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SPY_IVOL" sheetId="1" r:id="rId1"/>
    <sheet name="SPY_main" sheetId="2" r:id="rId2"/>
    <sheet name="TY_main" sheetId="6" r:id="rId3"/>
    <sheet name="CleanData" sheetId="3" r:id="rId4"/>
    <sheet name="Test" sheetId="5" r:id="rId5"/>
    <sheet name="ExpiryDate" sheetId="4" r:id="rId6"/>
  </sheets>
  <definedNames>
    <definedName name="_xlnm._FilterDatabase" localSheetId="3" hidden="1">CleanData!$A$1:$S$1</definedName>
    <definedName name="FirstM">SPY_IVOL!$J:$Q</definedName>
  </definedNames>
  <calcPr calcId="152511"/>
</workbook>
</file>

<file path=xl/calcChain.xml><?xml version="1.0" encoding="utf-8"?>
<calcChain xmlns="http://schemas.openxmlformats.org/spreadsheetml/2006/main">
  <c r="H2" i="2" l="1"/>
  <c r="D2" i="1"/>
  <c r="J2" i="1"/>
  <c r="E2" i="1"/>
  <c r="N2" i="1"/>
  <c r="F2" i="1"/>
  <c r="C2" i="1"/>
  <c r="L2" i="1"/>
  <c r="Q2" i="1"/>
  <c r="O2" i="1"/>
  <c r="A2" i="1"/>
  <c r="H2" i="1"/>
  <c r="M2" i="1"/>
  <c r="G2" i="1"/>
  <c r="P2" i="1"/>
  <c r="A4643" i="3" l="1"/>
  <c r="B4643" i="3"/>
  <c r="C4643" i="3"/>
  <c r="D4643" i="3"/>
  <c r="E4643" i="3"/>
  <c r="F4643" i="3"/>
  <c r="G4643" i="3"/>
  <c r="H4643" i="3"/>
  <c r="I4643" i="3"/>
  <c r="J4643" i="3"/>
  <c r="K4643" i="3"/>
  <c r="L4643" i="3"/>
  <c r="M4643" i="3"/>
  <c r="N4643" i="3"/>
  <c r="O4643" i="3"/>
  <c r="P4643" i="3"/>
  <c r="Q4643" i="3"/>
  <c r="R4643" i="3"/>
  <c r="S4643" i="3"/>
  <c r="T4643" i="3"/>
  <c r="A2" i="6"/>
  <c r="C2" i="2"/>
  <c r="A2" i="2"/>
  <c r="E2" i="2"/>
  <c r="A4623" i="3" l="1"/>
  <c r="B4623" i="3"/>
  <c r="C4623" i="3"/>
  <c r="D4623" i="3"/>
  <c r="E4623" i="3"/>
  <c r="F4623" i="3"/>
  <c r="G4623" i="3"/>
  <c r="H4623" i="3"/>
  <c r="A4624" i="3"/>
  <c r="B4624" i="3"/>
  <c r="C4624" i="3"/>
  <c r="D4624" i="3"/>
  <c r="E4624" i="3"/>
  <c r="F4624" i="3"/>
  <c r="G4624" i="3"/>
  <c r="H4624" i="3"/>
  <c r="A4625" i="3"/>
  <c r="B4625" i="3"/>
  <c r="C4625" i="3"/>
  <c r="D4625" i="3"/>
  <c r="E4625" i="3"/>
  <c r="F4625" i="3"/>
  <c r="G4625" i="3"/>
  <c r="H4625" i="3"/>
  <c r="A4626" i="3"/>
  <c r="B4626" i="3"/>
  <c r="C4626" i="3"/>
  <c r="D4626" i="3"/>
  <c r="E4626" i="3"/>
  <c r="F4626" i="3"/>
  <c r="G4626" i="3"/>
  <c r="H4626" i="3"/>
  <c r="A4627" i="3"/>
  <c r="B4627" i="3"/>
  <c r="C4627" i="3"/>
  <c r="D4627" i="3"/>
  <c r="E4627" i="3"/>
  <c r="F4627" i="3"/>
  <c r="G4627" i="3"/>
  <c r="H4627" i="3"/>
  <c r="A4628" i="3"/>
  <c r="B4628" i="3"/>
  <c r="C4628" i="3"/>
  <c r="D4628" i="3"/>
  <c r="E4628" i="3"/>
  <c r="F4628" i="3"/>
  <c r="G4628" i="3"/>
  <c r="H4628" i="3"/>
  <c r="A4629" i="3"/>
  <c r="B4629" i="3"/>
  <c r="C4629" i="3"/>
  <c r="D4629" i="3"/>
  <c r="E4629" i="3"/>
  <c r="F4629" i="3"/>
  <c r="G4629" i="3"/>
  <c r="H4629" i="3"/>
  <c r="A4630" i="3"/>
  <c r="B4630" i="3"/>
  <c r="C4630" i="3"/>
  <c r="D4630" i="3"/>
  <c r="E4630" i="3"/>
  <c r="F4630" i="3"/>
  <c r="G4630" i="3"/>
  <c r="H4630" i="3"/>
  <c r="A4631" i="3"/>
  <c r="B4631" i="3"/>
  <c r="C4631" i="3"/>
  <c r="D4631" i="3"/>
  <c r="E4631" i="3"/>
  <c r="F4631" i="3"/>
  <c r="G4631" i="3"/>
  <c r="H4631" i="3"/>
  <c r="A4632" i="3"/>
  <c r="B4632" i="3"/>
  <c r="C4632" i="3"/>
  <c r="D4632" i="3"/>
  <c r="E4632" i="3"/>
  <c r="F4632" i="3"/>
  <c r="G4632" i="3"/>
  <c r="H4632" i="3"/>
  <c r="A4633" i="3"/>
  <c r="B4633" i="3"/>
  <c r="C4633" i="3"/>
  <c r="D4633" i="3"/>
  <c r="E4633" i="3"/>
  <c r="F4633" i="3"/>
  <c r="G4633" i="3"/>
  <c r="H4633" i="3"/>
  <c r="A4634" i="3"/>
  <c r="B4634" i="3"/>
  <c r="C4634" i="3"/>
  <c r="D4634" i="3"/>
  <c r="E4634" i="3"/>
  <c r="F4634" i="3"/>
  <c r="G4634" i="3"/>
  <c r="H4634" i="3"/>
  <c r="A4635" i="3"/>
  <c r="B4635" i="3"/>
  <c r="C4635" i="3"/>
  <c r="D4635" i="3"/>
  <c r="E4635" i="3"/>
  <c r="F4635" i="3"/>
  <c r="G4635" i="3"/>
  <c r="H4635" i="3"/>
  <c r="A4636" i="3"/>
  <c r="B4636" i="3"/>
  <c r="C4636" i="3"/>
  <c r="D4636" i="3"/>
  <c r="E4636" i="3"/>
  <c r="F4636" i="3"/>
  <c r="G4636" i="3"/>
  <c r="H4636" i="3"/>
  <c r="A4637" i="3"/>
  <c r="B4637" i="3"/>
  <c r="C4637" i="3"/>
  <c r="D4637" i="3"/>
  <c r="E4637" i="3"/>
  <c r="F4637" i="3"/>
  <c r="G4637" i="3"/>
  <c r="H4637" i="3"/>
  <c r="A4638" i="3"/>
  <c r="B4638" i="3"/>
  <c r="C4638" i="3"/>
  <c r="D4638" i="3"/>
  <c r="E4638" i="3"/>
  <c r="F4638" i="3"/>
  <c r="G4638" i="3"/>
  <c r="H4638" i="3"/>
  <c r="A4639" i="3"/>
  <c r="B4639" i="3"/>
  <c r="C4639" i="3"/>
  <c r="D4639" i="3"/>
  <c r="E4639" i="3"/>
  <c r="F4639" i="3"/>
  <c r="G4639" i="3"/>
  <c r="H4639" i="3"/>
  <c r="A4640" i="3"/>
  <c r="B4640" i="3"/>
  <c r="C4640" i="3"/>
  <c r="D4640" i="3"/>
  <c r="E4640" i="3"/>
  <c r="F4640" i="3"/>
  <c r="G4640" i="3"/>
  <c r="H4640" i="3"/>
  <c r="A4641" i="3"/>
  <c r="B4641" i="3"/>
  <c r="C4641" i="3"/>
  <c r="D4641" i="3"/>
  <c r="E4641" i="3"/>
  <c r="F4641" i="3"/>
  <c r="G4641" i="3"/>
  <c r="H4641" i="3"/>
  <c r="A4642" i="3"/>
  <c r="B4642" i="3"/>
  <c r="C4642" i="3"/>
  <c r="D4642" i="3"/>
  <c r="E4642" i="3"/>
  <c r="F4642" i="3"/>
  <c r="G4642" i="3"/>
  <c r="H4642" i="3"/>
  <c r="N4629" i="3" l="1"/>
  <c r="R4641" i="3"/>
  <c r="Q4634" i="3"/>
  <c r="N4634" i="3"/>
  <c r="P4635" i="3"/>
  <c r="R4635" i="3"/>
  <c r="P4641" i="3"/>
  <c r="P4624" i="3"/>
  <c r="O4640" i="3"/>
  <c r="M4623" i="3"/>
  <c r="Q4624" i="3"/>
  <c r="M4629" i="3"/>
  <c r="M4635" i="3"/>
  <c r="M4641" i="3"/>
  <c r="N4635" i="3"/>
  <c r="P4629" i="3"/>
  <c r="N4640" i="3"/>
  <c r="N4623" i="3"/>
  <c r="R4624" i="3"/>
  <c r="N4641" i="3"/>
  <c r="Q4640" i="3"/>
  <c r="O4623" i="3"/>
  <c r="S4624" i="3"/>
  <c r="O4629" i="3"/>
  <c r="O4635" i="3"/>
  <c r="O4641" i="3"/>
  <c r="P4623" i="3"/>
  <c r="P4640" i="3"/>
  <c r="Q4623" i="3"/>
  <c r="M4628" i="3"/>
  <c r="Q4629" i="3"/>
  <c r="M4634" i="3"/>
  <c r="Q4635" i="3"/>
  <c r="M4640" i="3"/>
  <c r="Q4641" i="3"/>
  <c r="R4629" i="3"/>
  <c r="R4623" i="3"/>
  <c r="N4628" i="3"/>
  <c r="M4639" i="3"/>
  <c r="S4623" i="3"/>
  <c r="O4628" i="3"/>
  <c r="S4629" i="3"/>
  <c r="O4634" i="3"/>
  <c r="S4635" i="3"/>
  <c r="S4641" i="3"/>
  <c r="P4628" i="3"/>
  <c r="P4634" i="3"/>
  <c r="M4627" i="3"/>
  <c r="Q4628" i="3"/>
  <c r="N4627" i="3"/>
  <c r="R4628" i="3"/>
  <c r="N4633" i="3"/>
  <c r="R4634" i="3"/>
  <c r="N4639" i="3"/>
  <c r="R4640" i="3"/>
  <c r="O4627" i="3"/>
  <c r="S4628" i="3"/>
  <c r="O4633" i="3"/>
  <c r="S4634" i="3"/>
  <c r="O4639" i="3"/>
  <c r="S4640" i="3"/>
  <c r="P4633" i="3"/>
  <c r="P4627" i="3"/>
  <c r="P4639" i="3"/>
  <c r="M4633" i="3"/>
  <c r="T4625" i="3"/>
  <c r="T4641" i="3"/>
  <c r="T4631" i="3"/>
  <c r="T4624" i="3"/>
  <c r="T4623" i="3"/>
  <c r="T4629" i="3"/>
  <c r="T4635" i="3"/>
  <c r="T4640" i="3"/>
  <c r="T4628" i="3"/>
  <c r="T4634" i="3"/>
  <c r="K4629" i="3"/>
  <c r="K4635" i="3"/>
  <c r="K4641" i="3"/>
  <c r="K4623" i="3"/>
  <c r="K4628" i="3"/>
  <c r="K4634" i="3"/>
  <c r="K4640" i="3"/>
  <c r="K4627" i="3"/>
  <c r="K4633" i="3"/>
  <c r="K4639" i="3"/>
  <c r="I4641" i="3"/>
  <c r="I4629" i="3"/>
  <c r="I4640" i="3"/>
  <c r="I4623" i="3"/>
  <c r="J4635" i="3"/>
  <c r="J4641" i="3"/>
  <c r="J4629" i="3"/>
  <c r="J4639" i="3"/>
  <c r="I4635" i="3"/>
  <c r="J4634" i="3"/>
  <c r="J4623" i="3"/>
  <c r="J4628" i="3"/>
  <c r="I4628" i="3"/>
  <c r="I4634" i="3"/>
  <c r="J4640" i="3"/>
  <c r="I4638" i="3"/>
  <c r="I4627" i="3"/>
  <c r="I4633" i="3"/>
  <c r="I4639" i="3"/>
  <c r="J4627" i="3"/>
  <c r="J4633" i="3"/>
  <c r="I4632" i="3"/>
  <c r="J4632" i="3"/>
  <c r="J4638" i="3"/>
  <c r="L4629" i="3"/>
  <c r="L4641" i="3"/>
  <c r="L4640" i="3"/>
  <c r="L4635" i="3"/>
  <c r="L4628" i="3"/>
  <c r="L4623" i="3"/>
  <c r="L4634" i="3"/>
  <c r="L4627" i="3"/>
  <c r="L4633" i="3"/>
  <c r="L4639" i="3"/>
  <c r="L4638" i="3"/>
  <c r="L4632" i="3"/>
  <c r="I4631" i="3"/>
  <c r="Q4633" i="3"/>
  <c r="I4625" i="3"/>
  <c r="Q4639" i="3"/>
  <c r="J4624" i="3"/>
  <c r="I4637" i="3"/>
  <c r="I4642" i="3"/>
  <c r="P4636" i="3"/>
  <c r="J4630" i="3"/>
  <c r="Q4627" i="3"/>
  <c r="M4638" i="3"/>
  <c r="M4632" i="3"/>
  <c r="M4626" i="3"/>
  <c r="L4626" i="3"/>
  <c r="K4638" i="3"/>
  <c r="K4632" i="3"/>
  <c r="K4626" i="3"/>
  <c r="J4626" i="3"/>
  <c r="I4626" i="3"/>
  <c r="T4636" i="3"/>
  <c r="S4642" i="3"/>
  <c r="S4636" i="3"/>
  <c r="S4630" i="3"/>
  <c r="R4630" i="3"/>
  <c r="Q4630" i="3"/>
  <c r="P4642" i="3"/>
  <c r="T4637" i="3"/>
  <c r="Q4642" i="3"/>
  <c r="Q4636" i="3"/>
  <c r="P4630" i="3"/>
  <c r="S4637" i="3"/>
  <c r="O4636" i="3"/>
  <c r="S4631" i="3"/>
  <c r="O4630" i="3"/>
  <c r="N4630" i="3"/>
  <c r="M4630" i="3"/>
  <c r="M4624" i="3"/>
  <c r="T4638" i="3"/>
  <c r="P4637" i="3"/>
  <c r="L4636" i="3"/>
  <c r="T4632" i="3"/>
  <c r="P4631" i="3"/>
  <c r="L4630" i="3"/>
  <c r="T4626" i="3"/>
  <c r="P4625" i="3"/>
  <c r="L4624" i="3"/>
  <c r="T4630" i="3"/>
  <c r="R4625" i="3"/>
  <c r="K4642" i="3"/>
  <c r="S4638" i="3"/>
  <c r="O4637" i="3"/>
  <c r="K4636" i="3"/>
  <c r="S4632" i="3"/>
  <c r="O4631" i="3"/>
  <c r="K4630" i="3"/>
  <c r="S4626" i="3"/>
  <c r="O4625" i="3"/>
  <c r="K4624" i="3"/>
  <c r="Q4637" i="3"/>
  <c r="M4636" i="3"/>
  <c r="Q4631" i="3"/>
  <c r="Q4625" i="3"/>
  <c r="R4631" i="3"/>
  <c r="N4624" i="3"/>
  <c r="Q4632" i="3"/>
  <c r="M4631" i="3"/>
  <c r="I4630" i="3"/>
  <c r="Q4626" i="3"/>
  <c r="M4625" i="3"/>
  <c r="I4624" i="3"/>
  <c r="T4642" i="3"/>
  <c r="S4625" i="3"/>
  <c r="O4624" i="3"/>
  <c r="N4642" i="3"/>
  <c r="R4637" i="3"/>
  <c r="N4636" i="3"/>
  <c r="M4642" i="3"/>
  <c r="T4633" i="3"/>
  <c r="T4627" i="3"/>
  <c r="P4626" i="3"/>
  <c r="L4625" i="3"/>
  <c r="R4638" i="3"/>
  <c r="J4636" i="3"/>
  <c r="R4632" i="3"/>
  <c r="R4626" i="3"/>
  <c r="I4636" i="3"/>
  <c r="P4638" i="3"/>
  <c r="S4639" i="3"/>
  <c r="O4638" i="3"/>
  <c r="K4637" i="3"/>
  <c r="S4633" i="3"/>
  <c r="O4632" i="3"/>
  <c r="K4631" i="3"/>
  <c r="S4627" i="3"/>
  <c r="O4626" i="3"/>
  <c r="K4625" i="3"/>
  <c r="R4642" i="3"/>
  <c r="R4636" i="3"/>
  <c r="O4642" i="3"/>
  <c r="N4631" i="3"/>
  <c r="N4625" i="3"/>
  <c r="M4637" i="3"/>
  <c r="T4639" i="3"/>
  <c r="L4637" i="3"/>
  <c r="L4631" i="3"/>
  <c r="R4639" i="3"/>
  <c r="N4638" i="3"/>
  <c r="J4637" i="3"/>
  <c r="R4633" i="3"/>
  <c r="N4632" i="3"/>
  <c r="J4631" i="3"/>
  <c r="R4627" i="3"/>
  <c r="N4626" i="3"/>
  <c r="J4625" i="3"/>
  <c r="L4642" i="3"/>
  <c r="J4642" i="3"/>
  <c r="N4637" i="3"/>
  <c r="Q4638" i="3"/>
  <c r="P4632" i="3"/>
  <c r="H4622" i="3"/>
  <c r="G4622" i="3"/>
  <c r="F4622" i="3"/>
  <c r="E4622" i="3"/>
  <c r="D4622" i="3"/>
  <c r="C4622" i="3"/>
  <c r="B4622" i="3"/>
  <c r="A4622" i="3"/>
  <c r="H4621" i="3"/>
  <c r="G4621" i="3"/>
  <c r="F4621" i="3"/>
  <c r="E4621" i="3"/>
  <c r="D4621" i="3"/>
  <c r="C4621" i="3"/>
  <c r="B4621" i="3"/>
  <c r="A4621" i="3"/>
  <c r="H4620" i="3"/>
  <c r="G4620" i="3"/>
  <c r="F4620" i="3"/>
  <c r="E4620" i="3"/>
  <c r="D4620" i="3"/>
  <c r="C4620" i="3"/>
  <c r="B4620" i="3"/>
  <c r="A4620" i="3"/>
  <c r="H4619" i="3"/>
  <c r="G4619" i="3"/>
  <c r="F4619" i="3"/>
  <c r="E4619" i="3"/>
  <c r="D4619" i="3"/>
  <c r="C4619" i="3"/>
  <c r="B4619" i="3"/>
  <c r="A4619" i="3"/>
  <c r="H4618" i="3"/>
  <c r="G4618" i="3"/>
  <c r="F4618" i="3"/>
  <c r="E4618" i="3"/>
  <c r="D4618" i="3"/>
  <c r="C4618" i="3"/>
  <c r="B4618" i="3"/>
  <c r="A4618" i="3"/>
  <c r="H4617" i="3"/>
  <c r="G4617" i="3"/>
  <c r="F4617" i="3"/>
  <c r="E4617" i="3"/>
  <c r="D4617" i="3"/>
  <c r="C4617" i="3"/>
  <c r="B4617" i="3"/>
  <c r="A4617" i="3"/>
  <c r="H4616" i="3"/>
  <c r="G4616" i="3"/>
  <c r="F4616" i="3"/>
  <c r="E4616" i="3"/>
  <c r="D4616" i="3"/>
  <c r="C4616" i="3"/>
  <c r="B4616" i="3"/>
  <c r="A4616" i="3"/>
  <c r="H4615" i="3"/>
  <c r="G4615" i="3"/>
  <c r="F4615" i="3"/>
  <c r="E4615" i="3"/>
  <c r="D4615" i="3"/>
  <c r="C4615" i="3"/>
  <c r="B4615" i="3"/>
  <c r="A4615" i="3"/>
  <c r="H4614" i="3"/>
  <c r="G4614" i="3"/>
  <c r="F4614" i="3"/>
  <c r="E4614" i="3"/>
  <c r="D4614" i="3"/>
  <c r="C4614" i="3"/>
  <c r="B4614" i="3"/>
  <c r="A4614" i="3"/>
  <c r="H4613" i="3"/>
  <c r="G4613" i="3"/>
  <c r="F4613" i="3"/>
  <c r="E4613" i="3"/>
  <c r="D4613" i="3"/>
  <c r="C4613" i="3"/>
  <c r="B4613" i="3"/>
  <c r="A4613" i="3"/>
  <c r="T4617" i="3" l="1"/>
  <c r="T4615" i="3"/>
  <c r="T4621" i="3"/>
  <c r="T4616" i="3"/>
  <c r="J4615" i="3"/>
  <c r="I4615" i="3"/>
  <c r="J4616" i="3"/>
  <c r="I4616" i="3"/>
  <c r="L4615" i="3"/>
  <c r="L4616" i="3"/>
  <c r="S4616" i="3"/>
  <c r="O4616" i="3"/>
  <c r="S4617" i="3"/>
  <c r="S4615" i="3"/>
  <c r="P4615" i="3"/>
  <c r="N4615" i="3"/>
  <c r="M4615" i="3"/>
  <c r="Q4617" i="3"/>
  <c r="N4616" i="3"/>
  <c r="R4615" i="3"/>
  <c r="S4621" i="3"/>
  <c r="O4615" i="3"/>
  <c r="Q4616" i="3"/>
  <c r="Q4615" i="3"/>
  <c r="Q4621" i="3"/>
  <c r="P4616" i="3"/>
  <c r="R4616" i="3"/>
  <c r="R4617" i="3"/>
  <c r="M4616" i="3"/>
  <c r="R4621" i="3"/>
  <c r="K4616" i="3"/>
  <c r="K4615" i="3"/>
  <c r="O4617" i="3"/>
  <c r="P4621" i="3"/>
  <c r="T4622" i="3"/>
  <c r="P4618" i="3"/>
  <c r="Q4618" i="3"/>
  <c r="I4622" i="3"/>
  <c r="J4622" i="3"/>
  <c r="L4622" i="3"/>
  <c r="R4618" i="3"/>
  <c r="S4618" i="3"/>
  <c r="P4622" i="3"/>
  <c r="K4622" i="3"/>
  <c r="I4621" i="3"/>
  <c r="O4622" i="3"/>
  <c r="M4617" i="3"/>
  <c r="M4621" i="3"/>
  <c r="Q4622" i="3"/>
  <c r="R4614" i="3"/>
  <c r="T4618" i="3"/>
  <c r="N4622" i="3"/>
  <c r="L4621" i="3"/>
  <c r="N4617" i="3"/>
  <c r="N4621" i="3"/>
  <c r="R4622" i="3"/>
  <c r="T4613" i="3"/>
  <c r="M4622" i="3"/>
  <c r="K4621" i="3"/>
  <c r="O4621" i="3"/>
  <c r="S4622" i="3"/>
  <c r="T4620" i="3"/>
  <c r="L4617" i="3"/>
  <c r="T4619" i="3"/>
  <c r="J4621" i="3"/>
  <c r="P4617" i="3"/>
  <c r="I4620" i="3"/>
  <c r="L4614" i="3"/>
  <c r="L4620" i="3"/>
  <c r="N4620" i="3"/>
  <c r="I4613" i="3"/>
  <c r="M4614" i="3"/>
  <c r="I4619" i="3"/>
  <c r="N4614" i="3"/>
  <c r="K4613" i="3"/>
  <c r="K4614" i="3" s="1"/>
  <c r="K4620" i="3"/>
  <c r="M4620" i="3"/>
  <c r="J4613" i="3"/>
  <c r="O4620" i="3"/>
  <c r="N4613" i="3"/>
  <c r="L4618" i="3"/>
  <c r="I4614" i="3"/>
  <c r="J4614" i="3"/>
  <c r="J4619" i="3"/>
  <c r="O4614" i="3"/>
  <c r="Q4614" i="3"/>
  <c r="Q4613" i="3"/>
  <c r="J4620" i="3"/>
  <c r="P4620" i="3"/>
  <c r="I4618" i="3"/>
  <c r="M4619" i="3"/>
  <c r="Q4620" i="3"/>
  <c r="N4619" i="3"/>
  <c r="S4614" i="3"/>
  <c r="I4617" i="3"/>
  <c r="Q4619" i="3"/>
  <c r="R4613" i="3"/>
  <c r="J4617" i="3"/>
  <c r="N4618" i="3"/>
  <c r="R4619" i="3"/>
  <c r="K4619" i="3"/>
  <c r="P4614" i="3"/>
  <c r="L4619" i="3"/>
  <c r="R4620" i="3"/>
  <c r="K4618" i="3"/>
  <c r="O4619" i="3"/>
  <c r="S4620" i="3"/>
  <c r="T4614" i="3"/>
  <c r="P4619" i="3"/>
  <c r="S4613" i="3"/>
  <c r="K4617" i="3"/>
  <c r="O4618" i="3"/>
  <c r="S4619" i="3"/>
  <c r="L4613" i="3"/>
  <c r="M4613" i="3"/>
  <c r="J4618" i="3"/>
  <c r="O4613" i="3"/>
  <c r="P4613" i="3"/>
  <c r="M4618" i="3"/>
  <c r="A3" i="5"/>
  <c r="A4606" i="3"/>
  <c r="B4606" i="3"/>
  <c r="C4606" i="3"/>
  <c r="D4606" i="3"/>
  <c r="E4606" i="3"/>
  <c r="F4606" i="3"/>
  <c r="G4606" i="3"/>
  <c r="H4606" i="3"/>
  <c r="A4607" i="3"/>
  <c r="B4607" i="3"/>
  <c r="C4607" i="3"/>
  <c r="D4607" i="3"/>
  <c r="E4607" i="3"/>
  <c r="F4607" i="3"/>
  <c r="G4607" i="3"/>
  <c r="H4607" i="3"/>
  <c r="A4608" i="3"/>
  <c r="B4608" i="3"/>
  <c r="C4608" i="3"/>
  <c r="D4608" i="3"/>
  <c r="E4608" i="3"/>
  <c r="F4608" i="3"/>
  <c r="G4608" i="3"/>
  <c r="H4608" i="3"/>
  <c r="A4609" i="3"/>
  <c r="B4609" i="3"/>
  <c r="C4609" i="3"/>
  <c r="D4609" i="3"/>
  <c r="E4609" i="3"/>
  <c r="F4609" i="3"/>
  <c r="G4609" i="3"/>
  <c r="H4609" i="3"/>
  <c r="A4610" i="3"/>
  <c r="B4610" i="3"/>
  <c r="C4610" i="3"/>
  <c r="D4610" i="3"/>
  <c r="E4610" i="3"/>
  <c r="F4610" i="3"/>
  <c r="G4610" i="3"/>
  <c r="H4610" i="3"/>
  <c r="A4611" i="3"/>
  <c r="B4611" i="3"/>
  <c r="C4611" i="3"/>
  <c r="D4611" i="3"/>
  <c r="E4611" i="3"/>
  <c r="F4611" i="3"/>
  <c r="G4611" i="3"/>
  <c r="H4611" i="3"/>
  <c r="A4612" i="3"/>
  <c r="B4612" i="3"/>
  <c r="C4612" i="3"/>
  <c r="D4612" i="3"/>
  <c r="E4612" i="3"/>
  <c r="F4612" i="3"/>
  <c r="G4612" i="3"/>
  <c r="H4612" i="3"/>
  <c r="A4594" i="3"/>
  <c r="B4594" i="3"/>
  <c r="C4594" i="3"/>
  <c r="D4594" i="3"/>
  <c r="E4594" i="3"/>
  <c r="F4594" i="3"/>
  <c r="G4594" i="3"/>
  <c r="H4594" i="3"/>
  <c r="A4595" i="3"/>
  <c r="B4595" i="3"/>
  <c r="C4595" i="3"/>
  <c r="D4595" i="3"/>
  <c r="E4595" i="3"/>
  <c r="F4595" i="3"/>
  <c r="G4595" i="3"/>
  <c r="H4595" i="3"/>
  <c r="A4596" i="3"/>
  <c r="B4596" i="3"/>
  <c r="C4596" i="3"/>
  <c r="D4596" i="3"/>
  <c r="E4596" i="3"/>
  <c r="F4596" i="3"/>
  <c r="G4596" i="3"/>
  <c r="H4596" i="3"/>
  <c r="A4597" i="3"/>
  <c r="B4597" i="3"/>
  <c r="C4597" i="3"/>
  <c r="D4597" i="3"/>
  <c r="E4597" i="3"/>
  <c r="F4597" i="3"/>
  <c r="G4597" i="3"/>
  <c r="H4597" i="3"/>
  <c r="A4598" i="3"/>
  <c r="B4598" i="3"/>
  <c r="C4598" i="3"/>
  <c r="D4598" i="3"/>
  <c r="E4598" i="3"/>
  <c r="F4598" i="3"/>
  <c r="G4598" i="3"/>
  <c r="H4598" i="3"/>
  <c r="A4599" i="3"/>
  <c r="B4599" i="3"/>
  <c r="C4599" i="3"/>
  <c r="D4599" i="3"/>
  <c r="E4599" i="3"/>
  <c r="F4599" i="3"/>
  <c r="G4599" i="3"/>
  <c r="H4599" i="3"/>
  <c r="A4600" i="3"/>
  <c r="B4600" i="3"/>
  <c r="C4600" i="3"/>
  <c r="D4600" i="3"/>
  <c r="E4600" i="3"/>
  <c r="F4600" i="3"/>
  <c r="G4600" i="3"/>
  <c r="H4600" i="3"/>
  <c r="A4601" i="3"/>
  <c r="B4601" i="3"/>
  <c r="C4601" i="3"/>
  <c r="D4601" i="3"/>
  <c r="E4601" i="3"/>
  <c r="F4601" i="3"/>
  <c r="G4601" i="3"/>
  <c r="H4601" i="3"/>
  <c r="A4602" i="3"/>
  <c r="B4602" i="3"/>
  <c r="C4602" i="3"/>
  <c r="D4602" i="3"/>
  <c r="E4602" i="3"/>
  <c r="F4602" i="3"/>
  <c r="G4602" i="3"/>
  <c r="H4602" i="3"/>
  <c r="A4603" i="3"/>
  <c r="B4603" i="3"/>
  <c r="C4603" i="3"/>
  <c r="D4603" i="3"/>
  <c r="E4603" i="3"/>
  <c r="F4603" i="3"/>
  <c r="G4603" i="3"/>
  <c r="H4603" i="3"/>
  <c r="A4604" i="3"/>
  <c r="B4604" i="3"/>
  <c r="C4604" i="3"/>
  <c r="D4604" i="3"/>
  <c r="E4604" i="3"/>
  <c r="F4604" i="3"/>
  <c r="G4604" i="3"/>
  <c r="H4604" i="3"/>
  <c r="A4605" i="3"/>
  <c r="B4605" i="3"/>
  <c r="C4605" i="3"/>
  <c r="D4605" i="3"/>
  <c r="E4605" i="3"/>
  <c r="F4605" i="3"/>
  <c r="G4605" i="3"/>
  <c r="H4605" i="3"/>
  <c r="H4593" i="3"/>
  <c r="G4593" i="3"/>
  <c r="F4593" i="3"/>
  <c r="E4593" i="3"/>
  <c r="D4593" i="3"/>
  <c r="C4593" i="3"/>
  <c r="B4593" i="3"/>
  <c r="A4593" i="3"/>
  <c r="H4592" i="3"/>
  <c r="G4592" i="3"/>
  <c r="F4592" i="3"/>
  <c r="E4592" i="3"/>
  <c r="D4592" i="3"/>
  <c r="C4592" i="3"/>
  <c r="B4592" i="3"/>
  <c r="A4592" i="3"/>
  <c r="H4591" i="3"/>
  <c r="G4591" i="3"/>
  <c r="F4591" i="3"/>
  <c r="E4591" i="3"/>
  <c r="D4591" i="3"/>
  <c r="C4591" i="3"/>
  <c r="B4591" i="3"/>
  <c r="A4591" i="3"/>
  <c r="H4590" i="3"/>
  <c r="G4590" i="3"/>
  <c r="F4590" i="3"/>
  <c r="E4590" i="3"/>
  <c r="D4590" i="3"/>
  <c r="C4590" i="3"/>
  <c r="B4590" i="3"/>
  <c r="A4590" i="3"/>
  <c r="H4589" i="3"/>
  <c r="G4589" i="3"/>
  <c r="F4589" i="3"/>
  <c r="E4589" i="3"/>
  <c r="D4589" i="3"/>
  <c r="C4589" i="3"/>
  <c r="B4589" i="3"/>
  <c r="A4589" i="3"/>
  <c r="H4588" i="3"/>
  <c r="G4588" i="3"/>
  <c r="F4588" i="3"/>
  <c r="E4588" i="3"/>
  <c r="D4588" i="3"/>
  <c r="C4588" i="3"/>
  <c r="B4588" i="3"/>
  <c r="A4588" i="3"/>
  <c r="H4587" i="3"/>
  <c r="G4587" i="3"/>
  <c r="F4587" i="3"/>
  <c r="E4587" i="3"/>
  <c r="D4587" i="3"/>
  <c r="C4587" i="3"/>
  <c r="B4587" i="3"/>
  <c r="A4587" i="3"/>
  <c r="H4586" i="3"/>
  <c r="G4586" i="3"/>
  <c r="F4586" i="3"/>
  <c r="E4586" i="3"/>
  <c r="D4586" i="3"/>
  <c r="C4586" i="3"/>
  <c r="B4586" i="3"/>
  <c r="A4586" i="3"/>
  <c r="H4585" i="3"/>
  <c r="G4585" i="3"/>
  <c r="F4585" i="3"/>
  <c r="E4585" i="3"/>
  <c r="D4585" i="3"/>
  <c r="C4585" i="3"/>
  <c r="B4585" i="3"/>
  <c r="A4585" i="3"/>
  <c r="H4584" i="3"/>
  <c r="G4584" i="3"/>
  <c r="F4584" i="3"/>
  <c r="E4584" i="3"/>
  <c r="D4584" i="3"/>
  <c r="C4584" i="3"/>
  <c r="B4584" i="3"/>
  <c r="A4584" i="3"/>
  <c r="H4583" i="3"/>
  <c r="G4583" i="3"/>
  <c r="F4583" i="3"/>
  <c r="E4583" i="3"/>
  <c r="D4583" i="3"/>
  <c r="C4583" i="3"/>
  <c r="B4583" i="3"/>
  <c r="A4583" i="3"/>
  <c r="H4582" i="3"/>
  <c r="G4582" i="3"/>
  <c r="F4582" i="3"/>
  <c r="E4582" i="3"/>
  <c r="D4582" i="3"/>
  <c r="C4582" i="3"/>
  <c r="B4582" i="3"/>
  <c r="A4582" i="3"/>
  <c r="H4581" i="3"/>
  <c r="G4581" i="3"/>
  <c r="F4581" i="3"/>
  <c r="E4581" i="3"/>
  <c r="D4581" i="3"/>
  <c r="C4581" i="3"/>
  <c r="B4581" i="3"/>
  <c r="A4581" i="3"/>
  <c r="H4580" i="3"/>
  <c r="G4580" i="3"/>
  <c r="F4580" i="3"/>
  <c r="E4580" i="3"/>
  <c r="D4580" i="3"/>
  <c r="C4580" i="3"/>
  <c r="B4580" i="3"/>
  <c r="A4580" i="3"/>
  <c r="H4579" i="3"/>
  <c r="G4579" i="3"/>
  <c r="F4579" i="3"/>
  <c r="E4579" i="3"/>
  <c r="D4579" i="3"/>
  <c r="C4579" i="3"/>
  <c r="B4579" i="3"/>
  <c r="A4579" i="3"/>
  <c r="H4578" i="3"/>
  <c r="G4578" i="3"/>
  <c r="F4578" i="3"/>
  <c r="E4578" i="3"/>
  <c r="D4578" i="3"/>
  <c r="C4578" i="3"/>
  <c r="B4578" i="3"/>
  <c r="A4578" i="3"/>
  <c r="H4577" i="3"/>
  <c r="G4577" i="3"/>
  <c r="F4577" i="3"/>
  <c r="E4577" i="3"/>
  <c r="D4577" i="3"/>
  <c r="C4577" i="3"/>
  <c r="B4577" i="3"/>
  <c r="A4577" i="3"/>
  <c r="H4576" i="3"/>
  <c r="G4576" i="3"/>
  <c r="F4576" i="3"/>
  <c r="E4576" i="3"/>
  <c r="D4576" i="3"/>
  <c r="C4576" i="3"/>
  <c r="B4576" i="3"/>
  <c r="A4576" i="3"/>
  <c r="H4575" i="3"/>
  <c r="G4575" i="3"/>
  <c r="F4575" i="3"/>
  <c r="E4575" i="3"/>
  <c r="D4575" i="3"/>
  <c r="C4575" i="3"/>
  <c r="B4575" i="3"/>
  <c r="A4575" i="3"/>
  <c r="H4574" i="3"/>
  <c r="G4574" i="3"/>
  <c r="F4574" i="3"/>
  <c r="E4574" i="3"/>
  <c r="D4574" i="3"/>
  <c r="C4574" i="3"/>
  <c r="B4574" i="3"/>
  <c r="A4574" i="3"/>
  <c r="H4573" i="3"/>
  <c r="G4573" i="3"/>
  <c r="F4573" i="3"/>
  <c r="E4573" i="3"/>
  <c r="D4573" i="3"/>
  <c r="C4573" i="3"/>
  <c r="B4573" i="3"/>
  <c r="A4573" i="3"/>
  <c r="H4572" i="3"/>
  <c r="G4572" i="3"/>
  <c r="F4572" i="3"/>
  <c r="E4572" i="3"/>
  <c r="D4572" i="3"/>
  <c r="C4572" i="3"/>
  <c r="B4572" i="3"/>
  <c r="A4572" i="3"/>
  <c r="H4571" i="3"/>
  <c r="G4571" i="3"/>
  <c r="F4571" i="3"/>
  <c r="E4571" i="3"/>
  <c r="D4571" i="3"/>
  <c r="C4571" i="3"/>
  <c r="B4571" i="3"/>
  <c r="A4571" i="3"/>
  <c r="H4570" i="3"/>
  <c r="G4570" i="3"/>
  <c r="F4570" i="3"/>
  <c r="E4570" i="3"/>
  <c r="D4570" i="3"/>
  <c r="C4570" i="3"/>
  <c r="B4570" i="3"/>
  <c r="A4570" i="3"/>
  <c r="H4569" i="3"/>
  <c r="G4569" i="3"/>
  <c r="F4569" i="3"/>
  <c r="E4569" i="3"/>
  <c r="D4569" i="3"/>
  <c r="C4569" i="3"/>
  <c r="B4569" i="3"/>
  <c r="A4569" i="3"/>
  <c r="H4568" i="3"/>
  <c r="G4568" i="3"/>
  <c r="F4568" i="3"/>
  <c r="E4568" i="3"/>
  <c r="D4568" i="3"/>
  <c r="C4568" i="3"/>
  <c r="B4568" i="3"/>
  <c r="A4568" i="3"/>
  <c r="H4567" i="3"/>
  <c r="G4567" i="3"/>
  <c r="F4567" i="3"/>
  <c r="E4567" i="3"/>
  <c r="D4567" i="3"/>
  <c r="C4567" i="3"/>
  <c r="B4567" i="3"/>
  <c r="A4567" i="3"/>
  <c r="H4566" i="3"/>
  <c r="G4566" i="3"/>
  <c r="F4566" i="3"/>
  <c r="E4566" i="3"/>
  <c r="D4566" i="3"/>
  <c r="C4566" i="3"/>
  <c r="B4566" i="3"/>
  <c r="A4566" i="3"/>
  <c r="H4565" i="3"/>
  <c r="G4565" i="3"/>
  <c r="F4565" i="3"/>
  <c r="E4565" i="3"/>
  <c r="D4565" i="3"/>
  <c r="C4565" i="3"/>
  <c r="B4565" i="3"/>
  <c r="A4565" i="3"/>
  <c r="H4564" i="3"/>
  <c r="G4564" i="3"/>
  <c r="F4564" i="3"/>
  <c r="E4564" i="3"/>
  <c r="D4564" i="3"/>
  <c r="C4564" i="3"/>
  <c r="B4564" i="3"/>
  <c r="A4564" i="3"/>
  <c r="H4563" i="3"/>
  <c r="G4563" i="3"/>
  <c r="F4563" i="3"/>
  <c r="E4563" i="3"/>
  <c r="D4563" i="3"/>
  <c r="C4563" i="3"/>
  <c r="B4563" i="3"/>
  <c r="A4563" i="3"/>
  <c r="H4562" i="3"/>
  <c r="G4562" i="3"/>
  <c r="F4562" i="3"/>
  <c r="E4562" i="3"/>
  <c r="D4562" i="3"/>
  <c r="C4562" i="3"/>
  <c r="B4562" i="3"/>
  <c r="A4562" i="3"/>
  <c r="H4561" i="3"/>
  <c r="G4561" i="3"/>
  <c r="F4561" i="3"/>
  <c r="E4561" i="3"/>
  <c r="D4561" i="3"/>
  <c r="C4561" i="3"/>
  <c r="B4561" i="3"/>
  <c r="A4561" i="3"/>
  <c r="H4560" i="3"/>
  <c r="G4560" i="3"/>
  <c r="F4560" i="3"/>
  <c r="E4560" i="3"/>
  <c r="D4560" i="3"/>
  <c r="C4560" i="3"/>
  <c r="B4560" i="3"/>
  <c r="A4560" i="3"/>
  <c r="H4559" i="3"/>
  <c r="G4559" i="3"/>
  <c r="F4559" i="3"/>
  <c r="E4559" i="3"/>
  <c r="D4559" i="3"/>
  <c r="C4559" i="3"/>
  <c r="B4559" i="3"/>
  <c r="A4559" i="3"/>
  <c r="H4558" i="3"/>
  <c r="G4558" i="3"/>
  <c r="F4558" i="3"/>
  <c r="E4558" i="3"/>
  <c r="D4558" i="3"/>
  <c r="C4558" i="3"/>
  <c r="B4558" i="3"/>
  <c r="A4558" i="3"/>
  <c r="H4557" i="3"/>
  <c r="G4557" i="3"/>
  <c r="F4557" i="3"/>
  <c r="E4557" i="3"/>
  <c r="D4557" i="3"/>
  <c r="C4557" i="3"/>
  <c r="B4557" i="3"/>
  <c r="A4557" i="3"/>
  <c r="H4556" i="3"/>
  <c r="G4556" i="3"/>
  <c r="F4556" i="3"/>
  <c r="E4556" i="3"/>
  <c r="D4556" i="3"/>
  <c r="C4556" i="3"/>
  <c r="B4556" i="3"/>
  <c r="A4556" i="3"/>
  <c r="H4555" i="3"/>
  <c r="G4555" i="3"/>
  <c r="F4555" i="3"/>
  <c r="E4555" i="3"/>
  <c r="D4555" i="3"/>
  <c r="C4555" i="3"/>
  <c r="B4555" i="3"/>
  <c r="A4555" i="3"/>
  <c r="H4554" i="3"/>
  <c r="G4554" i="3"/>
  <c r="F4554" i="3"/>
  <c r="E4554" i="3"/>
  <c r="D4554" i="3"/>
  <c r="C4554" i="3"/>
  <c r="B4554" i="3"/>
  <c r="A4554" i="3"/>
  <c r="H4553" i="3"/>
  <c r="G4553" i="3"/>
  <c r="F4553" i="3"/>
  <c r="E4553" i="3"/>
  <c r="D4553" i="3"/>
  <c r="C4553" i="3"/>
  <c r="B4553" i="3"/>
  <c r="A4553" i="3"/>
  <c r="H4552" i="3"/>
  <c r="G4552" i="3"/>
  <c r="F4552" i="3"/>
  <c r="E4552" i="3"/>
  <c r="D4552" i="3"/>
  <c r="C4552" i="3"/>
  <c r="B4552" i="3"/>
  <c r="A4552" i="3"/>
  <c r="H4551" i="3"/>
  <c r="G4551" i="3"/>
  <c r="F4551" i="3"/>
  <c r="E4551" i="3"/>
  <c r="D4551" i="3"/>
  <c r="C4551" i="3"/>
  <c r="B4551" i="3"/>
  <c r="A4551" i="3"/>
  <c r="H4550" i="3"/>
  <c r="G4550" i="3"/>
  <c r="F4550" i="3"/>
  <c r="E4550" i="3"/>
  <c r="D4550" i="3"/>
  <c r="C4550" i="3"/>
  <c r="B4550" i="3"/>
  <c r="A4550" i="3"/>
  <c r="H4549" i="3"/>
  <c r="G4549" i="3"/>
  <c r="F4549" i="3"/>
  <c r="E4549" i="3"/>
  <c r="D4549" i="3"/>
  <c r="C4549" i="3"/>
  <c r="B4549" i="3"/>
  <c r="A4549" i="3"/>
  <c r="H4548" i="3"/>
  <c r="G4548" i="3"/>
  <c r="F4548" i="3"/>
  <c r="E4548" i="3"/>
  <c r="D4548" i="3"/>
  <c r="C4548" i="3"/>
  <c r="B4548" i="3"/>
  <c r="A4548" i="3"/>
  <c r="H4547" i="3"/>
  <c r="G4547" i="3"/>
  <c r="F4547" i="3"/>
  <c r="E4547" i="3"/>
  <c r="D4547" i="3"/>
  <c r="C4547" i="3"/>
  <c r="B4547" i="3"/>
  <c r="A4547" i="3"/>
  <c r="H4546" i="3"/>
  <c r="G4546" i="3"/>
  <c r="F4546" i="3"/>
  <c r="E4546" i="3"/>
  <c r="D4546" i="3"/>
  <c r="C4546" i="3"/>
  <c r="B4546" i="3"/>
  <c r="A4546" i="3"/>
  <c r="H4545" i="3"/>
  <c r="G4545" i="3"/>
  <c r="F4545" i="3"/>
  <c r="E4545" i="3"/>
  <c r="D4545" i="3"/>
  <c r="C4545" i="3"/>
  <c r="B4545" i="3"/>
  <c r="A4545" i="3"/>
  <c r="H4544" i="3"/>
  <c r="G4544" i="3"/>
  <c r="F4544" i="3"/>
  <c r="E4544" i="3"/>
  <c r="D4544" i="3"/>
  <c r="C4544" i="3"/>
  <c r="B4544" i="3"/>
  <c r="A4544" i="3"/>
  <c r="H4543" i="3"/>
  <c r="G4543" i="3"/>
  <c r="F4543" i="3"/>
  <c r="E4543" i="3"/>
  <c r="D4543" i="3"/>
  <c r="C4543" i="3"/>
  <c r="B4543" i="3"/>
  <c r="A4543" i="3"/>
  <c r="H4542" i="3"/>
  <c r="G4542" i="3"/>
  <c r="F4542" i="3"/>
  <c r="E4542" i="3"/>
  <c r="D4542" i="3"/>
  <c r="C4542" i="3"/>
  <c r="B4542" i="3"/>
  <c r="A4542" i="3"/>
  <c r="H4541" i="3"/>
  <c r="G4541" i="3"/>
  <c r="F4541" i="3"/>
  <c r="E4541" i="3"/>
  <c r="D4541" i="3"/>
  <c r="C4541" i="3"/>
  <c r="B4541" i="3"/>
  <c r="A4541" i="3"/>
  <c r="H4540" i="3"/>
  <c r="G4540" i="3"/>
  <c r="F4540" i="3"/>
  <c r="E4540" i="3"/>
  <c r="D4540" i="3"/>
  <c r="C4540" i="3"/>
  <c r="B4540" i="3"/>
  <c r="A4540" i="3"/>
  <c r="H4539" i="3"/>
  <c r="G4539" i="3"/>
  <c r="F4539" i="3"/>
  <c r="E4539" i="3"/>
  <c r="D4539" i="3"/>
  <c r="C4539" i="3"/>
  <c r="B4539" i="3"/>
  <c r="A4539" i="3"/>
  <c r="H4538" i="3"/>
  <c r="G4538" i="3"/>
  <c r="F4538" i="3"/>
  <c r="E4538" i="3"/>
  <c r="D4538" i="3"/>
  <c r="C4538" i="3"/>
  <c r="B4538" i="3"/>
  <c r="A4538" i="3"/>
  <c r="H4537" i="3"/>
  <c r="G4537" i="3"/>
  <c r="F4537" i="3"/>
  <c r="E4537" i="3"/>
  <c r="D4537" i="3"/>
  <c r="C4537" i="3"/>
  <c r="B4537" i="3"/>
  <c r="A4537" i="3"/>
  <c r="H4536" i="3"/>
  <c r="G4536" i="3"/>
  <c r="F4536" i="3"/>
  <c r="E4536" i="3"/>
  <c r="D4536" i="3"/>
  <c r="C4536" i="3"/>
  <c r="B4536" i="3"/>
  <c r="A4536" i="3"/>
  <c r="H4535" i="3"/>
  <c r="G4535" i="3"/>
  <c r="F4535" i="3"/>
  <c r="E4535" i="3"/>
  <c r="D4535" i="3"/>
  <c r="C4535" i="3"/>
  <c r="B4535" i="3"/>
  <c r="A4535" i="3"/>
  <c r="H4534" i="3"/>
  <c r="G4534" i="3"/>
  <c r="F4534" i="3"/>
  <c r="E4534" i="3"/>
  <c r="D4534" i="3"/>
  <c r="C4534" i="3"/>
  <c r="B4534" i="3"/>
  <c r="A4534" i="3"/>
  <c r="H4533" i="3"/>
  <c r="G4533" i="3"/>
  <c r="F4533" i="3"/>
  <c r="E4533" i="3"/>
  <c r="D4533" i="3"/>
  <c r="C4533" i="3"/>
  <c r="B4533" i="3"/>
  <c r="A4533" i="3"/>
  <c r="H4532" i="3"/>
  <c r="G4532" i="3"/>
  <c r="F4532" i="3"/>
  <c r="E4532" i="3"/>
  <c r="D4532" i="3"/>
  <c r="C4532" i="3"/>
  <c r="B4532" i="3"/>
  <c r="A4532" i="3"/>
  <c r="H4531" i="3"/>
  <c r="G4531" i="3"/>
  <c r="F4531" i="3"/>
  <c r="E4531" i="3"/>
  <c r="D4531" i="3"/>
  <c r="C4531" i="3"/>
  <c r="B4531" i="3"/>
  <c r="A4531" i="3"/>
  <c r="H4530" i="3"/>
  <c r="G4530" i="3"/>
  <c r="F4530" i="3"/>
  <c r="E4530" i="3"/>
  <c r="D4530" i="3"/>
  <c r="C4530" i="3"/>
  <c r="B4530" i="3"/>
  <c r="A4530" i="3"/>
  <c r="H4529" i="3"/>
  <c r="G4529" i="3"/>
  <c r="F4529" i="3"/>
  <c r="E4529" i="3"/>
  <c r="D4529" i="3"/>
  <c r="C4529" i="3"/>
  <c r="B4529" i="3"/>
  <c r="A4529" i="3"/>
  <c r="H4528" i="3"/>
  <c r="G4528" i="3"/>
  <c r="F4528" i="3"/>
  <c r="E4528" i="3"/>
  <c r="D4528" i="3"/>
  <c r="C4528" i="3"/>
  <c r="B4528" i="3"/>
  <c r="A4528" i="3"/>
  <c r="H4527" i="3"/>
  <c r="G4527" i="3"/>
  <c r="F4527" i="3"/>
  <c r="E4527" i="3"/>
  <c r="D4527" i="3"/>
  <c r="C4527" i="3"/>
  <c r="B4527" i="3"/>
  <c r="A4527" i="3"/>
  <c r="H4526" i="3"/>
  <c r="G4526" i="3"/>
  <c r="F4526" i="3"/>
  <c r="E4526" i="3"/>
  <c r="D4526" i="3"/>
  <c r="C4526" i="3"/>
  <c r="B4526" i="3"/>
  <c r="A4526" i="3"/>
  <c r="H4525" i="3"/>
  <c r="G4525" i="3"/>
  <c r="F4525" i="3"/>
  <c r="E4525" i="3"/>
  <c r="D4525" i="3"/>
  <c r="C4525" i="3"/>
  <c r="B4525" i="3"/>
  <c r="A4525" i="3"/>
  <c r="H4524" i="3"/>
  <c r="G4524" i="3"/>
  <c r="F4524" i="3"/>
  <c r="E4524" i="3"/>
  <c r="D4524" i="3"/>
  <c r="C4524" i="3"/>
  <c r="B4524" i="3"/>
  <c r="A4524" i="3"/>
  <c r="H4523" i="3"/>
  <c r="G4523" i="3"/>
  <c r="F4523" i="3"/>
  <c r="E4523" i="3"/>
  <c r="D4523" i="3"/>
  <c r="C4523" i="3"/>
  <c r="B4523" i="3"/>
  <c r="A4523" i="3"/>
  <c r="H4522" i="3"/>
  <c r="G4522" i="3"/>
  <c r="F4522" i="3"/>
  <c r="E4522" i="3"/>
  <c r="D4522" i="3"/>
  <c r="C4522" i="3"/>
  <c r="B4522" i="3"/>
  <c r="A4522" i="3"/>
  <c r="H4521" i="3"/>
  <c r="G4521" i="3"/>
  <c r="F4521" i="3"/>
  <c r="E4521" i="3"/>
  <c r="D4521" i="3"/>
  <c r="C4521" i="3"/>
  <c r="B4521" i="3"/>
  <c r="A4521" i="3"/>
  <c r="H4520" i="3"/>
  <c r="G4520" i="3"/>
  <c r="F4520" i="3"/>
  <c r="E4520" i="3"/>
  <c r="D4520" i="3"/>
  <c r="C4520" i="3"/>
  <c r="B4520" i="3"/>
  <c r="A4520" i="3"/>
  <c r="H4519" i="3"/>
  <c r="G4519" i="3"/>
  <c r="F4519" i="3"/>
  <c r="E4519" i="3"/>
  <c r="D4519" i="3"/>
  <c r="C4519" i="3"/>
  <c r="B4519" i="3"/>
  <c r="A4519" i="3"/>
  <c r="H4518" i="3"/>
  <c r="G4518" i="3"/>
  <c r="F4518" i="3"/>
  <c r="E4518" i="3"/>
  <c r="D4518" i="3"/>
  <c r="C4518" i="3"/>
  <c r="B4518" i="3"/>
  <c r="A4518" i="3"/>
  <c r="H4517" i="3"/>
  <c r="G4517" i="3"/>
  <c r="F4517" i="3"/>
  <c r="E4517" i="3"/>
  <c r="D4517" i="3"/>
  <c r="C4517" i="3"/>
  <c r="B4517" i="3"/>
  <c r="A4517" i="3"/>
  <c r="H4516" i="3"/>
  <c r="G4516" i="3"/>
  <c r="F4516" i="3"/>
  <c r="E4516" i="3"/>
  <c r="D4516" i="3"/>
  <c r="C4516" i="3"/>
  <c r="B4516" i="3"/>
  <c r="A4516" i="3"/>
  <c r="H4515" i="3"/>
  <c r="G4515" i="3"/>
  <c r="F4515" i="3"/>
  <c r="E4515" i="3"/>
  <c r="D4515" i="3"/>
  <c r="C4515" i="3"/>
  <c r="B4515" i="3"/>
  <c r="A4515" i="3"/>
  <c r="H4514" i="3"/>
  <c r="G4514" i="3"/>
  <c r="F4514" i="3"/>
  <c r="E4514" i="3"/>
  <c r="D4514" i="3"/>
  <c r="C4514" i="3"/>
  <c r="B4514" i="3"/>
  <c r="A4514" i="3"/>
  <c r="H4513" i="3"/>
  <c r="G4513" i="3"/>
  <c r="F4513" i="3"/>
  <c r="E4513" i="3"/>
  <c r="D4513" i="3"/>
  <c r="C4513" i="3"/>
  <c r="B4513" i="3"/>
  <c r="A4513" i="3"/>
  <c r="H4512" i="3"/>
  <c r="G4512" i="3"/>
  <c r="F4512" i="3"/>
  <c r="E4512" i="3"/>
  <c r="D4512" i="3"/>
  <c r="C4512" i="3"/>
  <c r="B4512" i="3"/>
  <c r="A4512" i="3"/>
  <c r="H4511" i="3"/>
  <c r="G4511" i="3"/>
  <c r="F4511" i="3"/>
  <c r="E4511" i="3"/>
  <c r="D4511" i="3"/>
  <c r="C4511" i="3"/>
  <c r="B4511" i="3"/>
  <c r="A4511" i="3"/>
  <c r="H4510" i="3"/>
  <c r="G4510" i="3"/>
  <c r="F4510" i="3"/>
  <c r="E4510" i="3"/>
  <c r="D4510" i="3"/>
  <c r="C4510" i="3"/>
  <c r="B4510" i="3"/>
  <c r="A4510" i="3"/>
  <c r="H4509" i="3"/>
  <c r="G4509" i="3"/>
  <c r="F4509" i="3"/>
  <c r="E4509" i="3"/>
  <c r="D4509" i="3"/>
  <c r="C4509" i="3"/>
  <c r="B4509" i="3"/>
  <c r="A4509" i="3"/>
  <c r="H4508" i="3"/>
  <c r="G4508" i="3"/>
  <c r="F4508" i="3"/>
  <c r="E4508" i="3"/>
  <c r="D4508" i="3"/>
  <c r="C4508" i="3"/>
  <c r="B4508" i="3"/>
  <c r="A4508" i="3"/>
  <c r="H4507" i="3"/>
  <c r="G4507" i="3"/>
  <c r="F4507" i="3"/>
  <c r="E4507" i="3"/>
  <c r="D4507" i="3"/>
  <c r="C4507" i="3"/>
  <c r="B4507" i="3"/>
  <c r="A4507" i="3"/>
  <c r="H4506" i="3"/>
  <c r="G4506" i="3"/>
  <c r="F4506" i="3"/>
  <c r="E4506" i="3"/>
  <c r="D4506" i="3"/>
  <c r="C4506" i="3"/>
  <c r="B4506" i="3"/>
  <c r="A4506" i="3"/>
  <c r="H4505" i="3"/>
  <c r="G4505" i="3"/>
  <c r="F4505" i="3"/>
  <c r="E4505" i="3"/>
  <c r="D4505" i="3"/>
  <c r="C4505" i="3"/>
  <c r="B4505" i="3"/>
  <c r="A4505" i="3"/>
  <c r="H4504" i="3"/>
  <c r="G4504" i="3"/>
  <c r="F4504" i="3"/>
  <c r="E4504" i="3"/>
  <c r="D4504" i="3"/>
  <c r="C4504" i="3"/>
  <c r="B4504" i="3"/>
  <c r="A4504" i="3"/>
  <c r="H4503" i="3"/>
  <c r="G4503" i="3"/>
  <c r="F4503" i="3"/>
  <c r="E4503" i="3"/>
  <c r="D4503" i="3"/>
  <c r="C4503" i="3"/>
  <c r="B4503" i="3"/>
  <c r="A4503" i="3"/>
  <c r="H4502" i="3"/>
  <c r="G4502" i="3"/>
  <c r="F4502" i="3"/>
  <c r="E4502" i="3"/>
  <c r="D4502" i="3"/>
  <c r="C4502" i="3"/>
  <c r="B4502" i="3"/>
  <c r="A4502" i="3"/>
  <c r="H4501" i="3"/>
  <c r="G4501" i="3"/>
  <c r="F4501" i="3"/>
  <c r="E4501" i="3"/>
  <c r="D4501" i="3"/>
  <c r="C4501" i="3"/>
  <c r="B4501" i="3"/>
  <c r="A4501" i="3"/>
  <c r="H4500" i="3"/>
  <c r="G4500" i="3"/>
  <c r="F4500" i="3"/>
  <c r="E4500" i="3"/>
  <c r="D4500" i="3"/>
  <c r="C4500" i="3"/>
  <c r="B4500" i="3"/>
  <c r="A4500" i="3"/>
  <c r="H4499" i="3"/>
  <c r="G4499" i="3"/>
  <c r="F4499" i="3"/>
  <c r="E4499" i="3"/>
  <c r="D4499" i="3"/>
  <c r="C4499" i="3"/>
  <c r="B4499" i="3"/>
  <c r="A4499" i="3"/>
  <c r="H4498" i="3"/>
  <c r="G4498" i="3"/>
  <c r="F4498" i="3"/>
  <c r="E4498" i="3"/>
  <c r="D4498" i="3"/>
  <c r="C4498" i="3"/>
  <c r="B4498" i="3"/>
  <c r="A4498" i="3"/>
  <c r="H4497" i="3"/>
  <c r="G4497" i="3"/>
  <c r="F4497" i="3"/>
  <c r="E4497" i="3"/>
  <c r="D4497" i="3"/>
  <c r="C4497" i="3"/>
  <c r="B4497" i="3"/>
  <c r="A4497" i="3"/>
  <c r="H4496" i="3"/>
  <c r="G4496" i="3"/>
  <c r="F4496" i="3"/>
  <c r="E4496" i="3"/>
  <c r="D4496" i="3"/>
  <c r="C4496" i="3"/>
  <c r="B4496" i="3"/>
  <c r="A4496" i="3"/>
  <c r="H4495" i="3"/>
  <c r="G4495" i="3"/>
  <c r="F4495" i="3"/>
  <c r="E4495" i="3"/>
  <c r="D4495" i="3"/>
  <c r="C4495" i="3"/>
  <c r="B4495" i="3"/>
  <c r="A4495" i="3"/>
  <c r="H4494" i="3"/>
  <c r="G4494" i="3"/>
  <c r="F4494" i="3"/>
  <c r="E4494" i="3"/>
  <c r="D4494" i="3"/>
  <c r="C4494" i="3"/>
  <c r="B4494" i="3"/>
  <c r="A4494" i="3"/>
  <c r="H4493" i="3"/>
  <c r="G4493" i="3"/>
  <c r="F4493" i="3"/>
  <c r="E4493" i="3"/>
  <c r="D4493" i="3"/>
  <c r="C4493" i="3"/>
  <c r="B4493" i="3"/>
  <c r="A4493" i="3"/>
  <c r="H4492" i="3"/>
  <c r="G4492" i="3"/>
  <c r="F4492" i="3"/>
  <c r="E4492" i="3"/>
  <c r="D4492" i="3"/>
  <c r="C4492" i="3"/>
  <c r="B4492" i="3"/>
  <c r="A4492" i="3"/>
  <c r="H4491" i="3"/>
  <c r="G4491" i="3"/>
  <c r="F4491" i="3"/>
  <c r="E4491" i="3"/>
  <c r="D4491" i="3"/>
  <c r="C4491" i="3"/>
  <c r="B4491" i="3"/>
  <c r="A4491" i="3"/>
  <c r="H4490" i="3"/>
  <c r="G4490" i="3"/>
  <c r="F4490" i="3"/>
  <c r="E4490" i="3"/>
  <c r="D4490" i="3"/>
  <c r="C4490" i="3"/>
  <c r="B4490" i="3"/>
  <c r="A4490" i="3"/>
  <c r="H4489" i="3"/>
  <c r="G4489" i="3"/>
  <c r="F4489" i="3"/>
  <c r="E4489" i="3"/>
  <c r="D4489" i="3"/>
  <c r="C4489" i="3"/>
  <c r="B4489" i="3"/>
  <c r="A4489" i="3"/>
  <c r="H4488" i="3"/>
  <c r="G4488" i="3"/>
  <c r="F4488" i="3"/>
  <c r="E4488" i="3"/>
  <c r="D4488" i="3"/>
  <c r="C4488" i="3"/>
  <c r="B4488" i="3"/>
  <c r="A4488" i="3"/>
  <c r="H4487" i="3"/>
  <c r="G4487" i="3"/>
  <c r="F4487" i="3"/>
  <c r="E4487" i="3"/>
  <c r="D4487" i="3"/>
  <c r="C4487" i="3"/>
  <c r="B4487" i="3"/>
  <c r="A4487" i="3"/>
  <c r="H4486" i="3"/>
  <c r="G4486" i="3"/>
  <c r="F4486" i="3"/>
  <c r="E4486" i="3"/>
  <c r="D4486" i="3"/>
  <c r="C4486" i="3"/>
  <c r="B4486" i="3"/>
  <c r="A4486" i="3"/>
  <c r="H4485" i="3"/>
  <c r="G4485" i="3"/>
  <c r="F4485" i="3"/>
  <c r="E4485" i="3"/>
  <c r="D4485" i="3"/>
  <c r="C4485" i="3"/>
  <c r="B4485" i="3"/>
  <c r="A4485" i="3"/>
  <c r="H4484" i="3"/>
  <c r="G4484" i="3"/>
  <c r="F4484" i="3"/>
  <c r="E4484" i="3"/>
  <c r="D4484" i="3"/>
  <c r="C4484" i="3"/>
  <c r="B4484" i="3"/>
  <c r="A4484" i="3"/>
  <c r="H4483" i="3"/>
  <c r="G4483" i="3"/>
  <c r="F4483" i="3"/>
  <c r="E4483" i="3"/>
  <c r="D4483" i="3"/>
  <c r="C4483" i="3"/>
  <c r="B4483" i="3"/>
  <c r="A4483" i="3"/>
  <c r="H4482" i="3"/>
  <c r="G4482" i="3"/>
  <c r="F4482" i="3"/>
  <c r="E4482" i="3"/>
  <c r="D4482" i="3"/>
  <c r="C4482" i="3"/>
  <c r="B4482" i="3"/>
  <c r="A4482" i="3"/>
  <c r="H4481" i="3"/>
  <c r="G4481" i="3"/>
  <c r="F4481" i="3"/>
  <c r="E4481" i="3"/>
  <c r="D4481" i="3"/>
  <c r="C4481" i="3"/>
  <c r="B4481" i="3"/>
  <c r="A4481" i="3"/>
  <c r="H4480" i="3"/>
  <c r="G4480" i="3"/>
  <c r="F4480" i="3"/>
  <c r="E4480" i="3"/>
  <c r="D4480" i="3"/>
  <c r="C4480" i="3"/>
  <c r="B4480" i="3"/>
  <c r="A4480" i="3"/>
  <c r="H4479" i="3"/>
  <c r="G4479" i="3"/>
  <c r="F4479" i="3"/>
  <c r="E4479" i="3"/>
  <c r="D4479" i="3"/>
  <c r="C4479" i="3"/>
  <c r="B4479" i="3"/>
  <c r="A4479" i="3"/>
  <c r="H4478" i="3"/>
  <c r="G4478" i="3"/>
  <c r="F4478" i="3"/>
  <c r="E4478" i="3"/>
  <c r="D4478" i="3"/>
  <c r="C4478" i="3"/>
  <c r="B4478" i="3"/>
  <c r="A4478" i="3"/>
  <c r="H4477" i="3"/>
  <c r="G4477" i="3"/>
  <c r="F4477" i="3"/>
  <c r="E4477" i="3"/>
  <c r="D4477" i="3"/>
  <c r="C4477" i="3"/>
  <c r="B4477" i="3"/>
  <c r="A4477" i="3"/>
  <c r="H4476" i="3"/>
  <c r="G4476" i="3"/>
  <c r="F4476" i="3"/>
  <c r="E4476" i="3"/>
  <c r="D4476" i="3"/>
  <c r="C4476" i="3"/>
  <c r="B4476" i="3"/>
  <c r="A4476" i="3"/>
  <c r="H4475" i="3"/>
  <c r="G4475" i="3"/>
  <c r="F4475" i="3"/>
  <c r="E4475" i="3"/>
  <c r="D4475" i="3"/>
  <c r="C4475" i="3"/>
  <c r="B4475" i="3"/>
  <c r="A4475" i="3"/>
  <c r="H4474" i="3"/>
  <c r="G4474" i="3"/>
  <c r="F4474" i="3"/>
  <c r="E4474" i="3"/>
  <c r="D4474" i="3"/>
  <c r="C4474" i="3"/>
  <c r="B4474" i="3"/>
  <c r="A4474" i="3"/>
  <c r="H4473" i="3"/>
  <c r="G4473" i="3"/>
  <c r="F4473" i="3"/>
  <c r="E4473" i="3"/>
  <c r="D4473" i="3"/>
  <c r="C4473" i="3"/>
  <c r="B4473" i="3"/>
  <c r="A4473" i="3"/>
  <c r="H4472" i="3"/>
  <c r="G4472" i="3"/>
  <c r="F4472" i="3"/>
  <c r="E4472" i="3"/>
  <c r="D4472" i="3"/>
  <c r="C4472" i="3"/>
  <c r="B4472" i="3"/>
  <c r="A4472" i="3"/>
  <c r="H4471" i="3"/>
  <c r="G4471" i="3"/>
  <c r="F4471" i="3"/>
  <c r="E4471" i="3"/>
  <c r="D4471" i="3"/>
  <c r="C4471" i="3"/>
  <c r="B4471" i="3"/>
  <c r="A4471" i="3"/>
  <c r="H4470" i="3"/>
  <c r="G4470" i="3"/>
  <c r="F4470" i="3"/>
  <c r="E4470" i="3"/>
  <c r="D4470" i="3"/>
  <c r="C4470" i="3"/>
  <c r="B4470" i="3"/>
  <c r="A4470" i="3"/>
  <c r="H4469" i="3"/>
  <c r="G4469" i="3"/>
  <c r="F4469" i="3"/>
  <c r="E4469" i="3"/>
  <c r="D4469" i="3"/>
  <c r="C4469" i="3"/>
  <c r="B4469" i="3"/>
  <c r="A4469" i="3"/>
  <c r="H4468" i="3"/>
  <c r="G4468" i="3"/>
  <c r="F4468" i="3"/>
  <c r="E4468" i="3"/>
  <c r="D4468" i="3"/>
  <c r="C4468" i="3"/>
  <c r="B4468" i="3"/>
  <c r="A4468" i="3"/>
  <c r="H4467" i="3"/>
  <c r="G4467" i="3"/>
  <c r="F4467" i="3"/>
  <c r="E4467" i="3"/>
  <c r="D4467" i="3"/>
  <c r="C4467" i="3"/>
  <c r="B4467" i="3"/>
  <c r="A4467" i="3"/>
  <c r="H4466" i="3"/>
  <c r="G4466" i="3"/>
  <c r="F4466" i="3"/>
  <c r="E4466" i="3"/>
  <c r="D4466" i="3"/>
  <c r="C4466" i="3"/>
  <c r="B4466" i="3"/>
  <c r="A4466" i="3"/>
  <c r="H4465" i="3"/>
  <c r="G4465" i="3"/>
  <c r="F4465" i="3"/>
  <c r="E4465" i="3"/>
  <c r="D4465" i="3"/>
  <c r="C4465" i="3"/>
  <c r="B4465" i="3"/>
  <c r="A4465" i="3"/>
  <c r="H4464" i="3"/>
  <c r="G4464" i="3"/>
  <c r="F4464" i="3"/>
  <c r="E4464" i="3"/>
  <c r="D4464" i="3"/>
  <c r="C4464" i="3"/>
  <c r="B4464" i="3"/>
  <c r="A4464" i="3"/>
  <c r="H4463" i="3"/>
  <c r="G4463" i="3"/>
  <c r="F4463" i="3"/>
  <c r="E4463" i="3"/>
  <c r="D4463" i="3"/>
  <c r="C4463" i="3"/>
  <c r="B4463" i="3"/>
  <c r="A4463" i="3"/>
  <c r="H4462" i="3"/>
  <c r="G4462" i="3"/>
  <c r="F4462" i="3"/>
  <c r="E4462" i="3"/>
  <c r="D4462" i="3"/>
  <c r="C4462" i="3"/>
  <c r="B4462" i="3"/>
  <c r="A4462" i="3"/>
  <c r="H4461" i="3"/>
  <c r="G4461" i="3"/>
  <c r="F4461" i="3"/>
  <c r="E4461" i="3"/>
  <c r="D4461" i="3"/>
  <c r="C4461" i="3"/>
  <c r="B4461" i="3"/>
  <c r="A4461" i="3"/>
  <c r="H4460" i="3"/>
  <c r="G4460" i="3"/>
  <c r="F4460" i="3"/>
  <c r="E4460" i="3"/>
  <c r="D4460" i="3"/>
  <c r="C4460" i="3"/>
  <c r="B4460" i="3"/>
  <c r="A4460" i="3"/>
  <c r="H4459" i="3"/>
  <c r="G4459" i="3"/>
  <c r="F4459" i="3"/>
  <c r="E4459" i="3"/>
  <c r="D4459" i="3"/>
  <c r="C4459" i="3"/>
  <c r="B4459" i="3"/>
  <c r="A4459" i="3"/>
  <c r="H4458" i="3"/>
  <c r="G4458" i="3"/>
  <c r="F4458" i="3"/>
  <c r="E4458" i="3"/>
  <c r="D4458" i="3"/>
  <c r="C4458" i="3"/>
  <c r="B4458" i="3"/>
  <c r="A4458" i="3"/>
  <c r="H4457" i="3"/>
  <c r="G4457" i="3"/>
  <c r="F4457" i="3"/>
  <c r="E4457" i="3"/>
  <c r="D4457" i="3"/>
  <c r="C4457" i="3"/>
  <c r="B4457" i="3"/>
  <c r="A4457" i="3"/>
  <c r="H4456" i="3"/>
  <c r="G4456" i="3"/>
  <c r="F4456" i="3"/>
  <c r="E4456" i="3"/>
  <c r="D4456" i="3"/>
  <c r="C4456" i="3"/>
  <c r="B4456" i="3"/>
  <c r="A4456" i="3"/>
  <c r="H4455" i="3"/>
  <c r="G4455" i="3"/>
  <c r="F4455" i="3"/>
  <c r="E4455" i="3"/>
  <c r="D4455" i="3"/>
  <c r="C4455" i="3"/>
  <c r="B4455" i="3"/>
  <c r="A4455" i="3"/>
  <c r="H4454" i="3"/>
  <c r="G4454" i="3"/>
  <c r="F4454" i="3"/>
  <c r="E4454" i="3"/>
  <c r="D4454" i="3"/>
  <c r="C4454" i="3"/>
  <c r="B4454" i="3"/>
  <c r="A4454" i="3"/>
  <c r="H4453" i="3"/>
  <c r="G4453" i="3"/>
  <c r="F4453" i="3"/>
  <c r="E4453" i="3"/>
  <c r="D4453" i="3"/>
  <c r="C4453" i="3"/>
  <c r="B4453" i="3"/>
  <c r="A4453" i="3"/>
  <c r="H4452" i="3"/>
  <c r="G4452" i="3"/>
  <c r="F4452" i="3"/>
  <c r="E4452" i="3"/>
  <c r="D4452" i="3"/>
  <c r="C4452" i="3"/>
  <c r="B4452" i="3"/>
  <c r="A4452" i="3"/>
  <c r="H4451" i="3"/>
  <c r="G4451" i="3"/>
  <c r="F4451" i="3"/>
  <c r="E4451" i="3"/>
  <c r="D4451" i="3"/>
  <c r="C4451" i="3"/>
  <c r="B4451" i="3"/>
  <c r="A4451" i="3"/>
  <c r="H4450" i="3"/>
  <c r="G4450" i="3"/>
  <c r="F4450" i="3"/>
  <c r="E4450" i="3"/>
  <c r="D4450" i="3"/>
  <c r="C4450" i="3"/>
  <c r="B4450" i="3"/>
  <c r="A4450" i="3"/>
  <c r="H4449" i="3"/>
  <c r="G4449" i="3"/>
  <c r="F4449" i="3"/>
  <c r="E4449" i="3"/>
  <c r="D4449" i="3"/>
  <c r="C4449" i="3"/>
  <c r="B4449" i="3"/>
  <c r="A4449" i="3"/>
  <c r="H4448" i="3"/>
  <c r="G4448" i="3"/>
  <c r="F4448" i="3"/>
  <c r="E4448" i="3"/>
  <c r="D4448" i="3"/>
  <c r="C4448" i="3"/>
  <c r="B4448" i="3"/>
  <c r="A4448" i="3"/>
  <c r="H4447" i="3"/>
  <c r="G4447" i="3"/>
  <c r="F4447" i="3"/>
  <c r="E4447" i="3"/>
  <c r="D4447" i="3"/>
  <c r="C4447" i="3"/>
  <c r="B4447" i="3"/>
  <c r="A4447" i="3"/>
  <c r="H4446" i="3"/>
  <c r="G4446" i="3"/>
  <c r="F4446" i="3"/>
  <c r="E4446" i="3"/>
  <c r="D4446" i="3"/>
  <c r="C4446" i="3"/>
  <c r="B4446" i="3"/>
  <c r="A4446" i="3"/>
  <c r="H4445" i="3"/>
  <c r="G4445" i="3"/>
  <c r="F4445" i="3"/>
  <c r="E4445" i="3"/>
  <c r="D4445" i="3"/>
  <c r="C4445" i="3"/>
  <c r="B4445" i="3"/>
  <c r="A4445" i="3"/>
  <c r="H4444" i="3"/>
  <c r="G4444" i="3"/>
  <c r="F4444" i="3"/>
  <c r="E4444" i="3"/>
  <c r="D4444" i="3"/>
  <c r="C4444" i="3"/>
  <c r="B4444" i="3"/>
  <c r="A4444" i="3"/>
  <c r="H4443" i="3"/>
  <c r="G4443" i="3"/>
  <c r="F4443" i="3"/>
  <c r="E4443" i="3"/>
  <c r="D4443" i="3"/>
  <c r="C4443" i="3"/>
  <c r="B4443" i="3"/>
  <c r="A4443" i="3"/>
  <c r="H4442" i="3"/>
  <c r="G4442" i="3"/>
  <c r="F4442" i="3"/>
  <c r="E4442" i="3"/>
  <c r="D4442" i="3"/>
  <c r="C4442" i="3"/>
  <c r="B4442" i="3"/>
  <c r="A4442" i="3"/>
  <c r="H4441" i="3"/>
  <c r="G4441" i="3"/>
  <c r="F4441" i="3"/>
  <c r="E4441" i="3"/>
  <c r="D4441" i="3"/>
  <c r="C4441" i="3"/>
  <c r="B4441" i="3"/>
  <c r="A4441" i="3"/>
  <c r="H4440" i="3"/>
  <c r="G4440" i="3"/>
  <c r="F4440" i="3"/>
  <c r="E4440" i="3"/>
  <c r="D4440" i="3"/>
  <c r="C4440" i="3"/>
  <c r="B4440" i="3"/>
  <c r="A4440" i="3"/>
  <c r="H4439" i="3"/>
  <c r="G4439" i="3"/>
  <c r="F4439" i="3"/>
  <c r="E4439" i="3"/>
  <c r="D4439" i="3"/>
  <c r="C4439" i="3"/>
  <c r="B4439" i="3"/>
  <c r="A4439" i="3"/>
  <c r="H4438" i="3"/>
  <c r="G4438" i="3"/>
  <c r="F4438" i="3"/>
  <c r="E4438" i="3"/>
  <c r="D4438" i="3"/>
  <c r="C4438" i="3"/>
  <c r="B4438" i="3"/>
  <c r="A4438" i="3"/>
  <c r="H4437" i="3"/>
  <c r="G4437" i="3"/>
  <c r="F4437" i="3"/>
  <c r="E4437" i="3"/>
  <c r="D4437" i="3"/>
  <c r="C4437" i="3"/>
  <c r="B4437" i="3"/>
  <c r="A4437" i="3"/>
  <c r="H4436" i="3"/>
  <c r="G4436" i="3"/>
  <c r="F4436" i="3"/>
  <c r="E4436" i="3"/>
  <c r="D4436" i="3"/>
  <c r="C4436" i="3"/>
  <c r="B4436" i="3"/>
  <c r="A4436" i="3"/>
  <c r="H4435" i="3"/>
  <c r="G4435" i="3"/>
  <c r="F4435" i="3"/>
  <c r="E4435" i="3"/>
  <c r="D4435" i="3"/>
  <c r="C4435" i="3"/>
  <c r="B4435" i="3"/>
  <c r="A4435" i="3"/>
  <c r="H4434" i="3"/>
  <c r="G4434" i="3"/>
  <c r="F4434" i="3"/>
  <c r="E4434" i="3"/>
  <c r="D4434" i="3"/>
  <c r="C4434" i="3"/>
  <c r="B4434" i="3"/>
  <c r="A4434" i="3"/>
  <c r="H4433" i="3"/>
  <c r="G4433" i="3"/>
  <c r="F4433" i="3"/>
  <c r="E4433" i="3"/>
  <c r="D4433" i="3"/>
  <c r="C4433" i="3"/>
  <c r="B4433" i="3"/>
  <c r="A4433" i="3"/>
  <c r="H4432" i="3"/>
  <c r="G4432" i="3"/>
  <c r="F4432" i="3"/>
  <c r="E4432" i="3"/>
  <c r="D4432" i="3"/>
  <c r="C4432" i="3"/>
  <c r="B4432" i="3"/>
  <c r="A4432" i="3"/>
  <c r="H4431" i="3"/>
  <c r="G4431" i="3"/>
  <c r="F4431" i="3"/>
  <c r="E4431" i="3"/>
  <c r="D4431" i="3"/>
  <c r="C4431" i="3"/>
  <c r="B4431" i="3"/>
  <c r="A4431" i="3"/>
  <c r="H4430" i="3"/>
  <c r="G4430" i="3"/>
  <c r="F4430" i="3"/>
  <c r="E4430" i="3"/>
  <c r="D4430" i="3"/>
  <c r="C4430" i="3"/>
  <c r="B4430" i="3"/>
  <c r="A4430" i="3"/>
  <c r="H4429" i="3"/>
  <c r="G4429" i="3"/>
  <c r="F4429" i="3"/>
  <c r="E4429" i="3"/>
  <c r="D4429" i="3"/>
  <c r="C4429" i="3"/>
  <c r="B4429" i="3"/>
  <c r="A4429" i="3"/>
  <c r="H4428" i="3"/>
  <c r="G4428" i="3"/>
  <c r="F4428" i="3"/>
  <c r="E4428" i="3"/>
  <c r="D4428" i="3"/>
  <c r="C4428" i="3"/>
  <c r="B4428" i="3"/>
  <c r="A4428" i="3"/>
  <c r="H4427" i="3"/>
  <c r="G4427" i="3"/>
  <c r="F4427" i="3"/>
  <c r="E4427" i="3"/>
  <c r="D4427" i="3"/>
  <c r="C4427" i="3"/>
  <c r="B4427" i="3"/>
  <c r="A4427" i="3"/>
  <c r="H4426" i="3"/>
  <c r="G4426" i="3"/>
  <c r="F4426" i="3"/>
  <c r="E4426" i="3"/>
  <c r="D4426" i="3"/>
  <c r="C4426" i="3"/>
  <c r="B4426" i="3"/>
  <c r="A4426" i="3"/>
  <c r="H4425" i="3"/>
  <c r="G4425" i="3"/>
  <c r="F4425" i="3"/>
  <c r="E4425" i="3"/>
  <c r="D4425" i="3"/>
  <c r="C4425" i="3"/>
  <c r="B4425" i="3"/>
  <c r="A4425" i="3"/>
  <c r="H4424" i="3"/>
  <c r="G4424" i="3"/>
  <c r="F4424" i="3"/>
  <c r="E4424" i="3"/>
  <c r="D4424" i="3"/>
  <c r="C4424" i="3"/>
  <c r="B4424" i="3"/>
  <c r="A4424" i="3"/>
  <c r="H4423" i="3"/>
  <c r="G4423" i="3"/>
  <c r="F4423" i="3"/>
  <c r="E4423" i="3"/>
  <c r="D4423" i="3"/>
  <c r="C4423" i="3"/>
  <c r="B4423" i="3"/>
  <c r="A4423" i="3"/>
  <c r="H4422" i="3"/>
  <c r="G4422" i="3"/>
  <c r="F4422" i="3"/>
  <c r="E4422" i="3"/>
  <c r="D4422" i="3"/>
  <c r="C4422" i="3"/>
  <c r="B4422" i="3"/>
  <c r="A4422" i="3"/>
  <c r="H4421" i="3"/>
  <c r="G4421" i="3"/>
  <c r="F4421" i="3"/>
  <c r="E4421" i="3"/>
  <c r="D4421" i="3"/>
  <c r="C4421" i="3"/>
  <c r="B4421" i="3"/>
  <c r="A4421" i="3"/>
  <c r="H4420" i="3"/>
  <c r="G4420" i="3"/>
  <c r="F4420" i="3"/>
  <c r="E4420" i="3"/>
  <c r="D4420" i="3"/>
  <c r="C4420" i="3"/>
  <c r="B4420" i="3"/>
  <c r="A4420" i="3"/>
  <c r="H4419" i="3"/>
  <c r="G4419" i="3"/>
  <c r="F4419" i="3"/>
  <c r="E4419" i="3"/>
  <c r="D4419" i="3"/>
  <c r="C4419" i="3"/>
  <c r="B4419" i="3"/>
  <c r="A4419" i="3"/>
  <c r="H4418" i="3"/>
  <c r="G4418" i="3"/>
  <c r="F4418" i="3"/>
  <c r="E4418" i="3"/>
  <c r="D4418" i="3"/>
  <c r="C4418" i="3"/>
  <c r="B4418" i="3"/>
  <c r="A4418" i="3"/>
  <c r="H4417" i="3"/>
  <c r="G4417" i="3"/>
  <c r="F4417" i="3"/>
  <c r="E4417" i="3"/>
  <c r="D4417" i="3"/>
  <c r="C4417" i="3"/>
  <c r="B4417" i="3"/>
  <c r="A4417" i="3"/>
  <c r="H4416" i="3"/>
  <c r="G4416" i="3"/>
  <c r="F4416" i="3"/>
  <c r="E4416" i="3"/>
  <c r="D4416" i="3"/>
  <c r="C4416" i="3"/>
  <c r="B4416" i="3"/>
  <c r="A4416" i="3"/>
  <c r="H4415" i="3"/>
  <c r="G4415" i="3"/>
  <c r="F4415" i="3"/>
  <c r="E4415" i="3"/>
  <c r="D4415" i="3"/>
  <c r="C4415" i="3"/>
  <c r="B4415" i="3"/>
  <c r="A4415" i="3"/>
  <c r="H4414" i="3"/>
  <c r="G4414" i="3"/>
  <c r="F4414" i="3"/>
  <c r="E4414" i="3"/>
  <c r="D4414" i="3"/>
  <c r="C4414" i="3"/>
  <c r="B4414" i="3"/>
  <c r="A4414" i="3"/>
  <c r="H4413" i="3"/>
  <c r="G4413" i="3"/>
  <c r="F4413" i="3"/>
  <c r="E4413" i="3"/>
  <c r="D4413" i="3"/>
  <c r="C4413" i="3"/>
  <c r="B4413" i="3"/>
  <c r="A4413" i="3"/>
  <c r="H4412" i="3"/>
  <c r="G4412" i="3"/>
  <c r="F4412" i="3"/>
  <c r="E4412" i="3"/>
  <c r="D4412" i="3"/>
  <c r="C4412" i="3"/>
  <c r="B4412" i="3"/>
  <c r="A4412" i="3"/>
  <c r="H4411" i="3"/>
  <c r="G4411" i="3"/>
  <c r="F4411" i="3"/>
  <c r="E4411" i="3"/>
  <c r="D4411" i="3"/>
  <c r="C4411" i="3"/>
  <c r="B4411" i="3"/>
  <c r="A4411" i="3"/>
  <c r="H4410" i="3"/>
  <c r="G4410" i="3"/>
  <c r="F4410" i="3"/>
  <c r="E4410" i="3"/>
  <c r="D4410" i="3"/>
  <c r="C4410" i="3"/>
  <c r="B4410" i="3"/>
  <c r="A4410" i="3"/>
  <c r="H4409" i="3"/>
  <c r="G4409" i="3"/>
  <c r="F4409" i="3"/>
  <c r="E4409" i="3"/>
  <c r="D4409" i="3"/>
  <c r="C4409" i="3"/>
  <c r="B4409" i="3"/>
  <c r="A4409" i="3"/>
  <c r="H4408" i="3"/>
  <c r="G4408" i="3"/>
  <c r="F4408" i="3"/>
  <c r="E4408" i="3"/>
  <c r="D4408" i="3"/>
  <c r="C4408" i="3"/>
  <c r="B4408" i="3"/>
  <c r="A4408" i="3"/>
  <c r="H4407" i="3"/>
  <c r="G4407" i="3"/>
  <c r="F4407" i="3"/>
  <c r="E4407" i="3"/>
  <c r="D4407" i="3"/>
  <c r="C4407" i="3"/>
  <c r="B4407" i="3"/>
  <c r="A4407" i="3"/>
  <c r="H4406" i="3"/>
  <c r="G4406" i="3"/>
  <c r="F4406" i="3"/>
  <c r="E4406" i="3"/>
  <c r="D4406" i="3"/>
  <c r="C4406" i="3"/>
  <c r="B4406" i="3"/>
  <c r="A4406" i="3"/>
  <c r="H4405" i="3"/>
  <c r="G4405" i="3"/>
  <c r="F4405" i="3"/>
  <c r="E4405" i="3"/>
  <c r="D4405" i="3"/>
  <c r="C4405" i="3"/>
  <c r="B4405" i="3"/>
  <c r="A4405" i="3"/>
  <c r="H4404" i="3"/>
  <c r="G4404" i="3"/>
  <c r="F4404" i="3"/>
  <c r="E4404" i="3"/>
  <c r="D4404" i="3"/>
  <c r="C4404" i="3"/>
  <c r="B4404" i="3"/>
  <c r="A4404" i="3"/>
  <c r="H4403" i="3"/>
  <c r="G4403" i="3"/>
  <c r="F4403" i="3"/>
  <c r="E4403" i="3"/>
  <c r="D4403" i="3"/>
  <c r="C4403" i="3"/>
  <c r="B4403" i="3"/>
  <c r="A4403" i="3"/>
  <c r="H4402" i="3"/>
  <c r="G4402" i="3"/>
  <c r="F4402" i="3"/>
  <c r="E4402" i="3"/>
  <c r="D4402" i="3"/>
  <c r="C4402" i="3"/>
  <c r="B4402" i="3"/>
  <c r="A4402" i="3"/>
  <c r="H4401" i="3"/>
  <c r="G4401" i="3"/>
  <c r="F4401" i="3"/>
  <c r="E4401" i="3"/>
  <c r="D4401" i="3"/>
  <c r="C4401" i="3"/>
  <c r="B4401" i="3"/>
  <c r="A4401" i="3"/>
  <c r="H4400" i="3"/>
  <c r="G4400" i="3"/>
  <c r="F4400" i="3"/>
  <c r="E4400" i="3"/>
  <c r="D4400" i="3"/>
  <c r="C4400" i="3"/>
  <c r="B4400" i="3"/>
  <c r="A4400" i="3"/>
  <c r="H4399" i="3"/>
  <c r="G4399" i="3"/>
  <c r="F4399" i="3"/>
  <c r="E4399" i="3"/>
  <c r="D4399" i="3"/>
  <c r="C4399" i="3"/>
  <c r="B4399" i="3"/>
  <c r="A4399" i="3"/>
  <c r="H4398" i="3"/>
  <c r="G4398" i="3"/>
  <c r="F4398" i="3"/>
  <c r="E4398" i="3"/>
  <c r="D4398" i="3"/>
  <c r="C4398" i="3"/>
  <c r="B4398" i="3"/>
  <c r="A4398" i="3"/>
  <c r="H4397" i="3"/>
  <c r="G4397" i="3"/>
  <c r="F4397" i="3"/>
  <c r="E4397" i="3"/>
  <c r="D4397" i="3"/>
  <c r="C4397" i="3"/>
  <c r="B4397" i="3"/>
  <c r="A4397" i="3"/>
  <c r="H4396" i="3"/>
  <c r="G4396" i="3"/>
  <c r="F4396" i="3"/>
  <c r="E4396" i="3"/>
  <c r="D4396" i="3"/>
  <c r="C4396" i="3"/>
  <c r="B4396" i="3"/>
  <c r="A4396" i="3"/>
  <c r="H4395" i="3"/>
  <c r="G4395" i="3"/>
  <c r="F4395" i="3"/>
  <c r="E4395" i="3"/>
  <c r="D4395" i="3"/>
  <c r="C4395" i="3"/>
  <c r="B4395" i="3"/>
  <c r="A4395" i="3"/>
  <c r="H4394" i="3"/>
  <c r="G4394" i="3"/>
  <c r="F4394" i="3"/>
  <c r="E4394" i="3"/>
  <c r="D4394" i="3"/>
  <c r="C4394" i="3"/>
  <c r="B4394" i="3"/>
  <c r="A4394" i="3"/>
  <c r="H4393" i="3"/>
  <c r="G4393" i="3"/>
  <c r="F4393" i="3"/>
  <c r="E4393" i="3"/>
  <c r="D4393" i="3"/>
  <c r="C4393" i="3"/>
  <c r="B4393" i="3"/>
  <c r="A4393" i="3"/>
  <c r="H4392" i="3"/>
  <c r="G4392" i="3"/>
  <c r="F4392" i="3"/>
  <c r="E4392" i="3"/>
  <c r="D4392" i="3"/>
  <c r="C4392" i="3"/>
  <c r="B4392" i="3"/>
  <c r="A4392" i="3"/>
  <c r="H4391" i="3"/>
  <c r="G4391" i="3"/>
  <c r="F4391" i="3"/>
  <c r="E4391" i="3"/>
  <c r="D4391" i="3"/>
  <c r="C4391" i="3"/>
  <c r="B4391" i="3"/>
  <c r="A4391" i="3"/>
  <c r="H4390" i="3"/>
  <c r="G4390" i="3"/>
  <c r="F4390" i="3"/>
  <c r="E4390" i="3"/>
  <c r="D4390" i="3"/>
  <c r="C4390" i="3"/>
  <c r="B4390" i="3"/>
  <c r="A4390" i="3"/>
  <c r="H4389" i="3"/>
  <c r="G4389" i="3"/>
  <c r="F4389" i="3"/>
  <c r="E4389" i="3"/>
  <c r="D4389" i="3"/>
  <c r="C4389" i="3"/>
  <c r="B4389" i="3"/>
  <c r="A4389" i="3"/>
  <c r="H4388" i="3"/>
  <c r="G4388" i="3"/>
  <c r="F4388" i="3"/>
  <c r="E4388" i="3"/>
  <c r="D4388" i="3"/>
  <c r="C4388" i="3"/>
  <c r="B4388" i="3"/>
  <c r="A4388" i="3"/>
  <c r="H4387" i="3"/>
  <c r="G4387" i="3"/>
  <c r="F4387" i="3"/>
  <c r="E4387" i="3"/>
  <c r="D4387" i="3"/>
  <c r="C4387" i="3"/>
  <c r="B4387" i="3"/>
  <c r="A4387" i="3"/>
  <c r="H4386" i="3"/>
  <c r="G4386" i="3"/>
  <c r="F4386" i="3"/>
  <c r="E4386" i="3"/>
  <c r="D4386" i="3"/>
  <c r="C4386" i="3"/>
  <c r="B4386" i="3"/>
  <c r="A4386" i="3"/>
  <c r="H4385" i="3"/>
  <c r="G4385" i="3"/>
  <c r="F4385" i="3"/>
  <c r="E4385" i="3"/>
  <c r="D4385" i="3"/>
  <c r="C4385" i="3"/>
  <c r="B4385" i="3"/>
  <c r="A4385" i="3"/>
  <c r="H4384" i="3"/>
  <c r="G4384" i="3"/>
  <c r="F4384" i="3"/>
  <c r="E4384" i="3"/>
  <c r="D4384" i="3"/>
  <c r="C4384" i="3"/>
  <c r="B4384" i="3"/>
  <c r="A4384" i="3"/>
  <c r="H4383" i="3"/>
  <c r="G4383" i="3"/>
  <c r="F4383" i="3"/>
  <c r="E4383" i="3"/>
  <c r="D4383" i="3"/>
  <c r="C4383" i="3"/>
  <c r="B4383" i="3"/>
  <c r="A4383" i="3"/>
  <c r="H4382" i="3"/>
  <c r="G4382" i="3"/>
  <c r="F4382" i="3"/>
  <c r="E4382" i="3"/>
  <c r="D4382" i="3"/>
  <c r="C4382" i="3"/>
  <c r="B4382" i="3"/>
  <c r="A4382" i="3"/>
  <c r="H4381" i="3"/>
  <c r="G4381" i="3"/>
  <c r="F4381" i="3"/>
  <c r="E4381" i="3"/>
  <c r="D4381" i="3"/>
  <c r="C4381" i="3"/>
  <c r="B4381" i="3"/>
  <c r="A4381" i="3"/>
  <c r="H4380" i="3"/>
  <c r="G4380" i="3"/>
  <c r="F4380" i="3"/>
  <c r="E4380" i="3"/>
  <c r="D4380" i="3"/>
  <c r="C4380" i="3"/>
  <c r="B4380" i="3"/>
  <c r="A4380" i="3"/>
  <c r="H4379" i="3"/>
  <c r="G4379" i="3"/>
  <c r="F4379" i="3"/>
  <c r="E4379" i="3"/>
  <c r="D4379" i="3"/>
  <c r="C4379" i="3"/>
  <c r="B4379" i="3"/>
  <c r="A4379" i="3"/>
  <c r="H4378" i="3"/>
  <c r="G4378" i="3"/>
  <c r="F4378" i="3"/>
  <c r="E4378" i="3"/>
  <c r="D4378" i="3"/>
  <c r="C4378" i="3"/>
  <c r="B4378" i="3"/>
  <c r="A4378" i="3"/>
  <c r="H4377" i="3"/>
  <c r="G4377" i="3"/>
  <c r="F4377" i="3"/>
  <c r="E4377" i="3"/>
  <c r="D4377" i="3"/>
  <c r="C4377" i="3"/>
  <c r="B4377" i="3"/>
  <c r="A4377" i="3"/>
  <c r="H4376" i="3"/>
  <c r="G4376" i="3"/>
  <c r="F4376" i="3"/>
  <c r="E4376" i="3"/>
  <c r="D4376" i="3"/>
  <c r="C4376" i="3"/>
  <c r="B4376" i="3"/>
  <c r="A4376" i="3"/>
  <c r="H4375" i="3"/>
  <c r="G4375" i="3"/>
  <c r="F4375" i="3"/>
  <c r="E4375" i="3"/>
  <c r="D4375" i="3"/>
  <c r="C4375" i="3"/>
  <c r="B4375" i="3"/>
  <c r="A4375" i="3"/>
  <c r="H4374" i="3"/>
  <c r="G4374" i="3"/>
  <c r="F4374" i="3"/>
  <c r="E4374" i="3"/>
  <c r="D4374" i="3"/>
  <c r="C4374" i="3"/>
  <c r="B4374" i="3"/>
  <c r="A4374" i="3"/>
  <c r="H4373" i="3"/>
  <c r="G4373" i="3"/>
  <c r="F4373" i="3"/>
  <c r="E4373" i="3"/>
  <c r="D4373" i="3"/>
  <c r="C4373" i="3"/>
  <c r="B4373" i="3"/>
  <c r="A4373" i="3"/>
  <c r="H4372" i="3"/>
  <c r="G4372" i="3"/>
  <c r="F4372" i="3"/>
  <c r="E4372" i="3"/>
  <c r="D4372" i="3"/>
  <c r="C4372" i="3"/>
  <c r="B4372" i="3"/>
  <c r="A4372" i="3"/>
  <c r="H4371" i="3"/>
  <c r="G4371" i="3"/>
  <c r="F4371" i="3"/>
  <c r="E4371" i="3"/>
  <c r="D4371" i="3"/>
  <c r="C4371" i="3"/>
  <c r="B4371" i="3"/>
  <c r="A4371" i="3"/>
  <c r="H4370" i="3"/>
  <c r="G4370" i="3"/>
  <c r="F4370" i="3"/>
  <c r="E4370" i="3"/>
  <c r="D4370" i="3"/>
  <c r="C4370" i="3"/>
  <c r="B4370" i="3"/>
  <c r="A4370" i="3"/>
  <c r="H4369" i="3"/>
  <c r="G4369" i="3"/>
  <c r="F4369" i="3"/>
  <c r="E4369" i="3"/>
  <c r="D4369" i="3"/>
  <c r="C4369" i="3"/>
  <c r="B4369" i="3"/>
  <c r="A4369" i="3"/>
  <c r="H4368" i="3"/>
  <c r="G4368" i="3"/>
  <c r="F4368" i="3"/>
  <c r="E4368" i="3"/>
  <c r="D4368" i="3"/>
  <c r="C4368" i="3"/>
  <c r="B4368" i="3"/>
  <c r="A4368" i="3"/>
  <c r="H4367" i="3"/>
  <c r="G4367" i="3"/>
  <c r="F4367" i="3"/>
  <c r="E4367" i="3"/>
  <c r="D4367" i="3"/>
  <c r="C4367" i="3"/>
  <c r="B4367" i="3"/>
  <c r="A4367" i="3"/>
  <c r="H4366" i="3"/>
  <c r="G4366" i="3"/>
  <c r="F4366" i="3"/>
  <c r="E4366" i="3"/>
  <c r="D4366" i="3"/>
  <c r="C4366" i="3"/>
  <c r="B4366" i="3"/>
  <c r="A4366" i="3"/>
  <c r="H4365" i="3"/>
  <c r="G4365" i="3"/>
  <c r="F4365" i="3"/>
  <c r="E4365" i="3"/>
  <c r="D4365" i="3"/>
  <c r="C4365" i="3"/>
  <c r="B4365" i="3"/>
  <c r="A4365" i="3"/>
  <c r="H4364" i="3"/>
  <c r="G4364" i="3"/>
  <c r="F4364" i="3"/>
  <c r="E4364" i="3"/>
  <c r="D4364" i="3"/>
  <c r="C4364" i="3"/>
  <c r="B4364" i="3"/>
  <c r="A4364" i="3"/>
  <c r="H4363" i="3"/>
  <c r="G4363" i="3"/>
  <c r="F4363" i="3"/>
  <c r="E4363" i="3"/>
  <c r="D4363" i="3"/>
  <c r="C4363" i="3"/>
  <c r="B4363" i="3"/>
  <c r="A4363" i="3"/>
  <c r="H4362" i="3"/>
  <c r="G4362" i="3"/>
  <c r="F4362" i="3"/>
  <c r="E4362" i="3"/>
  <c r="D4362" i="3"/>
  <c r="C4362" i="3"/>
  <c r="B4362" i="3"/>
  <c r="A4362" i="3"/>
  <c r="H4361" i="3"/>
  <c r="G4361" i="3"/>
  <c r="F4361" i="3"/>
  <c r="E4361" i="3"/>
  <c r="D4361" i="3"/>
  <c r="C4361" i="3"/>
  <c r="B4361" i="3"/>
  <c r="A4361" i="3"/>
  <c r="H4360" i="3"/>
  <c r="G4360" i="3"/>
  <c r="F4360" i="3"/>
  <c r="E4360" i="3"/>
  <c r="D4360" i="3"/>
  <c r="C4360" i="3"/>
  <c r="B4360" i="3"/>
  <c r="A4360" i="3"/>
  <c r="H4359" i="3"/>
  <c r="G4359" i="3"/>
  <c r="F4359" i="3"/>
  <c r="E4359" i="3"/>
  <c r="D4359" i="3"/>
  <c r="C4359" i="3"/>
  <c r="B4359" i="3"/>
  <c r="A4359" i="3"/>
  <c r="H4358" i="3"/>
  <c r="G4358" i="3"/>
  <c r="F4358" i="3"/>
  <c r="E4358" i="3"/>
  <c r="D4358" i="3"/>
  <c r="C4358" i="3"/>
  <c r="B4358" i="3"/>
  <c r="A4358" i="3"/>
  <c r="H4357" i="3"/>
  <c r="G4357" i="3"/>
  <c r="F4357" i="3"/>
  <c r="E4357" i="3"/>
  <c r="D4357" i="3"/>
  <c r="C4357" i="3"/>
  <c r="B4357" i="3"/>
  <c r="A4357" i="3"/>
  <c r="H4356" i="3"/>
  <c r="G4356" i="3"/>
  <c r="F4356" i="3"/>
  <c r="E4356" i="3"/>
  <c r="D4356" i="3"/>
  <c r="C4356" i="3"/>
  <c r="B4356" i="3"/>
  <c r="A4356" i="3"/>
  <c r="H4355" i="3"/>
  <c r="G4355" i="3"/>
  <c r="F4355" i="3"/>
  <c r="E4355" i="3"/>
  <c r="D4355" i="3"/>
  <c r="C4355" i="3"/>
  <c r="B4355" i="3"/>
  <c r="A4355" i="3"/>
  <c r="H4354" i="3"/>
  <c r="G4354" i="3"/>
  <c r="F4354" i="3"/>
  <c r="E4354" i="3"/>
  <c r="D4354" i="3"/>
  <c r="C4354" i="3"/>
  <c r="B4354" i="3"/>
  <c r="A4354" i="3"/>
  <c r="H4353" i="3"/>
  <c r="G4353" i="3"/>
  <c r="F4353" i="3"/>
  <c r="E4353" i="3"/>
  <c r="D4353" i="3"/>
  <c r="C4353" i="3"/>
  <c r="B4353" i="3"/>
  <c r="A4353" i="3"/>
  <c r="H4352" i="3"/>
  <c r="G4352" i="3"/>
  <c r="F4352" i="3"/>
  <c r="E4352" i="3"/>
  <c r="D4352" i="3"/>
  <c r="C4352" i="3"/>
  <c r="B4352" i="3"/>
  <c r="A4352" i="3"/>
  <c r="H4351" i="3"/>
  <c r="G4351" i="3"/>
  <c r="F4351" i="3"/>
  <c r="E4351" i="3"/>
  <c r="D4351" i="3"/>
  <c r="C4351" i="3"/>
  <c r="B4351" i="3"/>
  <c r="A4351" i="3"/>
  <c r="H4350" i="3"/>
  <c r="G4350" i="3"/>
  <c r="F4350" i="3"/>
  <c r="E4350" i="3"/>
  <c r="D4350" i="3"/>
  <c r="C4350" i="3"/>
  <c r="B4350" i="3"/>
  <c r="A4350" i="3"/>
  <c r="H4349" i="3"/>
  <c r="G4349" i="3"/>
  <c r="F4349" i="3"/>
  <c r="E4349" i="3"/>
  <c r="D4349" i="3"/>
  <c r="C4349" i="3"/>
  <c r="B4349" i="3"/>
  <c r="A4349" i="3"/>
  <c r="H4348" i="3"/>
  <c r="G4348" i="3"/>
  <c r="F4348" i="3"/>
  <c r="E4348" i="3"/>
  <c r="D4348" i="3"/>
  <c r="C4348" i="3"/>
  <c r="B4348" i="3"/>
  <c r="A4348" i="3"/>
  <c r="H4347" i="3"/>
  <c r="G4347" i="3"/>
  <c r="F4347" i="3"/>
  <c r="E4347" i="3"/>
  <c r="D4347" i="3"/>
  <c r="C4347" i="3"/>
  <c r="B4347" i="3"/>
  <c r="A4347" i="3"/>
  <c r="H4346" i="3"/>
  <c r="G4346" i="3"/>
  <c r="F4346" i="3"/>
  <c r="E4346" i="3"/>
  <c r="D4346" i="3"/>
  <c r="C4346" i="3"/>
  <c r="B4346" i="3"/>
  <c r="A4346" i="3"/>
  <c r="H4345" i="3"/>
  <c r="G4345" i="3"/>
  <c r="F4345" i="3"/>
  <c r="E4345" i="3"/>
  <c r="D4345" i="3"/>
  <c r="C4345" i="3"/>
  <c r="B4345" i="3"/>
  <c r="A4345" i="3"/>
  <c r="H4344" i="3"/>
  <c r="G4344" i="3"/>
  <c r="F4344" i="3"/>
  <c r="E4344" i="3"/>
  <c r="D4344" i="3"/>
  <c r="C4344" i="3"/>
  <c r="B4344" i="3"/>
  <c r="A4344" i="3"/>
  <c r="H4343" i="3"/>
  <c r="G4343" i="3"/>
  <c r="F4343" i="3"/>
  <c r="E4343" i="3"/>
  <c r="D4343" i="3"/>
  <c r="C4343" i="3"/>
  <c r="B4343" i="3"/>
  <c r="A4343" i="3"/>
  <c r="H4342" i="3"/>
  <c r="G4342" i="3"/>
  <c r="F4342" i="3"/>
  <c r="E4342" i="3"/>
  <c r="D4342" i="3"/>
  <c r="C4342" i="3"/>
  <c r="B4342" i="3"/>
  <c r="A4342" i="3"/>
  <c r="H4341" i="3"/>
  <c r="G4341" i="3"/>
  <c r="F4341" i="3"/>
  <c r="E4341" i="3"/>
  <c r="D4341" i="3"/>
  <c r="C4341" i="3"/>
  <c r="B4341" i="3"/>
  <c r="A4341" i="3"/>
  <c r="H4340" i="3"/>
  <c r="G4340" i="3"/>
  <c r="F4340" i="3"/>
  <c r="E4340" i="3"/>
  <c r="D4340" i="3"/>
  <c r="C4340" i="3"/>
  <c r="B4340" i="3"/>
  <c r="A4340" i="3"/>
  <c r="H4339" i="3"/>
  <c r="G4339" i="3"/>
  <c r="F4339" i="3"/>
  <c r="E4339" i="3"/>
  <c r="D4339" i="3"/>
  <c r="C4339" i="3"/>
  <c r="B4339" i="3"/>
  <c r="A4339" i="3"/>
  <c r="H4338" i="3"/>
  <c r="G4338" i="3"/>
  <c r="F4338" i="3"/>
  <c r="E4338" i="3"/>
  <c r="D4338" i="3"/>
  <c r="C4338" i="3"/>
  <c r="B4338" i="3"/>
  <c r="A4338" i="3"/>
  <c r="H4337" i="3"/>
  <c r="G4337" i="3"/>
  <c r="F4337" i="3"/>
  <c r="E4337" i="3"/>
  <c r="D4337" i="3"/>
  <c r="C4337" i="3"/>
  <c r="B4337" i="3"/>
  <c r="A4337" i="3"/>
  <c r="H4336" i="3"/>
  <c r="G4336" i="3"/>
  <c r="F4336" i="3"/>
  <c r="E4336" i="3"/>
  <c r="D4336" i="3"/>
  <c r="C4336" i="3"/>
  <c r="B4336" i="3"/>
  <c r="A4336" i="3"/>
  <c r="H4335" i="3"/>
  <c r="G4335" i="3"/>
  <c r="F4335" i="3"/>
  <c r="E4335" i="3"/>
  <c r="D4335" i="3"/>
  <c r="C4335" i="3"/>
  <c r="B4335" i="3"/>
  <c r="A4335" i="3"/>
  <c r="H4334" i="3"/>
  <c r="G4334" i="3"/>
  <c r="F4334" i="3"/>
  <c r="E4334" i="3"/>
  <c r="D4334" i="3"/>
  <c r="C4334" i="3"/>
  <c r="B4334" i="3"/>
  <c r="A4334" i="3"/>
  <c r="H4333" i="3"/>
  <c r="G4333" i="3"/>
  <c r="F4333" i="3"/>
  <c r="E4333" i="3"/>
  <c r="D4333" i="3"/>
  <c r="C4333" i="3"/>
  <c r="B4333" i="3"/>
  <c r="A4333" i="3"/>
  <c r="H4332" i="3"/>
  <c r="G4332" i="3"/>
  <c r="F4332" i="3"/>
  <c r="E4332" i="3"/>
  <c r="D4332" i="3"/>
  <c r="C4332" i="3"/>
  <c r="B4332" i="3"/>
  <c r="A4332" i="3"/>
  <c r="H4331" i="3"/>
  <c r="G4331" i="3"/>
  <c r="F4331" i="3"/>
  <c r="E4331" i="3"/>
  <c r="D4331" i="3"/>
  <c r="C4331" i="3"/>
  <c r="B4331" i="3"/>
  <c r="A4331" i="3"/>
  <c r="H4330" i="3"/>
  <c r="G4330" i="3"/>
  <c r="F4330" i="3"/>
  <c r="E4330" i="3"/>
  <c r="D4330" i="3"/>
  <c r="C4330" i="3"/>
  <c r="B4330" i="3"/>
  <c r="A4330" i="3"/>
  <c r="H4329" i="3"/>
  <c r="G4329" i="3"/>
  <c r="F4329" i="3"/>
  <c r="E4329" i="3"/>
  <c r="D4329" i="3"/>
  <c r="C4329" i="3"/>
  <c r="B4329" i="3"/>
  <c r="A4329" i="3"/>
  <c r="H4328" i="3"/>
  <c r="G4328" i="3"/>
  <c r="F4328" i="3"/>
  <c r="E4328" i="3"/>
  <c r="D4328" i="3"/>
  <c r="C4328" i="3"/>
  <c r="B4328" i="3"/>
  <c r="A4328" i="3"/>
  <c r="H4327" i="3"/>
  <c r="G4327" i="3"/>
  <c r="F4327" i="3"/>
  <c r="E4327" i="3"/>
  <c r="D4327" i="3"/>
  <c r="C4327" i="3"/>
  <c r="B4327" i="3"/>
  <c r="A4327" i="3"/>
  <c r="H4326" i="3"/>
  <c r="G4326" i="3"/>
  <c r="F4326" i="3"/>
  <c r="E4326" i="3"/>
  <c r="D4326" i="3"/>
  <c r="C4326" i="3"/>
  <c r="B4326" i="3"/>
  <c r="A4326" i="3"/>
  <c r="H4325" i="3"/>
  <c r="G4325" i="3"/>
  <c r="F4325" i="3"/>
  <c r="E4325" i="3"/>
  <c r="D4325" i="3"/>
  <c r="C4325" i="3"/>
  <c r="B4325" i="3"/>
  <c r="A4325" i="3"/>
  <c r="H4324" i="3"/>
  <c r="G4324" i="3"/>
  <c r="F4324" i="3"/>
  <c r="E4324" i="3"/>
  <c r="D4324" i="3"/>
  <c r="C4324" i="3"/>
  <c r="B4324" i="3"/>
  <c r="A4324" i="3"/>
  <c r="H4323" i="3"/>
  <c r="G4323" i="3"/>
  <c r="F4323" i="3"/>
  <c r="E4323" i="3"/>
  <c r="D4323" i="3"/>
  <c r="C4323" i="3"/>
  <c r="B4323" i="3"/>
  <c r="A4323" i="3"/>
  <c r="H4322" i="3"/>
  <c r="G4322" i="3"/>
  <c r="F4322" i="3"/>
  <c r="E4322" i="3"/>
  <c r="D4322" i="3"/>
  <c r="C4322" i="3"/>
  <c r="B4322" i="3"/>
  <c r="A4322" i="3"/>
  <c r="H4321" i="3"/>
  <c r="G4321" i="3"/>
  <c r="F4321" i="3"/>
  <c r="E4321" i="3"/>
  <c r="D4321" i="3"/>
  <c r="C4321" i="3"/>
  <c r="B4321" i="3"/>
  <c r="A4321" i="3"/>
  <c r="H4320" i="3"/>
  <c r="G4320" i="3"/>
  <c r="F4320" i="3"/>
  <c r="E4320" i="3"/>
  <c r="D4320" i="3"/>
  <c r="C4320" i="3"/>
  <c r="B4320" i="3"/>
  <c r="A4320" i="3"/>
  <c r="H4319" i="3"/>
  <c r="G4319" i="3"/>
  <c r="F4319" i="3"/>
  <c r="E4319" i="3"/>
  <c r="D4319" i="3"/>
  <c r="C4319" i="3"/>
  <c r="B4319" i="3"/>
  <c r="A4319" i="3"/>
  <c r="H4318" i="3"/>
  <c r="G4318" i="3"/>
  <c r="F4318" i="3"/>
  <c r="E4318" i="3"/>
  <c r="D4318" i="3"/>
  <c r="C4318" i="3"/>
  <c r="B4318" i="3"/>
  <c r="A4318" i="3"/>
  <c r="H4317" i="3"/>
  <c r="G4317" i="3"/>
  <c r="F4317" i="3"/>
  <c r="E4317" i="3"/>
  <c r="D4317" i="3"/>
  <c r="C4317" i="3"/>
  <c r="B4317" i="3"/>
  <c r="A4317" i="3"/>
  <c r="H4316" i="3"/>
  <c r="G4316" i="3"/>
  <c r="F4316" i="3"/>
  <c r="E4316" i="3"/>
  <c r="D4316" i="3"/>
  <c r="C4316" i="3"/>
  <c r="B4316" i="3"/>
  <c r="A4316" i="3"/>
  <c r="H4315" i="3"/>
  <c r="G4315" i="3"/>
  <c r="F4315" i="3"/>
  <c r="E4315" i="3"/>
  <c r="D4315" i="3"/>
  <c r="C4315" i="3"/>
  <c r="B4315" i="3"/>
  <c r="A4315" i="3"/>
  <c r="H4314" i="3"/>
  <c r="G4314" i="3"/>
  <c r="F4314" i="3"/>
  <c r="E4314" i="3"/>
  <c r="D4314" i="3"/>
  <c r="C4314" i="3"/>
  <c r="B4314" i="3"/>
  <c r="A4314" i="3"/>
  <c r="H4313" i="3"/>
  <c r="G4313" i="3"/>
  <c r="F4313" i="3"/>
  <c r="E4313" i="3"/>
  <c r="D4313" i="3"/>
  <c r="C4313" i="3"/>
  <c r="B4313" i="3"/>
  <c r="A4313" i="3"/>
  <c r="H4312" i="3"/>
  <c r="G4312" i="3"/>
  <c r="F4312" i="3"/>
  <c r="E4312" i="3"/>
  <c r="D4312" i="3"/>
  <c r="C4312" i="3"/>
  <c r="B4312" i="3"/>
  <c r="A4312" i="3"/>
  <c r="H4311" i="3"/>
  <c r="G4311" i="3"/>
  <c r="F4311" i="3"/>
  <c r="E4311" i="3"/>
  <c r="D4311" i="3"/>
  <c r="C4311" i="3"/>
  <c r="B4311" i="3"/>
  <c r="A4311" i="3"/>
  <c r="H4310" i="3"/>
  <c r="G4310" i="3"/>
  <c r="F4310" i="3"/>
  <c r="E4310" i="3"/>
  <c r="D4310" i="3"/>
  <c r="C4310" i="3"/>
  <c r="B4310" i="3"/>
  <c r="A4310" i="3"/>
  <c r="H4309" i="3"/>
  <c r="G4309" i="3"/>
  <c r="F4309" i="3"/>
  <c r="E4309" i="3"/>
  <c r="D4309" i="3"/>
  <c r="C4309" i="3"/>
  <c r="B4309" i="3"/>
  <c r="A4309" i="3"/>
  <c r="H4308" i="3"/>
  <c r="G4308" i="3"/>
  <c r="F4308" i="3"/>
  <c r="E4308" i="3"/>
  <c r="D4308" i="3"/>
  <c r="C4308" i="3"/>
  <c r="B4308" i="3"/>
  <c r="A4308" i="3"/>
  <c r="H4307" i="3"/>
  <c r="G4307" i="3"/>
  <c r="F4307" i="3"/>
  <c r="E4307" i="3"/>
  <c r="D4307" i="3"/>
  <c r="C4307" i="3"/>
  <c r="B4307" i="3"/>
  <c r="A4307" i="3"/>
  <c r="H4306" i="3"/>
  <c r="G4306" i="3"/>
  <c r="F4306" i="3"/>
  <c r="E4306" i="3"/>
  <c r="D4306" i="3"/>
  <c r="C4306" i="3"/>
  <c r="B4306" i="3"/>
  <c r="A4306" i="3"/>
  <c r="H4305" i="3"/>
  <c r="G4305" i="3"/>
  <c r="F4305" i="3"/>
  <c r="E4305" i="3"/>
  <c r="D4305" i="3"/>
  <c r="C4305" i="3"/>
  <c r="B4305" i="3"/>
  <c r="A4305" i="3"/>
  <c r="H4304" i="3"/>
  <c r="G4304" i="3"/>
  <c r="F4304" i="3"/>
  <c r="E4304" i="3"/>
  <c r="D4304" i="3"/>
  <c r="C4304" i="3"/>
  <c r="B4304" i="3"/>
  <c r="A4304" i="3"/>
  <c r="H4303" i="3"/>
  <c r="G4303" i="3"/>
  <c r="F4303" i="3"/>
  <c r="E4303" i="3"/>
  <c r="D4303" i="3"/>
  <c r="C4303" i="3"/>
  <c r="B4303" i="3"/>
  <c r="A4303" i="3"/>
  <c r="H4302" i="3"/>
  <c r="G4302" i="3"/>
  <c r="F4302" i="3"/>
  <c r="E4302" i="3"/>
  <c r="D4302" i="3"/>
  <c r="C4302" i="3"/>
  <c r="B4302" i="3"/>
  <c r="A4302" i="3"/>
  <c r="H4301" i="3"/>
  <c r="G4301" i="3"/>
  <c r="F4301" i="3"/>
  <c r="E4301" i="3"/>
  <c r="D4301" i="3"/>
  <c r="C4301" i="3"/>
  <c r="B4301" i="3"/>
  <c r="A4301" i="3"/>
  <c r="H4300" i="3"/>
  <c r="G4300" i="3"/>
  <c r="F4300" i="3"/>
  <c r="E4300" i="3"/>
  <c r="D4300" i="3"/>
  <c r="C4300" i="3"/>
  <c r="B4300" i="3"/>
  <c r="A4300" i="3"/>
  <c r="H4299" i="3"/>
  <c r="G4299" i="3"/>
  <c r="F4299" i="3"/>
  <c r="E4299" i="3"/>
  <c r="D4299" i="3"/>
  <c r="C4299" i="3"/>
  <c r="B4299" i="3"/>
  <c r="A4299" i="3"/>
  <c r="H4298" i="3"/>
  <c r="G4298" i="3"/>
  <c r="F4298" i="3"/>
  <c r="E4298" i="3"/>
  <c r="D4298" i="3"/>
  <c r="C4298" i="3"/>
  <c r="B4298" i="3"/>
  <c r="A4298" i="3"/>
  <c r="H4297" i="3"/>
  <c r="G4297" i="3"/>
  <c r="F4297" i="3"/>
  <c r="E4297" i="3"/>
  <c r="D4297" i="3"/>
  <c r="C4297" i="3"/>
  <c r="B4297" i="3"/>
  <c r="A4297" i="3"/>
  <c r="H4296" i="3"/>
  <c r="G4296" i="3"/>
  <c r="F4296" i="3"/>
  <c r="E4296" i="3"/>
  <c r="D4296" i="3"/>
  <c r="C4296" i="3"/>
  <c r="B4296" i="3"/>
  <c r="A4296" i="3"/>
  <c r="H4295" i="3"/>
  <c r="G4295" i="3"/>
  <c r="F4295" i="3"/>
  <c r="E4295" i="3"/>
  <c r="D4295" i="3"/>
  <c r="C4295" i="3"/>
  <c r="B4295" i="3"/>
  <c r="A4295" i="3"/>
  <c r="H4294" i="3"/>
  <c r="G4294" i="3"/>
  <c r="F4294" i="3"/>
  <c r="E4294" i="3"/>
  <c r="D4294" i="3"/>
  <c r="C4294" i="3"/>
  <c r="B4294" i="3"/>
  <c r="A4294" i="3"/>
  <c r="H4293" i="3"/>
  <c r="G4293" i="3"/>
  <c r="F4293" i="3"/>
  <c r="E4293" i="3"/>
  <c r="D4293" i="3"/>
  <c r="C4293" i="3"/>
  <c r="B4293" i="3"/>
  <c r="A4293" i="3"/>
  <c r="H4292" i="3"/>
  <c r="G4292" i="3"/>
  <c r="F4292" i="3"/>
  <c r="E4292" i="3"/>
  <c r="D4292" i="3"/>
  <c r="C4292" i="3"/>
  <c r="B4292" i="3"/>
  <c r="A4292" i="3"/>
  <c r="H4291" i="3"/>
  <c r="G4291" i="3"/>
  <c r="F4291" i="3"/>
  <c r="E4291" i="3"/>
  <c r="D4291" i="3"/>
  <c r="C4291" i="3"/>
  <c r="B4291" i="3"/>
  <c r="A4291" i="3"/>
  <c r="H4290" i="3"/>
  <c r="G4290" i="3"/>
  <c r="F4290" i="3"/>
  <c r="E4290" i="3"/>
  <c r="D4290" i="3"/>
  <c r="C4290" i="3"/>
  <c r="B4290" i="3"/>
  <c r="A4290" i="3"/>
  <c r="H4289" i="3"/>
  <c r="G4289" i="3"/>
  <c r="F4289" i="3"/>
  <c r="E4289" i="3"/>
  <c r="D4289" i="3"/>
  <c r="C4289" i="3"/>
  <c r="B4289" i="3"/>
  <c r="A4289" i="3"/>
  <c r="H4288" i="3"/>
  <c r="G4288" i="3"/>
  <c r="F4288" i="3"/>
  <c r="E4288" i="3"/>
  <c r="D4288" i="3"/>
  <c r="C4288" i="3"/>
  <c r="B4288" i="3"/>
  <c r="A4288" i="3"/>
  <c r="H4287" i="3"/>
  <c r="G4287" i="3"/>
  <c r="F4287" i="3"/>
  <c r="E4287" i="3"/>
  <c r="D4287" i="3"/>
  <c r="C4287" i="3"/>
  <c r="B4287" i="3"/>
  <c r="A4287" i="3"/>
  <c r="H4286" i="3"/>
  <c r="G4286" i="3"/>
  <c r="F4286" i="3"/>
  <c r="E4286" i="3"/>
  <c r="D4286" i="3"/>
  <c r="C4286" i="3"/>
  <c r="B4286" i="3"/>
  <c r="A4286" i="3"/>
  <c r="H4285" i="3"/>
  <c r="G4285" i="3"/>
  <c r="F4285" i="3"/>
  <c r="E4285" i="3"/>
  <c r="D4285" i="3"/>
  <c r="C4285" i="3"/>
  <c r="B4285" i="3"/>
  <c r="A4285" i="3"/>
  <c r="H4284" i="3"/>
  <c r="G4284" i="3"/>
  <c r="F4284" i="3"/>
  <c r="E4284" i="3"/>
  <c r="D4284" i="3"/>
  <c r="C4284" i="3"/>
  <c r="B4284" i="3"/>
  <c r="A4284" i="3"/>
  <c r="H4283" i="3"/>
  <c r="G4283" i="3"/>
  <c r="F4283" i="3"/>
  <c r="E4283" i="3"/>
  <c r="D4283" i="3"/>
  <c r="C4283" i="3"/>
  <c r="B4283" i="3"/>
  <c r="A4283" i="3"/>
  <c r="H4282" i="3"/>
  <c r="G4282" i="3"/>
  <c r="F4282" i="3"/>
  <c r="E4282" i="3"/>
  <c r="D4282" i="3"/>
  <c r="C4282" i="3"/>
  <c r="B4282" i="3"/>
  <c r="A4282" i="3"/>
  <c r="H4281" i="3"/>
  <c r="G4281" i="3"/>
  <c r="F4281" i="3"/>
  <c r="E4281" i="3"/>
  <c r="D4281" i="3"/>
  <c r="C4281" i="3"/>
  <c r="B4281" i="3"/>
  <c r="A4281" i="3"/>
  <c r="H4280" i="3"/>
  <c r="G4280" i="3"/>
  <c r="F4280" i="3"/>
  <c r="E4280" i="3"/>
  <c r="D4280" i="3"/>
  <c r="C4280" i="3"/>
  <c r="B4280" i="3"/>
  <c r="A4280" i="3"/>
  <c r="H4279" i="3"/>
  <c r="G4279" i="3"/>
  <c r="F4279" i="3"/>
  <c r="E4279" i="3"/>
  <c r="D4279" i="3"/>
  <c r="C4279" i="3"/>
  <c r="B4279" i="3"/>
  <c r="A4279" i="3"/>
  <c r="H4278" i="3"/>
  <c r="G4278" i="3"/>
  <c r="F4278" i="3"/>
  <c r="E4278" i="3"/>
  <c r="D4278" i="3"/>
  <c r="C4278" i="3"/>
  <c r="B4278" i="3"/>
  <c r="A4278" i="3"/>
  <c r="H4277" i="3"/>
  <c r="G4277" i="3"/>
  <c r="F4277" i="3"/>
  <c r="E4277" i="3"/>
  <c r="D4277" i="3"/>
  <c r="C4277" i="3"/>
  <c r="B4277" i="3"/>
  <c r="A4277" i="3"/>
  <c r="H4276" i="3"/>
  <c r="G4276" i="3"/>
  <c r="F4276" i="3"/>
  <c r="E4276" i="3"/>
  <c r="D4276" i="3"/>
  <c r="C4276" i="3"/>
  <c r="B4276" i="3"/>
  <c r="A4276" i="3"/>
  <c r="H4275" i="3"/>
  <c r="G4275" i="3"/>
  <c r="F4275" i="3"/>
  <c r="E4275" i="3"/>
  <c r="D4275" i="3"/>
  <c r="C4275" i="3"/>
  <c r="B4275" i="3"/>
  <c r="A4275" i="3"/>
  <c r="H4274" i="3"/>
  <c r="G4274" i="3"/>
  <c r="F4274" i="3"/>
  <c r="E4274" i="3"/>
  <c r="D4274" i="3"/>
  <c r="C4274" i="3"/>
  <c r="B4274" i="3"/>
  <c r="A4274" i="3"/>
  <c r="H4273" i="3"/>
  <c r="G4273" i="3"/>
  <c r="F4273" i="3"/>
  <c r="E4273" i="3"/>
  <c r="D4273" i="3"/>
  <c r="C4273" i="3"/>
  <c r="B4273" i="3"/>
  <c r="A4273" i="3"/>
  <c r="H4272" i="3"/>
  <c r="G4272" i="3"/>
  <c r="F4272" i="3"/>
  <c r="E4272" i="3"/>
  <c r="D4272" i="3"/>
  <c r="C4272" i="3"/>
  <c r="B4272" i="3"/>
  <c r="A4272" i="3"/>
  <c r="H4271" i="3"/>
  <c r="G4271" i="3"/>
  <c r="F4271" i="3"/>
  <c r="E4271" i="3"/>
  <c r="D4271" i="3"/>
  <c r="C4271" i="3"/>
  <c r="B4271" i="3"/>
  <c r="A4271" i="3"/>
  <c r="H4270" i="3"/>
  <c r="G4270" i="3"/>
  <c r="F4270" i="3"/>
  <c r="E4270" i="3"/>
  <c r="D4270" i="3"/>
  <c r="C4270" i="3"/>
  <c r="B4270" i="3"/>
  <c r="A4270" i="3"/>
  <c r="H4269" i="3"/>
  <c r="G4269" i="3"/>
  <c r="F4269" i="3"/>
  <c r="E4269" i="3"/>
  <c r="D4269" i="3"/>
  <c r="C4269" i="3"/>
  <c r="B4269" i="3"/>
  <c r="A4269" i="3"/>
  <c r="H4268" i="3"/>
  <c r="G4268" i="3"/>
  <c r="F4268" i="3"/>
  <c r="E4268" i="3"/>
  <c r="D4268" i="3"/>
  <c r="C4268" i="3"/>
  <c r="B4268" i="3"/>
  <c r="A4268" i="3"/>
  <c r="H4267" i="3"/>
  <c r="G4267" i="3"/>
  <c r="F4267" i="3"/>
  <c r="E4267" i="3"/>
  <c r="D4267" i="3"/>
  <c r="C4267" i="3"/>
  <c r="B4267" i="3"/>
  <c r="A4267" i="3"/>
  <c r="H4266" i="3"/>
  <c r="G4266" i="3"/>
  <c r="F4266" i="3"/>
  <c r="E4266" i="3"/>
  <c r="D4266" i="3"/>
  <c r="C4266" i="3"/>
  <c r="B4266" i="3"/>
  <c r="A4266" i="3"/>
  <c r="H4265" i="3"/>
  <c r="G4265" i="3"/>
  <c r="F4265" i="3"/>
  <c r="E4265" i="3"/>
  <c r="D4265" i="3"/>
  <c r="C4265" i="3"/>
  <c r="B4265" i="3"/>
  <c r="A4265" i="3"/>
  <c r="H4264" i="3"/>
  <c r="G4264" i="3"/>
  <c r="F4264" i="3"/>
  <c r="E4264" i="3"/>
  <c r="D4264" i="3"/>
  <c r="C4264" i="3"/>
  <c r="B4264" i="3"/>
  <c r="A4264" i="3"/>
  <c r="H4263" i="3"/>
  <c r="G4263" i="3"/>
  <c r="F4263" i="3"/>
  <c r="E4263" i="3"/>
  <c r="D4263" i="3"/>
  <c r="C4263" i="3"/>
  <c r="B4263" i="3"/>
  <c r="A4263" i="3"/>
  <c r="H4262" i="3"/>
  <c r="G4262" i="3"/>
  <c r="F4262" i="3"/>
  <c r="E4262" i="3"/>
  <c r="D4262" i="3"/>
  <c r="C4262" i="3"/>
  <c r="B4262" i="3"/>
  <c r="A4262" i="3"/>
  <c r="H4261" i="3"/>
  <c r="G4261" i="3"/>
  <c r="F4261" i="3"/>
  <c r="E4261" i="3"/>
  <c r="D4261" i="3"/>
  <c r="C4261" i="3"/>
  <c r="B4261" i="3"/>
  <c r="A4261" i="3"/>
  <c r="H4260" i="3"/>
  <c r="G4260" i="3"/>
  <c r="F4260" i="3"/>
  <c r="E4260" i="3"/>
  <c r="D4260" i="3"/>
  <c r="C4260" i="3"/>
  <c r="B4260" i="3"/>
  <c r="A4260" i="3"/>
  <c r="H4259" i="3"/>
  <c r="G4259" i="3"/>
  <c r="F4259" i="3"/>
  <c r="E4259" i="3"/>
  <c r="D4259" i="3"/>
  <c r="C4259" i="3"/>
  <c r="B4259" i="3"/>
  <c r="A4259" i="3"/>
  <c r="H4258" i="3"/>
  <c r="G4258" i="3"/>
  <c r="F4258" i="3"/>
  <c r="E4258" i="3"/>
  <c r="D4258" i="3"/>
  <c r="C4258" i="3"/>
  <c r="B4258" i="3"/>
  <c r="A4258" i="3"/>
  <c r="H4257" i="3"/>
  <c r="G4257" i="3"/>
  <c r="F4257" i="3"/>
  <c r="E4257" i="3"/>
  <c r="D4257" i="3"/>
  <c r="C4257" i="3"/>
  <c r="B4257" i="3"/>
  <c r="A4257" i="3"/>
  <c r="H4256" i="3"/>
  <c r="G4256" i="3"/>
  <c r="F4256" i="3"/>
  <c r="E4256" i="3"/>
  <c r="D4256" i="3"/>
  <c r="C4256" i="3"/>
  <c r="B4256" i="3"/>
  <c r="A4256" i="3"/>
  <c r="H4255" i="3"/>
  <c r="G4255" i="3"/>
  <c r="F4255" i="3"/>
  <c r="E4255" i="3"/>
  <c r="D4255" i="3"/>
  <c r="C4255" i="3"/>
  <c r="B4255" i="3"/>
  <c r="A4255" i="3"/>
  <c r="H4254" i="3"/>
  <c r="G4254" i="3"/>
  <c r="F4254" i="3"/>
  <c r="E4254" i="3"/>
  <c r="D4254" i="3"/>
  <c r="C4254" i="3"/>
  <c r="B4254" i="3"/>
  <c r="A4254" i="3"/>
  <c r="H4253" i="3"/>
  <c r="G4253" i="3"/>
  <c r="F4253" i="3"/>
  <c r="E4253" i="3"/>
  <c r="D4253" i="3"/>
  <c r="C4253" i="3"/>
  <c r="B4253" i="3"/>
  <c r="A4253" i="3"/>
  <c r="H4252" i="3"/>
  <c r="G4252" i="3"/>
  <c r="F4252" i="3"/>
  <c r="E4252" i="3"/>
  <c r="D4252" i="3"/>
  <c r="C4252" i="3"/>
  <c r="B4252" i="3"/>
  <c r="A4252" i="3"/>
  <c r="H4251" i="3"/>
  <c r="G4251" i="3"/>
  <c r="F4251" i="3"/>
  <c r="E4251" i="3"/>
  <c r="D4251" i="3"/>
  <c r="C4251" i="3"/>
  <c r="B4251" i="3"/>
  <c r="A4251" i="3"/>
  <c r="H4250" i="3"/>
  <c r="G4250" i="3"/>
  <c r="F4250" i="3"/>
  <c r="E4250" i="3"/>
  <c r="D4250" i="3"/>
  <c r="C4250" i="3"/>
  <c r="B4250" i="3"/>
  <c r="A4250" i="3"/>
  <c r="H4249" i="3"/>
  <c r="G4249" i="3"/>
  <c r="F4249" i="3"/>
  <c r="E4249" i="3"/>
  <c r="D4249" i="3"/>
  <c r="C4249" i="3"/>
  <c r="B4249" i="3"/>
  <c r="A4249" i="3"/>
  <c r="H4248" i="3"/>
  <c r="G4248" i="3"/>
  <c r="F4248" i="3"/>
  <c r="E4248" i="3"/>
  <c r="D4248" i="3"/>
  <c r="C4248" i="3"/>
  <c r="B4248" i="3"/>
  <c r="A4248" i="3"/>
  <c r="H4247" i="3"/>
  <c r="G4247" i="3"/>
  <c r="F4247" i="3"/>
  <c r="E4247" i="3"/>
  <c r="D4247" i="3"/>
  <c r="C4247" i="3"/>
  <c r="B4247" i="3"/>
  <c r="A4247" i="3"/>
  <c r="H4246" i="3"/>
  <c r="G4246" i="3"/>
  <c r="F4246" i="3"/>
  <c r="E4246" i="3"/>
  <c r="D4246" i="3"/>
  <c r="C4246" i="3"/>
  <c r="B4246" i="3"/>
  <c r="A4246" i="3"/>
  <c r="H4245" i="3"/>
  <c r="G4245" i="3"/>
  <c r="F4245" i="3"/>
  <c r="E4245" i="3"/>
  <c r="D4245" i="3"/>
  <c r="C4245" i="3"/>
  <c r="B4245" i="3"/>
  <c r="A4245" i="3"/>
  <c r="H4244" i="3"/>
  <c r="G4244" i="3"/>
  <c r="F4244" i="3"/>
  <c r="E4244" i="3"/>
  <c r="D4244" i="3"/>
  <c r="C4244" i="3"/>
  <c r="B4244" i="3"/>
  <c r="A4244" i="3"/>
  <c r="H4243" i="3"/>
  <c r="G4243" i="3"/>
  <c r="F4243" i="3"/>
  <c r="E4243" i="3"/>
  <c r="D4243" i="3"/>
  <c r="C4243" i="3"/>
  <c r="B4243" i="3"/>
  <c r="A4243" i="3"/>
  <c r="H4242" i="3"/>
  <c r="G4242" i="3"/>
  <c r="F4242" i="3"/>
  <c r="E4242" i="3"/>
  <c r="D4242" i="3"/>
  <c r="C4242" i="3"/>
  <c r="B4242" i="3"/>
  <c r="A4242" i="3"/>
  <c r="H4241" i="3"/>
  <c r="G4241" i="3"/>
  <c r="F4241" i="3"/>
  <c r="E4241" i="3"/>
  <c r="D4241" i="3"/>
  <c r="C4241" i="3"/>
  <c r="B4241" i="3"/>
  <c r="A4241" i="3"/>
  <c r="H4240" i="3"/>
  <c r="G4240" i="3"/>
  <c r="F4240" i="3"/>
  <c r="E4240" i="3"/>
  <c r="D4240" i="3"/>
  <c r="C4240" i="3"/>
  <c r="B4240" i="3"/>
  <c r="A4240" i="3"/>
  <c r="H4239" i="3"/>
  <c r="G4239" i="3"/>
  <c r="F4239" i="3"/>
  <c r="E4239" i="3"/>
  <c r="D4239" i="3"/>
  <c r="C4239" i="3"/>
  <c r="B4239" i="3"/>
  <c r="A4239" i="3"/>
  <c r="H4238" i="3"/>
  <c r="G4238" i="3"/>
  <c r="F4238" i="3"/>
  <c r="E4238" i="3"/>
  <c r="D4238" i="3"/>
  <c r="C4238" i="3"/>
  <c r="B4238" i="3"/>
  <c r="A4238" i="3"/>
  <c r="H4237" i="3"/>
  <c r="G4237" i="3"/>
  <c r="F4237" i="3"/>
  <c r="E4237" i="3"/>
  <c r="D4237" i="3"/>
  <c r="C4237" i="3"/>
  <c r="B4237" i="3"/>
  <c r="A4237" i="3"/>
  <c r="H4236" i="3"/>
  <c r="G4236" i="3"/>
  <c r="F4236" i="3"/>
  <c r="E4236" i="3"/>
  <c r="D4236" i="3"/>
  <c r="C4236" i="3"/>
  <c r="B4236" i="3"/>
  <c r="A4236" i="3"/>
  <c r="H4235" i="3"/>
  <c r="G4235" i="3"/>
  <c r="F4235" i="3"/>
  <c r="E4235" i="3"/>
  <c r="D4235" i="3"/>
  <c r="C4235" i="3"/>
  <c r="B4235" i="3"/>
  <c r="A4235" i="3"/>
  <c r="H4234" i="3"/>
  <c r="G4234" i="3"/>
  <c r="F4234" i="3"/>
  <c r="E4234" i="3"/>
  <c r="D4234" i="3"/>
  <c r="C4234" i="3"/>
  <c r="B4234" i="3"/>
  <c r="A4234" i="3"/>
  <c r="H4233" i="3"/>
  <c r="G4233" i="3"/>
  <c r="F4233" i="3"/>
  <c r="E4233" i="3"/>
  <c r="D4233" i="3"/>
  <c r="C4233" i="3"/>
  <c r="B4233" i="3"/>
  <c r="A4233" i="3"/>
  <c r="H4232" i="3"/>
  <c r="G4232" i="3"/>
  <c r="F4232" i="3"/>
  <c r="E4232" i="3"/>
  <c r="D4232" i="3"/>
  <c r="C4232" i="3"/>
  <c r="B4232" i="3"/>
  <c r="A4232" i="3"/>
  <c r="H4231" i="3"/>
  <c r="G4231" i="3"/>
  <c r="F4231" i="3"/>
  <c r="E4231" i="3"/>
  <c r="D4231" i="3"/>
  <c r="C4231" i="3"/>
  <c r="B4231" i="3"/>
  <c r="A4231" i="3"/>
  <c r="H4230" i="3"/>
  <c r="G4230" i="3"/>
  <c r="F4230" i="3"/>
  <c r="E4230" i="3"/>
  <c r="D4230" i="3"/>
  <c r="C4230" i="3"/>
  <c r="B4230" i="3"/>
  <c r="A4230" i="3"/>
  <c r="H4229" i="3"/>
  <c r="G4229" i="3"/>
  <c r="F4229" i="3"/>
  <c r="E4229" i="3"/>
  <c r="D4229" i="3"/>
  <c r="C4229" i="3"/>
  <c r="B4229" i="3"/>
  <c r="A4229" i="3"/>
  <c r="H4228" i="3"/>
  <c r="G4228" i="3"/>
  <c r="F4228" i="3"/>
  <c r="E4228" i="3"/>
  <c r="D4228" i="3"/>
  <c r="C4228" i="3"/>
  <c r="B4228" i="3"/>
  <c r="A4228" i="3"/>
  <c r="H4227" i="3"/>
  <c r="G4227" i="3"/>
  <c r="F4227" i="3"/>
  <c r="E4227" i="3"/>
  <c r="D4227" i="3"/>
  <c r="C4227" i="3"/>
  <c r="B4227" i="3"/>
  <c r="A4227" i="3"/>
  <c r="H4226" i="3"/>
  <c r="G4226" i="3"/>
  <c r="F4226" i="3"/>
  <c r="E4226" i="3"/>
  <c r="D4226" i="3"/>
  <c r="C4226" i="3"/>
  <c r="B4226" i="3"/>
  <c r="A4226" i="3"/>
  <c r="H4225" i="3"/>
  <c r="G4225" i="3"/>
  <c r="F4225" i="3"/>
  <c r="E4225" i="3"/>
  <c r="D4225" i="3"/>
  <c r="C4225" i="3"/>
  <c r="B4225" i="3"/>
  <c r="A4225" i="3"/>
  <c r="H4224" i="3"/>
  <c r="G4224" i="3"/>
  <c r="F4224" i="3"/>
  <c r="E4224" i="3"/>
  <c r="D4224" i="3"/>
  <c r="C4224" i="3"/>
  <c r="B4224" i="3"/>
  <c r="A4224" i="3"/>
  <c r="H4223" i="3"/>
  <c r="G4223" i="3"/>
  <c r="F4223" i="3"/>
  <c r="E4223" i="3"/>
  <c r="D4223" i="3"/>
  <c r="C4223" i="3"/>
  <c r="B4223" i="3"/>
  <c r="A4223" i="3"/>
  <c r="H4222" i="3"/>
  <c r="G4222" i="3"/>
  <c r="F4222" i="3"/>
  <c r="E4222" i="3"/>
  <c r="D4222" i="3"/>
  <c r="C4222" i="3"/>
  <c r="B4222" i="3"/>
  <c r="A4222" i="3"/>
  <c r="H4221" i="3"/>
  <c r="G4221" i="3"/>
  <c r="F4221" i="3"/>
  <c r="E4221" i="3"/>
  <c r="D4221" i="3"/>
  <c r="C4221" i="3"/>
  <c r="B4221" i="3"/>
  <c r="A4221" i="3"/>
  <c r="H4220" i="3"/>
  <c r="G4220" i="3"/>
  <c r="F4220" i="3"/>
  <c r="E4220" i="3"/>
  <c r="D4220" i="3"/>
  <c r="C4220" i="3"/>
  <c r="B4220" i="3"/>
  <c r="A4220" i="3"/>
  <c r="H4219" i="3"/>
  <c r="G4219" i="3"/>
  <c r="F4219" i="3"/>
  <c r="E4219" i="3"/>
  <c r="D4219" i="3"/>
  <c r="C4219" i="3"/>
  <c r="B4219" i="3"/>
  <c r="A4219" i="3"/>
  <c r="H4218" i="3"/>
  <c r="G4218" i="3"/>
  <c r="F4218" i="3"/>
  <c r="E4218" i="3"/>
  <c r="D4218" i="3"/>
  <c r="C4218" i="3"/>
  <c r="B4218" i="3"/>
  <c r="A4218" i="3"/>
  <c r="H4217" i="3"/>
  <c r="G4217" i="3"/>
  <c r="F4217" i="3"/>
  <c r="E4217" i="3"/>
  <c r="D4217" i="3"/>
  <c r="C4217" i="3"/>
  <c r="B4217" i="3"/>
  <c r="A4217" i="3"/>
  <c r="H4216" i="3"/>
  <c r="G4216" i="3"/>
  <c r="F4216" i="3"/>
  <c r="E4216" i="3"/>
  <c r="D4216" i="3"/>
  <c r="C4216" i="3"/>
  <c r="B4216" i="3"/>
  <c r="A4216" i="3"/>
  <c r="H4215" i="3"/>
  <c r="G4215" i="3"/>
  <c r="F4215" i="3"/>
  <c r="E4215" i="3"/>
  <c r="D4215" i="3"/>
  <c r="C4215" i="3"/>
  <c r="B4215" i="3"/>
  <c r="A4215" i="3"/>
  <c r="H4214" i="3"/>
  <c r="G4214" i="3"/>
  <c r="F4214" i="3"/>
  <c r="E4214" i="3"/>
  <c r="D4214" i="3"/>
  <c r="C4214" i="3"/>
  <c r="B4214" i="3"/>
  <c r="A4214" i="3"/>
  <c r="H4213" i="3"/>
  <c r="G4213" i="3"/>
  <c r="F4213" i="3"/>
  <c r="E4213" i="3"/>
  <c r="D4213" i="3"/>
  <c r="C4213" i="3"/>
  <c r="B4213" i="3"/>
  <c r="A4213" i="3"/>
  <c r="H4212" i="3"/>
  <c r="G4212" i="3"/>
  <c r="F4212" i="3"/>
  <c r="E4212" i="3"/>
  <c r="D4212" i="3"/>
  <c r="C4212" i="3"/>
  <c r="B4212" i="3"/>
  <c r="A4212" i="3"/>
  <c r="H4211" i="3"/>
  <c r="G4211" i="3"/>
  <c r="F4211" i="3"/>
  <c r="E4211" i="3"/>
  <c r="D4211" i="3"/>
  <c r="C4211" i="3"/>
  <c r="B4211" i="3"/>
  <c r="A4211" i="3"/>
  <c r="H4210" i="3"/>
  <c r="G4210" i="3"/>
  <c r="F4210" i="3"/>
  <c r="E4210" i="3"/>
  <c r="D4210" i="3"/>
  <c r="C4210" i="3"/>
  <c r="B4210" i="3"/>
  <c r="A4210" i="3"/>
  <c r="H4209" i="3"/>
  <c r="G4209" i="3"/>
  <c r="F4209" i="3"/>
  <c r="E4209" i="3"/>
  <c r="D4209" i="3"/>
  <c r="C4209" i="3"/>
  <c r="B4209" i="3"/>
  <c r="A4209" i="3"/>
  <c r="H4208" i="3"/>
  <c r="G4208" i="3"/>
  <c r="F4208" i="3"/>
  <c r="E4208" i="3"/>
  <c r="D4208" i="3"/>
  <c r="C4208" i="3"/>
  <c r="B4208" i="3"/>
  <c r="A4208" i="3"/>
  <c r="H4207" i="3"/>
  <c r="G4207" i="3"/>
  <c r="F4207" i="3"/>
  <c r="E4207" i="3"/>
  <c r="D4207" i="3"/>
  <c r="C4207" i="3"/>
  <c r="B4207" i="3"/>
  <c r="A4207" i="3"/>
  <c r="H4206" i="3"/>
  <c r="G4206" i="3"/>
  <c r="F4206" i="3"/>
  <c r="E4206" i="3"/>
  <c r="D4206" i="3"/>
  <c r="C4206" i="3"/>
  <c r="B4206" i="3"/>
  <c r="A4206" i="3"/>
  <c r="H4205" i="3"/>
  <c r="G4205" i="3"/>
  <c r="F4205" i="3"/>
  <c r="E4205" i="3"/>
  <c r="D4205" i="3"/>
  <c r="C4205" i="3"/>
  <c r="B4205" i="3"/>
  <c r="A4205" i="3"/>
  <c r="H4204" i="3"/>
  <c r="G4204" i="3"/>
  <c r="F4204" i="3"/>
  <c r="E4204" i="3"/>
  <c r="D4204" i="3"/>
  <c r="C4204" i="3"/>
  <c r="B4204" i="3"/>
  <c r="A4204" i="3"/>
  <c r="H4203" i="3"/>
  <c r="G4203" i="3"/>
  <c r="F4203" i="3"/>
  <c r="E4203" i="3"/>
  <c r="D4203" i="3"/>
  <c r="C4203" i="3"/>
  <c r="B4203" i="3"/>
  <c r="A4203" i="3"/>
  <c r="H4202" i="3"/>
  <c r="G4202" i="3"/>
  <c r="F4202" i="3"/>
  <c r="E4202" i="3"/>
  <c r="D4202" i="3"/>
  <c r="C4202" i="3"/>
  <c r="B4202" i="3"/>
  <c r="A4202" i="3"/>
  <c r="H4201" i="3"/>
  <c r="G4201" i="3"/>
  <c r="F4201" i="3"/>
  <c r="E4201" i="3"/>
  <c r="D4201" i="3"/>
  <c r="C4201" i="3"/>
  <c r="B4201" i="3"/>
  <c r="A4201" i="3"/>
  <c r="H4200" i="3"/>
  <c r="G4200" i="3"/>
  <c r="F4200" i="3"/>
  <c r="E4200" i="3"/>
  <c r="D4200" i="3"/>
  <c r="C4200" i="3"/>
  <c r="B4200" i="3"/>
  <c r="A4200" i="3"/>
  <c r="H4199" i="3"/>
  <c r="G4199" i="3"/>
  <c r="F4199" i="3"/>
  <c r="E4199" i="3"/>
  <c r="D4199" i="3"/>
  <c r="C4199" i="3"/>
  <c r="B4199" i="3"/>
  <c r="A4199" i="3"/>
  <c r="H4198" i="3"/>
  <c r="G4198" i="3"/>
  <c r="F4198" i="3"/>
  <c r="E4198" i="3"/>
  <c r="D4198" i="3"/>
  <c r="C4198" i="3"/>
  <c r="B4198" i="3"/>
  <c r="A4198" i="3"/>
  <c r="H4197" i="3"/>
  <c r="G4197" i="3"/>
  <c r="F4197" i="3"/>
  <c r="E4197" i="3"/>
  <c r="D4197" i="3"/>
  <c r="C4197" i="3"/>
  <c r="B4197" i="3"/>
  <c r="A4197" i="3"/>
  <c r="H4196" i="3"/>
  <c r="G4196" i="3"/>
  <c r="F4196" i="3"/>
  <c r="E4196" i="3"/>
  <c r="D4196" i="3"/>
  <c r="C4196" i="3"/>
  <c r="B4196" i="3"/>
  <c r="A4196" i="3"/>
  <c r="H4195" i="3"/>
  <c r="G4195" i="3"/>
  <c r="F4195" i="3"/>
  <c r="E4195" i="3"/>
  <c r="D4195" i="3"/>
  <c r="C4195" i="3"/>
  <c r="B4195" i="3"/>
  <c r="A4195" i="3"/>
  <c r="H4194" i="3"/>
  <c r="G4194" i="3"/>
  <c r="F4194" i="3"/>
  <c r="E4194" i="3"/>
  <c r="D4194" i="3"/>
  <c r="C4194" i="3"/>
  <c r="B4194" i="3"/>
  <c r="A4194" i="3"/>
  <c r="H4193" i="3"/>
  <c r="G4193" i="3"/>
  <c r="F4193" i="3"/>
  <c r="E4193" i="3"/>
  <c r="D4193" i="3"/>
  <c r="C4193" i="3"/>
  <c r="B4193" i="3"/>
  <c r="A4193" i="3"/>
  <c r="H4192" i="3"/>
  <c r="G4192" i="3"/>
  <c r="F4192" i="3"/>
  <c r="E4192" i="3"/>
  <c r="D4192" i="3"/>
  <c r="C4192" i="3"/>
  <c r="B4192" i="3"/>
  <c r="A4192" i="3"/>
  <c r="H4191" i="3"/>
  <c r="G4191" i="3"/>
  <c r="F4191" i="3"/>
  <c r="E4191" i="3"/>
  <c r="D4191" i="3"/>
  <c r="C4191" i="3"/>
  <c r="B4191" i="3"/>
  <c r="A4191" i="3"/>
  <c r="H4190" i="3"/>
  <c r="G4190" i="3"/>
  <c r="F4190" i="3"/>
  <c r="E4190" i="3"/>
  <c r="D4190" i="3"/>
  <c r="C4190" i="3"/>
  <c r="B4190" i="3"/>
  <c r="A4190" i="3"/>
  <c r="H4189" i="3"/>
  <c r="G4189" i="3"/>
  <c r="F4189" i="3"/>
  <c r="E4189" i="3"/>
  <c r="D4189" i="3"/>
  <c r="C4189" i="3"/>
  <c r="B4189" i="3"/>
  <c r="A4189" i="3"/>
  <c r="H4188" i="3"/>
  <c r="G4188" i="3"/>
  <c r="F4188" i="3"/>
  <c r="E4188" i="3"/>
  <c r="D4188" i="3"/>
  <c r="C4188" i="3"/>
  <c r="B4188" i="3"/>
  <c r="A4188" i="3"/>
  <c r="H4187" i="3"/>
  <c r="G4187" i="3"/>
  <c r="F4187" i="3"/>
  <c r="E4187" i="3"/>
  <c r="D4187" i="3"/>
  <c r="C4187" i="3"/>
  <c r="B4187" i="3"/>
  <c r="A4187" i="3"/>
  <c r="H4186" i="3"/>
  <c r="G4186" i="3"/>
  <c r="F4186" i="3"/>
  <c r="E4186" i="3"/>
  <c r="D4186" i="3"/>
  <c r="C4186" i="3"/>
  <c r="B4186" i="3"/>
  <c r="A4186" i="3"/>
  <c r="H4185" i="3"/>
  <c r="G4185" i="3"/>
  <c r="F4185" i="3"/>
  <c r="E4185" i="3"/>
  <c r="D4185" i="3"/>
  <c r="C4185" i="3"/>
  <c r="B4185" i="3"/>
  <c r="A4185" i="3"/>
  <c r="H4184" i="3"/>
  <c r="G4184" i="3"/>
  <c r="F4184" i="3"/>
  <c r="E4184" i="3"/>
  <c r="D4184" i="3"/>
  <c r="C4184" i="3"/>
  <c r="B4184" i="3"/>
  <c r="A4184" i="3"/>
  <c r="H4183" i="3"/>
  <c r="G4183" i="3"/>
  <c r="F4183" i="3"/>
  <c r="E4183" i="3"/>
  <c r="D4183" i="3"/>
  <c r="C4183" i="3"/>
  <c r="B4183" i="3"/>
  <c r="A4183" i="3"/>
  <c r="H4182" i="3"/>
  <c r="G4182" i="3"/>
  <c r="F4182" i="3"/>
  <c r="E4182" i="3"/>
  <c r="D4182" i="3"/>
  <c r="C4182" i="3"/>
  <c r="B4182" i="3"/>
  <c r="A4182" i="3"/>
  <c r="H4181" i="3"/>
  <c r="G4181" i="3"/>
  <c r="F4181" i="3"/>
  <c r="E4181" i="3"/>
  <c r="D4181" i="3"/>
  <c r="C4181" i="3"/>
  <c r="B4181" i="3"/>
  <c r="A4181" i="3"/>
  <c r="H4180" i="3"/>
  <c r="G4180" i="3"/>
  <c r="F4180" i="3"/>
  <c r="E4180" i="3"/>
  <c r="D4180" i="3"/>
  <c r="C4180" i="3"/>
  <c r="B4180" i="3"/>
  <c r="A4180" i="3"/>
  <c r="H4179" i="3"/>
  <c r="G4179" i="3"/>
  <c r="F4179" i="3"/>
  <c r="E4179" i="3"/>
  <c r="D4179" i="3"/>
  <c r="C4179" i="3"/>
  <c r="B4179" i="3"/>
  <c r="A4179" i="3"/>
  <c r="H4178" i="3"/>
  <c r="G4178" i="3"/>
  <c r="F4178" i="3"/>
  <c r="E4178" i="3"/>
  <c r="D4178" i="3"/>
  <c r="C4178" i="3"/>
  <c r="B4178" i="3"/>
  <c r="A4178" i="3"/>
  <c r="H4177" i="3"/>
  <c r="G4177" i="3"/>
  <c r="F4177" i="3"/>
  <c r="E4177" i="3"/>
  <c r="D4177" i="3"/>
  <c r="C4177" i="3"/>
  <c r="B4177" i="3"/>
  <c r="A4177" i="3"/>
  <c r="H4176" i="3"/>
  <c r="G4176" i="3"/>
  <c r="F4176" i="3"/>
  <c r="E4176" i="3"/>
  <c r="D4176" i="3"/>
  <c r="C4176" i="3"/>
  <c r="B4176" i="3"/>
  <c r="A4176" i="3"/>
  <c r="H4175" i="3"/>
  <c r="G4175" i="3"/>
  <c r="F4175" i="3"/>
  <c r="E4175" i="3"/>
  <c r="D4175" i="3"/>
  <c r="C4175" i="3"/>
  <c r="B4175" i="3"/>
  <c r="A4175" i="3"/>
  <c r="H4174" i="3"/>
  <c r="G4174" i="3"/>
  <c r="F4174" i="3"/>
  <c r="E4174" i="3"/>
  <c r="D4174" i="3"/>
  <c r="C4174" i="3"/>
  <c r="B4174" i="3"/>
  <c r="A4174" i="3"/>
  <c r="H4173" i="3"/>
  <c r="G4173" i="3"/>
  <c r="F4173" i="3"/>
  <c r="E4173" i="3"/>
  <c r="D4173" i="3"/>
  <c r="C4173" i="3"/>
  <c r="B4173" i="3"/>
  <c r="A4173" i="3"/>
  <c r="H4172" i="3"/>
  <c r="G4172" i="3"/>
  <c r="F4172" i="3"/>
  <c r="E4172" i="3"/>
  <c r="D4172" i="3"/>
  <c r="C4172" i="3"/>
  <c r="B4172" i="3"/>
  <c r="A4172" i="3"/>
  <c r="H4171" i="3"/>
  <c r="G4171" i="3"/>
  <c r="F4171" i="3"/>
  <c r="E4171" i="3"/>
  <c r="D4171" i="3"/>
  <c r="C4171" i="3"/>
  <c r="B4171" i="3"/>
  <c r="A4171" i="3"/>
  <c r="H4170" i="3"/>
  <c r="G4170" i="3"/>
  <c r="F4170" i="3"/>
  <c r="E4170" i="3"/>
  <c r="D4170" i="3"/>
  <c r="C4170" i="3"/>
  <c r="B4170" i="3"/>
  <c r="A4170" i="3"/>
  <c r="H4169" i="3"/>
  <c r="G4169" i="3"/>
  <c r="F4169" i="3"/>
  <c r="E4169" i="3"/>
  <c r="D4169" i="3"/>
  <c r="C4169" i="3"/>
  <c r="B4169" i="3"/>
  <c r="A4169" i="3"/>
  <c r="H4168" i="3"/>
  <c r="G4168" i="3"/>
  <c r="F4168" i="3"/>
  <c r="E4168" i="3"/>
  <c r="D4168" i="3"/>
  <c r="C4168" i="3"/>
  <c r="B4168" i="3"/>
  <c r="A4168" i="3"/>
  <c r="H4167" i="3"/>
  <c r="G4167" i="3"/>
  <c r="F4167" i="3"/>
  <c r="E4167" i="3"/>
  <c r="D4167" i="3"/>
  <c r="C4167" i="3"/>
  <c r="B4167" i="3"/>
  <c r="A4167" i="3"/>
  <c r="H4166" i="3"/>
  <c r="G4166" i="3"/>
  <c r="F4166" i="3"/>
  <c r="E4166" i="3"/>
  <c r="D4166" i="3"/>
  <c r="C4166" i="3"/>
  <c r="B4166" i="3"/>
  <c r="A4166" i="3"/>
  <c r="H4165" i="3"/>
  <c r="G4165" i="3"/>
  <c r="F4165" i="3"/>
  <c r="E4165" i="3"/>
  <c r="D4165" i="3"/>
  <c r="C4165" i="3"/>
  <c r="B4165" i="3"/>
  <c r="A4165" i="3"/>
  <c r="H4164" i="3"/>
  <c r="G4164" i="3"/>
  <c r="F4164" i="3"/>
  <c r="E4164" i="3"/>
  <c r="D4164" i="3"/>
  <c r="C4164" i="3"/>
  <c r="B4164" i="3"/>
  <c r="A4164" i="3"/>
  <c r="H4163" i="3"/>
  <c r="G4163" i="3"/>
  <c r="F4163" i="3"/>
  <c r="E4163" i="3"/>
  <c r="D4163" i="3"/>
  <c r="C4163" i="3"/>
  <c r="B4163" i="3"/>
  <c r="A4163" i="3"/>
  <c r="H4162" i="3"/>
  <c r="G4162" i="3"/>
  <c r="F4162" i="3"/>
  <c r="E4162" i="3"/>
  <c r="D4162" i="3"/>
  <c r="C4162" i="3"/>
  <c r="B4162" i="3"/>
  <c r="A4162" i="3"/>
  <c r="H4161" i="3"/>
  <c r="G4161" i="3"/>
  <c r="F4161" i="3"/>
  <c r="E4161" i="3"/>
  <c r="D4161" i="3"/>
  <c r="C4161" i="3"/>
  <c r="B4161" i="3"/>
  <c r="A4161" i="3"/>
  <c r="H4160" i="3"/>
  <c r="G4160" i="3"/>
  <c r="F4160" i="3"/>
  <c r="E4160" i="3"/>
  <c r="D4160" i="3"/>
  <c r="C4160" i="3"/>
  <c r="B4160" i="3"/>
  <c r="A4160" i="3"/>
  <c r="H4159" i="3"/>
  <c r="G4159" i="3"/>
  <c r="F4159" i="3"/>
  <c r="E4159" i="3"/>
  <c r="D4159" i="3"/>
  <c r="C4159" i="3"/>
  <c r="B4159" i="3"/>
  <c r="A4159" i="3"/>
  <c r="H4158" i="3"/>
  <c r="G4158" i="3"/>
  <c r="F4158" i="3"/>
  <c r="E4158" i="3"/>
  <c r="D4158" i="3"/>
  <c r="C4158" i="3"/>
  <c r="B4158" i="3"/>
  <c r="A4158" i="3"/>
  <c r="H4157" i="3"/>
  <c r="G4157" i="3"/>
  <c r="F4157" i="3"/>
  <c r="E4157" i="3"/>
  <c r="D4157" i="3"/>
  <c r="C4157" i="3"/>
  <c r="B4157" i="3"/>
  <c r="A4157" i="3"/>
  <c r="H4156" i="3"/>
  <c r="G4156" i="3"/>
  <c r="F4156" i="3"/>
  <c r="E4156" i="3"/>
  <c r="D4156" i="3"/>
  <c r="C4156" i="3"/>
  <c r="B4156" i="3"/>
  <c r="A4156" i="3"/>
  <c r="H4155" i="3"/>
  <c r="G4155" i="3"/>
  <c r="F4155" i="3"/>
  <c r="E4155" i="3"/>
  <c r="D4155" i="3"/>
  <c r="C4155" i="3"/>
  <c r="B4155" i="3"/>
  <c r="A4155" i="3"/>
  <c r="H4154" i="3"/>
  <c r="G4154" i="3"/>
  <c r="F4154" i="3"/>
  <c r="E4154" i="3"/>
  <c r="D4154" i="3"/>
  <c r="C4154" i="3"/>
  <c r="B4154" i="3"/>
  <c r="A4154" i="3"/>
  <c r="H4153" i="3"/>
  <c r="G4153" i="3"/>
  <c r="F4153" i="3"/>
  <c r="E4153" i="3"/>
  <c r="D4153" i="3"/>
  <c r="C4153" i="3"/>
  <c r="B4153" i="3"/>
  <c r="A4153" i="3"/>
  <c r="H4152" i="3"/>
  <c r="G4152" i="3"/>
  <c r="F4152" i="3"/>
  <c r="E4152" i="3"/>
  <c r="D4152" i="3"/>
  <c r="C4152" i="3"/>
  <c r="B4152" i="3"/>
  <c r="A4152" i="3"/>
  <c r="H4151" i="3"/>
  <c r="G4151" i="3"/>
  <c r="F4151" i="3"/>
  <c r="E4151" i="3"/>
  <c r="D4151" i="3"/>
  <c r="C4151" i="3"/>
  <c r="B4151" i="3"/>
  <c r="A4151" i="3"/>
  <c r="H4150" i="3"/>
  <c r="G4150" i="3"/>
  <c r="F4150" i="3"/>
  <c r="E4150" i="3"/>
  <c r="D4150" i="3"/>
  <c r="C4150" i="3"/>
  <c r="B4150" i="3"/>
  <c r="A4150" i="3"/>
  <c r="H4149" i="3"/>
  <c r="G4149" i="3"/>
  <c r="F4149" i="3"/>
  <c r="E4149" i="3"/>
  <c r="D4149" i="3"/>
  <c r="C4149" i="3"/>
  <c r="B4149" i="3"/>
  <c r="A4149" i="3"/>
  <c r="H4148" i="3"/>
  <c r="G4148" i="3"/>
  <c r="F4148" i="3"/>
  <c r="E4148" i="3"/>
  <c r="D4148" i="3"/>
  <c r="C4148" i="3"/>
  <c r="B4148" i="3"/>
  <c r="A4148" i="3"/>
  <c r="H4147" i="3"/>
  <c r="G4147" i="3"/>
  <c r="F4147" i="3"/>
  <c r="E4147" i="3"/>
  <c r="D4147" i="3"/>
  <c r="C4147" i="3"/>
  <c r="B4147" i="3"/>
  <c r="A4147" i="3"/>
  <c r="H4146" i="3"/>
  <c r="G4146" i="3"/>
  <c r="F4146" i="3"/>
  <c r="E4146" i="3"/>
  <c r="D4146" i="3"/>
  <c r="C4146" i="3"/>
  <c r="B4146" i="3"/>
  <c r="A4146" i="3"/>
  <c r="H4145" i="3"/>
  <c r="G4145" i="3"/>
  <c r="F4145" i="3"/>
  <c r="E4145" i="3"/>
  <c r="D4145" i="3"/>
  <c r="C4145" i="3"/>
  <c r="B4145" i="3"/>
  <c r="A4145" i="3"/>
  <c r="H4144" i="3"/>
  <c r="G4144" i="3"/>
  <c r="F4144" i="3"/>
  <c r="E4144" i="3"/>
  <c r="D4144" i="3"/>
  <c r="C4144" i="3"/>
  <c r="B4144" i="3"/>
  <c r="A4144" i="3"/>
  <c r="H4143" i="3"/>
  <c r="G4143" i="3"/>
  <c r="F4143" i="3"/>
  <c r="E4143" i="3"/>
  <c r="D4143" i="3"/>
  <c r="C4143" i="3"/>
  <c r="B4143" i="3"/>
  <c r="A4143" i="3"/>
  <c r="H4142" i="3"/>
  <c r="G4142" i="3"/>
  <c r="F4142" i="3"/>
  <c r="E4142" i="3"/>
  <c r="D4142" i="3"/>
  <c r="C4142" i="3"/>
  <c r="B4142" i="3"/>
  <c r="A4142" i="3"/>
  <c r="H4141" i="3"/>
  <c r="G4141" i="3"/>
  <c r="F4141" i="3"/>
  <c r="E4141" i="3"/>
  <c r="D4141" i="3"/>
  <c r="C4141" i="3"/>
  <c r="B4141" i="3"/>
  <c r="A4141" i="3"/>
  <c r="H4140" i="3"/>
  <c r="G4140" i="3"/>
  <c r="F4140" i="3"/>
  <c r="E4140" i="3"/>
  <c r="D4140" i="3"/>
  <c r="C4140" i="3"/>
  <c r="B4140" i="3"/>
  <c r="A4140" i="3"/>
  <c r="H4139" i="3"/>
  <c r="G4139" i="3"/>
  <c r="F4139" i="3"/>
  <c r="E4139" i="3"/>
  <c r="D4139" i="3"/>
  <c r="C4139" i="3"/>
  <c r="B4139" i="3"/>
  <c r="A4139" i="3"/>
  <c r="H4138" i="3"/>
  <c r="G4138" i="3"/>
  <c r="F4138" i="3"/>
  <c r="E4138" i="3"/>
  <c r="D4138" i="3"/>
  <c r="C4138" i="3"/>
  <c r="B4138" i="3"/>
  <c r="A4138" i="3"/>
  <c r="H4137" i="3"/>
  <c r="G4137" i="3"/>
  <c r="F4137" i="3"/>
  <c r="E4137" i="3"/>
  <c r="D4137" i="3"/>
  <c r="C4137" i="3"/>
  <c r="B4137" i="3"/>
  <c r="A4137" i="3"/>
  <c r="H4136" i="3"/>
  <c r="G4136" i="3"/>
  <c r="F4136" i="3"/>
  <c r="E4136" i="3"/>
  <c r="D4136" i="3"/>
  <c r="C4136" i="3"/>
  <c r="B4136" i="3"/>
  <c r="A4136" i="3"/>
  <c r="H4135" i="3"/>
  <c r="G4135" i="3"/>
  <c r="F4135" i="3"/>
  <c r="E4135" i="3"/>
  <c r="D4135" i="3"/>
  <c r="C4135" i="3"/>
  <c r="B4135" i="3"/>
  <c r="A4135" i="3"/>
  <c r="H4134" i="3"/>
  <c r="G4134" i="3"/>
  <c r="F4134" i="3"/>
  <c r="E4134" i="3"/>
  <c r="D4134" i="3"/>
  <c r="C4134" i="3"/>
  <c r="B4134" i="3"/>
  <c r="A4134" i="3"/>
  <c r="H4133" i="3"/>
  <c r="G4133" i="3"/>
  <c r="F4133" i="3"/>
  <c r="E4133" i="3"/>
  <c r="D4133" i="3"/>
  <c r="C4133" i="3"/>
  <c r="B4133" i="3"/>
  <c r="A4133" i="3"/>
  <c r="H4132" i="3"/>
  <c r="G4132" i="3"/>
  <c r="F4132" i="3"/>
  <c r="E4132" i="3"/>
  <c r="D4132" i="3"/>
  <c r="C4132" i="3"/>
  <c r="B4132" i="3"/>
  <c r="A4132" i="3"/>
  <c r="H4131" i="3"/>
  <c r="G4131" i="3"/>
  <c r="F4131" i="3"/>
  <c r="E4131" i="3"/>
  <c r="D4131" i="3"/>
  <c r="C4131" i="3"/>
  <c r="B4131" i="3"/>
  <c r="A4131" i="3"/>
  <c r="H4130" i="3"/>
  <c r="G4130" i="3"/>
  <c r="F4130" i="3"/>
  <c r="E4130" i="3"/>
  <c r="D4130" i="3"/>
  <c r="C4130" i="3"/>
  <c r="B4130" i="3"/>
  <c r="A4130" i="3"/>
  <c r="H4129" i="3"/>
  <c r="G4129" i="3"/>
  <c r="F4129" i="3"/>
  <c r="E4129" i="3"/>
  <c r="D4129" i="3"/>
  <c r="C4129" i="3"/>
  <c r="B4129" i="3"/>
  <c r="A4129" i="3"/>
  <c r="H4128" i="3"/>
  <c r="G4128" i="3"/>
  <c r="F4128" i="3"/>
  <c r="E4128" i="3"/>
  <c r="D4128" i="3"/>
  <c r="C4128" i="3"/>
  <c r="B4128" i="3"/>
  <c r="A4128" i="3"/>
  <c r="H4127" i="3"/>
  <c r="G4127" i="3"/>
  <c r="F4127" i="3"/>
  <c r="E4127" i="3"/>
  <c r="D4127" i="3"/>
  <c r="C4127" i="3"/>
  <c r="B4127" i="3"/>
  <c r="A4127" i="3"/>
  <c r="H4126" i="3"/>
  <c r="G4126" i="3"/>
  <c r="F4126" i="3"/>
  <c r="E4126" i="3"/>
  <c r="D4126" i="3"/>
  <c r="C4126" i="3"/>
  <c r="B4126" i="3"/>
  <c r="A4126" i="3"/>
  <c r="H4125" i="3"/>
  <c r="G4125" i="3"/>
  <c r="F4125" i="3"/>
  <c r="E4125" i="3"/>
  <c r="D4125" i="3"/>
  <c r="C4125" i="3"/>
  <c r="B4125" i="3"/>
  <c r="A4125" i="3"/>
  <c r="H4124" i="3"/>
  <c r="G4124" i="3"/>
  <c r="F4124" i="3"/>
  <c r="E4124" i="3"/>
  <c r="D4124" i="3"/>
  <c r="C4124" i="3"/>
  <c r="B4124" i="3"/>
  <c r="A4124" i="3"/>
  <c r="H4123" i="3"/>
  <c r="G4123" i="3"/>
  <c r="F4123" i="3"/>
  <c r="E4123" i="3"/>
  <c r="D4123" i="3"/>
  <c r="C4123" i="3"/>
  <c r="B4123" i="3"/>
  <c r="A4123" i="3"/>
  <c r="H4122" i="3"/>
  <c r="G4122" i="3"/>
  <c r="F4122" i="3"/>
  <c r="E4122" i="3"/>
  <c r="D4122" i="3"/>
  <c r="C4122" i="3"/>
  <c r="B4122" i="3"/>
  <c r="A4122" i="3"/>
  <c r="H4121" i="3"/>
  <c r="G4121" i="3"/>
  <c r="F4121" i="3"/>
  <c r="E4121" i="3"/>
  <c r="D4121" i="3"/>
  <c r="C4121" i="3"/>
  <c r="B4121" i="3"/>
  <c r="A4121" i="3"/>
  <c r="H4120" i="3"/>
  <c r="G4120" i="3"/>
  <c r="F4120" i="3"/>
  <c r="E4120" i="3"/>
  <c r="D4120" i="3"/>
  <c r="C4120" i="3"/>
  <c r="B4120" i="3"/>
  <c r="A4120" i="3"/>
  <c r="H4119" i="3"/>
  <c r="G4119" i="3"/>
  <c r="F4119" i="3"/>
  <c r="E4119" i="3"/>
  <c r="D4119" i="3"/>
  <c r="C4119" i="3"/>
  <c r="B4119" i="3"/>
  <c r="A4119" i="3"/>
  <c r="H4118" i="3"/>
  <c r="G4118" i="3"/>
  <c r="F4118" i="3"/>
  <c r="E4118" i="3"/>
  <c r="D4118" i="3"/>
  <c r="C4118" i="3"/>
  <c r="B4118" i="3"/>
  <c r="A4118" i="3"/>
  <c r="H4117" i="3"/>
  <c r="G4117" i="3"/>
  <c r="F4117" i="3"/>
  <c r="E4117" i="3"/>
  <c r="D4117" i="3"/>
  <c r="C4117" i="3"/>
  <c r="B4117" i="3"/>
  <c r="A4117" i="3"/>
  <c r="H4116" i="3"/>
  <c r="G4116" i="3"/>
  <c r="F4116" i="3"/>
  <c r="E4116" i="3"/>
  <c r="D4116" i="3"/>
  <c r="C4116" i="3"/>
  <c r="B4116" i="3"/>
  <c r="A4116" i="3"/>
  <c r="H4115" i="3"/>
  <c r="G4115" i="3"/>
  <c r="F4115" i="3"/>
  <c r="E4115" i="3"/>
  <c r="D4115" i="3"/>
  <c r="C4115" i="3"/>
  <c r="B4115" i="3"/>
  <c r="A4115" i="3"/>
  <c r="H4114" i="3"/>
  <c r="G4114" i="3"/>
  <c r="F4114" i="3"/>
  <c r="E4114" i="3"/>
  <c r="D4114" i="3"/>
  <c r="C4114" i="3"/>
  <c r="B4114" i="3"/>
  <c r="A4114" i="3"/>
  <c r="H4113" i="3"/>
  <c r="G4113" i="3"/>
  <c r="F4113" i="3"/>
  <c r="E4113" i="3"/>
  <c r="D4113" i="3"/>
  <c r="C4113" i="3"/>
  <c r="B4113" i="3"/>
  <c r="A4113" i="3"/>
  <c r="H4112" i="3"/>
  <c r="G4112" i="3"/>
  <c r="F4112" i="3"/>
  <c r="E4112" i="3"/>
  <c r="D4112" i="3"/>
  <c r="C4112" i="3"/>
  <c r="B4112" i="3"/>
  <c r="A4112" i="3"/>
  <c r="H4111" i="3"/>
  <c r="G4111" i="3"/>
  <c r="F4111" i="3"/>
  <c r="E4111" i="3"/>
  <c r="D4111" i="3"/>
  <c r="C4111" i="3"/>
  <c r="B4111" i="3"/>
  <c r="A4111" i="3"/>
  <c r="H4110" i="3"/>
  <c r="G4110" i="3"/>
  <c r="F4110" i="3"/>
  <c r="E4110" i="3"/>
  <c r="D4110" i="3"/>
  <c r="C4110" i="3"/>
  <c r="B4110" i="3"/>
  <c r="A4110" i="3"/>
  <c r="H4109" i="3"/>
  <c r="G4109" i="3"/>
  <c r="F4109" i="3"/>
  <c r="E4109" i="3"/>
  <c r="D4109" i="3"/>
  <c r="C4109" i="3"/>
  <c r="B4109" i="3"/>
  <c r="A4109" i="3"/>
  <c r="H4108" i="3"/>
  <c r="G4108" i="3"/>
  <c r="F4108" i="3"/>
  <c r="E4108" i="3"/>
  <c r="D4108" i="3"/>
  <c r="C4108" i="3"/>
  <c r="B4108" i="3"/>
  <c r="A4108" i="3"/>
  <c r="H4107" i="3"/>
  <c r="G4107" i="3"/>
  <c r="F4107" i="3"/>
  <c r="E4107" i="3"/>
  <c r="D4107" i="3"/>
  <c r="C4107" i="3"/>
  <c r="B4107" i="3"/>
  <c r="A4107" i="3"/>
  <c r="H4106" i="3"/>
  <c r="G4106" i="3"/>
  <c r="F4106" i="3"/>
  <c r="E4106" i="3"/>
  <c r="D4106" i="3"/>
  <c r="C4106" i="3"/>
  <c r="B4106" i="3"/>
  <c r="A4106" i="3"/>
  <c r="H4105" i="3"/>
  <c r="G4105" i="3"/>
  <c r="F4105" i="3"/>
  <c r="E4105" i="3"/>
  <c r="D4105" i="3"/>
  <c r="C4105" i="3"/>
  <c r="B4105" i="3"/>
  <c r="A4105" i="3"/>
  <c r="H4104" i="3"/>
  <c r="G4104" i="3"/>
  <c r="F4104" i="3"/>
  <c r="E4104" i="3"/>
  <c r="D4104" i="3"/>
  <c r="C4104" i="3"/>
  <c r="B4104" i="3"/>
  <c r="A4104" i="3"/>
  <c r="H4103" i="3"/>
  <c r="G4103" i="3"/>
  <c r="F4103" i="3"/>
  <c r="E4103" i="3"/>
  <c r="D4103" i="3"/>
  <c r="C4103" i="3"/>
  <c r="B4103" i="3"/>
  <c r="A4103" i="3"/>
  <c r="H4102" i="3"/>
  <c r="G4102" i="3"/>
  <c r="F4102" i="3"/>
  <c r="E4102" i="3"/>
  <c r="D4102" i="3"/>
  <c r="C4102" i="3"/>
  <c r="B4102" i="3"/>
  <c r="A4102" i="3"/>
  <c r="H4101" i="3"/>
  <c r="G4101" i="3"/>
  <c r="F4101" i="3"/>
  <c r="E4101" i="3"/>
  <c r="D4101" i="3"/>
  <c r="C4101" i="3"/>
  <c r="B4101" i="3"/>
  <c r="A4101" i="3"/>
  <c r="H4100" i="3"/>
  <c r="G4100" i="3"/>
  <c r="F4100" i="3"/>
  <c r="E4100" i="3"/>
  <c r="D4100" i="3"/>
  <c r="C4100" i="3"/>
  <c r="B4100" i="3"/>
  <c r="A4100" i="3"/>
  <c r="H4099" i="3"/>
  <c r="G4099" i="3"/>
  <c r="F4099" i="3"/>
  <c r="E4099" i="3"/>
  <c r="D4099" i="3"/>
  <c r="C4099" i="3"/>
  <c r="B4099" i="3"/>
  <c r="A4099" i="3"/>
  <c r="H4098" i="3"/>
  <c r="G4098" i="3"/>
  <c r="F4098" i="3"/>
  <c r="E4098" i="3"/>
  <c r="D4098" i="3"/>
  <c r="C4098" i="3"/>
  <c r="B4098" i="3"/>
  <c r="A4098" i="3"/>
  <c r="H4097" i="3"/>
  <c r="G4097" i="3"/>
  <c r="F4097" i="3"/>
  <c r="E4097" i="3"/>
  <c r="D4097" i="3"/>
  <c r="C4097" i="3"/>
  <c r="B4097" i="3"/>
  <c r="A4097" i="3"/>
  <c r="H4096" i="3"/>
  <c r="G4096" i="3"/>
  <c r="F4096" i="3"/>
  <c r="E4096" i="3"/>
  <c r="D4096" i="3"/>
  <c r="C4096" i="3"/>
  <c r="B4096" i="3"/>
  <c r="A4096" i="3"/>
  <c r="H4095" i="3"/>
  <c r="G4095" i="3"/>
  <c r="F4095" i="3"/>
  <c r="E4095" i="3"/>
  <c r="D4095" i="3"/>
  <c r="C4095" i="3"/>
  <c r="B4095" i="3"/>
  <c r="A4095" i="3"/>
  <c r="H4094" i="3"/>
  <c r="G4094" i="3"/>
  <c r="F4094" i="3"/>
  <c r="E4094" i="3"/>
  <c r="D4094" i="3"/>
  <c r="C4094" i="3"/>
  <c r="B4094" i="3"/>
  <c r="A4094" i="3"/>
  <c r="H4093" i="3"/>
  <c r="G4093" i="3"/>
  <c r="F4093" i="3"/>
  <c r="E4093" i="3"/>
  <c r="D4093" i="3"/>
  <c r="C4093" i="3"/>
  <c r="B4093" i="3"/>
  <c r="A4093" i="3"/>
  <c r="H4092" i="3"/>
  <c r="G4092" i="3"/>
  <c r="F4092" i="3"/>
  <c r="E4092" i="3"/>
  <c r="D4092" i="3"/>
  <c r="C4092" i="3"/>
  <c r="B4092" i="3"/>
  <c r="A4092" i="3"/>
  <c r="H4091" i="3"/>
  <c r="G4091" i="3"/>
  <c r="F4091" i="3"/>
  <c r="E4091" i="3"/>
  <c r="D4091" i="3"/>
  <c r="C4091" i="3"/>
  <c r="B4091" i="3"/>
  <c r="A4091" i="3"/>
  <c r="H4090" i="3"/>
  <c r="G4090" i="3"/>
  <c r="F4090" i="3"/>
  <c r="E4090" i="3"/>
  <c r="D4090" i="3"/>
  <c r="C4090" i="3"/>
  <c r="B4090" i="3"/>
  <c r="A4090" i="3"/>
  <c r="H4089" i="3"/>
  <c r="G4089" i="3"/>
  <c r="F4089" i="3"/>
  <c r="E4089" i="3"/>
  <c r="D4089" i="3"/>
  <c r="C4089" i="3"/>
  <c r="B4089" i="3"/>
  <c r="A4089" i="3"/>
  <c r="H4088" i="3"/>
  <c r="G4088" i="3"/>
  <c r="F4088" i="3"/>
  <c r="E4088" i="3"/>
  <c r="D4088" i="3"/>
  <c r="C4088" i="3"/>
  <c r="B4088" i="3"/>
  <c r="A4088" i="3"/>
  <c r="H4087" i="3"/>
  <c r="G4087" i="3"/>
  <c r="F4087" i="3"/>
  <c r="E4087" i="3"/>
  <c r="D4087" i="3"/>
  <c r="C4087" i="3"/>
  <c r="B4087" i="3"/>
  <c r="A4087" i="3"/>
  <c r="H4086" i="3"/>
  <c r="G4086" i="3"/>
  <c r="F4086" i="3"/>
  <c r="E4086" i="3"/>
  <c r="D4086" i="3"/>
  <c r="C4086" i="3"/>
  <c r="B4086" i="3"/>
  <c r="A4086" i="3"/>
  <c r="H4085" i="3"/>
  <c r="G4085" i="3"/>
  <c r="F4085" i="3"/>
  <c r="E4085" i="3"/>
  <c r="D4085" i="3"/>
  <c r="C4085" i="3"/>
  <c r="B4085" i="3"/>
  <c r="A4085" i="3"/>
  <c r="H4084" i="3"/>
  <c r="G4084" i="3"/>
  <c r="F4084" i="3"/>
  <c r="E4084" i="3"/>
  <c r="D4084" i="3"/>
  <c r="C4084" i="3"/>
  <c r="B4084" i="3"/>
  <c r="A4084" i="3"/>
  <c r="H4083" i="3"/>
  <c r="G4083" i="3"/>
  <c r="F4083" i="3"/>
  <c r="E4083" i="3"/>
  <c r="D4083" i="3"/>
  <c r="C4083" i="3"/>
  <c r="B4083" i="3"/>
  <c r="A4083" i="3"/>
  <c r="H4082" i="3"/>
  <c r="G4082" i="3"/>
  <c r="F4082" i="3"/>
  <c r="E4082" i="3"/>
  <c r="D4082" i="3"/>
  <c r="C4082" i="3"/>
  <c r="B4082" i="3"/>
  <c r="A4082" i="3"/>
  <c r="H4081" i="3"/>
  <c r="G4081" i="3"/>
  <c r="F4081" i="3"/>
  <c r="E4081" i="3"/>
  <c r="D4081" i="3"/>
  <c r="C4081" i="3"/>
  <c r="B4081" i="3"/>
  <c r="A4081" i="3"/>
  <c r="H4080" i="3"/>
  <c r="G4080" i="3"/>
  <c r="F4080" i="3"/>
  <c r="E4080" i="3"/>
  <c r="D4080" i="3"/>
  <c r="C4080" i="3"/>
  <c r="B4080" i="3"/>
  <c r="A4080" i="3"/>
  <c r="H4079" i="3"/>
  <c r="G4079" i="3"/>
  <c r="F4079" i="3"/>
  <c r="E4079" i="3"/>
  <c r="D4079" i="3"/>
  <c r="C4079" i="3"/>
  <c r="B4079" i="3"/>
  <c r="A4079" i="3"/>
  <c r="H4078" i="3"/>
  <c r="G4078" i="3"/>
  <c r="F4078" i="3"/>
  <c r="E4078" i="3"/>
  <c r="D4078" i="3"/>
  <c r="C4078" i="3"/>
  <c r="B4078" i="3"/>
  <c r="A4078" i="3"/>
  <c r="H4077" i="3"/>
  <c r="G4077" i="3"/>
  <c r="F4077" i="3"/>
  <c r="E4077" i="3"/>
  <c r="D4077" i="3"/>
  <c r="C4077" i="3"/>
  <c r="B4077" i="3"/>
  <c r="A4077" i="3"/>
  <c r="H4076" i="3"/>
  <c r="G4076" i="3"/>
  <c r="F4076" i="3"/>
  <c r="E4076" i="3"/>
  <c r="D4076" i="3"/>
  <c r="C4076" i="3"/>
  <c r="B4076" i="3"/>
  <c r="A4076" i="3"/>
  <c r="H4075" i="3"/>
  <c r="G4075" i="3"/>
  <c r="F4075" i="3"/>
  <c r="E4075" i="3"/>
  <c r="D4075" i="3"/>
  <c r="C4075" i="3"/>
  <c r="B4075" i="3"/>
  <c r="A4075" i="3"/>
  <c r="H4074" i="3"/>
  <c r="G4074" i="3"/>
  <c r="F4074" i="3"/>
  <c r="E4074" i="3"/>
  <c r="D4074" i="3"/>
  <c r="C4074" i="3"/>
  <c r="B4074" i="3"/>
  <c r="A4074" i="3"/>
  <c r="H4073" i="3"/>
  <c r="G4073" i="3"/>
  <c r="F4073" i="3"/>
  <c r="E4073" i="3"/>
  <c r="D4073" i="3"/>
  <c r="C4073" i="3"/>
  <c r="B4073" i="3"/>
  <c r="A4073" i="3"/>
  <c r="H4072" i="3"/>
  <c r="G4072" i="3"/>
  <c r="F4072" i="3"/>
  <c r="E4072" i="3"/>
  <c r="D4072" i="3"/>
  <c r="C4072" i="3"/>
  <c r="B4072" i="3"/>
  <c r="A4072" i="3"/>
  <c r="H4071" i="3"/>
  <c r="G4071" i="3"/>
  <c r="F4071" i="3"/>
  <c r="E4071" i="3"/>
  <c r="D4071" i="3"/>
  <c r="C4071" i="3"/>
  <c r="B4071" i="3"/>
  <c r="A4071" i="3"/>
  <c r="H4070" i="3"/>
  <c r="G4070" i="3"/>
  <c r="F4070" i="3"/>
  <c r="E4070" i="3"/>
  <c r="D4070" i="3"/>
  <c r="C4070" i="3"/>
  <c r="B4070" i="3"/>
  <c r="A4070" i="3"/>
  <c r="H4069" i="3"/>
  <c r="G4069" i="3"/>
  <c r="F4069" i="3"/>
  <c r="E4069" i="3"/>
  <c r="D4069" i="3"/>
  <c r="C4069" i="3"/>
  <c r="B4069" i="3"/>
  <c r="A4069" i="3"/>
  <c r="H4068" i="3"/>
  <c r="G4068" i="3"/>
  <c r="F4068" i="3"/>
  <c r="E4068" i="3"/>
  <c r="D4068" i="3"/>
  <c r="C4068" i="3"/>
  <c r="B4068" i="3"/>
  <c r="A4068" i="3"/>
  <c r="H4067" i="3"/>
  <c r="G4067" i="3"/>
  <c r="F4067" i="3"/>
  <c r="E4067" i="3"/>
  <c r="D4067" i="3"/>
  <c r="C4067" i="3"/>
  <c r="B4067" i="3"/>
  <c r="A4067" i="3"/>
  <c r="H4066" i="3"/>
  <c r="G4066" i="3"/>
  <c r="F4066" i="3"/>
  <c r="E4066" i="3"/>
  <c r="D4066" i="3"/>
  <c r="C4066" i="3"/>
  <c r="B4066" i="3"/>
  <c r="A4066" i="3"/>
  <c r="H4065" i="3"/>
  <c r="G4065" i="3"/>
  <c r="F4065" i="3"/>
  <c r="E4065" i="3"/>
  <c r="D4065" i="3"/>
  <c r="C4065" i="3"/>
  <c r="B4065" i="3"/>
  <c r="A4065" i="3"/>
  <c r="H4064" i="3"/>
  <c r="G4064" i="3"/>
  <c r="F4064" i="3"/>
  <c r="E4064" i="3"/>
  <c r="D4064" i="3"/>
  <c r="C4064" i="3"/>
  <c r="B4064" i="3"/>
  <c r="A4064" i="3"/>
  <c r="H4063" i="3"/>
  <c r="G4063" i="3"/>
  <c r="F4063" i="3"/>
  <c r="E4063" i="3"/>
  <c r="D4063" i="3"/>
  <c r="C4063" i="3"/>
  <c r="B4063" i="3"/>
  <c r="A4063" i="3"/>
  <c r="H4062" i="3"/>
  <c r="G4062" i="3"/>
  <c r="F4062" i="3"/>
  <c r="E4062" i="3"/>
  <c r="D4062" i="3"/>
  <c r="C4062" i="3"/>
  <c r="B4062" i="3"/>
  <c r="A4062" i="3"/>
  <c r="H4061" i="3"/>
  <c r="G4061" i="3"/>
  <c r="F4061" i="3"/>
  <c r="E4061" i="3"/>
  <c r="D4061" i="3"/>
  <c r="C4061" i="3"/>
  <c r="B4061" i="3"/>
  <c r="A4061" i="3"/>
  <c r="H4060" i="3"/>
  <c r="G4060" i="3"/>
  <c r="F4060" i="3"/>
  <c r="E4060" i="3"/>
  <c r="D4060" i="3"/>
  <c r="C4060" i="3"/>
  <c r="B4060" i="3"/>
  <c r="A4060" i="3"/>
  <c r="H4059" i="3"/>
  <c r="G4059" i="3"/>
  <c r="F4059" i="3"/>
  <c r="E4059" i="3"/>
  <c r="D4059" i="3"/>
  <c r="C4059" i="3"/>
  <c r="B4059" i="3"/>
  <c r="A4059" i="3"/>
  <c r="H4058" i="3"/>
  <c r="G4058" i="3"/>
  <c r="F4058" i="3"/>
  <c r="E4058" i="3"/>
  <c r="D4058" i="3"/>
  <c r="C4058" i="3"/>
  <c r="B4058" i="3"/>
  <c r="A4058" i="3"/>
  <c r="H4057" i="3"/>
  <c r="G4057" i="3"/>
  <c r="F4057" i="3"/>
  <c r="E4057" i="3"/>
  <c r="D4057" i="3"/>
  <c r="C4057" i="3"/>
  <c r="B4057" i="3"/>
  <c r="A4057" i="3"/>
  <c r="H4056" i="3"/>
  <c r="G4056" i="3"/>
  <c r="F4056" i="3"/>
  <c r="E4056" i="3"/>
  <c r="D4056" i="3"/>
  <c r="C4056" i="3"/>
  <c r="B4056" i="3"/>
  <c r="A4056" i="3"/>
  <c r="H4055" i="3"/>
  <c r="G4055" i="3"/>
  <c r="F4055" i="3"/>
  <c r="E4055" i="3"/>
  <c r="D4055" i="3"/>
  <c r="C4055" i="3"/>
  <c r="B4055" i="3"/>
  <c r="A4055" i="3"/>
  <c r="H4054" i="3"/>
  <c r="G4054" i="3"/>
  <c r="F4054" i="3"/>
  <c r="E4054" i="3"/>
  <c r="D4054" i="3"/>
  <c r="C4054" i="3"/>
  <c r="B4054" i="3"/>
  <c r="A4054" i="3"/>
  <c r="H4053" i="3"/>
  <c r="G4053" i="3"/>
  <c r="F4053" i="3"/>
  <c r="E4053" i="3"/>
  <c r="D4053" i="3"/>
  <c r="C4053" i="3"/>
  <c r="B4053" i="3"/>
  <c r="A4053" i="3"/>
  <c r="H4052" i="3"/>
  <c r="G4052" i="3"/>
  <c r="F4052" i="3"/>
  <c r="E4052" i="3"/>
  <c r="D4052" i="3"/>
  <c r="C4052" i="3"/>
  <c r="B4052" i="3"/>
  <c r="A4052" i="3"/>
  <c r="H4051" i="3"/>
  <c r="G4051" i="3"/>
  <c r="F4051" i="3"/>
  <c r="E4051" i="3"/>
  <c r="D4051" i="3"/>
  <c r="C4051" i="3"/>
  <c r="B4051" i="3"/>
  <c r="A4051" i="3"/>
  <c r="H4050" i="3"/>
  <c r="G4050" i="3"/>
  <c r="F4050" i="3"/>
  <c r="E4050" i="3"/>
  <c r="D4050" i="3"/>
  <c r="C4050" i="3"/>
  <c r="B4050" i="3"/>
  <c r="A4050" i="3"/>
  <c r="H4049" i="3"/>
  <c r="G4049" i="3"/>
  <c r="F4049" i="3"/>
  <c r="E4049" i="3"/>
  <c r="D4049" i="3"/>
  <c r="C4049" i="3"/>
  <c r="B4049" i="3"/>
  <c r="A4049" i="3"/>
  <c r="H4048" i="3"/>
  <c r="G4048" i="3"/>
  <c r="F4048" i="3"/>
  <c r="E4048" i="3"/>
  <c r="D4048" i="3"/>
  <c r="C4048" i="3"/>
  <c r="B4048" i="3"/>
  <c r="A4048" i="3"/>
  <c r="H4047" i="3"/>
  <c r="G4047" i="3"/>
  <c r="F4047" i="3"/>
  <c r="E4047" i="3"/>
  <c r="D4047" i="3"/>
  <c r="C4047" i="3"/>
  <c r="B4047" i="3"/>
  <c r="A4047" i="3"/>
  <c r="H4046" i="3"/>
  <c r="G4046" i="3"/>
  <c r="F4046" i="3"/>
  <c r="E4046" i="3"/>
  <c r="D4046" i="3"/>
  <c r="C4046" i="3"/>
  <c r="B4046" i="3"/>
  <c r="A4046" i="3"/>
  <c r="H4045" i="3"/>
  <c r="G4045" i="3"/>
  <c r="F4045" i="3"/>
  <c r="E4045" i="3"/>
  <c r="D4045" i="3"/>
  <c r="C4045" i="3"/>
  <c r="B4045" i="3"/>
  <c r="A4045" i="3"/>
  <c r="H4044" i="3"/>
  <c r="G4044" i="3"/>
  <c r="F4044" i="3"/>
  <c r="E4044" i="3"/>
  <c r="D4044" i="3"/>
  <c r="C4044" i="3"/>
  <c r="B4044" i="3"/>
  <c r="A4044" i="3"/>
  <c r="H4043" i="3"/>
  <c r="G4043" i="3"/>
  <c r="F4043" i="3"/>
  <c r="E4043" i="3"/>
  <c r="D4043" i="3"/>
  <c r="C4043" i="3"/>
  <c r="B4043" i="3"/>
  <c r="A4043" i="3"/>
  <c r="H4042" i="3"/>
  <c r="G4042" i="3"/>
  <c r="F4042" i="3"/>
  <c r="E4042" i="3"/>
  <c r="D4042" i="3"/>
  <c r="C4042" i="3"/>
  <c r="B4042" i="3"/>
  <c r="A4042" i="3"/>
  <c r="H4041" i="3"/>
  <c r="G4041" i="3"/>
  <c r="F4041" i="3"/>
  <c r="E4041" i="3"/>
  <c r="D4041" i="3"/>
  <c r="C4041" i="3"/>
  <c r="B4041" i="3"/>
  <c r="A4041" i="3"/>
  <c r="H4040" i="3"/>
  <c r="G4040" i="3"/>
  <c r="F4040" i="3"/>
  <c r="E4040" i="3"/>
  <c r="D4040" i="3"/>
  <c r="C4040" i="3"/>
  <c r="B4040" i="3"/>
  <c r="A4040" i="3"/>
  <c r="H4039" i="3"/>
  <c r="G4039" i="3"/>
  <c r="F4039" i="3"/>
  <c r="E4039" i="3"/>
  <c r="D4039" i="3"/>
  <c r="C4039" i="3"/>
  <c r="B4039" i="3"/>
  <c r="A4039" i="3"/>
  <c r="H4038" i="3"/>
  <c r="G4038" i="3"/>
  <c r="F4038" i="3"/>
  <c r="E4038" i="3"/>
  <c r="D4038" i="3"/>
  <c r="C4038" i="3"/>
  <c r="B4038" i="3"/>
  <c r="A4038" i="3"/>
  <c r="H4037" i="3"/>
  <c r="G4037" i="3"/>
  <c r="F4037" i="3"/>
  <c r="E4037" i="3"/>
  <c r="D4037" i="3"/>
  <c r="C4037" i="3"/>
  <c r="B4037" i="3"/>
  <c r="A4037" i="3"/>
  <c r="H4036" i="3"/>
  <c r="G4036" i="3"/>
  <c r="F4036" i="3"/>
  <c r="E4036" i="3"/>
  <c r="D4036" i="3"/>
  <c r="C4036" i="3"/>
  <c r="B4036" i="3"/>
  <c r="A4036" i="3"/>
  <c r="H4035" i="3"/>
  <c r="G4035" i="3"/>
  <c r="F4035" i="3"/>
  <c r="E4035" i="3"/>
  <c r="D4035" i="3"/>
  <c r="C4035" i="3"/>
  <c r="B4035" i="3"/>
  <c r="A4035" i="3"/>
  <c r="H4034" i="3"/>
  <c r="G4034" i="3"/>
  <c r="F4034" i="3"/>
  <c r="E4034" i="3"/>
  <c r="D4034" i="3"/>
  <c r="C4034" i="3"/>
  <c r="B4034" i="3"/>
  <c r="A4034" i="3"/>
  <c r="H4033" i="3"/>
  <c r="G4033" i="3"/>
  <c r="F4033" i="3"/>
  <c r="E4033" i="3"/>
  <c r="D4033" i="3"/>
  <c r="C4033" i="3"/>
  <c r="B4033" i="3"/>
  <c r="A4033" i="3"/>
  <c r="H4032" i="3"/>
  <c r="G4032" i="3"/>
  <c r="F4032" i="3"/>
  <c r="E4032" i="3"/>
  <c r="D4032" i="3"/>
  <c r="C4032" i="3"/>
  <c r="B4032" i="3"/>
  <c r="A4032" i="3"/>
  <c r="H4031" i="3"/>
  <c r="G4031" i="3"/>
  <c r="F4031" i="3"/>
  <c r="E4031" i="3"/>
  <c r="D4031" i="3"/>
  <c r="C4031" i="3"/>
  <c r="B4031" i="3"/>
  <c r="A4031" i="3"/>
  <c r="H4030" i="3"/>
  <c r="G4030" i="3"/>
  <c r="F4030" i="3"/>
  <c r="E4030" i="3"/>
  <c r="D4030" i="3"/>
  <c r="C4030" i="3"/>
  <c r="B4030" i="3"/>
  <c r="A4030" i="3"/>
  <c r="H4029" i="3"/>
  <c r="G4029" i="3"/>
  <c r="F4029" i="3"/>
  <c r="E4029" i="3"/>
  <c r="D4029" i="3"/>
  <c r="C4029" i="3"/>
  <c r="B4029" i="3"/>
  <c r="A4029" i="3"/>
  <c r="H4028" i="3"/>
  <c r="G4028" i="3"/>
  <c r="F4028" i="3"/>
  <c r="E4028" i="3"/>
  <c r="D4028" i="3"/>
  <c r="C4028" i="3"/>
  <c r="B4028" i="3"/>
  <c r="A4028" i="3"/>
  <c r="H4027" i="3"/>
  <c r="G4027" i="3"/>
  <c r="F4027" i="3"/>
  <c r="E4027" i="3"/>
  <c r="D4027" i="3"/>
  <c r="C4027" i="3"/>
  <c r="B4027" i="3"/>
  <c r="A4027" i="3"/>
  <c r="H4026" i="3"/>
  <c r="G4026" i="3"/>
  <c r="F4026" i="3"/>
  <c r="E4026" i="3"/>
  <c r="D4026" i="3"/>
  <c r="C4026" i="3"/>
  <c r="B4026" i="3"/>
  <c r="A4026" i="3"/>
  <c r="H4025" i="3"/>
  <c r="G4025" i="3"/>
  <c r="F4025" i="3"/>
  <c r="E4025" i="3"/>
  <c r="D4025" i="3"/>
  <c r="C4025" i="3"/>
  <c r="B4025" i="3"/>
  <c r="A4025" i="3"/>
  <c r="H4024" i="3"/>
  <c r="G4024" i="3"/>
  <c r="F4024" i="3"/>
  <c r="E4024" i="3"/>
  <c r="D4024" i="3"/>
  <c r="C4024" i="3"/>
  <c r="B4024" i="3"/>
  <c r="A4024" i="3"/>
  <c r="H4023" i="3"/>
  <c r="G4023" i="3"/>
  <c r="F4023" i="3"/>
  <c r="E4023" i="3"/>
  <c r="D4023" i="3"/>
  <c r="C4023" i="3"/>
  <c r="B4023" i="3"/>
  <c r="A4023" i="3"/>
  <c r="H4022" i="3"/>
  <c r="G4022" i="3"/>
  <c r="F4022" i="3"/>
  <c r="E4022" i="3"/>
  <c r="D4022" i="3"/>
  <c r="C4022" i="3"/>
  <c r="B4022" i="3"/>
  <c r="A4022" i="3"/>
  <c r="H4021" i="3"/>
  <c r="G4021" i="3"/>
  <c r="F4021" i="3"/>
  <c r="E4021" i="3"/>
  <c r="D4021" i="3"/>
  <c r="C4021" i="3"/>
  <c r="B4021" i="3"/>
  <c r="A4021" i="3"/>
  <c r="H4020" i="3"/>
  <c r="G4020" i="3"/>
  <c r="F4020" i="3"/>
  <c r="E4020" i="3"/>
  <c r="D4020" i="3"/>
  <c r="C4020" i="3"/>
  <c r="B4020" i="3"/>
  <c r="A4020" i="3"/>
  <c r="H4019" i="3"/>
  <c r="G4019" i="3"/>
  <c r="F4019" i="3"/>
  <c r="E4019" i="3"/>
  <c r="D4019" i="3"/>
  <c r="C4019" i="3"/>
  <c r="B4019" i="3"/>
  <c r="A4019" i="3"/>
  <c r="H4018" i="3"/>
  <c r="G4018" i="3"/>
  <c r="F4018" i="3"/>
  <c r="E4018" i="3"/>
  <c r="D4018" i="3"/>
  <c r="C4018" i="3"/>
  <c r="B4018" i="3"/>
  <c r="A4018" i="3"/>
  <c r="H4017" i="3"/>
  <c r="G4017" i="3"/>
  <c r="F4017" i="3"/>
  <c r="E4017" i="3"/>
  <c r="D4017" i="3"/>
  <c r="C4017" i="3"/>
  <c r="B4017" i="3"/>
  <c r="A4017" i="3"/>
  <c r="H4016" i="3"/>
  <c r="G4016" i="3"/>
  <c r="F4016" i="3"/>
  <c r="E4016" i="3"/>
  <c r="D4016" i="3"/>
  <c r="C4016" i="3"/>
  <c r="B4016" i="3"/>
  <c r="A4016" i="3"/>
  <c r="H4015" i="3"/>
  <c r="G4015" i="3"/>
  <c r="F4015" i="3"/>
  <c r="E4015" i="3"/>
  <c r="D4015" i="3"/>
  <c r="C4015" i="3"/>
  <c r="B4015" i="3"/>
  <c r="A4015" i="3"/>
  <c r="H4014" i="3"/>
  <c r="G4014" i="3"/>
  <c r="F4014" i="3"/>
  <c r="E4014" i="3"/>
  <c r="D4014" i="3"/>
  <c r="C4014" i="3"/>
  <c r="B4014" i="3"/>
  <c r="A4014" i="3"/>
  <c r="H4013" i="3"/>
  <c r="G4013" i="3"/>
  <c r="F4013" i="3"/>
  <c r="E4013" i="3"/>
  <c r="D4013" i="3"/>
  <c r="C4013" i="3"/>
  <c r="B4013" i="3"/>
  <c r="A4013" i="3"/>
  <c r="H4012" i="3"/>
  <c r="G4012" i="3"/>
  <c r="F4012" i="3"/>
  <c r="E4012" i="3"/>
  <c r="D4012" i="3"/>
  <c r="C4012" i="3"/>
  <c r="B4012" i="3"/>
  <c r="A4012" i="3"/>
  <c r="H4011" i="3"/>
  <c r="G4011" i="3"/>
  <c r="F4011" i="3"/>
  <c r="E4011" i="3"/>
  <c r="D4011" i="3"/>
  <c r="C4011" i="3"/>
  <c r="B4011" i="3"/>
  <c r="A4011" i="3"/>
  <c r="H4010" i="3"/>
  <c r="G4010" i="3"/>
  <c r="F4010" i="3"/>
  <c r="E4010" i="3"/>
  <c r="D4010" i="3"/>
  <c r="C4010" i="3"/>
  <c r="B4010" i="3"/>
  <c r="A4010" i="3"/>
  <c r="H4009" i="3"/>
  <c r="G4009" i="3"/>
  <c r="F4009" i="3"/>
  <c r="E4009" i="3"/>
  <c r="D4009" i="3"/>
  <c r="C4009" i="3"/>
  <c r="B4009" i="3"/>
  <c r="A4009" i="3"/>
  <c r="H4008" i="3"/>
  <c r="G4008" i="3"/>
  <c r="F4008" i="3"/>
  <c r="E4008" i="3"/>
  <c r="D4008" i="3"/>
  <c r="C4008" i="3"/>
  <c r="B4008" i="3"/>
  <c r="A4008" i="3"/>
  <c r="H4007" i="3"/>
  <c r="G4007" i="3"/>
  <c r="F4007" i="3"/>
  <c r="E4007" i="3"/>
  <c r="D4007" i="3"/>
  <c r="C4007" i="3"/>
  <c r="B4007" i="3"/>
  <c r="A4007" i="3"/>
  <c r="H4006" i="3"/>
  <c r="G4006" i="3"/>
  <c r="F4006" i="3"/>
  <c r="E4006" i="3"/>
  <c r="D4006" i="3"/>
  <c r="C4006" i="3"/>
  <c r="B4006" i="3"/>
  <c r="A4006" i="3"/>
  <c r="H4005" i="3"/>
  <c r="G4005" i="3"/>
  <c r="F4005" i="3"/>
  <c r="E4005" i="3"/>
  <c r="D4005" i="3"/>
  <c r="C4005" i="3"/>
  <c r="B4005" i="3"/>
  <c r="A4005" i="3"/>
  <c r="H4004" i="3"/>
  <c r="G4004" i="3"/>
  <c r="F4004" i="3"/>
  <c r="E4004" i="3"/>
  <c r="D4004" i="3"/>
  <c r="C4004" i="3"/>
  <c r="B4004" i="3"/>
  <c r="A4004" i="3"/>
  <c r="H4003" i="3"/>
  <c r="G4003" i="3"/>
  <c r="F4003" i="3"/>
  <c r="E4003" i="3"/>
  <c r="D4003" i="3"/>
  <c r="C4003" i="3"/>
  <c r="B4003" i="3"/>
  <c r="A4003" i="3"/>
  <c r="H4002" i="3"/>
  <c r="G4002" i="3"/>
  <c r="F4002" i="3"/>
  <c r="E4002" i="3"/>
  <c r="D4002" i="3"/>
  <c r="C4002" i="3"/>
  <c r="B4002" i="3"/>
  <c r="A4002" i="3"/>
  <c r="H4001" i="3"/>
  <c r="G4001" i="3"/>
  <c r="F4001" i="3"/>
  <c r="E4001" i="3"/>
  <c r="D4001" i="3"/>
  <c r="C4001" i="3"/>
  <c r="B4001" i="3"/>
  <c r="A4001" i="3"/>
  <c r="H4000" i="3"/>
  <c r="G4000" i="3"/>
  <c r="F4000" i="3"/>
  <c r="E4000" i="3"/>
  <c r="D4000" i="3"/>
  <c r="C4000" i="3"/>
  <c r="B4000" i="3"/>
  <c r="A4000" i="3"/>
  <c r="H3999" i="3"/>
  <c r="G3999" i="3"/>
  <c r="F3999" i="3"/>
  <c r="E3999" i="3"/>
  <c r="D3999" i="3"/>
  <c r="C3999" i="3"/>
  <c r="B3999" i="3"/>
  <c r="A3999" i="3"/>
  <c r="H3998" i="3"/>
  <c r="G3998" i="3"/>
  <c r="F3998" i="3"/>
  <c r="E3998" i="3"/>
  <c r="D3998" i="3"/>
  <c r="C3998" i="3"/>
  <c r="B3998" i="3"/>
  <c r="A3998" i="3"/>
  <c r="H3997" i="3"/>
  <c r="G3997" i="3"/>
  <c r="F3997" i="3"/>
  <c r="E3997" i="3"/>
  <c r="D3997" i="3"/>
  <c r="C3997" i="3"/>
  <c r="B3997" i="3"/>
  <c r="A3997" i="3"/>
  <c r="H3996" i="3"/>
  <c r="G3996" i="3"/>
  <c r="F3996" i="3"/>
  <c r="E3996" i="3"/>
  <c r="D3996" i="3"/>
  <c r="C3996" i="3"/>
  <c r="B3996" i="3"/>
  <c r="A3996" i="3"/>
  <c r="H3995" i="3"/>
  <c r="G3995" i="3"/>
  <c r="F3995" i="3"/>
  <c r="E3995" i="3"/>
  <c r="D3995" i="3"/>
  <c r="C3995" i="3"/>
  <c r="B3995" i="3"/>
  <c r="A3995" i="3"/>
  <c r="H3994" i="3"/>
  <c r="G3994" i="3"/>
  <c r="F3994" i="3"/>
  <c r="E3994" i="3"/>
  <c r="D3994" i="3"/>
  <c r="C3994" i="3"/>
  <c r="B3994" i="3"/>
  <c r="A3994" i="3"/>
  <c r="H3993" i="3"/>
  <c r="G3993" i="3"/>
  <c r="F3993" i="3"/>
  <c r="E3993" i="3"/>
  <c r="D3993" i="3"/>
  <c r="C3993" i="3"/>
  <c r="B3993" i="3"/>
  <c r="A3993" i="3"/>
  <c r="H3992" i="3"/>
  <c r="G3992" i="3"/>
  <c r="F3992" i="3"/>
  <c r="E3992" i="3"/>
  <c r="D3992" i="3"/>
  <c r="C3992" i="3"/>
  <c r="B3992" i="3"/>
  <c r="A3992" i="3"/>
  <c r="H3991" i="3"/>
  <c r="G3991" i="3"/>
  <c r="F3991" i="3"/>
  <c r="E3991" i="3"/>
  <c r="D3991" i="3"/>
  <c r="C3991" i="3"/>
  <c r="B3991" i="3"/>
  <c r="A3991" i="3"/>
  <c r="H3990" i="3"/>
  <c r="G3990" i="3"/>
  <c r="F3990" i="3"/>
  <c r="E3990" i="3"/>
  <c r="D3990" i="3"/>
  <c r="C3990" i="3"/>
  <c r="B3990" i="3"/>
  <c r="A3990" i="3"/>
  <c r="H3989" i="3"/>
  <c r="G3989" i="3"/>
  <c r="F3989" i="3"/>
  <c r="E3989" i="3"/>
  <c r="D3989" i="3"/>
  <c r="C3989" i="3"/>
  <c r="B3989" i="3"/>
  <c r="A3989" i="3"/>
  <c r="H3988" i="3"/>
  <c r="G3988" i="3"/>
  <c r="F3988" i="3"/>
  <c r="E3988" i="3"/>
  <c r="D3988" i="3"/>
  <c r="C3988" i="3"/>
  <c r="B3988" i="3"/>
  <c r="A3988" i="3"/>
  <c r="H3987" i="3"/>
  <c r="G3987" i="3"/>
  <c r="F3987" i="3"/>
  <c r="E3987" i="3"/>
  <c r="D3987" i="3"/>
  <c r="C3987" i="3"/>
  <c r="B3987" i="3"/>
  <c r="A3987" i="3"/>
  <c r="H3986" i="3"/>
  <c r="G3986" i="3"/>
  <c r="F3986" i="3"/>
  <c r="E3986" i="3"/>
  <c r="D3986" i="3"/>
  <c r="C3986" i="3"/>
  <c r="B3986" i="3"/>
  <c r="A3986" i="3"/>
  <c r="H3985" i="3"/>
  <c r="G3985" i="3"/>
  <c r="F3985" i="3"/>
  <c r="E3985" i="3"/>
  <c r="D3985" i="3"/>
  <c r="C3985" i="3"/>
  <c r="B3985" i="3"/>
  <c r="A3985" i="3"/>
  <c r="H3984" i="3"/>
  <c r="G3984" i="3"/>
  <c r="F3984" i="3"/>
  <c r="E3984" i="3"/>
  <c r="D3984" i="3"/>
  <c r="C3984" i="3"/>
  <c r="B3984" i="3"/>
  <c r="A3984" i="3"/>
  <c r="H3983" i="3"/>
  <c r="G3983" i="3"/>
  <c r="F3983" i="3"/>
  <c r="E3983" i="3"/>
  <c r="D3983" i="3"/>
  <c r="C3983" i="3"/>
  <c r="B3983" i="3"/>
  <c r="A3983" i="3"/>
  <c r="H3982" i="3"/>
  <c r="G3982" i="3"/>
  <c r="F3982" i="3"/>
  <c r="E3982" i="3"/>
  <c r="D3982" i="3"/>
  <c r="C3982" i="3"/>
  <c r="B3982" i="3"/>
  <c r="A3982" i="3"/>
  <c r="H3981" i="3"/>
  <c r="G3981" i="3"/>
  <c r="F3981" i="3"/>
  <c r="E3981" i="3"/>
  <c r="D3981" i="3"/>
  <c r="C3981" i="3"/>
  <c r="B3981" i="3"/>
  <c r="A3981" i="3"/>
  <c r="H3980" i="3"/>
  <c r="G3980" i="3"/>
  <c r="F3980" i="3"/>
  <c r="E3980" i="3"/>
  <c r="D3980" i="3"/>
  <c r="C3980" i="3"/>
  <c r="B3980" i="3"/>
  <c r="A3980" i="3"/>
  <c r="H3979" i="3"/>
  <c r="G3979" i="3"/>
  <c r="F3979" i="3"/>
  <c r="E3979" i="3"/>
  <c r="D3979" i="3"/>
  <c r="C3979" i="3"/>
  <c r="B3979" i="3"/>
  <c r="A3979" i="3"/>
  <c r="H3978" i="3"/>
  <c r="G3978" i="3"/>
  <c r="F3978" i="3"/>
  <c r="E3978" i="3"/>
  <c r="D3978" i="3"/>
  <c r="C3978" i="3"/>
  <c r="B3978" i="3"/>
  <c r="A3978" i="3"/>
  <c r="H3977" i="3"/>
  <c r="G3977" i="3"/>
  <c r="F3977" i="3"/>
  <c r="E3977" i="3"/>
  <c r="D3977" i="3"/>
  <c r="C3977" i="3"/>
  <c r="B3977" i="3"/>
  <c r="A3977" i="3"/>
  <c r="H3976" i="3"/>
  <c r="G3976" i="3"/>
  <c r="F3976" i="3"/>
  <c r="E3976" i="3"/>
  <c r="D3976" i="3"/>
  <c r="C3976" i="3"/>
  <c r="B3976" i="3"/>
  <c r="A3976" i="3"/>
  <c r="H3975" i="3"/>
  <c r="G3975" i="3"/>
  <c r="F3975" i="3"/>
  <c r="E3975" i="3"/>
  <c r="D3975" i="3"/>
  <c r="C3975" i="3"/>
  <c r="B3975" i="3"/>
  <c r="A3975" i="3"/>
  <c r="H3974" i="3"/>
  <c r="G3974" i="3"/>
  <c r="F3974" i="3"/>
  <c r="E3974" i="3"/>
  <c r="D3974" i="3"/>
  <c r="C3974" i="3"/>
  <c r="B3974" i="3"/>
  <c r="A3974" i="3"/>
  <c r="H3973" i="3"/>
  <c r="G3973" i="3"/>
  <c r="F3973" i="3"/>
  <c r="E3973" i="3"/>
  <c r="D3973" i="3"/>
  <c r="C3973" i="3"/>
  <c r="B3973" i="3"/>
  <c r="A3973" i="3"/>
  <c r="H3972" i="3"/>
  <c r="G3972" i="3"/>
  <c r="F3972" i="3"/>
  <c r="E3972" i="3"/>
  <c r="D3972" i="3"/>
  <c r="C3972" i="3"/>
  <c r="B3972" i="3"/>
  <c r="A3972" i="3"/>
  <c r="H3971" i="3"/>
  <c r="G3971" i="3"/>
  <c r="F3971" i="3"/>
  <c r="E3971" i="3"/>
  <c r="D3971" i="3"/>
  <c r="C3971" i="3"/>
  <c r="B3971" i="3"/>
  <c r="A3971" i="3"/>
  <c r="H3970" i="3"/>
  <c r="G3970" i="3"/>
  <c r="F3970" i="3"/>
  <c r="E3970" i="3"/>
  <c r="D3970" i="3"/>
  <c r="C3970" i="3"/>
  <c r="B3970" i="3"/>
  <c r="A3970" i="3"/>
  <c r="H3969" i="3"/>
  <c r="G3969" i="3"/>
  <c r="F3969" i="3"/>
  <c r="E3969" i="3"/>
  <c r="D3969" i="3"/>
  <c r="C3969" i="3"/>
  <c r="B3969" i="3"/>
  <c r="A3969" i="3"/>
  <c r="H3968" i="3"/>
  <c r="G3968" i="3"/>
  <c r="F3968" i="3"/>
  <c r="E3968" i="3"/>
  <c r="D3968" i="3"/>
  <c r="C3968" i="3"/>
  <c r="B3968" i="3"/>
  <c r="A3968" i="3"/>
  <c r="H3967" i="3"/>
  <c r="G3967" i="3"/>
  <c r="F3967" i="3"/>
  <c r="E3967" i="3"/>
  <c r="D3967" i="3"/>
  <c r="C3967" i="3"/>
  <c r="B3967" i="3"/>
  <c r="A3967" i="3"/>
  <c r="H3966" i="3"/>
  <c r="G3966" i="3"/>
  <c r="F3966" i="3"/>
  <c r="E3966" i="3"/>
  <c r="D3966" i="3"/>
  <c r="C3966" i="3"/>
  <c r="B3966" i="3"/>
  <c r="A3966" i="3"/>
  <c r="H3965" i="3"/>
  <c r="G3965" i="3"/>
  <c r="F3965" i="3"/>
  <c r="E3965" i="3"/>
  <c r="D3965" i="3"/>
  <c r="C3965" i="3"/>
  <c r="B3965" i="3"/>
  <c r="A3965" i="3"/>
  <c r="H3964" i="3"/>
  <c r="G3964" i="3"/>
  <c r="F3964" i="3"/>
  <c r="E3964" i="3"/>
  <c r="D3964" i="3"/>
  <c r="C3964" i="3"/>
  <c r="B3964" i="3"/>
  <c r="A3964" i="3"/>
  <c r="H3963" i="3"/>
  <c r="G3963" i="3"/>
  <c r="F3963" i="3"/>
  <c r="E3963" i="3"/>
  <c r="D3963" i="3"/>
  <c r="C3963" i="3"/>
  <c r="B3963" i="3"/>
  <c r="A3963" i="3"/>
  <c r="H3962" i="3"/>
  <c r="G3962" i="3"/>
  <c r="F3962" i="3"/>
  <c r="E3962" i="3"/>
  <c r="D3962" i="3"/>
  <c r="C3962" i="3"/>
  <c r="B3962" i="3"/>
  <c r="A3962" i="3"/>
  <c r="H3961" i="3"/>
  <c r="G3961" i="3"/>
  <c r="F3961" i="3"/>
  <c r="E3961" i="3"/>
  <c r="D3961" i="3"/>
  <c r="C3961" i="3"/>
  <c r="B3961" i="3"/>
  <c r="A3961" i="3"/>
  <c r="H3960" i="3"/>
  <c r="G3960" i="3"/>
  <c r="F3960" i="3"/>
  <c r="E3960" i="3"/>
  <c r="D3960" i="3"/>
  <c r="C3960" i="3"/>
  <c r="B3960" i="3"/>
  <c r="A3960" i="3"/>
  <c r="H3959" i="3"/>
  <c r="G3959" i="3"/>
  <c r="F3959" i="3"/>
  <c r="E3959" i="3"/>
  <c r="D3959" i="3"/>
  <c r="C3959" i="3"/>
  <c r="B3959" i="3"/>
  <c r="A3959" i="3"/>
  <c r="H3958" i="3"/>
  <c r="G3958" i="3"/>
  <c r="F3958" i="3"/>
  <c r="E3958" i="3"/>
  <c r="D3958" i="3"/>
  <c r="C3958" i="3"/>
  <c r="B3958" i="3"/>
  <c r="A3958" i="3"/>
  <c r="H3957" i="3"/>
  <c r="G3957" i="3"/>
  <c r="F3957" i="3"/>
  <c r="E3957" i="3"/>
  <c r="D3957" i="3"/>
  <c r="C3957" i="3"/>
  <c r="B3957" i="3"/>
  <c r="A3957" i="3"/>
  <c r="H3956" i="3"/>
  <c r="G3956" i="3"/>
  <c r="F3956" i="3"/>
  <c r="E3956" i="3"/>
  <c r="D3956" i="3"/>
  <c r="C3956" i="3"/>
  <c r="B3956" i="3"/>
  <c r="A3956" i="3"/>
  <c r="H3955" i="3"/>
  <c r="G3955" i="3"/>
  <c r="F3955" i="3"/>
  <c r="E3955" i="3"/>
  <c r="D3955" i="3"/>
  <c r="C3955" i="3"/>
  <c r="B3955" i="3"/>
  <c r="A3955" i="3"/>
  <c r="H3954" i="3"/>
  <c r="G3954" i="3"/>
  <c r="F3954" i="3"/>
  <c r="E3954" i="3"/>
  <c r="D3954" i="3"/>
  <c r="C3954" i="3"/>
  <c r="B3954" i="3"/>
  <c r="A3954" i="3"/>
  <c r="H3953" i="3"/>
  <c r="G3953" i="3"/>
  <c r="F3953" i="3"/>
  <c r="E3953" i="3"/>
  <c r="D3953" i="3"/>
  <c r="C3953" i="3"/>
  <c r="B3953" i="3"/>
  <c r="A3953" i="3"/>
  <c r="H3952" i="3"/>
  <c r="G3952" i="3"/>
  <c r="F3952" i="3"/>
  <c r="E3952" i="3"/>
  <c r="D3952" i="3"/>
  <c r="C3952" i="3"/>
  <c r="B3952" i="3"/>
  <c r="A3952" i="3"/>
  <c r="H3951" i="3"/>
  <c r="G3951" i="3"/>
  <c r="F3951" i="3"/>
  <c r="E3951" i="3"/>
  <c r="D3951" i="3"/>
  <c r="C3951" i="3"/>
  <c r="B3951" i="3"/>
  <c r="A3951" i="3"/>
  <c r="H3950" i="3"/>
  <c r="G3950" i="3"/>
  <c r="F3950" i="3"/>
  <c r="E3950" i="3"/>
  <c r="D3950" i="3"/>
  <c r="C3950" i="3"/>
  <c r="B3950" i="3"/>
  <c r="A3950" i="3"/>
  <c r="H3949" i="3"/>
  <c r="G3949" i="3"/>
  <c r="F3949" i="3"/>
  <c r="E3949" i="3"/>
  <c r="D3949" i="3"/>
  <c r="C3949" i="3"/>
  <c r="B3949" i="3"/>
  <c r="A3949" i="3"/>
  <c r="H3948" i="3"/>
  <c r="G3948" i="3"/>
  <c r="F3948" i="3"/>
  <c r="E3948" i="3"/>
  <c r="D3948" i="3"/>
  <c r="C3948" i="3"/>
  <c r="B3948" i="3"/>
  <c r="A3948" i="3"/>
  <c r="H3947" i="3"/>
  <c r="G3947" i="3"/>
  <c r="F3947" i="3"/>
  <c r="E3947" i="3"/>
  <c r="D3947" i="3"/>
  <c r="C3947" i="3"/>
  <c r="B3947" i="3"/>
  <c r="A3947" i="3"/>
  <c r="H3946" i="3"/>
  <c r="G3946" i="3"/>
  <c r="F3946" i="3"/>
  <c r="E3946" i="3"/>
  <c r="D3946" i="3"/>
  <c r="C3946" i="3"/>
  <c r="B3946" i="3"/>
  <c r="A3946" i="3"/>
  <c r="H3945" i="3"/>
  <c r="G3945" i="3"/>
  <c r="F3945" i="3"/>
  <c r="E3945" i="3"/>
  <c r="D3945" i="3"/>
  <c r="C3945" i="3"/>
  <c r="B3945" i="3"/>
  <c r="A3945" i="3"/>
  <c r="H3944" i="3"/>
  <c r="G3944" i="3"/>
  <c r="F3944" i="3"/>
  <c r="E3944" i="3"/>
  <c r="D3944" i="3"/>
  <c r="C3944" i="3"/>
  <c r="B3944" i="3"/>
  <c r="A3944" i="3"/>
  <c r="H3943" i="3"/>
  <c r="G3943" i="3"/>
  <c r="F3943" i="3"/>
  <c r="E3943" i="3"/>
  <c r="D3943" i="3"/>
  <c r="C3943" i="3"/>
  <c r="B3943" i="3"/>
  <c r="A3943" i="3"/>
  <c r="H3942" i="3"/>
  <c r="G3942" i="3"/>
  <c r="F3942" i="3"/>
  <c r="E3942" i="3"/>
  <c r="D3942" i="3"/>
  <c r="C3942" i="3"/>
  <c r="B3942" i="3"/>
  <c r="A3942" i="3"/>
  <c r="H3941" i="3"/>
  <c r="G3941" i="3"/>
  <c r="F3941" i="3"/>
  <c r="E3941" i="3"/>
  <c r="D3941" i="3"/>
  <c r="C3941" i="3"/>
  <c r="B3941" i="3"/>
  <c r="A3941" i="3"/>
  <c r="H3940" i="3"/>
  <c r="G3940" i="3"/>
  <c r="F3940" i="3"/>
  <c r="E3940" i="3"/>
  <c r="D3940" i="3"/>
  <c r="C3940" i="3"/>
  <c r="B3940" i="3"/>
  <c r="A3940" i="3"/>
  <c r="H3939" i="3"/>
  <c r="G3939" i="3"/>
  <c r="F3939" i="3"/>
  <c r="E3939" i="3"/>
  <c r="D3939" i="3"/>
  <c r="C3939" i="3"/>
  <c r="B3939" i="3"/>
  <c r="A3939" i="3"/>
  <c r="H3938" i="3"/>
  <c r="G3938" i="3"/>
  <c r="F3938" i="3"/>
  <c r="E3938" i="3"/>
  <c r="D3938" i="3"/>
  <c r="C3938" i="3"/>
  <c r="B3938" i="3"/>
  <c r="A3938" i="3"/>
  <c r="H3937" i="3"/>
  <c r="G3937" i="3"/>
  <c r="F3937" i="3"/>
  <c r="E3937" i="3"/>
  <c r="D3937" i="3"/>
  <c r="C3937" i="3"/>
  <c r="B3937" i="3"/>
  <c r="A3937" i="3"/>
  <c r="H3936" i="3"/>
  <c r="G3936" i="3"/>
  <c r="F3936" i="3"/>
  <c r="E3936" i="3"/>
  <c r="D3936" i="3"/>
  <c r="C3936" i="3"/>
  <c r="B3936" i="3"/>
  <c r="A3936" i="3"/>
  <c r="H3935" i="3"/>
  <c r="G3935" i="3"/>
  <c r="F3935" i="3"/>
  <c r="E3935" i="3"/>
  <c r="D3935" i="3"/>
  <c r="C3935" i="3"/>
  <c r="B3935" i="3"/>
  <c r="A3935" i="3"/>
  <c r="H3934" i="3"/>
  <c r="G3934" i="3"/>
  <c r="F3934" i="3"/>
  <c r="E3934" i="3"/>
  <c r="D3934" i="3"/>
  <c r="C3934" i="3"/>
  <c r="B3934" i="3"/>
  <c r="A3934" i="3"/>
  <c r="H3933" i="3"/>
  <c r="G3933" i="3"/>
  <c r="F3933" i="3"/>
  <c r="E3933" i="3"/>
  <c r="D3933" i="3"/>
  <c r="C3933" i="3"/>
  <c r="B3933" i="3"/>
  <c r="A3933" i="3"/>
  <c r="H3932" i="3"/>
  <c r="G3932" i="3"/>
  <c r="F3932" i="3"/>
  <c r="E3932" i="3"/>
  <c r="D3932" i="3"/>
  <c r="C3932" i="3"/>
  <c r="B3932" i="3"/>
  <c r="A3932" i="3"/>
  <c r="H3931" i="3"/>
  <c r="G3931" i="3"/>
  <c r="F3931" i="3"/>
  <c r="E3931" i="3"/>
  <c r="D3931" i="3"/>
  <c r="C3931" i="3"/>
  <c r="B3931" i="3"/>
  <c r="A3931" i="3"/>
  <c r="H3930" i="3"/>
  <c r="G3930" i="3"/>
  <c r="F3930" i="3"/>
  <c r="E3930" i="3"/>
  <c r="D3930" i="3"/>
  <c r="C3930" i="3"/>
  <c r="B3930" i="3"/>
  <c r="A3930" i="3"/>
  <c r="H3929" i="3"/>
  <c r="G3929" i="3"/>
  <c r="F3929" i="3"/>
  <c r="E3929" i="3"/>
  <c r="D3929" i="3"/>
  <c r="C3929" i="3"/>
  <c r="B3929" i="3"/>
  <c r="A3929" i="3"/>
  <c r="H3928" i="3"/>
  <c r="G3928" i="3"/>
  <c r="F3928" i="3"/>
  <c r="E3928" i="3"/>
  <c r="D3928" i="3"/>
  <c r="C3928" i="3"/>
  <c r="B3928" i="3"/>
  <c r="A3928" i="3"/>
  <c r="H3927" i="3"/>
  <c r="G3927" i="3"/>
  <c r="F3927" i="3"/>
  <c r="E3927" i="3"/>
  <c r="D3927" i="3"/>
  <c r="C3927" i="3"/>
  <c r="B3927" i="3"/>
  <c r="A3927" i="3"/>
  <c r="H3926" i="3"/>
  <c r="G3926" i="3"/>
  <c r="F3926" i="3"/>
  <c r="E3926" i="3"/>
  <c r="D3926" i="3"/>
  <c r="C3926" i="3"/>
  <c r="B3926" i="3"/>
  <c r="A3926" i="3"/>
  <c r="H3925" i="3"/>
  <c r="G3925" i="3"/>
  <c r="F3925" i="3"/>
  <c r="E3925" i="3"/>
  <c r="D3925" i="3"/>
  <c r="C3925" i="3"/>
  <c r="B3925" i="3"/>
  <c r="A3925" i="3"/>
  <c r="H3924" i="3"/>
  <c r="G3924" i="3"/>
  <c r="F3924" i="3"/>
  <c r="E3924" i="3"/>
  <c r="D3924" i="3"/>
  <c r="C3924" i="3"/>
  <c r="B3924" i="3"/>
  <c r="A3924" i="3"/>
  <c r="H3923" i="3"/>
  <c r="G3923" i="3"/>
  <c r="F3923" i="3"/>
  <c r="E3923" i="3"/>
  <c r="D3923" i="3"/>
  <c r="C3923" i="3"/>
  <c r="B3923" i="3"/>
  <c r="A3923" i="3"/>
  <c r="H3922" i="3"/>
  <c r="G3922" i="3"/>
  <c r="F3922" i="3"/>
  <c r="E3922" i="3"/>
  <c r="D3922" i="3"/>
  <c r="C3922" i="3"/>
  <c r="B3922" i="3"/>
  <c r="A3922" i="3"/>
  <c r="H3921" i="3"/>
  <c r="G3921" i="3"/>
  <c r="F3921" i="3"/>
  <c r="E3921" i="3"/>
  <c r="D3921" i="3"/>
  <c r="C3921" i="3"/>
  <c r="B3921" i="3"/>
  <c r="A3921" i="3"/>
  <c r="H3920" i="3"/>
  <c r="G3920" i="3"/>
  <c r="F3920" i="3"/>
  <c r="E3920" i="3"/>
  <c r="D3920" i="3"/>
  <c r="C3920" i="3"/>
  <c r="B3920" i="3"/>
  <c r="A3920" i="3"/>
  <c r="H3919" i="3"/>
  <c r="G3919" i="3"/>
  <c r="F3919" i="3"/>
  <c r="E3919" i="3"/>
  <c r="D3919" i="3"/>
  <c r="C3919" i="3"/>
  <c r="B3919" i="3"/>
  <c r="A3919" i="3"/>
  <c r="H3918" i="3"/>
  <c r="G3918" i="3"/>
  <c r="F3918" i="3"/>
  <c r="E3918" i="3"/>
  <c r="D3918" i="3"/>
  <c r="C3918" i="3"/>
  <c r="B3918" i="3"/>
  <c r="A3918" i="3"/>
  <c r="H3917" i="3"/>
  <c r="G3917" i="3"/>
  <c r="F3917" i="3"/>
  <c r="E3917" i="3"/>
  <c r="D3917" i="3"/>
  <c r="C3917" i="3"/>
  <c r="B3917" i="3"/>
  <c r="A3917" i="3"/>
  <c r="H3916" i="3"/>
  <c r="G3916" i="3"/>
  <c r="F3916" i="3"/>
  <c r="E3916" i="3"/>
  <c r="D3916" i="3"/>
  <c r="C3916" i="3"/>
  <c r="B3916" i="3"/>
  <c r="A3916" i="3"/>
  <c r="H3915" i="3"/>
  <c r="G3915" i="3"/>
  <c r="F3915" i="3"/>
  <c r="E3915" i="3"/>
  <c r="D3915" i="3"/>
  <c r="C3915" i="3"/>
  <c r="B3915" i="3"/>
  <c r="A3915" i="3"/>
  <c r="H3914" i="3"/>
  <c r="G3914" i="3"/>
  <c r="F3914" i="3"/>
  <c r="E3914" i="3"/>
  <c r="D3914" i="3"/>
  <c r="C3914" i="3"/>
  <c r="B3914" i="3"/>
  <c r="A3914" i="3"/>
  <c r="H3913" i="3"/>
  <c r="G3913" i="3"/>
  <c r="F3913" i="3"/>
  <c r="E3913" i="3"/>
  <c r="D3913" i="3"/>
  <c r="C3913" i="3"/>
  <c r="B3913" i="3"/>
  <c r="A3913" i="3"/>
  <c r="H3912" i="3"/>
  <c r="G3912" i="3"/>
  <c r="F3912" i="3"/>
  <c r="E3912" i="3"/>
  <c r="D3912" i="3"/>
  <c r="C3912" i="3"/>
  <c r="B3912" i="3"/>
  <c r="A3912" i="3"/>
  <c r="H3911" i="3"/>
  <c r="G3911" i="3"/>
  <c r="F3911" i="3"/>
  <c r="E3911" i="3"/>
  <c r="D3911" i="3"/>
  <c r="C3911" i="3"/>
  <c r="B3911" i="3"/>
  <c r="A3911" i="3"/>
  <c r="H3910" i="3"/>
  <c r="G3910" i="3"/>
  <c r="F3910" i="3"/>
  <c r="E3910" i="3"/>
  <c r="D3910" i="3"/>
  <c r="C3910" i="3"/>
  <c r="B3910" i="3"/>
  <c r="A3910" i="3"/>
  <c r="H3909" i="3"/>
  <c r="G3909" i="3"/>
  <c r="F3909" i="3"/>
  <c r="E3909" i="3"/>
  <c r="D3909" i="3"/>
  <c r="C3909" i="3"/>
  <c r="B3909" i="3"/>
  <c r="A3909" i="3"/>
  <c r="H3908" i="3"/>
  <c r="G3908" i="3"/>
  <c r="F3908" i="3"/>
  <c r="E3908" i="3"/>
  <c r="D3908" i="3"/>
  <c r="C3908" i="3"/>
  <c r="B3908" i="3"/>
  <c r="A3908" i="3"/>
  <c r="H3907" i="3"/>
  <c r="G3907" i="3"/>
  <c r="F3907" i="3"/>
  <c r="E3907" i="3"/>
  <c r="D3907" i="3"/>
  <c r="C3907" i="3"/>
  <c r="B3907" i="3"/>
  <c r="A3907" i="3"/>
  <c r="H3906" i="3"/>
  <c r="G3906" i="3"/>
  <c r="F3906" i="3"/>
  <c r="E3906" i="3"/>
  <c r="D3906" i="3"/>
  <c r="C3906" i="3"/>
  <c r="B3906" i="3"/>
  <c r="A3906" i="3"/>
  <c r="H3905" i="3"/>
  <c r="G3905" i="3"/>
  <c r="F3905" i="3"/>
  <c r="E3905" i="3"/>
  <c r="D3905" i="3"/>
  <c r="C3905" i="3"/>
  <c r="B3905" i="3"/>
  <c r="A3905" i="3"/>
  <c r="H3904" i="3"/>
  <c r="G3904" i="3"/>
  <c r="F3904" i="3"/>
  <c r="E3904" i="3"/>
  <c r="D3904" i="3"/>
  <c r="C3904" i="3"/>
  <c r="B3904" i="3"/>
  <c r="A3904" i="3"/>
  <c r="H3903" i="3"/>
  <c r="G3903" i="3"/>
  <c r="F3903" i="3"/>
  <c r="E3903" i="3"/>
  <c r="D3903" i="3"/>
  <c r="C3903" i="3"/>
  <c r="B3903" i="3"/>
  <c r="A3903" i="3"/>
  <c r="H3902" i="3"/>
  <c r="G3902" i="3"/>
  <c r="F3902" i="3"/>
  <c r="E3902" i="3"/>
  <c r="D3902" i="3"/>
  <c r="C3902" i="3"/>
  <c r="B3902" i="3"/>
  <c r="A3902" i="3"/>
  <c r="H3901" i="3"/>
  <c r="G3901" i="3"/>
  <c r="F3901" i="3"/>
  <c r="E3901" i="3"/>
  <c r="D3901" i="3"/>
  <c r="C3901" i="3"/>
  <c r="B3901" i="3"/>
  <c r="A3901" i="3"/>
  <c r="H3900" i="3"/>
  <c r="G3900" i="3"/>
  <c r="F3900" i="3"/>
  <c r="E3900" i="3"/>
  <c r="D3900" i="3"/>
  <c r="C3900" i="3"/>
  <c r="B3900" i="3"/>
  <c r="A3900" i="3"/>
  <c r="H3899" i="3"/>
  <c r="G3899" i="3"/>
  <c r="F3899" i="3"/>
  <c r="E3899" i="3"/>
  <c r="D3899" i="3"/>
  <c r="C3899" i="3"/>
  <c r="B3899" i="3"/>
  <c r="A3899" i="3"/>
  <c r="H3898" i="3"/>
  <c r="G3898" i="3"/>
  <c r="F3898" i="3"/>
  <c r="E3898" i="3"/>
  <c r="D3898" i="3"/>
  <c r="C3898" i="3"/>
  <c r="B3898" i="3"/>
  <c r="A3898" i="3"/>
  <c r="H3897" i="3"/>
  <c r="G3897" i="3"/>
  <c r="F3897" i="3"/>
  <c r="E3897" i="3"/>
  <c r="D3897" i="3"/>
  <c r="C3897" i="3"/>
  <c r="B3897" i="3"/>
  <c r="A3897" i="3"/>
  <c r="H3896" i="3"/>
  <c r="G3896" i="3"/>
  <c r="F3896" i="3"/>
  <c r="E3896" i="3"/>
  <c r="D3896" i="3"/>
  <c r="C3896" i="3"/>
  <c r="B3896" i="3"/>
  <c r="A3896" i="3"/>
  <c r="H3895" i="3"/>
  <c r="G3895" i="3"/>
  <c r="F3895" i="3"/>
  <c r="E3895" i="3"/>
  <c r="D3895" i="3"/>
  <c r="C3895" i="3"/>
  <c r="B3895" i="3"/>
  <c r="A3895" i="3"/>
  <c r="H3894" i="3"/>
  <c r="G3894" i="3"/>
  <c r="F3894" i="3"/>
  <c r="E3894" i="3"/>
  <c r="D3894" i="3"/>
  <c r="C3894" i="3"/>
  <c r="B3894" i="3"/>
  <c r="A3894" i="3"/>
  <c r="H3893" i="3"/>
  <c r="G3893" i="3"/>
  <c r="F3893" i="3"/>
  <c r="E3893" i="3"/>
  <c r="D3893" i="3"/>
  <c r="C3893" i="3"/>
  <c r="B3893" i="3"/>
  <c r="A3893" i="3"/>
  <c r="H3892" i="3"/>
  <c r="G3892" i="3"/>
  <c r="F3892" i="3"/>
  <c r="E3892" i="3"/>
  <c r="D3892" i="3"/>
  <c r="C3892" i="3"/>
  <c r="B3892" i="3"/>
  <c r="A3892" i="3"/>
  <c r="H3891" i="3"/>
  <c r="G3891" i="3"/>
  <c r="F3891" i="3"/>
  <c r="E3891" i="3"/>
  <c r="D3891" i="3"/>
  <c r="C3891" i="3"/>
  <c r="B3891" i="3"/>
  <c r="A3891" i="3"/>
  <c r="H3890" i="3"/>
  <c r="G3890" i="3"/>
  <c r="F3890" i="3"/>
  <c r="E3890" i="3"/>
  <c r="D3890" i="3"/>
  <c r="C3890" i="3"/>
  <c r="B3890" i="3"/>
  <c r="A3890" i="3"/>
  <c r="H3889" i="3"/>
  <c r="G3889" i="3"/>
  <c r="F3889" i="3"/>
  <c r="E3889" i="3"/>
  <c r="D3889" i="3"/>
  <c r="C3889" i="3"/>
  <c r="B3889" i="3"/>
  <c r="A3889" i="3"/>
  <c r="H3888" i="3"/>
  <c r="G3888" i="3"/>
  <c r="F3888" i="3"/>
  <c r="E3888" i="3"/>
  <c r="D3888" i="3"/>
  <c r="C3888" i="3"/>
  <c r="B3888" i="3"/>
  <c r="A3888" i="3"/>
  <c r="H3887" i="3"/>
  <c r="G3887" i="3"/>
  <c r="F3887" i="3"/>
  <c r="E3887" i="3"/>
  <c r="D3887" i="3"/>
  <c r="C3887" i="3"/>
  <c r="B3887" i="3"/>
  <c r="A3887" i="3"/>
  <c r="H3886" i="3"/>
  <c r="G3886" i="3"/>
  <c r="F3886" i="3"/>
  <c r="E3886" i="3"/>
  <c r="D3886" i="3"/>
  <c r="C3886" i="3"/>
  <c r="B3886" i="3"/>
  <c r="A3886" i="3"/>
  <c r="H3885" i="3"/>
  <c r="G3885" i="3"/>
  <c r="F3885" i="3"/>
  <c r="E3885" i="3"/>
  <c r="D3885" i="3"/>
  <c r="C3885" i="3"/>
  <c r="B3885" i="3"/>
  <c r="A3885" i="3"/>
  <c r="H3884" i="3"/>
  <c r="G3884" i="3"/>
  <c r="F3884" i="3"/>
  <c r="E3884" i="3"/>
  <c r="D3884" i="3"/>
  <c r="C3884" i="3"/>
  <c r="B3884" i="3"/>
  <c r="A3884" i="3"/>
  <c r="H3883" i="3"/>
  <c r="G3883" i="3"/>
  <c r="F3883" i="3"/>
  <c r="E3883" i="3"/>
  <c r="D3883" i="3"/>
  <c r="C3883" i="3"/>
  <c r="B3883" i="3"/>
  <c r="A3883" i="3"/>
  <c r="H3882" i="3"/>
  <c r="G3882" i="3"/>
  <c r="F3882" i="3"/>
  <c r="E3882" i="3"/>
  <c r="D3882" i="3"/>
  <c r="C3882" i="3"/>
  <c r="B3882" i="3"/>
  <c r="A3882" i="3"/>
  <c r="H3881" i="3"/>
  <c r="G3881" i="3"/>
  <c r="F3881" i="3"/>
  <c r="E3881" i="3"/>
  <c r="D3881" i="3"/>
  <c r="C3881" i="3"/>
  <c r="B3881" i="3"/>
  <c r="A3881" i="3"/>
  <c r="H3880" i="3"/>
  <c r="G3880" i="3"/>
  <c r="F3880" i="3"/>
  <c r="E3880" i="3"/>
  <c r="D3880" i="3"/>
  <c r="C3880" i="3"/>
  <c r="B3880" i="3"/>
  <c r="A3880" i="3"/>
  <c r="H3879" i="3"/>
  <c r="G3879" i="3"/>
  <c r="F3879" i="3"/>
  <c r="E3879" i="3"/>
  <c r="D3879" i="3"/>
  <c r="C3879" i="3"/>
  <c r="B3879" i="3"/>
  <c r="A3879" i="3"/>
  <c r="H3878" i="3"/>
  <c r="G3878" i="3"/>
  <c r="F3878" i="3"/>
  <c r="E3878" i="3"/>
  <c r="D3878" i="3"/>
  <c r="C3878" i="3"/>
  <c r="B3878" i="3"/>
  <c r="A3878" i="3"/>
  <c r="H3877" i="3"/>
  <c r="G3877" i="3"/>
  <c r="F3877" i="3"/>
  <c r="E3877" i="3"/>
  <c r="D3877" i="3"/>
  <c r="C3877" i="3"/>
  <c r="B3877" i="3"/>
  <c r="A3877" i="3"/>
  <c r="H3876" i="3"/>
  <c r="G3876" i="3"/>
  <c r="F3876" i="3"/>
  <c r="E3876" i="3"/>
  <c r="D3876" i="3"/>
  <c r="C3876" i="3"/>
  <c r="B3876" i="3"/>
  <c r="A3876" i="3"/>
  <c r="H3875" i="3"/>
  <c r="G3875" i="3"/>
  <c r="F3875" i="3"/>
  <c r="E3875" i="3"/>
  <c r="D3875" i="3"/>
  <c r="C3875" i="3"/>
  <c r="B3875" i="3"/>
  <c r="A3875" i="3"/>
  <c r="H3874" i="3"/>
  <c r="G3874" i="3"/>
  <c r="F3874" i="3"/>
  <c r="E3874" i="3"/>
  <c r="D3874" i="3"/>
  <c r="C3874" i="3"/>
  <c r="B3874" i="3"/>
  <c r="A3874" i="3"/>
  <c r="H3873" i="3"/>
  <c r="G3873" i="3"/>
  <c r="F3873" i="3"/>
  <c r="E3873" i="3"/>
  <c r="D3873" i="3"/>
  <c r="C3873" i="3"/>
  <c r="B3873" i="3"/>
  <c r="A3873" i="3"/>
  <c r="H3872" i="3"/>
  <c r="G3872" i="3"/>
  <c r="F3872" i="3"/>
  <c r="E3872" i="3"/>
  <c r="D3872" i="3"/>
  <c r="C3872" i="3"/>
  <c r="B3872" i="3"/>
  <c r="A3872" i="3"/>
  <c r="H3871" i="3"/>
  <c r="G3871" i="3"/>
  <c r="F3871" i="3"/>
  <c r="E3871" i="3"/>
  <c r="D3871" i="3"/>
  <c r="C3871" i="3"/>
  <c r="B3871" i="3"/>
  <c r="A3871" i="3"/>
  <c r="H3870" i="3"/>
  <c r="G3870" i="3"/>
  <c r="F3870" i="3"/>
  <c r="E3870" i="3"/>
  <c r="D3870" i="3"/>
  <c r="C3870" i="3"/>
  <c r="B3870" i="3"/>
  <c r="A3870" i="3"/>
  <c r="H3869" i="3"/>
  <c r="G3869" i="3"/>
  <c r="F3869" i="3"/>
  <c r="E3869" i="3"/>
  <c r="D3869" i="3"/>
  <c r="C3869" i="3"/>
  <c r="B3869" i="3"/>
  <c r="A3869" i="3"/>
  <c r="H3868" i="3"/>
  <c r="G3868" i="3"/>
  <c r="F3868" i="3"/>
  <c r="E3868" i="3"/>
  <c r="D3868" i="3"/>
  <c r="C3868" i="3"/>
  <c r="B3868" i="3"/>
  <c r="A3868" i="3"/>
  <c r="H3867" i="3"/>
  <c r="G3867" i="3"/>
  <c r="F3867" i="3"/>
  <c r="E3867" i="3"/>
  <c r="D3867" i="3"/>
  <c r="C3867" i="3"/>
  <c r="B3867" i="3"/>
  <c r="A3867" i="3"/>
  <c r="H3866" i="3"/>
  <c r="G3866" i="3"/>
  <c r="F3866" i="3"/>
  <c r="E3866" i="3"/>
  <c r="D3866" i="3"/>
  <c r="C3866" i="3"/>
  <c r="B3866" i="3"/>
  <c r="A3866" i="3"/>
  <c r="H3865" i="3"/>
  <c r="G3865" i="3"/>
  <c r="F3865" i="3"/>
  <c r="E3865" i="3"/>
  <c r="D3865" i="3"/>
  <c r="C3865" i="3"/>
  <c r="B3865" i="3"/>
  <c r="A3865" i="3"/>
  <c r="H3864" i="3"/>
  <c r="G3864" i="3"/>
  <c r="F3864" i="3"/>
  <c r="E3864" i="3"/>
  <c r="D3864" i="3"/>
  <c r="C3864" i="3"/>
  <c r="B3864" i="3"/>
  <c r="A3864" i="3"/>
  <c r="H3863" i="3"/>
  <c r="G3863" i="3"/>
  <c r="F3863" i="3"/>
  <c r="E3863" i="3"/>
  <c r="D3863" i="3"/>
  <c r="C3863" i="3"/>
  <c r="B3863" i="3"/>
  <c r="A3863" i="3"/>
  <c r="H3862" i="3"/>
  <c r="G3862" i="3"/>
  <c r="F3862" i="3"/>
  <c r="E3862" i="3"/>
  <c r="D3862" i="3"/>
  <c r="C3862" i="3"/>
  <c r="B3862" i="3"/>
  <c r="A3862" i="3"/>
  <c r="H3861" i="3"/>
  <c r="G3861" i="3"/>
  <c r="F3861" i="3"/>
  <c r="E3861" i="3"/>
  <c r="D3861" i="3"/>
  <c r="C3861" i="3"/>
  <c r="B3861" i="3"/>
  <c r="A3861" i="3"/>
  <c r="H3860" i="3"/>
  <c r="G3860" i="3"/>
  <c r="F3860" i="3"/>
  <c r="E3860" i="3"/>
  <c r="D3860" i="3"/>
  <c r="C3860" i="3"/>
  <c r="B3860" i="3"/>
  <c r="A3860" i="3"/>
  <c r="H3859" i="3"/>
  <c r="G3859" i="3"/>
  <c r="F3859" i="3"/>
  <c r="E3859" i="3"/>
  <c r="D3859" i="3"/>
  <c r="C3859" i="3"/>
  <c r="B3859" i="3"/>
  <c r="A3859" i="3"/>
  <c r="H3858" i="3"/>
  <c r="G3858" i="3"/>
  <c r="F3858" i="3"/>
  <c r="E3858" i="3"/>
  <c r="D3858" i="3"/>
  <c r="C3858" i="3"/>
  <c r="B3858" i="3"/>
  <c r="A3858" i="3"/>
  <c r="H3857" i="3"/>
  <c r="G3857" i="3"/>
  <c r="F3857" i="3"/>
  <c r="E3857" i="3"/>
  <c r="D3857" i="3"/>
  <c r="C3857" i="3"/>
  <c r="B3857" i="3"/>
  <c r="A3857" i="3"/>
  <c r="H3856" i="3"/>
  <c r="G3856" i="3"/>
  <c r="F3856" i="3"/>
  <c r="E3856" i="3"/>
  <c r="D3856" i="3"/>
  <c r="C3856" i="3"/>
  <c r="B3856" i="3"/>
  <c r="A3856" i="3"/>
  <c r="H3855" i="3"/>
  <c r="G3855" i="3"/>
  <c r="F3855" i="3"/>
  <c r="E3855" i="3"/>
  <c r="D3855" i="3"/>
  <c r="C3855" i="3"/>
  <c r="B3855" i="3"/>
  <c r="A3855" i="3"/>
  <c r="H3854" i="3"/>
  <c r="G3854" i="3"/>
  <c r="F3854" i="3"/>
  <c r="E3854" i="3"/>
  <c r="D3854" i="3"/>
  <c r="C3854" i="3"/>
  <c r="B3854" i="3"/>
  <c r="A3854" i="3"/>
  <c r="H3853" i="3"/>
  <c r="G3853" i="3"/>
  <c r="F3853" i="3"/>
  <c r="E3853" i="3"/>
  <c r="D3853" i="3"/>
  <c r="C3853" i="3"/>
  <c r="B3853" i="3"/>
  <c r="A3853" i="3"/>
  <c r="H3852" i="3"/>
  <c r="G3852" i="3"/>
  <c r="F3852" i="3"/>
  <c r="E3852" i="3"/>
  <c r="D3852" i="3"/>
  <c r="C3852" i="3"/>
  <c r="B3852" i="3"/>
  <c r="A3852" i="3"/>
  <c r="H3851" i="3"/>
  <c r="G3851" i="3"/>
  <c r="F3851" i="3"/>
  <c r="E3851" i="3"/>
  <c r="D3851" i="3"/>
  <c r="C3851" i="3"/>
  <c r="B3851" i="3"/>
  <c r="A3851" i="3"/>
  <c r="H3850" i="3"/>
  <c r="G3850" i="3"/>
  <c r="F3850" i="3"/>
  <c r="E3850" i="3"/>
  <c r="D3850" i="3"/>
  <c r="C3850" i="3"/>
  <c r="B3850" i="3"/>
  <c r="A3850" i="3"/>
  <c r="H3849" i="3"/>
  <c r="G3849" i="3"/>
  <c r="F3849" i="3"/>
  <c r="E3849" i="3"/>
  <c r="D3849" i="3"/>
  <c r="C3849" i="3"/>
  <c r="B3849" i="3"/>
  <c r="A3849" i="3"/>
  <c r="H3848" i="3"/>
  <c r="G3848" i="3"/>
  <c r="F3848" i="3"/>
  <c r="E3848" i="3"/>
  <c r="D3848" i="3"/>
  <c r="C3848" i="3"/>
  <c r="B3848" i="3"/>
  <c r="A3848" i="3"/>
  <c r="H3847" i="3"/>
  <c r="G3847" i="3"/>
  <c r="F3847" i="3"/>
  <c r="E3847" i="3"/>
  <c r="D3847" i="3"/>
  <c r="C3847" i="3"/>
  <c r="B3847" i="3"/>
  <c r="A3847" i="3"/>
  <c r="H3846" i="3"/>
  <c r="G3846" i="3"/>
  <c r="F3846" i="3"/>
  <c r="E3846" i="3"/>
  <c r="D3846" i="3"/>
  <c r="C3846" i="3"/>
  <c r="B3846" i="3"/>
  <c r="A3846" i="3"/>
  <c r="H3845" i="3"/>
  <c r="G3845" i="3"/>
  <c r="F3845" i="3"/>
  <c r="E3845" i="3"/>
  <c r="D3845" i="3"/>
  <c r="C3845" i="3"/>
  <c r="B3845" i="3"/>
  <c r="A3845" i="3"/>
  <c r="H3844" i="3"/>
  <c r="G3844" i="3"/>
  <c r="F3844" i="3"/>
  <c r="E3844" i="3"/>
  <c r="D3844" i="3"/>
  <c r="C3844" i="3"/>
  <c r="B3844" i="3"/>
  <c r="A3844" i="3"/>
  <c r="H3843" i="3"/>
  <c r="G3843" i="3"/>
  <c r="F3843" i="3"/>
  <c r="E3843" i="3"/>
  <c r="D3843" i="3"/>
  <c r="C3843" i="3"/>
  <c r="B3843" i="3"/>
  <c r="A3843" i="3"/>
  <c r="H3842" i="3"/>
  <c r="G3842" i="3"/>
  <c r="F3842" i="3"/>
  <c r="E3842" i="3"/>
  <c r="D3842" i="3"/>
  <c r="C3842" i="3"/>
  <c r="B3842" i="3"/>
  <c r="A3842" i="3"/>
  <c r="H3841" i="3"/>
  <c r="G3841" i="3"/>
  <c r="F3841" i="3"/>
  <c r="E3841" i="3"/>
  <c r="D3841" i="3"/>
  <c r="C3841" i="3"/>
  <c r="B3841" i="3"/>
  <c r="A3841" i="3"/>
  <c r="H3840" i="3"/>
  <c r="G3840" i="3"/>
  <c r="F3840" i="3"/>
  <c r="E3840" i="3"/>
  <c r="D3840" i="3"/>
  <c r="C3840" i="3"/>
  <c r="B3840" i="3"/>
  <c r="A3840" i="3"/>
  <c r="H3839" i="3"/>
  <c r="G3839" i="3"/>
  <c r="F3839" i="3"/>
  <c r="E3839" i="3"/>
  <c r="D3839" i="3"/>
  <c r="C3839" i="3"/>
  <c r="B3839" i="3"/>
  <c r="A3839" i="3"/>
  <c r="H3838" i="3"/>
  <c r="G3838" i="3"/>
  <c r="F3838" i="3"/>
  <c r="E3838" i="3"/>
  <c r="D3838" i="3"/>
  <c r="C3838" i="3"/>
  <c r="B3838" i="3"/>
  <c r="A3838" i="3"/>
  <c r="H3837" i="3"/>
  <c r="G3837" i="3"/>
  <c r="F3837" i="3"/>
  <c r="E3837" i="3"/>
  <c r="D3837" i="3"/>
  <c r="C3837" i="3"/>
  <c r="B3837" i="3"/>
  <c r="A3837" i="3"/>
  <c r="H3836" i="3"/>
  <c r="G3836" i="3"/>
  <c r="F3836" i="3"/>
  <c r="E3836" i="3"/>
  <c r="D3836" i="3"/>
  <c r="C3836" i="3"/>
  <c r="B3836" i="3"/>
  <c r="A3836" i="3"/>
  <c r="H3835" i="3"/>
  <c r="G3835" i="3"/>
  <c r="F3835" i="3"/>
  <c r="E3835" i="3"/>
  <c r="D3835" i="3"/>
  <c r="C3835" i="3"/>
  <c r="B3835" i="3"/>
  <c r="A3835" i="3"/>
  <c r="H3834" i="3"/>
  <c r="G3834" i="3"/>
  <c r="F3834" i="3"/>
  <c r="E3834" i="3"/>
  <c r="D3834" i="3"/>
  <c r="C3834" i="3"/>
  <c r="B3834" i="3"/>
  <c r="A3834" i="3"/>
  <c r="H3833" i="3"/>
  <c r="G3833" i="3"/>
  <c r="F3833" i="3"/>
  <c r="E3833" i="3"/>
  <c r="D3833" i="3"/>
  <c r="C3833" i="3"/>
  <c r="B3833" i="3"/>
  <c r="A3833" i="3"/>
  <c r="H3832" i="3"/>
  <c r="G3832" i="3"/>
  <c r="F3832" i="3"/>
  <c r="E3832" i="3"/>
  <c r="D3832" i="3"/>
  <c r="C3832" i="3"/>
  <c r="B3832" i="3"/>
  <c r="A3832" i="3"/>
  <c r="H3831" i="3"/>
  <c r="G3831" i="3"/>
  <c r="F3831" i="3"/>
  <c r="E3831" i="3"/>
  <c r="D3831" i="3"/>
  <c r="C3831" i="3"/>
  <c r="B3831" i="3"/>
  <c r="A3831" i="3"/>
  <c r="H3830" i="3"/>
  <c r="G3830" i="3"/>
  <c r="F3830" i="3"/>
  <c r="E3830" i="3"/>
  <c r="D3830" i="3"/>
  <c r="C3830" i="3"/>
  <c r="B3830" i="3"/>
  <c r="A3830" i="3"/>
  <c r="H3829" i="3"/>
  <c r="G3829" i="3"/>
  <c r="F3829" i="3"/>
  <c r="E3829" i="3"/>
  <c r="D3829" i="3"/>
  <c r="C3829" i="3"/>
  <c r="B3829" i="3"/>
  <c r="A3829" i="3"/>
  <c r="H3828" i="3"/>
  <c r="G3828" i="3"/>
  <c r="F3828" i="3"/>
  <c r="E3828" i="3"/>
  <c r="D3828" i="3"/>
  <c r="C3828" i="3"/>
  <c r="B3828" i="3"/>
  <c r="A3828" i="3"/>
  <c r="H3827" i="3"/>
  <c r="G3827" i="3"/>
  <c r="F3827" i="3"/>
  <c r="E3827" i="3"/>
  <c r="D3827" i="3"/>
  <c r="C3827" i="3"/>
  <c r="B3827" i="3"/>
  <c r="A3827" i="3"/>
  <c r="H3826" i="3"/>
  <c r="G3826" i="3"/>
  <c r="F3826" i="3"/>
  <c r="E3826" i="3"/>
  <c r="D3826" i="3"/>
  <c r="C3826" i="3"/>
  <c r="B3826" i="3"/>
  <c r="A3826" i="3"/>
  <c r="H3825" i="3"/>
  <c r="G3825" i="3"/>
  <c r="F3825" i="3"/>
  <c r="E3825" i="3"/>
  <c r="D3825" i="3"/>
  <c r="C3825" i="3"/>
  <c r="B3825" i="3"/>
  <c r="A3825" i="3"/>
  <c r="H3824" i="3"/>
  <c r="G3824" i="3"/>
  <c r="F3824" i="3"/>
  <c r="E3824" i="3"/>
  <c r="D3824" i="3"/>
  <c r="C3824" i="3"/>
  <c r="B3824" i="3"/>
  <c r="A3824" i="3"/>
  <c r="H3823" i="3"/>
  <c r="G3823" i="3"/>
  <c r="F3823" i="3"/>
  <c r="E3823" i="3"/>
  <c r="D3823" i="3"/>
  <c r="C3823" i="3"/>
  <c r="B3823" i="3"/>
  <c r="A3823" i="3"/>
  <c r="H3822" i="3"/>
  <c r="G3822" i="3"/>
  <c r="F3822" i="3"/>
  <c r="E3822" i="3"/>
  <c r="D3822" i="3"/>
  <c r="C3822" i="3"/>
  <c r="B3822" i="3"/>
  <c r="A3822" i="3"/>
  <c r="H3821" i="3"/>
  <c r="G3821" i="3"/>
  <c r="F3821" i="3"/>
  <c r="E3821" i="3"/>
  <c r="D3821" i="3"/>
  <c r="C3821" i="3"/>
  <c r="B3821" i="3"/>
  <c r="A3821" i="3"/>
  <c r="H3820" i="3"/>
  <c r="G3820" i="3"/>
  <c r="F3820" i="3"/>
  <c r="E3820" i="3"/>
  <c r="D3820" i="3"/>
  <c r="C3820" i="3"/>
  <c r="B3820" i="3"/>
  <c r="A3820" i="3"/>
  <c r="H3819" i="3"/>
  <c r="G3819" i="3"/>
  <c r="F3819" i="3"/>
  <c r="E3819" i="3"/>
  <c r="D3819" i="3"/>
  <c r="C3819" i="3"/>
  <c r="B3819" i="3"/>
  <c r="A3819" i="3"/>
  <c r="H3818" i="3"/>
  <c r="G3818" i="3"/>
  <c r="F3818" i="3"/>
  <c r="E3818" i="3"/>
  <c r="D3818" i="3"/>
  <c r="C3818" i="3"/>
  <c r="B3818" i="3"/>
  <c r="A3818" i="3"/>
  <c r="H3817" i="3"/>
  <c r="G3817" i="3"/>
  <c r="F3817" i="3"/>
  <c r="E3817" i="3"/>
  <c r="D3817" i="3"/>
  <c r="C3817" i="3"/>
  <c r="B3817" i="3"/>
  <c r="A3817" i="3"/>
  <c r="H3816" i="3"/>
  <c r="G3816" i="3"/>
  <c r="F3816" i="3"/>
  <c r="E3816" i="3"/>
  <c r="D3816" i="3"/>
  <c r="C3816" i="3"/>
  <c r="B3816" i="3"/>
  <c r="A3816" i="3"/>
  <c r="H3815" i="3"/>
  <c r="G3815" i="3"/>
  <c r="F3815" i="3"/>
  <c r="E3815" i="3"/>
  <c r="D3815" i="3"/>
  <c r="C3815" i="3"/>
  <c r="B3815" i="3"/>
  <c r="A3815" i="3"/>
  <c r="H3814" i="3"/>
  <c r="G3814" i="3"/>
  <c r="F3814" i="3"/>
  <c r="E3814" i="3"/>
  <c r="D3814" i="3"/>
  <c r="C3814" i="3"/>
  <c r="B3814" i="3"/>
  <c r="A3814" i="3"/>
  <c r="H3813" i="3"/>
  <c r="G3813" i="3"/>
  <c r="F3813" i="3"/>
  <c r="E3813" i="3"/>
  <c r="D3813" i="3"/>
  <c r="C3813" i="3"/>
  <c r="B3813" i="3"/>
  <c r="A3813" i="3"/>
  <c r="H3812" i="3"/>
  <c r="G3812" i="3"/>
  <c r="F3812" i="3"/>
  <c r="E3812" i="3"/>
  <c r="D3812" i="3"/>
  <c r="C3812" i="3"/>
  <c r="B3812" i="3"/>
  <c r="A3812" i="3"/>
  <c r="H3811" i="3"/>
  <c r="G3811" i="3"/>
  <c r="F3811" i="3"/>
  <c r="E3811" i="3"/>
  <c r="D3811" i="3"/>
  <c r="C3811" i="3"/>
  <c r="B3811" i="3"/>
  <c r="A3811" i="3"/>
  <c r="H3810" i="3"/>
  <c r="G3810" i="3"/>
  <c r="F3810" i="3"/>
  <c r="E3810" i="3"/>
  <c r="D3810" i="3"/>
  <c r="C3810" i="3"/>
  <c r="B3810" i="3"/>
  <c r="A3810" i="3"/>
  <c r="H3809" i="3"/>
  <c r="G3809" i="3"/>
  <c r="F3809" i="3"/>
  <c r="E3809" i="3"/>
  <c r="D3809" i="3"/>
  <c r="C3809" i="3"/>
  <c r="B3809" i="3"/>
  <c r="A3809" i="3"/>
  <c r="H3808" i="3"/>
  <c r="G3808" i="3"/>
  <c r="F3808" i="3"/>
  <c r="E3808" i="3"/>
  <c r="D3808" i="3"/>
  <c r="C3808" i="3"/>
  <c r="B3808" i="3"/>
  <c r="A3808" i="3"/>
  <c r="H3807" i="3"/>
  <c r="G3807" i="3"/>
  <c r="F3807" i="3"/>
  <c r="E3807" i="3"/>
  <c r="D3807" i="3"/>
  <c r="C3807" i="3"/>
  <c r="B3807" i="3"/>
  <c r="A3807" i="3"/>
  <c r="H3806" i="3"/>
  <c r="G3806" i="3"/>
  <c r="F3806" i="3"/>
  <c r="E3806" i="3"/>
  <c r="D3806" i="3"/>
  <c r="C3806" i="3"/>
  <c r="B3806" i="3"/>
  <c r="A3806" i="3"/>
  <c r="H3805" i="3"/>
  <c r="G3805" i="3"/>
  <c r="F3805" i="3"/>
  <c r="E3805" i="3"/>
  <c r="D3805" i="3"/>
  <c r="C3805" i="3"/>
  <c r="B3805" i="3"/>
  <c r="A3805" i="3"/>
  <c r="H3804" i="3"/>
  <c r="G3804" i="3"/>
  <c r="F3804" i="3"/>
  <c r="E3804" i="3"/>
  <c r="D3804" i="3"/>
  <c r="C3804" i="3"/>
  <c r="B3804" i="3"/>
  <c r="A3804" i="3"/>
  <c r="H3803" i="3"/>
  <c r="G3803" i="3"/>
  <c r="F3803" i="3"/>
  <c r="E3803" i="3"/>
  <c r="D3803" i="3"/>
  <c r="C3803" i="3"/>
  <c r="B3803" i="3"/>
  <c r="A3803" i="3"/>
  <c r="H3802" i="3"/>
  <c r="G3802" i="3"/>
  <c r="F3802" i="3"/>
  <c r="E3802" i="3"/>
  <c r="D3802" i="3"/>
  <c r="C3802" i="3"/>
  <c r="B3802" i="3"/>
  <c r="A3802" i="3"/>
  <c r="H3801" i="3"/>
  <c r="G3801" i="3"/>
  <c r="F3801" i="3"/>
  <c r="E3801" i="3"/>
  <c r="D3801" i="3"/>
  <c r="C3801" i="3"/>
  <c r="B3801" i="3"/>
  <c r="A3801" i="3"/>
  <c r="H3800" i="3"/>
  <c r="G3800" i="3"/>
  <c r="F3800" i="3"/>
  <c r="E3800" i="3"/>
  <c r="D3800" i="3"/>
  <c r="C3800" i="3"/>
  <c r="B3800" i="3"/>
  <c r="A3800" i="3"/>
  <c r="H3799" i="3"/>
  <c r="G3799" i="3"/>
  <c r="F3799" i="3"/>
  <c r="E3799" i="3"/>
  <c r="D3799" i="3"/>
  <c r="C3799" i="3"/>
  <c r="B3799" i="3"/>
  <c r="A3799" i="3"/>
  <c r="H3798" i="3"/>
  <c r="G3798" i="3"/>
  <c r="F3798" i="3"/>
  <c r="E3798" i="3"/>
  <c r="D3798" i="3"/>
  <c r="C3798" i="3"/>
  <c r="B3798" i="3"/>
  <c r="A3798" i="3"/>
  <c r="H3797" i="3"/>
  <c r="G3797" i="3"/>
  <c r="F3797" i="3"/>
  <c r="E3797" i="3"/>
  <c r="D3797" i="3"/>
  <c r="C3797" i="3"/>
  <c r="B3797" i="3"/>
  <c r="A3797" i="3"/>
  <c r="H3796" i="3"/>
  <c r="G3796" i="3"/>
  <c r="F3796" i="3"/>
  <c r="E3796" i="3"/>
  <c r="D3796" i="3"/>
  <c r="C3796" i="3"/>
  <c r="B3796" i="3"/>
  <c r="A3796" i="3"/>
  <c r="H3795" i="3"/>
  <c r="G3795" i="3"/>
  <c r="F3795" i="3"/>
  <c r="E3795" i="3"/>
  <c r="D3795" i="3"/>
  <c r="C3795" i="3"/>
  <c r="B3795" i="3"/>
  <c r="A3795" i="3"/>
  <c r="H3794" i="3"/>
  <c r="G3794" i="3"/>
  <c r="F3794" i="3"/>
  <c r="E3794" i="3"/>
  <c r="D3794" i="3"/>
  <c r="C3794" i="3"/>
  <c r="B3794" i="3"/>
  <c r="A3794" i="3"/>
  <c r="H3793" i="3"/>
  <c r="G3793" i="3"/>
  <c r="F3793" i="3"/>
  <c r="E3793" i="3"/>
  <c r="D3793" i="3"/>
  <c r="C3793" i="3"/>
  <c r="B3793" i="3"/>
  <c r="A3793" i="3"/>
  <c r="H3792" i="3"/>
  <c r="G3792" i="3"/>
  <c r="F3792" i="3"/>
  <c r="E3792" i="3"/>
  <c r="D3792" i="3"/>
  <c r="C3792" i="3"/>
  <c r="B3792" i="3"/>
  <c r="A3792" i="3"/>
  <c r="H3791" i="3"/>
  <c r="G3791" i="3"/>
  <c r="F3791" i="3"/>
  <c r="E3791" i="3"/>
  <c r="D3791" i="3"/>
  <c r="C3791" i="3"/>
  <c r="B3791" i="3"/>
  <c r="A3791" i="3"/>
  <c r="H3790" i="3"/>
  <c r="G3790" i="3"/>
  <c r="F3790" i="3"/>
  <c r="E3790" i="3"/>
  <c r="D3790" i="3"/>
  <c r="C3790" i="3"/>
  <c r="B3790" i="3"/>
  <c r="A3790" i="3"/>
  <c r="H3789" i="3"/>
  <c r="G3789" i="3"/>
  <c r="F3789" i="3"/>
  <c r="E3789" i="3"/>
  <c r="D3789" i="3"/>
  <c r="C3789" i="3"/>
  <c r="B3789" i="3"/>
  <c r="A3789" i="3"/>
  <c r="H3788" i="3"/>
  <c r="G3788" i="3"/>
  <c r="F3788" i="3"/>
  <c r="E3788" i="3"/>
  <c r="D3788" i="3"/>
  <c r="C3788" i="3"/>
  <c r="B3788" i="3"/>
  <c r="A3788" i="3"/>
  <c r="H3787" i="3"/>
  <c r="G3787" i="3"/>
  <c r="F3787" i="3"/>
  <c r="E3787" i="3"/>
  <c r="D3787" i="3"/>
  <c r="C3787" i="3"/>
  <c r="B3787" i="3"/>
  <c r="A3787" i="3"/>
  <c r="H3786" i="3"/>
  <c r="G3786" i="3"/>
  <c r="F3786" i="3"/>
  <c r="E3786" i="3"/>
  <c r="D3786" i="3"/>
  <c r="C3786" i="3"/>
  <c r="B3786" i="3"/>
  <c r="A3786" i="3"/>
  <c r="H3785" i="3"/>
  <c r="G3785" i="3"/>
  <c r="F3785" i="3"/>
  <c r="E3785" i="3"/>
  <c r="D3785" i="3"/>
  <c r="C3785" i="3"/>
  <c r="B3785" i="3"/>
  <c r="A3785" i="3"/>
  <c r="H3784" i="3"/>
  <c r="G3784" i="3"/>
  <c r="F3784" i="3"/>
  <c r="E3784" i="3"/>
  <c r="D3784" i="3"/>
  <c r="C3784" i="3"/>
  <c r="B3784" i="3"/>
  <c r="A3784" i="3"/>
  <c r="H3783" i="3"/>
  <c r="G3783" i="3"/>
  <c r="F3783" i="3"/>
  <c r="E3783" i="3"/>
  <c r="D3783" i="3"/>
  <c r="C3783" i="3"/>
  <c r="B3783" i="3"/>
  <c r="A3783" i="3"/>
  <c r="H3782" i="3"/>
  <c r="G3782" i="3"/>
  <c r="F3782" i="3"/>
  <c r="E3782" i="3"/>
  <c r="D3782" i="3"/>
  <c r="C3782" i="3"/>
  <c r="B3782" i="3"/>
  <c r="A3782" i="3"/>
  <c r="H3781" i="3"/>
  <c r="G3781" i="3"/>
  <c r="F3781" i="3"/>
  <c r="E3781" i="3"/>
  <c r="D3781" i="3"/>
  <c r="C3781" i="3"/>
  <c r="B3781" i="3"/>
  <c r="A3781" i="3"/>
  <c r="H3780" i="3"/>
  <c r="G3780" i="3"/>
  <c r="F3780" i="3"/>
  <c r="E3780" i="3"/>
  <c r="D3780" i="3"/>
  <c r="C3780" i="3"/>
  <c r="B3780" i="3"/>
  <c r="A3780" i="3"/>
  <c r="H3779" i="3"/>
  <c r="G3779" i="3"/>
  <c r="F3779" i="3"/>
  <c r="E3779" i="3"/>
  <c r="D3779" i="3"/>
  <c r="C3779" i="3"/>
  <c r="B3779" i="3"/>
  <c r="A3779" i="3"/>
  <c r="H3778" i="3"/>
  <c r="G3778" i="3"/>
  <c r="F3778" i="3"/>
  <c r="E3778" i="3"/>
  <c r="D3778" i="3"/>
  <c r="C3778" i="3"/>
  <c r="B3778" i="3"/>
  <c r="A3778" i="3"/>
  <c r="H3777" i="3"/>
  <c r="G3777" i="3"/>
  <c r="F3777" i="3"/>
  <c r="E3777" i="3"/>
  <c r="D3777" i="3"/>
  <c r="C3777" i="3"/>
  <c r="B3777" i="3"/>
  <c r="A3777" i="3"/>
  <c r="H3776" i="3"/>
  <c r="G3776" i="3"/>
  <c r="F3776" i="3"/>
  <c r="E3776" i="3"/>
  <c r="D3776" i="3"/>
  <c r="C3776" i="3"/>
  <c r="B3776" i="3"/>
  <c r="A3776" i="3"/>
  <c r="H3775" i="3"/>
  <c r="G3775" i="3"/>
  <c r="F3775" i="3"/>
  <c r="E3775" i="3"/>
  <c r="D3775" i="3"/>
  <c r="C3775" i="3"/>
  <c r="B3775" i="3"/>
  <c r="A3775" i="3"/>
  <c r="H3774" i="3"/>
  <c r="G3774" i="3"/>
  <c r="F3774" i="3"/>
  <c r="E3774" i="3"/>
  <c r="D3774" i="3"/>
  <c r="C3774" i="3"/>
  <c r="B3774" i="3"/>
  <c r="A3774" i="3"/>
  <c r="H3773" i="3"/>
  <c r="G3773" i="3"/>
  <c r="F3773" i="3"/>
  <c r="E3773" i="3"/>
  <c r="D3773" i="3"/>
  <c r="C3773" i="3"/>
  <c r="B3773" i="3"/>
  <c r="A3773" i="3"/>
  <c r="H3772" i="3"/>
  <c r="G3772" i="3"/>
  <c r="F3772" i="3"/>
  <c r="E3772" i="3"/>
  <c r="D3772" i="3"/>
  <c r="C3772" i="3"/>
  <c r="B3772" i="3"/>
  <c r="A3772" i="3"/>
  <c r="H3771" i="3"/>
  <c r="G3771" i="3"/>
  <c r="F3771" i="3"/>
  <c r="E3771" i="3"/>
  <c r="D3771" i="3"/>
  <c r="C3771" i="3"/>
  <c r="B3771" i="3"/>
  <c r="A3771" i="3"/>
  <c r="H3770" i="3"/>
  <c r="G3770" i="3"/>
  <c r="F3770" i="3"/>
  <c r="E3770" i="3"/>
  <c r="D3770" i="3"/>
  <c r="C3770" i="3"/>
  <c r="B3770" i="3"/>
  <c r="A3770" i="3"/>
  <c r="H3769" i="3"/>
  <c r="G3769" i="3"/>
  <c r="F3769" i="3"/>
  <c r="E3769" i="3"/>
  <c r="D3769" i="3"/>
  <c r="C3769" i="3"/>
  <c r="B3769" i="3"/>
  <c r="A3769" i="3"/>
  <c r="H3768" i="3"/>
  <c r="G3768" i="3"/>
  <c r="F3768" i="3"/>
  <c r="E3768" i="3"/>
  <c r="D3768" i="3"/>
  <c r="C3768" i="3"/>
  <c r="B3768" i="3"/>
  <c r="A3768" i="3"/>
  <c r="H3767" i="3"/>
  <c r="G3767" i="3"/>
  <c r="F3767" i="3"/>
  <c r="E3767" i="3"/>
  <c r="D3767" i="3"/>
  <c r="C3767" i="3"/>
  <c r="B3767" i="3"/>
  <c r="A3767" i="3"/>
  <c r="H3766" i="3"/>
  <c r="G3766" i="3"/>
  <c r="F3766" i="3"/>
  <c r="E3766" i="3"/>
  <c r="D3766" i="3"/>
  <c r="C3766" i="3"/>
  <c r="B3766" i="3"/>
  <c r="A3766" i="3"/>
  <c r="H3765" i="3"/>
  <c r="G3765" i="3"/>
  <c r="F3765" i="3"/>
  <c r="E3765" i="3"/>
  <c r="D3765" i="3"/>
  <c r="C3765" i="3"/>
  <c r="B3765" i="3"/>
  <c r="A3765" i="3"/>
  <c r="H3764" i="3"/>
  <c r="G3764" i="3"/>
  <c r="F3764" i="3"/>
  <c r="E3764" i="3"/>
  <c r="D3764" i="3"/>
  <c r="C3764" i="3"/>
  <c r="B3764" i="3"/>
  <c r="A3764" i="3"/>
  <c r="H3763" i="3"/>
  <c r="G3763" i="3"/>
  <c r="F3763" i="3"/>
  <c r="E3763" i="3"/>
  <c r="D3763" i="3"/>
  <c r="C3763" i="3"/>
  <c r="B3763" i="3"/>
  <c r="A3763" i="3"/>
  <c r="H3762" i="3"/>
  <c r="G3762" i="3"/>
  <c r="F3762" i="3"/>
  <c r="E3762" i="3"/>
  <c r="D3762" i="3"/>
  <c r="C3762" i="3"/>
  <c r="B3762" i="3"/>
  <c r="A3762" i="3"/>
  <c r="H3761" i="3"/>
  <c r="G3761" i="3"/>
  <c r="F3761" i="3"/>
  <c r="E3761" i="3"/>
  <c r="D3761" i="3"/>
  <c r="C3761" i="3"/>
  <c r="B3761" i="3"/>
  <c r="A3761" i="3"/>
  <c r="H3760" i="3"/>
  <c r="G3760" i="3"/>
  <c r="F3760" i="3"/>
  <c r="E3760" i="3"/>
  <c r="D3760" i="3"/>
  <c r="C3760" i="3"/>
  <c r="B3760" i="3"/>
  <c r="A3760" i="3"/>
  <c r="H3759" i="3"/>
  <c r="G3759" i="3"/>
  <c r="F3759" i="3"/>
  <c r="E3759" i="3"/>
  <c r="D3759" i="3"/>
  <c r="C3759" i="3"/>
  <c r="B3759" i="3"/>
  <c r="A3759" i="3"/>
  <c r="H3758" i="3"/>
  <c r="G3758" i="3"/>
  <c r="F3758" i="3"/>
  <c r="E3758" i="3"/>
  <c r="D3758" i="3"/>
  <c r="C3758" i="3"/>
  <c r="B3758" i="3"/>
  <c r="A3758" i="3"/>
  <c r="H3757" i="3"/>
  <c r="G3757" i="3"/>
  <c r="F3757" i="3"/>
  <c r="E3757" i="3"/>
  <c r="D3757" i="3"/>
  <c r="C3757" i="3"/>
  <c r="B3757" i="3"/>
  <c r="A3757" i="3"/>
  <c r="H3756" i="3"/>
  <c r="G3756" i="3"/>
  <c r="F3756" i="3"/>
  <c r="E3756" i="3"/>
  <c r="D3756" i="3"/>
  <c r="C3756" i="3"/>
  <c r="B3756" i="3"/>
  <c r="A3756" i="3"/>
  <c r="H3755" i="3"/>
  <c r="G3755" i="3"/>
  <c r="F3755" i="3"/>
  <c r="E3755" i="3"/>
  <c r="D3755" i="3"/>
  <c r="C3755" i="3"/>
  <c r="B3755" i="3"/>
  <c r="A3755" i="3"/>
  <c r="H3754" i="3"/>
  <c r="G3754" i="3"/>
  <c r="F3754" i="3"/>
  <c r="E3754" i="3"/>
  <c r="D3754" i="3"/>
  <c r="C3754" i="3"/>
  <c r="B3754" i="3"/>
  <c r="A3754" i="3"/>
  <c r="H3753" i="3"/>
  <c r="G3753" i="3"/>
  <c r="F3753" i="3"/>
  <c r="E3753" i="3"/>
  <c r="D3753" i="3"/>
  <c r="C3753" i="3"/>
  <c r="B3753" i="3"/>
  <c r="A3753" i="3"/>
  <c r="H3752" i="3"/>
  <c r="G3752" i="3"/>
  <c r="F3752" i="3"/>
  <c r="E3752" i="3"/>
  <c r="D3752" i="3"/>
  <c r="C3752" i="3"/>
  <c r="B3752" i="3"/>
  <c r="A3752" i="3"/>
  <c r="H3751" i="3"/>
  <c r="G3751" i="3"/>
  <c r="F3751" i="3"/>
  <c r="E3751" i="3"/>
  <c r="D3751" i="3"/>
  <c r="C3751" i="3"/>
  <c r="B3751" i="3"/>
  <c r="A3751" i="3"/>
  <c r="H3750" i="3"/>
  <c r="G3750" i="3"/>
  <c r="F3750" i="3"/>
  <c r="E3750" i="3"/>
  <c r="D3750" i="3"/>
  <c r="C3750" i="3"/>
  <c r="B3750" i="3"/>
  <c r="A3750" i="3"/>
  <c r="H3749" i="3"/>
  <c r="G3749" i="3"/>
  <c r="F3749" i="3"/>
  <c r="E3749" i="3"/>
  <c r="D3749" i="3"/>
  <c r="C3749" i="3"/>
  <c r="B3749" i="3"/>
  <c r="A3749" i="3"/>
  <c r="H3748" i="3"/>
  <c r="G3748" i="3"/>
  <c r="F3748" i="3"/>
  <c r="E3748" i="3"/>
  <c r="D3748" i="3"/>
  <c r="C3748" i="3"/>
  <c r="B3748" i="3"/>
  <c r="A3748" i="3"/>
  <c r="H3747" i="3"/>
  <c r="G3747" i="3"/>
  <c r="F3747" i="3"/>
  <c r="E3747" i="3"/>
  <c r="D3747" i="3"/>
  <c r="C3747" i="3"/>
  <c r="B3747" i="3"/>
  <c r="A3747" i="3"/>
  <c r="H3746" i="3"/>
  <c r="G3746" i="3"/>
  <c r="F3746" i="3"/>
  <c r="E3746" i="3"/>
  <c r="D3746" i="3"/>
  <c r="C3746" i="3"/>
  <c r="B3746" i="3"/>
  <c r="A3746" i="3"/>
  <c r="H3745" i="3"/>
  <c r="G3745" i="3"/>
  <c r="F3745" i="3"/>
  <c r="E3745" i="3"/>
  <c r="D3745" i="3"/>
  <c r="C3745" i="3"/>
  <c r="B3745" i="3"/>
  <c r="A3745" i="3"/>
  <c r="H3744" i="3"/>
  <c r="G3744" i="3"/>
  <c r="F3744" i="3"/>
  <c r="E3744" i="3"/>
  <c r="D3744" i="3"/>
  <c r="C3744" i="3"/>
  <c r="B3744" i="3"/>
  <c r="A3744" i="3"/>
  <c r="H3743" i="3"/>
  <c r="G3743" i="3"/>
  <c r="F3743" i="3"/>
  <c r="E3743" i="3"/>
  <c r="D3743" i="3"/>
  <c r="C3743" i="3"/>
  <c r="B3743" i="3"/>
  <c r="A3743" i="3"/>
  <c r="H3742" i="3"/>
  <c r="G3742" i="3"/>
  <c r="F3742" i="3"/>
  <c r="E3742" i="3"/>
  <c r="D3742" i="3"/>
  <c r="C3742" i="3"/>
  <c r="B3742" i="3"/>
  <c r="A3742" i="3"/>
  <c r="H3741" i="3"/>
  <c r="G3741" i="3"/>
  <c r="F3741" i="3"/>
  <c r="E3741" i="3"/>
  <c r="D3741" i="3"/>
  <c r="C3741" i="3"/>
  <c r="B3741" i="3"/>
  <c r="A3741" i="3"/>
  <c r="H3740" i="3"/>
  <c r="G3740" i="3"/>
  <c r="F3740" i="3"/>
  <c r="E3740" i="3"/>
  <c r="D3740" i="3"/>
  <c r="C3740" i="3"/>
  <c r="B3740" i="3"/>
  <c r="A3740" i="3"/>
  <c r="H3739" i="3"/>
  <c r="G3739" i="3"/>
  <c r="F3739" i="3"/>
  <c r="E3739" i="3"/>
  <c r="D3739" i="3"/>
  <c r="C3739" i="3"/>
  <c r="B3739" i="3"/>
  <c r="A3739" i="3"/>
  <c r="H3738" i="3"/>
  <c r="G3738" i="3"/>
  <c r="F3738" i="3"/>
  <c r="E3738" i="3"/>
  <c r="D3738" i="3"/>
  <c r="C3738" i="3"/>
  <c r="B3738" i="3"/>
  <c r="A3738" i="3"/>
  <c r="H3737" i="3"/>
  <c r="G3737" i="3"/>
  <c r="F3737" i="3"/>
  <c r="E3737" i="3"/>
  <c r="D3737" i="3"/>
  <c r="C3737" i="3"/>
  <c r="B3737" i="3"/>
  <c r="A3737" i="3"/>
  <c r="H3736" i="3"/>
  <c r="G3736" i="3"/>
  <c r="F3736" i="3"/>
  <c r="E3736" i="3"/>
  <c r="D3736" i="3"/>
  <c r="C3736" i="3"/>
  <c r="B3736" i="3"/>
  <c r="A3736" i="3"/>
  <c r="H3735" i="3"/>
  <c r="G3735" i="3"/>
  <c r="F3735" i="3"/>
  <c r="E3735" i="3"/>
  <c r="D3735" i="3"/>
  <c r="C3735" i="3"/>
  <c r="B3735" i="3"/>
  <c r="A3735" i="3"/>
  <c r="H3734" i="3"/>
  <c r="G3734" i="3"/>
  <c r="F3734" i="3"/>
  <c r="E3734" i="3"/>
  <c r="D3734" i="3"/>
  <c r="C3734" i="3"/>
  <c r="B3734" i="3"/>
  <c r="A3734" i="3"/>
  <c r="H3733" i="3"/>
  <c r="G3733" i="3"/>
  <c r="F3733" i="3"/>
  <c r="E3733" i="3"/>
  <c r="D3733" i="3"/>
  <c r="C3733" i="3"/>
  <c r="B3733" i="3"/>
  <c r="A3733" i="3"/>
  <c r="H3732" i="3"/>
  <c r="G3732" i="3"/>
  <c r="F3732" i="3"/>
  <c r="E3732" i="3"/>
  <c r="D3732" i="3"/>
  <c r="C3732" i="3"/>
  <c r="B3732" i="3"/>
  <c r="A3732" i="3"/>
  <c r="H3731" i="3"/>
  <c r="G3731" i="3"/>
  <c r="F3731" i="3"/>
  <c r="E3731" i="3"/>
  <c r="D3731" i="3"/>
  <c r="C3731" i="3"/>
  <c r="B3731" i="3"/>
  <c r="A3731" i="3"/>
  <c r="H3730" i="3"/>
  <c r="G3730" i="3"/>
  <c r="F3730" i="3"/>
  <c r="E3730" i="3"/>
  <c r="D3730" i="3"/>
  <c r="C3730" i="3"/>
  <c r="B3730" i="3"/>
  <c r="A3730" i="3"/>
  <c r="H3729" i="3"/>
  <c r="G3729" i="3"/>
  <c r="F3729" i="3"/>
  <c r="E3729" i="3"/>
  <c r="D3729" i="3"/>
  <c r="C3729" i="3"/>
  <c r="B3729" i="3"/>
  <c r="A3729" i="3"/>
  <c r="H3728" i="3"/>
  <c r="G3728" i="3"/>
  <c r="F3728" i="3"/>
  <c r="E3728" i="3"/>
  <c r="D3728" i="3"/>
  <c r="C3728" i="3"/>
  <c r="B3728" i="3"/>
  <c r="A3728" i="3"/>
  <c r="H3727" i="3"/>
  <c r="G3727" i="3"/>
  <c r="F3727" i="3"/>
  <c r="E3727" i="3"/>
  <c r="D3727" i="3"/>
  <c r="C3727" i="3"/>
  <c r="B3727" i="3"/>
  <c r="A3727" i="3"/>
  <c r="H3726" i="3"/>
  <c r="G3726" i="3"/>
  <c r="F3726" i="3"/>
  <c r="E3726" i="3"/>
  <c r="D3726" i="3"/>
  <c r="C3726" i="3"/>
  <c r="B3726" i="3"/>
  <c r="A3726" i="3"/>
  <c r="H3725" i="3"/>
  <c r="G3725" i="3"/>
  <c r="F3725" i="3"/>
  <c r="E3725" i="3"/>
  <c r="D3725" i="3"/>
  <c r="C3725" i="3"/>
  <c r="B3725" i="3"/>
  <c r="A3725" i="3"/>
  <c r="H3724" i="3"/>
  <c r="G3724" i="3"/>
  <c r="F3724" i="3"/>
  <c r="E3724" i="3"/>
  <c r="D3724" i="3"/>
  <c r="C3724" i="3"/>
  <c r="B3724" i="3"/>
  <c r="A3724" i="3"/>
  <c r="H3723" i="3"/>
  <c r="G3723" i="3"/>
  <c r="F3723" i="3"/>
  <c r="E3723" i="3"/>
  <c r="D3723" i="3"/>
  <c r="C3723" i="3"/>
  <c r="B3723" i="3"/>
  <c r="A3723" i="3"/>
  <c r="H3722" i="3"/>
  <c r="G3722" i="3"/>
  <c r="F3722" i="3"/>
  <c r="E3722" i="3"/>
  <c r="D3722" i="3"/>
  <c r="C3722" i="3"/>
  <c r="B3722" i="3"/>
  <c r="A3722" i="3"/>
  <c r="H3721" i="3"/>
  <c r="G3721" i="3"/>
  <c r="F3721" i="3"/>
  <c r="E3721" i="3"/>
  <c r="D3721" i="3"/>
  <c r="C3721" i="3"/>
  <c r="B3721" i="3"/>
  <c r="A3721" i="3"/>
  <c r="H3720" i="3"/>
  <c r="G3720" i="3"/>
  <c r="F3720" i="3"/>
  <c r="E3720" i="3"/>
  <c r="D3720" i="3"/>
  <c r="C3720" i="3"/>
  <c r="B3720" i="3"/>
  <c r="A3720" i="3"/>
  <c r="H3719" i="3"/>
  <c r="G3719" i="3"/>
  <c r="F3719" i="3"/>
  <c r="E3719" i="3"/>
  <c r="D3719" i="3"/>
  <c r="C3719" i="3"/>
  <c r="B3719" i="3"/>
  <c r="A3719" i="3"/>
  <c r="H3718" i="3"/>
  <c r="G3718" i="3"/>
  <c r="F3718" i="3"/>
  <c r="E3718" i="3"/>
  <c r="D3718" i="3"/>
  <c r="C3718" i="3"/>
  <c r="B3718" i="3"/>
  <c r="A3718" i="3"/>
  <c r="H3717" i="3"/>
  <c r="G3717" i="3"/>
  <c r="F3717" i="3"/>
  <c r="E3717" i="3"/>
  <c r="D3717" i="3"/>
  <c r="C3717" i="3"/>
  <c r="B3717" i="3"/>
  <c r="A3717" i="3"/>
  <c r="H3716" i="3"/>
  <c r="G3716" i="3"/>
  <c r="F3716" i="3"/>
  <c r="E3716" i="3"/>
  <c r="D3716" i="3"/>
  <c r="C3716" i="3"/>
  <c r="B3716" i="3"/>
  <c r="A3716" i="3"/>
  <c r="H3715" i="3"/>
  <c r="G3715" i="3"/>
  <c r="F3715" i="3"/>
  <c r="E3715" i="3"/>
  <c r="D3715" i="3"/>
  <c r="C3715" i="3"/>
  <c r="B3715" i="3"/>
  <c r="A3715" i="3"/>
  <c r="H3714" i="3"/>
  <c r="G3714" i="3"/>
  <c r="F3714" i="3"/>
  <c r="E3714" i="3"/>
  <c r="D3714" i="3"/>
  <c r="C3714" i="3"/>
  <c r="B3714" i="3"/>
  <c r="A3714" i="3"/>
  <c r="H3713" i="3"/>
  <c r="G3713" i="3"/>
  <c r="F3713" i="3"/>
  <c r="E3713" i="3"/>
  <c r="D3713" i="3"/>
  <c r="C3713" i="3"/>
  <c r="B3713" i="3"/>
  <c r="A3713" i="3"/>
  <c r="H3712" i="3"/>
  <c r="G3712" i="3"/>
  <c r="F3712" i="3"/>
  <c r="E3712" i="3"/>
  <c r="D3712" i="3"/>
  <c r="C3712" i="3"/>
  <c r="B3712" i="3"/>
  <c r="A3712" i="3"/>
  <c r="H3711" i="3"/>
  <c r="G3711" i="3"/>
  <c r="F3711" i="3"/>
  <c r="E3711" i="3"/>
  <c r="D3711" i="3"/>
  <c r="C3711" i="3"/>
  <c r="B3711" i="3"/>
  <c r="A3711" i="3"/>
  <c r="H3710" i="3"/>
  <c r="G3710" i="3"/>
  <c r="F3710" i="3"/>
  <c r="E3710" i="3"/>
  <c r="D3710" i="3"/>
  <c r="C3710" i="3"/>
  <c r="B3710" i="3"/>
  <c r="A3710" i="3"/>
  <c r="H3709" i="3"/>
  <c r="G3709" i="3"/>
  <c r="F3709" i="3"/>
  <c r="E3709" i="3"/>
  <c r="D3709" i="3"/>
  <c r="C3709" i="3"/>
  <c r="B3709" i="3"/>
  <c r="A3709" i="3"/>
  <c r="H3708" i="3"/>
  <c r="G3708" i="3"/>
  <c r="F3708" i="3"/>
  <c r="E3708" i="3"/>
  <c r="D3708" i="3"/>
  <c r="C3708" i="3"/>
  <c r="B3708" i="3"/>
  <c r="A3708" i="3"/>
  <c r="H3707" i="3"/>
  <c r="G3707" i="3"/>
  <c r="F3707" i="3"/>
  <c r="E3707" i="3"/>
  <c r="D3707" i="3"/>
  <c r="C3707" i="3"/>
  <c r="B3707" i="3"/>
  <c r="A3707" i="3"/>
  <c r="H3706" i="3"/>
  <c r="G3706" i="3"/>
  <c r="F3706" i="3"/>
  <c r="E3706" i="3"/>
  <c r="D3706" i="3"/>
  <c r="C3706" i="3"/>
  <c r="B3706" i="3"/>
  <c r="A3706" i="3"/>
  <c r="H3705" i="3"/>
  <c r="G3705" i="3"/>
  <c r="F3705" i="3"/>
  <c r="E3705" i="3"/>
  <c r="D3705" i="3"/>
  <c r="C3705" i="3"/>
  <c r="B3705" i="3"/>
  <c r="A3705" i="3"/>
  <c r="H3704" i="3"/>
  <c r="G3704" i="3"/>
  <c r="F3704" i="3"/>
  <c r="E3704" i="3"/>
  <c r="D3704" i="3"/>
  <c r="C3704" i="3"/>
  <c r="B3704" i="3"/>
  <c r="A3704" i="3"/>
  <c r="H3703" i="3"/>
  <c r="G3703" i="3"/>
  <c r="F3703" i="3"/>
  <c r="E3703" i="3"/>
  <c r="D3703" i="3"/>
  <c r="C3703" i="3"/>
  <c r="B3703" i="3"/>
  <c r="A3703" i="3"/>
  <c r="H3702" i="3"/>
  <c r="G3702" i="3"/>
  <c r="F3702" i="3"/>
  <c r="E3702" i="3"/>
  <c r="D3702" i="3"/>
  <c r="C3702" i="3"/>
  <c r="B3702" i="3"/>
  <c r="A3702" i="3"/>
  <c r="H3701" i="3"/>
  <c r="G3701" i="3"/>
  <c r="F3701" i="3"/>
  <c r="E3701" i="3"/>
  <c r="D3701" i="3"/>
  <c r="C3701" i="3"/>
  <c r="B3701" i="3"/>
  <c r="A3701" i="3"/>
  <c r="H3700" i="3"/>
  <c r="G3700" i="3"/>
  <c r="F3700" i="3"/>
  <c r="E3700" i="3"/>
  <c r="D3700" i="3"/>
  <c r="C3700" i="3"/>
  <c r="B3700" i="3"/>
  <c r="A3700" i="3"/>
  <c r="H3699" i="3"/>
  <c r="G3699" i="3"/>
  <c r="F3699" i="3"/>
  <c r="E3699" i="3"/>
  <c r="D3699" i="3"/>
  <c r="C3699" i="3"/>
  <c r="B3699" i="3"/>
  <c r="A3699" i="3"/>
  <c r="H3698" i="3"/>
  <c r="G3698" i="3"/>
  <c r="F3698" i="3"/>
  <c r="E3698" i="3"/>
  <c r="D3698" i="3"/>
  <c r="C3698" i="3"/>
  <c r="B3698" i="3"/>
  <c r="A3698" i="3"/>
  <c r="H3697" i="3"/>
  <c r="G3697" i="3"/>
  <c r="F3697" i="3"/>
  <c r="E3697" i="3"/>
  <c r="D3697" i="3"/>
  <c r="C3697" i="3"/>
  <c r="B3697" i="3"/>
  <c r="A3697" i="3"/>
  <c r="H3696" i="3"/>
  <c r="G3696" i="3"/>
  <c r="F3696" i="3"/>
  <c r="E3696" i="3"/>
  <c r="D3696" i="3"/>
  <c r="C3696" i="3"/>
  <c r="B3696" i="3"/>
  <c r="A3696" i="3"/>
  <c r="H3695" i="3"/>
  <c r="G3695" i="3"/>
  <c r="F3695" i="3"/>
  <c r="E3695" i="3"/>
  <c r="D3695" i="3"/>
  <c r="C3695" i="3"/>
  <c r="B3695" i="3"/>
  <c r="A3695" i="3"/>
  <c r="H3694" i="3"/>
  <c r="G3694" i="3"/>
  <c r="F3694" i="3"/>
  <c r="E3694" i="3"/>
  <c r="D3694" i="3"/>
  <c r="C3694" i="3"/>
  <c r="B3694" i="3"/>
  <c r="A3694" i="3"/>
  <c r="H3693" i="3"/>
  <c r="G3693" i="3"/>
  <c r="F3693" i="3"/>
  <c r="E3693" i="3"/>
  <c r="D3693" i="3"/>
  <c r="C3693" i="3"/>
  <c r="B3693" i="3"/>
  <c r="A3693" i="3"/>
  <c r="H3692" i="3"/>
  <c r="G3692" i="3"/>
  <c r="F3692" i="3"/>
  <c r="E3692" i="3"/>
  <c r="D3692" i="3"/>
  <c r="C3692" i="3"/>
  <c r="B3692" i="3"/>
  <c r="A3692" i="3"/>
  <c r="H3691" i="3"/>
  <c r="G3691" i="3"/>
  <c r="F3691" i="3"/>
  <c r="E3691" i="3"/>
  <c r="D3691" i="3"/>
  <c r="C3691" i="3"/>
  <c r="B3691" i="3"/>
  <c r="A3691" i="3"/>
  <c r="H3690" i="3"/>
  <c r="G3690" i="3"/>
  <c r="F3690" i="3"/>
  <c r="E3690" i="3"/>
  <c r="D3690" i="3"/>
  <c r="C3690" i="3"/>
  <c r="B3690" i="3"/>
  <c r="A3690" i="3"/>
  <c r="H3689" i="3"/>
  <c r="G3689" i="3"/>
  <c r="F3689" i="3"/>
  <c r="E3689" i="3"/>
  <c r="D3689" i="3"/>
  <c r="C3689" i="3"/>
  <c r="B3689" i="3"/>
  <c r="A3689" i="3"/>
  <c r="H3688" i="3"/>
  <c r="G3688" i="3"/>
  <c r="F3688" i="3"/>
  <c r="E3688" i="3"/>
  <c r="D3688" i="3"/>
  <c r="C3688" i="3"/>
  <c r="B3688" i="3"/>
  <c r="A3688" i="3"/>
  <c r="H3687" i="3"/>
  <c r="G3687" i="3"/>
  <c r="F3687" i="3"/>
  <c r="E3687" i="3"/>
  <c r="D3687" i="3"/>
  <c r="C3687" i="3"/>
  <c r="B3687" i="3"/>
  <c r="A3687" i="3"/>
  <c r="H3686" i="3"/>
  <c r="G3686" i="3"/>
  <c r="F3686" i="3"/>
  <c r="E3686" i="3"/>
  <c r="D3686" i="3"/>
  <c r="C3686" i="3"/>
  <c r="B3686" i="3"/>
  <c r="A3686" i="3"/>
  <c r="H3685" i="3"/>
  <c r="G3685" i="3"/>
  <c r="F3685" i="3"/>
  <c r="E3685" i="3"/>
  <c r="D3685" i="3"/>
  <c r="C3685" i="3"/>
  <c r="B3685" i="3"/>
  <c r="A3685" i="3"/>
  <c r="H3684" i="3"/>
  <c r="G3684" i="3"/>
  <c r="F3684" i="3"/>
  <c r="E3684" i="3"/>
  <c r="D3684" i="3"/>
  <c r="C3684" i="3"/>
  <c r="B3684" i="3"/>
  <c r="A3684" i="3"/>
  <c r="H3683" i="3"/>
  <c r="G3683" i="3"/>
  <c r="F3683" i="3"/>
  <c r="E3683" i="3"/>
  <c r="D3683" i="3"/>
  <c r="C3683" i="3"/>
  <c r="B3683" i="3"/>
  <c r="A3683" i="3"/>
  <c r="H3682" i="3"/>
  <c r="G3682" i="3"/>
  <c r="F3682" i="3"/>
  <c r="E3682" i="3"/>
  <c r="D3682" i="3"/>
  <c r="C3682" i="3"/>
  <c r="B3682" i="3"/>
  <c r="A3682" i="3"/>
  <c r="H3681" i="3"/>
  <c r="G3681" i="3"/>
  <c r="F3681" i="3"/>
  <c r="E3681" i="3"/>
  <c r="D3681" i="3"/>
  <c r="C3681" i="3"/>
  <c r="B3681" i="3"/>
  <c r="A3681" i="3"/>
  <c r="H3680" i="3"/>
  <c r="G3680" i="3"/>
  <c r="F3680" i="3"/>
  <c r="E3680" i="3"/>
  <c r="D3680" i="3"/>
  <c r="C3680" i="3"/>
  <c r="B3680" i="3"/>
  <c r="A3680" i="3"/>
  <c r="H3679" i="3"/>
  <c r="G3679" i="3"/>
  <c r="F3679" i="3"/>
  <c r="E3679" i="3"/>
  <c r="D3679" i="3"/>
  <c r="C3679" i="3"/>
  <c r="B3679" i="3"/>
  <c r="A3679" i="3"/>
  <c r="H3678" i="3"/>
  <c r="G3678" i="3"/>
  <c r="F3678" i="3"/>
  <c r="E3678" i="3"/>
  <c r="D3678" i="3"/>
  <c r="C3678" i="3"/>
  <c r="B3678" i="3"/>
  <c r="A3678" i="3"/>
  <c r="H3677" i="3"/>
  <c r="G3677" i="3"/>
  <c r="F3677" i="3"/>
  <c r="E3677" i="3"/>
  <c r="D3677" i="3"/>
  <c r="C3677" i="3"/>
  <c r="B3677" i="3"/>
  <c r="A3677" i="3"/>
  <c r="H3676" i="3"/>
  <c r="G3676" i="3"/>
  <c r="F3676" i="3"/>
  <c r="E3676" i="3"/>
  <c r="D3676" i="3"/>
  <c r="C3676" i="3"/>
  <c r="B3676" i="3"/>
  <c r="A3676" i="3"/>
  <c r="H3675" i="3"/>
  <c r="G3675" i="3"/>
  <c r="F3675" i="3"/>
  <c r="E3675" i="3"/>
  <c r="D3675" i="3"/>
  <c r="C3675" i="3"/>
  <c r="B3675" i="3"/>
  <c r="A3675" i="3"/>
  <c r="H3674" i="3"/>
  <c r="G3674" i="3"/>
  <c r="F3674" i="3"/>
  <c r="E3674" i="3"/>
  <c r="D3674" i="3"/>
  <c r="C3674" i="3"/>
  <c r="B3674" i="3"/>
  <c r="A3674" i="3"/>
  <c r="H3673" i="3"/>
  <c r="G3673" i="3"/>
  <c r="F3673" i="3"/>
  <c r="E3673" i="3"/>
  <c r="D3673" i="3"/>
  <c r="C3673" i="3"/>
  <c r="B3673" i="3"/>
  <c r="A3673" i="3"/>
  <c r="H3672" i="3"/>
  <c r="G3672" i="3"/>
  <c r="F3672" i="3"/>
  <c r="E3672" i="3"/>
  <c r="D3672" i="3"/>
  <c r="C3672" i="3"/>
  <c r="B3672" i="3"/>
  <c r="A3672" i="3"/>
  <c r="H3671" i="3"/>
  <c r="G3671" i="3"/>
  <c r="F3671" i="3"/>
  <c r="E3671" i="3"/>
  <c r="D3671" i="3"/>
  <c r="C3671" i="3"/>
  <c r="B3671" i="3"/>
  <c r="A3671" i="3"/>
  <c r="H3670" i="3"/>
  <c r="G3670" i="3"/>
  <c r="F3670" i="3"/>
  <c r="E3670" i="3"/>
  <c r="D3670" i="3"/>
  <c r="C3670" i="3"/>
  <c r="B3670" i="3"/>
  <c r="A3670" i="3"/>
  <c r="H3669" i="3"/>
  <c r="G3669" i="3"/>
  <c r="F3669" i="3"/>
  <c r="E3669" i="3"/>
  <c r="D3669" i="3"/>
  <c r="C3669" i="3"/>
  <c r="B3669" i="3"/>
  <c r="A3669" i="3"/>
  <c r="H3668" i="3"/>
  <c r="G3668" i="3"/>
  <c r="F3668" i="3"/>
  <c r="E3668" i="3"/>
  <c r="D3668" i="3"/>
  <c r="C3668" i="3"/>
  <c r="B3668" i="3"/>
  <c r="A3668" i="3"/>
  <c r="H3667" i="3"/>
  <c r="G3667" i="3"/>
  <c r="F3667" i="3"/>
  <c r="E3667" i="3"/>
  <c r="D3667" i="3"/>
  <c r="C3667" i="3"/>
  <c r="B3667" i="3"/>
  <c r="A3667" i="3"/>
  <c r="H3666" i="3"/>
  <c r="G3666" i="3"/>
  <c r="F3666" i="3"/>
  <c r="E3666" i="3"/>
  <c r="D3666" i="3"/>
  <c r="C3666" i="3"/>
  <c r="B3666" i="3"/>
  <c r="A3666" i="3"/>
  <c r="H3665" i="3"/>
  <c r="G3665" i="3"/>
  <c r="F3665" i="3"/>
  <c r="E3665" i="3"/>
  <c r="D3665" i="3"/>
  <c r="C3665" i="3"/>
  <c r="B3665" i="3"/>
  <c r="A3665" i="3"/>
  <c r="H3664" i="3"/>
  <c r="G3664" i="3"/>
  <c r="F3664" i="3"/>
  <c r="E3664" i="3"/>
  <c r="D3664" i="3"/>
  <c r="C3664" i="3"/>
  <c r="B3664" i="3"/>
  <c r="A3664" i="3"/>
  <c r="H3663" i="3"/>
  <c r="G3663" i="3"/>
  <c r="F3663" i="3"/>
  <c r="E3663" i="3"/>
  <c r="D3663" i="3"/>
  <c r="C3663" i="3"/>
  <c r="B3663" i="3"/>
  <c r="A3663" i="3"/>
  <c r="H3662" i="3"/>
  <c r="G3662" i="3"/>
  <c r="F3662" i="3"/>
  <c r="E3662" i="3"/>
  <c r="D3662" i="3"/>
  <c r="C3662" i="3"/>
  <c r="B3662" i="3"/>
  <c r="A3662" i="3"/>
  <c r="H3661" i="3"/>
  <c r="G3661" i="3"/>
  <c r="F3661" i="3"/>
  <c r="E3661" i="3"/>
  <c r="D3661" i="3"/>
  <c r="C3661" i="3"/>
  <c r="B3661" i="3"/>
  <c r="A3661" i="3"/>
  <c r="H3660" i="3"/>
  <c r="G3660" i="3"/>
  <c r="F3660" i="3"/>
  <c r="E3660" i="3"/>
  <c r="D3660" i="3"/>
  <c r="C3660" i="3"/>
  <c r="B3660" i="3"/>
  <c r="A3660" i="3"/>
  <c r="H3659" i="3"/>
  <c r="G3659" i="3"/>
  <c r="F3659" i="3"/>
  <c r="E3659" i="3"/>
  <c r="D3659" i="3"/>
  <c r="C3659" i="3"/>
  <c r="B3659" i="3"/>
  <c r="A3659" i="3"/>
  <c r="H3658" i="3"/>
  <c r="G3658" i="3"/>
  <c r="F3658" i="3"/>
  <c r="E3658" i="3"/>
  <c r="D3658" i="3"/>
  <c r="C3658" i="3"/>
  <c r="B3658" i="3"/>
  <c r="A3658" i="3"/>
  <c r="H3657" i="3"/>
  <c r="G3657" i="3"/>
  <c r="F3657" i="3"/>
  <c r="E3657" i="3"/>
  <c r="D3657" i="3"/>
  <c r="C3657" i="3"/>
  <c r="B3657" i="3"/>
  <c r="A3657" i="3"/>
  <c r="H3656" i="3"/>
  <c r="G3656" i="3"/>
  <c r="F3656" i="3"/>
  <c r="E3656" i="3"/>
  <c r="D3656" i="3"/>
  <c r="C3656" i="3"/>
  <c r="B3656" i="3"/>
  <c r="A3656" i="3"/>
  <c r="H3655" i="3"/>
  <c r="G3655" i="3"/>
  <c r="F3655" i="3"/>
  <c r="E3655" i="3"/>
  <c r="D3655" i="3"/>
  <c r="C3655" i="3"/>
  <c r="B3655" i="3"/>
  <c r="A3655" i="3"/>
  <c r="H3654" i="3"/>
  <c r="G3654" i="3"/>
  <c r="F3654" i="3"/>
  <c r="E3654" i="3"/>
  <c r="D3654" i="3"/>
  <c r="C3654" i="3"/>
  <c r="B3654" i="3"/>
  <c r="A3654" i="3"/>
  <c r="H3653" i="3"/>
  <c r="G3653" i="3"/>
  <c r="F3653" i="3"/>
  <c r="E3653" i="3"/>
  <c r="D3653" i="3"/>
  <c r="C3653" i="3"/>
  <c r="B3653" i="3"/>
  <c r="A3653" i="3"/>
  <c r="H3652" i="3"/>
  <c r="G3652" i="3"/>
  <c r="F3652" i="3"/>
  <c r="E3652" i="3"/>
  <c r="D3652" i="3"/>
  <c r="C3652" i="3"/>
  <c r="B3652" i="3"/>
  <c r="A3652" i="3"/>
  <c r="H3651" i="3"/>
  <c r="G3651" i="3"/>
  <c r="F3651" i="3"/>
  <c r="E3651" i="3"/>
  <c r="D3651" i="3"/>
  <c r="C3651" i="3"/>
  <c r="B3651" i="3"/>
  <c r="A3651" i="3"/>
  <c r="H3650" i="3"/>
  <c r="G3650" i="3"/>
  <c r="F3650" i="3"/>
  <c r="E3650" i="3"/>
  <c r="D3650" i="3"/>
  <c r="C3650" i="3"/>
  <c r="B3650" i="3"/>
  <c r="A3650" i="3"/>
  <c r="H3649" i="3"/>
  <c r="G3649" i="3"/>
  <c r="F3649" i="3"/>
  <c r="E3649" i="3"/>
  <c r="D3649" i="3"/>
  <c r="C3649" i="3"/>
  <c r="B3649" i="3"/>
  <c r="A3649" i="3"/>
  <c r="H3648" i="3"/>
  <c r="G3648" i="3"/>
  <c r="F3648" i="3"/>
  <c r="E3648" i="3"/>
  <c r="D3648" i="3"/>
  <c r="C3648" i="3"/>
  <c r="B3648" i="3"/>
  <c r="A3648" i="3"/>
  <c r="H3647" i="3"/>
  <c r="G3647" i="3"/>
  <c r="F3647" i="3"/>
  <c r="E3647" i="3"/>
  <c r="D3647" i="3"/>
  <c r="C3647" i="3"/>
  <c r="B3647" i="3"/>
  <c r="A3647" i="3"/>
  <c r="H3646" i="3"/>
  <c r="G3646" i="3"/>
  <c r="F3646" i="3"/>
  <c r="E3646" i="3"/>
  <c r="D3646" i="3"/>
  <c r="C3646" i="3"/>
  <c r="B3646" i="3"/>
  <c r="A3646" i="3"/>
  <c r="H3645" i="3"/>
  <c r="G3645" i="3"/>
  <c r="F3645" i="3"/>
  <c r="E3645" i="3"/>
  <c r="D3645" i="3"/>
  <c r="C3645" i="3"/>
  <c r="B3645" i="3"/>
  <c r="A3645" i="3"/>
  <c r="H3644" i="3"/>
  <c r="G3644" i="3"/>
  <c r="F3644" i="3"/>
  <c r="E3644" i="3"/>
  <c r="D3644" i="3"/>
  <c r="C3644" i="3"/>
  <c r="B3644" i="3"/>
  <c r="A3644" i="3"/>
  <c r="H3643" i="3"/>
  <c r="G3643" i="3"/>
  <c r="F3643" i="3"/>
  <c r="E3643" i="3"/>
  <c r="D3643" i="3"/>
  <c r="C3643" i="3"/>
  <c r="B3643" i="3"/>
  <c r="A3643" i="3"/>
  <c r="H3642" i="3"/>
  <c r="G3642" i="3"/>
  <c r="F3642" i="3"/>
  <c r="E3642" i="3"/>
  <c r="D3642" i="3"/>
  <c r="C3642" i="3"/>
  <c r="B3642" i="3"/>
  <c r="A3642" i="3"/>
  <c r="H3641" i="3"/>
  <c r="G3641" i="3"/>
  <c r="F3641" i="3"/>
  <c r="E3641" i="3"/>
  <c r="D3641" i="3"/>
  <c r="C3641" i="3"/>
  <c r="B3641" i="3"/>
  <c r="A3641" i="3"/>
  <c r="H3640" i="3"/>
  <c r="G3640" i="3"/>
  <c r="F3640" i="3"/>
  <c r="E3640" i="3"/>
  <c r="D3640" i="3"/>
  <c r="C3640" i="3"/>
  <c r="B3640" i="3"/>
  <c r="A3640" i="3"/>
  <c r="H3639" i="3"/>
  <c r="G3639" i="3"/>
  <c r="F3639" i="3"/>
  <c r="E3639" i="3"/>
  <c r="D3639" i="3"/>
  <c r="C3639" i="3"/>
  <c r="B3639" i="3"/>
  <c r="A3639" i="3"/>
  <c r="H3638" i="3"/>
  <c r="G3638" i="3"/>
  <c r="F3638" i="3"/>
  <c r="E3638" i="3"/>
  <c r="D3638" i="3"/>
  <c r="C3638" i="3"/>
  <c r="B3638" i="3"/>
  <c r="A3638" i="3"/>
  <c r="H3637" i="3"/>
  <c r="G3637" i="3"/>
  <c r="F3637" i="3"/>
  <c r="E3637" i="3"/>
  <c r="D3637" i="3"/>
  <c r="C3637" i="3"/>
  <c r="B3637" i="3"/>
  <c r="A3637" i="3"/>
  <c r="H3636" i="3"/>
  <c r="G3636" i="3"/>
  <c r="F3636" i="3"/>
  <c r="E3636" i="3"/>
  <c r="D3636" i="3"/>
  <c r="C3636" i="3"/>
  <c r="B3636" i="3"/>
  <c r="A3636" i="3"/>
  <c r="H3635" i="3"/>
  <c r="G3635" i="3"/>
  <c r="F3635" i="3"/>
  <c r="E3635" i="3"/>
  <c r="D3635" i="3"/>
  <c r="C3635" i="3"/>
  <c r="B3635" i="3"/>
  <c r="A3635" i="3"/>
  <c r="H3634" i="3"/>
  <c r="G3634" i="3"/>
  <c r="F3634" i="3"/>
  <c r="E3634" i="3"/>
  <c r="D3634" i="3"/>
  <c r="C3634" i="3"/>
  <c r="B3634" i="3"/>
  <c r="A3634" i="3"/>
  <c r="H3633" i="3"/>
  <c r="G3633" i="3"/>
  <c r="F3633" i="3"/>
  <c r="E3633" i="3"/>
  <c r="D3633" i="3"/>
  <c r="C3633" i="3"/>
  <c r="B3633" i="3"/>
  <c r="A3633" i="3"/>
  <c r="H3632" i="3"/>
  <c r="G3632" i="3"/>
  <c r="F3632" i="3"/>
  <c r="E3632" i="3"/>
  <c r="D3632" i="3"/>
  <c r="C3632" i="3"/>
  <c r="B3632" i="3"/>
  <c r="A3632" i="3"/>
  <c r="H3631" i="3"/>
  <c r="G3631" i="3"/>
  <c r="F3631" i="3"/>
  <c r="E3631" i="3"/>
  <c r="D3631" i="3"/>
  <c r="C3631" i="3"/>
  <c r="B3631" i="3"/>
  <c r="A3631" i="3"/>
  <c r="H3630" i="3"/>
  <c r="G3630" i="3"/>
  <c r="F3630" i="3"/>
  <c r="E3630" i="3"/>
  <c r="D3630" i="3"/>
  <c r="C3630" i="3"/>
  <c r="B3630" i="3"/>
  <c r="A3630" i="3"/>
  <c r="H3629" i="3"/>
  <c r="G3629" i="3"/>
  <c r="F3629" i="3"/>
  <c r="E3629" i="3"/>
  <c r="D3629" i="3"/>
  <c r="C3629" i="3"/>
  <c r="B3629" i="3"/>
  <c r="A3629" i="3"/>
  <c r="H3628" i="3"/>
  <c r="G3628" i="3"/>
  <c r="F3628" i="3"/>
  <c r="E3628" i="3"/>
  <c r="D3628" i="3"/>
  <c r="C3628" i="3"/>
  <c r="B3628" i="3"/>
  <c r="A3628" i="3"/>
  <c r="H3627" i="3"/>
  <c r="G3627" i="3"/>
  <c r="F3627" i="3"/>
  <c r="E3627" i="3"/>
  <c r="D3627" i="3"/>
  <c r="C3627" i="3"/>
  <c r="B3627" i="3"/>
  <c r="A3627" i="3"/>
  <c r="H3626" i="3"/>
  <c r="G3626" i="3"/>
  <c r="F3626" i="3"/>
  <c r="E3626" i="3"/>
  <c r="D3626" i="3"/>
  <c r="C3626" i="3"/>
  <c r="B3626" i="3"/>
  <c r="A3626" i="3"/>
  <c r="H3625" i="3"/>
  <c r="G3625" i="3"/>
  <c r="F3625" i="3"/>
  <c r="E3625" i="3"/>
  <c r="D3625" i="3"/>
  <c r="C3625" i="3"/>
  <c r="B3625" i="3"/>
  <c r="A3625" i="3"/>
  <c r="H3624" i="3"/>
  <c r="G3624" i="3"/>
  <c r="F3624" i="3"/>
  <c r="E3624" i="3"/>
  <c r="D3624" i="3"/>
  <c r="C3624" i="3"/>
  <c r="B3624" i="3"/>
  <c r="A3624" i="3"/>
  <c r="H3623" i="3"/>
  <c r="G3623" i="3"/>
  <c r="F3623" i="3"/>
  <c r="E3623" i="3"/>
  <c r="D3623" i="3"/>
  <c r="C3623" i="3"/>
  <c r="B3623" i="3"/>
  <c r="A3623" i="3"/>
  <c r="H3622" i="3"/>
  <c r="G3622" i="3"/>
  <c r="F3622" i="3"/>
  <c r="E3622" i="3"/>
  <c r="D3622" i="3"/>
  <c r="C3622" i="3"/>
  <c r="B3622" i="3"/>
  <c r="A3622" i="3"/>
  <c r="H3621" i="3"/>
  <c r="G3621" i="3"/>
  <c r="F3621" i="3"/>
  <c r="E3621" i="3"/>
  <c r="D3621" i="3"/>
  <c r="C3621" i="3"/>
  <c r="B3621" i="3"/>
  <c r="A3621" i="3"/>
  <c r="H3620" i="3"/>
  <c r="G3620" i="3"/>
  <c r="F3620" i="3"/>
  <c r="E3620" i="3"/>
  <c r="D3620" i="3"/>
  <c r="C3620" i="3"/>
  <c r="B3620" i="3"/>
  <c r="A3620" i="3"/>
  <c r="H3619" i="3"/>
  <c r="G3619" i="3"/>
  <c r="F3619" i="3"/>
  <c r="E3619" i="3"/>
  <c r="D3619" i="3"/>
  <c r="C3619" i="3"/>
  <c r="B3619" i="3"/>
  <c r="A3619" i="3"/>
  <c r="H3618" i="3"/>
  <c r="G3618" i="3"/>
  <c r="F3618" i="3"/>
  <c r="E3618" i="3"/>
  <c r="D3618" i="3"/>
  <c r="C3618" i="3"/>
  <c r="B3618" i="3"/>
  <c r="A3618" i="3"/>
  <c r="H3617" i="3"/>
  <c r="G3617" i="3"/>
  <c r="F3617" i="3"/>
  <c r="E3617" i="3"/>
  <c r="D3617" i="3"/>
  <c r="C3617" i="3"/>
  <c r="B3617" i="3"/>
  <c r="A3617" i="3"/>
  <c r="H3616" i="3"/>
  <c r="G3616" i="3"/>
  <c r="F3616" i="3"/>
  <c r="E3616" i="3"/>
  <c r="D3616" i="3"/>
  <c r="C3616" i="3"/>
  <c r="B3616" i="3"/>
  <c r="A3616" i="3"/>
  <c r="H3615" i="3"/>
  <c r="G3615" i="3"/>
  <c r="F3615" i="3"/>
  <c r="E3615" i="3"/>
  <c r="D3615" i="3"/>
  <c r="C3615" i="3"/>
  <c r="B3615" i="3"/>
  <c r="A3615" i="3"/>
  <c r="H3614" i="3"/>
  <c r="G3614" i="3"/>
  <c r="F3614" i="3"/>
  <c r="E3614" i="3"/>
  <c r="D3614" i="3"/>
  <c r="C3614" i="3"/>
  <c r="B3614" i="3"/>
  <c r="A3614" i="3"/>
  <c r="H3613" i="3"/>
  <c r="G3613" i="3"/>
  <c r="F3613" i="3"/>
  <c r="E3613" i="3"/>
  <c r="D3613" i="3"/>
  <c r="C3613" i="3"/>
  <c r="B3613" i="3"/>
  <c r="A3613" i="3"/>
  <c r="H3612" i="3"/>
  <c r="G3612" i="3"/>
  <c r="F3612" i="3"/>
  <c r="E3612" i="3"/>
  <c r="D3612" i="3"/>
  <c r="C3612" i="3"/>
  <c r="B3612" i="3"/>
  <c r="A3612" i="3"/>
  <c r="H3611" i="3"/>
  <c r="G3611" i="3"/>
  <c r="F3611" i="3"/>
  <c r="E3611" i="3"/>
  <c r="D3611" i="3"/>
  <c r="C3611" i="3"/>
  <c r="B3611" i="3"/>
  <c r="A3611" i="3"/>
  <c r="H3610" i="3"/>
  <c r="G3610" i="3"/>
  <c r="F3610" i="3"/>
  <c r="E3610" i="3"/>
  <c r="D3610" i="3"/>
  <c r="C3610" i="3"/>
  <c r="B3610" i="3"/>
  <c r="A3610" i="3"/>
  <c r="H3609" i="3"/>
  <c r="G3609" i="3"/>
  <c r="F3609" i="3"/>
  <c r="E3609" i="3"/>
  <c r="D3609" i="3"/>
  <c r="C3609" i="3"/>
  <c r="B3609" i="3"/>
  <c r="A3609" i="3"/>
  <c r="H3608" i="3"/>
  <c r="G3608" i="3"/>
  <c r="F3608" i="3"/>
  <c r="E3608" i="3"/>
  <c r="D3608" i="3"/>
  <c r="C3608" i="3"/>
  <c r="B3608" i="3"/>
  <c r="A3608" i="3"/>
  <c r="H3607" i="3"/>
  <c r="G3607" i="3"/>
  <c r="F3607" i="3"/>
  <c r="E3607" i="3"/>
  <c r="D3607" i="3"/>
  <c r="C3607" i="3"/>
  <c r="B3607" i="3"/>
  <c r="A3607" i="3"/>
  <c r="H3606" i="3"/>
  <c r="G3606" i="3"/>
  <c r="F3606" i="3"/>
  <c r="E3606" i="3"/>
  <c r="D3606" i="3"/>
  <c r="C3606" i="3"/>
  <c r="B3606" i="3"/>
  <c r="A3606" i="3"/>
  <c r="H3605" i="3"/>
  <c r="G3605" i="3"/>
  <c r="F3605" i="3"/>
  <c r="E3605" i="3"/>
  <c r="D3605" i="3"/>
  <c r="C3605" i="3"/>
  <c r="B3605" i="3"/>
  <c r="A3605" i="3"/>
  <c r="H3604" i="3"/>
  <c r="G3604" i="3"/>
  <c r="F3604" i="3"/>
  <c r="E3604" i="3"/>
  <c r="D3604" i="3"/>
  <c r="C3604" i="3"/>
  <c r="B3604" i="3"/>
  <c r="A3604" i="3"/>
  <c r="H3603" i="3"/>
  <c r="G3603" i="3"/>
  <c r="F3603" i="3"/>
  <c r="E3603" i="3"/>
  <c r="D3603" i="3"/>
  <c r="C3603" i="3"/>
  <c r="B3603" i="3"/>
  <c r="A3603" i="3"/>
  <c r="H3602" i="3"/>
  <c r="G3602" i="3"/>
  <c r="F3602" i="3"/>
  <c r="E3602" i="3"/>
  <c r="D3602" i="3"/>
  <c r="C3602" i="3"/>
  <c r="B3602" i="3"/>
  <c r="A3602" i="3"/>
  <c r="H3601" i="3"/>
  <c r="G3601" i="3"/>
  <c r="F3601" i="3"/>
  <c r="E3601" i="3"/>
  <c r="D3601" i="3"/>
  <c r="C3601" i="3"/>
  <c r="B3601" i="3"/>
  <c r="A3601" i="3"/>
  <c r="H3600" i="3"/>
  <c r="G3600" i="3"/>
  <c r="F3600" i="3"/>
  <c r="E3600" i="3"/>
  <c r="D3600" i="3"/>
  <c r="C3600" i="3"/>
  <c r="B3600" i="3"/>
  <c r="A3600" i="3"/>
  <c r="H3599" i="3"/>
  <c r="G3599" i="3"/>
  <c r="F3599" i="3"/>
  <c r="E3599" i="3"/>
  <c r="D3599" i="3"/>
  <c r="C3599" i="3"/>
  <c r="B3599" i="3"/>
  <c r="A3599" i="3"/>
  <c r="H3598" i="3"/>
  <c r="G3598" i="3"/>
  <c r="F3598" i="3"/>
  <c r="E3598" i="3"/>
  <c r="D3598" i="3"/>
  <c r="C3598" i="3"/>
  <c r="B3598" i="3"/>
  <c r="A3598" i="3"/>
  <c r="H3597" i="3"/>
  <c r="G3597" i="3"/>
  <c r="F3597" i="3"/>
  <c r="E3597" i="3"/>
  <c r="D3597" i="3"/>
  <c r="C3597" i="3"/>
  <c r="B3597" i="3"/>
  <c r="A3597" i="3"/>
  <c r="H3596" i="3"/>
  <c r="G3596" i="3"/>
  <c r="F3596" i="3"/>
  <c r="E3596" i="3"/>
  <c r="D3596" i="3"/>
  <c r="C3596" i="3"/>
  <c r="B3596" i="3"/>
  <c r="A3596" i="3"/>
  <c r="H3595" i="3"/>
  <c r="G3595" i="3"/>
  <c r="F3595" i="3"/>
  <c r="E3595" i="3"/>
  <c r="D3595" i="3"/>
  <c r="C3595" i="3"/>
  <c r="B3595" i="3"/>
  <c r="A3595" i="3"/>
  <c r="H3594" i="3"/>
  <c r="G3594" i="3"/>
  <c r="F3594" i="3"/>
  <c r="E3594" i="3"/>
  <c r="D3594" i="3"/>
  <c r="C3594" i="3"/>
  <c r="B3594" i="3"/>
  <c r="A3594" i="3"/>
  <c r="H3593" i="3"/>
  <c r="G3593" i="3"/>
  <c r="F3593" i="3"/>
  <c r="E3593" i="3"/>
  <c r="D3593" i="3"/>
  <c r="C3593" i="3"/>
  <c r="B3593" i="3"/>
  <c r="A3593" i="3"/>
  <c r="H3592" i="3"/>
  <c r="G3592" i="3"/>
  <c r="F3592" i="3"/>
  <c r="E3592" i="3"/>
  <c r="D3592" i="3"/>
  <c r="C3592" i="3"/>
  <c r="B3592" i="3"/>
  <c r="A3592" i="3"/>
  <c r="H3591" i="3"/>
  <c r="G3591" i="3"/>
  <c r="F3591" i="3"/>
  <c r="E3591" i="3"/>
  <c r="D3591" i="3"/>
  <c r="C3591" i="3"/>
  <c r="B3591" i="3"/>
  <c r="A3591" i="3"/>
  <c r="H3590" i="3"/>
  <c r="G3590" i="3"/>
  <c r="F3590" i="3"/>
  <c r="E3590" i="3"/>
  <c r="D3590" i="3"/>
  <c r="C3590" i="3"/>
  <c r="B3590" i="3"/>
  <c r="A3590" i="3"/>
  <c r="H3589" i="3"/>
  <c r="G3589" i="3"/>
  <c r="F3589" i="3"/>
  <c r="E3589" i="3"/>
  <c r="D3589" i="3"/>
  <c r="C3589" i="3"/>
  <c r="B3589" i="3"/>
  <c r="A3589" i="3"/>
  <c r="H3588" i="3"/>
  <c r="G3588" i="3"/>
  <c r="F3588" i="3"/>
  <c r="E3588" i="3"/>
  <c r="D3588" i="3"/>
  <c r="C3588" i="3"/>
  <c r="B3588" i="3"/>
  <c r="A3588" i="3"/>
  <c r="H3587" i="3"/>
  <c r="G3587" i="3"/>
  <c r="F3587" i="3"/>
  <c r="E3587" i="3"/>
  <c r="D3587" i="3"/>
  <c r="C3587" i="3"/>
  <c r="B3587" i="3"/>
  <c r="A3587" i="3"/>
  <c r="H3586" i="3"/>
  <c r="G3586" i="3"/>
  <c r="F3586" i="3"/>
  <c r="E3586" i="3"/>
  <c r="D3586" i="3"/>
  <c r="C3586" i="3"/>
  <c r="B3586" i="3"/>
  <c r="A3586" i="3"/>
  <c r="H3585" i="3"/>
  <c r="G3585" i="3"/>
  <c r="F3585" i="3"/>
  <c r="E3585" i="3"/>
  <c r="D3585" i="3"/>
  <c r="C3585" i="3"/>
  <c r="B3585" i="3"/>
  <c r="A3585" i="3"/>
  <c r="H3584" i="3"/>
  <c r="G3584" i="3"/>
  <c r="F3584" i="3"/>
  <c r="E3584" i="3"/>
  <c r="D3584" i="3"/>
  <c r="C3584" i="3"/>
  <c r="B3584" i="3"/>
  <c r="A3584" i="3"/>
  <c r="H3583" i="3"/>
  <c r="G3583" i="3"/>
  <c r="F3583" i="3"/>
  <c r="E3583" i="3"/>
  <c r="D3583" i="3"/>
  <c r="C3583" i="3"/>
  <c r="B3583" i="3"/>
  <c r="A3583" i="3"/>
  <c r="H3582" i="3"/>
  <c r="G3582" i="3"/>
  <c r="F3582" i="3"/>
  <c r="E3582" i="3"/>
  <c r="D3582" i="3"/>
  <c r="C3582" i="3"/>
  <c r="B3582" i="3"/>
  <c r="A3582" i="3"/>
  <c r="H3581" i="3"/>
  <c r="G3581" i="3"/>
  <c r="F3581" i="3"/>
  <c r="E3581" i="3"/>
  <c r="D3581" i="3"/>
  <c r="C3581" i="3"/>
  <c r="B3581" i="3"/>
  <c r="A3581" i="3"/>
  <c r="H3580" i="3"/>
  <c r="G3580" i="3"/>
  <c r="F3580" i="3"/>
  <c r="E3580" i="3"/>
  <c r="D3580" i="3"/>
  <c r="C3580" i="3"/>
  <c r="B3580" i="3"/>
  <c r="A3580" i="3"/>
  <c r="H3579" i="3"/>
  <c r="G3579" i="3"/>
  <c r="F3579" i="3"/>
  <c r="E3579" i="3"/>
  <c r="D3579" i="3"/>
  <c r="C3579" i="3"/>
  <c r="B3579" i="3"/>
  <c r="A3579" i="3"/>
  <c r="H3578" i="3"/>
  <c r="G3578" i="3"/>
  <c r="F3578" i="3"/>
  <c r="E3578" i="3"/>
  <c r="D3578" i="3"/>
  <c r="C3578" i="3"/>
  <c r="B3578" i="3"/>
  <c r="A3578" i="3"/>
  <c r="H3577" i="3"/>
  <c r="G3577" i="3"/>
  <c r="F3577" i="3"/>
  <c r="E3577" i="3"/>
  <c r="D3577" i="3"/>
  <c r="C3577" i="3"/>
  <c r="B3577" i="3"/>
  <c r="A3577" i="3"/>
  <c r="H3576" i="3"/>
  <c r="G3576" i="3"/>
  <c r="F3576" i="3"/>
  <c r="E3576" i="3"/>
  <c r="D3576" i="3"/>
  <c r="C3576" i="3"/>
  <c r="B3576" i="3"/>
  <c r="A3576" i="3"/>
  <c r="H3575" i="3"/>
  <c r="G3575" i="3"/>
  <c r="F3575" i="3"/>
  <c r="E3575" i="3"/>
  <c r="D3575" i="3"/>
  <c r="C3575" i="3"/>
  <c r="B3575" i="3"/>
  <c r="A3575" i="3"/>
  <c r="H3574" i="3"/>
  <c r="G3574" i="3"/>
  <c r="F3574" i="3"/>
  <c r="E3574" i="3"/>
  <c r="D3574" i="3"/>
  <c r="C3574" i="3"/>
  <c r="B3574" i="3"/>
  <c r="A3574" i="3"/>
  <c r="H3573" i="3"/>
  <c r="G3573" i="3"/>
  <c r="F3573" i="3"/>
  <c r="E3573" i="3"/>
  <c r="D3573" i="3"/>
  <c r="C3573" i="3"/>
  <c r="B3573" i="3"/>
  <c r="A3573" i="3"/>
  <c r="H3572" i="3"/>
  <c r="G3572" i="3"/>
  <c r="F3572" i="3"/>
  <c r="E3572" i="3"/>
  <c r="D3572" i="3"/>
  <c r="C3572" i="3"/>
  <c r="B3572" i="3"/>
  <c r="A3572" i="3"/>
  <c r="H3571" i="3"/>
  <c r="G3571" i="3"/>
  <c r="F3571" i="3"/>
  <c r="E3571" i="3"/>
  <c r="D3571" i="3"/>
  <c r="C3571" i="3"/>
  <c r="B3571" i="3"/>
  <c r="A3571" i="3"/>
  <c r="H3570" i="3"/>
  <c r="G3570" i="3"/>
  <c r="F3570" i="3"/>
  <c r="E3570" i="3"/>
  <c r="D3570" i="3"/>
  <c r="C3570" i="3"/>
  <c r="B3570" i="3"/>
  <c r="A3570" i="3"/>
  <c r="H3569" i="3"/>
  <c r="G3569" i="3"/>
  <c r="F3569" i="3"/>
  <c r="E3569" i="3"/>
  <c r="D3569" i="3"/>
  <c r="C3569" i="3"/>
  <c r="B3569" i="3"/>
  <c r="A3569" i="3"/>
  <c r="H3568" i="3"/>
  <c r="G3568" i="3"/>
  <c r="F3568" i="3"/>
  <c r="E3568" i="3"/>
  <c r="D3568" i="3"/>
  <c r="C3568" i="3"/>
  <c r="B3568" i="3"/>
  <c r="A3568" i="3"/>
  <c r="H3567" i="3"/>
  <c r="G3567" i="3"/>
  <c r="F3567" i="3"/>
  <c r="E3567" i="3"/>
  <c r="D3567" i="3"/>
  <c r="C3567" i="3"/>
  <c r="B3567" i="3"/>
  <c r="A3567" i="3"/>
  <c r="H3566" i="3"/>
  <c r="G3566" i="3"/>
  <c r="F3566" i="3"/>
  <c r="E3566" i="3"/>
  <c r="D3566" i="3"/>
  <c r="C3566" i="3"/>
  <c r="B3566" i="3"/>
  <c r="A3566" i="3"/>
  <c r="H3565" i="3"/>
  <c r="G3565" i="3"/>
  <c r="F3565" i="3"/>
  <c r="E3565" i="3"/>
  <c r="D3565" i="3"/>
  <c r="C3565" i="3"/>
  <c r="B3565" i="3"/>
  <c r="A3565" i="3"/>
  <c r="H3564" i="3"/>
  <c r="G3564" i="3"/>
  <c r="F3564" i="3"/>
  <c r="E3564" i="3"/>
  <c r="D3564" i="3"/>
  <c r="C3564" i="3"/>
  <c r="B3564" i="3"/>
  <c r="A3564" i="3"/>
  <c r="H3563" i="3"/>
  <c r="G3563" i="3"/>
  <c r="F3563" i="3"/>
  <c r="E3563" i="3"/>
  <c r="D3563" i="3"/>
  <c r="C3563" i="3"/>
  <c r="B3563" i="3"/>
  <c r="A3563" i="3"/>
  <c r="H3562" i="3"/>
  <c r="G3562" i="3"/>
  <c r="F3562" i="3"/>
  <c r="E3562" i="3"/>
  <c r="D3562" i="3"/>
  <c r="C3562" i="3"/>
  <c r="B3562" i="3"/>
  <c r="A3562" i="3"/>
  <c r="H3561" i="3"/>
  <c r="G3561" i="3"/>
  <c r="F3561" i="3"/>
  <c r="E3561" i="3"/>
  <c r="D3561" i="3"/>
  <c r="C3561" i="3"/>
  <c r="B3561" i="3"/>
  <c r="A3561" i="3"/>
  <c r="H3560" i="3"/>
  <c r="G3560" i="3"/>
  <c r="F3560" i="3"/>
  <c r="E3560" i="3"/>
  <c r="D3560" i="3"/>
  <c r="C3560" i="3"/>
  <c r="B3560" i="3"/>
  <c r="A3560" i="3"/>
  <c r="H3559" i="3"/>
  <c r="G3559" i="3"/>
  <c r="F3559" i="3"/>
  <c r="E3559" i="3"/>
  <c r="D3559" i="3"/>
  <c r="C3559" i="3"/>
  <c r="B3559" i="3"/>
  <c r="A3559" i="3"/>
  <c r="H3558" i="3"/>
  <c r="G3558" i="3"/>
  <c r="F3558" i="3"/>
  <c r="E3558" i="3"/>
  <c r="D3558" i="3"/>
  <c r="C3558" i="3"/>
  <c r="B3558" i="3"/>
  <c r="A3558" i="3"/>
  <c r="H3557" i="3"/>
  <c r="G3557" i="3"/>
  <c r="F3557" i="3"/>
  <c r="E3557" i="3"/>
  <c r="D3557" i="3"/>
  <c r="C3557" i="3"/>
  <c r="B3557" i="3"/>
  <c r="A3557" i="3"/>
  <c r="H3556" i="3"/>
  <c r="G3556" i="3"/>
  <c r="F3556" i="3"/>
  <c r="E3556" i="3"/>
  <c r="D3556" i="3"/>
  <c r="C3556" i="3"/>
  <c r="B3556" i="3"/>
  <c r="A3556" i="3"/>
  <c r="H3555" i="3"/>
  <c r="G3555" i="3"/>
  <c r="F3555" i="3"/>
  <c r="E3555" i="3"/>
  <c r="D3555" i="3"/>
  <c r="C3555" i="3"/>
  <c r="B3555" i="3"/>
  <c r="A3555" i="3"/>
  <c r="H3554" i="3"/>
  <c r="G3554" i="3"/>
  <c r="F3554" i="3"/>
  <c r="E3554" i="3"/>
  <c r="D3554" i="3"/>
  <c r="C3554" i="3"/>
  <c r="B3554" i="3"/>
  <c r="A3554" i="3"/>
  <c r="H3553" i="3"/>
  <c r="G3553" i="3"/>
  <c r="F3553" i="3"/>
  <c r="E3553" i="3"/>
  <c r="D3553" i="3"/>
  <c r="C3553" i="3"/>
  <c r="B3553" i="3"/>
  <c r="A3553" i="3"/>
  <c r="H3552" i="3"/>
  <c r="G3552" i="3"/>
  <c r="F3552" i="3"/>
  <c r="E3552" i="3"/>
  <c r="D3552" i="3"/>
  <c r="C3552" i="3"/>
  <c r="B3552" i="3"/>
  <c r="A3552" i="3"/>
  <c r="H3551" i="3"/>
  <c r="G3551" i="3"/>
  <c r="F3551" i="3"/>
  <c r="E3551" i="3"/>
  <c r="D3551" i="3"/>
  <c r="C3551" i="3"/>
  <c r="B3551" i="3"/>
  <c r="A3551" i="3"/>
  <c r="H3550" i="3"/>
  <c r="G3550" i="3"/>
  <c r="F3550" i="3"/>
  <c r="E3550" i="3"/>
  <c r="D3550" i="3"/>
  <c r="C3550" i="3"/>
  <c r="B3550" i="3"/>
  <c r="A3550" i="3"/>
  <c r="H3549" i="3"/>
  <c r="G3549" i="3"/>
  <c r="F3549" i="3"/>
  <c r="E3549" i="3"/>
  <c r="D3549" i="3"/>
  <c r="C3549" i="3"/>
  <c r="B3549" i="3"/>
  <c r="A3549" i="3"/>
  <c r="H3548" i="3"/>
  <c r="G3548" i="3"/>
  <c r="F3548" i="3"/>
  <c r="E3548" i="3"/>
  <c r="D3548" i="3"/>
  <c r="C3548" i="3"/>
  <c r="B3548" i="3"/>
  <c r="A3548" i="3"/>
  <c r="H3547" i="3"/>
  <c r="G3547" i="3"/>
  <c r="F3547" i="3"/>
  <c r="E3547" i="3"/>
  <c r="D3547" i="3"/>
  <c r="C3547" i="3"/>
  <c r="B3547" i="3"/>
  <c r="A3547" i="3"/>
  <c r="H3546" i="3"/>
  <c r="G3546" i="3"/>
  <c r="F3546" i="3"/>
  <c r="E3546" i="3"/>
  <c r="D3546" i="3"/>
  <c r="C3546" i="3"/>
  <c r="B3546" i="3"/>
  <c r="A3546" i="3"/>
  <c r="H3545" i="3"/>
  <c r="G3545" i="3"/>
  <c r="F3545" i="3"/>
  <c r="E3545" i="3"/>
  <c r="D3545" i="3"/>
  <c r="C3545" i="3"/>
  <c r="B3545" i="3"/>
  <c r="A3545" i="3"/>
  <c r="H3544" i="3"/>
  <c r="G3544" i="3"/>
  <c r="F3544" i="3"/>
  <c r="E3544" i="3"/>
  <c r="D3544" i="3"/>
  <c r="C3544" i="3"/>
  <c r="B3544" i="3"/>
  <c r="A3544" i="3"/>
  <c r="H3543" i="3"/>
  <c r="G3543" i="3"/>
  <c r="F3543" i="3"/>
  <c r="E3543" i="3"/>
  <c r="D3543" i="3"/>
  <c r="C3543" i="3"/>
  <c r="B3543" i="3"/>
  <c r="A3543" i="3"/>
  <c r="H3542" i="3"/>
  <c r="G3542" i="3"/>
  <c r="F3542" i="3"/>
  <c r="E3542" i="3"/>
  <c r="D3542" i="3"/>
  <c r="C3542" i="3"/>
  <c r="B3542" i="3"/>
  <c r="A3542" i="3"/>
  <c r="H3541" i="3"/>
  <c r="G3541" i="3"/>
  <c r="F3541" i="3"/>
  <c r="E3541" i="3"/>
  <c r="D3541" i="3"/>
  <c r="C3541" i="3"/>
  <c r="B3541" i="3"/>
  <c r="A3541" i="3"/>
  <c r="H3540" i="3"/>
  <c r="G3540" i="3"/>
  <c r="F3540" i="3"/>
  <c r="E3540" i="3"/>
  <c r="D3540" i="3"/>
  <c r="C3540" i="3"/>
  <c r="B3540" i="3"/>
  <c r="A3540" i="3"/>
  <c r="H3539" i="3"/>
  <c r="G3539" i="3"/>
  <c r="F3539" i="3"/>
  <c r="E3539" i="3"/>
  <c r="D3539" i="3"/>
  <c r="C3539" i="3"/>
  <c r="B3539" i="3"/>
  <c r="A3539" i="3"/>
  <c r="H3538" i="3"/>
  <c r="G3538" i="3"/>
  <c r="F3538" i="3"/>
  <c r="E3538" i="3"/>
  <c r="D3538" i="3"/>
  <c r="C3538" i="3"/>
  <c r="B3538" i="3"/>
  <c r="A3538" i="3"/>
  <c r="H3537" i="3"/>
  <c r="G3537" i="3"/>
  <c r="F3537" i="3"/>
  <c r="E3537" i="3"/>
  <c r="D3537" i="3"/>
  <c r="C3537" i="3"/>
  <c r="B3537" i="3"/>
  <c r="A3537" i="3"/>
  <c r="H3536" i="3"/>
  <c r="G3536" i="3"/>
  <c r="F3536" i="3"/>
  <c r="E3536" i="3"/>
  <c r="D3536" i="3"/>
  <c r="C3536" i="3"/>
  <c r="B3536" i="3"/>
  <c r="A3536" i="3"/>
  <c r="H3535" i="3"/>
  <c r="G3535" i="3"/>
  <c r="F3535" i="3"/>
  <c r="E3535" i="3"/>
  <c r="D3535" i="3"/>
  <c r="C3535" i="3"/>
  <c r="B3535" i="3"/>
  <c r="A3535" i="3"/>
  <c r="H3534" i="3"/>
  <c r="G3534" i="3"/>
  <c r="F3534" i="3"/>
  <c r="E3534" i="3"/>
  <c r="D3534" i="3"/>
  <c r="C3534" i="3"/>
  <c r="B3534" i="3"/>
  <c r="A3534" i="3"/>
  <c r="H3533" i="3"/>
  <c r="G3533" i="3"/>
  <c r="F3533" i="3"/>
  <c r="E3533" i="3"/>
  <c r="D3533" i="3"/>
  <c r="C3533" i="3"/>
  <c r="B3533" i="3"/>
  <c r="A3533" i="3"/>
  <c r="H3532" i="3"/>
  <c r="G3532" i="3"/>
  <c r="F3532" i="3"/>
  <c r="E3532" i="3"/>
  <c r="D3532" i="3"/>
  <c r="C3532" i="3"/>
  <c r="B3532" i="3"/>
  <c r="A3532" i="3"/>
  <c r="H3531" i="3"/>
  <c r="G3531" i="3"/>
  <c r="F3531" i="3"/>
  <c r="E3531" i="3"/>
  <c r="D3531" i="3"/>
  <c r="C3531" i="3"/>
  <c r="B3531" i="3"/>
  <c r="A3531" i="3"/>
  <c r="H3530" i="3"/>
  <c r="G3530" i="3"/>
  <c r="F3530" i="3"/>
  <c r="E3530" i="3"/>
  <c r="D3530" i="3"/>
  <c r="C3530" i="3"/>
  <c r="B3530" i="3"/>
  <c r="A3530" i="3"/>
  <c r="H3529" i="3"/>
  <c r="G3529" i="3"/>
  <c r="F3529" i="3"/>
  <c r="E3529" i="3"/>
  <c r="D3529" i="3"/>
  <c r="C3529" i="3"/>
  <c r="B3529" i="3"/>
  <c r="A3529" i="3"/>
  <c r="H3528" i="3"/>
  <c r="G3528" i="3"/>
  <c r="F3528" i="3"/>
  <c r="E3528" i="3"/>
  <c r="D3528" i="3"/>
  <c r="C3528" i="3"/>
  <c r="B3528" i="3"/>
  <c r="A3528" i="3"/>
  <c r="H3527" i="3"/>
  <c r="G3527" i="3"/>
  <c r="F3527" i="3"/>
  <c r="E3527" i="3"/>
  <c r="D3527" i="3"/>
  <c r="C3527" i="3"/>
  <c r="B3527" i="3"/>
  <c r="A3527" i="3"/>
  <c r="H3526" i="3"/>
  <c r="G3526" i="3"/>
  <c r="F3526" i="3"/>
  <c r="E3526" i="3"/>
  <c r="D3526" i="3"/>
  <c r="C3526" i="3"/>
  <c r="B3526" i="3"/>
  <c r="A3526" i="3"/>
  <c r="H3525" i="3"/>
  <c r="G3525" i="3"/>
  <c r="F3525" i="3"/>
  <c r="E3525" i="3"/>
  <c r="D3525" i="3"/>
  <c r="C3525" i="3"/>
  <c r="B3525" i="3"/>
  <c r="A3525" i="3"/>
  <c r="H3524" i="3"/>
  <c r="G3524" i="3"/>
  <c r="F3524" i="3"/>
  <c r="E3524" i="3"/>
  <c r="D3524" i="3"/>
  <c r="C3524" i="3"/>
  <c r="B3524" i="3"/>
  <c r="A3524" i="3"/>
  <c r="H3523" i="3"/>
  <c r="G3523" i="3"/>
  <c r="F3523" i="3"/>
  <c r="E3523" i="3"/>
  <c r="D3523" i="3"/>
  <c r="C3523" i="3"/>
  <c r="B3523" i="3"/>
  <c r="A3523" i="3"/>
  <c r="H3522" i="3"/>
  <c r="G3522" i="3"/>
  <c r="F3522" i="3"/>
  <c r="E3522" i="3"/>
  <c r="D3522" i="3"/>
  <c r="C3522" i="3"/>
  <c r="B3522" i="3"/>
  <c r="A3522" i="3"/>
  <c r="H3521" i="3"/>
  <c r="G3521" i="3"/>
  <c r="F3521" i="3"/>
  <c r="E3521" i="3"/>
  <c r="D3521" i="3"/>
  <c r="C3521" i="3"/>
  <c r="B3521" i="3"/>
  <c r="A3521" i="3"/>
  <c r="H3520" i="3"/>
  <c r="G3520" i="3"/>
  <c r="F3520" i="3"/>
  <c r="E3520" i="3"/>
  <c r="D3520" i="3"/>
  <c r="C3520" i="3"/>
  <c r="B3520" i="3"/>
  <c r="A3520" i="3"/>
  <c r="H3519" i="3"/>
  <c r="G3519" i="3"/>
  <c r="F3519" i="3"/>
  <c r="E3519" i="3"/>
  <c r="D3519" i="3"/>
  <c r="C3519" i="3"/>
  <c r="B3519" i="3"/>
  <c r="A3519" i="3"/>
  <c r="H3518" i="3"/>
  <c r="G3518" i="3"/>
  <c r="F3518" i="3"/>
  <c r="E3518" i="3"/>
  <c r="D3518" i="3"/>
  <c r="C3518" i="3"/>
  <c r="B3518" i="3"/>
  <c r="A3518" i="3"/>
  <c r="H3517" i="3"/>
  <c r="G3517" i="3"/>
  <c r="F3517" i="3"/>
  <c r="E3517" i="3"/>
  <c r="D3517" i="3"/>
  <c r="C3517" i="3"/>
  <c r="B3517" i="3"/>
  <c r="A3517" i="3"/>
  <c r="H3516" i="3"/>
  <c r="G3516" i="3"/>
  <c r="F3516" i="3"/>
  <c r="E3516" i="3"/>
  <c r="D3516" i="3"/>
  <c r="C3516" i="3"/>
  <c r="B3516" i="3"/>
  <c r="A3516" i="3"/>
  <c r="H3515" i="3"/>
  <c r="G3515" i="3"/>
  <c r="F3515" i="3"/>
  <c r="E3515" i="3"/>
  <c r="D3515" i="3"/>
  <c r="C3515" i="3"/>
  <c r="B3515" i="3"/>
  <c r="A3515" i="3"/>
  <c r="H3514" i="3"/>
  <c r="G3514" i="3"/>
  <c r="F3514" i="3"/>
  <c r="E3514" i="3"/>
  <c r="D3514" i="3"/>
  <c r="C3514" i="3"/>
  <c r="B3514" i="3"/>
  <c r="A3514" i="3"/>
  <c r="H3513" i="3"/>
  <c r="G3513" i="3"/>
  <c r="F3513" i="3"/>
  <c r="E3513" i="3"/>
  <c r="D3513" i="3"/>
  <c r="C3513" i="3"/>
  <c r="B3513" i="3"/>
  <c r="A3513" i="3"/>
  <c r="H3512" i="3"/>
  <c r="G3512" i="3"/>
  <c r="F3512" i="3"/>
  <c r="E3512" i="3"/>
  <c r="D3512" i="3"/>
  <c r="C3512" i="3"/>
  <c r="B3512" i="3"/>
  <c r="A3512" i="3"/>
  <c r="H3511" i="3"/>
  <c r="G3511" i="3"/>
  <c r="F3511" i="3"/>
  <c r="E3511" i="3"/>
  <c r="D3511" i="3"/>
  <c r="C3511" i="3"/>
  <c r="B3511" i="3"/>
  <c r="A3511" i="3"/>
  <c r="H3510" i="3"/>
  <c r="G3510" i="3"/>
  <c r="F3510" i="3"/>
  <c r="E3510" i="3"/>
  <c r="D3510" i="3"/>
  <c r="C3510" i="3"/>
  <c r="B3510" i="3"/>
  <c r="A3510" i="3"/>
  <c r="H3509" i="3"/>
  <c r="G3509" i="3"/>
  <c r="F3509" i="3"/>
  <c r="E3509" i="3"/>
  <c r="D3509" i="3"/>
  <c r="C3509" i="3"/>
  <c r="B3509" i="3"/>
  <c r="A3509" i="3"/>
  <c r="H3508" i="3"/>
  <c r="G3508" i="3"/>
  <c r="F3508" i="3"/>
  <c r="E3508" i="3"/>
  <c r="D3508" i="3"/>
  <c r="C3508" i="3"/>
  <c r="B3508" i="3"/>
  <c r="A3508" i="3"/>
  <c r="H3507" i="3"/>
  <c r="G3507" i="3"/>
  <c r="F3507" i="3"/>
  <c r="E3507" i="3"/>
  <c r="D3507" i="3"/>
  <c r="C3507" i="3"/>
  <c r="B3507" i="3"/>
  <c r="A3507" i="3"/>
  <c r="H3506" i="3"/>
  <c r="G3506" i="3"/>
  <c r="F3506" i="3"/>
  <c r="E3506" i="3"/>
  <c r="D3506" i="3"/>
  <c r="C3506" i="3"/>
  <c r="B3506" i="3"/>
  <c r="A3506" i="3"/>
  <c r="H3505" i="3"/>
  <c r="G3505" i="3"/>
  <c r="F3505" i="3"/>
  <c r="E3505" i="3"/>
  <c r="D3505" i="3"/>
  <c r="C3505" i="3"/>
  <c r="B3505" i="3"/>
  <c r="A3505" i="3"/>
  <c r="H3504" i="3"/>
  <c r="G3504" i="3"/>
  <c r="F3504" i="3"/>
  <c r="E3504" i="3"/>
  <c r="D3504" i="3"/>
  <c r="C3504" i="3"/>
  <c r="B3504" i="3"/>
  <c r="A3504" i="3"/>
  <c r="H3503" i="3"/>
  <c r="G3503" i="3"/>
  <c r="F3503" i="3"/>
  <c r="E3503" i="3"/>
  <c r="D3503" i="3"/>
  <c r="C3503" i="3"/>
  <c r="B3503" i="3"/>
  <c r="A3503" i="3"/>
  <c r="H3502" i="3"/>
  <c r="G3502" i="3"/>
  <c r="F3502" i="3"/>
  <c r="E3502" i="3"/>
  <c r="D3502" i="3"/>
  <c r="C3502" i="3"/>
  <c r="B3502" i="3"/>
  <c r="A3502" i="3"/>
  <c r="H3501" i="3"/>
  <c r="G3501" i="3"/>
  <c r="F3501" i="3"/>
  <c r="E3501" i="3"/>
  <c r="D3501" i="3"/>
  <c r="C3501" i="3"/>
  <c r="B3501" i="3"/>
  <c r="A3501" i="3"/>
  <c r="H3500" i="3"/>
  <c r="G3500" i="3"/>
  <c r="F3500" i="3"/>
  <c r="E3500" i="3"/>
  <c r="D3500" i="3"/>
  <c r="C3500" i="3"/>
  <c r="B3500" i="3"/>
  <c r="A3500" i="3"/>
  <c r="H3499" i="3"/>
  <c r="G3499" i="3"/>
  <c r="F3499" i="3"/>
  <c r="E3499" i="3"/>
  <c r="D3499" i="3"/>
  <c r="C3499" i="3"/>
  <c r="B3499" i="3"/>
  <c r="A3499" i="3"/>
  <c r="H3498" i="3"/>
  <c r="G3498" i="3"/>
  <c r="F3498" i="3"/>
  <c r="E3498" i="3"/>
  <c r="D3498" i="3"/>
  <c r="C3498" i="3"/>
  <c r="B3498" i="3"/>
  <c r="A3498" i="3"/>
  <c r="H3497" i="3"/>
  <c r="G3497" i="3"/>
  <c r="F3497" i="3"/>
  <c r="E3497" i="3"/>
  <c r="D3497" i="3"/>
  <c r="C3497" i="3"/>
  <c r="B3497" i="3"/>
  <c r="A3497" i="3"/>
  <c r="H3496" i="3"/>
  <c r="G3496" i="3"/>
  <c r="F3496" i="3"/>
  <c r="E3496" i="3"/>
  <c r="D3496" i="3"/>
  <c r="C3496" i="3"/>
  <c r="B3496" i="3"/>
  <c r="A3496" i="3"/>
  <c r="H3495" i="3"/>
  <c r="G3495" i="3"/>
  <c r="F3495" i="3"/>
  <c r="E3495" i="3"/>
  <c r="D3495" i="3"/>
  <c r="C3495" i="3"/>
  <c r="B3495" i="3"/>
  <c r="A3495" i="3"/>
  <c r="H3494" i="3"/>
  <c r="G3494" i="3"/>
  <c r="F3494" i="3"/>
  <c r="E3494" i="3"/>
  <c r="D3494" i="3"/>
  <c r="C3494" i="3"/>
  <c r="B3494" i="3"/>
  <c r="A3494" i="3"/>
  <c r="H3493" i="3"/>
  <c r="G3493" i="3"/>
  <c r="F3493" i="3"/>
  <c r="E3493" i="3"/>
  <c r="D3493" i="3"/>
  <c r="C3493" i="3"/>
  <c r="B3493" i="3"/>
  <c r="A3493" i="3"/>
  <c r="H3492" i="3"/>
  <c r="G3492" i="3"/>
  <c r="F3492" i="3"/>
  <c r="E3492" i="3"/>
  <c r="D3492" i="3"/>
  <c r="C3492" i="3"/>
  <c r="B3492" i="3"/>
  <c r="A3492" i="3"/>
  <c r="H3491" i="3"/>
  <c r="G3491" i="3"/>
  <c r="F3491" i="3"/>
  <c r="E3491" i="3"/>
  <c r="D3491" i="3"/>
  <c r="C3491" i="3"/>
  <c r="B3491" i="3"/>
  <c r="A3491" i="3"/>
  <c r="H3490" i="3"/>
  <c r="G3490" i="3"/>
  <c r="F3490" i="3"/>
  <c r="E3490" i="3"/>
  <c r="D3490" i="3"/>
  <c r="C3490" i="3"/>
  <c r="B3490" i="3"/>
  <c r="A3490" i="3"/>
  <c r="H3489" i="3"/>
  <c r="G3489" i="3"/>
  <c r="F3489" i="3"/>
  <c r="E3489" i="3"/>
  <c r="D3489" i="3"/>
  <c r="C3489" i="3"/>
  <c r="B3489" i="3"/>
  <c r="A3489" i="3"/>
  <c r="H3488" i="3"/>
  <c r="G3488" i="3"/>
  <c r="F3488" i="3"/>
  <c r="E3488" i="3"/>
  <c r="D3488" i="3"/>
  <c r="C3488" i="3"/>
  <c r="B3488" i="3"/>
  <c r="A3488" i="3"/>
  <c r="H3487" i="3"/>
  <c r="G3487" i="3"/>
  <c r="F3487" i="3"/>
  <c r="E3487" i="3"/>
  <c r="D3487" i="3"/>
  <c r="C3487" i="3"/>
  <c r="B3487" i="3"/>
  <c r="A3487" i="3"/>
  <c r="H3486" i="3"/>
  <c r="G3486" i="3"/>
  <c r="F3486" i="3"/>
  <c r="E3486" i="3"/>
  <c r="D3486" i="3"/>
  <c r="C3486" i="3"/>
  <c r="B3486" i="3"/>
  <c r="A3486" i="3"/>
  <c r="H3485" i="3"/>
  <c r="G3485" i="3"/>
  <c r="F3485" i="3"/>
  <c r="E3485" i="3"/>
  <c r="D3485" i="3"/>
  <c r="C3485" i="3"/>
  <c r="B3485" i="3"/>
  <c r="A3485" i="3"/>
  <c r="H3484" i="3"/>
  <c r="G3484" i="3"/>
  <c r="F3484" i="3"/>
  <c r="E3484" i="3"/>
  <c r="D3484" i="3"/>
  <c r="C3484" i="3"/>
  <c r="B3484" i="3"/>
  <c r="A3484" i="3"/>
  <c r="H3483" i="3"/>
  <c r="G3483" i="3"/>
  <c r="F3483" i="3"/>
  <c r="E3483" i="3"/>
  <c r="D3483" i="3"/>
  <c r="C3483" i="3"/>
  <c r="B3483" i="3"/>
  <c r="A3483" i="3"/>
  <c r="H3482" i="3"/>
  <c r="G3482" i="3"/>
  <c r="F3482" i="3"/>
  <c r="E3482" i="3"/>
  <c r="D3482" i="3"/>
  <c r="C3482" i="3"/>
  <c r="B3482" i="3"/>
  <c r="A3482" i="3"/>
  <c r="H3481" i="3"/>
  <c r="G3481" i="3"/>
  <c r="F3481" i="3"/>
  <c r="E3481" i="3"/>
  <c r="D3481" i="3"/>
  <c r="C3481" i="3"/>
  <c r="B3481" i="3"/>
  <c r="A3481" i="3"/>
  <c r="H3480" i="3"/>
  <c r="G3480" i="3"/>
  <c r="F3480" i="3"/>
  <c r="E3480" i="3"/>
  <c r="D3480" i="3"/>
  <c r="C3480" i="3"/>
  <c r="B3480" i="3"/>
  <c r="A3480" i="3"/>
  <c r="H3479" i="3"/>
  <c r="G3479" i="3"/>
  <c r="F3479" i="3"/>
  <c r="E3479" i="3"/>
  <c r="D3479" i="3"/>
  <c r="C3479" i="3"/>
  <c r="B3479" i="3"/>
  <c r="A3479" i="3"/>
  <c r="H3478" i="3"/>
  <c r="G3478" i="3"/>
  <c r="F3478" i="3"/>
  <c r="E3478" i="3"/>
  <c r="D3478" i="3"/>
  <c r="C3478" i="3"/>
  <c r="B3478" i="3"/>
  <c r="A3478" i="3"/>
  <c r="H3477" i="3"/>
  <c r="G3477" i="3"/>
  <c r="F3477" i="3"/>
  <c r="E3477" i="3"/>
  <c r="D3477" i="3"/>
  <c r="C3477" i="3"/>
  <c r="B3477" i="3"/>
  <c r="A3477" i="3"/>
  <c r="H3476" i="3"/>
  <c r="G3476" i="3"/>
  <c r="F3476" i="3"/>
  <c r="E3476" i="3"/>
  <c r="D3476" i="3"/>
  <c r="C3476" i="3"/>
  <c r="B3476" i="3"/>
  <c r="A3476" i="3"/>
  <c r="H3475" i="3"/>
  <c r="G3475" i="3"/>
  <c r="F3475" i="3"/>
  <c r="E3475" i="3"/>
  <c r="D3475" i="3"/>
  <c r="C3475" i="3"/>
  <c r="B3475" i="3"/>
  <c r="A3475" i="3"/>
  <c r="H3474" i="3"/>
  <c r="G3474" i="3"/>
  <c r="F3474" i="3"/>
  <c r="E3474" i="3"/>
  <c r="D3474" i="3"/>
  <c r="C3474" i="3"/>
  <c r="B3474" i="3"/>
  <c r="A3474" i="3"/>
  <c r="H3473" i="3"/>
  <c r="G3473" i="3"/>
  <c r="F3473" i="3"/>
  <c r="E3473" i="3"/>
  <c r="D3473" i="3"/>
  <c r="C3473" i="3"/>
  <c r="B3473" i="3"/>
  <c r="A3473" i="3"/>
  <c r="H3472" i="3"/>
  <c r="G3472" i="3"/>
  <c r="F3472" i="3"/>
  <c r="E3472" i="3"/>
  <c r="D3472" i="3"/>
  <c r="C3472" i="3"/>
  <c r="B3472" i="3"/>
  <c r="A3472" i="3"/>
  <c r="H3471" i="3"/>
  <c r="G3471" i="3"/>
  <c r="F3471" i="3"/>
  <c r="E3471" i="3"/>
  <c r="D3471" i="3"/>
  <c r="C3471" i="3"/>
  <c r="B3471" i="3"/>
  <c r="A3471" i="3"/>
  <c r="H3470" i="3"/>
  <c r="G3470" i="3"/>
  <c r="F3470" i="3"/>
  <c r="E3470" i="3"/>
  <c r="D3470" i="3"/>
  <c r="C3470" i="3"/>
  <c r="B3470" i="3"/>
  <c r="A3470" i="3"/>
  <c r="H3469" i="3"/>
  <c r="G3469" i="3"/>
  <c r="F3469" i="3"/>
  <c r="E3469" i="3"/>
  <c r="D3469" i="3"/>
  <c r="C3469" i="3"/>
  <c r="B3469" i="3"/>
  <c r="A3469" i="3"/>
  <c r="H3468" i="3"/>
  <c r="G3468" i="3"/>
  <c r="F3468" i="3"/>
  <c r="E3468" i="3"/>
  <c r="D3468" i="3"/>
  <c r="C3468" i="3"/>
  <c r="B3468" i="3"/>
  <c r="A3468" i="3"/>
  <c r="H3467" i="3"/>
  <c r="G3467" i="3"/>
  <c r="F3467" i="3"/>
  <c r="E3467" i="3"/>
  <c r="D3467" i="3"/>
  <c r="C3467" i="3"/>
  <c r="B3467" i="3"/>
  <c r="A3467" i="3"/>
  <c r="H3466" i="3"/>
  <c r="G3466" i="3"/>
  <c r="F3466" i="3"/>
  <c r="E3466" i="3"/>
  <c r="D3466" i="3"/>
  <c r="C3466" i="3"/>
  <c r="B3466" i="3"/>
  <c r="A3466" i="3"/>
  <c r="H3465" i="3"/>
  <c r="G3465" i="3"/>
  <c r="F3465" i="3"/>
  <c r="E3465" i="3"/>
  <c r="D3465" i="3"/>
  <c r="C3465" i="3"/>
  <c r="B3465" i="3"/>
  <c r="A3465" i="3"/>
  <c r="H3464" i="3"/>
  <c r="G3464" i="3"/>
  <c r="F3464" i="3"/>
  <c r="E3464" i="3"/>
  <c r="D3464" i="3"/>
  <c r="C3464" i="3"/>
  <c r="B3464" i="3"/>
  <c r="A3464" i="3"/>
  <c r="H3463" i="3"/>
  <c r="G3463" i="3"/>
  <c r="F3463" i="3"/>
  <c r="E3463" i="3"/>
  <c r="D3463" i="3"/>
  <c r="C3463" i="3"/>
  <c r="B3463" i="3"/>
  <c r="A3463" i="3"/>
  <c r="H3462" i="3"/>
  <c r="G3462" i="3"/>
  <c r="F3462" i="3"/>
  <c r="E3462" i="3"/>
  <c r="D3462" i="3"/>
  <c r="C3462" i="3"/>
  <c r="B3462" i="3"/>
  <c r="A3462" i="3"/>
  <c r="H3461" i="3"/>
  <c r="G3461" i="3"/>
  <c r="F3461" i="3"/>
  <c r="E3461" i="3"/>
  <c r="D3461" i="3"/>
  <c r="C3461" i="3"/>
  <c r="B3461" i="3"/>
  <c r="A3461" i="3"/>
  <c r="H3460" i="3"/>
  <c r="G3460" i="3"/>
  <c r="F3460" i="3"/>
  <c r="E3460" i="3"/>
  <c r="D3460" i="3"/>
  <c r="C3460" i="3"/>
  <c r="B3460" i="3"/>
  <c r="A3460" i="3"/>
  <c r="H3459" i="3"/>
  <c r="G3459" i="3"/>
  <c r="F3459" i="3"/>
  <c r="E3459" i="3"/>
  <c r="D3459" i="3"/>
  <c r="C3459" i="3"/>
  <c r="B3459" i="3"/>
  <c r="A3459" i="3"/>
  <c r="H3458" i="3"/>
  <c r="G3458" i="3"/>
  <c r="F3458" i="3"/>
  <c r="E3458" i="3"/>
  <c r="D3458" i="3"/>
  <c r="C3458" i="3"/>
  <c r="B3458" i="3"/>
  <c r="A3458" i="3"/>
  <c r="H3457" i="3"/>
  <c r="G3457" i="3"/>
  <c r="F3457" i="3"/>
  <c r="E3457" i="3"/>
  <c r="D3457" i="3"/>
  <c r="C3457" i="3"/>
  <c r="B3457" i="3"/>
  <c r="A3457" i="3"/>
  <c r="H3456" i="3"/>
  <c r="G3456" i="3"/>
  <c r="F3456" i="3"/>
  <c r="E3456" i="3"/>
  <c r="D3456" i="3"/>
  <c r="C3456" i="3"/>
  <c r="B3456" i="3"/>
  <c r="A3456" i="3"/>
  <c r="H3455" i="3"/>
  <c r="G3455" i="3"/>
  <c r="F3455" i="3"/>
  <c r="E3455" i="3"/>
  <c r="D3455" i="3"/>
  <c r="C3455" i="3"/>
  <c r="B3455" i="3"/>
  <c r="A3455" i="3"/>
  <c r="H3454" i="3"/>
  <c r="G3454" i="3"/>
  <c r="F3454" i="3"/>
  <c r="E3454" i="3"/>
  <c r="D3454" i="3"/>
  <c r="C3454" i="3"/>
  <c r="B3454" i="3"/>
  <c r="A3454" i="3"/>
  <c r="H3453" i="3"/>
  <c r="G3453" i="3"/>
  <c r="F3453" i="3"/>
  <c r="E3453" i="3"/>
  <c r="D3453" i="3"/>
  <c r="C3453" i="3"/>
  <c r="B3453" i="3"/>
  <c r="A3453" i="3"/>
  <c r="H3452" i="3"/>
  <c r="G3452" i="3"/>
  <c r="F3452" i="3"/>
  <c r="E3452" i="3"/>
  <c r="D3452" i="3"/>
  <c r="C3452" i="3"/>
  <c r="B3452" i="3"/>
  <c r="A3452" i="3"/>
  <c r="H3451" i="3"/>
  <c r="G3451" i="3"/>
  <c r="F3451" i="3"/>
  <c r="E3451" i="3"/>
  <c r="D3451" i="3"/>
  <c r="C3451" i="3"/>
  <c r="B3451" i="3"/>
  <c r="A3451" i="3"/>
  <c r="H3450" i="3"/>
  <c r="G3450" i="3"/>
  <c r="F3450" i="3"/>
  <c r="E3450" i="3"/>
  <c r="D3450" i="3"/>
  <c r="C3450" i="3"/>
  <c r="B3450" i="3"/>
  <c r="A3450" i="3"/>
  <c r="H3449" i="3"/>
  <c r="G3449" i="3"/>
  <c r="F3449" i="3"/>
  <c r="E3449" i="3"/>
  <c r="D3449" i="3"/>
  <c r="C3449" i="3"/>
  <c r="B3449" i="3"/>
  <c r="A3449" i="3"/>
  <c r="H3448" i="3"/>
  <c r="G3448" i="3"/>
  <c r="F3448" i="3"/>
  <c r="E3448" i="3"/>
  <c r="D3448" i="3"/>
  <c r="C3448" i="3"/>
  <c r="B3448" i="3"/>
  <c r="A3448" i="3"/>
  <c r="H3447" i="3"/>
  <c r="G3447" i="3"/>
  <c r="F3447" i="3"/>
  <c r="E3447" i="3"/>
  <c r="D3447" i="3"/>
  <c r="C3447" i="3"/>
  <c r="B3447" i="3"/>
  <c r="A3447" i="3"/>
  <c r="H3446" i="3"/>
  <c r="G3446" i="3"/>
  <c r="F3446" i="3"/>
  <c r="E3446" i="3"/>
  <c r="D3446" i="3"/>
  <c r="C3446" i="3"/>
  <c r="B3446" i="3"/>
  <c r="A3446" i="3"/>
  <c r="H3445" i="3"/>
  <c r="G3445" i="3"/>
  <c r="F3445" i="3"/>
  <c r="E3445" i="3"/>
  <c r="D3445" i="3"/>
  <c r="C3445" i="3"/>
  <c r="B3445" i="3"/>
  <c r="A3445" i="3"/>
  <c r="H3444" i="3"/>
  <c r="G3444" i="3"/>
  <c r="F3444" i="3"/>
  <c r="E3444" i="3"/>
  <c r="D3444" i="3"/>
  <c r="C3444" i="3"/>
  <c r="B3444" i="3"/>
  <c r="A3444" i="3"/>
  <c r="H3443" i="3"/>
  <c r="G3443" i="3"/>
  <c r="F3443" i="3"/>
  <c r="E3443" i="3"/>
  <c r="D3443" i="3"/>
  <c r="C3443" i="3"/>
  <c r="B3443" i="3"/>
  <c r="A3443" i="3"/>
  <c r="H3442" i="3"/>
  <c r="G3442" i="3"/>
  <c r="F3442" i="3"/>
  <c r="E3442" i="3"/>
  <c r="D3442" i="3"/>
  <c r="C3442" i="3"/>
  <c r="B3442" i="3"/>
  <c r="A3442" i="3"/>
  <c r="H3441" i="3"/>
  <c r="G3441" i="3"/>
  <c r="F3441" i="3"/>
  <c r="E3441" i="3"/>
  <c r="D3441" i="3"/>
  <c r="C3441" i="3"/>
  <c r="B3441" i="3"/>
  <c r="A3441" i="3"/>
  <c r="H3440" i="3"/>
  <c r="G3440" i="3"/>
  <c r="F3440" i="3"/>
  <c r="E3440" i="3"/>
  <c r="D3440" i="3"/>
  <c r="C3440" i="3"/>
  <c r="B3440" i="3"/>
  <c r="A3440" i="3"/>
  <c r="H3439" i="3"/>
  <c r="G3439" i="3"/>
  <c r="F3439" i="3"/>
  <c r="E3439" i="3"/>
  <c r="D3439" i="3"/>
  <c r="C3439" i="3"/>
  <c r="B3439" i="3"/>
  <c r="A3439" i="3"/>
  <c r="H3438" i="3"/>
  <c r="G3438" i="3"/>
  <c r="F3438" i="3"/>
  <c r="E3438" i="3"/>
  <c r="D3438" i="3"/>
  <c r="C3438" i="3"/>
  <c r="B3438" i="3"/>
  <c r="A3438" i="3"/>
  <c r="H3437" i="3"/>
  <c r="G3437" i="3"/>
  <c r="F3437" i="3"/>
  <c r="E3437" i="3"/>
  <c r="D3437" i="3"/>
  <c r="C3437" i="3"/>
  <c r="B3437" i="3"/>
  <c r="A3437" i="3"/>
  <c r="H3436" i="3"/>
  <c r="G3436" i="3"/>
  <c r="F3436" i="3"/>
  <c r="E3436" i="3"/>
  <c r="D3436" i="3"/>
  <c r="C3436" i="3"/>
  <c r="B3436" i="3"/>
  <c r="A3436" i="3"/>
  <c r="H3435" i="3"/>
  <c r="G3435" i="3"/>
  <c r="F3435" i="3"/>
  <c r="E3435" i="3"/>
  <c r="D3435" i="3"/>
  <c r="C3435" i="3"/>
  <c r="B3435" i="3"/>
  <c r="A3435" i="3"/>
  <c r="H3434" i="3"/>
  <c r="G3434" i="3"/>
  <c r="F3434" i="3"/>
  <c r="E3434" i="3"/>
  <c r="D3434" i="3"/>
  <c r="C3434" i="3"/>
  <c r="B3434" i="3"/>
  <c r="A3434" i="3"/>
  <c r="H3433" i="3"/>
  <c r="G3433" i="3"/>
  <c r="F3433" i="3"/>
  <c r="E3433" i="3"/>
  <c r="D3433" i="3"/>
  <c r="C3433" i="3"/>
  <c r="B3433" i="3"/>
  <c r="A3433" i="3"/>
  <c r="H3432" i="3"/>
  <c r="G3432" i="3"/>
  <c r="F3432" i="3"/>
  <c r="E3432" i="3"/>
  <c r="D3432" i="3"/>
  <c r="C3432" i="3"/>
  <c r="B3432" i="3"/>
  <c r="A3432" i="3"/>
  <c r="H3431" i="3"/>
  <c r="G3431" i="3"/>
  <c r="F3431" i="3"/>
  <c r="E3431" i="3"/>
  <c r="D3431" i="3"/>
  <c r="C3431" i="3"/>
  <c r="B3431" i="3"/>
  <c r="A3431" i="3"/>
  <c r="H3430" i="3"/>
  <c r="G3430" i="3"/>
  <c r="F3430" i="3"/>
  <c r="E3430" i="3"/>
  <c r="D3430" i="3"/>
  <c r="C3430" i="3"/>
  <c r="B3430" i="3"/>
  <c r="A3430" i="3"/>
  <c r="H3429" i="3"/>
  <c r="G3429" i="3"/>
  <c r="F3429" i="3"/>
  <c r="E3429" i="3"/>
  <c r="D3429" i="3"/>
  <c r="C3429" i="3"/>
  <c r="B3429" i="3"/>
  <c r="A3429" i="3"/>
  <c r="H3428" i="3"/>
  <c r="G3428" i="3"/>
  <c r="F3428" i="3"/>
  <c r="E3428" i="3"/>
  <c r="D3428" i="3"/>
  <c r="C3428" i="3"/>
  <c r="B3428" i="3"/>
  <c r="A3428" i="3"/>
  <c r="H3427" i="3"/>
  <c r="G3427" i="3"/>
  <c r="F3427" i="3"/>
  <c r="E3427" i="3"/>
  <c r="D3427" i="3"/>
  <c r="C3427" i="3"/>
  <c r="B3427" i="3"/>
  <c r="A3427" i="3"/>
  <c r="H3426" i="3"/>
  <c r="G3426" i="3"/>
  <c r="F3426" i="3"/>
  <c r="E3426" i="3"/>
  <c r="D3426" i="3"/>
  <c r="C3426" i="3"/>
  <c r="B3426" i="3"/>
  <c r="A3426" i="3"/>
  <c r="H3425" i="3"/>
  <c r="G3425" i="3"/>
  <c r="F3425" i="3"/>
  <c r="E3425" i="3"/>
  <c r="D3425" i="3"/>
  <c r="C3425" i="3"/>
  <c r="B3425" i="3"/>
  <c r="A3425" i="3"/>
  <c r="H3424" i="3"/>
  <c r="G3424" i="3"/>
  <c r="F3424" i="3"/>
  <c r="E3424" i="3"/>
  <c r="D3424" i="3"/>
  <c r="C3424" i="3"/>
  <c r="B3424" i="3"/>
  <c r="A3424" i="3"/>
  <c r="H3423" i="3"/>
  <c r="G3423" i="3"/>
  <c r="F3423" i="3"/>
  <c r="E3423" i="3"/>
  <c r="D3423" i="3"/>
  <c r="C3423" i="3"/>
  <c r="B3423" i="3"/>
  <c r="A3423" i="3"/>
  <c r="H3422" i="3"/>
  <c r="G3422" i="3"/>
  <c r="F3422" i="3"/>
  <c r="E3422" i="3"/>
  <c r="D3422" i="3"/>
  <c r="C3422" i="3"/>
  <c r="B3422" i="3"/>
  <c r="A3422" i="3"/>
  <c r="H3421" i="3"/>
  <c r="G3421" i="3"/>
  <c r="F3421" i="3"/>
  <c r="E3421" i="3"/>
  <c r="D3421" i="3"/>
  <c r="C3421" i="3"/>
  <c r="B3421" i="3"/>
  <c r="A3421" i="3"/>
  <c r="H3420" i="3"/>
  <c r="G3420" i="3"/>
  <c r="F3420" i="3"/>
  <c r="E3420" i="3"/>
  <c r="D3420" i="3"/>
  <c r="C3420" i="3"/>
  <c r="B3420" i="3"/>
  <c r="A3420" i="3"/>
  <c r="H3419" i="3"/>
  <c r="G3419" i="3"/>
  <c r="F3419" i="3"/>
  <c r="E3419" i="3"/>
  <c r="D3419" i="3"/>
  <c r="C3419" i="3"/>
  <c r="B3419" i="3"/>
  <c r="A3419" i="3"/>
  <c r="H3418" i="3"/>
  <c r="G3418" i="3"/>
  <c r="F3418" i="3"/>
  <c r="E3418" i="3"/>
  <c r="D3418" i="3"/>
  <c r="C3418" i="3"/>
  <c r="B3418" i="3"/>
  <c r="A3418" i="3"/>
  <c r="H3417" i="3"/>
  <c r="G3417" i="3"/>
  <c r="F3417" i="3"/>
  <c r="E3417" i="3"/>
  <c r="D3417" i="3"/>
  <c r="C3417" i="3"/>
  <c r="B3417" i="3"/>
  <c r="A3417" i="3"/>
  <c r="H3416" i="3"/>
  <c r="G3416" i="3"/>
  <c r="F3416" i="3"/>
  <c r="E3416" i="3"/>
  <c r="D3416" i="3"/>
  <c r="C3416" i="3"/>
  <c r="B3416" i="3"/>
  <c r="A3416" i="3"/>
  <c r="H3415" i="3"/>
  <c r="G3415" i="3"/>
  <c r="F3415" i="3"/>
  <c r="E3415" i="3"/>
  <c r="D3415" i="3"/>
  <c r="C3415" i="3"/>
  <c r="B3415" i="3"/>
  <c r="A3415" i="3"/>
  <c r="H3414" i="3"/>
  <c r="G3414" i="3"/>
  <c r="F3414" i="3"/>
  <c r="E3414" i="3"/>
  <c r="D3414" i="3"/>
  <c r="C3414" i="3"/>
  <c r="B3414" i="3"/>
  <c r="A3414" i="3"/>
  <c r="H3413" i="3"/>
  <c r="G3413" i="3"/>
  <c r="F3413" i="3"/>
  <c r="E3413" i="3"/>
  <c r="D3413" i="3"/>
  <c r="C3413" i="3"/>
  <c r="B3413" i="3"/>
  <c r="A3413" i="3"/>
  <c r="H3412" i="3"/>
  <c r="G3412" i="3"/>
  <c r="F3412" i="3"/>
  <c r="E3412" i="3"/>
  <c r="D3412" i="3"/>
  <c r="C3412" i="3"/>
  <c r="B3412" i="3"/>
  <c r="A3412" i="3"/>
  <c r="H3411" i="3"/>
  <c r="G3411" i="3"/>
  <c r="F3411" i="3"/>
  <c r="E3411" i="3"/>
  <c r="D3411" i="3"/>
  <c r="C3411" i="3"/>
  <c r="B3411" i="3"/>
  <c r="A3411" i="3"/>
  <c r="H3410" i="3"/>
  <c r="G3410" i="3"/>
  <c r="F3410" i="3"/>
  <c r="E3410" i="3"/>
  <c r="D3410" i="3"/>
  <c r="C3410" i="3"/>
  <c r="B3410" i="3"/>
  <c r="A3410" i="3"/>
  <c r="H3409" i="3"/>
  <c r="G3409" i="3"/>
  <c r="F3409" i="3"/>
  <c r="E3409" i="3"/>
  <c r="D3409" i="3"/>
  <c r="C3409" i="3"/>
  <c r="B3409" i="3"/>
  <c r="A3409" i="3"/>
  <c r="H3408" i="3"/>
  <c r="G3408" i="3"/>
  <c r="F3408" i="3"/>
  <c r="E3408" i="3"/>
  <c r="D3408" i="3"/>
  <c r="C3408" i="3"/>
  <c r="B3408" i="3"/>
  <c r="A3408" i="3"/>
  <c r="H3407" i="3"/>
  <c r="G3407" i="3"/>
  <c r="F3407" i="3"/>
  <c r="E3407" i="3"/>
  <c r="D3407" i="3"/>
  <c r="C3407" i="3"/>
  <c r="B3407" i="3"/>
  <c r="A3407" i="3"/>
  <c r="H3406" i="3"/>
  <c r="G3406" i="3"/>
  <c r="F3406" i="3"/>
  <c r="E3406" i="3"/>
  <c r="D3406" i="3"/>
  <c r="C3406" i="3"/>
  <c r="B3406" i="3"/>
  <c r="A3406" i="3"/>
  <c r="H3405" i="3"/>
  <c r="G3405" i="3"/>
  <c r="F3405" i="3"/>
  <c r="E3405" i="3"/>
  <c r="D3405" i="3"/>
  <c r="C3405" i="3"/>
  <c r="B3405" i="3"/>
  <c r="A3405" i="3"/>
  <c r="H3404" i="3"/>
  <c r="G3404" i="3"/>
  <c r="F3404" i="3"/>
  <c r="E3404" i="3"/>
  <c r="D3404" i="3"/>
  <c r="C3404" i="3"/>
  <c r="B3404" i="3"/>
  <c r="A3404" i="3"/>
  <c r="H3403" i="3"/>
  <c r="G3403" i="3"/>
  <c r="F3403" i="3"/>
  <c r="E3403" i="3"/>
  <c r="D3403" i="3"/>
  <c r="C3403" i="3"/>
  <c r="B3403" i="3"/>
  <c r="A3403" i="3"/>
  <c r="H3402" i="3"/>
  <c r="G3402" i="3"/>
  <c r="F3402" i="3"/>
  <c r="E3402" i="3"/>
  <c r="D3402" i="3"/>
  <c r="C3402" i="3"/>
  <c r="B3402" i="3"/>
  <c r="A3402" i="3"/>
  <c r="H3401" i="3"/>
  <c r="G3401" i="3"/>
  <c r="F3401" i="3"/>
  <c r="E3401" i="3"/>
  <c r="D3401" i="3"/>
  <c r="C3401" i="3"/>
  <c r="B3401" i="3"/>
  <c r="A3401" i="3"/>
  <c r="H3400" i="3"/>
  <c r="G3400" i="3"/>
  <c r="F3400" i="3"/>
  <c r="E3400" i="3"/>
  <c r="D3400" i="3"/>
  <c r="C3400" i="3"/>
  <c r="B3400" i="3"/>
  <c r="A3400" i="3"/>
  <c r="H3399" i="3"/>
  <c r="G3399" i="3"/>
  <c r="F3399" i="3"/>
  <c r="E3399" i="3"/>
  <c r="D3399" i="3"/>
  <c r="C3399" i="3"/>
  <c r="B3399" i="3"/>
  <c r="A3399" i="3"/>
  <c r="H3398" i="3"/>
  <c r="G3398" i="3"/>
  <c r="F3398" i="3"/>
  <c r="E3398" i="3"/>
  <c r="D3398" i="3"/>
  <c r="C3398" i="3"/>
  <c r="B3398" i="3"/>
  <c r="A3398" i="3"/>
  <c r="H3397" i="3"/>
  <c r="G3397" i="3"/>
  <c r="F3397" i="3"/>
  <c r="E3397" i="3"/>
  <c r="D3397" i="3"/>
  <c r="C3397" i="3"/>
  <c r="B3397" i="3"/>
  <c r="A3397" i="3"/>
  <c r="H3396" i="3"/>
  <c r="G3396" i="3"/>
  <c r="F3396" i="3"/>
  <c r="E3396" i="3"/>
  <c r="D3396" i="3"/>
  <c r="C3396" i="3"/>
  <c r="B3396" i="3"/>
  <c r="A3396" i="3"/>
  <c r="H3395" i="3"/>
  <c r="G3395" i="3"/>
  <c r="F3395" i="3"/>
  <c r="E3395" i="3"/>
  <c r="D3395" i="3"/>
  <c r="C3395" i="3"/>
  <c r="B3395" i="3"/>
  <c r="A3395" i="3"/>
  <c r="H3394" i="3"/>
  <c r="G3394" i="3"/>
  <c r="F3394" i="3"/>
  <c r="E3394" i="3"/>
  <c r="D3394" i="3"/>
  <c r="C3394" i="3"/>
  <c r="B3394" i="3"/>
  <c r="A3394" i="3"/>
  <c r="H3393" i="3"/>
  <c r="G3393" i="3"/>
  <c r="F3393" i="3"/>
  <c r="E3393" i="3"/>
  <c r="D3393" i="3"/>
  <c r="C3393" i="3"/>
  <c r="B3393" i="3"/>
  <c r="A3393" i="3"/>
  <c r="H3392" i="3"/>
  <c r="G3392" i="3"/>
  <c r="F3392" i="3"/>
  <c r="E3392" i="3"/>
  <c r="D3392" i="3"/>
  <c r="C3392" i="3"/>
  <c r="B3392" i="3"/>
  <c r="A3392" i="3"/>
  <c r="H3391" i="3"/>
  <c r="G3391" i="3"/>
  <c r="F3391" i="3"/>
  <c r="E3391" i="3"/>
  <c r="D3391" i="3"/>
  <c r="C3391" i="3"/>
  <c r="B3391" i="3"/>
  <c r="A3391" i="3"/>
  <c r="H3390" i="3"/>
  <c r="G3390" i="3"/>
  <c r="F3390" i="3"/>
  <c r="E3390" i="3"/>
  <c r="D3390" i="3"/>
  <c r="C3390" i="3"/>
  <c r="B3390" i="3"/>
  <c r="A3390" i="3"/>
  <c r="H3389" i="3"/>
  <c r="G3389" i="3"/>
  <c r="F3389" i="3"/>
  <c r="E3389" i="3"/>
  <c r="D3389" i="3"/>
  <c r="C3389" i="3"/>
  <c r="B3389" i="3"/>
  <c r="A3389" i="3"/>
  <c r="H3388" i="3"/>
  <c r="G3388" i="3"/>
  <c r="F3388" i="3"/>
  <c r="E3388" i="3"/>
  <c r="D3388" i="3"/>
  <c r="C3388" i="3"/>
  <c r="B3388" i="3"/>
  <c r="A3388" i="3"/>
  <c r="H3387" i="3"/>
  <c r="G3387" i="3"/>
  <c r="F3387" i="3"/>
  <c r="E3387" i="3"/>
  <c r="D3387" i="3"/>
  <c r="C3387" i="3"/>
  <c r="B3387" i="3"/>
  <c r="A3387" i="3"/>
  <c r="H3386" i="3"/>
  <c r="G3386" i="3"/>
  <c r="F3386" i="3"/>
  <c r="E3386" i="3"/>
  <c r="D3386" i="3"/>
  <c r="C3386" i="3"/>
  <c r="B3386" i="3"/>
  <c r="A3386" i="3"/>
  <c r="H3385" i="3"/>
  <c r="G3385" i="3"/>
  <c r="F3385" i="3"/>
  <c r="E3385" i="3"/>
  <c r="D3385" i="3"/>
  <c r="C3385" i="3"/>
  <c r="B3385" i="3"/>
  <c r="A3385" i="3"/>
  <c r="H3384" i="3"/>
  <c r="G3384" i="3"/>
  <c r="F3384" i="3"/>
  <c r="E3384" i="3"/>
  <c r="D3384" i="3"/>
  <c r="C3384" i="3"/>
  <c r="B3384" i="3"/>
  <c r="A3384" i="3"/>
  <c r="H3383" i="3"/>
  <c r="G3383" i="3"/>
  <c r="F3383" i="3"/>
  <c r="E3383" i="3"/>
  <c r="D3383" i="3"/>
  <c r="C3383" i="3"/>
  <c r="B3383" i="3"/>
  <c r="A3383" i="3"/>
  <c r="H3382" i="3"/>
  <c r="G3382" i="3"/>
  <c r="F3382" i="3"/>
  <c r="E3382" i="3"/>
  <c r="D3382" i="3"/>
  <c r="C3382" i="3"/>
  <c r="B3382" i="3"/>
  <c r="A3382" i="3"/>
  <c r="H3381" i="3"/>
  <c r="G3381" i="3"/>
  <c r="F3381" i="3"/>
  <c r="E3381" i="3"/>
  <c r="D3381" i="3"/>
  <c r="C3381" i="3"/>
  <c r="B3381" i="3"/>
  <c r="A3381" i="3"/>
  <c r="H3380" i="3"/>
  <c r="G3380" i="3"/>
  <c r="F3380" i="3"/>
  <c r="E3380" i="3"/>
  <c r="D3380" i="3"/>
  <c r="C3380" i="3"/>
  <c r="B3380" i="3"/>
  <c r="A3380" i="3"/>
  <c r="H3379" i="3"/>
  <c r="G3379" i="3"/>
  <c r="F3379" i="3"/>
  <c r="E3379" i="3"/>
  <c r="D3379" i="3"/>
  <c r="C3379" i="3"/>
  <c r="B3379" i="3"/>
  <c r="A3379" i="3"/>
  <c r="H3378" i="3"/>
  <c r="G3378" i="3"/>
  <c r="F3378" i="3"/>
  <c r="E3378" i="3"/>
  <c r="D3378" i="3"/>
  <c r="C3378" i="3"/>
  <c r="B3378" i="3"/>
  <c r="A3378" i="3"/>
  <c r="H3377" i="3"/>
  <c r="G3377" i="3"/>
  <c r="F3377" i="3"/>
  <c r="E3377" i="3"/>
  <c r="D3377" i="3"/>
  <c r="C3377" i="3"/>
  <c r="B3377" i="3"/>
  <c r="A3377" i="3"/>
  <c r="H3376" i="3"/>
  <c r="G3376" i="3"/>
  <c r="F3376" i="3"/>
  <c r="E3376" i="3"/>
  <c r="D3376" i="3"/>
  <c r="C3376" i="3"/>
  <c r="B3376" i="3"/>
  <c r="A3376" i="3"/>
  <c r="H3375" i="3"/>
  <c r="G3375" i="3"/>
  <c r="F3375" i="3"/>
  <c r="E3375" i="3"/>
  <c r="D3375" i="3"/>
  <c r="C3375" i="3"/>
  <c r="B3375" i="3"/>
  <c r="A3375" i="3"/>
  <c r="H3374" i="3"/>
  <c r="G3374" i="3"/>
  <c r="F3374" i="3"/>
  <c r="E3374" i="3"/>
  <c r="D3374" i="3"/>
  <c r="C3374" i="3"/>
  <c r="B3374" i="3"/>
  <c r="A3374" i="3"/>
  <c r="H3373" i="3"/>
  <c r="G3373" i="3"/>
  <c r="F3373" i="3"/>
  <c r="E3373" i="3"/>
  <c r="D3373" i="3"/>
  <c r="C3373" i="3"/>
  <c r="B3373" i="3"/>
  <c r="A3373" i="3"/>
  <c r="H3372" i="3"/>
  <c r="G3372" i="3"/>
  <c r="F3372" i="3"/>
  <c r="E3372" i="3"/>
  <c r="D3372" i="3"/>
  <c r="C3372" i="3"/>
  <c r="B3372" i="3"/>
  <c r="A3372" i="3"/>
  <c r="H3371" i="3"/>
  <c r="G3371" i="3"/>
  <c r="F3371" i="3"/>
  <c r="E3371" i="3"/>
  <c r="D3371" i="3"/>
  <c r="C3371" i="3"/>
  <c r="B3371" i="3"/>
  <c r="A3371" i="3"/>
  <c r="H3370" i="3"/>
  <c r="G3370" i="3"/>
  <c r="F3370" i="3"/>
  <c r="E3370" i="3"/>
  <c r="D3370" i="3"/>
  <c r="C3370" i="3"/>
  <c r="B3370" i="3"/>
  <c r="A3370" i="3"/>
  <c r="H3369" i="3"/>
  <c r="G3369" i="3"/>
  <c r="F3369" i="3"/>
  <c r="E3369" i="3"/>
  <c r="D3369" i="3"/>
  <c r="C3369" i="3"/>
  <c r="B3369" i="3"/>
  <c r="A3369" i="3"/>
  <c r="H3368" i="3"/>
  <c r="G3368" i="3"/>
  <c r="F3368" i="3"/>
  <c r="E3368" i="3"/>
  <c r="D3368" i="3"/>
  <c r="C3368" i="3"/>
  <c r="B3368" i="3"/>
  <c r="A3368" i="3"/>
  <c r="H3367" i="3"/>
  <c r="G3367" i="3"/>
  <c r="F3367" i="3"/>
  <c r="E3367" i="3"/>
  <c r="D3367" i="3"/>
  <c r="C3367" i="3"/>
  <c r="B3367" i="3"/>
  <c r="A3367" i="3"/>
  <c r="H3366" i="3"/>
  <c r="G3366" i="3"/>
  <c r="F3366" i="3"/>
  <c r="E3366" i="3"/>
  <c r="D3366" i="3"/>
  <c r="C3366" i="3"/>
  <c r="B3366" i="3"/>
  <c r="A3366" i="3"/>
  <c r="H3365" i="3"/>
  <c r="G3365" i="3"/>
  <c r="F3365" i="3"/>
  <c r="E3365" i="3"/>
  <c r="D3365" i="3"/>
  <c r="C3365" i="3"/>
  <c r="B3365" i="3"/>
  <c r="A3365" i="3"/>
  <c r="H3364" i="3"/>
  <c r="G3364" i="3"/>
  <c r="F3364" i="3"/>
  <c r="E3364" i="3"/>
  <c r="D3364" i="3"/>
  <c r="C3364" i="3"/>
  <c r="B3364" i="3"/>
  <c r="A3364" i="3"/>
  <c r="H3363" i="3"/>
  <c r="G3363" i="3"/>
  <c r="F3363" i="3"/>
  <c r="E3363" i="3"/>
  <c r="D3363" i="3"/>
  <c r="C3363" i="3"/>
  <c r="B3363" i="3"/>
  <c r="A3363" i="3"/>
  <c r="H3362" i="3"/>
  <c r="G3362" i="3"/>
  <c r="F3362" i="3"/>
  <c r="E3362" i="3"/>
  <c r="D3362" i="3"/>
  <c r="C3362" i="3"/>
  <c r="B3362" i="3"/>
  <c r="A3362" i="3"/>
  <c r="H3361" i="3"/>
  <c r="G3361" i="3"/>
  <c r="F3361" i="3"/>
  <c r="E3361" i="3"/>
  <c r="D3361" i="3"/>
  <c r="C3361" i="3"/>
  <c r="B3361" i="3"/>
  <c r="A3361" i="3"/>
  <c r="H3360" i="3"/>
  <c r="G3360" i="3"/>
  <c r="F3360" i="3"/>
  <c r="E3360" i="3"/>
  <c r="D3360" i="3"/>
  <c r="C3360" i="3"/>
  <c r="B3360" i="3"/>
  <c r="A3360" i="3"/>
  <c r="H3359" i="3"/>
  <c r="G3359" i="3"/>
  <c r="F3359" i="3"/>
  <c r="E3359" i="3"/>
  <c r="D3359" i="3"/>
  <c r="C3359" i="3"/>
  <c r="B3359" i="3"/>
  <c r="A3359" i="3"/>
  <c r="H3358" i="3"/>
  <c r="G3358" i="3"/>
  <c r="F3358" i="3"/>
  <c r="E3358" i="3"/>
  <c r="D3358" i="3"/>
  <c r="C3358" i="3"/>
  <c r="B3358" i="3"/>
  <c r="A3358" i="3"/>
  <c r="H3357" i="3"/>
  <c r="G3357" i="3"/>
  <c r="F3357" i="3"/>
  <c r="E3357" i="3"/>
  <c r="D3357" i="3"/>
  <c r="C3357" i="3"/>
  <c r="B3357" i="3"/>
  <c r="A3357" i="3"/>
  <c r="H3356" i="3"/>
  <c r="G3356" i="3"/>
  <c r="F3356" i="3"/>
  <c r="E3356" i="3"/>
  <c r="D3356" i="3"/>
  <c r="C3356" i="3"/>
  <c r="B3356" i="3"/>
  <c r="A3356" i="3"/>
  <c r="H3355" i="3"/>
  <c r="G3355" i="3"/>
  <c r="F3355" i="3"/>
  <c r="E3355" i="3"/>
  <c r="D3355" i="3"/>
  <c r="C3355" i="3"/>
  <c r="B3355" i="3"/>
  <c r="A3355" i="3"/>
  <c r="H3354" i="3"/>
  <c r="G3354" i="3"/>
  <c r="F3354" i="3"/>
  <c r="E3354" i="3"/>
  <c r="D3354" i="3"/>
  <c r="C3354" i="3"/>
  <c r="B3354" i="3"/>
  <c r="A3354" i="3"/>
  <c r="H3353" i="3"/>
  <c r="G3353" i="3"/>
  <c r="F3353" i="3"/>
  <c r="E3353" i="3"/>
  <c r="D3353" i="3"/>
  <c r="C3353" i="3"/>
  <c r="B3353" i="3"/>
  <c r="A3353" i="3"/>
  <c r="H3352" i="3"/>
  <c r="G3352" i="3"/>
  <c r="F3352" i="3"/>
  <c r="E3352" i="3"/>
  <c r="D3352" i="3"/>
  <c r="C3352" i="3"/>
  <c r="B3352" i="3"/>
  <c r="A3352" i="3"/>
  <c r="H3351" i="3"/>
  <c r="G3351" i="3"/>
  <c r="F3351" i="3"/>
  <c r="E3351" i="3"/>
  <c r="D3351" i="3"/>
  <c r="C3351" i="3"/>
  <c r="B3351" i="3"/>
  <c r="A3351" i="3"/>
  <c r="H3350" i="3"/>
  <c r="G3350" i="3"/>
  <c r="F3350" i="3"/>
  <c r="E3350" i="3"/>
  <c r="D3350" i="3"/>
  <c r="C3350" i="3"/>
  <c r="B3350" i="3"/>
  <c r="A3350" i="3"/>
  <c r="H3349" i="3"/>
  <c r="G3349" i="3"/>
  <c r="F3349" i="3"/>
  <c r="E3349" i="3"/>
  <c r="D3349" i="3"/>
  <c r="C3349" i="3"/>
  <c r="B3349" i="3"/>
  <c r="A3349" i="3"/>
  <c r="H3348" i="3"/>
  <c r="G3348" i="3"/>
  <c r="F3348" i="3"/>
  <c r="E3348" i="3"/>
  <c r="D3348" i="3"/>
  <c r="C3348" i="3"/>
  <c r="B3348" i="3"/>
  <c r="A3348" i="3"/>
  <c r="H3347" i="3"/>
  <c r="G3347" i="3"/>
  <c r="F3347" i="3"/>
  <c r="E3347" i="3"/>
  <c r="D3347" i="3"/>
  <c r="C3347" i="3"/>
  <c r="B3347" i="3"/>
  <c r="A3347" i="3"/>
  <c r="H3346" i="3"/>
  <c r="G3346" i="3"/>
  <c r="F3346" i="3"/>
  <c r="E3346" i="3"/>
  <c r="D3346" i="3"/>
  <c r="C3346" i="3"/>
  <c r="B3346" i="3"/>
  <c r="A3346" i="3"/>
  <c r="H3345" i="3"/>
  <c r="G3345" i="3"/>
  <c r="F3345" i="3"/>
  <c r="E3345" i="3"/>
  <c r="D3345" i="3"/>
  <c r="C3345" i="3"/>
  <c r="B3345" i="3"/>
  <c r="A3345" i="3"/>
  <c r="H3344" i="3"/>
  <c r="G3344" i="3"/>
  <c r="F3344" i="3"/>
  <c r="E3344" i="3"/>
  <c r="D3344" i="3"/>
  <c r="C3344" i="3"/>
  <c r="B3344" i="3"/>
  <c r="A3344" i="3"/>
  <c r="H3343" i="3"/>
  <c r="G3343" i="3"/>
  <c r="F3343" i="3"/>
  <c r="E3343" i="3"/>
  <c r="D3343" i="3"/>
  <c r="C3343" i="3"/>
  <c r="B3343" i="3"/>
  <c r="A3343" i="3"/>
  <c r="H3342" i="3"/>
  <c r="G3342" i="3"/>
  <c r="F3342" i="3"/>
  <c r="E3342" i="3"/>
  <c r="D3342" i="3"/>
  <c r="C3342" i="3"/>
  <c r="B3342" i="3"/>
  <c r="A3342" i="3"/>
  <c r="H3341" i="3"/>
  <c r="G3341" i="3"/>
  <c r="F3341" i="3"/>
  <c r="E3341" i="3"/>
  <c r="D3341" i="3"/>
  <c r="C3341" i="3"/>
  <c r="B3341" i="3"/>
  <c r="A3341" i="3"/>
  <c r="H3340" i="3"/>
  <c r="G3340" i="3"/>
  <c r="F3340" i="3"/>
  <c r="E3340" i="3"/>
  <c r="D3340" i="3"/>
  <c r="C3340" i="3"/>
  <c r="B3340" i="3"/>
  <c r="A3340" i="3"/>
  <c r="H3339" i="3"/>
  <c r="G3339" i="3"/>
  <c r="F3339" i="3"/>
  <c r="E3339" i="3"/>
  <c r="D3339" i="3"/>
  <c r="C3339" i="3"/>
  <c r="B3339" i="3"/>
  <c r="A3339" i="3"/>
  <c r="H3338" i="3"/>
  <c r="G3338" i="3"/>
  <c r="F3338" i="3"/>
  <c r="E3338" i="3"/>
  <c r="D3338" i="3"/>
  <c r="C3338" i="3"/>
  <c r="B3338" i="3"/>
  <c r="A3338" i="3"/>
  <c r="H3337" i="3"/>
  <c r="G3337" i="3"/>
  <c r="F3337" i="3"/>
  <c r="E3337" i="3"/>
  <c r="D3337" i="3"/>
  <c r="C3337" i="3"/>
  <c r="B3337" i="3"/>
  <c r="A3337" i="3"/>
  <c r="H3336" i="3"/>
  <c r="G3336" i="3"/>
  <c r="F3336" i="3"/>
  <c r="E3336" i="3"/>
  <c r="D3336" i="3"/>
  <c r="C3336" i="3"/>
  <c r="B3336" i="3"/>
  <c r="A3336" i="3"/>
  <c r="H3335" i="3"/>
  <c r="G3335" i="3"/>
  <c r="F3335" i="3"/>
  <c r="E3335" i="3"/>
  <c r="D3335" i="3"/>
  <c r="C3335" i="3"/>
  <c r="B3335" i="3"/>
  <c r="A3335" i="3"/>
  <c r="H3334" i="3"/>
  <c r="G3334" i="3"/>
  <c r="F3334" i="3"/>
  <c r="E3334" i="3"/>
  <c r="D3334" i="3"/>
  <c r="C3334" i="3"/>
  <c r="B3334" i="3"/>
  <c r="A3334" i="3"/>
  <c r="H3333" i="3"/>
  <c r="G3333" i="3"/>
  <c r="F3333" i="3"/>
  <c r="E3333" i="3"/>
  <c r="D3333" i="3"/>
  <c r="C3333" i="3"/>
  <c r="B3333" i="3"/>
  <c r="A3333" i="3"/>
  <c r="H3332" i="3"/>
  <c r="G3332" i="3"/>
  <c r="F3332" i="3"/>
  <c r="E3332" i="3"/>
  <c r="D3332" i="3"/>
  <c r="C3332" i="3"/>
  <c r="B3332" i="3"/>
  <c r="A3332" i="3"/>
  <c r="H3331" i="3"/>
  <c r="G3331" i="3"/>
  <c r="F3331" i="3"/>
  <c r="E3331" i="3"/>
  <c r="D3331" i="3"/>
  <c r="C3331" i="3"/>
  <c r="B3331" i="3"/>
  <c r="A3331" i="3"/>
  <c r="H3330" i="3"/>
  <c r="G3330" i="3"/>
  <c r="F3330" i="3"/>
  <c r="E3330" i="3"/>
  <c r="D3330" i="3"/>
  <c r="C3330" i="3"/>
  <c r="B3330" i="3"/>
  <c r="A3330" i="3"/>
  <c r="H3329" i="3"/>
  <c r="G3329" i="3"/>
  <c r="F3329" i="3"/>
  <c r="E3329" i="3"/>
  <c r="D3329" i="3"/>
  <c r="C3329" i="3"/>
  <c r="B3329" i="3"/>
  <c r="A3329" i="3"/>
  <c r="H3328" i="3"/>
  <c r="G3328" i="3"/>
  <c r="F3328" i="3"/>
  <c r="E3328" i="3"/>
  <c r="D3328" i="3"/>
  <c r="C3328" i="3"/>
  <c r="B3328" i="3"/>
  <c r="A3328" i="3"/>
  <c r="H3327" i="3"/>
  <c r="G3327" i="3"/>
  <c r="F3327" i="3"/>
  <c r="E3327" i="3"/>
  <c r="D3327" i="3"/>
  <c r="C3327" i="3"/>
  <c r="B3327" i="3"/>
  <c r="A3327" i="3"/>
  <c r="H3326" i="3"/>
  <c r="G3326" i="3"/>
  <c r="F3326" i="3"/>
  <c r="E3326" i="3"/>
  <c r="D3326" i="3"/>
  <c r="C3326" i="3"/>
  <c r="B3326" i="3"/>
  <c r="A3326" i="3"/>
  <c r="H3325" i="3"/>
  <c r="G3325" i="3"/>
  <c r="F3325" i="3"/>
  <c r="E3325" i="3"/>
  <c r="D3325" i="3"/>
  <c r="C3325" i="3"/>
  <c r="B3325" i="3"/>
  <c r="A3325" i="3"/>
  <c r="H3324" i="3"/>
  <c r="G3324" i="3"/>
  <c r="F3324" i="3"/>
  <c r="E3324" i="3"/>
  <c r="D3324" i="3"/>
  <c r="C3324" i="3"/>
  <c r="B3324" i="3"/>
  <c r="A3324" i="3"/>
  <c r="H3323" i="3"/>
  <c r="G3323" i="3"/>
  <c r="F3323" i="3"/>
  <c r="E3323" i="3"/>
  <c r="D3323" i="3"/>
  <c r="C3323" i="3"/>
  <c r="B3323" i="3"/>
  <c r="A3323" i="3"/>
  <c r="H3322" i="3"/>
  <c r="G3322" i="3"/>
  <c r="F3322" i="3"/>
  <c r="E3322" i="3"/>
  <c r="D3322" i="3"/>
  <c r="C3322" i="3"/>
  <c r="B3322" i="3"/>
  <c r="A3322" i="3"/>
  <c r="H3321" i="3"/>
  <c r="G3321" i="3"/>
  <c r="F3321" i="3"/>
  <c r="E3321" i="3"/>
  <c r="D3321" i="3"/>
  <c r="C3321" i="3"/>
  <c r="B3321" i="3"/>
  <c r="A3321" i="3"/>
  <c r="H3320" i="3"/>
  <c r="G3320" i="3"/>
  <c r="F3320" i="3"/>
  <c r="E3320" i="3"/>
  <c r="D3320" i="3"/>
  <c r="C3320" i="3"/>
  <c r="B3320" i="3"/>
  <c r="A3320" i="3"/>
  <c r="H3319" i="3"/>
  <c r="G3319" i="3"/>
  <c r="F3319" i="3"/>
  <c r="E3319" i="3"/>
  <c r="D3319" i="3"/>
  <c r="C3319" i="3"/>
  <c r="B3319" i="3"/>
  <c r="A3319" i="3"/>
  <c r="H3318" i="3"/>
  <c r="G3318" i="3"/>
  <c r="F3318" i="3"/>
  <c r="E3318" i="3"/>
  <c r="D3318" i="3"/>
  <c r="C3318" i="3"/>
  <c r="B3318" i="3"/>
  <c r="A3318" i="3"/>
  <c r="H3317" i="3"/>
  <c r="G3317" i="3"/>
  <c r="F3317" i="3"/>
  <c r="E3317" i="3"/>
  <c r="D3317" i="3"/>
  <c r="C3317" i="3"/>
  <c r="B3317" i="3"/>
  <c r="A3317" i="3"/>
  <c r="H3316" i="3"/>
  <c r="G3316" i="3"/>
  <c r="F3316" i="3"/>
  <c r="E3316" i="3"/>
  <c r="D3316" i="3"/>
  <c r="C3316" i="3"/>
  <c r="B3316" i="3"/>
  <c r="A3316" i="3"/>
  <c r="H3315" i="3"/>
  <c r="G3315" i="3"/>
  <c r="F3315" i="3"/>
  <c r="E3315" i="3"/>
  <c r="D3315" i="3"/>
  <c r="C3315" i="3"/>
  <c r="B3315" i="3"/>
  <c r="A3315" i="3"/>
  <c r="H3314" i="3"/>
  <c r="G3314" i="3"/>
  <c r="F3314" i="3"/>
  <c r="E3314" i="3"/>
  <c r="D3314" i="3"/>
  <c r="C3314" i="3"/>
  <c r="B3314" i="3"/>
  <c r="A3314" i="3"/>
  <c r="H3313" i="3"/>
  <c r="G3313" i="3"/>
  <c r="F3313" i="3"/>
  <c r="E3313" i="3"/>
  <c r="D3313" i="3"/>
  <c r="C3313" i="3"/>
  <c r="B3313" i="3"/>
  <c r="A3313" i="3"/>
  <c r="H3312" i="3"/>
  <c r="G3312" i="3"/>
  <c r="F3312" i="3"/>
  <c r="E3312" i="3"/>
  <c r="D3312" i="3"/>
  <c r="C3312" i="3"/>
  <c r="B3312" i="3"/>
  <c r="A3312" i="3"/>
  <c r="H3311" i="3"/>
  <c r="G3311" i="3"/>
  <c r="F3311" i="3"/>
  <c r="E3311" i="3"/>
  <c r="D3311" i="3"/>
  <c r="C3311" i="3"/>
  <c r="B3311" i="3"/>
  <c r="A3311" i="3"/>
  <c r="H3310" i="3"/>
  <c r="G3310" i="3"/>
  <c r="F3310" i="3"/>
  <c r="E3310" i="3"/>
  <c r="D3310" i="3"/>
  <c r="C3310" i="3"/>
  <c r="B3310" i="3"/>
  <c r="A3310" i="3"/>
  <c r="H3309" i="3"/>
  <c r="G3309" i="3"/>
  <c r="F3309" i="3"/>
  <c r="E3309" i="3"/>
  <c r="D3309" i="3"/>
  <c r="C3309" i="3"/>
  <c r="B3309" i="3"/>
  <c r="A3309" i="3"/>
  <c r="H3308" i="3"/>
  <c r="G3308" i="3"/>
  <c r="F3308" i="3"/>
  <c r="E3308" i="3"/>
  <c r="D3308" i="3"/>
  <c r="C3308" i="3"/>
  <c r="B3308" i="3"/>
  <c r="A3308" i="3"/>
  <c r="H3307" i="3"/>
  <c r="G3307" i="3"/>
  <c r="F3307" i="3"/>
  <c r="E3307" i="3"/>
  <c r="D3307" i="3"/>
  <c r="C3307" i="3"/>
  <c r="B3307" i="3"/>
  <c r="A3307" i="3"/>
  <c r="H3306" i="3"/>
  <c r="G3306" i="3"/>
  <c r="F3306" i="3"/>
  <c r="E3306" i="3"/>
  <c r="D3306" i="3"/>
  <c r="C3306" i="3"/>
  <c r="B3306" i="3"/>
  <c r="A3306" i="3"/>
  <c r="H3305" i="3"/>
  <c r="G3305" i="3"/>
  <c r="F3305" i="3"/>
  <c r="E3305" i="3"/>
  <c r="D3305" i="3"/>
  <c r="C3305" i="3"/>
  <c r="B3305" i="3"/>
  <c r="A3305" i="3"/>
  <c r="H3304" i="3"/>
  <c r="G3304" i="3"/>
  <c r="F3304" i="3"/>
  <c r="E3304" i="3"/>
  <c r="D3304" i="3"/>
  <c r="C3304" i="3"/>
  <c r="B3304" i="3"/>
  <c r="A3304" i="3"/>
  <c r="H3303" i="3"/>
  <c r="G3303" i="3"/>
  <c r="F3303" i="3"/>
  <c r="E3303" i="3"/>
  <c r="D3303" i="3"/>
  <c r="C3303" i="3"/>
  <c r="B3303" i="3"/>
  <c r="A3303" i="3"/>
  <c r="H3302" i="3"/>
  <c r="G3302" i="3"/>
  <c r="F3302" i="3"/>
  <c r="E3302" i="3"/>
  <c r="D3302" i="3"/>
  <c r="C3302" i="3"/>
  <c r="B3302" i="3"/>
  <c r="A3302" i="3"/>
  <c r="H3301" i="3"/>
  <c r="G3301" i="3"/>
  <c r="F3301" i="3"/>
  <c r="E3301" i="3"/>
  <c r="D3301" i="3"/>
  <c r="C3301" i="3"/>
  <c r="B3301" i="3"/>
  <c r="A3301" i="3"/>
  <c r="H3300" i="3"/>
  <c r="G3300" i="3"/>
  <c r="F3300" i="3"/>
  <c r="E3300" i="3"/>
  <c r="D3300" i="3"/>
  <c r="C3300" i="3"/>
  <c r="B3300" i="3"/>
  <c r="A3300" i="3"/>
  <c r="H3299" i="3"/>
  <c r="G3299" i="3"/>
  <c r="F3299" i="3"/>
  <c r="E3299" i="3"/>
  <c r="D3299" i="3"/>
  <c r="C3299" i="3"/>
  <c r="B3299" i="3"/>
  <c r="A3299" i="3"/>
  <c r="H3298" i="3"/>
  <c r="G3298" i="3"/>
  <c r="F3298" i="3"/>
  <c r="E3298" i="3"/>
  <c r="D3298" i="3"/>
  <c r="C3298" i="3"/>
  <c r="B3298" i="3"/>
  <c r="A3298" i="3"/>
  <c r="H3297" i="3"/>
  <c r="G3297" i="3"/>
  <c r="F3297" i="3"/>
  <c r="E3297" i="3"/>
  <c r="D3297" i="3"/>
  <c r="C3297" i="3"/>
  <c r="B3297" i="3"/>
  <c r="A3297" i="3"/>
  <c r="H3296" i="3"/>
  <c r="G3296" i="3"/>
  <c r="F3296" i="3"/>
  <c r="E3296" i="3"/>
  <c r="D3296" i="3"/>
  <c r="C3296" i="3"/>
  <c r="B3296" i="3"/>
  <c r="A3296" i="3"/>
  <c r="H3295" i="3"/>
  <c r="G3295" i="3"/>
  <c r="F3295" i="3"/>
  <c r="E3295" i="3"/>
  <c r="D3295" i="3"/>
  <c r="C3295" i="3"/>
  <c r="B3295" i="3"/>
  <c r="A3295" i="3"/>
  <c r="H3294" i="3"/>
  <c r="G3294" i="3"/>
  <c r="F3294" i="3"/>
  <c r="E3294" i="3"/>
  <c r="D3294" i="3"/>
  <c r="C3294" i="3"/>
  <c r="B3294" i="3"/>
  <c r="A3294" i="3"/>
  <c r="H3293" i="3"/>
  <c r="G3293" i="3"/>
  <c r="F3293" i="3"/>
  <c r="E3293" i="3"/>
  <c r="D3293" i="3"/>
  <c r="C3293" i="3"/>
  <c r="B3293" i="3"/>
  <c r="A3293" i="3"/>
  <c r="H3292" i="3"/>
  <c r="G3292" i="3"/>
  <c r="F3292" i="3"/>
  <c r="E3292" i="3"/>
  <c r="D3292" i="3"/>
  <c r="C3292" i="3"/>
  <c r="B3292" i="3"/>
  <c r="A3292" i="3"/>
  <c r="H3291" i="3"/>
  <c r="G3291" i="3"/>
  <c r="F3291" i="3"/>
  <c r="E3291" i="3"/>
  <c r="D3291" i="3"/>
  <c r="C3291" i="3"/>
  <c r="B3291" i="3"/>
  <c r="A3291" i="3"/>
  <c r="H3290" i="3"/>
  <c r="G3290" i="3"/>
  <c r="F3290" i="3"/>
  <c r="E3290" i="3"/>
  <c r="D3290" i="3"/>
  <c r="C3290" i="3"/>
  <c r="B3290" i="3"/>
  <c r="A3290" i="3"/>
  <c r="H3289" i="3"/>
  <c r="G3289" i="3"/>
  <c r="F3289" i="3"/>
  <c r="E3289" i="3"/>
  <c r="D3289" i="3"/>
  <c r="C3289" i="3"/>
  <c r="B3289" i="3"/>
  <c r="A3289" i="3"/>
  <c r="H3288" i="3"/>
  <c r="G3288" i="3"/>
  <c r="F3288" i="3"/>
  <c r="E3288" i="3"/>
  <c r="D3288" i="3"/>
  <c r="C3288" i="3"/>
  <c r="B3288" i="3"/>
  <c r="A3288" i="3"/>
  <c r="H3287" i="3"/>
  <c r="G3287" i="3"/>
  <c r="F3287" i="3"/>
  <c r="E3287" i="3"/>
  <c r="D3287" i="3"/>
  <c r="C3287" i="3"/>
  <c r="B3287" i="3"/>
  <c r="A3287" i="3"/>
  <c r="H3286" i="3"/>
  <c r="G3286" i="3"/>
  <c r="F3286" i="3"/>
  <c r="E3286" i="3"/>
  <c r="D3286" i="3"/>
  <c r="C3286" i="3"/>
  <c r="B3286" i="3"/>
  <c r="A3286" i="3"/>
  <c r="H3285" i="3"/>
  <c r="G3285" i="3"/>
  <c r="F3285" i="3"/>
  <c r="E3285" i="3"/>
  <c r="D3285" i="3"/>
  <c r="C3285" i="3"/>
  <c r="B3285" i="3"/>
  <c r="A3285" i="3"/>
  <c r="H3284" i="3"/>
  <c r="G3284" i="3"/>
  <c r="F3284" i="3"/>
  <c r="E3284" i="3"/>
  <c r="D3284" i="3"/>
  <c r="C3284" i="3"/>
  <c r="B3284" i="3"/>
  <c r="A3284" i="3"/>
  <c r="H3283" i="3"/>
  <c r="G3283" i="3"/>
  <c r="F3283" i="3"/>
  <c r="E3283" i="3"/>
  <c r="D3283" i="3"/>
  <c r="C3283" i="3"/>
  <c r="B3283" i="3"/>
  <c r="A3283" i="3"/>
  <c r="H3282" i="3"/>
  <c r="G3282" i="3"/>
  <c r="F3282" i="3"/>
  <c r="E3282" i="3"/>
  <c r="D3282" i="3"/>
  <c r="C3282" i="3"/>
  <c r="B3282" i="3"/>
  <c r="A3282" i="3"/>
  <c r="H3281" i="3"/>
  <c r="G3281" i="3"/>
  <c r="F3281" i="3"/>
  <c r="E3281" i="3"/>
  <c r="D3281" i="3"/>
  <c r="C3281" i="3"/>
  <c r="B3281" i="3"/>
  <c r="A3281" i="3"/>
  <c r="H3280" i="3"/>
  <c r="G3280" i="3"/>
  <c r="F3280" i="3"/>
  <c r="E3280" i="3"/>
  <c r="D3280" i="3"/>
  <c r="C3280" i="3"/>
  <c r="B3280" i="3"/>
  <c r="A3280" i="3"/>
  <c r="H3279" i="3"/>
  <c r="G3279" i="3"/>
  <c r="F3279" i="3"/>
  <c r="E3279" i="3"/>
  <c r="D3279" i="3"/>
  <c r="C3279" i="3"/>
  <c r="B3279" i="3"/>
  <c r="A3279" i="3"/>
  <c r="H3278" i="3"/>
  <c r="G3278" i="3"/>
  <c r="F3278" i="3"/>
  <c r="E3278" i="3"/>
  <c r="D3278" i="3"/>
  <c r="C3278" i="3"/>
  <c r="B3278" i="3"/>
  <c r="A3278" i="3"/>
  <c r="H3277" i="3"/>
  <c r="G3277" i="3"/>
  <c r="F3277" i="3"/>
  <c r="E3277" i="3"/>
  <c r="D3277" i="3"/>
  <c r="C3277" i="3"/>
  <c r="B3277" i="3"/>
  <c r="A3277" i="3"/>
  <c r="H3276" i="3"/>
  <c r="G3276" i="3"/>
  <c r="F3276" i="3"/>
  <c r="E3276" i="3"/>
  <c r="D3276" i="3"/>
  <c r="C3276" i="3"/>
  <c r="B3276" i="3"/>
  <c r="A3276" i="3"/>
  <c r="H3275" i="3"/>
  <c r="G3275" i="3"/>
  <c r="F3275" i="3"/>
  <c r="E3275" i="3"/>
  <c r="D3275" i="3"/>
  <c r="C3275" i="3"/>
  <c r="B3275" i="3"/>
  <c r="A3275" i="3"/>
  <c r="H3274" i="3"/>
  <c r="G3274" i="3"/>
  <c r="F3274" i="3"/>
  <c r="E3274" i="3"/>
  <c r="D3274" i="3"/>
  <c r="C3274" i="3"/>
  <c r="B3274" i="3"/>
  <c r="A3274" i="3"/>
  <c r="H3273" i="3"/>
  <c r="G3273" i="3"/>
  <c r="F3273" i="3"/>
  <c r="E3273" i="3"/>
  <c r="D3273" i="3"/>
  <c r="C3273" i="3"/>
  <c r="B3273" i="3"/>
  <c r="A3273" i="3"/>
  <c r="H3272" i="3"/>
  <c r="G3272" i="3"/>
  <c r="F3272" i="3"/>
  <c r="E3272" i="3"/>
  <c r="D3272" i="3"/>
  <c r="C3272" i="3"/>
  <c r="B3272" i="3"/>
  <c r="A3272" i="3"/>
  <c r="H3271" i="3"/>
  <c r="G3271" i="3"/>
  <c r="F3271" i="3"/>
  <c r="E3271" i="3"/>
  <c r="D3271" i="3"/>
  <c r="C3271" i="3"/>
  <c r="B3271" i="3"/>
  <c r="A3271" i="3"/>
  <c r="H3270" i="3"/>
  <c r="G3270" i="3"/>
  <c r="F3270" i="3"/>
  <c r="E3270" i="3"/>
  <c r="D3270" i="3"/>
  <c r="C3270" i="3"/>
  <c r="B3270" i="3"/>
  <c r="A3270" i="3"/>
  <c r="H3269" i="3"/>
  <c r="G3269" i="3"/>
  <c r="F3269" i="3"/>
  <c r="E3269" i="3"/>
  <c r="D3269" i="3"/>
  <c r="C3269" i="3"/>
  <c r="B3269" i="3"/>
  <c r="A3269" i="3"/>
  <c r="H3268" i="3"/>
  <c r="G3268" i="3"/>
  <c r="F3268" i="3"/>
  <c r="E3268" i="3"/>
  <c r="D3268" i="3"/>
  <c r="C3268" i="3"/>
  <c r="B3268" i="3"/>
  <c r="A3268" i="3"/>
  <c r="H3267" i="3"/>
  <c r="G3267" i="3"/>
  <c r="F3267" i="3"/>
  <c r="E3267" i="3"/>
  <c r="D3267" i="3"/>
  <c r="C3267" i="3"/>
  <c r="B3267" i="3"/>
  <c r="A3267" i="3"/>
  <c r="H3266" i="3"/>
  <c r="G3266" i="3"/>
  <c r="F3266" i="3"/>
  <c r="E3266" i="3"/>
  <c r="D3266" i="3"/>
  <c r="C3266" i="3"/>
  <c r="B3266" i="3"/>
  <c r="A3266" i="3"/>
  <c r="H3265" i="3"/>
  <c r="G3265" i="3"/>
  <c r="F3265" i="3"/>
  <c r="E3265" i="3"/>
  <c r="D3265" i="3"/>
  <c r="C3265" i="3"/>
  <c r="B3265" i="3"/>
  <c r="A3265" i="3"/>
  <c r="H3264" i="3"/>
  <c r="G3264" i="3"/>
  <c r="F3264" i="3"/>
  <c r="E3264" i="3"/>
  <c r="D3264" i="3"/>
  <c r="C3264" i="3"/>
  <c r="B3264" i="3"/>
  <c r="A3264" i="3"/>
  <c r="H3263" i="3"/>
  <c r="G3263" i="3"/>
  <c r="F3263" i="3"/>
  <c r="E3263" i="3"/>
  <c r="D3263" i="3"/>
  <c r="C3263" i="3"/>
  <c r="B3263" i="3"/>
  <c r="A3263" i="3"/>
  <c r="H3262" i="3"/>
  <c r="G3262" i="3"/>
  <c r="F3262" i="3"/>
  <c r="E3262" i="3"/>
  <c r="D3262" i="3"/>
  <c r="C3262" i="3"/>
  <c r="B3262" i="3"/>
  <c r="A3262" i="3"/>
  <c r="H3261" i="3"/>
  <c r="G3261" i="3"/>
  <c r="F3261" i="3"/>
  <c r="E3261" i="3"/>
  <c r="D3261" i="3"/>
  <c r="C3261" i="3"/>
  <c r="B3261" i="3"/>
  <c r="A3261" i="3"/>
  <c r="H3260" i="3"/>
  <c r="G3260" i="3"/>
  <c r="F3260" i="3"/>
  <c r="E3260" i="3"/>
  <c r="D3260" i="3"/>
  <c r="C3260" i="3"/>
  <c r="B3260" i="3"/>
  <c r="A3260" i="3"/>
  <c r="H3259" i="3"/>
  <c r="G3259" i="3"/>
  <c r="F3259" i="3"/>
  <c r="E3259" i="3"/>
  <c r="D3259" i="3"/>
  <c r="C3259" i="3"/>
  <c r="B3259" i="3"/>
  <c r="A3259" i="3"/>
  <c r="H3258" i="3"/>
  <c r="G3258" i="3"/>
  <c r="F3258" i="3"/>
  <c r="E3258" i="3"/>
  <c r="D3258" i="3"/>
  <c r="C3258" i="3"/>
  <c r="B3258" i="3"/>
  <c r="A3258" i="3"/>
  <c r="H3257" i="3"/>
  <c r="G3257" i="3"/>
  <c r="F3257" i="3"/>
  <c r="E3257" i="3"/>
  <c r="D3257" i="3"/>
  <c r="C3257" i="3"/>
  <c r="B3257" i="3"/>
  <c r="A3257" i="3"/>
  <c r="H3256" i="3"/>
  <c r="G3256" i="3"/>
  <c r="F3256" i="3"/>
  <c r="E3256" i="3"/>
  <c r="D3256" i="3"/>
  <c r="C3256" i="3"/>
  <c r="B3256" i="3"/>
  <c r="A3256" i="3"/>
  <c r="H3255" i="3"/>
  <c r="G3255" i="3"/>
  <c r="F3255" i="3"/>
  <c r="E3255" i="3"/>
  <c r="D3255" i="3"/>
  <c r="C3255" i="3"/>
  <c r="B3255" i="3"/>
  <c r="A3255" i="3"/>
  <c r="H3254" i="3"/>
  <c r="G3254" i="3"/>
  <c r="F3254" i="3"/>
  <c r="E3254" i="3"/>
  <c r="D3254" i="3"/>
  <c r="C3254" i="3"/>
  <c r="B3254" i="3"/>
  <c r="A3254" i="3"/>
  <c r="H3253" i="3"/>
  <c r="G3253" i="3"/>
  <c r="F3253" i="3"/>
  <c r="E3253" i="3"/>
  <c r="D3253" i="3"/>
  <c r="C3253" i="3"/>
  <c r="B3253" i="3"/>
  <c r="A3253" i="3"/>
  <c r="H3252" i="3"/>
  <c r="G3252" i="3"/>
  <c r="F3252" i="3"/>
  <c r="E3252" i="3"/>
  <c r="D3252" i="3"/>
  <c r="C3252" i="3"/>
  <c r="B3252" i="3"/>
  <c r="A3252" i="3"/>
  <c r="H3251" i="3"/>
  <c r="G3251" i="3"/>
  <c r="F3251" i="3"/>
  <c r="E3251" i="3"/>
  <c r="D3251" i="3"/>
  <c r="C3251" i="3"/>
  <c r="B3251" i="3"/>
  <c r="A3251" i="3"/>
  <c r="H3250" i="3"/>
  <c r="G3250" i="3"/>
  <c r="F3250" i="3"/>
  <c r="E3250" i="3"/>
  <c r="D3250" i="3"/>
  <c r="C3250" i="3"/>
  <c r="B3250" i="3"/>
  <c r="A3250" i="3"/>
  <c r="H3249" i="3"/>
  <c r="G3249" i="3"/>
  <c r="F3249" i="3"/>
  <c r="E3249" i="3"/>
  <c r="D3249" i="3"/>
  <c r="C3249" i="3"/>
  <c r="B3249" i="3"/>
  <c r="A3249" i="3"/>
  <c r="H3248" i="3"/>
  <c r="G3248" i="3"/>
  <c r="F3248" i="3"/>
  <c r="E3248" i="3"/>
  <c r="D3248" i="3"/>
  <c r="C3248" i="3"/>
  <c r="B3248" i="3"/>
  <c r="A3248" i="3"/>
  <c r="H3247" i="3"/>
  <c r="G3247" i="3"/>
  <c r="F3247" i="3"/>
  <c r="E3247" i="3"/>
  <c r="D3247" i="3"/>
  <c r="C3247" i="3"/>
  <c r="B3247" i="3"/>
  <c r="A3247" i="3"/>
  <c r="H3246" i="3"/>
  <c r="G3246" i="3"/>
  <c r="F3246" i="3"/>
  <c r="E3246" i="3"/>
  <c r="D3246" i="3"/>
  <c r="C3246" i="3"/>
  <c r="B3246" i="3"/>
  <c r="A3246" i="3"/>
  <c r="H3245" i="3"/>
  <c r="G3245" i="3"/>
  <c r="F3245" i="3"/>
  <c r="E3245" i="3"/>
  <c r="D3245" i="3"/>
  <c r="C3245" i="3"/>
  <c r="B3245" i="3"/>
  <c r="A3245" i="3"/>
  <c r="H3244" i="3"/>
  <c r="G3244" i="3"/>
  <c r="F3244" i="3"/>
  <c r="E3244" i="3"/>
  <c r="D3244" i="3"/>
  <c r="C3244" i="3"/>
  <c r="B3244" i="3"/>
  <c r="A3244" i="3"/>
  <c r="H3243" i="3"/>
  <c r="G3243" i="3"/>
  <c r="F3243" i="3"/>
  <c r="E3243" i="3"/>
  <c r="D3243" i="3"/>
  <c r="C3243" i="3"/>
  <c r="B3243" i="3"/>
  <c r="A3243" i="3"/>
  <c r="H3242" i="3"/>
  <c r="G3242" i="3"/>
  <c r="F3242" i="3"/>
  <c r="E3242" i="3"/>
  <c r="D3242" i="3"/>
  <c r="C3242" i="3"/>
  <c r="B3242" i="3"/>
  <c r="A3242" i="3"/>
  <c r="H3241" i="3"/>
  <c r="G3241" i="3"/>
  <c r="F3241" i="3"/>
  <c r="E3241" i="3"/>
  <c r="D3241" i="3"/>
  <c r="C3241" i="3"/>
  <c r="B3241" i="3"/>
  <c r="A3241" i="3"/>
  <c r="H3240" i="3"/>
  <c r="G3240" i="3"/>
  <c r="F3240" i="3"/>
  <c r="E3240" i="3"/>
  <c r="D3240" i="3"/>
  <c r="C3240" i="3"/>
  <c r="B3240" i="3"/>
  <c r="A3240" i="3"/>
  <c r="H3239" i="3"/>
  <c r="G3239" i="3"/>
  <c r="F3239" i="3"/>
  <c r="E3239" i="3"/>
  <c r="D3239" i="3"/>
  <c r="C3239" i="3"/>
  <c r="B3239" i="3"/>
  <c r="A3239" i="3"/>
  <c r="H3238" i="3"/>
  <c r="G3238" i="3"/>
  <c r="F3238" i="3"/>
  <c r="E3238" i="3"/>
  <c r="D3238" i="3"/>
  <c r="C3238" i="3"/>
  <c r="B3238" i="3"/>
  <c r="A3238" i="3"/>
  <c r="H3237" i="3"/>
  <c r="G3237" i="3"/>
  <c r="F3237" i="3"/>
  <c r="E3237" i="3"/>
  <c r="D3237" i="3"/>
  <c r="C3237" i="3"/>
  <c r="B3237" i="3"/>
  <c r="A3237" i="3"/>
  <c r="H3236" i="3"/>
  <c r="G3236" i="3"/>
  <c r="F3236" i="3"/>
  <c r="E3236" i="3"/>
  <c r="D3236" i="3"/>
  <c r="C3236" i="3"/>
  <c r="B3236" i="3"/>
  <c r="A3236" i="3"/>
  <c r="H3235" i="3"/>
  <c r="G3235" i="3"/>
  <c r="F3235" i="3"/>
  <c r="E3235" i="3"/>
  <c r="D3235" i="3"/>
  <c r="C3235" i="3"/>
  <c r="B3235" i="3"/>
  <c r="A3235" i="3"/>
  <c r="H3234" i="3"/>
  <c r="G3234" i="3"/>
  <c r="F3234" i="3"/>
  <c r="E3234" i="3"/>
  <c r="D3234" i="3"/>
  <c r="C3234" i="3"/>
  <c r="B3234" i="3"/>
  <c r="A3234" i="3"/>
  <c r="H3233" i="3"/>
  <c r="G3233" i="3"/>
  <c r="F3233" i="3"/>
  <c r="E3233" i="3"/>
  <c r="D3233" i="3"/>
  <c r="C3233" i="3"/>
  <c r="B3233" i="3"/>
  <c r="A3233" i="3"/>
  <c r="H3232" i="3"/>
  <c r="G3232" i="3"/>
  <c r="F3232" i="3"/>
  <c r="E3232" i="3"/>
  <c r="D3232" i="3"/>
  <c r="C3232" i="3"/>
  <c r="B3232" i="3"/>
  <c r="A3232" i="3"/>
  <c r="H3231" i="3"/>
  <c r="G3231" i="3"/>
  <c r="F3231" i="3"/>
  <c r="E3231" i="3"/>
  <c r="D3231" i="3"/>
  <c r="C3231" i="3"/>
  <c r="B3231" i="3"/>
  <c r="A3231" i="3"/>
  <c r="H3230" i="3"/>
  <c r="G3230" i="3"/>
  <c r="F3230" i="3"/>
  <c r="E3230" i="3"/>
  <c r="D3230" i="3"/>
  <c r="C3230" i="3"/>
  <c r="B3230" i="3"/>
  <c r="A3230" i="3"/>
  <c r="H3229" i="3"/>
  <c r="G3229" i="3"/>
  <c r="F3229" i="3"/>
  <c r="E3229" i="3"/>
  <c r="D3229" i="3"/>
  <c r="C3229" i="3"/>
  <c r="B3229" i="3"/>
  <c r="A3229" i="3"/>
  <c r="H3228" i="3"/>
  <c r="G3228" i="3"/>
  <c r="F3228" i="3"/>
  <c r="E3228" i="3"/>
  <c r="D3228" i="3"/>
  <c r="C3228" i="3"/>
  <c r="B3228" i="3"/>
  <c r="A3228" i="3"/>
  <c r="H3227" i="3"/>
  <c r="G3227" i="3"/>
  <c r="F3227" i="3"/>
  <c r="E3227" i="3"/>
  <c r="D3227" i="3"/>
  <c r="C3227" i="3"/>
  <c r="B3227" i="3"/>
  <c r="A3227" i="3"/>
  <c r="H3226" i="3"/>
  <c r="G3226" i="3"/>
  <c r="F3226" i="3"/>
  <c r="E3226" i="3"/>
  <c r="D3226" i="3"/>
  <c r="C3226" i="3"/>
  <c r="B3226" i="3"/>
  <c r="A3226" i="3"/>
  <c r="H3225" i="3"/>
  <c r="G3225" i="3"/>
  <c r="F3225" i="3"/>
  <c r="E3225" i="3"/>
  <c r="D3225" i="3"/>
  <c r="C3225" i="3"/>
  <c r="B3225" i="3"/>
  <c r="A3225" i="3"/>
  <c r="H3224" i="3"/>
  <c r="G3224" i="3"/>
  <c r="F3224" i="3"/>
  <c r="E3224" i="3"/>
  <c r="D3224" i="3"/>
  <c r="C3224" i="3"/>
  <c r="B3224" i="3"/>
  <c r="A3224" i="3"/>
  <c r="H3223" i="3"/>
  <c r="G3223" i="3"/>
  <c r="F3223" i="3"/>
  <c r="E3223" i="3"/>
  <c r="D3223" i="3"/>
  <c r="C3223" i="3"/>
  <c r="B3223" i="3"/>
  <c r="A3223" i="3"/>
  <c r="H3222" i="3"/>
  <c r="G3222" i="3"/>
  <c r="F3222" i="3"/>
  <c r="E3222" i="3"/>
  <c r="D3222" i="3"/>
  <c r="C3222" i="3"/>
  <c r="B3222" i="3"/>
  <c r="A3222" i="3"/>
  <c r="H3221" i="3"/>
  <c r="G3221" i="3"/>
  <c r="F3221" i="3"/>
  <c r="E3221" i="3"/>
  <c r="D3221" i="3"/>
  <c r="C3221" i="3"/>
  <c r="B3221" i="3"/>
  <c r="A3221" i="3"/>
  <c r="H3220" i="3"/>
  <c r="G3220" i="3"/>
  <c r="F3220" i="3"/>
  <c r="E3220" i="3"/>
  <c r="D3220" i="3"/>
  <c r="C3220" i="3"/>
  <c r="B3220" i="3"/>
  <c r="A3220" i="3"/>
  <c r="H3219" i="3"/>
  <c r="G3219" i="3"/>
  <c r="F3219" i="3"/>
  <c r="E3219" i="3"/>
  <c r="D3219" i="3"/>
  <c r="C3219" i="3"/>
  <c r="B3219" i="3"/>
  <c r="A3219" i="3"/>
  <c r="H3218" i="3"/>
  <c r="G3218" i="3"/>
  <c r="F3218" i="3"/>
  <c r="E3218" i="3"/>
  <c r="D3218" i="3"/>
  <c r="C3218" i="3"/>
  <c r="B3218" i="3"/>
  <c r="A3218" i="3"/>
  <c r="H3217" i="3"/>
  <c r="G3217" i="3"/>
  <c r="F3217" i="3"/>
  <c r="E3217" i="3"/>
  <c r="D3217" i="3"/>
  <c r="C3217" i="3"/>
  <c r="B3217" i="3"/>
  <c r="A3217" i="3"/>
  <c r="H3216" i="3"/>
  <c r="G3216" i="3"/>
  <c r="F3216" i="3"/>
  <c r="E3216" i="3"/>
  <c r="D3216" i="3"/>
  <c r="C3216" i="3"/>
  <c r="B3216" i="3"/>
  <c r="A3216" i="3"/>
  <c r="H3215" i="3"/>
  <c r="G3215" i="3"/>
  <c r="F3215" i="3"/>
  <c r="E3215" i="3"/>
  <c r="D3215" i="3"/>
  <c r="C3215" i="3"/>
  <c r="B3215" i="3"/>
  <c r="A3215" i="3"/>
  <c r="H3214" i="3"/>
  <c r="G3214" i="3"/>
  <c r="F3214" i="3"/>
  <c r="E3214" i="3"/>
  <c r="D3214" i="3"/>
  <c r="C3214" i="3"/>
  <c r="B3214" i="3"/>
  <c r="A3214" i="3"/>
  <c r="H3213" i="3"/>
  <c r="G3213" i="3"/>
  <c r="F3213" i="3"/>
  <c r="E3213" i="3"/>
  <c r="D3213" i="3"/>
  <c r="C3213" i="3"/>
  <c r="B3213" i="3"/>
  <c r="A3213" i="3"/>
  <c r="H3212" i="3"/>
  <c r="G3212" i="3"/>
  <c r="F3212" i="3"/>
  <c r="E3212" i="3"/>
  <c r="D3212" i="3"/>
  <c r="C3212" i="3"/>
  <c r="B3212" i="3"/>
  <c r="A3212" i="3"/>
  <c r="H3211" i="3"/>
  <c r="G3211" i="3"/>
  <c r="F3211" i="3"/>
  <c r="E3211" i="3"/>
  <c r="D3211" i="3"/>
  <c r="C3211" i="3"/>
  <c r="B3211" i="3"/>
  <c r="A3211" i="3"/>
  <c r="H3210" i="3"/>
  <c r="G3210" i="3"/>
  <c r="F3210" i="3"/>
  <c r="E3210" i="3"/>
  <c r="D3210" i="3"/>
  <c r="C3210" i="3"/>
  <c r="B3210" i="3"/>
  <c r="A3210" i="3"/>
  <c r="H3209" i="3"/>
  <c r="G3209" i="3"/>
  <c r="F3209" i="3"/>
  <c r="E3209" i="3"/>
  <c r="D3209" i="3"/>
  <c r="C3209" i="3"/>
  <c r="B3209" i="3"/>
  <c r="A3209" i="3"/>
  <c r="H3208" i="3"/>
  <c r="G3208" i="3"/>
  <c r="F3208" i="3"/>
  <c r="E3208" i="3"/>
  <c r="D3208" i="3"/>
  <c r="C3208" i="3"/>
  <c r="B3208" i="3"/>
  <c r="A3208" i="3"/>
  <c r="H3207" i="3"/>
  <c r="G3207" i="3"/>
  <c r="F3207" i="3"/>
  <c r="E3207" i="3"/>
  <c r="D3207" i="3"/>
  <c r="C3207" i="3"/>
  <c r="B3207" i="3"/>
  <c r="A3207" i="3"/>
  <c r="H3206" i="3"/>
  <c r="G3206" i="3"/>
  <c r="F3206" i="3"/>
  <c r="E3206" i="3"/>
  <c r="D3206" i="3"/>
  <c r="C3206" i="3"/>
  <c r="B3206" i="3"/>
  <c r="A3206" i="3"/>
  <c r="H3205" i="3"/>
  <c r="G3205" i="3"/>
  <c r="F3205" i="3"/>
  <c r="E3205" i="3"/>
  <c r="D3205" i="3"/>
  <c r="C3205" i="3"/>
  <c r="B3205" i="3"/>
  <c r="A3205" i="3"/>
  <c r="H3204" i="3"/>
  <c r="G3204" i="3"/>
  <c r="F3204" i="3"/>
  <c r="E3204" i="3"/>
  <c r="D3204" i="3"/>
  <c r="C3204" i="3"/>
  <c r="B3204" i="3"/>
  <c r="A3204" i="3"/>
  <c r="H3203" i="3"/>
  <c r="G3203" i="3"/>
  <c r="F3203" i="3"/>
  <c r="E3203" i="3"/>
  <c r="D3203" i="3"/>
  <c r="C3203" i="3"/>
  <c r="B3203" i="3"/>
  <c r="A3203" i="3"/>
  <c r="H3202" i="3"/>
  <c r="G3202" i="3"/>
  <c r="F3202" i="3"/>
  <c r="E3202" i="3"/>
  <c r="D3202" i="3"/>
  <c r="C3202" i="3"/>
  <c r="B3202" i="3"/>
  <c r="A3202" i="3"/>
  <c r="H3201" i="3"/>
  <c r="G3201" i="3"/>
  <c r="F3201" i="3"/>
  <c r="E3201" i="3"/>
  <c r="D3201" i="3"/>
  <c r="C3201" i="3"/>
  <c r="B3201" i="3"/>
  <c r="A3201" i="3"/>
  <c r="H3200" i="3"/>
  <c r="G3200" i="3"/>
  <c r="F3200" i="3"/>
  <c r="E3200" i="3"/>
  <c r="D3200" i="3"/>
  <c r="C3200" i="3"/>
  <c r="B3200" i="3"/>
  <c r="A3200" i="3"/>
  <c r="H3199" i="3"/>
  <c r="G3199" i="3"/>
  <c r="F3199" i="3"/>
  <c r="E3199" i="3"/>
  <c r="D3199" i="3"/>
  <c r="C3199" i="3"/>
  <c r="B3199" i="3"/>
  <c r="A3199" i="3"/>
  <c r="H3198" i="3"/>
  <c r="G3198" i="3"/>
  <c r="F3198" i="3"/>
  <c r="E3198" i="3"/>
  <c r="D3198" i="3"/>
  <c r="C3198" i="3"/>
  <c r="B3198" i="3"/>
  <c r="A3198" i="3"/>
  <c r="H3197" i="3"/>
  <c r="G3197" i="3"/>
  <c r="F3197" i="3"/>
  <c r="E3197" i="3"/>
  <c r="D3197" i="3"/>
  <c r="C3197" i="3"/>
  <c r="B3197" i="3"/>
  <c r="A3197" i="3"/>
  <c r="H3196" i="3"/>
  <c r="G3196" i="3"/>
  <c r="F3196" i="3"/>
  <c r="E3196" i="3"/>
  <c r="D3196" i="3"/>
  <c r="C3196" i="3"/>
  <c r="B3196" i="3"/>
  <c r="A3196" i="3"/>
  <c r="H3195" i="3"/>
  <c r="G3195" i="3"/>
  <c r="F3195" i="3"/>
  <c r="E3195" i="3"/>
  <c r="D3195" i="3"/>
  <c r="C3195" i="3"/>
  <c r="B3195" i="3"/>
  <c r="A3195" i="3"/>
  <c r="H3194" i="3"/>
  <c r="G3194" i="3"/>
  <c r="F3194" i="3"/>
  <c r="E3194" i="3"/>
  <c r="D3194" i="3"/>
  <c r="C3194" i="3"/>
  <c r="B3194" i="3"/>
  <c r="A3194" i="3"/>
  <c r="H3193" i="3"/>
  <c r="G3193" i="3"/>
  <c r="F3193" i="3"/>
  <c r="E3193" i="3"/>
  <c r="D3193" i="3"/>
  <c r="C3193" i="3"/>
  <c r="B3193" i="3"/>
  <c r="A3193" i="3"/>
  <c r="H3192" i="3"/>
  <c r="G3192" i="3"/>
  <c r="F3192" i="3"/>
  <c r="E3192" i="3"/>
  <c r="D3192" i="3"/>
  <c r="C3192" i="3"/>
  <c r="B3192" i="3"/>
  <c r="A3192" i="3"/>
  <c r="H3191" i="3"/>
  <c r="G3191" i="3"/>
  <c r="F3191" i="3"/>
  <c r="E3191" i="3"/>
  <c r="D3191" i="3"/>
  <c r="C3191" i="3"/>
  <c r="B3191" i="3"/>
  <c r="A3191" i="3"/>
  <c r="H3190" i="3"/>
  <c r="G3190" i="3"/>
  <c r="F3190" i="3"/>
  <c r="E3190" i="3"/>
  <c r="D3190" i="3"/>
  <c r="C3190" i="3"/>
  <c r="B3190" i="3"/>
  <c r="A3190" i="3"/>
  <c r="H3189" i="3"/>
  <c r="G3189" i="3"/>
  <c r="F3189" i="3"/>
  <c r="E3189" i="3"/>
  <c r="D3189" i="3"/>
  <c r="C3189" i="3"/>
  <c r="B3189" i="3"/>
  <c r="A3189" i="3"/>
  <c r="H3188" i="3"/>
  <c r="G3188" i="3"/>
  <c r="F3188" i="3"/>
  <c r="E3188" i="3"/>
  <c r="D3188" i="3"/>
  <c r="C3188" i="3"/>
  <c r="B3188" i="3"/>
  <c r="A3188" i="3"/>
  <c r="H3187" i="3"/>
  <c r="G3187" i="3"/>
  <c r="F3187" i="3"/>
  <c r="E3187" i="3"/>
  <c r="D3187" i="3"/>
  <c r="C3187" i="3"/>
  <c r="B3187" i="3"/>
  <c r="A3187" i="3"/>
  <c r="H3186" i="3"/>
  <c r="G3186" i="3"/>
  <c r="F3186" i="3"/>
  <c r="E3186" i="3"/>
  <c r="D3186" i="3"/>
  <c r="C3186" i="3"/>
  <c r="B3186" i="3"/>
  <c r="A3186" i="3"/>
  <c r="H3185" i="3"/>
  <c r="G3185" i="3"/>
  <c r="F3185" i="3"/>
  <c r="E3185" i="3"/>
  <c r="D3185" i="3"/>
  <c r="C3185" i="3"/>
  <c r="B3185" i="3"/>
  <c r="A3185" i="3"/>
  <c r="H3184" i="3"/>
  <c r="G3184" i="3"/>
  <c r="F3184" i="3"/>
  <c r="E3184" i="3"/>
  <c r="D3184" i="3"/>
  <c r="C3184" i="3"/>
  <c r="B3184" i="3"/>
  <c r="A3184" i="3"/>
  <c r="H3183" i="3"/>
  <c r="G3183" i="3"/>
  <c r="F3183" i="3"/>
  <c r="E3183" i="3"/>
  <c r="D3183" i="3"/>
  <c r="C3183" i="3"/>
  <c r="B3183" i="3"/>
  <c r="A3183" i="3"/>
  <c r="H3182" i="3"/>
  <c r="G3182" i="3"/>
  <c r="F3182" i="3"/>
  <c r="E3182" i="3"/>
  <c r="D3182" i="3"/>
  <c r="C3182" i="3"/>
  <c r="B3182" i="3"/>
  <c r="A3182" i="3"/>
  <c r="H3181" i="3"/>
  <c r="G3181" i="3"/>
  <c r="F3181" i="3"/>
  <c r="E3181" i="3"/>
  <c r="D3181" i="3"/>
  <c r="C3181" i="3"/>
  <c r="B3181" i="3"/>
  <c r="A3181" i="3"/>
  <c r="H3180" i="3"/>
  <c r="G3180" i="3"/>
  <c r="F3180" i="3"/>
  <c r="E3180" i="3"/>
  <c r="D3180" i="3"/>
  <c r="C3180" i="3"/>
  <c r="B3180" i="3"/>
  <c r="A3180" i="3"/>
  <c r="H3179" i="3"/>
  <c r="G3179" i="3"/>
  <c r="F3179" i="3"/>
  <c r="E3179" i="3"/>
  <c r="D3179" i="3"/>
  <c r="C3179" i="3"/>
  <c r="B3179" i="3"/>
  <c r="A3179" i="3"/>
  <c r="H3178" i="3"/>
  <c r="G3178" i="3"/>
  <c r="F3178" i="3"/>
  <c r="E3178" i="3"/>
  <c r="D3178" i="3"/>
  <c r="C3178" i="3"/>
  <c r="B3178" i="3"/>
  <c r="A3178" i="3"/>
  <c r="H3177" i="3"/>
  <c r="G3177" i="3"/>
  <c r="F3177" i="3"/>
  <c r="E3177" i="3"/>
  <c r="D3177" i="3"/>
  <c r="C3177" i="3"/>
  <c r="B3177" i="3"/>
  <c r="A3177" i="3"/>
  <c r="H3176" i="3"/>
  <c r="G3176" i="3"/>
  <c r="F3176" i="3"/>
  <c r="E3176" i="3"/>
  <c r="D3176" i="3"/>
  <c r="C3176" i="3"/>
  <c r="B3176" i="3"/>
  <c r="A3176" i="3"/>
  <c r="H3175" i="3"/>
  <c r="G3175" i="3"/>
  <c r="F3175" i="3"/>
  <c r="E3175" i="3"/>
  <c r="D3175" i="3"/>
  <c r="C3175" i="3"/>
  <c r="B3175" i="3"/>
  <c r="A3175" i="3"/>
  <c r="H3174" i="3"/>
  <c r="G3174" i="3"/>
  <c r="F3174" i="3"/>
  <c r="E3174" i="3"/>
  <c r="D3174" i="3"/>
  <c r="C3174" i="3"/>
  <c r="B3174" i="3"/>
  <c r="A3174" i="3"/>
  <c r="H3173" i="3"/>
  <c r="G3173" i="3"/>
  <c r="F3173" i="3"/>
  <c r="E3173" i="3"/>
  <c r="D3173" i="3"/>
  <c r="C3173" i="3"/>
  <c r="B3173" i="3"/>
  <c r="A3173" i="3"/>
  <c r="H3172" i="3"/>
  <c r="G3172" i="3"/>
  <c r="F3172" i="3"/>
  <c r="E3172" i="3"/>
  <c r="D3172" i="3"/>
  <c r="C3172" i="3"/>
  <c r="B3172" i="3"/>
  <c r="A3172" i="3"/>
  <c r="H3171" i="3"/>
  <c r="G3171" i="3"/>
  <c r="F3171" i="3"/>
  <c r="E3171" i="3"/>
  <c r="D3171" i="3"/>
  <c r="C3171" i="3"/>
  <c r="B3171" i="3"/>
  <c r="A3171" i="3"/>
  <c r="H3170" i="3"/>
  <c r="G3170" i="3"/>
  <c r="F3170" i="3"/>
  <c r="E3170" i="3"/>
  <c r="D3170" i="3"/>
  <c r="C3170" i="3"/>
  <c r="B3170" i="3"/>
  <c r="A3170" i="3"/>
  <c r="H3169" i="3"/>
  <c r="G3169" i="3"/>
  <c r="F3169" i="3"/>
  <c r="E3169" i="3"/>
  <c r="D3169" i="3"/>
  <c r="C3169" i="3"/>
  <c r="B3169" i="3"/>
  <c r="A3169" i="3"/>
  <c r="H3168" i="3"/>
  <c r="G3168" i="3"/>
  <c r="F3168" i="3"/>
  <c r="E3168" i="3"/>
  <c r="D3168" i="3"/>
  <c r="C3168" i="3"/>
  <c r="B3168" i="3"/>
  <c r="A3168" i="3"/>
  <c r="H3167" i="3"/>
  <c r="G3167" i="3"/>
  <c r="F3167" i="3"/>
  <c r="E3167" i="3"/>
  <c r="D3167" i="3"/>
  <c r="C3167" i="3"/>
  <c r="B3167" i="3"/>
  <c r="A3167" i="3"/>
  <c r="H3166" i="3"/>
  <c r="G3166" i="3"/>
  <c r="F3166" i="3"/>
  <c r="E3166" i="3"/>
  <c r="D3166" i="3"/>
  <c r="C3166" i="3"/>
  <c r="B3166" i="3"/>
  <c r="A3166" i="3"/>
  <c r="H3165" i="3"/>
  <c r="G3165" i="3"/>
  <c r="F3165" i="3"/>
  <c r="E3165" i="3"/>
  <c r="D3165" i="3"/>
  <c r="C3165" i="3"/>
  <c r="B3165" i="3"/>
  <c r="A3165" i="3"/>
  <c r="H3164" i="3"/>
  <c r="G3164" i="3"/>
  <c r="F3164" i="3"/>
  <c r="E3164" i="3"/>
  <c r="D3164" i="3"/>
  <c r="C3164" i="3"/>
  <c r="B3164" i="3"/>
  <c r="A3164" i="3"/>
  <c r="H3163" i="3"/>
  <c r="G3163" i="3"/>
  <c r="F3163" i="3"/>
  <c r="E3163" i="3"/>
  <c r="D3163" i="3"/>
  <c r="C3163" i="3"/>
  <c r="B3163" i="3"/>
  <c r="A3163" i="3"/>
  <c r="H3162" i="3"/>
  <c r="G3162" i="3"/>
  <c r="F3162" i="3"/>
  <c r="E3162" i="3"/>
  <c r="D3162" i="3"/>
  <c r="C3162" i="3"/>
  <c r="B3162" i="3"/>
  <c r="A3162" i="3"/>
  <c r="H3161" i="3"/>
  <c r="G3161" i="3"/>
  <c r="F3161" i="3"/>
  <c r="E3161" i="3"/>
  <c r="D3161" i="3"/>
  <c r="C3161" i="3"/>
  <c r="B3161" i="3"/>
  <c r="A3161" i="3"/>
  <c r="H3160" i="3"/>
  <c r="G3160" i="3"/>
  <c r="F3160" i="3"/>
  <c r="E3160" i="3"/>
  <c r="D3160" i="3"/>
  <c r="C3160" i="3"/>
  <c r="B3160" i="3"/>
  <c r="A3160" i="3"/>
  <c r="H3159" i="3"/>
  <c r="G3159" i="3"/>
  <c r="F3159" i="3"/>
  <c r="E3159" i="3"/>
  <c r="D3159" i="3"/>
  <c r="C3159" i="3"/>
  <c r="B3159" i="3"/>
  <c r="A3159" i="3"/>
  <c r="H3158" i="3"/>
  <c r="G3158" i="3"/>
  <c r="F3158" i="3"/>
  <c r="E3158" i="3"/>
  <c r="D3158" i="3"/>
  <c r="C3158" i="3"/>
  <c r="B3158" i="3"/>
  <c r="A3158" i="3"/>
  <c r="H3157" i="3"/>
  <c r="G3157" i="3"/>
  <c r="F3157" i="3"/>
  <c r="E3157" i="3"/>
  <c r="D3157" i="3"/>
  <c r="C3157" i="3"/>
  <c r="B3157" i="3"/>
  <c r="A3157" i="3"/>
  <c r="H3156" i="3"/>
  <c r="G3156" i="3"/>
  <c r="F3156" i="3"/>
  <c r="E3156" i="3"/>
  <c r="D3156" i="3"/>
  <c r="C3156" i="3"/>
  <c r="B3156" i="3"/>
  <c r="A3156" i="3"/>
  <c r="H3155" i="3"/>
  <c r="G3155" i="3"/>
  <c r="F3155" i="3"/>
  <c r="E3155" i="3"/>
  <c r="D3155" i="3"/>
  <c r="C3155" i="3"/>
  <c r="B3155" i="3"/>
  <c r="A3155" i="3"/>
  <c r="H3154" i="3"/>
  <c r="G3154" i="3"/>
  <c r="F3154" i="3"/>
  <c r="E3154" i="3"/>
  <c r="D3154" i="3"/>
  <c r="C3154" i="3"/>
  <c r="B3154" i="3"/>
  <c r="A3154" i="3"/>
  <c r="H3153" i="3"/>
  <c r="G3153" i="3"/>
  <c r="F3153" i="3"/>
  <c r="E3153" i="3"/>
  <c r="D3153" i="3"/>
  <c r="C3153" i="3"/>
  <c r="B3153" i="3"/>
  <c r="A3153" i="3"/>
  <c r="H3152" i="3"/>
  <c r="G3152" i="3"/>
  <c r="F3152" i="3"/>
  <c r="E3152" i="3"/>
  <c r="D3152" i="3"/>
  <c r="C3152" i="3"/>
  <c r="B3152" i="3"/>
  <c r="A3152" i="3"/>
  <c r="H3151" i="3"/>
  <c r="G3151" i="3"/>
  <c r="F3151" i="3"/>
  <c r="E3151" i="3"/>
  <c r="D3151" i="3"/>
  <c r="C3151" i="3"/>
  <c r="B3151" i="3"/>
  <c r="A3151" i="3"/>
  <c r="H3150" i="3"/>
  <c r="G3150" i="3"/>
  <c r="F3150" i="3"/>
  <c r="E3150" i="3"/>
  <c r="D3150" i="3"/>
  <c r="C3150" i="3"/>
  <c r="B3150" i="3"/>
  <c r="A3150" i="3"/>
  <c r="H3149" i="3"/>
  <c r="G3149" i="3"/>
  <c r="F3149" i="3"/>
  <c r="E3149" i="3"/>
  <c r="D3149" i="3"/>
  <c r="C3149" i="3"/>
  <c r="B3149" i="3"/>
  <c r="A3149" i="3"/>
  <c r="H3148" i="3"/>
  <c r="G3148" i="3"/>
  <c r="F3148" i="3"/>
  <c r="E3148" i="3"/>
  <c r="D3148" i="3"/>
  <c r="C3148" i="3"/>
  <c r="B3148" i="3"/>
  <c r="A3148" i="3"/>
  <c r="H3147" i="3"/>
  <c r="G3147" i="3"/>
  <c r="F3147" i="3"/>
  <c r="E3147" i="3"/>
  <c r="D3147" i="3"/>
  <c r="C3147" i="3"/>
  <c r="B3147" i="3"/>
  <c r="A3147" i="3"/>
  <c r="H3146" i="3"/>
  <c r="G3146" i="3"/>
  <c r="F3146" i="3"/>
  <c r="E3146" i="3"/>
  <c r="D3146" i="3"/>
  <c r="C3146" i="3"/>
  <c r="B3146" i="3"/>
  <c r="A3146" i="3"/>
  <c r="H3145" i="3"/>
  <c r="G3145" i="3"/>
  <c r="F3145" i="3"/>
  <c r="E3145" i="3"/>
  <c r="D3145" i="3"/>
  <c r="C3145" i="3"/>
  <c r="B3145" i="3"/>
  <c r="A3145" i="3"/>
  <c r="H3144" i="3"/>
  <c r="G3144" i="3"/>
  <c r="F3144" i="3"/>
  <c r="E3144" i="3"/>
  <c r="D3144" i="3"/>
  <c r="C3144" i="3"/>
  <c r="B3144" i="3"/>
  <c r="A3144" i="3"/>
  <c r="H3143" i="3"/>
  <c r="G3143" i="3"/>
  <c r="F3143" i="3"/>
  <c r="E3143" i="3"/>
  <c r="D3143" i="3"/>
  <c r="C3143" i="3"/>
  <c r="B3143" i="3"/>
  <c r="A3143" i="3"/>
  <c r="H3142" i="3"/>
  <c r="G3142" i="3"/>
  <c r="F3142" i="3"/>
  <c r="E3142" i="3"/>
  <c r="D3142" i="3"/>
  <c r="C3142" i="3"/>
  <c r="B3142" i="3"/>
  <c r="A3142" i="3"/>
  <c r="H3141" i="3"/>
  <c r="G3141" i="3"/>
  <c r="F3141" i="3"/>
  <c r="E3141" i="3"/>
  <c r="D3141" i="3"/>
  <c r="C3141" i="3"/>
  <c r="B3141" i="3"/>
  <c r="A3141" i="3"/>
  <c r="H3140" i="3"/>
  <c r="G3140" i="3"/>
  <c r="F3140" i="3"/>
  <c r="E3140" i="3"/>
  <c r="D3140" i="3"/>
  <c r="C3140" i="3"/>
  <c r="B3140" i="3"/>
  <c r="A3140" i="3"/>
  <c r="H3139" i="3"/>
  <c r="G3139" i="3"/>
  <c r="F3139" i="3"/>
  <c r="E3139" i="3"/>
  <c r="D3139" i="3"/>
  <c r="C3139" i="3"/>
  <c r="B3139" i="3"/>
  <c r="A3139" i="3"/>
  <c r="H3138" i="3"/>
  <c r="G3138" i="3"/>
  <c r="F3138" i="3"/>
  <c r="E3138" i="3"/>
  <c r="D3138" i="3"/>
  <c r="C3138" i="3"/>
  <c r="B3138" i="3"/>
  <c r="A3138" i="3"/>
  <c r="H3137" i="3"/>
  <c r="G3137" i="3"/>
  <c r="F3137" i="3"/>
  <c r="E3137" i="3"/>
  <c r="D3137" i="3"/>
  <c r="C3137" i="3"/>
  <c r="B3137" i="3"/>
  <c r="A3137" i="3"/>
  <c r="H3136" i="3"/>
  <c r="G3136" i="3"/>
  <c r="F3136" i="3"/>
  <c r="E3136" i="3"/>
  <c r="D3136" i="3"/>
  <c r="C3136" i="3"/>
  <c r="B3136" i="3"/>
  <c r="A3136" i="3"/>
  <c r="H3135" i="3"/>
  <c r="G3135" i="3"/>
  <c r="F3135" i="3"/>
  <c r="E3135" i="3"/>
  <c r="D3135" i="3"/>
  <c r="C3135" i="3"/>
  <c r="B3135" i="3"/>
  <c r="A3135" i="3"/>
  <c r="H3134" i="3"/>
  <c r="G3134" i="3"/>
  <c r="F3134" i="3"/>
  <c r="E3134" i="3"/>
  <c r="D3134" i="3"/>
  <c r="C3134" i="3"/>
  <c r="B3134" i="3"/>
  <c r="A3134" i="3"/>
  <c r="H3133" i="3"/>
  <c r="G3133" i="3"/>
  <c r="F3133" i="3"/>
  <c r="E3133" i="3"/>
  <c r="D3133" i="3"/>
  <c r="C3133" i="3"/>
  <c r="B3133" i="3"/>
  <c r="A3133" i="3"/>
  <c r="H3132" i="3"/>
  <c r="G3132" i="3"/>
  <c r="F3132" i="3"/>
  <c r="E3132" i="3"/>
  <c r="D3132" i="3"/>
  <c r="C3132" i="3"/>
  <c r="B3132" i="3"/>
  <c r="A3132" i="3"/>
  <c r="H3131" i="3"/>
  <c r="G3131" i="3"/>
  <c r="F3131" i="3"/>
  <c r="E3131" i="3"/>
  <c r="D3131" i="3"/>
  <c r="C3131" i="3"/>
  <c r="B3131" i="3"/>
  <c r="A3131" i="3"/>
  <c r="H3130" i="3"/>
  <c r="G3130" i="3"/>
  <c r="F3130" i="3"/>
  <c r="E3130" i="3"/>
  <c r="D3130" i="3"/>
  <c r="C3130" i="3"/>
  <c r="B3130" i="3"/>
  <c r="A3130" i="3"/>
  <c r="H3129" i="3"/>
  <c r="G3129" i="3"/>
  <c r="F3129" i="3"/>
  <c r="E3129" i="3"/>
  <c r="D3129" i="3"/>
  <c r="C3129" i="3"/>
  <c r="B3129" i="3"/>
  <c r="A3129" i="3"/>
  <c r="H3128" i="3"/>
  <c r="G3128" i="3"/>
  <c r="F3128" i="3"/>
  <c r="E3128" i="3"/>
  <c r="D3128" i="3"/>
  <c r="C3128" i="3"/>
  <c r="B3128" i="3"/>
  <c r="A3128" i="3"/>
  <c r="H3127" i="3"/>
  <c r="G3127" i="3"/>
  <c r="F3127" i="3"/>
  <c r="E3127" i="3"/>
  <c r="D3127" i="3"/>
  <c r="C3127" i="3"/>
  <c r="B3127" i="3"/>
  <c r="A3127" i="3"/>
  <c r="H3126" i="3"/>
  <c r="G3126" i="3"/>
  <c r="F3126" i="3"/>
  <c r="E3126" i="3"/>
  <c r="D3126" i="3"/>
  <c r="C3126" i="3"/>
  <c r="B3126" i="3"/>
  <c r="A3126" i="3"/>
  <c r="H3125" i="3"/>
  <c r="G3125" i="3"/>
  <c r="F3125" i="3"/>
  <c r="E3125" i="3"/>
  <c r="D3125" i="3"/>
  <c r="C3125" i="3"/>
  <c r="B3125" i="3"/>
  <c r="A3125" i="3"/>
  <c r="H3124" i="3"/>
  <c r="G3124" i="3"/>
  <c r="F3124" i="3"/>
  <c r="E3124" i="3"/>
  <c r="D3124" i="3"/>
  <c r="C3124" i="3"/>
  <c r="B3124" i="3"/>
  <c r="A3124" i="3"/>
  <c r="H3123" i="3"/>
  <c r="G3123" i="3"/>
  <c r="F3123" i="3"/>
  <c r="E3123" i="3"/>
  <c r="D3123" i="3"/>
  <c r="C3123" i="3"/>
  <c r="B3123" i="3"/>
  <c r="A3123" i="3"/>
  <c r="H3122" i="3"/>
  <c r="G3122" i="3"/>
  <c r="F3122" i="3"/>
  <c r="E3122" i="3"/>
  <c r="D3122" i="3"/>
  <c r="C3122" i="3"/>
  <c r="B3122" i="3"/>
  <c r="A3122" i="3"/>
  <c r="H3121" i="3"/>
  <c r="G3121" i="3"/>
  <c r="F3121" i="3"/>
  <c r="E3121" i="3"/>
  <c r="D3121" i="3"/>
  <c r="C3121" i="3"/>
  <c r="B3121" i="3"/>
  <c r="A3121" i="3"/>
  <c r="H3120" i="3"/>
  <c r="G3120" i="3"/>
  <c r="F3120" i="3"/>
  <c r="E3120" i="3"/>
  <c r="D3120" i="3"/>
  <c r="C3120" i="3"/>
  <c r="B3120" i="3"/>
  <c r="A3120" i="3"/>
  <c r="H3119" i="3"/>
  <c r="G3119" i="3"/>
  <c r="F3119" i="3"/>
  <c r="E3119" i="3"/>
  <c r="D3119" i="3"/>
  <c r="C3119" i="3"/>
  <c r="B3119" i="3"/>
  <c r="A3119" i="3"/>
  <c r="H3118" i="3"/>
  <c r="G3118" i="3"/>
  <c r="F3118" i="3"/>
  <c r="E3118" i="3"/>
  <c r="D3118" i="3"/>
  <c r="C3118" i="3"/>
  <c r="B3118" i="3"/>
  <c r="A3118" i="3"/>
  <c r="H3117" i="3"/>
  <c r="G3117" i="3"/>
  <c r="F3117" i="3"/>
  <c r="E3117" i="3"/>
  <c r="D3117" i="3"/>
  <c r="C3117" i="3"/>
  <c r="B3117" i="3"/>
  <c r="A3117" i="3"/>
  <c r="H3116" i="3"/>
  <c r="G3116" i="3"/>
  <c r="F3116" i="3"/>
  <c r="E3116" i="3"/>
  <c r="D3116" i="3"/>
  <c r="C3116" i="3"/>
  <c r="B3116" i="3"/>
  <c r="A3116" i="3"/>
  <c r="H3115" i="3"/>
  <c r="G3115" i="3"/>
  <c r="F3115" i="3"/>
  <c r="E3115" i="3"/>
  <c r="D3115" i="3"/>
  <c r="C3115" i="3"/>
  <c r="B3115" i="3"/>
  <c r="A3115" i="3"/>
  <c r="H3114" i="3"/>
  <c r="G3114" i="3"/>
  <c r="F3114" i="3"/>
  <c r="E3114" i="3"/>
  <c r="D3114" i="3"/>
  <c r="C3114" i="3"/>
  <c r="B3114" i="3"/>
  <c r="A3114" i="3"/>
  <c r="H3113" i="3"/>
  <c r="G3113" i="3"/>
  <c r="F3113" i="3"/>
  <c r="E3113" i="3"/>
  <c r="D3113" i="3"/>
  <c r="C3113" i="3"/>
  <c r="B3113" i="3"/>
  <c r="A3113" i="3"/>
  <c r="H3112" i="3"/>
  <c r="G3112" i="3"/>
  <c r="F3112" i="3"/>
  <c r="E3112" i="3"/>
  <c r="D3112" i="3"/>
  <c r="C3112" i="3"/>
  <c r="B3112" i="3"/>
  <c r="A3112" i="3"/>
  <c r="H3111" i="3"/>
  <c r="G3111" i="3"/>
  <c r="F3111" i="3"/>
  <c r="E3111" i="3"/>
  <c r="D3111" i="3"/>
  <c r="C3111" i="3"/>
  <c r="B3111" i="3"/>
  <c r="A3111" i="3"/>
  <c r="H3110" i="3"/>
  <c r="G3110" i="3"/>
  <c r="F3110" i="3"/>
  <c r="E3110" i="3"/>
  <c r="D3110" i="3"/>
  <c r="C3110" i="3"/>
  <c r="B3110" i="3"/>
  <c r="A3110" i="3"/>
  <c r="H3109" i="3"/>
  <c r="G3109" i="3"/>
  <c r="F3109" i="3"/>
  <c r="E3109" i="3"/>
  <c r="D3109" i="3"/>
  <c r="C3109" i="3"/>
  <c r="B3109" i="3"/>
  <c r="A3109" i="3"/>
  <c r="H3108" i="3"/>
  <c r="G3108" i="3"/>
  <c r="F3108" i="3"/>
  <c r="E3108" i="3"/>
  <c r="D3108" i="3"/>
  <c r="C3108" i="3"/>
  <c r="B3108" i="3"/>
  <c r="A3108" i="3"/>
  <c r="H3107" i="3"/>
  <c r="G3107" i="3"/>
  <c r="F3107" i="3"/>
  <c r="E3107" i="3"/>
  <c r="D3107" i="3"/>
  <c r="C3107" i="3"/>
  <c r="B3107" i="3"/>
  <c r="A3107" i="3"/>
  <c r="H3106" i="3"/>
  <c r="G3106" i="3"/>
  <c r="F3106" i="3"/>
  <c r="E3106" i="3"/>
  <c r="D3106" i="3"/>
  <c r="C3106" i="3"/>
  <c r="B3106" i="3"/>
  <c r="A3106" i="3"/>
  <c r="H3105" i="3"/>
  <c r="G3105" i="3"/>
  <c r="F3105" i="3"/>
  <c r="E3105" i="3"/>
  <c r="D3105" i="3"/>
  <c r="C3105" i="3"/>
  <c r="B3105" i="3"/>
  <c r="A3105" i="3"/>
  <c r="H3104" i="3"/>
  <c r="G3104" i="3"/>
  <c r="F3104" i="3"/>
  <c r="E3104" i="3"/>
  <c r="D3104" i="3"/>
  <c r="C3104" i="3"/>
  <c r="B3104" i="3"/>
  <c r="A3104" i="3"/>
  <c r="H3103" i="3"/>
  <c r="G3103" i="3"/>
  <c r="F3103" i="3"/>
  <c r="E3103" i="3"/>
  <c r="D3103" i="3"/>
  <c r="C3103" i="3"/>
  <c r="B3103" i="3"/>
  <c r="A3103" i="3"/>
  <c r="H3102" i="3"/>
  <c r="G3102" i="3"/>
  <c r="F3102" i="3"/>
  <c r="E3102" i="3"/>
  <c r="D3102" i="3"/>
  <c r="C3102" i="3"/>
  <c r="B3102" i="3"/>
  <c r="A3102" i="3"/>
  <c r="H3101" i="3"/>
  <c r="G3101" i="3"/>
  <c r="F3101" i="3"/>
  <c r="E3101" i="3"/>
  <c r="D3101" i="3"/>
  <c r="C3101" i="3"/>
  <c r="B3101" i="3"/>
  <c r="A3101" i="3"/>
  <c r="H3100" i="3"/>
  <c r="G3100" i="3"/>
  <c r="F3100" i="3"/>
  <c r="E3100" i="3"/>
  <c r="D3100" i="3"/>
  <c r="C3100" i="3"/>
  <c r="B3100" i="3"/>
  <c r="A3100" i="3"/>
  <c r="H3099" i="3"/>
  <c r="G3099" i="3"/>
  <c r="F3099" i="3"/>
  <c r="E3099" i="3"/>
  <c r="D3099" i="3"/>
  <c r="C3099" i="3"/>
  <c r="B3099" i="3"/>
  <c r="A3099" i="3"/>
  <c r="H3098" i="3"/>
  <c r="G3098" i="3"/>
  <c r="F3098" i="3"/>
  <c r="E3098" i="3"/>
  <c r="D3098" i="3"/>
  <c r="C3098" i="3"/>
  <c r="B3098" i="3"/>
  <c r="A3098" i="3"/>
  <c r="H3097" i="3"/>
  <c r="G3097" i="3"/>
  <c r="F3097" i="3"/>
  <c r="E3097" i="3"/>
  <c r="D3097" i="3"/>
  <c r="C3097" i="3"/>
  <c r="B3097" i="3"/>
  <c r="A3097" i="3"/>
  <c r="H3096" i="3"/>
  <c r="G3096" i="3"/>
  <c r="F3096" i="3"/>
  <c r="E3096" i="3"/>
  <c r="D3096" i="3"/>
  <c r="C3096" i="3"/>
  <c r="B3096" i="3"/>
  <c r="A3096" i="3"/>
  <c r="H3095" i="3"/>
  <c r="G3095" i="3"/>
  <c r="F3095" i="3"/>
  <c r="E3095" i="3"/>
  <c r="D3095" i="3"/>
  <c r="C3095" i="3"/>
  <c r="B3095" i="3"/>
  <c r="A3095" i="3"/>
  <c r="H3094" i="3"/>
  <c r="G3094" i="3"/>
  <c r="F3094" i="3"/>
  <c r="E3094" i="3"/>
  <c r="D3094" i="3"/>
  <c r="C3094" i="3"/>
  <c r="B3094" i="3"/>
  <c r="A3094" i="3"/>
  <c r="H3093" i="3"/>
  <c r="G3093" i="3"/>
  <c r="F3093" i="3"/>
  <c r="E3093" i="3"/>
  <c r="D3093" i="3"/>
  <c r="C3093" i="3"/>
  <c r="B3093" i="3"/>
  <c r="A3093" i="3"/>
  <c r="H3092" i="3"/>
  <c r="G3092" i="3"/>
  <c r="F3092" i="3"/>
  <c r="E3092" i="3"/>
  <c r="D3092" i="3"/>
  <c r="C3092" i="3"/>
  <c r="B3092" i="3"/>
  <c r="A3092" i="3"/>
  <c r="H3091" i="3"/>
  <c r="G3091" i="3"/>
  <c r="F3091" i="3"/>
  <c r="E3091" i="3"/>
  <c r="D3091" i="3"/>
  <c r="C3091" i="3"/>
  <c r="B3091" i="3"/>
  <c r="A3091" i="3"/>
  <c r="H3090" i="3"/>
  <c r="G3090" i="3"/>
  <c r="F3090" i="3"/>
  <c r="E3090" i="3"/>
  <c r="D3090" i="3"/>
  <c r="C3090" i="3"/>
  <c r="B3090" i="3"/>
  <c r="A3090" i="3"/>
  <c r="H3089" i="3"/>
  <c r="G3089" i="3"/>
  <c r="F3089" i="3"/>
  <c r="E3089" i="3"/>
  <c r="D3089" i="3"/>
  <c r="C3089" i="3"/>
  <c r="B3089" i="3"/>
  <c r="A3089" i="3"/>
  <c r="H3088" i="3"/>
  <c r="G3088" i="3"/>
  <c r="F3088" i="3"/>
  <c r="E3088" i="3"/>
  <c r="D3088" i="3"/>
  <c r="C3088" i="3"/>
  <c r="B3088" i="3"/>
  <c r="A3088" i="3"/>
  <c r="H3087" i="3"/>
  <c r="G3087" i="3"/>
  <c r="F3087" i="3"/>
  <c r="E3087" i="3"/>
  <c r="D3087" i="3"/>
  <c r="C3087" i="3"/>
  <c r="B3087" i="3"/>
  <c r="A3087" i="3"/>
  <c r="H3086" i="3"/>
  <c r="G3086" i="3"/>
  <c r="F3086" i="3"/>
  <c r="E3086" i="3"/>
  <c r="D3086" i="3"/>
  <c r="C3086" i="3"/>
  <c r="B3086" i="3"/>
  <c r="A3086" i="3"/>
  <c r="H3085" i="3"/>
  <c r="G3085" i="3"/>
  <c r="F3085" i="3"/>
  <c r="E3085" i="3"/>
  <c r="D3085" i="3"/>
  <c r="C3085" i="3"/>
  <c r="B3085" i="3"/>
  <c r="A3085" i="3"/>
  <c r="H3084" i="3"/>
  <c r="G3084" i="3"/>
  <c r="F3084" i="3"/>
  <c r="E3084" i="3"/>
  <c r="D3084" i="3"/>
  <c r="C3084" i="3"/>
  <c r="B3084" i="3"/>
  <c r="A3084" i="3"/>
  <c r="H3083" i="3"/>
  <c r="G3083" i="3"/>
  <c r="F3083" i="3"/>
  <c r="E3083" i="3"/>
  <c r="D3083" i="3"/>
  <c r="C3083" i="3"/>
  <c r="B3083" i="3"/>
  <c r="A3083" i="3"/>
  <c r="H3082" i="3"/>
  <c r="G3082" i="3"/>
  <c r="F3082" i="3"/>
  <c r="E3082" i="3"/>
  <c r="D3082" i="3"/>
  <c r="C3082" i="3"/>
  <c r="B3082" i="3"/>
  <c r="A3082" i="3"/>
  <c r="H3081" i="3"/>
  <c r="G3081" i="3"/>
  <c r="F3081" i="3"/>
  <c r="E3081" i="3"/>
  <c r="D3081" i="3"/>
  <c r="C3081" i="3"/>
  <c r="B3081" i="3"/>
  <c r="A3081" i="3"/>
  <c r="H3080" i="3"/>
  <c r="G3080" i="3"/>
  <c r="F3080" i="3"/>
  <c r="E3080" i="3"/>
  <c r="D3080" i="3"/>
  <c r="C3080" i="3"/>
  <c r="B3080" i="3"/>
  <c r="A3080" i="3"/>
  <c r="H3079" i="3"/>
  <c r="G3079" i="3"/>
  <c r="F3079" i="3"/>
  <c r="E3079" i="3"/>
  <c r="D3079" i="3"/>
  <c r="C3079" i="3"/>
  <c r="B3079" i="3"/>
  <c r="A3079" i="3"/>
  <c r="H3078" i="3"/>
  <c r="G3078" i="3"/>
  <c r="F3078" i="3"/>
  <c r="E3078" i="3"/>
  <c r="D3078" i="3"/>
  <c r="C3078" i="3"/>
  <c r="B3078" i="3"/>
  <c r="A3078" i="3"/>
  <c r="H3077" i="3"/>
  <c r="G3077" i="3"/>
  <c r="F3077" i="3"/>
  <c r="E3077" i="3"/>
  <c r="D3077" i="3"/>
  <c r="C3077" i="3"/>
  <c r="B3077" i="3"/>
  <c r="A3077" i="3"/>
  <c r="H3076" i="3"/>
  <c r="G3076" i="3"/>
  <c r="F3076" i="3"/>
  <c r="E3076" i="3"/>
  <c r="D3076" i="3"/>
  <c r="C3076" i="3"/>
  <c r="B3076" i="3"/>
  <c r="A3076" i="3"/>
  <c r="H3075" i="3"/>
  <c r="G3075" i="3"/>
  <c r="F3075" i="3"/>
  <c r="E3075" i="3"/>
  <c r="D3075" i="3"/>
  <c r="C3075" i="3"/>
  <c r="B3075" i="3"/>
  <c r="A3075" i="3"/>
  <c r="H3074" i="3"/>
  <c r="G3074" i="3"/>
  <c r="F3074" i="3"/>
  <c r="E3074" i="3"/>
  <c r="D3074" i="3"/>
  <c r="C3074" i="3"/>
  <c r="B3074" i="3"/>
  <c r="A3074" i="3"/>
  <c r="H3073" i="3"/>
  <c r="G3073" i="3"/>
  <c r="F3073" i="3"/>
  <c r="E3073" i="3"/>
  <c r="D3073" i="3"/>
  <c r="C3073" i="3"/>
  <c r="B3073" i="3"/>
  <c r="A3073" i="3"/>
  <c r="H3072" i="3"/>
  <c r="G3072" i="3"/>
  <c r="F3072" i="3"/>
  <c r="E3072" i="3"/>
  <c r="D3072" i="3"/>
  <c r="C3072" i="3"/>
  <c r="B3072" i="3"/>
  <c r="A3072" i="3"/>
  <c r="H3071" i="3"/>
  <c r="G3071" i="3"/>
  <c r="F3071" i="3"/>
  <c r="E3071" i="3"/>
  <c r="D3071" i="3"/>
  <c r="C3071" i="3"/>
  <c r="B3071" i="3"/>
  <c r="A3071" i="3"/>
  <c r="H3070" i="3"/>
  <c r="G3070" i="3"/>
  <c r="F3070" i="3"/>
  <c r="E3070" i="3"/>
  <c r="D3070" i="3"/>
  <c r="C3070" i="3"/>
  <c r="B3070" i="3"/>
  <c r="A3070" i="3"/>
  <c r="H3069" i="3"/>
  <c r="G3069" i="3"/>
  <c r="F3069" i="3"/>
  <c r="E3069" i="3"/>
  <c r="D3069" i="3"/>
  <c r="C3069" i="3"/>
  <c r="B3069" i="3"/>
  <c r="A3069" i="3"/>
  <c r="H3068" i="3"/>
  <c r="G3068" i="3"/>
  <c r="F3068" i="3"/>
  <c r="E3068" i="3"/>
  <c r="D3068" i="3"/>
  <c r="C3068" i="3"/>
  <c r="B3068" i="3"/>
  <c r="A3068" i="3"/>
  <c r="H3067" i="3"/>
  <c r="G3067" i="3"/>
  <c r="F3067" i="3"/>
  <c r="E3067" i="3"/>
  <c r="D3067" i="3"/>
  <c r="C3067" i="3"/>
  <c r="B3067" i="3"/>
  <c r="A3067" i="3"/>
  <c r="H3066" i="3"/>
  <c r="G3066" i="3"/>
  <c r="F3066" i="3"/>
  <c r="E3066" i="3"/>
  <c r="D3066" i="3"/>
  <c r="C3066" i="3"/>
  <c r="B3066" i="3"/>
  <c r="A3066" i="3"/>
  <c r="H3065" i="3"/>
  <c r="G3065" i="3"/>
  <c r="F3065" i="3"/>
  <c r="E3065" i="3"/>
  <c r="D3065" i="3"/>
  <c r="C3065" i="3"/>
  <c r="B3065" i="3"/>
  <c r="A3065" i="3"/>
  <c r="H3064" i="3"/>
  <c r="G3064" i="3"/>
  <c r="F3064" i="3"/>
  <c r="E3064" i="3"/>
  <c r="D3064" i="3"/>
  <c r="C3064" i="3"/>
  <c r="B3064" i="3"/>
  <c r="A3064" i="3"/>
  <c r="H3063" i="3"/>
  <c r="G3063" i="3"/>
  <c r="F3063" i="3"/>
  <c r="E3063" i="3"/>
  <c r="D3063" i="3"/>
  <c r="C3063" i="3"/>
  <c r="B3063" i="3"/>
  <c r="A3063" i="3"/>
  <c r="H3062" i="3"/>
  <c r="G3062" i="3"/>
  <c r="F3062" i="3"/>
  <c r="E3062" i="3"/>
  <c r="D3062" i="3"/>
  <c r="C3062" i="3"/>
  <c r="B3062" i="3"/>
  <c r="A3062" i="3"/>
  <c r="H3061" i="3"/>
  <c r="G3061" i="3"/>
  <c r="F3061" i="3"/>
  <c r="E3061" i="3"/>
  <c r="D3061" i="3"/>
  <c r="C3061" i="3"/>
  <c r="B3061" i="3"/>
  <c r="A3061" i="3"/>
  <c r="H3060" i="3"/>
  <c r="G3060" i="3"/>
  <c r="F3060" i="3"/>
  <c r="E3060" i="3"/>
  <c r="D3060" i="3"/>
  <c r="C3060" i="3"/>
  <c r="B3060" i="3"/>
  <c r="A3060" i="3"/>
  <c r="H3059" i="3"/>
  <c r="G3059" i="3"/>
  <c r="F3059" i="3"/>
  <c r="E3059" i="3"/>
  <c r="D3059" i="3"/>
  <c r="C3059" i="3"/>
  <c r="B3059" i="3"/>
  <c r="A3059" i="3"/>
  <c r="H3058" i="3"/>
  <c r="G3058" i="3"/>
  <c r="F3058" i="3"/>
  <c r="E3058" i="3"/>
  <c r="D3058" i="3"/>
  <c r="C3058" i="3"/>
  <c r="B3058" i="3"/>
  <c r="A3058" i="3"/>
  <c r="H3057" i="3"/>
  <c r="G3057" i="3"/>
  <c r="F3057" i="3"/>
  <c r="E3057" i="3"/>
  <c r="D3057" i="3"/>
  <c r="C3057" i="3"/>
  <c r="B3057" i="3"/>
  <c r="A3057" i="3"/>
  <c r="H3056" i="3"/>
  <c r="G3056" i="3"/>
  <c r="F3056" i="3"/>
  <c r="E3056" i="3"/>
  <c r="D3056" i="3"/>
  <c r="C3056" i="3"/>
  <c r="B3056" i="3"/>
  <c r="A3056" i="3"/>
  <c r="H3055" i="3"/>
  <c r="G3055" i="3"/>
  <c r="F3055" i="3"/>
  <c r="E3055" i="3"/>
  <c r="D3055" i="3"/>
  <c r="C3055" i="3"/>
  <c r="B3055" i="3"/>
  <c r="A3055" i="3"/>
  <c r="H3054" i="3"/>
  <c r="G3054" i="3"/>
  <c r="F3054" i="3"/>
  <c r="E3054" i="3"/>
  <c r="D3054" i="3"/>
  <c r="C3054" i="3"/>
  <c r="B3054" i="3"/>
  <c r="A3054" i="3"/>
  <c r="H3053" i="3"/>
  <c r="G3053" i="3"/>
  <c r="F3053" i="3"/>
  <c r="E3053" i="3"/>
  <c r="D3053" i="3"/>
  <c r="C3053" i="3"/>
  <c r="B3053" i="3"/>
  <c r="A3053" i="3"/>
  <c r="H3052" i="3"/>
  <c r="G3052" i="3"/>
  <c r="F3052" i="3"/>
  <c r="E3052" i="3"/>
  <c r="D3052" i="3"/>
  <c r="C3052" i="3"/>
  <c r="B3052" i="3"/>
  <c r="A3052" i="3"/>
  <c r="H3051" i="3"/>
  <c r="G3051" i="3"/>
  <c r="F3051" i="3"/>
  <c r="E3051" i="3"/>
  <c r="D3051" i="3"/>
  <c r="C3051" i="3"/>
  <c r="B3051" i="3"/>
  <c r="A3051" i="3"/>
  <c r="H3050" i="3"/>
  <c r="G3050" i="3"/>
  <c r="F3050" i="3"/>
  <c r="E3050" i="3"/>
  <c r="D3050" i="3"/>
  <c r="C3050" i="3"/>
  <c r="B3050" i="3"/>
  <c r="A3050" i="3"/>
  <c r="H3049" i="3"/>
  <c r="G3049" i="3"/>
  <c r="F3049" i="3"/>
  <c r="E3049" i="3"/>
  <c r="D3049" i="3"/>
  <c r="C3049" i="3"/>
  <c r="B3049" i="3"/>
  <c r="A3049" i="3"/>
  <c r="H3048" i="3"/>
  <c r="G3048" i="3"/>
  <c r="F3048" i="3"/>
  <c r="E3048" i="3"/>
  <c r="D3048" i="3"/>
  <c r="C3048" i="3"/>
  <c r="B3048" i="3"/>
  <c r="A3048" i="3"/>
  <c r="H3047" i="3"/>
  <c r="G3047" i="3"/>
  <c r="F3047" i="3"/>
  <c r="E3047" i="3"/>
  <c r="D3047" i="3"/>
  <c r="C3047" i="3"/>
  <c r="B3047" i="3"/>
  <c r="A3047" i="3"/>
  <c r="H3046" i="3"/>
  <c r="G3046" i="3"/>
  <c r="F3046" i="3"/>
  <c r="E3046" i="3"/>
  <c r="D3046" i="3"/>
  <c r="C3046" i="3"/>
  <c r="B3046" i="3"/>
  <c r="A3046" i="3"/>
  <c r="H3045" i="3"/>
  <c r="G3045" i="3"/>
  <c r="F3045" i="3"/>
  <c r="E3045" i="3"/>
  <c r="D3045" i="3"/>
  <c r="C3045" i="3"/>
  <c r="B3045" i="3"/>
  <c r="A3045" i="3"/>
  <c r="H3044" i="3"/>
  <c r="G3044" i="3"/>
  <c r="F3044" i="3"/>
  <c r="E3044" i="3"/>
  <c r="D3044" i="3"/>
  <c r="C3044" i="3"/>
  <c r="B3044" i="3"/>
  <c r="A3044" i="3"/>
  <c r="H3043" i="3"/>
  <c r="G3043" i="3"/>
  <c r="F3043" i="3"/>
  <c r="E3043" i="3"/>
  <c r="D3043" i="3"/>
  <c r="C3043" i="3"/>
  <c r="B3043" i="3"/>
  <c r="A3043" i="3"/>
  <c r="H3042" i="3"/>
  <c r="G3042" i="3"/>
  <c r="F3042" i="3"/>
  <c r="E3042" i="3"/>
  <c r="D3042" i="3"/>
  <c r="C3042" i="3"/>
  <c r="B3042" i="3"/>
  <c r="A3042" i="3"/>
  <c r="H3041" i="3"/>
  <c r="G3041" i="3"/>
  <c r="F3041" i="3"/>
  <c r="E3041" i="3"/>
  <c r="D3041" i="3"/>
  <c r="C3041" i="3"/>
  <c r="B3041" i="3"/>
  <c r="A3041" i="3"/>
  <c r="H3040" i="3"/>
  <c r="G3040" i="3"/>
  <c r="F3040" i="3"/>
  <c r="E3040" i="3"/>
  <c r="D3040" i="3"/>
  <c r="C3040" i="3"/>
  <c r="B3040" i="3"/>
  <c r="A3040" i="3"/>
  <c r="H3039" i="3"/>
  <c r="G3039" i="3"/>
  <c r="F3039" i="3"/>
  <c r="E3039" i="3"/>
  <c r="D3039" i="3"/>
  <c r="C3039" i="3"/>
  <c r="B3039" i="3"/>
  <c r="A3039" i="3"/>
  <c r="H3038" i="3"/>
  <c r="G3038" i="3"/>
  <c r="F3038" i="3"/>
  <c r="E3038" i="3"/>
  <c r="D3038" i="3"/>
  <c r="C3038" i="3"/>
  <c r="B3038" i="3"/>
  <c r="A3038" i="3"/>
  <c r="H3037" i="3"/>
  <c r="G3037" i="3"/>
  <c r="F3037" i="3"/>
  <c r="E3037" i="3"/>
  <c r="D3037" i="3"/>
  <c r="C3037" i="3"/>
  <c r="B3037" i="3"/>
  <c r="A3037" i="3"/>
  <c r="H3036" i="3"/>
  <c r="G3036" i="3"/>
  <c r="F3036" i="3"/>
  <c r="E3036" i="3"/>
  <c r="D3036" i="3"/>
  <c r="C3036" i="3"/>
  <c r="B3036" i="3"/>
  <c r="A3036" i="3"/>
  <c r="H3035" i="3"/>
  <c r="G3035" i="3"/>
  <c r="F3035" i="3"/>
  <c r="E3035" i="3"/>
  <c r="D3035" i="3"/>
  <c r="C3035" i="3"/>
  <c r="B3035" i="3"/>
  <c r="A3035" i="3"/>
  <c r="H3034" i="3"/>
  <c r="G3034" i="3"/>
  <c r="F3034" i="3"/>
  <c r="E3034" i="3"/>
  <c r="D3034" i="3"/>
  <c r="C3034" i="3"/>
  <c r="B3034" i="3"/>
  <c r="A3034" i="3"/>
  <c r="H3033" i="3"/>
  <c r="G3033" i="3"/>
  <c r="F3033" i="3"/>
  <c r="E3033" i="3"/>
  <c r="D3033" i="3"/>
  <c r="C3033" i="3"/>
  <c r="B3033" i="3"/>
  <c r="A3033" i="3"/>
  <c r="H3032" i="3"/>
  <c r="G3032" i="3"/>
  <c r="F3032" i="3"/>
  <c r="E3032" i="3"/>
  <c r="D3032" i="3"/>
  <c r="C3032" i="3"/>
  <c r="B3032" i="3"/>
  <c r="A3032" i="3"/>
  <c r="H3031" i="3"/>
  <c r="G3031" i="3"/>
  <c r="F3031" i="3"/>
  <c r="E3031" i="3"/>
  <c r="D3031" i="3"/>
  <c r="C3031" i="3"/>
  <c r="B3031" i="3"/>
  <c r="A3031" i="3"/>
  <c r="H3030" i="3"/>
  <c r="G3030" i="3"/>
  <c r="F3030" i="3"/>
  <c r="E3030" i="3"/>
  <c r="D3030" i="3"/>
  <c r="C3030" i="3"/>
  <c r="B3030" i="3"/>
  <c r="A3030" i="3"/>
  <c r="H3029" i="3"/>
  <c r="G3029" i="3"/>
  <c r="F3029" i="3"/>
  <c r="E3029" i="3"/>
  <c r="D3029" i="3"/>
  <c r="C3029" i="3"/>
  <c r="B3029" i="3"/>
  <c r="A3029" i="3"/>
  <c r="H3028" i="3"/>
  <c r="G3028" i="3"/>
  <c r="F3028" i="3"/>
  <c r="E3028" i="3"/>
  <c r="D3028" i="3"/>
  <c r="C3028" i="3"/>
  <c r="B3028" i="3"/>
  <c r="A3028" i="3"/>
  <c r="H3027" i="3"/>
  <c r="G3027" i="3"/>
  <c r="F3027" i="3"/>
  <c r="E3027" i="3"/>
  <c r="D3027" i="3"/>
  <c r="C3027" i="3"/>
  <c r="B3027" i="3"/>
  <c r="A3027" i="3"/>
  <c r="H3026" i="3"/>
  <c r="G3026" i="3"/>
  <c r="F3026" i="3"/>
  <c r="E3026" i="3"/>
  <c r="D3026" i="3"/>
  <c r="C3026" i="3"/>
  <c r="B3026" i="3"/>
  <c r="A3026" i="3"/>
  <c r="H3025" i="3"/>
  <c r="G3025" i="3"/>
  <c r="F3025" i="3"/>
  <c r="E3025" i="3"/>
  <c r="D3025" i="3"/>
  <c r="C3025" i="3"/>
  <c r="B3025" i="3"/>
  <c r="A3025" i="3"/>
  <c r="H3024" i="3"/>
  <c r="G3024" i="3"/>
  <c r="F3024" i="3"/>
  <c r="E3024" i="3"/>
  <c r="D3024" i="3"/>
  <c r="C3024" i="3"/>
  <c r="B3024" i="3"/>
  <c r="A3024" i="3"/>
  <c r="H3023" i="3"/>
  <c r="G3023" i="3"/>
  <c r="F3023" i="3"/>
  <c r="E3023" i="3"/>
  <c r="D3023" i="3"/>
  <c r="C3023" i="3"/>
  <c r="B3023" i="3"/>
  <c r="A3023" i="3"/>
  <c r="H3022" i="3"/>
  <c r="G3022" i="3"/>
  <c r="F3022" i="3"/>
  <c r="E3022" i="3"/>
  <c r="D3022" i="3"/>
  <c r="C3022" i="3"/>
  <c r="B3022" i="3"/>
  <c r="A3022" i="3"/>
  <c r="H3021" i="3"/>
  <c r="G3021" i="3"/>
  <c r="F3021" i="3"/>
  <c r="E3021" i="3"/>
  <c r="D3021" i="3"/>
  <c r="C3021" i="3"/>
  <c r="B3021" i="3"/>
  <c r="A3021" i="3"/>
  <c r="H3020" i="3"/>
  <c r="G3020" i="3"/>
  <c r="F3020" i="3"/>
  <c r="E3020" i="3"/>
  <c r="D3020" i="3"/>
  <c r="C3020" i="3"/>
  <c r="B3020" i="3"/>
  <c r="A3020" i="3"/>
  <c r="H3019" i="3"/>
  <c r="G3019" i="3"/>
  <c r="F3019" i="3"/>
  <c r="E3019" i="3"/>
  <c r="D3019" i="3"/>
  <c r="C3019" i="3"/>
  <c r="B3019" i="3"/>
  <c r="A3019" i="3"/>
  <c r="H3018" i="3"/>
  <c r="G3018" i="3"/>
  <c r="F3018" i="3"/>
  <c r="E3018" i="3"/>
  <c r="D3018" i="3"/>
  <c r="C3018" i="3"/>
  <c r="B3018" i="3"/>
  <c r="A3018" i="3"/>
  <c r="H3017" i="3"/>
  <c r="G3017" i="3"/>
  <c r="F3017" i="3"/>
  <c r="E3017" i="3"/>
  <c r="D3017" i="3"/>
  <c r="C3017" i="3"/>
  <c r="B3017" i="3"/>
  <c r="A3017" i="3"/>
  <c r="H3016" i="3"/>
  <c r="G3016" i="3"/>
  <c r="F3016" i="3"/>
  <c r="E3016" i="3"/>
  <c r="D3016" i="3"/>
  <c r="C3016" i="3"/>
  <c r="B3016" i="3"/>
  <c r="A3016" i="3"/>
  <c r="H3015" i="3"/>
  <c r="G3015" i="3"/>
  <c r="F3015" i="3"/>
  <c r="E3015" i="3"/>
  <c r="D3015" i="3"/>
  <c r="C3015" i="3"/>
  <c r="B3015" i="3"/>
  <c r="A3015" i="3"/>
  <c r="H3014" i="3"/>
  <c r="G3014" i="3"/>
  <c r="F3014" i="3"/>
  <c r="E3014" i="3"/>
  <c r="D3014" i="3"/>
  <c r="C3014" i="3"/>
  <c r="B3014" i="3"/>
  <c r="A3014" i="3"/>
  <c r="H3013" i="3"/>
  <c r="G3013" i="3"/>
  <c r="F3013" i="3"/>
  <c r="E3013" i="3"/>
  <c r="D3013" i="3"/>
  <c r="C3013" i="3"/>
  <c r="B3013" i="3"/>
  <c r="A3013" i="3"/>
  <c r="H3012" i="3"/>
  <c r="G3012" i="3"/>
  <c r="F3012" i="3"/>
  <c r="E3012" i="3"/>
  <c r="D3012" i="3"/>
  <c r="C3012" i="3"/>
  <c r="B3012" i="3"/>
  <c r="A3012" i="3"/>
  <c r="H3011" i="3"/>
  <c r="G3011" i="3"/>
  <c r="F3011" i="3"/>
  <c r="E3011" i="3"/>
  <c r="D3011" i="3"/>
  <c r="C3011" i="3"/>
  <c r="B3011" i="3"/>
  <c r="A3011" i="3"/>
  <c r="H3010" i="3"/>
  <c r="G3010" i="3"/>
  <c r="F3010" i="3"/>
  <c r="E3010" i="3"/>
  <c r="D3010" i="3"/>
  <c r="C3010" i="3"/>
  <c r="B3010" i="3"/>
  <c r="A3010" i="3"/>
  <c r="H3009" i="3"/>
  <c r="G3009" i="3"/>
  <c r="F3009" i="3"/>
  <c r="E3009" i="3"/>
  <c r="D3009" i="3"/>
  <c r="C3009" i="3"/>
  <c r="B3009" i="3"/>
  <c r="A3009" i="3"/>
  <c r="H3008" i="3"/>
  <c r="G3008" i="3"/>
  <c r="F3008" i="3"/>
  <c r="E3008" i="3"/>
  <c r="D3008" i="3"/>
  <c r="C3008" i="3"/>
  <c r="B3008" i="3"/>
  <c r="A3008" i="3"/>
  <c r="H3007" i="3"/>
  <c r="G3007" i="3"/>
  <c r="F3007" i="3"/>
  <c r="E3007" i="3"/>
  <c r="D3007" i="3"/>
  <c r="C3007" i="3"/>
  <c r="B3007" i="3"/>
  <c r="A3007" i="3"/>
  <c r="H3006" i="3"/>
  <c r="G3006" i="3"/>
  <c r="F3006" i="3"/>
  <c r="E3006" i="3"/>
  <c r="D3006" i="3"/>
  <c r="C3006" i="3"/>
  <c r="B3006" i="3"/>
  <c r="A3006" i="3"/>
  <c r="H3005" i="3"/>
  <c r="G3005" i="3"/>
  <c r="F3005" i="3"/>
  <c r="E3005" i="3"/>
  <c r="D3005" i="3"/>
  <c r="C3005" i="3"/>
  <c r="B3005" i="3"/>
  <c r="A3005" i="3"/>
  <c r="H3004" i="3"/>
  <c r="G3004" i="3"/>
  <c r="F3004" i="3"/>
  <c r="E3004" i="3"/>
  <c r="D3004" i="3"/>
  <c r="C3004" i="3"/>
  <c r="B3004" i="3"/>
  <c r="A3004" i="3"/>
  <c r="H3003" i="3"/>
  <c r="G3003" i="3"/>
  <c r="F3003" i="3"/>
  <c r="E3003" i="3"/>
  <c r="D3003" i="3"/>
  <c r="C3003" i="3"/>
  <c r="B3003" i="3"/>
  <c r="A3003" i="3"/>
  <c r="H3002" i="3"/>
  <c r="G3002" i="3"/>
  <c r="F3002" i="3"/>
  <c r="E3002" i="3"/>
  <c r="D3002" i="3"/>
  <c r="C3002" i="3"/>
  <c r="B3002" i="3"/>
  <c r="A3002" i="3"/>
  <c r="H3001" i="3"/>
  <c r="G3001" i="3"/>
  <c r="F3001" i="3"/>
  <c r="E3001" i="3"/>
  <c r="D3001" i="3"/>
  <c r="C3001" i="3"/>
  <c r="B3001" i="3"/>
  <c r="A3001" i="3"/>
  <c r="H3000" i="3"/>
  <c r="G3000" i="3"/>
  <c r="F3000" i="3"/>
  <c r="E3000" i="3"/>
  <c r="D3000" i="3"/>
  <c r="C3000" i="3"/>
  <c r="B3000" i="3"/>
  <c r="A3000" i="3"/>
  <c r="H2999" i="3"/>
  <c r="G2999" i="3"/>
  <c r="F2999" i="3"/>
  <c r="E2999" i="3"/>
  <c r="D2999" i="3"/>
  <c r="C2999" i="3"/>
  <c r="B2999" i="3"/>
  <c r="A2999" i="3"/>
  <c r="H2998" i="3"/>
  <c r="G2998" i="3"/>
  <c r="F2998" i="3"/>
  <c r="E2998" i="3"/>
  <c r="D2998" i="3"/>
  <c r="C2998" i="3"/>
  <c r="B2998" i="3"/>
  <c r="A2998" i="3"/>
  <c r="H2997" i="3"/>
  <c r="G2997" i="3"/>
  <c r="F2997" i="3"/>
  <c r="E2997" i="3"/>
  <c r="D2997" i="3"/>
  <c r="C2997" i="3"/>
  <c r="B2997" i="3"/>
  <c r="A2997" i="3"/>
  <c r="H2996" i="3"/>
  <c r="G2996" i="3"/>
  <c r="F2996" i="3"/>
  <c r="E2996" i="3"/>
  <c r="D2996" i="3"/>
  <c r="C2996" i="3"/>
  <c r="B2996" i="3"/>
  <c r="A2996" i="3"/>
  <c r="H2995" i="3"/>
  <c r="G2995" i="3"/>
  <c r="F2995" i="3"/>
  <c r="E2995" i="3"/>
  <c r="D2995" i="3"/>
  <c r="C2995" i="3"/>
  <c r="B2995" i="3"/>
  <c r="A2995" i="3"/>
  <c r="H2994" i="3"/>
  <c r="G2994" i="3"/>
  <c r="F2994" i="3"/>
  <c r="E2994" i="3"/>
  <c r="D2994" i="3"/>
  <c r="C2994" i="3"/>
  <c r="B2994" i="3"/>
  <c r="A2994" i="3"/>
  <c r="H2993" i="3"/>
  <c r="G2993" i="3"/>
  <c r="F2993" i="3"/>
  <c r="E2993" i="3"/>
  <c r="D2993" i="3"/>
  <c r="C2993" i="3"/>
  <c r="B2993" i="3"/>
  <c r="A2993" i="3"/>
  <c r="H2992" i="3"/>
  <c r="G2992" i="3"/>
  <c r="F2992" i="3"/>
  <c r="E2992" i="3"/>
  <c r="D2992" i="3"/>
  <c r="C2992" i="3"/>
  <c r="B2992" i="3"/>
  <c r="A2992" i="3"/>
  <c r="H2991" i="3"/>
  <c r="G2991" i="3"/>
  <c r="F2991" i="3"/>
  <c r="E2991" i="3"/>
  <c r="D2991" i="3"/>
  <c r="C2991" i="3"/>
  <c r="B2991" i="3"/>
  <c r="A2991" i="3"/>
  <c r="H2990" i="3"/>
  <c r="G2990" i="3"/>
  <c r="F2990" i="3"/>
  <c r="E2990" i="3"/>
  <c r="D2990" i="3"/>
  <c r="C2990" i="3"/>
  <c r="B2990" i="3"/>
  <c r="A2990" i="3"/>
  <c r="H2989" i="3"/>
  <c r="G2989" i="3"/>
  <c r="F2989" i="3"/>
  <c r="E2989" i="3"/>
  <c r="D2989" i="3"/>
  <c r="C2989" i="3"/>
  <c r="B2989" i="3"/>
  <c r="A2989" i="3"/>
  <c r="H2988" i="3"/>
  <c r="G2988" i="3"/>
  <c r="F2988" i="3"/>
  <c r="E2988" i="3"/>
  <c r="D2988" i="3"/>
  <c r="C2988" i="3"/>
  <c r="B2988" i="3"/>
  <c r="A2988" i="3"/>
  <c r="H2987" i="3"/>
  <c r="G2987" i="3"/>
  <c r="F2987" i="3"/>
  <c r="E2987" i="3"/>
  <c r="D2987" i="3"/>
  <c r="C2987" i="3"/>
  <c r="B2987" i="3"/>
  <c r="A2987" i="3"/>
  <c r="H2986" i="3"/>
  <c r="G2986" i="3"/>
  <c r="F2986" i="3"/>
  <c r="E2986" i="3"/>
  <c r="D2986" i="3"/>
  <c r="C2986" i="3"/>
  <c r="B2986" i="3"/>
  <c r="A2986" i="3"/>
  <c r="H2985" i="3"/>
  <c r="G2985" i="3"/>
  <c r="F2985" i="3"/>
  <c r="E2985" i="3"/>
  <c r="D2985" i="3"/>
  <c r="C2985" i="3"/>
  <c r="B2985" i="3"/>
  <c r="A2985" i="3"/>
  <c r="H2984" i="3"/>
  <c r="G2984" i="3"/>
  <c r="F2984" i="3"/>
  <c r="E2984" i="3"/>
  <c r="D2984" i="3"/>
  <c r="C2984" i="3"/>
  <c r="B2984" i="3"/>
  <c r="A2984" i="3"/>
  <c r="H2983" i="3"/>
  <c r="G2983" i="3"/>
  <c r="F2983" i="3"/>
  <c r="E2983" i="3"/>
  <c r="D2983" i="3"/>
  <c r="C2983" i="3"/>
  <c r="B2983" i="3"/>
  <c r="A2983" i="3"/>
  <c r="H2982" i="3"/>
  <c r="G2982" i="3"/>
  <c r="F2982" i="3"/>
  <c r="E2982" i="3"/>
  <c r="D2982" i="3"/>
  <c r="C2982" i="3"/>
  <c r="B2982" i="3"/>
  <c r="A2982" i="3"/>
  <c r="H2981" i="3"/>
  <c r="G2981" i="3"/>
  <c r="F2981" i="3"/>
  <c r="E2981" i="3"/>
  <c r="D2981" i="3"/>
  <c r="C2981" i="3"/>
  <c r="B2981" i="3"/>
  <c r="A2981" i="3"/>
  <c r="H2980" i="3"/>
  <c r="G2980" i="3"/>
  <c r="F2980" i="3"/>
  <c r="E2980" i="3"/>
  <c r="D2980" i="3"/>
  <c r="C2980" i="3"/>
  <c r="B2980" i="3"/>
  <c r="A2980" i="3"/>
  <c r="H2979" i="3"/>
  <c r="G2979" i="3"/>
  <c r="F2979" i="3"/>
  <c r="E2979" i="3"/>
  <c r="D2979" i="3"/>
  <c r="C2979" i="3"/>
  <c r="B2979" i="3"/>
  <c r="A2979" i="3"/>
  <c r="H2978" i="3"/>
  <c r="G2978" i="3"/>
  <c r="F2978" i="3"/>
  <c r="E2978" i="3"/>
  <c r="D2978" i="3"/>
  <c r="C2978" i="3"/>
  <c r="B2978" i="3"/>
  <c r="A2978" i="3"/>
  <c r="H2977" i="3"/>
  <c r="G2977" i="3"/>
  <c r="F2977" i="3"/>
  <c r="E2977" i="3"/>
  <c r="D2977" i="3"/>
  <c r="C2977" i="3"/>
  <c r="B2977" i="3"/>
  <c r="A2977" i="3"/>
  <c r="H2976" i="3"/>
  <c r="G2976" i="3"/>
  <c r="F2976" i="3"/>
  <c r="E2976" i="3"/>
  <c r="D2976" i="3"/>
  <c r="C2976" i="3"/>
  <c r="B2976" i="3"/>
  <c r="A2976" i="3"/>
  <c r="H2975" i="3"/>
  <c r="G2975" i="3"/>
  <c r="F2975" i="3"/>
  <c r="E2975" i="3"/>
  <c r="D2975" i="3"/>
  <c r="C2975" i="3"/>
  <c r="B2975" i="3"/>
  <c r="A2975" i="3"/>
  <c r="H2974" i="3"/>
  <c r="G2974" i="3"/>
  <c r="F2974" i="3"/>
  <c r="E2974" i="3"/>
  <c r="D2974" i="3"/>
  <c r="C2974" i="3"/>
  <c r="B2974" i="3"/>
  <c r="A2974" i="3"/>
  <c r="H2973" i="3"/>
  <c r="G2973" i="3"/>
  <c r="F2973" i="3"/>
  <c r="E2973" i="3"/>
  <c r="D2973" i="3"/>
  <c r="C2973" i="3"/>
  <c r="B2973" i="3"/>
  <c r="A2973" i="3"/>
  <c r="H2972" i="3"/>
  <c r="G2972" i="3"/>
  <c r="F2972" i="3"/>
  <c r="E2972" i="3"/>
  <c r="D2972" i="3"/>
  <c r="C2972" i="3"/>
  <c r="B2972" i="3"/>
  <c r="A2972" i="3"/>
  <c r="H2971" i="3"/>
  <c r="G2971" i="3"/>
  <c r="F2971" i="3"/>
  <c r="E2971" i="3"/>
  <c r="D2971" i="3"/>
  <c r="C2971" i="3"/>
  <c r="B2971" i="3"/>
  <c r="A2971" i="3"/>
  <c r="H2970" i="3"/>
  <c r="G2970" i="3"/>
  <c r="F2970" i="3"/>
  <c r="E2970" i="3"/>
  <c r="D2970" i="3"/>
  <c r="C2970" i="3"/>
  <c r="B2970" i="3"/>
  <c r="A2970" i="3"/>
  <c r="H2969" i="3"/>
  <c r="G2969" i="3"/>
  <c r="F2969" i="3"/>
  <c r="E2969" i="3"/>
  <c r="D2969" i="3"/>
  <c r="C2969" i="3"/>
  <c r="B2969" i="3"/>
  <c r="A2969" i="3"/>
  <c r="H2968" i="3"/>
  <c r="G2968" i="3"/>
  <c r="F2968" i="3"/>
  <c r="E2968" i="3"/>
  <c r="D2968" i="3"/>
  <c r="C2968" i="3"/>
  <c r="B2968" i="3"/>
  <c r="A2968" i="3"/>
  <c r="H2967" i="3"/>
  <c r="G2967" i="3"/>
  <c r="F2967" i="3"/>
  <c r="E2967" i="3"/>
  <c r="D2967" i="3"/>
  <c r="C2967" i="3"/>
  <c r="B2967" i="3"/>
  <c r="A2967" i="3"/>
  <c r="H2966" i="3"/>
  <c r="G2966" i="3"/>
  <c r="F2966" i="3"/>
  <c r="E2966" i="3"/>
  <c r="D2966" i="3"/>
  <c r="C2966" i="3"/>
  <c r="B2966" i="3"/>
  <c r="A2966" i="3"/>
  <c r="H2965" i="3"/>
  <c r="G2965" i="3"/>
  <c r="F2965" i="3"/>
  <c r="E2965" i="3"/>
  <c r="D2965" i="3"/>
  <c r="C2965" i="3"/>
  <c r="B2965" i="3"/>
  <c r="A2965" i="3"/>
  <c r="H2964" i="3"/>
  <c r="G2964" i="3"/>
  <c r="F2964" i="3"/>
  <c r="E2964" i="3"/>
  <c r="D2964" i="3"/>
  <c r="C2964" i="3"/>
  <c r="B2964" i="3"/>
  <c r="A2964" i="3"/>
  <c r="H2963" i="3"/>
  <c r="G2963" i="3"/>
  <c r="F2963" i="3"/>
  <c r="E2963" i="3"/>
  <c r="D2963" i="3"/>
  <c r="C2963" i="3"/>
  <c r="B2963" i="3"/>
  <c r="A2963" i="3"/>
  <c r="H2962" i="3"/>
  <c r="G2962" i="3"/>
  <c r="F2962" i="3"/>
  <c r="E2962" i="3"/>
  <c r="D2962" i="3"/>
  <c r="C2962" i="3"/>
  <c r="B2962" i="3"/>
  <c r="A2962" i="3"/>
  <c r="H2961" i="3"/>
  <c r="G2961" i="3"/>
  <c r="F2961" i="3"/>
  <c r="E2961" i="3"/>
  <c r="D2961" i="3"/>
  <c r="C2961" i="3"/>
  <c r="B2961" i="3"/>
  <c r="A2961" i="3"/>
  <c r="H2960" i="3"/>
  <c r="G2960" i="3"/>
  <c r="F2960" i="3"/>
  <c r="E2960" i="3"/>
  <c r="D2960" i="3"/>
  <c r="C2960" i="3"/>
  <c r="B2960" i="3"/>
  <c r="A2960" i="3"/>
  <c r="H2959" i="3"/>
  <c r="G2959" i="3"/>
  <c r="F2959" i="3"/>
  <c r="E2959" i="3"/>
  <c r="D2959" i="3"/>
  <c r="C2959" i="3"/>
  <c r="B2959" i="3"/>
  <c r="A2959" i="3"/>
  <c r="H2958" i="3"/>
  <c r="G2958" i="3"/>
  <c r="F2958" i="3"/>
  <c r="E2958" i="3"/>
  <c r="D2958" i="3"/>
  <c r="C2958" i="3"/>
  <c r="B2958" i="3"/>
  <c r="A2958" i="3"/>
  <c r="H2957" i="3"/>
  <c r="G2957" i="3"/>
  <c r="F2957" i="3"/>
  <c r="E2957" i="3"/>
  <c r="D2957" i="3"/>
  <c r="C2957" i="3"/>
  <c r="B2957" i="3"/>
  <c r="A2957" i="3"/>
  <c r="H2956" i="3"/>
  <c r="G2956" i="3"/>
  <c r="F2956" i="3"/>
  <c r="E2956" i="3"/>
  <c r="D2956" i="3"/>
  <c r="C2956" i="3"/>
  <c r="B2956" i="3"/>
  <c r="A2956" i="3"/>
  <c r="H2955" i="3"/>
  <c r="G2955" i="3"/>
  <c r="F2955" i="3"/>
  <c r="E2955" i="3"/>
  <c r="D2955" i="3"/>
  <c r="C2955" i="3"/>
  <c r="B2955" i="3"/>
  <c r="A2955" i="3"/>
  <c r="H2954" i="3"/>
  <c r="G2954" i="3"/>
  <c r="F2954" i="3"/>
  <c r="E2954" i="3"/>
  <c r="D2954" i="3"/>
  <c r="C2954" i="3"/>
  <c r="B2954" i="3"/>
  <c r="A2954" i="3"/>
  <c r="H2953" i="3"/>
  <c r="G2953" i="3"/>
  <c r="F2953" i="3"/>
  <c r="E2953" i="3"/>
  <c r="D2953" i="3"/>
  <c r="C2953" i="3"/>
  <c r="B2953" i="3"/>
  <c r="A2953" i="3"/>
  <c r="H2952" i="3"/>
  <c r="G2952" i="3"/>
  <c r="F2952" i="3"/>
  <c r="E2952" i="3"/>
  <c r="D2952" i="3"/>
  <c r="C2952" i="3"/>
  <c r="B2952" i="3"/>
  <c r="A2952" i="3"/>
  <c r="H2951" i="3"/>
  <c r="G2951" i="3"/>
  <c r="F2951" i="3"/>
  <c r="E2951" i="3"/>
  <c r="D2951" i="3"/>
  <c r="C2951" i="3"/>
  <c r="B2951" i="3"/>
  <c r="A2951" i="3"/>
  <c r="H2950" i="3"/>
  <c r="G2950" i="3"/>
  <c r="F2950" i="3"/>
  <c r="E2950" i="3"/>
  <c r="D2950" i="3"/>
  <c r="C2950" i="3"/>
  <c r="B2950" i="3"/>
  <c r="A2950" i="3"/>
  <c r="H2949" i="3"/>
  <c r="G2949" i="3"/>
  <c r="F2949" i="3"/>
  <c r="E2949" i="3"/>
  <c r="D2949" i="3"/>
  <c r="C2949" i="3"/>
  <c r="B2949" i="3"/>
  <c r="A2949" i="3"/>
  <c r="H2948" i="3"/>
  <c r="G2948" i="3"/>
  <c r="F2948" i="3"/>
  <c r="E2948" i="3"/>
  <c r="D2948" i="3"/>
  <c r="C2948" i="3"/>
  <c r="B2948" i="3"/>
  <c r="A2948" i="3"/>
  <c r="H2947" i="3"/>
  <c r="G2947" i="3"/>
  <c r="F2947" i="3"/>
  <c r="E2947" i="3"/>
  <c r="D2947" i="3"/>
  <c r="C2947" i="3"/>
  <c r="B2947" i="3"/>
  <c r="A2947" i="3"/>
  <c r="H2946" i="3"/>
  <c r="G2946" i="3"/>
  <c r="F2946" i="3"/>
  <c r="E2946" i="3"/>
  <c r="D2946" i="3"/>
  <c r="C2946" i="3"/>
  <c r="B2946" i="3"/>
  <c r="A2946" i="3"/>
  <c r="H2945" i="3"/>
  <c r="G2945" i="3"/>
  <c r="F2945" i="3"/>
  <c r="E2945" i="3"/>
  <c r="D2945" i="3"/>
  <c r="C2945" i="3"/>
  <c r="B2945" i="3"/>
  <c r="A2945" i="3"/>
  <c r="H2944" i="3"/>
  <c r="G2944" i="3"/>
  <c r="F2944" i="3"/>
  <c r="E2944" i="3"/>
  <c r="D2944" i="3"/>
  <c r="C2944" i="3"/>
  <c r="B2944" i="3"/>
  <c r="A2944" i="3"/>
  <c r="H2943" i="3"/>
  <c r="G2943" i="3"/>
  <c r="F2943" i="3"/>
  <c r="E2943" i="3"/>
  <c r="D2943" i="3"/>
  <c r="C2943" i="3"/>
  <c r="B2943" i="3"/>
  <c r="A2943" i="3"/>
  <c r="H2942" i="3"/>
  <c r="G2942" i="3"/>
  <c r="F2942" i="3"/>
  <c r="E2942" i="3"/>
  <c r="D2942" i="3"/>
  <c r="C2942" i="3"/>
  <c r="B2942" i="3"/>
  <c r="A2942" i="3"/>
  <c r="H2941" i="3"/>
  <c r="G2941" i="3"/>
  <c r="F2941" i="3"/>
  <c r="E2941" i="3"/>
  <c r="D2941" i="3"/>
  <c r="C2941" i="3"/>
  <c r="B2941" i="3"/>
  <c r="A2941" i="3"/>
  <c r="H2940" i="3"/>
  <c r="G2940" i="3"/>
  <c r="F2940" i="3"/>
  <c r="E2940" i="3"/>
  <c r="D2940" i="3"/>
  <c r="C2940" i="3"/>
  <c r="B2940" i="3"/>
  <c r="A2940" i="3"/>
  <c r="H2939" i="3"/>
  <c r="G2939" i="3"/>
  <c r="F2939" i="3"/>
  <c r="E2939" i="3"/>
  <c r="D2939" i="3"/>
  <c r="C2939" i="3"/>
  <c r="B2939" i="3"/>
  <c r="A2939" i="3"/>
  <c r="H2938" i="3"/>
  <c r="G2938" i="3"/>
  <c r="F2938" i="3"/>
  <c r="E2938" i="3"/>
  <c r="D2938" i="3"/>
  <c r="C2938" i="3"/>
  <c r="B2938" i="3"/>
  <c r="A2938" i="3"/>
  <c r="H2937" i="3"/>
  <c r="G2937" i="3"/>
  <c r="F2937" i="3"/>
  <c r="E2937" i="3"/>
  <c r="D2937" i="3"/>
  <c r="C2937" i="3"/>
  <c r="B2937" i="3"/>
  <c r="A2937" i="3"/>
  <c r="H2936" i="3"/>
  <c r="G2936" i="3"/>
  <c r="F2936" i="3"/>
  <c r="E2936" i="3"/>
  <c r="D2936" i="3"/>
  <c r="C2936" i="3"/>
  <c r="B2936" i="3"/>
  <c r="A2936" i="3"/>
  <c r="H2935" i="3"/>
  <c r="G2935" i="3"/>
  <c r="F2935" i="3"/>
  <c r="E2935" i="3"/>
  <c r="D2935" i="3"/>
  <c r="C2935" i="3"/>
  <c r="B2935" i="3"/>
  <c r="A2935" i="3"/>
  <c r="H2934" i="3"/>
  <c r="G2934" i="3"/>
  <c r="F2934" i="3"/>
  <c r="E2934" i="3"/>
  <c r="D2934" i="3"/>
  <c r="C2934" i="3"/>
  <c r="B2934" i="3"/>
  <c r="A2934" i="3"/>
  <c r="H2933" i="3"/>
  <c r="G2933" i="3"/>
  <c r="F2933" i="3"/>
  <c r="E2933" i="3"/>
  <c r="D2933" i="3"/>
  <c r="C2933" i="3"/>
  <c r="B2933" i="3"/>
  <c r="A2933" i="3"/>
  <c r="H2932" i="3"/>
  <c r="G2932" i="3"/>
  <c r="F2932" i="3"/>
  <c r="E2932" i="3"/>
  <c r="D2932" i="3"/>
  <c r="C2932" i="3"/>
  <c r="B2932" i="3"/>
  <c r="A2932" i="3"/>
  <c r="H2931" i="3"/>
  <c r="G2931" i="3"/>
  <c r="F2931" i="3"/>
  <c r="E2931" i="3"/>
  <c r="D2931" i="3"/>
  <c r="C2931" i="3"/>
  <c r="B2931" i="3"/>
  <c r="A2931" i="3"/>
  <c r="H2930" i="3"/>
  <c r="G2930" i="3"/>
  <c r="F2930" i="3"/>
  <c r="E2930" i="3"/>
  <c r="D2930" i="3"/>
  <c r="C2930" i="3"/>
  <c r="B2930" i="3"/>
  <c r="A2930" i="3"/>
  <c r="H2929" i="3"/>
  <c r="G2929" i="3"/>
  <c r="F2929" i="3"/>
  <c r="E2929" i="3"/>
  <c r="D2929" i="3"/>
  <c r="C2929" i="3"/>
  <c r="B2929" i="3"/>
  <c r="A2929" i="3"/>
  <c r="H2928" i="3"/>
  <c r="G2928" i="3"/>
  <c r="F2928" i="3"/>
  <c r="E2928" i="3"/>
  <c r="D2928" i="3"/>
  <c r="C2928" i="3"/>
  <c r="B2928" i="3"/>
  <c r="A2928" i="3"/>
  <c r="H2927" i="3"/>
  <c r="G2927" i="3"/>
  <c r="F2927" i="3"/>
  <c r="E2927" i="3"/>
  <c r="D2927" i="3"/>
  <c r="C2927" i="3"/>
  <c r="B2927" i="3"/>
  <c r="A2927" i="3"/>
  <c r="H2926" i="3"/>
  <c r="G2926" i="3"/>
  <c r="F2926" i="3"/>
  <c r="E2926" i="3"/>
  <c r="D2926" i="3"/>
  <c r="C2926" i="3"/>
  <c r="B2926" i="3"/>
  <c r="A2926" i="3"/>
  <c r="H2925" i="3"/>
  <c r="G2925" i="3"/>
  <c r="F2925" i="3"/>
  <c r="E2925" i="3"/>
  <c r="D2925" i="3"/>
  <c r="C2925" i="3"/>
  <c r="B2925" i="3"/>
  <c r="A2925" i="3"/>
  <c r="H2924" i="3"/>
  <c r="G2924" i="3"/>
  <c r="F2924" i="3"/>
  <c r="E2924" i="3"/>
  <c r="D2924" i="3"/>
  <c r="C2924" i="3"/>
  <c r="B2924" i="3"/>
  <c r="A2924" i="3"/>
  <c r="H2923" i="3"/>
  <c r="G2923" i="3"/>
  <c r="F2923" i="3"/>
  <c r="E2923" i="3"/>
  <c r="D2923" i="3"/>
  <c r="C2923" i="3"/>
  <c r="B2923" i="3"/>
  <c r="A2923" i="3"/>
  <c r="H2922" i="3"/>
  <c r="G2922" i="3"/>
  <c r="F2922" i="3"/>
  <c r="E2922" i="3"/>
  <c r="D2922" i="3"/>
  <c r="C2922" i="3"/>
  <c r="B2922" i="3"/>
  <c r="A2922" i="3"/>
  <c r="H2921" i="3"/>
  <c r="G2921" i="3"/>
  <c r="F2921" i="3"/>
  <c r="E2921" i="3"/>
  <c r="D2921" i="3"/>
  <c r="C2921" i="3"/>
  <c r="B2921" i="3"/>
  <c r="A2921" i="3"/>
  <c r="H2920" i="3"/>
  <c r="G2920" i="3"/>
  <c r="F2920" i="3"/>
  <c r="E2920" i="3"/>
  <c r="D2920" i="3"/>
  <c r="C2920" i="3"/>
  <c r="B2920" i="3"/>
  <c r="A2920" i="3"/>
  <c r="H2919" i="3"/>
  <c r="G2919" i="3"/>
  <c r="F2919" i="3"/>
  <c r="E2919" i="3"/>
  <c r="D2919" i="3"/>
  <c r="C2919" i="3"/>
  <c r="B2919" i="3"/>
  <c r="A2919" i="3"/>
  <c r="H2918" i="3"/>
  <c r="G2918" i="3"/>
  <c r="F2918" i="3"/>
  <c r="E2918" i="3"/>
  <c r="D2918" i="3"/>
  <c r="C2918" i="3"/>
  <c r="B2918" i="3"/>
  <c r="A2918" i="3"/>
  <c r="H2917" i="3"/>
  <c r="G2917" i="3"/>
  <c r="F2917" i="3"/>
  <c r="E2917" i="3"/>
  <c r="D2917" i="3"/>
  <c r="C2917" i="3"/>
  <c r="B2917" i="3"/>
  <c r="A2917" i="3"/>
  <c r="H2916" i="3"/>
  <c r="G2916" i="3"/>
  <c r="F2916" i="3"/>
  <c r="E2916" i="3"/>
  <c r="D2916" i="3"/>
  <c r="C2916" i="3"/>
  <c r="B2916" i="3"/>
  <c r="A2916" i="3"/>
  <c r="H2915" i="3"/>
  <c r="G2915" i="3"/>
  <c r="F2915" i="3"/>
  <c r="E2915" i="3"/>
  <c r="D2915" i="3"/>
  <c r="C2915" i="3"/>
  <c r="B2915" i="3"/>
  <c r="A2915" i="3"/>
  <c r="H2914" i="3"/>
  <c r="G2914" i="3"/>
  <c r="F2914" i="3"/>
  <c r="E2914" i="3"/>
  <c r="D2914" i="3"/>
  <c r="C2914" i="3"/>
  <c r="B2914" i="3"/>
  <c r="A2914" i="3"/>
  <c r="H2913" i="3"/>
  <c r="G2913" i="3"/>
  <c r="F2913" i="3"/>
  <c r="E2913" i="3"/>
  <c r="D2913" i="3"/>
  <c r="C2913" i="3"/>
  <c r="B2913" i="3"/>
  <c r="A2913" i="3"/>
  <c r="H2912" i="3"/>
  <c r="G2912" i="3"/>
  <c r="F2912" i="3"/>
  <c r="E2912" i="3"/>
  <c r="D2912" i="3"/>
  <c r="C2912" i="3"/>
  <c r="B2912" i="3"/>
  <c r="A2912" i="3"/>
  <c r="H2911" i="3"/>
  <c r="G2911" i="3"/>
  <c r="F2911" i="3"/>
  <c r="E2911" i="3"/>
  <c r="D2911" i="3"/>
  <c r="C2911" i="3"/>
  <c r="B2911" i="3"/>
  <c r="A2911" i="3"/>
  <c r="H2910" i="3"/>
  <c r="G2910" i="3"/>
  <c r="F2910" i="3"/>
  <c r="E2910" i="3"/>
  <c r="D2910" i="3"/>
  <c r="C2910" i="3"/>
  <c r="B2910" i="3"/>
  <c r="A2910" i="3"/>
  <c r="H2909" i="3"/>
  <c r="G2909" i="3"/>
  <c r="F2909" i="3"/>
  <c r="E2909" i="3"/>
  <c r="D2909" i="3"/>
  <c r="C2909" i="3"/>
  <c r="B2909" i="3"/>
  <c r="A2909" i="3"/>
  <c r="H2908" i="3"/>
  <c r="G2908" i="3"/>
  <c r="F2908" i="3"/>
  <c r="E2908" i="3"/>
  <c r="D2908" i="3"/>
  <c r="C2908" i="3"/>
  <c r="B2908" i="3"/>
  <c r="A2908" i="3"/>
  <c r="H2907" i="3"/>
  <c r="G2907" i="3"/>
  <c r="F2907" i="3"/>
  <c r="E2907" i="3"/>
  <c r="D2907" i="3"/>
  <c r="C2907" i="3"/>
  <c r="B2907" i="3"/>
  <c r="A2907" i="3"/>
  <c r="H2906" i="3"/>
  <c r="G2906" i="3"/>
  <c r="F2906" i="3"/>
  <c r="E2906" i="3"/>
  <c r="D2906" i="3"/>
  <c r="C2906" i="3"/>
  <c r="B2906" i="3"/>
  <c r="A2906" i="3"/>
  <c r="H2905" i="3"/>
  <c r="G2905" i="3"/>
  <c r="F2905" i="3"/>
  <c r="E2905" i="3"/>
  <c r="D2905" i="3"/>
  <c r="C2905" i="3"/>
  <c r="B2905" i="3"/>
  <c r="A2905" i="3"/>
  <c r="H2904" i="3"/>
  <c r="G2904" i="3"/>
  <c r="F2904" i="3"/>
  <c r="E2904" i="3"/>
  <c r="D2904" i="3"/>
  <c r="C2904" i="3"/>
  <c r="B2904" i="3"/>
  <c r="A2904" i="3"/>
  <c r="H2903" i="3"/>
  <c r="G2903" i="3"/>
  <c r="F2903" i="3"/>
  <c r="E2903" i="3"/>
  <c r="D2903" i="3"/>
  <c r="C2903" i="3"/>
  <c r="B2903" i="3"/>
  <c r="A2903" i="3"/>
  <c r="H2902" i="3"/>
  <c r="G2902" i="3"/>
  <c r="F2902" i="3"/>
  <c r="E2902" i="3"/>
  <c r="D2902" i="3"/>
  <c r="C2902" i="3"/>
  <c r="B2902" i="3"/>
  <c r="A2902" i="3"/>
  <c r="H2901" i="3"/>
  <c r="G2901" i="3"/>
  <c r="F2901" i="3"/>
  <c r="E2901" i="3"/>
  <c r="D2901" i="3"/>
  <c r="C2901" i="3"/>
  <c r="B2901" i="3"/>
  <c r="A2901" i="3"/>
  <c r="H2900" i="3"/>
  <c r="G2900" i="3"/>
  <c r="F2900" i="3"/>
  <c r="E2900" i="3"/>
  <c r="D2900" i="3"/>
  <c r="C2900" i="3"/>
  <c r="B2900" i="3"/>
  <c r="A2900" i="3"/>
  <c r="H2899" i="3"/>
  <c r="G2899" i="3"/>
  <c r="F2899" i="3"/>
  <c r="E2899" i="3"/>
  <c r="D2899" i="3"/>
  <c r="C2899" i="3"/>
  <c r="B2899" i="3"/>
  <c r="A2899" i="3"/>
  <c r="H2898" i="3"/>
  <c r="G2898" i="3"/>
  <c r="F2898" i="3"/>
  <c r="E2898" i="3"/>
  <c r="D2898" i="3"/>
  <c r="C2898" i="3"/>
  <c r="B2898" i="3"/>
  <c r="A2898" i="3"/>
  <c r="H2897" i="3"/>
  <c r="G2897" i="3"/>
  <c r="F2897" i="3"/>
  <c r="E2897" i="3"/>
  <c r="D2897" i="3"/>
  <c r="C2897" i="3"/>
  <c r="B2897" i="3"/>
  <c r="A2897" i="3"/>
  <c r="H2896" i="3"/>
  <c r="G2896" i="3"/>
  <c r="F2896" i="3"/>
  <c r="E2896" i="3"/>
  <c r="D2896" i="3"/>
  <c r="C2896" i="3"/>
  <c r="B2896" i="3"/>
  <c r="A2896" i="3"/>
  <c r="H2895" i="3"/>
  <c r="G2895" i="3"/>
  <c r="F2895" i="3"/>
  <c r="E2895" i="3"/>
  <c r="D2895" i="3"/>
  <c r="C2895" i="3"/>
  <c r="B2895" i="3"/>
  <c r="A2895" i="3"/>
  <c r="H2894" i="3"/>
  <c r="G2894" i="3"/>
  <c r="F2894" i="3"/>
  <c r="E2894" i="3"/>
  <c r="D2894" i="3"/>
  <c r="C2894" i="3"/>
  <c r="B2894" i="3"/>
  <c r="A2894" i="3"/>
  <c r="H2893" i="3"/>
  <c r="G2893" i="3"/>
  <c r="F2893" i="3"/>
  <c r="E2893" i="3"/>
  <c r="D2893" i="3"/>
  <c r="C2893" i="3"/>
  <c r="B2893" i="3"/>
  <c r="A2893" i="3"/>
  <c r="H2892" i="3"/>
  <c r="G2892" i="3"/>
  <c r="F2892" i="3"/>
  <c r="E2892" i="3"/>
  <c r="D2892" i="3"/>
  <c r="C2892" i="3"/>
  <c r="B2892" i="3"/>
  <c r="A2892" i="3"/>
  <c r="H2891" i="3"/>
  <c r="G2891" i="3"/>
  <c r="F2891" i="3"/>
  <c r="E2891" i="3"/>
  <c r="D2891" i="3"/>
  <c r="C2891" i="3"/>
  <c r="B2891" i="3"/>
  <c r="A2891" i="3"/>
  <c r="H2890" i="3"/>
  <c r="G2890" i="3"/>
  <c r="F2890" i="3"/>
  <c r="E2890" i="3"/>
  <c r="D2890" i="3"/>
  <c r="C2890" i="3"/>
  <c r="B2890" i="3"/>
  <c r="A2890" i="3"/>
  <c r="H2889" i="3"/>
  <c r="G2889" i="3"/>
  <c r="F2889" i="3"/>
  <c r="E2889" i="3"/>
  <c r="D2889" i="3"/>
  <c r="C2889" i="3"/>
  <c r="B2889" i="3"/>
  <c r="A2889" i="3"/>
  <c r="H2888" i="3"/>
  <c r="G2888" i="3"/>
  <c r="F2888" i="3"/>
  <c r="E2888" i="3"/>
  <c r="D2888" i="3"/>
  <c r="C2888" i="3"/>
  <c r="B2888" i="3"/>
  <c r="A2888" i="3"/>
  <c r="H2887" i="3"/>
  <c r="G2887" i="3"/>
  <c r="F2887" i="3"/>
  <c r="E2887" i="3"/>
  <c r="D2887" i="3"/>
  <c r="C2887" i="3"/>
  <c r="B2887" i="3"/>
  <c r="A2887" i="3"/>
  <c r="H2886" i="3"/>
  <c r="G2886" i="3"/>
  <c r="F2886" i="3"/>
  <c r="E2886" i="3"/>
  <c r="D2886" i="3"/>
  <c r="C2886" i="3"/>
  <c r="B2886" i="3"/>
  <c r="A2886" i="3"/>
  <c r="H2885" i="3"/>
  <c r="G2885" i="3"/>
  <c r="F2885" i="3"/>
  <c r="E2885" i="3"/>
  <c r="D2885" i="3"/>
  <c r="C2885" i="3"/>
  <c r="B2885" i="3"/>
  <c r="A2885" i="3"/>
  <c r="H2884" i="3"/>
  <c r="G2884" i="3"/>
  <c r="F2884" i="3"/>
  <c r="E2884" i="3"/>
  <c r="D2884" i="3"/>
  <c r="C2884" i="3"/>
  <c r="B2884" i="3"/>
  <c r="A2884" i="3"/>
  <c r="H2883" i="3"/>
  <c r="G2883" i="3"/>
  <c r="F2883" i="3"/>
  <c r="E2883" i="3"/>
  <c r="D2883" i="3"/>
  <c r="C2883" i="3"/>
  <c r="B2883" i="3"/>
  <c r="A2883" i="3"/>
  <c r="H2882" i="3"/>
  <c r="G2882" i="3"/>
  <c r="F2882" i="3"/>
  <c r="E2882" i="3"/>
  <c r="D2882" i="3"/>
  <c r="C2882" i="3"/>
  <c r="B2882" i="3"/>
  <c r="A2882" i="3"/>
  <c r="H2881" i="3"/>
  <c r="G2881" i="3"/>
  <c r="F2881" i="3"/>
  <c r="E2881" i="3"/>
  <c r="D2881" i="3"/>
  <c r="C2881" i="3"/>
  <c r="B2881" i="3"/>
  <c r="A2881" i="3"/>
  <c r="H2880" i="3"/>
  <c r="G2880" i="3"/>
  <c r="F2880" i="3"/>
  <c r="E2880" i="3"/>
  <c r="D2880" i="3"/>
  <c r="C2880" i="3"/>
  <c r="B2880" i="3"/>
  <c r="A2880" i="3"/>
  <c r="H2879" i="3"/>
  <c r="G2879" i="3"/>
  <c r="F2879" i="3"/>
  <c r="E2879" i="3"/>
  <c r="D2879" i="3"/>
  <c r="C2879" i="3"/>
  <c r="B2879" i="3"/>
  <c r="A2879" i="3"/>
  <c r="H2878" i="3"/>
  <c r="G2878" i="3"/>
  <c r="F2878" i="3"/>
  <c r="E2878" i="3"/>
  <c r="D2878" i="3"/>
  <c r="C2878" i="3"/>
  <c r="B2878" i="3"/>
  <c r="A2878" i="3"/>
  <c r="H2877" i="3"/>
  <c r="G2877" i="3"/>
  <c r="F2877" i="3"/>
  <c r="E2877" i="3"/>
  <c r="D2877" i="3"/>
  <c r="C2877" i="3"/>
  <c r="B2877" i="3"/>
  <c r="A2877" i="3"/>
  <c r="H2876" i="3"/>
  <c r="G2876" i="3"/>
  <c r="F2876" i="3"/>
  <c r="E2876" i="3"/>
  <c r="D2876" i="3"/>
  <c r="C2876" i="3"/>
  <c r="B2876" i="3"/>
  <c r="A2876" i="3"/>
  <c r="H2875" i="3"/>
  <c r="G2875" i="3"/>
  <c r="F2875" i="3"/>
  <c r="E2875" i="3"/>
  <c r="D2875" i="3"/>
  <c r="C2875" i="3"/>
  <c r="B2875" i="3"/>
  <c r="A2875" i="3"/>
  <c r="H2874" i="3"/>
  <c r="G2874" i="3"/>
  <c r="F2874" i="3"/>
  <c r="E2874" i="3"/>
  <c r="D2874" i="3"/>
  <c r="C2874" i="3"/>
  <c r="B2874" i="3"/>
  <c r="A2874" i="3"/>
  <c r="H2873" i="3"/>
  <c r="G2873" i="3"/>
  <c r="F2873" i="3"/>
  <c r="E2873" i="3"/>
  <c r="D2873" i="3"/>
  <c r="C2873" i="3"/>
  <c r="B2873" i="3"/>
  <c r="A2873" i="3"/>
  <c r="H2872" i="3"/>
  <c r="G2872" i="3"/>
  <c r="F2872" i="3"/>
  <c r="E2872" i="3"/>
  <c r="D2872" i="3"/>
  <c r="C2872" i="3"/>
  <c r="B2872" i="3"/>
  <c r="A2872" i="3"/>
  <c r="H2871" i="3"/>
  <c r="G2871" i="3"/>
  <c r="F2871" i="3"/>
  <c r="E2871" i="3"/>
  <c r="D2871" i="3"/>
  <c r="C2871" i="3"/>
  <c r="B2871" i="3"/>
  <c r="A2871" i="3"/>
  <c r="H2870" i="3"/>
  <c r="G2870" i="3"/>
  <c r="F2870" i="3"/>
  <c r="E2870" i="3"/>
  <c r="D2870" i="3"/>
  <c r="C2870" i="3"/>
  <c r="B2870" i="3"/>
  <c r="A2870" i="3"/>
  <c r="H2869" i="3"/>
  <c r="G2869" i="3"/>
  <c r="F2869" i="3"/>
  <c r="E2869" i="3"/>
  <c r="D2869" i="3"/>
  <c r="C2869" i="3"/>
  <c r="B2869" i="3"/>
  <c r="A2869" i="3"/>
  <c r="H2868" i="3"/>
  <c r="G2868" i="3"/>
  <c r="F2868" i="3"/>
  <c r="E2868" i="3"/>
  <c r="D2868" i="3"/>
  <c r="C2868" i="3"/>
  <c r="B2868" i="3"/>
  <c r="A2868" i="3"/>
  <c r="H2867" i="3"/>
  <c r="G2867" i="3"/>
  <c r="F2867" i="3"/>
  <c r="E2867" i="3"/>
  <c r="D2867" i="3"/>
  <c r="C2867" i="3"/>
  <c r="B2867" i="3"/>
  <c r="A2867" i="3"/>
  <c r="H2866" i="3"/>
  <c r="G2866" i="3"/>
  <c r="F2866" i="3"/>
  <c r="E2866" i="3"/>
  <c r="D2866" i="3"/>
  <c r="C2866" i="3"/>
  <c r="B2866" i="3"/>
  <c r="A2866" i="3"/>
  <c r="H2865" i="3"/>
  <c r="G2865" i="3"/>
  <c r="F2865" i="3"/>
  <c r="E2865" i="3"/>
  <c r="D2865" i="3"/>
  <c r="C2865" i="3"/>
  <c r="B2865" i="3"/>
  <c r="A2865" i="3"/>
  <c r="H2864" i="3"/>
  <c r="G2864" i="3"/>
  <c r="F2864" i="3"/>
  <c r="E2864" i="3"/>
  <c r="D2864" i="3"/>
  <c r="C2864" i="3"/>
  <c r="B2864" i="3"/>
  <c r="A2864" i="3"/>
  <c r="H2863" i="3"/>
  <c r="G2863" i="3"/>
  <c r="F2863" i="3"/>
  <c r="E2863" i="3"/>
  <c r="D2863" i="3"/>
  <c r="C2863" i="3"/>
  <c r="B2863" i="3"/>
  <c r="A2863" i="3"/>
  <c r="H2862" i="3"/>
  <c r="G2862" i="3"/>
  <c r="F2862" i="3"/>
  <c r="E2862" i="3"/>
  <c r="D2862" i="3"/>
  <c r="C2862" i="3"/>
  <c r="B2862" i="3"/>
  <c r="A2862" i="3"/>
  <c r="H2861" i="3"/>
  <c r="G2861" i="3"/>
  <c r="F2861" i="3"/>
  <c r="E2861" i="3"/>
  <c r="D2861" i="3"/>
  <c r="C2861" i="3"/>
  <c r="B2861" i="3"/>
  <c r="A2861" i="3"/>
  <c r="H2860" i="3"/>
  <c r="G2860" i="3"/>
  <c r="F2860" i="3"/>
  <c r="E2860" i="3"/>
  <c r="D2860" i="3"/>
  <c r="C2860" i="3"/>
  <c r="B2860" i="3"/>
  <c r="A2860" i="3"/>
  <c r="H2859" i="3"/>
  <c r="G2859" i="3"/>
  <c r="F2859" i="3"/>
  <c r="E2859" i="3"/>
  <c r="D2859" i="3"/>
  <c r="C2859" i="3"/>
  <c r="B2859" i="3"/>
  <c r="A2859" i="3"/>
  <c r="H2858" i="3"/>
  <c r="G2858" i="3"/>
  <c r="F2858" i="3"/>
  <c r="E2858" i="3"/>
  <c r="D2858" i="3"/>
  <c r="C2858" i="3"/>
  <c r="B2858" i="3"/>
  <c r="A2858" i="3"/>
  <c r="H2857" i="3"/>
  <c r="G2857" i="3"/>
  <c r="F2857" i="3"/>
  <c r="E2857" i="3"/>
  <c r="D2857" i="3"/>
  <c r="C2857" i="3"/>
  <c r="B2857" i="3"/>
  <c r="A2857" i="3"/>
  <c r="H2856" i="3"/>
  <c r="G2856" i="3"/>
  <c r="F2856" i="3"/>
  <c r="E2856" i="3"/>
  <c r="D2856" i="3"/>
  <c r="C2856" i="3"/>
  <c r="B2856" i="3"/>
  <c r="A2856" i="3"/>
  <c r="H2855" i="3"/>
  <c r="G2855" i="3"/>
  <c r="F2855" i="3"/>
  <c r="E2855" i="3"/>
  <c r="D2855" i="3"/>
  <c r="C2855" i="3"/>
  <c r="B2855" i="3"/>
  <c r="A2855" i="3"/>
  <c r="H2854" i="3"/>
  <c r="G2854" i="3"/>
  <c r="F2854" i="3"/>
  <c r="E2854" i="3"/>
  <c r="D2854" i="3"/>
  <c r="C2854" i="3"/>
  <c r="B2854" i="3"/>
  <c r="A2854" i="3"/>
  <c r="H2853" i="3"/>
  <c r="G2853" i="3"/>
  <c r="F2853" i="3"/>
  <c r="E2853" i="3"/>
  <c r="D2853" i="3"/>
  <c r="C2853" i="3"/>
  <c r="B2853" i="3"/>
  <c r="A2853" i="3"/>
  <c r="H2852" i="3"/>
  <c r="G2852" i="3"/>
  <c r="F2852" i="3"/>
  <c r="E2852" i="3"/>
  <c r="D2852" i="3"/>
  <c r="C2852" i="3"/>
  <c r="B2852" i="3"/>
  <c r="A2852" i="3"/>
  <c r="H2851" i="3"/>
  <c r="G2851" i="3"/>
  <c r="F2851" i="3"/>
  <c r="E2851" i="3"/>
  <c r="D2851" i="3"/>
  <c r="C2851" i="3"/>
  <c r="B2851" i="3"/>
  <c r="A2851" i="3"/>
  <c r="H2850" i="3"/>
  <c r="G2850" i="3"/>
  <c r="F2850" i="3"/>
  <c r="E2850" i="3"/>
  <c r="D2850" i="3"/>
  <c r="C2850" i="3"/>
  <c r="B2850" i="3"/>
  <c r="A2850" i="3"/>
  <c r="H2849" i="3"/>
  <c r="G2849" i="3"/>
  <c r="F2849" i="3"/>
  <c r="E2849" i="3"/>
  <c r="D2849" i="3"/>
  <c r="C2849" i="3"/>
  <c r="B2849" i="3"/>
  <c r="A2849" i="3"/>
  <c r="H2848" i="3"/>
  <c r="G2848" i="3"/>
  <c r="F2848" i="3"/>
  <c r="E2848" i="3"/>
  <c r="D2848" i="3"/>
  <c r="C2848" i="3"/>
  <c r="B2848" i="3"/>
  <c r="A2848" i="3"/>
  <c r="H2847" i="3"/>
  <c r="G2847" i="3"/>
  <c r="F2847" i="3"/>
  <c r="E2847" i="3"/>
  <c r="D2847" i="3"/>
  <c r="C2847" i="3"/>
  <c r="B2847" i="3"/>
  <c r="A2847" i="3"/>
  <c r="H2846" i="3"/>
  <c r="G2846" i="3"/>
  <c r="F2846" i="3"/>
  <c r="E2846" i="3"/>
  <c r="D2846" i="3"/>
  <c r="C2846" i="3"/>
  <c r="B2846" i="3"/>
  <c r="A2846" i="3"/>
  <c r="H2845" i="3"/>
  <c r="G2845" i="3"/>
  <c r="F2845" i="3"/>
  <c r="E2845" i="3"/>
  <c r="D2845" i="3"/>
  <c r="C2845" i="3"/>
  <c r="B2845" i="3"/>
  <c r="A2845" i="3"/>
  <c r="H2844" i="3"/>
  <c r="G2844" i="3"/>
  <c r="F2844" i="3"/>
  <c r="E2844" i="3"/>
  <c r="D2844" i="3"/>
  <c r="C2844" i="3"/>
  <c r="B2844" i="3"/>
  <c r="A2844" i="3"/>
  <c r="H2843" i="3"/>
  <c r="G2843" i="3"/>
  <c r="F2843" i="3"/>
  <c r="E2843" i="3"/>
  <c r="D2843" i="3"/>
  <c r="C2843" i="3"/>
  <c r="B2843" i="3"/>
  <c r="A2843" i="3"/>
  <c r="H2842" i="3"/>
  <c r="G2842" i="3"/>
  <c r="F2842" i="3"/>
  <c r="E2842" i="3"/>
  <c r="D2842" i="3"/>
  <c r="C2842" i="3"/>
  <c r="B2842" i="3"/>
  <c r="A2842" i="3"/>
  <c r="H2841" i="3"/>
  <c r="G2841" i="3"/>
  <c r="F2841" i="3"/>
  <c r="E2841" i="3"/>
  <c r="D2841" i="3"/>
  <c r="C2841" i="3"/>
  <c r="B2841" i="3"/>
  <c r="A2841" i="3"/>
  <c r="H2840" i="3"/>
  <c r="G2840" i="3"/>
  <c r="F2840" i="3"/>
  <c r="E2840" i="3"/>
  <c r="D2840" i="3"/>
  <c r="C2840" i="3"/>
  <c r="B2840" i="3"/>
  <c r="A2840" i="3"/>
  <c r="H2839" i="3"/>
  <c r="G2839" i="3"/>
  <c r="F2839" i="3"/>
  <c r="E2839" i="3"/>
  <c r="D2839" i="3"/>
  <c r="C2839" i="3"/>
  <c r="B2839" i="3"/>
  <c r="A2839" i="3"/>
  <c r="H2838" i="3"/>
  <c r="G2838" i="3"/>
  <c r="F2838" i="3"/>
  <c r="E2838" i="3"/>
  <c r="D2838" i="3"/>
  <c r="C2838" i="3"/>
  <c r="B2838" i="3"/>
  <c r="A2838" i="3"/>
  <c r="H2837" i="3"/>
  <c r="G2837" i="3"/>
  <c r="F2837" i="3"/>
  <c r="E2837" i="3"/>
  <c r="D2837" i="3"/>
  <c r="C2837" i="3"/>
  <c r="B2837" i="3"/>
  <c r="A2837" i="3"/>
  <c r="H2836" i="3"/>
  <c r="G2836" i="3"/>
  <c r="F2836" i="3"/>
  <c r="E2836" i="3"/>
  <c r="D2836" i="3"/>
  <c r="C2836" i="3"/>
  <c r="B2836" i="3"/>
  <c r="A2836" i="3"/>
  <c r="H2835" i="3"/>
  <c r="G2835" i="3"/>
  <c r="F2835" i="3"/>
  <c r="E2835" i="3"/>
  <c r="D2835" i="3"/>
  <c r="C2835" i="3"/>
  <c r="B2835" i="3"/>
  <c r="A2835" i="3"/>
  <c r="H2834" i="3"/>
  <c r="G2834" i="3"/>
  <c r="F2834" i="3"/>
  <c r="E2834" i="3"/>
  <c r="D2834" i="3"/>
  <c r="C2834" i="3"/>
  <c r="B2834" i="3"/>
  <c r="A2834" i="3"/>
  <c r="H2833" i="3"/>
  <c r="G2833" i="3"/>
  <c r="F2833" i="3"/>
  <c r="E2833" i="3"/>
  <c r="D2833" i="3"/>
  <c r="C2833" i="3"/>
  <c r="B2833" i="3"/>
  <c r="A2833" i="3"/>
  <c r="H2832" i="3"/>
  <c r="G2832" i="3"/>
  <c r="F2832" i="3"/>
  <c r="E2832" i="3"/>
  <c r="D2832" i="3"/>
  <c r="C2832" i="3"/>
  <c r="B2832" i="3"/>
  <c r="A2832" i="3"/>
  <c r="H2831" i="3"/>
  <c r="G2831" i="3"/>
  <c r="F2831" i="3"/>
  <c r="E2831" i="3"/>
  <c r="D2831" i="3"/>
  <c r="C2831" i="3"/>
  <c r="B2831" i="3"/>
  <c r="A2831" i="3"/>
  <c r="H2830" i="3"/>
  <c r="G2830" i="3"/>
  <c r="F2830" i="3"/>
  <c r="E2830" i="3"/>
  <c r="D2830" i="3"/>
  <c r="C2830" i="3"/>
  <c r="B2830" i="3"/>
  <c r="A2830" i="3"/>
  <c r="H2829" i="3"/>
  <c r="G2829" i="3"/>
  <c r="F2829" i="3"/>
  <c r="E2829" i="3"/>
  <c r="D2829" i="3"/>
  <c r="C2829" i="3"/>
  <c r="B2829" i="3"/>
  <c r="A2829" i="3"/>
  <c r="H2828" i="3"/>
  <c r="G2828" i="3"/>
  <c r="F2828" i="3"/>
  <c r="E2828" i="3"/>
  <c r="D2828" i="3"/>
  <c r="C2828" i="3"/>
  <c r="B2828" i="3"/>
  <c r="A2828" i="3"/>
  <c r="H2827" i="3"/>
  <c r="G2827" i="3"/>
  <c r="F2827" i="3"/>
  <c r="E2827" i="3"/>
  <c r="D2827" i="3"/>
  <c r="C2827" i="3"/>
  <c r="B2827" i="3"/>
  <c r="A2827" i="3"/>
  <c r="H2826" i="3"/>
  <c r="G2826" i="3"/>
  <c r="F2826" i="3"/>
  <c r="E2826" i="3"/>
  <c r="D2826" i="3"/>
  <c r="C2826" i="3"/>
  <c r="B2826" i="3"/>
  <c r="A2826" i="3"/>
  <c r="H2825" i="3"/>
  <c r="G2825" i="3"/>
  <c r="F2825" i="3"/>
  <c r="E2825" i="3"/>
  <c r="D2825" i="3"/>
  <c r="C2825" i="3"/>
  <c r="B2825" i="3"/>
  <c r="A2825" i="3"/>
  <c r="H2824" i="3"/>
  <c r="G2824" i="3"/>
  <c r="F2824" i="3"/>
  <c r="E2824" i="3"/>
  <c r="D2824" i="3"/>
  <c r="C2824" i="3"/>
  <c r="B2824" i="3"/>
  <c r="A2824" i="3"/>
  <c r="H2823" i="3"/>
  <c r="G2823" i="3"/>
  <c r="F2823" i="3"/>
  <c r="E2823" i="3"/>
  <c r="D2823" i="3"/>
  <c r="C2823" i="3"/>
  <c r="B2823" i="3"/>
  <c r="A2823" i="3"/>
  <c r="H2822" i="3"/>
  <c r="G2822" i="3"/>
  <c r="F2822" i="3"/>
  <c r="E2822" i="3"/>
  <c r="D2822" i="3"/>
  <c r="C2822" i="3"/>
  <c r="B2822" i="3"/>
  <c r="A2822" i="3"/>
  <c r="H2821" i="3"/>
  <c r="G2821" i="3"/>
  <c r="F2821" i="3"/>
  <c r="E2821" i="3"/>
  <c r="D2821" i="3"/>
  <c r="C2821" i="3"/>
  <c r="B2821" i="3"/>
  <c r="A2821" i="3"/>
  <c r="H2820" i="3"/>
  <c r="G2820" i="3"/>
  <c r="F2820" i="3"/>
  <c r="E2820" i="3"/>
  <c r="D2820" i="3"/>
  <c r="C2820" i="3"/>
  <c r="B2820" i="3"/>
  <c r="A2820" i="3"/>
  <c r="H2819" i="3"/>
  <c r="G2819" i="3"/>
  <c r="F2819" i="3"/>
  <c r="E2819" i="3"/>
  <c r="D2819" i="3"/>
  <c r="C2819" i="3"/>
  <c r="B2819" i="3"/>
  <c r="A2819" i="3"/>
  <c r="H2818" i="3"/>
  <c r="G2818" i="3"/>
  <c r="F2818" i="3"/>
  <c r="E2818" i="3"/>
  <c r="D2818" i="3"/>
  <c r="C2818" i="3"/>
  <c r="B2818" i="3"/>
  <c r="A2818" i="3"/>
  <c r="H2817" i="3"/>
  <c r="G2817" i="3"/>
  <c r="F2817" i="3"/>
  <c r="E2817" i="3"/>
  <c r="D2817" i="3"/>
  <c r="C2817" i="3"/>
  <c r="B2817" i="3"/>
  <c r="A2817" i="3"/>
  <c r="H2816" i="3"/>
  <c r="G2816" i="3"/>
  <c r="F2816" i="3"/>
  <c r="E2816" i="3"/>
  <c r="D2816" i="3"/>
  <c r="C2816" i="3"/>
  <c r="B2816" i="3"/>
  <c r="A2816" i="3"/>
  <c r="H2815" i="3"/>
  <c r="G2815" i="3"/>
  <c r="F2815" i="3"/>
  <c r="E2815" i="3"/>
  <c r="D2815" i="3"/>
  <c r="C2815" i="3"/>
  <c r="B2815" i="3"/>
  <c r="A2815" i="3"/>
  <c r="H2814" i="3"/>
  <c r="G2814" i="3"/>
  <c r="F2814" i="3"/>
  <c r="E2814" i="3"/>
  <c r="D2814" i="3"/>
  <c r="C2814" i="3"/>
  <c r="B2814" i="3"/>
  <c r="A2814" i="3"/>
  <c r="H2813" i="3"/>
  <c r="G2813" i="3"/>
  <c r="F2813" i="3"/>
  <c r="E2813" i="3"/>
  <c r="D2813" i="3"/>
  <c r="C2813" i="3"/>
  <c r="B2813" i="3"/>
  <c r="A2813" i="3"/>
  <c r="H2812" i="3"/>
  <c r="G2812" i="3"/>
  <c r="F2812" i="3"/>
  <c r="E2812" i="3"/>
  <c r="D2812" i="3"/>
  <c r="C2812" i="3"/>
  <c r="B2812" i="3"/>
  <c r="A2812" i="3"/>
  <c r="H2811" i="3"/>
  <c r="G2811" i="3"/>
  <c r="F2811" i="3"/>
  <c r="E2811" i="3"/>
  <c r="D2811" i="3"/>
  <c r="C2811" i="3"/>
  <c r="B2811" i="3"/>
  <c r="A2811" i="3"/>
  <c r="H2810" i="3"/>
  <c r="G2810" i="3"/>
  <c r="F2810" i="3"/>
  <c r="E2810" i="3"/>
  <c r="D2810" i="3"/>
  <c r="C2810" i="3"/>
  <c r="B2810" i="3"/>
  <c r="A2810" i="3"/>
  <c r="H2809" i="3"/>
  <c r="G2809" i="3"/>
  <c r="F2809" i="3"/>
  <c r="E2809" i="3"/>
  <c r="D2809" i="3"/>
  <c r="C2809" i="3"/>
  <c r="B2809" i="3"/>
  <c r="A2809" i="3"/>
  <c r="H2808" i="3"/>
  <c r="G2808" i="3"/>
  <c r="F2808" i="3"/>
  <c r="E2808" i="3"/>
  <c r="D2808" i="3"/>
  <c r="C2808" i="3"/>
  <c r="B2808" i="3"/>
  <c r="A2808" i="3"/>
  <c r="H2807" i="3"/>
  <c r="G2807" i="3"/>
  <c r="F2807" i="3"/>
  <c r="E2807" i="3"/>
  <c r="D2807" i="3"/>
  <c r="C2807" i="3"/>
  <c r="B2807" i="3"/>
  <c r="A2807" i="3"/>
  <c r="H2806" i="3"/>
  <c r="G2806" i="3"/>
  <c r="F2806" i="3"/>
  <c r="E2806" i="3"/>
  <c r="D2806" i="3"/>
  <c r="C2806" i="3"/>
  <c r="B2806" i="3"/>
  <c r="A2806" i="3"/>
  <c r="H2805" i="3"/>
  <c r="G2805" i="3"/>
  <c r="F2805" i="3"/>
  <c r="E2805" i="3"/>
  <c r="D2805" i="3"/>
  <c r="C2805" i="3"/>
  <c r="B2805" i="3"/>
  <c r="A2805" i="3"/>
  <c r="H2804" i="3"/>
  <c r="G2804" i="3"/>
  <c r="F2804" i="3"/>
  <c r="E2804" i="3"/>
  <c r="D2804" i="3"/>
  <c r="C2804" i="3"/>
  <c r="B2804" i="3"/>
  <c r="A2804" i="3"/>
  <c r="H2803" i="3"/>
  <c r="G2803" i="3"/>
  <c r="F2803" i="3"/>
  <c r="E2803" i="3"/>
  <c r="D2803" i="3"/>
  <c r="C2803" i="3"/>
  <c r="B2803" i="3"/>
  <c r="A2803" i="3"/>
  <c r="H2802" i="3"/>
  <c r="G2802" i="3"/>
  <c r="F2802" i="3"/>
  <c r="E2802" i="3"/>
  <c r="D2802" i="3"/>
  <c r="C2802" i="3"/>
  <c r="B2802" i="3"/>
  <c r="A2802" i="3"/>
  <c r="H2801" i="3"/>
  <c r="G2801" i="3"/>
  <c r="F2801" i="3"/>
  <c r="E2801" i="3"/>
  <c r="D2801" i="3"/>
  <c r="C2801" i="3"/>
  <c r="B2801" i="3"/>
  <c r="A2801" i="3"/>
  <c r="H2800" i="3"/>
  <c r="G2800" i="3"/>
  <c r="F2800" i="3"/>
  <c r="E2800" i="3"/>
  <c r="D2800" i="3"/>
  <c r="C2800" i="3"/>
  <c r="B2800" i="3"/>
  <c r="A2800" i="3"/>
  <c r="H2799" i="3"/>
  <c r="G2799" i="3"/>
  <c r="F2799" i="3"/>
  <c r="E2799" i="3"/>
  <c r="D2799" i="3"/>
  <c r="C2799" i="3"/>
  <c r="B2799" i="3"/>
  <c r="A2799" i="3"/>
  <c r="H2798" i="3"/>
  <c r="G2798" i="3"/>
  <c r="F2798" i="3"/>
  <c r="E2798" i="3"/>
  <c r="D2798" i="3"/>
  <c r="C2798" i="3"/>
  <c r="B2798" i="3"/>
  <c r="A2798" i="3"/>
  <c r="H2797" i="3"/>
  <c r="G2797" i="3"/>
  <c r="F2797" i="3"/>
  <c r="E2797" i="3"/>
  <c r="D2797" i="3"/>
  <c r="C2797" i="3"/>
  <c r="B2797" i="3"/>
  <c r="A2797" i="3"/>
  <c r="H2796" i="3"/>
  <c r="G2796" i="3"/>
  <c r="F2796" i="3"/>
  <c r="E2796" i="3"/>
  <c r="D2796" i="3"/>
  <c r="C2796" i="3"/>
  <c r="B2796" i="3"/>
  <c r="A2796" i="3"/>
  <c r="H2795" i="3"/>
  <c r="G2795" i="3"/>
  <c r="F2795" i="3"/>
  <c r="E2795" i="3"/>
  <c r="D2795" i="3"/>
  <c r="C2795" i="3"/>
  <c r="B2795" i="3"/>
  <c r="A2795" i="3"/>
  <c r="H2794" i="3"/>
  <c r="G2794" i="3"/>
  <c r="F2794" i="3"/>
  <c r="E2794" i="3"/>
  <c r="D2794" i="3"/>
  <c r="C2794" i="3"/>
  <c r="B2794" i="3"/>
  <c r="A2794" i="3"/>
  <c r="H2793" i="3"/>
  <c r="G2793" i="3"/>
  <c r="F2793" i="3"/>
  <c r="E2793" i="3"/>
  <c r="D2793" i="3"/>
  <c r="C2793" i="3"/>
  <c r="B2793" i="3"/>
  <c r="A2793" i="3"/>
  <c r="H2792" i="3"/>
  <c r="G2792" i="3"/>
  <c r="F2792" i="3"/>
  <c r="E2792" i="3"/>
  <c r="D2792" i="3"/>
  <c r="C2792" i="3"/>
  <c r="B2792" i="3"/>
  <c r="A2792" i="3"/>
  <c r="H2791" i="3"/>
  <c r="G2791" i="3"/>
  <c r="F2791" i="3"/>
  <c r="E2791" i="3"/>
  <c r="D2791" i="3"/>
  <c r="C2791" i="3"/>
  <c r="B2791" i="3"/>
  <c r="A2791" i="3"/>
  <c r="H2790" i="3"/>
  <c r="G2790" i="3"/>
  <c r="F2790" i="3"/>
  <c r="E2790" i="3"/>
  <c r="D2790" i="3"/>
  <c r="C2790" i="3"/>
  <c r="B2790" i="3"/>
  <c r="A2790" i="3"/>
  <c r="H2789" i="3"/>
  <c r="G2789" i="3"/>
  <c r="F2789" i="3"/>
  <c r="E2789" i="3"/>
  <c r="D2789" i="3"/>
  <c r="C2789" i="3"/>
  <c r="B2789" i="3"/>
  <c r="A2789" i="3"/>
  <c r="H2788" i="3"/>
  <c r="G2788" i="3"/>
  <c r="F2788" i="3"/>
  <c r="E2788" i="3"/>
  <c r="D2788" i="3"/>
  <c r="C2788" i="3"/>
  <c r="B2788" i="3"/>
  <c r="A2788" i="3"/>
  <c r="H2787" i="3"/>
  <c r="G2787" i="3"/>
  <c r="F2787" i="3"/>
  <c r="E2787" i="3"/>
  <c r="D2787" i="3"/>
  <c r="C2787" i="3"/>
  <c r="B2787" i="3"/>
  <c r="A2787" i="3"/>
  <c r="H2786" i="3"/>
  <c r="G2786" i="3"/>
  <c r="F2786" i="3"/>
  <c r="E2786" i="3"/>
  <c r="D2786" i="3"/>
  <c r="C2786" i="3"/>
  <c r="B2786" i="3"/>
  <c r="A2786" i="3"/>
  <c r="H2785" i="3"/>
  <c r="G2785" i="3"/>
  <c r="F2785" i="3"/>
  <c r="E2785" i="3"/>
  <c r="D2785" i="3"/>
  <c r="C2785" i="3"/>
  <c r="B2785" i="3"/>
  <c r="A2785" i="3"/>
  <c r="H2784" i="3"/>
  <c r="G2784" i="3"/>
  <c r="F2784" i="3"/>
  <c r="E2784" i="3"/>
  <c r="D2784" i="3"/>
  <c r="C2784" i="3"/>
  <c r="B2784" i="3"/>
  <c r="A2784" i="3"/>
  <c r="H2783" i="3"/>
  <c r="G2783" i="3"/>
  <c r="F2783" i="3"/>
  <c r="E2783" i="3"/>
  <c r="D2783" i="3"/>
  <c r="C2783" i="3"/>
  <c r="B2783" i="3"/>
  <c r="A2783" i="3"/>
  <c r="H2782" i="3"/>
  <c r="G2782" i="3"/>
  <c r="F2782" i="3"/>
  <c r="E2782" i="3"/>
  <c r="D2782" i="3"/>
  <c r="C2782" i="3"/>
  <c r="B2782" i="3"/>
  <c r="A2782" i="3"/>
  <c r="H2781" i="3"/>
  <c r="G2781" i="3"/>
  <c r="F2781" i="3"/>
  <c r="E2781" i="3"/>
  <c r="D2781" i="3"/>
  <c r="C2781" i="3"/>
  <c r="B2781" i="3"/>
  <c r="A2781" i="3"/>
  <c r="H2780" i="3"/>
  <c r="G2780" i="3"/>
  <c r="F2780" i="3"/>
  <c r="E2780" i="3"/>
  <c r="D2780" i="3"/>
  <c r="C2780" i="3"/>
  <c r="B2780" i="3"/>
  <c r="A2780" i="3"/>
  <c r="H2779" i="3"/>
  <c r="G2779" i="3"/>
  <c r="F2779" i="3"/>
  <c r="E2779" i="3"/>
  <c r="D2779" i="3"/>
  <c r="C2779" i="3"/>
  <c r="B2779" i="3"/>
  <c r="A2779" i="3"/>
  <c r="H2778" i="3"/>
  <c r="G2778" i="3"/>
  <c r="F2778" i="3"/>
  <c r="E2778" i="3"/>
  <c r="D2778" i="3"/>
  <c r="C2778" i="3"/>
  <c r="B2778" i="3"/>
  <c r="A2778" i="3"/>
  <c r="H2777" i="3"/>
  <c r="G2777" i="3"/>
  <c r="F2777" i="3"/>
  <c r="E2777" i="3"/>
  <c r="D2777" i="3"/>
  <c r="C2777" i="3"/>
  <c r="B2777" i="3"/>
  <c r="A2777" i="3"/>
  <c r="H2776" i="3"/>
  <c r="G2776" i="3"/>
  <c r="F2776" i="3"/>
  <c r="E2776" i="3"/>
  <c r="D2776" i="3"/>
  <c r="C2776" i="3"/>
  <c r="B2776" i="3"/>
  <c r="A2776" i="3"/>
  <c r="H2775" i="3"/>
  <c r="G2775" i="3"/>
  <c r="F2775" i="3"/>
  <c r="E2775" i="3"/>
  <c r="D2775" i="3"/>
  <c r="C2775" i="3"/>
  <c r="B2775" i="3"/>
  <c r="A2775" i="3"/>
  <c r="H2774" i="3"/>
  <c r="G2774" i="3"/>
  <c r="F2774" i="3"/>
  <c r="E2774" i="3"/>
  <c r="D2774" i="3"/>
  <c r="C2774" i="3"/>
  <c r="B2774" i="3"/>
  <c r="A2774" i="3"/>
  <c r="H2773" i="3"/>
  <c r="G2773" i="3"/>
  <c r="F2773" i="3"/>
  <c r="E2773" i="3"/>
  <c r="D2773" i="3"/>
  <c r="C2773" i="3"/>
  <c r="B2773" i="3"/>
  <c r="A2773" i="3"/>
  <c r="H2772" i="3"/>
  <c r="G2772" i="3"/>
  <c r="F2772" i="3"/>
  <c r="E2772" i="3"/>
  <c r="D2772" i="3"/>
  <c r="C2772" i="3"/>
  <c r="B2772" i="3"/>
  <c r="A2772" i="3"/>
  <c r="H2771" i="3"/>
  <c r="G2771" i="3"/>
  <c r="F2771" i="3"/>
  <c r="E2771" i="3"/>
  <c r="D2771" i="3"/>
  <c r="C2771" i="3"/>
  <c r="B2771" i="3"/>
  <c r="A2771" i="3"/>
  <c r="H2770" i="3"/>
  <c r="G2770" i="3"/>
  <c r="F2770" i="3"/>
  <c r="E2770" i="3"/>
  <c r="D2770" i="3"/>
  <c r="C2770" i="3"/>
  <c r="B2770" i="3"/>
  <c r="A2770" i="3"/>
  <c r="H2769" i="3"/>
  <c r="G2769" i="3"/>
  <c r="F2769" i="3"/>
  <c r="E2769" i="3"/>
  <c r="D2769" i="3"/>
  <c r="C2769" i="3"/>
  <c r="B2769" i="3"/>
  <c r="A2769" i="3"/>
  <c r="H2768" i="3"/>
  <c r="G2768" i="3"/>
  <c r="F2768" i="3"/>
  <c r="E2768" i="3"/>
  <c r="D2768" i="3"/>
  <c r="C2768" i="3"/>
  <c r="B2768" i="3"/>
  <c r="A2768" i="3"/>
  <c r="H2767" i="3"/>
  <c r="G2767" i="3"/>
  <c r="F2767" i="3"/>
  <c r="E2767" i="3"/>
  <c r="D2767" i="3"/>
  <c r="C2767" i="3"/>
  <c r="B2767" i="3"/>
  <c r="A2767" i="3"/>
  <c r="H2766" i="3"/>
  <c r="G2766" i="3"/>
  <c r="F2766" i="3"/>
  <c r="E2766" i="3"/>
  <c r="D2766" i="3"/>
  <c r="C2766" i="3"/>
  <c r="B2766" i="3"/>
  <c r="A2766" i="3"/>
  <c r="H2765" i="3"/>
  <c r="G2765" i="3"/>
  <c r="F2765" i="3"/>
  <c r="E2765" i="3"/>
  <c r="D2765" i="3"/>
  <c r="C2765" i="3"/>
  <c r="B2765" i="3"/>
  <c r="A2765" i="3"/>
  <c r="H2764" i="3"/>
  <c r="G2764" i="3"/>
  <c r="F2764" i="3"/>
  <c r="E2764" i="3"/>
  <c r="D2764" i="3"/>
  <c r="C2764" i="3"/>
  <c r="B2764" i="3"/>
  <c r="A2764" i="3"/>
  <c r="H2763" i="3"/>
  <c r="G2763" i="3"/>
  <c r="F2763" i="3"/>
  <c r="E2763" i="3"/>
  <c r="D2763" i="3"/>
  <c r="C2763" i="3"/>
  <c r="B2763" i="3"/>
  <c r="A2763" i="3"/>
  <c r="H2762" i="3"/>
  <c r="G2762" i="3"/>
  <c r="F2762" i="3"/>
  <c r="E2762" i="3"/>
  <c r="D2762" i="3"/>
  <c r="C2762" i="3"/>
  <c r="B2762" i="3"/>
  <c r="A2762" i="3"/>
  <c r="H2761" i="3"/>
  <c r="G2761" i="3"/>
  <c r="F2761" i="3"/>
  <c r="E2761" i="3"/>
  <c r="D2761" i="3"/>
  <c r="C2761" i="3"/>
  <c r="B2761" i="3"/>
  <c r="A2761" i="3"/>
  <c r="H2760" i="3"/>
  <c r="G2760" i="3"/>
  <c r="F2760" i="3"/>
  <c r="E2760" i="3"/>
  <c r="D2760" i="3"/>
  <c r="C2760" i="3"/>
  <c r="B2760" i="3"/>
  <c r="A2760" i="3"/>
  <c r="H2759" i="3"/>
  <c r="G2759" i="3"/>
  <c r="F2759" i="3"/>
  <c r="E2759" i="3"/>
  <c r="D2759" i="3"/>
  <c r="C2759" i="3"/>
  <c r="B2759" i="3"/>
  <c r="A2759" i="3"/>
  <c r="H2758" i="3"/>
  <c r="G2758" i="3"/>
  <c r="F2758" i="3"/>
  <c r="E2758" i="3"/>
  <c r="D2758" i="3"/>
  <c r="C2758" i="3"/>
  <c r="B2758" i="3"/>
  <c r="A2758" i="3"/>
  <c r="H2757" i="3"/>
  <c r="G2757" i="3"/>
  <c r="F2757" i="3"/>
  <c r="E2757" i="3"/>
  <c r="D2757" i="3"/>
  <c r="C2757" i="3"/>
  <c r="B2757" i="3"/>
  <c r="A2757" i="3"/>
  <c r="H2756" i="3"/>
  <c r="G2756" i="3"/>
  <c r="F2756" i="3"/>
  <c r="E2756" i="3"/>
  <c r="D2756" i="3"/>
  <c r="C2756" i="3"/>
  <c r="B2756" i="3"/>
  <c r="A2756" i="3"/>
  <c r="H2755" i="3"/>
  <c r="G2755" i="3"/>
  <c r="F2755" i="3"/>
  <c r="E2755" i="3"/>
  <c r="D2755" i="3"/>
  <c r="C2755" i="3"/>
  <c r="B2755" i="3"/>
  <c r="A2755" i="3"/>
  <c r="H2754" i="3"/>
  <c r="G2754" i="3"/>
  <c r="F2754" i="3"/>
  <c r="E2754" i="3"/>
  <c r="D2754" i="3"/>
  <c r="C2754" i="3"/>
  <c r="B2754" i="3"/>
  <c r="A2754" i="3"/>
  <c r="H2753" i="3"/>
  <c r="G2753" i="3"/>
  <c r="F2753" i="3"/>
  <c r="E2753" i="3"/>
  <c r="D2753" i="3"/>
  <c r="C2753" i="3"/>
  <c r="B2753" i="3"/>
  <c r="A2753" i="3"/>
  <c r="H2752" i="3"/>
  <c r="G2752" i="3"/>
  <c r="F2752" i="3"/>
  <c r="E2752" i="3"/>
  <c r="D2752" i="3"/>
  <c r="C2752" i="3"/>
  <c r="B2752" i="3"/>
  <c r="A2752" i="3"/>
  <c r="H2751" i="3"/>
  <c r="G2751" i="3"/>
  <c r="F2751" i="3"/>
  <c r="E2751" i="3"/>
  <c r="D2751" i="3"/>
  <c r="C2751" i="3"/>
  <c r="B2751" i="3"/>
  <c r="A2751" i="3"/>
  <c r="H2750" i="3"/>
  <c r="G2750" i="3"/>
  <c r="F2750" i="3"/>
  <c r="E2750" i="3"/>
  <c r="D2750" i="3"/>
  <c r="C2750" i="3"/>
  <c r="B2750" i="3"/>
  <c r="A2750" i="3"/>
  <c r="H2749" i="3"/>
  <c r="G2749" i="3"/>
  <c r="F2749" i="3"/>
  <c r="E2749" i="3"/>
  <c r="D2749" i="3"/>
  <c r="C2749" i="3"/>
  <c r="B2749" i="3"/>
  <c r="A2749" i="3"/>
  <c r="H2748" i="3"/>
  <c r="G2748" i="3"/>
  <c r="F2748" i="3"/>
  <c r="E2748" i="3"/>
  <c r="D2748" i="3"/>
  <c r="C2748" i="3"/>
  <c r="B2748" i="3"/>
  <c r="A2748" i="3"/>
  <c r="H2747" i="3"/>
  <c r="G2747" i="3"/>
  <c r="F2747" i="3"/>
  <c r="E2747" i="3"/>
  <c r="D2747" i="3"/>
  <c r="C2747" i="3"/>
  <c r="B2747" i="3"/>
  <c r="A2747" i="3"/>
  <c r="H2746" i="3"/>
  <c r="G2746" i="3"/>
  <c r="F2746" i="3"/>
  <c r="E2746" i="3"/>
  <c r="D2746" i="3"/>
  <c r="C2746" i="3"/>
  <c r="B2746" i="3"/>
  <c r="A2746" i="3"/>
  <c r="H2745" i="3"/>
  <c r="G2745" i="3"/>
  <c r="F2745" i="3"/>
  <c r="E2745" i="3"/>
  <c r="D2745" i="3"/>
  <c r="C2745" i="3"/>
  <c r="B2745" i="3"/>
  <c r="A2745" i="3"/>
  <c r="H2744" i="3"/>
  <c r="G2744" i="3"/>
  <c r="F2744" i="3"/>
  <c r="E2744" i="3"/>
  <c r="D2744" i="3"/>
  <c r="C2744" i="3"/>
  <c r="B2744" i="3"/>
  <c r="A2744" i="3"/>
  <c r="H2743" i="3"/>
  <c r="G2743" i="3"/>
  <c r="F2743" i="3"/>
  <c r="E2743" i="3"/>
  <c r="D2743" i="3"/>
  <c r="C2743" i="3"/>
  <c r="B2743" i="3"/>
  <c r="A2743" i="3"/>
  <c r="H2742" i="3"/>
  <c r="G2742" i="3"/>
  <c r="F2742" i="3"/>
  <c r="E2742" i="3"/>
  <c r="D2742" i="3"/>
  <c r="C2742" i="3"/>
  <c r="B2742" i="3"/>
  <c r="A2742" i="3"/>
  <c r="H2741" i="3"/>
  <c r="G2741" i="3"/>
  <c r="F2741" i="3"/>
  <c r="E2741" i="3"/>
  <c r="D2741" i="3"/>
  <c r="C2741" i="3"/>
  <c r="B2741" i="3"/>
  <c r="A2741" i="3"/>
  <c r="H2740" i="3"/>
  <c r="G2740" i="3"/>
  <c r="F2740" i="3"/>
  <c r="E2740" i="3"/>
  <c r="D2740" i="3"/>
  <c r="C2740" i="3"/>
  <c r="B2740" i="3"/>
  <c r="A2740" i="3"/>
  <c r="H2739" i="3"/>
  <c r="G2739" i="3"/>
  <c r="F2739" i="3"/>
  <c r="E2739" i="3"/>
  <c r="D2739" i="3"/>
  <c r="C2739" i="3"/>
  <c r="B2739" i="3"/>
  <c r="A2739" i="3"/>
  <c r="H2738" i="3"/>
  <c r="G2738" i="3"/>
  <c r="F2738" i="3"/>
  <c r="E2738" i="3"/>
  <c r="D2738" i="3"/>
  <c r="C2738" i="3"/>
  <c r="B2738" i="3"/>
  <c r="A2738" i="3"/>
  <c r="H2737" i="3"/>
  <c r="G2737" i="3"/>
  <c r="F2737" i="3"/>
  <c r="E2737" i="3"/>
  <c r="D2737" i="3"/>
  <c r="C2737" i="3"/>
  <c r="B2737" i="3"/>
  <c r="A2737" i="3"/>
  <c r="H2736" i="3"/>
  <c r="G2736" i="3"/>
  <c r="F2736" i="3"/>
  <c r="E2736" i="3"/>
  <c r="D2736" i="3"/>
  <c r="C2736" i="3"/>
  <c r="B2736" i="3"/>
  <c r="A2736" i="3"/>
  <c r="H2735" i="3"/>
  <c r="G2735" i="3"/>
  <c r="F2735" i="3"/>
  <c r="E2735" i="3"/>
  <c r="D2735" i="3"/>
  <c r="C2735" i="3"/>
  <c r="B2735" i="3"/>
  <c r="A2735" i="3"/>
  <c r="H2734" i="3"/>
  <c r="G2734" i="3"/>
  <c r="F2734" i="3"/>
  <c r="E2734" i="3"/>
  <c r="D2734" i="3"/>
  <c r="C2734" i="3"/>
  <c r="B2734" i="3"/>
  <c r="A2734" i="3"/>
  <c r="H2733" i="3"/>
  <c r="G2733" i="3"/>
  <c r="F2733" i="3"/>
  <c r="E2733" i="3"/>
  <c r="D2733" i="3"/>
  <c r="C2733" i="3"/>
  <c r="B2733" i="3"/>
  <c r="A2733" i="3"/>
  <c r="H2732" i="3"/>
  <c r="G2732" i="3"/>
  <c r="F2732" i="3"/>
  <c r="E2732" i="3"/>
  <c r="D2732" i="3"/>
  <c r="C2732" i="3"/>
  <c r="B2732" i="3"/>
  <c r="A2732" i="3"/>
  <c r="H2731" i="3"/>
  <c r="G2731" i="3"/>
  <c r="F2731" i="3"/>
  <c r="E2731" i="3"/>
  <c r="D2731" i="3"/>
  <c r="C2731" i="3"/>
  <c r="B2731" i="3"/>
  <c r="A2731" i="3"/>
  <c r="H2730" i="3"/>
  <c r="G2730" i="3"/>
  <c r="F2730" i="3"/>
  <c r="E2730" i="3"/>
  <c r="D2730" i="3"/>
  <c r="C2730" i="3"/>
  <c r="B2730" i="3"/>
  <c r="A2730" i="3"/>
  <c r="H2729" i="3"/>
  <c r="G2729" i="3"/>
  <c r="F2729" i="3"/>
  <c r="E2729" i="3"/>
  <c r="D2729" i="3"/>
  <c r="C2729" i="3"/>
  <c r="B2729" i="3"/>
  <c r="A2729" i="3"/>
  <c r="H2728" i="3"/>
  <c r="G2728" i="3"/>
  <c r="F2728" i="3"/>
  <c r="E2728" i="3"/>
  <c r="D2728" i="3"/>
  <c r="C2728" i="3"/>
  <c r="B2728" i="3"/>
  <c r="A2728" i="3"/>
  <c r="H2727" i="3"/>
  <c r="G2727" i="3"/>
  <c r="F2727" i="3"/>
  <c r="E2727" i="3"/>
  <c r="D2727" i="3"/>
  <c r="C2727" i="3"/>
  <c r="B2727" i="3"/>
  <c r="A2727" i="3"/>
  <c r="H2726" i="3"/>
  <c r="G2726" i="3"/>
  <c r="F2726" i="3"/>
  <c r="E2726" i="3"/>
  <c r="D2726" i="3"/>
  <c r="C2726" i="3"/>
  <c r="B2726" i="3"/>
  <c r="A2726" i="3"/>
  <c r="H2725" i="3"/>
  <c r="G2725" i="3"/>
  <c r="F2725" i="3"/>
  <c r="E2725" i="3"/>
  <c r="D2725" i="3"/>
  <c r="C2725" i="3"/>
  <c r="B2725" i="3"/>
  <c r="A2725" i="3"/>
  <c r="H2724" i="3"/>
  <c r="G2724" i="3"/>
  <c r="F2724" i="3"/>
  <c r="E2724" i="3"/>
  <c r="D2724" i="3"/>
  <c r="C2724" i="3"/>
  <c r="B2724" i="3"/>
  <c r="A2724" i="3"/>
  <c r="H2723" i="3"/>
  <c r="G2723" i="3"/>
  <c r="F2723" i="3"/>
  <c r="E2723" i="3"/>
  <c r="D2723" i="3"/>
  <c r="C2723" i="3"/>
  <c r="B2723" i="3"/>
  <c r="A2723" i="3"/>
  <c r="H2722" i="3"/>
  <c r="G2722" i="3"/>
  <c r="F2722" i="3"/>
  <c r="E2722" i="3"/>
  <c r="D2722" i="3"/>
  <c r="C2722" i="3"/>
  <c r="B2722" i="3"/>
  <c r="A2722" i="3"/>
  <c r="H2721" i="3"/>
  <c r="G2721" i="3"/>
  <c r="F2721" i="3"/>
  <c r="E2721" i="3"/>
  <c r="D2721" i="3"/>
  <c r="C2721" i="3"/>
  <c r="B2721" i="3"/>
  <c r="A2721" i="3"/>
  <c r="H2720" i="3"/>
  <c r="G2720" i="3"/>
  <c r="F2720" i="3"/>
  <c r="E2720" i="3"/>
  <c r="D2720" i="3"/>
  <c r="C2720" i="3"/>
  <c r="B2720" i="3"/>
  <c r="A2720" i="3"/>
  <c r="H2719" i="3"/>
  <c r="G2719" i="3"/>
  <c r="F2719" i="3"/>
  <c r="E2719" i="3"/>
  <c r="D2719" i="3"/>
  <c r="C2719" i="3"/>
  <c r="B2719" i="3"/>
  <c r="A2719" i="3"/>
  <c r="H2718" i="3"/>
  <c r="G2718" i="3"/>
  <c r="F2718" i="3"/>
  <c r="E2718" i="3"/>
  <c r="D2718" i="3"/>
  <c r="C2718" i="3"/>
  <c r="B2718" i="3"/>
  <c r="A2718" i="3"/>
  <c r="H2717" i="3"/>
  <c r="G2717" i="3"/>
  <c r="F2717" i="3"/>
  <c r="E2717" i="3"/>
  <c r="D2717" i="3"/>
  <c r="C2717" i="3"/>
  <c r="B2717" i="3"/>
  <c r="A2717" i="3"/>
  <c r="H2716" i="3"/>
  <c r="G2716" i="3"/>
  <c r="F2716" i="3"/>
  <c r="E2716" i="3"/>
  <c r="D2716" i="3"/>
  <c r="C2716" i="3"/>
  <c r="B2716" i="3"/>
  <c r="A2716" i="3"/>
  <c r="H2715" i="3"/>
  <c r="G2715" i="3"/>
  <c r="F2715" i="3"/>
  <c r="E2715" i="3"/>
  <c r="D2715" i="3"/>
  <c r="C2715" i="3"/>
  <c r="B2715" i="3"/>
  <c r="A2715" i="3"/>
  <c r="H2714" i="3"/>
  <c r="G2714" i="3"/>
  <c r="F2714" i="3"/>
  <c r="E2714" i="3"/>
  <c r="D2714" i="3"/>
  <c r="C2714" i="3"/>
  <c r="B2714" i="3"/>
  <c r="A2714" i="3"/>
  <c r="H2713" i="3"/>
  <c r="G2713" i="3"/>
  <c r="F2713" i="3"/>
  <c r="E2713" i="3"/>
  <c r="D2713" i="3"/>
  <c r="C2713" i="3"/>
  <c r="B2713" i="3"/>
  <c r="A2713" i="3"/>
  <c r="H2712" i="3"/>
  <c r="G2712" i="3"/>
  <c r="F2712" i="3"/>
  <c r="E2712" i="3"/>
  <c r="D2712" i="3"/>
  <c r="C2712" i="3"/>
  <c r="B2712" i="3"/>
  <c r="A2712" i="3"/>
  <c r="H2711" i="3"/>
  <c r="G2711" i="3"/>
  <c r="F2711" i="3"/>
  <c r="E2711" i="3"/>
  <c r="D2711" i="3"/>
  <c r="C2711" i="3"/>
  <c r="B2711" i="3"/>
  <c r="A2711" i="3"/>
  <c r="H2710" i="3"/>
  <c r="G2710" i="3"/>
  <c r="F2710" i="3"/>
  <c r="E2710" i="3"/>
  <c r="D2710" i="3"/>
  <c r="C2710" i="3"/>
  <c r="B2710" i="3"/>
  <c r="A2710" i="3"/>
  <c r="H2709" i="3"/>
  <c r="G2709" i="3"/>
  <c r="F2709" i="3"/>
  <c r="E2709" i="3"/>
  <c r="D2709" i="3"/>
  <c r="C2709" i="3"/>
  <c r="B2709" i="3"/>
  <c r="A2709" i="3"/>
  <c r="H2708" i="3"/>
  <c r="G2708" i="3"/>
  <c r="F2708" i="3"/>
  <c r="E2708" i="3"/>
  <c r="D2708" i="3"/>
  <c r="C2708" i="3"/>
  <c r="B2708" i="3"/>
  <c r="A2708" i="3"/>
  <c r="H2707" i="3"/>
  <c r="G2707" i="3"/>
  <c r="F2707" i="3"/>
  <c r="E2707" i="3"/>
  <c r="D2707" i="3"/>
  <c r="C2707" i="3"/>
  <c r="B2707" i="3"/>
  <c r="A2707" i="3"/>
  <c r="H2706" i="3"/>
  <c r="G2706" i="3"/>
  <c r="F2706" i="3"/>
  <c r="E2706" i="3"/>
  <c r="D2706" i="3"/>
  <c r="C2706" i="3"/>
  <c r="B2706" i="3"/>
  <c r="A2706" i="3"/>
  <c r="H2705" i="3"/>
  <c r="G2705" i="3"/>
  <c r="F2705" i="3"/>
  <c r="E2705" i="3"/>
  <c r="D2705" i="3"/>
  <c r="C2705" i="3"/>
  <c r="B2705" i="3"/>
  <c r="A2705" i="3"/>
  <c r="H2704" i="3"/>
  <c r="G2704" i="3"/>
  <c r="F2704" i="3"/>
  <c r="E2704" i="3"/>
  <c r="D2704" i="3"/>
  <c r="C2704" i="3"/>
  <c r="B2704" i="3"/>
  <c r="A2704" i="3"/>
  <c r="H2703" i="3"/>
  <c r="G2703" i="3"/>
  <c r="F2703" i="3"/>
  <c r="E2703" i="3"/>
  <c r="D2703" i="3"/>
  <c r="C2703" i="3"/>
  <c r="B2703" i="3"/>
  <c r="A2703" i="3"/>
  <c r="H2702" i="3"/>
  <c r="G2702" i="3"/>
  <c r="F2702" i="3"/>
  <c r="E2702" i="3"/>
  <c r="D2702" i="3"/>
  <c r="C2702" i="3"/>
  <c r="B2702" i="3"/>
  <c r="A2702" i="3"/>
  <c r="H2701" i="3"/>
  <c r="G2701" i="3"/>
  <c r="F2701" i="3"/>
  <c r="E2701" i="3"/>
  <c r="D2701" i="3"/>
  <c r="C2701" i="3"/>
  <c r="B2701" i="3"/>
  <c r="A2701" i="3"/>
  <c r="H2700" i="3"/>
  <c r="G2700" i="3"/>
  <c r="F2700" i="3"/>
  <c r="E2700" i="3"/>
  <c r="D2700" i="3"/>
  <c r="C2700" i="3"/>
  <c r="B2700" i="3"/>
  <c r="A2700" i="3"/>
  <c r="H2699" i="3"/>
  <c r="G2699" i="3"/>
  <c r="F2699" i="3"/>
  <c r="E2699" i="3"/>
  <c r="D2699" i="3"/>
  <c r="C2699" i="3"/>
  <c r="B2699" i="3"/>
  <c r="A2699" i="3"/>
  <c r="H2698" i="3"/>
  <c r="G2698" i="3"/>
  <c r="F2698" i="3"/>
  <c r="E2698" i="3"/>
  <c r="D2698" i="3"/>
  <c r="C2698" i="3"/>
  <c r="B2698" i="3"/>
  <c r="A2698" i="3"/>
  <c r="H2697" i="3"/>
  <c r="G2697" i="3"/>
  <c r="F2697" i="3"/>
  <c r="E2697" i="3"/>
  <c r="D2697" i="3"/>
  <c r="C2697" i="3"/>
  <c r="B2697" i="3"/>
  <c r="A2697" i="3"/>
  <c r="H2696" i="3"/>
  <c r="G2696" i="3"/>
  <c r="F2696" i="3"/>
  <c r="E2696" i="3"/>
  <c r="D2696" i="3"/>
  <c r="C2696" i="3"/>
  <c r="B2696" i="3"/>
  <c r="A2696" i="3"/>
  <c r="H2695" i="3"/>
  <c r="G2695" i="3"/>
  <c r="F2695" i="3"/>
  <c r="E2695" i="3"/>
  <c r="D2695" i="3"/>
  <c r="C2695" i="3"/>
  <c r="B2695" i="3"/>
  <c r="A2695" i="3"/>
  <c r="H2694" i="3"/>
  <c r="G2694" i="3"/>
  <c r="F2694" i="3"/>
  <c r="E2694" i="3"/>
  <c r="D2694" i="3"/>
  <c r="C2694" i="3"/>
  <c r="B2694" i="3"/>
  <c r="A2694" i="3"/>
  <c r="H2693" i="3"/>
  <c r="G2693" i="3"/>
  <c r="F2693" i="3"/>
  <c r="E2693" i="3"/>
  <c r="D2693" i="3"/>
  <c r="C2693" i="3"/>
  <c r="B2693" i="3"/>
  <c r="A2693" i="3"/>
  <c r="H2692" i="3"/>
  <c r="G2692" i="3"/>
  <c r="F2692" i="3"/>
  <c r="E2692" i="3"/>
  <c r="D2692" i="3"/>
  <c r="C2692" i="3"/>
  <c r="B2692" i="3"/>
  <c r="A2692" i="3"/>
  <c r="H2691" i="3"/>
  <c r="G2691" i="3"/>
  <c r="F2691" i="3"/>
  <c r="E2691" i="3"/>
  <c r="D2691" i="3"/>
  <c r="C2691" i="3"/>
  <c r="B2691" i="3"/>
  <c r="A2691" i="3"/>
  <c r="H2690" i="3"/>
  <c r="G2690" i="3"/>
  <c r="F2690" i="3"/>
  <c r="E2690" i="3"/>
  <c r="D2690" i="3"/>
  <c r="C2690" i="3"/>
  <c r="B2690" i="3"/>
  <c r="A2690" i="3"/>
  <c r="H2689" i="3"/>
  <c r="G2689" i="3"/>
  <c r="F2689" i="3"/>
  <c r="E2689" i="3"/>
  <c r="D2689" i="3"/>
  <c r="C2689" i="3"/>
  <c r="B2689" i="3"/>
  <c r="A2689" i="3"/>
  <c r="H2688" i="3"/>
  <c r="G2688" i="3"/>
  <c r="F2688" i="3"/>
  <c r="E2688" i="3"/>
  <c r="D2688" i="3"/>
  <c r="C2688" i="3"/>
  <c r="B2688" i="3"/>
  <c r="A2688" i="3"/>
  <c r="H2687" i="3"/>
  <c r="G2687" i="3"/>
  <c r="F2687" i="3"/>
  <c r="E2687" i="3"/>
  <c r="D2687" i="3"/>
  <c r="C2687" i="3"/>
  <c r="B2687" i="3"/>
  <c r="A2687" i="3"/>
  <c r="H2686" i="3"/>
  <c r="G2686" i="3"/>
  <c r="F2686" i="3"/>
  <c r="E2686" i="3"/>
  <c r="D2686" i="3"/>
  <c r="C2686" i="3"/>
  <c r="B2686" i="3"/>
  <c r="A2686" i="3"/>
  <c r="H2685" i="3"/>
  <c r="G2685" i="3"/>
  <c r="F2685" i="3"/>
  <c r="E2685" i="3"/>
  <c r="D2685" i="3"/>
  <c r="C2685" i="3"/>
  <c r="B2685" i="3"/>
  <c r="A2685" i="3"/>
  <c r="H2684" i="3"/>
  <c r="G2684" i="3"/>
  <c r="F2684" i="3"/>
  <c r="E2684" i="3"/>
  <c r="D2684" i="3"/>
  <c r="C2684" i="3"/>
  <c r="B2684" i="3"/>
  <c r="A2684" i="3"/>
  <c r="H2683" i="3"/>
  <c r="G2683" i="3"/>
  <c r="F2683" i="3"/>
  <c r="E2683" i="3"/>
  <c r="D2683" i="3"/>
  <c r="C2683" i="3"/>
  <c r="B2683" i="3"/>
  <c r="A2683" i="3"/>
  <c r="H2682" i="3"/>
  <c r="G2682" i="3"/>
  <c r="F2682" i="3"/>
  <c r="E2682" i="3"/>
  <c r="D2682" i="3"/>
  <c r="C2682" i="3"/>
  <c r="B2682" i="3"/>
  <c r="A2682" i="3"/>
  <c r="H2681" i="3"/>
  <c r="G2681" i="3"/>
  <c r="F2681" i="3"/>
  <c r="E2681" i="3"/>
  <c r="D2681" i="3"/>
  <c r="C2681" i="3"/>
  <c r="B2681" i="3"/>
  <c r="A2681" i="3"/>
  <c r="H2680" i="3"/>
  <c r="G2680" i="3"/>
  <c r="F2680" i="3"/>
  <c r="E2680" i="3"/>
  <c r="D2680" i="3"/>
  <c r="C2680" i="3"/>
  <c r="B2680" i="3"/>
  <c r="A2680" i="3"/>
  <c r="H2679" i="3"/>
  <c r="G2679" i="3"/>
  <c r="F2679" i="3"/>
  <c r="E2679" i="3"/>
  <c r="D2679" i="3"/>
  <c r="C2679" i="3"/>
  <c r="B2679" i="3"/>
  <c r="A2679" i="3"/>
  <c r="H2678" i="3"/>
  <c r="G2678" i="3"/>
  <c r="F2678" i="3"/>
  <c r="E2678" i="3"/>
  <c r="D2678" i="3"/>
  <c r="C2678" i="3"/>
  <c r="B2678" i="3"/>
  <c r="A2678" i="3"/>
  <c r="H2677" i="3"/>
  <c r="G2677" i="3"/>
  <c r="F2677" i="3"/>
  <c r="E2677" i="3"/>
  <c r="D2677" i="3"/>
  <c r="C2677" i="3"/>
  <c r="B2677" i="3"/>
  <c r="A2677" i="3"/>
  <c r="H2676" i="3"/>
  <c r="G2676" i="3"/>
  <c r="F2676" i="3"/>
  <c r="E2676" i="3"/>
  <c r="D2676" i="3"/>
  <c r="C2676" i="3"/>
  <c r="B2676" i="3"/>
  <c r="A2676" i="3"/>
  <c r="H2675" i="3"/>
  <c r="G2675" i="3"/>
  <c r="F2675" i="3"/>
  <c r="E2675" i="3"/>
  <c r="D2675" i="3"/>
  <c r="C2675" i="3"/>
  <c r="B2675" i="3"/>
  <c r="A2675" i="3"/>
  <c r="H2674" i="3"/>
  <c r="G2674" i="3"/>
  <c r="F2674" i="3"/>
  <c r="E2674" i="3"/>
  <c r="D2674" i="3"/>
  <c r="C2674" i="3"/>
  <c r="B2674" i="3"/>
  <c r="A2674" i="3"/>
  <c r="H2673" i="3"/>
  <c r="G2673" i="3"/>
  <c r="F2673" i="3"/>
  <c r="E2673" i="3"/>
  <c r="D2673" i="3"/>
  <c r="C2673" i="3"/>
  <c r="B2673" i="3"/>
  <c r="A2673" i="3"/>
  <c r="H2672" i="3"/>
  <c r="G2672" i="3"/>
  <c r="F2672" i="3"/>
  <c r="E2672" i="3"/>
  <c r="D2672" i="3"/>
  <c r="C2672" i="3"/>
  <c r="B2672" i="3"/>
  <c r="A2672" i="3"/>
  <c r="H2671" i="3"/>
  <c r="G2671" i="3"/>
  <c r="F2671" i="3"/>
  <c r="E2671" i="3"/>
  <c r="D2671" i="3"/>
  <c r="C2671" i="3"/>
  <c r="B2671" i="3"/>
  <c r="A2671" i="3"/>
  <c r="H2670" i="3"/>
  <c r="G2670" i="3"/>
  <c r="F2670" i="3"/>
  <c r="E2670" i="3"/>
  <c r="D2670" i="3"/>
  <c r="C2670" i="3"/>
  <c r="B2670" i="3"/>
  <c r="A2670" i="3"/>
  <c r="H2669" i="3"/>
  <c r="G2669" i="3"/>
  <c r="F2669" i="3"/>
  <c r="E2669" i="3"/>
  <c r="D2669" i="3"/>
  <c r="C2669" i="3"/>
  <c r="B2669" i="3"/>
  <c r="A2669" i="3"/>
  <c r="H2668" i="3"/>
  <c r="G2668" i="3"/>
  <c r="F2668" i="3"/>
  <c r="E2668" i="3"/>
  <c r="D2668" i="3"/>
  <c r="C2668" i="3"/>
  <c r="B2668" i="3"/>
  <c r="A2668" i="3"/>
  <c r="H2667" i="3"/>
  <c r="G2667" i="3"/>
  <c r="F2667" i="3"/>
  <c r="E2667" i="3"/>
  <c r="D2667" i="3"/>
  <c r="C2667" i="3"/>
  <c r="B2667" i="3"/>
  <c r="A2667" i="3"/>
  <c r="H2666" i="3"/>
  <c r="G2666" i="3"/>
  <c r="F2666" i="3"/>
  <c r="E2666" i="3"/>
  <c r="D2666" i="3"/>
  <c r="C2666" i="3"/>
  <c r="B2666" i="3"/>
  <c r="A2666" i="3"/>
  <c r="H2665" i="3"/>
  <c r="G2665" i="3"/>
  <c r="F2665" i="3"/>
  <c r="E2665" i="3"/>
  <c r="D2665" i="3"/>
  <c r="C2665" i="3"/>
  <c r="B2665" i="3"/>
  <c r="A2665" i="3"/>
  <c r="H2664" i="3"/>
  <c r="G2664" i="3"/>
  <c r="F2664" i="3"/>
  <c r="E2664" i="3"/>
  <c r="D2664" i="3"/>
  <c r="C2664" i="3"/>
  <c r="B2664" i="3"/>
  <c r="A2664" i="3"/>
  <c r="H2663" i="3"/>
  <c r="G2663" i="3"/>
  <c r="F2663" i="3"/>
  <c r="E2663" i="3"/>
  <c r="D2663" i="3"/>
  <c r="C2663" i="3"/>
  <c r="B2663" i="3"/>
  <c r="A2663" i="3"/>
  <c r="H2662" i="3"/>
  <c r="G2662" i="3"/>
  <c r="F2662" i="3"/>
  <c r="E2662" i="3"/>
  <c r="D2662" i="3"/>
  <c r="C2662" i="3"/>
  <c r="B2662" i="3"/>
  <c r="A2662" i="3"/>
  <c r="H2661" i="3"/>
  <c r="G2661" i="3"/>
  <c r="F2661" i="3"/>
  <c r="E2661" i="3"/>
  <c r="D2661" i="3"/>
  <c r="C2661" i="3"/>
  <c r="B2661" i="3"/>
  <c r="A2661" i="3"/>
  <c r="H2660" i="3"/>
  <c r="G2660" i="3"/>
  <c r="F2660" i="3"/>
  <c r="E2660" i="3"/>
  <c r="D2660" i="3"/>
  <c r="C2660" i="3"/>
  <c r="B2660" i="3"/>
  <c r="A2660" i="3"/>
  <c r="H2659" i="3"/>
  <c r="G2659" i="3"/>
  <c r="F2659" i="3"/>
  <c r="E2659" i="3"/>
  <c r="D2659" i="3"/>
  <c r="C2659" i="3"/>
  <c r="B2659" i="3"/>
  <c r="A2659" i="3"/>
  <c r="H2658" i="3"/>
  <c r="G2658" i="3"/>
  <c r="F2658" i="3"/>
  <c r="E2658" i="3"/>
  <c r="D2658" i="3"/>
  <c r="C2658" i="3"/>
  <c r="B2658" i="3"/>
  <c r="A2658" i="3"/>
  <c r="H2657" i="3"/>
  <c r="G2657" i="3"/>
  <c r="F2657" i="3"/>
  <c r="E2657" i="3"/>
  <c r="D2657" i="3"/>
  <c r="C2657" i="3"/>
  <c r="B2657" i="3"/>
  <c r="A2657" i="3"/>
  <c r="H2656" i="3"/>
  <c r="G2656" i="3"/>
  <c r="F2656" i="3"/>
  <c r="E2656" i="3"/>
  <c r="D2656" i="3"/>
  <c r="C2656" i="3"/>
  <c r="B2656" i="3"/>
  <c r="A2656" i="3"/>
  <c r="H2655" i="3"/>
  <c r="G2655" i="3"/>
  <c r="F2655" i="3"/>
  <c r="E2655" i="3"/>
  <c r="D2655" i="3"/>
  <c r="C2655" i="3"/>
  <c r="B2655" i="3"/>
  <c r="A2655" i="3"/>
  <c r="H2654" i="3"/>
  <c r="G2654" i="3"/>
  <c r="F2654" i="3"/>
  <c r="E2654" i="3"/>
  <c r="D2654" i="3"/>
  <c r="C2654" i="3"/>
  <c r="B2654" i="3"/>
  <c r="A2654" i="3"/>
  <c r="H2653" i="3"/>
  <c r="G2653" i="3"/>
  <c r="F2653" i="3"/>
  <c r="E2653" i="3"/>
  <c r="D2653" i="3"/>
  <c r="C2653" i="3"/>
  <c r="B2653" i="3"/>
  <c r="A2653" i="3"/>
  <c r="H2652" i="3"/>
  <c r="G2652" i="3"/>
  <c r="F2652" i="3"/>
  <c r="E2652" i="3"/>
  <c r="D2652" i="3"/>
  <c r="C2652" i="3"/>
  <c r="B2652" i="3"/>
  <c r="A2652" i="3"/>
  <c r="H2651" i="3"/>
  <c r="G2651" i="3"/>
  <c r="F2651" i="3"/>
  <c r="E2651" i="3"/>
  <c r="D2651" i="3"/>
  <c r="C2651" i="3"/>
  <c r="B2651" i="3"/>
  <c r="A2651" i="3"/>
  <c r="H2650" i="3"/>
  <c r="G2650" i="3"/>
  <c r="F2650" i="3"/>
  <c r="E2650" i="3"/>
  <c r="D2650" i="3"/>
  <c r="C2650" i="3"/>
  <c r="B2650" i="3"/>
  <c r="A2650" i="3"/>
  <c r="H2649" i="3"/>
  <c r="G2649" i="3"/>
  <c r="F2649" i="3"/>
  <c r="E2649" i="3"/>
  <c r="D2649" i="3"/>
  <c r="C2649" i="3"/>
  <c r="B2649" i="3"/>
  <c r="A2649" i="3"/>
  <c r="H2648" i="3"/>
  <c r="G2648" i="3"/>
  <c r="F2648" i="3"/>
  <c r="E2648" i="3"/>
  <c r="D2648" i="3"/>
  <c r="C2648" i="3"/>
  <c r="B2648" i="3"/>
  <c r="A2648" i="3"/>
  <c r="H2647" i="3"/>
  <c r="G2647" i="3"/>
  <c r="F2647" i="3"/>
  <c r="E2647" i="3"/>
  <c r="D2647" i="3"/>
  <c r="C2647" i="3"/>
  <c r="B2647" i="3"/>
  <c r="A2647" i="3"/>
  <c r="H2646" i="3"/>
  <c r="G2646" i="3"/>
  <c r="F2646" i="3"/>
  <c r="E2646" i="3"/>
  <c r="D2646" i="3"/>
  <c r="C2646" i="3"/>
  <c r="B2646" i="3"/>
  <c r="A2646" i="3"/>
  <c r="H2645" i="3"/>
  <c r="G2645" i="3"/>
  <c r="F2645" i="3"/>
  <c r="E2645" i="3"/>
  <c r="D2645" i="3"/>
  <c r="C2645" i="3"/>
  <c r="B2645" i="3"/>
  <c r="A2645" i="3"/>
  <c r="H2644" i="3"/>
  <c r="G2644" i="3"/>
  <c r="F2644" i="3"/>
  <c r="E2644" i="3"/>
  <c r="D2644" i="3"/>
  <c r="C2644" i="3"/>
  <c r="B2644" i="3"/>
  <c r="A2644" i="3"/>
  <c r="H2643" i="3"/>
  <c r="G2643" i="3"/>
  <c r="F2643" i="3"/>
  <c r="E2643" i="3"/>
  <c r="D2643" i="3"/>
  <c r="C2643" i="3"/>
  <c r="B2643" i="3"/>
  <c r="A2643" i="3"/>
  <c r="H2642" i="3"/>
  <c r="G2642" i="3"/>
  <c r="F2642" i="3"/>
  <c r="E2642" i="3"/>
  <c r="D2642" i="3"/>
  <c r="C2642" i="3"/>
  <c r="B2642" i="3"/>
  <c r="A2642" i="3"/>
  <c r="H2641" i="3"/>
  <c r="G2641" i="3"/>
  <c r="F2641" i="3"/>
  <c r="E2641" i="3"/>
  <c r="D2641" i="3"/>
  <c r="C2641" i="3"/>
  <c r="B2641" i="3"/>
  <c r="A2641" i="3"/>
  <c r="H2640" i="3"/>
  <c r="G2640" i="3"/>
  <c r="F2640" i="3"/>
  <c r="E2640" i="3"/>
  <c r="D2640" i="3"/>
  <c r="C2640" i="3"/>
  <c r="B2640" i="3"/>
  <c r="A2640" i="3"/>
  <c r="H2639" i="3"/>
  <c r="G2639" i="3"/>
  <c r="F2639" i="3"/>
  <c r="E2639" i="3"/>
  <c r="D2639" i="3"/>
  <c r="C2639" i="3"/>
  <c r="B2639" i="3"/>
  <c r="A2639" i="3"/>
  <c r="H2638" i="3"/>
  <c r="G2638" i="3"/>
  <c r="F2638" i="3"/>
  <c r="E2638" i="3"/>
  <c r="D2638" i="3"/>
  <c r="C2638" i="3"/>
  <c r="B2638" i="3"/>
  <c r="A2638" i="3"/>
  <c r="H2637" i="3"/>
  <c r="G2637" i="3"/>
  <c r="F2637" i="3"/>
  <c r="E2637" i="3"/>
  <c r="D2637" i="3"/>
  <c r="C2637" i="3"/>
  <c r="B2637" i="3"/>
  <c r="A2637" i="3"/>
  <c r="H2636" i="3"/>
  <c r="G2636" i="3"/>
  <c r="F2636" i="3"/>
  <c r="E2636" i="3"/>
  <c r="D2636" i="3"/>
  <c r="C2636" i="3"/>
  <c r="B2636" i="3"/>
  <c r="A2636" i="3"/>
  <c r="H2635" i="3"/>
  <c r="G2635" i="3"/>
  <c r="F2635" i="3"/>
  <c r="E2635" i="3"/>
  <c r="D2635" i="3"/>
  <c r="C2635" i="3"/>
  <c r="B2635" i="3"/>
  <c r="A2635" i="3"/>
  <c r="H2634" i="3"/>
  <c r="G2634" i="3"/>
  <c r="F2634" i="3"/>
  <c r="E2634" i="3"/>
  <c r="D2634" i="3"/>
  <c r="C2634" i="3"/>
  <c r="B2634" i="3"/>
  <c r="A2634" i="3"/>
  <c r="H2633" i="3"/>
  <c r="G2633" i="3"/>
  <c r="F2633" i="3"/>
  <c r="E2633" i="3"/>
  <c r="D2633" i="3"/>
  <c r="C2633" i="3"/>
  <c r="B2633" i="3"/>
  <c r="A2633" i="3"/>
  <c r="H2632" i="3"/>
  <c r="G2632" i="3"/>
  <c r="F2632" i="3"/>
  <c r="E2632" i="3"/>
  <c r="D2632" i="3"/>
  <c r="C2632" i="3"/>
  <c r="B2632" i="3"/>
  <c r="A2632" i="3"/>
  <c r="H2631" i="3"/>
  <c r="G2631" i="3"/>
  <c r="F2631" i="3"/>
  <c r="E2631" i="3"/>
  <c r="D2631" i="3"/>
  <c r="C2631" i="3"/>
  <c r="B2631" i="3"/>
  <c r="A2631" i="3"/>
  <c r="H2630" i="3"/>
  <c r="G2630" i="3"/>
  <c r="F2630" i="3"/>
  <c r="E2630" i="3"/>
  <c r="D2630" i="3"/>
  <c r="C2630" i="3"/>
  <c r="B2630" i="3"/>
  <c r="A2630" i="3"/>
  <c r="H2629" i="3"/>
  <c r="G2629" i="3"/>
  <c r="F2629" i="3"/>
  <c r="E2629" i="3"/>
  <c r="D2629" i="3"/>
  <c r="C2629" i="3"/>
  <c r="B2629" i="3"/>
  <c r="A2629" i="3"/>
  <c r="H2628" i="3"/>
  <c r="G2628" i="3"/>
  <c r="F2628" i="3"/>
  <c r="E2628" i="3"/>
  <c r="D2628" i="3"/>
  <c r="C2628" i="3"/>
  <c r="B2628" i="3"/>
  <c r="A2628" i="3"/>
  <c r="H2627" i="3"/>
  <c r="G2627" i="3"/>
  <c r="F2627" i="3"/>
  <c r="E2627" i="3"/>
  <c r="D2627" i="3"/>
  <c r="C2627" i="3"/>
  <c r="B2627" i="3"/>
  <c r="A2627" i="3"/>
  <c r="H2626" i="3"/>
  <c r="G2626" i="3"/>
  <c r="F2626" i="3"/>
  <c r="E2626" i="3"/>
  <c r="D2626" i="3"/>
  <c r="C2626" i="3"/>
  <c r="B2626" i="3"/>
  <c r="A2626" i="3"/>
  <c r="H2625" i="3"/>
  <c r="G2625" i="3"/>
  <c r="F2625" i="3"/>
  <c r="E2625" i="3"/>
  <c r="D2625" i="3"/>
  <c r="C2625" i="3"/>
  <c r="B2625" i="3"/>
  <c r="A2625" i="3"/>
  <c r="H2624" i="3"/>
  <c r="G2624" i="3"/>
  <c r="F2624" i="3"/>
  <c r="E2624" i="3"/>
  <c r="D2624" i="3"/>
  <c r="C2624" i="3"/>
  <c r="B2624" i="3"/>
  <c r="A2624" i="3"/>
  <c r="H2623" i="3"/>
  <c r="G2623" i="3"/>
  <c r="F2623" i="3"/>
  <c r="E2623" i="3"/>
  <c r="D2623" i="3"/>
  <c r="C2623" i="3"/>
  <c r="B2623" i="3"/>
  <c r="A2623" i="3"/>
  <c r="H2622" i="3"/>
  <c r="G2622" i="3"/>
  <c r="F2622" i="3"/>
  <c r="E2622" i="3"/>
  <c r="D2622" i="3"/>
  <c r="C2622" i="3"/>
  <c r="B2622" i="3"/>
  <c r="A2622" i="3"/>
  <c r="H2621" i="3"/>
  <c r="G2621" i="3"/>
  <c r="F2621" i="3"/>
  <c r="E2621" i="3"/>
  <c r="D2621" i="3"/>
  <c r="C2621" i="3"/>
  <c r="B2621" i="3"/>
  <c r="A2621" i="3"/>
  <c r="H2620" i="3"/>
  <c r="G2620" i="3"/>
  <c r="F2620" i="3"/>
  <c r="E2620" i="3"/>
  <c r="D2620" i="3"/>
  <c r="C2620" i="3"/>
  <c r="B2620" i="3"/>
  <c r="A2620" i="3"/>
  <c r="H2619" i="3"/>
  <c r="G2619" i="3"/>
  <c r="F2619" i="3"/>
  <c r="E2619" i="3"/>
  <c r="D2619" i="3"/>
  <c r="C2619" i="3"/>
  <c r="B2619" i="3"/>
  <c r="A2619" i="3"/>
  <c r="H2618" i="3"/>
  <c r="G2618" i="3"/>
  <c r="F2618" i="3"/>
  <c r="E2618" i="3"/>
  <c r="D2618" i="3"/>
  <c r="C2618" i="3"/>
  <c r="B2618" i="3"/>
  <c r="A2618" i="3"/>
  <c r="H2617" i="3"/>
  <c r="G2617" i="3"/>
  <c r="F2617" i="3"/>
  <c r="E2617" i="3"/>
  <c r="D2617" i="3"/>
  <c r="C2617" i="3"/>
  <c r="B2617" i="3"/>
  <c r="A2617" i="3"/>
  <c r="H2616" i="3"/>
  <c r="G2616" i="3"/>
  <c r="F2616" i="3"/>
  <c r="E2616" i="3"/>
  <c r="D2616" i="3"/>
  <c r="C2616" i="3"/>
  <c r="B2616" i="3"/>
  <c r="A2616" i="3"/>
  <c r="H2615" i="3"/>
  <c r="G2615" i="3"/>
  <c r="F2615" i="3"/>
  <c r="E2615" i="3"/>
  <c r="D2615" i="3"/>
  <c r="C2615" i="3"/>
  <c r="B2615" i="3"/>
  <c r="A2615" i="3"/>
  <c r="H2614" i="3"/>
  <c r="G2614" i="3"/>
  <c r="F2614" i="3"/>
  <c r="E2614" i="3"/>
  <c r="D2614" i="3"/>
  <c r="C2614" i="3"/>
  <c r="B2614" i="3"/>
  <c r="A2614" i="3"/>
  <c r="H2613" i="3"/>
  <c r="G2613" i="3"/>
  <c r="F2613" i="3"/>
  <c r="E2613" i="3"/>
  <c r="D2613" i="3"/>
  <c r="C2613" i="3"/>
  <c r="B2613" i="3"/>
  <c r="A2613" i="3"/>
  <c r="H2612" i="3"/>
  <c r="G2612" i="3"/>
  <c r="F2612" i="3"/>
  <c r="E2612" i="3"/>
  <c r="D2612" i="3"/>
  <c r="C2612" i="3"/>
  <c r="B2612" i="3"/>
  <c r="A2612" i="3"/>
  <c r="H2611" i="3"/>
  <c r="G2611" i="3"/>
  <c r="F2611" i="3"/>
  <c r="E2611" i="3"/>
  <c r="D2611" i="3"/>
  <c r="C2611" i="3"/>
  <c r="B2611" i="3"/>
  <c r="A2611" i="3"/>
  <c r="H2610" i="3"/>
  <c r="G2610" i="3"/>
  <c r="F2610" i="3"/>
  <c r="E2610" i="3"/>
  <c r="D2610" i="3"/>
  <c r="C2610" i="3"/>
  <c r="B2610" i="3"/>
  <c r="A2610" i="3"/>
  <c r="H2609" i="3"/>
  <c r="G2609" i="3"/>
  <c r="F2609" i="3"/>
  <c r="E2609" i="3"/>
  <c r="D2609" i="3"/>
  <c r="C2609" i="3"/>
  <c r="B2609" i="3"/>
  <c r="A2609" i="3"/>
  <c r="H2608" i="3"/>
  <c r="G2608" i="3"/>
  <c r="F2608" i="3"/>
  <c r="E2608" i="3"/>
  <c r="D2608" i="3"/>
  <c r="C2608" i="3"/>
  <c r="B2608" i="3"/>
  <c r="A2608" i="3"/>
  <c r="H2607" i="3"/>
  <c r="G2607" i="3"/>
  <c r="F2607" i="3"/>
  <c r="E2607" i="3"/>
  <c r="D2607" i="3"/>
  <c r="C2607" i="3"/>
  <c r="B2607" i="3"/>
  <c r="A2607" i="3"/>
  <c r="H2606" i="3"/>
  <c r="G2606" i="3"/>
  <c r="F2606" i="3"/>
  <c r="E2606" i="3"/>
  <c r="D2606" i="3"/>
  <c r="C2606" i="3"/>
  <c r="B2606" i="3"/>
  <c r="A2606" i="3"/>
  <c r="H2605" i="3"/>
  <c r="G2605" i="3"/>
  <c r="F2605" i="3"/>
  <c r="E2605" i="3"/>
  <c r="D2605" i="3"/>
  <c r="C2605" i="3"/>
  <c r="B2605" i="3"/>
  <c r="A2605" i="3"/>
  <c r="H2604" i="3"/>
  <c r="G2604" i="3"/>
  <c r="F2604" i="3"/>
  <c r="E2604" i="3"/>
  <c r="D2604" i="3"/>
  <c r="C2604" i="3"/>
  <c r="B2604" i="3"/>
  <c r="A2604" i="3"/>
  <c r="H2603" i="3"/>
  <c r="G2603" i="3"/>
  <c r="F2603" i="3"/>
  <c r="E2603" i="3"/>
  <c r="D2603" i="3"/>
  <c r="C2603" i="3"/>
  <c r="B2603" i="3"/>
  <c r="A2603" i="3"/>
  <c r="H2602" i="3"/>
  <c r="G2602" i="3"/>
  <c r="F2602" i="3"/>
  <c r="E2602" i="3"/>
  <c r="D2602" i="3"/>
  <c r="C2602" i="3"/>
  <c r="B2602" i="3"/>
  <c r="A2602" i="3"/>
  <c r="H2601" i="3"/>
  <c r="G2601" i="3"/>
  <c r="F2601" i="3"/>
  <c r="E2601" i="3"/>
  <c r="D2601" i="3"/>
  <c r="C2601" i="3"/>
  <c r="B2601" i="3"/>
  <c r="A2601" i="3"/>
  <c r="H2600" i="3"/>
  <c r="G2600" i="3"/>
  <c r="F2600" i="3"/>
  <c r="E2600" i="3"/>
  <c r="D2600" i="3"/>
  <c r="C2600" i="3"/>
  <c r="B2600" i="3"/>
  <c r="A2600" i="3"/>
  <c r="H2599" i="3"/>
  <c r="G2599" i="3"/>
  <c r="F2599" i="3"/>
  <c r="E2599" i="3"/>
  <c r="D2599" i="3"/>
  <c r="C2599" i="3"/>
  <c r="B2599" i="3"/>
  <c r="A2599" i="3"/>
  <c r="H2598" i="3"/>
  <c r="G2598" i="3"/>
  <c r="F2598" i="3"/>
  <c r="E2598" i="3"/>
  <c r="D2598" i="3"/>
  <c r="C2598" i="3"/>
  <c r="B2598" i="3"/>
  <c r="A2598" i="3"/>
  <c r="H2597" i="3"/>
  <c r="G2597" i="3"/>
  <c r="F2597" i="3"/>
  <c r="E2597" i="3"/>
  <c r="D2597" i="3"/>
  <c r="C2597" i="3"/>
  <c r="B2597" i="3"/>
  <c r="A2597" i="3"/>
  <c r="H2596" i="3"/>
  <c r="G2596" i="3"/>
  <c r="F2596" i="3"/>
  <c r="E2596" i="3"/>
  <c r="D2596" i="3"/>
  <c r="C2596" i="3"/>
  <c r="B2596" i="3"/>
  <c r="A2596" i="3"/>
  <c r="H2595" i="3"/>
  <c r="G2595" i="3"/>
  <c r="F2595" i="3"/>
  <c r="E2595" i="3"/>
  <c r="D2595" i="3"/>
  <c r="C2595" i="3"/>
  <c r="B2595" i="3"/>
  <c r="A2595" i="3"/>
  <c r="H2594" i="3"/>
  <c r="G2594" i="3"/>
  <c r="F2594" i="3"/>
  <c r="E2594" i="3"/>
  <c r="D2594" i="3"/>
  <c r="C2594" i="3"/>
  <c r="B2594" i="3"/>
  <c r="A2594" i="3"/>
  <c r="H2593" i="3"/>
  <c r="G2593" i="3"/>
  <c r="F2593" i="3"/>
  <c r="E2593" i="3"/>
  <c r="D2593" i="3"/>
  <c r="C2593" i="3"/>
  <c r="B2593" i="3"/>
  <c r="A2593" i="3"/>
  <c r="H2592" i="3"/>
  <c r="G2592" i="3"/>
  <c r="F2592" i="3"/>
  <c r="E2592" i="3"/>
  <c r="D2592" i="3"/>
  <c r="C2592" i="3"/>
  <c r="B2592" i="3"/>
  <c r="A2592" i="3"/>
  <c r="H2591" i="3"/>
  <c r="G2591" i="3"/>
  <c r="F2591" i="3"/>
  <c r="E2591" i="3"/>
  <c r="D2591" i="3"/>
  <c r="C2591" i="3"/>
  <c r="B2591" i="3"/>
  <c r="A2591" i="3"/>
  <c r="H2590" i="3"/>
  <c r="G2590" i="3"/>
  <c r="F2590" i="3"/>
  <c r="E2590" i="3"/>
  <c r="D2590" i="3"/>
  <c r="C2590" i="3"/>
  <c r="B2590" i="3"/>
  <c r="A2590" i="3"/>
  <c r="H2589" i="3"/>
  <c r="G2589" i="3"/>
  <c r="F2589" i="3"/>
  <c r="E2589" i="3"/>
  <c r="D2589" i="3"/>
  <c r="C2589" i="3"/>
  <c r="B2589" i="3"/>
  <c r="A2589" i="3"/>
  <c r="H2588" i="3"/>
  <c r="G2588" i="3"/>
  <c r="F2588" i="3"/>
  <c r="E2588" i="3"/>
  <c r="D2588" i="3"/>
  <c r="C2588" i="3"/>
  <c r="B2588" i="3"/>
  <c r="A2588" i="3"/>
  <c r="H2587" i="3"/>
  <c r="G2587" i="3"/>
  <c r="F2587" i="3"/>
  <c r="E2587" i="3"/>
  <c r="D2587" i="3"/>
  <c r="C2587" i="3"/>
  <c r="B2587" i="3"/>
  <c r="A2587" i="3"/>
  <c r="H2586" i="3"/>
  <c r="G2586" i="3"/>
  <c r="F2586" i="3"/>
  <c r="E2586" i="3"/>
  <c r="D2586" i="3"/>
  <c r="C2586" i="3"/>
  <c r="B2586" i="3"/>
  <c r="A2586" i="3"/>
  <c r="H2585" i="3"/>
  <c r="G2585" i="3"/>
  <c r="F2585" i="3"/>
  <c r="E2585" i="3"/>
  <c r="D2585" i="3"/>
  <c r="C2585" i="3"/>
  <c r="B2585" i="3"/>
  <c r="A2585" i="3"/>
  <c r="H2584" i="3"/>
  <c r="G2584" i="3"/>
  <c r="F2584" i="3"/>
  <c r="E2584" i="3"/>
  <c r="D2584" i="3"/>
  <c r="C2584" i="3"/>
  <c r="B2584" i="3"/>
  <c r="A2584" i="3"/>
  <c r="H2583" i="3"/>
  <c r="G2583" i="3"/>
  <c r="F2583" i="3"/>
  <c r="E2583" i="3"/>
  <c r="D2583" i="3"/>
  <c r="C2583" i="3"/>
  <c r="B2583" i="3"/>
  <c r="A2583" i="3"/>
  <c r="H2582" i="3"/>
  <c r="G2582" i="3"/>
  <c r="F2582" i="3"/>
  <c r="E2582" i="3"/>
  <c r="D2582" i="3"/>
  <c r="C2582" i="3"/>
  <c r="B2582" i="3"/>
  <c r="A2582" i="3"/>
  <c r="H2581" i="3"/>
  <c r="G2581" i="3"/>
  <c r="F2581" i="3"/>
  <c r="E2581" i="3"/>
  <c r="D2581" i="3"/>
  <c r="C2581" i="3"/>
  <c r="B2581" i="3"/>
  <c r="A2581" i="3"/>
  <c r="H2580" i="3"/>
  <c r="G2580" i="3"/>
  <c r="F2580" i="3"/>
  <c r="E2580" i="3"/>
  <c r="D2580" i="3"/>
  <c r="C2580" i="3"/>
  <c r="B2580" i="3"/>
  <c r="A2580" i="3"/>
  <c r="H2579" i="3"/>
  <c r="G2579" i="3"/>
  <c r="F2579" i="3"/>
  <c r="E2579" i="3"/>
  <c r="D2579" i="3"/>
  <c r="C2579" i="3"/>
  <c r="B2579" i="3"/>
  <c r="A2579" i="3"/>
  <c r="H2578" i="3"/>
  <c r="G2578" i="3"/>
  <c r="F2578" i="3"/>
  <c r="E2578" i="3"/>
  <c r="D2578" i="3"/>
  <c r="C2578" i="3"/>
  <c r="B2578" i="3"/>
  <c r="A2578" i="3"/>
  <c r="H2577" i="3"/>
  <c r="G2577" i="3"/>
  <c r="F2577" i="3"/>
  <c r="E2577" i="3"/>
  <c r="D2577" i="3"/>
  <c r="C2577" i="3"/>
  <c r="B2577" i="3"/>
  <c r="A2577" i="3"/>
  <c r="H2576" i="3"/>
  <c r="G2576" i="3"/>
  <c r="F2576" i="3"/>
  <c r="E2576" i="3"/>
  <c r="D2576" i="3"/>
  <c r="C2576" i="3"/>
  <c r="B2576" i="3"/>
  <c r="A2576" i="3"/>
  <c r="H2575" i="3"/>
  <c r="G2575" i="3"/>
  <c r="F2575" i="3"/>
  <c r="E2575" i="3"/>
  <c r="D2575" i="3"/>
  <c r="C2575" i="3"/>
  <c r="B2575" i="3"/>
  <c r="A2575" i="3"/>
  <c r="H2574" i="3"/>
  <c r="G2574" i="3"/>
  <c r="F2574" i="3"/>
  <c r="E2574" i="3"/>
  <c r="D2574" i="3"/>
  <c r="C2574" i="3"/>
  <c r="B2574" i="3"/>
  <c r="A2574" i="3"/>
  <c r="H2573" i="3"/>
  <c r="G2573" i="3"/>
  <c r="F2573" i="3"/>
  <c r="E2573" i="3"/>
  <c r="D2573" i="3"/>
  <c r="C2573" i="3"/>
  <c r="B2573" i="3"/>
  <c r="A2573" i="3"/>
  <c r="H2572" i="3"/>
  <c r="G2572" i="3"/>
  <c r="F2572" i="3"/>
  <c r="E2572" i="3"/>
  <c r="D2572" i="3"/>
  <c r="C2572" i="3"/>
  <c r="B2572" i="3"/>
  <c r="A2572" i="3"/>
  <c r="H2571" i="3"/>
  <c r="G2571" i="3"/>
  <c r="F2571" i="3"/>
  <c r="E2571" i="3"/>
  <c r="D2571" i="3"/>
  <c r="C2571" i="3"/>
  <c r="B2571" i="3"/>
  <c r="A2571" i="3"/>
  <c r="H2570" i="3"/>
  <c r="G2570" i="3"/>
  <c r="F2570" i="3"/>
  <c r="E2570" i="3"/>
  <c r="D2570" i="3"/>
  <c r="C2570" i="3"/>
  <c r="B2570" i="3"/>
  <c r="A2570" i="3"/>
  <c r="H2569" i="3"/>
  <c r="G2569" i="3"/>
  <c r="F2569" i="3"/>
  <c r="E2569" i="3"/>
  <c r="D2569" i="3"/>
  <c r="C2569" i="3"/>
  <c r="B2569" i="3"/>
  <c r="A2569" i="3"/>
  <c r="H2568" i="3"/>
  <c r="G2568" i="3"/>
  <c r="F2568" i="3"/>
  <c r="E2568" i="3"/>
  <c r="D2568" i="3"/>
  <c r="C2568" i="3"/>
  <c r="B2568" i="3"/>
  <c r="A2568" i="3"/>
  <c r="H2567" i="3"/>
  <c r="G2567" i="3"/>
  <c r="F2567" i="3"/>
  <c r="E2567" i="3"/>
  <c r="D2567" i="3"/>
  <c r="C2567" i="3"/>
  <c r="B2567" i="3"/>
  <c r="A2567" i="3"/>
  <c r="H2566" i="3"/>
  <c r="G2566" i="3"/>
  <c r="F2566" i="3"/>
  <c r="E2566" i="3"/>
  <c r="D2566" i="3"/>
  <c r="C2566" i="3"/>
  <c r="B2566" i="3"/>
  <c r="A2566" i="3"/>
  <c r="H2565" i="3"/>
  <c r="G2565" i="3"/>
  <c r="F2565" i="3"/>
  <c r="E2565" i="3"/>
  <c r="D2565" i="3"/>
  <c r="C2565" i="3"/>
  <c r="B2565" i="3"/>
  <c r="A2565" i="3"/>
  <c r="H2564" i="3"/>
  <c r="G2564" i="3"/>
  <c r="F2564" i="3"/>
  <c r="E2564" i="3"/>
  <c r="D2564" i="3"/>
  <c r="C2564" i="3"/>
  <c r="B2564" i="3"/>
  <c r="A2564" i="3"/>
  <c r="H2563" i="3"/>
  <c r="G2563" i="3"/>
  <c r="F2563" i="3"/>
  <c r="E2563" i="3"/>
  <c r="D2563" i="3"/>
  <c r="C2563" i="3"/>
  <c r="B2563" i="3"/>
  <c r="A2563" i="3"/>
  <c r="H2562" i="3"/>
  <c r="G2562" i="3"/>
  <c r="F2562" i="3"/>
  <c r="E2562" i="3"/>
  <c r="D2562" i="3"/>
  <c r="C2562" i="3"/>
  <c r="B2562" i="3"/>
  <c r="A2562" i="3"/>
  <c r="H2561" i="3"/>
  <c r="G2561" i="3"/>
  <c r="F2561" i="3"/>
  <c r="E2561" i="3"/>
  <c r="D2561" i="3"/>
  <c r="C2561" i="3"/>
  <c r="B2561" i="3"/>
  <c r="A2561" i="3"/>
  <c r="H2560" i="3"/>
  <c r="G2560" i="3"/>
  <c r="F2560" i="3"/>
  <c r="E2560" i="3"/>
  <c r="D2560" i="3"/>
  <c r="C2560" i="3"/>
  <c r="B2560" i="3"/>
  <c r="A2560" i="3"/>
  <c r="H2559" i="3"/>
  <c r="G2559" i="3"/>
  <c r="F2559" i="3"/>
  <c r="E2559" i="3"/>
  <c r="D2559" i="3"/>
  <c r="C2559" i="3"/>
  <c r="B2559" i="3"/>
  <c r="A2559" i="3"/>
  <c r="H2558" i="3"/>
  <c r="G2558" i="3"/>
  <c r="F2558" i="3"/>
  <c r="E2558" i="3"/>
  <c r="D2558" i="3"/>
  <c r="C2558" i="3"/>
  <c r="B2558" i="3"/>
  <c r="A2558" i="3"/>
  <c r="H2557" i="3"/>
  <c r="G2557" i="3"/>
  <c r="F2557" i="3"/>
  <c r="E2557" i="3"/>
  <c r="D2557" i="3"/>
  <c r="C2557" i="3"/>
  <c r="B2557" i="3"/>
  <c r="A2557" i="3"/>
  <c r="H2556" i="3"/>
  <c r="G2556" i="3"/>
  <c r="F2556" i="3"/>
  <c r="E2556" i="3"/>
  <c r="D2556" i="3"/>
  <c r="C2556" i="3"/>
  <c r="B2556" i="3"/>
  <c r="A2556" i="3"/>
  <c r="H2555" i="3"/>
  <c r="G2555" i="3"/>
  <c r="F2555" i="3"/>
  <c r="E2555" i="3"/>
  <c r="D2555" i="3"/>
  <c r="C2555" i="3"/>
  <c r="B2555" i="3"/>
  <c r="A2555" i="3"/>
  <c r="H2554" i="3"/>
  <c r="G2554" i="3"/>
  <c r="F2554" i="3"/>
  <c r="E2554" i="3"/>
  <c r="D2554" i="3"/>
  <c r="C2554" i="3"/>
  <c r="B2554" i="3"/>
  <c r="A2554" i="3"/>
  <c r="H2553" i="3"/>
  <c r="G2553" i="3"/>
  <c r="F2553" i="3"/>
  <c r="E2553" i="3"/>
  <c r="D2553" i="3"/>
  <c r="C2553" i="3"/>
  <c r="B2553" i="3"/>
  <c r="A2553" i="3"/>
  <c r="H2552" i="3"/>
  <c r="G2552" i="3"/>
  <c r="F2552" i="3"/>
  <c r="E2552" i="3"/>
  <c r="D2552" i="3"/>
  <c r="C2552" i="3"/>
  <c r="B2552" i="3"/>
  <c r="A2552" i="3"/>
  <c r="H2551" i="3"/>
  <c r="G2551" i="3"/>
  <c r="F2551" i="3"/>
  <c r="E2551" i="3"/>
  <c r="D2551" i="3"/>
  <c r="C2551" i="3"/>
  <c r="B2551" i="3"/>
  <c r="A2551" i="3"/>
  <c r="H2550" i="3"/>
  <c r="G2550" i="3"/>
  <c r="F2550" i="3"/>
  <c r="E2550" i="3"/>
  <c r="D2550" i="3"/>
  <c r="C2550" i="3"/>
  <c r="B2550" i="3"/>
  <c r="A2550" i="3"/>
  <c r="H2549" i="3"/>
  <c r="G2549" i="3"/>
  <c r="F2549" i="3"/>
  <c r="E2549" i="3"/>
  <c r="D2549" i="3"/>
  <c r="C2549" i="3"/>
  <c r="B2549" i="3"/>
  <c r="A2549" i="3"/>
  <c r="H2548" i="3"/>
  <c r="G2548" i="3"/>
  <c r="F2548" i="3"/>
  <c r="E2548" i="3"/>
  <c r="D2548" i="3"/>
  <c r="C2548" i="3"/>
  <c r="B2548" i="3"/>
  <c r="A2548" i="3"/>
  <c r="H2547" i="3"/>
  <c r="G2547" i="3"/>
  <c r="F2547" i="3"/>
  <c r="E2547" i="3"/>
  <c r="D2547" i="3"/>
  <c r="C2547" i="3"/>
  <c r="B2547" i="3"/>
  <c r="A2547" i="3"/>
  <c r="H2546" i="3"/>
  <c r="G2546" i="3"/>
  <c r="F2546" i="3"/>
  <c r="E2546" i="3"/>
  <c r="D2546" i="3"/>
  <c r="C2546" i="3"/>
  <c r="B2546" i="3"/>
  <c r="A2546" i="3"/>
  <c r="H2545" i="3"/>
  <c r="G2545" i="3"/>
  <c r="F2545" i="3"/>
  <c r="E2545" i="3"/>
  <c r="D2545" i="3"/>
  <c r="C2545" i="3"/>
  <c r="B2545" i="3"/>
  <c r="A2545" i="3"/>
  <c r="H2544" i="3"/>
  <c r="G2544" i="3"/>
  <c r="F2544" i="3"/>
  <c r="E2544" i="3"/>
  <c r="D2544" i="3"/>
  <c r="C2544" i="3"/>
  <c r="B2544" i="3"/>
  <c r="A2544" i="3"/>
  <c r="H2543" i="3"/>
  <c r="G2543" i="3"/>
  <c r="F2543" i="3"/>
  <c r="E2543" i="3"/>
  <c r="D2543" i="3"/>
  <c r="C2543" i="3"/>
  <c r="B2543" i="3"/>
  <c r="A2543" i="3"/>
  <c r="H2542" i="3"/>
  <c r="G2542" i="3"/>
  <c r="F2542" i="3"/>
  <c r="E2542" i="3"/>
  <c r="D2542" i="3"/>
  <c r="C2542" i="3"/>
  <c r="B2542" i="3"/>
  <c r="A2542" i="3"/>
  <c r="H2541" i="3"/>
  <c r="G2541" i="3"/>
  <c r="F2541" i="3"/>
  <c r="E2541" i="3"/>
  <c r="D2541" i="3"/>
  <c r="C2541" i="3"/>
  <c r="B2541" i="3"/>
  <c r="A2541" i="3"/>
  <c r="H2540" i="3"/>
  <c r="G2540" i="3"/>
  <c r="F2540" i="3"/>
  <c r="E2540" i="3"/>
  <c r="D2540" i="3"/>
  <c r="C2540" i="3"/>
  <c r="B2540" i="3"/>
  <c r="A2540" i="3"/>
  <c r="H2539" i="3"/>
  <c r="G2539" i="3"/>
  <c r="F2539" i="3"/>
  <c r="E2539" i="3"/>
  <c r="D2539" i="3"/>
  <c r="C2539" i="3"/>
  <c r="B2539" i="3"/>
  <c r="A2539" i="3"/>
  <c r="H2538" i="3"/>
  <c r="G2538" i="3"/>
  <c r="F2538" i="3"/>
  <c r="E2538" i="3"/>
  <c r="D2538" i="3"/>
  <c r="C2538" i="3"/>
  <c r="B2538" i="3"/>
  <c r="A2538" i="3"/>
  <c r="H2537" i="3"/>
  <c r="G2537" i="3"/>
  <c r="F2537" i="3"/>
  <c r="E2537" i="3"/>
  <c r="D2537" i="3"/>
  <c r="C2537" i="3"/>
  <c r="B2537" i="3"/>
  <c r="A2537" i="3"/>
  <c r="H2536" i="3"/>
  <c r="G2536" i="3"/>
  <c r="F2536" i="3"/>
  <c r="E2536" i="3"/>
  <c r="D2536" i="3"/>
  <c r="C2536" i="3"/>
  <c r="B2536" i="3"/>
  <c r="A2536" i="3"/>
  <c r="H2535" i="3"/>
  <c r="G2535" i="3"/>
  <c r="F2535" i="3"/>
  <c r="E2535" i="3"/>
  <c r="D2535" i="3"/>
  <c r="C2535" i="3"/>
  <c r="B2535" i="3"/>
  <c r="A2535" i="3"/>
  <c r="H2534" i="3"/>
  <c r="G2534" i="3"/>
  <c r="F2534" i="3"/>
  <c r="E2534" i="3"/>
  <c r="D2534" i="3"/>
  <c r="C2534" i="3"/>
  <c r="B2534" i="3"/>
  <c r="A2534" i="3"/>
  <c r="H2533" i="3"/>
  <c r="G2533" i="3"/>
  <c r="F2533" i="3"/>
  <c r="E2533" i="3"/>
  <c r="D2533" i="3"/>
  <c r="C2533" i="3"/>
  <c r="B2533" i="3"/>
  <c r="A2533" i="3"/>
  <c r="H2532" i="3"/>
  <c r="G2532" i="3"/>
  <c r="F2532" i="3"/>
  <c r="E2532" i="3"/>
  <c r="D2532" i="3"/>
  <c r="C2532" i="3"/>
  <c r="B2532" i="3"/>
  <c r="A2532" i="3"/>
  <c r="H2531" i="3"/>
  <c r="G2531" i="3"/>
  <c r="F2531" i="3"/>
  <c r="E2531" i="3"/>
  <c r="D2531" i="3"/>
  <c r="C2531" i="3"/>
  <c r="B2531" i="3"/>
  <c r="A2531" i="3"/>
  <c r="H2530" i="3"/>
  <c r="G2530" i="3"/>
  <c r="F2530" i="3"/>
  <c r="E2530" i="3"/>
  <c r="D2530" i="3"/>
  <c r="C2530" i="3"/>
  <c r="B2530" i="3"/>
  <c r="A2530" i="3"/>
  <c r="H2529" i="3"/>
  <c r="G2529" i="3"/>
  <c r="F2529" i="3"/>
  <c r="E2529" i="3"/>
  <c r="D2529" i="3"/>
  <c r="C2529" i="3"/>
  <c r="B2529" i="3"/>
  <c r="A2529" i="3"/>
  <c r="H2528" i="3"/>
  <c r="G2528" i="3"/>
  <c r="F2528" i="3"/>
  <c r="E2528" i="3"/>
  <c r="D2528" i="3"/>
  <c r="C2528" i="3"/>
  <c r="B2528" i="3"/>
  <c r="A2528" i="3"/>
  <c r="H2527" i="3"/>
  <c r="G2527" i="3"/>
  <c r="F2527" i="3"/>
  <c r="E2527" i="3"/>
  <c r="D2527" i="3"/>
  <c r="C2527" i="3"/>
  <c r="B2527" i="3"/>
  <c r="A2527" i="3"/>
  <c r="H2526" i="3"/>
  <c r="G2526" i="3"/>
  <c r="F2526" i="3"/>
  <c r="E2526" i="3"/>
  <c r="D2526" i="3"/>
  <c r="C2526" i="3"/>
  <c r="B2526" i="3"/>
  <c r="A2526" i="3"/>
  <c r="H2525" i="3"/>
  <c r="G2525" i="3"/>
  <c r="F2525" i="3"/>
  <c r="E2525" i="3"/>
  <c r="D2525" i="3"/>
  <c r="C2525" i="3"/>
  <c r="B2525" i="3"/>
  <c r="A2525" i="3"/>
  <c r="H2524" i="3"/>
  <c r="G2524" i="3"/>
  <c r="F2524" i="3"/>
  <c r="E2524" i="3"/>
  <c r="D2524" i="3"/>
  <c r="C2524" i="3"/>
  <c r="B2524" i="3"/>
  <c r="A2524" i="3"/>
  <c r="H2523" i="3"/>
  <c r="G2523" i="3"/>
  <c r="F2523" i="3"/>
  <c r="E2523" i="3"/>
  <c r="D2523" i="3"/>
  <c r="C2523" i="3"/>
  <c r="B2523" i="3"/>
  <c r="A2523" i="3"/>
  <c r="H2522" i="3"/>
  <c r="G2522" i="3"/>
  <c r="F2522" i="3"/>
  <c r="E2522" i="3"/>
  <c r="D2522" i="3"/>
  <c r="C2522" i="3"/>
  <c r="B2522" i="3"/>
  <c r="A2522" i="3"/>
  <c r="H2521" i="3"/>
  <c r="G2521" i="3"/>
  <c r="F2521" i="3"/>
  <c r="E2521" i="3"/>
  <c r="D2521" i="3"/>
  <c r="C2521" i="3"/>
  <c r="B2521" i="3"/>
  <c r="A2521" i="3"/>
  <c r="H2520" i="3"/>
  <c r="G2520" i="3"/>
  <c r="F2520" i="3"/>
  <c r="E2520" i="3"/>
  <c r="D2520" i="3"/>
  <c r="C2520" i="3"/>
  <c r="B2520" i="3"/>
  <c r="A2520" i="3"/>
  <c r="H2519" i="3"/>
  <c r="G2519" i="3"/>
  <c r="F2519" i="3"/>
  <c r="E2519" i="3"/>
  <c r="D2519" i="3"/>
  <c r="C2519" i="3"/>
  <c r="B2519" i="3"/>
  <c r="A2519" i="3"/>
  <c r="H2518" i="3"/>
  <c r="G2518" i="3"/>
  <c r="F2518" i="3"/>
  <c r="E2518" i="3"/>
  <c r="D2518" i="3"/>
  <c r="C2518" i="3"/>
  <c r="B2518" i="3"/>
  <c r="A2518" i="3"/>
  <c r="H2517" i="3"/>
  <c r="G2517" i="3"/>
  <c r="F2517" i="3"/>
  <c r="E2517" i="3"/>
  <c r="D2517" i="3"/>
  <c r="C2517" i="3"/>
  <c r="B2517" i="3"/>
  <c r="A2517" i="3"/>
  <c r="H2516" i="3"/>
  <c r="G2516" i="3"/>
  <c r="F2516" i="3"/>
  <c r="E2516" i="3"/>
  <c r="D2516" i="3"/>
  <c r="C2516" i="3"/>
  <c r="B2516" i="3"/>
  <c r="A2516" i="3"/>
  <c r="H2515" i="3"/>
  <c r="G2515" i="3"/>
  <c r="F2515" i="3"/>
  <c r="E2515" i="3"/>
  <c r="D2515" i="3"/>
  <c r="C2515" i="3"/>
  <c r="B2515" i="3"/>
  <c r="A2515" i="3"/>
  <c r="H2514" i="3"/>
  <c r="G2514" i="3"/>
  <c r="F2514" i="3"/>
  <c r="E2514" i="3"/>
  <c r="D2514" i="3"/>
  <c r="C2514" i="3"/>
  <c r="B2514" i="3"/>
  <c r="A2514" i="3"/>
  <c r="H2513" i="3"/>
  <c r="G2513" i="3"/>
  <c r="F2513" i="3"/>
  <c r="E2513" i="3"/>
  <c r="D2513" i="3"/>
  <c r="C2513" i="3"/>
  <c r="B2513" i="3"/>
  <c r="A2513" i="3"/>
  <c r="H2512" i="3"/>
  <c r="G2512" i="3"/>
  <c r="F2512" i="3"/>
  <c r="E2512" i="3"/>
  <c r="D2512" i="3"/>
  <c r="C2512" i="3"/>
  <c r="B2512" i="3"/>
  <c r="A2512" i="3"/>
  <c r="H2511" i="3"/>
  <c r="G2511" i="3"/>
  <c r="F2511" i="3"/>
  <c r="E2511" i="3"/>
  <c r="D2511" i="3"/>
  <c r="C2511" i="3"/>
  <c r="B2511" i="3"/>
  <c r="A2511" i="3"/>
  <c r="H2510" i="3"/>
  <c r="G2510" i="3"/>
  <c r="F2510" i="3"/>
  <c r="E2510" i="3"/>
  <c r="D2510" i="3"/>
  <c r="C2510" i="3"/>
  <c r="B2510" i="3"/>
  <c r="A2510" i="3"/>
  <c r="H2509" i="3"/>
  <c r="G2509" i="3"/>
  <c r="F2509" i="3"/>
  <c r="E2509" i="3"/>
  <c r="D2509" i="3"/>
  <c r="C2509" i="3"/>
  <c r="B2509" i="3"/>
  <c r="A2509" i="3"/>
  <c r="H2508" i="3"/>
  <c r="G2508" i="3"/>
  <c r="F2508" i="3"/>
  <c r="E2508" i="3"/>
  <c r="D2508" i="3"/>
  <c r="C2508" i="3"/>
  <c r="B2508" i="3"/>
  <c r="A2508" i="3"/>
  <c r="H2507" i="3"/>
  <c r="G2507" i="3"/>
  <c r="F2507" i="3"/>
  <c r="E2507" i="3"/>
  <c r="D2507" i="3"/>
  <c r="C2507" i="3"/>
  <c r="B2507" i="3"/>
  <c r="A2507" i="3"/>
  <c r="H2506" i="3"/>
  <c r="G2506" i="3"/>
  <c r="F2506" i="3"/>
  <c r="E2506" i="3"/>
  <c r="D2506" i="3"/>
  <c r="C2506" i="3"/>
  <c r="B2506" i="3"/>
  <c r="A2506" i="3"/>
  <c r="H2505" i="3"/>
  <c r="G2505" i="3"/>
  <c r="F2505" i="3"/>
  <c r="E2505" i="3"/>
  <c r="D2505" i="3"/>
  <c r="C2505" i="3"/>
  <c r="B2505" i="3"/>
  <c r="A2505" i="3"/>
  <c r="H2504" i="3"/>
  <c r="G2504" i="3"/>
  <c r="F2504" i="3"/>
  <c r="E2504" i="3"/>
  <c r="D2504" i="3"/>
  <c r="C2504" i="3"/>
  <c r="B2504" i="3"/>
  <c r="A2504" i="3"/>
  <c r="H2503" i="3"/>
  <c r="G2503" i="3"/>
  <c r="F2503" i="3"/>
  <c r="E2503" i="3"/>
  <c r="D2503" i="3"/>
  <c r="C2503" i="3"/>
  <c r="B2503" i="3"/>
  <c r="A2503" i="3"/>
  <c r="H2502" i="3"/>
  <c r="G2502" i="3"/>
  <c r="F2502" i="3"/>
  <c r="E2502" i="3"/>
  <c r="D2502" i="3"/>
  <c r="C2502" i="3"/>
  <c r="B2502" i="3"/>
  <c r="A2502" i="3"/>
  <c r="H2501" i="3"/>
  <c r="G2501" i="3"/>
  <c r="F2501" i="3"/>
  <c r="E2501" i="3"/>
  <c r="D2501" i="3"/>
  <c r="C2501" i="3"/>
  <c r="B2501" i="3"/>
  <c r="A2501" i="3"/>
  <c r="H2500" i="3"/>
  <c r="G2500" i="3"/>
  <c r="F2500" i="3"/>
  <c r="E2500" i="3"/>
  <c r="D2500" i="3"/>
  <c r="C2500" i="3"/>
  <c r="B2500" i="3"/>
  <c r="A2500" i="3"/>
  <c r="H2499" i="3"/>
  <c r="G2499" i="3"/>
  <c r="F2499" i="3"/>
  <c r="E2499" i="3"/>
  <c r="D2499" i="3"/>
  <c r="C2499" i="3"/>
  <c r="B2499" i="3"/>
  <c r="A2499" i="3"/>
  <c r="H2498" i="3"/>
  <c r="G2498" i="3"/>
  <c r="F2498" i="3"/>
  <c r="E2498" i="3"/>
  <c r="D2498" i="3"/>
  <c r="C2498" i="3"/>
  <c r="B2498" i="3"/>
  <c r="A2498" i="3"/>
  <c r="H2497" i="3"/>
  <c r="G2497" i="3"/>
  <c r="F2497" i="3"/>
  <c r="E2497" i="3"/>
  <c r="D2497" i="3"/>
  <c r="C2497" i="3"/>
  <c r="B2497" i="3"/>
  <c r="A2497" i="3"/>
  <c r="H2496" i="3"/>
  <c r="G2496" i="3"/>
  <c r="F2496" i="3"/>
  <c r="E2496" i="3"/>
  <c r="D2496" i="3"/>
  <c r="C2496" i="3"/>
  <c r="B2496" i="3"/>
  <c r="A2496" i="3"/>
  <c r="H2495" i="3"/>
  <c r="G2495" i="3"/>
  <c r="F2495" i="3"/>
  <c r="E2495" i="3"/>
  <c r="D2495" i="3"/>
  <c r="C2495" i="3"/>
  <c r="B2495" i="3"/>
  <c r="A2495" i="3"/>
  <c r="H2494" i="3"/>
  <c r="G2494" i="3"/>
  <c r="F2494" i="3"/>
  <c r="E2494" i="3"/>
  <c r="D2494" i="3"/>
  <c r="C2494" i="3"/>
  <c r="B2494" i="3"/>
  <c r="A2494" i="3"/>
  <c r="H2493" i="3"/>
  <c r="G2493" i="3"/>
  <c r="F2493" i="3"/>
  <c r="E2493" i="3"/>
  <c r="D2493" i="3"/>
  <c r="C2493" i="3"/>
  <c r="B2493" i="3"/>
  <c r="A2493" i="3"/>
  <c r="H2492" i="3"/>
  <c r="G2492" i="3"/>
  <c r="F2492" i="3"/>
  <c r="E2492" i="3"/>
  <c r="D2492" i="3"/>
  <c r="C2492" i="3"/>
  <c r="B2492" i="3"/>
  <c r="A2492" i="3"/>
  <c r="H2491" i="3"/>
  <c r="G2491" i="3"/>
  <c r="F2491" i="3"/>
  <c r="E2491" i="3"/>
  <c r="D2491" i="3"/>
  <c r="C2491" i="3"/>
  <c r="B2491" i="3"/>
  <c r="A2491" i="3"/>
  <c r="H2490" i="3"/>
  <c r="G2490" i="3"/>
  <c r="F2490" i="3"/>
  <c r="E2490" i="3"/>
  <c r="D2490" i="3"/>
  <c r="C2490" i="3"/>
  <c r="B2490" i="3"/>
  <c r="A2490" i="3"/>
  <c r="H2489" i="3"/>
  <c r="G2489" i="3"/>
  <c r="F2489" i="3"/>
  <c r="E2489" i="3"/>
  <c r="D2489" i="3"/>
  <c r="C2489" i="3"/>
  <c r="B2489" i="3"/>
  <c r="A2489" i="3"/>
  <c r="H2488" i="3"/>
  <c r="G2488" i="3"/>
  <c r="F2488" i="3"/>
  <c r="E2488" i="3"/>
  <c r="D2488" i="3"/>
  <c r="C2488" i="3"/>
  <c r="B2488" i="3"/>
  <c r="A2488" i="3"/>
  <c r="H2487" i="3"/>
  <c r="G2487" i="3"/>
  <c r="F2487" i="3"/>
  <c r="E2487" i="3"/>
  <c r="D2487" i="3"/>
  <c r="C2487" i="3"/>
  <c r="B2487" i="3"/>
  <c r="A2487" i="3"/>
  <c r="H2486" i="3"/>
  <c r="G2486" i="3"/>
  <c r="F2486" i="3"/>
  <c r="E2486" i="3"/>
  <c r="D2486" i="3"/>
  <c r="C2486" i="3"/>
  <c r="B2486" i="3"/>
  <c r="A2486" i="3"/>
  <c r="H2485" i="3"/>
  <c r="G2485" i="3"/>
  <c r="F2485" i="3"/>
  <c r="E2485" i="3"/>
  <c r="D2485" i="3"/>
  <c r="C2485" i="3"/>
  <c r="B2485" i="3"/>
  <c r="A2485" i="3"/>
  <c r="H2484" i="3"/>
  <c r="G2484" i="3"/>
  <c r="F2484" i="3"/>
  <c r="E2484" i="3"/>
  <c r="D2484" i="3"/>
  <c r="C2484" i="3"/>
  <c r="B2484" i="3"/>
  <c r="A2484" i="3"/>
  <c r="H2483" i="3"/>
  <c r="G2483" i="3"/>
  <c r="F2483" i="3"/>
  <c r="E2483" i="3"/>
  <c r="D2483" i="3"/>
  <c r="C2483" i="3"/>
  <c r="B2483" i="3"/>
  <c r="A2483" i="3"/>
  <c r="H2482" i="3"/>
  <c r="G2482" i="3"/>
  <c r="F2482" i="3"/>
  <c r="E2482" i="3"/>
  <c r="D2482" i="3"/>
  <c r="C2482" i="3"/>
  <c r="B2482" i="3"/>
  <c r="A2482" i="3"/>
  <c r="H2481" i="3"/>
  <c r="G2481" i="3"/>
  <c r="F2481" i="3"/>
  <c r="E2481" i="3"/>
  <c r="D2481" i="3"/>
  <c r="C2481" i="3"/>
  <c r="B2481" i="3"/>
  <c r="A2481" i="3"/>
  <c r="H2480" i="3"/>
  <c r="G2480" i="3"/>
  <c r="F2480" i="3"/>
  <c r="E2480" i="3"/>
  <c r="D2480" i="3"/>
  <c r="C2480" i="3"/>
  <c r="B2480" i="3"/>
  <c r="A2480" i="3"/>
  <c r="H2479" i="3"/>
  <c r="G2479" i="3"/>
  <c r="F2479" i="3"/>
  <c r="E2479" i="3"/>
  <c r="D2479" i="3"/>
  <c r="C2479" i="3"/>
  <c r="B2479" i="3"/>
  <c r="A2479" i="3"/>
  <c r="H2478" i="3"/>
  <c r="G2478" i="3"/>
  <c r="F2478" i="3"/>
  <c r="E2478" i="3"/>
  <c r="D2478" i="3"/>
  <c r="C2478" i="3"/>
  <c r="B2478" i="3"/>
  <c r="A2478" i="3"/>
  <c r="H2477" i="3"/>
  <c r="G2477" i="3"/>
  <c r="F2477" i="3"/>
  <c r="E2477" i="3"/>
  <c r="D2477" i="3"/>
  <c r="C2477" i="3"/>
  <c r="B2477" i="3"/>
  <c r="A2477" i="3"/>
  <c r="H2476" i="3"/>
  <c r="G2476" i="3"/>
  <c r="F2476" i="3"/>
  <c r="E2476" i="3"/>
  <c r="D2476" i="3"/>
  <c r="C2476" i="3"/>
  <c r="B2476" i="3"/>
  <c r="A2476" i="3"/>
  <c r="H2475" i="3"/>
  <c r="G2475" i="3"/>
  <c r="F2475" i="3"/>
  <c r="E2475" i="3"/>
  <c r="D2475" i="3"/>
  <c r="C2475" i="3"/>
  <c r="B2475" i="3"/>
  <c r="A2475" i="3"/>
  <c r="H2474" i="3"/>
  <c r="G2474" i="3"/>
  <c r="F2474" i="3"/>
  <c r="E2474" i="3"/>
  <c r="D2474" i="3"/>
  <c r="C2474" i="3"/>
  <c r="B2474" i="3"/>
  <c r="A2474" i="3"/>
  <c r="H2473" i="3"/>
  <c r="G2473" i="3"/>
  <c r="F2473" i="3"/>
  <c r="E2473" i="3"/>
  <c r="D2473" i="3"/>
  <c r="C2473" i="3"/>
  <c r="B2473" i="3"/>
  <c r="A2473" i="3"/>
  <c r="H2472" i="3"/>
  <c r="G2472" i="3"/>
  <c r="F2472" i="3"/>
  <c r="E2472" i="3"/>
  <c r="D2472" i="3"/>
  <c r="C2472" i="3"/>
  <c r="B2472" i="3"/>
  <c r="A2472" i="3"/>
  <c r="H2471" i="3"/>
  <c r="G2471" i="3"/>
  <c r="F2471" i="3"/>
  <c r="E2471" i="3"/>
  <c r="D2471" i="3"/>
  <c r="C2471" i="3"/>
  <c r="B2471" i="3"/>
  <c r="A2471" i="3"/>
  <c r="H2470" i="3"/>
  <c r="G2470" i="3"/>
  <c r="F2470" i="3"/>
  <c r="E2470" i="3"/>
  <c r="D2470" i="3"/>
  <c r="C2470" i="3"/>
  <c r="B2470" i="3"/>
  <c r="A2470" i="3"/>
  <c r="H2469" i="3"/>
  <c r="G2469" i="3"/>
  <c r="F2469" i="3"/>
  <c r="E2469" i="3"/>
  <c r="D2469" i="3"/>
  <c r="C2469" i="3"/>
  <c r="B2469" i="3"/>
  <c r="A2469" i="3"/>
  <c r="H2468" i="3"/>
  <c r="G2468" i="3"/>
  <c r="F2468" i="3"/>
  <c r="E2468" i="3"/>
  <c r="D2468" i="3"/>
  <c r="C2468" i="3"/>
  <c r="B2468" i="3"/>
  <c r="A2468" i="3"/>
  <c r="H2467" i="3"/>
  <c r="G2467" i="3"/>
  <c r="F2467" i="3"/>
  <c r="E2467" i="3"/>
  <c r="D2467" i="3"/>
  <c r="C2467" i="3"/>
  <c r="B2467" i="3"/>
  <c r="A2467" i="3"/>
  <c r="H2466" i="3"/>
  <c r="G2466" i="3"/>
  <c r="F2466" i="3"/>
  <c r="E2466" i="3"/>
  <c r="D2466" i="3"/>
  <c r="C2466" i="3"/>
  <c r="B2466" i="3"/>
  <c r="A2466" i="3"/>
  <c r="H2465" i="3"/>
  <c r="G2465" i="3"/>
  <c r="F2465" i="3"/>
  <c r="E2465" i="3"/>
  <c r="D2465" i="3"/>
  <c r="C2465" i="3"/>
  <c r="B2465" i="3"/>
  <c r="A2465" i="3"/>
  <c r="H2464" i="3"/>
  <c r="G2464" i="3"/>
  <c r="F2464" i="3"/>
  <c r="E2464" i="3"/>
  <c r="D2464" i="3"/>
  <c r="C2464" i="3"/>
  <c r="B2464" i="3"/>
  <c r="A2464" i="3"/>
  <c r="H2463" i="3"/>
  <c r="G2463" i="3"/>
  <c r="F2463" i="3"/>
  <c r="E2463" i="3"/>
  <c r="D2463" i="3"/>
  <c r="C2463" i="3"/>
  <c r="B2463" i="3"/>
  <c r="A2463" i="3"/>
  <c r="H2462" i="3"/>
  <c r="G2462" i="3"/>
  <c r="F2462" i="3"/>
  <c r="E2462" i="3"/>
  <c r="D2462" i="3"/>
  <c r="C2462" i="3"/>
  <c r="B2462" i="3"/>
  <c r="A2462" i="3"/>
  <c r="H2461" i="3"/>
  <c r="G2461" i="3"/>
  <c r="F2461" i="3"/>
  <c r="E2461" i="3"/>
  <c r="D2461" i="3"/>
  <c r="C2461" i="3"/>
  <c r="B2461" i="3"/>
  <c r="A2461" i="3"/>
  <c r="H2460" i="3"/>
  <c r="G2460" i="3"/>
  <c r="F2460" i="3"/>
  <c r="E2460" i="3"/>
  <c r="D2460" i="3"/>
  <c r="C2460" i="3"/>
  <c r="B2460" i="3"/>
  <c r="A2460" i="3"/>
  <c r="H2459" i="3"/>
  <c r="G2459" i="3"/>
  <c r="F2459" i="3"/>
  <c r="E2459" i="3"/>
  <c r="D2459" i="3"/>
  <c r="C2459" i="3"/>
  <c r="B2459" i="3"/>
  <c r="A2459" i="3"/>
  <c r="H2458" i="3"/>
  <c r="G2458" i="3"/>
  <c r="F2458" i="3"/>
  <c r="E2458" i="3"/>
  <c r="D2458" i="3"/>
  <c r="C2458" i="3"/>
  <c r="B2458" i="3"/>
  <c r="A2458" i="3"/>
  <c r="H2457" i="3"/>
  <c r="G2457" i="3"/>
  <c r="F2457" i="3"/>
  <c r="E2457" i="3"/>
  <c r="D2457" i="3"/>
  <c r="C2457" i="3"/>
  <c r="B2457" i="3"/>
  <c r="A2457" i="3"/>
  <c r="H2456" i="3"/>
  <c r="G2456" i="3"/>
  <c r="F2456" i="3"/>
  <c r="E2456" i="3"/>
  <c r="D2456" i="3"/>
  <c r="C2456" i="3"/>
  <c r="B2456" i="3"/>
  <c r="A2456" i="3"/>
  <c r="H2455" i="3"/>
  <c r="G2455" i="3"/>
  <c r="F2455" i="3"/>
  <c r="E2455" i="3"/>
  <c r="D2455" i="3"/>
  <c r="C2455" i="3"/>
  <c r="B2455" i="3"/>
  <c r="A2455" i="3"/>
  <c r="H2454" i="3"/>
  <c r="G2454" i="3"/>
  <c r="F2454" i="3"/>
  <c r="E2454" i="3"/>
  <c r="D2454" i="3"/>
  <c r="C2454" i="3"/>
  <c r="B2454" i="3"/>
  <c r="A2454" i="3"/>
  <c r="H2453" i="3"/>
  <c r="G2453" i="3"/>
  <c r="F2453" i="3"/>
  <c r="E2453" i="3"/>
  <c r="D2453" i="3"/>
  <c r="C2453" i="3"/>
  <c r="B2453" i="3"/>
  <c r="A2453" i="3"/>
  <c r="H2452" i="3"/>
  <c r="G2452" i="3"/>
  <c r="F2452" i="3"/>
  <c r="E2452" i="3"/>
  <c r="D2452" i="3"/>
  <c r="C2452" i="3"/>
  <c r="B2452" i="3"/>
  <c r="A2452" i="3"/>
  <c r="H2451" i="3"/>
  <c r="G2451" i="3"/>
  <c r="F2451" i="3"/>
  <c r="E2451" i="3"/>
  <c r="D2451" i="3"/>
  <c r="C2451" i="3"/>
  <c r="B2451" i="3"/>
  <c r="A2451" i="3"/>
  <c r="H2450" i="3"/>
  <c r="G2450" i="3"/>
  <c r="F2450" i="3"/>
  <c r="E2450" i="3"/>
  <c r="D2450" i="3"/>
  <c r="C2450" i="3"/>
  <c r="B2450" i="3"/>
  <c r="A2450" i="3"/>
  <c r="H2449" i="3"/>
  <c r="G2449" i="3"/>
  <c r="F2449" i="3"/>
  <c r="E2449" i="3"/>
  <c r="D2449" i="3"/>
  <c r="C2449" i="3"/>
  <c r="B2449" i="3"/>
  <c r="A2449" i="3"/>
  <c r="H2448" i="3"/>
  <c r="G2448" i="3"/>
  <c r="F2448" i="3"/>
  <c r="E2448" i="3"/>
  <c r="D2448" i="3"/>
  <c r="C2448" i="3"/>
  <c r="B2448" i="3"/>
  <c r="A2448" i="3"/>
  <c r="H2447" i="3"/>
  <c r="G2447" i="3"/>
  <c r="F2447" i="3"/>
  <c r="E2447" i="3"/>
  <c r="D2447" i="3"/>
  <c r="C2447" i="3"/>
  <c r="B2447" i="3"/>
  <c r="A2447" i="3"/>
  <c r="H2446" i="3"/>
  <c r="G2446" i="3"/>
  <c r="F2446" i="3"/>
  <c r="E2446" i="3"/>
  <c r="D2446" i="3"/>
  <c r="C2446" i="3"/>
  <c r="B2446" i="3"/>
  <c r="A2446" i="3"/>
  <c r="H2445" i="3"/>
  <c r="G2445" i="3"/>
  <c r="F2445" i="3"/>
  <c r="E2445" i="3"/>
  <c r="D2445" i="3"/>
  <c r="C2445" i="3"/>
  <c r="B2445" i="3"/>
  <c r="A2445" i="3"/>
  <c r="H2444" i="3"/>
  <c r="G2444" i="3"/>
  <c r="F2444" i="3"/>
  <c r="E2444" i="3"/>
  <c r="D2444" i="3"/>
  <c r="C2444" i="3"/>
  <c r="B2444" i="3"/>
  <c r="A2444" i="3"/>
  <c r="H2443" i="3"/>
  <c r="G2443" i="3"/>
  <c r="F2443" i="3"/>
  <c r="E2443" i="3"/>
  <c r="D2443" i="3"/>
  <c r="C2443" i="3"/>
  <c r="B2443" i="3"/>
  <c r="A2443" i="3"/>
  <c r="H2442" i="3"/>
  <c r="G2442" i="3"/>
  <c r="F2442" i="3"/>
  <c r="E2442" i="3"/>
  <c r="D2442" i="3"/>
  <c r="C2442" i="3"/>
  <c r="B2442" i="3"/>
  <c r="A2442" i="3"/>
  <c r="H2441" i="3"/>
  <c r="G2441" i="3"/>
  <c r="F2441" i="3"/>
  <c r="E2441" i="3"/>
  <c r="D2441" i="3"/>
  <c r="C2441" i="3"/>
  <c r="B2441" i="3"/>
  <c r="A2441" i="3"/>
  <c r="H2440" i="3"/>
  <c r="G2440" i="3"/>
  <c r="F2440" i="3"/>
  <c r="E2440" i="3"/>
  <c r="D2440" i="3"/>
  <c r="C2440" i="3"/>
  <c r="B2440" i="3"/>
  <c r="A2440" i="3"/>
  <c r="H2439" i="3"/>
  <c r="G2439" i="3"/>
  <c r="F2439" i="3"/>
  <c r="E2439" i="3"/>
  <c r="D2439" i="3"/>
  <c r="C2439" i="3"/>
  <c r="B2439" i="3"/>
  <c r="A2439" i="3"/>
  <c r="H2438" i="3"/>
  <c r="G2438" i="3"/>
  <c r="F2438" i="3"/>
  <c r="E2438" i="3"/>
  <c r="D2438" i="3"/>
  <c r="C2438" i="3"/>
  <c r="B2438" i="3"/>
  <c r="A2438" i="3"/>
  <c r="H2437" i="3"/>
  <c r="G2437" i="3"/>
  <c r="F2437" i="3"/>
  <c r="E2437" i="3"/>
  <c r="D2437" i="3"/>
  <c r="C2437" i="3"/>
  <c r="B2437" i="3"/>
  <c r="A2437" i="3"/>
  <c r="H2436" i="3"/>
  <c r="G2436" i="3"/>
  <c r="F2436" i="3"/>
  <c r="E2436" i="3"/>
  <c r="D2436" i="3"/>
  <c r="C2436" i="3"/>
  <c r="B2436" i="3"/>
  <c r="A2436" i="3"/>
  <c r="H2435" i="3"/>
  <c r="G2435" i="3"/>
  <c r="F2435" i="3"/>
  <c r="E2435" i="3"/>
  <c r="D2435" i="3"/>
  <c r="C2435" i="3"/>
  <c r="B2435" i="3"/>
  <c r="A2435" i="3"/>
  <c r="H2434" i="3"/>
  <c r="G2434" i="3"/>
  <c r="F2434" i="3"/>
  <c r="E2434" i="3"/>
  <c r="D2434" i="3"/>
  <c r="C2434" i="3"/>
  <c r="B2434" i="3"/>
  <c r="A2434" i="3"/>
  <c r="H2433" i="3"/>
  <c r="G2433" i="3"/>
  <c r="F2433" i="3"/>
  <c r="E2433" i="3"/>
  <c r="D2433" i="3"/>
  <c r="C2433" i="3"/>
  <c r="B2433" i="3"/>
  <c r="A2433" i="3"/>
  <c r="H2432" i="3"/>
  <c r="G2432" i="3"/>
  <c r="F2432" i="3"/>
  <c r="E2432" i="3"/>
  <c r="D2432" i="3"/>
  <c r="C2432" i="3"/>
  <c r="B2432" i="3"/>
  <c r="A2432" i="3"/>
  <c r="H2431" i="3"/>
  <c r="G2431" i="3"/>
  <c r="F2431" i="3"/>
  <c r="E2431" i="3"/>
  <c r="D2431" i="3"/>
  <c r="C2431" i="3"/>
  <c r="B2431" i="3"/>
  <c r="A2431" i="3"/>
  <c r="H2430" i="3"/>
  <c r="G2430" i="3"/>
  <c r="F2430" i="3"/>
  <c r="E2430" i="3"/>
  <c r="D2430" i="3"/>
  <c r="C2430" i="3"/>
  <c r="B2430" i="3"/>
  <c r="A2430" i="3"/>
  <c r="H2429" i="3"/>
  <c r="G2429" i="3"/>
  <c r="F2429" i="3"/>
  <c r="E2429" i="3"/>
  <c r="D2429" i="3"/>
  <c r="C2429" i="3"/>
  <c r="B2429" i="3"/>
  <c r="A2429" i="3"/>
  <c r="H2428" i="3"/>
  <c r="G2428" i="3"/>
  <c r="F2428" i="3"/>
  <c r="E2428" i="3"/>
  <c r="D2428" i="3"/>
  <c r="C2428" i="3"/>
  <c r="B2428" i="3"/>
  <c r="A2428" i="3"/>
  <c r="H2427" i="3"/>
  <c r="G2427" i="3"/>
  <c r="F2427" i="3"/>
  <c r="E2427" i="3"/>
  <c r="D2427" i="3"/>
  <c r="C2427" i="3"/>
  <c r="B2427" i="3"/>
  <c r="A2427" i="3"/>
  <c r="H2426" i="3"/>
  <c r="G2426" i="3"/>
  <c r="F2426" i="3"/>
  <c r="E2426" i="3"/>
  <c r="D2426" i="3"/>
  <c r="C2426" i="3"/>
  <c r="B2426" i="3"/>
  <c r="A2426" i="3"/>
  <c r="H2425" i="3"/>
  <c r="G2425" i="3"/>
  <c r="F2425" i="3"/>
  <c r="E2425" i="3"/>
  <c r="D2425" i="3"/>
  <c r="C2425" i="3"/>
  <c r="B2425" i="3"/>
  <c r="A2425" i="3"/>
  <c r="H2424" i="3"/>
  <c r="G2424" i="3"/>
  <c r="F2424" i="3"/>
  <c r="E2424" i="3"/>
  <c r="D2424" i="3"/>
  <c r="C2424" i="3"/>
  <c r="B2424" i="3"/>
  <c r="A2424" i="3"/>
  <c r="H2423" i="3"/>
  <c r="G2423" i="3"/>
  <c r="F2423" i="3"/>
  <c r="E2423" i="3"/>
  <c r="D2423" i="3"/>
  <c r="C2423" i="3"/>
  <c r="B2423" i="3"/>
  <c r="A2423" i="3"/>
  <c r="H2422" i="3"/>
  <c r="G2422" i="3"/>
  <c r="F2422" i="3"/>
  <c r="E2422" i="3"/>
  <c r="D2422" i="3"/>
  <c r="C2422" i="3"/>
  <c r="B2422" i="3"/>
  <c r="A2422" i="3"/>
  <c r="H2421" i="3"/>
  <c r="G2421" i="3"/>
  <c r="F2421" i="3"/>
  <c r="E2421" i="3"/>
  <c r="D2421" i="3"/>
  <c r="C2421" i="3"/>
  <c r="B2421" i="3"/>
  <c r="A2421" i="3"/>
  <c r="H2420" i="3"/>
  <c r="G2420" i="3"/>
  <c r="F2420" i="3"/>
  <c r="E2420" i="3"/>
  <c r="D2420" i="3"/>
  <c r="C2420" i="3"/>
  <c r="B2420" i="3"/>
  <c r="A2420" i="3"/>
  <c r="H2419" i="3"/>
  <c r="G2419" i="3"/>
  <c r="F2419" i="3"/>
  <c r="E2419" i="3"/>
  <c r="D2419" i="3"/>
  <c r="C2419" i="3"/>
  <c r="B2419" i="3"/>
  <c r="A2419" i="3"/>
  <c r="H2418" i="3"/>
  <c r="G2418" i="3"/>
  <c r="F2418" i="3"/>
  <c r="E2418" i="3"/>
  <c r="D2418" i="3"/>
  <c r="C2418" i="3"/>
  <c r="B2418" i="3"/>
  <c r="A2418" i="3"/>
  <c r="H2417" i="3"/>
  <c r="G2417" i="3"/>
  <c r="F2417" i="3"/>
  <c r="E2417" i="3"/>
  <c r="D2417" i="3"/>
  <c r="C2417" i="3"/>
  <c r="B2417" i="3"/>
  <c r="A2417" i="3"/>
  <c r="H2416" i="3"/>
  <c r="G2416" i="3"/>
  <c r="F2416" i="3"/>
  <c r="E2416" i="3"/>
  <c r="D2416" i="3"/>
  <c r="C2416" i="3"/>
  <c r="B2416" i="3"/>
  <c r="A2416" i="3"/>
  <c r="H2415" i="3"/>
  <c r="G2415" i="3"/>
  <c r="F2415" i="3"/>
  <c r="E2415" i="3"/>
  <c r="D2415" i="3"/>
  <c r="C2415" i="3"/>
  <c r="B2415" i="3"/>
  <c r="A2415" i="3"/>
  <c r="H2414" i="3"/>
  <c r="G2414" i="3"/>
  <c r="F2414" i="3"/>
  <c r="E2414" i="3"/>
  <c r="D2414" i="3"/>
  <c r="C2414" i="3"/>
  <c r="B2414" i="3"/>
  <c r="A2414" i="3"/>
  <c r="H2413" i="3"/>
  <c r="G2413" i="3"/>
  <c r="F2413" i="3"/>
  <c r="E2413" i="3"/>
  <c r="D2413" i="3"/>
  <c r="C2413" i="3"/>
  <c r="B2413" i="3"/>
  <c r="A2413" i="3"/>
  <c r="H2412" i="3"/>
  <c r="G2412" i="3"/>
  <c r="F2412" i="3"/>
  <c r="E2412" i="3"/>
  <c r="D2412" i="3"/>
  <c r="C2412" i="3"/>
  <c r="B2412" i="3"/>
  <c r="A2412" i="3"/>
  <c r="H2411" i="3"/>
  <c r="G2411" i="3"/>
  <c r="F2411" i="3"/>
  <c r="E2411" i="3"/>
  <c r="D2411" i="3"/>
  <c r="C2411" i="3"/>
  <c r="B2411" i="3"/>
  <c r="A2411" i="3"/>
  <c r="H2410" i="3"/>
  <c r="G2410" i="3"/>
  <c r="F2410" i="3"/>
  <c r="E2410" i="3"/>
  <c r="D2410" i="3"/>
  <c r="C2410" i="3"/>
  <c r="B2410" i="3"/>
  <c r="A2410" i="3"/>
  <c r="H2409" i="3"/>
  <c r="G2409" i="3"/>
  <c r="F2409" i="3"/>
  <c r="E2409" i="3"/>
  <c r="D2409" i="3"/>
  <c r="C2409" i="3"/>
  <c r="B2409" i="3"/>
  <c r="A2409" i="3"/>
  <c r="H2408" i="3"/>
  <c r="G2408" i="3"/>
  <c r="F2408" i="3"/>
  <c r="E2408" i="3"/>
  <c r="D2408" i="3"/>
  <c r="C2408" i="3"/>
  <c r="B2408" i="3"/>
  <c r="A2408" i="3"/>
  <c r="H2407" i="3"/>
  <c r="G2407" i="3"/>
  <c r="F2407" i="3"/>
  <c r="E2407" i="3"/>
  <c r="D2407" i="3"/>
  <c r="C2407" i="3"/>
  <c r="B2407" i="3"/>
  <c r="A2407" i="3"/>
  <c r="H2406" i="3"/>
  <c r="G2406" i="3"/>
  <c r="F2406" i="3"/>
  <c r="E2406" i="3"/>
  <c r="D2406" i="3"/>
  <c r="C2406" i="3"/>
  <c r="B2406" i="3"/>
  <c r="A2406" i="3"/>
  <c r="H2405" i="3"/>
  <c r="G2405" i="3"/>
  <c r="F2405" i="3"/>
  <c r="E2405" i="3"/>
  <c r="D2405" i="3"/>
  <c r="C2405" i="3"/>
  <c r="B2405" i="3"/>
  <c r="A2405" i="3"/>
  <c r="H2404" i="3"/>
  <c r="G2404" i="3"/>
  <c r="F2404" i="3"/>
  <c r="E2404" i="3"/>
  <c r="D2404" i="3"/>
  <c r="C2404" i="3"/>
  <c r="B2404" i="3"/>
  <c r="A2404" i="3"/>
  <c r="H2403" i="3"/>
  <c r="G2403" i="3"/>
  <c r="F2403" i="3"/>
  <c r="E2403" i="3"/>
  <c r="D2403" i="3"/>
  <c r="C2403" i="3"/>
  <c r="B2403" i="3"/>
  <c r="A2403" i="3"/>
  <c r="H2402" i="3"/>
  <c r="G2402" i="3"/>
  <c r="F2402" i="3"/>
  <c r="E2402" i="3"/>
  <c r="D2402" i="3"/>
  <c r="C2402" i="3"/>
  <c r="B2402" i="3"/>
  <c r="A2402" i="3"/>
  <c r="H2401" i="3"/>
  <c r="G2401" i="3"/>
  <c r="F2401" i="3"/>
  <c r="E2401" i="3"/>
  <c r="D2401" i="3"/>
  <c r="C2401" i="3"/>
  <c r="B2401" i="3"/>
  <c r="A2401" i="3"/>
  <c r="H2400" i="3"/>
  <c r="G2400" i="3"/>
  <c r="F2400" i="3"/>
  <c r="E2400" i="3"/>
  <c r="D2400" i="3"/>
  <c r="C2400" i="3"/>
  <c r="B2400" i="3"/>
  <c r="A2400" i="3"/>
  <c r="H2399" i="3"/>
  <c r="G2399" i="3"/>
  <c r="F2399" i="3"/>
  <c r="E2399" i="3"/>
  <c r="D2399" i="3"/>
  <c r="C2399" i="3"/>
  <c r="B2399" i="3"/>
  <c r="A2399" i="3"/>
  <c r="H2398" i="3"/>
  <c r="G2398" i="3"/>
  <c r="F2398" i="3"/>
  <c r="E2398" i="3"/>
  <c r="D2398" i="3"/>
  <c r="C2398" i="3"/>
  <c r="B2398" i="3"/>
  <c r="A2398" i="3"/>
  <c r="H2397" i="3"/>
  <c r="G2397" i="3"/>
  <c r="F2397" i="3"/>
  <c r="E2397" i="3"/>
  <c r="D2397" i="3"/>
  <c r="C2397" i="3"/>
  <c r="B2397" i="3"/>
  <c r="A2397" i="3"/>
  <c r="H2396" i="3"/>
  <c r="G2396" i="3"/>
  <c r="F2396" i="3"/>
  <c r="E2396" i="3"/>
  <c r="D2396" i="3"/>
  <c r="C2396" i="3"/>
  <c r="B2396" i="3"/>
  <c r="A2396" i="3"/>
  <c r="H2395" i="3"/>
  <c r="G2395" i="3"/>
  <c r="F2395" i="3"/>
  <c r="E2395" i="3"/>
  <c r="D2395" i="3"/>
  <c r="C2395" i="3"/>
  <c r="B2395" i="3"/>
  <c r="A2395" i="3"/>
  <c r="H2394" i="3"/>
  <c r="G2394" i="3"/>
  <c r="F2394" i="3"/>
  <c r="E2394" i="3"/>
  <c r="D2394" i="3"/>
  <c r="C2394" i="3"/>
  <c r="B2394" i="3"/>
  <c r="A2394" i="3"/>
  <c r="H2393" i="3"/>
  <c r="G2393" i="3"/>
  <c r="F2393" i="3"/>
  <c r="E2393" i="3"/>
  <c r="D2393" i="3"/>
  <c r="C2393" i="3"/>
  <c r="B2393" i="3"/>
  <c r="A2393" i="3"/>
  <c r="H2392" i="3"/>
  <c r="G2392" i="3"/>
  <c r="F2392" i="3"/>
  <c r="E2392" i="3"/>
  <c r="D2392" i="3"/>
  <c r="C2392" i="3"/>
  <c r="B2392" i="3"/>
  <c r="A2392" i="3"/>
  <c r="H2391" i="3"/>
  <c r="G2391" i="3"/>
  <c r="F2391" i="3"/>
  <c r="E2391" i="3"/>
  <c r="D2391" i="3"/>
  <c r="C2391" i="3"/>
  <c r="B2391" i="3"/>
  <c r="A2391" i="3"/>
  <c r="H2390" i="3"/>
  <c r="G2390" i="3"/>
  <c r="F2390" i="3"/>
  <c r="E2390" i="3"/>
  <c r="D2390" i="3"/>
  <c r="C2390" i="3"/>
  <c r="B2390" i="3"/>
  <c r="A2390" i="3"/>
  <c r="H2389" i="3"/>
  <c r="G2389" i="3"/>
  <c r="F2389" i="3"/>
  <c r="E2389" i="3"/>
  <c r="D2389" i="3"/>
  <c r="C2389" i="3"/>
  <c r="B2389" i="3"/>
  <c r="A2389" i="3"/>
  <c r="H2388" i="3"/>
  <c r="G2388" i="3"/>
  <c r="F2388" i="3"/>
  <c r="E2388" i="3"/>
  <c r="D2388" i="3"/>
  <c r="C2388" i="3"/>
  <c r="B2388" i="3"/>
  <c r="A2388" i="3"/>
  <c r="H2387" i="3"/>
  <c r="G2387" i="3"/>
  <c r="F2387" i="3"/>
  <c r="E2387" i="3"/>
  <c r="D2387" i="3"/>
  <c r="C2387" i="3"/>
  <c r="B2387" i="3"/>
  <c r="A2387" i="3"/>
  <c r="H2386" i="3"/>
  <c r="G2386" i="3"/>
  <c r="F2386" i="3"/>
  <c r="E2386" i="3"/>
  <c r="D2386" i="3"/>
  <c r="C2386" i="3"/>
  <c r="B2386" i="3"/>
  <c r="A2386" i="3"/>
  <c r="H2385" i="3"/>
  <c r="G2385" i="3"/>
  <c r="F2385" i="3"/>
  <c r="E2385" i="3"/>
  <c r="D2385" i="3"/>
  <c r="C2385" i="3"/>
  <c r="B2385" i="3"/>
  <c r="A2385" i="3"/>
  <c r="H2384" i="3"/>
  <c r="G2384" i="3"/>
  <c r="F2384" i="3"/>
  <c r="E2384" i="3"/>
  <c r="D2384" i="3"/>
  <c r="C2384" i="3"/>
  <c r="B2384" i="3"/>
  <c r="A2384" i="3"/>
  <c r="H2383" i="3"/>
  <c r="G2383" i="3"/>
  <c r="F2383" i="3"/>
  <c r="E2383" i="3"/>
  <c r="D2383" i="3"/>
  <c r="C2383" i="3"/>
  <c r="B2383" i="3"/>
  <c r="A2383" i="3"/>
  <c r="H2382" i="3"/>
  <c r="G2382" i="3"/>
  <c r="F2382" i="3"/>
  <c r="E2382" i="3"/>
  <c r="D2382" i="3"/>
  <c r="C2382" i="3"/>
  <c r="B2382" i="3"/>
  <c r="A2382" i="3"/>
  <c r="H2381" i="3"/>
  <c r="G2381" i="3"/>
  <c r="F2381" i="3"/>
  <c r="E2381" i="3"/>
  <c r="D2381" i="3"/>
  <c r="C2381" i="3"/>
  <c r="B2381" i="3"/>
  <c r="A2381" i="3"/>
  <c r="H2380" i="3"/>
  <c r="G2380" i="3"/>
  <c r="F2380" i="3"/>
  <c r="E2380" i="3"/>
  <c r="D2380" i="3"/>
  <c r="C2380" i="3"/>
  <c r="B2380" i="3"/>
  <c r="A2380" i="3"/>
  <c r="H2379" i="3"/>
  <c r="G2379" i="3"/>
  <c r="F2379" i="3"/>
  <c r="E2379" i="3"/>
  <c r="D2379" i="3"/>
  <c r="C2379" i="3"/>
  <c r="B2379" i="3"/>
  <c r="A2379" i="3"/>
  <c r="H2378" i="3"/>
  <c r="G2378" i="3"/>
  <c r="F2378" i="3"/>
  <c r="E2378" i="3"/>
  <c r="D2378" i="3"/>
  <c r="C2378" i="3"/>
  <c r="B2378" i="3"/>
  <c r="A2378" i="3"/>
  <c r="H2377" i="3"/>
  <c r="G2377" i="3"/>
  <c r="F2377" i="3"/>
  <c r="E2377" i="3"/>
  <c r="D2377" i="3"/>
  <c r="C2377" i="3"/>
  <c r="B2377" i="3"/>
  <c r="A2377" i="3"/>
  <c r="H2376" i="3"/>
  <c r="G2376" i="3"/>
  <c r="F2376" i="3"/>
  <c r="E2376" i="3"/>
  <c r="D2376" i="3"/>
  <c r="C2376" i="3"/>
  <c r="B2376" i="3"/>
  <c r="A2376" i="3"/>
  <c r="H2375" i="3"/>
  <c r="G2375" i="3"/>
  <c r="F2375" i="3"/>
  <c r="E2375" i="3"/>
  <c r="D2375" i="3"/>
  <c r="C2375" i="3"/>
  <c r="B2375" i="3"/>
  <c r="A2375" i="3"/>
  <c r="H2374" i="3"/>
  <c r="G2374" i="3"/>
  <c r="F2374" i="3"/>
  <c r="E2374" i="3"/>
  <c r="D2374" i="3"/>
  <c r="C2374" i="3"/>
  <c r="B2374" i="3"/>
  <c r="A2374" i="3"/>
  <c r="H2373" i="3"/>
  <c r="G2373" i="3"/>
  <c r="F2373" i="3"/>
  <c r="E2373" i="3"/>
  <c r="D2373" i="3"/>
  <c r="C2373" i="3"/>
  <c r="B2373" i="3"/>
  <c r="A2373" i="3"/>
  <c r="H2372" i="3"/>
  <c r="G2372" i="3"/>
  <c r="F2372" i="3"/>
  <c r="E2372" i="3"/>
  <c r="D2372" i="3"/>
  <c r="C2372" i="3"/>
  <c r="B2372" i="3"/>
  <c r="A2372" i="3"/>
  <c r="H2371" i="3"/>
  <c r="G2371" i="3"/>
  <c r="F2371" i="3"/>
  <c r="E2371" i="3"/>
  <c r="D2371" i="3"/>
  <c r="C2371" i="3"/>
  <c r="B2371" i="3"/>
  <c r="A2371" i="3"/>
  <c r="H2370" i="3"/>
  <c r="G2370" i="3"/>
  <c r="F2370" i="3"/>
  <c r="E2370" i="3"/>
  <c r="D2370" i="3"/>
  <c r="C2370" i="3"/>
  <c r="B2370" i="3"/>
  <c r="A2370" i="3"/>
  <c r="H2369" i="3"/>
  <c r="G2369" i="3"/>
  <c r="F2369" i="3"/>
  <c r="E2369" i="3"/>
  <c r="D2369" i="3"/>
  <c r="C2369" i="3"/>
  <c r="B2369" i="3"/>
  <c r="A2369" i="3"/>
  <c r="H2368" i="3"/>
  <c r="G2368" i="3"/>
  <c r="F2368" i="3"/>
  <c r="E2368" i="3"/>
  <c r="D2368" i="3"/>
  <c r="C2368" i="3"/>
  <c r="B2368" i="3"/>
  <c r="A2368" i="3"/>
  <c r="H2367" i="3"/>
  <c r="G2367" i="3"/>
  <c r="F2367" i="3"/>
  <c r="E2367" i="3"/>
  <c r="D2367" i="3"/>
  <c r="C2367" i="3"/>
  <c r="B2367" i="3"/>
  <c r="A2367" i="3"/>
  <c r="H2366" i="3"/>
  <c r="G2366" i="3"/>
  <c r="F2366" i="3"/>
  <c r="E2366" i="3"/>
  <c r="D2366" i="3"/>
  <c r="C2366" i="3"/>
  <c r="B2366" i="3"/>
  <c r="A2366" i="3"/>
  <c r="H2365" i="3"/>
  <c r="G2365" i="3"/>
  <c r="F2365" i="3"/>
  <c r="E2365" i="3"/>
  <c r="D2365" i="3"/>
  <c r="C2365" i="3"/>
  <c r="B2365" i="3"/>
  <c r="A2365" i="3"/>
  <c r="H2364" i="3"/>
  <c r="G2364" i="3"/>
  <c r="F2364" i="3"/>
  <c r="E2364" i="3"/>
  <c r="D2364" i="3"/>
  <c r="C2364" i="3"/>
  <c r="B2364" i="3"/>
  <c r="A2364" i="3"/>
  <c r="H2363" i="3"/>
  <c r="G2363" i="3"/>
  <c r="F2363" i="3"/>
  <c r="E2363" i="3"/>
  <c r="D2363" i="3"/>
  <c r="C2363" i="3"/>
  <c r="B2363" i="3"/>
  <c r="A2363" i="3"/>
  <c r="H2362" i="3"/>
  <c r="G2362" i="3"/>
  <c r="F2362" i="3"/>
  <c r="E2362" i="3"/>
  <c r="D2362" i="3"/>
  <c r="C2362" i="3"/>
  <c r="B2362" i="3"/>
  <c r="A2362" i="3"/>
  <c r="H2361" i="3"/>
  <c r="G2361" i="3"/>
  <c r="F2361" i="3"/>
  <c r="E2361" i="3"/>
  <c r="D2361" i="3"/>
  <c r="C2361" i="3"/>
  <c r="B2361" i="3"/>
  <c r="A2361" i="3"/>
  <c r="H2360" i="3"/>
  <c r="G2360" i="3"/>
  <c r="F2360" i="3"/>
  <c r="E2360" i="3"/>
  <c r="D2360" i="3"/>
  <c r="C2360" i="3"/>
  <c r="B2360" i="3"/>
  <c r="A2360" i="3"/>
  <c r="H2359" i="3"/>
  <c r="G2359" i="3"/>
  <c r="F2359" i="3"/>
  <c r="E2359" i="3"/>
  <c r="D2359" i="3"/>
  <c r="C2359" i="3"/>
  <c r="B2359" i="3"/>
  <c r="A2359" i="3"/>
  <c r="H2358" i="3"/>
  <c r="G2358" i="3"/>
  <c r="F2358" i="3"/>
  <c r="E2358" i="3"/>
  <c r="D2358" i="3"/>
  <c r="C2358" i="3"/>
  <c r="B2358" i="3"/>
  <c r="A2358" i="3"/>
  <c r="H2357" i="3"/>
  <c r="G2357" i="3"/>
  <c r="F2357" i="3"/>
  <c r="E2357" i="3"/>
  <c r="D2357" i="3"/>
  <c r="C2357" i="3"/>
  <c r="B2357" i="3"/>
  <c r="A2357" i="3"/>
  <c r="H2356" i="3"/>
  <c r="G2356" i="3"/>
  <c r="F2356" i="3"/>
  <c r="E2356" i="3"/>
  <c r="D2356" i="3"/>
  <c r="C2356" i="3"/>
  <c r="B2356" i="3"/>
  <c r="A2356" i="3"/>
  <c r="H2355" i="3"/>
  <c r="G2355" i="3"/>
  <c r="F2355" i="3"/>
  <c r="E2355" i="3"/>
  <c r="D2355" i="3"/>
  <c r="C2355" i="3"/>
  <c r="B2355" i="3"/>
  <c r="A2355" i="3"/>
  <c r="H2354" i="3"/>
  <c r="G2354" i="3"/>
  <c r="F2354" i="3"/>
  <c r="E2354" i="3"/>
  <c r="D2354" i="3"/>
  <c r="C2354" i="3"/>
  <c r="B2354" i="3"/>
  <c r="A2354" i="3"/>
  <c r="H2353" i="3"/>
  <c r="G2353" i="3"/>
  <c r="F2353" i="3"/>
  <c r="E2353" i="3"/>
  <c r="D2353" i="3"/>
  <c r="C2353" i="3"/>
  <c r="B2353" i="3"/>
  <c r="A2353" i="3"/>
  <c r="H2352" i="3"/>
  <c r="G2352" i="3"/>
  <c r="F2352" i="3"/>
  <c r="E2352" i="3"/>
  <c r="D2352" i="3"/>
  <c r="C2352" i="3"/>
  <c r="B2352" i="3"/>
  <c r="A2352" i="3"/>
  <c r="H2351" i="3"/>
  <c r="G2351" i="3"/>
  <c r="F2351" i="3"/>
  <c r="E2351" i="3"/>
  <c r="D2351" i="3"/>
  <c r="C2351" i="3"/>
  <c r="B2351" i="3"/>
  <c r="A2351" i="3"/>
  <c r="H2350" i="3"/>
  <c r="G2350" i="3"/>
  <c r="F2350" i="3"/>
  <c r="E2350" i="3"/>
  <c r="D2350" i="3"/>
  <c r="C2350" i="3"/>
  <c r="B2350" i="3"/>
  <c r="A2350" i="3"/>
  <c r="H2349" i="3"/>
  <c r="G2349" i="3"/>
  <c r="F2349" i="3"/>
  <c r="E2349" i="3"/>
  <c r="D2349" i="3"/>
  <c r="C2349" i="3"/>
  <c r="B2349" i="3"/>
  <c r="A2349" i="3"/>
  <c r="H2348" i="3"/>
  <c r="G2348" i="3"/>
  <c r="F2348" i="3"/>
  <c r="E2348" i="3"/>
  <c r="D2348" i="3"/>
  <c r="C2348" i="3"/>
  <c r="B2348" i="3"/>
  <c r="A2348" i="3"/>
  <c r="H2347" i="3"/>
  <c r="G2347" i="3"/>
  <c r="F2347" i="3"/>
  <c r="E2347" i="3"/>
  <c r="D2347" i="3"/>
  <c r="C2347" i="3"/>
  <c r="B2347" i="3"/>
  <c r="A2347" i="3"/>
  <c r="H2346" i="3"/>
  <c r="G2346" i="3"/>
  <c r="F2346" i="3"/>
  <c r="E2346" i="3"/>
  <c r="D2346" i="3"/>
  <c r="C2346" i="3"/>
  <c r="B2346" i="3"/>
  <c r="A2346" i="3"/>
  <c r="H2345" i="3"/>
  <c r="G2345" i="3"/>
  <c r="F2345" i="3"/>
  <c r="E2345" i="3"/>
  <c r="D2345" i="3"/>
  <c r="C2345" i="3"/>
  <c r="B2345" i="3"/>
  <c r="A2345" i="3"/>
  <c r="H2344" i="3"/>
  <c r="G2344" i="3"/>
  <c r="F2344" i="3"/>
  <c r="E2344" i="3"/>
  <c r="D2344" i="3"/>
  <c r="C2344" i="3"/>
  <c r="B2344" i="3"/>
  <c r="A2344" i="3"/>
  <c r="H2343" i="3"/>
  <c r="G2343" i="3"/>
  <c r="F2343" i="3"/>
  <c r="E2343" i="3"/>
  <c r="D2343" i="3"/>
  <c r="C2343" i="3"/>
  <c r="B2343" i="3"/>
  <c r="A2343" i="3"/>
  <c r="H2342" i="3"/>
  <c r="G2342" i="3"/>
  <c r="F2342" i="3"/>
  <c r="E2342" i="3"/>
  <c r="D2342" i="3"/>
  <c r="C2342" i="3"/>
  <c r="B2342" i="3"/>
  <c r="A2342" i="3"/>
  <c r="H2341" i="3"/>
  <c r="G2341" i="3"/>
  <c r="F2341" i="3"/>
  <c r="E2341" i="3"/>
  <c r="D2341" i="3"/>
  <c r="C2341" i="3"/>
  <c r="B2341" i="3"/>
  <c r="A2341" i="3"/>
  <c r="H2340" i="3"/>
  <c r="G2340" i="3"/>
  <c r="F2340" i="3"/>
  <c r="E2340" i="3"/>
  <c r="D2340" i="3"/>
  <c r="C2340" i="3"/>
  <c r="B2340" i="3"/>
  <c r="A2340" i="3"/>
  <c r="H2339" i="3"/>
  <c r="G2339" i="3"/>
  <c r="F2339" i="3"/>
  <c r="E2339" i="3"/>
  <c r="D2339" i="3"/>
  <c r="C2339" i="3"/>
  <c r="B2339" i="3"/>
  <c r="A2339" i="3"/>
  <c r="H2338" i="3"/>
  <c r="G2338" i="3"/>
  <c r="F2338" i="3"/>
  <c r="E2338" i="3"/>
  <c r="D2338" i="3"/>
  <c r="C2338" i="3"/>
  <c r="B2338" i="3"/>
  <c r="A2338" i="3"/>
  <c r="H2337" i="3"/>
  <c r="G2337" i="3"/>
  <c r="F2337" i="3"/>
  <c r="E2337" i="3"/>
  <c r="D2337" i="3"/>
  <c r="C2337" i="3"/>
  <c r="B2337" i="3"/>
  <c r="A2337" i="3"/>
  <c r="H2336" i="3"/>
  <c r="G2336" i="3"/>
  <c r="F2336" i="3"/>
  <c r="E2336" i="3"/>
  <c r="D2336" i="3"/>
  <c r="C2336" i="3"/>
  <c r="B2336" i="3"/>
  <c r="A2336" i="3"/>
  <c r="H2335" i="3"/>
  <c r="G2335" i="3"/>
  <c r="F2335" i="3"/>
  <c r="E2335" i="3"/>
  <c r="D2335" i="3"/>
  <c r="C2335" i="3"/>
  <c r="B2335" i="3"/>
  <c r="A2335" i="3"/>
  <c r="H2334" i="3"/>
  <c r="G2334" i="3"/>
  <c r="F2334" i="3"/>
  <c r="E2334" i="3"/>
  <c r="D2334" i="3"/>
  <c r="C2334" i="3"/>
  <c r="B2334" i="3"/>
  <c r="A2334" i="3"/>
  <c r="H2333" i="3"/>
  <c r="G2333" i="3"/>
  <c r="F2333" i="3"/>
  <c r="E2333" i="3"/>
  <c r="D2333" i="3"/>
  <c r="C2333" i="3"/>
  <c r="B2333" i="3"/>
  <c r="A2333" i="3"/>
  <c r="H2332" i="3"/>
  <c r="G2332" i="3"/>
  <c r="F2332" i="3"/>
  <c r="E2332" i="3"/>
  <c r="D2332" i="3"/>
  <c r="C2332" i="3"/>
  <c r="B2332" i="3"/>
  <c r="A2332" i="3"/>
  <c r="H2331" i="3"/>
  <c r="G2331" i="3"/>
  <c r="F2331" i="3"/>
  <c r="E2331" i="3"/>
  <c r="D2331" i="3"/>
  <c r="C2331" i="3"/>
  <c r="B2331" i="3"/>
  <c r="A2331" i="3"/>
  <c r="H2330" i="3"/>
  <c r="G2330" i="3"/>
  <c r="F2330" i="3"/>
  <c r="E2330" i="3"/>
  <c r="D2330" i="3"/>
  <c r="C2330" i="3"/>
  <c r="B2330" i="3"/>
  <c r="A2330" i="3"/>
  <c r="H2329" i="3"/>
  <c r="G2329" i="3"/>
  <c r="F2329" i="3"/>
  <c r="E2329" i="3"/>
  <c r="D2329" i="3"/>
  <c r="C2329" i="3"/>
  <c r="B2329" i="3"/>
  <c r="A2329" i="3"/>
  <c r="H2328" i="3"/>
  <c r="G2328" i="3"/>
  <c r="F2328" i="3"/>
  <c r="E2328" i="3"/>
  <c r="D2328" i="3"/>
  <c r="C2328" i="3"/>
  <c r="B2328" i="3"/>
  <c r="A2328" i="3"/>
  <c r="H2327" i="3"/>
  <c r="G2327" i="3"/>
  <c r="F2327" i="3"/>
  <c r="E2327" i="3"/>
  <c r="D2327" i="3"/>
  <c r="C2327" i="3"/>
  <c r="B2327" i="3"/>
  <c r="A2327" i="3"/>
  <c r="H2326" i="3"/>
  <c r="G2326" i="3"/>
  <c r="F2326" i="3"/>
  <c r="E2326" i="3"/>
  <c r="D2326" i="3"/>
  <c r="C2326" i="3"/>
  <c r="B2326" i="3"/>
  <c r="A2326" i="3"/>
  <c r="H2325" i="3"/>
  <c r="G2325" i="3"/>
  <c r="F2325" i="3"/>
  <c r="E2325" i="3"/>
  <c r="D2325" i="3"/>
  <c r="C2325" i="3"/>
  <c r="B2325" i="3"/>
  <c r="A2325" i="3"/>
  <c r="H2324" i="3"/>
  <c r="G2324" i="3"/>
  <c r="F2324" i="3"/>
  <c r="E2324" i="3"/>
  <c r="D2324" i="3"/>
  <c r="C2324" i="3"/>
  <c r="B2324" i="3"/>
  <c r="A2324" i="3"/>
  <c r="H2323" i="3"/>
  <c r="G2323" i="3"/>
  <c r="F2323" i="3"/>
  <c r="E2323" i="3"/>
  <c r="D2323" i="3"/>
  <c r="C2323" i="3"/>
  <c r="B2323" i="3"/>
  <c r="A2323" i="3"/>
  <c r="H2322" i="3"/>
  <c r="G2322" i="3"/>
  <c r="F2322" i="3"/>
  <c r="E2322" i="3"/>
  <c r="D2322" i="3"/>
  <c r="C2322" i="3"/>
  <c r="B2322" i="3"/>
  <c r="A2322" i="3"/>
  <c r="H2321" i="3"/>
  <c r="G2321" i="3"/>
  <c r="F2321" i="3"/>
  <c r="E2321" i="3"/>
  <c r="D2321" i="3"/>
  <c r="C2321" i="3"/>
  <c r="B2321" i="3"/>
  <c r="A2321" i="3"/>
  <c r="H2320" i="3"/>
  <c r="G2320" i="3"/>
  <c r="F2320" i="3"/>
  <c r="E2320" i="3"/>
  <c r="D2320" i="3"/>
  <c r="C2320" i="3"/>
  <c r="B2320" i="3"/>
  <c r="A2320" i="3"/>
  <c r="H2319" i="3"/>
  <c r="G2319" i="3"/>
  <c r="F2319" i="3"/>
  <c r="E2319" i="3"/>
  <c r="D2319" i="3"/>
  <c r="C2319" i="3"/>
  <c r="B2319" i="3"/>
  <c r="A2319" i="3"/>
  <c r="H2318" i="3"/>
  <c r="G2318" i="3"/>
  <c r="F2318" i="3"/>
  <c r="E2318" i="3"/>
  <c r="D2318" i="3"/>
  <c r="C2318" i="3"/>
  <c r="B2318" i="3"/>
  <c r="A2318" i="3"/>
  <c r="H2317" i="3"/>
  <c r="G2317" i="3"/>
  <c r="F2317" i="3"/>
  <c r="E2317" i="3"/>
  <c r="D2317" i="3"/>
  <c r="C2317" i="3"/>
  <c r="B2317" i="3"/>
  <c r="A2317" i="3"/>
  <c r="H2316" i="3"/>
  <c r="G2316" i="3"/>
  <c r="F2316" i="3"/>
  <c r="E2316" i="3"/>
  <c r="D2316" i="3"/>
  <c r="C2316" i="3"/>
  <c r="B2316" i="3"/>
  <c r="A2316" i="3"/>
  <c r="H2315" i="3"/>
  <c r="G2315" i="3"/>
  <c r="F2315" i="3"/>
  <c r="E2315" i="3"/>
  <c r="D2315" i="3"/>
  <c r="C2315" i="3"/>
  <c r="B2315" i="3"/>
  <c r="A2315" i="3"/>
  <c r="H2314" i="3"/>
  <c r="G2314" i="3"/>
  <c r="F2314" i="3"/>
  <c r="E2314" i="3"/>
  <c r="D2314" i="3"/>
  <c r="C2314" i="3"/>
  <c r="B2314" i="3"/>
  <c r="A2314" i="3"/>
  <c r="H2313" i="3"/>
  <c r="G2313" i="3"/>
  <c r="F2313" i="3"/>
  <c r="E2313" i="3"/>
  <c r="D2313" i="3"/>
  <c r="C2313" i="3"/>
  <c r="B2313" i="3"/>
  <c r="A2313" i="3"/>
  <c r="H2312" i="3"/>
  <c r="G2312" i="3"/>
  <c r="F2312" i="3"/>
  <c r="E2312" i="3"/>
  <c r="D2312" i="3"/>
  <c r="C2312" i="3"/>
  <c r="B2312" i="3"/>
  <c r="A2312" i="3"/>
  <c r="H2311" i="3"/>
  <c r="G2311" i="3"/>
  <c r="F2311" i="3"/>
  <c r="E2311" i="3"/>
  <c r="D2311" i="3"/>
  <c r="C2311" i="3"/>
  <c r="B2311" i="3"/>
  <c r="A2311" i="3"/>
  <c r="H2310" i="3"/>
  <c r="G2310" i="3"/>
  <c r="F2310" i="3"/>
  <c r="E2310" i="3"/>
  <c r="D2310" i="3"/>
  <c r="C2310" i="3"/>
  <c r="B2310" i="3"/>
  <c r="A2310" i="3"/>
  <c r="H2309" i="3"/>
  <c r="G2309" i="3"/>
  <c r="F2309" i="3"/>
  <c r="E2309" i="3"/>
  <c r="D2309" i="3"/>
  <c r="C2309" i="3"/>
  <c r="B2309" i="3"/>
  <c r="A2309" i="3"/>
  <c r="H2308" i="3"/>
  <c r="G2308" i="3"/>
  <c r="F2308" i="3"/>
  <c r="E2308" i="3"/>
  <c r="D2308" i="3"/>
  <c r="C2308" i="3"/>
  <c r="B2308" i="3"/>
  <c r="A2308" i="3"/>
  <c r="H2307" i="3"/>
  <c r="G2307" i="3"/>
  <c r="F2307" i="3"/>
  <c r="E2307" i="3"/>
  <c r="D2307" i="3"/>
  <c r="C2307" i="3"/>
  <c r="B2307" i="3"/>
  <c r="A2307" i="3"/>
  <c r="H2306" i="3"/>
  <c r="G2306" i="3"/>
  <c r="F2306" i="3"/>
  <c r="E2306" i="3"/>
  <c r="D2306" i="3"/>
  <c r="C2306" i="3"/>
  <c r="B2306" i="3"/>
  <c r="A2306" i="3"/>
  <c r="H2305" i="3"/>
  <c r="G2305" i="3"/>
  <c r="F2305" i="3"/>
  <c r="E2305" i="3"/>
  <c r="D2305" i="3"/>
  <c r="C2305" i="3"/>
  <c r="B2305" i="3"/>
  <c r="A2305" i="3"/>
  <c r="H2304" i="3"/>
  <c r="G2304" i="3"/>
  <c r="F2304" i="3"/>
  <c r="E2304" i="3"/>
  <c r="D2304" i="3"/>
  <c r="C2304" i="3"/>
  <c r="B2304" i="3"/>
  <c r="A2304" i="3"/>
  <c r="H2303" i="3"/>
  <c r="G2303" i="3"/>
  <c r="F2303" i="3"/>
  <c r="E2303" i="3"/>
  <c r="D2303" i="3"/>
  <c r="C2303" i="3"/>
  <c r="B2303" i="3"/>
  <c r="A2303" i="3"/>
  <c r="H2302" i="3"/>
  <c r="G2302" i="3"/>
  <c r="F2302" i="3"/>
  <c r="E2302" i="3"/>
  <c r="D2302" i="3"/>
  <c r="C2302" i="3"/>
  <c r="B2302" i="3"/>
  <c r="A2302" i="3"/>
  <c r="H2301" i="3"/>
  <c r="G2301" i="3"/>
  <c r="F2301" i="3"/>
  <c r="E2301" i="3"/>
  <c r="D2301" i="3"/>
  <c r="C2301" i="3"/>
  <c r="B2301" i="3"/>
  <c r="A2301" i="3"/>
  <c r="H2300" i="3"/>
  <c r="G2300" i="3"/>
  <c r="F2300" i="3"/>
  <c r="E2300" i="3"/>
  <c r="D2300" i="3"/>
  <c r="C2300" i="3"/>
  <c r="B2300" i="3"/>
  <c r="A2300" i="3"/>
  <c r="H2299" i="3"/>
  <c r="G2299" i="3"/>
  <c r="F2299" i="3"/>
  <c r="E2299" i="3"/>
  <c r="D2299" i="3"/>
  <c r="C2299" i="3"/>
  <c r="B2299" i="3"/>
  <c r="A2299" i="3"/>
  <c r="H2298" i="3"/>
  <c r="G2298" i="3"/>
  <c r="F2298" i="3"/>
  <c r="E2298" i="3"/>
  <c r="D2298" i="3"/>
  <c r="C2298" i="3"/>
  <c r="B2298" i="3"/>
  <c r="A2298" i="3"/>
  <c r="H2297" i="3"/>
  <c r="G2297" i="3"/>
  <c r="F2297" i="3"/>
  <c r="E2297" i="3"/>
  <c r="D2297" i="3"/>
  <c r="C2297" i="3"/>
  <c r="B2297" i="3"/>
  <c r="A2297" i="3"/>
  <c r="H2296" i="3"/>
  <c r="G2296" i="3"/>
  <c r="F2296" i="3"/>
  <c r="E2296" i="3"/>
  <c r="D2296" i="3"/>
  <c r="C2296" i="3"/>
  <c r="B2296" i="3"/>
  <c r="A2296" i="3"/>
  <c r="H2295" i="3"/>
  <c r="G2295" i="3"/>
  <c r="F2295" i="3"/>
  <c r="E2295" i="3"/>
  <c r="D2295" i="3"/>
  <c r="C2295" i="3"/>
  <c r="B2295" i="3"/>
  <c r="A2295" i="3"/>
  <c r="H2294" i="3"/>
  <c r="G2294" i="3"/>
  <c r="F2294" i="3"/>
  <c r="E2294" i="3"/>
  <c r="D2294" i="3"/>
  <c r="C2294" i="3"/>
  <c r="B2294" i="3"/>
  <c r="A2294" i="3"/>
  <c r="H2293" i="3"/>
  <c r="G2293" i="3"/>
  <c r="F2293" i="3"/>
  <c r="E2293" i="3"/>
  <c r="D2293" i="3"/>
  <c r="C2293" i="3"/>
  <c r="B2293" i="3"/>
  <c r="A2293" i="3"/>
  <c r="H2292" i="3"/>
  <c r="G2292" i="3"/>
  <c r="F2292" i="3"/>
  <c r="E2292" i="3"/>
  <c r="D2292" i="3"/>
  <c r="C2292" i="3"/>
  <c r="B2292" i="3"/>
  <c r="A2292" i="3"/>
  <c r="H2291" i="3"/>
  <c r="G2291" i="3"/>
  <c r="F2291" i="3"/>
  <c r="E2291" i="3"/>
  <c r="D2291" i="3"/>
  <c r="C2291" i="3"/>
  <c r="B2291" i="3"/>
  <c r="A2291" i="3"/>
  <c r="H2290" i="3"/>
  <c r="G2290" i="3"/>
  <c r="F2290" i="3"/>
  <c r="E2290" i="3"/>
  <c r="D2290" i="3"/>
  <c r="C2290" i="3"/>
  <c r="B2290" i="3"/>
  <c r="A2290" i="3"/>
  <c r="H2289" i="3"/>
  <c r="G2289" i="3"/>
  <c r="F2289" i="3"/>
  <c r="E2289" i="3"/>
  <c r="D2289" i="3"/>
  <c r="C2289" i="3"/>
  <c r="B2289" i="3"/>
  <c r="A2289" i="3"/>
  <c r="H2288" i="3"/>
  <c r="G2288" i="3"/>
  <c r="F2288" i="3"/>
  <c r="E2288" i="3"/>
  <c r="D2288" i="3"/>
  <c r="C2288" i="3"/>
  <c r="B2288" i="3"/>
  <c r="A2288" i="3"/>
  <c r="H2287" i="3"/>
  <c r="G2287" i="3"/>
  <c r="F2287" i="3"/>
  <c r="E2287" i="3"/>
  <c r="D2287" i="3"/>
  <c r="C2287" i="3"/>
  <c r="B2287" i="3"/>
  <c r="A2287" i="3"/>
  <c r="H2286" i="3"/>
  <c r="G2286" i="3"/>
  <c r="F2286" i="3"/>
  <c r="E2286" i="3"/>
  <c r="D2286" i="3"/>
  <c r="C2286" i="3"/>
  <c r="B2286" i="3"/>
  <c r="A2286" i="3"/>
  <c r="H2285" i="3"/>
  <c r="G2285" i="3"/>
  <c r="F2285" i="3"/>
  <c r="E2285" i="3"/>
  <c r="D2285" i="3"/>
  <c r="C2285" i="3"/>
  <c r="B2285" i="3"/>
  <c r="A2285" i="3"/>
  <c r="H2284" i="3"/>
  <c r="G2284" i="3"/>
  <c r="F2284" i="3"/>
  <c r="E2284" i="3"/>
  <c r="D2284" i="3"/>
  <c r="C2284" i="3"/>
  <c r="B2284" i="3"/>
  <c r="A2284" i="3"/>
  <c r="H2283" i="3"/>
  <c r="G2283" i="3"/>
  <c r="F2283" i="3"/>
  <c r="E2283" i="3"/>
  <c r="D2283" i="3"/>
  <c r="C2283" i="3"/>
  <c r="B2283" i="3"/>
  <c r="A2283" i="3"/>
  <c r="H2282" i="3"/>
  <c r="G2282" i="3"/>
  <c r="F2282" i="3"/>
  <c r="E2282" i="3"/>
  <c r="D2282" i="3"/>
  <c r="C2282" i="3"/>
  <c r="B2282" i="3"/>
  <c r="A2282" i="3"/>
  <c r="H2281" i="3"/>
  <c r="G2281" i="3"/>
  <c r="F2281" i="3"/>
  <c r="E2281" i="3"/>
  <c r="D2281" i="3"/>
  <c r="C2281" i="3"/>
  <c r="B2281" i="3"/>
  <c r="A2281" i="3"/>
  <c r="H2280" i="3"/>
  <c r="G2280" i="3"/>
  <c r="F2280" i="3"/>
  <c r="E2280" i="3"/>
  <c r="D2280" i="3"/>
  <c r="C2280" i="3"/>
  <c r="B2280" i="3"/>
  <c r="A2280" i="3"/>
  <c r="H2279" i="3"/>
  <c r="G2279" i="3"/>
  <c r="F2279" i="3"/>
  <c r="E2279" i="3"/>
  <c r="D2279" i="3"/>
  <c r="C2279" i="3"/>
  <c r="B2279" i="3"/>
  <c r="A2279" i="3"/>
  <c r="H2278" i="3"/>
  <c r="G2278" i="3"/>
  <c r="F2278" i="3"/>
  <c r="E2278" i="3"/>
  <c r="D2278" i="3"/>
  <c r="C2278" i="3"/>
  <c r="B2278" i="3"/>
  <c r="A2278" i="3"/>
  <c r="H2277" i="3"/>
  <c r="G2277" i="3"/>
  <c r="F2277" i="3"/>
  <c r="E2277" i="3"/>
  <c r="D2277" i="3"/>
  <c r="C2277" i="3"/>
  <c r="B2277" i="3"/>
  <c r="A2277" i="3"/>
  <c r="H2276" i="3"/>
  <c r="G2276" i="3"/>
  <c r="F2276" i="3"/>
  <c r="E2276" i="3"/>
  <c r="D2276" i="3"/>
  <c r="C2276" i="3"/>
  <c r="B2276" i="3"/>
  <c r="A2276" i="3"/>
  <c r="H2275" i="3"/>
  <c r="G2275" i="3"/>
  <c r="F2275" i="3"/>
  <c r="E2275" i="3"/>
  <c r="D2275" i="3"/>
  <c r="C2275" i="3"/>
  <c r="B2275" i="3"/>
  <c r="A2275" i="3"/>
  <c r="H2274" i="3"/>
  <c r="G2274" i="3"/>
  <c r="F2274" i="3"/>
  <c r="E2274" i="3"/>
  <c r="D2274" i="3"/>
  <c r="C2274" i="3"/>
  <c r="B2274" i="3"/>
  <c r="A2274" i="3"/>
  <c r="H2273" i="3"/>
  <c r="G2273" i="3"/>
  <c r="F2273" i="3"/>
  <c r="E2273" i="3"/>
  <c r="D2273" i="3"/>
  <c r="C2273" i="3"/>
  <c r="B2273" i="3"/>
  <c r="A2273" i="3"/>
  <c r="H2272" i="3"/>
  <c r="G2272" i="3"/>
  <c r="F2272" i="3"/>
  <c r="E2272" i="3"/>
  <c r="D2272" i="3"/>
  <c r="C2272" i="3"/>
  <c r="B2272" i="3"/>
  <c r="A2272" i="3"/>
  <c r="H2271" i="3"/>
  <c r="G2271" i="3"/>
  <c r="F2271" i="3"/>
  <c r="E2271" i="3"/>
  <c r="D2271" i="3"/>
  <c r="C2271" i="3"/>
  <c r="B2271" i="3"/>
  <c r="A2271" i="3"/>
  <c r="H2270" i="3"/>
  <c r="G2270" i="3"/>
  <c r="F2270" i="3"/>
  <c r="E2270" i="3"/>
  <c r="D2270" i="3"/>
  <c r="C2270" i="3"/>
  <c r="B2270" i="3"/>
  <c r="A2270" i="3"/>
  <c r="H2269" i="3"/>
  <c r="G2269" i="3"/>
  <c r="F2269" i="3"/>
  <c r="E2269" i="3"/>
  <c r="D2269" i="3"/>
  <c r="C2269" i="3"/>
  <c r="B2269" i="3"/>
  <c r="A2269" i="3"/>
  <c r="H2268" i="3"/>
  <c r="G2268" i="3"/>
  <c r="F2268" i="3"/>
  <c r="E2268" i="3"/>
  <c r="D2268" i="3"/>
  <c r="C2268" i="3"/>
  <c r="B2268" i="3"/>
  <c r="A2268" i="3"/>
  <c r="H2267" i="3"/>
  <c r="G2267" i="3"/>
  <c r="F2267" i="3"/>
  <c r="E2267" i="3"/>
  <c r="D2267" i="3"/>
  <c r="C2267" i="3"/>
  <c r="B2267" i="3"/>
  <c r="A2267" i="3"/>
  <c r="H2266" i="3"/>
  <c r="G2266" i="3"/>
  <c r="F2266" i="3"/>
  <c r="E2266" i="3"/>
  <c r="D2266" i="3"/>
  <c r="C2266" i="3"/>
  <c r="B2266" i="3"/>
  <c r="A2266" i="3"/>
  <c r="H2265" i="3"/>
  <c r="G2265" i="3"/>
  <c r="F2265" i="3"/>
  <c r="E2265" i="3"/>
  <c r="D2265" i="3"/>
  <c r="C2265" i="3"/>
  <c r="B2265" i="3"/>
  <c r="A2265" i="3"/>
  <c r="H2264" i="3"/>
  <c r="G2264" i="3"/>
  <c r="F2264" i="3"/>
  <c r="E2264" i="3"/>
  <c r="D2264" i="3"/>
  <c r="C2264" i="3"/>
  <c r="B2264" i="3"/>
  <c r="A2264" i="3"/>
  <c r="H2263" i="3"/>
  <c r="G2263" i="3"/>
  <c r="F2263" i="3"/>
  <c r="E2263" i="3"/>
  <c r="D2263" i="3"/>
  <c r="C2263" i="3"/>
  <c r="B2263" i="3"/>
  <c r="A2263" i="3"/>
  <c r="H2262" i="3"/>
  <c r="G2262" i="3"/>
  <c r="F2262" i="3"/>
  <c r="E2262" i="3"/>
  <c r="D2262" i="3"/>
  <c r="C2262" i="3"/>
  <c r="B2262" i="3"/>
  <c r="A2262" i="3"/>
  <c r="H2261" i="3"/>
  <c r="G2261" i="3"/>
  <c r="F2261" i="3"/>
  <c r="E2261" i="3"/>
  <c r="D2261" i="3"/>
  <c r="C2261" i="3"/>
  <c r="B2261" i="3"/>
  <c r="A2261" i="3"/>
  <c r="H2260" i="3"/>
  <c r="G2260" i="3"/>
  <c r="F2260" i="3"/>
  <c r="E2260" i="3"/>
  <c r="D2260" i="3"/>
  <c r="C2260" i="3"/>
  <c r="B2260" i="3"/>
  <c r="A2260" i="3"/>
  <c r="H2259" i="3"/>
  <c r="G2259" i="3"/>
  <c r="F2259" i="3"/>
  <c r="E2259" i="3"/>
  <c r="D2259" i="3"/>
  <c r="C2259" i="3"/>
  <c r="B2259" i="3"/>
  <c r="A2259" i="3"/>
  <c r="H2258" i="3"/>
  <c r="G2258" i="3"/>
  <c r="F2258" i="3"/>
  <c r="E2258" i="3"/>
  <c r="D2258" i="3"/>
  <c r="C2258" i="3"/>
  <c r="B2258" i="3"/>
  <c r="A2258" i="3"/>
  <c r="H2257" i="3"/>
  <c r="G2257" i="3"/>
  <c r="F2257" i="3"/>
  <c r="E2257" i="3"/>
  <c r="D2257" i="3"/>
  <c r="C2257" i="3"/>
  <c r="B2257" i="3"/>
  <c r="A2257" i="3"/>
  <c r="H2256" i="3"/>
  <c r="G2256" i="3"/>
  <c r="F2256" i="3"/>
  <c r="E2256" i="3"/>
  <c r="D2256" i="3"/>
  <c r="C2256" i="3"/>
  <c r="B2256" i="3"/>
  <c r="A2256" i="3"/>
  <c r="H2255" i="3"/>
  <c r="G2255" i="3"/>
  <c r="F2255" i="3"/>
  <c r="E2255" i="3"/>
  <c r="D2255" i="3"/>
  <c r="C2255" i="3"/>
  <c r="B2255" i="3"/>
  <c r="A2255" i="3"/>
  <c r="H2254" i="3"/>
  <c r="G2254" i="3"/>
  <c r="F2254" i="3"/>
  <c r="E2254" i="3"/>
  <c r="D2254" i="3"/>
  <c r="C2254" i="3"/>
  <c r="B2254" i="3"/>
  <c r="A2254" i="3"/>
  <c r="H2253" i="3"/>
  <c r="G2253" i="3"/>
  <c r="F2253" i="3"/>
  <c r="E2253" i="3"/>
  <c r="D2253" i="3"/>
  <c r="C2253" i="3"/>
  <c r="B2253" i="3"/>
  <c r="A2253" i="3"/>
  <c r="H2252" i="3"/>
  <c r="G2252" i="3"/>
  <c r="F2252" i="3"/>
  <c r="E2252" i="3"/>
  <c r="D2252" i="3"/>
  <c r="C2252" i="3"/>
  <c r="B2252" i="3"/>
  <c r="A2252" i="3"/>
  <c r="H2251" i="3"/>
  <c r="G2251" i="3"/>
  <c r="F2251" i="3"/>
  <c r="E2251" i="3"/>
  <c r="D2251" i="3"/>
  <c r="C2251" i="3"/>
  <c r="B2251" i="3"/>
  <c r="A2251" i="3"/>
  <c r="H2250" i="3"/>
  <c r="G2250" i="3"/>
  <c r="F2250" i="3"/>
  <c r="E2250" i="3"/>
  <c r="D2250" i="3"/>
  <c r="C2250" i="3"/>
  <c r="B2250" i="3"/>
  <c r="A2250" i="3"/>
  <c r="H2249" i="3"/>
  <c r="G2249" i="3"/>
  <c r="F2249" i="3"/>
  <c r="E2249" i="3"/>
  <c r="D2249" i="3"/>
  <c r="C2249" i="3"/>
  <c r="B2249" i="3"/>
  <c r="A2249" i="3"/>
  <c r="H2248" i="3"/>
  <c r="G2248" i="3"/>
  <c r="F2248" i="3"/>
  <c r="E2248" i="3"/>
  <c r="D2248" i="3"/>
  <c r="C2248" i="3"/>
  <c r="B2248" i="3"/>
  <c r="A2248" i="3"/>
  <c r="H2247" i="3"/>
  <c r="G2247" i="3"/>
  <c r="F2247" i="3"/>
  <c r="E2247" i="3"/>
  <c r="D2247" i="3"/>
  <c r="C2247" i="3"/>
  <c r="B2247" i="3"/>
  <c r="A2247" i="3"/>
  <c r="H2246" i="3"/>
  <c r="G2246" i="3"/>
  <c r="F2246" i="3"/>
  <c r="E2246" i="3"/>
  <c r="D2246" i="3"/>
  <c r="C2246" i="3"/>
  <c r="B2246" i="3"/>
  <c r="A2246" i="3"/>
  <c r="H2245" i="3"/>
  <c r="G2245" i="3"/>
  <c r="F2245" i="3"/>
  <c r="E2245" i="3"/>
  <c r="D2245" i="3"/>
  <c r="C2245" i="3"/>
  <c r="B2245" i="3"/>
  <c r="A2245" i="3"/>
  <c r="H2244" i="3"/>
  <c r="G2244" i="3"/>
  <c r="F2244" i="3"/>
  <c r="E2244" i="3"/>
  <c r="D2244" i="3"/>
  <c r="C2244" i="3"/>
  <c r="B2244" i="3"/>
  <c r="A2244" i="3"/>
  <c r="H2243" i="3"/>
  <c r="G2243" i="3"/>
  <c r="F2243" i="3"/>
  <c r="E2243" i="3"/>
  <c r="D2243" i="3"/>
  <c r="C2243" i="3"/>
  <c r="B2243" i="3"/>
  <c r="A2243" i="3"/>
  <c r="H2242" i="3"/>
  <c r="G2242" i="3"/>
  <c r="F2242" i="3"/>
  <c r="E2242" i="3"/>
  <c r="D2242" i="3"/>
  <c r="C2242" i="3"/>
  <c r="B2242" i="3"/>
  <c r="A2242" i="3"/>
  <c r="H2241" i="3"/>
  <c r="G2241" i="3"/>
  <c r="F2241" i="3"/>
  <c r="E2241" i="3"/>
  <c r="D2241" i="3"/>
  <c r="C2241" i="3"/>
  <c r="B2241" i="3"/>
  <c r="A2241" i="3"/>
  <c r="H2240" i="3"/>
  <c r="G2240" i="3"/>
  <c r="F2240" i="3"/>
  <c r="E2240" i="3"/>
  <c r="D2240" i="3"/>
  <c r="C2240" i="3"/>
  <c r="B2240" i="3"/>
  <c r="A2240" i="3"/>
  <c r="H2239" i="3"/>
  <c r="G2239" i="3"/>
  <c r="F2239" i="3"/>
  <c r="E2239" i="3"/>
  <c r="D2239" i="3"/>
  <c r="C2239" i="3"/>
  <c r="B2239" i="3"/>
  <c r="A2239" i="3"/>
  <c r="H2238" i="3"/>
  <c r="G2238" i="3"/>
  <c r="F2238" i="3"/>
  <c r="E2238" i="3"/>
  <c r="D2238" i="3"/>
  <c r="C2238" i="3"/>
  <c r="B2238" i="3"/>
  <c r="A2238" i="3"/>
  <c r="H2237" i="3"/>
  <c r="G2237" i="3"/>
  <c r="F2237" i="3"/>
  <c r="E2237" i="3"/>
  <c r="D2237" i="3"/>
  <c r="C2237" i="3"/>
  <c r="B2237" i="3"/>
  <c r="A2237" i="3"/>
  <c r="H2236" i="3"/>
  <c r="G2236" i="3"/>
  <c r="F2236" i="3"/>
  <c r="E2236" i="3"/>
  <c r="D2236" i="3"/>
  <c r="C2236" i="3"/>
  <c r="B2236" i="3"/>
  <c r="A2236" i="3"/>
  <c r="H2235" i="3"/>
  <c r="G2235" i="3"/>
  <c r="F2235" i="3"/>
  <c r="E2235" i="3"/>
  <c r="D2235" i="3"/>
  <c r="C2235" i="3"/>
  <c r="B2235" i="3"/>
  <c r="A2235" i="3"/>
  <c r="H2234" i="3"/>
  <c r="G2234" i="3"/>
  <c r="F2234" i="3"/>
  <c r="E2234" i="3"/>
  <c r="D2234" i="3"/>
  <c r="C2234" i="3"/>
  <c r="B2234" i="3"/>
  <c r="A2234" i="3"/>
  <c r="H2233" i="3"/>
  <c r="G2233" i="3"/>
  <c r="F2233" i="3"/>
  <c r="E2233" i="3"/>
  <c r="D2233" i="3"/>
  <c r="C2233" i="3"/>
  <c r="B2233" i="3"/>
  <c r="A2233" i="3"/>
  <c r="H2232" i="3"/>
  <c r="G2232" i="3"/>
  <c r="F2232" i="3"/>
  <c r="E2232" i="3"/>
  <c r="D2232" i="3"/>
  <c r="C2232" i="3"/>
  <c r="B2232" i="3"/>
  <c r="A2232" i="3"/>
  <c r="H2231" i="3"/>
  <c r="G2231" i="3"/>
  <c r="F2231" i="3"/>
  <c r="E2231" i="3"/>
  <c r="D2231" i="3"/>
  <c r="C2231" i="3"/>
  <c r="B2231" i="3"/>
  <c r="A2231" i="3"/>
  <c r="H2230" i="3"/>
  <c r="G2230" i="3"/>
  <c r="F2230" i="3"/>
  <c r="E2230" i="3"/>
  <c r="D2230" i="3"/>
  <c r="C2230" i="3"/>
  <c r="B2230" i="3"/>
  <c r="A2230" i="3"/>
  <c r="H2229" i="3"/>
  <c r="G2229" i="3"/>
  <c r="F2229" i="3"/>
  <c r="E2229" i="3"/>
  <c r="D2229" i="3"/>
  <c r="C2229" i="3"/>
  <c r="B2229" i="3"/>
  <c r="A2229" i="3"/>
  <c r="H2228" i="3"/>
  <c r="G2228" i="3"/>
  <c r="F2228" i="3"/>
  <c r="E2228" i="3"/>
  <c r="D2228" i="3"/>
  <c r="C2228" i="3"/>
  <c r="B2228" i="3"/>
  <c r="A2228" i="3"/>
  <c r="H2227" i="3"/>
  <c r="G2227" i="3"/>
  <c r="F2227" i="3"/>
  <c r="E2227" i="3"/>
  <c r="D2227" i="3"/>
  <c r="C2227" i="3"/>
  <c r="B2227" i="3"/>
  <c r="A2227" i="3"/>
  <c r="H2226" i="3"/>
  <c r="G2226" i="3"/>
  <c r="F2226" i="3"/>
  <c r="E2226" i="3"/>
  <c r="D2226" i="3"/>
  <c r="C2226" i="3"/>
  <c r="B2226" i="3"/>
  <c r="A2226" i="3"/>
  <c r="H2225" i="3"/>
  <c r="G2225" i="3"/>
  <c r="F2225" i="3"/>
  <c r="E2225" i="3"/>
  <c r="D2225" i="3"/>
  <c r="C2225" i="3"/>
  <c r="B2225" i="3"/>
  <c r="A2225" i="3"/>
  <c r="H2224" i="3"/>
  <c r="G2224" i="3"/>
  <c r="F2224" i="3"/>
  <c r="E2224" i="3"/>
  <c r="D2224" i="3"/>
  <c r="C2224" i="3"/>
  <c r="B2224" i="3"/>
  <c r="A2224" i="3"/>
  <c r="H2223" i="3"/>
  <c r="G2223" i="3"/>
  <c r="F2223" i="3"/>
  <c r="E2223" i="3"/>
  <c r="D2223" i="3"/>
  <c r="C2223" i="3"/>
  <c r="B2223" i="3"/>
  <c r="A2223" i="3"/>
  <c r="H2222" i="3"/>
  <c r="G2222" i="3"/>
  <c r="F2222" i="3"/>
  <c r="E2222" i="3"/>
  <c r="D2222" i="3"/>
  <c r="C2222" i="3"/>
  <c r="B2222" i="3"/>
  <c r="A2222" i="3"/>
  <c r="H2221" i="3"/>
  <c r="G2221" i="3"/>
  <c r="F2221" i="3"/>
  <c r="E2221" i="3"/>
  <c r="D2221" i="3"/>
  <c r="C2221" i="3"/>
  <c r="B2221" i="3"/>
  <c r="A2221" i="3"/>
  <c r="H2220" i="3"/>
  <c r="G2220" i="3"/>
  <c r="F2220" i="3"/>
  <c r="E2220" i="3"/>
  <c r="D2220" i="3"/>
  <c r="C2220" i="3"/>
  <c r="B2220" i="3"/>
  <c r="A2220" i="3"/>
  <c r="H2219" i="3"/>
  <c r="G2219" i="3"/>
  <c r="F2219" i="3"/>
  <c r="E2219" i="3"/>
  <c r="D2219" i="3"/>
  <c r="C2219" i="3"/>
  <c r="B2219" i="3"/>
  <c r="A2219" i="3"/>
  <c r="H2218" i="3"/>
  <c r="G2218" i="3"/>
  <c r="F2218" i="3"/>
  <c r="E2218" i="3"/>
  <c r="D2218" i="3"/>
  <c r="C2218" i="3"/>
  <c r="B2218" i="3"/>
  <c r="A2218" i="3"/>
  <c r="H2217" i="3"/>
  <c r="G2217" i="3"/>
  <c r="F2217" i="3"/>
  <c r="E2217" i="3"/>
  <c r="D2217" i="3"/>
  <c r="C2217" i="3"/>
  <c r="B2217" i="3"/>
  <c r="A2217" i="3"/>
  <c r="H2216" i="3"/>
  <c r="G2216" i="3"/>
  <c r="F2216" i="3"/>
  <c r="E2216" i="3"/>
  <c r="D2216" i="3"/>
  <c r="C2216" i="3"/>
  <c r="B2216" i="3"/>
  <c r="A2216" i="3"/>
  <c r="H2215" i="3"/>
  <c r="G2215" i="3"/>
  <c r="F2215" i="3"/>
  <c r="E2215" i="3"/>
  <c r="D2215" i="3"/>
  <c r="C2215" i="3"/>
  <c r="B2215" i="3"/>
  <c r="A2215" i="3"/>
  <c r="H2214" i="3"/>
  <c r="G2214" i="3"/>
  <c r="F2214" i="3"/>
  <c r="E2214" i="3"/>
  <c r="D2214" i="3"/>
  <c r="C2214" i="3"/>
  <c r="B2214" i="3"/>
  <c r="A2214" i="3"/>
  <c r="H2213" i="3"/>
  <c r="G2213" i="3"/>
  <c r="F2213" i="3"/>
  <c r="E2213" i="3"/>
  <c r="D2213" i="3"/>
  <c r="C2213" i="3"/>
  <c r="B2213" i="3"/>
  <c r="A2213" i="3"/>
  <c r="H2212" i="3"/>
  <c r="G2212" i="3"/>
  <c r="F2212" i="3"/>
  <c r="E2212" i="3"/>
  <c r="D2212" i="3"/>
  <c r="C2212" i="3"/>
  <c r="B2212" i="3"/>
  <c r="A2212" i="3"/>
  <c r="H2211" i="3"/>
  <c r="G2211" i="3"/>
  <c r="F2211" i="3"/>
  <c r="E2211" i="3"/>
  <c r="D2211" i="3"/>
  <c r="C2211" i="3"/>
  <c r="B2211" i="3"/>
  <c r="A2211" i="3"/>
  <c r="H2210" i="3"/>
  <c r="G2210" i="3"/>
  <c r="F2210" i="3"/>
  <c r="E2210" i="3"/>
  <c r="D2210" i="3"/>
  <c r="C2210" i="3"/>
  <c r="B2210" i="3"/>
  <c r="A2210" i="3"/>
  <c r="H2209" i="3"/>
  <c r="G2209" i="3"/>
  <c r="F2209" i="3"/>
  <c r="E2209" i="3"/>
  <c r="D2209" i="3"/>
  <c r="C2209" i="3"/>
  <c r="B2209" i="3"/>
  <c r="A2209" i="3"/>
  <c r="H2208" i="3"/>
  <c r="G2208" i="3"/>
  <c r="F2208" i="3"/>
  <c r="E2208" i="3"/>
  <c r="D2208" i="3"/>
  <c r="C2208" i="3"/>
  <c r="B2208" i="3"/>
  <c r="A2208" i="3"/>
  <c r="H2207" i="3"/>
  <c r="G2207" i="3"/>
  <c r="F2207" i="3"/>
  <c r="E2207" i="3"/>
  <c r="D2207" i="3"/>
  <c r="C2207" i="3"/>
  <c r="B2207" i="3"/>
  <c r="A2207" i="3"/>
  <c r="H2206" i="3"/>
  <c r="G2206" i="3"/>
  <c r="F2206" i="3"/>
  <c r="E2206" i="3"/>
  <c r="D2206" i="3"/>
  <c r="C2206" i="3"/>
  <c r="B2206" i="3"/>
  <c r="A2206" i="3"/>
  <c r="H2205" i="3"/>
  <c r="G2205" i="3"/>
  <c r="F2205" i="3"/>
  <c r="E2205" i="3"/>
  <c r="D2205" i="3"/>
  <c r="C2205" i="3"/>
  <c r="B2205" i="3"/>
  <c r="A2205" i="3"/>
  <c r="H2204" i="3"/>
  <c r="G2204" i="3"/>
  <c r="F2204" i="3"/>
  <c r="E2204" i="3"/>
  <c r="D2204" i="3"/>
  <c r="C2204" i="3"/>
  <c r="B2204" i="3"/>
  <c r="A2204" i="3"/>
  <c r="H2203" i="3"/>
  <c r="G2203" i="3"/>
  <c r="F2203" i="3"/>
  <c r="E2203" i="3"/>
  <c r="D2203" i="3"/>
  <c r="C2203" i="3"/>
  <c r="B2203" i="3"/>
  <c r="A2203" i="3"/>
  <c r="H2202" i="3"/>
  <c r="G2202" i="3"/>
  <c r="F2202" i="3"/>
  <c r="E2202" i="3"/>
  <c r="D2202" i="3"/>
  <c r="C2202" i="3"/>
  <c r="B2202" i="3"/>
  <c r="A2202" i="3"/>
  <c r="H2201" i="3"/>
  <c r="G2201" i="3"/>
  <c r="F2201" i="3"/>
  <c r="E2201" i="3"/>
  <c r="D2201" i="3"/>
  <c r="C2201" i="3"/>
  <c r="B2201" i="3"/>
  <c r="A2201" i="3"/>
  <c r="H2200" i="3"/>
  <c r="G2200" i="3"/>
  <c r="F2200" i="3"/>
  <c r="E2200" i="3"/>
  <c r="D2200" i="3"/>
  <c r="C2200" i="3"/>
  <c r="B2200" i="3"/>
  <c r="A2200" i="3"/>
  <c r="H2199" i="3"/>
  <c r="G2199" i="3"/>
  <c r="F2199" i="3"/>
  <c r="E2199" i="3"/>
  <c r="D2199" i="3"/>
  <c r="C2199" i="3"/>
  <c r="B2199" i="3"/>
  <c r="A2199" i="3"/>
  <c r="H2198" i="3"/>
  <c r="G2198" i="3"/>
  <c r="F2198" i="3"/>
  <c r="E2198" i="3"/>
  <c r="D2198" i="3"/>
  <c r="C2198" i="3"/>
  <c r="B2198" i="3"/>
  <c r="A2198" i="3"/>
  <c r="H2197" i="3"/>
  <c r="G2197" i="3"/>
  <c r="F2197" i="3"/>
  <c r="E2197" i="3"/>
  <c r="D2197" i="3"/>
  <c r="C2197" i="3"/>
  <c r="B2197" i="3"/>
  <c r="A2197" i="3"/>
  <c r="H2196" i="3"/>
  <c r="G2196" i="3"/>
  <c r="F2196" i="3"/>
  <c r="E2196" i="3"/>
  <c r="D2196" i="3"/>
  <c r="C2196" i="3"/>
  <c r="B2196" i="3"/>
  <c r="A2196" i="3"/>
  <c r="H2195" i="3"/>
  <c r="G2195" i="3"/>
  <c r="F2195" i="3"/>
  <c r="E2195" i="3"/>
  <c r="D2195" i="3"/>
  <c r="C2195" i="3"/>
  <c r="B2195" i="3"/>
  <c r="A2195" i="3"/>
  <c r="H2194" i="3"/>
  <c r="G2194" i="3"/>
  <c r="F2194" i="3"/>
  <c r="E2194" i="3"/>
  <c r="D2194" i="3"/>
  <c r="C2194" i="3"/>
  <c r="B2194" i="3"/>
  <c r="A2194" i="3"/>
  <c r="H2193" i="3"/>
  <c r="G2193" i="3"/>
  <c r="F2193" i="3"/>
  <c r="E2193" i="3"/>
  <c r="D2193" i="3"/>
  <c r="C2193" i="3"/>
  <c r="B2193" i="3"/>
  <c r="A2193" i="3"/>
  <c r="H2192" i="3"/>
  <c r="G2192" i="3"/>
  <c r="F2192" i="3"/>
  <c r="E2192" i="3"/>
  <c r="D2192" i="3"/>
  <c r="C2192" i="3"/>
  <c r="B2192" i="3"/>
  <c r="A2192" i="3"/>
  <c r="H2191" i="3"/>
  <c r="G2191" i="3"/>
  <c r="F2191" i="3"/>
  <c r="E2191" i="3"/>
  <c r="D2191" i="3"/>
  <c r="C2191" i="3"/>
  <c r="B2191" i="3"/>
  <c r="A2191" i="3"/>
  <c r="H2190" i="3"/>
  <c r="G2190" i="3"/>
  <c r="F2190" i="3"/>
  <c r="E2190" i="3"/>
  <c r="D2190" i="3"/>
  <c r="C2190" i="3"/>
  <c r="B2190" i="3"/>
  <c r="A2190" i="3"/>
  <c r="H2189" i="3"/>
  <c r="G2189" i="3"/>
  <c r="F2189" i="3"/>
  <c r="E2189" i="3"/>
  <c r="D2189" i="3"/>
  <c r="C2189" i="3"/>
  <c r="B2189" i="3"/>
  <c r="A2189" i="3"/>
  <c r="H2188" i="3"/>
  <c r="G2188" i="3"/>
  <c r="F2188" i="3"/>
  <c r="E2188" i="3"/>
  <c r="D2188" i="3"/>
  <c r="C2188" i="3"/>
  <c r="B2188" i="3"/>
  <c r="A2188" i="3"/>
  <c r="H2187" i="3"/>
  <c r="G2187" i="3"/>
  <c r="F2187" i="3"/>
  <c r="E2187" i="3"/>
  <c r="D2187" i="3"/>
  <c r="C2187" i="3"/>
  <c r="B2187" i="3"/>
  <c r="A2187" i="3"/>
  <c r="H2186" i="3"/>
  <c r="G2186" i="3"/>
  <c r="F2186" i="3"/>
  <c r="E2186" i="3"/>
  <c r="D2186" i="3"/>
  <c r="C2186" i="3"/>
  <c r="B2186" i="3"/>
  <c r="A2186" i="3"/>
  <c r="H2185" i="3"/>
  <c r="G2185" i="3"/>
  <c r="F2185" i="3"/>
  <c r="E2185" i="3"/>
  <c r="D2185" i="3"/>
  <c r="C2185" i="3"/>
  <c r="B2185" i="3"/>
  <c r="A2185" i="3"/>
  <c r="H2184" i="3"/>
  <c r="G2184" i="3"/>
  <c r="F2184" i="3"/>
  <c r="E2184" i="3"/>
  <c r="D2184" i="3"/>
  <c r="C2184" i="3"/>
  <c r="B2184" i="3"/>
  <c r="A2184" i="3"/>
  <c r="H2183" i="3"/>
  <c r="G2183" i="3"/>
  <c r="F2183" i="3"/>
  <c r="E2183" i="3"/>
  <c r="D2183" i="3"/>
  <c r="C2183" i="3"/>
  <c r="B2183" i="3"/>
  <c r="A2183" i="3"/>
  <c r="H2182" i="3"/>
  <c r="G2182" i="3"/>
  <c r="F2182" i="3"/>
  <c r="E2182" i="3"/>
  <c r="D2182" i="3"/>
  <c r="C2182" i="3"/>
  <c r="B2182" i="3"/>
  <c r="A2182" i="3"/>
  <c r="H2181" i="3"/>
  <c r="G2181" i="3"/>
  <c r="F2181" i="3"/>
  <c r="E2181" i="3"/>
  <c r="D2181" i="3"/>
  <c r="C2181" i="3"/>
  <c r="B2181" i="3"/>
  <c r="A2181" i="3"/>
  <c r="H2180" i="3"/>
  <c r="G2180" i="3"/>
  <c r="F2180" i="3"/>
  <c r="E2180" i="3"/>
  <c r="D2180" i="3"/>
  <c r="C2180" i="3"/>
  <c r="B2180" i="3"/>
  <c r="A2180" i="3"/>
  <c r="H2179" i="3"/>
  <c r="G2179" i="3"/>
  <c r="F2179" i="3"/>
  <c r="E2179" i="3"/>
  <c r="D2179" i="3"/>
  <c r="C2179" i="3"/>
  <c r="B2179" i="3"/>
  <c r="A2179" i="3"/>
  <c r="H2178" i="3"/>
  <c r="G2178" i="3"/>
  <c r="F2178" i="3"/>
  <c r="E2178" i="3"/>
  <c r="D2178" i="3"/>
  <c r="C2178" i="3"/>
  <c r="B2178" i="3"/>
  <c r="A2178" i="3"/>
  <c r="H2177" i="3"/>
  <c r="G2177" i="3"/>
  <c r="F2177" i="3"/>
  <c r="E2177" i="3"/>
  <c r="D2177" i="3"/>
  <c r="C2177" i="3"/>
  <c r="B2177" i="3"/>
  <c r="A2177" i="3"/>
  <c r="H2176" i="3"/>
  <c r="G2176" i="3"/>
  <c r="F2176" i="3"/>
  <c r="E2176" i="3"/>
  <c r="D2176" i="3"/>
  <c r="C2176" i="3"/>
  <c r="B2176" i="3"/>
  <c r="A2176" i="3"/>
  <c r="H2175" i="3"/>
  <c r="G2175" i="3"/>
  <c r="F2175" i="3"/>
  <c r="E2175" i="3"/>
  <c r="D2175" i="3"/>
  <c r="C2175" i="3"/>
  <c r="B2175" i="3"/>
  <c r="A2175" i="3"/>
  <c r="H2174" i="3"/>
  <c r="G2174" i="3"/>
  <c r="F2174" i="3"/>
  <c r="E2174" i="3"/>
  <c r="D2174" i="3"/>
  <c r="C2174" i="3"/>
  <c r="B2174" i="3"/>
  <c r="A2174" i="3"/>
  <c r="H2173" i="3"/>
  <c r="G2173" i="3"/>
  <c r="F2173" i="3"/>
  <c r="E2173" i="3"/>
  <c r="D2173" i="3"/>
  <c r="C2173" i="3"/>
  <c r="B2173" i="3"/>
  <c r="A2173" i="3"/>
  <c r="H2172" i="3"/>
  <c r="G2172" i="3"/>
  <c r="F2172" i="3"/>
  <c r="E2172" i="3"/>
  <c r="D2172" i="3"/>
  <c r="C2172" i="3"/>
  <c r="B2172" i="3"/>
  <c r="A2172" i="3"/>
  <c r="H2171" i="3"/>
  <c r="G2171" i="3"/>
  <c r="F2171" i="3"/>
  <c r="E2171" i="3"/>
  <c r="D2171" i="3"/>
  <c r="C2171" i="3"/>
  <c r="B2171" i="3"/>
  <c r="A2171" i="3"/>
  <c r="H2170" i="3"/>
  <c r="G2170" i="3"/>
  <c r="F2170" i="3"/>
  <c r="E2170" i="3"/>
  <c r="D2170" i="3"/>
  <c r="C2170" i="3"/>
  <c r="B2170" i="3"/>
  <c r="A2170" i="3"/>
  <c r="H2169" i="3"/>
  <c r="G2169" i="3"/>
  <c r="F2169" i="3"/>
  <c r="E2169" i="3"/>
  <c r="D2169" i="3"/>
  <c r="C2169" i="3"/>
  <c r="B2169" i="3"/>
  <c r="A2169" i="3"/>
  <c r="H2168" i="3"/>
  <c r="G2168" i="3"/>
  <c r="F2168" i="3"/>
  <c r="E2168" i="3"/>
  <c r="D2168" i="3"/>
  <c r="C2168" i="3"/>
  <c r="B2168" i="3"/>
  <c r="A2168" i="3"/>
  <c r="H2167" i="3"/>
  <c r="G2167" i="3"/>
  <c r="F2167" i="3"/>
  <c r="E2167" i="3"/>
  <c r="D2167" i="3"/>
  <c r="C2167" i="3"/>
  <c r="B2167" i="3"/>
  <c r="A2167" i="3"/>
  <c r="H2166" i="3"/>
  <c r="G2166" i="3"/>
  <c r="F2166" i="3"/>
  <c r="E2166" i="3"/>
  <c r="D2166" i="3"/>
  <c r="C2166" i="3"/>
  <c r="B2166" i="3"/>
  <c r="A2166" i="3"/>
  <c r="H2165" i="3"/>
  <c r="G2165" i="3"/>
  <c r="F2165" i="3"/>
  <c r="E2165" i="3"/>
  <c r="D2165" i="3"/>
  <c r="C2165" i="3"/>
  <c r="B2165" i="3"/>
  <c r="A2165" i="3"/>
  <c r="H2164" i="3"/>
  <c r="G2164" i="3"/>
  <c r="F2164" i="3"/>
  <c r="E2164" i="3"/>
  <c r="D2164" i="3"/>
  <c r="C2164" i="3"/>
  <c r="B2164" i="3"/>
  <c r="A2164" i="3"/>
  <c r="H2163" i="3"/>
  <c r="G2163" i="3"/>
  <c r="F2163" i="3"/>
  <c r="E2163" i="3"/>
  <c r="D2163" i="3"/>
  <c r="C2163" i="3"/>
  <c r="B2163" i="3"/>
  <c r="A2163" i="3"/>
  <c r="H2162" i="3"/>
  <c r="G2162" i="3"/>
  <c r="F2162" i="3"/>
  <c r="E2162" i="3"/>
  <c r="D2162" i="3"/>
  <c r="C2162" i="3"/>
  <c r="B2162" i="3"/>
  <c r="A2162" i="3"/>
  <c r="H2161" i="3"/>
  <c r="G2161" i="3"/>
  <c r="F2161" i="3"/>
  <c r="E2161" i="3"/>
  <c r="D2161" i="3"/>
  <c r="C2161" i="3"/>
  <c r="B2161" i="3"/>
  <c r="A2161" i="3"/>
  <c r="H2160" i="3"/>
  <c r="G2160" i="3"/>
  <c r="F2160" i="3"/>
  <c r="E2160" i="3"/>
  <c r="D2160" i="3"/>
  <c r="C2160" i="3"/>
  <c r="B2160" i="3"/>
  <c r="A2160" i="3"/>
  <c r="H2159" i="3"/>
  <c r="G2159" i="3"/>
  <c r="F2159" i="3"/>
  <c r="E2159" i="3"/>
  <c r="D2159" i="3"/>
  <c r="C2159" i="3"/>
  <c r="B2159" i="3"/>
  <c r="A2159" i="3"/>
  <c r="H2158" i="3"/>
  <c r="G2158" i="3"/>
  <c r="F2158" i="3"/>
  <c r="E2158" i="3"/>
  <c r="D2158" i="3"/>
  <c r="C2158" i="3"/>
  <c r="B2158" i="3"/>
  <c r="A2158" i="3"/>
  <c r="H2157" i="3"/>
  <c r="G2157" i="3"/>
  <c r="F2157" i="3"/>
  <c r="E2157" i="3"/>
  <c r="D2157" i="3"/>
  <c r="C2157" i="3"/>
  <c r="B2157" i="3"/>
  <c r="A2157" i="3"/>
  <c r="H2156" i="3"/>
  <c r="G2156" i="3"/>
  <c r="F2156" i="3"/>
  <c r="E2156" i="3"/>
  <c r="D2156" i="3"/>
  <c r="C2156" i="3"/>
  <c r="B2156" i="3"/>
  <c r="A2156" i="3"/>
  <c r="H2155" i="3"/>
  <c r="G2155" i="3"/>
  <c r="F2155" i="3"/>
  <c r="E2155" i="3"/>
  <c r="D2155" i="3"/>
  <c r="C2155" i="3"/>
  <c r="B2155" i="3"/>
  <c r="A2155" i="3"/>
  <c r="H2154" i="3"/>
  <c r="G2154" i="3"/>
  <c r="F2154" i="3"/>
  <c r="E2154" i="3"/>
  <c r="D2154" i="3"/>
  <c r="C2154" i="3"/>
  <c r="B2154" i="3"/>
  <c r="A2154" i="3"/>
  <c r="H2153" i="3"/>
  <c r="G2153" i="3"/>
  <c r="F2153" i="3"/>
  <c r="E2153" i="3"/>
  <c r="D2153" i="3"/>
  <c r="C2153" i="3"/>
  <c r="B2153" i="3"/>
  <c r="A2153" i="3"/>
  <c r="H2152" i="3"/>
  <c r="G2152" i="3"/>
  <c r="F2152" i="3"/>
  <c r="E2152" i="3"/>
  <c r="D2152" i="3"/>
  <c r="C2152" i="3"/>
  <c r="B2152" i="3"/>
  <c r="A2152" i="3"/>
  <c r="H2151" i="3"/>
  <c r="G2151" i="3"/>
  <c r="F2151" i="3"/>
  <c r="E2151" i="3"/>
  <c r="D2151" i="3"/>
  <c r="C2151" i="3"/>
  <c r="B2151" i="3"/>
  <c r="A2151" i="3"/>
  <c r="H2150" i="3"/>
  <c r="G2150" i="3"/>
  <c r="F2150" i="3"/>
  <c r="E2150" i="3"/>
  <c r="D2150" i="3"/>
  <c r="C2150" i="3"/>
  <c r="B2150" i="3"/>
  <c r="A2150" i="3"/>
  <c r="H2149" i="3"/>
  <c r="G2149" i="3"/>
  <c r="F2149" i="3"/>
  <c r="E2149" i="3"/>
  <c r="D2149" i="3"/>
  <c r="C2149" i="3"/>
  <c r="B2149" i="3"/>
  <c r="A2149" i="3"/>
  <c r="H2148" i="3"/>
  <c r="G2148" i="3"/>
  <c r="F2148" i="3"/>
  <c r="E2148" i="3"/>
  <c r="D2148" i="3"/>
  <c r="C2148" i="3"/>
  <c r="B2148" i="3"/>
  <c r="A2148" i="3"/>
  <c r="H2147" i="3"/>
  <c r="G2147" i="3"/>
  <c r="F2147" i="3"/>
  <c r="E2147" i="3"/>
  <c r="D2147" i="3"/>
  <c r="C2147" i="3"/>
  <c r="B2147" i="3"/>
  <c r="A2147" i="3"/>
  <c r="H2146" i="3"/>
  <c r="G2146" i="3"/>
  <c r="F2146" i="3"/>
  <c r="E2146" i="3"/>
  <c r="D2146" i="3"/>
  <c r="C2146" i="3"/>
  <c r="B2146" i="3"/>
  <c r="A2146" i="3"/>
  <c r="H2145" i="3"/>
  <c r="G2145" i="3"/>
  <c r="F2145" i="3"/>
  <c r="E2145" i="3"/>
  <c r="D2145" i="3"/>
  <c r="C2145" i="3"/>
  <c r="B2145" i="3"/>
  <c r="A2145" i="3"/>
  <c r="H2144" i="3"/>
  <c r="G2144" i="3"/>
  <c r="F2144" i="3"/>
  <c r="E2144" i="3"/>
  <c r="D2144" i="3"/>
  <c r="C2144" i="3"/>
  <c r="B2144" i="3"/>
  <c r="A2144" i="3"/>
  <c r="H2143" i="3"/>
  <c r="G2143" i="3"/>
  <c r="F2143" i="3"/>
  <c r="E2143" i="3"/>
  <c r="D2143" i="3"/>
  <c r="C2143" i="3"/>
  <c r="B2143" i="3"/>
  <c r="A2143" i="3"/>
  <c r="H2142" i="3"/>
  <c r="G2142" i="3"/>
  <c r="F2142" i="3"/>
  <c r="E2142" i="3"/>
  <c r="D2142" i="3"/>
  <c r="C2142" i="3"/>
  <c r="B2142" i="3"/>
  <c r="A2142" i="3"/>
  <c r="H2141" i="3"/>
  <c r="G2141" i="3"/>
  <c r="F2141" i="3"/>
  <c r="E2141" i="3"/>
  <c r="D2141" i="3"/>
  <c r="C2141" i="3"/>
  <c r="B2141" i="3"/>
  <c r="A2141" i="3"/>
  <c r="H2140" i="3"/>
  <c r="G2140" i="3"/>
  <c r="F2140" i="3"/>
  <c r="E2140" i="3"/>
  <c r="D2140" i="3"/>
  <c r="C2140" i="3"/>
  <c r="B2140" i="3"/>
  <c r="A2140" i="3"/>
  <c r="H2139" i="3"/>
  <c r="G2139" i="3"/>
  <c r="F2139" i="3"/>
  <c r="E2139" i="3"/>
  <c r="D2139" i="3"/>
  <c r="C2139" i="3"/>
  <c r="B2139" i="3"/>
  <c r="A2139" i="3"/>
  <c r="H2138" i="3"/>
  <c r="G2138" i="3"/>
  <c r="F2138" i="3"/>
  <c r="E2138" i="3"/>
  <c r="D2138" i="3"/>
  <c r="C2138" i="3"/>
  <c r="B2138" i="3"/>
  <c r="A2138" i="3"/>
  <c r="H2137" i="3"/>
  <c r="G2137" i="3"/>
  <c r="F2137" i="3"/>
  <c r="E2137" i="3"/>
  <c r="D2137" i="3"/>
  <c r="C2137" i="3"/>
  <c r="B2137" i="3"/>
  <c r="A2137" i="3"/>
  <c r="H2136" i="3"/>
  <c r="G2136" i="3"/>
  <c r="F2136" i="3"/>
  <c r="E2136" i="3"/>
  <c r="D2136" i="3"/>
  <c r="C2136" i="3"/>
  <c r="B2136" i="3"/>
  <c r="A2136" i="3"/>
  <c r="H2135" i="3"/>
  <c r="G2135" i="3"/>
  <c r="F2135" i="3"/>
  <c r="E2135" i="3"/>
  <c r="D2135" i="3"/>
  <c r="C2135" i="3"/>
  <c r="B2135" i="3"/>
  <c r="A2135" i="3"/>
  <c r="H2134" i="3"/>
  <c r="G2134" i="3"/>
  <c r="F2134" i="3"/>
  <c r="E2134" i="3"/>
  <c r="D2134" i="3"/>
  <c r="C2134" i="3"/>
  <c r="B2134" i="3"/>
  <c r="A2134" i="3"/>
  <c r="H2133" i="3"/>
  <c r="G2133" i="3"/>
  <c r="F2133" i="3"/>
  <c r="E2133" i="3"/>
  <c r="D2133" i="3"/>
  <c r="C2133" i="3"/>
  <c r="B2133" i="3"/>
  <c r="A2133" i="3"/>
  <c r="H2132" i="3"/>
  <c r="G2132" i="3"/>
  <c r="F2132" i="3"/>
  <c r="E2132" i="3"/>
  <c r="D2132" i="3"/>
  <c r="C2132" i="3"/>
  <c r="B2132" i="3"/>
  <c r="A2132" i="3"/>
  <c r="H2131" i="3"/>
  <c r="G2131" i="3"/>
  <c r="F2131" i="3"/>
  <c r="E2131" i="3"/>
  <c r="D2131" i="3"/>
  <c r="C2131" i="3"/>
  <c r="B2131" i="3"/>
  <c r="A2131" i="3"/>
  <c r="H2130" i="3"/>
  <c r="G2130" i="3"/>
  <c r="F2130" i="3"/>
  <c r="E2130" i="3"/>
  <c r="D2130" i="3"/>
  <c r="C2130" i="3"/>
  <c r="B2130" i="3"/>
  <c r="A2130" i="3"/>
  <c r="H2129" i="3"/>
  <c r="G2129" i="3"/>
  <c r="F2129" i="3"/>
  <c r="E2129" i="3"/>
  <c r="D2129" i="3"/>
  <c r="C2129" i="3"/>
  <c r="B2129" i="3"/>
  <c r="A2129" i="3"/>
  <c r="H2128" i="3"/>
  <c r="G2128" i="3"/>
  <c r="F2128" i="3"/>
  <c r="E2128" i="3"/>
  <c r="D2128" i="3"/>
  <c r="C2128" i="3"/>
  <c r="B2128" i="3"/>
  <c r="A2128" i="3"/>
  <c r="H2127" i="3"/>
  <c r="G2127" i="3"/>
  <c r="F2127" i="3"/>
  <c r="E2127" i="3"/>
  <c r="D2127" i="3"/>
  <c r="C2127" i="3"/>
  <c r="B2127" i="3"/>
  <c r="A2127" i="3"/>
  <c r="H2126" i="3"/>
  <c r="G2126" i="3"/>
  <c r="F2126" i="3"/>
  <c r="E2126" i="3"/>
  <c r="D2126" i="3"/>
  <c r="C2126" i="3"/>
  <c r="B2126" i="3"/>
  <c r="A2126" i="3"/>
  <c r="H2125" i="3"/>
  <c r="G2125" i="3"/>
  <c r="F2125" i="3"/>
  <c r="E2125" i="3"/>
  <c r="D2125" i="3"/>
  <c r="C2125" i="3"/>
  <c r="B2125" i="3"/>
  <c r="A2125" i="3"/>
  <c r="H2124" i="3"/>
  <c r="G2124" i="3"/>
  <c r="F2124" i="3"/>
  <c r="E2124" i="3"/>
  <c r="D2124" i="3"/>
  <c r="C2124" i="3"/>
  <c r="B2124" i="3"/>
  <c r="A2124" i="3"/>
  <c r="H2123" i="3"/>
  <c r="G2123" i="3"/>
  <c r="F2123" i="3"/>
  <c r="E2123" i="3"/>
  <c r="D2123" i="3"/>
  <c r="C2123" i="3"/>
  <c r="B2123" i="3"/>
  <c r="A2123" i="3"/>
  <c r="H2122" i="3"/>
  <c r="G2122" i="3"/>
  <c r="F2122" i="3"/>
  <c r="E2122" i="3"/>
  <c r="D2122" i="3"/>
  <c r="C2122" i="3"/>
  <c r="B2122" i="3"/>
  <c r="A2122" i="3"/>
  <c r="H2121" i="3"/>
  <c r="G2121" i="3"/>
  <c r="F2121" i="3"/>
  <c r="E2121" i="3"/>
  <c r="D2121" i="3"/>
  <c r="C2121" i="3"/>
  <c r="B2121" i="3"/>
  <c r="A2121" i="3"/>
  <c r="H2120" i="3"/>
  <c r="G2120" i="3"/>
  <c r="F2120" i="3"/>
  <c r="E2120" i="3"/>
  <c r="D2120" i="3"/>
  <c r="C2120" i="3"/>
  <c r="B2120" i="3"/>
  <c r="A2120" i="3"/>
  <c r="H2119" i="3"/>
  <c r="G2119" i="3"/>
  <c r="F2119" i="3"/>
  <c r="E2119" i="3"/>
  <c r="D2119" i="3"/>
  <c r="C2119" i="3"/>
  <c r="B2119" i="3"/>
  <c r="A2119" i="3"/>
  <c r="H2118" i="3"/>
  <c r="G2118" i="3"/>
  <c r="F2118" i="3"/>
  <c r="E2118" i="3"/>
  <c r="D2118" i="3"/>
  <c r="C2118" i="3"/>
  <c r="B2118" i="3"/>
  <c r="A2118" i="3"/>
  <c r="H2117" i="3"/>
  <c r="G2117" i="3"/>
  <c r="F2117" i="3"/>
  <c r="E2117" i="3"/>
  <c r="D2117" i="3"/>
  <c r="C2117" i="3"/>
  <c r="B2117" i="3"/>
  <c r="A2117" i="3"/>
  <c r="H2116" i="3"/>
  <c r="G2116" i="3"/>
  <c r="F2116" i="3"/>
  <c r="E2116" i="3"/>
  <c r="D2116" i="3"/>
  <c r="C2116" i="3"/>
  <c r="B2116" i="3"/>
  <c r="A2116" i="3"/>
  <c r="H2115" i="3"/>
  <c r="G2115" i="3"/>
  <c r="F2115" i="3"/>
  <c r="E2115" i="3"/>
  <c r="D2115" i="3"/>
  <c r="C2115" i="3"/>
  <c r="B2115" i="3"/>
  <c r="A2115" i="3"/>
  <c r="H2114" i="3"/>
  <c r="G2114" i="3"/>
  <c r="F2114" i="3"/>
  <c r="E2114" i="3"/>
  <c r="D2114" i="3"/>
  <c r="C2114" i="3"/>
  <c r="B2114" i="3"/>
  <c r="A2114" i="3"/>
  <c r="H2113" i="3"/>
  <c r="G2113" i="3"/>
  <c r="F2113" i="3"/>
  <c r="E2113" i="3"/>
  <c r="D2113" i="3"/>
  <c r="C2113" i="3"/>
  <c r="B2113" i="3"/>
  <c r="A2113" i="3"/>
  <c r="H2112" i="3"/>
  <c r="G2112" i="3"/>
  <c r="F2112" i="3"/>
  <c r="E2112" i="3"/>
  <c r="D2112" i="3"/>
  <c r="C2112" i="3"/>
  <c r="B2112" i="3"/>
  <c r="A2112" i="3"/>
  <c r="H2111" i="3"/>
  <c r="G2111" i="3"/>
  <c r="F2111" i="3"/>
  <c r="E2111" i="3"/>
  <c r="D2111" i="3"/>
  <c r="C2111" i="3"/>
  <c r="B2111" i="3"/>
  <c r="A2111" i="3"/>
  <c r="H2110" i="3"/>
  <c r="G2110" i="3"/>
  <c r="F2110" i="3"/>
  <c r="E2110" i="3"/>
  <c r="D2110" i="3"/>
  <c r="C2110" i="3"/>
  <c r="B2110" i="3"/>
  <c r="A2110" i="3"/>
  <c r="H2109" i="3"/>
  <c r="G2109" i="3"/>
  <c r="F2109" i="3"/>
  <c r="E2109" i="3"/>
  <c r="D2109" i="3"/>
  <c r="C2109" i="3"/>
  <c r="B2109" i="3"/>
  <c r="A2109" i="3"/>
  <c r="H2108" i="3"/>
  <c r="G2108" i="3"/>
  <c r="F2108" i="3"/>
  <c r="E2108" i="3"/>
  <c r="D2108" i="3"/>
  <c r="C2108" i="3"/>
  <c r="B2108" i="3"/>
  <c r="A2108" i="3"/>
  <c r="H2107" i="3"/>
  <c r="G2107" i="3"/>
  <c r="F2107" i="3"/>
  <c r="E2107" i="3"/>
  <c r="D2107" i="3"/>
  <c r="C2107" i="3"/>
  <c r="B2107" i="3"/>
  <c r="A2107" i="3"/>
  <c r="H2106" i="3"/>
  <c r="G2106" i="3"/>
  <c r="F2106" i="3"/>
  <c r="E2106" i="3"/>
  <c r="D2106" i="3"/>
  <c r="C2106" i="3"/>
  <c r="B2106" i="3"/>
  <c r="A2106" i="3"/>
  <c r="H2105" i="3"/>
  <c r="G2105" i="3"/>
  <c r="F2105" i="3"/>
  <c r="E2105" i="3"/>
  <c r="D2105" i="3"/>
  <c r="C2105" i="3"/>
  <c r="B2105" i="3"/>
  <c r="A2105" i="3"/>
  <c r="H2104" i="3"/>
  <c r="G2104" i="3"/>
  <c r="F2104" i="3"/>
  <c r="E2104" i="3"/>
  <c r="D2104" i="3"/>
  <c r="C2104" i="3"/>
  <c r="B2104" i="3"/>
  <c r="A2104" i="3"/>
  <c r="H2103" i="3"/>
  <c r="G2103" i="3"/>
  <c r="F2103" i="3"/>
  <c r="E2103" i="3"/>
  <c r="D2103" i="3"/>
  <c r="C2103" i="3"/>
  <c r="B2103" i="3"/>
  <c r="A2103" i="3"/>
  <c r="H2102" i="3"/>
  <c r="G2102" i="3"/>
  <c r="F2102" i="3"/>
  <c r="E2102" i="3"/>
  <c r="D2102" i="3"/>
  <c r="C2102" i="3"/>
  <c r="B2102" i="3"/>
  <c r="A2102" i="3"/>
  <c r="H2101" i="3"/>
  <c r="G2101" i="3"/>
  <c r="F2101" i="3"/>
  <c r="E2101" i="3"/>
  <c r="D2101" i="3"/>
  <c r="C2101" i="3"/>
  <c r="B2101" i="3"/>
  <c r="A2101" i="3"/>
  <c r="H2100" i="3"/>
  <c r="G2100" i="3"/>
  <c r="F2100" i="3"/>
  <c r="E2100" i="3"/>
  <c r="D2100" i="3"/>
  <c r="C2100" i="3"/>
  <c r="B2100" i="3"/>
  <c r="A2100" i="3"/>
  <c r="H2099" i="3"/>
  <c r="G2099" i="3"/>
  <c r="F2099" i="3"/>
  <c r="E2099" i="3"/>
  <c r="D2099" i="3"/>
  <c r="C2099" i="3"/>
  <c r="B2099" i="3"/>
  <c r="A2099" i="3"/>
  <c r="H2098" i="3"/>
  <c r="G2098" i="3"/>
  <c r="F2098" i="3"/>
  <c r="E2098" i="3"/>
  <c r="D2098" i="3"/>
  <c r="C2098" i="3"/>
  <c r="B2098" i="3"/>
  <c r="A2098" i="3"/>
  <c r="H2097" i="3"/>
  <c r="G2097" i="3"/>
  <c r="F2097" i="3"/>
  <c r="E2097" i="3"/>
  <c r="D2097" i="3"/>
  <c r="C2097" i="3"/>
  <c r="B2097" i="3"/>
  <c r="A2097" i="3"/>
  <c r="H2096" i="3"/>
  <c r="G2096" i="3"/>
  <c r="F2096" i="3"/>
  <c r="E2096" i="3"/>
  <c r="D2096" i="3"/>
  <c r="C2096" i="3"/>
  <c r="B2096" i="3"/>
  <c r="A2096" i="3"/>
  <c r="H2095" i="3"/>
  <c r="G2095" i="3"/>
  <c r="F2095" i="3"/>
  <c r="E2095" i="3"/>
  <c r="D2095" i="3"/>
  <c r="C2095" i="3"/>
  <c r="B2095" i="3"/>
  <c r="A2095" i="3"/>
  <c r="H2094" i="3"/>
  <c r="G2094" i="3"/>
  <c r="F2094" i="3"/>
  <c r="E2094" i="3"/>
  <c r="D2094" i="3"/>
  <c r="C2094" i="3"/>
  <c r="B2094" i="3"/>
  <c r="A2094" i="3"/>
  <c r="H2093" i="3"/>
  <c r="G2093" i="3"/>
  <c r="F2093" i="3"/>
  <c r="E2093" i="3"/>
  <c r="D2093" i="3"/>
  <c r="C2093" i="3"/>
  <c r="B2093" i="3"/>
  <c r="A2093" i="3"/>
  <c r="H2092" i="3"/>
  <c r="G2092" i="3"/>
  <c r="F2092" i="3"/>
  <c r="E2092" i="3"/>
  <c r="D2092" i="3"/>
  <c r="C2092" i="3"/>
  <c r="B2092" i="3"/>
  <c r="A2092" i="3"/>
  <c r="H2091" i="3"/>
  <c r="G2091" i="3"/>
  <c r="F2091" i="3"/>
  <c r="E2091" i="3"/>
  <c r="D2091" i="3"/>
  <c r="C2091" i="3"/>
  <c r="B2091" i="3"/>
  <c r="A2091" i="3"/>
  <c r="H2090" i="3"/>
  <c r="G2090" i="3"/>
  <c r="F2090" i="3"/>
  <c r="E2090" i="3"/>
  <c r="D2090" i="3"/>
  <c r="C2090" i="3"/>
  <c r="B2090" i="3"/>
  <c r="A2090" i="3"/>
  <c r="H2089" i="3"/>
  <c r="G2089" i="3"/>
  <c r="F2089" i="3"/>
  <c r="E2089" i="3"/>
  <c r="D2089" i="3"/>
  <c r="C2089" i="3"/>
  <c r="B2089" i="3"/>
  <c r="A2089" i="3"/>
  <c r="H2088" i="3"/>
  <c r="G2088" i="3"/>
  <c r="F2088" i="3"/>
  <c r="E2088" i="3"/>
  <c r="D2088" i="3"/>
  <c r="C2088" i="3"/>
  <c r="B2088" i="3"/>
  <c r="A2088" i="3"/>
  <c r="H2087" i="3"/>
  <c r="G2087" i="3"/>
  <c r="F2087" i="3"/>
  <c r="E2087" i="3"/>
  <c r="D2087" i="3"/>
  <c r="C2087" i="3"/>
  <c r="B2087" i="3"/>
  <c r="A2087" i="3"/>
  <c r="H2086" i="3"/>
  <c r="G2086" i="3"/>
  <c r="F2086" i="3"/>
  <c r="E2086" i="3"/>
  <c r="D2086" i="3"/>
  <c r="C2086" i="3"/>
  <c r="B2086" i="3"/>
  <c r="A2086" i="3"/>
  <c r="H2085" i="3"/>
  <c r="G2085" i="3"/>
  <c r="F2085" i="3"/>
  <c r="E2085" i="3"/>
  <c r="D2085" i="3"/>
  <c r="C2085" i="3"/>
  <c r="B2085" i="3"/>
  <c r="A2085" i="3"/>
  <c r="H2084" i="3"/>
  <c r="G2084" i="3"/>
  <c r="F2084" i="3"/>
  <c r="E2084" i="3"/>
  <c r="D2084" i="3"/>
  <c r="C2084" i="3"/>
  <c r="B2084" i="3"/>
  <c r="A2084" i="3"/>
  <c r="H2083" i="3"/>
  <c r="G2083" i="3"/>
  <c r="F2083" i="3"/>
  <c r="E2083" i="3"/>
  <c r="D2083" i="3"/>
  <c r="C2083" i="3"/>
  <c r="B2083" i="3"/>
  <c r="A2083" i="3"/>
  <c r="H2082" i="3"/>
  <c r="G2082" i="3"/>
  <c r="F2082" i="3"/>
  <c r="E2082" i="3"/>
  <c r="D2082" i="3"/>
  <c r="C2082" i="3"/>
  <c r="B2082" i="3"/>
  <c r="A2082" i="3"/>
  <c r="H2081" i="3"/>
  <c r="G2081" i="3"/>
  <c r="F2081" i="3"/>
  <c r="E2081" i="3"/>
  <c r="D2081" i="3"/>
  <c r="C2081" i="3"/>
  <c r="B2081" i="3"/>
  <c r="A2081" i="3"/>
  <c r="H2080" i="3"/>
  <c r="G2080" i="3"/>
  <c r="F2080" i="3"/>
  <c r="E2080" i="3"/>
  <c r="D2080" i="3"/>
  <c r="C2080" i="3"/>
  <c r="B2080" i="3"/>
  <c r="A2080" i="3"/>
  <c r="H2079" i="3"/>
  <c r="G2079" i="3"/>
  <c r="F2079" i="3"/>
  <c r="E2079" i="3"/>
  <c r="D2079" i="3"/>
  <c r="C2079" i="3"/>
  <c r="B2079" i="3"/>
  <c r="A2079" i="3"/>
  <c r="H2078" i="3"/>
  <c r="G2078" i="3"/>
  <c r="F2078" i="3"/>
  <c r="E2078" i="3"/>
  <c r="D2078" i="3"/>
  <c r="C2078" i="3"/>
  <c r="B2078" i="3"/>
  <c r="A2078" i="3"/>
  <c r="H2077" i="3"/>
  <c r="G2077" i="3"/>
  <c r="F2077" i="3"/>
  <c r="E2077" i="3"/>
  <c r="D2077" i="3"/>
  <c r="C2077" i="3"/>
  <c r="B2077" i="3"/>
  <c r="A2077" i="3"/>
  <c r="H2076" i="3"/>
  <c r="G2076" i="3"/>
  <c r="F2076" i="3"/>
  <c r="E2076" i="3"/>
  <c r="D2076" i="3"/>
  <c r="C2076" i="3"/>
  <c r="B2076" i="3"/>
  <c r="A2076" i="3"/>
  <c r="H2075" i="3"/>
  <c r="G2075" i="3"/>
  <c r="F2075" i="3"/>
  <c r="E2075" i="3"/>
  <c r="D2075" i="3"/>
  <c r="C2075" i="3"/>
  <c r="B2075" i="3"/>
  <c r="A2075" i="3"/>
  <c r="H2074" i="3"/>
  <c r="G2074" i="3"/>
  <c r="F2074" i="3"/>
  <c r="E2074" i="3"/>
  <c r="D2074" i="3"/>
  <c r="C2074" i="3"/>
  <c r="B2074" i="3"/>
  <c r="A2074" i="3"/>
  <c r="H2073" i="3"/>
  <c r="G2073" i="3"/>
  <c r="F2073" i="3"/>
  <c r="E2073" i="3"/>
  <c r="D2073" i="3"/>
  <c r="C2073" i="3"/>
  <c r="B2073" i="3"/>
  <c r="A2073" i="3"/>
  <c r="H2072" i="3"/>
  <c r="G2072" i="3"/>
  <c r="F2072" i="3"/>
  <c r="E2072" i="3"/>
  <c r="D2072" i="3"/>
  <c r="C2072" i="3"/>
  <c r="B2072" i="3"/>
  <c r="A2072" i="3"/>
  <c r="H2071" i="3"/>
  <c r="G2071" i="3"/>
  <c r="F2071" i="3"/>
  <c r="E2071" i="3"/>
  <c r="D2071" i="3"/>
  <c r="C2071" i="3"/>
  <c r="B2071" i="3"/>
  <c r="A2071" i="3"/>
  <c r="H2070" i="3"/>
  <c r="G2070" i="3"/>
  <c r="F2070" i="3"/>
  <c r="E2070" i="3"/>
  <c r="D2070" i="3"/>
  <c r="C2070" i="3"/>
  <c r="B2070" i="3"/>
  <c r="A2070" i="3"/>
  <c r="H2069" i="3"/>
  <c r="G2069" i="3"/>
  <c r="F2069" i="3"/>
  <c r="E2069" i="3"/>
  <c r="D2069" i="3"/>
  <c r="C2069" i="3"/>
  <c r="B2069" i="3"/>
  <c r="A2069" i="3"/>
  <c r="H2068" i="3"/>
  <c r="G2068" i="3"/>
  <c r="F2068" i="3"/>
  <c r="E2068" i="3"/>
  <c r="D2068" i="3"/>
  <c r="C2068" i="3"/>
  <c r="B2068" i="3"/>
  <c r="A2068" i="3"/>
  <c r="H2067" i="3"/>
  <c r="G2067" i="3"/>
  <c r="F2067" i="3"/>
  <c r="E2067" i="3"/>
  <c r="D2067" i="3"/>
  <c r="C2067" i="3"/>
  <c r="B2067" i="3"/>
  <c r="A2067" i="3"/>
  <c r="H2066" i="3"/>
  <c r="G2066" i="3"/>
  <c r="F2066" i="3"/>
  <c r="E2066" i="3"/>
  <c r="D2066" i="3"/>
  <c r="C2066" i="3"/>
  <c r="B2066" i="3"/>
  <c r="A2066" i="3"/>
  <c r="H2065" i="3"/>
  <c r="G2065" i="3"/>
  <c r="F2065" i="3"/>
  <c r="E2065" i="3"/>
  <c r="D2065" i="3"/>
  <c r="C2065" i="3"/>
  <c r="B2065" i="3"/>
  <c r="A2065" i="3"/>
  <c r="H2064" i="3"/>
  <c r="G2064" i="3"/>
  <c r="F2064" i="3"/>
  <c r="E2064" i="3"/>
  <c r="D2064" i="3"/>
  <c r="C2064" i="3"/>
  <c r="B2064" i="3"/>
  <c r="A2064" i="3"/>
  <c r="H2063" i="3"/>
  <c r="G2063" i="3"/>
  <c r="F2063" i="3"/>
  <c r="E2063" i="3"/>
  <c r="D2063" i="3"/>
  <c r="C2063" i="3"/>
  <c r="B2063" i="3"/>
  <c r="A2063" i="3"/>
  <c r="H2062" i="3"/>
  <c r="G2062" i="3"/>
  <c r="F2062" i="3"/>
  <c r="E2062" i="3"/>
  <c r="D2062" i="3"/>
  <c r="C2062" i="3"/>
  <c r="B2062" i="3"/>
  <c r="A2062" i="3"/>
  <c r="H2061" i="3"/>
  <c r="G2061" i="3"/>
  <c r="F2061" i="3"/>
  <c r="E2061" i="3"/>
  <c r="D2061" i="3"/>
  <c r="C2061" i="3"/>
  <c r="B2061" i="3"/>
  <c r="A2061" i="3"/>
  <c r="H2060" i="3"/>
  <c r="G2060" i="3"/>
  <c r="F2060" i="3"/>
  <c r="E2060" i="3"/>
  <c r="D2060" i="3"/>
  <c r="C2060" i="3"/>
  <c r="B2060" i="3"/>
  <c r="A2060" i="3"/>
  <c r="H2059" i="3"/>
  <c r="G2059" i="3"/>
  <c r="F2059" i="3"/>
  <c r="E2059" i="3"/>
  <c r="D2059" i="3"/>
  <c r="C2059" i="3"/>
  <c r="B2059" i="3"/>
  <c r="A2059" i="3"/>
  <c r="H2058" i="3"/>
  <c r="G2058" i="3"/>
  <c r="F2058" i="3"/>
  <c r="E2058" i="3"/>
  <c r="D2058" i="3"/>
  <c r="C2058" i="3"/>
  <c r="B2058" i="3"/>
  <c r="A2058" i="3"/>
  <c r="H2057" i="3"/>
  <c r="G2057" i="3"/>
  <c r="F2057" i="3"/>
  <c r="E2057" i="3"/>
  <c r="D2057" i="3"/>
  <c r="C2057" i="3"/>
  <c r="B2057" i="3"/>
  <c r="A2057" i="3"/>
  <c r="H2056" i="3"/>
  <c r="G2056" i="3"/>
  <c r="F2056" i="3"/>
  <c r="E2056" i="3"/>
  <c r="D2056" i="3"/>
  <c r="C2056" i="3"/>
  <c r="B2056" i="3"/>
  <c r="A2056" i="3"/>
  <c r="H2055" i="3"/>
  <c r="G2055" i="3"/>
  <c r="F2055" i="3"/>
  <c r="E2055" i="3"/>
  <c r="D2055" i="3"/>
  <c r="C2055" i="3"/>
  <c r="B2055" i="3"/>
  <c r="A2055" i="3"/>
  <c r="H2054" i="3"/>
  <c r="G2054" i="3"/>
  <c r="F2054" i="3"/>
  <c r="E2054" i="3"/>
  <c r="D2054" i="3"/>
  <c r="C2054" i="3"/>
  <c r="B2054" i="3"/>
  <c r="A2054" i="3"/>
  <c r="H2053" i="3"/>
  <c r="G2053" i="3"/>
  <c r="F2053" i="3"/>
  <c r="E2053" i="3"/>
  <c r="D2053" i="3"/>
  <c r="C2053" i="3"/>
  <c r="B2053" i="3"/>
  <c r="A2053" i="3"/>
  <c r="H2052" i="3"/>
  <c r="G2052" i="3"/>
  <c r="F2052" i="3"/>
  <c r="E2052" i="3"/>
  <c r="D2052" i="3"/>
  <c r="C2052" i="3"/>
  <c r="B2052" i="3"/>
  <c r="A2052" i="3"/>
  <c r="H2051" i="3"/>
  <c r="G2051" i="3"/>
  <c r="F2051" i="3"/>
  <c r="E2051" i="3"/>
  <c r="D2051" i="3"/>
  <c r="C2051" i="3"/>
  <c r="B2051" i="3"/>
  <c r="A2051" i="3"/>
  <c r="H2050" i="3"/>
  <c r="G2050" i="3"/>
  <c r="F2050" i="3"/>
  <c r="E2050" i="3"/>
  <c r="D2050" i="3"/>
  <c r="C2050" i="3"/>
  <c r="B2050" i="3"/>
  <c r="A2050" i="3"/>
  <c r="H2049" i="3"/>
  <c r="G2049" i="3"/>
  <c r="F2049" i="3"/>
  <c r="E2049" i="3"/>
  <c r="D2049" i="3"/>
  <c r="C2049" i="3"/>
  <c r="B2049" i="3"/>
  <c r="A2049" i="3"/>
  <c r="H2048" i="3"/>
  <c r="G2048" i="3"/>
  <c r="F2048" i="3"/>
  <c r="E2048" i="3"/>
  <c r="D2048" i="3"/>
  <c r="C2048" i="3"/>
  <c r="B2048" i="3"/>
  <c r="A2048" i="3"/>
  <c r="H2047" i="3"/>
  <c r="G2047" i="3"/>
  <c r="F2047" i="3"/>
  <c r="E2047" i="3"/>
  <c r="D2047" i="3"/>
  <c r="C2047" i="3"/>
  <c r="B2047" i="3"/>
  <c r="A2047" i="3"/>
  <c r="H2046" i="3"/>
  <c r="G2046" i="3"/>
  <c r="F2046" i="3"/>
  <c r="E2046" i="3"/>
  <c r="D2046" i="3"/>
  <c r="C2046" i="3"/>
  <c r="B2046" i="3"/>
  <c r="A2046" i="3"/>
  <c r="H2045" i="3"/>
  <c r="G2045" i="3"/>
  <c r="F2045" i="3"/>
  <c r="E2045" i="3"/>
  <c r="D2045" i="3"/>
  <c r="C2045" i="3"/>
  <c r="B2045" i="3"/>
  <c r="A2045" i="3"/>
  <c r="H2044" i="3"/>
  <c r="G2044" i="3"/>
  <c r="F2044" i="3"/>
  <c r="E2044" i="3"/>
  <c r="D2044" i="3"/>
  <c r="C2044" i="3"/>
  <c r="B2044" i="3"/>
  <c r="A2044" i="3"/>
  <c r="H2043" i="3"/>
  <c r="G2043" i="3"/>
  <c r="F2043" i="3"/>
  <c r="E2043" i="3"/>
  <c r="D2043" i="3"/>
  <c r="C2043" i="3"/>
  <c r="B2043" i="3"/>
  <c r="A2043" i="3"/>
  <c r="H2042" i="3"/>
  <c r="G2042" i="3"/>
  <c r="F2042" i="3"/>
  <c r="E2042" i="3"/>
  <c r="D2042" i="3"/>
  <c r="C2042" i="3"/>
  <c r="B2042" i="3"/>
  <c r="A2042" i="3"/>
  <c r="H2041" i="3"/>
  <c r="G2041" i="3"/>
  <c r="F2041" i="3"/>
  <c r="E2041" i="3"/>
  <c r="D2041" i="3"/>
  <c r="C2041" i="3"/>
  <c r="B2041" i="3"/>
  <c r="A2041" i="3"/>
  <c r="H2040" i="3"/>
  <c r="G2040" i="3"/>
  <c r="F2040" i="3"/>
  <c r="E2040" i="3"/>
  <c r="D2040" i="3"/>
  <c r="C2040" i="3"/>
  <c r="B2040" i="3"/>
  <c r="A2040" i="3"/>
  <c r="H2039" i="3"/>
  <c r="G2039" i="3"/>
  <c r="F2039" i="3"/>
  <c r="E2039" i="3"/>
  <c r="D2039" i="3"/>
  <c r="C2039" i="3"/>
  <c r="B2039" i="3"/>
  <c r="A2039" i="3"/>
  <c r="H2038" i="3"/>
  <c r="G2038" i="3"/>
  <c r="F2038" i="3"/>
  <c r="E2038" i="3"/>
  <c r="D2038" i="3"/>
  <c r="C2038" i="3"/>
  <c r="B2038" i="3"/>
  <c r="A2038" i="3"/>
  <c r="H2037" i="3"/>
  <c r="G2037" i="3"/>
  <c r="F2037" i="3"/>
  <c r="E2037" i="3"/>
  <c r="D2037" i="3"/>
  <c r="C2037" i="3"/>
  <c r="B2037" i="3"/>
  <c r="A2037" i="3"/>
  <c r="H2036" i="3"/>
  <c r="G2036" i="3"/>
  <c r="F2036" i="3"/>
  <c r="E2036" i="3"/>
  <c r="D2036" i="3"/>
  <c r="C2036" i="3"/>
  <c r="B2036" i="3"/>
  <c r="A2036" i="3"/>
  <c r="H2035" i="3"/>
  <c r="G2035" i="3"/>
  <c r="F2035" i="3"/>
  <c r="E2035" i="3"/>
  <c r="D2035" i="3"/>
  <c r="C2035" i="3"/>
  <c r="B2035" i="3"/>
  <c r="A2035" i="3"/>
  <c r="H2034" i="3"/>
  <c r="G2034" i="3"/>
  <c r="F2034" i="3"/>
  <c r="E2034" i="3"/>
  <c r="D2034" i="3"/>
  <c r="C2034" i="3"/>
  <c r="B2034" i="3"/>
  <c r="A2034" i="3"/>
  <c r="H2033" i="3"/>
  <c r="G2033" i="3"/>
  <c r="F2033" i="3"/>
  <c r="E2033" i="3"/>
  <c r="D2033" i="3"/>
  <c r="C2033" i="3"/>
  <c r="B2033" i="3"/>
  <c r="A2033" i="3"/>
  <c r="H2032" i="3"/>
  <c r="G2032" i="3"/>
  <c r="F2032" i="3"/>
  <c r="E2032" i="3"/>
  <c r="D2032" i="3"/>
  <c r="C2032" i="3"/>
  <c r="B2032" i="3"/>
  <c r="A2032" i="3"/>
  <c r="H2031" i="3"/>
  <c r="G2031" i="3"/>
  <c r="F2031" i="3"/>
  <c r="E2031" i="3"/>
  <c r="D2031" i="3"/>
  <c r="C2031" i="3"/>
  <c r="B2031" i="3"/>
  <c r="A2031" i="3"/>
  <c r="H2030" i="3"/>
  <c r="G2030" i="3"/>
  <c r="F2030" i="3"/>
  <c r="E2030" i="3"/>
  <c r="D2030" i="3"/>
  <c r="C2030" i="3"/>
  <c r="B2030" i="3"/>
  <c r="A2030" i="3"/>
  <c r="H2029" i="3"/>
  <c r="G2029" i="3"/>
  <c r="F2029" i="3"/>
  <c r="E2029" i="3"/>
  <c r="D2029" i="3"/>
  <c r="C2029" i="3"/>
  <c r="B2029" i="3"/>
  <c r="A2029" i="3"/>
  <c r="H2028" i="3"/>
  <c r="G2028" i="3"/>
  <c r="F2028" i="3"/>
  <c r="E2028" i="3"/>
  <c r="D2028" i="3"/>
  <c r="C2028" i="3"/>
  <c r="B2028" i="3"/>
  <c r="A2028" i="3"/>
  <c r="H2027" i="3"/>
  <c r="G2027" i="3"/>
  <c r="F2027" i="3"/>
  <c r="E2027" i="3"/>
  <c r="D2027" i="3"/>
  <c r="C2027" i="3"/>
  <c r="B2027" i="3"/>
  <c r="A2027" i="3"/>
  <c r="H2026" i="3"/>
  <c r="G2026" i="3"/>
  <c r="F2026" i="3"/>
  <c r="E2026" i="3"/>
  <c r="D2026" i="3"/>
  <c r="C2026" i="3"/>
  <c r="B2026" i="3"/>
  <c r="A2026" i="3"/>
  <c r="H2025" i="3"/>
  <c r="G2025" i="3"/>
  <c r="F2025" i="3"/>
  <c r="E2025" i="3"/>
  <c r="D2025" i="3"/>
  <c r="C2025" i="3"/>
  <c r="B2025" i="3"/>
  <c r="A2025" i="3"/>
  <c r="H2024" i="3"/>
  <c r="G2024" i="3"/>
  <c r="F2024" i="3"/>
  <c r="E2024" i="3"/>
  <c r="D2024" i="3"/>
  <c r="C2024" i="3"/>
  <c r="B2024" i="3"/>
  <c r="A2024" i="3"/>
  <c r="H2023" i="3"/>
  <c r="G2023" i="3"/>
  <c r="F2023" i="3"/>
  <c r="E2023" i="3"/>
  <c r="D2023" i="3"/>
  <c r="C2023" i="3"/>
  <c r="B2023" i="3"/>
  <c r="A2023" i="3"/>
  <c r="H2022" i="3"/>
  <c r="G2022" i="3"/>
  <c r="F2022" i="3"/>
  <c r="E2022" i="3"/>
  <c r="D2022" i="3"/>
  <c r="C2022" i="3"/>
  <c r="B2022" i="3"/>
  <c r="A2022" i="3"/>
  <c r="H2021" i="3"/>
  <c r="G2021" i="3"/>
  <c r="F2021" i="3"/>
  <c r="E2021" i="3"/>
  <c r="D2021" i="3"/>
  <c r="C2021" i="3"/>
  <c r="B2021" i="3"/>
  <c r="A2021" i="3"/>
  <c r="H2020" i="3"/>
  <c r="G2020" i="3"/>
  <c r="F2020" i="3"/>
  <c r="E2020" i="3"/>
  <c r="D2020" i="3"/>
  <c r="C2020" i="3"/>
  <c r="B2020" i="3"/>
  <c r="A2020" i="3"/>
  <c r="H2019" i="3"/>
  <c r="G2019" i="3"/>
  <c r="F2019" i="3"/>
  <c r="E2019" i="3"/>
  <c r="D2019" i="3"/>
  <c r="C2019" i="3"/>
  <c r="B2019" i="3"/>
  <c r="A2019" i="3"/>
  <c r="H2018" i="3"/>
  <c r="G2018" i="3"/>
  <c r="F2018" i="3"/>
  <c r="E2018" i="3"/>
  <c r="D2018" i="3"/>
  <c r="C2018" i="3"/>
  <c r="B2018" i="3"/>
  <c r="A2018" i="3"/>
  <c r="H2017" i="3"/>
  <c r="G2017" i="3"/>
  <c r="F2017" i="3"/>
  <c r="E2017" i="3"/>
  <c r="D2017" i="3"/>
  <c r="C2017" i="3"/>
  <c r="B2017" i="3"/>
  <c r="A2017" i="3"/>
  <c r="H2016" i="3"/>
  <c r="G2016" i="3"/>
  <c r="F2016" i="3"/>
  <c r="E2016" i="3"/>
  <c r="D2016" i="3"/>
  <c r="C2016" i="3"/>
  <c r="B2016" i="3"/>
  <c r="A2016" i="3"/>
  <c r="H2015" i="3"/>
  <c r="G2015" i="3"/>
  <c r="F2015" i="3"/>
  <c r="E2015" i="3"/>
  <c r="D2015" i="3"/>
  <c r="C2015" i="3"/>
  <c r="B2015" i="3"/>
  <c r="A2015" i="3"/>
  <c r="H2014" i="3"/>
  <c r="G2014" i="3"/>
  <c r="F2014" i="3"/>
  <c r="E2014" i="3"/>
  <c r="D2014" i="3"/>
  <c r="C2014" i="3"/>
  <c r="B2014" i="3"/>
  <c r="A2014" i="3"/>
  <c r="H2013" i="3"/>
  <c r="G2013" i="3"/>
  <c r="F2013" i="3"/>
  <c r="E2013" i="3"/>
  <c r="D2013" i="3"/>
  <c r="C2013" i="3"/>
  <c r="B2013" i="3"/>
  <c r="A2013" i="3"/>
  <c r="H2012" i="3"/>
  <c r="G2012" i="3"/>
  <c r="F2012" i="3"/>
  <c r="E2012" i="3"/>
  <c r="D2012" i="3"/>
  <c r="C2012" i="3"/>
  <c r="B2012" i="3"/>
  <c r="A2012" i="3"/>
  <c r="H2011" i="3"/>
  <c r="G2011" i="3"/>
  <c r="F2011" i="3"/>
  <c r="E2011" i="3"/>
  <c r="D2011" i="3"/>
  <c r="C2011" i="3"/>
  <c r="B2011" i="3"/>
  <c r="A2011" i="3"/>
  <c r="H2010" i="3"/>
  <c r="G2010" i="3"/>
  <c r="F2010" i="3"/>
  <c r="E2010" i="3"/>
  <c r="D2010" i="3"/>
  <c r="C2010" i="3"/>
  <c r="B2010" i="3"/>
  <c r="A2010" i="3"/>
  <c r="H2009" i="3"/>
  <c r="G2009" i="3"/>
  <c r="F2009" i="3"/>
  <c r="E2009" i="3"/>
  <c r="D2009" i="3"/>
  <c r="C2009" i="3"/>
  <c r="B2009" i="3"/>
  <c r="A2009" i="3"/>
  <c r="H2008" i="3"/>
  <c r="G2008" i="3"/>
  <c r="F2008" i="3"/>
  <c r="E2008" i="3"/>
  <c r="D2008" i="3"/>
  <c r="C2008" i="3"/>
  <c r="B2008" i="3"/>
  <c r="A2008" i="3"/>
  <c r="H2007" i="3"/>
  <c r="G2007" i="3"/>
  <c r="F2007" i="3"/>
  <c r="E2007" i="3"/>
  <c r="D2007" i="3"/>
  <c r="C2007" i="3"/>
  <c r="B2007" i="3"/>
  <c r="A2007" i="3"/>
  <c r="H2006" i="3"/>
  <c r="G2006" i="3"/>
  <c r="F2006" i="3"/>
  <c r="E2006" i="3"/>
  <c r="D2006" i="3"/>
  <c r="C2006" i="3"/>
  <c r="B2006" i="3"/>
  <c r="A2006" i="3"/>
  <c r="H2005" i="3"/>
  <c r="G2005" i="3"/>
  <c r="F2005" i="3"/>
  <c r="E2005" i="3"/>
  <c r="D2005" i="3"/>
  <c r="C2005" i="3"/>
  <c r="B2005" i="3"/>
  <c r="A2005" i="3"/>
  <c r="H2004" i="3"/>
  <c r="G2004" i="3"/>
  <c r="F2004" i="3"/>
  <c r="E2004" i="3"/>
  <c r="D2004" i="3"/>
  <c r="C2004" i="3"/>
  <c r="B2004" i="3"/>
  <c r="A2004" i="3"/>
  <c r="H2003" i="3"/>
  <c r="G2003" i="3"/>
  <c r="F2003" i="3"/>
  <c r="E2003" i="3"/>
  <c r="D2003" i="3"/>
  <c r="C2003" i="3"/>
  <c r="B2003" i="3"/>
  <c r="A2003" i="3"/>
  <c r="H2002" i="3"/>
  <c r="G2002" i="3"/>
  <c r="F2002" i="3"/>
  <c r="E2002" i="3"/>
  <c r="D2002" i="3"/>
  <c r="C2002" i="3"/>
  <c r="B2002" i="3"/>
  <c r="A2002" i="3"/>
  <c r="H2001" i="3"/>
  <c r="G2001" i="3"/>
  <c r="F2001" i="3"/>
  <c r="E2001" i="3"/>
  <c r="D2001" i="3"/>
  <c r="C2001" i="3"/>
  <c r="B2001" i="3"/>
  <c r="A2001" i="3"/>
  <c r="H2000" i="3"/>
  <c r="G2000" i="3"/>
  <c r="F2000" i="3"/>
  <c r="E2000" i="3"/>
  <c r="D2000" i="3"/>
  <c r="C2000" i="3"/>
  <c r="B2000" i="3"/>
  <c r="A2000" i="3"/>
  <c r="H1999" i="3"/>
  <c r="G1999" i="3"/>
  <c r="F1999" i="3"/>
  <c r="E1999" i="3"/>
  <c r="D1999" i="3"/>
  <c r="C1999" i="3"/>
  <c r="B1999" i="3"/>
  <c r="A1999" i="3"/>
  <c r="H1998" i="3"/>
  <c r="G1998" i="3"/>
  <c r="F1998" i="3"/>
  <c r="E1998" i="3"/>
  <c r="D1998" i="3"/>
  <c r="C1998" i="3"/>
  <c r="B1998" i="3"/>
  <c r="A1998" i="3"/>
  <c r="H1997" i="3"/>
  <c r="G1997" i="3"/>
  <c r="F1997" i="3"/>
  <c r="E1997" i="3"/>
  <c r="D1997" i="3"/>
  <c r="C1997" i="3"/>
  <c r="B1997" i="3"/>
  <c r="A1997" i="3"/>
  <c r="H1996" i="3"/>
  <c r="G1996" i="3"/>
  <c r="F1996" i="3"/>
  <c r="E1996" i="3"/>
  <c r="D1996" i="3"/>
  <c r="C1996" i="3"/>
  <c r="B1996" i="3"/>
  <c r="A1996" i="3"/>
  <c r="H1995" i="3"/>
  <c r="G1995" i="3"/>
  <c r="F1995" i="3"/>
  <c r="E1995" i="3"/>
  <c r="D1995" i="3"/>
  <c r="C1995" i="3"/>
  <c r="B1995" i="3"/>
  <c r="A1995" i="3"/>
  <c r="H1994" i="3"/>
  <c r="G1994" i="3"/>
  <c r="F1994" i="3"/>
  <c r="E1994" i="3"/>
  <c r="D1994" i="3"/>
  <c r="C1994" i="3"/>
  <c r="B1994" i="3"/>
  <c r="A1994" i="3"/>
  <c r="H1993" i="3"/>
  <c r="G1993" i="3"/>
  <c r="F1993" i="3"/>
  <c r="E1993" i="3"/>
  <c r="D1993" i="3"/>
  <c r="C1993" i="3"/>
  <c r="B1993" i="3"/>
  <c r="A1993" i="3"/>
  <c r="H1992" i="3"/>
  <c r="G1992" i="3"/>
  <c r="F1992" i="3"/>
  <c r="E1992" i="3"/>
  <c r="D1992" i="3"/>
  <c r="C1992" i="3"/>
  <c r="B1992" i="3"/>
  <c r="A1992" i="3"/>
  <c r="H1991" i="3"/>
  <c r="G1991" i="3"/>
  <c r="F1991" i="3"/>
  <c r="E1991" i="3"/>
  <c r="D1991" i="3"/>
  <c r="C1991" i="3"/>
  <c r="B1991" i="3"/>
  <c r="A1991" i="3"/>
  <c r="H1990" i="3"/>
  <c r="G1990" i="3"/>
  <c r="F1990" i="3"/>
  <c r="E1990" i="3"/>
  <c r="D1990" i="3"/>
  <c r="C1990" i="3"/>
  <c r="B1990" i="3"/>
  <c r="A1990" i="3"/>
  <c r="H1989" i="3"/>
  <c r="G1989" i="3"/>
  <c r="F1989" i="3"/>
  <c r="E1989" i="3"/>
  <c r="D1989" i="3"/>
  <c r="C1989" i="3"/>
  <c r="B1989" i="3"/>
  <c r="A1989" i="3"/>
  <c r="H1988" i="3"/>
  <c r="G1988" i="3"/>
  <c r="F1988" i="3"/>
  <c r="E1988" i="3"/>
  <c r="D1988" i="3"/>
  <c r="C1988" i="3"/>
  <c r="B1988" i="3"/>
  <c r="A1988" i="3"/>
  <c r="H1987" i="3"/>
  <c r="G1987" i="3"/>
  <c r="F1987" i="3"/>
  <c r="E1987" i="3"/>
  <c r="D1987" i="3"/>
  <c r="C1987" i="3"/>
  <c r="B1987" i="3"/>
  <c r="A1987" i="3"/>
  <c r="H1986" i="3"/>
  <c r="G1986" i="3"/>
  <c r="F1986" i="3"/>
  <c r="E1986" i="3"/>
  <c r="D1986" i="3"/>
  <c r="C1986" i="3"/>
  <c r="B1986" i="3"/>
  <c r="A1986" i="3"/>
  <c r="H1985" i="3"/>
  <c r="G1985" i="3"/>
  <c r="F1985" i="3"/>
  <c r="E1985" i="3"/>
  <c r="D1985" i="3"/>
  <c r="C1985" i="3"/>
  <c r="B1985" i="3"/>
  <c r="A1985" i="3"/>
  <c r="H1984" i="3"/>
  <c r="G1984" i="3"/>
  <c r="F1984" i="3"/>
  <c r="E1984" i="3"/>
  <c r="D1984" i="3"/>
  <c r="C1984" i="3"/>
  <c r="B1984" i="3"/>
  <c r="A1984" i="3"/>
  <c r="H1983" i="3"/>
  <c r="G1983" i="3"/>
  <c r="F1983" i="3"/>
  <c r="E1983" i="3"/>
  <c r="D1983" i="3"/>
  <c r="C1983" i="3"/>
  <c r="B1983" i="3"/>
  <c r="A1983" i="3"/>
  <c r="H1982" i="3"/>
  <c r="G1982" i="3"/>
  <c r="F1982" i="3"/>
  <c r="E1982" i="3"/>
  <c r="D1982" i="3"/>
  <c r="C1982" i="3"/>
  <c r="B1982" i="3"/>
  <c r="A1982" i="3"/>
  <c r="H1981" i="3"/>
  <c r="G1981" i="3"/>
  <c r="F1981" i="3"/>
  <c r="E1981" i="3"/>
  <c r="D1981" i="3"/>
  <c r="C1981" i="3"/>
  <c r="B1981" i="3"/>
  <c r="A1981" i="3"/>
  <c r="H1980" i="3"/>
  <c r="G1980" i="3"/>
  <c r="F1980" i="3"/>
  <c r="E1980" i="3"/>
  <c r="D1980" i="3"/>
  <c r="C1980" i="3"/>
  <c r="B1980" i="3"/>
  <c r="A1980" i="3"/>
  <c r="H1979" i="3"/>
  <c r="G1979" i="3"/>
  <c r="F1979" i="3"/>
  <c r="E1979" i="3"/>
  <c r="D1979" i="3"/>
  <c r="C1979" i="3"/>
  <c r="B1979" i="3"/>
  <c r="A1979" i="3"/>
  <c r="H1978" i="3"/>
  <c r="G1978" i="3"/>
  <c r="F1978" i="3"/>
  <c r="E1978" i="3"/>
  <c r="D1978" i="3"/>
  <c r="C1978" i="3"/>
  <c r="B1978" i="3"/>
  <c r="A1978" i="3"/>
  <c r="H1977" i="3"/>
  <c r="G1977" i="3"/>
  <c r="F1977" i="3"/>
  <c r="E1977" i="3"/>
  <c r="D1977" i="3"/>
  <c r="C1977" i="3"/>
  <c r="B1977" i="3"/>
  <c r="A1977" i="3"/>
  <c r="H1976" i="3"/>
  <c r="G1976" i="3"/>
  <c r="F1976" i="3"/>
  <c r="E1976" i="3"/>
  <c r="D1976" i="3"/>
  <c r="C1976" i="3"/>
  <c r="B1976" i="3"/>
  <c r="A1976" i="3"/>
  <c r="H1975" i="3"/>
  <c r="G1975" i="3"/>
  <c r="F1975" i="3"/>
  <c r="E1975" i="3"/>
  <c r="D1975" i="3"/>
  <c r="C1975" i="3"/>
  <c r="B1975" i="3"/>
  <c r="A1975" i="3"/>
  <c r="H1974" i="3"/>
  <c r="G1974" i="3"/>
  <c r="F1974" i="3"/>
  <c r="E1974" i="3"/>
  <c r="D1974" i="3"/>
  <c r="C1974" i="3"/>
  <c r="B1974" i="3"/>
  <c r="A1974" i="3"/>
  <c r="H1973" i="3"/>
  <c r="G1973" i="3"/>
  <c r="F1973" i="3"/>
  <c r="E1973" i="3"/>
  <c r="D1973" i="3"/>
  <c r="C1973" i="3"/>
  <c r="B1973" i="3"/>
  <c r="A1973" i="3"/>
  <c r="H1972" i="3"/>
  <c r="G1972" i="3"/>
  <c r="F1972" i="3"/>
  <c r="E1972" i="3"/>
  <c r="D1972" i="3"/>
  <c r="C1972" i="3"/>
  <c r="B1972" i="3"/>
  <c r="A1972" i="3"/>
  <c r="H1971" i="3"/>
  <c r="G1971" i="3"/>
  <c r="F1971" i="3"/>
  <c r="E1971" i="3"/>
  <c r="D1971" i="3"/>
  <c r="C1971" i="3"/>
  <c r="B1971" i="3"/>
  <c r="A1971" i="3"/>
  <c r="H1970" i="3"/>
  <c r="G1970" i="3"/>
  <c r="F1970" i="3"/>
  <c r="E1970" i="3"/>
  <c r="D1970" i="3"/>
  <c r="C1970" i="3"/>
  <c r="B1970" i="3"/>
  <c r="A1970" i="3"/>
  <c r="H1969" i="3"/>
  <c r="G1969" i="3"/>
  <c r="F1969" i="3"/>
  <c r="E1969" i="3"/>
  <c r="D1969" i="3"/>
  <c r="C1969" i="3"/>
  <c r="B1969" i="3"/>
  <c r="A1969" i="3"/>
  <c r="H1968" i="3"/>
  <c r="G1968" i="3"/>
  <c r="F1968" i="3"/>
  <c r="E1968" i="3"/>
  <c r="D1968" i="3"/>
  <c r="C1968" i="3"/>
  <c r="B1968" i="3"/>
  <c r="A1968" i="3"/>
  <c r="H1967" i="3"/>
  <c r="G1967" i="3"/>
  <c r="F1967" i="3"/>
  <c r="E1967" i="3"/>
  <c r="D1967" i="3"/>
  <c r="C1967" i="3"/>
  <c r="B1967" i="3"/>
  <c r="A1967" i="3"/>
  <c r="H1966" i="3"/>
  <c r="G1966" i="3"/>
  <c r="F1966" i="3"/>
  <c r="E1966" i="3"/>
  <c r="D1966" i="3"/>
  <c r="C1966" i="3"/>
  <c r="B1966" i="3"/>
  <c r="A1966" i="3"/>
  <c r="H1965" i="3"/>
  <c r="G1965" i="3"/>
  <c r="F1965" i="3"/>
  <c r="E1965" i="3"/>
  <c r="D1965" i="3"/>
  <c r="C1965" i="3"/>
  <c r="B1965" i="3"/>
  <c r="A1965" i="3"/>
  <c r="H1964" i="3"/>
  <c r="G1964" i="3"/>
  <c r="F1964" i="3"/>
  <c r="E1964" i="3"/>
  <c r="D1964" i="3"/>
  <c r="C1964" i="3"/>
  <c r="B1964" i="3"/>
  <c r="A1964" i="3"/>
  <c r="H1963" i="3"/>
  <c r="G1963" i="3"/>
  <c r="F1963" i="3"/>
  <c r="E1963" i="3"/>
  <c r="D1963" i="3"/>
  <c r="C1963" i="3"/>
  <c r="B1963" i="3"/>
  <c r="A1963" i="3"/>
  <c r="H1962" i="3"/>
  <c r="G1962" i="3"/>
  <c r="F1962" i="3"/>
  <c r="E1962" i="3"/>
  <c r="D1962" i="3"/>
  <c r="C1962" i="3"/>
  <c r="B1962" i="3"/>
  <c r="A1962" i="3"/>
  <c r="H1961" i="3"/>
  <c r="G1961" i="3"/>
  <c r="F1961" i="3"/>
  <c r="E1961" i="3"/>
  <c r="D1961" i="3"/>
  <c r="C1961" i="3"/>
  <c r="B1961" i="3"/>
  <c r="A1961" i="3"/>
  <c r="H1960" i="3"/>
  <c r="G1960" i="3"/>
  <c r="F1960" i="3"/>
  <c r="E1960" i="3"/>
  <c r="D1960" i="3"/>
  <c r="C1960" i="3"/>
  <c r="B1960" i="3"/>
  <c r="A1960" i="3"/>
  <c r="H1959" i="3"/>
  <c r="G1959" i="3"/>
  <c r="F1959" i="3"/>
  <c r="E1959" i="3"/>
  <c r="D1959" i="3"/>
  <c r="C1959" i="3"/>
  <c r="B1959" i="3"/>
  <c r="A1959" i="3"/>
  <c r="H1958" i="3"/>
  <c r="G1958" i="3"/>
  <c r="F1958" i="3"/>
  <c r="E1958" i="3"/>
  <c r="D1958" i="3"/>
  <c r="C1958" i="3"/>
  <c r="B1958" i="3"/>
  <c r="A1958" i="3"/>
  <c r="H1957" i="3"/>
  <c r="G1957" i="3"/>
  <c r="F1957" i="3"/>
  <c r="E1957" i="3"/>
  <c r="D1957" i="3"/>
  <c r="C1957" i="3"/>
  <c r="B1957" i="3"/>
  <c r="A1957" i="3"/>
  <c r="H1956" i="3"/>
  <c r="G1956" i="3"/>
  <c r="F1956" i="3"/>
  <c r="E1956" i="3"/>
  <c r="D1956" i="3"/>
  <c r="C1956" i="3"/>
  <c r="B1956" i="3"/>
  <c r="A1956" i="3"/>
  <c r="H1955" i="3"/>
  <c r="G1955" i="3"/>
  <c r="F1955" i="3"/>
  <c r="E1955" i="3"/>
  <c r="D1955" i="3"/>
  <c r="C1955" i="3"/>
  <c r="B1955" i="3"/>
  <c r="A1955" i="3"/>
  <c r="H1954" i="3"/>
  <c r="G1954" i="3"/>
  <c r="F1954" i="3"/>
  <c r="E1954" i="3"/>
  <c r="D1954" i="3"/>
  <c r="C1954" i="3"/>
  <c r="B1954" i="3"/>
  <c r="A1954" i="3"/>
  <c r="H1953" i="3"/>
  <c r="G1953" i="3"/>
  <c r="F1953" i="3"/>
  <c r="E1953" i="3"/>
  <c r="D1953" i="3"/>
  <c r="C1953" i="3"/>
  <c r="B1953" i="3"/>
  <c r="A1953" i="3"/>
  <c r="H1952" i="3"/>
  <c r="G1952" i="3"/>
  <c r="F1952" i="3"/>
  <c r="E1952" i="3"/>
  <c r="D1952" i="3"/>
  <c r="C1952" i="3"/>
  <c r="B1952" i="3"/>
  <c r="A1952" i="3"/>
  <c r="H1951" i="3"/>
  <c r="G1951" i="3"/>
  <c r="F1951" i="3"/>
  <c r="E1951" i="3"/>
  <c r="D1951" i="3"/>
  <c r="C1951" i="3"/>
  <c r="B1951" i="3"/>
  <c r="A1951" i="3"/>
  <c r="H1950" i="3"/>
  <c r="G1950" i="3"/>
  <c r="F1950" i="3"/>
  <c r="E1950" i="3"/>
  <c r="D1950" i="3"/>
  <c r="C1950" i="3"/>
  <c r="B1950" i="3"/>
  <c r="A1950" i="3"/>
  <c r="H1949" i="3"/>
  <c r="G1949" i="3"/>
  <c r="F1949" i="3"/>
  <c r="E1949" i="3"/>
  <c r="D1949" i="3"/>
  <c r="C1949" i="3"/>
  <c r="B1949" i="3"/>
  <c r="A1949" i="3"/>
  <c r="H1948" i="3"/>
  <c r="G1948" i="3"/>
  <c r="F1948" i="3"/>
  <c r="E1948" i="3"/>
  <c r="D1948" i="3"/>
  <c r="C1948" i="3"/>
  <c r="B1948" i="3"/>
  <c r="A1948" i="3"/>
  <c r="H1947" i="3"/>
  <c r="G1947" i="3"/>
  <c r="F1947" i="3"/>
  <c r="E1947" i="3"/>
  <c r="D1947" i="3"/>
  <c r="C1947" i="3"/>
  <c r="B1947" i="3"/>
  <c r="A1947" i="3"/>
  <c r="H1946" i="3"/>
  <c r="G1946" i="3"/>
  <c r="F1946" i="3"/>
  <c r="E1946" i="3"/>
  <c r="D1946" i="3"/>
  <c r="C1946" i="3"/>
  <c r="B1946" i="3"/>
  <c r="A1946" i="3"/>
  <c r="H1945" i="3"/>
  <c r="G1945" i="3"/>
  <c r="F1945" i="3"/>
  <c r="E1945" i="3"/>
  <c r="D1945" i="3"/>
  <c r="C1945" i="3"/>
  <c r="B1945" i="3"/>
  <c r="A1945" i="3"/>
  <c r="H1944" i="3"/>
  <c r="G1944" i="3"/>
  <c r="F1944" i="3"/>
  <c r="E1944" i="3"/>
  <c r="D1944" i="3"/>
  <c r="C1944" i="3"/>
  <c r="B1944" i="3"/>
  <c r="A1944" i="3"/>
  <c r="H1943" i="3"/>
  <c r="G1943" i="3"/>
  <c r="F1943" i="3"/>
  <c r="E1943" i="3"/>
  <c r="D1943" i="3"/>
  <c r="C1943" i="3"/>
  <c r="B1943" i="3"/>
  <c r="A1943" i="3"/>
  <c r="H1942" i="3"/>
  <c r="G1942" i="3"/>
  <c r="F1942" i="3"/>
  <c r="E1942" i="3"/>
  <c r="D1942" i="3"/>
  <c r="C1942" i="3"/>
  <c r="B1942" i="3"/>
  <c r="A1942" i="3"/>
  <c r="H1941" i="3"/>
  <c r="G1941" i="3"/>
  <c r="F1941" i="3"/>
  <c r="E1941" i="3"/>
  <c r="D1941" i="3"/>
  <c r="C1941" i="3"/>
  <c r="B1941" i="3"/>
  <c r="A1941" i="3"/>
  <c r="H1940" i="3"/>
  <c r="G1940" i="3"/>
  <c r="F1940" i="3"/>
  <c r="E1940" i="3"/>
  <c r="D1940" i="3"/>
  <c r="C1940" i="3"/>
  <c r="B1940" i="3"/>
  <c r="A1940" i="3"/>
  <c r="H1939" i="3"/>
  <c r="G1939" i="3"/>
  <c r="F1939" i="3"/>
  <c r="E1939" i="3"/>
  <c r="D1939" i="3"/>
  <c r="C1939" i="3"/>
  <c r="B1939" i="3"/>
  <c r="A1939" i="3"/>
  <c r="H1938" i="3"/>
  <c r="G1938" i="3"/>
  <c r="F1938" i="3"/>
  <c r="E1938" i="3"/>
  <c r="D1938" i="3"/>
  <c r="C1938" i="3"/>
  <c r="B1938" i="3"/>
  <c r="A1938" i="3"/>
  <c r="H1937" i="3"/>
  <c r="G1937" i="3"/>
  <c r="F1937" i="3"/>
  <c r="E1937" i="3"/>
  <c r="D1937" i="3"/>
  <c r="C1937" i="3"/>
  <c r="B1937" i="3"/>
  <c r="A1937" i="3"/>
  <c r="H1936" i="3"/>
  <c r="G1936" i="3"/>
  <c r="F1936" i="3"/>
  <c r="E1936" i="3"/>
  <c r="D1936" i="3"/>
  <c r="C1936" i="3"/>
  <c r="B1936" i="3"/>
  <c r="A1936" i="3"/>
  <c r="H1935" i="3"/>
  <c r="G1935" i="3"/>
  <c r="F1935" i="3"/>
  <c r="E1935" i="3"/>
  <c r="D1935" i="3"/>
  <c r="C1935" i="3"/>
  <c r="B1935" i="3"/>
  <c r="A1935" i="3"/>
  <c r="H1934" i="3"/>
  <c r="G1934" i="3"/>
  <c r="F1934" i="3"/>
  <c r="E1934" i="3"/>
  <c r="D1934" i="3"/>
  <c r="C1934" i="3"/>
  <c r="B1934" i="3"/>
  <c r="A1934" i="3"/>
  <c r="H1933" i="3"/>
  <c r="G1933" i="3"/>
  <c r="F1933" i="3"/>
  <c r="E1933" i="3"/>
  <c r="D1933" i="3"/>
  <c r="C1933" i="3"/>
  <c r="B1933" i="3"/>
  <c r="A1933" i="3"/>
  <c r="H1932" i="3"/>
  <c r="G1932" i="3"/>
  <c r="F1932" i="3"/>
  <c r="E1932" i="3"/>
  <c r="D1932" i="3"/>
  <c r="C1932" i="3"/>
  <c r="B1932" i="3"/>
  <c r="A1932" i="3"/>
  <c r="H1931" i="3"/>
  <c r="G1931" i="3"/>
  <c r="F1931" i="3"/>
  <c r="E1931" i="3"/>
  <c r="D1931" i="3"/>
  <c r="C1931" i="3"/>
  <c r="B1931" i="3"/>
  <c r="A1931" i="3"/>
  <c r="H1930" i="3"/>
  <c r="G1930" i="3"/>
  <c r="F1930" i="3"/>
  <c r="E1930" i="3"/>
  <c r="D1930" i="3"/>
  <c r="C1930" i="3"/>
  <c r="B1930" i="3"/>
  <c r="A1930" i="3"/>
  <c r="H1929" i="3"/>
  <c r="G1929" i="3"/>
  <c r="F1929" i="3"/>
  <c r="E1929" i="3"/>
  <c r="D1929" i="3"/>
  <c r="C1929" i="3"/>
  <c r="B1929" i="3"/>
  <c r="A1929" i="3"/>
  <c r="H1928" i="3"/>
  <c r="G1928" i="3"/>
  <c r="F1928" i="3"/>
  <c r="E1928" i="3"/>
  <c r="D1928" i="3"/>
  <c r="C1928" i="3"/>
  <c r="B1928" i="3"/>
  <c r="A1928" i="3"/>
  <c r="H1927" i="3"/>
  <c r="G1927" i="3"/>
  <c r="F1927" i="3"/>
  <c r="E1927" i="3"/>
  <c r="D1927" i="3"/>
  <c r="C1927" i="3"/>
  <c r="B1927" i="3"/>
  <c r="A1927" i="3"/>
  <c r="H1926" i="3"/>
  <c r="G1926" i="3"/>
  <c r="F1926" i="3"/>
  <c r="E1926" i="3"/>
  <c r="D1926" i="3"/>
  <c r="C1926" i="3"/>
  <c r="B1926" i="3"/>
  <c r="A1926" i="3"/>
  <c r="H1925" i="3"/>
  <c r="G1925" i="3"/>
  <c r="F1925" i="3"/>
  <c r="E1925" i="3"/>
  <c r="D1925" i="3"/>
  <c r="C1925" i="3"/>
  <c r="B1925" i="3"/>
  <c r="A1925" i="3"/>
  <c r="H1924" i="3"/>
  <c r="G1924" i="3"/>
  <c r="F1924" i="3"/>
  <c r="E1924" i="3"/>
  <c r="D1924" i="3"/>
  <c r="C1924" i="3"/>
  <c r="B1924" i="3"/>
  <c r="A1924" i="3"/>
  <c r="H1923" i="3"/>
  <c r="G1923" i="3"/>
  <c r="F1923" i="3"/>
  <c r="E1923" i="3"/>
  <c r="D1923" i="3"/>
  <c r="C1923" i="3"/>
  <c r="B1923" i="3"/>
  <c r="A1923" i="3"/>
  <c r="H1922" i="3"/>
  <c r="G1922" i="3"/>
  <c r="F1922" i="3"/>
  <c r="E1922" i="3"/>
  <c r="D1922" i="3"/>
  <c r="C1922" i="3"/>
  <c r="B1922" i="3"/>
  <c r="A1922" i="3"/>
  <c r="H1921" i="3"/>
  <c r="G1921" i="3"/>
  <c r="F1921" i="3"/>
  <c r="E1921" i="3"/>
  <c r="D1921" i="3"/>
  <c r="C1921" i="3"/>
  <c r="B1921" i="3"/>
  <c r="A1921" i="3"/>
  <c r="H1920" i="3"/>
  <c r="G1920" i="3"/>
  <c r="F1920" i="3"/>
  <c r="E1920" i="3"/>
  <c r="D1920" i="3"/>
  <c r="C1920" i="3"/>
  <c r="B1920" i="3"/>
  <c r="A1920" i="3"/>
  <c r="H1919" i="3"/>
  <c r="G1919" i="3"/>
  <c r="F1919" i="3"/>
  <c r="E1919" i="3"/>
  <c r="D1919" i="3"/>
  <c r="C1919" i="3"/>
  <c r="B1919" i="3"/>
  <c r="A1919" i="3"/>
  <c r="H1918" i="3"/>
  <c r="G1918" i="3"/>
  <c r="F1918" i="3"/>
  <c r="E1918" i="3"/>
  <c r="D1918" i="3"/>
  <c r="C1918" i="3"/>
  <c r="B1918" i="3"/>
  <c r="A1918" i="3"/>
  <c r="H1917" i="3"/>
  <c r="G1917" i="3"/>
  <c r="F1917" i="3"/>
  <c r="E1917" i="3"/>
  <c r="D1917" i="3"/>
  <c r="C1917" i="3"/>
  <c r="B1917" i="3"/>
  <c r="A1917" i="3"/>
  <c r="H1916" i="3"/>
  <c r="G1916" i="3"/>
  <c r="F1916" i="3"/>
  <c r="E1916" i="3"/>
  <c r="D1916" i="3"/>
  <c r="C1916" i="3"/>
  <c r="B1916" i="3"/>
  <c r="A1916" i="3"/>
  <c r="H1915" i="3"/>
  <c r="G1915" i="3"/>
  <c r="F1915" i="3"/>
  <c r="E1915" i="3"/>
  <c r="D1915" i="3"/>
  <c r="C1915" i="3"/>
  <c r="B1915" i="3"/>
  <c r="A1915" i="3"/>
  <c r="H1914" i="3"/>
  <c r="G1914" i="3"/>
  <c r="F1914" i="3"/>
  <c r="E1914" i="3"/>
  <c r="D1914" i="3"/>
  <c r="C1914" i="3"/>
  <c r="B1914" i="3"/>
  <c r="A1914" i="3"/>
  <c r="H1913" i="3"/>
  <c r="G1913" i="3"/>
  <c r="F1913" i="3"/>
  <c r="E1913" i="3"/>
  <c r="D1913" i="3"/>
  <c r="C1913" i="3"/>
  <c r="B1913" i="3"/>
  <c r="A1913" i="3"/>
  <c r="H1912" i="3"/>
  <c r="G1912" i="3"/>
  <c r="F1912" i="3"/>
  <c r="E1912" i="3"/>
  <c r="D1912" i="3"/>
  <c r="C1912" i="3"/>
  <c r="B1912" i="3"/>
  <c r="A1912" i="3"/>
  <c r="H1911" i="3"/>
  <c r="G1911" i="3"/>
  <c r="F1911" i="3"/>
  <c r="E1911" i="3"/>
  <c r="D1911" i="3"/>
  <c r="C1911" i="3"/>
  <c r="B1911" i="3"/>
  <c r="A1911" i="3"/>
  <c r="H1910" i="3"/>
  <c r="G1910" i="3"/>
  <c r="F1910" i="3"/>
  <c r="E1910" i="3"/>
  <c r="D1910" i="3"/>
  <c r="C1910" i="3"/>
  <c r="B1910" i="3"/>
  <c r="A1910" i="3"/>
  <c r="H1909" i="3"/>
  <c r="G1909" i="3"/>
  <c r="F1909" i="3"/>
  <c r="E1909" i="3"/>
  <c r="D1909" i="3"/>
  <c r="C1909" i="3"/>
  <c r="B1909" i="3"/>
  <c r="A1909" i="3"/>
  <c r="H1908" i="3"/>
  <c r="G1908" i="3"/>
  <c r="F1908" i="3"/>
  <c r="E1908" i="3"/>
  <c r="D1908" i="3"/>
  <c r="C1908" i="3"/>
  <c r="B1908" i="3"/>
  <c r="A1908" i="3"/>
  <c r="H1907" i="3"/>
  <c r="G1907" i="3"/>
  <c r="F1907" i="3"/>
  <c r="E1907" i="3"/>
  <c r="D1907" i="3"/>
  <c r="C1907" i="3"/>
  <c r="B1907" i="3"/>
  <c r="A1907" i="3"/>
  <c r="H1906" i="3"/>
  <c r="G1906" i="3"/>
  <c r="F1906" i="3"/>
  <c r="E1906" i="3"/>
  <c r="D1906" i="3"/>
  <c r="C1906" i="3"/>
  <c r="B1906" i="3"/>
  <c r="A1906" i="3"/>
  <c r="H1905" i="3"/>
  <c r="G1905" i="3"/>
  <c r="F1905" i="3"/>
  <c r="E1905" i="3"/>
  <c r="D1905" i="3"/>
  <c r="C1905" i="3"/>
  <c r="B1905" i="3"/>
  <c r="A1905" i="3"/>
  <c r="H1904" i="3"/>
  <c r="G1904" i="3"/>
  <c r="F1904" i="3"/>
  <c r="E1904" i="3"/>
  <c r="D1904" i="3"/>
  <c r="C1904" i="3"/>
  <c r="B1904" i="3"/>
  <c r="A1904" i="3"/>
  <c r="H1903" i="3"/>
  <c r="G1903" i="3"/>
  <c r="F1903" i="3"/>
  <c r="E1903" i="3"/>
  <c r="D1903" i="3"/>
  <c r="C1903" i="3"/>
  <c r="B1903" i="3"/>
  <c r="A1903" i="3"/>
  <c r="H1902" i="3"/>
  <c r="G1902" i="3"/>
  <c r="F1902" i="3"/>
  <c r="E1902" i="3"/>
  <c r="D1902" i="3"/>
  <c r="C1902" i="3"/>
  <c r="B1902" i="3"/>
  <c r="A1902" i="3"/>
  <c r="H1901" i="3"/>
  <c r="G1901" i="3"/>
  <c r="F1901" i="3"/>
  <c r="E1901" i="3"/>
  <c r="D1901" i="3"/>
  <c r="C1901" i="3"/>
  <c r="B1901" i="3"/>
  <c r="A1901" i="3"/>
  <c r="H1900" i="3"/>
  <c r="G1900" i="3"/>
  <c r="F1900" i="3"/>
  <c r="E1900" i="3"/>
  <c r="D1900" i="3"/>
  <c r="C1900" i="3"/>
  <c r="B1900" i="3"/>
  <c r="A1900" i="3"/>
  <c r="H1899" i="3"/>
  <c r="G1899" i="3"/>
  <c r="F1899" i="3"/>
  <c r="E1899" i="3"/>
  <c r="D1899" i="3"/>
  <c r="C1899" i="3"/>
  <c r="B1899" i="3"/>
  <c r="A1899" i="3"/>
  <c r="H1898" i="3"/>
  <c r="G1898" i="3"/>
  <c r="F1898" i="3"/>
  <c r="E1898" i="3"/>
  <c r="D1898" i="3"/>
  <c r="C1898" i="3"/>
  <c r="B1898" i="3"/>
  <c r="A1898" i="3"/>
  <c r="H1897" i="3"/>
  <c r="G1897" i="3"/>
  <c r="F1897" i="3"/>
  <c r="E1897" i="3"/>
  <c r="D1897" i="3"/>
  <c r="C1897" i="3"/>
  <c r="B1897" i="3"/>
  <c r="A1897" i="3"/>
  <c r="H1896" i="3"/>
  <c r="G1896" i="3"/>
  <c r="F1896" i="3"/>
  <c r="E1896" i="3"/>
  <c r="D1896" i="3"/>
  <c r="C1896" i="3"/>
  <c r="B1896" i="3"/>
  <c r="A1896" i="3"/>
  <c r="H1895" i="3"/>
  <c r="G1895" i="3"/>
  <c r="F1895" i="3"/>
  <c r="E1895" i="3"/>
  <c r="D1895" i="3"/>
  <c r="C1895" i="3"/>
  <c r="B1895" i="3"/>
  <c r="A1895" i="3"/>
  <c r="H1894" i="3"/>
  <c r="G1894" i="3"/>
  <c r="F1894" i="3"/>
  <c r="E1894" i="3"/>
  <c r="D1894" i="3"/>
  <c r="C1894" i="3"/>
  <c r="B1894" i="3"/>
  <c r="A1894" i="3"/>
  <c r="H1893" i="3"/>
  <c r="G1893" i="3"/>
  <c r="F1893" i="3"/>
  <c r="E1893" i="3"/>
  <c r="D1893" i="3"/>
  <c r="C1893" i="3"/>
  <c r="B1893" i="3"/>
  <c r="A1893" i="3"/>
  <c r="H1892" i="3"/>
  <c r="G1892" i="3"/>
  <c r="F1892" i="3"/>
  <c r="E1892" i="3"/>
  <c r="D1892" i="3"/>
  <c r="C1892" i="3"/>
  <c r="B1892" i="3"/>
  <c r="A1892" i="3"/>
  <c r="H1891" i="3"/>
  <c r="G1891" i="3"/>
  <c r="F1891" i="3"/>
  <c r="E1891" i="3"/>
  <c r="D1891" i="3"/>
  <c r="C1891" i="3"/>
  <c r="B1891" i="3"/>
  <c r="A1891" i="3"/>
  <c r="H1890" i="3"/>
  <c r="G1890" i="3"/>
  <c r="F1890" i="3"/>
  <c r="E1890" i="3"/>
  <c r="D1890" i="3"/>
  <c r="C1890" i="3"/>
  <c r="B1890" i="3"/>
  <c r="A1890" i="3"/>
  <c r="H1889" i="3"/>
  <c r="G1889" i="3"/>
  <c r="F1889" i="3"/>
  <c r="E1889" i="3"/>
  <c r="D1889" i="3"/>
  <c r="C1889" i="3"/>
  <c r="B1889" i="3"/>
  <c r="A1889" i="3"/>
  <c r="H1888" i="3"/>
  <c r="G1888" i="3"/>
  <c r="F1888" i="3"/>
  <c r="E1888" i="3"/>
  <c r="D1888" i="3"/>
  <c r="C1888" i="3"/>
  <c r="B1888" i="3"/>
  <c r="A1888" i="3"/>
  <c r="H1887" i="3"/>
  <c r="G1887" i="3"/>
  <c r="F1887" i="3"/>
  <c r="E1887" i="3"/>
  <c r="D1887" i="3"/>
  <c r="C1887" i="3"/>
  <c r="B1887" i="3"/>
  <c r="A1887" i="3"/>
  <c r="H1886" i="3"/>
  <c r="G1886" i="3"/>
  <c r="F1886" i="3"/>
  <c r="E1886" i="3"/>
  <c r="D1886" i="3"/>
  <c r="C1886" i="3"/>
  <c r="B1886" i="3"/>
  <c r="A1886" i="3"/>
  <c r="H1885" i="3"/>
  <c r="G1885" i="3"/>
  <c r="F1885" i="3"/>
  <c r="E1885" i="3"/>
  <c r="D1885" i="3"/>
  <c r="C1885" i="3"/>
  <c r="B1885" i="3"/>
  <c r="A1885" i="3"/>
  <c r="H1884" i="3"/>
  <c r="G1884" i="3"/>
  <c r="F1884" i="3"/>
  <c r="E1884" i="3"/>
  <c r="D1884" i="3"/>
  <c r="C1884" i="3"/>
  <c r="B1884" i="3"/>
  <c r="A1884" i="3"/>
  <c r="H1883" i="3"/>
  <c r="G1883" i="3"/>
  <c r="F1883" i="3"/>
  <c r="E1883" i="3"/>
  <c r="D1883" i="3"/>
  <c r="C1883" i="3"/>
  <c r="B1883" i="3"/>
  <c r="A1883" i="3"/>
  <c r="H1882" i="3"/>
  <c r="G1882" i="3"/>
  <c r="F1882" i="3"/>
  <c r="E1882" i="3"/>
  <c r="D1882" i="3"/>
  <c r="C1882" i="3"/>
  <c r="B1882" i="3"/>
  <c r="A1882" i="3"/>
  <c r="H1881" i="3"/>
  <c r="G1881" i="3"/>
  <c r="F1881" i="3"/>
  <c r="E1881" i="3"/>
  <c r="D1881" i="3"/>
  <c r="C1881" i="3"/>
  <c r="B1881" i="3"/>
  <c r="A1881" i="3"/>
  <c r="H1880" i="3"/>
  <c r="G1880" i="3"/>
  <c r="F1880" i="3"/>
  <c r="E1880" i="3"/>
  <c r="D1880" i="3"/>
  <c r="C1880" i="3"/>
  <c r="B1880" i="3"/>
  <c r="A1880" i="3"/>
  <c r="H1879" i="3"/>
  <c r="G1879" i="3"/>
  <c r="F1879" i="3"/>
  <c r="E1879" i="3"/>
  <c r="D1879" i="3"/>
  <c r="C1879" i="3"/>
  <c r="B1879" i="3"/>
  <c r="A1879" i="3"/>
  <c r="H1878" i="3"/>
  <c r="G1878" i="3"/>
  <c r="F1878" i="3"/>
  <c r="E1878" i="3"/>
  <c r="D1878" i="3"/>
  <c r="C1878" i="3"/>
  <c r="B1878" i="3"/>
  <c r="A1878" i="3"/>
  <c r="H1877" i="3"/>
  <c r="G1877" i="3"/>
  <c r="F1877" i="3"/>
  <c r="E1877" i="3"/>
  <c r="D1877" i="3"/>
  <c r="C1877" i="3"/>
  <c r="B1877" i="3"/>
  <c r="A1877" i="3"/>
  <c r="H1876" i="3"/>
  <c r="G1876" i="3"/>
  <c r="F1876" i="3"/>
  <c r="E1876" i="3"/>
  <c r="D1876" i="3"/>
  <c r="C1876" i="3"/>
  <c r="B1876" i="3"/>
  <c r="A1876" i="3"/>
  <c r="H1875" i="3"/>
  <c r="G1875" i="3"/>
  <c r="F1875" i="3"/>
  <c r="E1875" i="3"/>
  <c r="D1875" i="3"/>
  <c r="C1875" i="3"/>
  <c r="B1875" i="3"/>
  <c r="A1875" i="3"/>
  <c r="H1874" i="3"/>
  <c r="G1874" i="3"/>
  <c r="F1874" i="3"/>
  <c r="E1874" i="3"/>
  <c r="D1874" i="3"/>
  <c r="C1874" i="3"/>
  <c r="B1874" i="3"/>
  <c r="A1874" i="3"/>
  <c r="H1873" i="3"/>
  <c r="G1873" i="3"/>
  <c r="F1873" i="3"/>
  <c r="E1873" i="3"/>
  <c r="D1873" i="3"/>
  <c r="C1873" i="3"/>
  <c r="B1873" i="3"/>
  <c r="A1873" i="3"/>
  <c r="H1872" i="3"/>
  <c r="G1872" i="3"/>
  <c r="F1872" i="3"/>
  <c r="E1872" i="3"/>
  <c r="D1872" i="3"/>
  <c r="C1872" i="3"/>
  <c r="B1872" i="3"/>
  <c r="A1872" i="3"/>
  <c r="H1871" i="3"/>
  <c r="G1871" i="3"/>
  <c r="F1871" i="3"/>
  <c r="E1871" i="3"/>
  <c r="D1871" i="3"/>
  <c r="C1871" i="3"/>
  <c r="B1871" i="3"/>
  <c r="A1871" i="3"/>
  <c r="H1870" i="3"/>
  <c r="G1870" i="3"/>
  <c r="F1870" i="3"/>
  <c r="E1870" i="3"/>
  <c r="D1870" i="3"/>
  <c r="C1870" i="3"/>
  <c r="B1870" i="3"/>
  <c r="A1870" i="3"/>
  <c r="H1869" i="3"/>
  <c r="G1869" i="3"/>
  <c r="F1869" i="3"/>
  <c r="E1869" i="3"/>
  <c r="D1869" i="3"/>
  <c r="C1869" i="3"/>
  <c r="B1869" i="3"/>
  <c r="A1869" i="3"/>
  <c r="H1868" i="3"/>
  <c r="G1868" i="3"/>
  <c r="F1868" i="3"/>
  <c r="E1868" i="3"/>
  <c r="D1868" i="3"/>
  <c r="C1868" i="3"/>
  <c r="B1868" i="3"/>
  <c r="A1868" i="3"/>
  <c r="H1867" i="3"/>
  <c r="G1867" i="3"/>
  <c r="F1867" i="3"/>
  <c r="E1867" i="3"/>
  <c r="D1867" i="3"/>
  <c r="C1867" i="3"/>
  <c r="B1867" i="3"/>
  <c r="A1867" i="3"/>
  <c r="H1866" i="3"/>
  <c r="G1866" i="3"/>
  <c r="F1866" i="3"/>
  <c r="E1866" i="3"/>
  <c r="D1866" i="3"/>
  <c r="C1866" i="3"/>
  <c r="B1866" i="3"/>
  <c r="A1866" i="3"/>
  <c r="H1865" i="3"/>
  <c r="G1865" i="3"/>
  <c r="F1865" i="3"/>
  <c r="E1865" i="3"/>
  <c r="D1865" i="3"/>
  <c r="C1865" i="3"/>
  <c r="B1865" i="3"/>
  <c r="A1865" i="3"/>
  <c r="H1864" i="3"/>
  <c r="G1864" i="3"/>
  <c r="F1864" i="3"/>
  <c r="E1864" i="3"/>
  <c r="D1864" i="3"/>
  <c r="C1864" i="3"/>
  <c r="B1864" i="3"/>
  <c r="A1864" i="3"/>
  <c r="H1863" i="3"/>
  <c r="G1863" i="3"/>
  <c r="F1863" i="3"/>
  <c r="E1863" i="3"/>
  <c r="D1863" i="3"/>
  <c r="C1863" i="3"/>
  <c r="B1863" i="3"/>
  <c r="A1863" i="3"/>
  <c r="H1862" i="3"/>
  <c r="G1862" i="3"/>
  <c r="F1862" i="3"/>
  <c r="E1862" i="3"/>
  <c r="D1862" i="3"/>
  <c r="C1862" i="3"/>
  <c r="B1862" i="3"/>
  <c r="A1862" i="3"/>
  <c r="H1861" i="3"/>
  <c r="G1861" i="3"/>
  <c r="F1861" i="3"/>
  <c r="E1861" i="3"/>
  <c r="D1861" i="3"/>
  <c r="C1861" i="3"/>
  <c r="B1861" i="3"/>
  <c r="A1861" i="3"/>
  <c r="H1860" i="3"/>
  <c r="G1860" i="3"/>
  <c r="F1860" i="3"/>
  <c r="E1860" i="3"/>
  <c r="D1860" i="3"/>
  <c r="C1860" i="3"/>
  <c r="B1860" i="3"/>
  <c r="A1860" i="3"/>
  <c r="H1859" i="3"/>
  <c r="G1859" i="3"/>
  <c r="F1859" i="3"/>
  <c r="E1859" i="3"/>
  <c r="D1859" i="3"/>
  <c r="C1859" i="3"/>
  <c r="B1859" i="3"/>
  <c r="A1859" i="3"/>
  <c r="H1858" i="3"/>
  <c r="G1858" i="3"/>
  <c r="F1858" i="3"/>
  <c r="E1858" i="3"/>
  <c r="D1858" i="3"/>
  <c r="C1858" i="3"/>
  <c r="B1858" i="3"/>
  <c r="A1858" i="3"/>
  <c r="H1857" i="3"/>
  <c r="G1857" i="3"/>
  <c r="F1857" i="3"/>
  <c r="E1857" i="3"/>
  <c r="D1857" i="3"/>
  <c r="C1857" i="3"/>
  <c r="B1857" i="3"/>
  <c r="A1857" i="3"/>
  <c r="H1856" i="3"/>
  <c r="G1856" i="3"/>
  <c r="F1856" i="3"/>
  <c r="E1856" i="3"/>
  <c r="D1856" i="3"/>
  <c r="C1856" i="3"/>
  <c r="B1856" i="3"/>
  <c r="A1856" i="3"/>
  <c r="H1855" i="3"/>
  <c r="G1855" i="3"/>
  <c r="F1855" i="3"/>
  <c r="E1855" i="3"/>
  <c r="D1855" i="3"/>
  <c r="C1855" i="3"/>
  <c r="B1855" i="3"/>
  <c r="A1855" i="3"/>
  <c r="H1854" i="3"/>
  <c r="G1854" i="3"/>
  <c r="F1854" i="3"/>
  <c r="E1854" i="3"/>
  <c r="D1854" i="3"/>
  <c r="C1854" i="3"/>
  <c r="B1854" i="3"/>
  <c r="A1854" i="3"/>
  <c r="H1853" i="3"/>
  <c r="G1853" i="3"/>
  <c r="F1853" i="3"/>
  <c r="E1853" i="3"/>
  <c r="D1853" i="3"/>
  <c r="C1853" i="3"/>
  <c r="B1853" i="3"/>
  <c r="A1853" i="3"/>
  <c r="H1852" i="3"/>
  <c r="G1852" i="3"/>
  <c r="F1852" i="3"/>
  <c r="E1852" i="3"/>
  <c r="D1852" i="3"/>
  <c r="C1852" i="3"/>
  <c r="B1852" i="3"/>
  <c r="A1852" i="3"/>
  <c r="H1851" i="3"/>
  <c r="G1851" i="3"/>
  <c r="F1851" i="3"/>
  <c r="E1851" i="3"/>
  <c r="D1851" i="3"/>
  <c r="C1851" i="3"/>
  <c r="B1851" i="3"/>
  <c r="A1851" i="3"/>
  <c r="H1850" i="3"/>
  <c r="G1850" i="3"/>
  <c r="F1850" i="3"/>
  <c r="E1850" i="3"/>
  <c r="D1850" i="3"/>
  <c r="C1850" i="3"/>
  <c r="B1850" i="3"/>
  <c r="A1850" i="3"/>
  <c r="H1849" i="3"/>
  <c r="G1849" i="3"/>
  <c r="F1849" i="3"/>
  <c r="E1849" i="3"/>
  <c r="D1849" i="3"/>
  <c r="C1849" i="3"/>
  <c r="B1849" i="3"/>
  <c r="A1849" i="3"/>
  <c r="H1848" i="3"/>
  <c r="G1848" i="3"/>
  <c r="F1848" i="3"/>
  <c r="E1848" i="3"/>
  <c r="D1848" i="3"/>
  <c r="C1848" i="3"/>
  <c r="B1848" i="3"/>
  <c r="A1848" i="3"/>
  <c r="H1847" i="3"/>
  <c r="G1847" i="3"/>
  <c r="F1847" i="3"/>
  <c r="E1847" i="3"/>
  <c r="D1847" i="3"/>
  <c r="C1847" i="3"/>
  <c r="B1847" i="3"/>
  <c r="A1847" i="3"/>
  <c r="H1846" i="3"/>
  <c r="G1846" i="3"/>
  <c r="F1846" i="3"/>
  <c r="E1846" i="3"/>
  <c r="D1846" i="3"/>
  <c r="C1846" i="3"/>
  <c r="B1846" i="3"/>
  <c r="A1846" i="3"/>
  <c r="H1845" i="3"/>
  <c r="G1845" i="3"/>
  <c r="F1845" i="3"/>
  <c r="E1845" i="3"/>
  <c r="D1845" i="3"/>
  <c r="C1845" i="3"/>
  <c r="B1845" i="3"/>
  <c r="A1845" i="3"/>
  <c r="H1844" i="3"/>
  <c r="G1844" i="3"/>
  <c r="F1844" i="3"/>
  <c r="E1844" i="3"/>
  <c r="D1844" i="3"/>
  <c r="C1844" i="3"/>
  <c r="B1844" i="3"/>
  <c r="A1844" i="3"/>
  <c r="H1843" i="3"/>
  <c r="G1843" i="3"/>
  <c r="F1843" i="3"/>
  <c r="E1843" i="3"/>
  <c r="D1843" i="3"/>
  <c r="C1843" i="3"/>
  <c r="B1843" i="3"/>
  <c r="A1843" i="3"/>
  <c r="H1842" i="3"/>
  <c r="G1842" i="3"/>
  <c r="F1842" i="3"/>
  <c r="E1842" i="3"/>
  <c r="D1842" i="3"/>
  <c r="C1842" i="3"/>
  <c r="B1842" i="3"/>
  <c r="A1842" i="3"/>
  <c r="H1841" i="3"/>
  <c r="G1841" i="3"/>
  <c r="F1841" i="3"/>
  <c r="E1841" i="3"/>
  <c r="D1841" i="3"/>
  <c r="C1841" i="3"/>
  <c r="B1841" i="3"/>
  <c r="A1841" i="3"/>
  <c r="H1840" i="3"/>
  <c r="G1840" i="3"/>
  <c r="F1840" i="3"/>
  <c r="E1840" i="3"/>
  <c r="D1840" i="3"/>
  <c r="C1840" i="3"/>
  <c r="B1840" i="3"/>
  <c r="A1840" i="3"/>
  <c r="H1839" i="3"/>
  <c r="G1839" i="3"/>
  <c r="F1839" i="3"/>
  <c r="E1839" i="3"/>
  <c r="D1839" i="3"/>
  <c r="C1839" i="3"/>
  <c r="B1839" i="3"/>
  <c r="A1839" i="3"/>
  <c r="H1838" i="3"/>
  <c r="G1838" i="3"/>
  <c r="F1838" i="3"/>
  <c r="E1838" i="3"/>
  <c r="D1838" i="3"/>
  <c r="C1838" i="3"/>
  <c r="B1838" i="3"/>
  <c r="A1838" i="3"/>
  <c r="H1837" i="3"/>
  <c r="G1837" i="3"/>
  <c r="F1837" i="3"/>
  <c r="E1837" i="3"/>
  <c r="D1837" i="3"/>
  <c r="C1837" i="3"/>
  <c r="B1837" i="3"/>
  <c r="A1837" i="3"/>
  <c r="H1836" i="3"/>
  <c r="G1836" i="3"/>
  <c r="F1836" i="3"/>
  <c r="E1836" i="3"/>
  <c r="D1836" i="3"/>
  <c r="C1836" i="3"/>
  <c r="B1836" i="3"/>
  <c r="A1836" i="3"/>
  <c r="H1835" i="3"/>
  <c r="G1835" i="3"/>
  <c r="F1835" i="3"/>
  <c r="E1835" i="3"/>
  <c r="D1835" i="3"/>
  <c r="C1835" i="3"/>
  <c r="B1835" i="3"/>
  <c r="A1835" i="3"/>
  <c r="H1834" i="3"/>
  <c r="G1834" i="3"/>
  <c r="F1834" i="3"/>
  <c r="E1834" i="3"/>
  <c r="D1834" i="3"/>
  <c r="C1834" i="3"/>
  <c r="B1834" i="3"/>
  <c r="A1834" i="3"/>
  <c r="H1833" i="3"/>
  <c r="G1833" i="3"/>
  <c r="F1833" i="3"/>
  <c r="E1833" i="3"/>
  <c r="D1833" i="3"/>
  <c r="C1833" i="3"/>
  <c r="B1833" i="3"/>
  <c r="A1833" i="3"/>
  <c r="H1832" i="3"/>
  <c r="G1832" i="3"/>
  <c r="F1832" i="3"/>
  <c r="E1832" i="3"/>
  <c r="D1832" i="3"/>
  <c r="C1832" i="3"/>
  <c r="B1832" i="3"/>
  <c r="A1832" i="3"/>
  <c r="H1831" i="3"/>
  <c r="G1831" i="3"/>
  <c r="F1831" i="3"/>
  <c r="E1831" i="3"/>
  <c r="D1831" i="3"/>
  <c r="C1831" i="3"/>
  <c r="B1831" i="3"/>
  <c r="A1831" i="3"/>
  <c r="H1830" i="3"/>
  <c r="G1830" i="3"/>
  <c r="F1830" i="3"/>
  <c r="E1830" i="3"/>
  <c r="D1830" i="3"/>
  <c r="C1830" i="3"/>
  <c r="B1830" i="3"/>
  <c r="A1830" i="3"/>
  <c r="H1829" i="3"/>
  <c r="G1829" i="3"/>
  <c r="F1829" i="3"/>
  <c r="E1829" i="3"/>
  <c r="D1829" i="3"/>
  <c r="C1829" i="3"/>
  <c r="B1829" i="3"/>
  <c r="A1829" i="3"/>
  <c r="H1828" i="3"/>
  <c r="G1828" i="3"/>
  <c r="F1828" i="3"/>
  <c r="E1828" i="3"/>
  <c r="D1828" i="3"/>
  <c r="C1828" i="3"/>
  <c r="B1828" i="3"/>
  <c r="A1828" i="3"/>
  <c r="H1827" i="3"/>
  <c r="G1827" i="3"/>
  <c r="F1827" i="3"/>
  <c r="E1827" i="3"/>
  <c r="D1827" i="3"/>
  <c r="C1827" i="3"/>
  <c r="B1827" i="3"/>
  <c r="A1827" i="3"/>
  <c r="H1826" i="3"/>
  <c r="G1826" i="3"/>
  <c r="F1826" i="3"/>
  <c r="E1826" i="3"/>
  <c r="D1826" i="3"/>
  <c r="C1826" i="3"/>
  <c r="B1826" i="3"/>
  <c r="A1826" i="3"/>
  <c r="H1825" i="3"/>
  <c r="G1825" i="3"/>
  <c r="F1825" i="3"/>
  <c r="E1825" i="3"/>
  <c r="D1825" i="3"/>
  <c r="C1825" i="3"/>
  <c r="B1825" i="3"/>
  <c r="A1825" i="3"/>
  <c r="H1824" i="3"/>
  <c r="G1824" i="3"/>
  <c r="F1824" i="3"/>
  <c r="E1824" i="3"/>
  <c r="D1824" i="3"/>
  <c r="C1824" i="3"/>
  <c r="B1824" i="3"/>
  <c r="A1824" i="3"/>
  <c r="H1823" i="3"/>
  <c r="G1823" i="3"/>
  <c r="F1823" i="3"/>
  <c r="E1823" i="3"/>
  <c r="D1823" i="3"/>
  <c r="C1823" i="3"/>
  <c r="B1823" i="3"/>
  <c r="A1823" i="3"/>
  <c r="H1822" i="3"/>
  <c r="G1822" i="3"/>
  <c r="F1822" i="3"/>
  <c r="E1822" i="3"/>
  <c r="D1822" i="3"/>
  <c r="C1822" i="3"/>
  <c r="B1822" i="3"/>
  <c r="A1822" i="3"/>
  <c r="H1821" i="3"/>
  <c r="G1821" i="3"/>
  <c r="F1821" i="3"/>
  <c r="E1821" i="3"/>
  <c r="D1821" i="3"/>
  <c r="C1821" i="3"/>
  <c r="B1821" i="3"/>
  <c r="A1821" i="3"/>
  <c r="H1820" i="3"/>
  <c r="G1820" i="3"/>
  <c r="F1820" i="3"/>
  <c r="E1820" i="3"/>
  <c r="D1820" i="3"/>
  <c r="C1820" i="3"/>
  <c r="B1820" i="3"/>
  <c r="A1820" i="3"/>
  <c r="H1819" i="3"/>
  <c r="G1819" i="3"/>
  <c r="F1819" i="3"/>
  <c r="E1819" i="3"/>
  <c r="D1819" i="3"/>
  <c r="C1819" i="3"/>
  <c r="B1819" i="3"/>
  <c r="A1819" i="3"/>
  <c r="H1818" i="3"/>
  <c r="G1818" i="3"/>
  <c r="F1818" i="3"/>
  <c r="E1818" i="3"/>
  <c r="D1818" i="3"/>
  <c r="C1818" i="3"/>
  <c r="B1818" i="3"/>
  <c r="A1818" i="3"/>
  <c r="H1817" i="3"/>
  <c r="G1817" i="3"/>
  <c r="F1817" i="3"/>
  <c r="E1817" i="3"/>
  <c r="D1817" i="3"/>
  <c r="C1817" i="3"/>
  <c r="B1817" i="3"/>
  <c r="A1817" i="3"/>
  <c r="H1816" i="3"/>
  <c r="G1816" i="3"/>
  <c r="F1816" i="3"/>
  <c r="E1816" i="3"/>
  <c r="D1816" i="3"/>
  <c r="C1816" i="3"/>
  <c r="B1816" i="3"/>
  <c r="A1816" i="3"/>
  <c r="H1815" i="3"/>
  <c r="G1815" i="3"/>
  <c r="F1815" i="3"/>
  <c r="E1815" i="3"/>
  <c r="D1815" i="3"/>
  <c r="C1815" i="3"/>
  <c r="B1815" i="3"/>
  <c r="A1815" i="3"/>
  <c r="H1814" i="3"/>
  <c r="G1814" i="3"/>
  <c r="F1814" i="3"/>
  <c r="E1814" i="3"/>
  <c r="D1814" i="3"/>
  <c r="C1814" i="3"/>
  <c r="B1814" i="3"/>
  <c r="A1814" i="3"/>
  <c r="H1813" i="3"/>
  <c r="G1813" i="3"/>
  <c r="F1813" i="3"/>
  <c r="E1813" i="3"/>
  <c r="D1813" i="3"/>
  <c r="C1813" i="3"/>
  <c r="B1813" i="3"/>
  <c r="A1813" i="3"/>
  <c r="H1812" i="3"/>
  <c r="G1812" i="3"/>
  <c r="F1812" i="3"/>
  <c r="E1812" i="3"/>
  <c r="D1812" i="3"/>
  <c r="C1812" i="3"/>
  <c r="B1812" i="3"/>
  <c r="A1812" i="3"/>
  <c r="H1811" i="3"/>
  <c r="G1811" i="3"/>
  <c r="F1811" i="3"/>
  <c r="E1811" i="3"/>
  <c r="D1811" i="3"/>
  <c r="C1811" i="3"/>
  <c r="B1811" i="3"/>
  <c r="A1811" i="3"/>
  <c r="H1810" i="3"/>
  <c r="G1810" i="3"/>
  <c r="F1810" i="3"/>
  <c r="E1810" i="3"/>
  <c r="D1810" i="3"/>
  <c r="C1810" i="3"/>
  <c r="B1810" i="3"/>
  <c r="A1810" i="3"/>
  <c r="H1809" i="3"/>
  <c r="G1809" i="3"/>
  <c r="F1809" i="3"/>
  <c r="E1809" i="3"/>
  <c r="D1809" i="3"/>
  <c r="C1809" i="3"/>
  <c r="B1809" i="3"/>
  <c r="A1809" i="3"/>
  <c r="H1808" i="3"/>
  <c r="G1808" i="3"/>
  <c r="F1808" i="3"/>
  <c r="E1808" i="3"/>
  <c r="D1808" i="3"/>
  <c r="C1808" i="3"/>
  <c r="B1808" i="3"/>
  <c r="A1808" i="3"/>
  <c r="H1807" i="3"/>
  <c r="G1807" i="3"/>
  <c r="F1807" i="3"/>
  <c r="E1807" i="3"/>
  <c r="D1807" i="3"/>
  <c r="C1807" i="3"/>
  <c r="B1807" i="3"/>
  <c r="A1807" i="3"/>
  <c r="H1806" i="3"/>
  <c r="G1806" i="3"/>
  <c r="F1806" i="3"/>
  <c r="E1806" i="3"/>
  <c r="D1806" i="3"/>
  <c r="C1806" i="3"/>
  <c r="B1806" i="3"/>
  <c r="A1806" i="3"/>
  <c r="H1805" i="3"/>
  <c r="G1805" i="3"/>
  <c r="F1805" i="3"/>
  <c r="E1805" i="3"/>
  <c r="D1805" i="3"/>
  <c r="C1805" i="3"/>
  <c r="B1805" i="3"/>
  <c r="A1805" i="3"/>
  <c r="H1804" i="3"/>
  <c r="G1804" i="3"/>
  <c r="F1804" i="3"/>
  <c r="E1804" i="3"/>
  <c r="D1804" i="3"/>
  <c r="C1804" i="3"/>
  <c r="B1804" i="3"/>
  <c r="A1804" i="3"/>
  <c r="H1803" i="3"/>
  <c r="G1803" i="3"/>
  <c r="F1803" i="3"/>
  <c r="E1803" i="3"/>
  <c r="D1803" i="3"/>
  <c r="C1803" i="3"/>
  <c r="B1803" i="3"/>
  <c r="A1803" i="3"/>
  <c r="H1802" i="3"/>
  <c r="G1802" i="3"/>
  <c r="F1802" i="3"/>
  <c r="E1802" i="3"/>
  <c r="D1802" i="3"/>
  <c r="C1802" i="3"/>
  <c r="B1802" i="3"/>
  <c r="A1802" i="3"/>
  <c r="H1801" i="3"/>
  <c r="G1801" i="3"/>
  <c r="F1801" i="3"/>
  <c r="E1801" i="3"/>
  <c r="D1801" i="3"/>
  <c r="C1801" i="3"/>
  <c r="B1801" i="3"/>
  <c r="A1801" i="3"/>
  <c r="H1800" i="3"/>
  <c r="G1800" i="3"/>
  <c r="F1800" i="3"/>
  <c r="E1800" i="3"/>
  <c r="D1800" i="3"/>
  <c r="C1800" i="3"/>
  <c r="B1800" i="3"/>
  <c r="A1800" i="3"/>
  <c r="H1799" i="3"/>
  <c r="G1799" i="3"/>
  <c r="F1799" i="3"/>
  <c r="E1799" i="3"/>
  <c r="D1799" i="3"/>
  <c r="C1799" i="3"/>
  <c r="B1799" i="3"/>
  <c r="A1799" i="3"/>
  <c r="H1798" i="3"/>
  <c r="G1798" i="3"/>
  <c r="F1798" i="3"/>
  <c r="E1798" i="3"/>
  <c r="D1798" i="3"/>
  <c r="C1798" i="3"/>
  <c r="B1798" i="3"/>
  <c r="A1798" i="3"/>
  <c r="H1797" i="3"/>
  <c r="G1797" i="3"/>
  <c r="F1797" i="3"/>
  <c r="E1797" i="3"/>
  <c r="D1797" i="3"/>
  <c r="C1797" i="3"/>
  <c r="B1797" i="3"/>
  <c r="A1797" i="3"/>
  <c r="H1796" i="3"/>
  <c r="G1796" i="3"/>
  <c r="F1796" i="3"/>
  <c r="E1796" i="3"/>
  <c r="D1796" i="3"/>
  <c r="C1796" i="3"/>
  <c r="B1796" i="3"/>
  <c r="A1796" i="3"/>
  <c r="H1795" i="3"/>
  <c r="G1795" i="3"/>
  <c r="F1795" i="3"/>
  <c r="E1795" i="3"/>
  <c r="D1795" i="3"/>
  <c r="C1795" i="3"/>
  <c r="B1795" i="3"/>
  <c r="A1795" i="3"/>
  <c r="H1794" i="3"/>
  <c r="G1794" i="3"/>
  <c r="F1794" i="3"/>
  <c r="E1794" i="3"/>
  <c r="D1794" i="3"/>
  <c r="C1794" i="3"/>
  <c r="B1794" i="3"/>
  <c r="A1794" i="3"/>
  <c r="H1793" i="3"/>
  <c r="G1793" i="3"/>
  <c r="F1793" i="3"/>
  <c r="E1793" i="3"/>
  <c r="D1793" i="3"/>
  <c r="C1793" i="3"/>
  <c r="B1793" i="3"/>
  <c r="A1793" i="3"/>
  <c r="H1792" i="3"/>
  <c r="G1792" i="3"/>
  <c r="F1792" i="3"/>
  <c r="E1792" i="3"/>
  <c r="D1792" i="3"/>
  <c r="C1792" i="3"/>
  <c r="B1792" i="3"/>
  <c r="A1792" i="3"/>
  <c r="H1791" i="3"/>
  <c r="G1791" i="3"/>
  <c r="F1791" i="3"/>
  <c r="E1791" i="3"/>
  <c r="D1791" i="3"/>
  <c r="C1791" i="3"/>
  <c r="B1791" i="3"/>
  <c r="A1791" i="3"/>
  <c r="H1790" i="3"/>
  <c r="G1790" i="3"/>
  <c r="F1790" i="3"/>
  <c r="E1790" i="3"/>
  <c r="D1790" i="3"/>
  <c r="C1790" i="3"/>
  <c r="B1790" i="3"/>
  <c r="A1790" i="3"/>
  <c r="H1789" i="3"/>
  <c r="G1789" i="3"/>
  <c r="F1789" i="3"/>
  <c r="E1789" i="3"/>
  <c r="D1789" i="3"/>
  <c r="C1789" i="3"/>
  <c r="B1789" i="3"/>
  <c r="A1789" i="3"/>
  <c r="H1788" i="3"/>
  <c r="G1788" i="3"/>
  <c r="F1788" i="3"/>
  <c r="E1788" i="3"/>
  <c r="D1788" i="3"/>
  <c r="C1788" i="3"/>
  <c r="B1788" i="3"/>
  <c r="A1788" i="3"/>
  <c r="H1787" i="3"/>
  <c r="G1787" i="3"/>
  <c r="F1787" i="3"/>
  <c r="E1787" i="3"/>
  <c r="D1787" i="3"/>
  <c r="C1787" i="3"/>
  <c r="B1787" i="3"/>
  <c r="A1787" i="3"/>
  <c r="H1786" i="3"/>
  <c r="G1786" i="3"/>
  <c r="F1786" i="3"/>
  <c r="E1786" i="3"/>
  <c r="D1786" i="3"/>
  <c r="C1786" i="3"/>
  <c r="B1786" i="3"/>
  <c r="A1786" i="3"/>
  <c r="H1785" i="3"/>
  <c r="G1785" i="3"/>
  <c r="F1785" i="3"/>
  <c r="E1785" i="3"/>
  <c r="D1785" i="3"/>
  <c r="C1785" i="3"/>
  <c r="B1785" i="3"/>
  <c r="A1785" i="3"/>
  <c r="H1784" i="3"/>
  <c r="G1784" i="3"/>
  <c r="F1784" i="3"/>
  <c r="E1784" i="3"/>
  <c r="D1784" i="3"/>
  <c r="C1784" i="3"/>
  <c r="B1784" i="3"/>
  <c r="A1784" i="3"/>
  <c r="H1783" i="3"/>
  <c r="G1783" i="3"/>
  <c r="F1783" i="3"/>
  <c r="E1783" i="3"/>
  <c r="D1783" i="3"/>
  <c r="C1783" i="3"/>
  <c r="B1783" i="3"/>
  <c r="A1783" i="3"/>
  <c r="H1782" i="3"/>
  <c r="G1782" i="3"/>
  <c r="F1782" i="3"/>
  <c r="E1782" i="3"/>
  <c r="D1782" i="3"/>
  <c r="C1782" i="3"/>
  <c r="B1782" i="3"/>
  <c r="A1782" i="3"/>
  <c r="H1781" i="3"/>
  <c r="G1781" i="3"/>
  <c r="F1781" i="3"/>
  <c r="E1781" i="3"/>
  <c r="D1781" i="3"/>
  <c r="C1781" i="3"/>
  <c r="B1781" i="3"/>
  <c r="A1781" i="3"/>
  <c r="H1780" i="3"/>
  <c r="G1780" i="3"/>
  <c r="F1780" i="3"/>
  <c r="E1780" i="3"/>
  <c r="D1780" i="3"/>
  <c r="C1780" i="3"/>
  <c r="B1780" i="3"/>
  <c r="A1780" i="3"/>
  <c r="H1779" i="3"/>
  <c r="G1779" i="3"/>
  <c r="F1779" i="3"/>
  <c r="E1779" i="3"/>
  <c r="D1779" i="3"/>
  <c r="C1779" i="3"/>
  <c r="B1779" i="3"/>
  <c r="A1779" i="3"/>
  <c r="H1778" i="3"/>
  <c r="G1778" i="3"/>
  <c r="F1778" i="3"/>
  <c r="E1778" i="3"/>
  <c r="D1778" i="3"/>
  <c r="C1778" i="3"/>
  <c r="B1778" i="3"/>
  <c r="A1778" i="3"/>
  <c r="H1777" i="3"/>
  <c r="G1777" i="3"/>
  <c r="F1777" i="3"/>
  <c r="E1777" i="3"/>
  <c r="D1777" i="3"/>
  <c r="C1777" i="3"/>
  <c r="B1777" i="3"/>
  <c r="A1777" i="3"/>
  <c r="H1776" i="3"/>
  <c r="G1776" i="3"/>
  <c r="F1776" i="3"/>
  <c r="E1776" i="3"/>
  <c r="D1776" i="3"/>
  <c r="C1776" i="3"/>
  <c r="B1776" i="3"/>
  <c r="A1776" i="3"/>
  <c r="H1775" i="3"/>
  <c r="G1775" i="3"/>
  <c r="F1775" i="3"/>
  <c r="E1775" i="3"/>
  <c r="D1775" i="3"/>
  <c r="C1775" i="3"/>
  <c r="B1775" i="3"/>
  <c r="A1775" i="3"/>
  <c r="H1774" i="3"/>
  <c r="G1774" i="3"/>
  <c r="F1774" i="3"/>
  <c r="E1774" i="3"/>
  <c r="D1774" i="3"/>
  <c r="C1774" i="3"/>
  <c r="B1774" i="3"/>
  <c r="A1774" i="3"/>
  <c r="H1773" i="3"/>
  <c r="G1773" i="3"/>
  <c r="F1773" i="3"/>
  <c r="E1773" i="3"/>
  <c r="D1773" i="3"/>
  <c r="C1773" i="3"/>
  <c r="B1773" i="3"/>
  <c r="A1773" i="3"/>
  <c r="H1772" i="3"/>
  <c r="G1772" i="3"/>
  <c r="F1772" i="3"/>
  <c r="E1772" i="3"/>
  <c r="D1772" i="3"/>
  <c r="C1772" i="3"/>
  <c r="B1772" i="3"/>
  <c r="A1772" i="3"/>
  <c r="H1771" i="3"/>
  <c r="G1771" i="3"/>
  <c r="F1771" i="3"/>
  <c r="E1771" i="3"/>
  <c r="D1771" i="3"/>
  <c r="C1771" i="3"/>
  <c r="B1771" i="3"/>
  <c r="A1771" i="3"/>
  <c r="H1770" i="3"/>
  <c r="G1770" i="3"/>
  <c r="F1770" i="3"/>
  <c r="E1770" i="3"/>
  <c r="D1770" i="3"/>
  <c r="C1770" i="3"/>
  <c r="B1770" i="3"/>
  <c r="A1770" i="3"/>
  <c r="H1769" i="3"/>
  <c r="G1769" i="3"/>
  <c r="F1769" i="3"/>
  <c r="E1769" i="3"/>
  <c r="D1769" i="3"/>
  <c r="C1769" i="3"/>
  <c r="B1769" i="3"/>
  <c r="A1769" i="3"/>
  <c r="H1768" i="3"/>
  <c r="G1768" i="3"/>
  <c r="F1768" i="3"/>
  <c r="E1768" i="3"/>
  <c r="D1768" i="3"/>
  <c r="C1768" i="3"/>
  <c r="B1768" i="3"/>
  <c r="A1768" i="3"/>
  <c r="H1767" i="3"/>
  <c r="G1767" i="3"/>
  <c r="F1767" i="3"/>
  <c r="E1767" i="3"/>
  <c r="D1767" i="3"/>
  <c r="C1767" i="3"/>
  <c r="B1767" i="3"/>
  <c r="A1767" i="3"/>
  <c r="H1766" i="3"/>
  <c r="G1766" i="3"/>
  <c r="F1766" i="3"/>
  <c r="E1766" i="3"/>
  <c r="D1766" i="3"/>
  <c r="C1766" i="3"/>
  <c r="B1766" i="3"/>
  <c r="A1766" i="3"/>
  <c r="H1765" i="3"/>
  <c r="G1765" i="3"/>
  <c r="F1765" i="3"/>
  <c r="E1765" i="3"/>
  <c r="D1765" i="3"/>
  <c r="C1765" i="3"/>
  <c r="B1765" i="3"/>
  <c r="A1765" i="3"/>
  <c r="H1764" i="3"/>
  <c r="G1764" i="3"/>
  <c r="F1764" i="3"/>
  <c r="E1764" i="3"/>
  <c r="D1764" i="3"/>
  <c r="C1764" i="3"/>
  <c r="B1764" i="3"/>
  <c r="A1764" i="3"/>
  <c r="H1763" i="3"/>
  <c r="G1763" i="3"/>
  <c r="F1763" i="3"/>
  <c r="E1763" i="3"/>
  <c r="D1763" i="3"/>
  <c r="C1763" i="3"/>
  <c r="B1763" i="3"/>
  <c r="A1763" i="3"/>
  <c r="H1762" i="3"/>
  <c r="G1762" i="3"/>
  <c r="F1762" i="3"/>
  <c r="E1762" i="3"/>
  <c r="D1762" i="3"/>
  <c r="C1762" i="3"/>
  <c r="B1762" i="3"/>
  <c r="A1762" i="3"/>
  <c r="H1761" i="3"/>
  <c r="G1761" i="3"/>
  <c r="F1761" i="3"/>
  <c r="E1761" i="3"/>
  <c r="D1761" i="3"/>
  <c r="C1761" i="3"/>
  <c r="B1761" i="3"/>
  <c r="A1761" i="3"/>
  <c r="H1760" i="3"/>
  <c r="G1760" i="3"/>
  <c r="F1760" i="3"/>
  <c r="E1760" i="3"/>
  <c r="D1760" i="3"/>
  <c r="C1760" i="3"/>
  <c r="B1760" i="3"/>
  <c r="A1760" i="3"/>
  <c r="H1759" i="3"/>
  <c r="G1759" i="3"/>
  <c r="F1759" i="3"/>
  <c r="E1759" i="3"/>
  <c r="D1759" i="3"/>
  <c r="C1759" i="3"/>
  <c r="B1759" i="3"/>
  <c r="A1759" i="3"/>
  <c r="H1758" i="3"/>
  <c r="G1758" i="3"/>
  <c r="F1758" i="3"/>
  <c r="E1758" i="3"/>
  <c r="D1758" i="3"/>
  <c r="C1758" i="3"/>
  <c r="B1758" i="3"/>
  <c r="A1758" i="3"/>
  <c r="H1757" i="3"/>
  <c r="G1757" i="3"/>
  <c r="F1757" i="3"/>
  <c r="E1757" i="3"/>
  <c r="D1757" i="3"/>
  <c r="C1757" i="3"/>
  <c r="B1757" i="3"/>
  <c r="A1757" i="3"/>
  <c r="H1756" i="3"/>
  <c r="G1756" i="3"/>
  <c r="F1756" i="3"/>
  <c r="E1756" i="3"/>
  <c r="D1756" i="3"/>
  <c r="C1756" i="3"/>
  <c r="B1756" i="3"/>
  <c r="A1756" i="3"/>
  <c r="H1755" i="3"/>
  <c r="G1755" i="3"/>
  <c r="F1755" i="3"/>
  <c r="E1755" i="3"/>
  <c r="D1755" i="3"/>
  <c r="C1755" i="3"/>
  <c r="B1755" i="3"/>
  <c r="A1755" i="3"/>
  <c r="H1754" i="3"/>
  <c r="G1754" i="3"/>
  <c r="F1754" i="3"/>
  <c r="E1754" i="3"/>
  <c r="D1754" i="3"/>
  <c r="C1754" i="3"/>
  <c r="B1754" i="3"/>
  <c r="A1754" i="3"/>
  <c r="H1753" i="3"/>
  <c r="G1753" i="3"/>
  <c r="F1753" i="3"/>
  <c r="E1753" i="3"/>
  <c r="D1753" i="3"/>
  <c r="C1753" i="3"/>
  <c r="B1753" i="3"/>
  <c r="A1753" i="3"/>
  <c r="H1752" i="3"/>
  <c r="G1752" i="3"/>
  <c r="F1752" i="3"/>
  <c r="E1752" i="3"/>
  <c r="D1752" i="3"/>
  <c r="C1752" i="3"/>
  <c r="B1752" i="3"/>
  <c r="A1752" i="3"/>
  <c r="H1751" i="3"/>
  <c r="G1751" i="3"/>
  <c r="F1751" i="3"/>
  <c r="E1751" i="3"/>
  <c r="D1751" i="3"/>
  <c r="C1751" i="3"/>
  <c r="B1751" i="3"/>
  <c r="A1751" i="3"/>
  <c r="H1750" i="3"/>
  <c r="G1750" i="3"/>
  <c r="F1750" i="3"/>
  <c r="E1750" i="3"/>
  <c r="D1750" i="3"/>
  <c r="C1750" i="3"/>
  <c r="B1750" i="3"/>
  <c r="A1750" i="3"/>
  <c r="H1749" i="3"/>
  <c r="G1749" i="3"/>
  <c r="F1749" i="3"/>
  <c r="E1749" i="3"/>
  <c r="D1749" i="3"/>
  <c r="C1749" i="3"/>
  <c r="B1749" i="3"/>
  <c r="A1749" i="3"/>
  <c r="H1748" i="3"/>
  <c r="G1748" i="3"/>
  <c r="F1748" i="3"/>
  <c r="E1748" i="3"/>
  <c r="D1748" i="3"/>
  <c r="C1748" i="3"/>
  <c r="B1748" i="3"/>
  <c r="A1748" i="3"/>
  <c r="H1747" i="3"/>
  <c r="G1747" i="3"/>
  <c r="F1747" i="3"/>
  <c r="E1747" i="3"/>
  <c r="D1747" i="3"/>
  <c r="C1747" i="3"/>
  <c r="B1747" i="3"/>
  <c r="A1747" i="3"/>
  <c r="H1746" i="3"/>
  <c r="G1746" i="3"/>
  <c r="F1746" i="3"/>
  <c r="E1746" i="3"/>
  <c r="D1746" i="3"/>
  <c r="C1746" i="3"/>
  <c r="B1746" i="3"/>
  <c r="A1746" i="3"/>
  <c r="H1745" i="3"/>
  <c r="G1745" i="3"/>
  <c r="F1745" i="3"/>
  <c r="E1745" i="3"/>
  <c r="D1745" i="3"/>
  <c r="C1745" i="3"/>
  <c r="B1745" i="3"/>
  <c r="A1745" i="3"/>
  <c r="H1744" i="3"/>
  <c r="G1744" i="3"/>
  <c r="F1744" i="3"/>
  <c r="E1744" i="3"/>
  <c r="D1744" i="3"/>
  <c r="C1744" i="3"/>
  <c r="B1744" i="3"/>
  <c r="A1744" i="3"/>
  <c r="H1743" i="3"/>
  <c r="G1743" i="3"/>
  <c r="F1743" i="3"/>
  <c r="E1743" i="3"/>
  <c r="D1743" i="3"/>
  <c r="C1743" i="3"/>
  <c r="B1743" i="3"/>
  <c r="A1743" i="3"/>
  <c r="H1742" i="3"/>
  <c r="G1742" i="3"/>
  <c r="F1742" i="3"/>
  <c r="E1742" i="3"/>
  <c r="D1742" i="3"/>
  <c r="C1742" i="3"/>
  <c r="B1742" i="3"/>
  <c r="A1742" i="3"/>
  <c r="H1741" i="3"/>
  <c r="G1741" i="3"/>
  <c r="F1741" i="3"/>
  <c r="E1741" i="3"/>
  <c r="D1741" i="3"/>
  <c r="C1741" i="3"/>
  <c r="B1741" i="3"/>
  <c r="A1741" i="3"/>
  <c r="H1740" i="3"/>
  <c r="G1740" i="3"/>
  <c r="F1740" i="3"/>
  <c r="E1740" i="3"/>
  <c r="D1740" i="3"/>
  <c r="C1740" i="3"/>
  <c r="B1740" i="3"/>
  <c r="A1740" i="3"/>
  <c r="H1739" i="3"/>
  <c r="G1739" i="3"/>
  <c r="F1739" i="3"/>
  <c r="E1739" i="3"/>
  <c r="D1739" i="3"/>
  <c r="C1739" i="3"/>
  <c r="B1739" i="3"/>
  <c r="A1739" i="3"/>
  <c r="H1738" i="3"/>
  <c r="G1738" i="3"/>
  <c r="F1738" i="3"/>
  <c r="E1738" i="3"/>
  <c r="D1738" i="3"/>
  <c r="C1738" i="3"/>
  <c r="B1738" i="3"/>
  <c r="A1738" i="3"/>
  <c r="H1737" i="3"/>
  <c r="G1737" i="3"/>
  <c r="F1737" i="3"/>
  <c r="E1737" i="3"/>
  <c r="D1737" i="3"/>
  <c r="C1737" i="3"/>
  <c r="B1737" i="3"/>
  <c r="A1737" i="3"/>
  <c r="H1736" i="3"/>
  <c r="G1736" i="3"/>
  <c r="F1736" i="3"/>
  <c r="E1736" i="3"/>
  <c r="D1736" i="3"/>
  <c r="C1736" i="3"/>
  <c r="B1736" i="3"/>
  <c r="A1736" i="3"/>
  <c r="H1735" i="3"/>
  <c r="G1735" i="3"/>
  <c r="F1735" i="3"/>
  <c r="E1735" i="3"/>
  <c r="D1735" i="3"/>
  <c r="C1735" i="3"/>
  <c r="B1735" i="3"/>
  <c r="A1735" i="3"/>
  <c r="H1734" i="3"/>
  <c r="G1734" i="3"/>
  <c r="F1734" i="3"/>
  <c r="E1734" i="3"/>
  <c r="D1734" i="3"/>
  <c r="C1734" i="3"/>
  <c r="B1734" i="3"/>
  <c r="A1734" i="3"/>
  <c r="H1733" i="3"/>
  <c r="G1733" i="3"/>
  <c r="F1733" i="3"/>
  <c r="E1733" i="3"/>
  <c r="D1733" i="3"/>
  <c r="C1733" i="3"/>
  <c r="B1733" i="3"/>
  <c r="A1733" i="3"/>
  <c r="H1732" i="3"/>
  <c r="G1732" i="3"/>
  <c r="F1732" i="3"/>
  <c r="E1732" i="3"/>
  <c r="D1732" i="3"/>
  <c r="C1732" i="3"/>
  <c r="B1732" i="3"/>
  <c r="A1732" i="3"/>
  <c r="H1731" i="3"/>
  <c r="G1731" i="3"/>
  <c r="F1731" i="3"/>
  <c r="E1731" i="3"/>
  <c r="D1731" i="3"/>
  <c r="C1731" i="3"/>
  <c r="B1731" i="3"/>
  <c r="A1731" i="3"/>
  <c r="H1730" i="3"/>
  <c r="G1730" i="3"/>
  <c r="F1730" i="3"/>
  <c r="E1730" i="3"/>
  <c r="D1730" i="3"/>
  <c r="C1730" i="3"/>
  <c r="B1730" i="3"/>
  <c r="A1730" i="3"/>
  <c r="H1729" i="3"/>
  <c r="G1729" i="3"/>
  <c r="F1729" i="3"/>
  <c r="E1729" i="3"/>
  <c r="D1729" i="3"/>
  <c r="C1729" i="3"/>
  <c r="B1729" i="3"/>
  <c r="A1729" i="3"/>
  <c r="H1728" i="3"/>
  <c r="G1728" i="3"/>
  <c r="F1728" i="3"/>
  <c r="E1728" i="3"/>
  <c r="D1728" i="3"/>
  <c r="C1728" i="3"/>
  <c r="B1728" i="3"/>
  <c r="A1728" i="3"/>
  <c r="H1727" i="3"/>
  <c r="G1727" i="3"/>
  <c r="F1727" i="3"/>
  <c r="E1727" i="3"/>
  <c r="D1727" i="3"/>
  <c r="C1727" i="3"/>
  <c r="B1727" i="3"/>
  <c r="A1727" i="3"/>
  <c r="H1726" i="3"/>
  <c r="G1726" i="3"/>
  <c r="F1726" i="3"/>
  <c r="E1726" i="3"/>
  <c r="D1726" i="3"/>
  <c r="C1726" i="3"/>
  <c r="B1726" i="3"/>
  <c r="A1726" i="3"/>
  <c r="H1725" i="3"/>
  <c r="G1725" i="3"/>
  <c r="F1725" i="3"/>
  <c r="E1725" i="3"/>
  <c r="D1725" i="3"/>
  <c r="C1725" i="3"/>
  <c r="B1725" i="3"/>
  <c r="A1725" i="3"/>
  <c r="H1724" i="3"/>
  <c r="G1724" i="3"/>
  <c r="F1724" i="3"/>
  <c r="E1724" i="3"/>
  <c r="D1724" i="3"/>
  <c r="C1724" i="3"/>
  <c r="B1724" i="3"/>
  <c r="A1724" i="3"/>
  <c r="H1723" i="3"/>
  <c r="G1723" i="3"/>
  <c r="F1723" i="3"/>
  <c r="E1723" i="3"/>
  <c r="D1723" i="3"/>
  <c r="C1723" i="3"/>
  <c r="B1723" i="3"/>
  <c r="A1723" i="3"/>
  <c r="H1722" i="3"/>
  <c r="G1722" i="3"/>
  <c r="F1722" i="3"/>
  <c r="E1722" i="3"/>
  <c r="D1722" i="3"/>
  <c r="C1722" i="3"/>
  <c r="B1722" i="3"/>
  <c r="A1722" i="3"/>
  <c r="H1721" i="3"/>
  <c r="G1721" i="3"/>
  <c r="F1721" i="3"/>
  <c r="E1721" i="3"/>
  <c r="D1721" i="3"/>
  <c r="C1721" i="3"/>
  <c r="B1721" i="3"/>
  <c r="A1721" i="3"/>
  <c r="H1720" i="3"/>
  <c r="G1720" i="3"/>
  <c r="F1720" i="3"/>
  <c r="E1720" i="3"/>
  <c r="D1720" i="3"/>
  <c r="C1720" i="3"/>
  <c r="B1720" i="3"/>
  <c r="A1720" i="3"/>
  <c r="H1719" i="3"/>
  <c r="G1719" i="3"/>
  <c r="F1719" i="3"/>
  <c r="E1719" i="3"/>
  <c r="D1719" i="3"/>
  <c r="C1719" i="3"/>
  <c r="B1719" i="3"/>
  <c r="A1719" i="3"/>
  <c r="H1718" i="3"/>
  <c r="G1718" i="3"/>
  <c r="F1718" i="3"/>
  <c r="E1718" i="3"/>
  <c r="D1718" i="3"/>
  <c r="C1718" i="3"/>
  <c r="B1718" i="3"/>
  <c r="A1718" i="3"/>
  <c r="H1717" i="3"/>
  <c r="G1717" i="3"/>
  <c r="F1717" i="3"/>
  <c r="E1717" i="3"/>
  <c r="D1717" i="3"/>
  <c r="C1717" i="3"/>
  <c r="B1717" i="3"/>
  <c r="A1717" i="3"/>
  <c r="H1716" i="3"/>
  <c r="G1716" i="3"/>
  <c r="F1716" i="3"/>
  <c r="E1716" i="3"/>
  <c r="D1716" i="3"/>
  <c r="C1716" i="3"/>
  <c r="B1716" i="3"/>
  <c r="A1716" i="3"/>
  <c r="H1715" i="3"/>
  <c r="G1715" i="3"/>
  <c r="F1715" i="3"/>
  <c r="E1715" i="3"/>
  <c r="D1715" i="3"/>
  <c r="C1715" i="3"/>
  <c r="B1715" i="3"/>
  <c r="A1715" i="3"/>
  <c r="H1714" i="3"/>
  <c r="G1714" i="3"/>
  <c r="F1714" i="3"/>
  <c r="E1714" i="3"/>
  <c r="D1714" i="3"/>
  <c r="C1714" i="3"/>
  <c r="B1714" i="3"/>
  <c r="A1714" i="3"/>
  <c r="H1713" i="3"/>
  <c r="G1713" i="3"/>
  <c r="F1713" i="3"/>
  <c r="E1713" i="3"/>
  <c r="D1713" i="3"/>
  <c r="C1713" i="3"/>
  <c r="B1713" i="3"/>
  <c r="A1713" i="3"/>
  <c r="H1712" i="3"/>
  <c r="G1712" i="3"/>
  <c r="F1712" i="3"/>
  <c r="E1712" i="3"/>
  <c r="D1712" i="3"/>
  <c r="C1712" i="3"/>
  <c r="B1712" i="3"/>
  <c r="A1712" i="3"/>
  <c r="H1711" i="3"/>
  <c r="G1711" i="3"/>
  <c r="F1711" i="3"/>
  <c r="E1711" i="3"/>
  <c r="D1711" i="3"/>
  <c r="C1711" i="3"/>
  <c r="B1711" i="3"/>
  <c r="A1711" i="3"/>
  <c r="H1710" i="3"/>
  <c r="G1710" i="3"/>
  <c r="F1710" i="3"/>
  <c r="E1710" i="3"/>
  <c r="D1710" i="3"/>
  <c r="C1710" i="3"/>
  <c r="B1710" i="3"/>
  <c r="A1710" i="3"/>
  <c r="H1709" i="3"/>
  <c r="G1709" i="3"/>
  <c r="F1709" i="3"/>
  <c r="E1709" i="3"/>
  <c r="D1709" i="3"/>
  <c r="C1709" i="3"/>
  <c r="B1709" i="3"/>
  <c r="A1709" i="3"/>
  <c r="H1708" i="3"/>
  <c r="G1708" i="3"/>
  <c r="F1708" i="3"/>
  <c r="E1708" i="3"/>
  <c r="D1708" i="3"/>
  <c r="C1708" i="3"/>
  <c r="B1708" i="3"/>
  <c r="A1708" i="3"/>
  <c r="H1707" i="3"/>
  <c r="G1707" i="3"/>
  <c r="F1707" i="3"/>
  <c r="E1707" i="3"/>
  <c r="D1707" i="3"/>
  <c r="C1707" i="3"/>
  <c r="B1707" i="3"/>
  <c r="A1707" i="3"/>
  <c r="H1706" i="3"/>
  <c r="G1706" i="3"/>
  <c r="F1706" i="3"/>
  <c r="E1706" i="3"/>
  <c r="D1706" i="3"/>
  <c r="C1706" i="3"/>
  <c r="B1706" i="3"/>
  <c r="A1706" i="3"/>
  <c r="H1705" i="3"/>
  <c r="G1705" i="3"/>
  <c r="F1705" i="3"/>
  <c r="E1705" i="3"/>
  <c r="D1705" i="3"/>
  <c r="C1705" i="3"/>
  <c r="B1705" i="3"/>
  <c r="A1705" i="3"/>
  <c r="H1704" i="3"/>
  <c r="G1704" i="3"/>
  <c r="F1704" i="3"/>
  <c r="E1704" i="3"/>
  <c r="D1704" i="3"/>
  <c r="C1704" i="3"/>
  <c r="B1704" i="3"/>
  <c r="A1704" i="3"/>
  <c r="H1703" i="3"/>
  <c r="G1703" i="3"/>
  <c r="F1703" i="3"/>
  <c r="E1703" i="3"/>
  <c r="D1703" i="3"/>
  <c r="C1703" i="3"/>
  <c r="B1703" i="3"/>
  <c r="A1703" i="3"/>
  <c r="H1702" i="3"/>
  <c r="G1702" i="3"/>
  <c r="F1702" i="3"/>
  <c r="E1702" i="3"/>
  <c r="D1702" i="3"/>
  <c r="C1702" i="3"/>
  <c r="B1702" i="3"/>
  <c r="A1702" i="3"/>
  <c r="H1701" i="3"/>
  <c r="G1701" i="3"/>
  <c r="F1701" i="3"/>
  <c r="E1701" i="3"/>
  <c r="D1701" i="3"/>
  <c r="C1701" i="3"/>
  <c r="B1701" i="3"/>
  <c r="A1701" i="3"/>
  <c r="H1700" i="3"/>
  <c r="G1700" i="3"/>
  <c r="F1700" i="3"/>
  <c r="E1700" i="3"/>
  <c r="D1700" i="3"/>
  <c r="C1700" i="3"/>
  <c r="B1700" i="3"/>
  <c r="A1700" i="3"/>
  <c r="H1699" i="3"/>
  <c r="G1699" i="3"/>
  <c r="F1699" i="3"/>
  <c r="E1699" i="3"/>
  <c r="D1699" i="3"/>
  <c r="C1699" i="3"/>
  <c r="B1699" i="3"/>
  <c r="A1699" i="3"/>
  <c r="H1698" i="3"/>
  <c r="G1698" i="3"/>
  <c r="F1698" i="3"/>
  <c r="E1698" i="3"/>
  <c r="D1698" i="3"/>
  <c r="C1698" i="3"/>
  <c r="B1698" i="3"/>
  <c r="A1698" i="3"/>
  <c r="H1697" i="3"/>
  <c r="G1697" i="3"/>
  <c r="F1697" i="3"/>
  <c r="E1697" i="3"/>
  <c r="D1697" i="3"/>
  <c r="C1697" i="3"/>
  <c r="B1697" i="3"/>
  <c r="A1697" i="3"/>
  <c r="H1696" i="3"/>
  <c r="G1696" i="3"/>
  <c r="F1696" i="3"/>
  <c r="E1696" i="3"/>
  <c r="D1696" i="3"/>
  <c r="C1696" i="3"/>
  <c r="B1696" i="3"/>
  <c r="A1696" i="3"/>
  <c r="H1695" i="3"/>
  <c r="G1695" i="3"/>
  <c r="F1695" i="3"/>
  <c r="E1695" i="3"/>
  <c r="D1695" i="3"/>
  <c r="C1695" i="3"/>
  <c r="B1695" i="3"/>
  <c r="A1695" i="3"/>
  <c r="H1694" i="3"/>
  <c r="G1694" i="3"/>
  <c r="F1694" i="3"/>
  <c r="E1694" i="3"/>
  <c r="D1694" i="3"/>
  <c r="C1694" i="3"/>
  <c r="B1694" i="3"/>
  <c r="A1694" i="3"/>
  <c r="H1693" i="3"/>
  <c r="G1693" i="3"/>
  <c r="F1693" i="3"/>
  <c r="E1693" i="3"/>
  <c r="D1693" i="3"/>
  <c r="C1693" i="3"/>
  <c r="B1693" i="3"/>
  <c r="A1693" i="3"/>
  <c r="H1692" i="3"/>
  <c r="G1692" i="3"/>
  <c r="F1692" i="3"/>
  <c r="E1692" i="3"/>
  <c r="D1692" i="3"/>
  <c r="C1692" i="3"/>
  <c r="B1692" i="3"/>
  <c r="A1692" i="3"/>
  <c r="H1691" i="3"/>
  <c r="G1691" i="3"/>
  <c r="F1691" i="3"/>
  <c r="E1691" i="3"/>
  <c r="D1691" i="3"/>
  <c r="C1691" i="3"/>
  <c r="B1691" i="3"/>
  <c r="A1691" i="3"/>
  <c r="H1690" i="3"/>
  <c r="G1690" i="3"/>
  <c r="F1690" i="3"/>
  <c r="E1690" i="3"/>
  <c r="D1690" i="3"/>
  <c r="C1690" i="3"/>
  <c r="B1690" i="3"/>
  <c r="A1690" i="3"/>
  <c r="H1689" i="3"/>
  <c r="G1689" i="3"/>
  <c r="F1689" i="3"/>
  <c r="E1689" i="3"/>
  <c r="D1689" i="3"/>
  <c r="C1689" i="3"/>
  <c r="B1689" i="3"/>
  <c r="A1689" i="3"/>
  <c r="H1688" i="3"/>
  <c r="G1688" i="3"/>
  <c r="F1688" i="3"/>
  <c r="E1688" i="3"/>
  <c r="D1688" i="3"/>
  <c r="C1688" i="3"/>
  <c r="B1688" i="3"/>
  <c r="A1688" i="3"/>
  <c r="H1687" i="3"/>
  <c r="G1687" i="3"/>
  <c r="F1687" i="3"/>
  <c r="E1687" i="3"/>
  <c r="D1687" i="3"/>
  <c r="C1687" i="3"/>
  <c r="B1687" i="3"/>
  <c r="A1687" i="3"/>
  <c r="H1686" i="3"/>
  <c r="G1686" i="3"/>
  <c r="F1686" i="3"/>
  <c r="E1686" i="3"/>
  <c r="D1686" i="3"/>
  <c r="C1686" i="3"/>
  <c r="B1686" i="3"/>
  <c r="A1686" i="3"/>
  <c r="H1685" i="3"/>
  <c r="G1685" i="3"/>
  <c r="F1685" i="3"/>
  <c r="E1685" i="3"/>
  <c r="D1685" i="3"/>
  <c r="C1685" i="3"/>
  <c r="B1685" i="3"/>
  <c r="A1685" i="3"/>
  <c r="H1684" i="3"/>
  <c r="G1684" i="3"/>
  <c r="F1684" i="3"/>
  <c r="E1684" i="3"/>
  <c r="D1684" i="3"/>
  <c r="C1684" i="3"/>
  <c r="B1684" i="3"/>
  <c r="A1684" i="3"/>
  <c r="H1683" i="3"/>
  <c r="G1683" i="3"/>
  <c r="F1683" i="3"/>
  <c r="E1683" i="3"/>
  <c r="D1683" i="3"/>
  <c r="C1683" i="3"/>
  <c r="B1683" i="3"/>
  <c r="A1683" i="3"/>
  <c r="H1682" i="3"/>
  <c r="G1682" i="3"/>
  <c r="F1682" i="3"/>
  <c r="E1682" i="3"/>
  <c r="D1682" i="3"/>
  <c r="C1682" i="3"/>
  <c r="B1682" i="3"/>
  <c r="A1682" i="3"/>
  <c r="H1681" i="3"/>
  <c r="G1681" i="3"/>
  <c r="F1681" i="3"/>
  <c r="E1681" i="3"/>
  <c r="D1681" i="3"/>
  <c r="C1681" i="3"/>
  <c r="B1681" i="3"/>
  <c r="A1681" i="3"/>
  <c r="H1680" i="3"/>
  <c r="G1680" i="3"/>
  <c r="F1680" i="3"/>
  <c r="E1680" i="3"/>
  <c r="D1680" i="3"/>
  <c r="C1680" i="3"/>
  <c r="B1680" i="3"/>
  <c r="A1680" i="3"/>
  <c r="H1679" i="3"/>
  <c r="G1679" i="3"/>
  <c r="F1679" i="3"/>
  <c r="E1679" i="3"/>
  <c r="D1679" i="3"/>
  <c r="C1679" i="3"/>
  <c r="B1679" i="3"/>
  <c r="A1679" i="3"/>
  <c r="H1678" i="3"/>
  <c r="G1678" i="3"/>
  <c r="F1678" i="3"/>
  <c r="E1678" i="3"/>
  <c r="D1678" i="3"/>
  <c r="C1678" i="3"/>
  <c r="B1678" i="3"/>
  <c r="A1678" i="3"/>
  <c r="H1677" i="3"/>
  <c r="G1677" i="3"/>
  <c r="F1677" i="3"/>
  <c r="E1677" i="3"/>
  <c r="D1677" i="3"/>
  <c r="C1677" i="3"/>
  <c r="B1677" i="3"/>
  <c r="A1677" i="3"/>
  <c r="H1676" i="3"/>
  <c r="G1676" i="3"/>
  <c r="F1676" i="3"/>
  <c r="E1676" i="3"/>
  <c r="D1676" i="3"/>
  <c r="C1676" i="3"/>
  <c r="B1676" i="3"/>
  <c r="A1676" i="3"/>
  <c r="H1675" i="3"/>
  <c r="G1675" i="3"/>
  <c r="F1675" i="3"/>
  <c r="E1675" i="3"/>
  <c r="D1675" i="3"/>
  <c r="C1675" i="3"/>
  <c r="B1675" i="3"/>
  <c r="A1675" i="3"/>
  <c r="H1674" i="3"/>
  <c r="G1674" i="3"/>
  <c r="F1674" i="3"/>
  <c r="E1674" i="3"/>
  <c r="D1674" i="3"/>
  <c r="C1674" i="3"/>
  <c r="B1674" i="3"/>
  <c r="A1674" i="3"/>
  <c r="H1673" i="3"/>
  <c r="G1673" i="3"/>
  <c r="F1673" i="3"/>
  <c r="E1673" i="3"/>
  <c r="D1673" i="3"/>
  <c r="C1673" i="3"/>
  <c r="B1673" i="3"/>
  <c r="A1673" i="3"/>
  <c r="H1672" i="3"/>
  <c r="G1672" i="3"/>
  <c r="F1672" i="3"/>
  <c r="E1672" i="3"/>
  <c r="D1672" i="3"/>
  <c r="C1672" i="3"/>
  <c r="B1672" i="3"/>
  <c r="A1672" i="3"/>
  <c r="H1671" i="3"/>
  <c r="G1671" i="3"/>
  <c r="F1671" i="3"/>
  <c r="E1671" i="3"/>
  <c r="D1671" i="3"/>
  <c r="C1671" i="3"/>
  <c r="B1671" i="3"/>
  <c r="A1671" i="3"/>
  <c r="H1670" i="3"/>
  <c r="G1670" i="3"/>
  <c r="F1670" i="3"/>
  <c r="E1670" i="3"/>
  <c r="D1670" i="3"/>
  <c r="C1670" i="3"/>
  <c r="B1670" i="3"/>
  <c r="A1670" i="3"/>
  <c r="H1669" i="3"/>
  <c r="G1669" i="3"/>
  <c r="F1669" i="3"/>
  <c r="E1669" i="3"/>
  <c r="D1669" i="3"/>
  <c r="C1669" i="3"/>
  <c r="B1669" i="3"/>
  <c r="A1669" i="3"/>
  <c r="H1668" i="3"/>
  <c r="G1668" i="3"/>
  <c r="F1668" i="3"/>
  <c r="E1668" i="3"/>
  <c r="D1668" i="3"/>
  <c r="C1668" i="3"/>
  <c r="B1668" i="3"/>
  <c r="A1668" i="3"/>
  <c r="H1667" i="3"/>
  <c r="G1667" i="3"/>
  <c r="F1667" i="3"/>
  <c r="E1667" i="3"/>
  <c r="D1667" i="3"/>
  <c r="C1667" i="3"/>
  <c r="B1667" i="3"/>
  <c r="A1667" i="3"/>
  <c r="H1666" i="3"/>
  <c r="G1666" i="3"/>
  <c r="F1666" i="3"/>
  <c r="E1666" i="3"/>
  <c r="D1666" i="3"/>
  <c r="C1666" i="3"/>
  <c r="B1666" i="3"/>
  <c r="A1666" i="3"/>
  <c r="H1665" i="3"/>
  <c r="G1665" i="3"/>
  <c r="F1665" i="3"/>
  <c r="E1665" i="3"/>
  <c r="D1665" i="3"/>
  <c r="C1665" i="3"/>
  <c r="B1665" i="3"/>
  <c r="A1665" i="3"/>
  <c r="H1664" i="3"/>
  <c r="G1664" i="3"/>
  <c r="F1664" i="3"/>
  <c r="E1664" i="3"/>
  <c r="D1664" i="3"/>
  <c r="C1664" i="3"/>
  <c r="B1664" i="3"/>
  <c r="A1664" i="3"/>
  <c r="H1663" i="3"/>
  <c r="G1663" i="3"/>
  <c r="F1663" i="3"/>
  <c r="E1663" i="3"/>
  <c r="D1663" i="3"/>
  <c r="C1663" i="3"/>
  <c r="B1663" i="3"/>
  <c r="A1663" i="3"/>
  <c r="H1662" i="3"/>
  <c r="G1662" i="3"/>
  <c r="F1662" i="3"/>
  <c r="E1662" i="3"/>
  <c r="D1662" i="3"/>
  <c r="C1662" i="3"/>
  <c r="B1662" i="3"/>
  <c r="A1662" i="3"/>
  <c r="H1661" i="3"/>
  <c r="G1661" i="3"/>
  <c r="F1661" i="3"/>
  <c r="E1661" i="3"/>
  <c r="D1661" i="3"/>
  <c r="C1661" i="3"/>
  <c r="B1661" i="3"/>
  <c r="A1661" i="3"/>
  <c r="H1660" i="3"/>
  <c r="G1660" i="3"/>
  <c r="F1660" i="3"/>
  <c r="E1660" i="3"/>
  <c r="D1660" i="3"/>
  <c r="C1660" i="3"/>
  <c r="B1660" i="3"/>
  <c r="A1660" i="3"/>
  <c r="H1659" i="3"/>
  <c r="G1659" i="3"/>
  <c r="F1659" i="3"/>
  <c r="E1659" i="3"/>
  <c r="D1659" i="3"/>
  <c r="C1659" i="3"/>
  <c r="B1659" i="3"/>
  <c r="A1659" i="3"/>
  <c r="H1658" i="3"/>
  <c r="G1658" i="3"/>
  <c r="F1658" i="3"/>
  <c r="E1658" i="3"/>
  <c r="D1658" i="3"/>
  <c r="C1658" i="3"/>
  <c r="B1658" i="3"/>
  <c r="A1658" i="3"/>
  <c r="H1657" i="3"/>
  <c r="G1657" i="3"/>
  <c r="F1657" i="3"/>
  <c r="E1657" i="3"/>
  <c r="D1657" i="3"/>
  <c r="C1657" i="3"/>
  <c r="B1657" i="3"/>
  <c r="A1657" i="3"/>
  <c r="H1656" i="3"/>
  <c r="G1656" i="3"/>
  <c r="F1656" i="3"/>
  <c r="E1656" i="3"/>
  <c r="D1656" i="3"/>
  <c r="C1656" i="3"/>
  <c r="B1656" i="3"/>
  <c r="A1656" i="3"/>
  <c r="H1655" i="3"/>
  <c r="G1655" i="3"/>
  <c r="F1655" i="3"/>
  <c r="E1655" i="3"/>
  <c r="D1655" i="3"/>
  <c r="C1655" i="3"/>
  <c r="B1655" i="3"/>
  <c r="A1655" i="3"/>
  <c r="H1654" i="3"/>
  <c r="G1654" i="3"/>
  <c r="F1654" i="3"/>
  <c r="E1654" i="3"/>
  <c r="D1654" i="3"/>
  <c r="C1654" i="3"/>
  <c r="B1654" i="3"/>
  <c r="A1654" i="3"/>
  <c r="H1653" i="3"/>
  <c r="G1653" i="3"/>
  <c r="F1653" i="3"/>
  <c r="E1653" i="3"/>
  <c r="D1653" i="3"/>
  <c r="C1653" i="3"/>
  <c r="B1653" i="3"/>
  <c r="A1653" i="3"/>
  <c r="H1652" i="3"/>
  <c r="G1652" i="3"/>
  <c r="F1652" i="3"/>
  <c r="E1652" i="3"/>
  <c r="D1652" i="3"/>
  <c r="C1652" i="3"/>
  <c r="B1652" i="3"/>
  <c r="A1652" i="3"/>
  <c r="H1651" i="3"/>
  <c r="G1651" i="3"/>
  <c r="F1651" i="3"/>
  <c r="E1651" i="3"/>
  <c r="D1651" i="3"/>
  <c r="C1651" i="3"/>
  <c r="B1651" i="3"/>
  <c r="A1651" i="3"/>
  <c r="H1650" i="3"/>
  <c r="G1650" i="3"/>
  <c r="F1650" i="3"/>
  <c r="E1650" i="3"/>
  <c r="D1650" i="3"/>
  <c r="C1650" i="3"/>
  <c r="B1650" i="3"/>
  <c r="A1650" i="3"/>
  <c r="H1649" i="3"/>
  <c r="G1649" i="3"/>
  <c r="F1649" i="3"/>
  <c r="E1649" i="3"/>
  <c r="D1649" i="3"/>
  <c r="C1649" i="3"/>
  <c r="B1649" i="3"/>
  <c r="A1649" i="3"/>
  <c r="H1648" i="3"/>
  <c r="G1648" i="3"/>
  <c r="F1648" i="3"/>
  <c r="E1648" i="3"/>
  <c r="D1648" i="3"/>
  <c r="C1648" i="3"/>
  <c r="B1648" i="3"/>
  <c r="A1648" i="3"/>
  <c r="H1647" i="3"/>
  <c r="G1647" i="3"/>
  <c r="F1647" i="3"/>
  <c r="E1647" i="3"/>
  <c r="D1647" i="3"/>
  <c r="C1647" i="3"/>
  <c r="B1647" i="3"/>
  <c r="A1647" i="3"/>
  <c r="H1646" i="3"/>
  <c r="G1646" i="3"/>
  <c r="F1646" i="3"/>
  <c r="E1646" i="3"/>
  <c r="D1646" i="3"/>
  <c r="C1646" i="3"/>
  <c r="B1646" i="3"/>
  <c r="A1646" i="3"/>
  <c r="H1645" i="3"/>
  <c r="G1645" i="3"/>
  <c r="F1645" i="3"/>
  <c r="E1645" i="3"/>
  <c r="D1645" i="3"/>
  <c r="C1645" i="3"/>
  <c r="B1645" i="3"/>
  <c r="A1645" i="3"/>
  <c r="H1644" i="3"/>
  <c r="G1644" i="3"/>
  <c r="F1644" i="3"/>
  <c r="E1644" i="3"/>
  <c r="D1644" i="3"/>
  <c r="C1644" i="3"/>
  <c r="B1644" i="3"/>
  <c r="A1644" i="3"/>
  <c r="H1643" i="3"/>
  <c r="G1643" i="3"/>
  <c r="F1643" i="3"/>
  <c r="E1643" i="3"/>
  <c r="D1643" i="3"/>
  <c r="C1643" i="3"/>
  <c r="B1643" i="3"/>
  <c r="A1643" i="3"/>
  <c r="H1642" i="3"/>
  <c r="G1642" i="3"/>
  <c r="F1642" i="3"/>
  <c r="E1642" i="3"/>
  <c r="D1642" i="3"/>
  <c r="C1642" i="3"/>
  <c r="B1642" i="3"/>
  <c r="A1642" i="3"/>
  <c r="H1641" i="3"/>
  <c r="G1641" i="3"/>
  <c r="F1641" i="3"/>
  <c r="E1641" i="3"/>
  <c r="D1641" i="3"/>
  <c r="C1641" i="3"/>
  <c r="B1641" i="3"/>
  <c r="A1641" i="3"/>
  <c r="H1640" i="3"/>
  <c r="G1640" i="3"/>
  <c r="F1640" i="3"/>
  <c r="E1640" i="3"/>
  <c r="D1640" i="3"/>
  <c r="C1640" i="3"/>
  <c r="B1640" i="3"/>
  <c r="A1640" i="3"/>
  <c r="H1639" i="3"/>
  <c r="G1639" i="3"/>
  <c r="F1639" i="3"/>
  <c r="E1639" i="3"/>
  <c r="D1639" i="3"/>
  <c r="C1639" i="3"/>
  <c r="B1639" i="3"/>
  <c r="A1639" i="3"/>
  <c r="H1638" i="3"/>
  <c r="G1638" i="3"/>
  <c r="F1638" i="3"/>
  <c r="E1638" i="3"/>
  <c r="D1638" i="3"/>
  <c r="C1638" i="3"/>
  <c r="B1638" i="3"/>
  <c r="A1638" i="3"/>
  <c r="H1637" i="3"/>
  <c r="G1637" i="3"/>
  <c r="F1637" i="3"/>
  <c r="E1637" i="3"/>
  <c r="D1637" i="3"/>
  <c r="C1637" i="3"/>
  <c r="B1637" i="3"/>
  <c r="A1637" i="3"/>
  <c r="H1636" i="3"/>
  <c r="G1636" i="3"/>
  <c r="F1636" i="3"/>
  <c r="E1636" i="3"/>
  <c r="D1636" i="3"/>
  <c r="C1636" i="3"/>
  <c r="B1636" i="3"/>
  <c r="A1636" i="3"/>
  <c r="H1635" i="3"/>
  <c r="G1635" i="3"/>
  <c r="F1635" i="3"/>
  <c r="E1635" i="3"/>
  <c r="D1635" i="3"/>
  <c r="C1635" i="3"/>
  <c r="B1635" i="3"/>
  <c r="A1635" i="3"/>
  <c r="H1634" i="3"/>
  <c r="G1634" i="3"/>
  <c r="F1634" i="3"/>
  <c r="E1634" i="3"/>
  <c r="D1634" i="3"/>
  <c r="C1634" i="3"/>
  <c r="B1634" i="3"/>
  <c r="A1634" i="3"/>
  <c r="H1633" i="3"/>
  <c r="G1633" i="3"/>
  <c r="F1633" i="3"/>
  <c r="E1633" i="3"/>
  <c r="D1633" i="3"/>
  <c r="C1633" i="3"/>
  <c r="B1633" i="3"/>
  <c r="A1633" i="3"/>
  <c r="H1632" i="3"/>
  <c r="G1632" i="3"/>
  <c r="F1632" i="3"/>
  <c r="E1632" i="3"/>
  <c r="D1632" i="3"/>
  <c r="C1632" i="3"/>
  <c r="B1632" i="3"/>
  <c r="A1632" i="3"/>
  <c r="H1631" i="3"/>
  <c r="G1631" i="3"/>
  <c r="F1631" i="3"/>
  <c r="E1631" i="3"/>
  <c r="D1631" i="3"/>
  <c r="C1631" i="3"/>
  <c r="B1631" i="3"/>
  <c r="A1631" i="3"/>
  <c r="H1630" i="3"/>
  <c r="G1630" i="3"/>
  <c r="F1630" i="3"/>
  <c r="E1630" i="3"/>
  <c r="D1630" i="3"/>
  <c r="C1630" i="3"/>
  <c r="B1630" i="3"/>
  <c r="A1630" i="3"/>
  <c r="H1629" i="3"/>
  <c r="G1629" i="3"/>
  <c r="F1629" i="3"/>
  <c r="E1629" i="3"/>
  <c r="D1629" i="3"/>
  <c r="C1629" i="3"/>
  <c r="B1629" i="3"/>
  <c r="A1629" i="3"/>
  <c r="H1628" i="3"/>
  <c r="G1628" i="3"/>
  <c r="F1628" i="3"/>
  <c r="E1628" i="3"/>
  <c r="D1628" i="3"/>
  <c r="C1628" i="3"/>
  <c r="B1628" i="3"/>
  <c r="A1628" i="3"/>
  <c r="H1627" i="3"/>
  <c r="G1627" i="3"/>
  <c r="F1627" i="3"/>
  <c r="E1627" i="3"/>
  <c r="D1627" i="3"/>
  <c r="C1627" i="3"/>
  <c r="B1627" i="3"/>
  <c r="A1627" i="3"/>
  <c r="H1626" i="3"/>
  <c r="G1626" i="3"/>
  <c r="F1626" i="3"/>
  <c r="E1626" i="3"/>
  <c r="D1626" i="3"/>
  <c r="C1626" i="3"/>
  <c r="B1626" i="3"/>
  <c r="A1626" i="3"/>
  <c r="H1625" i="3"/>
  <c r="G1625" i="3"/>
  <c r="F1625" i="3"/>
  <c r="E1625" i="3"/>
  <c r="D1625" i="3"/>
  <c r="C1625" i="3"/>
  <c r="B1625" i="3"/>
  <c r="A1625" i="3"/>
  <c r="H1624" i="3"/>
  <c r="G1624" i="3"/>
  <c r="F1624" i="3"/>
  <c r="E1624" i="3"/>
  <c r="D1624" i="3"/>
  <c r="C1624" i="3"/>
  <c r="B1624" i="3"/>
  <c r="A1624" i="3"/>
  <c r="H1623" i="3"/>
  <c r="G1623" i="3"/>
  <c r="F1623" i="3"/>
  <c r="E1623" i="3"/>
  <c r="D1623" i="3"/>
  <c r="C1623" i="3"/>
  <c r="B1623" i="3"/>
  <c r="A1623" i="3"/>
  <c r="H1622" i="3"/>
  <c r="G1622" i="3"/>
  <c r="F1622" i="3"/>
  <c r="E1622" i="3"/>
  <c r="D1622" i="3"/>
  <c r="C1622" i="3"/>
  <c r="B1622" i="3"/>
  <c r="A1622" i="3"/>
  <c r="H1621" i="3"/>
  <c r="G1621" i="3"/>
  <c r="F1621" i="3"/>
  <c r="E1621" i="3"/>
  <c r="D1621" i="3"/>
  <c r="C1621" i="3"/>
  <c r="B1621" i="3"/>
  <c r="A1621" i="3"/>
  <c r="H1620" i="3"/>
  <c r="G1620" i="3"/>
  <c r="F1620" i="3"/>
  <c r="E1620" i="3"/>
  <c r="D1620" i="3"/>
  <c r="C1620" i="3"/>
  <c r="B1620" i="3"/>
  <c r="A1620" i="3"/>
  <c r="H1619" i="3"/>
  <c r="G1619" i="3"/>
  <c r="F1619" i="3"/>
  <c r="E1619" i="3"/>
  <c r="D1619" i="3"/>
  <c r="C1619" i="3"/>
  <c r="B1619" i="3"/>
  <c r="A1619" i="3"/>
  <c r="H1618" i="3"/>
  <c r="G1618" i="3"/>
  <c r="F1618" i="3"/>
  <c r="E1618" i="3"/>
  <c r="D1618" i="3"/>
  <c r="C1618" i="3"/>
  <c r="B1618" i="3"/>
  <c r="A1618" i="3"/>
  <c r="H1617" i="3"/>
  <c r="G1617" i="3"/>
  <c r="F1617" i="3"/>
  <c r="E1617" i="3"/>
  <c r="D1617" i="3"/>
  <c r="C1617" i="3"/>
  <c r="B1617" i="3"/>
  <c r="A1617" i="3"/>
  <c r="H1616" i="3"/>
  <c r="G1616" i="3"/>
  <c r="F1616" i="3"/>
  <c r="E1616" i="3"/>
  <c r="D1616" i="3"/>
  <c r="C1616" i="3"/>
  <c r="B1616" i="3"/>
  <c r="A1616" i="3"/>
  <c r="H1615" i="3"/>
  <c r="G1615" i="3"/>
  <c r="F1615" i="3"/>
  <c r="E1615" i="3"/>
  <c r="D1615" i="3"/>
  <c r="C1615" i="3"/>
  <c r="B1615" i="3"/>
  <c r="A1615" i="3"/>
  <c r="H1614" i="3"/>
  <c r="G1614" i="3"/>
  <c r="F1614" i="3"/>
  <c r="E1614" i="3"/>
  <c r="D1614" i="3"/>
  <c r="C1614" i="3"/>
  <c r="B1614" i="3"/>
  <c r="A1614" i="3"/>
  <c r="H1613" i="3"/>
  <c r="G1613" i="3"/>
  <c r="F1613" i="3"/>
  <c r="E1613" i="3"/>
  <c r="D1613" i="3"/>
  <c r="C1613" i="3"/>
  <c r="B1613" i="3"/>
  <c r="A1613" i="3"/>
  <c r="H1612" i="3"/>
  <c r="G1612" i="3"/>
  <c r="F1612" i="3"/>
  <c r="E1612" i="3"/>
  <c r="D1612" i="3"/>
  <c r="C1612" i="3"/>
  <c r="B1612" i="3"/>
  <c r="A1612" i="3"/>
  <c r="H1611" i="3"/>
  <c r="G1611" i="3"/>
  <c r="F1611" i="3"/>
  <c r="E1611" i="3"/>
  <c r="D1611" i="3"/>
  <c r="C1611" i="3"/>
  <c r="B1611" i="3"/>
  <c r="A1611" i="3"/>
  <c r="H1610" i="3"/>
  <c r="G1610" i="3"/>
  <c r="F1610" i="3"/>
  <c r="E1610" i="3"/>
  <c r="D1610" i="3"/>
  <c r="C1610" i="3"/>
  <c r="B1610" i="3"/>
  <c r="A1610" i="3"/>
  <c r="H1609" i="3"/>
  <c r="G1609" i="3"/>
  <c r="F1609" i="3"/>
  <c r="E1609" i="3"/>
  <c r="D1609" i="3"/>
  <c r="C1609" i="3"/>
  <c r="B1609" i="3"/>
  <c r="A1609" i="3"/>
  <c r="H1608" i="3"/>
  <c r="G1608" i="3"/>
  <c r="F1608" i="3"/>
  <c r="E1608" i="3"/>
  <c r="D1608" i="3"/>
  <c r="C1608" i="3"/>
  <c r="B1608" i="3"/>
  <c r="A1608" i="3"/>
  <c r="H1607" i="3"/>
  <c r="G1607" i="3"/>
  <c r="F1607" i="3"/>
  <c r="E1607" i="3"/>
  <c r="D1607" i="3"/>
  <c r="C1607" i="3"/>
  <c r="B1607" i="3"/>
  <c r="A1607" i="3"/>
  <c r="H1606" i="3"/>
  <c r="G1606" i="3"/>
  <c r="F1606" i="3"/>
  <c r="E1606" i="3"/>
  <c r="D1606" i="3"/>
  <c r="C1606" i="3"/>
  <c r="B1606" i="3"/>
  <c r="A1606" i="3"/>
  <c r="H1605" i="3"/>
  <c r="G1605" i="3"/>
  <c r="F1605" i="3"/>
  <c r="E1605" i="3"/>
  <c r="D1605" i="3"/>
  <c r="C1605" i="3"/>
  <c r="B1605" i="3"/>
  <c r="A1605" i="3"/>
  <c r="H1604" i="3"/>
  <c r="G1604" i="3"/>
  <c r="F1604" i="3"/>
  <c r="E1604" i="3"/>
  <c r="D1604" i="3"/>
  <c r="C1604" i="3"/>
  <c r="B1604" i="3"/>
  <c r="A1604" i="3"/>
  <c r="H1603" i="3"/>
  <c r="G1603" i="3"/>
  <c r="F1603" i="3"/>
  <c r="E1603" i="3"/>
  <c r="D1603" i="3"/>
  <c r="C1603" i="3"/>
  <c r="B1603" i="3"/>
  <c r="A1603" i="3"/>
  <c r="H1602" i="3"/>
  <c r="G1602" i="3"/>
  <c r="F1602" i="3"/>
  <c r="E1602" i="3"/>
  <c r="D1602" i="3"/>
  <c r="C1602" i="3"/>
  <c r="B1602" i="3"/>
  <c r="A1602" i="3"/>
  <c r="H1601" i="3"/>
  <c r="G1601" i="3"/>
  <c r="F1601" i="3"/>
  <c r="E1601" i="3"/>
  <c r="D1601" i="3"/>
  <c r="C1601" i="3"/>
  <c r="B1601" i="3"/>
  <c r="A1601" i="3"/>
  <c r="H1600" i="3"/>
  <c r="G1600" i="3"/>
  <c r="F1600" i="3"/>
  <c r="E1600" i="3"/>
  <c r="D1600" i="3"/>
  <c r="C1600" i="3"/>
  <c r="B1600" i="3"/>
  <c r="A1600" i="3"/>
  <c r="H1599" i="3"/>
  <c r="G1599" i="3"/>
  <c r="F1599" i="3"/>
  <c r="E1599" i="3"/>
  <c r="D1599" i="3"/>
  <c r="C1599" i="3"/>
  <c r="B1599" i="3"/>
  <c r="A1599" i="3"/>
  <c r="H1598" i="3"/>
  <c r="G1598" i="3"/>
  <c r="F1598" i="3"/>
  <c r="E1598" i="3"/>
  <c r="D1598" i="3"/>
  <c r="C1598" i="3"/>
  <c r="B1598" i="3"/>
  <c r="A1598" i="3"/>
  <c r="H1597" i="3"/>
  <c r="G1597" i="3"/>
  <c r="F1597" i="3"/>
  <c r="E1597" i="3"/>
  <c r="D1597" i="3"/>
  <c r="C1597" i="3"/>
  <c r="B1597" i="3"/>
  <c r="A1597" i="3"/>
  <c r="H1596" i="3"/>
  <c r="G1596" i="3"/>
  <c r="F1596" i="3"/>
  <c r="E1596" i="3"/>
  <c r="D1596" i="3"/>
  <c r="C1596" i="3"/>
  <c r="B1596" i="3"/>
  <c r="A1596" i="3"/>
  <c r="H1595" i="3"/>
  <c r="G1595" i="3"/>
  <c r="F1595" i="3"/>
  <c r="E1595" i="3"/>
  <c r="D1595" i="3"/>
  <c r="C1595" i="3"/>
  <c r="B1595" i="3"/>
  <c r="A1595" i="3"/>
  <c r="H1594" i="3"/>
  <c r="G1594" i="3"/>
  <c r="F1594" i="3"/>
  <c r="E1594" i="3"/>
  <c r="D1594" i="3"/>
  <c r="C1594" i="3"/>
  <c r="B1594" i="3"/>
  <c r="A1594" i="3"/>
  <c r="H1593" i="3"/>
  <c r="G1593" i="3"/>
  <c r="F1593" i="3"/>
  <c r="E1593" i="3"/>
  <c r="D1593" i="3"/>
  <c r="C1593" i="3"/>
  <c r="B1593" i="3"/>
  <c r="A1593" i="3"/>
  <c r="H1592" i="3"/>
  <c r="G1592" i="3"/>
  <c r="F1592" i="3"/>
  <c r="E1592" i="3"/>
  <c r="D1592" i="3"/>
  <c r="C1592" i="3"/>
  <c r="B1592" i="3"/>
  <c r="A1592" i="3"/>
  <c r="H1591" i="3"/>
  <c r="G1591" i="3"/>
  <c r="F1591" i="3"/>
  <c r="E1591" i="3"/>
  <c r="D1591" i="3"/>
  <c r="C1591" i="3"/>
  <c r="B1591" i="3"/>
  <c r="A1591" i="3"/>
  <c r="H1590" i="3"/>
  <c r="G1590" i="3"/>
  <c r="F1590" i="3"/>
  <c r="E1590" i="3"/>
  <c r="D1590" i="3"/>
  <c r="C1590" i="3"/>
  <c r="B1590" i="3"/>
  <c r="A1590" i="3"/>
  <c r="H1589" i="3"/>
  <c r="G1589" i="3"/>
  <c r="F1589" i="3"/>
  <c r="E1589" i="3"/>
  <c r="D1589" i="3"/>
  <c r="C1589" i="3"/>
  <c r="B1589" i="3"/>
  <c r="A1589" i="3"/>
  <c r="H1588" i="3"/>
  <c r="G1588" i="3"/>
  <c r="F1588" i="3"/>
  <c r="E1588" i="3"/>
  <c r="D1588" i="3"/>
  <c r="C1588" i="3"/>
  <c r="B1588" i="3"/>
  <c r="A1588" i="3"/>
  <c r="H1587" i="3"/>
  <c r="G1587" i="3"/>
  <c r="F1587" i="3"/>
  <c r="E1587" i="3"/>
  <c r="D1587" i="3"/>
  <c r="C1587" i="3"/>
  <c r="B1587" i="3"/>
  <c r="A1587" i="3"/>
  <c r="H1586" i="3"/>
  <c r="G1586" i="3"/>
  <c r="F1586" i="3"/>
  <c r="E1586" i="3"/>
  <c r="D1586" i="3"/>
  <c r="C1586" i="3"/>
  <c r="B1586" i="3"/>
  <c r="A1586" i="3"/>
  <c r="H1585" i="3"/>
  <c r="G1585" i="3"/>
  <c r="F1585" i="3"/>
  <c r="E1585" i="3"/>
  <c r="D1585" i="3"/>
  <c r="C1585" i="3"/>
  <c r="B1585" i="3"/>
  <c r="A1585" i="3"/>
  <c r="H1584" i="3"/>
  <c r="G1584" i="3"/>
  <c r="F1584" i="3"/>
  <c r="E1584" i="3"/>
  <c r="D1584" i="3"/>
  <c r="C1584" i="3"/>
  <c r="B1584" i="3"/>
  <c r="A1584" i="3"/>
  <c r="H1583" i="3"/>
  <c r="G1583" i="3"/>
  <c r="F1583" i="3"/>
  <c r="E1583" i="3"/>
  <c r="D1583" i="3"/>
  <c r="C1583" i="3"/>
  <c r="B1583" i="3"/>
  <c r="A1583" i="3"/>
  <c r="H1582" i="3"/>
  <c r="G1582" i="3"/>
  <c r="F1582" i="3"/>
  <c r="E1582" i="3"/>
  <c r="D1582" i="3"/>
  <c r="C1582" i="3"/>
  <c r="B1582" i="3"/>
  <c r="A1582" i="3"/>
  <c r="H1581" i="3"/>
  <c r="G1581" i="3"/>
  <c r="F1581" i="3"/>
  <c r="E1581" i="3"/>
  <c r="D1581" i="3"/>
  <c r="C1581" i="3"/>
  <c r="B1581" i="3"/>
  <c r="A1581" i="3"/>
  <c r="H1580" i="3"/>
  <c r="G1580" i="3"/>
  <c r="F1580" i="3"/>
  <c r="E1580" i="3"/>
  <c r="D1580" i="3"/>
  <c r="C1580" i="3"/>
  <c r="B1580" i="3"/>
  <c r="A1580" i="3"/>
  <c r="H1579" i="3"/>
  <c r="G1579" i="3"/>
  <c r="F1579" i="3"/>
  <c r="E1579" i="3"/>
  <c r="D1579" i="3"/>
  <c r="C1579" i="3"/>
  <c r="B1579" i="3"/>
  <c r="A1579" i="3"/>
  <c r="H1578" i="3"/>
  <c r="G1578" i="3"/>
  <c r="F1578" i="3"/>
  <c r="E1578" i="3"/>
  <c r="D1578" i="3"/>
  <c r="C1578" i="3"/>
  <c r="B1578" i="3"/>
  <c r="A1578" i="3"/>
  <c r="H1577" i="3"/>
  <c r="G1577" i="3"/>
  <c r="F1577" i="3"/>
  <c r="E1577" i="3"/>
  <c r="D1577" i="3"/>
  <c r="C1577" i="3"/>
  <c r="B1577" i="3"/>
  <c r="A1577" i="3"/>
  <c r="H1576" i="3"/>
  <c r="G1576" i="3"/>
  <c r="F1576" i="3"/>
  <c r="E1576" i="3"/>
  <c r="D1576" i="3"/>
  <c r="C1576" i="3"/>
  <c r="B1576" i="3"/>
  <c r="A1576" i="3"/>
  <c r="H1575" i="3"/>
  <c r="G1575" i="3"/>
  <c r="F1575" i="3"/>
  <c r="E1575" i="3"/>
  <c r="D1575" i="3"/>
  <c r="C1575" i="3"/>
  <c r="B1575" i="3"/>
  <c r="A1575" i="3"/>
  <c r="H1574" i="3"/>
  <c r="G1574" i="3"/>
  <c r="F1574" i="3"/>
  <c r="E1574" i="3"/>
  <c r="D1574" i="3"/>
  <c r="C1574" i="3"/>
  <c r="B1574" i="3"/>
  <c r="A1574" i="3"/>
  <c r="H1573" i="3"/>
  <c r="G1573" i="3"/>
  <c r="F1573" i="3"/>
  <c r="E1573" i="3"/>
  <c r="D1573" i="3"/>
  <c r="C1573" i="3"/>
  <c r="B1573" i="3"/>
  <c r="A1573" i="3"/>
  <c r="H1572" i="3"/>
  <c r="G1572" i="3"/>
  <c r="F1572" i="3"/>
  <c r="E1572" i="3"/>
  <c r="D1572" i="3"/>
  <c r="C1572" i="3"/>
  <c r="B1572" i="3"/>
  <c r="A1572" i="3"/>
  <c r="H1571" i="3"/>
  <c r="G1571" i="3"/>
  <c r="F1571" i="3"/>
  <c r="E1571" i="3"/>
  <c r="D1571" i="3"/>
  <c r="C1571" i="3"/>
  <c r="B1571" i="3"/>
  <c r="A1571" i="3"/>
  <c r="H1570" i="3"/>
  <c r="G1570" i="3"/>
  <c r="F1570" i="3"/>
  <c r="E1570" i="3"/>
  <c r="D1570" i="3"/>
  <c r="C1570" i="3"/>
  <c r="B1570" i="3"/>
  <c r="A1570" i="3"/>
  <c r="H1569" i="3"/>
  <c r="G1569" i="3"/>
  <c r="F1569" i="3"/>
  <c r="E1569" i="3"/>
  <c r="D1569" i="3"/>
  <c r="C1569" i="3"/>
  <c r="B1569" i="3"/>
  <c r="A1569" i="3"/>
  <c r="H1568" i="3"/>
  <c r="G1568" i="3"/>
  <c r="F1568" i="3"/>
  <c r="E1568" i="3"/>
  <c r="D1568" i="3"/>
  <c r="C1568" i="3"/>
  <c r="B1568" i="3"/>
  <c r="A1568" i="3"/>
  <c r="H1567" i="3"/>
  <c r="G1567" i="3"/>
  <c r="F1567" i="3"/>
  <c r="E1567" i="3"/>
  <c r="D1567" i="3"/>
  <c r="C1567" i="3"/>
  <c r="B1567" i="3"/>
  <c r="A1567" i="3"/>
  <c r="H1566" i="3"/>
  <c r="G1566" i="3"/>
  <c r="F1566" i="3"/>
  <c r="E1566" i="3"/>
  <c r="D1566" i="3"/>
  <c r="C1566" i="3"/>
  <c r="B1566" i="3"/>
  <c r="A1566" i="3"/>
  <c r="H1565" i="3"/>
  <c r="G1565" i="3"/>
  <c r="F1565" i="3"/>
  <c r="E1565" i="3"/>
  <c r="D1565" i="3"/>
  <c r="C1565" i="3"/>
  <c r="B1565" i="3"/>
  <c r="A1565" i="3"/>
  <c r="H1564" i="3"/>
  <c r="G1564" i="3"/>
  <c r="F1564" i="3"/>
  <c r="E1564" i="3"/>
  <c r="D1564" i="3"/>
  <c r="C1564" i="3"/>
  <c r="B1564" i="3"/>
  <c r="A1564" i="3"/>
  <c r="H1563" i="3"/>
  <c r="G1563" i="3"/>
  <c r="F1563" i="3"/>
  <c r="E1563" i="3"/>
  <c r="D1563" i="3"/>
  <c r="C1563" i="3"/>
  <c r="B1563" i="3"/>
  <c r="A1563" i="3"/>
  <c r="H1562" i="3"/>
  <c r="G1562" i="3"/>
  <c r="F1562" i="3"/>
  <c r="E1562" i="3"/>
  <c r="D1562" i="3"/>
  <c r="C1562" i="3"/>
  <c r="B1562" i="3"/>
  <c r="A1562" i="3"/>
  <c r="H1561" i="3"/>
  <c r="G1561" i="3"/>
  <c r="F1561" i="3"/>
  <c r="E1561" i="3"/>
  <c r="D1561" i="3"/>
  <c r="C1561" i="3"/>
  <c r="B1561" i="3"/>
  <c r="A1561" i="3"/>
  <c r="H1560" i="3"/>
  <c r="G1560" i="3"/>
  <c r="F1560" i="3"/>
  <c r="E1560" i="3"/>
  <c r="D1560" i="3"/>
  <c r="C1560" i="3"/>
  <c r="B1560" i="3"/>
  <c r="A1560" i="3"/>
  <c r="H1559" i="3"/>
  <c r="G1559" i="3"/>
  <c r="F1559" i="3"/>
  <c r="E1559" i="3"/>
  <c r="D1559" i="3"/>
  <c r="C1559" i="3"/>
  <c r="B1559" i="3"/>
  <c r="A1559" i="3"/>
  <c r="H1558" i="3"/>
  <c r="G1558" i="3"/>
  <c r="F1558" i="3"/>
  <c r="E1558" i="3"/>
  <c r="D1558" i="3"/>
  <c r="C1558" i="3"/>
  <c r="B1558" i="3"/>
  <c r="A1558" i="3"/>
  <c r="H1557" i="3"/>
  <c r="G1557" i="3"/>
  <c r="F1557" i="3"/>
  <c r="E1557" i="3"/>
  <c r="D1557" i="3"/>
  <c r="C1557" i="3"/>
  <c r="B1557" i="3"/>
  <c r="A1557" i="3"/>
  <c r="H1556" i="3"/>
  <c r="G1556" i="3"/>
  <c r="F1556" i="3"/>
  <c r="E1556" i="3"/>
  <c r="D1556" i="3"/>
  <c r="C1556" i="3"/>
  <c r="B1556" i="3"/>
  <c r="A1556" i="3"/>
  <c r="H1555" i="3"/>
  <c r="G1555" i="3"/>
  <c r="F1555" i="3"/>
  <c r="E1555" i="3"/>
  <c r="D1555" i="3"/>
  <c r="C1555" i="3"/>
  <c r="B1555" i="3"/>
  <c r="A1555" i="3"/>
  <c r="H1554" i="3"/>
  <c r="G1554" i="3"/>
  <c r="F1554" i="3"/>
  <c r="E1554" i="3"/>
  <c r="D1554" i="3"/>
  <c r="C1554" i="3"/>
  <c r="B1554" i="3"/>
  <c r="A1554" i="3"/>
  <c r="H1553" i="3"/>
  <c r="G1553" i="3"/>
  <c r="F1553" i="3"/>
  <c r="E1553" i="3"/>
  <c r="D1553" i="3"/>
  <c r="C1553" i="3"/>
  <c r="B1553" i="3"/>
  <c r="A1553" i="3"/>
  <c r="H1552" i="3"/>
  <c r="G1552" i="3"/>
  <c r="F1552" i="3"/>
  <c r="E1552" i="3"/>
  <c r="D1552" i="3"/>
  <c r="C1552" i="3"/>
  <c r="B1552" i="3"/>
  <c r="A1552" i="3"/>
  <c r="H1551" i="3"/>
  <c r="G1551" i="3"/>
  <c r="F1551" i="3"/>
  <c r="E1551" i="3"/>
  <c r="D1551" i="3"/>
  <c r="C1551" i="3"/>
  <c r="B1551" i="3"/>
  <c r="A1551" i="3"/>
  <c r="H1550" i="3"/>
  <c r="G1550" i="3"/>
  <c r="F1550" i="3"/>
  <c r="E1550" i="3"/>
  <c r="D1550" i="3"/>
  <c r="C1550" i="3"/>
  <c r="B1550" i="3"/>
  <c r="A1550" i="3"/>
  <c r="H1549" i="3"/>
  <c r="G1549" i="3"/>
  <c r="F1549" i="3"/>
  <c r="E1549" i="3"/>
  <c r="D1549" i="3"/>
  <c r="C1549" i="3"/>
  <c r="B1549" i="3"/>
  <c r="A1549" i="3"/>
  <c r="H1548" i="3"/>
  <c r="G1548" i="3"/>
  <c r="F1548" i="3"/>
  <c r="E1548" i="3"/>
  <c r="D1548" i="3"/>
  <c r="C1548" i="3"/>
  <c r="B1548" i="3"/>
  <c r="A1548" i="3"/>
  <c r="H1547" i="3"/>
  <c r="G1547" i="3"/>
  <c r="F1547" i="3"/>
  <c r="E1547" i="3"/>
  <c r="D1547" i="3"/>
  <c r="C1547" i="3"/>
  <c r="B1547" i="3"/>
  <c r="A1547" i="3"/>
  <c r="H1546" i="3"/>
  <c r="G1546" i="3"/>
  <c r="F1546" i="3"/>
  <c r="E1546" i="3"/>
  <c r="D1546" i="3"/>
  <c r="C1546" i="3"/>
  <c r="B1546" i="3"/>
  <c r="A1546" i="3"/>
  <c r="H1545" i="3"/>
  <c r="G1545" i="3"/>
  <c r="F1545" i="3"/>
  <c r="E1545" i="3"/>
  <c r="D1545" i="3"/>
  <c r="C1545" i="3"/>
  <c r="B1545" i="3"/>
  <c r="A1545" i="3"/>
  <c r="H1544" i="3"/>
  <c r="G1544" i="3"/>
  <c r="F1544" i="3"/>
  <c r="E1544" i="3"/>
  <c r="D1544" i="3"/>
  <c r="C1544" i="3"/>
  <c r="B1544" i="3"/>
  <c r="A1544" i="3"/>
  <c r="H1543" i="3"/>
  <c r="G1543" i="3"/>
  <c r="F1543" i="3"/>
  <c r="E1543" i="3"/>
  <c r="D1543" i="3"/>
  <c r="C1543" i="3"/>
  <c r="B1543" i="3"/>
  <c r="A1543" i="3"/>
  <c r="H1542" i="3"/>
  <c r="G1542" i="3"/>
  <c r="F1542" i="3"/>
  <c r="E1542" i="3"/>
  <c r="D1542" i="3"/>
  <c r="C1542" i="3"/>
  <c r="B1542" i="3"/>
  <c r="A1542" i="3"/>
  <c r="H1541" i="3"/>
  <c r="G1541" i="3"/>
  <c r="F1541" i="3"/>
  <c r="E1541" i="3"/>
  <c r="D1541" i="3"/>
  <c r="C1541" i="3"/>
  <c r="B1541" i="3"/>
  <c r="A1541" i="3"/>
  <c r="H1540" i="3"/>
  <c r="G1540" i="3"/>
  <c r="F1540" i="3"/>
  <c r="E1540" i="3"/>
  <c r="D1540" i="3"/>
  <c r="C1540" i="3"/>
  <c r="B1540" i="3"/>
  <c r="A1540" i="3"/>
  <c r="H1539" i="3"/>
  <c r="G1539" i="3"/>
  <c r="F1539" i="3"/>
  <c r="E1539" i="3"/>
  <c r="D1539" i="3"/>
  <c r="C1539" i="3"/>
  <c r="B1539" i="3"/>
  <c r="A1539" i="3"/>
  <c r="H1538" i="3"/>
  <c r="G1538" i="3"/>
  <c r="F1538" i="3"/>
  <c r="E1538" i="3"/>
  <c r="D1538" i="3"/>
  <c r="C1538" i="3"/>
  <c r="B1538" i="3"/>
  <c r="A1538" i="3"/>
  <c r="H1537" i="3"/>
  <c r="G1537" i="3"/>
  <c r="F1537" i="3"/>
  <c r="E1537" i="3"/>
  <c r="D1537" i="3"/>
  <c r="C1537" i="3"/>
  <c r="B1537" i="3"/>
  <c r="A1537" i="3"/>
  <c r="H1536" i="3"/>
  <c r="G1536" i="3"/>
  <c r="F1536" i="3"/>
  <c r="E1536" i="3"/>
  <c r="D1536" i="3"/>
  <c r="C1536" i="3"/>
  <c r="B1536" i="3"/>
  <c r="A1536" i="3"/>
  <c r="H1535" i="3"/>
  <c r="G1535" i="3"/>
  <c r="F1535" i="3"/>
  <c r="E1535" i="3"/>
  <c r="D1535" i="3"/>
  <c r="C1535" i="3"/>
  <c r="B1535" i="3"/>
  <c r="A1535" i="3"/>
  <c r="H1534" i="3"/>
  <c r="G1534" i="3"/>
  <c r="F1534" i="3"/>
  <c r="E1534" i="3"/>
  <c r="D1534" i="3"/>
  <c r="C1534" i="3"/>
  <c r="B1534" i="3"/>
  <c r="A1534" i="3"/>
  <c r="H1533" i="3"/>
  <c r="G1533" i="3"/>
  <c r="F1533" i="3"/>
  <c r="E1533" i="3"/>
  <c r="D1533" i="3"/>
  <c r="C1533" i="3"/>
  <c r="B1533" i="3"/>
  <c r="A1533" i="3"/>
  <c r="H1532" i="3"/>
  <c r="G1532" i="3"/>
  <c r="F1532" i="3"/>
  <c r="E1532" i="3"/>
  <c r="D1532" i="3"/>
  <c r="C1532" i="3"/>
  <c r="B1532" i="3"/>
  <c r="A1532" i="3"/>
  <c r="H1531" i="3"/>
  <c r="G1531" i="3"/>
  <c r="F1531" i="3"/>
  <c r="E1531" i="3"/>
  <c r="D1531" i="3"/>
  <c r="C1531" i="3"/>
  <c r="B1531" i="3"/>
  <c r="A1531" i="3"/>
  <c r="H1530" i="3"/>
  <c r="G1530" i="3"/>
  <c r="F1530" i="3"/>
  <c r="E1530" i="3"/>
  <c r="D1530" i="3"/>
  <c r="C1530" i="3"/>
  <c r="B1530" i="3"/>
  <c r="A1530" i="3"/>
  <c r="H1529" i="3"/>
  <c r="G1529" i="3"/>
  <c r="F1529" i="3"/>
  <c r="E1529" i="3"/>
  <c r="D1529" i="3"/>
  <c r="C1529" i="3"/>
  <c r="B1529" i="3"/>
  <c r="A1529" i="3"/>
  <c r="H1528" i="3"/>
  <c r="G1528" i="3"/>
  <c r="F1528" i="3"/>
  <c r="E1528" i="3"/>
  <c r="D1528" i="3"/>
  <c r="C1528" i="3"/>
  <c r="B1528" i="3"/>
  <c r="A1528" i="3"/>
  <c r="H1527" i="3"/>
  <c r="G1527" i="3"/>
  <c r="F1527" i="3"/>
  <c r="E1527" i="3"/>
  <c r="D1527" i="3"/>
  <c r="C1527" i="3"/>
  <c r="B1527" i="3"/>
  <c r="A1527" i="3"/>
  <c r="H1526" i="3"/>
  <c r="G1526" i="3"/>
  <c r="F1526" i="3"/>
  <c r="E1526" i="3"/>
  <c r="D1526" i="3"/>
  <c r="C1526" i="3"/>
  <c r="B1526" i="3"/>
  <c r="A1526" i="3"/>
  <c r="H1525" i="3"/>
  <c r="G1525" i="3"/>
  <c r="F1525" i="3"/>
  <c r="E1525" i="3"/>
  <c r="D1525" i="3"/>
  <c r="C1525" i="3"/>
  <c r="B1525" i="3"/>
  <c r="A1525" i="3"/>
  <c r="H1524" i="3"/>
  <c r="G1524" i="3"/>
  <c r="F1524" i="3"/>
  <c r="E1524" i="3"/>
  <c r="D1524" i="3"/>
  <c r="C1524" i="3"/>
  <c r="B1524" i="3"/>
  <c r="A1524" i="3"/>
  <c r="H1523" i="3"/>
  <c r="G1523" i="3"/>
  <c r="F1523" i="3"/>
  <c r="E1523" i="3"/>
  <c r="D1523" i="3"/>
  <c r="C1523" i="3"/>
  <c r="B1523" i="3"/>
  <c r="A1523" i="3"/>
  <c r="H1522" i="3"/>
  <c r="G1522" i="3"/>
  <c r="F1522" i="3"/>
  <c r="E1522" i="3"/>
  <c r="D1522" i="3"/>
  <c r="C1522" i="3"/>
  <c r="B1522" i="3"/>
  <c r="A1522" i="3"/>
  <c r="H1521" i="3"/>
  <c r="G1521" i="3"/>
  <c r="F1521" i="3"/>
  <c r="E1521" i="3"/>
  <c r="D1521" i="3"/>
  <c r="C1521" i="3"/>
  <c r="B1521" i="3"/>
  <c r="A1521" i="3"/>
  <c r="H1520" i="3"/>
  <c r="G1520" i="3"/>
  <c r="F1520" i="3"/>
  <c r="E1520" i="3"/>
  <c r="D1520" i="3"/>
  <c r="C1520" i="3"/>
  <c r="B1520" i="3"/>
  <c r="A1520" i="3"/>
  <c r="H1519" i="3"/>
  <c r="G1519" i="3"/>
  <c r="F1519" i="3"/>
  <c r="E1519" i="3"/>
  <c r="D1519" i="3"/>
  <c r="C1519" i="3"/>
  <c r="B1519" i="3"/>
  <c r="A1519" i="3"/>
  <c r="H1518" i="3"/>
  <c r="G1518" i="3"/>
  <c r="F1518" i="3"/>
  <c r="E1518" i="3"/>
  <c r="D1518" i="3"/>
  <c r="C1518" i="3"/>
  <c r="B1518" i="3"/>
  <c r="A1518" i="3"/>
  <c r="H1517" i="3"/>
  <c r="G1517" i="3"/>
  <c r="F1517" i="3"/>
  <c r="E1517" i="3"/>
  <c r="D1517" i="3"/>
  <c r="C1517" i="3"/>
  <c r="B1517" i="3"/>
  <c r="A1517" i="3"/>
  <c r="H1516" i="3"/>
  <c r="G1516" i="3"/>
  <c r="F1516" i="3"/>
  <c r="E1516" i="3"/>
  <c r="D1516" i="3"/>
  <c r="C1516" i="3"/>
  <c r="B1516" i="3"/>
  <c r="A1516" i="3"/>
  <c r="H1515" i="3"/>
  <c r="G1515" i="3"/>
  <c r="F1515" i="3"/>
  <c r="E1515" i="3"/>
  <c r="D1515" i="3"/>
  <c r="C1515" i="3"/>
  <c r="B1515" i="3"/>
  <c r="A1515" i="3"/>
  <c r="H1514" i="3"/>
  <c r="G1514" i="3"/>
  <c r="F1514" i="3"/>
  <c r="E1514" i="3"/>
  <c r="D1514" i="3"/>
  <c r="C1514" i="3"/>
  <c r="B1514" i="3"/>
  <c r="A1514" i="3"/>
  <c r="H1513" i="3"/>
  <c r="G1513" i="3"/>
  <c r="F1513" i="3"/>
  <c r="E1513" i="3"/>
  <c r="D1513" i="3"/>
  <c r="C1513" i="3"/>
  <c r="B1513" i="3"/>
  <c r="A1513" i="3"/>
  <c r="H1512" i="3"/>
  <c r="G1512" i="3"/>
  <c r="F1512" i="3"/>
  <c r="E1512" i="3"/>
  <c r="D1512" i="3"/>
  <c r="C1512" i="3"/>
  <c r="B1512" i="3"/>
  <c r="A1512" i="3"/>
  <c r="H1511" i="3"/>
  <c r="G1511" i="3"/>
  <c r="F1511" i="3"/>
  <c r="E1511" i="3"/>
  <c r="D1511" i="3"/>
  <c r="C1511" i="3"/>
  <c r="B1511" i="3"/>
  <c r="A1511" i="3"/>
  <c r="H1510" i="3"/>
  <c r="G1510" i="3"/>
  <c r="F1510" i="3"/>
  <c r="E1510" i="3"/>
  <c r="D1510" i="3"/>
  <c r="C1510" i="3"/>
  <c r="B1510" i="3"/>
  <c r="A1510" i="3"/>
  <c r="H1509" i="3"/>
  <c r="G1509" i="3"/>
  <c r="F1509" i="3"/>
  <c r="E1509" i="3"/>
  <c r="D1509" i="3"/>
  <c r="C1509" i="3"/>
  <c r="B1509" i="3"/>
  <c r="A1509" i="3"/>
  <c r="H1508" i="3"/>
  <c r="G1508" i="3"/>
  <c r="F1508" i="3"/>
  <c r="E1508" i="3"/>
  <c r="D1508" i="3"/>
  <c r="C1508" i="3"/>
  <c r="B1508" i="3"/>
  <c r="A1508" i="3"/>
  <c r="H1507" i="3"/>
  <c r="G1507" i="3"/>
  <c r="F1507" i="3"/>
  <c r="E1507" i="3"/>
  <c r="D1507" i="3"/>
  <c r="C1507" i="3"/>
  <c r="B1507" i="3"/>
  <c r="A1507" i="3"/>
  <c r="H1506" i="3"/>
  <c r="G1506" i="3"/>
  <c r="F1506" i="3"/>
  <c r="E1506" i="3"/>
  <c r="D1506" i="3"/>
  <c r="C1506" i="3"/>
  <c r="B1506" i="3"/>
  <c r="A1506" i="3"/>
  <c r="H1505" i="3"/>
  <c r="G1505" i="3"/>
  <c r="F1505" i="3"/>
  <c r="E1505" i="3"/>
  <c r="D1505" i="3"/>
  <c r="C1505" i="3"/>
  <c r="B1505" i="3"/>
  <c r="A1505" i="3"/>
  <c r="H1504" i="3"/>
  <c r="G1504" i="3"/>
  <c r="F1504" i="3"/>
  <c r="E1504" i="3"/>
  <c r="D1504" i="3"/>
  <c r="C1504" i="3"/>
  <c r="B1504" i="3"/>
  <c r="A1504" i="3"/>
  <c r="H1503" i="3"/>
  <c r="G1503" i="3"/>
  <c r="F1503" i="3"/>
  <c r="E1503" i="3"/>
  <c r="D1503" i="3"/>
  <c r="C1503" i="3"/>
  <c r="B1503" i="3"/>
  <c r="A1503" i="3"/>
  <c r="H1502" i="3"/>
  <c r="G1502" i="3"/>
  <c r="F1502" i="3"/>
  <c r="E1502" i="3"/>
  <c r="D1502" i="3"/>
  <c r="C1502" i="3"/>
  <c r="B1502" i="3"/>
  <c r="A1502" i="3"/>
  <c r="H1501" i="3"/>
  <c r="G1501" i="3"/>
  <c r="F1501" i="3"/>
  <c r="E1501" i="3"/>
  <c r="D1501" i="3"/>
  <c r="C1501" i="3"/>
  <c r="B1501" i="3"/>
  <c r="A1501" i="3"/>
  <c r="H1500" i="3"/>
  <c r="G1500" i="3"/>
  <c r="F1500" i="3"/>
  <c r="E1500" i="3"/>
  <c r="D1500" i="3"/>
  <c r="C1500" i="3"/>
  <c r="B1500" i="3"/>
  <c r="A1500" i="3"/>
  <c r="H1499" i="3"/>
  <c r="G1499" i="3"/>
  <c r="F1499" i="3"/>
  <c r="E1499" i="3"/>
  <c r="D1499" i="3"/>
  <c r="C1499" i="3"/>
  <c r="B1499" i="3"/>
  <c r="A1499" i="3"/>
  <c r="H1498" i="3"/>
  <c r="G1498" i="3"/>
  <c r="F1498" i="3"/>
  <c r="E1498" i="3"/>
  <c r="D1498" i="3"/>
  <c r="C1498" i="3"/>
  <c r="B1498" i="3"/>
  <c r="A1498" i="3"/>
  <c r="H1497" i="3"/>
  <c r="G1497" i="3"/>
  <c r="F1497" i="3"/>
  <c r="E1497" i="3"/>
  <c r="D1497" i="3"/>
  <c r="C1497" i="3"/>
  <c r="B1497" i="3"/>
  <c r="A1497" i="3"/>
  <c r="H1496" i="3"/>
  <c r="G1496" i="3"/>
  <c r="F1496" i="3"/>
  <c r="E1496" i="3"/>
  <c r="D1496" i="3"/>
  <c r="C1496" i="3"/>
  <c r="B1496" i="3"/>
  <c r="A1496" i="3"/>
  <c r="H1495" i="3"/>
  <c r="G1495" i="3"/>
  <c r="F1495" i="3"/>
  <c r="E1495" i="3"/>
  <c r="D1495" i="3"/>
  <c r="C1495" i="3"/>
  <c r="B1495" i="3"/>
  <c r="A1495" i="3"/>
  <c r="H1494" i="3"/>
  <c r="G1494" i="3"/>
  <c r="F1494" i="3"/>
  <c r="E1494" i="3"/>
  <c r="D1494" i="3"/>
  <c r="C1494" i="3"/>
  <c r="B1494" i="3"/>
  <c r="A1494" i="3"/>
  <c r="H1493" i="3"/>
  <c r="G1493" i="3"/>
  <c r="F1493" i="3"/>
  <c r="E1493" i="3"/>
  <c r="D1493" i="3"/>
  <c r="C1493" i="3"/>
  <c r="B1493" i="3"/>
  <c r="A1493" i="3"/>
  <c r="H1492" i="3"/>
  <c r="G1492" i="3"/>
  <c r="F1492" i="3"/>
  <c r="E1492" i="3"/>
  <c r="D1492" i="3"/>
  <c r="C1492" i="3"/>
  <c r="B1492" i="3"/>
  <c r="A1492" i="3"/>
  <c r="H1491" i="3"/>
  <c r="G1491" i="3"/>
  <c r="F1491" i="3"/>
  <c r="E1491" i="3"/>
  <c r="D1491" i="3"/>
  <c r="C1491" i="3"/>
  <c r="B1491" i="3"/>
  <c r="A1491" i="3"/>
  <c r="H1490" i="3"/>
  <c r="G1490" i="3"/>
  <c r="F1490" i="3"/>
  <c r="E1490" i="3"/>
  <c r="D1490" i="3"/>
  <c r="C1490" i="3"/>
  <c r="B1490" i="3"/>
  <c r="A1490" i="3"/>
  <c r="H1489" i="3"/>
  <c r="G1489" i="3"/>
  <c r="F1489" i="3"/>
  <c r="E1489" i="3"/>
  <c r="D1489" i="3"/>
  <c r="C1489" i="3"/>
  <c r="B1489" i="3"/>
  <c r="A1489" i="3"/>
  <c r="H1488" i="3"/>
  <c r="G1488" i="3"/>
  <c r="F1488" i="3"/>
  <c r="E1488" i="3"/>
  <c r="D1488" i="3"/>
  <c r="C1488" i="3"/>
  <c r="B1488" i="3"/>
  <c r="A1488" i="3"/>
  <c r="H1487" i="3"/>
  <c r="G1487" i="3"/>
  <c r="F1487" i="3"/>
  <c r="E1487" i="3"/>
  <c r="D1487" i="3"/>
  <c r="C1487" i="3"/>
  <c r="B1487" i="3"/>
  <c r="A1487" i="3"/>
  <c r="H1486" i="3"/>
  <c r="G1486" i="3"/>
  <c r="F1486" i="3"/>
  <c r="E1486" i="3"/>
  <c r="D1486" i="3"/>
  <c r="C1486" i="3"/>
  <c r="B1486" i="3"/>
  <c r="A1486" i="3"/>
  <c r="H1485" i="3"/>
  <c r="G1485" i="3"/>
  <c r="F1485" i="3"/>
  <c r="E1485" i="3"/>
  <c r="D1485" i="3"/>
  <c r="C1485" i="3"/>
  <c r="B1485" i="3"/>
  <c r="A1485" i="3"/>
  <c r="H1484" i="3"/>
  <c r="G1484" i="3"/>
  <c r="F1484" i="3"/>
  <c r="E1484" i="3"/>
  <c r="D1484" i="3"/>
  <c r="C1484" i="3"/>
  <c r="B1484" i="3"/>
  <c r="A1484" i="3"/>
  <c r="H1483" i="3"/>
  <c r="G1483" i="3"/>
  <c r="F1483" i="3"/>
  <c r="E1483" i="3"/>
  <c r="D1483" i="3"/>
  <c r="C1483" i="3"/>
  <c r="B1483" i="3"/>
  <c r="A1483" i="3"/>
  <c r="H1482" i="3"/>
  <c r="G1482" i="3"/>
  <c r="F1482" i="3"/>
  <c r="E1482" i="3"/>
  <c r="D1482" i="3"/>
  <c r="C1482" i="3"/>
  <c r="B1482" i="3"/>
  <c r="A1482" i="3"/>
  <c r="H1481" i="3"/>
  <c r="G1481" i="3"/>
  <c r="F1481" i="3"/>
  <c r="E1481" i="3"/>
  <c r="D1481" i="3"/>
  <c r="C1481" i="3"/>
  <c r="B1481" i="3"/>
  <c r="A1481" i="3"/>
  <c r="H1480" i="3"/>
  <c r="G1480" i="3"/>
  <c r="F1480" i="3"/>
  <c r="E1480" i="3"/>
  <c r="D1480" i="3"/>
  <c r="C1480" i="3"/>
  <c r="B1480" i="3"/>
  <c r="A1480" i="3"/>
  <c r="H1479" i="3"/>
  <c r="G1479" i="3"/>
  <c r="F1479" i="3"/>
  <c r="E1479" i="3"/>
  <c r="D1479" i="3"/>
  <c r="C1479" i="3"/>
  <c r="B1479" i="3"/>
  <c r="A1479" i="3"/>
  <c r="H1478" i="3"/>
  <c r="G1478" i="3"/>
  <c r="F1478" i="3"/>
  <c r="E1478" i="3"/>
  <c r="D1478" i="3"/>
  <c r="C1478" i="3"/>
  <c r="B1478" i="3"/>
  <c r="A1478" i="3"/>
  <c r="H1477" i="3"/>
  <c r="G1477" i="3"/>
  <c r="F1477" i="3"/>
  <c r="E1477" i="3"/>
  <c r="D1477" i="3"/>
  <c r="C1477" i="3"/>
  <c r="B1477" i="3"/>
  <c r="A1477" i="3"/>
  <c r="H1476" i="3"/>
  <c r="G1476" i="3"/>
  <c r="F1476" i="3"/>
  <c r="E1476" i="3"/>
  <c r="D1476" i="3"/>
  <c r="C1476" i="3"/>
  <c r="B1476" i="3"/>
  <c r="A1476" i="3"/>
  <c r="H1475" i="3"/>
  <c r="G1475" i="3"/>
  <c r="F1475" i="3"/>
  <c r="E1475" i="3"/>
  <c r="D1475" i="3"/>
  <c r="C1475" i="3"/>
  <c r="B1475" i="3"/>
  <c r="A1475" i="3"/>
  <c r="H1474" i="3"/>
  <c r="G1474" i="3"/>
  <c r="F1474" i="3"/>
  <c r="E1474" i="3"/>
  <c r="D1474" i="3"/>
  <c r="C1474" i="3"/>
  <c r="B1474" i="3"/>
  <c r="A1474" i="3"/>
  <c r="H1473" i="3"/>
  <c r="G1473" i="3"/>
  <c r="F1473" i="3"/>
  <c r="E1473" i="3"/>
  <c r="D1473" i="3"/>
  <c r="C1473" i="3"/>
  <c r="B1473" i="3"/>
  <c r="A1473" i="3"/>
  <c r="H1472" i="3"/>
  <c r="G1472" i="3"/>
  <c r="F1472" i="3"/>
  <c r="E1472" i="3"/>
  <c r="D1472" i="3"/>
  <c r="C1472" i="3"/>
  <c r="B1472" i="3"/>
  <c r="A1472" i="3"/>
  <c r="H1471" i="3"/>
  <c r="G1471" i="3"/>
  <c r="F1471" i="3"/>
  <c r="E1471" i="3"/>
  <c r="D1471" i="3"/>
  <c r="C1471" i="3"/>
  <c r="B1471" i="3"/>
  <c r="A1471" i="3"/>
  <c r="H1470" i="3"/>
  <c r="G1470" i="3"/>
  <c r="F1470" i="3"/>
  <c r="E1470" i="3"/>
  <c r="D1470" i="3"/>
  <c r="C1470" i="3"/>
  <c r="B1470" i="3"/>
  <c r="A1470" i="3"/>
  <c r="H1469" i="3"/>
  <c r="G1469" i="3"/>
  <c r="F1469" i="3"/>
  <c r="E1469" i="3"/>
  <c r="D1469" i="3"/>
  <c r="C1469" i="3"/>
  <c r="B1469" i="3"/>
  <c r="A1469" i="3"/>
  <c r="H1468" i="3"/>
  <c r="G1468" i="3"/>
  <c r="F1468" i="3"/>
  <c r="E1468" i="3"/>
  <c r="D1468" i="3"/>
  <c r="C1468" i="3"/>
  <c r="B1468" i="3"/>
  <c r="A1468" i="3"/>
  <c r="H1467" i="3"/>
  <c r="G1467" i="3"/>
  <c r="F1467" i="3"/>
  <c r="E1467" i="3"/>
  <c r="D1467" i="3"/>
  <c r="C1467" i="3"/>
  <c r="B1467" i="3"/>
  <c r="A1467" i="3"/>
  <c r="H1466" i="3"/>
  <c r="G1466" i="3"/>
  <c r="F1466" i="3"/>
  <c r="E1466" i="3"/>
  <c r="D1466" i="3"/>
  <c r="C1466" i="3"/>
  <c r="B1466" i="3"/>
  <c r="A1466" i="3"/>
  <c r="H1465" i="3"/>
  <c r="G1465" i="3"/>
  <c r="F1465" i="3"/>
  <c r="E1465" i="3"/>
  <c r="D1465" i="3"/>
  <c r="C1465" i="3"/>
  <c r="B1465" i="3"/>
  <c r="A1465" i="3"/>
  <c r="H1464" i="3"/>
  <c r="G1464" i="3"/>
  <c r="F1464" i="3"/>
  <c r="E1464" i="3"/>
  <c r="D1464" i="3"/>
  <c r="C1464" i="3"/>
  <c r="B1464" i="3"/>
  <c r="A1464" i="3"/>
  <c r="H1463" i="3"/>
  <c r="G1463" i="3"/>
  <c r="F1463" i="3"/>
  <c r="E1463" i="3"/>
  <c r="D1463" i="3"/>
  <c r="C1463" i="3"/>
  <c r="B1463" i="3"/>
  <c r="A1463" i="3"/>
  <c r="H1462" i="3"/>
  <c r="G1462" i="3"/>
  <c r="F1462" i="3"/>
  <c r="E1462" i="3"/>
  <c r="D1462" i="3"/>
  <c r="C1462" i="3"/>
  <c r="B1462" i="3"/>
  <c r="A1462" i="3"/>
  <c r="H1461" i="3"/>
  <c r="G1461" i="3"/>
  <c r="F1461" i="3"/>
  <c r="E1461" i="3"/>
  <c r="D1461" i="3"/>
  <c r="C1461" i="3"/>
  <c r="B1461" i="3"/>
  <c r="A1461" i="3"/>
  <c r="H1460" i="3"/>
  <c r="G1460" i="3"/>
  <c r="F1460" i="3"/>
  <c r="E1460" i="3"/>
  <c r="D1460" i="3"/>
  <c r="C1460" i="3"/>
  <c r="B1460" i="3"/>
  <c r="A1460" i="3"/>
  <c r="H1459" i="3"/>
  <c r="G1459" i="3"/>
  <c r="F1459" i="3"/>
  <c r="E1459" i="3"/>
  <c r="D1459" i="3"/>
  <c r="C1459" i="3"/>
  <c r="B1459" i="3"/>
  <c r="A1459" i="3"/>
  <c r="H1458" i="3"/>
  <c r="G1458" i="3"/>
  <c r="F1458" i="3"/>
  <c r="E1458" i="3"/>
  <c r="D1458" i="3"/>
  <c r="C1458" i="3"/>
  <c r="B1458" i="3"/>
  <c r="A1458" i="3"/>
  <c r="H1457" i="3"/>
  <c r="G1457" i="3"/>
  <c r="F1457" i="3"/>
  <c r="E1457" i="3"/>
  <c r="D1457" i="3"/>
  <c r="C1457" i="3"/>
  <c r="B1457" i="3"/>
  <c r="A1457" i="3"/>
  <c r="H1456" i="3"/>
  <c r="G1456" i="3"/>
  <c r="F1456" i="3"/>
  <c r="E1456" i="3"/>
  <c r="D1456" i="3"/>
  <c r="C1456" i="3"/>
  <c r="B1456" i="3"/>
  <c r="A1456" i="3"/>
  <c r="H1455" i="3"/>
  <c r="G1455" i="3"/>
  <c r="F1455" i="3"/>
  <c r="E1455" i="3"/>
  <c r="D1455" i="3"/>
  <c r="C1455" i="3"/>
  <c r="B1455" i="3"/>
  <c r="A1455" i="3"/>
  <c r="H1454" i="3"/>
  <c r="G1454" i="3"/>
  <c r="F1454" i="3"/>
  <c r="E1454" i="3"/>
  <c r="D1454" i="3"/>
  <c r="C1454" i="3"/>
  <c r="B1454" i="3"/>
  <c r="A1454" i="3"/>
  <c r="H1453" i="3"/>
  <c r="G1453" i="3"/>
  <c r="F1453" i="3"/>
  <c r="E1453" i="3"/>
  <c r="D1453" i="3"/>
  <c r="C1453" i="3"/>
  <c r="B1453" i="3"/>
  <c r="A1453" i="3"/>
  <c r="H1452" i="3"/>
  <c r="G1452" i="3"/>
  <c r="F1452" i="3"/>
  <c r="E1452" i="3"/>
  <c r="D1452" i="3"/>
  <c r="C1452" i="3"/>
  <c r="B1452" i="3"/>
  <c r="A1452" i="3"/>
  <c r="H1451" i="3"/>
  <c r="G1451" i="3"/>
  <c r="F1451" i="3"/>
  <c r="E1451" i="3"/>
  <c r="D1451" i="3"/>
  <c r="C1451" i="3"/>
  <c r="B1451" i="3"/>
  <c r="A1451" i="3"/>
  <c r="H1450" i="3"/>
  <c r="G1450" i="3"/>
  <c r="F1450" i="3"/>
  <c r="E1450" i="3"/>
  <c r="D1450" i="3"/>
  <c r="C1450" i="3"/>
  <c r="B1450" i="3"/>
  <c r="A1450" i="3"/>
  <c r="H1449" i="3"/>
  <c r="G1449" i="3"/>
  <c r="F1449" i="3"/>
  <c r="E1449" i="3"/>
  <c r="D1449" i="3"/>
  <c r="C1449" i="3"/>
  <c r="B1449" i="3"/>
  <c r="A1449" i="3"/>
  <c r="H1448" i="3"/>
  <c r="G1448" i="3"/>
  <c r="F1448" i="3"/>
  <c r="E1448" i="3"/>
  <c r="D1448" i="3"/>
  <c r="C1448" i="3"/>
  <c r="B1448" i="3"/>
  <c r="A1448" i="3"/>
  <c r="H1447" i="3"/>
  <c r="G1447" i="3"/>
  <c r="F1447" i="3"/>
  <c r="E1447" i="3"/>
  <c r="D1447" i="3"/>
  <c r="C1447" i="3"/>
  <c r="B1447" i="3"/>
  <c r="A1447" i="3"/>
  <c r="H1446" i="3"/>
  <c r="G1446" i="3"/>
  <c r="F1446" i="3"/>
  <c r="E1446" i="3"/>
  <c r="D1446" i="3"/>
  <c r="C1446" i="3"/>
  <c r="B1446" i="3"/>
  <c r="A1446" i="3"/>
  <c r="H1445" i="3"/>
  <c r="G1445" i="3"/>
  <c r="F1445" i="3"/>
  <c r="E1445" i="3"/>
  <c r="D1445" i="3"/>
  <c r="C1445" i="3"/>
  <c r="B1445" i="3"/>
  <c r="A1445" i="3"/>
  <c r="H1444" i="3"/>
  <c r="G1444" i="3"/>
  <c r="F1444" i="3"/>
  <c r="E1444" i="3"/>
  <c r="D1444" i="3"/>
  <c r="C1444" i="3"/>
  <c r="B1444" i="3"/>
  <c r="A1444" i="3"/>
  <c r="H1443" i="3"/>
  <c r="G1443" i="3"/>
  <c r="F1443" i="3"/>
  <c r="E1443" i="3"/>
  <c r="D1443" i="3"/>
  <c r="C1443" i="3"/>
  <c r="B1443" i="3"/>
  <c r="A1443" i="3"/>
  <c r="H1442" i="3"/>
  <c r="G1442" i="3"/>
  <c r="F1442" i="3"/>
  <c r="E1442" i="3"/>
  <c r="D1442" i="3"/>
  <c r="C1442" i="3"/>
  <c r="B1442" i="3"/>
  <c r="A1442" i="3"/>
  <c r="H1441" i="3"/>
  <c r="G1441" i="3"/>
  <c r="F1441" i="3"/>
  <c r="E1441" i="3"/>
  <c r="D1441" i="3"/>
  <c r="C1441" i="3"/>
  <c r="B1441" i="3"/>
  <c r="A1441" i="3"/>
  <c r="H1440" i="3"/>
  <c r="G1440" i="3"/>
  <c r="F1440" i="3"/>
  <c r="E1440" i="3"/>
  <c r="D1440" i="3"/>
  <c r="C1440" i="3"/>
  <c r="B1440" i="3"/>
  <c r="A1440" i="3"/>
  <c r="H1439" i="3"/>
  <c r="G1439" i="3"/>
  <c r="F1439" i="3"/>
  <c r="E1439" i="3"/>
  <c r="D1439" i="3"/>
  <c r="C1439" i="3"/>
  <c r="B1439" i="3"/>
  <c r="A1439" i="3"/>
  <c r="H1438" i="3"/>
  <c r="G1438" i="3"/>
  <c r="F1438" i="3"/>
  <c r="E1438" i="3"/>
  <c r="D1438" i="3"/>
  <c r="C1438" i="3"/>
  <c r="B1438" i="3"/>
  <c r="A1438" i="3"/>
  <c r="H1437" i="3"/>
  <c r="G1437" i="3"/>
  <c r="F1437" i="3"/>
  <c r="E1437" i="3"/>
  <c r="D1437" i="3"/>
  <c r="C1437" i="3"/>
  <c r="B1437" i="3"/>
  <c r="A1437" i="3"/>
  <c r="H1436" i="3"/>
  <c r="G1436" i="3"/>
  <c r="F1436" i="3"/>
  <c r="E1436" i="3"/>
  <c r="D1436" i="3"/>
  <c r="C1436" i="3"/>
  <c r="B1436" i="3"/>
  <c r="A1436" i="3"/>
  <c r="H1435" i="3"/>
  <c r="G1435" i="3"/>
  <c r="F1435" i="3"/>
  <c r="E1435" i="3"/>
  <c r="D1435" i="3"/>
  <c r="C1435" i="3"/>
  <c r="B1435" i="3"/>
  <c r="A1435" i="3"/>
  <c r="H1434" i="3"/>
  <c r="G1434" i="3"/>
  <c r="F1434" i="3"/>
  <c r="E1434" i="3"/>
  <c r="D1434" i="3"/>
  <c r="C1434" i="3"/>
  <c r="B1434" i="3"/>
  <c r="A1434" i="3"/>
  <c r="H1433" i="3"/>
  <c r="G1433" i="3"/>
  <c r="F1433" i="3"/>
  <c r="E1433" i="3"/>
  <c r="D1433" i="3"/>
  <c r="C1433" i="3"/>
  <c r="B1433" i="3"/>
  <c r="A1433" i="3"/>
  <c r="H1432" i="3"/>
  <c r="G1432" i="3"/>
  <c r="F1432" i="3"/>
  <c r="E1432" i="3"/>
  <c r="D1432" i="3"/>
  <c r="C1432" i="3"/>
  <c r="B1432" i="3"/>
  <c r="A1432" i="3"/>
  <c r="H1431" i="3"/>
  <c r="G1431" i="3"/>
  <c r="F1431" i="3"/>
  <c r="E1431" i="3"/>
  <c r="D1431" i="3"/>
  <c r="C1431" i="3"/>
  <c r="B1431" i="3"/>
  <c r="A1431" i="3"/>
  <c r="H1430" i="3"/>
  <c r="G1430" i="3"/>
  <c r="F1430" i="3"/>
  <c r="E1430" i="3"/>
  <c r="D1430" i="3"/>
  <c r="C1430" i="3"/>
  <c r="B1430" i="3"/>
  <c r="A1430" i="3"/>
  <c r="H1429" i="3"/>
  <c r="G1429" i="3"/>
  <c r="F1429" i="3"/>
  <c r="E1429" i="3"/>
  <c r="D1429" i="3"/>
  <c r="C1429" i="3"/>
  <c r="B1429" i="3"/>
  <c r="A1429" i="3"/>
  <c r="H1428" i="3"/>
  <c r="G1428" i="3"/>
  <c r="F1428" i="3"/>
  <c r="E1428" i="3"/>
  <c r="D1428" i="3"/>
  <c r="C1428" i="3"/>
  <c r="B1428" i="3"/>
  <c r="A1428" i="3"/>
  <c r="H1427" i="3"/>
  <c r="G1427" i="3"/>
  <c r="F1427" i="3"/>
  <c r="E1427" i="3"/>
  <c r="D1427" i="3"/>
  <c r="C1427" i="3"/>
  <c r="B1427" i="3"/>
  <c r="A1427" i="3"/>
  <c r="H1426" i="3"/>
  <c r="G1426" i="3"/>
  <c r="F1426" i="3"/>
  <c r="E1426" i="3"/>
  <c r="D1426" i="3"/>
  <c r="C1426" i="3"/>
  <c r="B1426" i="3"/>
  <c r="A1426" i="3"/>
  <c r="H1425" i="3"/>
  <c r="G1425" i="3"/>
  <c r="F1425" i="3"/>
  <c r="E1425" i="3"/>
  <c r="D1425" i="3"/>
  <c r="C1425" i="3"/>
  <c r="B1425" i="3"/>
  <c r="A1425" i="3"/>
  <c r="H1424" i="3"/>
  <c r="G1424" i="3"/>
  <c r="F1424" i="3"/>
  <c r="E1424" i="3"/>
  <c r="D1424" i="3"/>
  <c r="C1424" i="3"/>
  <c r="B1424" i="3"/>
  <c r="A1424" i="3"/>
  <c r="H1423" i="3"/>
  <c r="G1423" i="3"/>
  <c r="F1423" i="3"/>
  <c r="E1423" i="3"/>
  <c r="D1423" i="3"/>
  <c r="C1423" i="3"/>
  <c r="B1423" i="3"/>
  <c r="A1423" i="3"/>
  <c r="H1422" i="3"/>
  <c r="G1422" i="3"/>
  <c r="F1422" i="3"/>
  <c r="E1422" i="3"/>
  <c r="D1422" i="3"/>
  <c r="C1422" i="3"/>
  <c r="B1422" i="3"/>
  <c r="A1422" i="3"/>
  <c r="H1421" i="3"/>
  <c r="G1421" i="3"/>
  <c r="F1421" i="3"/>
  <c r="E1421" i="3"/>
  <c r="D1421" i="3"/>
  <c r="C1421" i="3"/>
  <c r="B1421" i="3"/>
  <c r="A1421" i="3"/>
  <c r="H1420" i="3"/>
  <c r="G1420" i="3"/>
  <c r="F1420" i="3"/>
  <c r="E1420" i="3"/>
  <c r="D1420" i="3"/>
  <c r="C1420" i="3"/>
  <c r="B1420" i="3"/>
  <c r="A1420" i="3"/>
  <c r="H1419" i="3"/>
  <c r="G1419" i="3"/>
  <c r="F1419" i="3"/>
  <c r="E1419" i="3"/>
  <c r="D1419" i="3"/>
  <c r="C1419" i="3"/>
  <c r="B1419" i="3"/>
  <c r="A1419" i="3"/>
  <c r="H1418" i="3"/>
  <c r="G1418" i="3"/>
  <c r="F1418" i="3"/>
  <c r="E1418" i="3"/>
  <c r="D1418" i="3"/>
  <c r="C1418" i="3"/>
  <c r="B1418" i="3"/>
  <c r="A1418" i="3"/>
  <c r="H1417" i="3"/>
  <c r="G1417" i="3"/>
  <c r="F1417" i="3"/>
  <c r="E1417" i="3"/>
  <c r="D1417" i="3"/>
  <c r="C1417" i="3"/>
  <c r="B1417" i="3"/>
  <c r="A1417" i="3"/>
  <c r="H1416" i="3"/>
  <c r="G1416" i="3"/>
  <c r="F1416" i="3"/>
  <c r="E1416" i="3"/>
  <c r="D1416" i="3"/>
  <c r="C1416" i="3"/>
  <c r="B1416" i="3"/>
  <c r="A1416" i="3"/>
  <c r="H1415" i="3"/>
  <c r="G1415" i="3"/>
  <c r="F1415" i="3"/>
  <c r="E1415" i="3"/>
  <c r="D1415" i="3"/>
  <c r="C1415" i="3"/>
  <c r="B1415" i="3"/>
  <c r="A1415" i="3"/>
  <c r="H1414" i="3"/>
  <c r="G1414" i="3"/>
  <c r="F1414" i="3"/>
  <c r="E1414" i="3"/>
  <c r="D1414" i="3"/>
  <c r="C1414" i="3"/>
  <c r="B1414" i="3"/>
  <c r="A1414" i="3"/>
  <c r="H1413" i="3"/>
  <c r="G1413" i="3"/>
  <c r="F1413" i="3"/>
  <c r="E1413" i="3"/>
  <c r="D1413" i="3"/>
  <c r="C1413" i="3"/>
  <c r="B1413" i="3"/>
  <c r="A1413" i="3"/>
  <c r="H1412" i="3"/>
  <c r="G1412" i="3"/>
  <c r="F1412" i="3"/>
  <c r="E1412" i="3"/>
  <c r="D1412" i="3"/>
  <c r="C1412" i="3"/>
  <c r="B1412" i="3"/>
  <c r="A1412" i="3"/>
  <c r="H1411" i="3"/>
  <c r="G1411" i="3"/>
  <c r="F1411" i="3"/>
  <c r="E1411" i="3"/>
  <c r="D1411" i="3"/>
  <c r="C1411" i="3"/>
  <c r="B1411" i="3"/>
  <c r="A1411" i="3"/>
  <c r="H1410" i="3"/>
  <c r="G1410" i="3"/>
  <c r="F1410" i="3"/>
  <c r="E1410" i="3"/>
  <c r="D1410" i="3"/>
  <c r="C1410" i="3"/>
  <c r="B1410" i="3"/>
  <c r="A1410" i="3"/>
  <c r="H1409" i="3"/>
  <c r="G1409" i="3"/>
  <c r="F1409" i="3"/>
  <c r="E1409" i="3"/>
  <c r="D1409" i="3"/>
  <c r="C1409" i="3"/>
  <c r="B1409" i="3"/>
  <c r="A1409" i="3"/>
  <c r="H1408" i="3"/>
  <c r="G1408" i="3"/>
  <c r="F1408" i="3"/>
  <c r="E1408" i="3"/>
  <c r="D1408" i="3"/>
  <c r="C1408" i="3"/>
  <c r="B1408" i="3"/>
  <c r="A1408" i="3"/>
  <c r="H1407" i="3"/>
  <c r="G1407" i="3"/>
  <c r="F1407" i="3"/>
  <c r="E1407" i="3"/>
  <c r="D1407" i="3"/>
  <c r="C1407" i="3"/>
  <c r="B1407" i="3"/>
  <c r="A1407" i="3"/>
  <c r="H1406" i="3"/>
  <c r="G1406" i="3"/>
  <c r="F1406" i="3"/>
  <c r="E1406" i="3"/>
  <c r="D1406" i="3"/>
  <c r="C1406" i="3"/>
  <c r="B1406" i="3"/>
  <c r="A1406" i="3"/>
  <c r="H1405" i="3"/>
  <c r="G1405" i="3"/>
  <c r="F1405" i="3"/>
  <c r="E1405" i="3"/>
  <c r="D1405" i="3"/>
  <c r="C1405" i="3"/>
  <c r="B1405" i="3"/>
  <c r="A1405" i="3"/>
  <c r="H1404" i="3"/>
  <c r="G1404" i="3"/>
  <c r="F1404" i="3"/>
  <c r="E1404" i="3"/>
  <c r="D1404" i="3"/>
  <c r="C1404" i="3"/>
  <c r="B1404" i="3"/>
  <c r="A1404" i="3"/>
  <c r="H1403" i="3"/>
  <c r="G1403" i="3"/>
  <c r="F1403" i="3"/>
  <c r="E1403" i="3"/>
  <c r="D1403" i="3"/>
  <c r="C1403" i="3"/>
  <c r="B1403" i="3"/>
  <c r="A1403" i="3"/>
  <c r="H1402" i="3"/>
  <c r="G1402" i="3"/>
  <c r="F1402" i="3"/>
  <c r="E1402" i="3"/>
  <c r="D1402" i="3"/>
  <c r="C1402" i="3"/>
  <c r="B1402" i="3"/>
  <c r="A1402" i="3"/>
  <c r="H1401" i="3"/>
  <c r="G1401" i="3"/>
  <c r="F1401" i="3"/>
  <c r="E1401" i="3"/>
  <c r="D1401" i="3"/>
  <c r="C1401" i="3"/>
  <c r="B1401" i="3"/>
  <c r="A1401" i="3"/>
  <c r="H1400" i="3"/>
  <c r="G1400" i="3"/>
  <c r="F1400" i="3"/>
  <c r="E1400" i="3"/>
  <c r="D1400" i="3"/>
  <c r="C1400" i="3"/>
  <c r="B1400" i="3"/>
  <c r="A1400" i="3"/>
  <c r="H1399" i="3"/>
  <c r="G1399" i="3"/>
  <c r="F1399" i="3"/>
  <c r="E1399" i="3"/>
  <c r="D1399" i="3"/>
  <c r="C1399" i="3"/>
  <c r="B1399" i="3"/>
  <c r="A1399" i="3"/>
  <c r="H1398" i="3"/>
  <c r="G1398" i="3"/>
  <c r="F1398" i="3"/>
  <c r="E1398" i="3"/>
  <c r="D1398" i="3"/>
  <c r="C1398" i="3"/>
  <c r="B1398" i="3"/>
  <c r="A1398" i="3"/>
  <c r="H1397" i="3"/>
  <c r="G1397" i="3"/>
  <c r="F1397" i="3"/>
  <c r="E1397" i="3"/>
  <c r="D1397" i="3"/>
  <c r="C1397" i="3"/>
  <c r="B1397" i="3"/>
  <c r="A1397" i="3"/>
  <c r="H1396" i="3"/>
  <c r="G1396" i="3"/>
  <c r="F1396" i="3"/>
  <c r="E1396" i="3"/>
  <c r="D1396" i="3"/>
  <c r="C1396" i="3"/>
  <c r="B1396" i="3"/>
  <c r="A1396" i="3"/>
  <c r="H1395" i="3"/>
  <c r="G1395" i="3"/>
  <c r="F1395" i="3"/>
  <c r="E1395" i="3"/>
  <c r="D1395" i="3"/>
  <c r="C1395" i="3"/>
  <c r="B1395" i="3"/>
  <c r="A1395" i="3"/>
  <c r="H1394" i="3"/>
  <c r="G1394" i="3"/>
  <c r="F1394" i="3"/>
  <c r="E1394" i="3"/>
  <c r="D1394" i="3"/>
  <c r="C1394" i="3"/>
  <c r="B1394" i="3"/>
  <c r="A1394" i="3"/>
  <c r="H1393" i="3"/>
  <c r="G1393" i="3"/>
  <c r="F1393" i="3"/>
  <c r="E1393" i="3"/>
  <c r="D1393" i="3"/>
  <c r="C1393" i="3"/>
  <c r="B1393" i="3"/>
  <c r="A1393" i="3"/>
  <c r="H1392" i="3"/>
  <c r="G1392" i="3"/>
  <c r="F1392" i="3"/>
  <c r="E1392" i="3"/>
  <c r="D1392" i="3"/>
  <c r="C1392" i="3"/>
  <c r="B1392" i="3"/>
  <c r="A1392" i="3"/>
  <c r="H1391" i="3"/>
  <c r="G1391" i="3"/>
  <c r="F1391" i="3"/>
  <c r="E1391" i="3"/>
  <c r="D1391" i="3"/>
  <c r="C1391" i="3"/>
  <c r="B1391" i="3"/>
  <c r="A1391" i="3"/>
  <c r="H1390" i="3"/>
  <c r="G1390" i="3"/>
  <c r="F1390" i="3"/>
  <c r="E1390" i="3"/>
  <c r="D1390" i="3"/>
  <c r="C1390" i="3"/>
  <c r="B1390" i="3"/>
  <c r="A1390" i="3"/>
  <c r="H1389" i="3"/>
  <c r="G1389" i="3"/>
  <c r="F1389" i="3"/>
  <c r="E1389" i="3"/>
  <c r="D1389" i="3"/>
  <c r="C1389" i="3"/>
  <c r="B1389" i="3"/>
  <c r="A1389" i="3"/>
  <c r="H1388" i="3"/>
  <c r="G1388" i="3"/>
  <c r="F1388" i="3"/>
  <c r="E1388" i="3"/>
  <c r="D1388" i="3"/>
  <c r="C1388" i="3"/>
  <c r="B1388" i="3"/>
  <c r="A1388" i="3"/>
  <c r="H1387" i="3"/>
  <c r="G1387" i="3"/>
  <c r="F1387" i="3"/>
  <c r="E1387" i="3"/>
  <c r="D1387" i="3"/>
  <c r="C1387" i="3"/>
  <c r="B1387" i="3"/>
  <c r="A1387" i="3"/>
  <c r="H1386" i="3"/>
  <c r="G1386" i="3"/>
  <c r="F1386" i="3"/>
  <c r="E1386" i="3"/>
  <c r="D1386" i="3"/>
  <c r="C1386" i="3"/>
  <c r="B1386" i="3"/>
  <c r="A1386" i="3"/>
  <c r="H1385" i="3"/>
  <c r="G1385" i="3"/>
  <c r="F1385" i="3"/>
  <c r="E1385" i="3"/>
  <c r="D1385" i="3"/>
  <c r="C1385" i="3"/>
  <c r="B1385" i="3"/>
  <c r="A1385" i="3"/>
  <c r="H1384" i="3"/>
  <c r="G1384" i="3"/>
  <c r="F1384" i="3"/>
  <c r="E1384" i="3"/>
  <c r="D1384" i="3"/>
  <c r="C1384" i="3"/>
  <c r="B1384" i="3"/>
  <c r="A1384" i="3"/>
  <c r="H1383" i="3"/>
  <c r="G1383" i="3"/>
  <c r="F1383" i="3"/>
  <c r="E1383" i="3"/>
  <c r="D1383" i="3"/>
  <c r="C1383" i="3"/>
  <c r="B1383" i="3"/>
  <c r="A1383" i="3"/>
  <c r="H1382" i="3"/>
  <c r="G1382" i="3"/>
  <c r="F1382" i="3"/>
  <c r="E1382" i="3"/>
  <c r="D1382" i="3"/>
  <c r="C1382" i="3"/>
  <c r="B1382" i="3"/>
  <c r="A1382" i="3"/>
  <c r="H1381" i="3"/>
  <c r="G1381" i="3"/>
  <c r="F1381" i="3"/>
  <c r="E1381" i="3"/>
  <c r="D1381" i="3"/>
  <c r="C1381" i="3"/>
  <c r="B1381" i="3"/>
  <c r="A1381" i="3"/>
  <c r="H1380" i="3"/>
  <c r="G1380" i="3"/>
  <c r="F1380" i="3"/>
  <c r="E1380" i="3"/>
  <c r="D1380" i="3"/>
  <c r="C1380" i="3"/>
  <c r="B1380" i="3"/>
  <c r="A1380" i="3"/>
  <c r="H1379" i="3"/>
  <c r="G1379" i="3"/>
  <c r="F1379" i="3"/>
  <c r="E1379" i="3"/>
  <c r="D1379" i="3"/>
  <c r="C1379" i="3"/>
  <c r="B1379" i="3"/>
  <c r="A1379" i="3"/>
  <c r="H1378" i="3"/>
  <c r="G1378" i="3"/>
  <c r="F1378" i="3"/>
  <c r="E1378" i="3"/>
  <c r="D1378" i="3"/>
  <c r="C1378" i="3"/>
  <c r="B1378" i="3"/>
  <c r="A1378" i="3"/>
  <c r="H1377" i="3"/>
  <c r="G1377" i="3"/>
  <c r="F1377" i="3"/>
  <c r="E1377" i="3"/>
  <c r="D1377" i="3"/>
  <c r="C1377" i="3"/>
  <c r="B1377" i="3"/>
  <c r="A1377" i="3"/>
  <c r="H1376" i="3"/>
  <c r="G1376" i="3"/>
  <c r="F1376" i="3"/>
  <c r="E1376" i="3"/>
  <c r="D1376" i="3"/>
  <c r="C1376" i="3"/>
  <c r="B1376" i="3"/>
  <c r="A1376" i="3"/>
  <c r="H1375" i="3"/>
  <c r="G1375" i="3"/>
  <c r="F1375" i="3"/>
  <c r="E1375" i="3"/>
  <c r="D1375" i="3"/>
  <c r="C1375" i="3"/>
  <c r="B1375" i="3"/>
  <c r="A1375" i="3"/>
  <c r="H1374" i="3"/>
  <c r="G1374" i="3"/>
  <c r="F1374" i="3"/>
  <c r="E1374" i="3"/>
  <c r="D1374" i="3"/>
  <c r="C1374" i="3"/>
  <c r="B1374" i="3"/>
  <c r="A1374" i="3"/>
  <c r="H1373" i="3"/>
  <c r="G1373" i="3"/>
  <c r="F1373" i="3"/>
  <c r="E1373" i="3"/>
  <c r="D1373" i="3"/>
  <c r="C1373" i="3"/>
  <c r="B1373" i="3"/>
  <c r="A1373" i="3"/>
  <c r="H1372" i="3"/>
  <c r="G1372" i="3"/>
  <c r="F1372" i="3"/>
  <c r="E1372" i="3"/>
  <c r="D1372" i="3"/>
  <c r="C1372" i="3"/>
  <c r="B1372" i="3"/>
  <c r="A1372" i="3"/>
  <c r="H1371" i="3"/>
  <c r="G1371" i="3"/>
  <c r="F1371" i="3"/>
  <c r="E1371" i="3"/>
  <c r="D1371" i="3"/>
  <c r="C1371" i="3"/>
  <c r="B1371" i="3"/>
  <c r="A1371" i="3"/>
  <c r="H1370" i="3"/>
  <c r="G1370" i="3"/>
  <c r="F1370" i="3"/>
  <c r="E1370" i="3"/>
  <c r="D1370" i="3"/>
  <c r="C1370" i="3"/>
  <c r="B1370" i="3"/>
  <c r="A1370" i="3"/>
  <c r="H1369" i="3"/>
  <c r="G1369" i="3"/>
  <c r="F1369" i="3"/>
  <c r="E1369" i="3"/>
  <c r="D1369" i="3"/>
  <c r="C1369" i="3"/>
  <c r="B1369" i="3"/>
  <c r="A1369" i="3"/>
  <c r="H1368" i="3"/>
  <c r="G1368" i="3"/>
  <c r="F1368" i="3"/>
  <c r="E1368" i="3"/>
  <c r="D1368" i="3"/>
  <c r="C1368" i="3"/>
  <c r="B1368" i="3"/>
  <c r="A1368" i="3"/>
  <c r="H1367" i="3"/>
  <c r="G1367" i="3"/>
  <c r="F1367" i="3"/>
  <c r="E1367" i="3"/>
  <c r="D1367" i="3"/>
  <c r="C1367" i="3"/>
  <c r="B1367" i="3"/>
  <c r="A1367" i="3"/>
  <c r="H1366" i="3"/>
  <c r="G1366" i="3"/>
  <c r="F1366" i="3"/>
  <c r="E1366" i="3"/>
  <c r="D1366" i="3"/>
  <c r="C1366" i="3"/>
  <c r="B1366" i="3"/>
  <c r="A1366" i="3"/>
  <c r="H1365" i="3"/>
  <c r="G1365" i="3"/>
  <c r="F1365" i="3"/>
  <c r="E1365" i="3"/>
  <c r="D1365" i="3"/>
  <c r="C1365" i="3"/>
  <c r="B1365" i="3"/>
  <c r="A1365" i="3"/>
  <c r="H1364" i="3"/>
  <c r="G1364" i="3"/>
  <c r="F1364" i="3"/>
  <c r="E1364" i="3"/>
  <c r="D1364" i="3"/>
  <c r="C1364" i="3"/>
  <c r="B1364" i="3"/>
  <c r="A1364" i="3"/>
  <c r="H1363" i="3"/>
  <c r="G1363" i="3"/>
  <c r="F1363" i="3"/>
  <c r="E1363" i="3"/>
  <c r="D1363" i="3"/>
  <c r="C1363" i="3"/>
  <c r="B1363" i="3"/>
  <c r="A1363" i="3"/>
  <c r="H1362" i="3"/>
  <c r="G1362" i="3"/>
  <c r="F1362" i="3"/>
  <c r="E1362" i="3"/>
  <c r="D1362" i="3"/>
  <c r="C1362" i="3"/>
  <c r="B1362" i="3"/>
  <c r="A1362" i="3"/>
  <c r="H1361" i="3"/>
  <c r="G1361" i="3"/>
  <c r="F1361" i="3"/>
  <c r="E1361" i="3"/>
  <c r="D1361" i="3"/>
  <c r="C1361" i="3"/>
  <c r="B1361" i="3"/>
  <c r="A1361" i="3"/>
  <c r="H1360" i="3"/>
  <c r="G1360" i="3"/>
  <c r="F1360" i="3"/>
  <c r="E1360" i="3"/>
  <c r="D1360" i="3"/>
  <c r="C1360" i="3"/>
  <c r="B1360" i="3"/>
  <c r="A1360" i="3"/>
  <c r="H1359" i="3"/>
  <c r="G1359" i="3"/>
  <c r="F1359" i="3"/>
  <c r="E1359" i="3"/>
  <c r="D1359" i="3"/>
  <c r="C1359" i="3"/>
  <c r="B1359" i="3"/>
  <c r="A1359" i="3"/>
  <c r="H1358" i="3"/>
  <c r="G1358" i="3"/>
  <c r="F1358" i="3"/>
  <c r="E1358" i="3"/>
  <c r="D1358" i="3"/>
  <c r="C1358" i="3"/>
  <c r="B1358" i="3"/>
  <c r="A1358" i="3"/>
  <c r="H1357" i="3"/>
  <c r="G1357" i="3"/>
  <c r="F1357" i="3"/>
  <c r="E1357" i="3"/>
  <c r="D1357" i="3"/>
  <c r="C1357" i="3"/>
  <c r="B1357" i="3"/>
  <c r="A1357" i="3"/>
  <c r="H1356" i="3"/>
  <c r="G1356" i="3"/>
  <c r="F1356" i="3"/>
  <c r="E1356" i="3"/>
  <c r="D1356" i="3"/>
  <c r="C1356" i="3"/>
  <c r="B1356" i="3"/>
  <c r="A1356" i="3"/>
  <c r="H1355" i="3"/>
  <c r="G1355" i="3"/>
  <c r="F1355" i="3"/>
  <c r="E1355" i="3"/>
  <c r="D1355" i="3"/>
  <c r="C1355" i="3"/>
  <c r="B1355" i="3"/>
  <c r="A1355" i="3"/>
  <c r="H1354" i="3"/>
  <c r="G1354" i="3"/>
  <c r="F1354" i="3"/>
  <c r="E1354" i="3"/>
  <c r="D1354" i="3"/>
  <c r="C1354" i="3"/>
  <c r="B1354" i="3"/>
  <c r="A1354" i="3"/>
  <c r="H1353" i="3"/>
  <c r="G1353" i="3"/>
  <c r="F1353" i="3"/>
  <c r="E1353" i="3"/>
  <c r="D1353" i="3"/>
  <c r="C1353" i="3"/>
  <c r="B1353" i="3"/>
  <c r="A1353" i="3"/>
  <c r="H1352" i="3"/>
  <c r="G1352" i="3"/>
  <c r="F1352" i="3"/>
  <c r="E1352" i="3"/>
  <c r="D1352" i="3"/>
  <c r="C1352" i="3"/>
  <c r="B1352" i="3"/>
  <c r="A1352" i="3"/>
  <c r="H1351" i="3"/>
  <c r="G1351" i="3"/>
  <c r="F1351" i="3"/>
  <c r="E1351" i="3"/>
  <c r="D1351" i="3"/>
  <c r="C1351" i="3"/>
  <c r="B1351" i="3"/>
  <c r="A1351" i="3"/>
  <c r="H1350" i="3"/>
  <c r="G1350" i="3"/>
  <c r="F1350" i="3"/>
  <c r="E1350" i="3"/>
  <c r="D1350" i="3"/>
  <c r="C1350" i="3"/>
  <c r="B1350" i="3"/>
  <c r="A1350" i="3"/>
  <c r="H1349" i="3"/>
  <c r="G1349" i="3"/>
  <c r="F1349" i="3"/>
  <c r="E1349" i="3"/>
  <c r="D1349" i="3"/>
  <c r="C1349" i="3"/>
  <c r="B1349" i="3"/>
  <c r="A1349" i="3"/>
  <c r="H1348" i="3"/>
  <c r="G1348" i="3"/>
  <c r="F1348" i="3"/>
  <c r="E1348" i="3"/>
  <c r="D1348" i="3"/>
  <c r="C1348" i="3"/>
  <c r="B1348" i="3"/>
  <c r="A1348" i="3"/>
  <c r="H1347" i="3"/>
  <c r="G1347" i="3"/>
  <c r="F1347" i="3"/>
  <c r="E1347" i="3"/>
  <c r="D1347" i="3"/>
  <c r="C1347" i="3"/>
  <c r="B1347" i="3"/>
  <c r="A1347" i="3"/>
  <c r="H1346" i="3"/>
  <c r="G1346" i="3"/>
  <c r="F1346" i="3"/>
  <c r="E1346" i="3"/>
  <c r="D1346" i="3"/>
  <c r="C1346" i="3"/>
  <c r="B1346" i="3"/>
  <c r="A1346" i="3"/>
  <c r="H1345" i="3"/>
  <c r="G1345" i="3"/>
  <c r="F1345" i="3"/>
  <c r="E1345" i="3"/>
  <c r="D1345" i="3"/>
  <c r="C1345" i="3"/>
  <c r="B1345" i="3"/>
  <c r="A1345" i="3"/>
  <c r="H1344" i="3"/>
  <c r="G1344" i="3"/>
  <c r="F1344" i="3"/>
  <c r="E1344" i="3"/>
  <c r="D1344" i="3"/>
  <c r="C1344" i="3"/>
  <c r="B1344" i="3"/>
  <c r="A1344" i="3"/>
  <c r="H1343" i="3"/>
  <c r="G1343" i="3"/>
  <c r="F1343" i="3"/>
  <c r="E1343" i="3"/>
  <c r="D1343" i="3"/>
  <c r="C1343" i="3"/>
  <c r="B1343" i="3"/>
  <c r="A1343" i="3"/>
  <c r="H1342" i="3"/>
  <c r="G1342" i="3"/>
  <c r="F1342" i="3"/>
  <c r="E1342" i="3"/>
  <c r="D1342" i="3"/>
  <c r="C1342" i="3"/>
  <c r="B1342" i="3"/>
  <c r="A1342" i="3"/>
  <c r="H1341" i="3"/>
  <c r="G1341" i="3"/>
  <c r="F1341" i="3"/>
  <c r="E1341" i="3"/>
  <c r="D1341" i="3"/>
  <c r="C1341" i="3"/>
  <c r="B1341" i="3"/>
  <c r="A1341" i="3"/>
  <c r="H1340" i="3"/>
  <c r="G1340" i="3"/>
  <c r="F1340" i="3"/>
  <c r="E1340" i="3"/>
  <c r="D1340" i="3"/>
  <c r="C1340" i="3"/>
  <c r="B1340" i="3"/>
  <c r="A1340" i="3"/>
  <c r="H1339" i="3"/>
  <c r="G1339" i="3"/>
  <c r="F1339" i="3"/>
  <c r="E1339" i="3"/>
  <c r="D1339" i="3"/>
  <c r="C1339" i="3"/>
  <c r="B1339" i="3"/>
  <c r="A1339" i="3"/>
  <c r="H1338" i="3"/>
  <c r="G1338" i="3"/>
  <c r="F1338" i="3"/>
  <c r="E1338" i="3"/>
  <c r="D1338" i="3"/>
  <c r="C1338" i="3"/>
  <c r="B1338" i="3"/>
  <c r="A1338" i="3"/>
  <c r="H1337" i="3"/>
  <c r="G1337" i="3"/>
  <c r="F1337" i="3"/>
  <c r="E1337" i="3"/>
  <c r="D1337" i="3"/>
  <c r="C1337" i="3"/>
  <c r="B1337" i="3"/>
  <c r="A1337" i="3"/>
  <c r="H1336" i="3"/>
  <c r="G1336" i="3"/>
  <c r="F1336" i="3"/>
  <c r="E1336" i="3"/>
  <c r="D1336" i="3"/>
  <c r="C1336" i="3"/>
  <c r="B1336" i="3"/>
  <c r="A1336" i="3"/>
  <c r="H1335" i="3"/>
  <c r="G1335" i="3"/>
  <c r="F1335" i="3"/>
  <c r="E1335" i="3"/>
  <c r="D1335" i="3"/>
  <c r="C1335" i="3"/>
  <c r="B1335" i="3"/>
  <c r="A1335" i="3"/>
  <c r="H1334" i="3"/>
  <c r="G1334" i="3"/>
  <c r="F1334" i="3"/>
  <c r="E1334" i="3"/>
  <c r="D1334" i="3"/>
  <c r="C1334" i="3"/>
  <c r="B1334" i="3"/>
  <c r="A1334" i="3"/>
  <c r="H1333" i="3"/>
  <c r="G1333" i="3"/>
  <c r="F1333" i="3"/>
  <c r="E1333" i="3"/>
  <c r="D1333" i="3"/>
  <c r="C1333" i="3"/>
  <c r="B1333" i="3"/>
  <c r="A1333" i="3"/>
  <c r="H1332" i="3"/>
  <c r="G1332" i="3"/>
  <c r="F1332" i="3"/>
  <c r="E1332" i="3"/>
  <c r="D1332" i="3"/>
  <c r="C1332" i="3"/>
  <c r="B1332" i="3"/>
  <c r="A1332" i="3"/>
  <c r="H1331" i="3"/>
  <c r="G1331" i="3"/>
  <c r="F1331" i="3"/>
  <c r="E1331" i="3"/>
  <c r="D1331" i="3"/>
  <c r="C1331" i="3"/>
  <c r="B1331" i="3"/>
  <c r="A1331" i="3"/>
  <c r="H1330" i="3"/>
  <c r="G1330" i="3"/>
  <c r="F1330" i="3"/>
  <c r="E1330" i="3"/>
  <c r="D1330" i="3"/>
  <c r="C1330" i="3"/>
  <c r="B1330" i="3"/>
  <c r="A1330" i="3"/>
  <c r="H1329" i="3"/>
  <c r="G1329" i="3"/>
  <c r="F1329" i="3"/>
  <c r="E1329" i="3"/>
  <c r="D1329" i="3"/>
  <c r="C1329" i="3"/>
  <c r="B1329" i="3"/>
  <c r="A1329" i="3"/>
  <c r="H1328" i="3"/>
  <c r="G1328" i="3"/>
  <c r="F1328" i="3"/>
  <c r="E1328" i="3"/>
  <c r="D1328" i="3"/>
  <c r="C1328" i="3"/>
  <c r="B1328" i="3"/>
  <c r="A1328" i="3"/>
  <c r="H1327" i="3"/>
  <c r="G1327" i="3"/>
  <c r="F1327" i="3"/>
  <c r="E1327" i="3"/>
  <c r="D1327" i="3"/>
  <c r="C1327" i="3"/>
  <c r="B1327" i="3"/>
  <c r="A1327" i="3"/>
  <c r="H1326" i="3"/>
  <c r="G1326" i="3"/>
  <c r="F1326" i="3"/>
  <c r="E1326" i="3"/>
  <c r="D1326" i="3"/>
  <c r="C1326" i="3"/>
  <c r="B1326" i="3"/>
  <c r="A1326" i="3"/>
  <c r="H1325" i="3"/>
  <c r="G1325" i="3"/>
  <c r="F1325" i="3"/>
  <c r="E1325" i="3"/>
  <c r="D1325" i="3"/>
  <c r="C1325" i="3"/>
  <c r="B1325" i="3"/>
  <c r="A1325" i="3"/>
  <c r="H1324" i="3"/>
  <c r="G1324" i="3"/>
  <c r="F1324" i="3"/>
  <c r="E1324" i="3"/>
  <c r="D1324" i="3"/>
  <c r="C1324" i="3"/>
  <c r="B1324" i="3"/>
  <c r="A1324" i="3"/>
  <c r="H1323" i="3"/>
  <c r="G1323" i="3"/>
  <c r="F1323" i="3"/>
  <c r="E1323" i="3"/>
  <c r="D1323" i="3"/>
  <c r="C1323" i="3"/>
  <c r="B1323" i="3"/>
  <c r="A1323" i="3"/>
  <c r="H1322" i="3"/>
  <c r="G1322" i="3"/>
  <c r="F1322" i="3"/>
  <c r="E1322" i="3"/>
  <c r="D1322" i="3"/>
  <c r="C1322" i="3"/>
  <c r="B1322" i="3"/>
  <c r="A1322" i="3"/>
  <c r="H1321" i="3"/>
  <c r="G1321" i="3"/>
  <c r="F1321" i="3"/>
  <c r="E1321" i="3"/>
  <c r="D1321" i="3"/>
  <c r="C1321" i="3"/>
  <c r="B1321" i="3"/>
  <c r="A1321" i="3"/>
  <c r="H1320" i="3"/>
  <c r="G1320" i="3"/>
  <c r="F1320" i="3"/>
  <c r="E1320" i="3"/>
  <c r="D1320" i="3"/>
  <c r="C1320" i="3"/>
  <c r="B1320" i="3"/>
  <c r="A1320" i="3"/>
  <c r="H1319" i="3"/>
  <c r="G1319" i="3"/>
  <c r="F1319" i="3"/>
  <c r="E1319" i="3"/>
  <c r="D1319" i="3"/>
  <c r="C1319" i="3"/>
  <c r="B1319" i="3"/>
  <c r="A1319" i="3"/>
  <c r="H1318" i="3"/>
  <c r="G1318" i="3"/>
  <c r="F1318" i="3"/>
  <c r="E1318" i="3"/>
  <c r="D1318" i="3"/>
  <c r="C1318" i="3"/>
  <c r="B1318" i="3"/>
  <c r="A1318" i="3"/>
  <c r="H1317" i="3"/>
  <c r="G1317" i="3"/>
  <c r="F1317" i="3"/>
  <c r="E1317" i="3"/>
  <c r="D1317" i="3"/>
  <c r="C1317" i="3"/>
  <c r="B1317" i="3"/>
  <c r="A1317" i="3"/>
  <c r="H1316" i="3"/>
  <c r="G1316" i="3"/>
  <c r="F1316" i="3"/>
  <c r="E1316" i="3"/>
  <c r="D1316" i="3"/>
  <c r="C1316" i="3"/>
  <c r="B1316" i="3"/>
  <c r="A1316" i="3"/>
  <c r="H1315" i="3"/>
  <c r="G1315" i="3"/>
  <c r="F1315" i="3"/>
  <c r="E1315" i="3"/>
  <c r="D1315" i="3"/>
  <c r="C1315" i="3"/>
  <c r="B1315" i="3"/>
  <c r="A1315" i="3"/>
  <c r="H1314" i="3"/>
  <c r="G1314" i="3"/>
  <c r="F1314" i="3"/>
  <c r="E1314" i="3"/>
  <c r="D1314" i="3"/>
  <c r="C1314" i="3"/>
  <c r="B1314" i="3"/>
  <c r="A1314" i="3"/>
  <c r="H1313" i="3"/>
  <c r="G1313" i="3"/>
  <c r="F1313" i="3"/>
  <c r="E1313" i="3"/>
  <c r="D1313" i="3"/>
  <c r="C1313" i="3"/>
  <c r="B1313" i="3"/>
  <c r="A1313" i="3"/>
  <c r="H1312" i="3"/>
  <c r="G1312" i="3"/>
  <c r="F1312" i="3"/>
  <c r="E1312" i="3"/>
  <c r="D1312" i="3"/>
  <c r="C1312" i="3"/>
  <c r="B1312" i="3"/>
  <c r="A1312" i="3"/>
  <c r="H1311" i="3"/>
  <c r="G1311" i="3"/>
  <c r="F1311" i="3"/>
  <c r="E1311" i="3"/>
  <c r="D1311" i="3"/>
  <c r="C1311" i="3"/>
  <c r="B1311" i="3"/>
  <c r="A1311" i="3"/>
  <c r="H1310" i="3"/>
  <c r="G1310" i="3"/>
  <c r="F1310" i="3"/>
  <c r="E1310" i="3"/>
  <c r="D1310" i="3"/>
  <c r="C1310" i="3"/>
  <c r="B1310" i="3"/>
  <c r="A1310" i="3"/>
  <c r="H1309" i="3"/>
  <c r="G1309" i="3"/>
  <c r="F1309" i="3"/>
  <c r="E1309" i="3"/>
  <c r="D1309" i="3"/>
  <c r="C1309" i="3"/>
  <c r="B1309" i="3"/>
  <c r="A1309" i="3"/>
  <c r="H1308" i="3"/>
  <c r="G1308" i="3"/>
  <c r="F1308" i="3"/>
  <c r="E1308" i="3"/>
  <c r="D1308" i="3"/>
  <c r="C1308" i="3"/>
  <c r="B1308" i="3"/>
  <c r="A1308" i="3"/>
  <c r="H1307" i="3"/>
  <c r="G1307" i="3"/>
  <c r="F1307" i="3"/>
  <c r="E1307" i="3"/>
  <c r="D1307" i="3"/>
  <c r="C1307" i="3"/>
  <c r="B1307" i="3"/>
  <c r="A1307" i="3"/>
  <c r="H1306" i="3"/>
  <c r="G1306" i="3"/>
  <c r="F1306" i="3"/>
  <c r="E1306" i="3"/>
  <c r="D1306" i="3"/>
  <c r="C1306" i="3"/>
  <c r="B1306" i="3"/>
  <c r="A1306" i="3"/>
  <c r="H1305" i="3"/>
  <c r="G1305" i="3"/>
  <c r="F1305" i="3"/>
  <c r="E1305" i="3"/>
  <c r="D1305" i="3"/>
  <c r="C1305" i="3"/>
  <c r="B1305" i="3"/>
  <c r="A1305" i="3"/>
  <c r="H1304" i="3"/>
  <c r="G1304" i="3"/>
  <c r="F1304" i="3"/>
  <c r="E1304" i="3"/>
  <c r="D1304" i="3"/>
  <c r="C1304" i="3"/>
  <c r="B1304" i="3"/>
  <c r="A1304" i="3"/>
  <c r="H1303" i="3"/>
  <c r="G1303" i="3"/>
  <c r="F1303" i="3"/>
  <c r="E1303" i="3"/>
  <c r="D1303" i="3"/>
  <c r="C1303" i="3"/>
  <c r="B1303" i="3"/>
  <c r="A1303" i="3"/>
  <c r="H1302" i="3"/>
  <c r="G1302" i="3"/>
  <c r="F1302" i="3"/>
  <c r="E1302" i="3"/>
  <c r="D1302" i="3"/>
  <c r="C1302" i="3"/>
  <c r="B1302" i="3"/>
  <c r="A1302" i="3"/>
  <c r="H1301" i="3"/>
  <c r="G1301" i="3"/>
  <c r="F1301" i="3"/>
  <c r="E1301" i="3"/>
  <c r="D1301" i="3"/>
  <c r="C1301" i="3"/>
  <c r="B1301" i="3"/>
  <c r="A1301" i="3"/>
  <c r="H1300" i="3"/>
  <c r="G1300" i="3"/>
  <c r="F1300" i="3"/>
  <c r="E1300" i="3"/>
  <c r="D1300" i="3"/>
  <c r="C1300" i="3"/>
  <c r="B1300" i="3"/>
  <c r="A1300" i="3"/>
  <c r="H1299" i="3"/>
  <c r="G1299" i="3"/>
  <c r="F1299" i="3"/>
  <c r="E1299" i="3"/>
  <c r="D1299" i="3"/>
  <c r="C1299" i="3"/>
  <c r="B1299" i="3"/>
  <c r="A1299" i="3"/>
  <c r="H1298" i="3"/>
  <c r="G1298" i="3"/>
  <c r="F1298" i="3"/>
  <c r="E1298" i="3"/>
  <c r="D1298" i="3"/>
  <c r="C1298" i="3"/>
  <c r="B1298" i="3"/>
  <c r="A1298" i="3"/>
  <c r="H1297" i="3"/>
  <c r="G1297" i="3"/>
  <c r="F1297" i="3"/>
  <c r="E1297" i="3"/>
  <c r="D1297" i="3"/>
  <c r="C1297" i="3"/>
  <c r="B1297" i="3"/>
  <c r="A1297" i="3"/>
  <c r="H1296" i="3"/>
  <c r="G1296" i="3"/>
  <c r="F1296" i="3"/>
  <c r="E1296" i="3"/>
  <c r="D1296" i="3"/>
  <c r="C1296" i="3"/>
  <c r="B1296" i="3"/>
  <c r="A1296" i="3"/>
  <c r="H1295" i="3"/>
  <c r="G1295" i="3"/>
  <c r="F1295" i="3"/>
  <c r="E1295" i="3"/>
  <c r="D1295" i="3"/>
  <c r="C1295" i="3"/>
  <c r="B1295" i="3"/>
  <c r="A1295" i="3"/>
  <c r="H1294" i="3"/>
  <c r="G1294" i="3"/>
  <c r="F1294" i="3"/>
  <c r="E1294" i="3"/>
  <c r="D1294" i="3"/>
  <c r="C1294" i="3"/>
  <c r="B1294" i="3"/>
  <c r="A1294" i="3"/>
  <c r="H1293" i="3"/>
  <c r="G1293" i="3"/>
  <c r="F1293" i="3"/>
  <c r="E1293" i="3"/>
  <c r="D1293" i="3"/>
  <c r="C1293" i="3"/>
  <c r="B1293" i="3"/>
  <c r="A1293" i="3"/>
  <c r="H1292" i="3"/>
  <c r="G1292" i="3"/>
  <c r="F1292" i="3"/>
  <c r="E1292" i="3"/>
  <c r="D1292" i="3"/>
  <c r="C1292" i="3"/>
  <c r="B1292" i="3"/>
  <c r="A1292" i="3"/>
  <c r="H1291" i="3"/>
  <c r="G1291" i="3"/>
  <c r="F1291" i="3"/>
  <c r="E1291" i="3"/>
  <c r="D1291" i="3"/>
  <c r="C1291" i="3"/>
  <c r="B1291" i="3"/>
  <c r="A1291" i="3"/>
  <c r="H1290" i="3"/>
  <c r="G1290" i="3"/>
  <c r="F1290" i="3"/>
  <c r="E1290" i="3"/>
  <c r="D1290" i="3"/>
  <c r="C1290" i="3"/>
  <c r="B1290" i="3"/>
  <c r="A1290" i="3"/>
  <c r="H1289" i="3"/>
  <c r="G1289" i="3"/>
  <c r="F1289" i="3"/>
  <c r="E1289" i="3"/>
  <c r="D1289" i="3"/>
  <c r="C1289" i="3"/>
  <c r="B1289" i="3"/>
  <c r="A1289" i="3"/>
  <c r="H1288" i="3"/>
  <c r="G1288" i="3"/>
  <c r="F1288" i="3"/>
  <c r="E1288" i="3"/>
  <c r="D1288" i="3"/>
  <c r="C1288" i="3"/>
  <c r="B1288" i="3"/>
  <c r="A1288" i="3"/>
  <c r="H1287" i="3"/>
  <c r="G1287" i="3"/>
  <c r="F1287" i="3"/>
  <c r="E1287" i="3"/>
  <c r="D1287" i="3"/>
  <c r="C1287" i="3"/>
  <c r="B1287" i="3"/>
  <c r="A1287" i="3"/>
  <c r="H1286" i="3"/>
  <c r="G1286" i="3"/>
  <c r="F1286" i="3"/>
  <c r="E1286" i="3"/>
  <c r="D1286" i="3"/>
  <c r="C1286" i="3"/>
  <c r="B1286" i="3"/>
  <c r="A1286" i="3"/>
  <c r="H1285" i="3"/>
  <c r="G1285" i="3"/>
  <c r="F1285" i="3"/>
  <c r="E1285" i="3"/>
  <c r="D1285" i="3"/>
  <c r="C1285" i="3"/>
  <c r="B1285" i="3"/>
  <c r="A1285" i="3"/>
  <c r="H1284" i="3"/>
  <c r="G1284" i="3"/>
  <c r="F1284" i="3"/>
  <c r="E1284" i="3"/>
  <c r="D1284" i="3"/>
  <c r="C1284" i="3"/>
  <c r="B1284" i="3"/>
  <c r="A1284" i="3"/>
  <c r="H1283" i="3"/>
  <c r="G1283" i="3"/>
  <c r="F1283" i="3"/>
  <c r="E1283" i="3"/>
  <c r="D1283" i="3"/>
  <c r="C1283" i="3"/>
  <c r="B1283" i="3"/>
  <c r="A1283" i="3"/>
  <c r="H1282" i="3"/>
  <c r="G1282" i="3"/>
  <c r="F1282" i="3"/>
  <c r="E1282" i="3"/>
  <c r="D1282" i="3"/>
  <c r="C1282" i="3"/>
  <c r="B1282" i="3"/>
  <c r="A1282" i="3"/>
  <c r="H1281" i="3"/>
  <c r="G1281" i="3"/>
  <c r="F1281" i="3"/>
  <c r="E1281" i="3"/>
  <c r="D1281" i="3"/>
  <c r="C1281" i="3"/>
  <c r="B1281" i="3"/>
  <c r="A1281" i="3"/>
  <c r="H1280" i="3"/>
  <c r="G1280" i="3"/>
  <c r="F1280" i="3"/>
  <c r="E1280" i="3"/>
  <c r="D1280" i="3"/>
  <c r="C1280" i="3"/>
  <c r="B1280" i="3"/>
  <c r="A1280" i="3"/>
  <c r="H1279" i="3"/>
  <c r="G1279" i="3"/>
  <c r="F1279" i="3"/>
  <c r="E1279" i="3"/>
  <c r="D1279" i="3"/>
  <c r="C1279" i="3"/>
  <c r="B1279" i="3"/>
  <c r="A1279" i="3"/>
  <c r="H1278" i="3"/>
  <c r="G1278" i="3"/>
  <c r="F1278" i="3"/>
  <c r="E1278" i="3"/>
  <c r="D1278" i="3"/>
  <c r="C1278" i="3"/>
  <c r="B1278" i="3"/>
  <c r="A1278" i="3"/>
  <c r="H1277" i="3"/>
  <c r="G1277" i="3"/>
  <c r="F1277" i="3"/>
  <c r="E1277" i="3"/>
  <c r="D1277" i="3"/>
  <c r="C1277" i="3"/>
  <c r="B1277" i="3"/>
  <c r="A1277" i="3"/>
  <c r="H1276" i="3"/>
  <c r="G1276" i="3"/>
  <c r="F1276" i="3"/>
  <c r="E1276" i="3"/>
  <c r="D1276" i="3"/>
  <c r="C1276" i="3"/>
  <c r="B1276" i="3"/>
  <c r="A1276" i="3"/>
  <c r="H1275" i="3"/>
  <c r="G1275" i="3"/>
  <c r="F1275" i="3"/>
  <c r="E1275" i="3"/>
  <c r="D1275" i="3"/>
  <c r="C1275" i="3"/>
  <c r="B1275" i="3"/>
  <c r="A1275" i="3"/>
  <c r="H1274" i="3"/>
  <c r="G1274" i="3"/>
  <c r="F1274" i="3"/>
  <c r="E1274" i="3"/>
  <c r="D1274" i="3"/>
  <c r="C1274" i="3"/>
  <c r="B1274" i="3"/>
  <c r="A1274" i="3"/>
  <c r="H1273" i="3"/>
  <c r="G1273" i="3"/>
  <c r="F1273" i="3"/>
  <c r="E1273" i="3"/>
  <c r="D1273" i="3"/>
  <c r="C1273" i="3"/>
  <c r="B1273" i="3"/>
  <c r="A1273" i="3"/>
  <c r="H1272" i="3"/>
  <c r="G1272" i="3"/>
  <c r="F1272" i="3"/>
  <c r="E1272" i="3"/>
  <c r="D1272" i="3"/>
  <c r="C1272" i="3"/>
  <c r="B1272" i="3"/>
  <c r="A1272" i="3"/>
  <c r="H1271" i="3"/>
  <c r="G1271" i="3"/>
  <c r="F1271" i="3"/>
  <c r="E1271" i="3"/>
  <c r="D1271" i="3"/>
  <c r="C1271" i="3"/>
  <c r="B1271" i="3"/>
  <c r="A1271" i="3"/>
  <c r="H1270" i="3"/>
  <c r="G1270" i="3"/>
  <c r="F1270" i="3"/>
  <c r="E1270" i="3"/>
  <c r="D1270" i="3"/>
  <c r="C1270" i="3"/>
  <c r="B1270" i="3"/>
  <c r="A1270" i="3"/>
  <c r="H1269" i="3"/>
  <c r="G1269" i="3"/>
  <c r="F1269" i="3"/>
  <c r="E1269" i="3"/>
  <c r="D1269" i="3"/>
  <c r="C1269" i="3"/>
  <c r="B1269" i="3"/>
  <c r="A1269" i="3"/>
  <c r="H1268" i="3"/>
  <c r="G1268" i="3"/>
  <c r="F1268" i="3"/>
  <c r="E1268" i="3"/>
  <c r="D1268" i="3"/>
  <c r="C1268" i="3"/>
  <c r="B1268" i="3"/>
  <c r="A1268" i="3"/>
  <c r="H1267" i="3"/>
  <c r="G1267" i="3"/>
  <c r="F1267" i="3"/>
  <c r="E1267" i="3"/>
  <c r="D1267" i="3"/>
  <c r="C1267" i="3"/>
  <c r="B1267" i="3"/>
  <c r="A1267" i="3"/>
  <c r="H1266" i="3"/>
  <c r="G1266" i="3"/>
  <c r="F1266" i="3"/>
  <c r="E1266" i="3"/>
  <c r="D1266" i="3"/>
  <c r="C1266" i="3"/>
  <c r="B1266" i="3"/>
  <c r="A1266" i="3"/>
  <c r="H1265" i="3"/>
  <c r="G1265" i="3"/>
  <c r="F1265" i="3"/>
  <c r="E1265" i="3"/>
  <c r="D1265" i="3"/>
  <c r="C1265" i="3"/>
  <c r="B1265" i="3"/>
  <c r="A1265" i="3"/>
  <c r="H1264" i="3"/>
  <c r="G1264" i="3"/>
  <c r="F1264" i="3"/>
  <c r="E1264" i="3"/>
  <c r="D1264" i="3"/>
  <c r="C1264" i="3"/>
  <c r="B1264" i="3"/>
  <c r="A1264" i="3"/>
  <c r="H1263" i="3"/>
  <c r="G1263" i="3"/>
  <c r="F1263" i="3"/>
  <c r="E1263" i="3"/>
  <c r="D1263" i="3"/>
  <c r="C1263" i="3"/>
  <c r="B1263" i="3"/>
  <c r="A1263" i="3"/>
  <c r="H1262" i="3"/>
  <c r="G1262" i="3"/>
  <c r="F1262" i="3"/>
  <c r="E1262" i="3"/>
  <c r="D1262" i="3"/>
  <c r="C1262" i="3"/>
  <c r="B1262" i="3"/>
  <c r="A1262" i="3"/>
  <c r="H1261" i="3"/>
  <c r="G1261" i="3"/>
  <c r="F1261" i="3"/>
  <c r="E1261" i="3"/>
  <c r="D1261" i="3"/>
  <c r="C1261" i="3"/>
  <c r="B1261" i="3"/>
  <c r="A1261" i="3"/>
  <c r="H1260" i="3"/>
  <c r="G1260" i="3"/>
  <c r="F1260" i="3"/>
  <c r="E1260" i="3"/>
  <c r="D1260" i="3"/>
  <c r="C1260" i="3"/>
  <c r="B1260" i="3"/>
  <c r="A1260" i="3"/>
  <c r="H1259" i="3"/>
  <c r="G1259" i="3"/>
  <c r="F1259" i="3"/>
  <c r="E1259" i="3"/>
  <c r="D1259" i="3"/>
  <c r="C1259" i="3"/>
  <c r="B1259" i="3"/>
  <c r="A1259" i="3"/>
  <c r="H1258" i="3"/>
  <c r="G1258" i="3"/>
  <c r="F1258" i="3"/>
  <c r="E1258" i="3"/>
  <c r="D1258" i="3"/>
  <c r="C1258" i="3"/>
  <c r="B1258" i="3"/>
  <c r="A1258" i="3"/>
  <c r="H1257" i="3"/>
  <c r="G1257" i="3"/>
  <c r="F1257" i="3"/>
  <c r="E1257" i="3"/>
  <c r="D1257" i="3"/>
  <c r="C1257" i="3"/>
  <c r="B1257" i="3"/>
  <c r="A1257" i="3"/>
  <c r="H1256" i="3"/>
  <c r="G1256" i="3"/>
  <c r="F1256" i="3"/>
  <c r="E1256" i="3"/>
  <c r="D1256" i="3"/>
  <c r="C1256" i="3"/>
  <c r="B1256" i="3"/>
  <c r="A1256" i="3"/>
  <c r="H1255" i="3"/>
  <c r="G1255" i="3"/>
  <c r="F1255" i="3"/>
  <c r="E1255" i="3"/>
  <c r="D1255" i="3"/>
  <c r="C1255" i="3"/>
  <c r="B1255" i="3"/>
  <c r="A1255" i="3"/>
  <c r="H1254" i="3"/>
  <c r="G1254" i="3"/>
  <c r="F1254" i="3"/>
  <c r="E1254" i="3"/>
  <c r="D1254" i="3"/>
  <c r="C1254" i="3"/>
  <c r="B1254" i="3"/>
  <c r="A1254" i="3"/>
  <c r="H1253" i="3"/>
  <c r="G1253" i="3"/>
  <c r="F1253" i="3"/>
  <c r="E1253" i="3"/>
  <c r="D1253" i="3"/>
  <c r="C1253" i="3"/>
  <c r="B1253" i="3"/>
  <c r="A1253" i="3"/>
  <c r="H1252" i="3"/>
  <c r="G1252" i="3"/>
  <c r="F1252" i="3"/>
  <c r="E1252" i="3"/>
  <c r="D1252" i="3"/>
  <c r="C1252" i="3"/>
  <c r="B1252" i="3"/>
  <c r="A1252" i="3"/>
  <c r="H1251" i="3"/>
  <c r="G1251" i="3"/>
  <c r="F1251" i="3"/>
  <c r="E1251" i="3"/>
  <c r="D1251" i="3"/>
  <c r="C1251" i="3"/>
  <c r="B1251" i="3"/>
  <c r="A1251" i="3"/>
  <c r="H1250" i="3"/>
  <c r="G1250" i="3"/>
  <c r="F1250" i="3"/>
  <c r="E1250" i="3"/>
  <c r="D1250" i="3"/>
  <c r="C1250" i="3"/>
  <c r="B1250" i="3"/>
  <c r="A1250" i="3"/>
  <c r="H1249" i="3"/>
  <c r="G1249" i="3"/>
  <c r="F1249" i="3"/>
  <c r="E1249" i="3"/>
  <c r="D1249" i="3"/>
  <c r="C1249" i="3"/>
  <c r="B1249" i="3"/>
  <c r="A1249" i="3"/>
  <c r="H1248" i="3"/>
  <c r="G1248" i="3"/>
  <c r="F1248" i="3"/>
  <c r="E1248" i="3"/>
  <c r="D1248" i="3"/>
  <c r="C1248" i="3"/>
  <c r="B1248" i="3"/>
  <c r="A1248" i="3"/>
  <c r="H1247" i="3"/>
  <c r="G1247" i="3"/>
  <c r="F1247" i="3"/>
  <c r="E1247" i="3"/>
  <c r="D1247" i="3"/>
  <c r="C1247" i="3"/>
  <c r="B1247" i="3"/>
  <c r="A1247" i="3"/>
  <c r="H1246" i="3"/>
  <c r="G1246" i="3"/>
  <c r="F1246" i="3"/>
  <c r="E1246" i="3"/>
  <c r="D1246" i="3"/>
  <c r="C1246" i="3"/>
  <c r="B1246" i="3"/>
  <c r="A1246" i="3"/>
  <c r="H1245" i="3"/>
  <c r="G1245" i="3"/>
  <c r="F1245" i="3"/>
  <c r="E1245" i="3"/>
  <c r="D1245" i="3"/>
  <c r="C1245" i="3"/>
  <c r="B1245" i="3"/>
  <c r="A1245" i="3"/>
  <c r="H1244" i="3"/>
  <c r="G1244" i="3"/>
  <c r="F1244" i="3"/>
  <c r="E1244" i="3"/>
  <c r="D1244" i="3"/>
  <c r="C1244" i="3"/>
  <c r="B1244" i="3"/>
  <c r="A1244" i="3"/>
  <c r="H1243" i="3"/>
  <c r="G1243" i="3"/>
  <c r="F1243" i="3"/>
  <c r="E1243" i="3"/>
  <c r="D1243" i="3"/>
  <c r="C1243" i="3"/>
  <c r="B1243" i="3"/>
  <c r="A1243" i="3"/>
  <c r="H1242" i="3"/>
  <c r="G1242" i="3"/>
  <c r="F1242" i="3"/>
  <c r="E1242" i="3"/>
  <c r="D1242" i="3"/>
  <c r="C1242" i="3"/>
  <c r="B1242" i="3"/>
  <c r="A1242" i="3"/>
  <c r="H1241" i="3"/>
  <c r="G1241" i="3"/>
  <c r="F1241" i="3"/>
  <c r="E1241" i="3"/>
  <c r="D1241" i="3"/>
  <c r="C1241" i="3"/>
  <c r="B1241" i="3"/>
  <c r="A1241" i="3"/>
  <c r="H1240" i="3"/>
  <c r="G1240" i="3"/>
  <c r="F1240" i="3"/>
  <c r="E1240" i="3"/>
  <c r="D1240" i="3"/>
  <c r="C1240" i="3"/>
  <c r="B1240" i="3"/>
  <c r="A1240" i="3"/>
  <c r="H1239" i="3"/>
  <c r="G1239" i="3"/>
  <c r="F1239" i="3"/>
  <c r="E1239" i="3"/>
  <c r="D1239" i="3"/>
  <c r="C1239" i="3"/>
  <c r="B1239" i="3"/>
  <c r="A1239" i="3"/>
  <c r="H1238" i="3"/>
  <c r="G1238" i="3"/>
  <c r="F1238" i="3"/>
  <c r="E1238" i="3"/>
  <c r="D1238" i="3"/>
  <c r="C1238" i="3"/>
  <c r="B1238" i="3"/>
  <c r="A1238" i="3"/>
  <c r="H1237" i="3"/>
  <c r="G1237" i="3"/>
  <c r="F1237" i="3"/>
  <c r="E1237" i="3"/>
  <c r="D1237" i="3"/>
  <c r="C1237" i="3"/>
  <c r="B1237" i="3"/>
  <c r="A1237" i="3"/>
  <c r="H1236" i="3"/>
  <c r="G1236" i="3"/>
  <c r="F1236" i="3"/>
  <c r="E1236" i="3"/>
  <c r="D1236" i="3"/>
  <c r="C1236" i="3"/>
  <c r="B1236" i="3"/>
  <c r="A1236" i="3"/>
  <c r="H1235" i="3"/>
  <c r="G1235" i="3"/>
  <c r="F1235" i="3"/>
  <c r="E1235" i="3"/>
  <c r="D1235" i="3"/>
  <c r="C1235" i="3"/>
  <c r="B1235" i="3"/>
  <c r="A1235" i="3"/>
  <c r="H1234" i="3"/>
  <c r="G1234" i="3"/>
  <c r="F1234" i="3"/>
  <c r="E1234" i="3"/>
  <c r="D1234" i="3"/>
  <c r="C1234" i="3"/>
  <c r="B1234" i="3"/>
  <c r="A1234" i="3"/>
  <c r="H1233" i="3"/>
  <c r="G1233" i="3"/>
  <c r="F1233" i="3"/>
  <c r="E1233" i="3"/>
  <c r="D1233" i="3"/>
  <c r="C1233" i="3"/>
  <c r="B1233" i="3"/>
  <c r="A1233" i="3"/>
  <c r="H1232" i="3"/>
  <c r="G1232" i="3"/>
  <c r="F1232" i="3"/>
  <c r="E1232" i="3"/>
  <c r="D1232" i="3"/>
  <c r="C1232" i="3"/>
  <c r="B1232" i="3"/>
  <c r="A1232" i="3"/>
  <c r="H1231" i="3"/>
  <c r="G1231" i="3"/>
  <c r="F1231" i="3"/>
  <c r="E1231" i="3"/>
  <c r="D1231" i="3"/>
  <c r="C1231" i="3"/>
  <c r="B1231" i="3"/>
  <c r="A1231" i="3"/>
  <c r="H1230" i="3"/>
  <c r="G1230" i="3"/>
  <c r="F1230" i="3"/>
  <c r="E1230" i="3"/>
  <c r="D1230" i="3"/>
  <c r="C1230" i="3"/>
  <c r="B1230" i="3"/>
  <c r="A1230" i="3"/>
  <c r="H1229" i="3"/>
  <c r="G1229" i="3"/>
  <c r="F1229" i="3"/>
  <c r="E1229" i="3"/>
  <c r="D1229" i="3"/>
  <c r="C1229" i="3"/>
  <c r="B1229" i="3"/>
  <c r="A1229" i="3"/>
  <c r="H1228" i="3"/>
  <c r="G1228" i="3"/>
  <c r="F1228" i="3"/>
  <c r="E1228" i="3"/>
  <c r="D1228" i="3"/>
  <c r="C1228" i="3"/>
  <c r="B1228" i="3"/>
  <c r="A1228" i="3"/>
  <c r="H1227" i="3"/>
  <c r="G1227" i="3"/>
  <c r="F1227" i="3"/>
  <c r="E1227" i="3"/>
  <c r="D1227" i="3"/>
  <c r="C1227" i="3"/>
  <c r="B1227" i="3"/>
  <c r="A1227" i="3"/>
  <c r="H1226" i="3"/>
  <c r="G1226" i="3"/>
  <c r="F1226" i="3"/>
  <c r="E1226" i="3"/>
  <c r="D1226" i="3"/>
  <c r="C1226" i="3"/>
  <c r="B1226" i="3"/>
  <c r="A1226" i="3"/>
  <c r="H1225" i="3"/>
  <c r="G1225" i="3"/>
  <c r="F1225" i="3"/>
  <c r="E1225" i="3"/>
  <c r="D1225" i="3"/>
  <c r="C1225" i="3"/>
  <c r="B1225" i="3"/>
  <c r="A1225" i="3"/>
  <c r="H1224" i="3"/>
  <c r="G1224" i="3"/>
  <c r="F1224" i="3"/>
  <c r="E1224" i="3"/>
  <c r="D1224" i="3"/>
  <c r="C1224" i="3"/>
  <c r="B1224" i="3"/>
  <c r="A1224" i="3"/>
  <c r="H1223" i="3"/>
  <c r="G1223" i="3"/>
  <c r="F1223" i="3"/>
  <c r="E1223" i="3"/>
  <c r="D1223" i="3"/>
  <c r="C1223" i="3"/>
  <c r="B1223" i="3"/>
  <c r="A1223" i="3"/>
  <c r="H1222" i="3"/>
  <c r="G1222" i="3"/>
  <c r="F1222" i="3"/>
  <c r="E1222" i="3"/>
  <c r="D1222" i="3"/>
  <c r="C1222" i="3"/>
  <c r="B1222" i="3"/>
  <c r="A1222" i="3"/>
  <c r="H1221" i="3"/>
  <c r="G1221" i="3"/>
  <c r="F1221" i="3"/>
  <c r="E1221" i="3"/>
  <c r="D1221" i="3"/>
  <c r="C1221" i="3"/>
  <c r="B1221" i="3"/>
  <c r="A1221" i="3"/>
  <c r="H1220" i="3"/>
  <c r="G1220" i="3"/>
  <c r="F1220" i="3"/>
  <c r="E1220" i="3"/>
  <c r="D1220" i="3"/>
  <c r="C1220" i="3"/>
  <c r="B1220" i="3"/>
  <c r="A1220" i="3"/>
  <c r="H1219" i="3"/>
  <c r="G1219" i="3"/>
  <c r="F1219" i="3"/>
  <c r="E1219" i="3"/>
  <c r="D1219" i="3"/>
  <c r="C1219" i="3"/>
  <c r="B1219" i="3"/>
  <c r="A1219" i="3"/>
  <c r="H1218" i="3"/>
  <c r="G1218" i="3"/>
  <c r="F1218" i="3"/>
  <c r="E1218" i="3"/>
  <c r="D1218" i="3"/>
  <c r="C1218" i="3"/>
  <c r="B1218" i="3"/>
  <c r="A1218" i="3"/>
  <c r="H1217" i="3"/>
  <c r="G1217" i="3"/>
  <c r="F1217" i="3"/>
  <c r="E1217" i="3"/>
  <c r="D1217" i="3"/>
  <c r="C1217" i="3"/>
  <c r="B1217" i="3"/>
  <c r="A1217" i="3"/>
  <c r="H1216" i="3"/>
  <c r="G1216" i="3"/>
  <c r="F1216" i="3"/>
  <c r="E1216" i="3"/>
  <c r="D1216" i="3"/>
  <c r="C1216" i="3"/>
  <c r="B1216" i="3"/>
  <c r="A1216" i="3"/>
  <c r="H1215" i="3"/>
  <c r="G1215" i="3"/>
  <c r="F1215" i="3"/>
  <c r="E1215" i="3"/>
  <c r="D1215" i="3"/>
  <c r="C1215" i="3"/>
  <c r="B1215" i="3"/>
  <c r="A1215" i="3"/>
  <c r="H1214" i="3"/>
  <c r="G1214" i="3"/>
  <c r="F1214" i="3"/>
  <c r="E1214" i="3"/>
  <c r="D1214" i="3"/>
  <c r="C1214" i="3"/>
  <c r="B1214" i="3"/>
  <c r="A1214" i="3"/>
  <c r="H1213" i="3"/>
  <c r="G1213" i="3"/>
  <c r="F1213" i="3"/>
  <c r="E1213" i="3"/>
  <c r="D1213" i="3"/>
  <c r="C1213" i="3"/>
  <c r="B1213" i="3"/>
  <c r="A1213" i="3"/>
  <c r="H1212" i="3"/>
  <c r="G1212" i="3"/>
  <c r="F1212" i="3"/>
  <c r="E1212" i="3"/>
  <c r="D1212" i="3"/>
  <c r="C1212" i="3"/>
  <c r="B1212" i="3"/>
  <c r="A1212" i="3"/>
  <c r="H1211" i="3"/>
  <c r="G1211" i="3"/>
  <c r="F1211" i="3"/>
  <c r="E1211" i="3"/>
  <c r="D1211" i="3"/>
  <c r="C1211" i="3"/>
  <c r="B1211" i="3"/>
  <c r="A1211" i="3"/>
  <c r="H1210" i="3"/>
  <c r="G1210" i="3"/>
  <c r="F1210" i="3"/>
  <c r="E1210" i="3"/>
  <c r="D1210" i="3"/>
  <c r="C1210" i="3"/>
  <c r="B1210" i="3"/>
  <c r="A1210" i="3"/>
  <c r="H1209" i="3"/>
  <c r="G1209" i="3"/>
  <c r="F1209" i="3"/>
  <c r="E1209" i="3"/>
  <c r="D1209" i="3"/>
  <c r="C1209" i="3"/>
  <c r="B1209" i="3"/>
  <c r="A1209" i="3"/>
  <c r="H1208" i="3"/>
  <c r="G1208" i="3"/>
  <c r="F1208" i="3"/>
  <c r="E1208" i="3"/>
  <c r="D1208" i="3"/>
  <c r="C1208" i="3"/>
  <c r="B1208" i="3"/>
  <c r="A1208" i="3"/>
  <c r="H1207" i="3"/>
  <c r="G1207" i="3"/>
  <c r="F1207" i="3"/>
  <c r="E1207" i="3"/>
  <c r="D1207" i="3"/>
  <c r="C1207" i="3"/>
  <c r="B1207" i="3"/>
  <c r="A1207" i="3"/>
  <c r="H1206" i="3"/>
  <c r="G1206" i="3"/>
  <c r="F1206" i="3"/>
  <c r="E1206" i="3"/>
  <c r="D1206" i="3"/>
  <c r="C1206" i="3"/>
  <c r="B1206" i="3"/>
  <c r="A1206" i="3"/>
  <c r="H1205" i="3"/>
  <c r="G1205" i="3"/>
  <c r="F1205" i="3"/>
  <c r="E1205" i="3"/>
  <c r="D1205" i="3"/>
  <c r="C1205" i="3"/>
  <c r="B1205" i="3"/>
  <c r="A1205" i="3"/>
  <c r="H1204" i="3"/>
  <c r="G1204" i="3"/>
  <c r="F1204" i="3"/>
  <c r="E1204" i="3"/>
  <c r="D1204" i="3"/>
  <c r="C1204" i="3"/>
  <c r="B1204" i="3"/>
  <c r="A1204" i="3"/>
  <c r="H1203" i="3"/>
  <c r="G1203" i="3"/>
  <c r="F1203" i="3"/>
  <c r="E1203" i="3"/>
  <c r="D1203" i="3"/>
  <c r="C1203" i="3"/>
  <c r="B1203" i="3"/>
  <c r="A1203" i="3"/>
  <c r="H1202" i="3"/>
  <c r="G1202" i="3"/>
  <c r="F1202" i="3"/>
  <c r="E1202" i="3"/>
  <c r="D1202" i="3"/>
  <c r="C1202" i="3"/>
  <c r="B1202" i="3"/>
  <c r="A1202" i="3"/>
  <c r="H1201" i="3"/>
  <c r="G1201" i="3"/>
  <c r="F1201" i="3"/>
  <c r="E1201" i="3"/>
  <c r="D1201" i="3"/>
  <c r="C1201" i="3"/>
  <c r="B1201" i="3"/>
  <c r="A1201" i="3"/>
  <c r="H1200" i="3"/>
  <c r="G1200" i="3"/>
  <c r="F1200" i="3"/>
  <c r="E1200" i="3"/>
  <c r="D1200" i="3"/>
  <c r="C1200" i="3"/>
  <c r="B1200" i="3"/>
  <c r="A1200" i="3"/>
  <c r="H1199" i="3"/>
  <c r="G1199" i="3"/>
  <c r="F1199" i="3"/>
  <c r="E1199" i="3"/>
  <c r="D1199" i="3"/>
  <c r="C1199" i="3"/>
  <c r="B1199" i="3"/>
  <c r="A1199" i="3"/>
  <c r="H1198" i="3"/>
  <c r="G1198" i="3"/>
  <c r="F1198" i="3"/>
  <c r="E1198" i="3"/>
  <c r="D1198" i="3"/>
  <c r="C1198" i="3"/>
  <c r="B1198" i="3"/>
  <c r="A1198" i="3"/>
  <c r="H1197" i="3"/>
  <c r="G1197" i="3"/>
  <c r="F1197" i="3"/>
  <c r="E1197" i="3"/>
  <c r="D1197" i="3"/>
  <c r="C1197" i="3"/>
  <c r="B1197" i="3"/>
  <c r="A1197" i="3"/>
  <c r="H1196" i="3"/>
  <c r="G1196" i="3"/>
  <c r="F1196" i="3"/>
  <c r="E1196" i="3"/>
  <c r="D1196" i="3"/>
  <c r="C1196" i="3"/>
  <c r="B1196" i="3"/>
  <c r="A1196" i="3"/>
  <c r="H1195" i="3"/>
  <c r="G1195" i="3"/>
  <c r="F1195" i="3"/>
  <c r="E1195" i="3"/>
  <c r="D1195" i="3"/>
  <c r="C1195" i="3"/>
  <c r="B1195" i="3"/>
  <c r="A1195" i="3"/>
  <c r="H1194" i="3"/>
  <c r="G1194" i="3"/>
  <c r="F1194" i="3"/>
  <c r="E1194" i="3"/>
  <c r="D1194" i="3"/>
  <c r="C1194" i="3"/>
  <c r="B1194" i="3"/>
  <c r="A1194" i="3"/>
  <c r="H1193" i="3"/>
  <c r="G1193" i="3"/>
  <c r="F1193" i="3"/>
  <c r="E1193" i="3"/>
  <c r="D1193" i="3"/>
  <c r="C1193" i="3"/>
  <c r="B1193" i="3"/>
  <c r="A1193" i="3"/>
  <c r="H1192" i="3"/>
  <c r="G1192" i="3"/>
  <c r="F1192" i="3"/>
  <c r="E1192" i="3"/>
  <c r="D1192" i="3"/>
  <c r="C1192" i="3"/>
  <c r="B1192" i="3"/>
  <c r="A1192" i="3"/>
  <c r="H1191" i="3"/>
  <c r="G1191" i="3"/>
  <c r="F1191" i="3"/>
  <c r="E1191" i="3"/>
  <c r="D1191" i="3"/>
  <c r="C1191" i="3"/>
  <c r="B1191" i="3"/>
  <c r="A1191" i="3"/>
  <c r="H1190" i="3"/>
  <c r="G1190" i="3"/>
  <c r="F1190" i="3"/>
  <c r="E1190" i="3"/>
  <c r="D1190" i="3"/>
  <c r="C1190" i="3"/>
  <c r="B1190" i="3"/>
  <c r="A1190" i="3"/>
  <c r="H1189" i="3"/>
  <c r="G1189" i="3"/>
  <c r="F1189" i="3"/>
  <c r="E1189" i="3"/>
  <c r="D1189" i="3"/>
  <c r="C1189" i="3"/>
  <c r="B1189" i="3"/>
  <c r="A1189" i="3"/>
  <c r="H1188" i="3"/>
  <c r="G1188" i="3"/>
  <c r="F1188" i="3"/>
  <c r="E1188" i="3"/>
  <c r="D1188" i="3"/>
  <c r="C1188" i="3"/>
  <c r="B1188" i="3"/>
  <c r="A1188" i="3"/>
  <c r="H1187" i="3"/>
  <c r="G1187" i="3"/>
  <c r="F1187" i="3"/>
  <c r="E1187" i="3"/>
  <c r="D1187" i="3"/>
  <c r="C1187" i="3"/>
  <c r="B1187" i="3"/>
  <c r="A1187" i="3"/>
  <c r="H1186" i="3"/>
  <c r="G1186" i="3"/>
  <c r="F1186" i="3"/>
  <c r="E1186" i="3"/>
  <c r="D1186" i="3"/>
  <c r="C1186" i="3"/>
  <c r="B1186" i="3"/>
  <c r="A1186" i="3"/>
  <c r="H1185" i="3"/>
  <c r="G1185" i="3"/>
  <c r="F1185" i="3"/>
  <c r="E1185" i="3"/>
  <c r="D1185" i="3"/>
  <c r="C1185" i="3"/>
  <c r="B1185" i="3"/>
  <c r="A1185" i="3"/>
  <c r="H1184" i="3"/>
  <c r="G1184" i="3"/>
  <c r="F1184" i="3"/>
  <c r="E1184" i="3"/>
  <c r="D1184" i="3"/>
  <c r="C1184" i="3"/>
  <c r="B1184" i="3"/>
  <c r="A1184" i="3"/>
  <c r="H1183" i="3"/>
  <c r="G1183" i="3"/>
  <c r="F1183" i="3"/>
  <c r="E1183" i="3"/>
  <c r="D1183" i="3"/>
  <c r="C1183" i="3"/>
  <c r="B1183" i="3"/>
  <c r="A1183" i="3"/>
  <c r="H1182" i="3"/>
  <c r="G1182" i="3"/>
  <c r="F1182" i="3"/>
  <c r="E1182" i="3"/>
  <c r="D1182" i="3"/>
  <c r="C1182" i="3"/>
  <c r="B1182" i="3"/>
  <c r="A1182" i="3"/>
  <c r="H1181" i="3"/>
  <c r="G1181" i="3"/>
  <c r="F1181" i="3"/>
  <c r="E1181" i="3"/>
  <c r="D1181" i="3"/>
  <c r="C1181" i="3"/>
  <c r="B1181" i="3"/>
  <c r="A1181" i="3"/>
  <c r="H1180" i="3"/>
  <c r="G1180" i="3"/>
  <c r="F1180" i="3"/>
  <c r="E1180" i="3"/>
  <c r="D1180" i="3"/>
  <c r="C1180" i="3"/>
  <c r="B1180" i="3"/>
  <c r="A1180" i="3"/>
  <c r="H1179" i="3"/>
  <c r="G1179" i="3"/>
  <c r="F1179" i="3"/>
  <c r="E1179" i="3"/>
  <c r="D1179" i="3"/>
  <c r="C1179" i="3"/>
  <c r="B1179" i="3"/>
  <c r="A1179" i="3"/>
  <c r="H1178" i="3"/>
  <c r="G1178" i="3"/>
  <c r="F1178" i="3"/>
  <c r="E1178" i="3"/>
  <c r="D1178" i="3"/>
  <c r="C1178" i="3"/>
  <c r="B1178" i="3"/>
  <c r="A1178" i="3"/>
  <c r="H1177" i="3"/>
  <c r="G1177" i="3"/>
  <c r="F1177" i="3"/>
  <c r="E1177" i="3"/>
  <c r="D1177" i="3"/>
  <c r="C1177" i="3"/>
  <c r="B1177" i="3"/>
  <c r="A1177" i="3"/>
  <c r="H1176" i="3"/>
  <c r="G1176" i="3"/>
  <c r="F1176" i="3"/>
  <c r="E1176" i="3"/>
  <c r="D1176" i="3"/>
  <c r="C1176" i="3"/>
  <c r="B1176" i="3"/>
  <c r="A1176" i="3"/>
  <c r="H1175" i="3"/>
  <c r="G1175" i="3"/>
  <c r="F1175" i="3"/>
  <c r="E1175" i="3"/>
  <c r="D1175" i="3"/>
  <c r="C1175" i="3"/>
  <c r="B1175" i="3"/>
  <c r="A1175" i="3"/>
  <c r="H1174" i="3"/>
  <c r="G1174" i="3"/>
  <c r="F1174" i="3"/>
  <c r="E1174" i="3"/>
  <c r="D1174" i="3"/>
  <c r="C1174" i="3"/>
  <c r="B1174" i="3"/>
  <c r="A1174" i="3"/>
  <c r="H1173" i="3"/>
  <c r="G1173" i="3"/>
  <c r="F1173" i="3"/>
  <c r="E1173" i="3"/>
  <c r="D1173" i="3"/>
  <c r="C1173" i="3"/>
  <c r="B1173" i="3"/>
  <c r="A1173" i="3"/>
  <c r="H1172" i="3"/>
  <c r="G1172" i="3"/>
  <c r="F1172" i="3"/>
  <c r="E1172" i="3"/>
  <c r="D1172" i="3"/>
  <c r="C1172" i="3"/>
  <c r="B1172" i="3"/>
  <c r="A1172" i="3"/>
  <c r="H1171" i="3"/>
  <c r="G1171" i="3"/>
  <c r="F1171" i="3"/>
  <c r="E1171" i="3"/>
  <c r="D1171" i="3"/>
  <c r="C1171" i="3"/>
  <c r="B1171" i="3"/>
  <c r="A1171" i="3"/>
  <c r="H1170" i="3"/>
  <c r="G1170" i="3"/>
  <c r="F1170" i="3"/>
  <c r="E1170" i="3"/>
  <c r="D1170" i="3"/>
  <c r="C1170" i="3"/>
  <c r="B1170" i="3"/>
  <c r="A1170" i="3"/>
  <c r="H1169" i="3"/>
  <c r="G1169" i="3"/>
  <c r="F1169" i="3"/>
  <c r="E1169" i="3"/>
  <c r="D1169" i="3"/>
  <c r="C1169" i="3"/>
  <c r="B1169" i="3"/>
  <c r="A1169" i="3"/>
  <c r="H1168" i="3"/>
  <c r="G1168" i="3"/>
  <c r="F1168" i="3"/>
  <c r="E1168" i="3"/>
  <c r="D1168" i="3"/>
  <c r="C1168" i="3"/>
  <c r="B1168" i="3"/>
  <c r="A1168" i="3"/>
  <c r="H1167" i="3"/>
  <c r="G1167" i="3"/>
  <c r="F1167" i="3"/>
  <c r="E1167" i="3"/>
  <c r="D1167" i="3"/>
  <c r="C1167" i="3"/>
  <c r="B1167" i="3"/>
  <c r="A1167" i="3"/>
  <c r="H1166" i="3"/>
  <c r="G1166" i="3"/>
  <c r="F1166" i="3"/>
  <c r="E1166" i="3"/>
  <c r="D1166" i="3"/>
  <c r="C1166" i="3"/>
  <c r="B1166" i="3"/>
  <c r="A1166" i="3"/>
  <c r="H1165" i="3"/>
  <c r="G1165" i="3"/>
  <c r="F1165" i="3"/>
  <c r="E1165" i="3"/>
  <c r="D1165" i="3"/>
  <c r="C1165" i="3"/>
  <c r="B1165" i="3"/>
  <c r="A1165" i="3"/>
  <c r="H1164" i="3"/>
  <c r="G1164" i="3"/>
  <c r="F1164" i="3"/>
  <c r="E1164" i="3"/>
  <c r="D1164" i="3"/>
  <c r="C1164" i="3"/>
  <c r="B1164" i="3"/>
  <c r="A1164" i="3"/>
  <c r="H1163" i="3"/>
  <c r="G1163" i="3"/>
  <c r="F1163" i="3"/>
  <c r="E1163" i="3"/>
  <c r="D1163" i="3"/>
  <c r="C1163" i="3"/>
  <c r="B1163" i="3"/>
  <c r="A1163" i="3"/>
  <c r="H1162" i="3"/>
  <c r="G1162" i="3"/>
  <c r="F1162" i="3"/>
  <c r="E1162" i="3"/>
  <c r="D1162" i="3"/>
  <c r="C1162" i="3"/>
  <c r="B1162" i="3"/>
  <c r="A1162" i="3"/>
  <c r="H1161" i="3"/>
  <c r="G1161" i="3"/>
  <c r="F1161" i="3"/>
  <c r="E1161" i="3"/>
  <c r="D1161" i="3"/>
  <c r="C1161" i="3"/>
  <c r="B1161" i="3"/>
  <c r="A1161" i="3"/>
  <c r="H1160" i="3"/>
  <c r="G1160" i="3"/>
  <c r="F1160" i="3"/>
  <c r="E1160" i="3"/>
  <c r="D1160" i="3"/>
  <c r="C1160" i="3"/>
  <c r="B1160" i="3"/>
  <c r="A1160" i="3"/>
  <c r="H1159" i="3"/>
  <c r="G1159" i="3"/>
  <c r="F1159" i="3"/>
  <c r="E1159" i="3"/>
  <c r="D1159" i="3"/>
  <c r="C1159" i="3"/>
  <c r="B1159" i="3"/>
  <c r="A1159" i="3"/>
  <c r="H1158" i="3"/>
  <c r="G1158" i="3"/>
  <c r="F1158" i="3"/>
  <c r="E1158" i="3"/>
  <c r="D1158" i="3"/>
  <c r="C1158" i="3"/>
  <c r="B1158" i="3"/>
  <c r="A1158" i="3"/>
  <c r="H1157" i="3"/>
  <c r="G1157" i="3"/>
  <c r="F1157" i="3"/>
  <c r="E1157" i="3"/>
  <c r="D1157" i="3"/>
  <c r="C1157" i="3"/>
  <c r="B1157" i="3"/>
  <c r="A1157" i="3"/>
  <c r="H1156" i="3"/>
  <c r="G1156" i="3"/>
  <c r="F1156" i="3"/>
  <c r="E1156" i="3"/>
  <c r="D1156" i="3"/>
  <c r="C1156" i="3"/>
  <c r="B1156" i="3"/>
  <c r="A1156" i="3"/>
  <c r="H1155" i="3"/>
  <c r="G1155" i="3"/>
  <c r="F1155" i="3"/>
  <c r="E1155" i="3"/>
  <c r="D1155" i="3"/>
  <c r="C1155" i="3"/>
  <c r="B1155" i="3"/>
  <c r="A1155" i="3"/>
  <c r="H1154" i="3"/>
  <c r="G1154" i="3"/>
  <c r="F1154" i="3"/>
  <c r="E1154" i="3"/>
  <c r="D1154" i="3"/>
  <c r="C1154" i="3"/>
  <c r="B1154" i="3"/>
  <c r="A1154" i="3"/>
  <c r="H1153" i="3"/>
  <c r="G1153" i="3"/>
  <c r="F1153" i="3"/>
  <c r="E1153" i="3"/>
  <c r="D1153" i="3"/>
  <c r="C1153" i="3"/>
  <c r="B1153" i="3"/>
  <c r="A1153" i="3"/>
  <c r="H1152" i="3"/>
  <c r="G1152" i="3"/>
  <c r="F1152" i="3"/>
  <c r="E1152" i="3"/>
  <c r="D1152" i="3"/>
  <c r="C1152" i="3"/>
  <c r="B1152" i="3"/>
  <c r="A1152" i="3"/>
  <c r="H1151" i="3"/>
  <c r="G1151" i="3"/>
  <c r="F1151" i="3"/>
  <c r="E1151" i="3"/>
  <c r="D1151" i="3"/>
  <c r="C1151" i="3"/>
  <c r="B1151" i="3"/>
  <c r="A1151" i="3"/>
  <c r="H1150" i="3"/>
  <c r="G1150" i="3"/>
  <c r="F1150" i="3"/>
  <c r="E1150" i="3"/>
  <c r="D1150" i="3"/>
  <c r="C1150" i="3"/>
  <c r="B1150" i="3"/>
  <c r="A1150" i="3"/>
  <c r="H1149" i="3"/>
  <c r="G1149" i="3"/>
  <c r="F1149" i="3"/>
  <c r="E1149" i="3"/>
  <c r="D1149" i="3"/>
  <c r="C1149" i="3"/>
  <c r="B1149" i="3"/>
  <c r="A1149" i="3"/>
  <c r="H1148" i="3"/>
  <c r="G1148" i="3"/>
  <c r="F1148" i="3"/>
  <c r="E1148" i="3"/>
  <c r="D1148" i="3"/>
  <c r="C1148" i="3"/>
  <c r="B1148" i="3"/>
  <c r="A1148" i="3"/>
  <c r="H1147" i="3"/>
  <c r="G1147" i="3"/>
  <c r="F1147" i="3"/>
  <c r="E1147" i="3"/>
  <c r="D1147" i="3"/>
  <c r="C1147" i="3"/>
  <c r="B1147" i="3"/>
  <c r="A1147" i="3"/>
  <c r="H1146" i="3"/>
  <c r="G1146" i="3"/>
  <c r="F1146" i="3"/>
  <c r="E1146" i="3"/>
  <c r="D1146" i="3"/>
  <c r="C1146" i="3"/>
  <c r="B1146" i="3"/>
  <c r="A1146" i="3"/>
  <c r="H1145" i="3"/>
  <c r="G1145" i="3"/>
  <c r="F1145" i="3"/>
  <c r="E1145" i="3"/>
  <c r="D1145" i="3"/>
  <c r="C1145" i="3"/>
  <c r="B1145" i="3"/>
  <c r="A1145" i="3"/>
  <c r="H1144" i="3"/>
  <c r="G1144" i="3"/>
  <c r="F1144" i="3"/>
  <c r="E1144" i="3"/>
  <c r="D1144" i="3"/>
  <c r="C1144" i="3"/>
  <c r="B1144" i="3"/>
  <c r="A1144" i="3"/>
  <c r="H1143" i="3"/>
  <c r="G1143" i="3"/>
  <c r="F1143" i="3"/>
  <c r="E1143" i="3"/>
  <c r="D1143" i="3"/>
  <c r="C1143" i="3"/>
  <c r="B1143" i="3"/>
  <c r="A1143" i="3"/>
  <c r="H1142" i="3"/>
  <c r="G1142" i="3"/>
  <c r="F1142" i="3"/>
  <c r="E1142" i="3"/>
  <c r="D1142" i="3"/>
  <c r="C1142" i="3"/>
  <c r="B1142" i="3"/>
  <c r="A1142" i="3"/>
  <c r="H1141" i="3"/>
  <c r="G1141" i="3"/>
  <c r="F1141" i="3"/>
  <c r="E1141" i="3"/>
  <c r="D1141" i="3"/>
  <c r="C1141" i="3"/>
  <c r="B1141" i="3"/>
  <c r="A1141" i="3"/>
  <c r="H1140" i="3"/>
  <c r="G1140" i="3"/>
  <c r="F1140" i="3"/>
  <c r="E1140" i="3"/>
  <c r="D1140" i="3"/>
  <c r="C1140" i="3"/>
  <c r="B1140" i="3"/>
  <c r="A1140" i="3"/>
  <c r="H1139" i="3"/>
  <c r="G1139" i="3"/>
  <c r="F1139" i="3"/>
  <c r="E1139" i="3"/>
  <c r="D1139" i="3"/>
  <c r="C1139" i="3"/>
  <c r="B1139" i="3"/>
  <c r="A1139" i="3"/>
  <c r="H1138" i="3"/>
  <c r="G1138" i="3"/>
  <c r="F1138" i="3"/>
  <c r="E1138" i="3"/>
  <c r="D1138" i="3"/>
  <c r="C1138" i="3"/>
  <c r="B1138" i="3"/>
  <c r="A1138" i="3"/>
  <c r="H1137" i="3"/>
  <c r="G1137" i="3"/>
  <c r="F1137" i="3"/>
  <c r="E1137" i="3"/>
  <c r="D1137" i="3"/>
  <c r="C1137" i="3"/>
  <c r="B1137" i="3"/>
  <c r="A1137" i="3"/>
  <c r="H1136" i="3"/>
  <c r="G1136" i="3"/>
  <c r="F1136" i="3"/>
  <c r="E1136" i="3"/>
  <c r="D1136" i="3"/>
  <c r="C1136" i="3"/>
  <c r="B1136" i="3"/>
  <c r="A1136" i="3"/>
  <c r="H1135" i="3"/>
  <c r="G1135" i="3"/>
  <c r="F1135" i="3"/>
  <c r="E1135" i="3"/>
  <c r="D1135" i="3"/>
  <c r="C1135" i="3"/>
  <c r="B1135" i="3"/>
  <c r="A1135" i="3"/>
  <c r="H1134" i="3"/>
  <c r="G1134" i="3"/>
  <c r="F1134" i="3"/>
  <c r="E1134" i="3"/>
  <c r="D1134" i="3"/>
  <c r="C1134" i="3"/>
  <c r="B1134" i="3"/>
  <c r="A1134" i="3"/>
  <c r="H1133" i="3"/>
  <c r="G1133" i="3"/>
  <c r="F1133" i="3"/>
  <c r="E1133" i="3"/>
  <c r="D1133" i="3"/>
  <c r="C1133" i="3"/>
  <c r="B1133" i="3"/>
  <c r="A1133" i="3"/>
  <c r="H1132" i="3"/>
  <c r="G1132" i="3"/>
  <c r="F1132" i="3"/>
  <c r="E1132" i="3"/>
  <c r="D1132" i="3"/>
  <c r="C1132" i="3"/>
  <c r="B1132" i="3"/>
  <c r="A1132" i="3"/>
  <c r="H1131" i="3"/>
  <c r="G1131" i="3"/>
  <c r="F1131" i="3"/>
  <c r="E1131" i="3"/>
  <c r="D1131" i="3"/>
  <c r="C1131" i="3"/>
  <c r="B1131" i="3"/>
  <c r="A1131" i="3"/>
  <c r="H1130" i="3"/>
  <c r="G1130" i="3"/>
  <c r="F1130" i="3"/>
  <c r="E1130" i="3"/>
  <c r="D1130" i="3"/>
  <c r="C1130" i="3"/>
  <c r="B1130" i="3"/>
  <c r="A1130" i="3"/>
  <c r="H1129" i="3"/>
  <c r="G1129" i="3"/>
  <c r="F1129" i="3"/>
  <c r="E1129" i="3"/>
  <c r="D1129" i="3"/>
  <c r="C1129" i="3"/>
  <c r="B1129" i="3"/>
  <c r="A1129" i="3"/>
  <c r="H1128" i="3"/>
  <c r="G1128" i="3"/>
  <c r="F1128" i="3"/>
  <c r="E1128" i="3"/>
  <c r="D1128" i="3"/>
  <c r="C1128" i="3"/>
  <c r="B1128" i="3"/>
  <c r="A1128" i="3"/>
  <c r="H1127" i="3"/>
  <c r="G1127" i="3"/>
  <c r="F1127" i="3"/>
  <c r="E1127" i="3"/>
  <c r="D1127" i="3"/>
  <c r="C1127" i="3"/>
  <c r="B1127" i="3"/>
  <c r="A1127" i="3"/>
  <c r="H1126" i="3"/>
  <c r="G1126" i="3"/>
  <c r="F1126" i="3"/>
  <c r="E1126" i="3"/>
  <c r="D1126" i="3"/>
  <c r="C1126" i="3"/>
  <c r="B1126" i="3"/>
  <c r="A1126" i="3"/>
  <c r="H1125" i="3"/>
  <c r="G1125" i="3"/>
  <c r="F1125" i="3"/>
  <c r="E1125" i="3"/>
  <c r="D1125" i="3"/>
  <c r="C1125" i="3"/>
  <c r="B1125" i="3"/>
  <c r="A1125" i="3"/>
  <c r="H1124" i="3"/>
  <c r="G1124" i="3"/>
  <c r="F1124" i="3"/>
  <c r="E1124" i="3"/>
  <c r="D1124" i="3"/>
  <c r="C1124" i="3"/>
  <c r="B1124" i="3"/>
  <c r="A1124" i="3"/>
  <c r="H1123" i="3"/>
  <c r="G1123" i="3"/>
  <c r="F1123" i="3"/>
  <c r="E1123" i="3"/>
  <c r="D1123" i="3"/>
  <c r="C1123" i="3"/>
  <c r="B1123" i="3"/>
  <c r="A1123" i="3"/>
  <c r="H1122" i="3"/>
  <c r="G1122" i="3"/>
  <c r="F1122" i="3"/>
  <c r="E1122" i="3"/>
  <c r="D1122" i="3"/>
  <c r="C1122" i="3"/>
  <c r="B1122" i="3"/>
  <c r="A1122" i="3"/>
  <c r="H1121" i="3"/>
  <c r="G1121" i="3"/>
  <c r="F1121" i="3"/>
  <c r="E1121" i="3"/>
  <c r="D1121" i="3"/>
  <c r="C1121" i="3"/>
  <c r="B1121" i="3"/>
  <c r="A1121" i="3"/>
  <c r="H1120" i="3"/>
  <c r="G1120" i="3"/>
  <c r="F1120" i="3"/>
  <c r="E1120" i="3"/>
  <c r="D1120" i="3"/>
  <c r="C1120" i="3"/>
  <c r="B1120" i="3"/>
  <c r="A1120" i="3"/>
  <c r="H1119" i="3"/>
  <c r="G1119" i="3"/>
  <c r="F1119" i="3"/>
  <c r="E1119" i="3"/>
  <c r="D1119" i="3"/>
  <c r="C1119" i="3"/>
  <c r="B1119" i="3"/>
  <c r="A1119" i="3"/>
  <c r="H1118" i="3"/>
  <c r="G1118" i="3"/>
  <c r="F1118" i="3"/>
  <c r="E1118" i="3"/>
  <c r="D1118" i="3"/>
  <c r="C1118" i="3"/>
  <c r="B1118" i="3"/>
  <c r="A1118" i="3"/>
  <c r="H1117" i="3"/>
  <c r="G1117" i="3"/>
  <c r="F1117" i="3"/>
  <c r="E1117" i="3"/>
  <c r="D1117" i="3"/>
  <c r="C1117" i="3"/>
  <c r="B1117" i="3"/>
  <c r="A1117" i="3"/>
  <c r="H1116" i="3"/>
  <c r="G1116" i="3"/>
  <c r="F1116" i="3"/>
  <c r="E1116" i="3"/>
  <c r="D1116" i="3"/>
  <c r="C1116" i="3"/>
  <c r="B1116" i="3"/>
  <c r="A1116" i="3"/>
  <c r="H1115" i="3"/>
  <c r="G1115" i="3"/>
  <c r="F1115" i="3"/>
  <c r="E1115" i="3"/>
  <c r="D1115" i="3"/>
  <c r="C1115" i="3"/>
  <c r="B1115" i="3"/>
  <c r="A1115" i="3"/>
  <c r="H1114" i="3"/>
  <c r="G1114" i="3"/>
  <c r="F1114" i="3"/>
  <c r="E1114" i="3"/>
  <c r="D1114" i="3"/>
  <c r="C1114" i="3"/>
  <c r="B1114" i="3"/>
  <c r="A1114" i="3"/>
  <c r="H1113" i="3"/>
  <c r="G1113" i="3"/>
  <c r="F1113" i="3"/>
  <c r="E1113" i="3"/>
  <c r="D1113" i="3"/>
  <c r="C1113" i="3"/>
  <c r="B1113" i="3"/>
  <c r="A1113" i="3"/>
  <c r="H1112" i="3"/>
  <c r="G1112" i="3"/>
  <c r="F1112" i="3"/>
  <c r="E1112" i="3"/>
  <c r="D1112" i="3"/>
  <c r="C1112" i="3"/>
  <c r="B1112" i="3"/>
  <c r="A1112" i="3"/>
  <c r="H1111" i="3"/>
  <c r="G1111" i="3"/>
  <c r="F1111" i="3"/>
  <c r="E1111" i="3"/>
  <c r="D1111" i="3"/>
  <c r="C1111" i="3"/>
  <c r="B1111" i="3"/>
  <c r="A1111" i="3"/>
  <c r="H1110" i="3"/>
  <c r="G1110" i="3"/>
  <c r="F1110" i="3"/>
  <c r="E1110" i="3"/>
  <c r="D1110" i="3"/>
  <c r="C1110" i="3"/>
  <c r="B1110" i="3"/>
  <c r="A1110" i="3"/>
  <c r="H1109" i="3"/>
  <c r="G1109" i="3"/>
  <c r="F1109" i="3"/>
  <c r="E1109" i="3"/>
  <c r="D1109" i="3"/>
  <c r="C1109" i="3"/>
  <c r="B1109" i="3"/>
  <c r="A1109" i="3"/>
  <c r="H1108" i="3"/>
  <c r="G1108" i="3"/>
  <c r="F1108" i="3"/>
  <c r="E1108" i="3"/>
  <c r="D1108" i="3"/>
  <c r="C1108" i="3"/>
  <c r="B1108" i="3"/>
  <c r="A1108" i="3"/>
  <c r="H1107" i="3"/>
  <c r="G1107" i="3"/>
  <c r="F1107" i="3"/>
  <c r="E1107" i="3"/>
  <c r="D1107" i="3"/>
  <c r="C1107" i="3"/>
  <c r="B1107" i="3"/>
  <c r="A1107" i="3"/>
  <c r="H1106" i="3"/>
  <c r="G1106" i="3"/>
  <c r="F1106" i="3"/>
  <c r="E1106" i="3"/>
  <c r="D1106" i="3"/>
  <c r="C1106" i="3"/>
  <c r="B1106" i="3"/>
  <c r="A1106" i="3"/>
  <c r="H1105" i="3"/>
  <c r="G1105" i="3"/>
  <c r="F1105" i="3"/>
  <c r="E1105" i="3"/>
  <c r="D1105" i="3"/>
  <c r="C1105" i="3"/>
  <c r="B1105" i="3"/>
  <c r="A1105" i="3"/>
  <c r="H1104" i="3"/>
  <c r="G1104" i="3"/>
  <c r="F1104" i="3"/>
  <c r="E1104" i="3"/>
  <c r="D1104" i="3"/>
  <c r="C1104" i="3"/>
  <c r="B1104" i="3"/>
  <c r="A1104" i="3"/>
  <c r="H1103" i="3"/>
  <c r="G1103" i="3"/>
  <c r="F1103" i="3"/>
  <c r="E1103" i="3"/>
  <c r="D1103" i="3"/>
  <c r="C1103" i="3"/>
  <c r="B1103" i="3"/>
  <c r="A1103" i="3"/>
  <c r="H1102" i="3"/>
  <c r="G1102" i="3"/>
  <c r="F1102" i="3"/>
  <c r="E1102" i="3"/>
  <c r="D1102" i="3"/>
  <c r="C1102" i="3"/>
  <c r="B1102" i="3"/>
  <c r="A1102" i="3"/>
  <c r="H1101" i="3"/>
  <c r="G1101" i="3"/>
  <c r="F1101" i="3"/>
  <c r="E1101" i="3"/>
  <c r="D1101" i="3"/>
  <c r="C1101" i="3"/>
  <c r="B1101" i="3"/>
  <c r="A1101" i="3"/>
  <c r="H1100" i="3"/>
  <c r="G1100" i="3"/>
  <c r="F1100" i="3"/>
  <c r="E1100" i="3"/>
  <c r="D1100" i="3"/>
  <c r="C1100" i="3"/>
  <c r="B1100" i="3"/>
  <c r="A1100" i="3"/>
  <c r="H1099" i="3"/>
  <c r="G1099" i="3"/>
  <c r="F1099" i="3"/>
  <c r="E1099" i="3"/>
  <c r="D1099" i="3"/>
  <c r="C1099" i="3"/>
  <c r="B1099" i="3"/>
  <c r="A1099" i="3"/>
  <c r="H1098" i="3"/>
  <c r="G1098" i="3"/>
  <c r="F1098" i="3"/>
  <c r="E1098" i="3"/>
  <c r="D1098" i="3"/>
  <c r="C1098" i="3"/>
  <c r="B1098" i="3"/>
  <c r="A1098" i="3"/>
  <c r="H1097" i="3"/>
  <c r="G1097" i="3"/>
  <c r="F1097" i="3"/>
  <c r="E1097" i="3"/>
  <c r="D1097" i="3"/>
  <c r="C1097" i="3"/>
  <c r="B1097" i="3"/>
  <c r="A1097" i="3"/>
  <c r="H1096" i="3"/>
  <c r="G1096" i="3"/>
  <c r="F1096" i="3"/>
  <c r="E1096" i="3"/>
  <c r="D1096" i="3"/>
  <c r="C1096" i="3"/>
  <c r="B1096" i="3"/>
  <c r="A1096" i="3"/>
  <c r="H1095" i="3"/>
  <c r="G1095" i="3"/>
  <c r="F1095" i="3"/>
  <c r="E1095" i="3"/>
  <c r="D1095" i="3"/>
  <c r="C1095" i="3"/>
  <c r="B1095" i="3"/>
  <c r="A1095" i="3"/>
  <c r="H1094" i="3"/>
  <c r="G1094" i="3"/>
  <c r="F1094" i="3"/>
  <c r="E1094" i="3"/>
  <c r="D1094" i="3"/>
  <c r="C1094" i="3"/>
  <c r="B1094" i="3"/>
  <c r="A1094" i="3"/>
  <c r="H1093" i="3"/>
  <c r="G1093" i="3"/>
  <c r="F1093" i="3"/>
  <c r="E1093" i="3"/>
  <c r="D1093" i="3"/>
  <c r="C1093" i="3"/>
  <c r="B1093" i="3"/>
  <c r="A1093" i="3"/>
  <c r="H1092" i="3"/>
  <c r="G1092" i="3"/>
  <c r="F1092" i="3"/>
  <c r="E1092" i="3"/>
  <c r="D1092" i="3"/>
  <c r="C1092" i="3"/>
  <c r="B1092" i="3"/>
  <c r="A1092" i="3"/>
  <c r="H1091" i="3"/>
  <c r="G1091" i="3"/>
  <c r="F1091" i="3"/>
  <c r="E1091" i="3"/>
  <c r="D1091" i="3"/>
  <c r="C1091" i="3"/>
  <c r="B1091" i="3"/>
  <c r="A1091" i="3"/>
  <c r="H1090" i="3"/>
  <c r="G1090" i="3"/>
  <c r="F1090" i="3"/>
  <c r="E1090" i="3"/>
  <c r="D1090" i="3"/>
  <c r="C1090" i="3"/>
  <c r="B1090" i="3"/>
  <c r="A1090" i="3"/>
  <c r="H1089" i="3"/>
  <c r="G1089" i="3"/>
  <c r="F1089" i="3"/>
  <c r="E1089" i="3"/>
  <c r="D1089" i="3"/>
  <c r="C1089" i="3"/>
  <c r="B1089" i="3"/>
  <c r="A1089" i="3"/>
  <c r="H1088" i="3"/>
  <c r="G1088" i="3"/>
  <c r="F1088" i="3"/>
  <c r="E1088" i="3"/>
  <c r="D1088" i="3"/>
  <c r="C1088" i="3"/>
  <c r="B1088" i="3"/>
  <c r="A1088" i="3"/>
  <c r="H1087" i="3"/>
  <c r="G1087" i="3"/>
  <c r="F1087" i="3"/>
  <c r="E1087" i="3"/>
  <c r="D1087" i="3"/>
  <c r="C1087" i="3"/>
  <c r="B1087" i="3"/>
  <c r="A1087" i="3"/>
  <c r="H1086" i="3"/>
  <c r="G1086" i="3"/>
  <c r="F1086" i="3"/>
  <c r="E1086" i="3"/>
  <c r="D1086" i="3"/>
  <c r="C1086" i="3"/>
  <c r="B1086" i="3"/>
  <c r="A1086" i="3"/>
  <c r="H1085" i="3"/>
  <c r="G1085" i="3"/>
  <c r="F1085" i="3"/>
  <c r="E1085" i="3"/>
  <c r="D1085" i="3"/>
  <c r="C1085" i="3"/>
  <c r="B1085" i="3"/>
  <c r="A1085" i="3"/>
  <c r="H1084" i="3"/>
  <c r="G1084" i="3"/>
  <c r="F1084" i="3"/>
  <c r="E1084" i="3"/>
  <c r="D1084" i="3"/>
  <c r="C1084" i="3"/>
  <c r="B1084" i="3"/>
  <c r="A1084" i="3"/>
  <c r="H1083" i="3"/>
  <c r="G1083" i="3"/>
  <c r="F1083" i="3"/>
  <c r="E1083" i="3"/>
  <c r="D1083" i="3"/>
  <c r="C1083" i="3"/>
  <c r="B1083" i="3"/>
  <c r="A1083" i="3"/>
  <c r="H1082" i="3"/>
  <c r="G1082" i="3"/>
  <c r="F1082" i="3"/>
  <c r="E1082" i="3"/>
  <c r="D1082" i="3"/>
  <c r="C1082" i="3"/>
  <c r="B1082" i="3"/>
  <c r="A1082" i="3"/>
  <c r="H1081" i="3"/>
  <c r="G1081" i="3"/>
  <c r="F1081" i="3"/>
  <c r="E1081" i="3"/>
  <c r="D1081" i="3"/>
  <c r="C1081" i="3"/>
  <c r="B1081" i="3"/>
  <c r="A1081" i="3"/>
  <c r="H1080" i="3"/>
  <c r="G1080" i="3"/>
  <c r="F1080" i="3"/>
  <c r="E1080" i="3"/>
  <c r="D1080" i="3"/>
  <c r="C1080" i="3"/>
  <c r="B1080" i="3"/>
  <c r="A1080" i="3"/>
  <c r="H1079" i="3"/>
  <c r="G1079" i="3"/>
  <c r="F1079" i="3"/>
  <c r="E1079" i="3"/>
  <c r="D1079" i="3"/>
  <c r="C1079" i="3"/>
  <c r="B1079" i="3"/>
  <c r="A1079" i="3"/>
  <c r="H1078" i="3"/>
  <c r="G1078" i="3"/>
  <c r="F1078" i="3"/>
  <c r="E1078" i="3"/>
  <c r="D1078" i="3"/>
  <c r="C1078" i="3"/>
  <c r="B1078" i="3"/>
  <c r="A1078" i="3"/>
  <c r="H1077" i="3"/>
  <c r="G1077" i="3"/>
  <c r="F1077" i="3"/>
  <c r="E1077" i="3"/>
  <c r="D1077" i="3"/>
  <c r="C1077" i="3"/>
  <c r="B1077" i="3"/>
  <c r="A1077" i="3"/>
  <c r="H1076" i="3"/>
  <c r="G1076" i="3"/>
  <c r="F1076" i="3"/>
  <c r="E1076" i="3"/>
  <c r="D1076" i="3"/>
  <c r="C1076" i="3"/>
  <c r="B1076" i="3"/>
  <c r="A1076" i="3"/>
  <c r="H1075" i="3"/>
  <c r="G1075" i="3"/>
  <c r="F1075" i="3"/>
  <c r="E1075" i="3"/>
  <c r="D1075" i="3"/>
  <c r="C1075" i="3"/>
  <c r="B1075" i="3"/>
  <c r="A1075" i="3"/>
  <c r="H1074" i="3"/>
  <c r="G1074" i="3"/>
  <c r="F1074" i="3"/>
  <c r="E1074" i="3"/>
  <c r="D1074" i="3"/>
  <c r="C1074" i="3"/>
  <c r="B1074" i="3"/>
  <c r="A1074" i="3"/>
  <c r="H1073" i="3"/>
  <c r="G1073" i="3"/>
  <c r="F1073" i="3"/>
  <c r="E1073" i="3"/>
  <c r="D1073" i="3"/>
  <c r="C1073" i="3"/>
  <c r="B1073" i="3"/>
  <c r="A1073" i="3"/>
  <c r="H1072" i="3"/>
  <c r="G1072" i="3"/>
  <c r="F1072" i="3"/>
  <c r="E1072" i="3"/>
  <c r="D1072" i="3"/>
  <c r="C1072" i="3"/>
  <c r="B1072" i="3"/>
  <c r="A1072" i="3"/>
  <c r="H1071" i="3"/>
  <c r="G1071" i="3"/>
  <c r="F1071" i="3"/>
  <c r="E1071" i="3"/>
  <c r="D1071" i="3"/>
  <c r="C1071" i="3"/>
  <c r="B1071" i="3"/>
  <c r="A1071" i="3"/>
  <c r="H1070" i="3"/>
  <c r="G1070" i="3"/>
  <c r="F1070" i="3"/>
  <c r="E1070" i="3"/>
  <c r="D1070" i="3"/>
  <c r="C1070" i="3"/>
  <c r="B1070" i="3"/>
  <c r="A1070" i="3"/>
  <c r="H1069" i="3"/>
  <c r="G1069" i="3"/>
  <c r="F1069" i="3"/>
  <c r="E1069" i="3"/>
  <c r="D1069" i="3"/>
  <c r="C1069" i="3"/>
  <c r="B1069" i="3"/>
  <c r="A1069" i="3"/>
  <c r="H1068" i="3"/>
  <c r="G1068" i="3"/>
  <c r="F1068" i="3"/>
  <c r="E1068" i="3"/>
  <c r="D1068" i="3"/>
  <c r="C1068" i="3"/>
  <c r="B1068" i="3"/>
  <c r="A1068" i="3"/>
  <c r="H1067" i="3"/>
  <c r="G1067" i="3"/>
  <c r="F1067" i="3"/>
  <c r="E1067" i="3"/>
  <c r="D1067" i="3"/>
  <c r="C1067" i="3"/>
  <c r="B1067" i="3"/>
  <c r="A1067" i="3"/>
  <c r="H1066" i="3"/>
  <c r="G1066" i="3"/>
  <c r="F1066" i="3"/>
  <c r="E1066" i="3"/>
  <c r="D1066" i="3"/>
  <c r="C1066" i="3"/>
  <c r="B1066" i="3"/>
  <c r="A1066" i="3"/>
  <c r="H1065" i="3"/>
  <c r="G1065" i="3"/>
  <c r="F1065" i="3"/>
  <c r="E1065" i="3"/>
  <c r="D1065" i="3"/>
  <c r="C1065" i="3"/>
  <c r="B1065" i="3"/>
  <c r="A1065" i="3"/>
  <c r="H1064" i="3"/>
  <c r="G1064" i="3"/>
  <c r="F1064" i="3"/>
  <c r="E1064" i="3"/>
  <c r="D1064" i="3"/>
  <c r="C1064" i="3"/>
  <c r="B1064" i="3"/>
  <c r="A1064" i="3"/>
  <c r="H1063" i="3"/>
  <c r="G1063" i="3"/>
  <c r="F1063" i="3"/>
  <c r="E1063" i="3"/>
  <c r="D1063" i="3"/>
  <c r="C1063" i="3"/>
  <c r="B1063" i="3"/>
  <c r="A1063" i="3"/>
  <c r="H1062" i="3"/>
  <c r="G1062" i="3"/>
  <c r="F1062" i="3"/>
  <c r="E1062" i="3"/>
  <c r="D1062" i="3"/>
  <c r="C1062" i="3"/>
  <c r="B1062" i="3"/>
  <c r="A1062" i="3"/>
  <c r="H1061" i="3"/>
  <c r="G1061" i="3"/>
  <c r="F1061" i="3"/>
  <c r="E1061" i="3"/>
  <c r="D1061" i="3"/>
  <c r="C1061" i="3"/>
  <c r="B1061" i="3"/>
  <c r="A1061" i="3"/>
  <c r="H1060" i="3"/>
  <c r="G1060" i="3"/>
  <c r="F1060" i="3"/>
  <c r="E1060" i="3"/>
  <c r="D1060" i="3"/>
  <c r="C1060" i="3"/>
  <c r="B1060" i="3"/>
  <c r="A1060" i="3"/>
  <c r="H1059" i="3"/>
  <c r="G1059" i="3"/>
  <c r="F1059" i="3"/>
  <c r="E1059" i="3"/>
  <c r="D1059" i="3"/>
  <c r="C1059" i="3"/>
  <c r="B1059" i="3"/>
  <c r="A1059" i="3"/>
  <c r="H1058" i="3"/>
  <c r="G1058" i="3"/>
  <c r="F1058" i="3"/>
  <c r="E1058" i="3"/>
  <c r="D1058" i="3"/>
  <c r="C1058" i="3"/>
  <c r="B1058" i="3"/>
  <c r="A1058" i="3"/>
  <c r="H1057" i="3"/>
  <c r="G1057" i="3"/>
  <c r="F1057" i="3"/>
  <c r="E1057" i="3"/>
  <c r="D1057" i="3"/>
  <c r="C1057" i="3"/>
  <c r="B1057" i="3"/>
  <c r="A1057" i="3"/>
  <c r="H1056" i="3"/>
  <c r="G1056" i="3"/>
  <c r="F1056" i="3"/>
  <c r="E1056" i="3"/>
  <c r="D1056" i="3"/>
  <c r="C1056" i="3"/>
  <c r="B1056" i="3"/>
  <c r="A1056" i="3"/>
  <c r="H1055" i="3"/>
  <c r="G1055" i="3"/>
  <c r="F1055" i="3"/>
  <c r="E1055" i="3"/>
  <c r="D1055" i="3"/>
  <c r="C1055" i="3"/>
  <c r="B1055" i="3"/>
  <c r="A1055" i="3"/>
  <c r="H1054" i="3"/>
  <c r="G1054" i="3"/>
  <c r="F1054" i="3"/>
  <c r="E1054" i="3"/>
  <c r="D1054" i="3"/>
  <c r="C1054" i="3"/>
  <c r="B1054" i="3"/>
  <c r="A1054" i="3"/>
  <c r="H1053" i="3"/>
  <c r="G1053" i="3"/>
  <c r="F1053" i="3"/>
  <c r="E1053" i="3"/>
  <c r="D1053" i="3"/>
  <c r="C1053" i="3"/>
  <c r="B1053" i="3"/>
  <c r="A1053" i="3"/>
  <c r="H1052" i="3"/>
  <c r="G1052" i="3"/>
  <c r="F1052" i="3"/>
  <c r="E1052" i="3"/>
  <c r="D1052" i="3"/>
  <c r="C1052" i="3"/>
  <c r="B1052" i="3"/>
  <c r="A1052" i="3"/>
  <c r="H1051" i="3"/>
  <c r="G1051" i="3"/>
  <c r="F1051" i="3"/>
  <c r="E1051" i="3"/>
  <c r="D1051" i="3"/>
  <c r="C1051" i="3"/>
  <c r="B1051" i="3"/>
  <c r="A1051" i="3"/>
  <c r="H1050" i="3"/>
  <c r="G1050" i="3"/>
  <c r="F1050" i="3"/>
  <c r="E1050" i="3"/>
  <c r="D1050" i="3"/>
  <c r="C1050" i="3"/>
  <c r="B1050" i="3"/>
  <c r="A1050" i="3"/>
  <c r="H1049" i="3"/>
  <c r="G1049" i="3"/>
  <c r="F1049" i="3"/>
  <c r="E1049" i="3"/>
  <c r="D1049" i="3"/>
  <c r="C1049" i="3"/>
  <c r="B1049" i="3"/>
  <c r="A1049" i="3"/>
  <c r="H1048" i="3"/>
  <c r="G1048" i="3"/>
  <c r="F1048" i="3"/>
  <c r="E1048" i="3"/>
  <c r="D1048" i="3"/>
  <c r="C1048" i="3"/>
  <c r="B1048" i="3"/>
  <c r="A1048" i="3"/>
  <c r="H1047" i="3"/>
  <c r="G1047" i="3"/>
  <c r="F1047" i="3"/>
  <c r="E1047" i="3"/>
  <c r="D1047" i="3"/>
  <c r="C1047" i="3"/>
  <c r="B1047" i="3"/>
  <c r="A1047" i="3"/>
  <c r="H1046" i="3"/>
  <c r="G1046" i="3"/>
  <c r="F1046" i="3"/>
  <c r="E1046" i="3"/>
  <c r="D1046" i="3"/>
  <c r="C1046" i="3"/>
  <c r="B1046" i="3"/>
  <c r="A1046" i="3"/>
  <c r="H1045" i="3"/>
  <c r="G1045" i="3"/>
  <c r="F1045" i="3"/>
  <c r="E1045" i="3"/>
  <c r="D1045" i="3"/>
  <c r="C1045" i="3"/>
  <c r="B1045" i="3"/>
  <c r="A1045" i="3"/>
  <c r="H1044" i="3"/>
  <c r="G1044" i="3"/>
  <c r="F1044" i="3"/>
  <c r="E1044" i="3"/>
  <c r="D1044" i="3"/>
  <c r="C1044" i="3"/>
  <c r="B1044" i="3"/>
  <c r="A1044" i="3"/>
  <c r="H1043" i="3"/>
  <c r="G1043" i="3"/>
  <c r="F1043" i="3"/>
  <c r="E1043" i="3"/>
  <c r="D1043" i="3"/>
  <c r="C1043" i="3"/>
  <c r="B1043" i="3"/>
  <c r="A1043" i="3"/>
  <c r="H1042" i="3"/>
  <c r="G1042" i="3"/>
  <c r="F1042" i="3"/>
  <c r="E1042" i="3"/>
  <c r="D1042" i="3"/>
  <c r="C1042" i="3"/>
  <c r="B1042" i="3"/>
  <c r="A1042" i="3"/>
  <c r="H1041" i="3"/>
  <c r="G1041" i="3"/>
  <c r="F1041" i="3"/>
  <c r="E1041" i="3"/>
  <c r="D1041" i="3"/>
  <c r="C1041" i="3"/>
  <c r="B1041" i="3"/>
  <c r="A1041" i="3"/>
  <c r="H1040" i="3"/>
  <c r="G1040" i="3"/>
  <c r="F1040" i="3"/>
  <c r="E1040" i="3"/>
  <c r="D1040" i="3"/>
  <c r="C1040" i="3"/>
  <c r="B1040" i="3"/>
  <c r="A1040" i="3"/>
  <c r="H1039" i="3"/>
  <c r="G1039" i="3"/>
  <c r="F1039" i="3"/>
  <c r="E1039" i="3"/>
  <c r="D1039" i="3"/>
  <c r="C1039" i="3"/>
  <c r="B1039" i="3"/>
  <c r="A1039" i="3"/>
  <c r="H1038" i="3"/>
  <c r="G1038" i="3"/>
  <c r="F1038" i="3"/>
  <c r="E1038" i="3"/>
  <c r="D1038" i="3"/>
  <c r="C1038" i="3"/>
  <c r="B1038" i="3"/>
  <c r="A1038" i="3"/>
  <c r="H1037" i="3"/>
  <c r="G1037" i="3"/>
  <c r="F1037" i="3"/>
  <c r="E1037" i="3"/>
  <c r="D1037" i="3"/>
  <c r="C1037" i="3"/>
  <c r="B1037" i="3"/>
  <c r="A1037" i="3"/>
  <c r="H1036" i="3"/>
  <c r="G1036" i="3"/>
  <c r="F1036" i="3"/>
  <c r="E1036" i="3"/>
  <c r="D1036" i="3"/>
  <c r="C1036" i="3"/>
  <c r="B1036" i="3"/>
  <c r="A1036" i="3"/>
  <c r="H1035" i="3"/>
  <c r="G1035" i="3"/>
  <c r="F1035" i="3"/>
  <c r="E1035" i="3"/>
  <c r="D1035" i="3"/>
  <c r="C1035" i="3"/>
  <c r="B1035" i="3"/>
  <c r="A1035" i="3"/>
  <c r="H1034" i="3"/>
  <c r="G1034" i="3"/>
  <c r="F1034" i="3"/>
  <c r="E1034" i="3"/>
  <c r="D1034" i="3"/>
  <c r="C1034" i="3"/>
  <c r="B1034" i="3"/>
  <c r="A1034" i="3"/>
  <c r="H1033" i="3"/>
  <c r="G1033" i="3"/>
  <c r="F1033" i="3"/>
  <c r="E1033" i="3"/>
  <c r="D1033" i="3"/>
  <c r="C1033" i="3"/>
  <c r="B1033" i="3"/>
  <c r="A1033" i="3"/>
  <c r="H1032" i="3"/>
  <c r="G1032" i="3"/>
  <c r="F1032" i="3"/>
  <c r="E1032" i="3"/>
  <c r="D1032" i="3"/>
  <c r="C1032" i="3"/>
  <c r="B1032" i="3"/>
  <c r="A1032" i="3"/>
  <c r="H1031" i="3"/>
  <c r="G1031" i="3"/>
  <c r="F1031" i="3"/>
  <c r="E1031" i="3"/>
  <c r="D1031" i="3"/>
  <c r="C1031" i="3"/>
  <c r="B1031" i="3"/>
  <c r="A1031" i="3"/>
  <c r="H1030" i="3"/>
  <c r="G1030" i="3"/>
  <c r="F1030" i="3"/>
  <c r="E1030" i="3"/>
  <c r="D1030" i="3"/>
  <c r="C1030" i="3"/>
  <c r="B1030" i="3"/>
  <c r="A1030" i="3"/>
  <c r="H1029" i="3"/>
  <c r="G1029" i="3"/>
  <c r="F1029" i="3"/>
  <c r="E1029" i="3"/>
  <c r="D1029" i="3"/>
  <c r="C1029" i="3"/>
  <c r="B1029" i="3"/>
  <c r="A1029" i="3"/>
  <c r="H1028" i="3"/>
  <c r="G1028" i="3"/>
  <c r="F1028" i="3"/>
  <c r="E1028" i="3"/>
  <c r="D1028" i="3"/>
  <c r="C1028" i="3"/>
  <c r="B1028" i="3"/>
  <c r="A1028" i="3"/>
  <c r="H1027" i="3"/>
  <c r="G1027" i="3"/>
  <c r="F1027" i="3"/>
  <c r="E1027" i="3"/>
  <c r="D1027" i="3"/>
  <c r="C1027" i="3"/>
  <c r="B1027" i="3"/>
  <c r="A1027" i="3"/>
  <c r="H1026" i="3"/>
  <c r="G1026" i="3"/>
  <c r="F1026" i="3"/>
  <c r="E1026" i="3"/>
  <c r="D1026" i="3"/>
  <c r="C1026" i="3"/>
  <c r="B1026" i="3"/>
  <c r="A1026" i="3"/>
  <c r="H1025" i="3"/>
  <c r="G1025" i="3"/>
  <c r="F1025" i="3"/>
  <c r="E1025" i="3"/>
  <c r="D1025" i="3"/>
  <c r="C1025" i="3"/>
  <c r="B1025" i="3"/>
  <c r="A1025" i="3"/>
  <c r="H1024" i="3"/>
  <c r="G1024" i="3"/>
  <c r="F1024" i="3"/>
  <c r="E1024" i="3"/>
  <c r="D1024" i="3"/>
  <c r="C1024" i="3"/>
  <c r="B1024" i="3"/>
  <c r="A1024" i="3"/>
  <c r="H1023" i="3"/>
  <c r="G1023" i="3"/>
  <c r="F1023" i="3"/>
  <c r="E1023" i="3"/>
  <c r="D1023" i="3"/>
  <c r="C1023" i="3"/>
  <c r="B1023" i="3"/>
  <c r="A1023" i="3"/>
  <c r="H1022" i="3"/>
  <c r="G1022" i="3"/>
  <c r="F1022" i="3"/>
  <c r="E1022" i="3"/>
  <c r="D1022" i="3"/>
  <c r="C1022" i="3"/>
  <c r="B1022" i="3"/>
  <c r="A1022" i="3"/>
  <c r="H1021" i="3"/>
  <c r="G1021" i="3"/>
  <c r="F1021" i="3"/>
  <c r="E1021" i="3"/>
  <c r="D1021" i="3"/>
  <c r="C1021" i="3"/>
  <c r="B1021" i="3"/>
  <c r="A1021" i="3"/>
  <c r="H1020" i="3"/>
  <c r="G1020" i="3"/>
  <c r="F1020" i="3"/>
  <c r="E1020" i="3"/>
  <c r="D1020" i="3"/>
  <c r="C1020" i="3"/>
  <c r="B1020" i="3"/>
  <c r="A1020" i="3"/>
  <c r="H1019" i="3"/>
  <c r="G1019" i="3"/>
  <c r="F1019" i="3"/>
  <c r="E1019" i="3"/>
  <c r="D1019" i="3"/>
  <c r="C1019" i="3"/>
  <c r="B1019" i="3"/>
  <c r="A1019" i="3"/>
  <c r="H1018" i="3"/>
  <c r="G1018" i="3"/>
  <c r="F1018" i="3"/>
  <c r="E1018" i="3"/>
  <c r="D1018" i="3"/>
  <c r="C1018" i="3"/>
  <c r="B1018" i="3"/>
  <c r="A1018" i="3"/>
  <c r="H1017" i="3"/>
  <c r="G1017" i="3"/>
  <c r="F1017" i="3"/>
  <c r="E1017" i="3"/>
  <c r="D1017" i="3"/>
  <c r="C1017" i="3"/>
  <c r="B1017" i="3"/>
  <c r="A1017" i="3"/>
  <c r="H1016" i="3"/>
  <c r="G1016" i="3"/>
  <c r="F1016" i="3"/>
  <c r="E1016" i="3"/>
  <c r="D1016" i="3"/>
  <c r="C1016" i="3"/>
  <c r="B1016" i="3"/>
  <c r="A1016" i="3"/>
  <c r="H1015" i="3"/>
  <c r="G1015" i="3"/>
  <c r="F1015" i="3"/>
  <c r="E1015" i="3"/>
  <c r="D1015" i="3"/>
  <c r="C1015" i="3"/>
  <c r="B1015" i="3"/>
  <c r="A1015" i="3"/>
  <c r="H1014" i="3"/>
  <c r="G1014" i="3"/>
  <c r="F1014" i="3"/>
  <c r="E1014" i="3"/>
  <c r="D1014" i="3"/>
  <c r="C1014" i="3"/>
  <c r="B1014" i="3"/>
  <c r="A1014" i="3"/>
  <c r="H1013" i="3"/>
  <c r="G1013" i="3"/>
  <c r="F1013" i="3"/>
  <c r="E1013" i="3"/>
  <c r="D1013" i="3"/>
  <c r="C1013" i="3"/>
  <c r="B1013" i="3"/>
  <c r="A1013" i="3"/>
  <c r="H1012" i="3"/>
  <c r="G1012" i="3"/>
  <c r="F1012" i="3"/>
  <c r="E1012" i="3"/>
  <c r="D1012" i="3"/>
  <c r="C1012" i="3"/>
  <c r="B1012" i="3"/>
  <c r="A1012" i="3"/>
  <c r="H1011" i="3"/>
  <c r="G1011" i="3"/>
  <c r="F1011" i="3"/>
  <c r="E1011" i="3"/>
  <c r="D1011" i="3"/>
  <c r="C1011" i="3"/>
  <c r="B1011" i="3"/>
  <c r="A1011" i="3"/>
  <c r="H1010" i="3"/>
  <c r="G1010" i="3"/>
  <c r="F1010" i="3"/>
  <c r="E1010" i="3"/>
  <c r="D1010" i="3"/>
  <c r="C1010" i="3"/>
  <c r="B1010" i="3"/>
  <c r="A1010" i="3"/>
  <c r="H1009" i="3"/>
  <c r="G1009" i="3"/>
  <c r="F1009" i="3"/>
  <c r="E1009" i="3"/>
  <c r="D1009" i="3"/>
  <c r="C1009" i="3"/>
  <c r="B1009" i="3"/>
  <c r="A1009" i="3"/>
  <c r="H1008" i="3"/>
  <c r="G1008" i="3"/>
  <c r="F1008" i="3"/>
  <c r="E1008" i="3"/>
  <c r="D1008" i="3"/>
  <c r="C1008" i="3"/>
  <c r="B1008" i="3"/>
  <c r="A1008" i="3"/>
  <c r="H1007" i="3"/>
  <c r="G1007" i="3"/>
  <c r="F1007" i="3"/>
  <c r="E1007" i="3"/>
  <c r="D1007" i="3"/>
  <c r="C1007" i="3"/>
  <c r="B1007" i="3"/>
  <c r="A1007" i="3"/>
  <c r="H1006" i="3"/>
  <c r="G1006" i="3"/>
  <c r="F1006" i="3"/>
  <c r="E1006" i="3"/>
  <c r="D1006" i="3"/>
  <c r="C1006" i="3"/>
  <c r="B1006" i="3"/>
  <c r="A1006" i="3"/>
  <c r="H1005" i="3"/>
  <c r="G1005" i="3"/>
  <c r="F1005" i="3"/>
  <c r="E1005" i="3"/>
  <c r="D1005" i="3"/>
  <c r="C1005" i="3"/>
  <c r="B1005" i="3"/>
  <c r="A1005" i="3"/>
  <c r="H1004" i="3"/>
  <c r="G1004" i="3"/>
  <c r="F1004" i="3"/>
  <c r="E1004" i="3"/>
  <c r="D1004" i="3"/>
  <c r="C1004" i="3"/>
  <c r="B1004" i="3"/>
  <c r="A1004" i="3"/>
  <c r="H1003" i="3"/>
  <c r="G1003" i="3"/>
  <c r="F1003" i="3"/>
  <c r="E1003" i="3"/>
  <c r="D1003" i="3"/>
  <c r="C1003" i="3"/>
  <c r="B1003" i="3"/>
  <c r="A1003" i="3"/>
  <c r="H1002" i="3"/>
  <c r="G1002" i="3"/>
  <c r="F1002" i="3"/>
  <c r="E1002" i="3"/>
  <c r="D1002" i="3"/>
  <c r="C1002" i="3"/>
  <c r="B1002" i="3"/>
  <c r="A1002" i="3"/>
  <c r="H1001" i="3"/>
  <c r="G1001" i="3"/>
  <c r="F1001" i="3"/>
  <c r="E1001" i="3"/>
  <c r="D1001" i="3"/>
  <c r="C1001" i="3"/>
  <c r="B1001" i="3"/>
  <c r="A1001" i="3"/>
  <c r="H1000" i="3"/>
  <c r="G1000" i="3"/>
  <c r="F1000" i="3"/>
  <c r="E1000" i="3"/>
  <c r="D1000" i="3"/>
  <c r="C1000" i="3"/>
  <c r="B1000" i="3"/>
  <c r="A1000" i="3"/>
  <c r="H999" i="3"/>
  <c r="G999" i="3"/>
  <c r="F999" i="3"/>
  <c r="E999" i="3"/>
  <c r="D999" i="3"/>
  <c r="C999" i="3"/>
  <c r="B999" i="3"/>
  <c r="A999" i="3"/>
  <c r="H998" i="3"/>
  <c r="G998" i="3"/>
  <c r="F998" i="3"/>
  <c r="E998" i="3"/>
  <c r="D998" i="3"/>
  <c r="C998" i="3"/>
  <c r="B998" i="3"/>
  <c r="A998" i="3"/>
  <c r="H997" i="3"/>
  <c r="G997" i="3"/>
  <c r="F997" i="3"/>
  <c r="E997" i="3"/>
  <c r="D997" i="3"/>
  <c r="C997" i="3"/>
  <c r="B997" i="3"/>
  <c r="A997" i="3"/>
  <c r="H996" i="3"/>
  <c r="G996" i="3"/>
  <c r="F996" i="3"/>
  <c r="E996" i="3"/>
  <c r="D996" i="3"/>
  <c r="C996" i="3"/>
  <c r="B996" i="3"/>
  <c r="A996" i="3"/>
  <c r="H995" i="3"/>
  <c r="G995" i="3"/>
  <c r="F995" i="3"/>
  <c r="E995" i="3"/>
  <c r="D995" i="3"/>
  <c r="C995" i="3"/>
  <c r="B995" i="3"/>
  <c r="A995" i="3"/>
  <c r="H994" i="3"/>
  <c r="G994" i="3"/>
  <c r="F994" i="3"/>
  <c r="E994" i="3"/>
  <c r="D994" i="3"/>
  <c r="C994" i="3"/>
  <c r="B994" i="3"/>
  <c r="A994" i="3"/>
  <c r="H993" i="3"/>
  <c r="G993" i="3"/>
  <c r="F993" i="3"/>
  <c r="E993" i="3"/>
  <c r="D993" i="3"/>
  <c r="C993" i="3"/>
  <c r="B993" i="3"/>
  <c r="A993" i="3"/>
  <c r="H992" i="3"/>
  <c r="G992" i="3"/>
  <c r="F992" i="3"/>
  <c r="E992" i="3"/>
  <c r="D992" i="3"/>
  <c r="C992" i="3"/>
  <c r="B992" i="3"/>
  <c r="A992" i="3"/>
  <c r="H991" i="3"/>
  <c r="G991" i="3"/>
  <c r="F991" i="3"/>
  <c r="E991" i="3"/>
  <c r="D991" i="3"/>
  <c r="C991" i="3"/>
  <c r="B991" i="3"/>
  <c r="A991" i="3"/>
  <c r="H990" i="3"/>
  <c r="G990" i="3"/>
  <c r="F990" i="3"/>
  <c r="E990" i="3"/>
  <c r="D990" i="3"/>
  <c r="C990" i="3"/>
  <c r="B990" i="3"/>
  <c r="A990" i="3"/>
  <c r="H989" i="3"/>
  <c r="G989" i="3"/>
  <c r="F989" i="3"/>
  <c r="E989" i="3"/>
  <c r="D989" i="3"/>
  <c r="C989" i="3"/>
  <c r="B989" i="3"/>
  <c r="A989" i="3"/>
  <c r="H988" i="3"/>
  <c r="G988" i="3"/>
  <c r="F988" i="3"/>
  <c r="E988" i="3"/>
  <c r="D988" i="3"/>
  <c r="C988" i="3"/>
  <c r="B988" i="3"/>
  <c r="A988" i="3"/>
  <c r="H987" i="3"/>
  <c r="G987" i="3"/>
  <c r="F987" i="3"/>
  <c r="E987" i="3"/>
  <c r="D987" i="3"/>
  <c r="C987" i="3"/>
  <c r="B987" i="3"/>
  <c r="A987" i="3"/>
  <c r="H986" i="3"/>
  <c r="G986" i="3"/>
  <c r="F986" i="3"/>
  <c r="E986" i="3"/>
  <c r="D986" i="3"/>
  <c r="C986" i="3"/>
  <c r="B986" i="3"/>
  <c r="A986" i="3"/>
  <c r="H985" i="3"/>
  <c r="G985" i="3"/>
  <c r="F985" i="3"/>
  <c r="E985" i="3"/>
  <c r="D985" i="3"/>
  <c r="C985" i="3"/>
  <c r="B985" i="3"/>
  <c r="A985" i="3"/>
  <c r="H984" i="3"/>
  <c r="G984" i="3"/>
  <c r="F984" i="3"/>
  <c r="E984" i="3"/>
  <c r="D984" i="3"/>
  <c r="C984" i="3"/>
  <c r="B984" i="3"/>
  <c r="A984" i="3"/>
  <c r="H983" i="3"/>
  <c r="G983" i="3"/>
  <c r="F983" i="3"/>
  <c r="E983" i="3"/>
  <c r="D983" i="3"/>
  <c r="C983" i="3"/>
  <c r="B983" i="3"/>
  <c r="A983" i="3"/>
  <c r="H982" i="3"/>
  <c r="G982" i="3"/>
  <c r="F982" i="3"/>
  <c r="E982" i="3"/>
  <c r="D982" i="3"/>
  <c r="C982" i="3"/>
  <c r="B982" i="3"/>
  <c r="A982" i="3"/>
  <c r="H981" i="3"/>
  <c r="G981" i="3"/>
  <c r="F981" i="3"/>
  <c r="E981" i="3"/>
  <c r="D981" i="3"/>
  <c r="C981" i="3"/>
  <c r="B981" i="3"/>
  <c r="A981" i="3"/>
  <c r="H980" i="3"/>
  <c r="G980" i="3"/>
  <c r="F980" i="3"/>
  <c r="E980" i="3"/>
  <c r="D980" i="3"/>
  <c r="C980" i="3"/>
  <c r="B980" i="3"/>
  <c r="A980" i="3"/>
  <c r="H979" i="3"/>
  <c r="G979" i="3"/>
  <c r="F979" i="3"/>
  <c r="E979" i="3"/>
  <c r="D979" i="3"/>
  <c r="C979" i="3"/>
  <c r="B979" i="3"/>
  <c r="A979" i="3"/>
  <c r="H978" i="3"/>
  <c r="G978" i="3"/>
  <c r="F978" i="3"/>
  <c r="E978" i="3"/>
  <c r="D978" i="3"/>
  <c r="C978" i="3"/>
  <c r="B978" i="3"/>
  <c r="A978" i="3"/>
  <c r="H977" i="3"/>
  <c r="G977" i="3"/>
  <c r="F977" i="3"/>
  <c r="E977" i="3"/>
  <c r="D977" i="3"/>
  <c r="C977" i="3"/>
  <c r="B977" i="3"/>
  <c r="A977" i="3"/>
  <c r="H976" i="3"/>
  <c r="G976" i="3"/>
  <c r="F976" i="3"/>
  <c r="E976" i="3"/>
  <c r="D976" i="3"/>
  <c r="C976" i="3"/>
  <c r="B976" i="3"/>
  <c r="A976" i="3"/>
  <c r="H975" i="3"/>
  <c r="G975" i="3"/>
  <c r="F975" i="3"/>
  <c r="E975" i="3"/>
  <c r="D975" i="3"/>
  <c r="C975" i="3"/>
  <c r="B975" i="3"/>
  <c r="A975" i="3"/>
  <c r="H974" i="3"/>
  <c r="G974" i="3"/>
  <c r="F974" i="3"/>
  <c r="E974" i="3"/>
  <c r="D974" i="3"/>
  <c r="C974" i="3"/>
  <c r="B974" i="3"/>
  <c r="A974" i="3"/>
  <c r="H973" i="3"/>
  <c r="G973" i="3"/>
  <c r="F973" i="3"/>
  <c r="E973" i="3"/>
  <c r="D973" i="3"/>
  <c r="C973" i="3"/>
  <c r="B973" i="3"/>
  <c r="A973" i="3"/>
  <c r="H972" i="3"/>
  <c r="G972" i="3"/>
  <c r="F972" i="3"/>
  <c r="E972" i="3"/>
  <c r="D972" i="3"/>
  <c r="C972" i="3"/>
  <c r="B972" i="3"/>
  <c r="A972" i="3"/>
  <c r="H971" i="3"/>
  <c r="G971" i="3"/>
  <c r="F971" i="3"/>
  <c r="E971" i="3"/>
  <c r="D971" i="3"/>
  <c r="C971" i="3"/>
  <c r="B971" i="3"/>
  <c r="A971" i="3"/>
  <c r="H970" i="3"/>
  <c r="G970" i="3"/>
  <c r="F970" i="3"/>
  <c r="E970" i="3"/>
  <c r="D970" i="3"/>
  <c r="C970" i="3"/>
  <c r="B970" i="3"/>
  <c r="A970" i="3"/>
  <c r="H969" i="3"/>
  <c r="G969" i="3"/>
  <c r="F969" i="3"/>
  <c r="E969" i="3"/>
  <c r="D969" i="3"/>
  <c r="C969" i="3"/>
  <c r="B969" i="3"/>
  <c r="A969" i="3"/>
  <c r="H968" i="3"/>
  <c r="G968" i="3"/>
  <c r="F968" i="3"/>
  <c r="E968" i="3"/>
  <c r="D968" i="3"/>
  <c r="C968" i="3"/>
  <c r="B968" i="3"/>
  <c r="A968" i="3"/>
  <c r="H967" i="3"/>
  <c r="G967" i="3"/>
  <c r="F967" i="3"/>
  <c r="E967" i="3"/>
  <c r="D967" i="3"/>
  <c r="C967" i="3"/>
  <c r="B967" i="3"/>
  <c r="A967" i="3"/>
  <c r="H966" i="3"/>
  <c r="G966" i="3"/>
  <c r="F966" i="3"/>
  <c r="E966" i="3"/>
  <c r="D966" i="3"/>
  <c r="C966" i="3"/>
  <c r="B966" i="3"/>
  <c r="A966" i="3"/>
  <c r="H965" i="3"/>
  <c r="G965" i="3"/>
  <c r="F965" i="3"/>
  <c r="E965" i="3"/>
  <c r="D965" i="3"/>
  <c r="C965" i="3"/>
  <c r="B965" i="3"/>
  <c r="A965" i="3"/>
  <c r="H964" i="3"/>
  <c r="G964" i="3"/>
  <c r="F964" i="3"/>
  <c r="E964" i="3"/>
  <c r="D964" i="3"/>
  <c r="C964" i="3"/>
  <c r="B964" i="3"/>
  <c r="A964" i="3"/>
  <c r="H963" i="3"/>
  <c r="G963" i="3"/>
  <c r="F963" i="3"/>
  <c r="E963" i="3"/>
  <c r="D963" i="3"/>
  <c r="C963" i="3"/>
  <c r="B963" i="3"/>
  <c r="A963" i="3"/>
  <c r="H962" i="3"/>
  <c r="G962" i="3"/>
  <c r="F962" i="3"/>
  <c r="E962" i="3"/>
  <c r="D962" i="3"/>
  <c r="C962" i="3"/>
  <c r="B962" i="3"/>
  <c r="A962" i="3"/>
  <c r="H961" i="3"/>
  <c r="G961" i="3"/>
  <c r="F961" i="3"/>
  <c r="E961" i="3"/>
  <c r="D961" i="3"/>
  <c r="C961" i="3"/>
  <c r="B961" i="3"/>
  <c r="A961" i="3"/>
  <c r="H960" i="3"/>
  <c r="G960" i="3"/>
  <c r="F960" i="3"/>
  <c r="E960" i="3"/>
  <c r="D960" i="3"/>
  <c r="C960" i="3"/>
  <c r="B960" i="3"/>
  <c r="A960" i="3"/>
  <c r="H959" i="3"/>
  <c r="G959" i="3"/>
  <c r="F959" i="3"/>
  <c r="E959" i="3"/>
  <c r="D959" i="3"/>
  <c r="C959" i="3"/>
  <c r="B959" i="3"/>
  <c r="A959" i="3"/>
  <c r="H958" i="3"/>
  <c r="G958" i="3"/>
  <c r="F958" i="3"/>
  <c r="E958" i="3"/>
  <c r="D958" i="3"/>
  <c r="C958" i="3"/>
  <c r="B958" i="3"/>
  <c r="A958" i="3"/>
  <c r="H957" i="3"/>
  <c r="G957" i="3"/>
  <c r="F957" i="3"/>
  <c r="E957" i="3"/>
  <c r="D957" i="3"/>
  <c r="C957" i="3"/>
  <c r="B957" i="3"/>
  <c r="A957" i="3"/>
  <c r="H956" i="3"/>
  <c r="G956" i="3"/>
  <c r="F956" i="3"/>
  <c r="E956" i="3"/>
  <c r="D956" i="3"/>
  <c r="C956" i="3"/>
  <c r="B956" i="3"/>
  <c r="A956" i="3"/>
  <c r="H955" i="3"/>
  <c r="G955" i="3"/>
  <c r="F955" i="3"/>
  <c r="E955" i="3"/>
  <c r="D955" i="3"/>
  <c r="C955" i="3"/>
  <c r="B955" i="3"/>
  <c r="A955" i="3"/>
  <c r="H954" i="3"/>
  <c r="G954" i="3"/>
  <c r="F954" i="3"/>
  <c r="E954" i="3"/>
  <c r="D954" i="3"/>
  <c r="C954" i="3"/>
  <c r="B954" i="3"/>
  <c r="A954" i="3"/>
  <c r="H953" i="3"/>
  <c r="G953" i="3"/>
  <c r="F953" i="3"/>
  <c r="E953" i="3"/>
  <c r="D953" i="3"/>
  <c r="C953" i="3"/>
  <c r="B953" i="3"/>
  <c r="A953" i="3"/>
  <c r="H952" i="3"/>
  <c r="G952" i="3"/>
  <c r="F952" i="3"/>
  <c r="E952" i="3"/>
  <c r="D952" i="3"/>
  <c r="C952" i="3"/>
  <c r="B952" i="3"/>
  <c r="A952" i="3"/>
  <c r="H951" i="3"/>
  <c r="G951" i="3"/>
  <c r="F951" i="3"/>
  <c r="E951" i="3"/>
  <c r="D951" i="3"/>
  <c r="C951" i="3"/>
  <c r="B951" i="3"/>
  <c r="A951" i="3"/>
  <c r="H950" i="3"/>
  <c r="G950" i="3"/>
  <c r="F950" i="3"/>
  <c r="E950" i="3"/>
  <c r="D950" i="3"/>
  <c r="C950" i="3"/>
  <c r="B950" i="3"/>
  <c r="A950" i="3"/>
  <c r="H949" i="3"/>
  <c r="G949" i="3"/>
  <c r="F949" i="3"/>
  <c r="E949" i="3"/>
  <c r="D949" i="3"/>
  <c r="C949" i="3"/>
  <c r="B949" i="3"/>
  <c r="A949" i="3"/>
  <c r="H948" i="3"/>
  <c r="G948" i="3"/>
  <c r="F948" i="3"/>
  <c r="E948" i="3"/>
  <c r="D948" i="3"/>
  <c r="C948" i="3"/>
  <c r="B948" i="3"/>
  <c r="A948" i="3"/>
  <c r="H947" i="3"/>
  <c r="G947" i="3"/>
  <c r="F947" i="3"/>
  <c r="E947" i="3"/>
  <c r="D947" i="3"/>
  <c r="C947" i="3"/>
  <c r="B947" i="3"/>
  <c r="A947" i="3"/>
  <c r="H946" i="3"/>
  <c r="G946" i="3"/>
  <c r="F946" i="3"/>
  <c r="E946" i="3"/>
  <c r="D946" i="3"/>
  <c r="C946" i="3"/>
  <c r="B946" i="3"/>
  <c r="A946" i="3"/>
  <c r="H945" i="3"/>
  <c r="G945" i="3"/>
  <c r="F945" i="3"/>
  <c r="E945" i="3"/>
  <c r="D945" i="3"/>
  <c r="C945" i="3"/>
  <c r="B945" i="3"/>
  <c r="A945" i="3"/>
  <c r="H944" i="3"/>
  <c r="G944" i="3"/>
  <c r="F944" i="3"/>
  <c r="E944" i="3"/>
  <c r="D944" i="3"/>
  <c r="C944" i="3"/>
  <c r="B944" i="3"/>
  <c r="A944" i="3"/>
  <c r="H943" i="3"/>
  <c r="G943" i="3"/>
  <c r="F943" i="3"/>
  <c r="E943" i="3"/>
  <c r="D943" i="3"/>
  <c r="C943" i="3"/>
  <c r="B943" i="3"/>
  <c r="A943" i="3"/>
  <c r="H942" i="3"/>
  <c r="G942" i="3"/>
  <c r="F942" i="3"/>
  <c r="E942" i="3"/>
  <c r="D942" i="3"/>
  <c r="C942" i="3"/>
  <c r="B942" i="3"/>
  <c r="A942" i="3"/>
  <c r="H941" i="3"/>
  <c r="G941" i="3"/>
  <c r="F941" i="3"/>
  <c r="E941" i="3"/>
  <c r="D941" i="3"/>
  <c r="C941" i="3"/>
  <c r="B941" i="3"/>
  <c r="A941" i="3"/>
  <c r="H940" i="3"/>
  <c r="G940" i="3"/>
  <c r="F940" i="3"/>
  <c r="E940" i="3"/>
  <c r="D940" i="3"/>
  <c r="C940" i="3"/>
  <c r="B940" i="3"/>
  <c r="A940" i="3"/>
  <c r="H939" i="3"/>
  <c r="G939" i="3"/>
  <c r="F939" i="3"/>
  <c r="E939" i="3"/>
  <c r="D939" i="3"/>
  <c r="C939" i="3"/>
  <c r="B939" i="3"/>
  <c r="A939" i="3"/>
  <c r="H938" i="3"/>
  <c r="G938" i="3"/>
  <c r="F938" i="3"/>
  <c r="E938" i="3"/>
  <c r="D938" i="3"/>
  <c r="C938" i="3"/>
  <c r="B938" i="3"/>
  <c r="A938" i="3"/>
  <c r="H937" i="3"/>
  <c r="G937" i="3"/>
  <c r="F937" i="3"/>
  <c r="E937" i="3"/>
  <c r="D937" i="3"/>
  <c r="C937" i="3"/>
  <c r="B937" i="3"/>
  <c r="A937" i="3"/>
  <c r="H936" i="3"/>
  <c r="G936" i="3"/>
  <c r="F936" i="3"/>
  <c r="E936" i="3"/>
  <c r="D936" i="3"/>
  <c r="C936" i="3"/>
  <c r="B936" i="3"/>
  <c r="A936" i="3"/>
  <c r="H935" i="3"/>
  <c r="G935" i="3"/>
  <c r="F935" i="3"/>
  <c r="E935" i="3"/>
  <c r="D935" i="3"/>
  <c r="C935" i="3"/>
  <c r="B935" i="3"/>
  <c r="A935" i="3"/>
  <c r="H934" i="3"/>
  <c r="G934" i="3"/>
  <c r="F934" i="3"/>
  <c r="E934" i="3"/>
  <c r="D934" i="3"/>
  <c r="C934" i="3"/>
  <c r="B934" i="3"/>
  <c r="A934" i="3"/>
  <c r="H933" i="3"/>
  <c r="G933" i="3"/>
  <c r="F933" i="3"/>
  <c r="E933" i="3"/>
  <c r="D933" i="3"/>
  <c r="C933" i="3"/>
  <c r="B933" i="3"/>
  <c r="A933" i="3"/>
  <c r="H932" i="3"/>
  <c r="G932" i="3"/>
  <c r="F932" i="3"/>
  <c r="E932" i="3"/>
  <c r="D932" i="3"/>
  <c r="C932" i="3"/>
  <c r="B932" i="3"/>
  <c r="A932" i="3"/>
  <c r="H931" i="3"/>
  <c r="G931" i="3"/>
  <c r="F931" i="3"/>
  <c r="E931" i="3"/>
  <c r="D931" i="3"/>
  <c r="C931" i="3"/>
  <c r="B931" i="3"/>
  <c r="A931" i="3"/>
  <c r="H930" i="3"/>
  <c r="G930" i="3"/>
  <c r="F930" i="3"/>
  <c r="E930" i="3"/>
  <c r="D930" i="3"/>
  <c r="C930" i="3"/>
  <c r="B930" i="3"/>
  <c r="A930" i="3"/>
  <c r="H929" i="3"/>
  <c r="G929" i="3"/>
  <c r="F929" i="3"/>
  <c r="E929" i="3"/>
  <c r="D929" i="3"/>
  <c r="C929" i="3"/>
  <c r="B929" i="3"/>
  <c r="A929" i="3"/>
  <c r="H928" i="3"/>
  <c r="G928" i="3"/>
  <c r="F928" i="3"/>
  <c r="E928" i="3"/>
  <c r="D928" i="3"/>
  <c r="C928" i="3"/>
  <c r="B928" i="3"/>
  <c r="A928" i="3"/>
  <c r="H927" i="3"/>
  <c r="G927" i="3"/>
  <c r="F927" i="3"/>
  <c r="E927" i="3"/>
  <c r="D927" i="3"/>
  <c r="C927" i="3"/>
  <c r="B927" i="3"/>
  <c r="A927" i="3"/>
  <c r="H926" i="3"/>
  <c r="G926" i="3"/>
  <c r="F926" i="3"/>
  <c r="E926" i="3"/>
  <c r="D926" i="3"/>
  <c r="C926" i="3"/>
  <c r="B926" i="3"/>
  <c r="A926" i="3"/>
  <c r="H925" i="3"/>
  <c r="G925" i="3"/>
  <c r="F925" i="3"/>
  <c r="E925" i="3"/>
  <c r="D925" i="3"/>
  <c r="C925" i="3"/>
  <c r="B925" i="3"/>
  <c r="A925" i="3"/>
  <c r="H924" i="3"/>
  <c r="G924" i="3"/>
  <c r="F924" i="3"/>
  <c r="E924" i="3"/>
  <c r="D924" i="3"/>
  <c r="C924" i="3"/>
  <c r="B924" i="3"/>
  <c r="A924" i="3"/>
  <c r="H923" i="3"/>
  <c r="G923" i="3"/>
  <c r="F923" i="3"/>
  <c r="E923" i="3"/>
  <c r="D923" i="3"/>
  <c r="C923" i="3"/>
  <c r="B923" i="3"/>
  <c r="A923" i="3"/>
  <c r="H922" i="3"/>
  <c r="G922" i="3"/>
  <c r="F922" i="3"/>
  <c r="E922" i="3"/>
  <c r="D922" i="3"/>
  <c r="C922" i="3"/>
  <c r="B922" i="3"/>
  <c r="A922" i="3"/>
  <c r="H921" i="3"/>
  <c r="G921" i="3"/>
  <c r="F921" i="3"/>
  <c r="E921" i="3"/>
  <c r="D921" i="3"/>
  <c r="C921" i="3"/>
  <c r="B921" i="3"/>
  <c r="A921" i="3"/>
  <c r="H920" i="3"/>
  <c r="G920" i="3"/>
  <c r="F920" i="3"/>
  <c r="E920" i="3"/>
  <c r="D920" i="3"/>
  <c r="C920" i="3"/>
  <c r="B920" i="3"/>
  <c r="A920" i="3"/>
  <c r="H919" i="3"/>
  <c r="G919" i="3"/>
  <c r="F919" i="3"/>
  <c r="E919" i="3"/>
  <c r="D919" i="3"/>
  <c r="C919" i="3"/>
  <c r="B919" i="3"/>
  <c r="A919" i="3"/>
  <c r="H918" i="3"/>
  <c r="G918" i="3"/>
  <c r="F918" i="3"/>
  <c r="E918" i="3"/>
  <c r="D918" i="3"/>
  <c r="C918" i="3"/>
  <c r="B918" i="3"/>
  <c r="A918" i="3"/>
  <c r="H917" i="3"/>
  <c r="G917" i="3"/>
  <c r="F917" i="3"/>
  <c r="E917" i="3"/>
  <c r="D917" i="3"/>
  <c r="C917" i="3"/>
  <c r="B917" i="3"/>
  <c r="A917" i="3"/>
  <c r="H916" i="3"/>
  <c r="G916" i="3"/>
  <c r="F916" i="3"/>
  <c r="E916" i="3"/>
  <c r="D916" i="3"/>
  <c r="C916" i="3"/>
  <c r="B916" i="3"/>
  <c r="A916" i="3"/>
  <c r="H915" i="3"/>
  <c r="G915" i="3"/>
  <c r="F915" i="3"/>
  <c r="E915" i="3"/>
  <c r="D915" i="3"/>
  <c r="C915" i="3"/>
  <c r="B915" i="3"/>
  <c r="A915" i="3"/>
  <c r="H914" i="3"/>
  <c r="G914" i="3"/>
  <c r="F914" i="3"/>
  <c r="E914" i="3"/>
  <c r="D914" i="3"/>
  <c r="C914" i="3"/>
  <c r="B914" i="3"/>
  <c r="A914" i="3"/>
  <c r="H913" i="3"/>
  <c r="G913" i="3"/>
  <c r="F913" i="3"/>
  <c r="E913" i="3"/>
  <c r="D913" i="3"/>
  <c r="C913" i="3"/>
  <c r="B913" i="3"/>
  <c r="A913" i="3"/>
  <c r="H912" i="3"/>
  <c r="G912" i="3"/>
  <c r="F912" i="3"/>
  <c r="E912" i="3"/>
  <c r="D912" i="3"/>
  <c r="C912" i="3"/>
  <c r="B912" i="3"/>
  <c r="A912" i="3"/>
  <c r="H911" i="3"/>
  <c r="G911" i="3"/>
  <c r="F911" i="3"/>
  <c r="E911" i="3"/>
  <c r="D911" i="3"/>
  <c r="C911" i="3"/>
  <c r="B911" i="3"/>
  <c r="A911" i="3"/>
  <c r="H910" i="3"/>
  <c r="G910" i="3"/>
  <c r="F910" i="3"/>
  <c r="E910" i="3"/>
  <c r="D910" i="3"/>
  <c r="C910" i="3"/>
  <c r="B910" i="3"/>
  <c r="A910" i="3"/>
  <c r="H909" i="3"/>
  <c r="G909" i="3"/>
  <c r="F909" i="3"/>
  <c r="E909" i="3"/>
  <c r="D909" i="3"/>
  <c r="C909" i="3"/>
  <c r="B909" i="3"/>
  <c r="A909" i="3"/>
  <c r="H908" i="3"/>
  <c r="G908" i="3"/>
  <c r="F908" i="3"/>
  <c r="E908" i="3"/>
  <c r="D908" i="3"/>
  <c r="C908" i="3"/>
  <c r="B908" i="3"/>
  <c r="A908" i="3"/>
  <c r="H907" i="3"/>
  <c r="G907" i="3"/>
  <c r="F907" i="3"/>
  <c r="E907" i="3"/>
  <c r="D907" i="3"/>
  <c r="C907" i="3"/>
  <c r="B907" i="3"/>
  <c r="A907" i="3"/>
  <c r="H906" i="3"/>
  <c r="G906" i="3"/>
  <c r="F906" i="3"/>
  <c r="E906" i="3"/>
  <c r="D906" i="3"/>
  <c r="C906" i="3"/>
  <c r="B906" i="3"/>
  <c r="A906" i="3"/>
  <c r="H905" i="3"/>
  <c r="G905" i="3"/>
  <c r="F905" i="3"/>
  <c r="E905" i="3"/>
  <c r="D905" i="3"/>
  <c r="C905" i="3"/>
  <c r="B905" i="3"/>
  <c r="A905" i="3"/>
  <c r="H904" i="3"/>
  <c r="G904" i="3"/>
  <c r="F904" i="3"/>
  <c r="E904" i="3"/>
  <c r="D904" i="3"/>
  <c r="C904" i="3"/>
  <c r="B904" i="3"/>
  <c r="A904" i="3"/>
  <c r="H903" i="3"/>
  <c r="G903" i="3"/>
  <c r="F903" i="3"/>
  <c r="E903" i="3"/>
  <c r="D903" i="3"/>
  <c r="C903" i="3"/>
  <c r="B903" i="3"/>
  <c r="A903" i="3"/>
  <c r="H902" i="3"/>
  <c r="G902" i="3"/>
  <c r="F902" i="3"/>
  <c r="E902" i="3"/>
  <c r="D902" i="3"/>
  <c r="C902" i="3"/>
  <c r="B902" i="3"/>
  <c r="A902" i="3"/>
  <c r="H901" i="3"/>
  <c r="G901" i="3"/>
  <c r="F901" i="3"/>
  <c r="E901" i="3"/>
  <c r="D901" i="3"/>
  <c r="C901" i="3"/>
  <c r="B901" i="3"/>
  <c r="A901" i="3"/>
  <c r="H900" i="3"/>
  <c r="G900" i="3"/>
  <c r="F900" i="3"/>
  <c r="E900" i="3"/>
  <c r="D900" i="3"/>
  <c r="C900" i="3"/>
  <c r="B900" i="3"/>
  <c r="A900" i="3"/>
  <c r="H899" i="3"/>
  <c r="G899" i="3"/>
  <c r="F899" i="3"/>
  <c r="E899" i="3"/>
  <c r="D899" i="3"/>
  <c r="C899" i="3"/>
  <c r="B899" i="3"/>
  <c r="A899" i="3"/>
  <c r="H898" i="3"/>
  <c r="G898" i="3"/>
  <c r="F898" i="3"/>
  <c r="E898" i="3"/>
  <c r="D898" i="3"/>
  <c r="C898" i="3"/>
  <c r="B898" i="3"/>
  <c r="A898" i="3"/>
  <c r="H897" i="3"/>
  <c r="G897" i="3"/>
  <c r="F897" i="3"/>
  <c r="E897" i="3"/>
  <c r="D897" i="3"/>
  <c r="C897" i="3"/>
  <c r="B897" i="3"/>
  <c r="A897" i="3"/>
  <c r="H896" i="3"/>
  <c r="G896" i="3"/>
  <c r="F896" i="3"/>
  <c r="E896" i="3"/>
  <c r="D896" i="3"/>
  <c r="C896" i="3"/>
  <c r="B896" i="3"/>
  <c r="A896" i="3"/>
  <c r="H895" i="3"/>
  <c r="G895" i="3"/>
  <c r="F895" i="3"/>
  <c r="E895" i="3"/>
  <c r="D895" i="3"/>
  <c r="C895" i="3"/>
  <c r="B895" i="3"/>
  <c r="A895" i="3"/>
  <c r="H894" i="3"/>
  <c r="G894" i="3"/>
  <c r="F894" i="3"/>
  <c r="E894" i="3"/>
  <c r="D894" i="3"/>
  <c r="C894" i="3"/>
  <c r="B894" i="3"/>
  <c r="A894" i="3"/>
  <c r="H893" i="3"/>
  <c r="G893" i="3"/>
  <c r="F893" i="3"/>
  <c r="E893" i="3"/>
  <c r="D893" i="3"/>
  <c r="C893" i="3"/>
  <c r="B893" i="3"/>
  <c r="A893" i="3"/>
  <c r="H892" i="3"/>
  <c r="G892" i="3"/>
  <c r="F892" i="3"/>
  <c r="E892" i="3"/>
  <c r="D892" i="3"/>
  <c r="C892" i="3"/>
  <c r="B892" i="3"/>
  <c r="A892" i="3"/>
  <c r="H891" i="3"/>
  <c r="G891" i="3"/>
  <c r="F891" i="3"/>
  <c r="E891" i="3"/>
  <c r="D891" i="3"/>
  <c r="C891" i="3"/>
  <c r="B891" i="3"/>
  <c r="A891" i="3"/>
  <c r="H890" i="3"/>
  <c r="G890" i="3"/>
  <c r="F890" i="3"/>
  <c r="E890" i="3"/>
  <c r="D890" i="3"/>
  <c r="C890" i="3"/>
  <c r="B890" i="3"/>
  <c r="A890" i="3"/>
  <c r="H889" i="3"/>
  <c r="G889" i="3"/>
  <c r="F889" i="3"/>
  <c r="E889" i="3"/>
  <c r="D889" i="3"/>
  <c r="C889" i="3"/>
  <c r="B889" i="3"/>
  <c r="A889" i="3"/>
  <c r="H888" i="3"/>
  <c r="G888" i="3"/>
  <c r="F888" i="3"/>
  <c r="E888" i="3"/>
  <c r="D888" i="3"/>
  <c r="C888" i="3"/>
  <c r="B888" i="3"/>
  <c r="A888" i="3"/>
  <c r="H887" i="3"/>
  <c r="G887" i="3"/>
  <c r="F887" i="3"/>
  <c r="E887" i="3"/>
  <c r="D887" i="3"/>
  <c r="C887" i="3"/>
  <c r="B887" i="3"/>
  <c r="A887" i="3"/>
  <c r="H886" i="3"/>
  <c r="G886" i="3"/>
  <c r="F886" i="3"/>
  <c r="E886" i="3"/>
  <c r="D886" i="3"/>
  <c r="C886" i="3"/>
  <c r="B886" i="3"/>
  <c r="A886" i="3"/>
  <c r="H885" i="3"/>
  <c r="G885" i="3"/>
  <c r="F885" i="3"/>
  <c r="E885" i="3"/>
  <c r="D885" i="3"/>
  <c r="C885" i="3"/>
  <c r="B885" i="3"/>
  <c r="A885" i="3"/>
  <c r="H884" i="3"/>
  <c r="G884" i="3"/>
  <c r="F884" i="3"/>
  <c r="E884" i="3"/>
  <c r="D884" i="3"/>
  <c r="C884" i="3"/>
  <c r="B884" i="3"/>
  <c r="A884" i="3"/>
  <c r="H883" i="3"/>
  <c r="G883" i="3"/>
  <c r="F883" i="3"/>
  <c r="E883" i="3"/>
  <c r="D883" i="3"/>
  <c r="C883" i="3"/>
  <c r="B883" i="3"/>
  <c r="A883" i="3"/>
  <c r="H882" i="3"/>
  <c r="G882" i="3"/>
  <c r="F882" i="3"/>
  <c r="E882" i="3"/>
  <c r="D882" i="3"/>
  <c r="C882" i="3"/>
  <c r="B882" i="3"/>
  <c r="A882" i="3"/>
  <c r="H881" i="3"/>
  <c r="G881" i="3"/>
  <c r="F881" i="3"/>
  <c r="E881" i="3"/>
  <c r="D881" i="3"/>
  <c r="C881" i="3"/>
  <c r="B881" i="3"/>
  <c r="A881" i="3"/>
  <c r="H880" i="3"/>
  <c r="G880" i="3"/>
  <c r="F880" i="3"/>
  <c r="E880" i="3"/>
  <c r="D880" i="3"/>
  <c r="C880" i="3"/>
  <c r="B880" i="3"/>
  <c r="A880" i="3"/>
  <c r="H879" i="3"/>
  <c r="G879" i="3"/>
  <c r="F879" i="3"/>
  <c r="E879" i="3"/>
  <c r="D879" i="3"/>
  <c r="C879" i="3"/>
  <c r="B879" i="3"/>
  <c r="A879" i="3"/>
  <c r="H878" i="3"/>
  <c r="G878" i="3"/>
  <c r="F878" i="3"/>
  <c r="E878" i="3"/>
  <c r="D878" i="3"/>
  <c r="C878" i="3"/>
  <c r="B878" i="3"/>
  <c r="A878" i="3"/>
  <c r="H877" i="3"/>
  <c r="G877" i="3"/>
  <c r="F877" i="3"/>
  <c r="E877" i="3"/>
  <c r="D877" i="3"/>
  <c r="C877" i="3"/>
  <c r="B877" i="3"/>
  <c r="A877" i="3"/>
  <c r="H876" i="3"/>
  <c r="G876" i="3"/>
  <c r="F876" i="3"/>
  <c r="E876" i="3"/>
  <c r="D876" i="3"/>
  <c r="C876" i="3"/>
  <c r="B876" i="3"/>
  <c r="A876" i="3"/>
  <c r="H875" i="3"/>
  <c r="G875" i="3"/>
  <c r="F875" i="3"/>
  <c r="E875" i="3"/>
  <c r="D875" i="3"/>
  <c r="C875" i="3"/>
  <c r="B875" i="3"/>
  <c r="A875" i="3"/>
  <c r="H874" i="3"/>
  <c r="G874" i="3"/>
  <c r="F874" i="3"/>
  <c r="E874" i="3"/>
  <c r="D874" i="3"/>
  <c r="C874" i="3"/>
  <c r="B874" i="3"/>
  <c r="A874" i="3"/>
  <c r="H873" i="3"/>
  <c r="G873" i="3"/>
  <c r="F873" i="3"/>
  <c r="E873" i="3"/>
  <c r="D873" i="3"/>
  <c r="C873" i="3"/>
  <c r="B873" i="3"/>
  <c r="A873" i="3"/>
  <c r="H872" i="3"/>
  <c r="G872" i="3"/>
  <c r="F872" i="3"/>
  <c r="E872" i="3"/>
  <c r="D872" i="3"/>
  <c r="C872" i="3"/>
  <c r="B872" i="3"/>
  <c r="A872" i="3"/>
  <c r="H871" i="3"/>
  <c r="G871" i="3"/>
  <c r="F871" i="3"/>
  <c r="E871" i="3"/>
  <c r="D871" i="3"/>
  <c r="C871" i="3"/>
  <c r="B871" i="3"/>
  <c r="A871" i="3"/>
  <c r="H870" i="3"/>
  <c r="G870" i="3"/>
  <c r="F870" i="3"/>
  <c r="E870" i="3"/>
  <c r="D870" i="3"/>
  <c r="C870" i="3"/>
  <c r="B870" i="3"/>
  <c r="A870" i="3"/>
  <c r="H869" i="3"/>
  <c r="G869" i="3"/>
  <c r="F869" i="3"/>
  <c r="E869" i="3"/>
  <c r="D869" i="3"/>
  <c r="C869" i="3"/>
  <c r="B869" i="3"/>
  <c r="A869" i="3"/>
  <c r="H868" i="3"/>
  <c r="G868" i="3"/>
  <c r="F868" i="3"/>
  <c r="E868" i="3"/>
  <c r="D868" i="3"/>
  <c r="C868" i="3"/>
  <c r="B868" i="3"/>
  <c r="A868" i="3"/>
  <c r="H867" i="3"/>
  <c r="G867" i="3"/>
  <c r="F867" i="3"/>
  <c r="E867" i="3"/>
  <c r="D867" i="3"/>
  <c r="C867" i="3"/>
  <c r="B867" i="3"/>
  <c r="A867" i="3"/>
  <c r="H866" i="3"/>
  <c r="G866" i="3"/>
  <c r="F866" i="3"/>
  <c r="E866" i="3"/>
  <c r="D866" i="3"/>
  <c r="C866" i="3"/>
  <c r="B866" i="3"/>
  <c r="A866" i="3"/>
  <c r="H865" i="3"/>
  <c r="G865" i="3"/>
  <c r="F865" i="3"/>
  <c r="E865" i="3"/>
  <c r="D865" i="3"/>
  <c r="C865" i="3"/>
  <c r="B865" i="3"/>
  <c r="A865" i="3"/>
  <c r="H864" i="3"/>
  <c r="G864" i="3"/>
  <c r="F864" i="3"/>
  <c r="E864" i="3"/>
  <c r="D864" i="3"/>
  <c r="C864" i="3"/>
  <c r="B864" i="3"/>
  <c r="A864" i="3"/>
  <c r="H863" i="3"/>
  <c r="G863" i="3"/>
  <c r="F863" i="3"/>
  <c r="E863" i="3"/>
  <c r="D863" i="3"/>
  <c r="C863" i="3"/>
  <c r="B863" i="3"/>
  <c r="A863" i="3"/>
  <c r="H862" i="3"/>
  <c r="G862" i="3"/>
  <c r="F862" i="3"/>
  <c r="E862" i="3"/>
  <c r="D862" i="3"/>
  <c r="C862" i="3"/>
  <c r="B862" i="3"/>
  <c r="A862" i="3"/>
  <c r="H861" i="3"/>
  <c r="G861" i="3"/>
  <c r="F861" i="3"/>
  <c r="E861" i="3"/>
  <c r="D861" i="3"/>
  <c r="C861" i="3"/>
  <c r="B861" i="3"/>
  <c r="A861" i="3"/>
  <c r="H860" i="3"/>
  <c r="G860" i="3"/>
  <c r="F860" i="3"/>
  <c r="E860" i="3"/>
  <c r="D860" i="3"/>
  <c r="C860" i="3"/>
  <c r="B860" i="3"/>
  <c r="A860" i="3"/>
  <c r="H859" i="3"/>
  <c r="G859" i="3"/>
  <c r="F859" i="3"/>
  <c r="E859" i="3"/>
  <c r="D859" i="3"/>
  <c r="C859" i="3"/>
  <c r="B859" i="3"/>
  <c r="A859" i="3"/>
  <c r="H858" i="3"/>
  <c r="G858" i="3"/>
  <c r="F858" i="3"/>
  <c r="E858" i="3"/>
  <c r="D858" i="3"/>
  <c r="C858" i="3"/>
  <c r="B858" i="3"/>
  <c r="A858" i="3"/>
  <c r="H857" i="3"/>
  <c r="G857" i="3"/>
  <c r="F857" i="3"/>
  <c r="E857" i="3"/>
  <c r="D857" i="3"/>
  <c r="C857" i="3"/>
  <c r="B857" i="3"/>
  <c r="A857" i="3"/>
  <c r="H856" i="3"/>
  <c r="G856" i="3"/>
  <c r="F856" i="3"/>
  <c r="E856" i="3"/>
  <c r="D856" i="3"/>
  <c r="C856" i="3"/>
  <c r="B856" i="3"/>
  <c r="A856" i="3"/>
  <c r="H855" i="3"/>
  <c r="G855" i="3"/>
  <c r="F855" i="3"/>
  <c r="E855" i="3"/>
  <c r="D855" i="3"/>
  <c r="C855" i="3"/>
  <c r="B855" i="3"/>
  <c r="A855" i="3"/>
  <c r="H854" i="3"/>
  <c r="G854" i="3"/>
  <c r="F854" i="3"/>
  <c r="E854" i="3"/>
  <c r="D854" i="3"/>
  <c r="C854" i="3"/>
  <c r="B854" i="3"/>
  <c r="A854" i="3"/>
  <c r="H853" i="3"/>
  <c r="G853" i="3"/>
  <c r="F853" i="3"/>
  <c r="E853" i="3"/>
  <c r="D853" i="3"/>
  <c r="C853" i="3"/>
  <c r="B853" i="3"/>
  <c r="A853" i="3"/>
  <c r="H852" i="3"/>
  <c r="G852" i="3"/>
  <c r="F852" i="3"/>
  <c r="E852" i="3"/>
  <c r="D852" i="3"/>
  <c r="C852" i="3"/>
  <c r="B852" i="3"/>
  <c r="A852" i="3"/>
  <c r="H851" i="3"/>
  <c r="G851" i="3"/>
  <c r="F851" i="3"/>
  <c r="E851" i="3"/>
  <c r="D851" i="3"/>
  <c r="C851" i="3"/>
  <c r="B851" i="3"/>
  <c r="A851" i="3"/>
  <c r="H850" i="3"/>
  <c r="G850" i="3"/>
  <c r="F850" i="3"/>
  <c r="E850" i="3"/>
  <c r="D850" i="3"/>
  <c r="C850" i="3"/>
  <c r="B850" i="3"/>
  <c r="A850" i="3"/>
  <c r="H849" i="3"/>
  <c r="G849" i="3"/>
  <c r="F849" i="3"/>
  <c r="E849" i="3"/>
  <c r="D849" i="3"/>
  <c r="C849" i="3"/>
  <c r="B849" i="3"/>
  <c r="A849" i="3"/>
  <c r="H848" i="3"/>
  <c r="G848" i="3"/>
  <c r="F848" i="3"/>
  <c r="E848" i="3"/>
  <c r="D848" i="3"/>
  <c r="C848" i="3"/>
  <c r="B848" i="3"/>
  <c r="A848" i="3"/>
  <c r="H847" i="3"/>
  <c r="G847" i="3"/>
  <c r="F847" i="3"/>
  <c r="E847" i="3"/>
  <c r="D847" i="3"/>
  <c r="C847" i="3"/>
  <c r="B847" i="3"/>
  <c r="A847" i="3"/>
  <c r="H846" i="3"/>
  <c r="G846" i="3"/>
  <c r="F846" i="3"/>
  <c r="E846" i="3"/>
  <c r="D846" i="3"/>
  <c r="C846" i="3"/>
  <c r="B846" i="3"/>
  <c r="A846" i="3"/>
  <c r="H845" i="3"/>
  <c r="G845" i="3"/>
  <c r="F845" i="3"/>
  <c r="E845" i="3"/>
  <c r="D845" i="3"/>
  <c r="C845" i="3"/>
  <c r="B845" i="3"/>
  <c r="A845" i="3"/>
  <c r="H844" i="3"/>
  <c r="G844" i="3"/>
  <c r="F844" i="3"/>
  <c r="E844" i="3"/>
  <c r="D844" i="3"/>
  <c r="C844" i="3"/>
  <c r="B844" i="3"/>
  <c r="A844" i="3"/>
  <c r="H843" i="3"/>
  <c r="G843" i="3"/>
  <c r="F843" i="3"/>
  <c r="E843" i="3"/>
  <c r="D843" i="3"/>
  <c r="C843" i="3"/>
  <c r="B843" i="3"/>
  <c r="A843" i="3"/>
  <c r="H842" i="3"/>
  <c r="G842" i="3"/>
  <c r="F842" i="3"/>
  <c r="E842" i="3"/>
  <c r="D842" i="3"/>
  <c r="C842" i="3"/>
  <c r="B842" i="3"/>
  <c r="A842" i="3"/>
  <c r="H841" i="3"/>
  <c r="G841" i="3"/>
  <c r="F841" i="3"/>
  <c r="E841" i="3"/>
  <c r="D841" i="3"/>
  <c r="C841" i="3"/>
  <c r="B841" i="3"/>
  <c r="A841" i="3"/>
  <c r="H840" i="3"/>
  <c r="G840" i="3"/>
  <c r="F840" i="3"/>
  <c r="E840" i="3"/>
  <c r="D840" i="3"/>
  <c r="C840" i="3"/>
  <c r="B840" i="3"/>
  <c r="A840" i="3"/>
  <c r="H839" i="3"/>
  <c r="G839" i="3"/>
  <c r="F839" i="3"/>
  <c r="E839" i="3"/>
  <c r="D839" i="3"/>
  <c r="C839" i="3"/>
  <c r="B839" i="3"/>
  <c r="A839" i="3"/>
  <c r="H838" i="3"/>
  <c r="G838" i="3"/>
  <c r="F838" i="3"/>
  <c r="E838" i="3"/>
  <c r="D838" i="3"/>
  <c r="C838" i="3"/>
  <c r="B838" i="3"/>
  <c r="A838" i="3"/>
  <c r="H837" i="3"/>
  <c r="G837" i="3"/>
  <c r="F837" i="3"/>
  <c r="E837" i="3"/>
  <c r="D837" i="3"/>
  <c r="C837" i="3"/>
  <c r="B837" i="3"/>
  <c r="A837" i="3"/>
  <c r="H836" i="3"/>
  <c r="G836" i="3"/>
  <c r="F836" i="3"/>
  <c r="E836" i="3"/>
  <c r="D836" i="3"/>
  <c r="C836" i="3"/>
  <c r="B836" i="3"/>
  <c r="A836" i="3"/>
  <c r="H835" i="3"/>
  <c r="G835" i="3"/>
  <c r="F835" i="3"/>
  <c r="E835" i="3"/>
  <c r="D835" i="3"/>
  <c r="C835" i="3"/>
  <c r="B835" i="3"/>
  <c r="A835" i="3"/>
  <c r="H834" i="3"/>
  <c r="G834" i="3"/>
  <c r="F834" i="3"/>
  <c r="E834" i="3"/>
  <c r="D834" i="3"/>
  <c r="C834" i="3"/>
  <c r="B834" i="3"/>
  <c r="A834" i="3"/>
  <c r="H833" i="3"/>
  <c r="G833" i="3"/>
  <c r="F833" i="3"/>
  <c r="E833" i="3"/>
  <c r="D833" i="3"/>
  <c r="C833" i="3"/>
  <c r="B833" i="3"/>
  <c r="A833" i="3"/>
  <c r="H832" i="3"/>
  <c r="G832" i="3"/>
  <c r="F832" i="3"/>
  <c r="E832" i="3"/>
  <c r="D832" i="3"/>
  <c r="C832" i="3"/>
  <c r="B832" i="3"/>
  <c r="A832" i="3"/>
  <c r="H831" i="3"/>
  <c r="G831" i="3"/>
  <c r="F831" i="3"/>
  <c r="E831" i="3"/>
  <c r="D831" i="3"/>
  <c r="C831" i="3"/>
  <c r="B831" i="3"/>
  <c r="A831" i="3"/>
  <c r="H830" i="3"/>
  <c r="G830" i="3"/>
  <c r="F830" i="3"/>
  <c r="E830" i="3"/>
  <c r="D830" i="3"/>
  <c r="C830" i="3"/>
  <c r="B830" i="3"/>
  <c r="A830" i="3"/>
  <c r="H829" i="3"/>
  <c r="G829" i="3"/>
  <c r="F829" i="3"/>
  <c r="E829" i="3"/>
  <c r="D829" i="3"/>
  <c r="C829" i="3"/>
  <c r="B829" i="3"/>
  <c r="A829" i="3"/>
  <c r="H828" i="3"/>
  <c r="G828" i="3"/>
  <c r="F828" i="3"/>
  <c r="E828" i="3"/>
  <c r="D828" i="3"/>
  <c r="C828" i="3"/>
  <c r="B828" i="3"/>
  <c r="A828" i="3"/>
  <c r="H827" i="3"/>
  <c r="G827" i="3"/>
  <c r="F827" i="3"/>
  <c r="E827" i="3"/>
  <c r="D827" i="3"/>
  <c r="C827" i="3"/>
  <c r="B827" i="3"/>
  <c r="A827" i="3"/>
  <c r="H826" i="3"/>
  <c r="G826" i="3"/>
  <c r="F826" i="3"/>
  <c r="E826" i="3"/>
  <c r="D826" i="3"/>
  <c r="C826" i="3"/>
  <c r="B826" i="3"/>
  <c r="A826" i="3"/>
  <c r="H825" i="3"/>
  <c r="G825" i="3"/>
  <c r="F825" i="3"/>
  <c r="E825" i="3"/>
  <c r="D825" i="3"/>
  <c r="C825" i="3"/>
  <c r="B825" i="3"/>
  <c r="A825" i="3"/>
  <c r="H824" i="3"/>
  <c r="G824" i="3"/>
  <c r="F824" i="3"/>
  <c r="E824" i="3"/>
  <c r="D824" i="3"/>
  <c r="C824" i="3"/>
  <c r="B824" i="3"/>
  <c r="A824" i="3"/>
  <c r="H823" i="3"/>
  <c r="G823" i="3"/>
  <c r="F823" i="3"/>
  <c r="E823" i="3"/>
  <c r="D823" i="3"/>
  <c r="C823" i="3"/>
  <c r="B823" i="3"/>
  <c r="A823" i="3"/>
  <c r="H822" i="3"/>
  <c r="G822" i="3"/>
  <c r="F822" i="3"/>
  <c r="E822" i="3"/>
  <c r="D822" i="3"/>
  <c r="C822" i="3"/>
  <c r="B822" i="3"/>
  <c r="A822" i="3"/>
  <c r="H821" i="3"/>
  <c r="G821" i="3"/>
  <c r="F821" i="3"/>
  <c r="E821" i="3"/>
  <c r="D821" i="3"/>
  <c r="C821" i="3"/>
  <c r="B821" i="3"/>
  <c r="A821" i="3"/>
  <c r="H820" i="3"/>
  <c r="G820" i="3"/>
  <c r="F820" i="3"/>
  <c r="E820" i="3"/>
  <c r="D820" i="3"/>
  <c r="C820" i="3"/>
  <c r="B820" i="3"/>
  <c r="A820" i="3"/>
  <c r="H819" i="3"/>
  <c r="G819" i="3"/>
  <c r="F819" i="3"/>
  <c r="E819" i="3"/>
  <c r="D819" i="3"/>
  <c r="C819" i="3"/>
  <c r="B819" i="3"/>
  <c r="A819" i="3"/>
  <c r="H818" i="3"/>
  <c r="G818" i="3"/>
  <c r="F818" i="3"/>
  <c r="E818" i="3"/>
  <c r="D818" i="3"/>
  <c r="C818" i="3"/>
  <c r="B818" i="3"/>
  <c r="A818" i="3"/>
  <c r="H817" i="3"/>
  <c r="G817" i="3"/>
  <c r="F817" i="3"/>
  <c r="E817" i="3"/>
  <c r="D817" i="3"/>
  <c r="C817" i="3"/>
  <c r="B817" i="3"/>
  <c r="A817" i="3"/>
  <c r="H816" i="3"/>
  <c r="G816" i="3"/>
  <c r="F816" i="3"/>
  <c r="E816" i="3"/>
  <c r="D816" i="3"/>
  <c r="C816" i="3"/>
  <c r="B816" i="3"/>
  <c r="A816" i="3"/>
  <c r="H815" i="3"/>
  <c r="G815" i="3"/>
  <c r="F815" i="3"/>
  <c r="E815" i="3"/>
  <c r="D815" i="3"/>
  <c r="C815" i="3"/>
  <c r="B815" i="3"/>
  <c r="A815" i="3"/>
  <c r="H814" i="3"/>
  <c r="G814" i="3"/>
  <c r="F814" i="3"/>
  <c r="E814" i="3"/>
  <c r="D814" i="3"/>
  <c r="C814" i="3"/>
  <c r="B814" i="3"/>
  <c r="A814" i="3"/>
  <c r="H813" i="3"/>
  <c r="G813" i="3"/>
  <c r="F813" i="3"/>
  <c r="E813" i="3"/>
  <c r="D813" i="3"/>
  <c r="C813" i="3"/>
  <c r="B813" i="3"/>
  <c r="A813" i="3"/>
  <c r="H812" i="3"/>
  <c r="G812" i="3"/>
  <c r="F812" i="3"/>
  <c r="E812" i="3"/>
  <c r="D812" i="3"/>
  <c r="C812" i="3"/>
  <c r="B812" i="3"/>
  <c r="A812" i="3"/>
  <c r="H811" i="3"/>
  <c r="G811" i="3"/>
  <c r="F811" i="3"/>
  <c r="E811" i="3"/>
  <c r="D811" i="3"/>
  <c r="C811" i="3"/>
  <c r="B811" i="3"/>
  <c r="A811" i="3"/>
  <c r="H810" i="3"/>
  <c r="G810" i="3"/>
  <c r="F810" i="3"/>
  <c r="E810" i="3"/>
  <c r="D810" i="3"/>
  <c r="C810" i="3"/>
  <c r="B810" i="3"/>
  <c r="A810" i="3"/>
  <c r="H809" i="3"/>
  <c r="G809" i="3"/>
  <c r="F809" i="3"/>
  <c r="E809" i="3"/>
  <c r="D809" i="3"/>
  <c r="C809" i="3"/>
  <c r="B809" i="3"/>
  <c r="A809" i="3"/>
  <c r="H808" i="3"/>
  <c r="G808" i="3"/>
  <c r="F808" i="3"/>
  <c r="E808" i="3"/>
  <c r="D808" i="3"/>
  <c r="C808" i="3"/>
  <c r="B808" i="3"/>
  <c r="A808" i="3"/>
  <c r="H807" i="3"/>
  <c r="G807" i="3"/>
  <c r="F807" i="3"/>
  <c r="E807" i="3"/>
  <c r="D807" i="3"/>
  <c r="C807" i="3"/>
  <c r="B807" i="3"/>
  <c r="A807" i="3"/>
  <c r="H806" i="3"/>
  <c r="G806" i="3"/>
  <c r="F806" i="3"/>
  <c r="E806" i="3"/>
  <c r="D806" i="3"/>
  <c r="C806" i="3"/>
  <c r="B806" i="3"/>
  <c r="A806" i="3"/>
  <c r="H805" i="3"/>
  <c r="G805" i="3"/>
  <c r="F805" i="3"/>
  <c r="E805" i="3"/>
  <c r="D805" i="3"/>
  <c r="C805" i="3"/>
  <c r="B805" i="3"/>
  <c r="A805" i="3"/>
  <c r="H804" i="3"/>
  <c r="G804" i="3"/>
  <c r="F804" i="3"/>
  <c r="E804" i="3"/>
  <c r="D804" i="3"/>
  <c r="C804" i="3"/>
  <c r="B804" i="3"/>
  <c r="A804" i="3"/>
  <c r="H803" i="3"/>
  <c r="G803" i="3"/>
  <c r="F803" i="3"/>
  <c r="E803" i="3"/>
  <c r="D803" i="3"/>
  <c r="C803" i="3"/>
  <c r="B803" i="3"/>
  <c r="A803" i="3"/>
  <c r="H802" i="3"/>
  <c r="G802" i="3"/>
  <c r="F802" i="3"/>
  <c r="E802" i="3"/>
  <c r="D802" i="3"/>
  <c r="C802" i="3"/>
  <c r="B802" i="3"/>
  <c r="A802" i="3"/>
  <c r="H801" i="3"/>
  <c r="G801" i="3"/>
  <c r="F801" i="3"/>
  <c r="E801" i="3"/>
  <c r="D801" i="3"/>
  <c r="C801" i="3"/>
  <c r="B801" i="3"/>
  <c r="A801" i="3"/>
  <c r="H800" i="3"/>
  <c r="G800" i="3"/>
  <c r="F800" i="3"/>
  <c r="E800" i="3"/>
  <c r="D800" i="3"/>
  <c r="C800" i="3"/>
  <c r="B800" i="3"/>
  <c r="A800" i="3"/>
  <c r="H799" i="3"/>
  <c r="G799" i="3"/>
  <c r="F799" i="3"/>
  <c r="E799" i="3"/>
  <c r="D799" i="3"/>
  <c r="C799" i="3"/>
  <c r="B799" i="3"/>
  <c r="A799" i="3"/>
  <c r="H798" i="3"/>
  <c r="G798" i="3"/>
  <c r="F798" i="3"/>
  <c r="E798" i="3"/>
  <c r="D798" i="3"/>
  <c r="C798" i="3"/>
  <c r="B798" i="3"/>
  <c r="A798" i="3"/>
  <c r="H797" i="3"/>
  <c r="G797" i="3"/>
  <c r="F797" i="3"/>
  <c r="E797" i="3"/>
  <c r="D797" i="3"/>
  <c r="C797" i="3"/>
  <c r="B797" i="3"/>
  <c r="A797" i="3"/>
  <c r="H796" i="3"/>
  <c r="G796" i="3"/>
  <c r="F796" i="3"/>
  <c r="E796" i="3"/>
  <c r="D796" i="3"/>
  <c r="C796" i="3"/>
  <c r="B796" i="3"/>
  <c r="A796" i="3"/>
  <c r="H795" i="3"/>
  <c r="G795" i="3"/>
  <c r="F795" i="3"/>
  <c r="E795" i="3"/>
  <c r="D795" i="3"/>
  <c r="C795" i="3"/>
  <c r="B795" i="3"/>
  <c r="A795" i="3"/>
  <c r="H794" i="3"/>
  <c r="G794" i="3"/>
  <c r="F794" i="3"/>
  <c r="E794" i="3"/>
  <c r="D794" i="3"/>
  <c r="C794" i="3"/>
  <c r="B794" i="3"/>
  <c r="A794" i="3"/>
  <c r="H793" i="3"/>
  <c r="G793" i="3"/>
  <c r="F793" i="3"/>
  <c r="E793" i="3"/>
  <c r="D793" i="3"/>
  <c r="C793" i="3"/>
  <c r="B793" i="3"/>
  <c r="A793" i="3"/>
  <c r="H792" i="3"/>
  <c r="G792" i="3"/>
  <c r="F792" i="3"/>
  <c r="E792" i="3"/>
  <c r="D792" i="3"/>
  <c r="C792" i="3"/>
  <c r="B792" i="3"/>
  <c r="A792" i="3"/>
  <c r="H791" i="3"/>
  <c r="G791" i="3"/>
  <c r="F791" i="3"/>
  <c r="E791" i="3"/>
  <c r="D791" i="3"/>
  <c r="C791" i="3"/>
  <c r="B791" i="3"/>
  <c r="A791" i="3"/>
  <c r="H790" i="3"/>
  <c r="G790" i="3"/>
  <c r="F790" i="3"/>
  <c r="E790" i="3"/>
  <c r="D790" i="3"/>
  <c r="C790" i="3"/>
  <c r="B790" i="3"/>
  <c r="A790" i="3"/>
  <c r="H789" i="3"/>
  <c r="G789" i="3"/>
  <c r="F789" i="3"/>
  <c r="E789" i="3"/>
  <c r="D789" i="3"/>
  <c r="C789" i="3"/>
  <c r="B789" i="3"/>
  <c r="A789" i="3"/>
  <c r="H788" i="3"/>
  <c r="G788" i="3"/>
  <c r="F788" i="3"/>
  <c r="E788" i="3"/>
  <c r="D788" i="3"/>
  <c r="C788" i="3"/>
  <c r="B788" i="3"/>
  <c r="A788" i="3"/>
  <c r="H787" i="3"/>
  <c r="G787" i="3"/>
  <c r="F787" i="3"/>
  <c r="E787" i="3"/>
  <c r="D787" i="3"/>
  <c r="C787" i="3"/>
  <c r="B787" i="3"/>
  <c r="A787" i="3"/>
  <c r="H786" i="3"/>
  <c r="G786" i="3"/>
  <c r="F786" i="3"/>
  <c r="E786" i="3"/>
  <c r="D786" i="3"/>
  <c r="C786" i="3"/>
  <c r="B786" i="3"/>
  <c r="A786" i="3"/>
  <c r="H785" i="3"/>
  <c r="G785" i="3"/>
  <c r="F785" i="3"/>
  <c r="E785" i="3"/>
  <c r="D785" i="3"/>
  <c r="C785" i="3"/>
  <c r="B785" i="3"/>
  <c r="A785" i="3"/>
  <c r="H784" i="3"/>
  <c r="G784" i="3"/>
  <c r="F784" i="3"/>
  <c r="E784" i="3"/>
  <c r="D784" i="3"/>
  <c r="C784" i="3"/>
  <c r="B784" i="3"/>
  <c r="A784" i="3"/>
  <c r="H783" i="3"/>
  <c r="G783" i="3"/>
  <c r="F783" i="3"/>
  <c r="E783" i="3"/>
  <c r="D783" i="3"/>
  <c r="C783" i="3"/>
  <c r="B783" i="3"/>
  <c r="A783" i="3"/>
  <c r="H782" i="3"/>
  <c r="G782" i="3"/>
  <c r="F782" i="3"/>
  <c r="E782" i="3"/>
  <c r="D782" i="3"/>
  <c r="C782" i="3"/>
  <c r="B782" i="3"/>
  <c r="A782" i="3"/>
  <c r="H781" i="3"/>
  <c r="G781" i="3"/>
  <c r="F781" i="3"/>
  <c r="E781" i="3"/>
  <c r="D781" i="3"/>
  <c r="C781" i="3"/>
  <c r="B781" i="3"/>
  <c r="A781" i="3"/>
  <c r="H780" i="3"/>
  <c r="G780" i="3"/>
  <c r="F780" i="3"/>
  <c r="E780" i="3"/>
  <c r="D780" i="3"/>
  <c r="C780" i="3"/>
  <c r="B780" i="3"/>
  <c r="A780" i="3"/>
  <c r="H779" i="3"/>
  <c r="G779" i="3"/>
  <c r="F779" i="3"/>
  <c r="E779" i="3"/>
  <c r="D779" i="3"/>
  <c r="C779" i="3"/>
  <c r="B779" i="3"/>
  <c r="A779" i="3"/>
  <c r="H778" i="3"/>
  <c r="G778" i="3"/>
  <c r="F778" i="3"/>
  <c r="E778" i="3"/>
  <c r="D778" i="3"/>
  <c r="C778" i="3"/>
  <c r="B778" i="3"/>
  <c r="A778" i="3"/>
  <c r="H777" i="3"/>
  <c r="G777" i="3"/>
  <c r="F777" i="3"/>
  <c r="E777" i="3"/>
  <c r="D777" i="3"/>
  <c r="C777" i="3"/>
  <c r="B777" i="3"/>
  <c r="A777" i="3"/>
  <c r="H776" i="3"/>
  <c r="G776" i="3"/>
  <c r="F776" i="3"/>
  <c r="E776" i="3"/>
  <c r="D776" i="3"/>
  <c r="C776" i="3"/>
  <c r="B776" i="3"/>
  <c r="A776" i="3"/>
  <c r="H775" i="3"/>
  <c r="G775" i="3"/>
  <c r="F775" i="3"/>
  <c r="E775" i="3"/>
  <c r="D775" i="3"/>
  <c r="C775" i="3"/>
  <c r="B775" i="3"/>
  <c r="A775" i="3"/>
  <c r="H774" i="3"/>
  <c r="G774" i="3"/>
  <c r="F774" i="3"/>
  <c r="E774" i="3"/>
  <c r="D774" i="3"/>
  <c r="C774" i="3"/>
  <c r="B774" i="3"/>
  <c r="A774" i="3"/>
  <c r="H773" i="3"/>
  <c r="G773" i="3"/>
  <c r="F773" i="3"/>
  <c r="E773" i="3"/>
  <c r="D773" i="3"/>
  <c r="C773" i="3"/>
  <c r="B773" i="3"/>
  <c r="A773" i="3"/>
  <c r="H772" i="3"/>
  <c r="G772" i="3"/>
  <c r="F772" i="3"/>
  <c r="E772" i="3"/>
  <c r="D772" i="3"/>
  <c r="C772" i="3"/>
  <c r="B772" i="3"/>
  <c r="A772" i="3"/>
  <c r="H771" i="3"/>
  <c r="G771" i="3"/>
  <c r="F771" i="3"/>
  <c r="E771" i="3"/>
  <c r="D771" i="3"/>
  <c r="C771" i="3"/>
  <c r="B771" i="3"/>
  <c r="A771" i="3"/>
  <c r="H770" i="3"/>
  <c r="G770" i="3"/>
  <c r="F770" i="3"/>
  <c r="E770" i="3"/>
  <c r="D770" i="3"/>
  <c r="C770" i="3"/>
  <c r="B770" i="3"/>
  <c r="A770" i="3"/>
  <c r="H769" i="3"/>
  <c r="G769" i="3"/>
  <c r="F769" i="3"/>
  <c r="E769" i="3"/>
  <c r="D769" i="3"/>
  <c r="C769" i="3"/>
  <c r="B769" i="3"/>
  <c r="A769" i="3"/>
  <c r="H768" i="3"/>
  <c r="G768" i="3"/>
  <c r="F768" i="3"/>
  <c r="E768" i="3"/>
  <c r="D768" i="3"/>
  <c r="C768" i="3"/>
  <c r="B768" i="3"/>
  <c r="A768" i="3"/>
  <c r="H767" i="3"/>
  <c r="G767" i="3"/>
  <c r="F767" i="3"/>
  <c r="E767" i="3"/>
  <c r="D767" i="3"/>
  <c r="C767" i="3"/>
  <c r="B767" i="3"/>
  <c r="A767" i="3"/>
  <c r="H766" i="3"/>
  <c r="G766" i="3"/>
  <c r="F766" i="3"/>
  <c r="E766" i="3"/>
  <c r="D766" i="3"/>
  <c r="C766" i="3"/>
  <c r="B766" i="3"/>
  <c r="A766" i="3"/>
  <c r="H765" i="3"/>
  <c r="G765" i="3"/>
  <c r="F765" i="3"/>
  <c r="E765" i="3"/>
  <c r="D765" i="3"/>
  <c r="C765" i="3"/>
  <c r="B765" i="3"/>
  <c r="A765" i="3"/>
  <c r="H764" i="3"/>
  <c r="G764" i="3"/>
  <c r="F764" i="3"/>
  <c r="E764" i="3"/>
  <c r="D764" i="3"/>
  <c r="C764" i="3"/>
  <c r="B764" i="3"/>
  <c r="A764" i="3"/>
  <c r="H763" i="3"/>
  <c r="G763" i="3"/>
  <c r="F763" i="3"/>
  <c r="E763" i="3"/>
  <c r="D763" i="3"/>
  <c r="C763" i="3"/>
  <c r="B763" i="3"/>
  <c r="A763" i="3"/>
  <c r="H762" i="3"/>
  <c r="G762" i="3"/>
  <c r="F762" i="3"/>
  <c r="E762" i="3"/>
  <c r="D762" i="3"/>
  <c r="C762" i="3"/>
  <c r="B762" i="3"/>
  <c r="A762" i="3"/>
  <c r="H761" i="3"/>
  <c r="G761" i="3"/>
  <c r="F761" i="3"/>
  <c r="E761" i="3"/>
  <c r="D761" i="3"/>
  <c r="C761" i="3"/>
  <c r="B761" i="3"/>
  <c r="A761" i="3"/>
  <c r="H760" i="3"/>
  <c r="G760" i="3"/>
  <c r="F760" i="3"/>
  <c r="E760" i="3"/>
  <c r="D760" i="3"/>
  <c r="C760" i="3"/>
  <c r="B760" i="3"/>
  <c r="A760" i="3"/>
  <c r="H759" i="3"/>
  <c r="G759" i="3"/>
  <c r="F759" i="3"/>
  <c r="E759" i="3"/>
  <c r="D759" i="3"/>
  <c r="C759" i="3"/>
  <c r="B759" i="3"/>
  <c r="A759" i="3"/>
  <c r="H758" i="3"/>
  <c r="G758" i="3"/>
  <c r="F758" i="3"/>
  <c r="E758" i="3"/>
  <c r="D758" i="3"/>
  <c r="C758" i="3"/>
  <c r="B758" i="3"/>
  <c r="A758" i="3"/>
  <c r="H757" i="3"/>
  <c r="G757" i="3"/>
  <c r="F757" i="3"/>
  <c r="E757" i="3"/>
  <c r="D757" i="3"/>
  <c r="C757" i="3"/>
  <c r="B757" i="3"/>
  <c r="A757" i="3"/>
  <c r="H756" i="3"/>
  <c r="G756" i="3"/>
  <c r="F756" i="3"/>
  <c r="E756" i="3"/>
  <c r="D756" i="3"/>
  <c r="C756" i="3"/>
  <c r="B756" i="3"/>
  <c r="A756" i="3"/>
  <c r="H755" i="3"/>
  <c r="G755" i="3"/>
  <c r="F755" i="3"/>
  <c r="E755" i="3"/>
  <c r="D755" i="3"/>
  <c r="C755" i="3"/>
  <c r="B755" i="3"/>
  <c r="A755" i="3"/>
  <c r="H754" i="3"/>
  <c r="G754" i="3"/>
  <c r="F754" i="3"/>
  <c r="E754" i="3"/>
  <c r="D754" i="3"/>
  <c r="C754" i="3"/>
  <c r="B754" i="3"/>
  <c r="A754" i="3"/>
  <c r="H753" i="3"/>
  <c r="G753" i="3"/>
  <c r="F753" i="3"/>
  <c r="E753" i="3"/>
  <c r="D753" i="3"/>
  <c r="C753" i="3"/>
  <c r="B753" i="3"/>
  <c r="A753" i="3"/>
  <c r="H752" i="3"/>
  <c r="G752" i="3"/>
  <c r="F752" i="3"/>
  <c r="E752" i="3"/>
  <c r="D752" i="3"/>
  <c r="C752" i="3"/>
  <c r="B752" i="3"/>
  <c r="A752" i="3"/>
  <c r="H751" i="3"/>
  <c r="G751" i="3"/>
  <c r="F751" i="3"/>
  <c r="E751" i="3"/>
  <c r="D751" i="3"/>
  <c r="C751" i="3"/>
  <c r="B751" i="3"/>
  <c r="A751" i="3"/>
  <c r="H750" i="3"/>
  <c r="G750" i="3"/>
  <c r="F750" i="3"/>
  <c r="E750" i="3"/>
  <c r="D750" i="3"/>
  <c r="C750" i="3"/>
  <c r="B750" i="3"/>
  <c r="A750" i="3"/>
  <c r="H749" i="3"/>
  <c r="G749" i="3"/>
  <c r="F749" i="3"/>
  <c r="E749" i="3"/>
  <c r="D749" i="3"/>
  <c r="C749" i="3"/>
  <c r="B749" i="3"/>
  <c r="A749" i="3"/>
  <c r="H748" i="3"/>
  <c r="G748" i="3"/>
  <c r="F748" i="3"/>
  <c r="E748" i="3"/>
  <c r="D748" i="3"/>
  <c r="C748" i="3"/>
  <c r="B748" i="3"/>
  <c r="A748" i="3"/>
  <c r="H747" i="3"/>
  <c r="G747" i="3"/>
  <c r="F747" i="3"/>
  <c r="E747" i="3"/>
  <c r="D747" i="3"/>
  <c r="C747" i="3"/>
  <c r="B747" i="3"/>
  <c r="A747" i="3"/>
  <c r="H746" i="3"/>
  <c r="G746" i="3"/>
  <c r="F746" i="3"/>
  <c r="E746" i="3"/>
  <c r="D746" i="3"/>
  <c r="C746" i="3"/>
  <c r="B746" i="3"/>
  <c r="A746" i="3"/>
  <c r="H745" i="3"/>
  <c r="G745" i="3"/>
  <c r="F745" i="3"/>
  <c r="E745" i="3"/>
  <c r="D745" i="3"/>
  <c r="C745" i="3"/>
  <c r="B745" i="3"/>
  <c r="A745" i="3"/>
  <c r="H744" i="3"/>
  <c r="G744" i="3"/>
  <c r="F744" i="3"/>
  <c r="E744" i="3"/>
  <c r="D744" i="3"/>
  <c r="C744" i="3"/>
  <c r="B744" i="3"/>
  <c r="A744" i="3"/>
  <c r="H743" i="3"/>
  <c r="G743" i="3"/>
  <c r="F743" i="3"/>
  <c r="E743" i="3"/>
  <c r="D743" i="3"/>
  <c r="C743" i="3"/>
  <c r="B743" i="3"/>
  <c r="A743" i="3"/>
  <c r="H742" i="3"/>
  <c r="G742" i="3"/>
  <c r="F742" i="3"/>
  <c r="E742" i="3"/>
  <c r="D742" i="3"/>
  <c r="C742" i="3"/>
  <c r="B742" i="3"/>
  <c r="A742" i="3"/>
  <c r="H741" i="3"/>
  <c r="G741" i="3"/>
  <c r="F741" i="3"/>
  <c r="E741" i="3"/>
  <c r="D741" i="3"/>
  <c r="C741" i="3"/>
  <c r="B741" i="3"/>
  <c r="A741" i="3"/>
  <c r="H740" i="3"/>
  <c r="G740" i="3"/>
  <c r="F740" i="3"/>
  <c r="E740" i="3"/>
  <c r="D740" i="3"/>
  <c r="C740" i="3"/>
  <c r="B740" i="3"/>
  <c r="A740" i="3"/>
  <c r="H739" i="3"/>
  <c r="G739" i="3"/>
  <c r="F739" i="3"/>
  <c r="E739" i="3"/>
  <c r="D739" i="3"/>
  <c r="C739" i="3"/>
  <c r="B739" i="3"/>
  <c r="A739" i="3"/>
  <c r="H738" i="3"/>
  <c r="G738" i="3"/>
  <c r="F738" i="3"/>
  <c r="E738" i="3"/>
  <c r="D738" i="3"/>
  <c r="C738" i="3"/>
  <c r="B738" i="3"/>
  <c r="A738" i="3"/>
  <c r="H737" i="3"/>
  <c r="G737" i="3"/>
  <c r="F737" i="3"/>
  <c r="E737" i="3"/>
  <c r="D737" i="3"/>
  <c r="C737" i="3"/>
  <c r="B737" i="3"/>
  <c r="A737" i="3"/>
  <c r="H736" i="3"/>
  <c r="G736" i="3"/>
  <c r="F736" i="3"/>
  <c r="E736" i="3"/>
  <c r="D736" i="3"/>
  <c r="C736" i="3"/>
  <c r="B736" i="3"/>
  <c r="A736" i="3"/>
  <c r="H735" i="3"/>
  <c r="G735" i="3"/>
  <c r="F735" i="3"/>
  <c r="E735" i="3"/>
  <c r="D735" i="3"/>
  <c r="C735" i="3"/>
  <c r="B735" i="3"/>
  <c r="A735" i="3"/>
  <c r="H734" i="3"/>
  <c r="G734" i="3"/>
  <c r="F734" i="3"/>
  <c r="E734" i="3"/>
  <c r="D734" i="3"/>
  <c r="C734" i="3"/>
  <c r="B734" i="3"/>
  <c r="A734" i="3"/>
  <c r="H733" i="3"/>
  <c r="G733" i="3"/>
  <c r="F733" i="3"/>
  <c r="E733" i="3"/>
  <c r="D733" i="3"/>
  <c r="C733" i="3"/>
  <c r="B733" i="3"/>
  <c r="A733" i="3"/>
  <c r="H732" i="3"/>
  <c r="G732" i="3"/>
  <c r="F732" i="3"/>
  <c r="E732" i="3"/>
  <c r="D732" i="3"/>
  <c r="C732" i="3"/>
  <c r="B732" i="3"/>
  <c r="A732" i="3"/>
  <c r="H731" i="3"/>
  <c r="G731" i="3"/>
  <c r="F731" i="3"/>
  <c r="E731" i="3"/>
  <c r="D731" i="3"/>
  <c r="C731" i="3"/>
  <c r="B731" i="3"/>
  <c r="A731" i="3"/>
  <c r="H730" i="3"/>
  <c r="G730" i="3"/>
  <c r="F730" i="3"/>
  <c r="E730" i="3"/>
  <c r="D730" i="3"/>
  <c r="C730" i="3"/>
  <c r="B730" i="3"/>
  <c r="A730" i="3"/>
  <c r="H729" i="3"/>
  <c r="G729" i="3"/>
  <c r="F729" i="3"/>
  <c r="E729" i="3"/>
  <c r="D729" i="3"/>
  <c r="C729" i="3"/>
  <c r="B729" i="3"/>
  <c r="A729" i="3"/>
  <c r="H728" i="3"/>
  <c r="G728" i="3"/>
  <c r="F728" i="3"/>
  <c r="E728" i="3"/>
  <c r="D728" i="3"/>
  <c r="C728" i="3"/>
  <c r="B728" i="3"/>
  <c r="A728" i="3"/>
  <c r="H727" i="3"/>
  <c r="G727" i="3"/>
  <c r="F727" i="3"/>
  <c r="E727" i="3"/>
  <c r="D727" i="3"/>
  <c r="C727" i="3"/>
  <c r="B727" i="3"/>
  <c r="A727" i="3"/>
  <c r="H726" i="3"/>
  <c r="G726" i="3"/>
  <c r="F726" i="3"/>
  <c r="E726" i="3"/>
  <c r="D726" i="3"/>
  <c r="C726" i="3"/>
  <c r="B726" i="3"/>
  <c r="A726" i="3"/>
  <c r="H725" i="3"/>
  <c r="G725" i="3"/>
  <c r="F725" i="3"/>
  <c r="E725" i="3"/>
  <c r="D725" i="3"/>
  <c r="C725" i="3"/>
  <c r="B725" i="3"/>
  <c r="A725" i="3"/>
  <c r="H724" i="3"/>
  <c r="G724" i="3"/>
  <c r="F724" i="3"/>
  <c r="E724" i="3"/>
  <c r="D724" i="3"/>
  <c r="C724" i="3"/>
  <c r="B724" i="3"/>
  <c r="A724" i="3"/>
  <c r="H723" i="3"/>
  <c r="G723" i="3"/>
  <c r="F723" i="3"/>
  <c r="E723" i="3"/>
  <c r="D723" i="3"/>
  <c r="C723" i="3"/>
  <c r="B723" i="3"/>
  <c r="A723" i="3"/>
  <c r="H722" i="3"/>
  <c r="G722" i="3"/>
  <c r="F722" i="3"/>
  <c r="E722" i="3"/>
  <c r="D722" i="3"/>
  <c r="C722" i="3"/>
  <c r="B722" i="3"/>
  <c r="A722" i="3"/>
  <c r="H721" i="3"/>
  <c r="G721" i="3"/>
  <c r="F721" i="3"/>
  <c r="E721" i="3"/>
  <c r="D721" i="3"/>
  <c r="C721" i="3"/>
  <c r="B721" i="3"/>
  <c r="A721" i="3"/>
  <c r="H720" i="3"/>
  <c r="G720" i="3"/>
  <c r="F720" i="3"/>
  <c r="E720" i="3"/>
  <c r="D720" i="3"/>
  <c r="C720" i="3"/>
  <c r="B720" i="3"/>
  <c r="A720" i="3"/>
  <c r="H719" i="3"/>
  <c r="G719" i="3"/>
  <c r="F719" i="3"/>
  <c r="E719" i="3"/>
  <c r="D719" i="3"/>
  <c r="C719" i="3"/>
  <c r="B719" i="3"/>
  <c r="A719" i="3"/>
  <c r="H718" i="3"/>
  <c r="G718" i="3"/>
  <c r="F718" i="3"/>
  <c r="E718" i="3"/>
  <c r="D718" i="3"/>
  <c r="C718" i="3"/>
  <c r="B718" i="3"/>
  <c r="A718" i="3"/>
  <c r="H717" i="3"/>
  <c r="G717" i="3"/>
  <c r="F717" i="3"/>
  <c r="E717" i="3"/>
  <c r="D717" i="3"/>
  <c r="C717" i="3"/>
  <c r="B717" i="3"/>
  <c r="A717" i="3"/>
  <c r="H716" i="3"/>
  <c r="G716" i="3"/>
  <c r="F716" i="3"/>
  <c r="E716" i="3"/>
  <c r="D716" i="3"/>
  <c r="C716" i="3"/>
  <c r="B716" i="3"/>
  <c r="A716" i="3"/>
  <c r="H715" i="3"/>
  <c r="G715" i="3"/>
  <c r="F715" i="3"/>
  <c r="E715" i="3"/>
  <c r="D715" i="3"/>
  <c r="C715" i="3"/>
  <c r="B715" i="3"/>
  <c r="A715" i="3"/>
  <c r="H714" i="3"/>
  <c r="G714" i="3"/>
  <c r="F714" i="3"/>
  <c r="E714" i="3"/>
  <c r="D714" i="3"/>
  <c r="C714" i="3"/>
  <c r="B714" i="3"/>
  <c r="A714" i="3"/>
  <c r="H713" i="3"/>
  <c r="G713" i="3"/>
  <c r="F713" i="3"/>
  <c r="E713" i="3"/>
  <c r="D713" i="3"/>
  <c r="C713" i="3"/>
  <c r="B713" i="3"/>
  <c r="A713" i="3"/>
  <c r="H712" i="3"/>
  <c r="G712" i="3"/>
  <c r="F712" i="3"/>
  <c r="E712" i="3"/>
  <c r="D712" i="3"/>
  <c r="C712" i="3"/>
  <c r="B712" i="3"/>
  <c r="A712" i="3"/>
  <c r="H711" i="3"/>
  <c r="G711" i="3"/>
  <c r="F711" i="3"/>
  <c r="E711" i="3"/>
  <c r="D711" i="3"/>
  <c r="C711" i="3"/>
  <c r="B711" i="3"/>
  <c r="A711" i="3"/>
  <c r="H710" i="3"/>
  <c r="G710" i="3"/>
  <c r="F710" i="3"/>
  <c r="E710" i="3"/>
  <c r="D710" i="3"/>
  <c r="C710" i="3"/>
  <c r="B710" i="3"/>
  <c r="A710" i="3"/>
  <c r="H709" i="3"/>
  <c r="G709" i="3"/>
  <c r="F709" i="3"/>
  <c r="E709" i="3"/>
  <c r="D709" i="3"/>
  <c r="C709" i="3"/>
  <c r="B709" i="3"/>
  <c r="A709" i="3"/>
  <c r="H708" i="3"/>
  <c r="G708" i="3"/>
  <c r="F708" i="3"/>
  <c r="E708" i="3"/>
  <c r="D708" i="3"/>
  <c r="C708" i="3"/>
  <c r="B708" i="3"/>
  <c r="A708" i="3"/>
  <c r="H707" i="3"/>
  <c r="G707" i="3"/>
  <c r="F707" i="3"/>
  <c r="E707" i="3"/>
  <c r="D707" i="3"/>
  <c r="C707" i="3"/>
  <c r="B707" i="3"/>
  <c r="A707" i="3"/>
  <c r="H706" i="3"/>
  <c r="G706" i="3"/>
  <c r="F706" i="3"/>
  <c r="E706" i="3"/>
  <c r="D706" i="3"/>
  <c r="C706" i="3"/>
  <c r="B706" i="3"/>
  <c r="A706" i="3"/>
  <c r="H705" i="3"/>
  <c r="G705" i="3"/>
  <c r="F705" i="3"/>
  <c r="E705" i="3"/>
  <c r="D705" i="3"/>
  <c r="C705" i="3"/>
  <c r="B705" i="3"/>
  <c r="A705" i="3"/>
  <c r="H704" i="3"/>
  <c r="G704" i="3"/>
  <c r="F704" i="3"/>
  <c r="E704" i="3"/>
  <c r="D704" i="3"/>
  <c r="C704" i="3"/>
  <c r="B704" i="3"/>
  <c r="A704" i="3"/>
  <c r="H703" i="3"/>
  <c r="G703" i="3"/>
  <c r="F703" i="3"/>
  <c r="E703" i="3"/>
  <c r="D703" i="3"/>
  <c r="C703" i="3"/>
  <c r="B703" i="3"/>
  <c r="A703" i="3"/>
  <c r="H702" i="3"/>
  <c r="G702" i="3"/>
  <c r="F702" i="3"/>
  <c r="E702" i="3"/>
  <c r="D702" i="3"/>
  <c r="C702" i="3"/>
  <c r="B702" i="3"/>
  <c r="A702" i="3"/>
  <c r="H701" i="3"/>
  <c r="G701" i="3"/>
  <c r="F701" i="3"/>
  <c r="E701" i="3"/>
  <c r="D701" i="3"/>
  <c r="C701" i="3"/>
  <c r="B701" i="3"/>
  <c r="A701" i="3"/>
  <c r="H700" i="3"/>
  <c r="G700" i="3"/>
  <c r="F700" i="3"/>
  <c r="E700" i="3"/>
  <c r="D700" i="3"/>
  <c r="C700" i="3"/>
  <c r="B700" i="3"/>
  <c r="A700" i="3"/>
  <c r="H699" i="3"/>
  <c r="G699" i="3"/>
  <c r="F699" i="3"/>
  <c r="E699" i="3"/>
  <c r="D699" i="3"/>
  <c r="C699" i="3"/>
  <c r="B699" i="3"/>
  <c r="A699" i="3"/>
  <c r="H698" i="3"/>
  <c r="G698" i="3"/>
  <c r="F698" i="3"/>
  <c r="E698" i="3"/>
  <c r="D698" i="3"/>
  <c r="C698" i="3"/>
  <c r="B698" i="3"/>
  <c r="A698" i="3"/>
  <c r="H697" i="3"/>
  <c r="G697" i="3"/>
  <c r="F697" i="3"/>
  <c r="E697" i="3"/>
  <c r="D697" i="3"/>
  <c r="C697" i="3"/>
  <c r="B697" i="3"/>
  <c r="A697" i="3"/>
  <c r="H696" i="3"/>
  <c r="G696" i="3"/>
  <c r="F696" i="3"/>
  <c r="E696" i="3"/>
  <c r="D696" i="3"/>
  <c r="C696" i="3"/>
  <c r="B696" i="3"/>
  <c r="A696" i="3"/>
  <c r="H695" i="3"/>
  <c r="G695" i="3"/>
  <c r="F695" i="3"/>
  <c r="E695" i="3"/>
  <c r="D695" i="3"/>
  <c r="C695" i="3"/>
  <c r="B695" i="3"/>
  <c r="A695" i="3"/>
  <c r="H694" i="3"/>
  <c r="G694" i="3"/>
  <c r="F694" i="3"/>
  <c r="E694" i="3"/>
  <c r="D694" i="3"/>
  <c r="C694" i="3"/>
  <c r="B694" i="3"/>
  <c r="A694" i="3"/>
  <c r="H693" i="3"/>
  <c r="G693" i="3"/>
  <c r="F693" i="3"/>
  <c r="E693" i="3"/>
  <c r="D693" i="3"/>
  <c r="C693" i="3"/>
  <c r="B693" i="3"/>
  <c r="A693" i="3"/>
  <c r="H692" i="3"/>
  <c r="G692" i="3"/>
  <c r="F692" i="3"/>
  <c r="E692" i="3"/>
  <c r="D692" i="3"/>
  <c r="C692" i="3"/>
  <c r="B692" i="3"/>
  <c r="A692" i="3"/>
  <c r="H691" i="3"/>
  <c r="G691" i="3"/>
  <c r="F691" i="3"/>
  <c r="E691" i="3"/>
  <c r="D691" i="3"/>
  <c r="C691" i="3"/>
  <c r="B691" i="3"/>
  <c r="A691" i="3"/>
  <c r="H690" i="3"/>
  <c r="G690" i="3"/>
  <c r="F690" i="3"/>
  <c r="E690" i="3"/>
  <c r="D690" i="3"/>
  <c r="C690" i="3"/>
  <c r="B690" i="3"/>
  <c r="A690" i="3"/>
  <c r="H689" i="3"/>
  <c r="G689" i="3"/>
  <c r="F689" i="3"/>
  <c r="E689" i="3"/>
  <c r="D689" i="3"/>
  <c r="C689" i="3"/>
  <c r="B689" i="3"/>
  <c r="A689" i="3"/>
  <c r="H688" i="3"/>
  <c r="G688" i="3"/>
  <c r="F688" i="3"/>
  <c r="E688" i="3"/>
  <c r="D688" i="3"/>
  <c r="C688" i="3"/>
  <c r="B688" i="3"/>
  <c r="A688" i="3"/>
  <c r="H687" i="3"/>
  <c r="G687" i="3"/>
  <c r="F687" i="3"/>
  <c r="E687" i="3"/>
  <c r="D687" i="3"/>
  <c r="C687" i="3"/>
  <c r="B687" i="3"/>
  <c r="A687" i="3"/>
  <c r="H686" i="3"/>
  <c r="G686" i="3"/>
  <c r="F686" i="3"/>
  <c r="E686" i="3"/>
  <c r="D686" i="3"/>
  <c r="C686" i="3"/>
  <c r="B686" i="3"/>
  <c r="A686" i="3"/>
  <c r="H685" i="3"/>
  <c r="G685" i="3"/>
  <c r="F685" i="3"/>
  <c r="E685" i="3"/>
  <c r="D685" i="3"/>
  <c r="C685" i="3"/>
  <c r="B685" i="3"/>
  <c r="A685" i="3"/>
  <c r="H684" i="3"/>
  <c r="G684" i="3"/>
  <c r="F684" i="3"/>
  <c r="E684" i="3"/>
  <c r="D684" i="3"/>
  <c r="C684" i="3"/>
  <c r="B684" i="3"/>
  <c r="A684" i="3"/>
  <c r="H683" i="3"/>
  <c r="G683" i="3"/>
  <c r="F683" i="3"/>
  <c r="E683" i="3"/>
  <c r="D683" i="3"/>
  <c r="C683" i="3"/>
  <c r="B683" i="3"/>
  <c r="A683" i="3"/>
  <c r="H682" i="3"/>
  <c r="G682" i="3"/>
  <c r="F682" i="3"/>
  <c r="E682" i="3"/>
  <c r="D682" i="3"/>
  <c r="C682" i="3"/>
  <c r="B682" i="3"/>
  <c r="A682" i="3"/>
  <c r="H681" i="3"/>
  <c r="G681" i="3"/>
  <c r="F681" i="3"/>
  <c r="E681" i="3"/>
  <c r="D681" i="3"/>
  <c r="C681" i="3"/>
  <c r="B681" i="3"/>
  <c r="A681" i="3"/>
  <c r="H680" i="3"/>
  <c r="G680" i="3"/>
  <c r="F680" i="3"/>
  <c r="E680" i="3"/>
  <c r="D680" i="3"/>
  <c r="C680" i="3"/>
  <c r="B680" i="3"/>
  <c r="A680" i="3"/>
  <c r="H679" i="3"/>
  <c r="G679" i="3"/>
  <c r="F679" i="3"/>
  <c r="E679" i="3"/>
  <c r="D679" i="3"/>
  <c r="C679" i="3"/>
  <c r="B679" i="3"/>
  <c r="A679" i="3"/>
  <c r="H678" i="3"/>
  <c r="G678" i="3"/>
  <c r="F678" i="3"/>
  <c r="E678" i="3"/>
  <c r="D678" i="3"/>
  <c r="C678" i="3"/>
  <c r="B678" i="3"/>
  <c r="A678" i="3"/>
  <c r="H677" i="3"/>
  <c r="G677" i="3"/>
  <c r="F677" i="3"/>
  <c r="E677" i="3"/>
  <c r="D677" i="3"/>
  <c r="C677" i="3"/>
  <c r="B677" i="3"/>
  <c r="A677" i="3"/>
  <c r="H676" i="3"/>
  <c r="G676" i="3"/>
  <c r="F676" i="3"/>
  <c r="E676" i="3"/>
  <c r="D676" i="3"/>
  <c r="C676" i="3"/>
  <c r="B676" i="3"/>
  <c r="A676" i="3"/>
  <c r="H675" i="3"/>
  <c r="G675" i="3"/>
  <c r="F675" i="3"/>
  <c r="E675" i="3"/>
  <c r="D675" i="3"/>
  <c r="C675" i="3"/>
  <c r="B675" i="3"/>
  <c r="A675" i="3"/>
  <c r="H674" i="3"/>
  <c r="G674" i="3"/>
  <c r="F674" i="3"/>
  <c r="E674" i="3"/>
  <c r="D674" i="3"/>
  <c r="C674" i="3"/>
  <c r="B674" i="3"/>
  <c r="A674" i="3"/>
  <c r="H673" i="3"/>
  <c r="G673" i="3"/>
  <c r="F673" i="3"/>
  <c r="E673" i="3"/>
  <c r="D673" i="3"/>
  <c r="C673" i="3"/>
  <c r="B673" i="3"/>
  <c r="A673" i="3"/>
  <c r="H672" i="3"/>
  <c r="G672" i="3"/>
  <c r="F672" i="3"/>
  <c r="E672" i="3"/>
  <c r="D672" i="3"/>
  <c r="C672" i="3"/>
  <c r="B672" i="3"/>
  <c r="A672" i="3"/>
  <c r="H671" i="3"/>
  <c r="G671" i="3"/>
  <c r="F671" i="3"/>
  <c r="E671" i="3"/>
  <c r="D671" i="3"/>
  <c r="C671" i="3"/>
  <c r="B671" i="3"/>
  <c r="A671" i="3"/>
  <c r="H670" i="3"/>
  <c r="G670" i="3"/>
  <c r="F670" i="3"/>
  <c r="E670" i="3"/>
  <c r="D670" i="3"/>
  <c r="C670" i="3"/>
  <c r="B670" i="3"/>
  <c r="A670" i="3"/>
  <c r="H669" i="3"/>
  <c r="G669" i="3"/>
  <c r="F669" i="3"/>
  <c r="E669" i="3"/>
  <c r="D669" i="3"/>
  <c r="C669" i="3"/>
  <c r="B669" i="3"/>
  <c r="A669" i="3"/>
  <c r="H668" i="3"/>
  <c r="G668" i="3"/>
  <c r="F668" i="3"/>
  <c r="E668" i="3"/>
  <c r="D668" i="3"/>
  <c r="C668" i="3"/>
  <c r="B668" i="3"/>
  <c r="A668" i="3"/>
  <c r="H667" i="3"/>
  <c r="G667" i="3"/>
  <c r="F667" i="3"/>
  <c r="E667" i="3"/>
  <c r="D667" i="3"/>
  <c r="C667" i="3"/>
  <c r="B667" i="3"/>
  <c r="A667" i="3"/>
  <c r="H666" i="3"/>
  <c r="G666" i="3"/>
  <c r="F666" i="3"/>
  <c r="E666" i="3"/>
  <c r="D666" i="3"/>
  <c r="C666" i="3"/>
  <c r="B666" i="3"/>
  <c r="A666" i="3"/>
  <c r="H665" i="3"/>
  <c r="G665" i="3"/>
  <c r="F665" i="3"/>
  <c r="E665" i="3"/>
  <c r="D665" i="3"/>
  <c r="C665" i="3"/>
  <c r="B665" i="3"/>
  <c r="A665" i="3"/>
  <c r="H664" i="3"/>
  <c r="G664" i="3"/>
  <c r="F664" i="3"/>
  <c r="E664" i="3"/>
  <c r="D664" i="3"/>
  <c r="C664" i="3"/>
  <c r="B664" i="3"/>
  <c r="A664" i="3"/>
  <c r="H663" i="3"/>
  <c r="G663" i="3"/>
  <c r="F663" i="3"/>
  <c r="E663" i="3"/>
  <c r="D663" i="3"/>
  <c r="C663" i="3"/>
  <c r="B663" i="3"/>
  <c r="A663" i="3"/>
  <c r="H662" i="3"/>
  <c r="G662" i="3"/>
  <c r="F662" i="3"/>
  <c r="E662" i="3"/>
  <c r="D662" i="3"/>
  <c r="C662" i="3"/>
  <c r="B662" i="3"/>
  <c r="A662" i="3"/>
  <c r="H661" i="3"/>
  <c r="G661" i="3"/>
  <c r="F661" i="3"/>
  <c r="E661" i="3"/>
  <c r="D661" i="3"/>
  <c r="C661" i="3"/>
  <c r="B661" i="3"/>
  <c r="A661" i="3"/>
  <c r="H660" i="3"/>
  <c r="G660" i="3"/>
  <c r="F660" i="3"/>
  <c r="E660" i="3"/>
  <c r="D660" i="3"/>
  <c r="C660" i="3"/>
  <c r="B660" i="3"/>
  <c r="A660" i="3"/>
  <c r="H659" i="3"/>
  <c r="G659" i="3"/>
  <c r="F659" i="3"/>
  <c r="E659" i="3"/>
  <c r="D659" i="3"/>
  <c r="C659" i="3"/>
  <c r="B659" i="3"/>
  <c r="A659" i="3"/>
  <c r="H658" i="3"/>
  <c r="G658" i="3"/>
  <c r="F658" i="3"/>
  <c r="E658" i="3"/>
  <c r="D658" i="3"/>
  <c r="C658" i="3"/>
  <c r="B658" i="3"/>
  <c r="A658" i="3"/>
  <c r="H657" i="3"/>
  <c r="G657" i="3"/>
  <c r="F657" i="3"/>
  <c r="E657" i="3"/>
  <c r="D657" i="3"/>
  <c r="C657" i="3"/>
  <c r="B657" i="3"/>
  <c r="A657" i="3"/>
  <c r="H656" i="3"/>
  <c r="G656" i="3"/>
  <c r="F656" i="3"/>
  <c r="E656" i="3"/>
  <c r="D656" i="3"/>
  <c r="C656" i="3"/>
  <c r="B656" i="3"/>
  <c r="A656" i="3"/>
  <c r="H655" i="3"/>
  <c r="G655" i="3"/>
  <c r="F655" i="3"/>
  <c r="E655" i="3"/>
  <c r="D655" i="3"/>
  <c r="C655" i="3"/>
  <c r="B655" i="3"/>
  <c r="A655" i="3"/>
  <c r="H654" i="3"/>
  <c r="G654" i="3"/>
  <c r="F654" i="3"/>
  <c r="E654" i="3"/>
  <c r="D654" i="3"/>
  <c r="C654" i="3"/>
  <c r="B654" i="3"/>
  <c r="A654" i="3"/>
  <c r="H653" i="3"/>
  <c r="G653" i="3"/>
  <c r="F653" i="3"/>
  <c r="E653" i="3"/>
  <c r="D653" i="3"/>
  <c r="C653" i="3"/>
  <c r="B653" i="3"/>
  <c r="A653" i="3"/>
  <c r="H652" i="3"/>
  <c r="G652" i="3"/>
  <c r="F652" i="3"/>
  <c r="E652" i="3"/>
  <c r="D652" i="3"/>
  <c r="C652" i="3"/>
  <c r="B652" i="3"/>
  <c r="A652" i="3"/>
  <c r="H651" i="3"/>
  <c r="G651" i="3"/>
  <c r="F651" i="3"/>
  <c r="E651" i="3"/>
  <c r="D651" i="3"/>
  <c r="C651" i="3"/>
  <c r="B651" i="3"/>
  <c r="A651" i="3"/>
  <c r="H650" i="3"/>
  <c r="G650" i="3"/>
  <c r="F650" i="3"/>
  <c r="E650" i="3"/>
  <c r="D650" i="3"/>
  <c r="C650" i="3"/>
  <c r="B650" i="3"/>
  <c r="A650" i="3"/>
  <c r="H649" i="3"/>
  <c r="G649" i="3"/>
  <c r="F649" i="3"/>
  <c r="E649" i="3"/>
  <c r="D649" i="3"/>
  <c r="C649" i="3"/>
  <c r="B649" i="3"/>
  <c r="A649" i="3"/>
  <c r="H648" i="3"/>
  <c r="G648" i="3"/>
  <c r="F648" i="3"/>
  <c r="E648" i="3"/>
  <c r="D648" i="3"/>
  <c r="C648" i="3"/>
  <c r="B648" i="3"/>
  <c r="A648" i="3"/>
  <c r="H647" i="3"/>
  <c r="G647" i="3"/>
  <c r="F647" i="3"/>
  <c r="E647" i="3"/>
  <c r="D647" i="3"/>
  <c r="C647" i="3"/>
  <c r="B647" i="3"/>
  <c r="A647" i="3"/>
  <c r="H646" i="3"/>
  <c r="G646" i="3"/>
  <c r="F646" i="3"/>
  <c r="E646" i="3"/>
  <c r="D646" i="3"/>
  <c r="C646" i="3"/>
  <c r="B646" i="3"/>
  <c r="A646" i="3"/>
  <c r="H645" i="3"/>
  <c r="G645" i="3"/>
  <c r="F645" i="3"/>
  <c r="E645" i="3"/>
  <c r="D645" i="3"/>
  <c r="C645" i="3"/>
  <c r="B645" i="3"/>
  <c r="A645" i="3"/>
  <c r="H644" i="3"/>
  <c r="G644" i="3"/>
  <c r="F644" i="3"/>
  <c r="E644" i="3"/>
  <c r="D644" i="3"/>
  <c r="C644" i="3"/>
  <c r="B644" i="3"/>
  <c r="A644" i="3"/>
  <c r="H643" i="3"/>
  <c r="G643" i="3"/>
  <c r="F643" i="3"/>
  <c r="E643" i="3"/>
  <c r="D643" i="3"/>
  <c r="C643" i="3"/>
  <c r="B643" i="3"/>
  <c r="A643" i="3"/>
  <c r="H642" i="3"/>
  <c r="G642" i="3"/>
  <c r="F642" i="3"/>
  <c r="E642" i="3"/>
  <c r="D642" i="3"/>
  <c r="C642" i="3"/>
  <c r="B642" i="3"/>
  <c r="A642" i="3"/>
  <c r="H641" i="3"/>
  <c r="G641" i="3"/>
  <c r="F641" i="3"/>
  <c r="E641" i="3"/>
  <c r="D641" i="3"/>
  <c r="C641" i="3"/>
  <c r="B641" i="3"/>
  <c r="A641" i="3"/>
  <c r="H640" i="3"/>
  <c r="G640" i="3"/>
  <c r="F640" i="3"/>
  <c r="E640" i="3"/>
  <c r="D640" i="3"/>
  <c r="C640" i="3"/>
  <c r="B640" i="3"/>
  <c r="A640" i="3"/>
  <c r="H639" i="3"/>
  <c r="G639" i="3"/>
  <c r="F639" i="3"/>
  <c r="E639" i="3"/>
  <c r="D639" i="3"/>
  <c r="C639" i="3"/>
  <c r="B639" i="3"/>
  <c r="A639" i="3"/>
  <c r="H638" i="3"/>
  <c r="G638" i="3"/>
  <c r="F638" i="3"/>
  <c r="E638" i="3"/>
  <c r="D638" i="3"/>
  <c r="C638" i="3"/>
  <c r="B638" i="3"/>
  <c r="A638" i="3"/>
  <c r="H637" i="3"/>
  <c r="G637" i="3"/>
  <c r="F637" i="3"/>
  <c r="E637" i="3"/>
  <c r="D637" i="3"/>
  <c r="C637" i="3"/>
  <c r="B637" i="3"/>
  <c r="A637" i="3"/>
  <c r="H636" i="3"/>
  <c r="G636" i="3"/>
  <c r="F636" i="3"/>
  <c r="E636" i="3"/>
  <c r="D636" i="3"/>
  <c r="C636" i="3"/>
  <c r="B636" i="3"/>
  <c r="A636" i="3"/>
  <c r="H635" i="3"/>
  <c r="G635" i="3"/>
  <c r="F635" i="3"/>
  <c r="E635" i="3"/>
  <c r="D635" i="3"/>
  <c r="C635" i="3"/>
  <c r="B635" i="3"/>
  <c r="A635" i="3"/>
  <c r="H634" i="3"/>
  <c r="G634" i="3"/>
  <c r="F634" i="3"/>
  <c r="E634" i="3"/>
  <c r="D634" i="3"/>
  <c r="C634" i="3"/>
  <c r="B634" i="3"/>
  <c r="A634" i="3"/>
  <c r="H633" i="3"/>
  <c r="G633" i="3"/>
  <c r="F633" i="3"/>
  <c r="E633" i="3"/>
  <c r="D633" i="3"/>
  <c r="C633" i="3"/>
  <c r="B633" i="3"/>
  <c r="A633" i="3"/>
  <c r="H632" i="3"/>
  <c r="G632" i="3"/>
  <c r="F632" i="3"/>
  <c r="E632" i="3"/>
  <c r="D632" i="3"/>
  <c r="C632" i="3"/>
  <c r="B632" i="3"/>
  <c r="A632" i="3"/>
  <c r="H631" i="3"/>
  <c r="G631" i="3"/>
  <c r="F631" i="3"/>
  <c r="E631" i="3"/>
  <c r="D631" i="3"/>
  <c r="C631" i="3"/>
  <c r="B631" i="3"/>
  <c r="A631" i="3"/>
  <c r="H630" i="3"/>
  <c r="G630" i="3"/>
  <c r="F630" i="3"/>
  <c r="E630" i="3"/>
  <c r="D630" i="3"/>
  <c r="C630" i="3"/>
  <c r="B630" i="3"/>
  <c r="A630" i="3"/>
  <c r="H629" i="3"/>
  <c r="G629" i="3"/>
  <c r="F629" i="3"/>
  <c r="E629" i="3"/>
  <c r="D629" i="3"/>
  <c r="C629" i="3"/>
  <c r="B629" i="3"/>
  <c r="A629" i="3"/>
  <c r="H628" i="3"/>
  <c r="G628" i="3"/>
  <c r="F628" i="3"/>
  <c r="E628" i="3"/>
  <c r="D628" i="3"/>
  <c r="C628" i="3"/>
  <c r="B628" i="3"/>
  <c r="A628" i="3"/>
  <c r="H627" i="3"/>
  <c r="G627" i="3"/>
  <c r="F627" i="3"/>
  <c r="E627" i="3"/>
  <c r="D627" i="3"/>
  <c r="C627" i="3"/>
  <c r="B627" i="3"/>
  <c r="A627" i="3"/>
  <c r="H626" i="3"/>
  <c r="G626" i="3"/>
  <c r="F626" i="3"/>
  <c r="E626" i="3"/>
  <c r="D626" i="3"/>
  <c r="C626" i="3"/>
  <c r="B626" i="3"/>
  <c r="A626" i="3"/>
  <c r="H625" i="3"/>
  <c r="G625" i="3"/>
  <c r="F625" i="3"/>
  <c r="E625" i="3"/>
  <c r="D625" i="3"/>
  <c r="C625" i="3"/>
  <c r="B625" i="3"/>
  <c r="A625" i="3"/>
  <c r="H624" i="3"/>
  <c r="G624" i="3"/>
  <c r="F624" i="3"/>
  <c r="E624" i="3"/>
  <c r="D624" i="3"/>
  <c r="C624" i="3"/>
  <c r="B624" i="3"/>
  <c r="A624" i="3"/>
  <c r="H623" i="3"/>
  <c r="G623" i="3"/>
  <c r="F623" i="3"/>
  <c r="E623" i="3"/>
  <c r="D623" i="3"/>
  <c r="C623" i="3"/>
  <c r="B623" i="3"/>
  <c r="A623" i="3"/>
  <c r="H622" i="3"/>
  <c r="G622" i="3"/>
  <c r="F622" i="3"/>
  <c r="E622" i="3"/>
  <c r="D622" i="3"/>
  <c r="C622" i="3"/>
  <c r="B622" i="3"/>
  <c r="A622" i="3"/>
  <c r="H621" i="3"/>
  <c r="G621" i="3"/>
  <c r="F621" i="3"/>
  <c r="E621" i="3"/>
  <c r="D621" i="3"/>
  <c r="C621" i="3"/>
  <c r="B621" i="3"/>
  <c r="A621" i="3"/>
  <c r="H620" i="3"/>
  <c r="G620" i="3"/>
  <c r="F620" i="3"/>
  <c r="E620" i="3"/>
  <c r="D620" i="3"/>
  <c r="C620" i="3"/>
  <c r="B620" i="3"/>
  <c r="A620" i="3"/>
  <c r="H619" i="3"/>
  <c r="G619" i="3"/>
  <c r="F619" i="3"/>
  <c r="E619" i="3"/>
  <c r="D619" i="3"/>
  <c r="C619" i="3"/>
  <c r="B619" i="3"/>
  <c r="A619" i="3"/>
  <c r="H618" i="3"/>
  <c r="G618" i="3"/>
  <c r="F618" i="3"/>
  <c r="E618" i="3"/>
  <c r="D618" i="3"/>
  <c r="C618" i="3"/>
  <c r="B618" i="3"/>
  <c r="A618" i="3"/>
  <c r="H617" i="3"/>
  <c r="G617" i="3"/>
  <c r="F617" i="3"/>
  <c r="E617" i="3"/>
  <c r="D617" i="3"/>
  <c r="C617" i="3"/>
  <c r="B617" i="3"/>
  <c r="A617" i="3"/>
  <c r="H616" i="3"/>
  <c r="G616" i="3"/>
  <c r="F616" i="3"/>
  <c r="E616" i="3"/>
  <c r="D616" i="3"/>
  <c r="C616" i="3"/>
  <c r="B616" i="3"/>
  <c r="A616" i="3"/>
  <c r="H615" i="3"/>
  <c r="G615" i="3"/>
  <c r="F615" i="3"/>
  <c r="E615" i="3"/>
  <c r="D615" i="3"/>
  <c r="C615" i="3"/>
  <c r="B615" i="3"/>
  <c r="A615" i="3"/>
  <c r="H614" i="3"/>
  <c r="G614" i="3"/>
  <c r="F614" i="3"/>
  <c r="E614" i="3"/>
  <c r="D614" i="3"/>
  <c r="C614" i="3"/>
  <c r="B614" i="3"/>
  <c r="A614" i="3"/>
  <c r="H613" i="3"/>
  <c r="G613" i="3"/>
  <c r="F613" i="3"/>
  <c r="E613" i="3"/>
  <c r="D613" i="3"/>
  <c r="C613" i="3"/>
  <c r="B613" i="3"/>
  <c r="A613" i="3"/>
  <c r="H612" i="3"/>
  <c r="G612" i="3"/>
  <c r="F612" i="3"/>
  <c r="E612" i="3"/>
  <c r="D612" i="3"/>
  <c r="C612" i="3"/>
  <c r="B612" i="3"/>
  <c r="A612" i="3"/>
  <c r="H611" i="3"/>
  <c r="G611" i="3"/>
  <c r="F611" i="3"/>
  <c r="E611" i="3"/>
  <c r="D611" i="3"/>
  <c r="C611" i="3"/>
  <c r="B611" i="3"/>
  <c r="A611" i="3"/>
  <c r="H610" i="3"/>
  <c r="G610" i="3"/>
  <c r="F610" i="3"/>
  <c r="E610" i="3"/>
  <c r="D610" i="3"/>
  <c r="C610" i="3"/>
  <c r="B610" i="3"/>
  <c r="A610" i="3"/>
  <c r="H609" i="3"/>
  <c r="G609" i="3"/>
  <c r="F609" i="3"/>
  <c r="E609" i="3"/>
  <c r="D609" i="3"/>
  <c r="C609" i="3"/>
  <c r="B609" i="3"/>
  <c r="A609" i="3"/>
  <c r="H608" i="3"/>
  <c r="G608" i="3"/>
  <c r="F608" i="3"/>
  <c r="E608" i="3"/>
  <c r="D608" i="3"/>
  <c r="C608" i="3"/>
  <c r="B608" i="3"/>
  <c r="A608" i="3"/>
  <c r="H607" i="3"/>
  <c r="G607" i="3"/>
  <c r="F607" i="3"/>
  <c r="E607" i="3"/>
  <c r="D607" i="3"/>
  <c r="C607" i="3"/>
  <c r="B607" i="3"/>
  <c r="A607" i="3"/>
  <c r="H606" i="3"/>
  <c r="G606" i="3"/>
  <c r="F606" i="3"/>
  <c r="E606" i="3"/>
  <c r="D606" i="3"/>
  <c r="C606" i="3"/>
  <c r="B606" i="3"/>
  <c r="A606" i="3"/>
  <c r="H605" i="3"/>
  <c r="G605" i="3"/>
  <c r="F605" i="3"/>
  <c r="E605" i="3"/>
  <c r="D605" i="3"/>
  <c r="C605" i="3"/>
  <c r="B605" i="3"/>
  <c r="A605" i="3"/>
  <c r="H604" i="3"/>
  <c r="G604" i="3"/>
  <c r="F604" i="3"/>
  <c r="E604" i="3"/>
  <c r="D604" i="3"/>
  <c r="C604" i="3"/>
  <c r="B604" i="3"/>
  <c r="A604" i="3"/>
  <c r="H603" i="3"/>
  <c r="G603" i="3"/>
  <c r="F603" i="3"/>
  <c r="E603" i="3"/>
  <c r="D603" i="3"/>
  <c r="C603" i="3"/>
  <c r="B603" i="3"/>
  <c r="A603" i="3"/>
  <c r="H602" i="3"/>
  <c r="G602" i="3"/>
  <c r="F602" i="3"/>
  <c r="E602" i="3"/>
  <c r="D602" i="3"/>
  <c r="C602" i="3"/>
  <c r="B602" i="3"/>
  <c r="A602" i="3"/>
  <c r="H601" i="3"/>
  <c r="G601" i="3"/>
  <c r="F601" i="3"/>
  <c r="E601" i="3"/>
  <c r="D601" i="3"/>
  <c r="C601" i="3"/>
  <c r="B601" i="3"/>
  <c r="A601" i="3"/>
  <c r="H600" i="3"/>
  <c r="G600" i="3"/>
  <c r="F600" i="3"/>
  <c r="E600" i="3"/>
  <c r="D600" i="3"/>
  <c r="C600" i="3"/>
  <c r="B600" i="3"/>
  <c r="A600" i="3"/>
  <c r="H599" i="3"/>
  <c r="G599" i="3"/>
  <c r="F599" i="3"/>
  <c r="E599" i="3"/>
  <c r="D599" i="3"/>
  <c r="C599" i="3"/>
  <c r="B599" i="3"/>
  <c r="A599" i="3"/>
  <c r="H598" i="3"/>
  <c r="G598" i="3"/>
  <c r="F598" i="3"/>
  <c r="E598" i="3"/>
  <c r="D598" i="3"/>
  <c r="C598" i="3"/>
  <c r="B598" i="3"/>
  <c r="A598" i="3"/>
  <c r="H597" i="3"/>
  <c r="G597" i="3"/>
  <c r="F597" i="3"/>
  <c r="E597" i="3"/>
  <c r="D597" i="3"/>
  <c r="C597" i="3"/>
  <c r="B597" i="3"/>
  <c r="A597" i="3"/>
  <c r="H596" i="3"/>
  <c r="G596" i="3"/>
  <c r="F596" i="3"/>
  <c r="E596" i="3"/>
  <c r="D596" i="3"/>
  <c r="C596" i="3"/>
  <c r="B596" i="3"/>
  <c r="A596" i="3"/>
  <c r="H595" i="3"/>
  <c r="G595" i="3"/>
  <c r="F595" i="3"/>
  <c r="E595" i="3"/>
  <c r="D595" i="3"/>
  <c r="C595" i="3"/>
  <c r="B595" i="3"/>
  <c r="A595" i="3"/>
  <c r="H594" i="3"/>
  <c r="G594" i="3"/>
  <c r="F594" i="3"/>
  <c r="E594" i="3"/>
  <c r="D594" i="3"/>
  <c r="C594" i="3"/>
  <c r="B594" i="3"/>
  <c r="A594" i="3"/>
  <c r="H593" i="3"/>
  <c r="G593" i="3"/>
  <c r="F593" i="3"/>
  <c r="E593" i="3"/>
  <c r="D593" i="3"/>
  <c r="C593" i="3"/>
  <c r="B593" i="3"/>
  <c r="A593" i="3"/>
  <c r="H592" i="3"/>
  <c r="G592" i="3"/>
  <c r="F592" i="3"/>
  <c r="E592" i="3"/>
  <c r="D592" i="3"/>
  <c r="C592" i="3"/>
  <c r="B592" i="3"/>
  <c r="A592" i="3"/>
  <c r="H591" i="3"/>
  <c r="G591" i="3"/>
  <c r="F591" i="3"/>
  <c r="E591" i="3"/>
  <c r="D591" i="3"/>
  <c r="C591" i="3"/>
  <c r="B591" i="3"/>
  <c r="A591" i="3"/>
  <c r="H590" i="3"/>
  <c r="G590" i="3"/>
  <c r="F590" i="3"/>
  <c r="E590" i="3"/>
  <c r="D590" i="3"/>
  <c r="C590" i="3"/>
  <c r="B590" i="3"/>
  <c r="A590" i="3"/>
  <c r="H589" i="3"/>
  <c r="G589" i="3"/>
  <c r="F589" i="3"/>
  <c r="E589" i="3"/>
  <c r="D589" i="3"/>
  <c r="C589" i="3"/>
  <c r="B589" i="3"/>
  <c r="A589" i="3"/>
  <c r="H588" i="3"/>
  <c r="G588" i="3"/>
  <c r="F588" i="3"/>
  <c r="E588" i="3"/>
  <c r="D588" i="3"/>
  <c r="C588" i="3"/>
  <c r="B588" i="3"/>
  <c r="A588" i="3"/>
  <c r="H587" i="3"/>
  <c r="G587" i="3"/>
  <c r="F587" i="3"/>
  <c r="E587" i="3"/>
  <c r="D587" i="3"/>
  <c r="C587" i="3"/>
  <c r="B587" i="3"/>
  <c r="A587" i="3"/>
  <c r="H586" i="3"/>
  <c r="G586" i="3"/>
  <c r="F586" i="3"/>
  <c r="E586" i="3"/>
  <c r="D586" i="3"/>
  <c r="C586" i="3"/>
  <c r="B586" i="3"/>
  <c r="A586" i="3"/>
  <c r="H585" i="3"/>
  <c r="G585" i="3"/>
  <c r="F585" i="3"/>
  <c r="E585" i="3"/>
  <c r="D585" i="3"/>
  <c r="C585" i="3"/>
  <c r="B585" i="3"/>
  <c r="A585" i="3"/>
  <c r="H584" i="3"/>
  <c r="G584" i="3"/>
  <c r="F584" i="3"/>
  <c r="E584" i="3"/>
  <c r="D584" i="3"/>
  <c r="C584" i="3"/>
  <c r="B584" i="3"/>
  <c r="A584" i="3"/>
  <c r="H583" i="3"/>
  <c r="G583" i="3"/>
  <c r="F583" i="3"/>
  <c r="E583" i="3"/>
  <c r="D583" i="3"/>
  <c r="C583" i="3"/>
  <c r="B583" i="3"/>
  <c r="A583" i="3"/>
  <c r="H582" i="3"/>
  <c r="G582" i="3"/>
  <c r="F582" i="3"/>
  <c r="E582" i="3"/>
  <c r="D582" i="3"/>
  <c r="C582" i="3"/>
  <c r="B582" i="3"/>
  <c r="A582" i="3"/>
  <c r="H581" i="3"/>
  <c r="G581" i="3"/>
  <c r="F581" i="3"/>
  <c r="E581" i="3"/>
  <c r="D581" i="3"/>
  <c r="C581" i="3"/>
  <c r="B581" i="3"/>
  <c r="A581" i="3"/>
  <c r="H580" i="3"/>
  <c r="G580" i="3"/>
  <c r="F580" i="3"/>
  <c r="E580" i="3"/>
  <c r="D580" i="3"/>
  <c r="C580" i="3"/>
  <c r="B580" i="3"/>
  <c r="A580" i="3"/>
  <c r="H579" i="3"/>
  <c r="G579" i="3"/>
  <c r="F579" i="3"/>
  <c r="E579" i="3"/>
  <c r="D579" i="3"/>
  <c r="C579" i="3"/>
  <c r="B579" i="3"/>
  <c r="A579" i="3"/>
  <c r="H578" i="3"/>
  <c r="G578" i="3"/>
  <c r="F578" i="3"/>
  <c r="E578" i="3"/>
  <c r="D578" i="3"/>
  <c r="C578" i="3"/>
  <c r="B578" i="3"/>
  <c r="A578" i="3"/>
  <c r="H577" i="3"/>
  <c r="G577" i="3"/>
  <c r="F577" i="3"/>
  <c r="E577" i="3"/>
  <c r="D577" i="3"/>
  <c r="C577" i="3"/>
  <c r="B577" i="3"/>
  <c r="A577" i="3"/>
  <c r="H576" i="3"/>
  <c r="G576" i="3"/>
  <c r="F576" i="3"/>
  <c r="E576" i="3"/>
  <c r="D576" i="3"/>
  <c r="C576" i="3"/>
  <c r="B576" i="3"/>
  <c r="A576" i="3"/>
  <c r="H575" i="3"/>
  <c r="G575" i="3"/>
  <c r="F575" i="3"/>
  <c r="E575" i="3"/>
  <c r="D575" i="3"/>
  <c r="C575" i="3"/>
  <c r="B575" i="3"/>
  <c r="A575" i="3"/>
  <c r="H574" i="3"/>
  <c r="G574" i="3"/>
  <c r="F574" i="3"/>
  <c r="E574" i="3"/>
  <c r="D574" i="3"/>
  <c r="C574" i="3"/>
  <c r="B574" i="3"/>
  <c r="A574" i="3"/>
  <c r="H573" i="3"/>
  <c r="G573" i="3"/>
  <c r="F573" i="3"/>
  <c r="E573" i="3"/>
  <c r="D573" i="3"/>
  <c r="C573" i="3"/>
  <c r="B573" i="3"/>
  <c r="A573" i="3"/>
  <c r="H572" i="3"/>
  <c r="G572" i="3"/>
  <c r="F572" i="3"/>
  <c r="E572" i="3"/>
  <c r="D572" i="3"/>
  <c r="C572" i="3"/>
  <c r="B572" i="3"/>
  <c r="A572" i="3"/>
  <c r="H571" i="3"/>
  <c r="G571" i="3"/>
  <c r="F571" i="3"/>
  <c r="E571" i="3"/>
  <c r="D571" i="3"/>
  <c r="C571" i="3"/>
  <c r="B571" i="3"/>
  <c r="A571" i="3"/>
  <c r="H570" i="3"/>
  <c r="G570" i="3"/>
  <c r="F570" i="3"/>
  <c r="E570" i="3"/>
  <c r="D570" i="3"/>
  <c r="C570" i="3"/>
  <c r="B570" i="3"/>
  <c r="A570" i="3"/>
  <c r="H569" i="3"/>
  <c r="G569" i="3"/>
  <c r="F569" i="3"/>
  <c r="E569" i="3"/>
  <c r="D569" i="3"/>
  <c r="C569" i="3"/>
  <c r="B569" i="3"/>
  <c r="A569" i="3"/>
  <c r="H568" i="3"/>
  <c r="G568" i="3"/>
  <c r="F568" i="3"/>
  <c r="E568" i="3"/>
  <c r="D568" i="3"/>
  <c r="C568" i="3"/>
  <c r="B568" i="3"/>
  <c r="A568" i="3"/>
  <c r="H567" i="3"/>
  <c r="G567" i="3"/>
  <c r="F567" i="3"/>
  <c r="E567" i="3"/>
  <c r="D567" i="3"/>
  <c r="C567" i="3"/>
  <c r="B567" i="3"/>
  <c r="A567" i="3"/>
  <c r="H566" i="3"/>
  <c r="G566" i="3"/>
  <c r="F566" i="3"/>
  <c r="E566" i="3"/>
  <c r="D566" i="3"/>
  <c r="C566" i="3"/>
  <c r="B566" i="3"/>
  <c r="A566" i="3"/>
  <c r="H565" i="3"/>
  <c r="G565" i="3"/>
  <c r="F565" i="3"/>
  <c r="E565" i="3"/>
  <c r="D565" i="3"/>
  <c r="C565" i="3"/>
  <c r="B565" i="3"/>
  <c r="A565" i="3"/>
  <c r="H564" i="3"/>
  <c r="G564" i="3"/>
  <c r="F564" i="3"/>
  <c r="E564" i="3"/>
  <c r="D564" i="3"/>
  <c r="C564" i="3"/>
  <c r="B564" i="3"/>
  <c r="A564" i="3"/>
  <c r="H563" i="3"/>
  <c r="G563" i="3"/>
  <c r="F563" i="3"/>
  <c r="E563" i="3"/>
  <c r="D563" i="3"/>
  <c r="C563" i="3"/>
  <c r="B563" i="3"/>
  <c r="A563" i="3"/>
  <c r="H562" i="3"/>
  <c r="G562" i="3"/>
  <c r="F562" i="3"/>
  <c r="E562" i="3"/>
  <c r="D562" i="3"/>
  <c r="C562" i="3"/>
  <c r="B562" i="3"/>
  <c r="A562" i="3"/>
  <c r="H561" i="3"/>
  <c r="G561" i="3"/>
  <c r="F561" i="3"/>
  <c r="E561" i="3"/>
  <c r="D561" i="3"/>
  <c r="C561" i="3"/>
  <c r="B561" i="3"/>
  <c r="A561" i="3"/>
  <c r="H560" i="3"/>
  <c r="G560" i="3"/>
  <c r="F560" i="3"/>
  <c r="E560" i="3"/>
  <c r="D560" i="3"/>
  <c r="C560" i="3"/>
  <c r="B560" i="3"/>
  <c r="A560" i="3"/>
  <c r="H559" i="3"/>
  <c r="G559" i="3"/>
  <c r="F559" i="3"/>
  <c r="E559" i="3"/>
  <c r="D559" i="3"/>
  <c r="C559" i="3"/>
  <c r="B559" i="3"/>
  <c r="A559" i="3"/>
  <c r="H558" i="3"/>
  <c r="G558" i="3"/>
  <c r="F558" i="3"/>
  <c r="E558" i="3"/>
  <c r="D558" i="3"/>
  <c r="C558" i="3"/>
  <c r="B558" i="3"/>
  <c r="A558" i="3"/>
  <c r="H557" i="3"/>
  <c r="G557" i="3"/>
  <c r="F557" i="3"/>
  <c r="E557" i="3"/>
  <c r="D557" i="3"/>
  <c r="C557" i="3"/>
  <c r="B557" i="3"/>
  <c r="A557" i="3"/>
  <c r="H556" i="3"/>
  <c r="G556" i="3"/>
  <c r="F556" i="3"/>
  <c r="E556" i="3"/>
  <c r="D556" i="3"/>
  <c r="C556" i="3"/>
  <c r="B556" i="3"/>
  <c r="A556" i="3"/>
  <c r="H555" i="3"/>
  <c r="G555" i="3"/>
  <c r="F555" i="3"/>
  <c r="E555" i="3"/>
  <c r="D555" i="3"/>
  <c r="C555" i="3"/>
  <c r="B555" i="3"/>
  <c r="A555" i="3"/>
  <c r="H554" i="3"/>
  <c r="G554" i="3"/>
  <c r="F554" i="3"/>
  <c r="E554" i="3"/>
  <c r="D554" i="3"/>
  <c r="C554" i="3"/>
  <c r="B554" i="3"/>
  <c r="A554" i="3"/>
  <c r="H553" i="3"/>
  <c r="G553" i="3"/>
  <c r="F553" i="3"/>
  <c r="E553" i="3"/>
  <c r="D553" i="3"/>
  <c r="C553" i="3"/>
  <c r="B553" i="3"/>
  <c r="A553" i="3"/>
  <c r="H552" i="3"/>
  <c r="G552" i="3"/>
  <c r="F552" i="3"/>
  <c r="E552" i="3"/>
  <c r="D552" i="3"/>
  <c r="C552" i="3"/>
  <c r="B552" i="3"/>
  <c r="A552" i="3"/>
  <c r="H551" i="3"/>
  <c r="G551" i="3"/>
  <c r="F551" i="3"/>
  <c r="E551" i="3"/>
  <c r="D551" i="3"/>
  <c r="C551" i="3"/>
  <c r="B551" i="3"/>
  <c r="A551" i="3"/>
  <c r="H550" i="3"/>
  <c r="G550" i="3"/>
  <c r="F550" i="3"/>
  <c r="E550" i="3"/>
  <c r="D550" i="3"/>
  <c r="C550" i="3"/>
  <c r="B550" i="3"/>
  <c r="A550" i="3"/>
  <c r="H549" i="3"/>
  <c r="G549" i="3"/>
  <c r="F549" i="3"/>
  <c r="E549" i="3"/>
  <c r="D549" i="3"/>
  <c r="C549" i="3"/>
  <c r="B549" i="3"/>
  <c r="A549" i="3"/>
  <c r="H548" i="3"/>
  <c r="G548" i="3"/>
  <c r="F548" i="3"/>
  <c r="E548" i="3"/>
  <c r="D548" i="3"/>
  <c r="C548" i="3"/>
  <c r="B548" i="3"/>
  <c r="A548" i="3"/>
  <c r="H547" i="3"/>
  <c r="G547" i="3"/>
  <c r="F547" i="3"/>
  <c r="E547" i="3"/>
  <c r="D547" i="3"/>
  <c r="C547" i="3"/>
  <c r="B547" i="3"/>
  <c r="A547" i="3"/>
  <c r="H546" i="3"/>
  <c r="G546" i="3"/>
  <c r="F546" i="3"/>
  <c r="E546" i="3"/>
  <c r="D546" i="3"/>
  <c r="C546" i="3"/>
  <c r="B546" i="3"/>
  <c r="A546" i="3"/>
  <c r="H545" i="3"/>
  <c r="G545" i="3"/>
  <c r="F545" i="3"/>
  <c r="E545" i="3"/>
  <c r="D545" i="3"/>
  <c r="C545" i="3"/>
  <c r="B545" i="3"/>
  <c r="A545" i="3"/>
  <c r="H544" i="3"/>
  <c r="G544" i="3"/>
  <c r="F544" i="3"/>
  <c r="E544" i="3"/>
  <c r="D544" i="3"/>
  <c r="C544" i="3"/>
  <c r="B544" i="3"/>
  <c r="A544" i="3"/>
  <c r="H543" i="3"/>
  <c r="G543" i="3"/>
  <c r="F543" i="3"/>
  <c r="E543" i="3"/>
  <c r="D543" i="3"/>
  <c r="C543" i="3"/>
  <c r="B543" i="3"/>
  <c r="A543" i="3"/>
  <c r="H542" i="3"/>
  <c r="G542" i="3"/>
  <c r="F542" i="3"/>
  <c r="E542" i="3"/>
  <c r="D542" i="3"/>
  <c r="C542" i="3"/>
  <c r="B542" i="3"/>
  <c r="A542" i="3"/>
  <c r="H541" i="3"/>
  <c r="G541" i="3"/>
  <c r="F541" i="3"/>
  <c r="E541" i="3"/>
  <c r="D541" i="3"/>
  <c r="C541" i="3"/>
  <c r="B541" i="3"/>
  <c r="A541" i="3"/>
  <c r="H540" i="3"/>
  <c r="G540" i="3"/>
  <c r="F540" i="3"/>
  <c r="E540" i="3"/>
  <c r="D540" i="3"/>
  <c r="C540" i="3"/>
  <c r="B540" i="3"/>
  <c r="A540" i="3"/>
  <c r="H539" i="3"/>
  <c r="G539" i="3"/>
  <c r="F539" i="3"/>
  <c r="E539" i="3"/>
  <c r="D539" i="3"/>
  <c r="C539" i="3"/>
  <c r="B539" i="3"/>
  <c r="A539" i="3"/>
  <c r="H538" i="3"/>
  <c r="G538" i="3"/>
  <c r="F538" i="3"/>
  <c r="E538" i="3"/>
  <c r="D538" i="3"/>
  <c r="C538" i="3"/>
  <c r="B538" i="3"/>
  <c r="A538" i="3"/>
  <c r="H537" i="3"/>
  <c r="G537" i="3"/>
  <c r="F537" i="3"/>
  <c r="E537" i="3"/>
  <c r="D537" i="3"/>
  <c r="C537" i="3"/>
  <c r="B537" i="3"/>
  <c r="A537" i="3"/>
  <c r="H536" i="3"/>
  <c r="G536" i="3"/>
  <c r="F536" i="3"/>
  <c r="E536" i="3"/>
  <c r="D536" i="3"/>
  <c r="C536" i="3"/>
  <c r="B536" i="3"/>
  <c r="A536" i="3"/>
  <c r="H535" i="3"/>
  <c r="G535" i="3"/>
  <c r="F535" i="3"/>
  <c r="E535" i="3"/>
  <c r="D535" i="3"/>
  <c r="C535" i="3"/>
  <c r="B535" i="3"/>
  <c r="A535" i="3"/>
  <c r="H534" i="3"/>
  <c r="G534" i="3"/>
  <c r="F534" i="3"/>
  <c r="E534" i="3"/>
  <c r="D534" i="3"/>
  <c r="C534" i="3"/>
  <c r="B534" i="3"/>
  <c r="A534" i="3"/>
  <c r="H533" i="3"/>
  <c r="G533" i="3"/>
  <c r="F533" i="3"/>
  <c r="E533" i="3"/>
  <c r="D533" i="3"/>
  <c r="C533" i="3"/>
  <c r="B533" i="3"/>
  <c r="A533" i="3"/>
  <c r="H532" i="3"/>
  <c r="G532" i="3"/>
  <c r="F532" i="3"/>
  <c r="E532" i="3"/>
  <c r="D532" i="3"/>
  <c r="C532" i="3"/>
  <c r="B532" i="3"/>
  <c r="A532" i="3"/>
  <c r="H531" i="3"/>
  <c r="G531" i="3"/>
  <c r="F531" i="3"/>
  <c r="E531" i="3"/>
  <c r="D531" i="3"/>
  <c r="C531" i="3"/>
  <c r="B531" i="3"/>
  <c r="A531" i="3"/>
  <c r="H530" i="3"/>
  <c r="G530" i="3"/>
  <c r="F530" i="3"/>
  <c r="E530" i="3"/>
  <c r="D530" i="3"/>
  <c r="C530" i="3"/>
  <c r="B530" i="3"/>
  <c r="A530" i="3"/>
  <c r="H529" i="3"/>
  <c r="G529" i="3"/>
  <c r="F529" i="3"/>
  <c r="E529" i="3"/>
  <c r="D529" i="3"/>
  <c r="C529" i="3"/>
  <c r="B529" i="3"/>
  <c r="A529" i="3"/>
  <c r="H528" i="3"/>
  <c r="G528" i="3"/>
  <c r="F528" i="3"/>
  <c r="E528" i="3"/>
  <c r="D528" i="3"/>
  <c r="C528" i="3"/>
  <c r="B528" i="3"/>
  <c r="A528" i="3"/>
  <c r="H527" i="3"/>
  <c r="G527" i="3"/>
  <c r="F527" i="3"/>
  <c r="E527" i="3"/>
  <c r="D527" i="3"/>
  <c r="C527" i="3"/>
  <c r="B527" i="3"/>
  <c r="A527" i="3"/>
  <c r="H526" i="3"/>
  <c r="G526" i="3"/>
  <c r="F526" i="3"/>
  <c r="E526" i="3"/>
  <c r="D526" i="3"/>
  <c r="C526" i="3"/>
  <c r="B526" i="3"/>
  <c r="A526" i="3"/>
  <c r="H525" i="3"/>
  <c r="G525" i="3"/>
  <c r="F525" i="3"/>
  <c r="E525" i="3"/>
  <c r="D525" i="3"/>
  <c r="C525" i="3"/>
  <c r="B525" i="3"/>
  <c r="A525" i="3"/>
  <c r="H524" i="3"/>
  <c r="G524" i="3"/>
  <c r="F524" i="3"/>
  <c r="E524" i="3"/>
  <c r="D524" i="3"/>
  <c r="C524" i="3"/>
  <c r="B524" i="3"/>
  <c r="A524" i="3"/>
  <c r="H523" i="3"/>
  <c r="G523" i="3"/>
  <c r="F523" i="3"/>
  <c r="E523" i="3"/>
  <c r="D523" i="3"/>
  <c r="C523" i="3"/>
  <c r="B523" i="3"/>
  <c r="A523" i="3"/>
  <c r="H522" i="3"/>
  <c r="G522" i="3"/>
  <c r="F522" i="3"/>
  <c r="E522" i="3"/>
  <c r="D522" i="3"/>
  <c r="C522" i="3"/>
  <c r="B522" i="3"/>
  <c r="A522" i="3"/>
  <c r="H521" i="3"/>
  <c r="G521" i="3"/>
  <c r="F521" i="3"/>
  <c r="E521" i="3"/>
  <c r="D521" i="3"/>
  <c r="C521" i="3"/>
  <c r="B521" i="3"/>
  <c r="A521" i="3"/>
  <c r="H520" i="3"/>
  <c r="G520" i="3"/>
  <c r="F520" i="3"/>
  <c r="E520" i="3"/>
  <c r="D520" i="3"/>
  <c r="C520" i="3"/>
  <c r="B520" i="3"/>
  <c r="A520" i="3"/>
  <c r="H519" i="3"/>
  <c r="G519" i="3"/>
  <c r="F519" i="3"/>
  <c r="E519" i="3"/>
  <c r="D519" i="3"/>
  <c r="C519" i="3"/>
  <c r="B519" i="3"/>
  <c r="A519" i="3"/>
  <c r="H518" i="3"/>
  <c r="G518" i="3"/>
  <c r="F518" i="3"/>
  <c r="E518" i="3"/>
  <c r="D518" i="3"/>
  <c r="C518" i="3"/>
  <c r="B518" i="3"/>
  <c r="A518" i="3"/>
  <c r="H517" i="3"/>
  <c r="G517" i="3"/>
  <c r="F517" i="3"/>
  <c r="E517" i="3"/>
  <c r="D517" i="3"/>
  <c r="C517" i="3"/>
  <c r="B517" i="3"/>
  <c r="A517" i="3"/>
  <c r="H516" i="3"/>
  <c r="G516" i="3"/>
  <c r="F516" i="3"/>
  <c r="E516" i="3"/>
  <c r="D516" i="3"/>
  <c r="C516" i="3"/>
  <c r="B516" i="3"/>
  <c r="A516" i="3"/>
  <c r="H515" i="3"/>
  <c r="G515" i="3"/>
  <c r="F515" i="3"/>
  <c r="E515" i="3"/>
  <c r="D515" i="3"/>
  <c r="C515" i="3"/>
  <c r="B515" i="3"/>
  <c r="A515" i="3"/>
  <c r="H514" i="3"/>
  <c r="G514" i="3"/>
  <c r="F514" i="3"/>
  <c r="E514" i="3"/>
  <c r="D514" i="3"/>
  <c r="C514" i="3"/>
  <c r="B514" i="3"/>
  <c r="A514" i="3"/>
  <c r="H513" i="3"/>
  <c r="G513" i="3"/>
  <c r="F513" i="3"/>
  <c r="E513" i="3"/>
  <c r="D513" i="3"/>
  <c r="C513" i="3"/>
  <c r="B513" i="3"/>
  <c r="A513" i="3"/>
  <c r="H512" i="3"/>
  <c r="G512" i="3"/>
  <c r="F512" i="3"/>
  <c r="E512" i="3"/>
  <c r="D512" i="3"/>
  <c r="C512" i="3"/>
  <c r="B512" i="3"/>
  <c r="A512" i="3"/>
  <c r="H511" i="3"/>
  <c r="G511" i="3"/>
  <c r="F511" i="3"/>
  <c r="E511" i="3"/>
  <c r="D511" i="3"/>
  <c r="C511" i="3"/>
  <c r="B511" i="3"/>
  <c r="A511" i="3"/>
  <c r="H510" i="3"/>
  <c r="G510" i="3"/>
  <c r="F510" i="3"/>
  <c r="E510" i="3"/>
  <c r="D510" i="3"/>
  <c r="C510" i="3"/>
  <c r="B510" i="3"/>
  <c r="A510" i="3"/>
  <c r="H509" i="3"/>
  <c r="G509" i="3"/>
  <c r="F509" i="3"/>
  <c r="E509" i="3"/>
  <c r="D509" i="3"/>
  <c r="C509" i="3"/>
  <c r="B509" i="3"/>
  <c r="A509" i="3"/>
  <c r="H508" i="3"/>
  <c r="G508" i="3"/>
  <c r="F508" i="3"/>
  <c r="E508" i="3"/>
  <c r="D508" i="3"/>
  <c r="C508" i="3"/>
  <c r="B508" i="3"/>
  <c r="A508" i="3"/>
  <c r="H507" i="3"/>
  <c r="G507" i="3"/>
  <c r="F507" i="3"/>
  <c r="E507" i="3"/>
  <c r="D507" i="3"/>
  <c r="C507" i="3"/>
  <c r="B507" i="3"/>
  <c r="A507" i="3"/>
  <c r="H506" i="3"/>
  <c r="G506" i="3"/>
  <c r="F506" i="3"/>
  <c r="E506" i="3"/>
  <c r="D506" i="3"/>
  <c r="C506" i="3"/>
  <c r="B506" i="3"/>
  <c r="A506" i="3"/>
  <c r="H505" i="3"/>
  <c r="G505" i="3"/>
  <c r="F505" i="3"/>
  <c r="E505" i="3"/>
  <c r="D505" i="3"/>
  <c r="C505" i="3"/>
  <c r="B505" i="3"/>
  <c r="A505" i="3"/>
  <c r="H504" i="3"/>
  <c r="G504" i="3"/>
  <c r="F504" i="3"/>
  <c r="E504" i="3"/>
  <c r="D504" i="3"/>
  <c r="C504" i="3"/>
  <c r="B504" i="3"/>
  <c r="A504" i="3"/>
  <c r="H503" i="3"/>
  <c r="G503" i="3"/>
  <c r="F503" i="3"/>
  <c r="E503" i="3"/>
  <c r="D503" i="3"/>
  <c r="C503" i="3"/>
  <c r="B503" i="3"/>
  <c r="A503" i="3"/>
  <c r="H502" i="3"/>
  <c r="G502" i="3"/>
  <c r="F502" i="3"/>
  <c r="E502" i="3"/>
  <c r="D502" i="3"/>
  <c r="C502" i="3"/>
  <c r="B502" i="3"/>
  <c r="A502" i="3"/>
  <c r="H501" i="3"/>
  <c r="G501" i="3"/>
  <c r="F501" i="3"/>
  <c r="E501" i="3"/>
  <c r="D501" i="3"/>
  <c r="C501" i="3"/>
  <c r="B501" i="3"/>
  <c r="A501" i="3"/>
  <c r="H500" i="3"/>
  <c r="G500" i="3"/>
  <c r="F500" i="3"/>
  <c r="E500" i="3"/>
  <c r="D500" i="3"/>
  <c r="C500" i="3"/>
  <c r="B500" i="3"/>
  <c r="A500" i="3"/>
  <c r="H499" i="3"/>
  <c r="G499" i="3"/>
  <c r="F499" i="3"/>
  <c r="E499" i="3"/>
  <c r="D499" i="3"/>
  <c r="C499" i="3"/>
  <c r="B499" i="3"/>
  <c r="A499" i="3"/>
  <c r="H498" i="3"/>
  <c r="G498" i="3"/>
  <c r="F498" i="3"/>
  <c r="E498" i="3"/>
  <c r="D498" i="3"/>
  <c r="C498" i="3"/>
  <c r="B498" i="3"/>
  <c r="A498" i="3"/>
  <c r="H497" i="3"/>
  <c r="G497" i="3"/>
  <c r="F497" i="3"/>
  <c r="E497" i="3"/>
  <c r="D497" i="3"/>
  <c r="C497" i="3"/>
  <c r="B497" i="3"/>
  <c r="A497" i="3"/>
  <c r="H496" i="3"/>
  <c r="G496" i="3"/>
  <c r="F496" i="3"/>
  <c r="E496" i="3"/>
  <c r="D496" i="3"/>
  <c r="C496" i="3"/>
  <c r="B496" i="3"/>
  <c r="A496" i="3"/>
  <c r="H495" i="3"/>
  <c r="G495" i="3"/>
  <c r="F495" i="3"/>
  <c r="E495" i="3"/>
  <c r="D495" i="3"/>
  <c r="C495" i="3"/>
  <c r="B495" i="3"/>
  <c r="A495" i="3"/>
  <c r="H494" i="3"/>
  <c r="G494" i="3"/>
  <c r="F494" i="3"/>
  <c r="E494" i="3"/>
  <c r="D494" i="3"/>
  <c r="C494" i="3"/>
  <c r="B494" i="3"/>
  <c r="A494" i="3"/>
  <c r="H493" i="3"/>
  <c r="G493" i="3"/>
  <c r="F493" i="3"/>
  <c r="E493" i="3"/>
  <c r="D493" i="3"/>
  <c r="C493" i="3"/>
  <c r="B493" i="3"/>
  <c r="A493" i="3"/>
  <c r="H492" i="3"/>
  <c r="G492" i="3"/>
  <c r="F492" i="3"/>
  <c r="E492" i="3"/>
  <c r="D492" i="3"/>
  <c r="C492" i="3"/>
  <c r="B492" i="3"/>
  <c r="A492" i="3"/>
  <c r="H491" i="3"/>
  <c r="G491" i="3"/>
  <c r="F491" i="3"/>
  <c r="E491" i="3"/>
  <c r="D491" i="3"/>
  <c r="C491" i="3"/>
  <c r="B491" i="3"/>
  <c r="A491" i="3"/>
  <c r="H490" i="3"/>
  <c r="G490" i="3"/>
  <c r="F490" i="3"/>
  <c r="E490" i="3"/>
  <c r="D490" i="3"/>
  <c r="C490" i="3"/>
  <c r="B490" i="3"/>
  <c r="A490" i="3"/>
  <c r="H489" i="3"/>
  <c r="G489" i="3"/>
  <c r="F489" i="3"/>
  <c r="E489" i="3"/>
  <c r="D489" i="3"/>
  <c r="C489" i="3"/>
  <c r="B489" i="3"/>
  <c r="A489" i="3"/>
  <c r="H488" i="3"/>
  <c r="G488" i="3"/>
  <c r="F488" i="3"/>
  <c r="E488" i="3"/>
  <c r="D488" i="3"/>
  <c r="C488" i="3"/>
  <c r="B488" i="3"/>
  <c r="A488" i="3"/>
  <c r="H487" i="3"/>
  <c r="G487" i="3"/>
  <c r="F487" i="3"/>
  <c r="E487" i="3"/>
  <c r="D487" i="3"/>
  <c r="C487" i="3"/>
  <c r="B487" i="3"/>
  <c r="A487" i="3"/>
  <c r="H486" i="3"/>
  <c r="G486" i="3"/>
  <c r="F486" i="3"/>
  <c r="E486" i="3"/>
  <c r="D486" i="3"/>
  <c r="C486" i="3"/>
  <c r="B486" i="3"/>
  <c r="A486" i="3"/>
  <c r="H485" i="3"/>
  <c r="G485" i="3"/>
  <c r="F485" i="3"/>
  <c r="E485" i="3"/>
  <c r="D485" i="3"/>
  <c r="C485" i="3"/>
  <c r="B485" i="3"/>
  <c r="A485" i="3"/>
  <c r="H484" i="3"/>
  <c r="G484" i="3"/>
  <c r="F484" i="3"/>
  <c r="E484" i="3"/>
  <c r="D484" i="3"/>
  <c r="C484" i="3"/>
  <c r="B484" i="3"/>
  <c r="A484" i="3"/>
  <c r="H483" i="3"/>
  <c r="G483" i="3"/>
  <c r="F483" i="3"/>
  <c r="E483" i="3"/>
  <c r="D483" i="3"/>
  <c r="C483" i="3"/>
  <c r="B483" i="3"/>
  <c r="A483" i="3"/>
  <c r="H482" i="3"/>
  <c r="G482" i="3"/>
  <c r="F482" i="3"/>
  <c r="E482" i="3"/>
  <c r="D482" i="3"/>
  <c r="C482" i="3"/>
  <c r="B482" i="3"/>
  <c r="A482" i="3"/>
  <c r="H481" i="3"/>
  <c r="G481" i="3"/>
  <c r="F481" i="3"/>
  <c r="E481" i="3"/>
  <c r="D481" i="3"/>
  <c r="C481" i="3"/>
  <c r="B481" i="3"/>
  <c r="A481" i="3"/>
  <c r="H480" i="3"/>
  <c r="G480" i="3"/>
  <c r="F480" i="3"/>
  <c r="E480" i="3"/>
  <c r="D480" i="3"/>
  <c r="C480" i="3"/>
  <c r="B480" i="3"/>
  <c r="A480" i="3"/>
  <c r="H479" i="3"/>
  <c r="G479" i="3"/>
  <c r="F479" i="3"/>
  <c r="E479" i="3"/>
  <c r="D479" i="3"/>
  <c r="C479" i="3"/>
  <c r="B479" i="3"/>
  <c r="A479" i="3"/>
  <c r="H478" i="3"/>
  <c r="G478" i="3"/>
  <c r="F478" i="3"/>
  <c r="E478" i="3"/>
  <c r="D478" i="3"/>
  <c r="C478" i="3"/>
  <c r="B478" i="3"/>
  <c r="A478" i="3"/>
  <c r="H477" i="3"/>
  <c r="G477" i="3"/>
  <c r="F477" i="3"/>
  <c r="E477" i="3"/>
  <c r="D477" i="3"/>
  <c r="C477" i="3"/>
  <c r="B477" i="3"/>
  <c r="A477" i="3"/>
  <c r="H476" i="3"/>
  <c r="G476" i="3"/>
  <c r="F476" i="3"/>
  <c r="E476" i="3"/>
  <c r="D476" i="3"/>
  <c r="C476" i="3"/>
  <c r="B476" i="3"/>
  <c r="A476" i="3"/>
  <c r="H475" i="3"/>
  <c r="G475" i="3"/>
  <c r="F475" i="3"/>
  <c r="E475" i="3"/>
  <c r="D475" i="3"/>
  <c r="C475" i="3"/>
  <c r="B475" i="3"/>
  <c r="A475" i="3"/>
  <c r="H474" i="3"/>
  <c r="G474" i="3"/>
  <c r="F474" i="3"/>
  <c r="E474" i="3"/>
  <c r="D474" i="3"/>
  <c r="C474" i="3"/>
  <c r="B474" i="3"/>
  <c r="A474" i="3"/>
  <c r="H473" i="3"/>
  <c r="G473" i="3"/>
  <c r="F473" i="3"/>
  <c r="E473" i="3"/>
  <c r="D473" i="3"/>
  <c r="C473" i="3"/>
  <c r="B473" i="3"/>
  <c r="A473" i="3"/>
  <c r="H472" i="3"/>
  <c r="G472" i="3"/>
  <c r="F472" i="3"/>
  <c r="E472" i="3"/>
  <c r="D472" i="3"/>
  <c r="C472" i="3"/>
  <c r="B472" i="3"/>
  <c r="A472" i="3"/>
  <c r="H471" i="3"/>
  <c r="G471" i="3"/>
  <c r="F471" i="3"/>
  <c r="E471" i="3"/>
  <c r="D471" i="3"/>
  <c r="C471" i="3"/>
  <c r="B471" i="3"/>
  <c r="A471" i="3"/>
  <c r="H470" i="3"/>
  <c r="G470" i="3"/>
  <c r="F470" i="3"/>
  <c r="E470" i="3"/>
  <c r="D470" i="3"/>
  <c r="C470" i="3"/>
  <c r="B470" i="3"/>
  <c r="A470" i="3"/>
  <c r="H469" i="3"/>
  <c r="G469" i="3"/>
  <c r="F469" i="3"/>
  <c r="E469" i="3"/>
  <c r="D469" i="3"/>
  <c r="C469" i="3"/>
  <c r="B469" i="3"/>
  <c r="A469" i="3"/>
  <c r="H468" i="3"/>
  <c r="G468" i="3"/>
  <c r="F468" i="3"/>
  <c r="E468" i="3"/>
  <c r="D468" i="3"/>
  <c r="C468" i="3"/>
  <c r="B468" i="3"/>
  <c r="A468" i="3"/>
  <c r="H467" i="3"/>
  <c r="G467" i="3"/>
  <c r="F467" i="3"/>
  <c r="E467" i="3"/>
  <c r="D467" i="3"/>
  <c r="C467" i="3"/>
  <c r="B467" i="3"/>
  <c r="A467" i="3"/>
  <c r="H466" i="3"/>
  <c r="G466" i="3"/>
  <c r="F466" i="3"/>
  <c r="E466" i="3"/>
  <c r="D466" i="3"/>
  <c r="C466" i="3"/>
  <c r="B466" i="3"/>
  <c r="A466" i="3"/>
  <c r="H465" i="3"/>
  <c r="G465" i="3"/>
  <c r="F465" i="3"/>
  <c r="E465" i="3"/>
  <c r="D465" i="3"/>
  <c r="C465" i="3"/>
  <c r="B465" i="3"/>
  <c r="A465" i="3"/>
  <c r="H464" i="3"/>
  <c r="G464" i="3"/>
  <c r="F464" i="3"/>
  <c r="E464" i="3"/>
  <c r="D464" i="3"/>
  <c r="C464" i="3"/>
  <c r="B464" i="3"/>
  <c r="A464" i="3"/>
  <c r="H463" i="3"/>
  <c r="G463" i="3"/>
  <c r="F463" i="3"/>
  <c r="E463" i="3"/>
  <c r="D463" i="3"/>
  <c r="C463" i="3"/>
  <c r="B463" i="3"/>
  <c r="A463" i="3"/>
  <c r="H462" i="3"/>
  <c r="G462" i="3"/>
  <c r="F462" i="3"/>
  <c r="E462" i="3"/>
  <c r="D462" i="3"/>
  <c r="C462" i="3"/>
  <c r="B462" i="3"/>
  <c r="A462" i="3"/>
  <c r="H461" i="3"/>
  <c r="G461" i="3"/>
  <c r="F461" i="3"/>
  <c r="E461" i="3"/>
  <c r="D461" i="3"/>
  <c r="C461" i="3"/>
  <c r="B461" i="3"/>
  <c r="A461" i="3"/>
  <c r="H460" i="3"/>
  <c r="G460" i="3"/>
  <c r="F460" i="3"/>
  <c r="E460" i="3"/>
  <c r="D460" i="3"/>
  <c r="C460" i="3"/>
  <c r="B460" i="3"/>
  <c r="A460" i="3"/>
  <c r="H459" i="3"/>
  <c r="G459" i="3"/>
  <c r="F459" i="3"/>
  <c r="E459" i="3"/>
  <c r="D459" i="3"/>
  <c r="C459" i="3"/>
  <c r="B459" i="3"/>
  <c r="A459" i="3"/>
  <c r="H458" i="3"/>
  <c r="G458" i="3"/>
  <c r="F458" i="3"/>
  <c r="E458" i="3"/>
  <c r="D458" i="3"/>
  <c r="C458" i="3"/>
  <c r="B458" i="3"/>
  <c r="A458" i="3"/>
  <c r="H457" i="3"/>
  <c r="G457" i="3"/>
  <c r="F457" i="3"/>
  <c r="E457" i="3"/>
  <c r="D457" i="3"/>
  <c r="C457" i="3"/>
  <c r="B457" i="3"/>
  <c r="A457" i="3"/>
  <c r="H456" i="3"/>
  <c r="G456" i="3"/>
  <c r="F456" i="3"/>
  <c r="E456" i="3"/>
  <c r="D456" i="3"/>
  <c r="C456" i="3"/>
  <c r="B456" i="3"/>
  <c r="A456" i="3"/>
  <c r="H455" i="3"/>
  <c r="G455" i="3"/>
  <c r="F455" i="3"/>
  <c r="E455" i="3"/>
  <c r="D455" i="3"/>
  <c r="C455" i="3"/>
  <c r="B455" i="3"/>
  <c r="A455" i="3"/>
  <c r="H454" i="3"/>
  <c r="G454" i="3"/>
  <c r="F454" i="3"/>
  <c r="E454" i="3"/>
  <c r="D454" i="3"/>
  <c r="C454" i="3"/>
  <c r="B454" i="3"/>
  <c r="A454" i="3"/>
  <c r="H453" i="3"/>
  <c r="G453" i="3"/>
  <c r="F453" i="3"/>
  <c r="E453" i="3"/>
  <c r="D453" i="3"/>
  <c r="C453" i="3"/>
  <c r="B453" i="3"/>
  <c r="A453" i="3"/>
  <c r="H452" i="3"/>
  <c r="G452" i="3"/>
  <c r="F452" i="3"/>
  <c r="E452" i="3"/>
  <c r="D452" i="3"/>
  <c r="C452" i="3"/>
  <c r="B452" i="3"/>
  <c r="A452" i="3"/>
  <c r="H451" i="3"/>
  <c r="G451" i="3"/>
  <c r="F451" i="3"/>
  <c r="E451" i="3"/>
  <c r="D451" i="3"/>
  <c r="C451" i="3"/>
  <c r="B451" i="3"/>
  <c r="A451" i="3"/>
  <c r="H450" i="3"/>
  <c r="G450" i="3"/>
  <c r="F450" i="3"/>
  <c r="E450" i="3"/>
  <c r="D450" i="3"/>
  <c r="C450" i="3"/>
  <c r="B450" i="3"/>
  <c r="A450" i="3"/>
  <c r="H449" i="3"/>
  <c r="G449" i="3"/>
  <c r="F449" i="3"/>
  <c r="E449" i="3"/>
  <c r="D449" i="3"/>
  <c r="C449" i="3"/>
  <c r="B449" i="3"/>
  <c r="A449" i="3"/>
  <c r="H448" i="3"/>
  <c r="G448" i="3"/>
  <c r="F448" i="3"/>
  <c r="E448" i="3"/>
  <c r="D448" i="3"/>
  <c r="C448" i="3"/>
  <c r="B448" i="3"/>
  <c r="A448" i="3"/>
  <c r="H447" i="3"/>
  <c r="G447" i="3"/>
  <c r="F447" i="3"/>
  <c r="E447" i="3"/>
  <c r="D447" i="3"/>
  <c r="C447" i="3"/>
  <c r="B447" i="3"/>
  <c r="A447" i="3"/>
  <c r="H446" i="3"/>
  <c r="G446" i="3"/>
  <c r="F446" i="3"/>
  <c r="E446" i="3"/>
  <c r="D446" i="3"/>
  <c r="C446" i="3"/>
  <c r="B446" i="3"/>
  <c r="A446" i="3"/>
  <c r="H445" i="3"/>
  <c r="G445" i="3"/>
  <c r="F445" i="3"/>
  <c r="E445" i="3"/>
  <c r="D445" i="3"/>
  <c r="C445" i="3"/>
  <c r="B445" i="3"/>
  <c r="A445" i="3"/>
  <c r="H444" i="3"/>
  <c r="G444" i="3"/>
  <c r="F444" i="3"/>
  <c r="E444" i="3"/>
  <c r="D444" i="3"/>
  <c r="C444" i="3"/>
  <c r="B444" i="3"/>
  <c r="A444" i="3"/>
  <c r="H443" i="3"/>
  <c r="G443" i="3"/>
  <c r="F443" i="3"/>
  <c r="E443" i="3"/>
  <c r="D443" i="3"/>
  <c r="C443" i="3"/>
  <c r="B443" i="3"/>
  <c r="A443" i="3"/>
  <c r="H442" i="3"/>
  <c r="G442" i="3"/>
  <c r="F442" i="3"/>
  <c r="E442" i="3"/>
  <c r="D442" i="3"/>
  <c r="C442" i="3"/>
  <c r="B442" i="3"/>
  <c r="A442" i="3"/>
  <c r="H441" i="3"/>
  <c r="G441" i="3"/>
  <c r="F441" i="3"/>
  <c r="E441" i="3"/>
  <c r="D441" i="3"/>
  <c r="C441" i="3"/>
  <c r="B441" i="3"/>
  <c r="A441" i="3"/>
  <c r="H440" i="3"/>
  <c r="G440" i="3"/>
  <c r="F440" i="3"/>
  <c r="E440" i="3"/>
  <c r="D440" i="3"/>
  <c r="C440" i="3"/>
  <c r="B440" i="3"/>
  <c r="A440" i="3"/>
  <c r="H439" i="3"/>
  <c r="G439" i="3"/>
  <c r="F439" i="3"/>
  <c r="E439" i="3"/>
  <c r="D439" i="3"/>
  <c r="C439" i="3"/>
  <c r="B439" i="3"/>
  <c r="A439" i="3"/>
  <c r="H438" i="3"/>
  <c r="G438" i="3"/>
  <c r="F438" i="3"/>
  <c r="E438" i="3"/>
  <c r="D438" i="3"/>
  <c r="C438" i="3"/>
  <c r="B438" i="3"/>
  <c r="A438" i="3"/>
  <c r="H437" i="3"/>
  <c r="G437" i="3"/>
  <c r="F437" i="3"/>
  <c r="E437" i="3"/>
  <c r="D437" i="3"/>
  <c r="C437" i="3"/>
  <c r="B437" i="3"/>
  <c r="A437" i="3"/>
  <c r="H436" i="3"/>
  <c r="G436" i="3"/>
  <c r="F436" i="3"/>
  <c r="E436" i="3"/>
  <c r="D436" i="3"/>
  <c r="C436" i="3"/>
  <c r="B436" i="3"/>
  <c r="A436" i="3"/>
  <c r="H435" i="3"/>
  <c r="G435" i="3"/>
  <c r="F435" i="3"/>
  <c r="E435" i="3"/>
  <c r="D435" i="3"/>
  <c r="C435" i="3"/>
  <c r="B435" i="3"/>
  <c r="A435" i="3"/>
  <c r="H434" i="3"/>
  <c r="G434" i="3"/>
  <c r="F434" i="3"/>
  <c r="E434" i="3"/>
  <c r="D434" i="3"/>
  <c r="C434" i="3"/>
  <c r="B434" i="3"/>
  <c r="A434" i="3"/>
  <c r="H433" i="3"/>
  <c r="G433" i="3"/>
  <c r="F433" i="3"/>
  <c r="E433" i="3"/>
  <c r="D433" i="3"/>
  <c r="C433" i="3"/>
  <c r="B433" i="3"/>
  <c r="A433" i="3"/>
  <c r="H432" i="3"/>
  <c r="G432" i="3"/>
  <c r="F432" i="3"/>
  <c r="E432" i="3"/>
  <c r="D432" i="3"/>
  <c r="C432" i="3"/>
  <c r="B432" i="3"/>
  <c r="A432" i="3"/>
  <c r="H431" i="3"/>
  <c r="G431" i="3"/>
  <c r="F431" i="3"/>
  <c r="E431" i="3"/>
  <c r="D431" i="3"/>
  <c r="C431" i="3"/>
  <c r="B431" i="3"/>
  <c r="A431" i="3"/>
  <c r="H430" i="3"/>
  <c r="G430" i="3"/>
  <c r="F430" i="3"/>
  <c r="E430" i="3"/>
  <c r="D430" i="3"/>
  <c r="C430" i="3"/>
  <c r="B430" i="3"/>
  <c r="A430" i="3"/>
  <c r="H429" i="3"/>
  <c r="G429" i="3"/>
  <c r="F429" i="3"/>
  <c r="E429" i="3"/>
  <c r="D429" i="3"/>
  <c r="C429" i="3"/>
  <c r="B429" i="3"/>
  <c r="A429" i="3"/>
  <c r="H428" i="3"/>
  <c r="G428" i="3"/>
  <c r="F428" i="3"/>
  <c r="E428" i="3"/>
  <c r="D428" i="3"/>
  <c r="C428" i="3"/>
  <c r="B428" i="3"/>
  <c r="A428" i="3"/>
  <c r="H427" i="3"/>
  <c r="G427" i="3"/>
  <c r="F427" i="3"/>
  <c r="E427" i="3"/>
  <c r="D427" i="3"/>
  <c r="C427" i="3"/>
  <c r="B427" i="3"/>
  <c r="A427" i="3"/>
  <c r="H426" i="3"/>
  <c r="G426" i="3"/>
  <c r="F426" i="3"/>
  <c r="E426" i="3"/>
  <c r="D426" i="3"/>
  <c r="C426" i="3"/>
  <c r="B426" i="3"/>
  <c r="A426" i="3"/>
  <c r="H425" i="3"/>
  <c r="G425" i="3"/>
  <c r="F425" i="3"/>
  <c r="E425" i="3"/>
  <c r="D425" i="3"/>
  <c r="C425" i="3"/>
  <c r="B425" i="3"/>
  <c r="A425" i="3"/>
  <c r="H424" i="3"/>
  <c r="G424" i="3"/>
  <c r="F424" i="3"/>
  <c r="E424" i="3"/>
  <c r="D424" i="3"/>
  <c r="C424" i="3"/>
  <c r="B424" i="3"/>
  <c r="A424" i="3"/>
  <c r="H423" i="3"/>
  <c r="G423" i="3"/>
  <c r="F423" i="3"/>
  <c r="E423" i="3"/>
  <c r="D423" i="3"/>
  <c r="C423" i="3"/>
  <c r="B423" i="3"/>
  <c r="A423" i="3"/>
  <c r="H422" i="3"/>
  <c r="G422" i="3"/>
  <c r="F422" i="3"/>
  <c r="E422" i="3"/>
  <c r="D422" i="3"/>
  <c r="C422" i="3"/>
  <c r="B422" i="3"/>
  <c r="A422" i="3"/>
  <c r="H421" i="3"/>
  <c r="G421" i="3"/>
  <c r="F421" i="3"/>
  <c r="E421" i="3"/>
  <c r="D421" i="3"/>
  <c r="C421" i="3"/>
  <c r="B421" i="3"/>
  <c r="A421" i="3"/>
  <c r="H420" i="3"/>
  <c r="G420" i="3"/>
  <c r="F420" i="3"/>
  <c r="E420" i="3"/>
  <c r="D420" i="3"/>
  <c r="C420" i="3"/>
  <c r="B420" i="3"/>
  <c r="A420" i="3"/>
  <c r="H419" i="3"/>
  <c r="G419" i="3"/>
  <c r="F419" i="3"/>
  <c r="E419" i="3"/>
  <c r="D419" i="3"/>
  <c r="C419" i="3"/>
  <c r="B419" i="3"/>
  <c r="A419" i="3"/>
  <c r="H418" i="3"/>
  <c r="G418" i="3"/>
  <c r="F418" i="3"/>
  <c r="E418" i="3"/>
  <c r="D418" i="3"/>
  <c r="C418" i="3"/>
  <c r="B418" i="3"/>
  <c r="A418" i="3"/>
  <c r="H417" i="3"/>
  <c r="G417" i="3"/>
  <c r="F417" i="3"/>
  <c r="E417" i="3"/>
  <c r="D417" i="3"/>
  <c r="C417" i="3"/>
  <c r="B417" i="3"/>
  <c r="A417" i="3"/>
  <c r="H416" i="3"/>
  <c r="G416" i="3"/>
  <c r="F416" i="3"/>
  <c r="E416" i="3"/>
  <c r="D416" i="3"/>
  <c r="C416" i="3"/>
  <c r="B416" i="3"/>
  <c r="A416" i="3"/>
  <c r="H415" i="3"/>
  <c r="G415" i="3"/>
  <c r="F415" i="3"/>
  <c r="E415" i="3"/>
  <c r="D415" i="3"/>
  <c r="C415" i="3"/>
  <c r="B415" i="3"/>
  <c r="A415" i="3"/>
  <c r="H414" i="3"/>
  <c r="G414" i="3"/>
  <c r="F414" i="3"/>
  <c r="E414" i="3"/>
  <c r="D414" i="3"/>
  <c r="C414" i="3"/>
  <c r="B414" i="3"/>
  <c r="A414" i="3"/>
  <c r="H413" i="3"/>
  <c r="G413" i="3"/>
  <c r="F413" i="3"/>
  <c r="E413" i="3"/>
  <c r="D413" i="3"/>
  <c r="C413" i="3"/>
  <c r="B413" i="3"/>
  <c r="A413" i="3"/>
  <c r="H412" i="3"/>
  <c r="G412" i="3"/>
  <c r="F412" i="3"/>
  <c r="E412" i="3"/>
  <c r="D412" i="3"/>
  <c r="C412" i="3"/>
  <c r="B412" i="3"/>
  <c r="A412" i="3"/>
  <c r="H411" i="3"/>
  <c r="G411" i="3"/>
  <c r="F411" i="3"/>
  <c r="E411" i="3"/>
  <c r="D411" i="3"/>
  <c r="C411" i="3"/>
  <c r="B411" i="3"/>
  <c r="A411" i="3"/>
  <c r="H410" i="3"/>
  <c r="G410" i="3"/>
  <c r="F410" i="3"/>
  <c r="E410" i="3"/>
  <c r="D410" i="3"/>
  <c r="C410" i="3"/>
  <c r="B410" i="3"/>
  <c r="A410" i="3"/>
  <c r="H409" i="3"/>
  <c r="G409" i="3"/>
  <c r="F409" i="3"/>
  <c r="E409" i="3"/>
  <c r="D409" i="3"/>
  <c r="C409" i="3"/>
  <c r="B409" i="3"/>
  <c r="A409" i="3"/>
  <c r="H408" i="3"/>
  <c r="G408" i="3"/>
  <c r="F408" i="3"/>
  <c r="E408" i="3"/>
  <c r="D408" i="3"/>
  <c r="C408" i="3"/>
  <c r="B408" i="3"/>
  <c r="A408" i="3"/>
  <c r="H407" i="3"/>
  <c r="G407" i="3"/>
  <c r="F407" i="3"/>
  <c r="E407" i="3"/>
  <c r="D407" i="3"/>
  <c r="C407" i="3"/>
  <c r="B407" i="3"/>
  <c r="A407" i="3"/>
  <c r="H406" i="3"/>
  <c r="G406" i="3"/>
  <c r="F406" i="3"/>
  <c r="E406" i="3"/>
  <c r="D406" i="3"/>
  <c r="C406" i="3"/>
  <c r="B406" i="3"/>
  <c r="A406" i="3"/>
  <c r="H405" i="3"/>
  <c r="G405" i="3"/>
  <c r="F405" i="3"/>
  <c r="E405" i="3"/>
  <c r="D405" i="3"/>
  <c r="C405" i="3"/>
  <c r="B405" i="3"/>
  <c r="A405" i="3"/>
  <c r="H404" i="3"/>
  <c r="G404" i="3"/>
  <c r="F404" i="3"/>
  <c r="E404" i="3"/>
  <c r="D404" i="3"/>
  <c r="C404" i="3"/>
  <c r="B404" i="3"/>
  <c r="A404" i="3"/>
  <c r="H403" i="3"/>
  <c r="G403" i="3"/>
  <c r="F403" i="3"/>
  <c r="E403" i="3"/>
  <c r="D403" i="3"/>
  <c r="C403" i="3"/>
  <c r="B403" i="3"/>
  <c r="A403" i="3"/>
  <c r="H402" i="3"/>
  <c r="G402" i="3"/>
  <c r="F402" i="3"/>
  <c r="E402" i="3"/>
  <c r="D402" i="3"/>
  <c r="C402" i="3"/>
  <c r="B402" i="3"/>
  <c r="A402" i="3"/>
  <c r="H401" i="3"/>
  <c r="G401" i="3"/>
  <c r="F401" i="3"/>
  <c r="E401" i="3"/>
  <c r="D401" i="3"/>
  <c r="C401" i="3"/>
  <c r="B401" i="3"/>
  <c r="A401" i="3"/>
  <c r="H400" i="3"/>
  <c r="G400" i="3"/>
  <c r="F400" i="3"/>
  <c r="E400" i="3"/>
  <c r="D400" i="3"/>
  <c r="C400" i="3"/>
  <c r="B400" i="3"/>
  <c r="A400" i="3"/>
  <c r="H399" i="3"/>
  <c r="G399" i="3"/>
  <c r="F399" i="3"/>
  <c r="E399" i="3"/>
  <c r="D399" i="3"/>
  <c r="C399" i="3"/>
  <c r="B399" i="3"/>
  <c r="A399" i="3"/>
  <c r="H398" i="3"/>
  <c r="G398" i="3"/>
  <c r="F398" i="3"/>
  <c r="E398" i="3"/>
  <c r="D398" i="3"/>
  <c r="C398" i="3"/>
  <c r="B398" i="3"/>
  <c r="A398" i="3"/>
  <c r="H397" i="3"/>
  <c r="G397" i="3"/>
  <c r="F397" i="3"/>
  <c r="E397" i="3"/>
  <c r="D397" i="3"/>
  <c r="C397" i="3"/>
  <c r="B397" i="3"/>
  <c r="A397" i="3"/>
  <c r="H396" i="3"/>
  <c r="G396" i="3"/>
  <c r="F396" i="3"/>
  <c r="E396" i="3"/>
  <c r="D396" i="3"/>
  <c r="C396" i="3"/>
  <c r="B396" i="3"/>
  <c r="A396" i="3"/>
  <c r="H395" i="3"/>
  <c r="G395" i="3"/>
  <c r="F395" i="3"/>
  <c r="E395" i="3"/>
  <c r="D395" i="3"/>
  <c r="C395" i="3"/>
  <c r="B395" i="3"/>
  <c r="A395" i="3"/>
  <c r="H394" i="3"/>
  <c r="G394" i="3"/>
  <c r="F394" i="3"/>
  <c r="E394" i="3"/>
  <c r="D394" i="3"/>
  <c r="C394" i="3"/>
  <c r="B394" i="3"/>
  <c r="A394" i="3"/>
  <c r="H393" i="3"/>
  <c r="G393" i="3"/>
  <c r="F393" i="3"/>
  <c r="E393" i="3"/>
  <c r="D393" i="3"/>
  <c r="C393" i="3"/>
  <c r="B393" i="3"/>
  <c r="A393" i="3"/>
  <c r="H392" i="3"/>
  <c r="G392" i="3"/>
  <c r="F392" i="3"/>
  <c r="E392" i="3"/>
  <c r="D392" i="3"/>
  <c r="C392" i="3"/>
  <c r="B392" i="3"/>
  <c r="A392" i="3"/>
  <c r="H391" i="3"/>
  <c r="G391" i="3"/>
  <c r="F391" i="3"/>
  <c r="E391" i="3"/>
  <c r="D391" i="3"/>
  <c r="C391" i="3"/>
  <c r="B391" i="3"/>
  <c r="A391" i="3"/>
  <c r="H390" i="3"/>
  <c r="G390" i="3"/>
  <c r="F390" i="3"/>
  <c r="E390" i="3"/>
  <c r="D390" i="3"/>
  <c r="C390" i="3"/>
  <c r="B390" i="3"/>
  <c r="A390" i="3"/>
  <c r="H389" i="3"/>
  <c r="G389" i="3"/>
  <c r="F389" i="3"/>
  <c r="E389" i="3"/>
  <c r="D389" i="3"/>
  <c r="C389" i="3"/>
  <c r="B389" i="3"/>
  <c r="A389" i="3"/>
  <c r="H388" i="3"/>
  <c r="G388" i="3"/>
  <c r="F388" i="3"/>
  <c r="E388" i="3"/>
  <c r="D388" i="3"/>
  <c r="C388" i="3"/>
  <c r="B388" i="3"/>
  <c r="A388" i="3"/>
  <c r="H387" i="3"/>
  <c r="G387" i="3"/>
  <c r="F387" i="3"/>
  <c r="E387" i="3"/>
  <c r="D387" i="3"/>
  <c r="C387" i="3"/>
  <c r="B387" i="3"/>
  <c r="A387" i="3"/>
  <c r="H386" i="3"/>
  <c r="G386" i="3"/>
  <c r="F386" i="3"/>
  <c r="E386" i="3"/>
  <c r="D386" i="3"/>
  <c r="C386" i="3"/>
  <c r="B386" i="3"/>
  <c r="A386" i="3"/>
  <c r="H385" i="3"/>
  <c r="G385" i="3"/>
  <c r="F385" i="3"/>
  <c r="E385" i="3"/>
  <c r="D385" i="3"/>
  <c r="C385" i="3"/>
  <c r="B385" i="3"/>
  <c r="A385" i="3"/>
  <c r="H384" i="3"/>
  <c r="G384" i="3"/>
  <c r="F384" i="3"/>
  <c r="E384" i="3"/>
  <c r="D384" i="3"/>
  <c r="C384" i="3"/>
  <c r="B384" i="3"/>
  <c r="A384" i="3"/>
  <c r="H383" i="3"/>
  <c r="G383" i="3"/>
  <c r="F383" i="3"/>
  <c r="E383" i="3"/>
  <c r="D383" i="3"/>
  <c r="C383" i="3"/>
  <c r="B383" i="3"/>
  <c r="A383" i="3"/>
  <c r="H382" i="3"/>
  <c r="G382" i="3"/>
  <c r="F382" i="3"/>
  <c r="E382" i="3"/>
  <c r="D382" i="3"/>
  <c r="C382" i="3"/>
  <c r="B382" i="3"/>
  <c r="A382" i="3"/>
  <c r="H381" i="3"/>
  <c r="G381" i="3"/>
  <c r="F381" i="3"/>
  <c r="E381" i="3"/>
  <c r="D381" i="3"/>
  <c r="C381" i="3"/>
  <c r="B381" i="3"/>
  <c r="A381" i="3"/>
  <c r="H380" i="3"/>
  <c r="G380" i="3"/>
  <c r="F380" i="3"/>
  <c r="E380" i="3"/>
  <c r="D380" i="3"/>
  <c r="C380" i="3"/>
  <c r="B380" i="3"/>
  <c r="A380" i="3"/>
  <c r="H379" i="3"/>
  <c r="G379" i="3"/>
  <c r="F379" i="3"/>
  <c r="E379" i="3"/>
  <c r="D379" i="3"/>
  <c r="C379" i="3"/>
  <c r="B379" i="3"/>
  <c r="A379" i="3"/>
  <c r="H378" i="3"/>
  <c r="G378" i="3"/>
  <c r="F378" i="3"/>
  <c r="E378" i="3"/>
  <c r="D378" i="3"/>
  <c r="C378" i="3"/>
  <c r="B378" i="3"/>
  <c r="A378" i="3"/>
  <c r="H377" i="3"/>
  <c r="G377" i="3"/>
  <c r="F377" i="3"/>
  <c r="E377" i="3"/>
  <c r="D377" i="3"/>
  <c r="C377" i="3"/>
  <c r="B377" i="3"/>
  <c r="A377" i="3"/>
  <c r="H376" i="3"/>
  <c r="G376" i="3"/>
  <c r="F376" i="3"/>
  <c r="E376" i="3"/>
  <c r="D376" i="3"/>
  <c r="C376" i="3"/>
  <c r="B376" i="3"/>
  <c r="A376" i="3"/>
  <c r="H375" i="3"/>
  <c r="G375" i="3"/>
  <c r="F375" i="3"/>
  <c r="E375" i="3"/>
  <c r="D375" i="3"/>
  <c r="C375" i="3"/>
  <c r="B375" i="3"/>
  <c r="A375" i="3"/>
  <c r="H374" i="3"/>
  <c r="G374" i="3"/>
  <c r="F374" i="3"/>
  <c r="E374" i="3"/>
  <c r="D374" i="3"/>
  <c r="C374" i="3"/>
  <c r="B374" i="3"/>
  <c r="A374" i="3"/>
  <c r="H373" i="3"/>
  <c r="G373" i="3"/>
  <c r="F373" i="3"/>
  <c r="E373" i="3"/>
  <c r="D373" i="3"/>
  <c r="C373" i="3"/>
  <c r="B373" i="3"/>
  <c r="A373" i="3"/>
  <c r="H372" i="3"/>
  <c r="G372" i="3"/>
  <c r="F372" i="3"/>
  <c r="E372" i="3"/>
  <c r="D372" i="3"/>
  <c r="C372" i="3"/>
  <c r="B372" i="3"/>
  <c r="A372" i="3"/>
  <c r="H371" i="3"/>
  <c r="G371" i="3"/>
  <c r="F371" i="3"/>
  <c r="E371" i="3"/>
  <c r="D371" i="3"/>
  <c r="C371" i="3"/>
  <c r="B371" i="3"/>
  <c r="A371" i="3"/>
  <c r="H370" i="3"/>
  <c r="G370" i="3"/>
  <c r="F370" i="3"/>
  <c r="E370" i="3"/>
  <c r="D370" i="3"/>
  <c r="C370" i="3"/>
  <c r="B370" i="3"/>
  <c r="A370" i="3"/>
  <c r="H369" i="3"/>
  <c r="G369" i="3"/>
  <c r="F369" i="3"/>
  <c r="E369" i="3"/>
  <c r="D369" i="3"/>
  <c r="C369" i="3"/>
  <c r="B369" i="3"/>
  <c r="A369" i="3"/>
  <c r="H368" i="3"/>
  <c r="G368" i="3"/>
  <c r="F368" i="3"/>
  <c r="E368" i="3"/>
  <c r="D368" i="3"/>
  <c r="C368" i="3"/>
  <c r="B368" i="3"/>
  <c r="A368" i="3"/>
  <c r="H367" i="3"/>
  <c r="G367" i="3"/>
  <c r="F367" i="3"/>
  <c r="E367" i="3"/>
  <c r="D367" i="3"/>
  <c r="C367" i="3"/>
  <c r="B367" i="3"/>
  <c r="A367" i="3"/>
  <c r="H366" i="3"/>
  <c r="G366" i="3"/>
  <c r="F366" i="3"/>
  <c r="E366" i="3"/>
  <c r="D366" i="3"/>
  <c r="C366" i="3"/>
  <c r="B366" i="3"/>
  <c r="A366" i="3"/>
  <c r="H365" i="3"/>
  <c r="G365" i="3"/>
  <c r="F365" i="3"/>
  <c r="E365" i="3"/>
  <c r="D365" i="3"/>
  <c r="C365" i="3"/>
  <c r="B365" i="3"/>
  <c r="A365" i="3"/>
  <c r="H364" i="3"/>
  <c r="G364" i="3"/>
  <c r="F364" i="3"/>
  <c r="E364" i="3"/>
  <c r="D364" i="3"/>
  <c r="C364" i="3"/>
  <c r="B364" i="3"/>
  <c r="A364" i="3"/>
  <c r="H363" i="3"/>
  <c r="G363" i="3"/>
  <c r="F363" i="3"/>
  <c r="E363" i="3"/>
  <c r="D363" i="3"/>
  <c r="C363" i="3"/>
  <c r="B363" i="3"/>
  <c r="A363" i="3"/>
  <c r="H362" i="3"/>
  <c r="G362" i="3"/>
  <c r="F362" i="3"/>
  <c r="E362" i="3"/>
  <c r="D362" i="3"/>
  <c r="C362" i="3"/>
  <c r="B362" i="3"/>
  <c r="A362" i="3"/>
  <c r="H361" i="3"/>
  <c r="G361" i="3"/>
  <c r="F361" i="3"/>
  <c r="E361" i="3"/>
  <c r="D361" i="3"/>
  <c r="C361" i="3"/>
  <c r="B361" i="3"/>
  <c r="A361" i="3"/>
  <c r="H360" i="3"/>
  <c r="G360" i="3"/>
  <c r="F360" i="3"/>
  <c r="E360" i="3"/>
  <c r="D360" i="3"/>
  <c r="C360" i="3"/>
  <c r="B360" i="3"/>
  <c r="A360" i="3"/>
  <c r="H359" i="3"/>
  <c r="G359" i="3"/>
  <c r="F359" i="3"/>
  <c r="E359" i="3"/>
  <c r="D359" i="3"/>
  <c r="C359" i="3"/>
  <c r="B359" i="3"/>
  <c r="A359" i="3"/>
  <c r="H358" i="3"/>
  <c r="G358" i="3"/>
  <c r="F358" i="3"/>
  <c r="E358" i="3"/>
  <c r="D358" i="3"/>
  <c r="C358" i="3"/>
  <c r="B358" i="3"/>
  <c r="A358" i="3"/>
  <c r="H357" i="3"/>
  <c r="G357" i="3"/>
  <c r="F357" i="3"/>
  <c r="E357" i="3"/>
  <c r="D357" i="3"/>
  <c r="C357" i="3"/>
  <c r="B357" i="3"/>
  <c r="A357" i="3"/>
  <c r="H356" i="3"/>
  <c r="G356" i="3"/>
  <c r="F356" i="3"/>
  <c r="E356" i="3"/>
  <c r="D356" i="3"/>
  <c r="C356" i="3"/>
  <c r="B356" i="3"/>
  <c r="A356" i="3"/>
  <c r="H355" i="3"/>
  <c r="G355" i="3"/>
  <c r="F355" i="3"/>
  <c r="E355" i="3"/>
  <c r="D355" i="3"/>
  <c r="C355" i="3"/>
  <c r="B355" i="3"/>
  <c r="A355" i="3"/>
  <c r="H354" i="3"/>
  <c r="G354" i="3"/>
  <c r="F354" i="3"/>
  <c r="E354" i="3"/>
  <c r="D354" i="3"/>
  <c r="C354" i="3"/>
  <c r="B354" i="3"/>
  <c r="A354" i="3"/>
  <c r="H353" i="3"/>
  <c r="G353" i="3"/>
  <c r="F353" i="3"/>
  <c r="E353" i="3"/>
  <c r="D353" i="3"/>
  <c r="C353" i="3"/>
  <c r="B353" i="3"/>
  <c r="A353" i="3"/>
  <c r="H352" i="3"/>
  <c r="G352" i="3"/>
  <c r="F352" i="3"/>
  <c r="E352" i="3"/>
  <c r="D352" i="3"/>
  <c r="C352" i="3"/>
  <c r="B352" i="3"/>
  <c r="A352" i="3"/>
  <c r="H351" i="3"/>
  <c r="G351" i="3"/>
  <c r="F351" i="3"/>
  <c r="E351" i="3"/>
  <c r="D351" i="3"/>
  <c r="C351" i="3"/>
  <c r="B351" i="3"/>
  <c r="A351" i="3"/>
  <c r="H350" i="3"/>
  <c r="G350" i="3"/>
  <c r="F350" i="3"/>
  <c r="E350" i="3"/>
  <c r="D350" i="3"/>
  <c r="C350" i="3"/>
  <c r="B350" i="3"/>
  <c r="A350" i="3"/>
  <c r="H349" i="3"/>
  <c r="G349" i="3"/>
  <c r="F349" i="3"/>
  <c r="E349" i="3"/>
  <c r="D349" i="3"/>
  <c r="C349" i="3"/>
  <c r="B349" i="3"/>
  <c r="A349" i="3"/>
  <c r="H348" i="3"/>
  <c r="G348" i="3"/>
  <c r="F348" i="3"/>
  <c r="E348" i="3"/>
  <c r="D348" i="3"/>
  <c r="C348" i="3"/>
  <c r="B348" i="3"/>
  <c r="A348" i="3"/>
  <c r="H347" i="3"/>
  <c r="G347" i="3"/>
  <c r="F347" i="3"/>
  <c r="E347" i="3"/>
  <c r="D347" i="3"/>
  <c r="C347" i="3"/>
  <c r="B347" i="3"/>
  <c r="A347" i="3"/>
  <c r="H346" i="3"/>
  <c r="G346" i="3"/>
  <c r="F346" i="3"/>
  <c r="E346" i="3"/>
  <c r="D346" i="3"/>
  <c r="C346" i="3"/>
  <c r="B346" i="3"/>
  <c r="A346" i="3"/>
  <c r="H345" i="3"/>
  <c r="G345" i="3"/>
  <c r="F345" i="3"/>
  <c r="E345" i="3"/>
  <c r="D345" i="3"/>
  <c r="C345" i="3"/>
  <c r="B345" i="3"/>
  <c r="A345" i="3"/>
  <c r="H344" i="3"/>
  <c r="G344" i="3"/>
  <c r="F344" i="3"/>
  <c r="E344" i="3"/>
  <c r="D344" i="3"/>
  <c r="C344" i="3"/>
  <c r="B344" i="3"/>
  <c r="A344" i="3"/>
  <c r="H343" i="3"/>
  <c r="G343" i="3"/>
  <c r="F343" i="3"/>
  <c r="E343" i="3"/>
  <c r="D343" i="3"/>
  <c r="C343" i="3"/>
  <c r="B343" i="3"/>
  <c r="A343" i="3"/>
  <c r="H342" i="3"/>
  <c r="G342" i="3"/>
  <c r="F342" i="3"/>
  <c r="E342" i="3"/>
  <c r="D342" i="3"/>
  <c r="C342" i="3"/>
  <c r="B342" i="3"/>
  <c r="A342" i="3"/>
  <c r="H341" i="3"/>
  <c r="G341" i="3"/>
  <c r="F341" i="3"/>
  <c r="E341" i="3"/>
  <c r="D341" i="3"/>
  <c r="C341" i="3"/>
  <c r="B341" i="3"/>
  <c r="A341" i="3"/>
  <c r="H340" i="3"/>
  <c r="G340" i="3"/>
  <c r="F340" i="3"/>
  <c r="E340" i="3"/>
  <c r="D340" i="3"/>
  <c r="C340" i="3"/>
  <c r="B340" i="3"/>
  <c r="A340" i="3"/>
  <c r="H339" i="3"/>
  <c r="G339" i="3"/>
  <c r="F339" i="3"/>
  <c r="E339" i="3"/>
  <c r="D339" i="3"/>
  <c r="C339" i="3"/>
  <c r="B339" i="3"/>
  <c r="A339" i="3"/>
  <c r="H338" i="3"/>
  <c r="G338" i="3"/>
  <c r="F338" i="3"/>
  <c r="E338" i="3"/>
  <c r="D338" i="3"/>
  <c r="C338" i="3"/>
  <c r="B338" i="3"/>
  <c r="A338" i="3"/>
  <c r="H337" i="3"/>
  <c r="G337" i="3"/>
  <c r="F337" i="3"/>
  <c r="E337" i="3"/>
  <c r="D337" i="3"/>
  <c r="C337" i="3"/>
  <c r="B337" i="3"/>
  <c r="A337" i="3"/>
  <c r="H336" i="3"/>
  <c r="G336" i="3"/>
  <c r="F336" i="3"/>
  <c r="E336" i="3"/>
  <c r="D336" i="3"/>
  <c r="C336" i="3"/>
  <c r="B336" i="3"/>
  <c r="A336" i="3"/>
  <c r="H335" i="3"/>
  <c r="G335" i="3"/>
  <c r="F335" i="3"/>
  <c r="E335" i="3"/>
  <c r="D335" i="3"/>
  <c r="C335" i="3"/>
  <c r="B335" i="3"/>
  <c r="A335" i="3"/>
  <c r="H334" i="3"/>
  <c r="G334" i="3"/>
  <c r="F334" i="3"/>
  <c r="E334" i="3"/>
  <c r="D334" i="3"/>
  <c r="C334" i="3"/>
  <c r="B334" i="3"/>
  <c r="A334" i="3"/>
  <c r="H333" i="3"/>
  <c r="G333" i="3"/>
  <c r="F333" i="3"/>
  <c r="E333" i="3"/>
  <c r="D333" i="3"/>
  <c r="C333" i="3"/>
  <c r="B333" i="3"/>
  <c r="A333" i="3"/>
  <c r="H332" i="3"/>
  <c r="G332" i="3"/>
  <c r="F332" i="3"/>
  <c r="E332" i="3"/>
  <c r="D332" i="3"/>
  <c r="C332" i="3"/>
  <c r="B332" i="3"/>
  <c r="A332" i="3"/>
  <c r="H331" i="3"/>
  <c r="G331" i="3"/>
  <c r="F331" i="3"/>
  <c r="E331" i="3"/>
  <c r="D331" i="3"/>
  <c r="C331" i="3"/>
  <c r="B331" i="3"/>
  <c r="A331" i="3"/>
  <c r="H330" i="3"/>
  <c r="G330" i="3"/>
  <c r="F330" i="3"/>
  <c r="E330" i="3"/>
  <c r="D330" i="3"/>
  <c r="C330" i="3"/>
  <c r="B330" i="3"/>
  <c r="A330" i="3"/>
  <c r="H329" i="3"/>
  <c r="G329" i="3"/>
  <c r="F329" i="3"/>
  <c r="E329" i="3"/>
  <c r="D329" i="3"/>
  <c r="C329" i="3"/>
  <c r="B329" i="3"/>
  <c r="A329" i="3"/>
  <c r="H328" i="3"/>
  <c r="G328" i="3"/>
  <c r="F328" i="3"/>
  <c r="E328" i="3"/>
  <c r="D328" i="3"/>
  <c r="C328" i="3"/>
  <c r="B328" i="3"/>
  <c r="A328" i="3"/>
  <c r="H327" i="3"/>
  <c r="G327" i="3"/>
  <c r="F327" i="3"/>
  <c r="E327" i="3"/>
  <c r="D327" i="3"/>
  <c r="C327" i="3"/>
  <c r="B327" i="3"/>
  <c r="A327" i="3"/>
  <c r="H326" i="3"/>
  <c r="G326" i="3"/>
  <c r="F326" i="3"/>
  <c r="E326" i="3"/>
  <c r="D326" i="3"/>
  <c r="C326" i="3"/>
  <c r="B326" i="3"/>
  <c r="A326" i="3"/>
  <c r="H325" i="3"/>
  <c r="G325" i="3"/>
  <c r="F325" i="3"/>
  <c r="E325" i="3"/>
  <c r="D325" i="3"/>
  <c r="C325" i="3"/>
  <c r="B325" i="3"/>
  <c r="A325" i="3"/>
  <c r="H324" i="3"/>
  <c r="G324" i="3"/>
  <c r="F324" i="3"/>
  <c r="E324" i="3"/>
  <c r="D324" i="3"/>
  <c r="C324" i="3"/>
  <c r="B324" i="3"/>
  <c r="A324" i="3"/>
  <c r="H323" i="3"/>
  <c r="G323" i="3"/>
  <c r="F323" i="3"/>
  <c r="E323" i="3"/>
  <c r="D323" i="3"/>
  <c r="C323" i="3"/>
  <c r="B323" i="3"/>
  <c r="A323" i="3"/>
  <c r="H322" i="3"/>
  <c r="G322" i="3"/>
  <c r="F322" i="3"/>
  <c r="E322" i="3"/>
  <c r="D322" i="3"/>
  <c r="C322" i="3"/>
  <c r="B322" i="3"/>
  <c r="A322" i="3"/>
  <c r="H321" i="3"/>
  <c r="G321" i="3"/>
  <c r="F321" i="3"/>
  <c r="E321" i="3"/>
  <c r="D321" i="3"/>
  <c r="C321" i="3"/>
  <c r="B321" i="3"/>
  <c r="A321" i="3"/>
  <c r="H320" i="3"/>
  <c r="G320" i="3"/>
  <c r="F320" i="3"/>
  <c r="E320" i="3"/>
  <c r="D320" i="3"/>
  <c r="C320" i="3"/>
  <c r="B320" i="3"/>
  <c r="A320" i="3"/>
  <c r="H319" i="3"/>
  <c r="G319" i="3"/>
  <c r="F319" i="3"/>
  <c r="E319" i="3"/>
  <c r="D319" i="3"/>
  <c r="C319" i="3"/>
  <c r="B319" i="3"/>
  <c r="A319" i="3"/>
  <c r="H318" i="3"/>
  <c r="G318" i="3"/>
  <c r="F318" i="3"/>
  <c r="E318" i="3"/>
  <c r="D318" i="3"/>
  <c r="C318" i="3"/>
  <c r="B318" i="3"/>
  <c r="A318" i="3"/>
  <c r="H317" i="3"/>
  <c r="G317" i="3"/>
  <c r="F317" i="3"/>
  <c r="E317" i="3"/>
  <c r="D317" i="3"/>
  <c r="C317" i="3"/>
  <c r="B317" i="3"/>
  <c r="A317" i="3"/>
  <c r="H316" i="3"/>
  <c r="G316" i="3"/>
  <c r="F316" i="3"/>
  <c r="E316" i="3"/>
  <c r="D316" i="3"/>
  <c r="C316" i="3"/>
  <c r="B316" i="3"/>
  <c r="A316" i="3"/>
  <c r="H315" i="3"/>
  <c r="G315" i="3"/>
  <c r="F315" i="3"/>
  <c r="E315" i="3"/>
  <c r="D315" i="3"/>
  <c r="C315" i="3"/>
  <c r="B315" i="3"/>
  <c r="A315" i="3"/>
  <c r="H314" i="3"/>
  <c r="G314" i="3"/>
  <c r="F314" i="3"/>
  <c r="E314" i="3"/>
  <c r="D314" i="3"/>
  <c r="C314" i="3"/>
  <c r="B314" i="3"/>
  <c r="A314" i="3"/>
  <c r="H313" i="3"/>
  <c r="G313" i="3"/>
  <c r="F313" i="3"/>
  <c r="E313" i="3"/>
  <c r="D313" i="3"/>
  <c r="C313" i="3"/>
  <c r="B313" i="3"/>
  <c r="A313" i="3"/>
  <c r="H312" i="3"/>
  <c r="G312" i="3"/>
  <c r="F312" i="3"/>
  <c r="E312" i="3"/>
  <c r="D312" i="3"/>
  <c r="C312" i="3"/>
  <c r="B312" i="3"/>
  <c r="A312" i="3"/>
  <c r="H311" i="3"/>
  <c r="G311" i="3"/>
  <c r="F311" i="3"/>
  <c r="E311" i="3"/>
  <c r="D311" i="3"/>
  <c r="C311" i="3"/>
  <c r="B311" i="3"/>
  <c r="A311" i="3"/>
  <c r="H310" i="3"/>
  <c r="G310" i="3"/>
  <c r="F310" i="3"/>
  <c r="E310" i="3"/>
  <c r="D310" i="3"/>
  <c r="C310" i="3"/>
  <c r="B310" i="3"/>
  <c r="A310" i="3"/>
  <c r="H309" i="3"/>
  <c r="G309" i="3"/>
  <c r="F309" i="3"/>
  <c r="E309" i="3"/>
  <c r="D309" i="3"/>
  <c r="C309" i="3"/>
  <c r="B309" i="3"/>
  <c r="A309" i="3"/>
  <c r="H308" i="3"/>
  <c r="G308" i="3"/>
  <c r="F308" i="3"/>
  <c r="E308" i="3"/>
  <c r="D308" i="3"/>
  <c r="C308" i="3"/>
  <c r="B308" i="3"/>
  <c r="A308" i="3"/>
  <c r="H307" i="3"/>
  <c r="G307" i="3"/>
  <c r="F307" i="3"/>
  <c r="E307" i="3"/>
  <c r="D307" i="3"/>
  <c r="C307" i="3"/>
  <c r="B307" i="3"/>
  <c r="A307" i="3"/>
  <c r="H306" i="3"/>
  <c r="G306" i="3"/>
  <c r="F306" i="3"/>
  <c r="E306" i="3"/>
  <c r="D306" i="3"/>
  <c r="C306" i="3"/>
  <c r="B306" i="3"/>
  <c r="A306" i="3"/>
  <c r="H305" i="3"/>
  <c r="G305" i="3"/>
  <c r="F305" i="3"/>
  <c r="E305" i="3"/>
  <c r="D305" i="3"/>
  <c r="C305" i="3"/>
  <c r="B305" i="3"/>
  <c r="A305" i="3"/>
  <c r="H304" i="3"/>
  <c r="G304" i="3"/>
  <c r="F304" i="3"/>
  <c r="E304" i="3"/>
  <c r="D304" i="3"/>
  <c r="C304" i="3"/>
  <c r="B304" i="3"/>
  <c r="A304" i="3"/>
  <c r="H303" i="3"/>
  <c r="G303" i="3"/>
  <c r="F303" i="3"/>
  <c r="E303" i="3"/>
  <c r="D303" i="3"/>
  <c r="C303" i="3"/>
  <c r="B303" i="3"/>
  <c r="A303" i="3"/>
  <c r="H302" i="3"/>
  <c r="G302" i="3"/>
  <c r="F302" i="3"/>
  <c r="E302" i="3"/>
  <c r="D302" i="3"/>
  <c r="C302" i="3"/>
  <c r="B302" i="3"/>
  <c r="A302" i="3"/>
  <c r="H301" i="3"/>
  <c r="G301" i="3"/>
  <c r="F301" i="3"/>
  <c r="E301" i="3"/>
  <c r="D301" i="3"/>
  <c r="C301" i="3"/>
  <c r="B301" i="3"/>
  <c r="A301" i="3"/>
  <c r="H300" i="3"/>
  <c r="G300" i="3"/>
  <c r="F300" i="3"/>
  <c r="E300" i="3"/>
  <c r="D300" i="3"/>
  <c r="C300" i="3"/>
  <c r="B300" i="3"/>
  <c r="A300" i="3"/>
  <c r="H299" i="3"/>
  <c r="G299" i="3"/>
  <c r="F299" i="3"/>
  <c r="E299" i="3"/>
  <c r="D299" i="3"/>
  <c r="C299" i="3"/>
  <c r="B299" i="3"/>
  <c r="A299" i="3"/>
  <c r="H298" i="3"/>
  <c r="G298" i="3"/>
  <c r="F298" i="3"/>
  <c r="E298" i="3"/>
  <c r="D298" i="3"/>
  <c r="C298" i="3"/>
  <c r="B298" i="3"/>
  <c r="A298" i="3"/>
  <c r="H297" i="3"/>
  <c r="G297" i="3"/>
  <c r="F297" i="3"/>
  <c r="E297" i="3"/>
  <c r="D297" i="3"/>
  <c r="C297" i="3"/>
  <c r="B297" i="3"/>
  <c r="A297" i="3"/>
  <c r="H296" i="3"/>
  <c r="G296" i="3"/>
  <c r="F296" i="3"/>
  <c r="E296" i="3"/>
  <c r="D296" i="3"/>
  <c r="C296" i="3"/>
  <c r="B296" i="3"/>
  <c r="A296" i="3"/>
  <c r="H295" i="3"/>
  <c r="G295" i="3"/>
  <c r="F295" i="3"/>
  <c r="E295" i="3"/>
  <c r="D295" i="3"/>
  <c r="C295" i="3"/>
  <c r="B295" i="3"/>
  <c r="A295" i="3"/>
  <c r="H294" i="3"/>
  <c r="G294" i="3"/>
  <c r="F294" i="3"/>
  <c r="E294" i="3"/>
  <c r="D294" i="3"/>
  <c r="C294" i="3"/>
  <c r="B294" i="3"/>
  <c r="A294" i="3"/>
  <c r="H293" i="3"/>
  <c r="G293" i="3"/>
  <c r="F293" i="3"/>
  <c r="E293" i="3"/>
  <c r="D293" i="3"/>
  <c r="C293" i="3"/>
  <c r="B293" i="3"/>
  <c r="A293" i="3"/>
  <c r="H292" i="3"/>
  <c r="G292" i="3"/>
  <c r="F292" i="3"/>
  <c r="E292" i="3"/>
  <c r="D292" i="3"/>
  <c r="C292" i="3"/>
  <c r="B292" i="3"/>
  <c r="A292" i="3"/>
  <c r="H291" i="3"/>
  <c r="G291" i="3"/>
  <c r="F291" i="3"/>
  <c r="E291" i="3"/>
  <c r="D291" i="3"/>
  <c r="C291" i="3"/>
  <c r="B291" i="3"/>
  <c r="A291" i="3"/>
  <c r="H290" i="3"/>
  <c r="G290" i="3"/>
  <c r="F290" i="3"/>
  <c r="E290" i="3"/>
  <c r="D290" i="3"/>
  <c r="C290" i="3"/>
  <c r="B290" i="3"/>
  <c r="A290" i="3"/>
  <c r="H289" i="3"/>
  <c r="G289" i="3"/>
  <c r="F289" i="3"/>
  <c r="E289" i="3"/>
  <c r="D289" i="3"/>
  <c r="C289" i="3"/>
  <c r="B289" i="3"/>
  <c r="A289" i="3"/>
  <c r="H288" i="3"/>
  <c r="G288" i="3"/>
  <c r="F288" i="3"/>
  <c r="E288" i="3"/>
  <c r="D288" i="3"/>
  <c r="C288" i="3"/>
  <c r="B288" i="3"/>
  <c r="A288" i="3"/>
  <c r="H287" i="3"/>
  <c r="G287" i="3"/>
  <c r="F287" i="3"/>
  <c r="E287" i="3"/>
  <c r="D287" i="3"/>
  <c r="C287" i="3"/>
  <c r="B287" i="3"/>
  <c r="A287" i="3"/>
  <c r="H286" i="3"/>
  <c r="G286" i="3"/>
  <c r="F286" i="3"/>
  <c r="E286" i="3"/>
  <c r="D286" i="3"/>
  <c r="C286" i="3"/>
  <c r="B286" i="3"/>
  <c r="A286" i="3"/>
  <c r="H285" i="3"/>
  <c r="G285" i="3"/>
  <c r="F285" i="3"/>
  <c r="E285" i="3"/>
  <c r="D285" i="3"/>
  <c r="C285" i="3"/>
  <c r="B285" i="3"/>
  <c r="A285" i="3"/>
  <c r="H284" i="3"/>
  <c r="G284" i="3"/>
  <c r="F284" i="3"/>
  <c r="E284" i="3"/>
  <c r="D284" i="3"/>
  <c r="C284" i="3"/>
  <c r="B284" i="3"/>
  <c r="A284" i="3"/>
  <c r="H283" i="3"/>
  <c r="G283" i="3"/>
  <c r="F283" i="3"/>
  <c r="E283" i="3"/>
  <c r="D283" i="3"/>
  <c r="C283" i="3"/>
  <c r="B283" i="3"/>
  <c r="A283" i="3"/>
  <c r="H282" i="3"/>
  <c r="G282" i="3"/>
  <c r="F282" i="3"/>
  <c r="E282" i="3"/>
  <c r="D282" i="3"/>
  <c r="C282" i="3"/>
  <c r="B282" i="3"/>
  <c r="A282" i="3"/>
  <c r="H281" i="3"/>
  <c r="G281" i="3"/>
  <c r="F281" i="3"/>
  <c r="E281" i="3"/>
  <c r="D281" i="3"/>
  <c r="C281" i="3"/>
  <c r="B281" i="3"/>
  <c r="A281" i="3"/>
  <c r="H280" i="3"/>
  <c r="G280" i="3"/>
  <c r="F280" i="3"/>
  <c r="E280" i="3"/>
  <c r="D280" i="3"/>
  <c r="C280" i="3"/>
  <c r="B280" i="3"/>
  <c r="A280" i="3"/>
  <c r="H279" i="3"/>
  <c r="G279" i="3"/>
  <c r="F279" i="3"/>
  <c r="E279" i="3"/>
  <c r="D279" i="3"/>
  <c r="C279" i="3"/>
  <c r="B279" i="3"/>
  <c r="A279" i="3"/>
  <c r="H278" i="3"/>
  <c r="G278" i="3"/>
  <c r="F278" i="3"/>
  <c r="E278" i="3"/>
  <c r="D278" i="3"/>
  <c r="C278" i="3"/>
  <c r="B278" i="3"/>
  <c r="A278" i="3"/>
  <c r="H277" i="3"/>
  <c r="G277" i="3"/>
  <c r="F277" i="3"/>
  <c r="E277" i="3"/>
  <c r="D277" i="3"/>
  <c r="C277" i="3"/>
  <c r="B277" i="3"/>
  <c r="A277" i="3"/>
  <c r="H276" i="3"/>
  <c r="G276" i="3"/>
  <c r="F276" i="3"/>
  <c r="E276" i="3"/>
  <c r="D276" i="3"/>
  <c r="C276" i="3"/>
  <c r="B276" i="3"/>
  <c r="A276" i="3"/>
  <c r="H275" i="3"/>
  <c r="G275" i="3"/>
  <c r="F275" i="3"/>
  <c r="E275" i="3"/>
  <c r="D275" i="3"/>
  <c r="C275" i="3"/>
  <c r="B275" i="3"/>
  <c r="A275" i="3"/>
  <c r="H274" i="3"/>
  <c r="G274" i="3"/>
  <c r="F274" i="3"/>
  <c r="E274" i="3"/>
  <c r="D274" i="3"/>
  <c r="C274" i="3"/>
  <c r="B274" i="3"/>
  <c r="A274" i="3"/>
  <c r="H273" i="3"/>
  <c r="G273" i="3"/>
  <c r="F273" i="3"/>
  <c r="E273" i="3"/>
  <c r="D273" i="3"/>
  <c r="C273" i="3"/>
  <c r="B273" i="3"/>
  <c r="A273" i="3"/>
  <c r="H272" i="3"/>
  <c r="G272" i="3"/>
  <c r="F272" i="3"/>
  <c r="E272" i="3"/>
  <c r="D272" i="3"/>
  <c r="C272" i="3"/>
  <c r="B272" i="3"/>
  <c r="A272" i="3"/>
  <c r="H271" i="3"/>
  <c r="G271" i="3"/>
  <c r="F271" i="3"/>
  <c r="E271" i="3"/>
  <c r="D271" i="3"/>
  <c r="C271" i="3"/>
  <c r="B271" i="3"/>
  <c r="A271" i="3"/>
  <c r="H270" i="3"/>
  <c r="G270" i="3"/>
  <c r="F270" i="3"/>
  <c r="E270" i="3"/>
  <c r="D270" i="3"/>
  <c r="C270" i="3"/>
  <c r="B270" i="3"/>
  <c r="A270" i="3"/>
  <c r="H269" i="3"/>
  <c r="G269" i="3"/>
  <c r="F269" i="3"/>
  <c r="E269" i="3"/>
  <c r="D269" i="3"/>
  <c r="C269" i="3"/>
  <c r="B269" i="3"/>
  <c r="A269" i="3"/>
  <c r="H268" i="3"/>
  <c r="G268" i="3"/>
  <c r="F268" i="3"/>
  <c r="E268" i="3"/>
  <c r="D268" i="3"/>
  <c r="C268" i="3"/>
  <c r="B268" i="3"/>
  <c r="A268" i="3"/>
  <c r="H267" i="3"/>
  <c r="G267" i="3"/>
  <c r="F267" i="3"/>
  <c r="E267" i="3"/>
  <c r="D267" i="3"/>
  <c r="C267" i="3"/>
  <c r="B267" i="3"/>
  <c r="A267" i="3"/>
  <c r="H266" i="3"/>
  <c r="G266" i="3"/>
  <c r="F266" i="3"/>
  <c r="E266" i="3"/>
  <c r="D266" i="3"/>
  <c r="C266" i="3"/>
  <c r="B266" i="3"/>
  <c r="A266" i="3"/>
  <c r="H265" i="3"/>
  <c r="G265" i="3"/>
  <c r="F265" i="3"/>
  <c r="E265" i="3"/>
  <c r="D265" i="3"/>
  <c r="C265" i="3"/>
  <c r="B265" i="3"/>
  <c r="A265" i="3"/>
  <c r="H264" i="3"/>
  <c r="G264" i="3"/>
  <c r="F264" i="3"/>
  <c r="E264" i="3"/>
  <c r="D264" i="3"/>
  <c r="C264" i="3"/>
  <c r="B264" i="3"/>
  <c r="A264" i="3"/>
  <c r="H263" i="3"/>
  <c r="G263" i="3"/>
  <c r="F263" i="3"/>
  <c r="E263" i="3"/>
  <c r="D263" i="3"/>
  <c r="C263" i="3"/>
  <c r="B263" i="3"/>
  <c r="A263" i="3"/>
  <c r="H262" i="3"/>
  <c r="G262" i="3"/>
  <c r="F262" i="3"/>
  <c r="E262" i="3"/>
  <c r="D262" i="3"/>
  <c r="C262" i="3"/>
  <c r="B262" i="3"/>
  <c r="A262" i="3"/>
  <c r="H261" i="3"/>
  <c r="G261" i="3"/>
  <c r="F261" i="3"/>
  <c r="E261" i="3"/>
  <c r="D261" i="3"/>
  <c r="C261" i="3"/>
  <c r="B261" i="3"/>
  <c r="A261" i="3"/>
  <c r="H260" i="3"/>
  <c r="G260" i="3"/>
  <c r="F260" i="3"/>
  <c r="E260" i="3"/>
  <c r="D260" i="3"/>
  <c r="C260" i="3"/>
  <c r="B260" i="3"/>
  <c r="A260" i="3"/>
  <c r="H259" i="3"/>
  <c r="G259" i="3"/>
  <c r="F259" i="3"/>
  <c r="E259" i="3"/>
  <c r="D259" i="3"/>
  <c r="C259" i="3"/>
  <c r="B259" i="3"/>
  <c r="A259" i="3"/>
  <c r="H258" i="3"/>
  <c r="G258" i="3"/>
  <c r="F258" i="3"/>
  <c r="E258" i="3"/>
  <c r="D258" i="3"/>
  <c r="C258" i="3"/>
  <c r="B258" i="3"/>
  <c r="A258" i="3"/>
  <c r="H257" i="3"/>
  <c r="G257" i="3"/>
  <c r="F257" i="3"/>
  <c r="E257" i="3"/>
  <c r="D257" i="3"/>
  <c r="C257" i="3"/>
  <c r="B257" i="3"/>
  <c r="A257" i="3"/>
  <c r="H256" i="3"/>
  <c r="G256" i="3"/>
  <c r="F256" i="3"/>
  <c r="E256" i="3"/>
  <c r="D256" i="3"/>
  <c r="C256" i="3"/>
  <c r="B256" i="3"/>
  <c r="A256" i="3"/>
  <c r="H255" i="3"/>
  <c r="G255" i="3"/>
  <c r="F255" i="3"/>
  <c r="E255" i="3"/>
  <c r="D255" i="3"/>
  <c r="C255" i="3"/>
  <c r="B255" i="3"/>
  <c r="A255" i="3"/>
  <c r="H254" i="3"/>
  <c r="G254" i="3"/>
  <c r="F254" i="3"/>
  <c r="E254" i="3"/>
  <c r="D254" i="3"/>
  <c r="C254" i="3"/>
  <c r="B254" i="3"/>
  <c r="A254" i="3"/>
  <c r="H253" i="3"/>
  <c r="G253" i="3"/>
  <c r="F253" i="3"/>
  <c r="E253" i="3"/>
  <c r="D253" i="3"/>
  <c r="C253" i="3"/>
  <c r="B253" i="3"/>
  <c r="A253" i="3"/>
  <c r="H252" i="3"/>
  <c r="G252" i="3"/>
  <c r="F252" i="3"/>
  <c r="E252" i="3"/>
  <c r="D252" i="3"/>
  <c r="C252" i="3"/>
  <c r="B252" i="3"/>
  <c r="A252" i="3"/>
  <c r="H251" i="3"/>
  <c r="G251" i="3"/>
  <c r="F251" i="3"/>
  <c r="E251" i="3"/>
  <c r="D251" i="3"/>
  <c r="C251" i="3"/>
  <c r="B251" i="3"/>
  <c r="A251" i="3"/>
  <c r="H250" i="3"/>
  <c r="G250" i="3"/>
  <c r="F250" i="3"/>
  <c r="E250" i="3"/>
  <c r="D250" i="3"/>
  <c r="C250" i="3"/>
  <c r="B250" i="3"/>
  <c r="A250" i="3"/>
  <c r="H249" i="3"/>
  <c r="G249" i="3"/>
  <c r="F249" i="3"/>
  <c r="E249" i="3"/>
  <c r="D249" i="3"/>
  <c r="C249" i="3"/>
  <c r="B249" i="3"/>
  <c r="A249" i="3"/>
  <c r="H248" i="3"/>
  <c r="G248" i="3"/>
  <c r="F248" i="3"/>
  <c r="E248" i="3"/>
  <c r="D248" i="3"/>
  <c r="C248" i="3"/>
  <c r="B248" i="3"/>
  <c r="A248" i="3"/>
  <c r="H247" i="3"/>
  <c r="G247" i="3"/>
  <c r="F247" i="3"/>
  <c r="E247" i="3"/>
  <c r="D247" i="3"/>
  <c r="C247" i="3"/>
  <c r="B247" i="3"/>
  <c r="A247" i="3"/>
  <c r="H246" i="3"/>
  <c r="G246" i="3"/>
  <c r="F246" i="3"/>
  <c r="E246" i="3"/>
  <c r="D246" i="3"/>
  <c r="C246" i="3"/>
  <c r="B246" i="3"/>
  <c r="A246" i="3"/>
  <c r="H245" i="3"/>
  <c r="G245" i="3"/>
  <c r="F245" i="3"/>
  <c r="E245" i="3"/>
  <c r="D245" i="3"/>
  <c r="C245" i="3"/>
  <c r="B245" i="3"/>
  <c r="A245" i="3"/>
  <c r="H244" i="3"/>
  <c r="G244" i="3"/>
  <c r="F244" i="3"/>
  <c r="E244" i="3"/>
  <c r="D244" i="3"/>
  <c r="C244" i="3"/>
  <c r="B244" i="3"/>
  <c r="A244" i="3"/>
  <c r="H243" i="3"/>
  <c r="G243" i="3"/>
  <c r="F243" i="3"/>
  <c r="E243" i="3"/>
  <c r="D243" i="3"/>
  <c r="C243" i="3"/>
  <c r="B243" i="3"/>
  <c r="A243" i="3"/>
  <c r="H242" i="3"/>
  <c r="G242" i="3"/>
  <c r="F242" i="3"/>
  <c r="E242" i="3"/>
  <c r="D242" i="3"/>
  <c r="C242" i="3"/>
  <c r="B242" i="3"/>
  <c r="A242" i="3"/>
  <c r="H241" i="3"/>
  <c r="G241" i="3"/>
  <c r="F241" i="3"/>
  <c r="E241" i="3"/>
  <c r="D241" i="3"/>
  <c r="C241" i="3"/>
  <c r="B241" i="3"/>
  <c r="A241" i="3"/>
  <c r="H240" i="3"/>
  <c r="G240" i="3"/>
  <c r="F240" i="3"/>
  <c r="E240" i="3"/>
  <c r="D240" i="3"/>
  <c r="C240" i="3"/>
  <c r="B240" i="3"/>
  <c r="A240" i="3"/>
  <c r="H239" i="3"/>
  <c r="G239" i="3"/>
  <c r="F239" i="3"/>
  <c r="E239" i="3"/>
  <c r="D239" i="3"/>
  <c r="C239" i="3"/>
  <c r="B239" i="3"/>
  <c r="A239" i="3"/>
  <c r="H238" i="3"/>
  <c r="G238" i="3"/>
  <c r="F238" i="3"/>
  <c r="E238" i="3"/>
  <c r="D238" i="3"/>
  <c r="C238" i="3"/>
  <c r="B238" i="3"/>
  <c r="A238" i="3"/>
  <c r="H237" i="3"/>
  <c r="G237" i="3"/>
  <c r="F237" i="3"/>
  <c r="E237" i="3"/>
  <c r="D237" i="3"/>
  <c r="C237" i="3"/>
  <c r="B237" i="3"/>
  <c r="A237" i="3"/>
  <c r="H236" i="3"/>
  <c r="G236" i="3"/>
  <c r="F236" i="3"/>
  <c r="E236" i="3"/>
  <c r="D236" i="3"/>
  <c r="C236" i="3"/>
  <c r="B236" i="3"/>
  <c r="A236" i="3"/>
  <c r="H235" i="3"/>
  <c r="G235" i="3"/>
  <c r="F235" i="3"/>
  <c r="E235" i="3"/>
  <c r="D235" i="3"/>
  <c r="C235" i="3"/>
  <c r="B235" i="3"/>
  <c r="A235" i="3"/>
  <c r="H234" i="3"/>
  <c r="G234" i="3"/>
  <c r="F234" i="3"/>
  <c r="E234" i="3"/>
  <c r="D234" i="3"/>
  <c r="C234" i="3"/>
  <c r="B234" i="3"/>
  <c r="A234" i="3"/>
  <c r="H233" i="3"/>
  <c r="G233" i="3"/>
  <c r="F233" i="3"/>
  <c r="E233" i="3"/>
  <c r="D233" i="3"/>
  <c r="C233" i="3"/>
  <c r="B233" i="3"/>
  <c r="A233" i="3"/>
  <c r="H232" i="3"/>
  <c r="G232" i="3"/>
  <c r="F232" i="3"/>
  <c r="E232" i="3"/>
  <c r="D232" i="3"/>
  <c r="C232" i="3"/>
  <c r="B232" i="3"/>
  <c r="A232" i="3"/>
  <c r="H231" i="3"/>
  <c r="G231" i="3"/>
  <c r="F231" i="3"/>
  <c r="E231" i="3"/>
  <c r="D231" i="3"/>
  <c r="C231" i="3"/>
  <c r="B231" i="3"/>
  <c r="A231" i="3"/>
  <c r="H230" i="3"/>
  <c r="G230" i="3"/>
  <c r="F230" i="3"/>
  <c r="E230" i="3"/>
  <c r="D230" i="3"/>
  <c r="C230" i="3"/>
  <c r="B230" i="3"/>
  <c r="A230" i="3"/>
  <c r="H229" i="3"/>
  <c r="G229" i="3"/>
  <c r="F229" i="3"/>
  <c r="E229" i="3"/>
  <c r="D229" i="3"/>
  <c r="C229" i="3"/>
  <c r="B229" i="3"/>
  <c r="A229" i="3"/>
  <c r="H228" i="3"/>
  <c r="G228" i="3"/>
  <c r="F228" i="3"/>
  <c r="E228" i="3"/>
  <c r="D228" i="3"/>
  <c r="C228" i="3"/>
  <c r="B228" i="3"/>
  <c r="A228" i="3"/>
  <c r="H227" i="3"/>
  <c r="G227" i="3"/>
  <c r="F227" i="3"/>
  <c r="E227" i="3"/>
  <c r="D227" i="3"/>
  <c r="C227" i="3"/>
  <c r="B227" i="3"/>
  <c r="A227" i="3"/>
  <c r="H226" i="3"/>
  <c r="G226" i="3"/>
  <c r="F226" i="3"/>
  <c r="E226" i="3"/>
  <c r="D226" i="3"/>
  <c r="C226" i="3"/>
  <c r="B226" i="3"/>
  <c r="A226" i="3"/>
  <c r="H225" i="3"/>
  <c r="G225" i="3"/>
  <c r="F225" i="3"/>
  <c r="E225" i="3"/>
  <c r="D225" i="3"/>
  <c r="C225" i="3"/>
  <c r="B225" i="3"/>
  <c r="A225" i="3"/>
  <c r="H224" i="3"/>
  <c r="G224" i="3"/>
  <c r="F224" i="3"/>
  <c r="E224" i="3"/>
  <c r="D224" i="3"/>
  <c r="C224" i="3"/>
  <c r="B224" i="3"/>
  <c r="A224" i="3"/>
  <c r="H223" i="3"/>
  <c r="G223" i="3"/>
  <c r="F223" i="3"/>
  <c r="E223" i="3"/>
  <c r="D223" i="3"/>
  <c r="C223" i="3"/>
  <c r="B223" i="3"/>
  <c r="A223" i="3"/>
  <c r="H222" i="3"/>
  <c r="G222" i="3"/>
  <c r="F222" i="3"/>
  <c r="E222" i="3"/>
  <c r="D222" i="3"/>
  <c r="C222" i="3"/>
  <c r="B222" i="3"/>
  <c r="A222" i="3"/>
  <c r="H221" i="3"/>
  <c r="G221" i="3"/>
  <c r="F221" i="3"/>
  <c r="E221" i="3"/>
  <c r="D221" i="3"/>
  <c r="C221" i="3"/>
  <c r="B221" i="3"/>
  <c r="A221" i="3"/>
  <c r="H220" i="3"/>
  <c r="G220" i="3"/>
  <c r="F220" i="3"/>
  <c r="E220" i="3"/>
  <c r="D220" i="3"/>
  <c r="C220" i="3"/>
  <c r="B220" i="3"/>
  <c r="A220" i="3"/>
  <c r="H219" i="3"/>
  <c r="G219" i="3"/>
  <c r="F219" i="3"/>
  <c r="E219" i="3"/>
  <c r="D219" i="3"/>
  <c r="C219" i="3"/>
  <c r="B219" i="3"/>
  <c r="A219" i="3"/>
  <c r="H218" i="3"/>
  <c r="G218" i="3"/>
  <c r="F218" i="3"/>
  <c r="E218" i="3"/>
  <c r="D218" i="3"/>
  <c r="C218" i="3"/>
  <c r="B218" i="3"/>
  <c r="A218" i="3"/>
  <c r="H217" i="3"/>
  <c r="G217" i="3"/>
  <c r="F217" i="3"/>
  <c r="E217" i="3"/>
  <c r="D217" i="3"/>
  <c r="C217" i="3"/>
  <c r="B217" i="3"/>
  <c r="A217" i="3"/>
  <c r="H216" i="3"/>
  <c r="G216" i="3"/>
  <c r="F216" i="3"/>
  <c r="E216" i="3"/>
  <c r="D216" i="3"/>
  <c r="C216" i="3"/>
  <c r="B216" i="3"/>
  <c r="A216" i="3"/>
  <c r="H215" i="3"/>
  <c r="G215" i="3"/>
  <c r="F215" i="3"/>
  <c r="E215" i="3"/>
  <c r="D215" i="3"/>
  <c r="C215" i="3"/>
  <c r="B215" i="3"/>
  <c r="A215" i="3"/>
  <c r="H214" i="3"/>
  <c r="G214" i="3"/>
  <c r="F214" i="3"/>
  <c r="E214" i="3"/>
  <c r="D214" i="3"/>
  <c r="C214" i="3"/>
  <c r="B214" i="3"/>
  <c r="A214" i="3"/>
  <c r="H213" i="3"/>
  <c r="G213" i="3"/>
  <c r="F213" i="3"/>
  <c r="E213" i="3"/>
  <c r="D213" i="3"/>
  <c r="C213" i="3"/>
  <c r="B213" i="3"/>
  <c r="A213" i="3"/>
  <c r="H212" i="3"/>
  <c r="G212" i="3"/>
  <c r="F212" i="3"/>
  <c r="E212" i="3"/>
  <c r="D212" i="3"/>
  <c r="C212" i="3"/>
  <c r="B212" i="3"/>
  <c r="A212" i="3"/>
  <c r="H211" i="3"/>
  <c r="G211" i="3"/>
  <c r="F211" i="3"/>
  <c r="E211" i="3"/>
  <c r="D211" i="3"/>
  <c r="C211" i="3"/>
  <c r="B211" i="3"/>
  <c r="A211" i="3"/>
  <c r="H210" i="3"/>
  <c r="G210" i="3"/>
  <c r="F210" i="3"/>
  <c r="E210" i="3"/>
  <c r="D210" i="3"/>
  <c r="C210" i="3"/>
  <c r="B210" i="3"/>
  <c r="A210" i="3"/>
  <c r="H209" i="3"/>
  <c r="G209" i="3"/>
  <c r="F209" i="3"/>
  <c r="E209" i="3"/>
  <c r="D209" i="3"/>
  <c r="C209" i="3"/>
  <c r="B209" i="3"/>
  <c r="A209" i="3"/>
  <c r="H208" i="3"/>
  <c r="G208" i="3"/>
  <c r="F208" i="3"/>
  <c r="E208" i="3"/>
  <c r="D208" i="3"/>
  <c r="C208" i="3"/>
  <c r="B208" i="3"/>
  <c r="A208" i="3"/>
  <c r="H207" i="3"/>
  <c r="G207" i="3"/>
  <c r="F207" i="3"/>
  <c r="E207" i="3"/>
  <c r="D207" i="3"/>
  <c r="C207" i="3"/>
  <c r="B207" i="3"/>
  <c r="A207" i="3"/>
  <c r="H206" i="3"/>
  <c r="G206" i="3"/>
  <c r="F206" i="3"/>
  <c r="E206" i="3"/>
  <c r="D206" i="3"/>
  <c r="C206" i="3"/>
  <c r="B206" i="3"/>
  <c r="A206" i="3"/>
  <c r="H205" i="3"/>
  <c r="G205" i="3"/>
  <c r="F205" i="3"/>
  <c r="E205" i="3"/>
  <c r="D205" i="3"/>
  <c r="C205" i="3"/>
  <c r="B205" i="3"/>
  <c r="A205" i="3"/>
  <c r="H204" i="3"/>
  <c r="G204" i="3"/>
  <c r="F204" i="3"/>
  <c r="E204" i="3"/>
  <c r="D204" i="3"/>
  <c r="C204" i="3"/>
  <c r="B204" i="3"/>
  <c r="A204" i="3"/>
  <c r="H203" i="3"/>
  <c r="G203" i="3"/>
  <c r="F203" i="3"/>
  <c r="E203" i="3"/>
  <c r="D203" i="3"/>
  <c r="C203" i="3"/>
  <c r="B203" i="3"/>
  <c r="A203" i="3"/>
  <c r="H202" i="3"/>
  <c r="G202" i="3"/>
  <c r="F202" i="3"/>
  <c r="E202" i="3"/>
  <c r="D202" i="3"/>
  <c r="C202" i="3"/>
  <c r="B202" i="3"/>
  <c r="A202" i="3"/>
  <c r="H201" i="3"/>
  <c r="G201" i="3"/>
  <c r="F201" i="3"/>
  <c r="E201" i="3"/>
  <c r="D201" i="3"/>
  <c r="C201" i="3"/>
  <c r="B201" i="3"/>
  <c r="A201" i="3"/>
  <c r="H200" i="3"/>
  <c r="G200" i="3"/>
  <c r="F200" i="3"/>
  <c r="E200" i="3"/>
  <c r="D200" i="3"/>
  <c r="C200" i="3"/>
  <c r="B200" i="3"/>
  <c r="A200" i="3"/>
  <c r="H199" i="3"/>
  <c r="G199" i="3"/>
  <c r="F199" i="3"/>
  <c r="E199" i="3"/>
  <c r="D199" i="3"/>
  <c r="C199" i="3"/>
  <c r="B199" i="3"/>
  <c r="A199" i="3"/>
  <c r="H198" i="3"/>
  <c r="G198" i="3"/>
  <c r="F198" i="3"/>
  <c r="E198" i="3"/>
  <c r="D198" i="3"/>
  <c r="C198" i="3"/>
  <c r="B198" i="3"/>
  <c r="A198" i="3"/>
  <c r="H197" i="3"/>
  <c r="G197" i="3"/>
  <c r="F197" i="3"/>
  <c r="E197" i="3"/>
  <c r="D197" i="3"/>
  <c r="C197" i="3"/>
  <c r="B197" i="3"/>
  <c r="A197" i="3"/>
  <c r="H196" i="3"/>
  <c r="G196" i="3"/>
  <c r="F196" i="3"/>
  <c r="E196" i="3"/>
  <c r="D196" i="3"/>
  <c r="C196" i="3"/>
  <c r="B196" i="3"/>
  <c r="A196" i="3"/>
  <c r="H195" i="3"/>
  <c r="G195" i="3"/>
  <c r="F195" i="3"/>
  <c r="E195" i="3"/>
  <c r="D195" i="3"/>
  <c r="C195" i="3"/>
  <c r="B195" i="3"/>
  <c r="A195" i="3"/>
  <c r="H194" i="3"/>
  <c r="G194" i="3"/>
  <c r="F194" i="3"/>
  <c r="E194" i="3"/>
  <c r="D194" i="3"/>
  <c r="C194" i="3"/>
  <c r="B194" i="3"/>
  <c r="A194" i="3"/>
  <c r="H193" i="3"/>
  <c r="G193" i="3"/>
  <c r="F193" i="3"/>
  <c r="E193" i="3"/>
  <c r="D193" i="3"/>
  <c r="C193" i="3"/>
  <c r="B193" i="3"/>
  <c r="A193" i="3"/>
  <c r="H192" i="3"/>
  <c r="G192" i="3"/>
  <c r="F192" i="3"/>
  <c r="E192" i="3"/>
  <c r="D192" i="3"/>
  <c r="C192" i="3"/>
  <c r="B192" i="3"/>
  <c r="A192" i="3"/>
  <c r="H191" i="3"/>
  <c r="G191" i="3"/>
  <c r="F191" i="3"/>
  <c r="E191" i="3"/>
  <c r="D191" i="3"/>
  <c r="C191" i="3"/>
  <c r="B191" i="3"/>
  <c r="A191" i="3"/>
  <c r="H190" i="3"/>
  <c r="G190" i="3"/>
  <c r="F190" i="3"/>
  <c r="E190" i="3"/>
  <c r="D190" i="3"/>
  <c r="C190" i="3"/>
  <c r="B190" i="3"/>
  <c r="A190" i="3"/>
  <c r="H189" i="3"/>
  <c r="G189" i="3"/>
  <c r="F189" i="3"/>
  <c r="E189" i="3"/>
  <c r="D189" i="3"/>
  <c r="C189" i="3"/>
  <c r="B189" i="3"/>
  <c r="A189" i="3"/>
  <c r="H188" i="3"/>
  <c r="G188" i="3"/>
  <c r="F188" i="3"/>
  <c r="E188" i="3"/>
  <c r="D188" i="3"/>
  <c r="C188" i="3"/>
  <c r="B188" i="3"/>
  <c r="A188" i="3"/>
  <c r="H187" i="3"/>
  <c r="G187" i="3"/>
  <c r="F187" i="3"/>
  <c r="E187" i="3"/>
  <c r="D187" i="3"/>
  <c r="C187" i="3"/>
  <c r="B187" i="3"/>
  <c r="A187" i="3"/>
  <c r="H186" i="3"/>
  <c r="G186" i="3"/>
  <c r="F186" i="3"/>
  <c r="E186" i="3"/>
  <c r="D186" i="3"/>
  <c r="C186" i="3"/>
  <c r="B186" i="3"/>
  <c r="A186" i="3"/>
  <c r="H185" i="3"/>
  <c r="G185" i="3"/>
  <c r="F185" i="3"/>
  <c r="E185" i="3"/>
  <c r="D185" i="3"/>
  <c r="C185" i="3"/>
  <c r="B185" i="3"/>
  <c r="A185" i="3"/>
  <c r="H184" i="3"/>
  <c r="G184" i="3"/>
  <c r="F184" i="3"/>
  <c r="E184" i="3"/>
  <c r="D184" i="3"/>
  <c r="C184" i="3"/>
  <c r="B184" i="3"/>
  <c r="A184" i="3"/>
  <c r="H183" i="3"/>
  <c r="G183" i="3"/>
  <c r="F183" i="3"/>
  <c r="E183" i="3"/>
  <c r="D183" i="3"/>
  <c r="C183" i="3"/>
  <c r="B183" i="3"/>
  <c r="A183" i="3"/>
  <c r="H182" i="3"/>
  <c r="G182" i="3"/>
  <c r="F182" i="3"/>
  <c r="E182" i="3"/>
  <c r="D182" i="3"/>
  <c r="C182" i="3"/>
  <c r="B182" i="3"/>
  <c r="A182" i="3"/>
  <c r="H181" i="3"/>
  <c r="G181" i="3"/>
  <c r="F181" i="3"/>
  <c r="E181" i="3"/>
  <c r="D181" i="3"/>
  <c r="C181" i="3"/>
  <c r="B181" i="3"/>
  <c r="A181" i="3"/>
  <c r="H180" i="3"/>
  <c r="G180" i="3"/>
  <c r="F180" i="3"/>
  <c r="E180" i="3"/>
  <c r="D180" i="3"/>
  <c r="C180" i="3"/>
  <c r="B180" i="3"/>
  <c r="A180" i="3"/>
  <c r="H179" i="3"/>
  <c r="G179" i="3"/>
  <c r="F179" i="3"/>
  <c r="E179" i="3"/>
  <c r="D179" i="3"/>
  <c r="C179" i="3"/>
  <c r="B179" i="3"/>
  <c r="A179" i="3"/>
  <c r="H178" i="3"/>
  <c r="G178" i="3"/>
  <c r="F178" i="3"/>
  <c r="E178" i="3"/>
  <c r="D178" i="3"/>
  <c r="C178" i="3"/>
  <c r="B178" i="3"/>
  <c r="A178" i="3"/>
  <c r="H177" i="3"/>
  <c r="G177" i="3"/>
  <c r="F177" i="3"/>
  <c r="E177" i="3"/>
  <c r="D177" i="3"/>
  <c r="C177" i="3"/>
  <c r="B177" i="3"/>
  <c r="A177" i="3"/>
  <c r="H176" i="3"/>
  <c r="G176" i="3"/>
  <c r="F176" i="3"/>
  <c r="E176" i="3"/>
  <c r="D176" i="3"/>
  <c r="C176" i="3"/>
  <c r="B176" i="3"/>
  <c r="A176" i="3"/>
  <c r="H175" i="3"/>
  <c r="G175" i="3"/>
  <c r="F175" i="3"/>
  <c r="E175" i="3"/>
  <c r="D175" i="3"/>
  <c r="C175" i="3"/>
  <c r="B175" i="3"/>
  <c r="A175" i="3"/>
  <c r="H174" i="3"/>
  <c r="G174" i="3"/>
  <c r="F174" i="3"/>
  <c r="E174" i="3"/>
  <c r="D174" i="3"/>
  <c r="C174" i="3"/>
  <c r="B174" i="3"/>
  <c r="A174" i="3"/>
  <c r="H173" i="3"/>
  <c r="G173" i="3"/>
  <c r="F173" i="3"/>
  <c r="E173" i="3"/>
  <c r="D173" i="3"/>
  <c r="C173" i="3"/>
  <c r="B173" i="3"/>
  <c r="A173" i="3"/>
  <c r="H172" i="3"/>
  <c r="G172" i="3"/>
  <c r="F172" i="3"/>
  <c r="E172" i="3"/>
  <c r="D172" i="3"/>
  <c r="C172" i="3"/>
  <c r="B172" i="3"/>
  <c r="A172" i="3"/>
  <c r="H171" i="3"/>
  <c r="G171" i="3"/>
  <c r="F171" i="3"/>
  <c r="E171" i="3"/>
  <c r="D171" i="3"/>
  <c r="C171" i="3"/>
  <c r="B171" i="3"/>
  <c r="A171" i="3"/>
  <c r="H170" i="3"/>
  <c r="G170" i="3"/>
  <c r="F170" i="3"/>
  <c r="E170" i="3"/>
  <c r="D170" i="3"/>
  <c r="C170" i="3"/>
  <c r="B170" i="3"/>
  <c r="A170" i="3"/>
  <c r="H169" i="3"/>
  <c r="G169" i="3"/>
  <c r="F169" i="3"/>
  <c r="E169" i="3"/>
  <c r="D169" i="3"/>
  <c r="C169" i="3"/>
  <c r="B169" i="3"/>
  <c r="A169" i="3"/>
  <c r="H168" i="3"/>
  <c r="G168" i="3"/>
  <c r="F168" i="3"/>
  <c r="E168" i="3"/>
  <c r="D168" i="3"/>
  <c r="C168" i="3"/>
  <c r="B168" i="3"/>
  <c r="A168" i="3"/>
  <c r="H167" i="3"/>
  <c r="G167" i="3"/>
  <c r="F167" i="3"/>
  <c r="E167" i="3"/>
  <c r="D167" i="3"/>
  <c r="C167" i="3"/>
  <c r="B167" i="3"/>
  <c r="A167" i="3"/>
  <c r="H166" i="3"/>
  <c r="G166" i="3"/>
  <c r="F166" i="3"/>
  <c r="E166" i="3"/>
  <c r="D166" i="3"/>
  <c r="C166" i="3"/>
  <c r="B166" i="3"/>
  <c r="A166" i="3"/>
  <c r="H165" i="3"/>
  <c r="G165" i="3"/>
  <c r="F165" i="3"/>
  <c r="E165" i="3"/>
  <c r="D165" i="3"/>
  <c r="C165" i="3"/>
  <c r="B165" i="3"/>
  <c r="A165" i="3"/>
  <c r="H164" i="3"/>
  <c r="G164" i="3"/>
  <c r="F164" i="3"/>
  <c r="E164" i="3"/>
  <c r="D164" i="3"/>
  <c r="C164" i="3"/>
  <c r="B164" i="3"/>
  <c r="A164" i="3"/>
  <c r="H163" i="3"/>
  <c r="G163" i="3"/>
  <c r="F163" i="3"/>
  <c r="E163" i="3"/>
  <c r="D163" i="3"/>
  <c r="C163" i="3"/>
  <c r="B163" i="3"/>
  <c r="A163" i="3"/>
  <c r="H162" i="3"/>
  <c r="G162" i="3"/>
  <c r="F162" i="3"/>
  <c r="E162" i="3"/>
  <c r="D162" i="3"/>
  <c r="C162" i="3"/>
  <c r="B162" i="3"/>
  <c r="A162" i="3"/>
  <c r="H161" i="3"/>
  <c r="G161" i="3"/>
  <c r="F161" i="3"/>
  <c r="E161" i="3"/>
  <c r="D161" i="3"/>
  <c r="C161" i="3"/>
  <c r="B161" i="3"/>
  <c r="A161" i="3"/>
  <c r="H160" i="3"/>
  <c r="G160" i="3"/>
  <c r="F160" i="3"/>
  <c r="E160" i="3"/>
  <c r="D160" i="3"/>
  <c r="C160" i="3"/>
  <c r="B160" i="3"/>
  <c r="A160" i="3"/>
  <c r="H159" i="3"/>
  <c r="G159" i="3"/>
  <c r="F159" i="3"/>
  <c r="E159" i="3"/>
  <c r="D159" i="3"/>
  <c r="C159" i="3"/>
  <c r="B159" i="3"/>
  <c r="A159" i="3"/>
  <c r="H158" i="3"/>
  <c r="G158" i="3"/>
  <c r="F158" i="3"/>
  <c r="E158" i="3"/>
  <c r="D158" i="3"/>
  <c r="C158" i="3"/>
  <c r="B158" i="3"/>
  <c r="A158" i="3"/>
  <c r="H157" i="3"/>
  <c r="G157" i="3"/>
  <c r="F157" i="3"/>
  <c r="E157" i="3"/>
  <c r="D157" i="3"/>
  <c r="C157" i="3"/>
  <c r="B157" i="3"/>
  <c r="A157" i="3"/>
  <c r="H156" i="3"/>
  <c r="G156" i="3"/>
  <c r="F156" i="3"/>
  <c r="E156" i="3"/>
  <c r="D156" i="3"/>
  <c r="C156" i="3"/>
  <c r="B156" i="3"/>
  <c r="A156" i="3"/>
  <c r="H155" i="3"/>
  <c r="G155" i="3"/>
  <c r="F155" i="3"/>
  <c r="E155" i="3"/>
  <c r="D155" i="3"/>
  <c r="C155" i="3"/>
  <c r="B155" i="3"/>
  <c r="A155" i="3"/>
  <c r="H154" i="3"/>
  <c r="G154" i="3"/>
  <c r="F154" i="3"/>
  <c r="E154" i="3"/>
  <c r="D154" i="3"/>
  <c r="C154" i="3"/>
  <c r="B154" i="3"/>
  <c r="A154" i="3"/>
  <c r="H153" i="3"/>
  <c r="G153" i="3"/>
  <c r="F153" i="3"/>
  <c r="E153" i="3"/>
  <c r="D153" i="3"/>
  <c r="C153" i="3"/>
  <c r="B153" i="3"/>
  <c r="A153" i="3"/>
  <c r="H152" i="3"/>
  <c r="G152" i="3"/>
  <c r="F152" i="3"/>
  <c r="E152" i="3"/>
  <c r="D152" i="3"/>
  <c r="C152" i="3"/>
  <c r="B152" i="3"/>
  <c r="A152" i="3"/>
  <c r="H151" i="3"/>
  <c r="G151" i="3"/>
  <c r="F151" i="3"/>
  <c r="E151" i="3"/>
  <c r="D151" i="3"/>
  <c r="C151" i="3"/>
  <c r="B151" i="3"/>
  <c r="A151" i="3"/>
  <c r="H150" i="3"/>
  <c r="G150" i="3"/>
  <c r="F150" i="3"/>
  <c r="E150" i="3"/>
  <c r="D150" i="3"/>
  <c r="C150" i="3"/>
  <c r="B150" i="3"/>
  <c r="A150" i="3"/>
  <c r="H149" i="3"/>
  <c r="G149" i="3"/>
  <c r="F149" i="3"/>
  <c r="E149" i="3"/>
  <c r="D149" i="3"/>
  <c r="C149" i="3"/>
  <c r="B149" i="3"/>
  <c r="A149" i="3"/>
  <c r="H148" i="3"/>
  <c r="G148" i="3"/>
  <c r="F148" i="3"/>
  <c r="E148" i="3"/>
  <c r="D148" i="3"/>
  <c r="C148" i="3"/>
  <c r="B148" i="3"/>
  <c r="A148" i="3"/>
  <c r="H147" i="3"/>
  <c r="G147" i="3"/>
  <c r="F147" i="3"/>
  <c r="E147" i="3"/>
  <c r="D147" i="3"/>
  <c r="C147" i="3"/>
  <c r="B147" i="3"/>
  <c r="A147" i="3"/>
  <c r="H146" i="3"/>
  <c r="G146" i="3"/>
  <c r="F146" i="3"/>
  <c r="E146" i="3"/>
  <c r="D146" i="3"/>
  <c r="C146" i="3"/>
  <c r="B146" i="3"/>
  <c r="A146" i="3"/>
  <c r="H145" i="3"/>
  <c r="G145" i="3"/>
  <c r="F145" i="3"/>
  <c r="E145" i="3"/>
  <c r="D145" i="3"/>
  <c r="C145" i="3"/>
  <c r="B145" i="3"/>
  <c r="A145" i="3"/>
  <c r="H144" i="3"/>
  <c r="G144" i="3"/>
  <c r="F144" i="3"/>
  <c r="E144" i="3"/>
  <c r="D144" i="3"/>
  <c r="C144" i="3"/>
  <c r="B144" i="3"/>
  <c r="A144" i="3"/>
  <c r="H143" i="3"/>
  <c r="G143" i="3"/>
  <c r="F143" i="3"/>
  <c r="E143" i="3"/>
  <c r="D143" i="3"/>
  <c r="C143" i="3"/>
  <c r="B143" i="3"/>
  <c r="A143" i="3"/>
  <c r="H142" i="3"/>
  <c r="G142" i="3"/>
  <c r="F142" i="3"/>
  <c r="E142" i="3"/>
  <c r="D142" i="3"/>
  <c r="C142" i="3"/>
  <c r="B142" i="3"/>
  <c r="A142" i="3"/>
  <c r="H141" i="3"/>
  <c r="G141" i="3"/>
  <c r="F141" i="3"/>
  <c r="E141" i="3"/>
  <c r="D141" i="3"/>
  <c r="C141" i="3"/>
  <c r="B141" i="3"/>
  <c r="A141" i="3"/>
  <c r="H140" i="3"/>
  <c r="G140" i="3"/>
  <c r="F140" i="3"/>
  <c r="E140" i="3"/>
  <c r="D140" i="3"/>
  <c r="C140" i="3"/>
  <c r="B140" i="3"/>
  <c r="A140" i="3"/>
  <c r="H139" i="3"/>
  <c r="G139" i="3"/>
  <c r="F139" i="3"/>
  <c r="E139" i="3"/>
  <c r="D139" i="3"/>
  <c r="C139" i="3"/>
  <c r="B139" i="3"/>
  <c r="A139" i="3"/>
  <c r="H138" i="3"/>
  <c r="G138" i="3"/>
  <c r="F138" i="3"/>
  <c r="E138" i="3"/>
  <c r="D138" i="3"/>
  <c r="C138" i="3"/>
  <c r="B138" i="3"/>
  <c r="A138" i="3"/>
  <c r="H137" i="3"/>
  <c r="G137" i="3"/>
  <c r="F137" i="3"/>
  <c r="E137" i="3"/>
  <c r="D137" i="3"/>
  <c r="C137" i="3"/>
  <c r="B137" i="3"/>
  <c r="A137" i="3"/>
  <c r="H136" i="3"/>
  <c r="G136" i="3"/>
  <c r="F136" i="3"/>
  <c r="E136" i="3"/>
  <c r="D136" i="3"/>
  <c r="C136" i="3"/>
  <c r="B136" i="3"/>
  <c r="A136" i="3"/>
  <c r="H135" i="3"/>
  <c r="G135" i="3"/>
  <c r="F135" i="3"/>
  <c r="E135" i="3"/>
  <c r="D135" i="3"/>
  <c r="C135" i="3"/>
  <c r="B135" i="3"/>
  <c r="A135" i="3"/>
  <c r="H134" i="3"/>
  <c r="G134" i="3"/>
  <c r="F134" i="3"/>
  <c r="E134" i="3"/>
  <c r="D134" i="3"/>
  <c r="C134" i="3"/>
  <c r="B134" i="3"/>
  <c r="A134" i="3"/>
  <c r="H133" i="3"/>
  <c r="G133" i="3"/>
  <c r="F133" i="3"/>
  <c r="E133" i="3"/>
  <c r="D133" i="3"/>
  <c r="C133" i="3"/>
  <c r="B133" i="3"/>
  <c r="A133" i="3"/>
  <c r="H132" i="3"/>
  <c r="G132" i="3"/>
  <c r="F132" i="3"/>
  <c r="E132" i="3"/>
  <c r="D132" i="3"/>
  <c r="C132" i="3"/>
  <c r="B132" i="3"/>
  <c r="A132" i="3"/>
  <c r="H131" i="3"/>
  <c r="G131" i="3"/>
  <c r="F131" i="3"/>
  <c r="E131" i="3"/>
  <c r="D131" i="3"/>
  <c r="C131" i="3"/>
  <c r="B131" i="3"/>
  <c r="A131" i="3"/>
  <c r="H130" i="3"/>
  <c r="G130" i="3"/>
  <c r="F130" i="3"/>
  <c r="E130" i="3"/>
  <c r="D130" i="3"/>
  <c r="C130" i="3"/>
  <c r="B130" i="3"/>
  <c r="A130" i="3"/>
  <c r="H129" i="3"/>
  <c r="G129" i="3"/>
  <c r="F129" i="3"/>
  <c r="E129" i="3"/>
  <c r="D129" i="3"/>
  <c r="C129" i="3"/>
  <c r="B129" i="3"/>
  <c r="A129" i="3"/>
  <c r="H128" i="3"/>
  <c r="G128" i="3"/>
  <c r="F128" i="3"/>
  <c r="E128" i="3"/>
  <c r="D128" i="3"/>
  <c r="C128" i="3"/>
  <c r="B128" i="3"/>
  <c r="A128" i="3"/>
  <c r="H127" i="3"/>
  <c r="G127" i="3"/>
  <c r="F127" i="3"/>
  <c r="E127" i="3"/>
  <c r="D127" i="3"/>
  <c r="C127" i="3"/>
  <c r="B127" i="3"/>
  <c r="A127" i="3"/>
  <c r="H126" i="3"/>
  <c r="G126" i="3"/>
  <c r="F126" i="3"/>
  <c r="E126" i="3"/>
  <c r="D126" i="3"/>
  <c r="C126" i="3"/>
  <c r="B126" i="3"/>
  <c r="A126" i="3"/>
  <c r="H125" i="3"/>
  <c r="G125" i="3"/>
  <c r="F125" i="3"/>
  <c r="E125" i="3"/>
  <c r="D125" i="3"/>
  <c r="C125" i="3"/>
  <c r="B125" i="3"/>
  <c r="A125" i="3"/>
  <c r="H124" i="3"/>
  <c r="G124" i="3"/>
  <c r="F124" i="3"/>
  <c r="E124" i="3"/>
  <c r="D124" i="3"/>
  <c r="C124" i="3"/>
  <c r="B124" i="3"/>
  <c r="A124" i="3"/>
  <c r="H123" i="3"/>
  <c r="G123" i="3"/>
  <c r="F123" i="3"/>
  <c r="E123" i="3"/>
  <c r="D123" i="3"/>
  <c r="C123" i="3"/>
  <c r="B123" i="3"/>
  <c r="A123" i="3"/>
  <c r="H122" i="3"/>
  <c r="G122" i="3"/>
  <c r="F122" i="3"/>
  <c r="E122" i="3"/>
  <c r="D122" i="3"/>
  <c r="C122" i="3"/>
  <c r="B122" i="3"/>
  <c r="A122" i="3"/>
  <c r="H121" i="3"/>
  <c r="G121" i="3"/>
  <c r="F121" i="3"/>
  <c r="E121" i="3"/>
  <c r="D121" i="3"/>
  <c r="C121" i="3"/>
  <c r="B121" i="3"/>
  <c r="A121" i="3"/>
  <c r="H120" i="3"/>
  <c r="G120" i="3"/>
  <c r="F120" i="3"/>
  <c r="E120" i="3"/>
  <c r="D120" i="3"/>
  <c r="C120" i="3"/>
  <c r="B120" i="3"/>
  <c r="A120" i="3"/>
  <c r="H119" i="3"/>
  <c r="G119" i="3"/>
  <c r="F119" i="3"/>
  <c r="E119" i="3"/>
  <c r="D119" i="3"/>
  <c r="C119" i="3"/>
  <c r="B119" i="3"/>
  <c r="A119" i="3"/>
  <c r="H118" i="3"/>
  <c r="G118" i="3"/>
  <c r="F118" i="3"/>
  <c r="E118" i="3"/>
  <c r="D118" i="3"/>
  <c r="C118" i="3"/>
  <c r="B118" i="3"/>
  <c r="A118" i="3"/>
  <c r="H117" i="3"/>
  <c r="G117" i="3"/>
  <c r="F117" i="3"/>
  <c r="E117" i="3"/>
  <c r="D117" i="3"/>
  <c r="C117" i="3"/>
  <c r="B117" i="3"/>
  <c r="A117" i="3"/>
  <c r="H116" i="3"/>
  <c r="G116" i="3"/>
  <c r="F116" i="3"/>
  <c r="E116" i="3"/>
  <c r="D116" i="3"/>
  <c r="C116" i="3"/>
  <c r="B116" i="3"/>
  <c r="A116" i="3"/>
  <c r="H115" i="3"/>
  <c r="G115" i="3"/>
  <c r="F115" i="3"/>
  <c r="E115" i="3"/>
  <c r="D115" i="3"/>
  <c r="C115" i="3"/>
  <c r="B115" i="3"/>
  <c r="A115" i="3"/>
  <c r="H114" i="3"/>
  <c r="G114" i="3"/>
  <c r="F114" i="3"/>
  <c r="E114" i="3"/>
  <c r="D114" i="3"/>
  <c r="C114" i="3"/>
  <c r="B114" i="3"/>
  <c r="A114" i="3"/>
  <c r="H113" i="3"/>
  <c r="G113" i="3"/>
  <c r="F113" i="3"/>
  <c r="E113" i="3"/>
  <c r="D113" i="3"/>
  <c r="C113" i="3"/>
  <c r="B113" i="3"/>
  <c r="A113" i="3"/>
  <c r="H112" i="3"/>
  <c r="G112" i="3"/>
  <c r="F112" i="3"/>
  <c r="E112" i="3"/>
  <c r="D112" i="3"/>
  <c r="C112" i="3"/>
  <c r="B112" i="3"/>
  <c r="A112" i="3"/>
  <c r="H111" i="3"/>
  <c r="G111" i="3"/>
  <c r="F111" i="3"/>
  <c r="E111" i="3"/>
  <c r="D111" i="3"/>
  <c r="C111" i="3"/>
  <c r="B111" i="3"/>
  <c r="A111" i="3"/>
  <c r="H110" i="3"/>
  <c r="G110" i="3"/>
  <c r="F110" i="3"/>
  <c r="E110" i="3"/>
  <c r="D110" i="3"/>
  <c r="C110" i="3"/>
  <c r="B110" i="3"/>
  <c r="A110" i="3"/>
  <c r="H109" i="3"/>
  <c r="G109" i="3"/>
  <c r="F109" i="3"/>
  <c r="E109" i="3"/>
  <c r="D109" i="3"/>
  <c r="C109" i="3"/>
  <c r="B109" i="3"/>
  <c r="A109" i="3"/>
  <c r="H108" i="3"/>
  <c r="G108" i="3"/>
  <c r="F108" i="3"/>
  <c r="E108" i="3"/>
  <c r="D108" i="3"/>
  <c r="C108" i="3"/>
  <c r="B108" i="3"/>
  <c r="A108" i="3"/>
  <c r="H107" i="3"/>
  <c r="G107" i="3"/>
  <c r="F107" i="3"/>
  <c r="E107" i="3"/>
  <c r="D107" i="3"/>
  <c r="C107" i="3"/>
  <c r="B107" i="3"/>
  <c r="A107" i="3"/>
  <c r="H106" i="3"/>
  <c r="G106" i="3"/>
  <c r="F106" i="3"/>
  <c r="E106" i="3"/>
  <c r="D106" i="3"/>
  <c r="C106" i="3"/>
  <c r="B106" i="3"/>
  <c r="A106" i="3"/>
  <c r="H105" i="3"/>
  <c r="G105" i="3"/>
  <c r="F105" i="3"/>
  <c r="E105" i="3"/>
  <c r="D105" i="3"/>
  <c r="C105" i="3"/>
  <c r="B105" i="3"/>
  <c r="A105" i="3"/>
  <c r="H104" i="3"/>
  <c r="G104" i="3"/>
  <c r="F104" i="3"/>
  <c r="E104" i="3"/>
  <c r="D104" i="3"/>
  <c r="C104" i="3"/>
  <c r="B104" i="3"/>
  <c r="A104" i="3"/>
  <c r="H103" i="3"/>
  <c r="G103" i="3"/>
  <c r="F103" i="3"/>
  <c r="E103" i="3"/>
  <c r="D103" i="3"/>
  <c r="C103" i="3"/>
  <c r="B103" i="3"/>
  <c r="A103" i="3"/>
  <c r="H102" i="3"/>
  <c r="G102" i="3"/>
  <c r="F102" i="3"/>
  <c r="E102" i="3"/>
  <c r="D102" i="3"/>
  <c r="C102" i="3"/>
  <c r="B102" i="3"/>
  <c r="A102" i="3"/>
  <c r="H101" i="3"/>
  <c r="G101" i="3"/>
  <c r="F101" i="3"/>
  <c r="E101" i="3"/>
  <c r="D101" i="3"/>
  <c r="C101" i="3"/>
  <c r="B101" i="3"/>
  <c r="A101" i="3"/>
  <c r="H100" i="3"/>
  <c r="G100" i="3"/>
  <c r="F100" i="3"/>
  <c r="E100" i="3"/>
  <c r="D100" i="3"/>
  <c r="C100" i="3"/>
  <c r="B100" i="3"/>
  <c r="A100" i="3"/>
  <c r="H99" i="3"/>
  <c r="G99" i="3"/>
  <c r="F99" i="3"/>
  <c r="E99" i="3"/>
  <c r="D99" i="3"/>
  <c r="C99" i="3"/>
  <c r="B99" i="3"/>
  <c r="A99" i="3"/>
  <c r="H98" i="3"/>
  <c r="G98" i="3"/>
  <c r="F98" i="3"/>
  <c r="E98" i="3"/>
  <c r="D98" i="3"/>
  <c r="C98" i="3"/>
  <c r="B98" i="3"/>
  <c r="A98" i="3"/>
  <c r="H97" i="3"/>
  <c r="G97" i="3"/>
  <c r="F97" i="3"/>
  <c r="E97" i="3"/>
  <c r="D97" i="3"/>
  <c r="C97" i="3"/>
  <c r="B97" i="3"/>
  <c r="A97" i="3"/>
  <c r="H96" i="3"/>
  <c r="G96" i="3"/>
  <c r="F96" i="3"/>
  <c r="E96" i="3"/>
  <c r="D96" i="3"/>
  <c r="C96" i="3"/>
  <c r="B96" i="3"/>
  <c r="A96" i="3"/>
  <c r="H95" i="3"/>
  <c r="G95" i="3"/>
  <c r="F95" i="3"/>
  <c r="E95" i="3"/>
  <c r="D95" i="3"/>
  <c r="C95" i="3"/>
  <c r="B95" i="3"/>
  <c r="A95" i="3"/>
  <c r="H94" i="3"/>
  <c r="G94" i="3"/>
  <c r="F94" i="3"/>
  <c r="E94" i="3"/>
  <c r="D94" i="3"/>
  <c r="C94" i="3"/>
  <c r="B94" i="3"/>
  <c r="A94" i="3"/>
  <c r="H93" i="3"/>
  <c r="G93" i="3"/>
  <c r="F93" i="3"/>
  <c r="E93" i="3"/>
  <c r="D93" i="3"/>
  <c r="C93" i="3"/>
  <c r="B93" i="3"/>
  <c r="A93" i="3"/>
  <c r="H92" i="3"/>
  <c r="G92" i="3"/>
  <c r="F92" i="3"/>
  <c r="E92" i="3"/>
  <c r="D92" i="3"/>
  <c r="C92" i="3"/>
  <c r="B92" i="3"/>
  <c r="A92" i="3"/>
  <c r="H91" i="3"/>
  <c r="G91" i="3"/>
  <c r="F91" i="3"/>
  <c r="E91" i="3"/>
  <c r="D91" i="3"/>
  <c r="C91" i="3"/>
  <c r="B91" i="3"/>
  <c r="A91" i="3"/>
  <c r="H90" i="3"/>
  <c r="G90" i="3"/>
  <c r="F90" i="3"/>
  <c r="E90" i="3"/>
  <c r="D90" i="3"/>
  <c r="C90" i="3"/>
  <c r="B90" i="3"/>
  <c r="A90" i="3"/>
  <c r="H89" i="3"/>
  <c r="G89" i="3"/>
  <c r="F89" i="3"/>
  <c r="E89" i="3"/>
  <c r="D89" i="3"/>
  <c r="C89" i="3"/>
  <c r="B89" i="3"/>
  <c r="A89" i="3"/>
  <c r="H88" i="3"/>
  <c r="G88" i="3"/>
  <c r="F88" i="3"/>
  <c r="E88" i="3"/>
  <c r="D88" i="3"/>
  <c r="C88" i="3"/>
  <c r="B88" i="3"/>
  <c r="A88" i="3"/>
  <c r="H87" i="3"/>
  <c r="G87" i="3"/>
  <c r="F87" i="3"/>
  <c r="E87" i="3"/>
  <c r="D87" i="3"/>
  <c r="C87" i="3"/>
  <c r="B87" i="3"/>
  <c r="A87" i="3"/>
  <c r="H86" i="3"/>
  <c r="G86" i="3"/>
  <c r="F86" i="3"/>
  <c r="E86" i="3"/>
  <c r="D86" i="3"/>
  <c r="C86" i="3"/>
  <c r="B86" i="3"/>
  <c r="A86" i="3"/>
  <c r="H85" i="3"/>
  <c r="G85" i="3"/>
  <c r="F85" i="3"/>
  <c r="E85" i="3"/>
  <c r="D85" i="3"/>
  <c r="C85" i="3"/>
  <c r="B85" i="3"/>
  <c r="A85" i="3"/>
  <c r="H84" i="3"/>
  <c r="G84" i="3"/>
  <c r="F84" i="3"/>
  <c r="E84" i="3"/>
  <c r="D84" i="3"/>
  <c r="C84" i="3"/>
  <c r="B84" i="3"/>
  <c r="A84" i="3"/>
  <c r="H83" i="3"/>
  <c r="G83" i="3"/>
  <c r="F83" i="3"/>
  <c r="E83" i="3"/>
  <c r="D83" i="3"/>
  <c r="C83" i="3"/>
  <c r="B83" i="3"/>
  <c r="A83" i="3"/>
  <c r="H82" i="3"/>
  <c r="G82" i="3"/>
  <c r="F82" i="3"/>
  <c r="E82" i="3"/>
  <c r="D82" i="3"/>
  <c r="C82" i="3"/>
  <c r="B82" i="3"/>
  <c r="A82" i="3"/>
  <c r="H81" i="3"/>
  <c r="G81" i="3"/>
  <c r="F81" i="3"/>
  <c r="E81" i="3"/>
  <c r="D81" i="3"/>
  <c r="C81" i="3"/>
  <c r="B81" i="3"/>
  <c r="A81" i="3"/>
  <c r="H80" i="3"/>
  <c r="G80" i="3"/>
  <c r="F80" i="3"/>
  <c r="E80" i="3"/>
  <c r="D80" i="3"/>
  <c r="C80" i="3"/>
  <c r="B80" i="3"/>
  <c r="A80" i="3"/>
  <c r="H79" i="3"/>
  <c r="G79" i="3"/>
  <c r="F79" i="3"/>
  <c r="E79" i="3"/>
  <c r="D79" i="3"/>
  <c r="C79" i="3"/>
  <c r="B79" i="3"/>
  <c r="A79" i="3"/>
  <c r="H78" i="3"/>
  <c r="G78" i="3"/>
  <c r="F78" i="3"/>
  <c r="E78" i="3"/>
  <c r="D78" i="3"/>
  <c r="C78" i="3"/>
  <c r="B78" i="3"/>
  <c r="A78" i="3"/>
  <c r="H77" i="3"/>
  <c r="G77" i="3"/>
  <c r="F77" i="3"/>
  <c r="E77" i="3"/>
  <c r="D77" i="3"/>
  <c r="C77" i="3"/>
  <c r="B77" i="3"/>
  <c r="A77" i="3"/>
  <c r="H76" i="3"/>
  <c r="G76" i="3"/>
  <c r="F76" i="3"/>
  <c r="E76" i="3"/>
  <c r="D76" i="3"/>
  <c r="C76" i="3"/>
  <c r="B76" i="3"/>
  <c r="A76" i="3"/>
  <c r="H75" i="3"/>
  <c r="G75" i="3"/>
  <c r="F75" i="3"/>
  <c r="E75" i="3"/>
  <c r="D75" i="3"/>
  <c r="C75" i="3"/>
  <c r="B75" i="3"/>
  <c r="A75" i="3"/>
  <c r="H74" i="3"/>
  <c r="G74" i="3"/>
  <c r="F74" i="3"/>
  <c r="E74" i="3"/>
  <c r="D74" i="3"/>
  <c r="C74" i="3"/>
  <c r="B74" i="3"/>
  <c r="A74" i="3"/>
  <c r="H73" i="3"/>
  <c r="G73" i="3"/>
  <c r="F73" i="3"/>
  <c r="E73" i="3"/>
  <c r="D73" i="3"/>
  <c r="C73" i="3"/>
  <c r="B73" i="3"/>
  <c r="A73" i="3"/>
  <c r="H72" i="3"/>
  <c r="G72" i="3"/>
  <c r="F72" i="3"/>
  <c r="E72" i="3"/>
  <c r="D72" i="3"/>
  <c r="C72" i="3"/>
  <c r="B72" i="3"/>
  <c r="A72" i="3"/>
  <c r="H71" i="3"/>
  <c r="G71" i="3"/>
  <c r="F71" i="3"/>
  <c r="E71" i="3"/>
  <c r="D71" i="3"/>
  <c r="C71" i="3"/>
  <c r="B71" i="3"/>
  <c r="A71" i="3"/>
  <c r="H70" i="3"/>
  <c r="G70" i="3"/>
  <c r="F70" i="3"/>
  <c r="E70" i="3"/>
  <c r="D70" i="3"/>
  <c r="C70" i="3"/>
  <c r="B70" i="3"/>
  <c r="A70" i="3"/>
  <c r="H69" i="3"/>
  <c r="G69" i="3"/>
  <c r="F69" i="3"/>
  <c r="E69" i="3"/>
  <c r="D69" i="3"/>
  <c r="C69" i="3"/>
  <c r="B69" i="3"/>
  <c r="A69" i="3"/>
  <c r="H68" i="3"/>
  <c r="G68" i="3"/>
  <c r="F68" i="3"/>
  <c r="E68" i="3"/>
  <c r="D68" i="3"/>
  <c r="C68" i="3"/>
  <c r="B68" i="3"/>
  <c r="A68" i="3"/>
  <c r="H67" i="3"/>
  <c r="G67" i="3"/>
  <c r="F67" i="3"/>
  <c r="E67" i="3"/>
  <c r="D67" i="3"/>
  <c r="C67" i="3"/>
  <c r="B67" i="3"/>
  <c r="A67" i="3"/>
  <c r="H66" i="3"/>
  <c r="G66" i="3"/>
  <c r="F66" i="3"/>
  <c r="E66" i="3"/>
  <c r="D66" i="3"/>
  <c r="C66" i="3"/>
  <c r="B66" i="3"/>
  <c r="A66" i="3"/>
  <c r="H65" i="3"/>
  <c r="G65" i="3"/>
  <c r="F65" i="3"/>
  <c r="E65" i="3"/>
  <c r="D65" i="3"/>
  <c r="C65" i="3"/>
  <c r="B65" i="3"/>
  <c r="A65" i="3"/>
  <c r="H64" i="3"/>
  <c r="G64" i="3"/>
  <c r="F64" i="3"/>
  <c r="E64" i="3"/>
  <c r="D64" i="3"/>
  <c r="C64" i="3"/>
  <c r="B64" i="3"/>
  <c r="A64" i="3"/>
  <c r="H63" i="3"/>
  <c r="G63" i="3"/>
  <c r="F63" i="3"/>
  <c r="E63" i="3"/>
  <c r="D63" i="3"/>
  <c r="C63" i="3"/>
  <c r="B63" i="3"/>
  <c r="A63" i="3"/>
  <c r="H62" i="3"/>
  <c r="G62" i="3"/>
  <c r="F62" i="3"/>
  <c r="E62" i="3"/>
  <c r="D62" i="3"/>
  <c r="C62" i="3"/>
  <c r="B62" i="3"/>
  <c r="A62" i="3"/>
  <c r="H61" i="3"/>
  <c r="G61" i="3"/>
  <c r="F61" i="3"/>
  <c r="E61" i="3"/>
  <c r="D61" i="3"/>
  <c r="C61" i="3"/>
  <c r="B61" i="3"/>
  <c r="A61" i="3"/>
  <c r="H60" i="3"/>
  <c r="G60" i="3"/>
  <c r="F60" i="3"/>
  <c r="E60" i="3"/>
  <c r="D60" i="3"/>
  <c r="C60" i="3"/>
  <c r="B60" i="3"/>
  <c r="A60" i="3"/>
  <c r="H59" i="3"/>
  <c r="G59" i="3"/>
  <c r="F59" i="3"/>
  <c r="E59" i="3"/>
  <c r="D59" i="3"/>
  <c r="C59" i="3"/>
  <c r="B59" i="3"/>
  <c r="A59" i="3"/>
  <c r="H58" i="3"/>
  <c r="G58" i="3"/>
  <c r="F58" i="3"/>
  <c r="E58" i="3"/>
  <c r="D58" i="3"/>
  <c r="C58" i="3"/>
  <c r="B58" i="3"/>
  <c r="A58" i="3"/>
  <c r="H57" i="3"/>
  <c r="G57" i="3"/>
  <c r="F57" i="3"/>
  <c r="E57" i="3"/>
  <c r="D57" i="3"/>
  <c r="C57" i="3"/>
  <c r="B57" i="3"/>
  <c r="A57" i="3"/>
  <c r="H56" i="3"/>
  <c r="G56" i="3"/>
  <c r="F56" i="3"/>
  <c r="E56" i="3"/>
  <c r="D56" i="3"/>
  <c r="C56" i="3"/>
  <c r="B56" i="3"/>
  <c r="A56" i="3"/>
  <c r="H55" i="3"/>
  <c r="G55" i="3"/>
  <c r="F55" i="3"/>
  <c r="E55" i="3"/>
  <c r="D55" i="3"/>
  <c r="C55" i="3"/>
  <c r="B55" i="3"/>
  <c r="A55" i="3"/>
  <c r="H54" i="3"/>
  <c r="G54" i="3"/>
  <c r="F54" i="3"/>
  <c r="E54" i="3"/>
  <c r="D54" i="3"/>
  <c r="C54" i="3"/>
  <c r="B54" i="3"/>
  <c r="A54" i="3"/>
  <c r="H53" i="3"/>
  <c r="G53" i="3"/>
  <c r="F53" i="3"/>
  <c r="E53" i="3"/>
  <c r="D53" i="3"/>
  <c r="C53" i="3"/>
  <c r="B53" i="3"/>
  <c r="A53" i="3"/>
  <c r="H52" i="3"/>
  <c r="G52" i="3"/>
  <c r="F52" i="3"/>
  <c r="E52" i="3"/>
  <c r="D52" i="3"/>
  <c r="C52" i="3"/>
  <c r="B52" i="3"/>
  <c r="A52" i="3"/>
  <c r="H51" i="3"/>
  <c r="G51" i="3"/>
  <c r="F51" i="3"/>
  <c r="E51" i="3"/>
  <c r="D51" i="3"/>
  <c r="C51" i="3"/>
  <c r="B51" i="3"/>
  <c r="A51" i="3"/>
  <c r="H50" i="3"/>
  <c r="G50" i="3"/>
  <c r="F50" i="3"/>
  <c r="E50" i="3"/>
  <c r="D50" i="3"/>
  <c r="C50" i="3"/>
  <c r="B50" i="3"/>
  <c r="A50" i="3"/>
  <c r="H49" i="3"/>
  <c r="G49" i="3"/>
  <c r="F49" i="3"/>
  <c r="E49" i="3"/>
  <c r="D49" i="3"/>
  <c r="C49" i="3"/>
  <c r="B49" i="3"/>
  <c r="A49" i="3"/>
  <c r="H48" i="3"/>
  <c r="G48" i="3"/>
  <c r="F48" i="3"/>
  <c r="E48" i="3"/>
  <c r="D48" i="3"/>
  <c r="C48" i="3"/>
  <c r="B48" i="3"/>
  <c r="A48" i="3"/>
  <c r="H47" i="3"/>
  <c r="G47" i="3"/>
  <c r="F47" i="3"/>
  <c r="E47" i="3"/>
  <c r="D47" i="3"/>
  <c r="C47" i="3"/>
  <c r="B47" i="3"/>
  <c r="A47" i="3"/>
  <c r="H46" i="3"/>
  <c r="G46" i="3"/>
  <c r="F46" i="3"/>
  <c r="E46" i="3"/>
  <c r="D46" i="3"/>
  <c r="C46" i="3"/>
  <c r="B46" i="3"/>
  <c r="A46" i="3"/>
  <c r="H45" i="3"/>
  <c r="G45" i="3"/>
  <c r="F45" i="3"/>
  <c r="E45" i="3"/>
  <c r="D45" i="3"/>
  <c r="C45" i="3"/>
  <c r="B45" i="3"/>
  <c r="A45" i="3"/>
  <c r="H44" i="3"/>
  <c r="G44" i="3"/>
  <c r="F44" i="3"/>
  <c r="E44" i="3"/>
  <c r="D44" i="3"/>
  <c r="C44" i="3"/>
  <c r="B44" i="3"/>
  <c r="A44" i="3"/>
  <c r="H43" i="3"/>
  <c r="G43" i="3"/>
  <c r="F43" i="3"/>
  <c r="E43" i="3"/>
  <c r="D43" i="3"/>
  <c r="C43" i="3"/>
  <c r="B43" i="3"/>
  <c r="A43" i="3"/>
  <c r="H42" i="3"/>
  <c r="G42" i="3"/>
  <c r="F42" i="3"/>
  <c r="E42" i="3"/>
  <c r="D42" i="3"/>
  <c r="C42" i="3"/>
  <c r="B42" i="3"/>
  <c r="A42" i="3"/>
  <c r="H41" i="3"/>
  <c r="G41" i="3"/>
  <c r="F41" i="3"/>
  <c r="E41" i="3"/>
  <c r="D41" i="3"/>
  <c r="C41" i="3"/>
  <c r="B41" i="3"/>
  <c r="A41" i="3"/>
  <c r="H40" i="3"/>
  <c r="G40" i="3"/>
  <c r="F40" i="3"/>
  <c r="E40" i="3"/>
  <c r="D40" i="3"/>
  <c r="C40" i="3"/>
  <c r="B40" i="3"/>
  <c r="A40" i="3"/>
  <c r="H39" i="3"/>
  <c r="G39" i="3"/>
  <c r="F39" i="3"/>
  <c r="E39" i="3"/>
  <c r="D39" i="3"/>
  <c r="C39" i="3"/>
  <c r="B39" i="3"/>
  <c r="A39" i="3"/>
  <c r="H38" i="3"/>
  <c r="G38" i="3"/>
  <c r="F38" i="3"/>
  <c r="E38" i="3"/>
  <c r="D38" i="3"/>
  <c r="C38" i="3"/>
  <c r="B38" i="3"/>
  <c r="A38" i="3"/>
  <c r="H37" i="3"/>
  <c r="G37" i="3"/>
  <c r="F37" i="3"/>
  <c r="E37" i="3"/>
  <c r="D37" i="3"/>
  <c r="C37" i="3"/>
  <c r="B37" i="3"/>
  <c r="A37" i="3"/>
  <c r="H36" i="3"/>
  <c r="G36" i="3"/>
  <c r="F36" i="3"/>
  <c r="E36" i="3"/>
  <c r="D36" i="3"/>
  <c r="C36" i="3"/>
  <c r="B36" i="3"/>
  <c r="A36" i="3"/>
  <c r="H35" i="3"/>
  <c r="G35" i="3"/>
  <c r="F35" i="3"/>
  <c r="E35" i="3"/>
  <c r="D35" i="3"/>
  <c r="C35" i="3"/>
  <c r="B35" i="3"/>
  <c r="A35" i="3"/>
  <c r="H34" i="3"/>
  <c r="G34" i="3"/>
  <c r="F34" i="3"/>
  <c r="E34" i="3"/>
  <c r="D34" i="3"/>
  <c r="C34" i="3"/>
  <c r="B34" i="3"/>
  <c r="A34" i="3"/>
  <c r="H33" i="3"/>
  <c r="G33" i="3"/>
  <c r="F33" i="3"/>
  <c r="E33" i="3"/>
  <c r="D33" i="3"/>
  <c r="C33" i="3"/>
  <c r="B33" i="3"/>
  <c r="A33" i="3"/>
  <c r="H32" i="3"/>
  <c r="G32" i="3"/>
  <c r="F32" i="3"/>
  <c r="E32" i="3"/>
  <c r="D32" i="3"/>
  <c r="C32" i="3"/>
  <c r="B32" i="3"/>
  <c r="A32" i="3"/>
  <c r="H31" i="3"/>
  <c r="G31" i="3"/>
  <c r="F31" i="3"/>
  <c r="E31" i="3"/>
  <c r="D31" i="3"/>
  <c r="C31" i="3"/>
  <c r="B31" i="3"/>
  <c r="A31" i="3"/>
  <c r="H30" i="3"/>
  <c r="G30" i="3"/>
  <c r="F30" i="3"/>
  <c r="E30" i="3"/>
  <c r="D30" i="3"/>
  <c r="C30" i="3"/>
  <c r="B30" i="3"/>
  <c r="A30" i="3"/>
  <c r="H29" i="3"/>
  <c r="G29" i="3"/>
  <c r="F29" i="3"/>
  <c r="E29" i="3"/>
  <c r="D29" i="3"/>
  <c r="C29" i="3"/>
  <c r="B29" i="3"/>
  <c r="A29" i="3"/>
  <c r="H28" i="3"/>
  <c r="G28" i="3"/>
  <c r="F28" i="3"/>
  <c r="E28" i="3"/>
  <c r="D28" i="3"/>
  <c r="C28" i="3"/>
  <c r="B28" i="3"/>
  <c r="A28" i="3"/>
  <c r="H27" i="3"/>
  <c r="G27" i="3"/>
  <c r="F27" i="3"/>
  <c r="E27" i="3"/>
  <c r="D27" i="3"/>
  <c r="C27" i="3"/>
  <c r="B27" i="3"/>
  <c r="A27" i="3"/>
  <c r="H26" i="3"/>
  <c r="G26" i="3"/>
  <c r="F26" i="3"/>
  <c r="E26" i="3"/>
  <c r="D26" i="3"/>
  <c r="C26" i="3"/>
  <c r="B26" i="3"/>
  <c r="A26" i="3"/>
  <c r="H25" i="3"/>
  <c r="G25" i="3"/>
  <c r="F25" i="3"/>
  <c r="E25" i="3"/>
  <c r="D25" i="3"/>
  <c r="C25" i="3"/>
  <c r="B25" i="3"/>
  <c r="A25" i="3"/>
  <c r="H24" i="3"/>
  <c r="G24" i="3"/>
  <c r="F24" i="3"/>
  <c r="E24" i="3"/>
  <c r="D24" i="3"/>
  <c r="C24" i="3"/>
  <c r="B24" i="3"/>
  <c r="A24" i="3"/>
  <c r="H23" i="3"/>
  <c r="G23" i="3"/>
  <c r="F23" i="3"/>
  <c r="E23" i="3"/>
  <c r="D23" i="3"/>
  <c r="C23" i="3"/>
  <c r="B23" i="3"/>
  <c r="A23" i="3"/>
  <c r="H22" i="3"/>
  <c r="G22" i="3"/>
  <c r="F22" i="3"/>
  <c r="E22" i="3"/>
  <c r="D22" i="3"/>
  <c r="C22" i="3"/>
  <c r="B22" i="3"/>
  <c r="A22" i="3"/>
  <c r="H21" i="3"/>
  <c r="G21" i="3"/>
  <c r="F21" i="3"/>
  <c r="E21" i="3"/>
  <c r="D21" i="3"/>
  <c r="C21" i="3"/>
  <c r="B21" i="3"/>
  <c r="A21" i="3"/>
  <c r="H20" i="3"/>
  <c r="G20" i="3"/>
  <c r="F20" i="3"/>
  <c r="E20" i="3"/>
  <c r="D20" i="3"/>
  <c r="C20" i="3"/>
  <c r="B20" i="3"/>
  <c r="A20" i="3"/>
  <c r="H19" i="3"/>
  <c r="G19" i="3"/>
  <c r="F19" i="3"/>
  <c r="E19" i="3"/>
  <c r="D19" i="3"/>
  <c r="C19" i="3"/>
  <c r="B19" i="3"/>
  <c r="A19" i="3"/>
  <c r="H18" i="3"/>
  <c r="G18" i="3"/>
  <c r="F18" i="3"/>
  <c r="E18" i="3"/>
  <c r="D18" i="3"/>
  <c r="C18" i="3"/>
  <c r="B18" i="3"/>
  <c r="A18" i="3"/>
  <c r="H17" i="3"/>
  <c r="G17" i="3"/>
  <c r="F17" i="3"/>
  <c r="E17" i="3"/>
  <c r="D17" i="3"/>
  <c r="C17" i="3"/>
  <c r="B17" i="3"/>
  <c r="A17" i="3"/>
  <c r="H16" i="3"/>
  <c r="G16" i="3"/>
  <c r="F16" i="3"/>
  <c r="E16" i="3"/>
  <c r="D16" i="3"/>
  <c r="C16" i="3"/>
  <c r="B16" i="3"/>
  <c r="A16" i="3"/>
  <c r="H15" i="3"/>
  <c r="G15" i="3"/>
  <c r="F15" i="3"/>
  <c r="E15" i="3"/>
  <c r="D15" i="3"/>
  <c r="C15" i="3"/>
  <c r="B15" i="3"/>
  <c r="A15" i="3"/>
  <c r="H14" i="3"/>
  <c r="G14" i="3"/>
  <c r="F14" i="3"/>
  <c r="E14" i="3"/>
  <c r="D14" i="3"/>
  <c r="C14" i="3"/>
  <c r="B14" i="3"/>
  <c r="A14" i="3"/>
  <c r="H13" i="3"/>
  <c r="G13" i="3"/>
  <c r="F13" i="3"/>
  <c r="E13" i="3"/>
  <c r="D13" i="3"/>
  <c r="C13" i="3"/>
  <c r="B13" i="3"/>
  <c r="A13" i="3"/>
  <c r="H12" i="3"/>
  <c r="G12" i="3"/>
  <c r="F12" i="3"/>
  <c r="E12" i="3"/>
  <c r="D12" i="3"/>
  <c r="C12" i="3"/>
  <c r="B12" i="3"/>
  <c r="A12" i="3"/>
  <c r="H11" i="3"/>
  <c r="G11" i="3"/>
  <c r="F11" i="3"/>
  <c r="E11" i="3"/>
  <c r="D11" i="3"/>
  <c r="C11" i="3"/>
  <c r="B11" i="3"/>
  <c r="A11" i="3"/>
  <c r="H10" i="3"/>
  <c r="G10" i="3"/>
  <c r="F10" i="3"/>
  <c r="E10" i="3"/>
  <c r="D10" i="3"/>
  <c r="C10" i="3"/>
  <c r="B10" i="3"/>
  <c r="A10" i="3"/>
  <c r="H9" i="3"/>
  <c r="G9" i="3"/>
  <c r="F9" i="3"/>
  <c r="E9" i="3"/>
  <c r="D9" i="3"/>
  <c r="C9" i="3"/>
  <c r="B9" i="3"/>
  <c r="A9" i="3"/>
  <c r="H8" i="3"/>
  <c r="G8" i="3"/>
  <c r="F8" i="3"/>
  <c r="E8" i="3"/>
  <c r="D8" i="3"/>
  <c r="C8" i="3"/>
  <c r="B8" i="3"/>
  <c r="A8" i="3"/>
  <c r="H7" i="3"/>
  <c r="G7" i="3"/>
  <c r="F7" i="3"/>
  <c r="E7" i="3"/>
  <c r="D7" i="3"/>
  <c r="C7" i="3"/>
  <c r="B7" i="3"/>
  <c r="A7" i="3"/>
  <c r="H6" i="3"/>
  <c r="G6" i="3"/>
  <c r="F6" i="3"/>
  <c r="E6" i="3"/>
  <c r="D6" i="3"/>
  <c r="C6" i="3"/>
  <c r="B6" i="3"/>
  <c r="A6" i="3"/>
  <c r="H5" i="3"/>
  <c r="G5" i="3"/>
  <c r="F5" i="3"/>
  <c r="E5" i="3"/>
  <c r="D5" i="3"/>
  <c r="C5" i="3"/>
  <c r="B5" i="3"/>
  <c r="A5" i="3"/>
  <c r="H4" i="3"/>
  <c r="G4" i="3"/>
  <c r="F4" i="3"/>
  <c r="E4" i="3"/>
  <c r="D4" i="3"/>
  <c r="C4" i="3"/>
  <c r="B4" i="3"/>
  <c r="A4" i="3"/>
  <c r="H3" i="3"/>
  <c r="G3" i="3"/>
  <c r="F3" i="3"/>
  <c r="E3" i="3"/>
  <c r="D3" i="3"/>
  <c r="C3" i="3"/>
  <c r="B3" i="3"/>
  <c r="A3" i="3"/>
  <c r="B2" i="3"/>
  <c r="A7" i="5"/>
  <c r="L4606" i="3" l="1"/>
  <c r="L4612" i="3"/>
  <c r="L4611" i="3"/>
  <c r="L4610" i="3"/>
  <c r="L4609" i="3"/>
  <c r="T4606" i="3"/>
  <c r="T4612" i="3"/>
  <c r="T4611" i="3"/>
  <c r="M4606" i="3"/>
  <c r="M4612" i="3"/>
  <c r="N4606" i="3"/>
  <c r="N4612" i="3"/>
  <c r="O4606" i="3"/>
  <c r="O4612" i="3"/>
  <c r="P4606" i="3"/>
  <c r="P4612" i="3"/>
  <c r="Q4606" i="3"/>
  <c r="M4611" i="3"/>
  <c r="Q4612" i="3"/>
  <c r="R4606" i="3"/>
  <c r="N4611" i="3"/>
  <c r="R4612" i="3"/>
  <c r="S4606" i="3"/>
  <c r="O4611" i="3"/>
  <c r="S4612" i="3"/>
  <c r="P4611" i="3"/>
  <c r="M4610" i="3"/>
  <c r="Q4611" i="3"/>
  <c r="N4610" i="3"/>
  <c r="R4611" i="3"/>
  <c r="O4610" i="3"/>
  <c r="S4611" i="3"/>
  <c r="P4610" i="3"/>
  <c r="K4606" i="3"/>
  <c r="K4612" i="3"/>
  <c r="K4611" i="3"/>
  <c r="K4610" i="3"/>
  <c r="I4606" i="3"/>
  <c r="I4612" i="3"/>
  <c r="J4606" i="3"/>
  <c r="J4612" i="3"/>
  <c r="I4611" i="3"/>
  <c r="J4611" i="3"/>
  <c r="I4610" i="3"/>
  <c r="J4610" i="3"/>
  <c r="I4609" i="3"/>
  <c r="J4609" i="3"/>
  <c r="I4608" i="3"/>
  <c r="Q4610" i="3"/>
  <c r="I4607" i="3"/>
  <c r="M4609" i="3"/>
  <c r="T4607" i="3"/>
  <c r="S4607" i="3"/>
  <c r="R4607" i="3"/>
  <c r="Q4607" i="3"/>
  <c r="T4608" i="3"/>
  <c r="P4607" i="3"/>
  <c r="S4608" i="3"/>
  <c r="O4607" i="3"/>
  <c r="R4608" i="3"/>
  <c r="N4607" i="3"/>
  <c r="Q4608" i="3"/>
  <c r="M4607" i="3"/>
  <c r="T4609" i="3"/>
  <c r="P4608" i="3"/>
  <c r="L4607" i="3"/>
  <c r="S4609" i="3"/>
  <c r="O4608" i="3"/>
  <c r="K4607" i="3"/>
  <c r="R4609" i="3"/>
  <c r="N4608" i="3"/>
  <c r="J4607" i="3"/>
  <c r="Q4609" i="3"/>
  <c r="M4608" i="3"/>
  <c r="T4610" i="3"/>
  <c r="P4609" i="3"/>
  <c r="L4608" i="3"/>
  <c r="S4610" i="3"/>
  <c r="O4609" i="3"/>
  <c r="K4608" i="3"/>
  <c r="K4609" i="3" s="1"/>
  <c r="R4610" i="3"/>
  <c r="N4609" i="3"/>
  <c r="J4608" i="3"/>
  <c r="A2" i="3"/>
  <c r="L4374" i="3"/>
  <c r="L4462" i="3"/>
  <c r="L4372" i="3"/>
  <c r="L4506" i="3"/>
  <c r="L4485" i="3"/>
  <c r="L4594" i="3"/>
  <c r="L4600" i="3"/>
  <c r="L4569" i="3"/>
  <c r="L4541" i="3"/>
  <c r="L4524" i="3"/>
  <c r="L4417" i="3"/>
  <c r="L4497" i="3"/>
  <c r="L4474" i="3"/>
  <c r="L4599" i="3"/>
  <c r="L4605" i="3"/>
  <c r="L4553" i="3"/>
  <c r="L4454" i="3"/>
  <c r="L4445" i="3"/>
  <c r="L4589" i="3"/>
  <c r="L4571" i="3"/>
  <c r="L4517" i="3"/>
  <c r="L4504" i="3"/>
  <c r="L4488" i="3"/>
  <c r="L4470" i="3"/>
  <c r="L4463" i="3"/>
  <c r="L4542" i="3"/>
  <c r="L4528" i="3"/>
  <c r="L4450" i="3"/>
  <c r="L4499" i="3"/>
  <c r="L4598" i="3"/>
  <c r="L4604" i="3"/>
  <c r="L4563" i="3"/>
  <c r="L4554" i="3"/>
  <c r="L4590" i="3"/>
  <c r="L4581" i="3"/>
  <c r="L4572" i="3"/>
  <c r="L4518" i="3"/>
  <c r="L4437" i="3"/>
  <c r="L4597" i="3"/>
  <c r="L4603" i="3"/>
  <c r="L4565" i="3"/>
  <c r="L4545" i="3"/>
  <c r="L4457" i="3"/>
  <c r="L4535" i="3"/>
  <c r="L4481" i="3"/>
  <c r="L4382" i="3"/>
  <c r="L4583" i="3"/>
  <c r="L4401" i="3"/>
  <c r="L4103" i="3"/>
  <c r="L4294" i="3"/>
  <c r="L4245" i="3"/>
  <c r="L4337" i="3"/>
  <c r="L4455" i="3"/>
  <c r="L4410" i="3"/>
  <c r="L4332" i="3"/>
  <c r="L4339" i="3"/>
  <c r="L4500" i="3"/>
  <c r="L4431" i="3"/>
  <c r="L4423" i="3"/>
  <c r="L4446" i="3"/>
  <c r="L4350" i="3"/>
  <c r="L4392" i="3"/>
  <c r="L4383" i="3"/>
  <c r="L4418" i="3"/>
  <c r="L4396" i="3"/>
  <c r="L4280" i="3"/>
  <c r="L4231" i="3"/>
  <c r="L4174" i="3"/>
  <c r="L4287" i="3"/>
  <c r="L4385" i="3"/>
  <c r="L4340" i="3"/>
  <c r="L4263" i="3"/>
  <c r="L4261" i="3"/>
  <c r="L4243" i="3"/>
  <c r="L4237" i="3"/>
  <c r="L4387" i="3"/>
  <c r="L4363" i="3"/>
  <c r="L4347" i="3"/>
  <c r="L4327" i="3"/>
  <c r="L4355" i="3"/>
  <c r="L4268" i="3"/>
  <c r="L4258" i="3"/>
  <c r="L4232" i="3"/>
  <c r="L4424" i="3"/>
  <c r="L4314" i="3"/>
  <c r="L4288" i="3"/>
  <c r="L4406" i="3"/>
  <c r="L4404" i="3"/>
  <c r="L4370" i="3"/>
  <c r="L4302" i="3"/>
  <c r="L4276" i="3"/>
  <c r="L4244" i="3"/>
  <c r="L4235" i="3"/>
  <c r="L4464" i="3"/>
  <c r="L4395" i="3"/>
  <c r="L4308" i="3"/>
  <c r="L4283" i="3"/>
  <c r="L4233" i="3"/>
  <c r="L4150" i="3"/>
  <c r="L4224" i="3"/>
  <c r="L4098" i="3"/>
  <c r="L3912" i="3"/>
  <c r="L4080" i="3"/>
  <c r="L4126" i="3"/>
  <c r="L4118" i="3"/>
  <c r="L4293" i="3"/>
  <c r="L4194" i="3"/>
  <c r="L4085" i="3"/>
  <c r="L4428" i="3"/>
  <c r="L4219" i="3"/>
  <c r="L4259" i="3"/>
  <c r="L4185" i="3"/>
  <c r="L4162" i="3"/>
  <c r="L4204" i="3"/>
  <c r="L4318" i="3"/>
  <c r="L4278" i="3"/>
  <c r="L4312" i="3"/>
  <c r="L4053" i="3"/>
  <c r="L4049" i="3"/>
  <c r="L4029" i="3"/>
  <c r="L3985" i="3"/>
  <c r="L3965" i="3"/>
  <c r="L4061" i="3"/>
  <c r="L4006" i="3"/>
  <c r="L4214" i="3"/>
  <c r="L4216" i="3"/>
  <c r="L4193" i="3"/>
  <c r="L4144" i="3"/>
  <c r="L4269" i="3"/>
  <c r="L4182" i="3"/>
  <c r="L4366" i="3"/>
  <c r="L4156" i="3"/>
  <c r="L4266" i="3"/>
  <c r="L4152" i="3"/>
  <c r="L4166" i="3"/>
  <c r="L4140" i="3"/>
  <c r="L3977" i="3"/>
  <c r="L3955" i="3"/>
  <c r="L3920" i="3"/>
  <c r="L3730" i="3"/>
  <c r="L3718" i="3"/>
  <c r="L3922" i="3"/>
  <c r="L4091" i="3"/>
  <c r="L3990" i="3"/>
  <c r="L3909" i="3"/>
  <c r="L3895" i="3"/>
  <c r="L3899" i="3"/>
  <c r="L4108" i="3"/>
  <c r="L3934" i="3"/>
  <c r="L4056" i="3"/>
  <c r="L3962" i="3"/>
  <c r="L4010" i="3"/>
  <c r="L4002" i="3"/>
  <c r="L3978" i="3"/>
  <c r="L3910" i="3"/>
  <c r="L3970" i="3"/>
  <c r="L3919" i="3"/>
  <c r="L3991" i="3"/>
  <c r="L3847" i="3"/>
  <c r="L4082" i="3"/>
  <c r="L3839" i="3"/>
  <c r="L3783" i="3"/>
  <c r="L3762" i="3"/>
  <c r="L3732" i="3"/>
  <c r="L4071" i="3"/>
  <c r="L3972" i="3"/>
  <c r="L3906" i="3"/>
  <c r="L3883" i="3"/>
  <c r="L4220" i="3"/>
  <c r="L4084" i="3"/>
  <c r="L3930" i="3"/>
  <c r="L4101" i="3"/>
  <c r="L3938" i="3"/>
  <c r="L3928" i="3"/>
  <c r="L3948" i="3"/>
  <c r="L3944" i="3"/>
  <c r="L3942" i="3"/>
  <c r="L3933" i="3"/>
  <c r="L3908" i="3"/>
  <c r="L3860" i="3"/>
  <c r="L4007" i="3"/>
  <c r="L3954" i="3"/>
  <c r="L3926" i="3"/>
  <c r="L3917" i="3"/>
  <c r="L3892" i="3"/>
  <c r="L3864" i="3"/>
  <c r="L3902" i="3"/>
  <c r="L3898" i="3"/>
  <c r="L3875" i="3"/>
  <c r="L4030" i="3"/>
  <c r="L4011" i="3"/>
  <c r="L3979" i="3"/>
  <c r="L3961" i="3"/>
  <c r="L4048" i="3"/>
  <c r="L3851" i="3"/>
  <c r="L4028" i="3"/>
  <c r="L3643" i="3"/>
  <c r="L3987" i="3"/>
  <c r="L3804" i="3"/>
  <c r="L3773" i="3"/>
  <c r="L3744" i="3"/>
  <c r="L3819" i="3"/>
  <c r="L3711" i="3"/>
  <c r="L4038" i="3"/>
  <c r="L3848" i="3"/>
  <c r="L3868" i="3"/>
  <c r="L3850" i="3"/>
  <c r="L3843" i="3"/>
  <c r="L3749" i="3"/>
  <c r="L3566" i="3"/>
  <c r="L3781" i="3"/>
  <c r="L3576" i="3"/>
  <c r="L3936" i="3"/>
  <c r="L3835" i="3"/>
  <c r="L3822" i="3"/>
  <c r="L3763" i="3"/>
  <c r="L3797" i="3"/>
  <c r="L3798" i="3"/>
  <c r="L3791" i="3"/>
  <c r="L3519" i="3"/>
  <c r="L3621" i="3"/>
  <c r="L3573" i="3"/>
  <c r="L3656" i="3"/>
  <c r="L3561" i="3"/>
  <c r="L3706" i="3"/>
  <c r="L3662" i="3"/>
  <c r="L3660" i="3"/>
  <c r="L3654" i="3"/>
  <c r="L3633" i="3"/>
  <c r="L4034" i="3"/>
  <c r="L3645" i="3"/>
  <c r="L3548" i="3"/>
  <c r="L3636" i="3"/>
  <c r="L3657" i="3"/>
  <c r="L3634" i="3"/>
  <c r="L3661" i="3"/>
  <c r="L3602" i="3"/>
  <c r="L3579" i="3"/>
  <c r="L3498" i="3"/>
  <c r="L3564" i="3"/>
  <c r="L3538" i="3"/>
  <c r="L3478" i="3"/>
  <c r="L3472" i="3"/>
  <c r="L3409" i="3"/>
  <c r="L3675" i="3"/>
  <c r="L3655" i="3"/>
  <c r="L3653" i="3"/>
  <c r="L3640" i="3"/>
  <c r="L3622" i="3"/>
  <c r="L3614" i="3"/>
  <c r="L3592" i="3"/>
  <c r="L3574" i="3"/>
  <c r="L3529" i="3"/>
  <c r="L3727" i="3"/>
  <c r="L3685" i="3"/>
  <c r="L3541" i="3"/>
  <c r="L3738" i="3"/>
  <c r="L3696" i="3"/>
  <c r="L3572" i="3"/>
  <c r="L3679" i="3"/>
  <c r="L3539" i="3"/>
  <c r="L3470" i="3"/>
  <c r="L3467" i="3"/>
  <c r="L3434" i="3"/>
  <c r="L3590" i="3"/>
  <c r="L3383" i="3"/>
  <c r="L3354" i="3"/>
  <c r="L3347" i="3"/>
  <c r="L3329" i="3"/>
  <c r="L3516" i="3"/>
  <c r="L3500" i="3"/>
  <c r="L3496" i="3"/>
  <c r="L3377" i="3"/>
  <c r="L3494" i="3"/>
  <c r="L3379" i="3"/>
  <c r="L3508" i="3"/>
  <c r="L3476" i="3"/>
  <c r="L3422" i="3"/>
  <c r="L3452" i="3"/>
  <c r="L3404" i="3"/>
  <c r="L3464" i="3"/>
  <c r="L3450" i="3"/>
  <c r="L3448" i="3"/>
  <c r="L3454" i="3"/>
  <c r="L3398" i="3"/>
  <c r="L3462" i="3"/>
  <c r="L3394" i="3"/>
  <c r="L3525" i="3"/>
  <c r="L3415" i="3"/>
  <c r="L3401" i="3"/>
  <c r="L3380" i="3"/>
  <c r="L3683" i="3"/>
  <c r="L3493" i="3"/>
  <c r="L3477" i="3"/>
  <c r="L3471" i="3"/>
  <c r="L3527" i="3"/>
  <c r="L3372" i="3"/>
  <c r="L3435" i="3"/>
  <c r="L3423" i="3"/>
  <c r="L3030" i="3"/>
  <c r="L3439" i="3"/>
  <c r="L3305" i="3"/>
  <c r="L3228" i="3"/>
  <c r="L3213" i="3"/>
  <c r="L3341" i="3"/>
  <c r="L3461" i="3"/>
  <c r="L3324" i="3"/>
  <c r="L3234" i="3"/>
  <c r="L3293" i="3"/>
  <c r="L3257" i="3"/>
  <c r="L3125" i="3"/>
  <c r="L3106" i="3"/>
  <c r="L3171" i="3"/>
  <c r="L3322" i="3"/>
  <c r="L3289" i="3"/>
  <c r="L3284" i="3"/>
  <c r="L3280" i="3"/>
  <c r="L3208" i="3"/>
  <c r="L3201" i="3"/>
  <c r="L3193" i="3"/>
  <c r="L3350" i="3"/>
  <c r="L3238" i="3"/>
  <c r="L3224" i="3"/>
  <c r="L3152" i="3"/>
  <c r="L3455" i="3"/>
  <c r="L3275" i="3"/>
  <c r="L3214" i="3"/>
  <c r="L3391" i="3"/>
  <c r="L3338" i="3"/>
  <c r="L3348" i="3"/>
  <c r="L3306" i="3"/>
  <c r="L3360" i="3"/>
  <c r="L3316" i="3"/>
  <c r="L3328" i="3"/>
  <c r="L3221" i="3"/>
  <c r="L3172" i="3"/>
  <c r="L3163" i="3"/>
  <c r="L3095" i="3"/>
  <c r="L3399" i="3"/>
  <c r="L3239" i="3"/>
  <c r="L3179" i="3"/>
  <c r="L3121" i="3"/>
  <c r="L3114" i="3"/>
  <c r="L3109" i="3"/>
  <c r="L3269" i="3"/>
  <c r="L3254" i="3"/>
  <c r="L3281" i="3"/>
  <c r="L3273" i="3"/>
  <c r="L3431" i="3"/>
  <c r="L3100" i="3"/>
  <c r="L3187" i="3"/>
  <c r="L2828" i="3"/>
  <c r="L3459" i="3"/>
  <c r="L3173" i="3"/>
  <c r="L2923" i="3"/>
  <c r="L3006" i="3"/>
  <c r="L3263" i="3"/>
  <c r="L3014" i="3"/>
  <c r="L3113" i="3"/>
  <c r="L3189" i="3"/>
  <c r="L3060" i="3"/>
  <c r="L3031" i="3"/>
  <c r="L3175" i="3"/>
  <c r="L3317" i="3"/>
  <c r="L3038" i="3"/>
  <c r="L3034" i="3"/>
  <c r="L3019" i="3"/>
  <c r="L3009" i="3"/>
  <c r="L2996" i="3"/>
  <c r="L2991" i="3"/>
  <c r="L2986" i="3"/>
  <c r="L2975" i="3"/>
  <c r="L3197" i="3"/>
  <c r="L3032" i="3"/>
  <c r="L3180" i="3"/>
  <c r="L3079" i="3"/>
  <c r="L3010" i="3"/>
  <c r="L2992" i="3"/>
  <c r="L2981" i="3"/>
  <c r="L2881" i="3"/>
  <c r="L3259" i="3"/>
  <c r="L3166" i="3"/>
  <c r="L3020" i="3"/>
  <c r="L2957" i="3"/>
  <c r="L2948" i="3"/>
  <c r="L2935" i="3"/>
  <c r="L3333" i="3"/>
  <c r="L3250" i="3"/>
  <c r="L2968" i="3"/>
  <c r="L3063" i="3"/>
  <c r="L3051" i="3"/>
  <c r="L3028" i="3"/>
  <c r="L3004" i="3"/>
  <c r="L3290" i="3"/>
  <c r="L3035" i="3"/>
  <c r="L3002" i="3"/>
  <c r="L2962" i="3"/>
  <c r="L3037" i="3"/>
  <c r="L2982" i="3"/>
  <c r="L3131" i="3"/>
  <c r="L2958" i="3"/>
  <c r="L2864" i="3"/>
  <c r="L2868" i="3"/>
  <c r="L2838" i="3"/>
  <c r="L2747" i="3"/>
  <c r="L2675" i="3"/>
  <c r="L2639" i="3"/>
  <c r="L2627" i="3"/>
  <c r="L2897" i="3"/>
  <c r="L2671" i="3"/>
  <c r="L2643" i="3"/>
  <c r="L2849" i="3"/>
  <c r="L2823" i="3"/>
  <c r="L2811" i="3"/>
  <c r="L2766" i="3"/>
  <c r="L3111" i="3"/>
  <c r="L2880" i="3"/>
  <c r="L2908" i="3"/>
  <c r="L2827" i="3"/>
  <c r="L2761" i="3"/>
  <c r="L2841" i="3"/>
  <c r="L2891" i="3"/>
  <c r="L2857" i="3"/>
  <c r="L2927" i="3"/>
  <c r="L2915" i="3"/>
  <c r="L2774" i="3"/>
  <c r="L2737" i="3"/>
  <c r="L2703" i="3"/>
  <c r="L2668" i="3"/>
  <c r="L2932" i="3"/>
  <c r="L2909" i="3"/>
  <c r="L2903" i="3"/>
  <c r="L2869" i="3"/>
  <c r="L2839" i="3"/>
  <c r="L2744" i="3"/>
  <c r="L2732" i="3"/>
  <c r="L2885" i="3"/>
  <c r="L2861" i="3"/>
  <c r="L2832" i="3"/>
  <c r="L2783" i="3"/>
  <c r="L2963" i="3"/>
  <c r="L2795" i="3"/>
  <c r="L2793" i="3"/>
  <c r="L3045" i="3"/>
  <c r="L2971" i="3"/>
  <c r="L2952" i="3"/>
  <c r="L2801" i="3"/>
  <c r="L2894" i="3"/>
  <c r="L2944" i="3"/>
  <c r="L2822" i="3"/>
  <c r="L2900" i="3"/>
  <c r="L2758" i="3"/>
  <c r="L2607" i="3"/>
  <c r="L2632" i="3"/>
  <c r="L2532" i="3"/>
  <c r="L2474" i="3"/>
  <c r="L2397" i="3"/>
  <c r="L2317" i="3"/>
  <c r="L2679" i="3"/>
  <c r="L2677" i="3"/>
  <c r="L2574" i="3"/>
  <c r="L2508" i="3"/>
  <c r="L2471" i="3"/>
  <c r="L2462" i="3"/>
  <c r="L2579" i="3"/>
  <c r="L2523" i="3"/>
  <c r="L2888" i="3"/>
  <c r="L2710" i="3"/>
  <c r="L2617" i="3"/>
  <c r="L2613" i="3"/>
  <c r="L2481" i="3"/>
  <c r="L2478" i="3"/>
  <c r="L2662" i="3"/>
  <c r="L2630" i="3"/>
  <c r="L2541" i="3"/>
  <c r="L2672" i="3"/>
  <c r="L2667" i="3"/>
  <c r="L2615" i="3"/>
  <c r="L2514" i="3"/>
  <c r="L2472" i="3"/>
  <c r="L2432" i="3"/>
  <c r="L2717" i="3"/>
  <c r="L2660" i="3"/>
  <c r="L2524" i="3"/>
  <c r="L2509" i="3"/>
  <c r="L2752" i="3"/>
  <c r="L2890" i="3"/>
  <c r="L2460" i="3"/>
  <c r="L2367" i="3"/>
  <c r="L2355" i="3"/>
  <c r="L2762" i="3"/>
  <c r="L2570" i="3"/>
  <c r="L2547" i="3"/>
  <c r="L2527" i="3"/>
  <c r="L2515" i="3"/>
  <c r="L2446" i="3"/>
  <c r="L2437" i="3"/>
  <c r="L2606" i="3"/>
  <c r="L2585" i="3"/>
  <c r="L2539" i="3"/>
  <c r="L2844" i="3"/>
  <c r="L2684" i="3"/>
  <c r="L2635" i="3"/>
  <c r="L2629" i="3"/>
  <c r="L2593" i="3"/>
  <c r="L2542" i="3"/>
  <c r="L2479" i="3"/>
  <c r="L2806" i="3"/>
  <c r="L2720" i="3"/>
  <c r="L2631" i="3"/>
  <c r="L2598" i="3"/>
  <c r="L2578" i="3"/>
  <c r="L2550" i="3"/>
  <c r="L2707" i="3"/>
  <c r="L2661" i="3"/>
  <c r="L2558" i="3"/>
  <c r="L2545" i="3"/>
  <c r="L2470" i="3"/>
  <c r="L2540" i="3"/>
  <c r="L2528" i="3"/>
  <c r="L2756" i="3"/>
  <c r="L2716" i="3"/>
  <c r="L2621" i="3"/>
  <c r="L2644" i="3"/>
  <c r="L2886" i="3"/>
  <c r="L2315" i="3"/>
  <c r="L2045" i="3"/>
  <c r="L2217" i="3"/>
  <c r="L2077" i="3"/>
  <c r="L2032" i="3"/>
  <c r="L2400" i="3"/>
  <c r="L2269" i="3"/>
  <c r="L2252" i="3"/>
  <c r="L2239" i="3"/>
  <c r="L2142" i="3"/>
  <c r="L2104" i="3"/>
  <c r="L2065" i="3"/>
  <c r="L2571" i="3"/>
  <c r="L2257" i="3"/>
  <c r="L2241" i="3"/>
  <c r="L2225" i="3"/>
  <c r="L2169" i="3"/>
  <c r="L2531" i="3"/>
  <c r="L2294" i="3"/>
  <c r="L2266" i="3"/>
  <c r="L2234" i="3"/>
  <c r="L2156" i="3"/>
  <c r="L2385" i="3"/>
  <c r="L2442" i="3"/>
  <c r="L2376" i="3"/>
  <c r="L2220" i="3"/>
  <c r="L2209" i="3"/>
  <c r="L2191" i="3"/>
  <c r="L2172" i="3"/>
  <c r="L2372" i="3"/>
  <c r="L2852" i="3"/>
  <c r="L2316" i="3"/>
  <c r="L2522" i="3"/>
  <c r="L2480" i="3"/>
  <c r="L2290" i="3"/>
  <c r="L2131" i="3"/>
  <c r="L2692" i="3"/>
  <c r="L2244" i="3"/>
  <c r="L2166" i="3"/>
  <c r="L2083" i="3"/>
  <c r="L2080" i="3"/>
  <c r="L2351" i="3"/>
  <c r="L2264" i="3"/>
  <c r="L2227" i="3"/>
  <c r="L2139" i="3"/>
  <c r="L2122" i="3"/>
  <c r="L2395" i="3"/>
  <c r="L2384" i="3"/>
  <c r="L2328" i="3"/>
  <c r="L2260" i="3"/>
  <c r="L2250" i="3"/>
  <c r="L2183" i="3"/>
  <c r="L2152" i="3"/>
  <c r="L2127" i="3"/>
  <c r="L2117" i="3"/>
  <c r="L2499" i="3"/>
  <c r="L2120" i="3"/>
  <c r="L2254" i="3"/>
  <c r="L2203" i="3"/>
  <c r="L2388" i="3"/>
  <c r="L2245" i="3"/>
  <c r="L2174" i="3"/>
  <c r="L2507" i="3"/>
  <c r="L2055" i="3"/>
  <c r="L1805" i="3"/>
  <c r="L2324" i="3"/>
  <c r="L2256" i="3"/>
  <c r="L2026" i="3"/>
  <c r="L2018" i="3"/>
  <c r="L2112" i="3"/>
  <c r="L2086" i="3"/>
  <c r="L1932" i="3"/>
  <c r="L1793" i="3"/>
  <c r="L2003" i="3"/>
  <c r="L1986" i="3"/>
  <c r="L1981" i="3"/>
  <c r="L1969" i="3"/>
  <c r="L1967" i="3"/>
  <c r="L1962" i="3"/>
  <c r="L1942" i="3"/>
  <c r="L1909" i="3"/>
  <c r="L2286" i="3"/>
  <c r="L2014" i="3"/>
  <c r="L1920" i="3"/>
  <c r="L1888" i="3"/>
  <c r="L1876" i="3"/>
  <c r="L1860" i="3"/>
  <c r="L1912" i="3"/>
  <c r="L2261" i="3"/>
  <c r="L2208" i="3"/>
  <c r="L2123" i="3"/>
  <c r="L2022" i="3"/>
  <c r="L1947" i="3"/>
  <c r="L1872" i="3"/>
  <c r="L1849" i="3"/>
  <c r="L2396" i="3"/>
  <c r="L1952" i="3"/>
  <c r="L1925" i="3"/>
  <c r="L1891" i="3"/>
  <c r="L1868" i="3"/>
  <c r="L2233" i="3"/>
  <c r="L2087" i="3"/>
  <c r="L2052" i="3"/>
  <c r="L2334" i="3"/>
  <c r="L1953" i="3"/>
  <c r="L1928" i="3"/>
  <c r="L1850" i="3"/>
  <c r="L2074" i="3"/>
  <c r="L1913" i="3"/>
  <c r="L1853" i="3"/>
  <c r="L1796" i="3"/>
  <c r="L1792" i="3"/>
  <c r="L2085" i="3"/>
  <c r="L2064" i="3"/>
  <c r="L1996" i="3"/>
  <c r="L1993" i="3"/>
  <c r="L1980" i="3"/>
  <c r="L1970" i="3"/>
  <c r="L1923" i="3"/>
  <c r="L1892" i="3"/>
  <c r="L1866" i="3"/>
  <c r="L2181" i="3"/>
  <c r="L2100" i="3"/>
  <c r="L2021" i="3"/>
  <c r="L1936" i="3"/>
  <c r="L2265" i="3"/>
  <c r="L2041" i="3"/>
  <c r="L2023" i="3"/>
  <c r="L2091" i="3"/>
  <c r="L2563" i="3"/>
  <c r="L2017" i="3"/>
  <c r="L1828" i="3"/>
  <c r="L1941" i="3"/>
  <c r="L1823" i="3"/>
  <c r="L1736" i="3"/>
  <c r="L1701" i="3"/>
  <c r="L1650" i="3"/>
  <c r="L2057" i="3"/>
  <c r="L1576" i="3"/>
  <c r="L1568" i="3"/>
  <c r="L1896" i="3"/>
  <c r="L1688" i="3"/>
  <c r="L1643" i="3"/>
  <c r="L1608" i="3"/>
  <c r="L1775" i="3"/>
  <c r="L1711" i="3"/>
  <c r="L1696" i="3"/>
  <c r="L1668" i="3"/>
  <c r="L1648" i="3"/>
  <c r="L1718" i="3"/>
  <c r="L1653" i="3"/>
  <c r="L1599" i="3"/>
  <c r="L1763" i="3"/>
  <c r="L1748" i="3"/>
  <c r="L1966" i="3"/>
  <c r="L1812" i="3"/>
  <c r="L1716" i="3"/>
  <c r="L1656" i="3"/>
  <c r="L1779" i="3"/>
  <c r="L1878" i="3"/>
  <c r="L1818" i="3"/>
  <c r="L1552" i="3"/>
  <c r="L1766" i="3"/>
  <c r="L1725" i="3"/>
  <c r="L1626" i="3"/>
  <c r="L1609" i="3"/>
  <c r="L1546" i="3"/>
  <c r="L1834" i="3"/>
  <c r="L1730" i="3"/>
  <c r="L1722" i="3"/>
  <c r="L1712" i="3"/>
  <c r="L1684" i="3"/>
  <c r="L1618" i="3"/>
  <c r="L1605" i="3"/>
  <c r="L1642" i="3"/>
  <c r="L1636" i="3"/>
  <c r="L1621" i="3"/>
  <c r="L1689" i="3"/>
  <c r="L1679" i="3"/>
  <c r="L1667" i="3"/>
  <c r="L1589" i="3"/>
  <c r="L1634" i="3"/>
  <c r="L1611" i="3"/>
  <c r="L1670" i="3"/>
  <c r="L2248" i="3"/>
  <c r="L1908" i="3"/>
  <c r="L1243" i="3"/>
  <c r="L1238" i="3"/>
  <c r="L1171" i="3"/>
  <c r="L1774" i="3"/>
  <c r="L1550" i="3"/>
  <c r="L1515" i="3"/>
  <c r="L1788" i="3"/>
  <c r="L1301" i="3"/>
  <c r="L1258" i="3"/>
  <c r="L1222" i="3"/>
  <c r="L1191" i="3"/>
  <c r="L1513" i="3"/>
  <c r="L1492" i="3"/>
  <c r="L1457" i="3"/>
  <c r="L1445" i="3"/>
  <c r="L1357" i="3"/>
  <c r="L1329" i="3"/>
  <c r="L1292" i="3"/>
  <c r="L1511" i="3"/>
  <c r="L1484" i="3"/>
  <c r="L1470" i="3"/>
  <c r="L1418" i="3"/>
  <c r="L1295" i="3"/>
  <c r="L1740" i="3"/>
  <c r="L1571" i="3"/>
  <c r="L1563" i="3"/>
  <c r="L1314" i="3"/>
  <c r="L1308" i="3"/>
  <c r="L1360" i="3"/>
  <c r="L1706" i="3"/>
  <c r="L1530" i="3"/>
  <c r="L1391" i="3"/>
  <c r="L1347" i="3"/>
  <c r="L1543" i="3"/>
  <c r="L1745" i="3"/>
  <c r="L1675" i="3"/>
  <c r="L2009" i="3"/>
  <c r="L1593" i="3"/>
  <c r="L1273" i="3"/>
  <c r="L1266" i="3"/>
  <c r="L1097" i="3"/>
  <c r="L1281" i="3"/>
  <c r="L1798" i="3"/>
  <c r="L1778" i="3"/>
  <c r="L1567" i="3"/>
  <c r="L1518" i="3"/>
  <c r="L1437" i="3"/>
  <c r="L1428" i="3"/>
  <c r="L1403" i="3"/>
  <c r="L1377" i="3"/>
  <c r="L1371" i="3"/>
  <c r="L1341" i="3"/>
  <c r="L1512" i="3"/>
  <c r="L1505" i="3"/>
  <c r="L1468" i="3"/>
  <c r="L1420" i="3"/>
  <c r="L1479" i="3"/>
  <c r="L1348" i="3"/>
  <c r="L1336" i="3"/>
  <c r="L1296" i="3"/>
  <c r="L1537" i="3"/>
  <c r="L1489" i="3"/>
  <c r="L1572" i="3"/>
  <c r="L1554" i="3"/>
  <c r="L1519" i="3"/>
  <c r="L1397" i="3"/>
  <c r="L819" i="3"/>
  <c r="L1710" i="3"/>
  <c r="L1476" i="3"/>
  <c r="L1270" i="3"/>
  <c r="L1112" i="3"/>
  <c r="L926" i="3"/>
  <c r="L756" i="3"/>
  <c r="L1207" i="3"/>
  <c r="L1146" i="3"/>
  <c r="L1070" i="3"/>
  <c r="L1036" i="3"/>
  <c r="L1010" i="3"/>
  <c r="L993" i="3"/>
  <c r="L1127" i="3"/>
  <c r="L975" i="3"/>
  <c r="L1158" i="3"/>
  <c r="L1289" i="3"/>
  <c r="L1284" i="3"/>
  <c r="L1265" i="3"/>
  <c r="L1194" i="3"/>
  <c r="L1052" i="3"/>
  <c r="L1015" i="3"/>
  <c r="L967" i="3"/>
  <c r="L1293" i="3"/>
  <c r="L1139" i="3"/>
  <c r="L1103" i="3"/>
  <c r="L1421" i="3"/>
  <c r="L1523" i="3"/>
  <c r="L1483" i="3"/>
  <c r="L1469" i="3"/>
  <c r="L1404" i="3"/>
  <c r="L1234" i="3"/>
  <c r="L891" i="3"/>
  <c r="L1111" i="3"/>
  <c r="L1020" i="3"/>
  <c r="L929" i="3"/>
  <c r="L924" i="3"/>
  <c r="L913" i="3"/>
  <c r="L867" i="3"/>
  <c r="L861" i="3"/>
  <c r="L811" i="3"/>
  <c r="L759" i="3"/>
  <c r="L1079" i="3"/>
  <c r="L1034" i="3"/>
  <c r="L992" i="3"/>
  <c r="L1429" i="3"/>
  <c r="L1221" i="3"/>
  <c r="L1195" i="3"/>
  <c r="L1182" i="3"/>
  <c r="L1157" i="3"/>
  <c r="L1092" i="3"/>
  <c r="L1062" i="3"/>
  <c r="L1279" i="3"/>
  <c r="L1240" i="3"/>
  <c r="L1168" i="3"/>
  <c r="L1066" i="3"/>
  <c r="L1058" i="3"/>
  <c r="L990" i="3"/>
  <c r="L1395" i="3"/>
  <c r="L1275" i="3"/>
  <c r="L1246" i="3"/>
  <c r="L1206" i="3"/>
  <c r="L1044" i="3"/>
  <c r="L1030" i="3"/>
  <c r="L956" i="3"/>
  <c r="L1130" i="3"/>
  <c r="L1359" i="3"/>
  <c r="L1339" i="3"/>
  <c r="L1305" i="3"/>
  <c r="L1248" i="3"/>
  <c r="L850" i="3"/>
  <c r="L559" i="3"/>
  <c r="L686" i="3"/>
  <c r="L1075" i="3"/>
  <c r="L919" i="3"/>
  <c r="L670" i="3"/>
  <c r="L629" i="3"/>
  <c r="L621" i="3"/>
  <c r="L615" i="3"/>
  <c r="L1123" i="3"/>
  <c r="L714" i="3"/>
  <c r="L681" i="3"/>
  <c r="L864" i="3"/>
  <c r="L818" i="3"/>
  <c r="L754" i="3"/>
  <c r="L1294" i="3"/>
  <c r="L1069" i="3"/>
  <c r="L871" i="3"/>
  <c r="L847" i="3"/>
  <c r="L769" i="3"/>
  <c r="L1100" i="3"/>
  <c r="L961" i="3"/>
  <c r="L940" i="3"/>
  <c r="L1285" i="3"/>
  <c r="L1169" i="3"/>
  <c r="L951" i="3"/>
  <c r="L760" i="3"/>
  <c r="L902" i="3"/>
  <c r="L741" i="3"/>
  <c r="L727" i="3"/>
  <c r="L749" i="3"/>
  <c r="L892" i="3"/>
  <c r="L1045" i="3"/>
  <c r="L689" i="3"/>
  <c r="L1264" i="3"/>
  <c r="L632" i="3"/>
  <c r="L617" i="3"/>
  <c r="L592" i="3"/>
  <c r="L813" i="3"/>
  <c r="L807" i="3"/>
  <c r="L878" i="3"/>
  <c r="L870" i="3"/>
  <c r="L839" i="3"/>
  <c r="L823" i="3"/>
  <c r="L798" i="3"/>
  <c r="L910" i="3"/>
  <c r="L827" i="3"/>
  <c r="L770" i="3"/>
  <c r="L837" i="3"/>
  <c r="L817" i="3"/>
  <c r="L1104" i="3"/>
  <c r="L962" i="3"/>
  <c r="L957" i="3"/>
  <c r="L800" i="3"/>
  <c r="L720" i="3"/>
  <c r="L710" i="3"/>
  <c r="L952" i="3"/>
  <c r="L1121" i="3"/>
  <c r="L787" i="3"/>
  <c r="L647" i="3"/>
  <c r="L566" i="3"/>
  <c r="L708" i="3"/>
  <c r="L701" i="3"/>
  <c r="L493" i="3"/>
  <c r="L341" i="3"/>
  <c r="L190" i="3"/>
  <c r="L726" i="3"/>
  <c r="L589" i="3"/>
  <c r="L570" i="3"/>
  <c r="L411" i="3"/>
  <c r="L351" i="3"/>
  <c r="L529" i="3"/>
  <c r="L476" i="3"/>
  <c r="L547" i="3"/>
  <c r="L613" i="3"/>
  <c r="L578" i="3"/>
  <c r="L669" i="3"/>
  <c r="L507" i="3"/>
  <c r="L489" i="3"/>
  <c r="L458" i="3"/>
  <c r="L796" i="3"/>
  <c r="L930" i="3"/>
  <c r="L776" i="3"/>
  <c r="L356" i="3"/>
  <c r="L664" i="3"/>
  <c r="L641" i="3"/>
  <c r="L495" i="3"/>
  <c r="L459" i="3"/>
  <c r="L260" i="3"/>
  <c r="L256" i="3"/>
  <c r="L181" i="3"/>
  <c r="L179" i="3"/>
  <c r="L160" i="3"/>
  <c r="L903" i="3"/>
  <c r="L674" i="3"/>
  <c r="L959" i="3"/>
  <c r="L653" i="3"/>
  <c r="L607" i="3"/>
  <c r="L534" i="3"/>
  <c r="L474" i="3"/>
  <c r="L448" i="3"/>
  <c r="L442" i="3"/>
  <c r="L426" i="3"/>
  <c r="L420" i="3"/>
  <c r="L405" i="3"/>
  <c r="L389" i="3"/>
  <c r="L573" i="3"/>
  <c r="L563" i="3"/>
  <c r="L515" i="3"/>
  <c r="L465" i="3"/>
  <c r="L711" i="3"/>
  <c r="L651" i="3"/>
  <c r="L612" i="3"/>
  <c r="L605" i="3"/>
  <c r="L599" i="3"/>
  <c r="L504" i="3"/>
  <c r="L490" i="3"/>
  <c r="L378" i="3"/>
  <c r="L368" i="3"/>
  <c r="L609" i="3"/>
  <c r="L525" i="3"/>
  <c r="L738" i="3"/>
  <c r="L449" i="3"/>
  <c r="L663" i="3"/>
  <c r="L596" i="3"/>
  <c r="L252" i="3"/>
  <c r="L427" i="3"/>
  <c r="L357" i="3"/>
  <c r="L315" i="3"/>
  <c r="L546" i="3"/>
  <c r="L535" i="3"/>
  <c r="L305" i="3"/>
  <c r="L293" i="3"/>
  <c r="L283" i="3"/>
  <c r="L271" i="3"/>
  <c r="L250" i="3"/>
  <c r="L220" i="3"/>
  <c r="L475" i="3"/>
  <c r="L261" i="3"/>
  <c r="L111" i="3"/>
  <c r="L492" i="3"/>
  <c r="L410" i="3"/>
  <c r="L332" i="3"/>
  <c r="L537" i="3"/>
  <c r="L334" i="3"/>
  <c r="L330" i="3"/>
  <c r="L107" i="3"/>
  <c r="L58" i="3"/>
  <c r="L345" i="3"/>
  <c r="L74" i="3"/>
  <c r="L69" i="3"/>
  <c r="L51" i="3"/>
  <c r="L177" i="3"/>
  <c r="L29" i="3"/>
  <c r="L95" i="3"/>
  <c r="L53" i="3"/>
  <c r="L36" i="3"/>
  <c r="L649" i="3"/>
  <c r="L149" i="3"/>
  <c r="L63" i="3"/>
  <c r="L59" i="3"/>
  <c r="L431" i="3"/>
  <c r="L284" i="3"/>
  <c r="L164" i="3"/>
  <c r="L75" i="3"/>
  <c r="L340" i="3"/>
  <c r="L298" i="3"/>
  <c r="L255" i="3"/>
  <c r="L234" i="3"/>
  <c r="L192" i="3"/>
  <c r="L187" i="3"/>
  <c r="L127" i="3"/>
  <c r="L108" i="3"/>
  <c r="L9" i="3"/>
  <c r="L620" i="3"/>
  <c r="L320" i="3"/>
  <c r="L286" i="3"/>
  <c r="L276" i="3"/>
  <c r="L11" i="3"/>
  <c r="L383" i="3"/>
  <c r="L268" i="3"/>
  <c r="L30" i="3"/>
  <c r="L185" i="3"/>
  <c r="L155" i="3"/>
  <c r="L96" i="3"/>
  <c r="L89" i="3"/>
  <c r="L45" i="3"/>
  <c r="L64" i="3"/>
  <c r="L19" i="3"/>
  <c r="L564" i="3"/>
  <c r="L337" i="3"/>
  <c r="L223" i="3"/>
  <c r="L217" i="3"/>
  <c r="L213" i="3"/>
  <c r="L106" i="3"/>
  <c r="L39" i="3"/>
  <c r="L5" i="3"/>
  <c r="L272" i="3"/>
  <c r="L336" i="3"/>
  <c r="L12" i="3"/>
  <c r="L123" i="3"/>
  <c r="L23" i="3"/>
  <c r="L80" i="3"/>
  <c r="L17" i="3"/>
  <c r="L300" i="3"/>
  <c r="L314" i="3"/>
  <c r="L105" i="3"/>
  <c r="L116" i="3"/>
  <c r="L302" i="3"/>
  <c r="L76" i="3"/>
  <c r="L110" i="3"/>
  <c r="L202" i="3"/>
  <c r="I4411" i="3"/>
  <c r="J4393" i="3"/>
  <c r="J4376" i="3"/>
  <c r="J4416" i="3"/>
  <c r="I4376" i="3"/>
  <c r="I4594" i="3"/>
  <c r="I4600" i="3"/>
  <c r="J4594" i="3"/>
  <c r="J4600" i="3"/>
  <c r="I4599" i="3"/>
  <c r="I4605" i="3"/>
  <c r="J4599" i="3"/>
  <c r="J4605" i="3"/>
  <c r="J4569" i="3"/>
  <c r="J4541" i="3"/>
  <c r="J4524" i="3"/>
  <c r="I4598" i="3"/>
  <c r="I4604" i="3"/>
  <c r="I4569" i="3"/>
  <c r="I4541" i="3"/>
  <c r="I4524" i="3"/>
  <c r="J4515" i="3"/>
  <c r="J4497" i="3"/>
  <c r="J4474" i="3"/>
  <c r="J4598" i="3"/>
  <c r="J4604" i="3"/>
  <c r="J4553" i="3"/>
  <c r="J4479" i="3"/>
  <c r="J4454" i="3"/>
  <c r="J4445" i="3"/>
  <c r="J4589" i="3"/>
  <c r="J4571" i="3"/>
  <c r="I4553" i="3"/>
  <c r="J4528" i="3"/>
  <c r="J4517" i="3"/>
  <c r="I4504" i="3"/>
  <c r="J4488" i="3"/>
  <c r="I4479" i="3"/>
  <c r="J4470" i="3"/>
  <c r="J4463" i="3"/>
  <c r="I4454" i="3"/>
  <c r="I4445" i="3"/>
  <c r="I4589" i="3"/>
  <c r="I4571" i="3"/>
  <c r="J4542" i="3"/>
  <c r="I4517" i="3"/>
  <c r="I4488" i="3"/>
  <c r="I4470" i="3"/>
  <c r="I4463" i="3"/>
  <c r="I4459" i="3"/>
  <c r="J4450" i="3"/>
  <c r="I4597" i="3"/>
  <c r="I4603" i="3"/>
  <c r="I4542" i="3"/>
  <c r="J4499" i="3"/>
  <c r="I4450" i="3"/>
  <c r="I4448" i="3"/>
  <c r="I4590" i="3"/>
  <c r="J4583" i="3"/>
  <c r="I4581" i="3"/>
  <c r="I4572" i="3"/>
  <c r="J4535" i="3"/>
  <c r="I4518" i="3"/>
  <c r="J4481" i="3"/>
  <c r="J4464" i="3"/>
  <c r="I4428" i="3"/>
  <c r="I4364" i="3"/>
  <c r="J4382" i="3"/>
  <c r="I4382" i="3"/>
  <c r="J4141" i="3"/>
  <c r="J4122" i="3"/>
  <c r="J4417" i="3"/>
  <c r="I4401" i="3"/>
  <c r="I4322" i="3"/>
  <c r="J4274" i="3"/>
  <c r="I4264" i="3"/>
  <c r="I4249" i="3"/>
  <c r="I4228" i="3"/>
  <c r="J4563" i="3"/>
  <c r="I4417" i="3"/>
  <c r="I4356" i="3"/>
  <c r="J4294" i="3"/>
  <c r="I4274" i="3"/>
  <c r="J4247" i="3"/>
  <c r="J4225" i="3"/>
  <c r="I4563" i="3"/>
  <c r="I4388" i="3"/>
  <c r="J4345" i="3"/>
  <c r="I4247" i="3"/>
  <c r="I4225" i="3"/>
  <c r="J4554" i="3"/>
  <c r="J4337" i="3"/>
  <c r="I4554" i="3"/>
  <c r="J4410" i="3"/>
  <c r="I4337" i="3"/>
  <c r="J4597" i="3"/>
  <c r="I4358" i="3"/>
  <c r="J4339" i="3"/>
  <c r="J4431" i="3"/>
  <c r="J4423" i="3"/>
  <c r="I4339" i="3"/>
  <c r="J4446" i="3"/>
  <c r="I4431" i="3"/>
  <c r="I4423" i="3"/>
  <c r="I4350" i="3"/>
  <c r="I4429" i="3"/>
  <c r="I4392" i="3"/>
  <c r="I4346" i="3"/>
  <c r="J4398" i="3"/>
  <c r="I4383" i="3"/>
  <c r="I4522" i="3"/>
  <c r="I4398" i="3"/>
  <c r="J4603" i="3"/>
  <c r="J4241" i="3"/>
  <c r="J4590" i="3"/>
  <c r="J4418" i="3"/>
  <c r="J4287" i="3"/>
  <c r="J4280" i="3"/>
  <c r="J4273" i="3"/>
  <c r="I4241" i="3"/>
  <c r="I4499" i="3"/>
  <c r="I4418" i="3"/>
  <c r="I4287" i="3"/>
  <c r="I4280" i="3"/>
  <c r="I4273" i="3"/>
  <c r="J4261" i="3"/>
  <c r="J4437" i="3"/>
  <c r="J4363" i="3"/>
  <c r="J4340" i="3"/>
  <c r="I4246" i="3"/>
  <c r="J4243" i="3"/>
  <c r="J4237" i="3"/>
  <c r="I4437" i="3"/>
  <c r="J4368" i="3"/>
  <c r="I4363" i="3"/>
  <c r="J4347" i="3"/>
  <c r="I4340" i="3"/>
  <c r="I4243" i="3"/>
  <c r="I4237" i="3"/>
  <c r="J4355" i="3"/>
  <c r="J4268" i="3"/>
  <c r="J4258" i="3"/>
  <c r="J4232" i="3"/>
  <c r="I4355" i="3"/>
  <c r="J4314" i="3"/>
  <c r="J4302" i="3"/>
  <c r="J4288" i="3"/>
  <c r="I4258" i="3"/>
  <c r="J4253" i="3"/>
  <c r="I4232" i="3"/>
  <c r="J4572" i="3"/>
  <c r="J4518" i="3"/>
  <c r="J4428" i="3"/>
  <c r="I4296" i="3"/>
  <c r="I4293" i="3"/>
  <c r="I4278" i="3"/>
  <c r="J4581" i="3"/>
  <c r="I4288" i="3"/>
  <c r="I4302" i="3"/>
  <c r="J4166" i="3"/>
  <c r="J4224" i="3"/>
  <c r="I4166" i="3"/>
  <c r="I4160" i="3"/>
  <c r="I4098" i="3"/>
  <c r="J3989" i="3"/>
  <c r="I3940" i="3"/>
  <c r="I3928" i="3"/>
  <c r="J4145" i="3"/>
  <c r="J4134" i="3"/>
  <c r="J4116" i="3"/>
  <c r="J4293" i="3"/>
  <c r="J4194" i="3"/>
  <c r="I4145" i="3"/>
  <c r="I4134" i="3"/>
  <c r="J4126" i="3"/>
  <c r="J4118" i="3"/>
  <c r="I4116" i="3"/>
  <c r="J4087" i="3"/>
  <c r="I4085" i="3"/>
  <c r="I4194" i="3"/>
  <c r="I4126" i="3"/>
  <c r="I4118" i="3"/>
  <c r="I4087" i="3"/>
  <c r="J4198" i="3"/>
  <c r="I4164" i="3"/>
  <c r="I4122" i="3"/>
  <c r="J4370" i="3"/>
  <c r="I4198" i="3"/>
  <c r="J4147" i="3"/>
  <c r="I4092" i="3"/>
  <c r="I4370" i="3"/>
  <c r="J4231" i="3"/>
  <c r="J4219" i="3"/>
  <c r="J4189" i="3"/>
  <c r="I4253" i="3"/>
  <c r="I4231" i="3"/>
  <c r="I4219" i="3"/>
  <c r="I4189" i="3"/>
  <c r="I4141" i="3"/>
  <c r="J4204" i="3"/>
  <c r="J4278" i="3"/>
  <c r="I4244" i="3"/>
  <c r="I4115" i="3"/>
  <c r="I4176" i="3"/>
  <c r="J4165" i="3"/>
  <c r="I4123" i="3"/>
  <c r="J4088" i="3"/>
  <c r="I4214" i="3"/>
  <c r="I4165" i="3"/>
  <c r="J4103" i="3"/>
  <c r="J4142" i="3"/>
  <c r="J4121" i="3"/>
  <c r="J4406" i="3"/>
  <c r="I4235" i="3"/>
  <c r="J4216" i="3"/>
  <c r="J4193" i="3"/>
  <c r="J4144" i="3"/>
  <c r="I4142" i="3"/>
  <c r="I4121" i="3"/>
  <c r="I4097" i="3"/>
  <c r="I4406" i="3"/>
  <c r="J4380" i="3"/>
  <c r="I4216" i="3"/>
  <c r="I4178" i="3"/>
  <c r="J4163" i="3"/>
  <c r="I4144" i="3"/>
  <c r="I4314" i="3"/>
  <c r="J4199" i="3"/>
  <c r="J4182" i="3"/>
  <c r="J4174" i="3"/>
  <c r="I4163" i="3"/>
  <c r="I4091" i="3"/>
  <c r="J4061" i="3"/>
  <c r="J4028" i="3"/>
  <c r="I4011" i="3"/>
  <c r="J3936" i="3"/>
  <c r="I4061" i="3"/>
  <c r="I4032" i="3"/>
  <c r="I4028" i="3"/>
  <c r="I3936" i="3"/>
  <c r="J3977" i="3"/>
  <c r="I3955" i="3"/>
  <c r="J4068" i="3"/>
  <c r="I3983" i="3"/>
  <c r="J3903" i="3"/>
  <c r="J3884" i="3"/>
  <c r="I3855" i="3"/>
  <c r="J3844" i="3"/>
  <c r="I4068" i="3"/>
  <c r="J4021" i="3"/>
  <c r="J3975" i="3"/>
  <c r="J3973" i="3"/>
  <c r="J3964" i="3"/>
  <c r="I3903" i="3"/>
  <c r="I3884" i="3"/>
  <c r="J3876" i="3"/>
  <c r="J3836" i="3"/>
  <c r="I4184" i="3"/>
  <c r="J4081" i="3"/>
  <c r="I4004" i="3"/>
  <c r="I3990" i="3"/>
  <c r="I3975" i="3"/>
  <c r="I3964" i="3"/>
  <c r="I3947" i="3"/>
  <c r="J3945" i="3"/>
  <c r="I3909" i="3"/>
  <c r="J3895" i="3"/>
  <c r="I3876" i="3"/>
  <c r="I4081" i="3"/>
  <c r="I3945" i="3"/>
  <c r="I3918" i="3"/>
  <c r="I3895" i="3"/>
  <c r="J4108" i="3"/>
  <c r="J4070" i="3"/>
  <c r="J4008" i="3"/>
  <c r="I4397" i="3"/>
  <c r="I4070" i="3"/>
  <c r="J4056" i="3"/>
  <c r="I4039" i="3"/>
  <c r="J4027" i="3"/>
  <c r="J4049" i="3"/>
  <c r="J4006" i="3"/>
  <c r="I4049" i="3"/>
  <c r="J4029" i="3"/>
  <c r="I4006" i="3"/>
  <c r="J3912" i="3"/>
  <c r="I4029" i="3"/>
  <c r="J3978" i="3"/>
  <c r="J3976" i="3"/>
  <c r="I3912" i="3"/>
  <c r="J3982" i="3"/>
  <c r="I3978" i="3"/>
  <c r="J3960" i="3"/>
  <c r="I3919" i="3"/>
  <c r="I4174" i="3"/>
  <c r="J3991" i="3"/>
  <c r="I3967" i="3"/>
  <c r="I3960" i="3"/>
  <c r="I4197" i="3"/>
  <c r="J4082" i="3"/>
  <c r="J4080" i="3"/>
  <c r="I3991" i="3"/>
  <c r="I4082" i="3"/>
  <c r="J4071" i="3"/>
  <c r="J3972" i="3"/>
  <c r="J3965" i="3"/>
  <c r="J3906" i="3"/>
  <c r="J4084" i="3"/>
  <c r="I4024" i="3"/>
  <c r="I4001" i="3"/>
  <c r="J3996" i="3"/>
  <c r="I3972" i="3"/>
  <c r="I3965" i="3"/>
  <c r="J3930" i="3"/>
  <c r="I3906" i="3"/>
  <c r="I4156" i="3"/>
  <c r="J4053" i="3"/>
  <c r="J4040" i="3"/>
  <c r="J4013" i="3"/>
  <c r="I4003" i="3"/>
  <c r="I3996" i="3"/>
  <c r="J3938" i="3"/>
  <c r="J3860" i="3"/>
  <c r="J4089" i="3"/>
  <c r="I4053" i="3"/>
  <c r="I3989" i="3"/>
  <c r="J3963" i="3"/>
  <c r="J3944" i="3"/>
  <c r="J3942" i="3"/>
  <c r="J3933" i="3"/>
  <c r="J3908" i="3"/>
  <c r="J3892" i="3"/>
  <c r="I3860" i="3"/>
  <c r="J4133" i="3"/>
  <c r="I4089" i="3"/>
  <c r="I4057" i="3"/>
  <c r="J4007" i="3"/>
  <c r="J3985" i="3"/>
  <c r="I3963" i="3"/>
  <c r="I3942" i="3"/>
  <c r="I3933" i="3"/>
  <c r="J3917" i="3"/>
  <c r="I3908" i="3"/>
  <c r="I3902" i="3"/>
  <c r="J3898" i="3"/>
  <c r="I3892" i="3"/>
  <c r="I3870" i="3"/>
  <c r="J3864" i="3"/>
  <c r="I3850" i="3"/>
  <c r="I3843" i="3"/>
  <c r="J3875" i="3"/>
  <c r="J3839" i="3"/>
  <c r="I3898" i="3"/>
  <c r="I3875" i="3"/>
  <c r="I3853" i="3"/>
  <c r="I3839" i="3"/>
  <c r="I3823" i="3"/>
  <c r="I4182" i="3"/>
  <c r="I3800" i="3"/>
  <c r="J3961" i="3"/>
  <c r="J3804" i="3"/>
  <c r="I3802" i="3"/>
  <c r="J3773" i="3"/>
  <c r="I3748" i="3"/>
  <c r="J3742" i="3"/>
  <c r="I3812" i="3"/>
  <c r="I3752" i="3"/>
  <c r="J3744" i="3"/>
  <c r="I4007" i="3"/>
  <c r="J3819" i="3"/>
  <c r="I3744" i="3"/>
  <c r="J3762" i="3"/>
  <c r="I3738" i="3"/>
  <c r="J4030" i="3"/>
  <c r="I3917" i="3"/>
  <c r="I3762" i="3"/>
  <c r="J3931" i="3"/>
  <c r="I4199" i="3"/>
  <c r="I3931" i="3"/>
  <c r="J3805" i="3"/>
  <c r="I3740" i="3"/>
  <c r="J3711" i="3"/>
  <c r="J4015" i="3"/>
  <c r="I3805" i="3"/>
  <c r="I3831" i="3"/>
  <c r="I3868" i="3"/>
  <c r="J3850" i="3"/>
  <c r="I3994" i="3"/>
  <c r="J3843" i="3"/>
  <c r="J3801" i="3"/>
  <c r="J3749" i="3"/>
  <c r="I3749" i="3"/>
  <c r="I4222" i="3"/>
  <c r="I3795" i="3"/>
  <c r="J4046" i="3"/>
  <c r="J3835" i="3"/>
  <c r="J3822" i="3"/>
  <c r="J3783" i="3"/>
  <c r="I3763" i="3"/>
  <c r="I3985" i="3"/>
  <c r="I3783" i="3"/>
  <c r="I3730" i="3"/>
  <c r="I3847" i="3"/>
  <c r="I3683" i="3"/>
  <c r="J3670" i="3"/>
  <c r="J3832" i="3"/>
  <c r="J3700" i="3"/>
  <c r="I3670" i="3"/>
  <c r="I3539" i="3"/>
  <c r="J4011" i="3"/>
  <c r="I3596" i="3"/>
  <c r="I3408" i="3"/>
  <c r="I3390" i="3"/>
  <c r="I3626" i="3"/>
  <c r="I3567" i="3"/>
  <c r="J3519" i="3"/>
  <c r="J3691" i="3"/>
  <c r="J3650" i="3"/>
  <c r="I3621" i="3"/>
  <c r="J3613" i="3"/>
  <c r="J3611" i="3"/>
  <c r="J3607" i="3"/>
  <c r="J3578" i="3"/>
  <c r="J3573" i="3"/>
  <c r="J3530" i="3"/>
  <c r="I3519" i="3"/>
  <c r="I3691" i="3"/>
  <c r="I3650" i="3"/>
  <c r="J3619" i="3"/>
  <c r="I3584" i="3"/>
  <c r="I3578" i="3"/>
  <c r="J3563" i="3"/>
  <c r="J3561" i="3"/>
  <c r="I3557" i="3"/>
  <c r="I3534" i="3"/>
  <c r="I3530" i="3"/>
  <c r="J3508" i="3"/>
  <c r="I3715" i="3"/>
  <c r="J3706" i="3"/>
  <c r="J3704" i="3"/>
  <c r="J3641" i="3"/>
  <c r="I3561" i="3"/>
  <c r="J3779" i="3"/>
  <c r="I3706" i="3"/>
  <c r="J3695" i="3"/>
  <c r="I3722" i="3"/>
  <c r="J3542" i="3"/>
  <c r="I3537" i="3"/>
  <c r="I3732" i="3"/>
  <c r="J3730" i="3"/>
  <c r="J3645" i="3"/>
  <c r="J3643" i="3"/>
  <c r="J3629" i="3"/>
  <c r="I3617" i="3"/>
  <c r="J3581" i="3"/>
  <c r="I3669" i="3"/>
  <c r="I3645" i="3"/>
  <c r="I3643" i="3"/>
  <c r="I3629" i="3"/>
  <c r="J3595" i="3"/>
  <c r="I3581" i="3"/>
  <c r="J3688" i="3"/>
  <c r="J3634" i="3"/>
  <c r="J3562" i="3"/>
  <c r="J3535" i="3"/>
  <c r="J3483" i="3"/>
  <c r="J3458" i="3"/>
  <c r="J3443" i="3"/>
  <c r="J3692" i="3"/>
  <c r="I3665" i="3"/>
  <c r="J3659" i="3"/>
  <c r="J3602" i="3"/>
  <c r="J3579" i="3"/>
  <c r="I3535" i="3"/>
  <c r="J3622" i="3"/>
  <c r="I3602" i="3"/>
  <c r="J3566" i="3"/>
  <c r="J3564" i="3"/>
  <c r="J3558" i="3"/>
  <c r="J3538" i="3"/>
  <c r="J3675" i="3"/>
  <c r="J3655" i="3"/>
  <c r="J3614" i="3"/>
  <c r="J3574" i="3"/>
  <c r="I3566" i="3"/>
  <c r="I3564" i="3"/>
  <c r="I3558" i="3"/>
  <c r="J3723" i="3"/>
  <c r="I3655" i="3"/>
  <c r="I3614" i="3"/>
  <c r="J3592" i="3"/>
  <c r="I3554" i="3"/>
  <c r="I3727" i="3"/>
  <c r="I3612" i="3"/>
  <c r="I3743" i="3"/>
  <c r="J3685" i="3"/>
  <c r="J3632" i="3"/>
  <c r="J3560" i="3"/>
  <c r="I3541" i="3"/>
  <c r="J3847" i="3"/>
  <c r="I3718" i="3"/>
  <c r="J3683" i="3"/>
  <c r="J3637" i="3"/>
  <c r="J3609" i="3"/>
  <c r="J3580" i="3"/>
  <c r="J3576" i="3"/>
  <c r="I3685" i="3"/>
  <c r="I3443" i="3"/>
  <c r="I3399" i="3"/>
  <c r="J3738" i="3"/>
  <c r="J3521" i="3"/>
  <c r="J3668" i="3"/>
  <c r="I3521" i="3"/>
  <c r="J3511" i="3"/>
  <c r="J3498" i="3"/>
  <c r="J3478" i="3"/>
  <c r="J3383" i="3"/>
  <c r="J3370" i="3"/>
  <c r="I3364" i="3"/>
  <c r="I3516" i="3"/>
  <c r="I3498" i="3"/>
  <c r="J3486" i="3"/>
  <c r="I3383" i="3"/>
  <c r="J3496" i="3"/>
  <c r="I3486" i="3"/>
  <c r="I3427" i="3"/>
  <c r="J3414" i="3"/>
  <c r="J3412" i="3"/>
  <c r="J3410" i="3"/>
  <c r="J3377" i="3"/>
  <c r="J3418" i="3"/>
  <c r="I3377" i="3"/>
  <c r="I3523" i="3"/>
  <c r="I3440" i="3"/>
  <c r="J3430" i="3"/>
  <c r="J3422" i="3"/>
  <c r="J3472" i="3"/>
  <c r="J3404" i="3"/>
  <c r="I3504" i="3"/>
  <c r="J3454" i="3"/>
  <c r="I3404" i="3"/>
  <c r="J3398" i="3"/>
  <c r="I3681" i="3"/>
  <c r="I3632" i="3"/>
  <c r="I3560" i="3"/>
  <c r="I3458" i="3"/>
  <c r="J3394" i="3"/>
  <c r="I3394" i="3"/>
  <c r="J3499" i="3"/>
  <c r="I3487" i="3"/>
  <c r="I3485" i="3"/>
  <c r="J3428" i="3"/>
  <c r="I3428" i="3"/>
  <c r="J3512" i="3"/>
  <c r="I3483" i="3"/>
  <c r="I3417" i="3"/>
  <c r="J3401" i="3"/>
  <c r="I3358" i="3"/>
  <c r="J3409" i="3"/>
  <c r="I3401" i="3"/>
  <c r="J3507" i="3"/>
  <c r="J3471" i="3"/>
  <c r="I3435" i="3"/>
  <c r="J3399" i="3"/>
  <c r="I3393" i="3"/>
  <c r="I3333" i="3"/>
  <c r="J3296" i="3"/>
  <c r="I3296" i="3"/>
  <c r="I3395" i="3"/>
  <c r="J3248" i="3"/>
  <c r="I3244" i="3"/>
  <c r="J3133" i="3"/>
  <c r="I3475" i="3"/>
  <c r="J3274" i="3"/>
  <c r="I3248" i="3"/>
  <c r="J3105" i="3"/>
  <c r="J3278" i="3"/>
  <c r="I3274" i="3"/>
  <c r="I3198" i="3"/>
  <c r="I3105" i="3"/>
  <c r="J3345" i="3"/>
  <c r="J3305" i="3"/>
  <c r="J3341" i="3"/>
  <c r="I3305" i="3"/>
  <c r="J3183" i="3"/>
  <c r="I3151" i="3"/>
  <c r="J3146" i="3"/>
  <c r="J3144" i="3"/>
  <c r="I3101" i="3"/>
  <c r="J3347" i="3"/>
  <c r="J3343" i="3"/>
  <c r="I3341" i="3"/>
  <c r="J3234" i="3"/>
  <c r="J3220" i="3"/>
  <c r="J3210" i="3"/>
  <c r="I3347" i="3"/>
  <c r="J3320" i="3"/>
  <c r="J3293" i="3"/>
  <c r="J3257" i="3"/>
  <c r="I3234" i="3"/>
  <c r="I3220" i="3"/>
  <c r="I3185" i="3"/>
  <c r="J3171" i="3"/>
  <c r="J3134" i="3"/>
  <c r="J3125" i="3"/>
  <c r="I3293" i="3"/>
  <c r="J3280" i="3"/>
  <c r="J3268" i="3"/>
  <c r="J3253" i="3"/>
  <c r="I3201" i="3"/>
  <c r="I3171" i="3"/>
  <c r="J3159" i="3"/>
  <c r="I3134" i="3"/>
  <c r="I3127" i="3"/>
  <c r="I3125" i="3"/>
  <c r="I3106" i="3"/>
  <c r="J3354" i="3"/>
  <c r="J3322" i="3"/>
  <c r="J3289" i="3"/>
  <c r="J3224" i="3"/>
  <c r="J3208" i="3"/>
  <c r="J3455" i="3"/>
  <c r="J3435" i="3"/>
  <c r="I3374" i="3"/>
  <c r="I3354" i="3"/>
  <c r="I3350" i="3"/>
  <c r="J3243" i="3"/>
  <c r="I3208" i="3"/>
  <c r="J3312" i="3"/>
  <c r="J3297" i="3"/>
  <c r="J3275" i="3"/>
  <c r="I3243" i="3"/>
  <c r="J3214" i="3"/>
  <c r="I3471" i="3"/>
  <c r="I3312" i="3"/>
  <c r="J3277" i="3"/>
  <c r="I3214" i="3"/>
  <c r="J3338" i="3"/>
  <c r="I3194" i="3"/>
  <c r="I3306" i="3"/>
  <c r="I3258" i="3"/>
  <c r="I3231" i="3"/>
  <c r="J3116" i="3"/>
  <c r="J3104" i="3"/>
  <c r="J3285" i="3"/>
  <c r="J3221" i="3"/>
  <c r="J3179" i="3"/>
  <c r="I3116" i="3"/>
  <c r="I3088" i="3"/>
  <c r="J3376" i="3"/>
  <c r="I3285" i="3"/>
  <c r="J3239" i="3"/>
  <c r="I3221" i="3"/>
  <c r="J3393" i="3"/>
  <c r="I3365" i="3"/>
  <c r="J3300" i="3"/>
  <c r="J3269" i="3"/>
  <c r="J3254" i="3"/>
  <c r="I3252" i="3"/>
  <c r="I3239" i="3"/>
  <c r="J3227" i="3"/>
  <c r="I3473" i="3"/>
  <c r="I3300" i="3"/>
  <c r="J3298" i="3"/>
  <c r="J3281" i="3"/>
  <c r="I3269" i="3"/>
  <c r="I3254" i="3"/>
  <c r="I3227" i="3"/>
  <c r="J3459" i="3"/>
  <c r="J3333" i="3"/>
  <c r="I3329" i="3"/>
  <c r="J3087" i="3"/>
  <c r="I3023" i="3"/>
  <c r="J3329" i="3"/>
  <c r="J2796" i="3"/>
  <c r="I3080" i="3"/>
  <c r="I3064" i="3"/>
  <c r="I3026" i="3"/>
  <c r="I2995" i="3"/>
  <c r="I2985" i="3"/>
  <c r="J2950" i="3"/>
  <c r="J3014" i="3"/>
  <c r="J2964" i="3"/>
  <c r="J2947" i="3"/>
  <c r="I3141" i="3"/>
  <c r="J3082" i="3"/>
  <c r="I3014" i="3"/>
  <c r="I2945" i="3"/>
  <c r="J3158" i="3"/>
  <c r="I3124" i="3"/>
  <c r="I3082" i="3"/>
  <c r="I3158" i="3"/>
  <c r="J3099" i="3"/>
  <c r="J3060" i="3"/>
  <c r="J2977" i="3"/>
  <c r="J2972" i="3"/>
  <c r="I3155" i="3"/>
  <c r="I3060" i="3"/>
  <c r="J3050" i="3"/>
  <c r="I3050" i="3"/>
  <c r="I3431" i="3"/>
  <c r="I3077" i="3"/>
  <c r="I3288" i="3"/>
  <c r="J3129" i="3"/>
  <c r="J3032" i="3"/>
  <c r="I3015" i="3"/>
  <c r="I2967" i="3"/>
  <c r="I2956" i="3"/>
  <c r="I2951" i="3"/>
  <c r="I2926" i="3"/>
  <c r="I2870" i="3"/>
  <c r="J3088" i="3"/>
  <c r="I3032" i="3"/>
  <c r="J3202" i="3"/>
  <c r="J3013" i="3"/>
  <c r="J3010" i="3"/>
  <c r="J2992" i="3"/>
  <c r="J2981" i="3"/>
  <c r="I3267" i="3"/>
  <c r="J3020" i="3"/>
  <c r="I3013" i="3"/>
  <c r="I3010" i="3"/>
  <c r="I2992" i="3"/>
  <c r="I2981" i="3"/>
  <c r="J2957" i="3"/>
  <c r="J3106" i="3"/>
  <c r="J3053" i="3"/>
  <c r="J3047" i="3"/>
  <c r="I3030" i="3"/>
  <c r="I3028" i="3"/>
  <c r="I3020" i="3"/>
  <c r="J3016" i="3"/>
  <c r="J2968" i="3"/>
  <c r="I2957" i="3"/>
  <c r="I2948" i="3"/>
  <c r="J3059" i="3"/>
  <c r="I3047" i="3"/>
  <c r="I2968" i="3"/>
  <c r="I2960" i="3"/>
  <c r="I3207" i="3"/>
  <c r="J3083" i="3"/>
  <c r="I3059" i="3"/>
  <c r="J3344" i="3"/>
  <c r="I3321" i="3"/>
  <c r="I3039" i="3"/>
  <c r="J3035" i="3"/>
  <c r="J2962" i="3"/>
  <c r="I3281" i="3"/>
  <c r="J3215" i="3"/>
  <c r="J2862" i="3"/>
  <c r="I2858" i="3"/>
  <c r="I2840" i="3"/>
  <c r="J2756" i="3"/>
  <c r="I3021" i="3"/>
  <c r="J2882" i="3"/>
  <c r="J2878" i="3"/>
  <c r="J2864" i="3"/>
  <c r="I2819" i="3"/>
  <c r="I2756" i="3"/>
  <c r="J2920" i="3"/>
  <c r="I2864" i="3"/>
  <c r="J2778" i="3"/>
  <c r="J2771" i="3"/>
  <c r="J2736" i="3"/>
  <c r="J2695" i="3"/>
  <c r="J2685" i="3"/>
  <c r="I2663" i="3"/>
  <c r="J2933" i="3"/>
  <c r="I2920" i="3"/>
  <c r="J2897" i="3"/>
  <c r="J2874" i="3"/>
  <c r="J2817" i="3"/>
  <c r="I2778" i="3"/>
  <c r="I2771" i="3"/>
  <c r="J2849" i="3"/>
  <c r="J2831" i="3"/>
  <c r="I2817" i="3"/>
  <c r="I2922" i="3"/>
  <c r="I2849" i="3"/>
  <c r="J2811" i="3"/>
  <c r="J2766" i="3"/>
  <c r="J2948" i="3"/>
  <c r="I2811" i="3"/>
  <c r="I2807" i="3"/>
  <c r="J3335" i="3"/>
  <c r="J2752" i="3"/>
  <c r="J2935" i="3"/>
  <c r="J2930" i="3"/>
  <c r="J2827" i="3"/>
  <c r="I2752" i="3"/>
  <c r="I3215" i="3"/>
  <c r="J2958" i="3"/>
  <c r="I2935" i="3"/>
  <c r="J3000" i="3"/>
  <c r="J2966" i="3"/>
  <c r="J2792" i="3"/>
  <c r="I2966" i="3"/>
  <c r="J2923" i="3"/>
  <c r="J2857" i="3"/>
  <c r="I2792" i="3"/>
  <c r="I2923" i="3"/>
  <c r="J2881" i="3"/>
  <c r="I2857" i="3"/>
  <c r="J2828" i="3"/>
  <c r="J3008" i="3"/>
  <c r="J2927" i="3"/>
  <c r="I2881" i="3"/>
  <c r="I2828" i="3"/>
  <c r="J2774" i="3"/>
  <c r="J2913" i="3"/>
  <c r="J2909" i="3"/>
  <c r="J2869" i="3"/>
  <c r="J2861" i="3"/>
  <c r="J2839" i="3"/>
  <c r="I2774" i="3"/>
  <c r="I3298" i="3"/>
  <c r="I2913" i="3"/>
  <c r="I2909" i="3"/>
  <c r="I2869" i="3"/>
  <c r="J2834" i="3"/>
  <c r="J2832" i="3"/>
  <c r="I2795" i="3"/>
  <c r="J2783" i="3"/>
  <c r="I2762" i="3"/>
  <c r="J3005" i="3"/>
  <c r="J2971" i="3"/>
  <c r="J2873" i="3"/>
  <c r="I2834" i="3"/>
  <c r="I2826" i="3"/>
  <c r="J2793" i="3"/>
  <c r="I2783" i="3"/>
  <c r="I3005" i="3"/>
  <c r="J2801" i="3"/>
  <c r="I2793" i="3"/>
  <c r="J2894" i="3"/>
  <c r="I2801" i="3"/>
  <c r="I2949" i="3"/>
  <c r="I2894" i="3"/>
  <c r="J2822" i="3"/>
  <c r="I2797" i="3"/>
  <c r="J2737" i="3"/>
  <c r="I2685" i="3"/>
  <c r="I2607" i="3"/>
  <c r="J2586" i="3"/>
  <c r="J2551" i="3"/>
  <c r="I2491" i="3"/>
  <c r="I2466" i="3"/>
  <c r="I2456" i="3"/>
  <c r="I2414" i="3"/>
  <c r="J2392" i="3"/>
  <c r="J2383" i="3"/>
  <c r="J2371" i="3"/>
  <c r="J2369" i="3"/>
  <c r="J2357" i="3"/>
  <c r="J2341" i="3"/>
  <c r="J2319" i="3"/>
  <c r="I2737" i="3"/>
  <c r="J2689" i="3"/>
  <c r="I2619" i="3"/>
  <c r="I2586" i="3"/>
  <c r="I2551" i="3"/>
  <c r="I2495" i="3"/>
  <c r="J2445" i="3"/>
  <c r="J2443" i="3"/>
  <c r="J2431" i="3"/>
  <c r="J2677" i="3"/>
  <c r="J2646" i="3"/>
  <c r="J2641" i="3"/>
  <c r="J2632" i="3"/>
  <c r="J2532" i="3"/>
  <c r="J2513" i="3"/>
  <c r="J2474" i="3"/>
  <c r="J2464" i="3"/>
  <c r="I2445" i="3"/>
  <c r="I2431" i="3"/>
  <c r="I2822" i="3"/>
  <c r="I2763" i="3"/>
  <c r="J2679" i="3"/>
  <c r="I2677" i="3"/>
  <c r="I2646" i="3"/>
  <c r="I2641" i="3"/>
  <c r="I2632" i="3"/>
  <c r="J2574" i="3"/>
  <c r="I2532" i="3"/>
  <c r="I2513" i="3"/>
  <c r="J2508" i="3"/>
  <c r="I2474" i="3"/>
  <c r="J2462" i="3"/>
  <c r="J2434" i="3"/>
  <c r="J2427" i="3"/>
  <c r="J2710" i="3"/>
  <c r="I2679" i="3"/>
  <c r="I2613" i="3"/>
  <c r="I2579" i="3"/>
  <c r="I2574" i="3"/>
  <c r="J2523" i="3"/>
  <c r="I2508" i="3"/>
  <c r="I2481" i="3"/>
  <c r="I2427" i="3"/>
  <c r="J2662" i="3"/>
  <c r="J2630" i="3"/>
  <c r="J2810" i="3"/>
  <c r="J2672" i="3"/>
  <c r="J2533" i="3"/>
  <c r="I2696" i="3"/>
  <c r="I2672" i="3"/>
  <c r="I2622" i="3"/>
  <c r="I2615" i="3"/>
  <c r="J2592" i="3"/>
  <c r="I2589" i="3"/>
  <c r="I2556" i="3"/>
  <c r="J2549" i="3"/>
  <c r="J2544" i="3"/>
  <c r="I2533" i="3"/>
  <c r="J2475" i="3"/>
  <c r="J2454" i="3"/>
  <c r="J2765" i="3"/>
  <c r="J2732" i="3"/>
  <c r="I2643" i="3"/>
  <c r="I2592" i="3"/>
  <c r="J2936" i="3"/>
  <c r="J2876" i="3"/>
  <c r="I2732" i="3"/>
  <c r="I2717" i="3"/>
  <c r="I2936" i="3"/>
  <c r="I2736" i="3"/>
  <c r="J2664" i="3"/>
  <c r="J2784" i="3"/>
  <c r="I2664" i="3"/>
  <c r="I2747" i="3"/>
  <c r="J2742" i="3"/>
  <c r="I2682" i="3"/>
  <c r="J2536" i="3"/>
  <c r="J2530" i="3"/>
  <c r="J2498" i="3"/>
  <c r="J2484" i="3"/>
  <c r="J2460" i="3"/>
  <c r="J2458" i="3"/>
  <c r="J2450" i="3"/>
  <c r="J2398" i="3"/>
  <c r="J2325" i="3"/>
  <c r="J2762" i="3"/>
  <c r="I2742" i="3"/>
  <c r="I2680" i="3"/>
  <c r="I2536" i="3"/>
  <c r="I2530" i="3"/>
  <c r="I2498" i="3"/>
  <c r="I2489" i="3"/>
  <c r="I2484" i="3"/>
  <c r="I2460" i="3"/>
  <c r="I2458" i="3"/>
  <c r="J3100" i="3"/>
  <c r="I2640" i="3"/>
  <c r="J2618" i="3"/>
  <c r="I2604" i="3"/>
  <c r="J2590" i="3"/>
  <c r="J2576" i="3"/>
  <c r="I2573" i="3"/>
  <c r="J2570" i="3"/>
  <c r="J2562" i="3"/>
  <c r="J2547" i="3"/>
  <c r="J2527" i="3"/>
  <c r="J2515" i="3"/>
  <c r="J2744" i="3"/>
  <c r="J2684" i="3"/>
  <c r="J2623" i="3"/>
  <c r="I2618" i="3"/>
  <c r="J2606" i="3"/>
  <c r="I2590" i="3"/>
  <c r="I2585" i="3"/>
  <c r="I2576" i="3"/>
  <c r="I2570" i="3"/>
  <c r="I2562" i="3"/>
  <c r="J2539" i="3"/>
  <c r="I2527" i="3"/>
  <c r="I2515" i="3"/>
  <c r="I2437" i="3"/>
  <c r="I2744" i="3"/>
  <c r="J2720" i="3"/>
  <c r="I2684" i="3"/>
  <c r="I2623" i="3"/>
  <c r="I2606" i="3"/>
  <c r="I2542" i="3"/>
  <c r="I2539" i="3"/>
  <c r="I2720" i="3"/>
  <c r="J2631" i="3"/>
  <c r="J2550" i="3"/>
  <c r="I2631" i="3"/>
  <c r="I2550" i="3"/>
  <c r="J2545" i="3"/>
  <c r="J2490" i="3"/>
  <c r="I2703" i="3"/>
  <c r="I2627" i="3"/>
  <c r="J2537" i="3"/>
  <c r="I2410" i="3"/>
  <c r="J2367" i="3"/>
  <c r="J2317" i="3"/>
  <c r="J2512" i="3"/>
  <c r="I2435" i="3"/>
  <c r="J2396" i="3"/>
  <c r="I2371" i="3"/>
  <c r="I2367" i="3"/>
  <c r="J2123" i="3"/>
  <c r="I2512" i="3"/>
  <c r="I2392" i="3"/>
  <c r="J2364" i="3"/>
  <c r="J2352" i="3"/>
  <c r="I2315" i="3"/>
  <c r="J2278" i="3"/>
  <c r="I2272" i="3"/>
  <c r="I2261" i="3"/>
  <c r="J2246" i="3"/>
  <c r="I2233" i="3"/>
  <c r="I2208" i="3"/>
  <c r="J2188" i="3"/>
  <c r="I2181" i="3"/>
  <c r="J2179" i="3"/>
  <c r="I2144" i="3"/>
  <c r="I2135" i="3"/>
  <c r="I2123" i="3"/>
  <c r="J2099" i="3"/>
  <c r="J2097" i="3"/>
  <c r="I2095" i="3"/>
  <c r="I2058" i="3"/>
  <c r="J2045" i="3"/>
  <c r="I2545" i="3"/>
  <c r="J2309" i="3"/>
  <c r="I2292" i="3"/>
  <c r="I2278" i="3"/>
  <c r="J2217" i="3"/>
  <c r="I2188" i="3"/>
  <c r="I2179" i="3"/>
  <c r="J2104" i="3"/>
  <c r="I2099" i="3"/>
  <c r="I2097" i="3"/>
  <c r="J2077" i="3"/>
  <c r="I2406" i="3"/>
  <c r="J2402" i="3"/>
  <c r="I2309" i="3"/>
  <c r="J2269" i="3"/>
  <c r="J2252" i="3"/>
  <c r="J2239" i="3"/>
  <c r="J2223" i="3"/>
  <c r="J2162" i="3"/>
  <c r="J2142" i="3"/>
  <c r="I2402" i="3"/>
  <c r="I2398" i="3"/>
  <c r="I2269" i="3"/>
  <c r="J2266" i="3"/>
  <c r="J2257" i="3"/>
  <c r="I2239" i="3"/>
  <c r="J2225" i="3"/>
  <c r="J2182" i="3"/>
  <c r="I2169" i="3"/>
  <c r="I2142" i="3"/>
  <c r="J2751" i="3"/>
  <c r="J2528" i="3"/>
  <c r="J2461" i="3"/>
  <c r="I2450" i="3"/>
  <c r="I2266" i="3"/>
  <c r="I2257" i="3"/>
  <c r="J2234" i="3"/>
  <c r="I2225" i="3"/>
  <c r="I2182" i="3"/>
  <c r="J2156" i="3"/>
  <c r="J2112" i="3"/>
  <c r="I2751" i="3"/>
  <c r="J2716" i="3"/>
  <c r="J2525" i="3"/>
  <c r="J2437" i="3"/>
  <c r="I2387" i="3"/>
  <c r="J2376" i="3"/>
  <c r="I2356" i="3"/>
  <c r="J2345" i="3"/>
  <c r="J2298" i="3"/>
  <c r="I2262" i="3"/>
  <c r="J2220" i="3"/>
  <c r="J2218" i="3"/>
  <c r="I2202" i="3"/>
  <c r="I2191" i="3"/>
  <c r="J2189" i="3"/>
  <c r="J2172" i="3"/>
  <c r="I2383" i="3"/>
  <c r="I2325" i="3"/>
  <c r="I2733" i="3"/>
  <c r="I2363" i="3"/>
  <c r="J2316" i="3"/>
  <c r="I2380" i="3"/>
  <c r="I2519" i="3"/>
  <c r="J2426" i="3"/>
  <c r="I2516" i="3"/>
  <c r="I2426" i="3"/>
  <c r="I2407" i="3"/>
  <c r="I2485" i="3"/>
  <c r="I2301" i="3"/>
  <c r="J2290" i="3"/>
  <c r="J2141" i="3"/>
  <c r="J2131" i="3"/>
  <c r="J2377" i="3"/>
  <c r="J2361" i="3"/>
  <c r="I2357" i="3"/>
  <c r="J2314" i="3"/>
  <c r="J2306" i="3"/>
  <c r="I2290" i="3"/>
  <c r="J2244" i="3"/>
  <c r="J2166" i="3"/>
  <c r="I2141" i="3"/>
  <c r="I2131" i="3"/>
  <c r="J2122" i="3"/>
  <c r="I2735" i="3"/>
  <c r="J2703" i="3"/>
  <c r="I2377" i="3"/>
  <c r="I2361" i="3"/>
  <c r="J2351" i="3"/>
  <c r="I2314" i="3"/>
  <c r="J2264" i="3"/>
  <c r="I2244" i="3"/>
  <c r="J2227" i="3"/>
  <c r="I2166" i="3"/>
  <c r="J2152" i="3"/>
  <c r="J2139" i="3"/>
  <c r="I2122" i="3"/>
  <c r="I2351" i="3"/>
  <c r="J2328" i="3"/>
  <c r="J2322" i="3"/>
  <c r="I2308" i="3"/>
  <c r="J2250" i="3"/>
  <c r="I2227" i="3"/>
  <c r="I2185" i="3"/>
  <c r="I2152" i="3"/>
  <c r="J2134" i="3"/>
  <c r="J2127" i="3"/>
  <c r="J2117" i="3"/>
  <c r="J2668" i="3"/>
  <c r="I2322" i="3"/>
  <c r="I2250" i="3"/>
  <c r="I2203" i="3"/>
  <c r="I2134" i="3"/>
  <c r="I2127" i="3"/>
  <c r="I2120" i="3"/>
  <c r="I2117" i="3"/>
  <c r="J2697" i="3"/>
  <c r="I2668" i="3"/>
  <c r="I2521" i="3"/>
  <c r="J2451" i="3"/>
  <c r="I2438" i="3"/>
  <c r="J2355" i="3"/>
  <c r="J2232" i="3"/>
  <c r="I2697" i="3"/>
  <c r="J2388" i="3"/>
  <c r="I2355" i="3"/>
  <c r="J2245" i="3"/>
  <c r="I2232" i="3"/>
  <c r="J2230" i="3"/>
  <c r="J2248" i="3"/>
  <c r="J2155" i="3"/>
  <c r="J2049" i="3"/>
  <c r="J2032" i="3"/>
  <c r="J2408" i="3"/>
  <c r="J2065" i="3"/>
  <c r="J2057" i="3"/>
  <c r="I2049" i="3"/>
  <c r="I2032" i="3"/>
  <c r="J2009" i="3"/>
  <c r="I2000" i="3"/>
  <c r="I2388" i="3"/>
  <c r="J2080" i="3"/>
  <c r="I2065" i="3"/>
  <c r="I1908" i="3"/>
  <c r="J1898" i="3"/>
  <c r="I1818" i="3"/>
  <c r="J1805" i="3"/>
  <c r="J1795" i="3"/>
  <c r="I2245" i="3"/>
  <c r="J2174" i="3"/>
  <c r="J2146" i="3"/>
  <c r="J2086" i="3"/>
  <c r="I2080" i="3"/>
  <c r="J2059" i="3"/>
  <c r="J2018" i="3"/>
  <c r="J2005" i="3"/>
  <c r="I1898" i="3"/>
  <c r="I2174" i="3"/>
  <c r="I2101" i="3"/>
  <c r="I2086" i="3"/>
  <c r="I2018" i="3"/>
  <c r="I2005" i="3"/>
  <c r="J2003" i="3"/>
  <c r="J1998" i="3"/>
  <c r="J1932" i="3"/>
  <c r="J2040" i="3"/>
  <c r="J2036" i="3"/>
  <c r="J2014" i="3"/>
  <c r="I1998" i="3"/>
  <c r="J1986" i="3"/>
  <c r="J1981" i="3"/>
  <c r="J1974" i="3"/>
  <c r="J1967" i="3"/>
  <c r="I1962" i="3"/>
  <c r="J1942" i="3"/>
  <c r="I1932" i="3"/>
  <c r="J1930" i="3"/>
  <c r="J1909" i="3"/>
  <c r="J2222" i="3"/>
  <c r="I2040" i="3"/>
  <c r="J2038" i="3"/>
  <c r="I2014" i="3"/>
  <c r="I1986" i="3"/>
  <c r="I1981" i="3"/>
  <c r="I1974" i="3"/>
  <c r="I1955" i="3"/>
  <c r="I1942" i="3"/>
  <c r="I1909" i="3"/>
  <c r="I1903" i="3"/>
  <c r="J1888" i="3"/>
  <c r="J1856" i="3"/>
  <c r="J2410" i="3"/>
  <c r="I2332" i="3"/>
  <c r="I2303" i="3"/>
  <c r="J2280" i="3"/>
  <c r="I2280" i="3"/>
  <c r="J1960" i="3"/>
  <c r="J1947" i="3"/>
  <c r="J1935" i="3"/>
  <c r="I1912" i="3"/>
  <c r="J1881" i="3"/>
  <c r="J1874" i="3"/>
  <c r="J1849" i="3"/>
  <c r="I2490" i="3"/>
  <c r="I2291" i="3"/>
  <c r="J2114" i="3"/>
  <c r="J2072" i="3"/>
  <c r="J2068" i="3"/>
  <c r="I2072" i="3"/>
  <c r="I2068" i="3"/>
  <c r="I2430" i="3"/>
  <c r="I2230" i="3"/>
  <c r="I2111" i="3"/>
  <c r="J2196" i="3"/>
  <c r="I2125" i="3"/>
  <c r="J2052" i="3"/>
  <c r="J2540" i="3"/>
  <c r="I2083" i="3"/>
  <c r="I2052" i="3"/>
  <c r="I2540" i="3"/>
  <c r="J2268" i="3"/>
  <c r="J2238" i="3"/>
  <c r="J2074" i="3"/>
  <c r="J1953" i="3"/>
  <c r="J1928" i="3"/>
  <c r="J1850" i="3"/>
  <c r="J2201" i="3"/>
  <c r="I2074" i="3"/>
  <c r="J2031" i="3"/>
  <c r="J1996" i="3"/>
  <c r="J1993" i="3"/>
  <c r="J1978" i="3"/>
  <c r="I1953" i="3"/>
  <c r="I1928" i="3"/>
  <c r="J1913" i="3"/>
  <c r="J1866" i="3"/>
  <c r="I1859" i="3"/>
  <c r="J1853" i="3"/>
  <c r="I1850" i="3"/>
  <c r="J1845" i="3"/>
  <c r="J2100" i="3"/>
  <c r="I2098" i="3"/>
  <c r="J2085" i="3"/>
  <c r="J2064" i="3"/>
  <c r="I2031" i="3"/>
  <c r="J2021" i="3"/>
  <c r="I1996" i="3"/>
  <c r="I1993" i="3"/>
  <c r="J1980" i="3"/>
  <c r="J1970" i="3"/>
  <c r="J1936" i="3"/>
  <c r="J1923" i="3"/>
  <c r="I1913" i="3"/>
  <c r="J1892" i="3"/>
  <c r="I1866" i="3"/>
  <c r="I1853" i="3"/>
  <c r="I1845" i="3"/>
  <c r="I2085" i="3"/>
  <c r="I2064" i="3"/>
  <c r="I2035" i="3"/>
  <c r="I2021" i="3"/>
  <c r="I1980" i="3"/>
  <c r="I1970" i="3"/>
  <c r="I1936" i="3"/>
  <c r="I1923" i="3"/>
  <c r="I1892" i="3"/>
  <c r="I1848" i="3"/>
  <c r="I1840" i="3"/>
  <c r="I2212" i="3"/>
  <c r="J2069" i="3"/>
  <c r="I2017" i="3"/>
  <c r="J1902" i="3"/>
  <c r="I1788" i="3"/>
  <c r="J1871" i="3"/>
  <c r="J1557" i="3"/>
  <c r="I2104" i="3"/>
  <c r="J1838" i="3"/>
  <c r="J1828" i="3"/>
  <c r="J1821" i="3"/>
  <c r="I1817" i="3"/>
  <c r="J1769" i="3"/>
  <c r="J1754" i="3"/>
  <c r="J1690" i="3"/>
  <c r="J1664" i="3"/>
  <c r="J1592" i="3"/>
  <c r="I1585" i="3"/>
  <c r="I1580" i="3"/>
  <c r="I1557" i="3"/>
  <c r="I1539" i="3"/>
  <c r="I1838" i="3"/>
  <c r="J1796" i="3"/>
  <c r="I1769" i="3"/>
  <c r="J1760" i="3"/>
  <c r="I1754" i="3"/>
  <c r="J1715" i="3"/>
  <c r="J1695" i="3"/>
  <c r="I1690" i="3"/>
  <c r="I1664" i="3"/>
  <c r="J1652" i="3"/>
  <c r="I1650" i="3"/>
  <c r="J1647" i="3"/>
  <c r="J1632" i="3"/>
  <c r="I1592" i="3"/>
  <c r="J1961" i="3"/>
  <c r="J1823" i="3"/>
  <c r="I1796" i="3"/>
  <c r="I1760" i="3"/>
  <c r="J1736" i="3"/>
  <c r="J1727" i="3"/>
  <c r="I1715" i="3"/>
  <c r="J1701" i="3"/>
  <c r="I1695" i="3"/>
  <c r="J1678" i="3"/>
  <c r="I1652" i="3"/>
  <c r="I1647" i="3"/>
  <c r="I1632" i="3"/>
  <c r="I1961" i="3"/>
  <c r="J1835" i="3"/>
  <c r="I1823" i="3"/>
  <c r="I1736" i="3"/>
  <c r="J1721" i="3"/>
  <c r="I1701" i="3"/>
  <c r="J1683" i="3"/>
  <c r="I1678" i="3"/>
  <c r="J1612" i="3"/>
  <c r="I1893" i="3"/>
  <c r="J1775" i="3"/>
  <c r="J1688" i="3"/>
  <c r="I1683" i="3"/>
  <c r="I1643" i="3"/>
  <c r="J1641" i="3"/>
  <c r="J1635" i="3"/>
  <c r="I1612" i="3"/>
  <c r="J1997" i="3"/>
  <c r="J1729" i="3"/>
  <c r="J1711" i="3"/>
  <c r="I1997" i="3"/>
  <c r="I1929" i="3"/>
  <c r="I1770" i="3"/>
  <c r="J1718" i="3"/>
  <c r="I1696" i="3"/>
  <c r="J1676" i="3"/>
  <c r="I1668" i="3"/>
  <c r="I1662" i="3"/>
  <c r="J1653" i="3"/>
  <c r="I1648" i="3"/>
  <c r="I1994" i="3"/>
  <c r="J1966" i="3"/>
  <c r="J2002" i="3"/>
  <c r="J1867" i="3"/>
  <c r="J1793" i="3"/>
  <c r="I2002" i="3"/>
  <c r="J1971" i="3"/>
  <c r="I1793" i="3"/>
  <c r="I1971" i="3"/>
  <c r="J1878" i="3"/>
  <c r="I1906" i="3"/>
  <c r="J1864" i="3"/>
  <c r="I1805" i="3"/>
  <c r="J1951" i="3"/>
  <c r="J1766" i="3"/>
  <c r="J1728" i="3"/>
  <c r="J1725" i="3"/>
  <c r="J1677" i="3"/>
  <c r="J1626" i="3"/>
  <c r="I1618" i="3"/>
  <c r="J1609" i="3"/>
  <c r="I1914" i="3"/>
  <c r="I1824" i="3"/>
  <c r="J1783" i="3"/>
  <c r="I1766" i="3"/>
  <c r="J1730" i="3"/>
  <c r="I1728" i="3"/>
  <c r="I1725" i="3"/>
  <c r="J1722" i="3"/>
  <c r="J1712" i="3"/>
  <c r="J1684" i="3"/>
  <c r="I1677" i="3"/>
  <c r="I1626" i="3"/>
  <c r="I1613" i="3"/>
  <c r="I1609" i="3"/>
  <c r="I1605" i="3"/>
  <c r="J1575" i="3"/>
  <c r="J1572" i="3"/>
  <c r="I1730" i="3"/>
  <c r="I1722" i="3"/>
  <c r="I1712" i="3"/>
  <c r="I1689" i="3"/>
  <c r="I1684" i="3"/>
  <c r="J1642" i="3"/>
  <c r="J1636" i="3"/>
  <c r="J1621" i="3"/>
  <c r="I1572" i="3"/>
  <c r="J2251" i="3"/>
  <c r="J1976" i="3"/>
  <c r="I1679" i="3"/>
  <c r="I1661" i="3"/>
  <c r="I1642" i="3"/>
  <c r="I1636" i="3"/>
  <c r="J1819" i="3"/>
  <c r="I1813" i="3"/>
  <c r="I1811" i="3"/>
  <c r="I1802" i="3"/>
  <c r="I1846" i="3"/>
  <c r="J1735" i="3"/>
  <c r="J1576" i="3"/>
  <c r="I1735" i="3"/>
  <c r="I1576" i="3"/>
  <c r="I1515" i="3"/>
  <c r="I1305" i="3"/>
  <c r="J1243" i="3"/>
  <c r="J1238" i="3"/>
  <c r="J1236" i="3"/>
  <c r="J1224" i="3"/>
  <c r="J1176" i="3"/>
  <c r="I1171" i="3"/>
  <c r="I1112" i="3"/>
  <c r="J1550" i="3"/>
  <c r="I1490" i="3"/>
  <c r="I1466" i="3"/>
  <c r="I1412" i="3"/>
  <c r="J1393" i="3"/>
  <c r="J1387" i="3"/>
  <c r="J1366" i="3"/>
  <c r="I1316" i="3"/>
  <c r="J1726" i="3"/>
  <c r="I1550" i="3"/>
  <c r="J1492" i="3"/>
  <c r="J1462" i="3"/>
  <c r="J1441" i="3"/>
  <c r="I1393" i="3"/>
  <c r="I1387" i="3"/>
  <c r="I1370" i="3"/>
  <c r="I1366" i="3"/>
  <c r="J1364" i="3"/>
  <c r="I1337" i="3"/>
  <c r="I1301" i="3"/>
  <c r="J1581" i="3"/>
  <c r="J1546" i="3"/>
  <c r="J1513" i="3"/>
  <c r="I1492" i="3"/>
  <c r="J1472" i="3"/>
  <c r="I1470" i="3"/>
  <c r="I1457" i="3"/>
  <c r="I1445" i="3"/>
  <c r="I1441" i="3"/>
  <c r="I1385" i="3"/>
  <c r="J1368" i="3"/>
  <c r="I1364" i="3"/>
  <c r="J1329" i="3"/>
  <c r="J1599" i="3"/>
  <c r="I1546" i="3"/>
  <c r="I1513" i="3"/>
  <c r="J1484" i="3"/>
  <c r="I1340" i="3"/>
  <c r="I1329" i="3"/>
  <c r="I1596" i="3"/>
  <c r="I2069" i="3"/>
  <c r="J1720" i="3"/>
  <c r="I1571" i="3"/>
  <c r="I1486" i="3"/>
  <c r="J1388" i="3"/>
  <c r="J1314" i="3"/>
  <c r="J1308" i="3"/>
  <c r="I1692" i="3"/>
  <c r="J1627" i="3"/>
  <c r="J1530" i="3"/>
  <c r="J1731" i="3"/>
  <c r="J1759" i="3"/>
  <c r="J1532" i="3"/>
  <c r="I1514" i="3"/>
  <c r="J1700" i="3"/>
  <c r="I1271" i="3"/>
  <c r="I1663" i="3"/>
  <c r="J1919" i="3"/>
  <c r="I1657" i="3"/>
  <c r="J1680" i="3"/>
  <c r="I1577" i="3"/>
  <c r="I1471" i="3"/>
  <c r="I1463" i="3"/>
  <c r="I1415" i="3"/>
  <c r="J1792" i="3"/>
  <c r="J1562" i="3"/>
  <c r="J1549" i="3"/>
  <c r="I1547" i="3"/>
  <c r="J1518" i="3"/>
  <c r="I1437" i="3"/>
  <c r="J1428" i="3"/>
  <c r="I1403" i="3"/>
  <c r="J1377" i="3"/>
  <c r="J1371" i="3"/>
  <c r="I1341" i="3"/>
  <c r="J1326" i="3"/>
  <c r="J1317" i="3"/>
  <c r="J1582" i="3"/>
  <c r="I1562" i="3"/>
  <c r="I1549" i="3"/>
  <c r="I1542" i="3"/>
  <c r="I1377" i="3"/>
  <c r="I1371" i="3"/>
  <c r="I1293" i="3"/>
  <c r="J1841" i="3"/>
  <c r="I1582" i="3"/>
  <c r="I1502" i="3"/>
  <c r="J1296" i="3"/>
  <c r="J1800" i="3"/>
  <c r="J1772" i="3"/>
  <c r="I1564" i="3"/>
  <c r="I1800" i="3"/>
  <c r="J1552" i="3"/>
  <c r="I1537" i="3"/>
  <c r="I1356" i="3"/>
  <c r="I1216" i="3"/>
  <c r="J1169" i="3"/>
  <c r="J1496" i="3"/>
  <c r="I1255" i="3"/>
  <c r="I1222" i="3"/>
  <c r="I1169" i="3"/>
  <c r="J1004" i="3"/>
  <c r="I979" i="3"/>
  <c r="I957" i="3"/>
  <c r="J948" i="3"/>
  <c r="I930" i="3"/>
  <c r="I903" i="3"/>
  <c r="J885" i="3"/>
  <c r="J877" i="3"/>
  <c r="J843" i="3"/>
  <c r="I829" i="3"/>
  <c r="J797" i="3"/>
  <c r="I775" i="3"/>
  <c r="J732" i="3"/>
  <c r="I730" i="3"/>
  <c r="I1544" i="3"/>
  <c r="I1214" i="3"/>
  <c r="I1134" i="3"/>
  <c r="I1093" i="3"/>
  <c r="I1087" i="3"/>
  <c r="J1024" i="3"/>
  <c r="I1004" i="3"/>
  <c r="J1000" i="3"/>
  <c r="J1375" i="3"/>
  <c r="J1270" i="3"/>
  <c r="J1268" i="3"/>
  <c r="J1198" i="3"/>
  <c r="J1156" i="3"/>
  <c r="J1152" i="3"/>
  <c r="J1114" i="3"/>
  <c r="J1095" i="3"/>
  <c r="J1085" i="3"/>
  <c r="I1024" i="3"/>
  <c r="I1000" i="3"/>
  <c r="J977" i="3"/>
  <c r="I1375" i="3"/>
  <c r="I1245" i="3"/>
  <c r="I1224" i="3"/>
  <c r="I1207" i="3"/>
  <c r="I1198" i="3"/>
  <c r="I1152" i="3"/>
  <c r="J1146" i="3"/>
  <c r="I1085" i="3"/>
  <c r="J1070" i="3"/>
  <c r="J1010" i="3"/>
  <c r="J993" i="3"/>
  <c r="I977" i="3"/>
  <c r="I975" i="3"/>
  <c r="J1239" i="3"/>
  <c r="J1209" i="3"/>
  <c r="J1179" i="3"/>
  <c r="I1070" i="3"/>
  <c r="J1065" i="3"/>
  <c r="I1010" i="3"/>
  <c r="I993" i="3"/>
  <c r="I1399" i="3"/>
  <c r="J1233" i="3"/>
  <c r="I1209" i="3"/>
  <c r="I1179" i="3"/>
  <c r="J1097" i="3"/>
  <c r="I1552" i="3"/>
  <c r="I1372" i="3"/>
  <c r="I1233" i="3"/>
  <c r="J1101" i="3"/>
  <c r="I1097" i="3"/>
  <c r="J1048" i="3"/>
  <c r="J998" i="3"/>
  <c r="J972" i="3"/>
  <c r="I1461" i="3"/>
  <c r="J1380" i="3"/>
  <c r="I1438" i="3"/>
  <c r="I1380" i="3"/>
  <c r="J1284" i="3"/>
  <c r="J1274" i="3"/>
  <c r="I1265" i="3"/>
  <c r="I1243" i="3"/>
  <c r="J1219" i="3"/>
  <c r="J1103" i="3"/>
  <c r="I1039" i="3"/>
  <c r="I1025" i="3"/>
  <c r="I994" i="3"/>
  <c r="I896" i="3"/>
  <c r="J795" i="3"/>
  <c r="I1685" i="3"/>
  <c r="I1531" i="3"/>
  <c r="J1258" i="3"/>
  <c r="J1191" i="3"/>
  <c r="J1382" i="3"/>
  <c r="I1258" i="3"/>
  <c r="J1234" i="3"/>
  <c r="I1191" i="3"/>
  <c r="J1126" i="3"/>
  <c r="J1053" i="3"/>
  <c r="I1382" i="3"/>
  <c r="I1236" i="3"/>
  <c r="I1234" i="3"/>
  <c r="J1197" i="3"/>
  <c r="I1126" i="3"/>
  <c r="I1111" i="3"/>
  <c r="I1064" i="3"/>
  <c r="I1053" i="3"/>
  <c r="J1020" i="3"/>
  <c r="I1631" i="3"/>
  <c r="J1500" i="3"/>
  <c r="I1354" i="3"/>
  <c r="J1083" i="3"/>
  <c r="I1079" i="3"/>
  <c r="J1034" i="3"/>
  <c r="J995" i="3"/>
  <c r="J992" i="3"/>
  <c r="J961" i="3"/>
  <c r="J1269" i="3"/>
  <c r="J1244" i="3"/>
  <c r="I1195" i="3"/>
  <c r="J1182" i="3"/>
  <c r="J1096" i="3"/>
  <c r="J1092" i="3"/>
  <c r="I1083" i="3"/>
  <c r="J1066" i="3"/>
  <c r="J1047" i="3"/>
  <c r="I1034" i="3"/>
  <c r="I1032" i="3"/>
  <c r="J1026" i="3"/>
  <c r="J1279" i="3"/>
  <c r="J1273" i="3"/>
  <c r="I1269" i="3"/>
  <c r="I1096" i="3"/>
  <c r="I1066" i="3"/>
  <c r="J978" i="3"/>
  <c r="I1279" i="3"/>
  <c r="J1275" i="3"/>
  <c r="I1273" i="3"/>
  <c r="J1030" i="3"/>
  <c r="J1574" i="3"/>
  <c r="J1384" i="3"/>
  <c r="J1266" i="3"/>
  <c r="I1176" i="3"/>
  <c r="J981" i="3"/>
  <c r="I959" i="3"/>
  <c r="J867" i="3"/>
  <c r="I843" i="3"/>
  <c r="I808" i="3"/>
  <c r="J746" i="3"/>
  <c r="I1384" i="3"/>
  <c r="J1038" i="3"/>
  <c r="J716" i="3"/>
  <c r="J1178" i="3"/>
  <c r="J1089" i="3"/>
  <c r="I1009" i="3"/>
  <c r="I925" i="3"/>
  <c r="I897" i="3"/>
  <c r="J850" i="3"/>
  <c r="I716" i="3"/>
  <c r="J695" i="3"/>
  <c r="J659" i="3"/>
  <c r="I640" i="3"/>
  <c r="I623" i="3"/>
  <c r="I586" i="3"/>
  <c r="J571" i="3"/>
  <c r="I1178" i="3"/>
  <c r="J919" i="3"/>
  <c r="J832" i="3"/>
  <c r="J780" i="3"/>
  <c r="J748" i="3"/>
  <c r="J704" i="3"/>
  <c r="I695" i="3"/>
  <c r="I659" i="3"/>
  <c r="J627" i="3"/>
  <c r="I1035" i="3"/>
  <c r="J938" i="3"/>
  <c r="I936" i="3"/>
  <c r="I919" i="3"/>
  <c r="J854" i="3"/>
  <c r="I832" i="3"/>
  <c r="J756" i="3"/>
  <c r="I732" i="3"/>
  <c r="J1242" i="3"/>
  <c r="J1216" i="3"/>
  <c r="I938" i="3"/>
  <c r="J923" i="3"/>
  <c r="I864" i="3"/>
  <c r="I714" i="3"/>
  <c r="J1294" i="3"/>
  <c r="I1242" i="3"/>
  <c r="J900" i="3"/>
  <c r="J818" i="3"/>
  <c r="J812" i="3"/>
  <c r="J769" i="3"/>
  <c r="J723" i="3"/>
  <c r="I708" i="3"/>
  <c r="I969" i="3"/>
  <c r="I818" i="3"/>
  <c r="I812" i="3"/>
  <c r="I1392" i="3"/>
  <c r="I1285" i="3"/>
  <c r="J940" i="3"/>
  <c r="J929" i="3"/>
  <c r="J909" i="3"/>
  <c r="I877" i="3"/>
  <c r="J1568" i="3"/>
  <c r="J951" i="3"/>
  <c r="I929" i="3"/>
  <c r="I797" i="3"/>
  <c r="I762" i="3"/>
  <c r="I1568" i="3"/>
  <c r="I951" i="3"/>
  <c r="J913" i="3"/>
  <c r="I902" i="3"/>
  <c r="I913" i="3"/>
  <c r="I777" i="3"/>
  <c r="J1356" i="3"/>
  <c r="J1051" i="3"/>
  <c r="I997" i="3"/>
  <c r="I849" i="3"/>
  <c r="I809" i="3"/>
  <c r="J741" i="3"/>
  <c r="I729" i="3"/>
  <c r="J971" i="3"/>
  <c r="I1136" i="3"/>
  <c r="J924" i="3"/>
  <c r="I922" i="3"/>
  <c r="I1238" i="3"/>
  <c r="I1119" i="3"/>
  <c r="I924" i="3"/>
  <c r="J861" i="3"/>
  <c r="J790" i="3"/>
  <c r="I861" i="3"/>
  <c r="J811" i="3"/>
  <c r="I790" i="3"/>
  <c r="J1281" i="3"/>
  <c r="I1130" i="3"/>
  <c r="I880" i="3"/>
  <c r="J823" i="3"/>
  <c r="I811" i="3"/>
  <c r="I1281" i="3"/>
  <c r="J1056" i="3"/>
  <c r="J999" i="3"/>
  <c r="I885" i="3"/>
  <c r="J839" i="3"/>
  <c r="I827" i="3"/>
  <c r="I823" i="3"/>
  <c r="J770" i="3"/>
  <c r="J718" i="3"/>
  <c r="J1519" i="3"/>
  <c r="I999" i="3"/>
  <c r="J950" i="3"/>
  <c r="J941" i="3"/>
  <c r="I839" i="3"/>
  <c r="I821" i="3"/>
  <c r="J819" i="3"/>
  <c r="I770" i="3"/>
  <c r="J724" i="3"/>
  <c r="I1519" i="3"/>
  <c r="J912" i="3"/>
  <c r="J893" i="3"/>
  <c r="I1266" i="3"/>
  <c r="J952" i="3"/>
  <c r="I893" i="3"/>
  <c r="I734" i="3"/>
  <c r="J689" i="3"/>
  <c r="J663" i="3"/>
  <c r="I689" i="3"/>
  <c r="I663" i="3"/>
  <c r="I566" i="3"/>
  <c r="J629" i="3"/>
  <c r="I360" i="3"/>
  <c r="I175" i="3"/>
  <c r="J128" i="3"/>
  <c r="I122" i="3"/>
  <c r="J887" i="3"/>
  <c r="J703" i="3"/>
  <c r="J701" i="3"/>
  <c r="J661" i="3"/>
  <c r="J526" i="3"/>
  <c r="J521" i="3"/>
  <c r="I498" i="3"/>
  <c r="J493" i="3"/>
  <c r="I470" i="3"/>
  <c r="I453" i="3"/>
  <c r="I421" i="3"/>
  <c r="I393" i="3"/>
  <c r="I347" i="3"/>
  <c r="I887" i="3"/>
  <c r="J765" i="3"/>
  <c r="I701" i="3"/>
  <c r="I661" i="3"/>
  <c r="I493" i="3"/>
  <c r="I478" i="3"/>
  <c r="J373" i="3"/>
  <c r="I358" i="3"/>
  <c r="J808" i="3"/>
  <c r="I765" i="3"/>
  <c r="J570" i="3"/>
  <c r="I411" i="3"/>
  <c r="I373" i="3"/>
  <c r="J351" i="3"/>
  <c r="J759" i="3"/>
  <c r="J606" i="3"/>
  <c r="I570" i="3"/>
  <c r="J547" i="3"/>
  <c r="I529" i="3"/>
  <c r="I351" i="3"/>
  <c r="J802" i="3"/>
  <c r="I759" i="3"/>
  <c r="J621" i="3"/>
  <c r="J617" i="3"/>
  <c r="J613" i="3"/>
  <c r="I606" i="3"/>
  <c r="J578" i="3"/>
  <c r="I547" i="3"/>
  <c r="I621" i="3"/>
  <c r="I617" i="3"/>
  <c r="I613" i="3"/>
  <c r="J463" i="3"/>
  <c r="J374" i="3"/>
  <c r="J677" i="3"/>
  <c r="J615" i="3"/>
  <c r="J714" i="3"/>
  <c r="J646" i="3"/>
  <c r="I615" i="3"/>
  <c r="I646" i="3"/>
  <c r="J787" i="3"/>
  <c r="I787" i="3"/>
  <c r="I571" i="3"/>
  <c r="I555" i="3"/>
  <c r="J282" i="3"/>
  <c r="J277" i="3"/>
  <c r="J153" i="3"/>
  <c r="J874" i="3"/>
  <c r="I845" i="3"/>
  <c r="J641" i="3"/>
  <c r="J551" i="3"/>
  <c r="J528" i="3"/>
  <c r="J524" i="3"/>
  <c r="I495" i="3"/>
  <c r="I459" i="3"/>
  <c r="I399" i="3"/>
  <c r="I392" i="3"/>
  <c r="J377" i="3"/>
  <c r="J367" i="3"/>
  <c r="J947" i="3"/>
  <c r="I874" i="3"/>
  <c r="I704" i="3"/>
  <c r="J670" i="3"/>
  <c r="I641" i="3"/>
  <c r="J603" i="3"/>
  <c r="J559" i="3"/>
  <c r="I528" i="3"/>
  <c r="I524" i="3"/>
  <c r="I510" i="3"/>
  <c r="J508" i="3"/>
  <c r="I377" i="3"/>
  <c r="I367" i="3"/>
  <c r="J891" i="3"/>
  <c r="I670" i="3"/>
  <c r="J653" i="3"/>
  <c r="I603" i="3"/>
  <c r="I569" i="3"/>
  <c r="J563" i="3"/>
  <c r="I559" i="3"/>
  <c r="J539" i="3"/>
  <c r="I508" i="3"/>
  <c r="J474" i="3"/>
  <c r="I448" i="3"/>
  <c r="I442" i="3"/>
  <c r="J426" i="3"/>
  <c r="J420" i="3"/>
  <c r="J405" i="3"/>
  <c r="J389" i="3"/>
  <c r="J345" i="3"/>
  <c r="J1084" i="3"/>
  <c r="I891" i="3"/>
  <c r="I711" i="3"/>
  <c r="I539" i="3"/>
  <c r="J515" i="3"/>
  <c r="I474" i="3"/>
  <c r="J465" i="3"/>
  <c r="I435" i="3"/>
  <c r="I426" i="3"/>
  <c r="I420" i="3"/>
  <c r="I405" i="3"/>
  <c r="I389" i="3"/>
  <c r="I345" i="3"/>
  <c r="J651" i="3"/>
  <c r="J588" i="3"/>
  <c r="I515" i="3"/>
  <c r="J506" i="3"/>
  <c r="I483" i="3"/>
  <c r="J721" i="3"/>
  <c r="I651" i="3"/>
  <c r="J605" i="3"/>
  <c r="I588" i="3"/>
  <c r="I490" i="3"/>
  <c r="J378" i="3"/>
  <c r="J368" i="3"/>
  <c r="I574" i="3"/>
  <c r="J273" i="3"/>
  <c r="J223" i="3"/>
  <c r="J116" i="3"/>
  <c r="I876" i="3"/>
  <c r="J706" i="3"/>
  <c r="I346" i="3"/>
  <c r="I223" i="3"/>
  <c r="I116" i="3"/>
  <c r="I138" i="3"/>
  <c r="I132" i="3"/>
  <c r="I706" i="3"/>
  <c r="J427" i="3"/>
  <c r="J144" i="3"/>
  <c r="I48" i="3"/>
  <c r="J254" i="3"/>
  <c r="J227" i="3"/>
  <c r="J341" i="3"/>
  <c r="J305" i="3"/>
  <c r="J283" i="3"/>
  <c r="I256" i="3"/>
  <c r="I254" i="3"/>
  <c r="J246" i="3"/>
  <c r="J161" i="3"/>
  <c r="I136" i="3"/>
  <c r="J120" i="3"/>
  <c r="J73" i="3"/>
  <c r="J475" i="3"/>
  <c r="I341" i="3"/>
  <c r="J326" i="3"/>
  <c r="J293" i="3"/>
  <c r="I283" i="3"/>
  <c r="J271" i="3"/>
  <c r="I250" i="3"/>
  <c r="I246" i="3"/>
  <c r="I106" i="3"/>
  <c r="I326" i="3"/>
  <c r="J307" i="3"/>
  <c r="I293" i="3"/>
  <c r="I277" i="3"/>
  <c r="I271" i="3"/>
  <c r="I307" i="3"/>
  <c r="I267" i="3"/>
  <c r="J248" i="3"/>
  <c r="J233" i="3"/>
  <c r="I627" i="3"/>
  <c r="J390" i="3"/>
  <c r="I248" i="3"/>
  <c r="I233" i="3"/>
  <c r="J218" i="3"/>
  <c r="J101" i="3"/>
  <c r="I592" i="3"/>
  <c r="I537" i="3"/>
  <c r="J449" i="3"/>
  <c r="J415" i="3"/>
  <c r="J309" i="3"/>
  <c r="J297" i="3"/>
  <c r="J469" i="3"/>
  <c r="I415" i="3"/>
  <c r="I334" i="3"/>
  <c r="I309" i="3"/>
  <c r="I297" i="3"/>
  <c r="I51" i="3"/>
  <c r="J574" i="3"/>
  <c r="I443" i="3"/>
  <c r="I356" i="3"/>
  <c r="J133" i="3"/>
  <c r="I609" i="3"/>
  <c r="I133" i="3"/>
  <c r="J74" i="3"/>
  <c r="J69" i="3"/>
  <c r="J61" i="3"/>
  <c r="J51" i="3"/>
  <c r="J542" i="3"/>
  <c r="J243" i="3"/>
  <c r="J177" i="3"/>
  <c r="I74" i="3"/>
  <c r="I72" i="3"/>
  <c r="I69" i="3"/>
  <c r="I61" i="3"/>
  <c r="I525" i="3"/>
  <c r="I260" i="3"/>
  <c r="I230" i="3"/>
  <c r="J149" i="3"/>
  <c r="I104" i="3"/>
  <c r="I95" i="3"/>
  <c r="J63" i="3"/>
  <c r="I59" i="3"/>
  <c r="I53" i="3"/>
  <c r="I36" i="3"/>
  <c r="J29" i="3"/>
  <c r="I406" i="3"/>
  <c r="J314" i="3"/>
  <c r="J302" i="3"/>
  <c r="I201" i="3"/>
  <c r="J179" i="3"/>
  <c r="I149" i="3"/>
  <c r="I123" i="3"/>
  <c r="J110" i="3"/>
  <c r="J80" i="3"/>
  <c r="I63" i="3"/>
  <c r="I29" i="3"/>
  <c r="J23" i="3"/>
  <c r="I314" i="3"/>
  <c r="I302" i="3"/>
  <c r="J264" i="3"/>
  <c r="J187" i="3"/>
  <c r="I179" i="3"/>
  <c r="J164" i="3"/>
  <c r="I160" i="3"/>
  <c r="I110" i="3"/>
  <c r="I75" i="3"/>
  <c r="I70" i="3"/>
  <c r="I23" i="3"/>
  <c r="I340" i="3"/>
  <c r="J320" i="3"/>
  <c r="I298" i="3"/>
  <c r="I282" i="3"/>
  <c r="I264" i="3"/>
  <c r="J255" i="3"/>
  <c r="J192" i="3"/>
  <c r="I137" i="3"/>
  <c r="J127" i="3"/>
  <c r="J9" i="3"/>
  <c r="I286" i="3"/>
  <c r="I127" i="3"/>
  <c r="J54" i="3"/>
  <c r="J11" i="3"/>
  <c r="I78" i="3"/>
  <c r="I54" i="3"/>
  <c r="I34" i="3"/>
  <c r="I30" i="3"/>
  <c r="I11" i="3"/>
  <c r="I605" i="3"/>
  <c r="J296" i="3"/>
  <c r="I249" i="3"/>
  <c r="I189" i="3"/>
  <c r="J181" i="3"/>
  <c r="I296" i="3"/>
  <c r="I292" i="3"/>
  <c r="J288" i="3"/>
  <c r="I198" i="3"/>
  <c r="I90" i="3"/>
  <c r="J15" i="3"/>
  <c r="I15" i="3"/>
  <c r="J170" i="3"/>
  <c r="J5" i="3"/>
  <c r="J104" i="3"/>
  <c r="I64" i="3"/>
  <c r="I378" i="3"/>
  <c r="I112" i="3"/>
  <c r="J95" i="3"/>
  <c r="J260" i="3"/>
  <c r="I181" i="3"/>
  <c r="I632" i="3"/>
  <c r="J198" i="3"/>
  <c r="I89" i="3"/>
  <c r="I9" i="3"/>
  <c r="J230" i="3"/>
  <c r="J649" i="3"/>
  <c r="J323" i="3"/>
  <c r="I45" i="3"/>
  <c r="I153" i="3"/>
  <c r="I185" i="3"/>
  <c r="J53" i="3"/>
  <c r="K4416" i="3"/>
  <c r="K4600" i="3"/>
  <c r="K4599" i="3"/>
  <c r="K4605" i="3"/>
  <c r="K4569" i="3"/>
  <c r="K4541" i="3"/>
  <c r="K4515" i="3"/>
  <c r="K4497" i="3"/>
  <c r="K4474" i="3"/>
  <c r="K4553" i="3"/>
  <c r="K4454" i="3"/>
  <c r="K4455" i="3" s="1"/>
  <c r="K4589" i="3"/>
  <c r="K4571" i="3"/>
  <c r="K4517" i="3"/>
  <c r="K4504" i="3"/>
  <c r="K4488" i="3"/>
  <c r="K4470" i="3"/>
  <c r="K4463" i="3"/>
  <c r="K4598" i="3"/>
  <c r="K4604" i="3"/>
  <c r="K4542" i="3"/>
  <c r="K4450" i="3"/>
  <c r="K4443" i="3"/>
  <c r="K4499" i="3"/>
  <c r="K4563" i="3"/>
  <c r="K4554" i="3"/>
  <c r="K4500" i="3"/>
  <c r="K4464" i="3"/>
  <c r="K4535" i="3"/>
  <c r="K4481" i="3"/>
  <c r="K4417" i="3"/>
  <c r="K4583" i="3"/>
  <c r="K4247" i="3"/>
  <c r="K4225" i="3"/>
  <c r="K4217" i="3"/>
  <c r="K4337" i="3"/>
  <c r="K4267" i="3"/>
  <c r="K4410" i="3"/>
  <c r="K4339" i="3"/>
  <c r="K4431" i="3"/>
  <c r="K4423" i="3"/>
  <c r="K4597" i="3"/>
  <c r="K4446" i="3"/>
  <c r="K4350" i="3"/>
  <c r="K4392" i="3"/>
  <c r="K4590" i="3"/>
  <c r="K4418" i="3"/>
  <c r="K4280" i="3"/>
  <c r="K4231" i="3"/>
  <c r="K4603" i="3"/>
  <c r="K4285" i="3"/>
  <c r="K4437" i="3"/>
  <c r="K4340" i="3"/>
  <c r="K4331" i="3"/>
  <c r="K4243" i="3"/>
  <c r="K4347" i="3"/>
  <c r="K4355" i="3"/>
  <c r="K4268" i="3"/>
  <c r="K4258" i="3"/>
  <c r="K4232" i="3"/>
  <c r="K4445" i="3"/>
  <c r="K4424" i="3"/>
  <c r="K4314" i="3"/>
  <c r="K4291" i="3"/>
  <c r="K4288" i="3"/>
  <c r="K4581" i="3"/>
  <c r="K4406" i="3"/>
  <c r="K4370" i="3"/>
  <c r="K4328" i="3"/>
  <c r="K4266" i="3"/>
  <c r="K4259" i="3"/>
  <c r="K4166" i="3"/>
  <c r="K4114" i="3"/>
  <c r="K4572" i="3"/>
  <c r="K4237" i="3"/>
  <c r="K4518" i="3"/>
  <c r="K4070" i="3"/>
  <c r="K3931" i="3"/>
  <c r="K4229" i="3"/>
  <c r="K4134" i="3"/>
  <c r="K4116" i="3"/>
  <c r="K4126" i="3"/>
  <c r="K4118" i="3"/>
  <c r="K4428" i="3"/>
  <c r="K4219" i="3"/>
  <c r="K4196" i="3"/>
  <c r="K4102" i="3"/>
  <c r="K4204" i="3"/>
  <c r="K4244" i="3"/>
  <c r="K4165" i="3"/>
  <c r="K4113" i="3"/>
  <c r="K4088" i="3"/>
  <c r="K4053" i="3"/>
  <c r="K4049" i="3"/>
  <c r="K4029" i="3"/>
  <c r="K3985" i="3"/>
  <c r="K3965" i="3"/>
  <c r="K4103" i="3"/>
  <c r="K4121" i="3"/>
  <c r="K4216" i="3"/>
  <c r="K4193" i="3"/>
  <c r="K4144" i="3"/>
  <c r="K4199" i="3"/>
  <c r="K4186" i="3"/>
  <c r="K4182" i="3"/>
  <c r="K4174" i="3"/>
  <c r="K4131" i="3"/>
  <c r="K4197" i="3"/>
  <c r="K4156" i="3"/>
  <c r="K4002" i="3"/>
  <c r="K3977" i="3"/>
  <c r="K3730" i="3"/>
  <c r="K3718" i="3"/>
  <c r="K3975" i="3"/>
  <c r="K3973" i="3"/>
  <c r="K3964" i="3"/>
  <c r="K3957" i="3"/>
  <c r="K3922" i="3"/>
  <c r="K3876" i="3"/>
  <c r="K3846" i="3"/>
  <c r="K4081" i="3"/>
  <c r="K3990" i="3"/>
  <c r="K3945" i="3"/>
  <c r="K3909" i="3"/>
  <c r="K3895" i="3"/>
  <c r="K3899" i="3"/>
  <c r="K4008" i="3"/>
  <c r="K3962" i="3"/>
  <c r="K4006" i="3"/>
  <c r="K3999" i="3"/>
  <c r="K3912" i="3"/>
  <c r="K3978" i="3"/>
  <c r="K3982" i="3"/>
  <c r="K3970" i="3"/>
  <c r="K3960" i="3"/>
  <c r="K3919" i="3"/>
  <c r="K3991" i="3"/>
  <c r="K3847" i="3"/>
  <c r="K4082" i="3"/>
  <c r="K4080" i="3"/>
  <c r="K4071" i="3"/>
  <c r="K3972" i="3"/>
  <c r="K3946" i="3"/>
  <c r="K3906" i="3"/>
  <c r="K3883" i="3"/>
  <c r="K4351" i="3"/>
  <c r="K4220" i="3"/>
  <c r="K4084" i="3"/>
  <c r="K4024" i="3"/>
  <c r="K3996" i="3"/>
  <c r="K3930" i="3"/>
  <c r="K4040" i="3"/>
  <c r="K3938" i="3"/>
  <c r="K3963" i="3"/>
  <c r="K3948" i="3"/>
  <c r="K3944" i="3"/>
  <c r="K3942" i="3"/>
  <c r="K3933" i="3"/>
  <c r="K3908" i="3"/>
  <c r="K4133" i="3"/>
  <c r="K4057" i="3"/>
  <c r="K4007" i="3"/>
  <c r="K3954" i="3"/>
  <c r="K3950" i="3"/>
  <c r="K3926" i="3"/>
  <c r="K3917" i="3"/>
  <c r="K3870" i="3"/>
  <c r="K3864" i="3"/>
  <c r="K4066" i="3"/>
  <c r="K3875" i="3"/>
  <c r="K3839" i="3"/>
  <c r="K3798" i="3"/>
  <c r="K3915" i="3"/>
  <c r="K4028" i="3"/>
  <c r="K3800" i="3"/>
  <c r="K3961" i="3"/>
  <c r="K3825" i="3"/>
  <c r="K3804" i="3"/>
  <c r="K3773" i="3"/>
  <c r="K3748" i="3"/>
  <c r="K3812" i="3"/>
  <c r="K3744" i="3"/>
  <c r="K3819" i="3"/>
  <c r="K3762" i="3"/>
  <c r="K4030" i="3"/>
  <c r="K3805" i="3"/>
  <c r="K3740" i="3"/>
  <c r="K4038" i="3"/>
  <c r="K3848" i="3"/>
  <c r="K4061" i="3"/>
  <c r="K3843" i="3"/>
  <c r="K3749" i="3"/>
  <c r="K3566" i="3"/>
  <c r="K3781" i="3"/>
  <c r="K3936" i="3"/>
  <c r="K4046" i="3"/>
  <c r="K3835" i="3"/>
  <c r="K3822" i="3"/>
  <c r="K3783" i="3"/>
  <c r="K3763" i="3"/>
  <c r="K3756" i="3"/>
  <c r="K4011" i="3"/>
  <c r="K3979" i="3"/>
  <c r="K3693" i="3"/>
  <c r="K3539" i="3"/>
  <c r="K3408" i="3"/>
  <c r="K3393" i="3"/>
  <c r="K3708" i="3"/>
  <c r="K3691" i="3"/>
  <c r="K3650" i="3"/>
  <c r="K3621" i="3"/>
  <c r="K3613" i="3"/>
  <c r="K3607" i="3"/>
  <c r="K3578" i="3"/>
  <c r="K3573" i="3"/>
  <c r="K3530" i="3"/>
  <c r="K3656" i="3"/>
  <c r="K3561" i="3"/>
  <c r="K3508" i="3"/>
  <c r="K3706" i="3"/>
  <c r="K3648" i="3"/>
  <c r="K3599" i="3"/>
  <c r="K3587" i="3"/>
  <c r="K3597" i="3"/>
  <c r="K3544" i="3"/>
  <c r="K4034" i="3"/>
  <c r="K3732" i="3"/>
  <c r="K3645" i="3"/>
  <c r="K3629" i="3"/>
  <c r="K3581" i="3"/>
  <c r="K3634" i="3"/>
  <c r="K3535" i="3"/>
  <c r="K3483" i="3"/>
  <c r="K3458" i="3"/>
  <c r="K3443" i="3"/>
  <c r="K3758" i="3"/>
  <c r="K3661" i="3"/>
  <c r="K3602" i="3"/>
  <c r="K3498" i="3"/>
  <c r="K3651" i="3"/>
  <c r="K3564" i="3"/>
  <c r="K3558" i="3"/>
  <c r="K3538" i="3"/>
  <c r="K3675" i="3"/>
  <c r="K3655" i="3"/>
  <c r="K3640" i="3"/>
  <c r="K3614" i="3"/>
  <c r="K3723" i="3"/>
  <c r="K3592" i="3"/>
  <c r="K3529" i="3"/>
  <c r="K3727" i="3"/>
  <c r="K3685" i="3"/>
  <c r="K3560" i="3"/>
  <c r="K3541" i="3"/>
  <c r="K3670" i="3"/>
  <c r="K3576" i="3"/>
  <c r="K3590" i="3"/>
  <c r="K3478" i="3"/>
  <c r="K3383" i="3"/>
  <c r="K3354" i="3"/>
  <c r="K3347" i="3"/>
  <c r="K3486" i="3"/>
  <c r="K3500" i="3"/>
  <c r="K3496" i="3"/>
  <c r="K3412" i="3"/>
  <c r="K3410" i="3"/>
  <c r="K3377" i="3"/>
  <c r="K3630" i="3"/>
  <c r="K3696" i="3"/>
  <c r="K3430" i="3"/>
  <c r="K3472" i="3"/>
  <c r="K3452" i="3"/>
  <c r="K3404" i="3"/>
  <c r="K3504" i="3"/>
  <c r="K3681" i="3"/>
  <c r="K3462" i="3"/>
  <c r="K3394" i="3"/>
  <c r="K3520" i="3"/>
  <c r="K3672" i="3"/>
  <c r="K3580" i="3"/>
  <c r="K3417" i="3"/>
  <c r="K3401" i="3"/>
  <c r="K3507" i="3"/>
  <c r="K3471" i="3"/>
  <c r="K3376" i="3"/>
  <c r="K3248" i="3"/>
  <c r="K3030" i="3"/>
  <c r="K3274" i="3"/>
  <c r="K3205" i="3"/>
  <c r="K3105" i="3"/>
  <c r="K3198" i="3"/>
  <c r="K3361" i="3"/>
  <c r="K3345" i="3"/>
  <c r="K3305" i="3"/>
  <c r="K3228" i="3"/>
  <c r="K3213" i="3"/>
  <c r="K3176" i="3"/>
  <c r="K3301" i="3"/>
  <c r="K3291" i="3"/>
  <c r="K3234" i="3"/>
  <c r="K3230" i="3"/>
  <c r="K3220" i="3"/>
  <c r="K3293" i="3"/>
  <c r="K3268" i="3"/>
  <c r="K3253" i="3"/>
  <c r="K3159" i="3"/>
  <c r="K3127" i="3"/>
  <c r="K3322" i="3"/>
  <c r="K3289" i="3"/>
  <c r="K3208" i="3"/>
  <c r="K3196" i="3"/>
  <c r="K3193" i="3"/>
  <c r="K3111" i="3"/>
  <c r="K3435" i="3"/>
  <c r="K3350" i="3"/>
  <c r="K3358" i="3"/>
  <c r="K3214" i="3"/>
  <c r="K3338" i="3"/>
  <c r="K3241" i="3"/>
  <c r="K3082" i="3"/>
  <c r="K3348" i="3"/>
  <c r="K3306" i="3"/>
  <c r="K3194" i="3"/>
  <c r="K3231" i="3"/>
  <c r="K3116" i="3"/>
  <c r="K3104" i="3"/>
  <c r="K3221" i="3"/>
  <c r="K3163" i="3"/>
  <c r="K3157" i="3"/>
  <c r="K3095" i="3"/>
  <c r="K3399" i="3"/>
  <c r="K3239" i="3"/>
  <c r="K3121" i="3"/>
  <c r="K3300" i="3"/>
  <c r="K3269" i="3"/>
  <c r="K3254" i="3"/>
  <c r="K3252" i="3"/>
  <c r="K3227" i="3"/>
  <c r="K3281" i="3"/>
  <c r="K3279" i="3"/>
  <c r="K3273" i="3"/>
  <c r="K3267" i="3"/>
  <c r="K3087" i="3"/>
  <c r="K3329" i="3"/>
  <c r="K3187" i="3"/>
  <c r="K2828" i="3"/>
  <c r="K3006" i="3"/>
  <c r="K2945" i="3"/>
  <c r="K3189" i="3"/>
  <c r="K3060" i="3"/>
  <c r="K3175" i="3"/>
  <c r="K3050" i="3"/>
  <c r="K3288" i="3"/>
  <c r="K3197" i="3"/>
  <c r="K3015" i="3"/>
  <c r="K2967" i="3"/>
  <c r="K2956" i="3"/>
  <c r="K2951" i="3"/>
  <c r="K2926" i="3"/>
  <c r="K3032" i="3"/>
  <c r="K3088" i="3"/>
  <c r="K3089" i="3" s="1"/>
  <c r="K3079" i="3"/>
  <c r="K3010" i="3"/>
  <c r="K2992" i="3"/>
  <c r="K2981" i="3"/>
  <c r="K2881" i="3"/>
  <c r="K3020" i="3"/>
  <c r="K2957" i="3"/>
  <c r="K2948" i="3"/>
  <c r="K3333" i="3"/>
  <c r="K3250" i="3"/>
  <c r="K2968" i="3"/>
  <c r="K3083" i="3"/>
  <c r="K2962" i="3"/>
  <c r="K2982" i="3"/>
  <c r="K3335" i="3"/>
  <c r="K3100" i="3"/>
  <c r="K2844" i="3"/>
  <c r="K2756" i="3"/>
  <c r="K2882" i="3"/>
  <c r="K2864" i="3"/>
  <c r="K2819" i="3"/>
  <c r="K2778" i="3"/>
  <c r="K2736" i="3"/>
  <c r="K2731" i="3"/>
  <c r="K2685" i="3"/>
  <c r="K2633" i="3"/>
  <c r="K2623" i="3"/>
  <c r="K2747" i="3"/>
  <c r="K2675" i="3"/>
  <c r="K2922" i="3"/>
  <c r="K2811" i="3"/>
  <c r="K2802" i="3"/>
  <c r="K2766" i="3"/>
  <c r="K2752" i="3"/>
  <c r="K2930" i="3"/>
  <c r="K2908" i="3"/>
  <c r="K2827" i="3"/>
  <c r="K3023" i="3"/>
  <c r="K2761" i="3"/>
  <c r="K2762" i="3" s="1"/>
  <c r="K2969" i="3"/>
  <c r="K2818" i="3"/>
  <c r="K2792" i="3"/>
  <c r="K2891" i="3"/>
  <c r="K2857" i="3"/>
  <c r="K3008" i="3"/>
  <c r="K2927" i="3"/>
  <c r="K2774" i="3"/>
  <c r="K2737" i="3"/>
  <c r="K2703" i="3"/>
  <c r="K2668" i="3"/>
  <c r="K2909" i="3"/>
  <c r="K2903" i="3"/>
  <c r="K2869" i="3"/>
  <c r="K2839" i="3"/>
  <c r="K2885" i="3"/>
  <c r="K2834" i="3"/>
  <c r="K2832" i="3"/>
  <c r="K2783" i="3"/>
  <c r="K2963" i="3"/>
  <c r="K2873" i="3"/>
  <c r="K2793" i="3"/>
  <c r="K2801" i="3"/>
  <c r="K2894" i="3"/>
  <c r="K2944" i="3"/>
  <c r="K2822" i="3"/>
  <c r="K2823" i="3" s="1"/>
  <c r="K2797" i="3"/>
  <c r="K2644" i="3"/>
  <c r="K2900" i="3"/>
  <c r="K2586" i="3"/>
  <c r="K2979" i="3"/>
  <c r="K2529" i="3"/>
  <c r="K2495" i="3"/>
  <c r="K2445" i="3"/>
  <c r="K2443" i="3"/>
  <c r="K2431" i="3"/>
  <c r="K2407" i="3"/>
  <c r="K2381" i="3"/>
  <c r="K2352" i="3"/>
  <c r="K2314" i="3"/>
  <c r="K2632" i="3"/>
  <c r="K2532" i="3"/>
  <c r="K2513" i="3"/>
  <c r="K2474" i="3"/>
  <c r="K2679" i="3"/>
  <c r="K2680" i="3" s="1"/>
  <c r="K2574" i="3"/>
  <c r="K2508" i="3"/>
  <c r="K2471" i="3"/>
  <c r="K2462" i="3"/>
  <c r="K2579" i="3"/>
  <c r="K2523" i="3"/>
  <c r="K2721" i="3"/>
  <c r="K2617" i="3"/>
  <c r="K2667" i="3"/>
  <c r="K2615" i="3"/>
  <c r="K2592" i="3"/>
  <c r="K2475" i="3"/>
  <c r="K2732" i="3"/>
  <c r="K2643" i="3"/>
  <c r="K2561" i="3"/>
  <c r="K2514" i="3"/>
  <c r="K2472" i="3"/>
  <c r="K2876" i="3"/>
  <c r="K2862" i="3"/>
  <c r="K2717" i="3"/>
  <c r="K2770" i="3"/>
  <c r="K2664" i="3"/>
  <c r="K2784" i="3"/>
  <c r="K2742" i="3"/>
  <c r="K2536" i="3"/>
  <c r="K2530" i="3"/>
  <c r="K2498" i="3"/>
  <c r="K2460" i="3"/>
  <c r="K2398" i="3"/>
  <c r="K2325" i="3"/>
  <c r="K2489" i="3"/>
  <c r="K2430" i="3"/>
  <c r="K2380" i="3"/>
  <c r="K2367" i="3"/>
  <c r="K2355" i="3"/>
  <c r="K2332" i="3"/>
  <c r="K2740" i="3"/>
  <c r="K2678" i="3"/>
  <c r="K2618" i="3"/>
  <c r="K2570" i="3"/>
  <c r="K2562" i="3"/>
  <c r="K2547" i="3"/>
  <c r="K2527" i="3"/>
  <c r="K2515" i="3"/>
  <c r="K2606" i="3"/>
  <c r="K2585" i="3"/>
  <c r="K2539" i="3"/>
  <c r="K2666" i="3"/>
  <c r="K2635" i="3"/>
  <c r="K2593" i="3"/>
  <c r="K2542" i="3"/>
  <c r="K2806" i="3"/>
  <c r="K2709" i="3"/>
  <c r="K2631" i="3"/>
  <c r="K2550" i="3"/>
  <c r="K2545" i="3"/>
  <c r="K2540" i="3"/>
  <c r="K2537" i="3"/>
  <c r="K2528" i="3"/>
  <c r="K2886" i="3"/>
  <c r="K2396" i="3"/>
  <c r="K2123" i="3"/>
  <c r="K2315" i="3"/>
  <c r="K2548" i="3"/>
  <c r="K2309" i="3"/>
  <c r="K2292" i="3"/>
  <c r="K2217" i="3"/>
  <c r="K2077" i="3"/>
  <c r="K2432" i="3"/>
  <c r="K2269" i="3"/>
  <c r="K2252" i="3"/>
  <c r="K2239" i="3"/>
  <c r="K2142" i="3"/>
  <c r="K2571" i="3"/>
  <c r="K2257" i="3"/>
  <c r="K2241" i="3"/>
  <c r="K2225" i="3"/>
  <c r="K2169" i="3"/>
  <c r="K2531" i="3"/>
  <c r="K2461" i="3"/>
  <c r="K2294" i="3"/>
  <c r="K2234" i="3"/>
  <c r="K2156" i="3"/>
  <c r="K2716" i="3"/>
  <c r="K2437" i="3"/>
  <c r="K2385" i="3"/>
  <c r="K2447" i="3"/>
  <c r="K2368" i="3"/>
  <c r="K2335" i="3"/>
  <c r="K2321" i="3"/>
  <c r="K2313" i="3"/>
  <c r="K2287" i="3"/>
  <c r="K2274" i="3"/>
  <c r="K2270" i="3"/>
  <c r="K2852" i="3"/>
  <c r="K2477" i="3"/>
  <c r="K2718" i="3"/>
  <c r="K2290" i="3"/>
  <c r="K2131" i="3"/>
  <c r="K2069" i="3"/>
  <c r="K2070" i="3" s="1"/>
  <c r="K2049" i="3"/>
  <c r="K2040" i="3"/>
  <c r="K2377" i="3"/>
  <c r="K2361" i="3"/>
  <c r="K2306" i="3"/>
  <c r="K2244" i="3"/>
  <c r="K2166" i="3"/>
  <c r="K2351" i="3"/>
  <c r="K2264" i="3"/>
  <c r="K2227" i="3"/>
  <c r="K2139" i="3"/>
  <c r="K2627" i="3"/>
  <c r="K2384" i="3"/>
  <c r="K2328" i="3"/>
  <c r="K2275" i="3"/>
  <c r="K2250" i="3"/>
  <c r="K2185" i="3"/>
  <c r="K2183" i="3"/>
  <c r="K2127" i="3"/>
  <c r="K2117" i="3"/>
  <c r="K2446" i="3"/>
  <c r="K2120" i="3"/>
  <c r="K2451" i="3"/>
  <c r="K2438" i="3"/>
  <c r="K2388" i="3"/>
  <c r="K2174" i="3"/>
  <c r="K2408" i="3"/>
  <c r="K2065" i="3"/>
  <c r="K2057" i="3"/>
  <c r="K2009" i="3"/>
  <c r="K2055" i="3"/>
  <c r="K2053" i="3"/>
  <c r="K1805" i="3"/>
  <c r="K2256" i="3"/>
  <c r="K2059" i="3"/>
  <c r="K2018" i="3"/>
  <c r="K2005" i="3"/>
  <c r="K2028" i="3"/>
  <c r="K1998" i="3"/>
  <c r="K1932" i="3"/>
  <c r="K1894" i="3"/>
  <c r="K1986" i="3"/>
  <c r="K1981" i="3"/>
  <c r="K1967" i="3"/>
  <c r="K1962" i="3"/>
  <c r="K1942" i="3"/>
  <c r="K1927" i="3"/>
  <c r="K1909" i="3"/>
  <c r="K1888" i="3"/>
  <c r="K1856" i="3"/>
  <c r="K2410" i="3"/>
  <c r="K2022" i="3"/>
  <c r="K1947" i="3"/>
  <c r="K2066" i="3"/>
  <c r="K2196" i="3"/>
  <c r="K2083" i="3"/>
  <c r="K2268" i="3"/>
  <c r="K2238" i="3"/>
  <c r="K1953" i="3"/>
  <c r="K1928" i="3"/>
  <c r="K1850" i="3"/>
  <c r="K2507" i="3"/>
  <c r="K2201" i="3"/>
  <c r="K2031" i="3"/>
  <c r="K1913" i="3"/>
  <c r="K1853" i="3"/>
  <c r="K1845" i="3"/>
  <c r="K1846" i="3" s="1"/>
  <c r="K2085" i="3"/>
  <c r="K2064" i="3"/>
  <c r="K1980" i="3"/>
  <c r="K1970" i="3"/>
  <c r="K1923" i="3"/>
  <c r="K1924" i="3" s="1"/>
  <c r="K1892" i="3"/>
  <c r="K2081" i="3"/>
  <c r="K2265" i="3"/>
  <c r="K2023" i="3"/>
  <c r="K2563" i="3"/>
  <c r="K2251" i="3"/>
  <c r="K2155" i="3"/>
  <c r="K1821" i="3"/>
  <c r="K1817" i="3"/>
  <c r="K1796" i="3"/>
  <c r="K1760" i="3"/>
  <c r="K1715" i="3"/>
  <c r="K1695" i="3"/>
  <c r="K1652" i="3"/>
  <c r="K1647" i="3"/>
  <c r="K1632" i="3"/>
  <c r="K1941" i="3"/>
  <c r="K1823" i="3"/>
  <c r="K1736" i="3"/>
  <c r="K1701" i="3"/>
  <c r="K1721" i="3"/>
  <c r="K1686" i="3"/>
  <c r="K1606" i="3"/>
  <c r="K1688" i="3"/>
  <c r="K1643" i="3"/>
  <c r="K1608" i="3"/>
  <c r="K1746" i="3"/>
  <c r="K1711" i="3"/>
  <c r="K1696" i="3"/>
  <c r="K1668" i="3"/>
  <c r="K1648" i="3"/>
  <c r="K1890" i="3"/>
  <c r="K1718" i="3"/>
  <c r="K1763" i="3"/>
  <c r="K1748" i="3"/>
  <c r="K1793" i="3"/>
  <c r="K1779" i="3"/>
  <c r="K1887" i="3"/>
  <c r="K1864" i="3"/>
  <c r="K1552" i="3"/>
  <c r="K1766" i="3"/>
  <c r="K1725" i="3"/>
  <c r="K1677" i="3"/>
  <c r="K1626" i="3"/>
  <c r="K1609" i="3"/>
  <c r="K1783" i="3"/>
  <c r="K1730" i="3"/>
  <c r="K1722" i="3"/>
  <c r="K1712" i="3"/>
  <c r="K1684" i="3"/>
  <c r="K1613" i="3"/>
  <c r="K1605" i="3"/>
  <c r="K1642" i="3"/>
  <c r="K1636" i="3"/>
  <c r="K1621" i="3"/>
  <c r="K1601" i="3"/>
  <c r="K1976" i="3"/>
  <c r="K1679" i="3"/>
  <c r="K1661" i="3"/>
  <c r="K1939" i="3"/>
  <c r="K1919" i="3"/>
  <c r="K1800" i="3"/>
  <c r="K1792" i="3"/>
  <c r="K1582" i="3"/>
  <c r="K1171" i="3"/>
  <c r="K1774" i="3"/>
  <c r="K1550" i="3"/>
  <c r="K1393" i="3"/>
  <c r="K1387" i="3"/>
  <c r="K1366" i="3"/>
  <c r="K1331" i="3"/>
  <c r="K1277" i="3"/>
  <c r="K1274" i="3"/>
  <c r="K1269" i="3"/>
  <c r="K1233" i="3"/>
  <c r="K1788" i="3"/>
  <c r="K1478" i="3"/>
  <c r="K1441" i="3"/>
  <c r="K1364" i="3"/>
  <c r="K1337" i="3"/>
  <c r="K1301" i="3"/>
  <c r="K1743" i="3"/>
  <c r="K1513" i="3"/>
  <c r="K1457" i="3"/>
  <c r="K1445" i="3"/>
  <c r="K1385" i="3"/>
  <c r="K1357" i="3"/>
  <c r="K1329" i="3"/>
  <c r="K1511" i="3"/>
  <c r="K1484" i="3"/>
  <c r="K1340" i="3"/>
  <c r="K1723" i="3"/>
  <c r="K1295" i="3"/>
  <c r="K1720" i="3"/>
  <c r="K1571" i="3"/>
  <c r="K1563" i="3"/>
  <c r="K1902" i="3"/>
  <c r="K1501" i="3"/>
  <c r="K1460" i="3"/>
  <c r="K1360" i="3"/>
  <c r="K1706" i="3"/>
  <c r="K1530" i="3"/>
  <c r="K1759" i="3"/>
  <c r="K1745" i="3"/>
  <c r="K1532" i="3"/>
  <c r="K1228" i="3"/>
  <c r="K1700" i="3"/>
  <c r="K1273" i="3"/>
  <c r="K1266" i="3"/>
  <c r="K1216" i="3"/>
  <c r="K1097" i="3"/>
  <c r="K1680" i="3"/>
  <c r="K1463" i="3"/>
  <c r="K1415" i="3"/>
  <c r="K1778" i="3"/>
  <c r="K1567" i="3"/>
  <c r="K1562" i="3"/>
  <c r="K1547" i="3"/>
  <c r="K1518" i="3"/>
  <c r="K1437" i="3"/>
  <c r="K1428" i="3"/>
  <c r="K1403" i="3"/>
  <c r="K1377" i="3"/>
  <c r="K1371" i="3"/>
  <c r="K1341" i="3"/>
  <c r="K1510" i="3"/>
  <c r="K1505" i="3"/>
  <c r="K1352" i="3"/>
  <c r="K1293" i="3"/>
  <c r="K1348" i="3"/>
  <c r="K1772" i="3"/>
  <c r="K1637" i="3"/>
  <c r="K1537" i="3"/>
  <c r="K1489" i="3"/>
  <c r="K1685" i="3"/>
  <c r="K1572" i="3"/>
  <c r="K1568" i="3"/>
  <c r="K1519" i="3"/>
  <c r="K1169" i="3"/>
  <c r="K1100" i="3"/>
  <c r="K1222" i="3"/>
  <c r="K1024" i="3"/>
  <c r="K912" i="3"/>
  <c r="K819" i="3"/>
  <c r="K1710" i="3"/>
  <c r="K1270" i="3"/>
  <c r="K1198" i="3"/>
  <c r="K1152" i="3"/>
  <c r="K1085" i="3"/>
  <c r="K1433" i="3"/>
  <c r="K1207" i="3"/>
  <c r="K1146" i="3"/>
  <c r="K1070" i="3"/>
  <c r="K1010" i="3"/>
  <c r="K993" i="3"/>
  <c r="K1239" i="3"/>
  <c r="K1179" i="3"/>
  <c r="K1127" i="3"/>
  <c r="K1399" i="3"/>
  <c r="K1158" i="3"/>
  <c r="K1481" i="3"/>
  <c r="K1282" i="3"/>
  <c r="K988" i="3"/>
  <c r="K1284" i="3"/>
  <c r="K1265" i="3"/>
  <c r="K1122" i="3"/>
  <c r="K1139" i="3"/>
  <c r="K1124" i="3"/>
  <c r="K1523" i="3"/>
  <c r="K1258" i="3"/>
  <c r="K1191" i="3"/>
  <c r="K1135" i="3"/>
  <c r="K1483" i="3"/>
  <c r="K1469" i="3"/>
  <c r="K1234" i="3"/>
  <c r="K1126" i="3"/>
  <c r="K1053" i="3"/>
  <c r="K891" i="3"/>
  <c r="K770" i="3"/>
  <c r="K1197" i="3"/>
  <c r="K1111" i="3"/>
  <c r="K1020" i="3"/>
  <c r="K1631" i="3"/>
  <c r="K1083" i="3"/>
  <c r="K1079" i="3"/>
  <c r="K1034" i="3"/>
  <c r="K995" i="3"/>
  <c r="K992" i="3"/>
  <c r="K1290" i="3"/>
  <c r="K1195" i="3"/>
  <c r="K1182" i="3"/>
  <c r="K1096" i="3"/>
  <c r="K1092" i="3"/>
  <c r="K1279" i="3"/>
  <c r="K1168" i="3"/>
  <c r="K990" i="3"/>
  <c r="K978" i="3"/>
  <c r="K1395" i="3"/>
  <c r="K1275" i="3"/>
  <c r="K1246" i="3"/>
  <c r="K1474" i="3"/>
  <c r="K1035" i="3"/>
  <c r="K1021" i="3"/>
  <c r="K964" i="3"/>
  <c r="K1339" i="3"/>
  <c r="K1281" i="3"/>
  <c r="K1038" i="3"/>
  <c r="K716" i="3"/>
  <c r="K897" i="3"/>
  <c r="K623" i="3"/>
  <c r="K559" i="3"/>
  <c r="K832" i="3"/>
  <c r="K830" i="3"/>
  <c r="K784" i="3"/>
  <c r="K780" i="3"/>
  <c r="K748" i="3"/>
  <c r="K704" i="3"/>
  <c r="K686" i="3"/>
  <c r="K627" i="3"/>
  <c r="K588" i="3"/>
  <c r="K677" i="3"/>
  <c r="K670" i="3"/>
  <c r="K629" i="3"/>
  <c r="K621" i="3"/>
  <c r="K615" i="3"/>
  <c r="K1248" i="3"/>
  <c r="K923" i="3"/>
  <c r="K824" i="3"/>
  <c r="K818" i="3"/>
  <c r="K812" i="3"/>
  <c r="K1069" i="3"/>
  <c r="K1431" i="3"/>
  <c r="K929" i="3"/>
  <c r="K951" i="3"/>
  <c r="K916" i="3"/>
  <c r="K760" i="3"/>
  <c r="K902" i="3"/>
  <c r="K1253" i="3"/>
  <c r="K926" i="3"/>
  <c r="K741" i="3"/>
  <c r="K729" i="3"/>
  <c r="K971" i="3"/>
  <c r="K749" i="3"/>
  <c r="K924" i="3"/>
  <c r="K892" i="3"/>
  <c r="K1045" i="3"/>
  <c r="K861" i="3"/>
  <c r="K790" i="3"/>
  <c r="K689" i="3"/>
  <c r="K1264" i="3"/>
  <c r="K965" i="3"/>
  <c r="K813" i="3"/>
  <c r="K807" i="3"/>
  <c r="K768" i="3"/>
  <c r="K1056" i="3"/>
  <c r="K878" i="3"/>
  <c r="K870" i="3"/>
  <c r="K839" i="3"/>
  <c r="K798" i="3"/>
  <c r="K941" i="3"/>
  <c r="K821" i="3"/>
  <c r="K724" i="3"/>
  <c r="K893" i="3"/>
  <c r="K837" i="3"/>
  <c r="K1104" i="3"/>
  <c r="K962" i="3"/>
  <c r="K1084" i="3"/>
  <c r="K887" i="3"/>
  <c r="K759" i="3"/>
  <c r="K867" i="3"/>
  <c r="K708" i="3"/>
  <c r="K701" i="3"/>
  <c r="K347" i="3"/>
  <c r="K145" i="3"/>
  <c r="K133" i="3"/>
  <c r="K373" i="3"/>
  <c r="K358" i="3"/>
  <c r="K808" i="3"/>
  <c r="K589" i="3"/>
  <c r="K570" i="3"/>
  <c r="K411" i="3"/>
  <c r="K351" i="3"/>
  <c r="K717" i="3"/>
  <c r="K529" i="3"/>
  <c r="K802" i="3"/>
  <c r="K617" i="3"/>
  <c r="K593" i="3"/>
  <c r="K527" i="3"/>
  <c r="K494" i="3"/>
  <c r="K432" i="3"/>
  <c r="K414" i="3"/>
  <c r="K384" i="3"/>
  <c r="K555" i="3"/>
  <c r="K399" i="3"/>
  <c r="K356" i="3"/>
  <c r="K153" i="3"/>
  <c r="K664" i="3"/>
  <c r="K273" i="3"/>
  <c r="K267" i="3"/>
  <c r="K260" i="3"/>
  <c r="K256" i="3"/>
  <c r="K181" i="3"/>
  <c r="K179" i="3"/>
  <c r="K160" i="3"/>
  <c r="K674" i="3"/>
  <c r="K603" i="3"/>
  <c r="K590" i="3"/>
  <c r="K385" i="3"/>
  <c r="K653" i="3"/>
  <c r="K539" i="3"/>
  <c r="K534" i="3"/>
  <c r="K474" i="3"/>
  <c r="K448" i="3"/>
  <c r="K442" i="3"/>
  <c r="K426" i="3"/>
  <c r="K420" i="3"/>
  <c r="K405" i="3"/>
  <c r="K389" i="3"/>
  <c r="K515" i="3"/>
  <c r="K465" i="3"/>
  <c r="K681" i="3"/>
  <c r="K651" i="3"/>
  <c r="K605" i="3"/>
  <c r="K504" i="3"/>
  <c r="K490" i="3"/>
  <c r="K378" i="3"/>
  <c r="K609" i="3"/>
  <c r="K525" i="3"/>
  <c r="K564" i="3"/>
  <c r="K876" i="3"/>
  <c r="K346" i="3"/>
  <c r="K136" i="3"/>
  <c r="K48" i="3"/>
  <c r="K120" i="3"/>
  <c r="K357" i="3"/>
  <c r="K15" i="3"/>
  <c r="K546" i="3"/>
  <c r="K535" i="3"/>
  <c r="K341" i="3"/>
  <c r="K305" i="3"/>
  <c r="K246" i="3"/>
  <c r="K161" i="3"/>
  <c r="K293" i="3"/>
  <c r="K271" i="3"/>
  <c r="K250" i="3"/>
  <c r="K106" i="3"/>
  <c r="K307" i="3"/>
  <c r="K13" i="3"/>
  <c r="K248" i="3"/>
  <c r="K233" i="3"/>
  <c r="K492" i="3"/>
  <c r="K390" i="3"/>
  <c r="K152" i="3"/>
  <c r="K592" i="3"/>
  <c r="K449" i="3"/>
  <c r="K309" i="3"/>
  <c r="K469" i="3"/>
  <c r="K334" i="3"/>
  <c r="K574" i="3"/>
  <c r="K443" i="3"/>
  <c r="K345" i="3"/>
  <c r="K190" i="3"/>
  <c r="K74" i="3"/>
  <c r="K69" i="3"/>
  <c r="K51" i="3"/>
  <c r="K542" i="3"/>
  <c r="K177" i="3"/>
  <c r="K632" i="3"/>
  <c r="K230" i="3"/>
  <c r="K104" i="3"/>
  <c r="K95" i="3"/>
  <c r="K53" i="3"/>
  <c r="K54" i="3" s="1"/>
  <c r="K406" i="3"/>
  <c r="K336" i="3"/>
  <c r="K314" i="3"/>
  <c r="K302" i="3"/>
  <c r="K123" i="3"/>
  <c r="K110" i="3"/>
  <c r="K80" i="3"/>
  <c r="K23" i="3"/>
  <c r="K431" i="3"/>
  <c r="K342" i="3"/>
  <c r="K264" i="3"/>
  <c r="K164" i="3"/>
  <c r="K75" i="3"/>
  <c r="K70" i="3"/>
  <c r="K340" i="3"/>
  <c r="K298" i="3"/>
  <c r="K255" i="3"/>
  <c r="K192" i="3"/>
  <c r="K127" i="3"/>
  <c r="K9" i="3"/>
  <c r="K620" i="3"/>
  <c r="K310" i="3"/>
  <c r="K286" i="3"/>
  <c r="K276" i="3"/>
  <c r="K11" i="3"/>
  <c r="K30" i="3"/>
  <c r="K296" i="3"/>
  <c r="K280" i="3"/>
  <c r="K185" i="3"/>
  <c r="K96" i="3"/>
  <c r="K89" i="3"/>
  <c r="K45" i="3"/>
  <c r="K198" i="3"/>
  <c r="K337" i="3"/>
  <c r="K223" i="3"/>
  <c r="K116" i="3"/>
  <c r="K73" i="3"/>
  <c r="K47" i="3"/>
  <c r="K149" i="3"/>
  <c r="K29" i="3"/>
  <c r="K63" i="3"/>
  <c r="K59" i="3"/>
  <c r="K36" i="3"/>
  <c r="T4541" i="3"/>
  <c r="T4524" i="3"/>
  <c r="T4417" i="3"/>
  <c r="T4553" i="3"/>
  <c r="T4406" i="3"/>
  <c r="T4370" i="3"/>
  <c r="T4589" i="3"/>
  <c r="T4571" i="3"/>
  <c r="T4517" i="3"/>
  <c r="T4488" i="3"/>
  <c r="T4470" i="3"/>
  <c r="T4542" i="3"/>
  <c r="T4463" i="3"/>
  <c r="T4450" i="3"/>
  <c r="T4499" i="3"/>
  <c r="T4454" i="3"/>
  <c r="T4337" i="3"/>
  <c r="T4554" i="3"/>
  <c r="T4590" i="3"/>
  <c r="T4572" i="3"/>
  <c r="T4518" i="3"/>
  <c r="T4410" i="3"/>
  <c r="T4350" i="3"/>
  <c r="T4390" i="3"/>
  <c r="T4375" i="3"/>
  <c r="T4500" i="3"/>
  <c r="T4424" i="3"/>
  <c r="T4565" i="3"/>
  <c r="T4561" i="3"/>
  <c r="T4502" i="3"/>
  <c r="T4579" i="3"/>
  <c r="T4493" i="3"/>
  <c r="T4584" i="3"/>
  <c r="T4547" i="3"/>
  <c r="T4536" i="3"/>
  <c r="T4511" i="3"/>
  <c r="T4482" i="3"/>
  <c r="T4475" i="3"/>
  <c r="T4594" i="3"/>
  <c r="T4600" i="3"/>
  <c r="T4566" i="3"/>
  <c r="T4466" i="3"/>
  <c r="T4591" i="3"/>
  <c r="T4529" i="3"/>
  <c r="T4505" i="3"/>
  <c r="T4484" i="3"/>
  <c r="T4599" i="3"/>
  <c r="T4605" i="3"/>
  <c r="T4559" i="3"/>
  <c r="T4555" i="3"/>
  <c r="T4512" i="3"/>
  <c r="T4358" i="3"/>
  <c r="T4343" i="3"/>
  <c r="T4429" i="3"/>
  <c r="T4356" i="3"/>
  <c r="T4346" i="3"/>
  <c r="T4339" i="3"/>
  <c r="T4543" i="3"/>
  <c r="T4231" i="3"/>
  <c r="T4414" i="3"/>
  <c r="T4287" i="3"/>
  <c r="T4219" i="3"/>
  <c r="T4398" i="3"/>
  <c r="T4396" i="3"/>
  <c r="T4280" i="3"/>
  <c r="T4243" i="3"/>
  <c r="T4237" i="3"/>
  <c r="T4548" i="3"/>
  <c r="T4383" i="3"/>
  <c r="T4457" i="3"/>
  <c r="T4385" i="3"/>
  <c r="T4199" i="3"/>
  <c r="T4435" i="3"/>
  <c r="T4411" i="3"/>
  <c r="T4402" i="3"/>
  <c r="T4372" i="3"/>
  <c r="T4347" i="3"/>
  <c r="T4266" i="3"/>
  <c r="T4224" i="3"/>
  <c r="T4269" i="3"/>
  <c r="T4432" i="3"/>
  <c r="T4404" i="3"/>
  <c r="T4378" i="3"/>
  <c r="T4376" i="3"/>
  <c r="T4366" i="3"/>
  <c r="T4364" i="3"/>
  <c r="T4336" i="3"/>
  <c r="T4259" i="3"/>
  <c r="T4249" i="3"/>
  <c r="T4318" i="3"/>
  <c r="T4291" i="3"/>
  <c r="T4476" i="3"/>
  <c r="T4393" i="3"/>
  <c r="T4283" i="3"/>
  <c r="T4264" i="3"/>
  <c r="T4225" i="3"/>
  <c r="T4328" i="3"/>
  <c r="T4298" i="3"/>
  <c r="T4351" i="3"/>
  <c r="T4289" i="3"/>
  <c r="T4412" i="3"/>
  <c r="T4294" i="3"/>
  <c r="T4382" i="3"/>
  <c r="T4126" i="3"/>
  <c r="T4122" i="3"/>
  <c r="T4254" i="3"/>
  <c r="T4164" i="3"/>
  <c r="T4200" i="3"/>
  <c r="T4141" i="3"/>
  <c r="T4226" i="3"/>
  <c r="T4204" i="3"/>
  <c r="T4170" i="3"/>
  <c r="T4270" i="3"/>
  <c r="T4341" i="3"/>
  <c r="T4103" i="3"/>
  <c r="T4233" i="3"/>
  <c r="T4176" i="3"/>
  <c r="T4395" i="3"/>
  <c r="T4099" i="3"/>
  <c r="T4193" i="3"/>
  <c r="T4156" i="3"/>
  <c r="T4303" i="3"/>
  <c r="T4174" i="3"/>
  <c r="T4108" i="3"/>
  <c r="T4205" i="3"/>
  <c r="T4180" i="3"/>
  <c r="T4118" i="3"/>
  <c r="T3934" i="3"/>
  <c r="T4190" i="3"/>
  <c r="T4068" i="3"/>
  <c r="T4081" i="3"/>
  <c r="T4070" i="3"/>
  <c r="T4008" i="3"/>
  <c r="T4039" i="3"/>
  <c r="T3925" i="3"/>
  <c r="T3962" i="3"/>
  <c r="T3910" i="3"/>
  <c r="T4049" i="3"/>
  <c r="T4006" i="3"/>
  <c r="T3978" i="3"/>
  <c r="T3914" i="3"/>
  <c r="T3839" i="3"/>
  <c r="T4166" i="3"/>
  <c r="T4045" i="3"/>
  <c r="T3960" i="3"/>
  <c r="T3930" i="3"/>
  <c r="T3819" i="3"/>
  <c r="T4334" i="3"/>
  <c r="T4134" i="3"/>
  <c r="T4033" i="3"/>
  <c r="T4082" i="3"/>
  <c r="T3991" i="3"/>
  <c r="T3954" i="3"/>
  <c r="T3781" i="3"/>
  <c r="T3996" i="3"/>
  <c r="T3801" i="3"/>
  <c r="T4020" i="3"/>
  <c r="T3972" i="3"/>
  <c r="T3958" i="3"/>
  <c r="T4148" i="3"/>
  <c r="T4064" i="3"/>
  <c r="T3989" i="3"/>
  <c r="T3967" i="3"/>
  <c r="T3946" i="3"/>
  <c r="T3944" i="3"/>
  <c r="T3917" i="3"/>
  <c r="T3873" i="3"/>
  <c r="T3868" i="3"/>
  <c r="T4078" i="3"/>
  <c r="T4057" i="3"/>
  <c r="T3985" i="3"/>
  <c r="T3913" i="3"/>
  <c r="T3936" i="3"/>
  <c r="T4034" i="3"/>
  <c r="T3994" i="3"/>
  <c r="T3931" i="3"/>
  <c r="T3903" i="3"/>
  <c r="T3876" i="3"/>
  <c r="T4150" i="3"/>
  <c r="T3920" i="3"/>
  <c r="T3909" i="3"/>
  <c r="T3884" i="3"/>
  <c r="T3992" i="3"/>
  <c r="T3983" i="3"/>
  <c r="T3955" i="3"/>
  <c r="T3853" i="3"/>
  <c r="T3855" i="3"/>
  <c r="T3668" i="3"/>
  <c r="T3621" i="3"/>
  <c r="T3827" i="3"/>
  <c r="T3762" i="3"/>
  <c r="T3805" i="3"/>
  <c r="T3776" i="3"/>
  <c r="T3981" i="3"/>
  <c r="T3831" i="3"/>
  <c r="T3848" i="3"/>
  <c r="T3797" i="3"/>
  <c r="T3683" i="3"/>
  <c r="T3587" i="3"/>
  <c r="T3661" i="3"/>
  <c r="T3888" i="3"/>
  <c r="T3871" i="3"/>
  <c r="T4061" i="3"/>
  <c r="T3759" i="3"/>
  <c r="T3856" i="3"/>
  <c r="T3815" i="3"/>
  <c r="T3899" i="3"/>
  <c r="T3793" i="3"/>
  <c r="T3851" i="3"/>
  <c r="T3798" i="3"/>
  <c r="T3918" i="3"/>
  <c r="T3691" i="3"/>
  <c r="T3497" i="3"/>
  <c r="T3722" i="3"/>
  <c r="T3597" i="3"/>
  <c r="T3591" i="3"/>
  <c r="T3715" i="3"/>
  <c r="T3617" i="3"/>
  <c r="T3548" i="3"/>
  <c r="T3732" i="3"/>
  <c r="T3645" i="3"/>
  <c r="T3550" i="3"/>
  <c r="T3750" i="3"/>
  <c r="T3629" i="3"/>
  <c r="T3520" i="3"/>
  <c r="T3634" i="3"/>
  <c r="T3657" i="3"/>
  <c r="T3602" i="3"/>
  <c r="T3431" i="3"/>
  <c r="T3399" i="3"/>
  <c r="T3773" i="3"/>
  <c r="T3493" i="3"/>
  <c r="T3744" i="3"/>
  <c r="T3663" i="3"/>
  <c r="T3554" i="3"/>
  <c r="T3810" i="3"/>
  <c r="T3707" i="3"/>
  <c r="T3592" i="3"/>
  <c r="T3566" i="3"/>
  <c r="T3723" i="3"/>
  <c r="T3620" i="3"/>
  <c r="T3612" i="3"/>
  <c r="T3606" i="3"/>
  <c r="T3727" i="3"/>
  <c r="T3685" i="3"/>
  <c r="T3494" i="3"/>
  <c r="T3703" i="3"/>
  <c r="T3560" i="3"/>
  <c r="T3746" i="3"/>
  <c r="T3523" i="3"/>
  <c r="T3733" i="3"/>
  <c r="T3596" i="3"/>
  <c r="T3679" i="3"/>
  <c r="T3644" i="3"/>
  <c r="T3588" i="3"/>
  <c r="T3567" i="3"/>
  <c r="T3521" i="3"/>
  <c r="T3498" i="3"/>
  <c r="T3440" i="3"/>
  <c r="T3427" i="3"/>
  <c r="T3291" i="3"/>
  <c r="T3206" i="3"/>
  <c r="T3607" i="3"/>
  <c r="T3584" i="3"/>
  <c r="T3371" i="3"/>
  <c r="T3404" i="3"/>
  <c r="T3365" i="3"/>
  <c r="T3504" i="3"/>
  <c r="T3470" i="3"/>
  <c r="T3464" i="3"/>
  <c r="T3394" i="3"/>
  <c r="T3390" i="3"/>
  <c r="T3458" i="3"/>
  <c r="T3487" i="3"/>
  <c r="T3434" i="3"/>
  <c r="T3569" i="3"/>
  <c r="T3350" i="3"/>
  <c r="T3231" i="3"/>
  <c r="T3401" i="3"/>
  <c r="T3361" i="3"/>
  <c r="T3210" i="3"/>
  <c r="T3603" i="3"/>
  <c r="T3525" i="3"/>
  <c r="T3483" i="3"/>
  <c r="T3539" i="3"/>
  <c r="T3382" i="3"/>
  <c r="T3409" i="3"/>
  <c r="T3376" i="3"/>
  <c r="T3626" i="3"/>
  <c r="T3435" i="3"/>
  <c r="T3505" i="3"/>
  <c r="T3429" i="3"/>
  <c r="T3451" i="3"/>
  <c r="T3478" i="3"/>
  <c r="T3414" i="3"/>
  <c r="T3347" i="3"/>
  <c r="T3305" i="3"/>
  <c r="T3293" i="3"/>
  <c r="T3255" i="3"/>
  <c r="T3152" i="3"/>
  <c r="T3220" i="3"/>
  <c r="T3147" i="3"/>
  <c r="T3354" i="3"/>
  <c r="T3322" i="3"/>
  <c r="T3303" i="3"/>
  <c r="T3234" i="3"/>
  <c r="T3253" i="3"/>
  <c r="T3312" i="3"/>
  <c r="T3275" i="3"/>
  <c r="T3266" i="3"/>
  <c r="T3201" i="3"/>
  <c r="T3383" i="3"/>
  <c r="T3334" i="3"/>
  <c r="T3287" i="3"/>
  <c r="T3224" i="3"/>
  <c r="T3214" i="3"/>
  <c r="T3208" i="3"/>
  <c r="T3260" i="3"/>
  <c r="T3258" i="3"/>
  <c r="T3165" i="3"/>
  <c r="T3179" i="3"/>
  <c r="T3355" i="3"/>
  <c r="T3269" i="3"/>
  <c r="T3227" i="3"/>
  <c r="T3175" i="3"/>
  <c r="T3443" i="3"/>
  <c r="T3385" i="3"/>
  <c r="T3285" i="3"/>
  <c r="T3281" i="3"/>
  <c r="T3271" i="3"/>
  <c r="T3239" i="3"/>
  <c r="T3189" i="3"/>
  <c r="T3155" i="3"/>
  <c r="T3153" i="3"/>
  <c r="T3135" i="3"/>
  <c r="T3290" i="3"/>
  <c r="T3217" i="3"/>
  <c r="T3335" i="3"/>
  <c r="T3329" i="3"/>
  <c r="T3182" i="3"/>
  <c r="T3307" i="3"/>
  <c r="T3133" i="3"/>
  <c r="T3105" i="3"/>
  <c r="T3298" i="3"/>
  <c r="T3288" i="3"/>
  <c r="T3205" i="3"/>
  <c r="T3198" i="3"/>
  <c r="T3333" i="3"/>
  <c r="T3129" i="3"/>
  <c r="T3062" i="3"/>
  <c r="T3309" i="3"/>
  <c r="T2967" i="3"/>
  <c r="T2959" i="3"/>
  <c r="T3116" i="3"/>
  <c r="T3050" i="3"/>
  <c r="T3036" i="3"/>
  <c r="T3010" i="3"/>
  <c r="T2992" i="3"/>
  <c r="T2937" i="3"/>
  <c r="T3274" i="3"/>
  <c r="T3203" i="3"/>
  <c r="T2981" i="3"/>
  <c r="T3032" i="3"/>
  <c r="T3020" i="3"/>
  <c r="T2968" i="3"/>
  <c r="T2957" i="3"/>
  <c r="T2948" i="3"/>
  <c r="T3004" i="3"/>
  <c r="T2965" i="3"/>
  <c r="T2819" i="3"/>
  <c r="T2933" i="3"/>
  <c r="T3047" i="3"/>
  <c r="T3028" i="3"/>
  <c r="T3063" i="3"/>
  <c r="T3057" i="3"/>
  <c r="T2963" i="3"/>
  <c r="T3296" i="3"/>
  <c r="T3213" i="3"/>
  <c r="T3016" i="3"/>
  <c r="T3514" i="3"/>
  <c r="T3043" i="3"/>
  <c r="T3023" i="3"/>
  <c r="T2960" i="3"/>
  <c r="T2969" i="3"/>
  <c r="T3185" i="3"/>
  <c r="T3151" i="3"/>
  <c r="T3026" i="3"/>
  <c r="T3006" i="3"/>
  <c r="T2942" i="3"/>
  <c r="T2807" i="3"/>
  <c r="T2897" i="3"/>
  <c r="T2878" i="3"/>
  <c r="T2849" i="3"/>
  <c r="T2811" i="3"/>
  <c r="T2792" i="3"/>
  <c r="T2865" i="3"/>
  <c r="T2815" i="3"/>
  <c r="T2774" i="3"/>
  <c r="T2891" i="3"/>
  <c r="T2759" i="3"/>
  <c r="T2935" i="3"/>
  <c r="T2901" i="3"/>
  <c r="T2828" i="3"/>
  <c r="T2923" i="3"/>
  <c r="T2905" i="3"/>
  <c r="T2883" i="3"/>
  <c r="T2861" i="3"/>
  <c r="T2857" i="3"/>
  <c r="T2783" i="3"/>
  <c r="T2950" i="3"/>
  <c r="T2911" i="3"/>
  <c r="T2885" i="3"/>
  <c r="T2983" i="3"/>
  <c r="T2927" i="3"/>
  <c r="T2881" i="3"/>
  <c r="T3031" i="3"/>
  <c r="T3014" i="3"/>
  <c r="T2834" i="3"/>
  <c r="T2803" i="3"/>
  <c r="T2873" i="3"/>
  <c r="T2812" i="3"/>
  <c r="T2735" i="3"/>
  <c r="T2894" i="3"/>
  <c r="T2879" i="3"/>
  <c r="T2822" i="3"/>
  <c r="T2801" i="3"/>
  <c r="T2952" i="3"/>
  <c r="T2795" i="3"/>
  <c r="T2810" i="3"/>
  <c r="T2797" i="3"/>
  <c r="T2944" i="3"/>
  <c r="T2844" i="3"/>
  <c r="T2751" i="3"/>
  <c r="T2804" i="3"/>
  <c r="T2778" i="3"/>
  <c r="T2916" i="3"/>
  <c r="T2864" i="3"/>
  <c r="T2918" i="3"/>
  <c r="T2910" i="3"/>
  <c r="T2679" i="3"/>
  <c r="T3024" i="3"/>
  <c r="T2592" i="3"/>
  <c r="T2763" i="3"/>
  <c r="T2706" i="3"/>
  <c r="T2641" i="3"/>
  <c r="T2615" i="3"/>
  <c r="T2768" i="3"/>
  <c r="T2613" i="3"/>
  <c r="T2472" i="3"/>
  <c r="T2802" i="3"/>
  <c r="T2779" i="3"/>
  <c r="T2658" i="3"/>
  <c r="T2547" i="3"/>
  <c r="T2527" i="3"/>
  <c r="T2515" i="3"/>
  <c r="T2489" i="3"/>
  <c r="T2745" i="3"/>
  <c r="T2717" i="3"/>
  <c r="T2539" i="3"/>
  <c r="T2446" i="3"/>
  <c r="T2437" i="3"/>
  <c r="T2482" i="3"/>
  <c r="T2450" i="3"/>
  <c r="T2776" i="3"/>
  <c r="T2747" i="3"/>
  <c r="T2587" i="3"/>
  <c r="T2562" i="3"/>
  <c r="T2542" i="3"/>
  <c r="T2530" i="3"/>
  <c r="T2633" i="3"/>
  <c r="T2576" i="3"/>
  <c r="T2635" i="3"/>
  <c r="T2590" i="3"/>
  <c r="T2623" i="3"/>
  <c r="T2798" i="3"/>
  <c r="T2631" i="3"/>
  <c r="T2433" i="3"/>
  <c r="T2657" i="3"/>
  <c r="T2616" i="3"/>
  <c r="T2598" i="3"/>
  <c r="T2578" i="3"/>
  <c r="T2522" i="3"/>
  <c r="T2510" i="3"/>
  <c r="T2507" i="3"/>
  <c r="T2718" i="3"/>
  <c r="T2652" i="3"/>
  <c r="T2627" i="3"/>
  <c r="T2625" i="3"/>
  <c r="T2581" i="3"/>
  <c r="T2551" i="3"/>
  <c r="T2519" i="3"/>
  <c r="T2505" i="3"/>
  <c r="T2456" i="3"/>
  <c r="T2703" i="3"/>
  <c r="T2607" i="3"/>
  <c r="T2602" i="3"/>
  <c r="T2466" i="3"/>
  <c r="T2668" i="3"/>
  <c r="T2532" i="3"/>
  <c r="T2591" i="3"/>
  <c r="T2586" i="3"/>
  <c r="T2474" i="3"/>
  <c r="T2471" i="3"/>
  <c r="T2823" i="3"/>
  <c r="T2699" i="3"/>
  <c r="T2685" i="3"/>
  <c r="T2523" i="3"/>
  <c r="T2513" i="3"/>
  <c r="T2491" i="3"/>
  <c r="T2431" i="3"/>
  <c r="T2766" i="3"/>
  <c r="T2737" i="3"/>
  <c r="T2481" i="3"/>
  <c r="T2398" i="3"/>
  <c r="T2223" i="3"/>
  <c r="T2427" i="3"/>
  <c r="T2383" i="3"/>
  <c r="T2374" i="3"/>
  <c r="T2341" i="3"/>
  <c r="T2337" i="3"/>
  <c r="T2325" i="3"/>
  <c r="T2372" i="3"/>
  <c r="T2281" i="3"/>
  <c r="T2249" i="3"/>
  <c r="T2126" i="3"/>
  <c r="T2568" i="3"/>
  <c r="T2335" i="3"/>
  <c r="T2191" i="3"/>
  <c r="T2163" i="3"/>
  <c r="T2149" i="3"/>
  <c r="T2424" i="3"/>
  <c r="T2319" i="3"/>
  <c r="T2290" i="3"/>
  <c r="T2244" i="3"/>
  <c r="T2227" i="3"/>
  <c r="T2235" i="3"/>
  <c r="T2131" i="3"/>
  <c r="T2579" i="3"/>
  <c r="T2533" i="3"/>
  <c r="T2419" i="3"/>
  <c r="T2407" i="3"/>
  <c r="T2264" i="3"/>
  <c r="T2619" i="3"/>
  <c r="T2357" i="3"/>
  <c r="T2314" i="3"/>
  <c r="T2260" i="3"/>
  <c r="T2753" i="3"/>
  <c r="T2421" i="3"/>
  <c r="T2275" i="3"/>
  <c r="T2090" i="3"/>
  <c r="T2428" i="3"/>
  <c r="T2342" i="3"/>
  <c r="T2256" i="3"/>
  <c r="T2233" i="3"/>
  <c r="T2181" i="3"/>
  <c r="T2111" i="3"/>
  <c r="T2299" i="3"/>
  <c r="T2208" i="3"/>
  <c r="T2174" i="3"/>
  <c r="T2123" i="3"/>
  <c r="T2355" i="3"/>
  <c r="T2261" i="3"/>
  <c r="T2369" i="3"/>
  <c r="T2312" i="3"/>
  <c r="T2286" i="3"/>
  <c r="T2278" i="3"/>
  <c r="T2269" i="3"/>
  <c r="T2217" i="3"/>
  <c r="T2188" i="3"/>
  <c r="T2462" i="3"/>
  <c r="T2443" i="3"/>
  <c r="T2367" i="3"/>
  <c r="T2257" i="3"/>
  <c r="T2246" i="3"/>
  <c r="T2179" i="3"/>
  <c r="T2135" i="3"/>
  <c r="T2371" i="3"/>
  <c r="T2362" i="3"/>
  <c r="T2332" i="3"/>
  <c r="T2284" i="3"/>
  <c r="T2215" i="3"/>
  <c r="T2162" i="3"/>
  <c r="T2142" i="3"/>
  <c r="T2410" i="3"/>
  <c r="T2234" i="3"/>
  <c r="T2156" i="3"/>
  <c r="T2292" i="3"/>
  <c r="T2075" i="3"/>
  <c r="T2000" i="3"/>
  <c r="T2014" i="3"/>
  <c r="T1977" i="3"/>
  <c r="T2099" i="3"/>
  <c r="T2040" i="3"/>
  <c r="T1995" i="3"/>
  <c r="T2063" i="3"/>
  <c r="T2022" i="3"/>
  <c r="T2225" i="3"/>
  <c r="T2160" i="3"/>
  <c r="T2109" i="3"/>
  <c r="T2077" i="3"/>
  <c r="T1933" i="3"/>
  <c r="T2309" i="3"/>
  <c r="T1984" i="3"/>
  <c r="T1884" i="3"/>
  <c r="T1850" i="3"/>
  <c r="T1831" i="3"/>
  <c r="T1874" i="3"/>
  <c r="T2266" i="3"/>
  <c r="T1993" i="3"/>
  <c r="T1928" i="3"/>
  <c r="T1892" i="3"/>
  <c r="T1866" i="3"/>
  <c r="T1845" i="3"/>
  <c r="T1996" i="3"/>
  <c r="T1982" i="3"/>
  <c r="T1970" i="3"/>
  <c r="T2081" i="3"/>
  <c r="T2412" i="3"/>
  <c r="T2241" i="3"/>
  <c r="T2085" i="3"/>
  <c r="T2017" i="3"/>
  <c r="T2013" i="3"/>
  <c r="T1985" i="3"/>
  <c r="T1954" i="3"/>
  <c r="T1949" i="3"/>
  <c r="T1908" i="3"/>
  <c r="T1904" i="3"/>
  <c r="T1887" i="3"/>
  <c r="T1878" i="3"/>
  <c r="T2167" i="3"/>
  <c r="T2009" i="3"/>
  <c r="T1911" i="3"/>
  <c r="T1834" i="3"/>
  <c r="T2287" i="3"/>
  <c r="T2069" i="3"/>
  <c r="T2065" i="3"/>
  <c r="T2053" i="3"/>
  <c r="T2262" i="3"/>
  <c r="T2032" i="3"/>
  <c r="T2018" i="3"/>
  <c r="T1981" i="3"/>
  <c r="T1909" i="3"/>
  <c r="T1998" i="3"/>
  <c r="T1986" i="3"/>
  <c r="T1967" i="3"/>
  <c r="T1962" i="3"/>
  <c r="T2172" i="3"/>
  <c r="T2049" i="3"/>
  <c r="T2024" i="3"/>
  <c r="T1920" i="3"/>
  <c r="T1888" i="3"/>
  <c r="T1543" i="3"/>
  <c r="T2003" i="3"/>
  <c r="T1727" i="3"/>
  <c r="T1574" i="3"/>
  <c r="T1779" i="3"/>
  <c r="T1793" i="3"/>
  <c r="T1693" i="3"/>
  <c r="T1673" i="3"/>
  <c r="T2220" i="3"/>
  <c r="T1818" i="3"/>
  <c r="T1766" i="3"/>
  <c r="T1756" i="3"/>
  <c r="T1741" i="3"/>
  <c r="T1658" i="3"/>
  <c r="T1654" i="3"/>
  <c r="T2169" i="3"/>
  <c r="T1730" i="3"/>
  <c r="T1725" i="3"/>
  <c r="T1712" i="3"/>
  <c r="T1626" i="3"/>
  <c r="T1732" i="3"/>
  <c r="T1722" i="3"/>
  <c r="T1684" i="3"/>
  <c r="T2045" i="3"/>
  <c r="T1898" i="3"/>
  <c r="T1783" i="3"/>
  <c r="T1706" i="3"/>
  <c r="T1677" i="3"/>
  <c r="T1745" i="3"/>
  <c r="T1642" i="3"/>
  <c r="T1839" i="3"/>
  <c r="T1802" i="3"/>
  <c r="T1798" i="3"/>
  <c r="T1754" i="3"/>
  <c r="T1690" i="3"/>
  <c r="T1634" i="3"/>
  <c r="T1809" i="3"/>
  <c r="T1788" i="3"/>
  <c r="T1769" i="3"/>
  <c r="T1760" i="3"/>
  <c r="T1695" i="3"/>
  <c r="T1675" i="3"/>
  <c r="T1661" i="3"/>
  <c r="T1647" i="3"/>
  <c r="T1736" i="3"/>
  <c r="T1701" i="3"/>
  <c r="T1632" i="3"/>
  <c r="T1585" i="3"/>
  <c r="T1747" i="3"/>
  <c r="T1715" i="3"/>
  <c r="T1664" i="3"/>
  <c r="T1828" i="3"/>
  <c r="T1653" i="3"/>
  <c r="T1418" i="3"/>
  <c r="T1236" i="3"/>
  <c r="T1718" i="3"/>
  <c r="T1546" i="3"/>
  <c r="T1351" i="3"/>
  <c r="T1335" i="3"/>
  <c r="T1325" i="3"/>
  <c r="T1316" i="3"/>
  <c r="T1283" i="3"/>
  <c r="T1586" i="3"/>
  <c r="T1389" i="3"/>
  <c r="T1370" i="3"/>
  <c r="T1347" i="3"/>
  <c r="T1650" i="3"/>
  <c r="T1599" i="3"/>
  <c r="T1581" i="3"/>
  <c r="T1400" i="3"/>
  <c r="T1368" i="3"/>
  <c r="T1520" i="3"/>
  <c r="T1437" i="3"/>
  <c r="T1377" i="3"/>
  <c r="T1371" i="3"/>
  <c r="T1341" i="3"/>
  <c r="T1796" i="3"/>
  <c r="T1567" i="3"/>
  <c r="T1518" i="3"/>
  <c r="T1495" i="3"/>
  <c r="T1468" i="3"/>
  <c r="T1420" i="3"/>
  <c r="T1406" i="3"/>
  <c r="T1748" i="3"/>
  <c r="T1516" i="3"/>
  <c r="T1505" i="3"/>
  <c r="T1426" i="3"/>
  <c r="T1463" i="3"/>
  <c r="T1428" i="3"/>
  <c r="T1251" i="3"/>
  <c r="T1770" i="3"/>
  <c r="T1821" i="3"/>
  <c r="T1557" i="3"/>
  <c r="T1537" i="3"/>
  <c r="T1606" i="3"/>
  <c r="T1519" i="3"/>
  <c r="T1483" i="3"/>
  <c r="T1361" i="3"/>
  <c r="T1339" i="3"/>
  <c r="T1568" i="3"/>
  <c r="T1479" i="3"/>
  <c r="T1404" i="3"/>
  <c r="T1380" i="3"/>
  <c r="T1309" i="3"/>
  <c r="T1552" i="3"/>
  <c r="T1498" i="3"/>
  <c r="T1397" i="3"/>
  <c r="T1373" i="3"/>
  <c r="T1320" i="3"/>
  <c r="T1305" i="3"/>
  <c r="T1533" i="3"/>
  <c r="T1393" i="3"/>
  <c r="T1387" i="3"/>
  <c r="T1806" i="3"/>
  <c r="T1529" i="3"/>
  <c r="T1457" i="3"/>
  <c r="T1441" i="3"/>
  <c r="T1431" i="3"/>
  <c r="T1412" i="3"/>
  <c r="T1331" i="3"/>
  <c r="T1329" i="3"/>
  <c r="T1301" i="3"/>
  <c r="T1786" i="3"/>
  <c r="T1539" i="3"/>
  <c r="T1527" i="3"/>
  <c r="T1410" i="3"/>
  <c r="T1357" i="3"/>
  <c r="T1550" i="3"/>
  <c r="T1337" i="3"/>
  <c r="T1152" i="3"/>
  <c r="T1255" i="3"/>
  <c r="T1233" i="3"/>
  <c r="T1405" i="3"/>
  <c r="T1289" i="3"/>
  <c r="T1192" i="3"/>
  <c r="T1179" i="3"/>
  <c r="T722" i="3"/>
  <c r="T1490" i="3"/>
  <c r="T1209" i="3"/>
  <c r="T1205" i="3"/>
  <c r="T1127" i="3"/>
  <c r="T1046" i="3"/>
  <c r="T1039" i="3"/>
  <c r="T1243" i="3"/>
  <c r="T1101" i="3"/>
  <c r="T1274" i="3"/>
  <c r="T1228" i="3"/>
  <c r="T963" i="3"/>
  <c r="T1226" i="3"/>
  <c r="T1020" i="3"/>
  <c r="T1013" i="3"/>
  <c r="T1006" i="3"/>
  <c r="T953" i="3"/>
  <c r="T1388" i="3"/>
  <c r="T1053" i="3"/>
  <c r="T1034" i="3"/>
  <c r="T1293" i="3"/>
  <c r="T1407" i="3"/>
  <c r="T1234" i="3"/>
  <c r="T889" i="3"/>
  <c r="T867" i="3"/>
  <c r="T809" i="3"/>
  <c r="T1286" i="3"/>
  <c r="T959" i="3"/>
  <c r="T1385" i="3"/>
  <c r="T1455" i="3"/>
  <c r="T1092" i="3"/>
  <c r="T1269" i="3"/>
  <c r="T1180" i="3"/>
  <c r="T938" i="3"/>
  <c r="T1143" i="3"/>
  <c r="T1045" i="3"/>
  <c r="T892" i="3"/>
  <c r="T1246" i="3"/>
  <c r="T1238" i="3"/>
  <c r="T1069" i="3"/>
  <c r="T1064" i="3"/>
  <c r="T1012" i="3"/>
  <c r="T1130" i="3"/>
  <c r="T1077" i="3"/>
  <c r="T1075" i="3"/>
  <c r="T1007" i="3"/>
  <c r="T1176" i="3"/>
  <c r="T1004" i="3"/>
  <c r="T1000" i="3"/>
  <c r="T979" i="3"/>
  <c r="T969" i="3"/>
  <c r="T1314" i="3"/>
  <c r="T1281" i="3"/>
  <c r="T1277" i="3"/>
  <c r="T1040" i="3"/>
  <c r="T1136" i="3"/>
  <c r="T1119" i="3"/>
  <c r="T1089" i="3"/>
  <c r="T1294" i="3"/>
  <c r="T1262" i="3"/>
  <c r="T1248" i="3"/>
  <c r="T1216" i="3"/>
  <c r="T1212" i="3"/>
  <c r="T1138" i="3"/>
  <c r="T1070" i="3"/>
  <c r="T1010" i="3"/>
  <c r="T1270" i="3"/>
  <c r="T1036" i="3"/>
  <c r="T1222" i="3"/>
  <c r="T919" i="3"/>
  <c r="T862" i="3"/>
  <c r="T756" i="3"/>
  <c r="T812" i="3"/>
  <c r="T1146" i="3"/>
  <c r="T879" i="3"/>
  <c r="T877" i="3"/>
  <c r="T824" i="3"/>
  <c r="T797" i="3"/>
  <c r="T771" i="3"/>
  <c r="T643" i="3"/>
  <c r="T836" i="3"/>
  <c r="T820" i="3"/>
  <c r="T916" i="3"/>
  <c r="T803" i="3"/>
  <c r="T793" i="3"/>
  <c r="T951" i="3"/>
  <c r="T1134" i="3"/>
  <c r="T781" i="3"/>
  <c r="T727" i="3"/>
  <c r="T762" i="3"/>
  <c r="T741" i="3"/>
  <c r="T807" i="3"/>
  <c r="T788" i="3"/>
  <c r="T775" i="3"/>
  <c r="T1005" i="3"/>
  <c r="T829" i="3"/>
  <c r="T948" i="3"/>
  <c r="T861" i="3"/>
  <c r="T1171" i="3"/>
  <c r="T935" i="3"/>
  <c r="T910" i="3"/>
  <c r="T703" i="3"/>
  <c r="T893" i="3"/>
  <c r="T823" i="3"/>
  <c r="T819" i="3"/>
  <c r="T770" i="3"/>
  <c r="T1022" i="3"/>
  <c r="T988" i="3"/>
  <c r="T952" i="3"/>
  <c r="T930" i="3"/>
  <c r="T903" i="3"/>
  <c r="T887" i="3"/>
  <c r="T885" i="3"/>
  <c r="T837" i="3"/>
  <c r="T734" i="3"/>
  <c r="T962" i="3"/>
  <c r="T957" i="3"/>
  <c r="T825" i="3"/>
  <c r="T908" i="3"/>
  <c r="T759" i="3"/>
  <c r="T716" i="3"/>
  <c r="T717" i="3" s="1"/>
  <c r="T1173" i="3"/>
  <c r="T852" i="3"/>
  <c r="T830" i="3"/>
  <c r="T746" i="3"/>
  <c r="T730" i="3"/>
  <c r="T360" i="3"/>
  <c r="T640" i="3"/>
  <c r="T578" i="3"/>
  <c r="T547" i="3"/>
  <c r="T858" i="3"/>
  <c r="T686" i="3"/>
  <c r="T675" i="3"/>
  <c r="T621" i="3"/>
  <c r="T617" i="3"/>
  <c r="T456" i="3"/>
  <c r="T459" i="3"/>
  <c r="T367" i="3"/>
  <c r="T677" i="3"/>
  <c r="T615" i="3"/>
  <c r="T524" i="3"/>
  <c r="T501" i="3"/>
  <c r="T423" i="3"/>
  <c r="T377" i="3"/>
  <c r="T534" i="3"/>
  <c r="T495" i="3"/>
  <c r="T448" i="3"/>
  <c r="T405" i="3"/>
  <c r="T345" i="3"/>
  <c r="T619" i="3"/>
  <c r="T575" i="3"/>
  <c r="T573" i="3"/>
  <c r="T474" i="3"/>
  <c r="T426" i="3"/>
  <c r="T389" i="3"/>
  <c r="T354" i="3"/>
  <c r="T571" i="3"/>
  <c r="T559" i="3"/>
  <c r="T508" i="3"/>
  <c r="T465" i="3"/>
  <c r="T670" i="3"/>
  <c r="T854" i="3"/>
  <c r="T709" i="3"/>
  <c r="T653" i="3"/>
  <c r="T641" i="3"/>
  <c r="T599" i="3"/>
  <c r="T579" i="3"/>
  <c r="T539" i="3"/>
  <c r="T418" i="3"/>
  <c r="T343" i="3"/>
  <c r="T513" i="3"/>
  <c r="T921" i="3"/>
  <c r="T672" i="3"/>
  <c r="T588" i="3"/>
  <c r="T681" i="3"/>
  <c r="T607" i="3"/>
  <c r="T625" i="3"/>
  <c r="T569" i="3"/>
  <c r="T540" i="3"/>
  <c r="T535" i="3"/>
  <c r="T695" i="3"/>
  <c r="T655" i="3"/>
  <c r="T649" i="3"/>
  <c r="T647" i="3"/>
  <c r="T605" i="3"/>
  <c r="T548" i="3"/>
  <c r="T467" i="3"/>
  <c r="T453" i="3"/>
  <c r="T438" i="3"/>
  <c r="T435" i="3"/>
  <c r="T421" i="3"/>
  <c r="T416" i="3"/>
  <c r="T400" i="3"/>
  <c r="T393" i="3"/>
  <c r="T379" i="3"/>
  <c r="T553" i="3"/>
  <c r="T544" i="3"/>
  <c r="T498" i="3"/>
  <c r="T490" i="3"/>
  <c r="T470" i="3"/>
  <c r="T429" i="3"/>
  <c r="T369" i="3"/>
  <c r="T574" i="3"/>
  <c r="T564" i="3"/>
  <c r="T556" i="3"/>
  <c r="T493" i="3"/>
  <c r="T485" i="3"/>
  <c r="T373" i="3"/>
  <c r="T347" i="3"/>
  <c r="T632" i="3"/>
  <c r="T627" i="3"/>
  <c r="T592" i="3"/>
  <c r="T526" i="3"/>
  <c r="T521" i="3"/>
  <c r="T411" i="3"/>
  <c r="T358" i="3"/>
  <c r="T341" i="3"/>
  <c r="T678" i="3"/>
  <c r="T629" i="3"/>
  <c r="T305" i="3"/>
  <c r="T293" i="3"/>
  <c r="T256" i="3"/>
  <c r="T229" i="3"/>
  <c r="T29" i="3"/>
  <c r="T689" i="3"/>
  <c r="T371" i="3"/>
  <c r="T277" i="3"/>
  <c r="T171" i="3"/>
  <c r="T122" i="3"/>
  <c r="T326" i="3"/>
  <c r="T65" i="3"/>
  <c r="T309" i="3"/>
  <c r="T297" i="3"/>
  <c r="T267" i="3"/>
  <c r="T156" i="3"/>
  <c r="T233" i="3"/>
  <c r="T36" i="3"/>
  <c r="T133" i="3"/>
  <c r="T53" i="3"/>
  <c r="T472" i="3"/>
  <c r="T80" i="3"/>
  <c r="T59" i="3"/>
  <c r="T75" i="3"/>
  <c r="T708" i="3"/>
  <c r="T197" i="3"/>
  <c r="T70" i="3"/>
  <c r="T51" i="3"/>
  <c r="T230" i="3"/>
  <c r="T201" i="3"/>
  <c r="T199" i="3"/>
  <c r="T145" i="3"/>
  <c r="T314" i="3"/>
  <c r="T123" i="3"/>
  <c r="T108" i="3"/>
  <c r="T104" i="3"/>
  <c r="T32" i="3"/>
  <c r="T463" i="3"/>
  <c r="T243" i="3"/>
  <c r="T454" i="3"/>
  <c r="T440" i="3"/>
  <c r="T298" i="3"/>
  <c r="T284" i="3"/>
  <c r="T175" i="3"/>
  <c r="T137" i="3"/>
  <c r="T323" i="3"/>
  <c r="T304" i="3"/>
  <c r="T278" i="3"/>
  <c r="T192" i="3"/>
  <c r="T160" i="3"/>
  <c r="T451" i="3"/>
  <c r="T331" i="3"/>
  <c r="T320" i="3"/>
  <c r="T98" i="3"/>
  <c r="T76" i="3"/>
  <c r="T43" i="3"/>
  <c r="T693" i="3"/>
  <c r="T211" i="3"/>
  <c r="T185" i="3"/>
  <c r="T288" i="3"/>
  <c r="T280" i="3"/>
  <c r="T181" i="3"/>
  <c r="T153" i="3"/>
  <c r="T90" i="3"/>
  <c r="T45" i="3"/>
  <c r="T519" i="3"/>
  <c r="T476" i="3"/>
  <c r="T223" i="3"/>
  <c r="T48" i="3"/>
  <c r="T422" i="3"/>
  <c r="T394" i="3"/>
  <c r="T337" i="3"/>
  <c r="T329" i="3"/>
  <c r="T106" i="3"/>
  <c r="T516" i="3"/>
  <c r="T128" i="3"/>
  <c r="T118" i="3"/>
  <c r="T242" i="3"/>
  <c r="T271" i="3"/>
  <c r="T167" i="3"/>
  <c r="T23" i="3"/>
  <c r="T124" i="3"/>
  <c r="T249" i="3"/>
  <c r="T12" i="3"/>
  <c r="T245" i="3"/>
  <c r="T17" i="3"/>
  <c r="T6" i="3"/>
  <c r="T71" i="3"/>
  <c r="T105" i="3"/>
  <c r="T282" i="3"/>
  <c r="T511" i="3"/>
  <c r="T264" i="3"/>
  <c r="T13" i="3"/>
  <c r="T176" i="3"/>
  <c r="D2" i="3"/>
  <c r="M4402" i="3"/>
  <c r="M4372" i="3"/>
  <c r="Q4391" i="3"/>
  <c r="S4541" i="3"/>
  <c r="S4524" i="3"/>
  <c r="S4417" i="3"/>
  <c r="R4541" i="3"/>
  <c r="R4524" i="3"/>
  <c r="R4417" i="3"/>
  <c r="S4553" i="3"/>
  <c r="Q4541" i="3"/>
  <c r="Q4524" i="3"/>
  <c r="S4589" i="3"/>
  <c r="S4571" i="3"/>
  <c r="R4553" i="3"/>
  <c r="P4541" i="3"/>
  <c r="P4524" i="3"/>
  <c r="S4517" i="3"/>
  <c r="S4488" i="3"/>
  <c r="S4470" i="3"/>
  <c r="R4445" i="3"/>
  <c r="R4428" i="3"/>
  <c r="P4417" i="3"/>
  <c r="R4406" i="3"/>
  <c r="S4382" i="3"/>
  <c r="R4370" i="3"/>
  <c r="R4589" i="3"/>
  <c r="R4571" i="3"/>
  <c r="Q4553" i="3"/>
  <c r="S4542" i="3"/>
  <c r="O4541" i="3"/>
  <c r="O4524" i="3"/>
  <c r="R4517" i="3"/>
  <c r="R4488" i="3"/>
  <c r="R4470" i="3"/>
  <c r="S4463" i="3"/>
  <c r="Q4445" i="3"/>
  <c r="Q4428" i="3"/>
  <c r="O4417" i="3"/>
  <c r="Q4406" i="3"/>
  <c r="R4382" i="3"/>
  <c r="Q4370" i="3"/>
  <c r="Q4339" i="3"/>
  <c r="Q4589" i="3"/>
  <c r="Q4571" i="3"/>
  <c r="P4553" i="3"/>
  <c r="R4542" i="3"/>
  <c r="N4541" i="3"/>
  <c r="N4524" i="3"/>
  <c r="Q4517" i="3"/>
  <c r="S4499" i="3"/>
  <c r="Q4488" i="3"/>
  <c r="R4463" i="3"/>
  <c r="S4454" i="3"/>
  <c r="P4445" i="3"/>
  <c r="P4428" i="3"/>
  <c r="N4417" i="3"/>
  <c r="P4406" i="3"/>
  <c r="Q4382" i="3"/>
  <c r="P4370" i="3"/>
  <c r="N4339" i="3"/>
  <c r="S4337" i="3"/>
  <c r="M4594" i="3"/>
  <c r="M4600" i="3"/>
  <c r="P4589" i="3"/>
  <c r="P4571" i="3"/>
  <c r="S4554" i="3"/>
  <c r="O4553" i="3"/>
  <c r="Q4542" i="3"/>
  <c r="M4541" i="3"/>
  <c r="M4524" i="3"/>
  <c r="P4517" i="3"/>
  <c r="R4499" i="3"/>
  <c r="P4488" i="3"/>
  <c r="Q4463" i="3"/>
  <c r="R4454" i="3"/>
  <c r="O4445" i="3"/>
  <c r="O4428" i="3"/>
  <c r="M4417" i="3"/>
  <c r="O4406" i="3"/>
  <c r="P4382" i="3"/>
  <c r="O4370" i="3"/>
  <c r="M4339" i="3"/>
  <c r="R4337" i="3"/>
  <c r="N4594" i="3"/>
  <c r="N4600" i="3"/>
  <c r="S4590" i="3"/>
  <c r="O4589" i="3"/>
  <c r="S4572" i="3"/>
  <c r="O4571" i="3"/>
  <c r="R4554" i="3"/>
  <c r="N4553" i="3"/>
  <c r="P4542" i="3"/>
  <c r="S4518" i="3"/>
  <c r="O4517" i="3"/>
  <c r="Q4499" i="3"/>
  <c r="O4488" i="3"/>
  <c r="M4474" i="3"/>
  <c r="O4470" i="3"/>
  <c r="P4463" i="3"/>
  <c r="R4459" i="3"/>
  <c r="Q4454" i="3"/>
  <c r="P4450" i="3"/>
  <c r="N4445" i="3"/>
  <c r="N4428" i="3"/>
  <c r="Q4423" i="3"/>
  <c r="P4418" i="3"/>
  <c r="P4410" i="3"/>
  <c r="N4406" i="3"/>
  <c r="O4382" i="3"/>
  <c r="N4370" i="3"/>
  <c r="O4594" i="3"/>
  <c r="O4600" i="3"/>
  <c r="R4590" i="3"/>
  <c r="N4589" i="3"/>
  <c r="R4572" i="3"/>
  <c r="N4571" i="3"/>
  <c r="Q4554" i="3"/>
  <c r="M4553" i="3"/>
  <c r="O4542" i="3"/>
  <c r="R4518" i="3"/>
  <c r="N4517" i="3"/>
  <c r="P4499" i="3"/>
  <c r="N4488" i="3"/>
  <c r="N4470" i="3"/>
  <c r="O4463" i="3"/>
  <c r="Q4459" i="3"/>
  <c r="M4454" i="3"/>
  <c r="O4450" i="3"/>
  <c r="M4445" i="3"/>
  <c r="Q4431" i="3"/>
  <c r="M4428" i="3"/>
  <c r="P4423" i="3"/>
  <c r="O4418" i="3"/>
  <c r="P4594" i="3"/>
  <c r="P4600" i="3"/>
  <c r="Q4590" i="3"/>
  <c r="M4589" i="3"/>
  <c r="R4583" i="3"/>
  <c r="Q4572" i="3"/>
  <c r="M4571" i="3"/>
  <c r="P4554" i="3"/>
  <c r="N4542" i="3"/>
  <c r="R4535" i="3"/>
  <c r="Q4518" i="3"/>
  <c r="M4517" i="3"/>
  <c r="S4500" i="3"/>
  <c r="O4499" i="3"/>
  <c r="M4488" i="3"/>
  <c r="R4481" i="3"/>
  <c r="M4470" i="3"/>
  <c r="R4464" i="3"/>
  <c r="M4463" i="3"/>
  <c r="P4459" i="3"/>
  <c r="N4450" i="3"/>
  <c r="R4446" i="3"/>
  <c r="Q4594" i="3"/>
  <c r="M4599" i="3"/>
  <c r="Q4600" i="3"/>
  <c r="M4605" i="3"/>
  <c r="P4590" i="3"/>
  <c r="Q4583" i="3"/>
  <c r="P4572" i="3"/>
  <c r="S4565" i="3"/>
  <c r="S4561" i="3"/>
  <c r="O4554" i="3"/>
  <c r="M4542" i="3"/>
  <c r="Q4535" i="3"/>
  <c r="M4528" i="3"/>
  <c r="P4518" i="3"/>
  <c r="S4502" i="3"/>
  <c r="R4500" i="3"/>
  <c r="N4499" i="3"/>
  <c r="Q4481" i="3"/>
  <c r="Q4464" i="3"/>
  <c r="O4459" i="3"/>
  <c r="R4594" i="3"/>
  <c r="N4599" i="3"/>
  <c r="R4600" i="3"/>
  <c r="N4605" i="3"/>
  <c r="O4590" i="3"/>
  <c r="P4583" i="3"/>
  <c r="S4579" i="3"/>
  <c r="O4572" i="3"/>
  <c r="R4565" i="3"/>
  <c r="R4561" i="3"/>
  <c r="N4554" i="3"/>
  <c r="P4535" i="3"/>
  <c r="Q4520" i="3"/>
  <c r="O4518" i="3"/>
  <c r="Q4502" i="3"/>
  <c r="Q4500" i="3"/>
  <c r="M4499" i="3"/>
  <c r="S4493" i="3"/>
  <c r="N4459" i="3"/>
  <c r="P4446" i="3"/>
  <c r="O4443" i="3"/>
  <c r="O4437" i="3"/>
  <c r="S4594" i="3"/>
  <c r="O4599" i="3"/>
  <c r="S4600" i="3"/>
  <c r="O4605" i="3"/>
  <c r="N4590" i="3"/>
  <c r="S4584" i="3"/>
  <c r="O4583" i="3"/>
  <c r="R4579" i="3"/>
  <c r="N4572" i="3"/>
  <c r="Q4565" i="3"/>
  <c r="Q4561" i="3"/>
  <c r="M4554" i="3"/>
  <c r="S4547" i="3"/>
  <c r="S4536" i="3"/>
  <c r="O4535" i="3"/>
  <c r="N4518" i="3"/>
  <c r="S4511" i="3"/>
  <c r="P4500" i="3"/>
  <c r="R4493" i="3"/>
  <c r="S4482" i="3"/>
  <c r="S4475" i="3"/>
  <c r="M4459" i="3"/>
  <c r="Q4455" i="3"/>
  <c r="O4446" i="3"/>
  <c r="N4437" i="3"/>
  <c r="P4599" i="3"/>
  <c r="P4605" i="3"/>
  <c r="M4590" i="3"/>
  <c r="R4584" i="3"/>
  <c r="N4583" i="3"/>
  <c r="Q4579" i="3"/>
  <c r="M4572" i="3"/>
  <c r="P4565" i="3"/>
  <c r="R4547" i="3"/>
  <c r="R4536" i="3"/>
  <c r="N4535" i="3"/>
  <c r="M4518" i="3"/>
  <c r="R4511" i="3"/>
  <c r="O4500" i="3"/>
  <c r="Q4493" i="3"/>
  <c r="R4482" i="3"/>
  <c r="R4475" i="3"/>
  <c r="O4455" i="3"/>
  <c r="M4448" i="3"/>
  <c r="N4446" i="3"/>
  <c r="M4437" i="3"/>
  <c r="M4598" i="3"/>
  <c r="Q4599" i="3"/>
  <c r="M4604" i="3"/>
  <c r="Q4605" i="3"/>
  <c r="Q4584" i="3"/>
  <c r="M4583" i="3"/>
  <c r="S4566" i="3"/>
  <c r="O4565" i="3"/>
  <c r="Q4547" i="3"/>
  <c r="Q4536" i="3"/>
  <c r="M4535" i="3"/>
  <c r="Q4511" i="3"/>
  <c r="N4500" i="3"/>
  <c r="P4493" i="3"/>
  <c r="Q4482" i="3"/>
  <c r="M4481" i="3"/>
  <c r="Q4475" i="3"/>
  <c r="S4466" i="3"/>
  <c r="M4464" i="3"/>
  <c r="N4455" i="3"/>
  <c r="M4446" i="3"/>
  <c r="P4598" i="3"/>
  <c r="P4604" i="3"/>
  <c r="Q4591" i="3"/>
  <c r="N4584" i="3"/>
  <c r="P4566" i="3"/>
  <c r="R4548" i="3"/>
  <c r="N4547" i="3"/>
  <c r="R4543" i="3"/>
  <c r="N4536" i="3"/>
  <c r="Q4529" i="3"/>
  <c r="R4512" i="3"/>
  <c r="N4511" i="3"/>
  <c r="Q4505" i="3"/>
  <c r="Q4494" i="3"/>
  <c r="M4493" i="3"/>
  <c r="Q4489" i="3"/>
  <c r="N4482" i="3"/>
  <c r="R4476" i="3"/>
  <c r="N4475" i="3"/>
  <c r="Q4471" i="3"/>
  <c r="R4460" i="3"/>
  <c r="N4604" i="3"/>
  <c r="R4566" i="3"/>
  <c r="N4401" i="3"/>
  <c r="P4341" i="3"/>
  <c r="O4604" i="3"/>
  <c r="Q4566" i="3"/>
  <c r="S4512" i="3"/>
  <c r="Q4417" i="3"/>
  <c r="M4401" i="3"/>
  <c r="S4358" i="3"/>
  <c r="S4529" i="3"/>
  <c r="R4358" i="3"/>
  <c r="S4343" i="3"/>
  <c r="Q4337" i="3"/>
  <c r="R4529" i="3"/>
  <c r="N4410" i="3"/>
  <c r="Q4358" i="3"/>
  <c r="Q4348" i="3"/>
  <c r="R4343" i="3"/>
  <c r="P4337" i="3"/>
  <c r="R4599" i="3"/>
  <c r="S4591" i="3"/>
  <c r="P4475" i="3"/>
  <c r="M4455" i="3"/>
  <c r="S4429" i="3"/>
  <c r="O4423" i="3"/>
  <c r="M4410" i="3"/>
  <c r="S4390" i="3"/>
  <c r="P4358" i="3"/>
  <c r="N4348" i="3"/>
  <c r="S4346" i="3"/>
  <c r="Q4343" i="3"/>
  <c r="S4339" i="3"/>
  <c r="O4267" i="3"/>
  <c r="S4599" i="3"/>
  <c r="R4591" i="3"/>
  <c r="S4543" i="3"/>
  <c r="R4489" i="3"/>
  <c r="O4475" i="3"/>
  <c r="R4429" i="3"/>
  <c r="N4423" i="3"/>
  <c r="R4390" i="3"/>
  <c r="O4358" i="3"/>
  <c r="R4346" i="3"/>
  <c r="R4339" i="3"/>
  <c r="R4257" i="3"/>
  <c r="M4500" i="3"/>
  <c r="M4431" i="3"/>
  <c r="Q4429" i="3"/>
  <c r="M4423" i="3"/>
  <c r="O4392" i="3"/>
  <c r="Q4390" i="3"/>
  <c r="N4358" i="3"/>
  <c r="P4350" i="3"/>
  <c r="Q4346" i="3"/>
  <c r="S4231" i="3"/>
  <c r="Q4446" i="3"/>
  <c r="P4429" i="3"/>
  <c r="N4392" i="3"/>
  <c r="N4390" i="3"/>
  <c r="S4375" i="3"/>
  <c r="M4358" i="3"/>
  <c r="M4350" i="3"/>
  <c r="P4346" i="3"/>
  <c r="S4287" i="3"/>
  <c r="R4231" i="3"/>
  <c r="S4219" i="3"/>
  <c r="O4429" i="3"/>
  <c r="P4398" i="3"/>
  <c r="S4396" i="3"/>
  <c r="M4392" i="3"/>
  <c r="M4390" i="3"/>
  <c r="Q4375" i="3"/>
  <c r="O4346" i="3"/>
  <c r="R4287" i="3"/>
  <c r="S4280" i="3"/>
  <c r="S4243" i="3"/>
  <c r="S4237" i="3"/>
  <c r="Q4231" i="3"/>
  <c r="R4219" i="3"/>
  <c r="S4548" i="3"/>
  <c r="S4494" i="3"/>
  <c r="S4460" i="3"/>
  <c r="N4429" i="3"/>
  <c r="O4398" i="3"/>
  <c r="R4396" i="3"/>
  <c r="S4383" i="3"/>
  <c r="P4375" i="3"/>
  <c r="S4363" i="3"/>
  <c r="N4346" i="3"/>
  <c r="R4340" i="3"/>
  <c r="Q4287" i="3"/>
  <c r="R4280" i="3"/>
  <c r="R4243" i="3"/>
  <c r="R4237" i="3"/>
  <c r="P4231" i="3"/>
  <c r="Q4219" i="3"/>
  <c r="S4204" i="3"/>
  <c r="P4189" i="3"/>
  <c r="Q4174" i="3"/>
  <c r="R4166" i="3"/>
  <c r="R4605" i="3"/>
  <c r="N4565" i="3"/>
  <c r="P4511" i="3"/>
  <c r="R4494" i="3"/>
  <c r="M4429" i="3"/>
  <c r="N4398" i="3"/>
  <c r="Q4396" i="3"/>
  <c r="Q4383" i="3"/>
  <c r="N4375" i="3"/>
  <c r="R4363" i="3"/>
  <c r="M4346" i="3"/>
  <c r="Q4340" i="3"/>
  <c r="S4327" i="3"/>
  <c r="P4287" i="3"/>
  <c r="Q4280" i="3"/>
  <c r="R4261" i="3"/>
  <c r="Q4243" i="3"/>
  <c r="Q4237" i="3"/>
  <c r="O4231" i="3"/>
  <c r="P4219" i="3"/>
  <c r="R4204" i="3"/>
  <c r="P4174" i="3"/>
  <c r="S4605" i="3"/>
  <c r="M4565" i="3"/>
  <c r="O4511" i="3"/>
  <c r="P4457" i="3"/>
  <c r="S4424" i="3"/>
  <c r="N4418" i="3"/>
  <c r="M4398" i="3"/>
  <c r="P4396" i="3"/>
  <c r="S4385" i="3"/>
  <c r="M4375" i="3"/>
  <c r="Q4363" i="3"/>
  <c r="P4340" i="3"/>
  <c r="R4327" i="3"/>
  <c r="O4287" i="3"/>
  <c r="P4280" i="3"/>
  <c r="Q4261" i="3"/>
  <c r="P4243" i="3"/>
  <c r="P4237" i="3"/>
  <c r="N4231" i="3"/>
  <c r="O4219" i="3"/>
  <c r="Q4204" i="3"/>
  <c r="R4199" i="3"/>
  <c r="O4174" i="3"/>
  <c r="O4166" i="3"/>
  <c r="M4522" i="3"/>
  <c r="S4505" i="3"/>
  <c r="Q4443" i="3"/>
  <c r="S4435" i="3"/>
  <c r="R4424" i="3"/>
  <c r="M4418" i="3"/>
  <c r="S4411" i="3"/>
  <c r="M4396" i="3"/>
  <c r="R4385" i="3"/>
  <c r="P4363" i="3"/>
  <c r="O4340" i="3"/>
  <c r="P4327" i="3"/>
  <c r="N4287" i="3"/>
  <c r="N4280" i="3"/>
  <c r="O4261" i="3"/>
  <c r="O4243" i="3"/>
  <c r="O4237" i="3"/>
  <c r="M4231" i="3"/>
  <c r="N4219" i="3"/>
  <c r="P4204" i="3"/>
  <c r="Q4199" i="3"/>
  <c r="M4174" i="3"/>
  <c r="R4505" i="3"/>
  <c r="P4443" i="3"/>
  <c r="O4435" i="3"/>
  <c r="Q4424" i="3"/>
  <c r="R4411" i="3"/>
  <c r="S4402" i="3"/>
  <c r="Q4385" i="3"/>
  <c r="S4372" i="3"/>
  <c r="O4363" i="3"/>
  <c r="S4355" i="3"/>
  <c r="N4340" i="3"/>
  <c r="O4327" i="3"/>
  <c r="M4287" i="3"/>
  <c r="Q4273" i="3"/>
  <c r="N4261" i="3"/>
  <c r="N4243" i="3"/>
  <c r="N4237" i="3"/>
  <c r="M4219" i="3"/>
  <c r="R4214" i="3"/>
  <c r="O4204" i="3"/>
  <c r="N4199" i="3"/>
  <c r="M4166" i="3"/>
  <c r="S4163" i="3"/>
  <c r="O4126" i="3"/>
  <c r="P4536" i="3"/>
  <c r="P4482" i="3"/>
  <c r="R4471" i="3"/>
  <c r="Q4437" i="3"/>
  <c r="P4424" i="3"/>
  <c r="Q4411" i="3"/>
  <c r="R4387" i="3"/>
  <c r="P4385" i="3"/>
  <c r="R4372" i="3"/>
  <c r="N4363" i="3"/>
  <c r="R4355" i="3"/>
  <c r="N4347" i="3"/>
  <c r="M4340" i="3"/>
  <c r="N4327" i="3"/>
  <c r="R4300" i="3"/>
  <c r="S4293" i="3"/>
  <c r="Q4288" i="3"/>
  <c r="N4273" i="3"/>
  <c r="O4268" i="3"/>
  <c r="M4263" i="3"/>
  <c r="M4261" i="3"/>
  <c r="P4258" i="3"/>
  <c r="S4256" i="3"/>
  <c r="R4246" i="3"/>
  <c r="R4244" i="3"/>
  <c r="M4243" i="3"/>
  <c r="M4237" i="3"/>
  <c r="O4232" i="3"/>
  <c r="M4229" i="3"/>
  <c r="O4536" i="3"/>
  <c r="O4482" i="3"/>
  <c r="P4437" i="3"/>
  <c r="O4424" i="3"/>
  <c r="P4411" i="3"/>
  <c r="M4387" i="3"/>
  <c r="Q4372" i="3"/>
  <c r="M4363" i="3"/>
  <c r="Q4355" i="3"/>
  <c r="M4347" i="3"/>
  <c r="O4344" i="3"/>
  <c r="R4331" i="3"/>
  <c r="M4327" i="3"/>
  <c r="O4314" i="3"/>
  <c r="P4300" i="3"/>
  <c r="R4293" i="3"/>
  <c r="P4288" i="3"/>
  <c r="N4268" i="3"/>
  <c r="S4266" i="3"/>
  <c r="O4258" i="3"/>
  <c r="R4256" i="3"/>
  <c r="Q4251" i="3"/>
  <c r="Q4246" i="3"/>
  <c r="Q4244" i="3"/>
  <c r="P4584" i="3"/>
  <c r="N4424" i="3"/>
  <c r="O4411" i="3"/>
  <c r="P4355" i="3"/>
  <c r="N4344" i="3"/>
  <c r="O4333" i="3"/>
  <c r="N4314" i="3"/>
  <c r="N4300" i="3"/>
  <c r="Q4293" i="3"/>
  <c r="N4288" i="3"/>
  <c r="S4269" i="3"/>
  <c r="M4268" i="3"/>
  <c r="R4266" i="3"/>
  <c r="N4258" i="3"/>
  <c r="N4256" i="3"/>
  <c r="P4251" i="3"/>
  <c r="N4246" i="3"/>
  <c r="P4244" i="3"/>
  <c r="O4584" i="3"/>
  <c r="S4432" i="3"/>
  <c r="M4424" i="3"/>
  <c r="N4411" i="3"/>
  <c r="S4406" i="3"/>
  <c r="N4404" i="3"/>
  <c r="O4389" i="3"/>
  <c r="S4378" i="3"/>
  <c r="S4376" i="3"/>
  <c r="S4370" i="3"/>
  <c r="Q4366" i="3"/>
  <c r="S4364" i="3"/>
  <c r="P4357" i="3"/>
  <c r="S4336" i="3"/>
  <c r="N4333" i="3"/>
  <c r="M4314" i="3"/>
  <c r="Q4310" i="3"/>
  <c r="N4306" i="3"/>
  <c r="P4302" i="3"/>
  <c r="P4293" i="3"/>
  <c r="M4288" i="3"/>
  <c r="R4276" i="3"/>
  <c r="R4269" i="3"/>
  <c r="Q4266" i="3"/>
  <c r="R4259" i="3"/>
  <c r="M4256" i="3"/>
  <c r="S4249" i="3"/>
  <c r="O4244" i="3"/>
  <c r="R4233" i="3"/>
  <c r="P4224" i="3"/>
  <c r="N4598" i="3"/>
  <c r="P4547" i="3"/>
  <c r="R4432" i="3"/>
  <c r="S4426" i="3"/>
  <c r="M4411" i="3"/>
  <c r="M4406" i="3"/>
  <c r="M4404" i="3"/>
  <c r="R4378" i="3"/>
  <c r="R4376" i="3"/>
  <c r="M4370" i="3"/>
  <c r="P4366" i="3"/>
  <c r="R4364" i="3"/>
  <c r="O4357" i="3"/>
  <c r="M4353" i="3"/>
  <c r="R4336" i="3"/>
  <c r="M4333" i="3"/>
  <c r="R4318" i="3"/>
  <c r="O4302" i="3"/>
  <c r="O4293" i="3"/>
  <c r="R4291" i="3"/>
  <c r="Q4276" i="3"/>
  <c r="Q4269" i="3"/>
  <c r="P4266" i="3"/>
  <c r="P4259" i="3"/>
  <c r="O4253" i="3"/>
  <c r="R4249" i="3"/>
  <c r="N4244" i="3"/>
  <c r="Q4233" i="3"/>
  <c r="O4224" i="3"/>
  <c r="O4598" i="3"/>
  <c r="O4547" i="3"/>
  <c r="O4493" i="3"/>
  <c r="S4476" i="3"/>
  <c r="Q4432" i="3"/>
  <c r="O4422" i="3"/>
  <c r="S4393" i="3"/>
  <c r="Q4378" i="3"/>
  <c r="Q4376" i="3"/>
  <c r="O4366" i="3"/>
  <c r="Q4364" i="3"/>
  <c r="Q4336" i="3"/>
  <c r="Q4324" i="3"/>
  <c r="P4318" i="3"/>
  <c r="S4308" i="3"/>
  <c r="N4293" i="3"/>
  <c r="P4283" i="3"/>
  <c r="P4269" i="3"/>
  <c r="O4266" i="3"/>
  <c r="S4264" i="3"/>
  <c r="O4259" i="3"/>
  <c r="M4253" i="3"/>
  <c r="Q4249" i="3"/>
  <c r="M4244" i="3"/>
  <c r="P4233" i="3"/>
  <c r="S4225" i="3"/>
  <c r="N4224" i="3"/>
  <c r="N4493" i="3"/>
  <c r="P4432" i="3"/>
  <c r="S4428" i="3"/>
  <c r="R4393" i="3"/>
  <c r="P4380" i="3"/>
  <c r="P4378" i="3"/>
  <c r="P4376" i="3"/>
  <c r="N4366" i="3"/>
  <c r="P4364" i="3"/>
  <c r="S4345" i="3"/>
  <c r="P4336" i="3"/>
  <c r="P4328" i="3"/>
  <c r="P4324" i="3"/>
  <c r="Q4322" i="3"/>
  <c r="M4318" i="3"/>
  <c r="Q4308" i="3"/>
  <c r="S4298" i="3"/>
  <c r="M4293" i="3"/>
  <c r="O4283" i="3"/>
  <c r="O4278" i="3"/>
  <c r="O4269" i="3"/>
  <c r="N4266" i="3"/>
  <c r="R4264" i="3"/>
  <c r="N4259" i="3"/>
  <c r="P4249" i="3"/>
  <c r="O4233" i="3"/>
  <c r="R4225" i="3"/>
  <c r="M4224" i="3"/>
  <c r="P4419" i="3"/>
  <c r="O4401" i="3"/>
  <c r="M4382" i="3"/>
  <c r="M4364" i="3"/>
  <c r="P4345" i="3"/>
  <c r="Q4341" i="3"/>
  <c r="N4322" i="3"/>
  <c r="S4320" i="3"/>
  <c r="P4298" i="3"/>
  <c r="O4289" i="3"/>
  <c r="O4274" i="3"/>
  <c r="M4264" i="3"/>
  <c r="M4249" i="3"/>
  <c r="S4247" i="3"/>
  <c r="O4225" i="3"/>
  <c r="P4217" i="3"/>
  <c r="R4178" i="3"/>
  <c r="Q4176" i="3"/>
  <c r="Q4169" i="3"/>
  <c r="M4164" i="3"/>
  <c r="Q4345" i="3"/>
  <c r="M4232" i="3"/>
  <c r="R4224" i="3"/>
  <c r="Q4150" i="3"/>
  <c r="M4098" i="3"/>
  <c r="N4382" i="3"/>
  <c r="P4322" i="3"/>
  <c r="P4150" i="3"/>
  <c r="S4126" i="3"/>
  <c r="R4122" i="3"/>
  <c r="P3910" i="3"/>
  <c r="O4322" i="3"/>
  <c r="S4164" i="3"/>
  <c r="O4150" i="3"/>
  <c r="M4126" i="3"/>
  <c r="Q4122" i="3"/>
  <c r="M4057" i="3"/>
  <c r="N3967" i="3"/>
  <c r="O4336" i="3"/>
  <c r="S4217" i="3"/>
  <c r="M4194" i="3"/>
  <c r="P4192" i="3"/>
  <c r="R4164" i="3"/>
  <c r="N4150" i="3"/>
  <c r="Q4145" i="3"/>
  <c r="P4122" i="3"/>
  <c r="R4096" i="3"/>
  <c r="Q4087" i="3"/>
  <c r="M4085" i="3"/>
  <c r="N4336" i="3"/>
  <c r="R4217" i="3"/>
  <c r="S4200" i="3"/>
  <c r="M4192" i="3"/>
  <c r="Q4164" i="3"/>
  <c r="M4150" i="3"/>
  <c r="O4143" i="3"/>
  <c r="S4141" i="3"/>
  <c r="O4122" i="3"/>
  <c r="M4087" i="3"/>
  <c r="R4200" i="3"/>
  <c r="O4164" i="3"/>
  <c r="R4141" i="3"/>
  <c r="N4122" i="3"/>
  <c r="O4376" i="3"/>
  <c r="Q4200" i="3"/>
  <c r="M4198" i="3"/>
  <c r="O4196" i="3"/>
  <c r="S4189" i="3"/>
  <c r="N4185" i="3"/>
  <c r="N4164" i="3"/>
  <c r="R4162" i="3"/>
  <c r="Q4157" i="3"/>
  <c r="Q4141" i="3"/>
  <c r="M4122" i="3"/>
  <c r="S4419" i="3"/>
  <c r="P4393" i="3"/>
  <c r="N4376" i="3"/>
  <c r="M4259" i="3"/>
  <c r="N4204" i="3"/>
  <c r="P4200" i="3"/>
  <c r="N4196" i="3"/>
  <c r="R4189" i="3"/>
  <c r="P4141" i="3"/>
  <c r="S4088" i="3"/>
  <c r="R4419" i="3"/>
  <c r="N4324" i="3"/>
  <c r="M4204" i="3"/>
  <c r="O4200" i="3"/>
  <c r="Q4189" i="3"/>
  <c r="P4179" i="3"/>
  <c r="Q4170" i="3"/>
  <c r="O4141" i="3"/>
  <c r="N4132" i="3"/>
  <c r="R4088" i="3"/>
  <c r="N4200" i="3"/>
  <c r="N4141" i="3"/>
  <c r="Q4113" i="3"/>
  <c r="R4081" i="3"/>
  <c r="Q4006" i="3"/>
  <c r="P3985" i="3"/>
  <c r="Q3965" i="3"/>
  <c r="R3962" i="3"/>
  <c r="Q3944" i="3"/>
  <c r="Q3936" i="3"/>
  <c r="S4341" i="3"/>
  <c r="R4298" i="3"/>
  <c r="P4113" i="3"/>
  <c r="S4103" i="3"/>
  <c r="Q4081" i="3"/>
  <c r="P4061" i="3"/>
  <c r="O4053" i="3"/>
  <c r="O4049" i="3"/>
  <c r="O4029" i="3"/>
  <c r="P4006" i="3"/>
  <c r="O3985" i="3"/>
  <c r="P3965" i="3"/>
  <c r="Q3962" i="3"/>
  <c r="P3936" i="3"/>
  <c r="Q4298" i="3"/>
  <c r="Q4281" i="3"/>
  <c r="Q4165" i="3"/>
  <c r="O4113" i="3"/>
  <c r="R4103" i="3"/>
  <c r="S4097" i="3"/>
  <c r="P4081" i="3"/>
  <c r="O4061" i="3"/>
  <c r="N4053" i="3"/>
  <c r="N4049" i="3"/>
  <c r="N4029" i="3"/>
  <c r="O4006" i="3"/>
  <c r="N3985" i="3"/>
  <c r="N3965" i="3"/>
  <c r="P3962" i="3"/>
  <c r="P4401" i="3"/>
  <c r="O4378" i="3"/>
  <c r="O4364" i="3"/>
  <c r="S4233" i="3"/>
  <c r="Q4214" i="3"/>
  <c r="P4165" i="3"/>
  <c r="N4113" i="3"/>
  <c r="Q4103" i="3"/>
  <c r="O4081" i="3"/>
  <c r="N4378" i="3"/>
  <c r="N4364" i="3"/>
  <c r="Q4264" i="3"/>
  <c r="N4233" i="3"/>
  <c r="Q4225" i="3"/>
  <c r="R4216" i="3"/>
  <c r="P4214" i="3"/>
  <c r="S4176" i="3"/>
  <c r="M4165" i="3"/>
  <c r="S4142" i="3"/>
  <c r="M4113" i="3"/>
  <c r="P4103" i="3"/>
  <c r="Q4097" i="3"/>
  <c r="N4081" i="3"/>
  <c r="M4061" i="3"/>
  <c r="O4056" i="3"/>
  <c r="N4011" i="3"/>
  <c r="M4006" i="3"/>
  <c r="N3972" i="3"/>
  <c r="O3970" i="3"/>
  <c r="N3962" i="3"/>
  <c r="M3944" i="3"/>
  <c r="Q4289" i="3"/>
  <c r="N4264" i="3"/>
  <c r="M4233" i="3"/>
  <c r="P4225" i="3"/>
  <c r="Q4216" i="3"/>
  <c r="M4214" i="3"/>
  <c r="R4176" i="3"/>
  <c r="R4142" i="3"/>
  <c r="O4103" i="3"/>
  <c r="P4097" i="3"/>
  <c r="M4081" i="3"/>
  <c r="N4056" i="3"/>
  <c r="M4011" i="3"/>
  <c r="M3972" i="3"/>
  <c r="M3970" i="3"/>
  <c r="M3962" i="3"/>
  <c r="P4289" i="3"/>
  <c r="S4238" i="3"/>
  <c r="S4220" i="3"/>
  <c r="P4216" i="3"/>
  <c r="O4182" i="3"/>
  <c r="R4152" i="3"/>
  <c r="M4144" i="3"/>
  <c r="Q4142" i="3"/>
  <c r="M4127" i="3"/>
  <c r="Q4099" i="3"/>
  <c r="O4097" i="3"/>
  <c r="O4238" i="3"/>
  <c r="R4220" i="3"/>
  <c r="N4182" i="3"/>
  <c r="Q4163" i="3"/>
  <c r="S4156" i="3"/>
  <c r="Q4152" i="3"/>
  <c r="O4142" i="3"/>
  <c r="N4097" i="3"/>
  <c r="S4089" i="3"/>
  <c r="P4415" i="3"/>
  <c r="N4283" i="3"/>
  <c r="M4269" i="3"/>
  <c r="Q4220" i="3"/>
  <c r="Q4197" i="3"/>
  <c r="R4195" i="3"/>
  <c r="M4182" i="3"/>
  <c r="S4174" i="3"/>
  <c r="P4163" i="3"/>
  <c r="R4156" i="3"/>
  <c r="P4152" i="3"/>
  <c r="S4129" i="3"/>
  <c r="M4097" i="3"/>
  <c r="S4091" i="3"/>
  <c r="R4089" i="3"/>
  <c r="O4380" i="3"/>
  <c r="M4366" i="3"/>
  <c r="M4283" i="3"/>
  <c r="P4220" i="3"/>
  <c r="R4205" i="3"/>
  <c r="M4199" i="3"/>
  <c r="P4197" i="3"/>
  <c r="P4195" i="3"/>
  <c r="N4186" i="3"/>
  <c r="S4178" i="3"/>
  <c r="R4174" i="3"/>
  <c r="O4163" i="3"/>
  <c r="M4156" i="3"/>
  <c r="O4152" i="3"/>
  <c r="R4091" i="3"/>
  <c r="Q4089" i="3"/>
  <c r="M4450" i="3"/>
  <c r="M4266" i="3"/>
  <c r="O4249" i="3"/>
  <c r="R4222" i="3"/>
  <c r="N4220" i="3"/>
  <c r="S4209" i="3"/>
  <c r="Q4205" i="3"/>
  <c r="M4197" i="3"/>
  <c r="S4180" i="3"/>
  <c r="S4158" i="3"/>
  <c r="N4152" i="3"/>
  <c r="P4140" i="3"/>
  <c r="N4101" i="3"/>
  <c r="O4091" i="3"/>
  <c r="P4089" i="3"/>
  <c r="N4084" i="3"/>
  <c r="O4432" i="3"/>
  <c r="N4249" i="3"/>
  <c r="O4222" i="3"/>
  <c r="M4220" i="3"/>
  <c r="R4209" i="3"/>
  <c r="P4205" i="3"/>
  <c r="S4203" i="3"/>
  <c r="M4180" i="3"/>
  <c r="O4158" i="3"/>
  <c r="O4140" i="3"/>
  <c r="M4101" i="3"/>
  <c r="N4091" i="3"/>
  <c r="O4089" i="3"/>
  <c r="R4345" i="3"/>
  <c r="M4328" i="3"/>
  <c r="M4308" i="3"/>
  <c r="P4274" i="3"/>
  <c r="N4232" i="3"/>
  <c r="S4224" i="3"/>
  <c r="P4203" i="3"/>
  <c r="R4150" i="3"/>
  <c r="O4148" i="3"/>
  <c r="R4138" i="3"/>
  <c r="N4136" i="3"/>
  <c r="R4134" i="3"/>
  <c r="Q4124" i="3"/>
  <c r="Q4116" i="3"/>
  <c r="P4114" i="3"/>
  <c r="S4085" i="3"/>
  <c r="P4077" i="3"/>
  <c r="N4070" i="3"/>
  <c r="S4068" i="3"/>
  <c r="Q4057" i="3"/>
  <c r="M4045" i="3"/>
  <c r="N4039" i="3"/>
  <c r="M4033" i="3"/>
  <c r="N4017" i="3"/>
  <c r="R4008" i="3"/>
  <c r="O3996" i="3"/>
  <c r="M3989" i="3"/>
  <c r="P3978" i="3"/>
  <c r="S3967" i="3"/>
  <c r="O3960" i="3"/>
  <c r="Q3955" i="3"/>
  <c r="M3955" i="3"/>
  <c r="N3922" i="3"/>
  <c r="P3920" i="3"/>
  <c r="M3730" i="3"/>
  <c r="N3718" i="3"/>
  <c r="N3711" i="3"/>
  <c r="S3934" i="3"/>
  <c r="M3922" i="3"/>
  <c r="M3711" i="3"/>
  <c r="N4158" i="3"/>
  <c r="M4091" i="3"/>
  <c r="N4068" i="3"/>
  <c r="R3934" i="3"/>
  <c r="S4081" i="3"/>
  <c r="S4070" i="3"/>
  <c r="M4021" i="3"/>
  <c r="S4008" i="3"/>
  <c r="N3971" i="3"/>
  <c r="N3959" i="3"/>
  <c r="N3945" i="3"/>
  <c r="P3934" i="3"/>
  <c r="P3918" i="3"/>
  <c r="N3899" i="3"/>
  <c r="P3836" i="3"/>
  <c r="P4308" i="3"/>
  <c r="Q4184" i="3"/>
  <c r="R4070" i="3"/>
  <c r="N4008" i="3"/>
  <c r="Q4002" i="3"/>
  <c r="M3959" i="3"/>
  <c r="M3947" i="3"/>
  <c r="P3939" i="3"/>
  <c r="O3934" i="3"/>
  <c r="O3918" i="3"/>
  <c r="Q4070" i="3"/>
  <c r="S4039" i="3"/>
  <c r="M4008" i="3"/>
  <c r="P4002" i="3"/>
  <c r="N3934" i="3"/>
  <c r="N3918" i="3"/>
  <c r="O4070" i="3"/>
  <c r="M4056" i="3"/>
  <c r="R4039" i="3"/>
  <c r="O4002" i="3"/>
  <c r="Q4039" i="3"/>
  <c r="N4002" i="3"/>
  <c r="S3962" i="3"/>
  <c r="S3910" i="3"/>
  <c r="N4140" i="3"/>
  <c r="S4049" i="3"/>
  <c r="P4039" i="3"/>
  <c r="S4006" i="3"/>
  <c r="M4002" i="3"/>
  <c r="P3980" i="3"/>
  <c r="S3978" i="3"/>
  <c r="P3914" i="3"/>
  <c r="R3910" i="3"/>
  <c r="S3847" i="3"/>
  <c r="S3839" i="3"/>
  <c r="S4166" i="3"/>
  <c r="M4140" i="3"/>
  <c r="R4049" i="3"/>
  <c r="S4045" i="3"/>
  <c r="O4039" i="3"/>
  <c r="S4029" i="3"/>
  <c r="R4006" i="3"/>
  <c r="R3978" i="3"/>
  <c r="S3960" i="3"/>
  <c r="S3930" i="3"/>
  <c r="O3912" i="3"/>
  <c r="N3910" i="3"/>
  <c r="R3847" i="3"/>
  <c r="R3839" i="3"/>
  <c r="S3783" i="3"/>
  <c r="R3762" i="3"/>
  <c r="Q4209" i="3"/>
  <c r="Q4049" i="3"/>
  <c r="R4045" i="3"/>
  <c r="R4029" i="3"/>
  <c r="Q3978" i="3"/>
  <c r="R3960" i="3"/>
  <c r="R3930" i="3"/>
  <c r="N3919" i="3"/>
  <c r="N3912" i="3"/>
  <c r="M3910" i="3"/>
  <c r="Q3847" i="3"/>
  <c r="Q3839" i="3"/>
  <c r="S3819" i="3"/>
  <c r="R3783" i="3"/>
  <c r="Q3762" i="3"/>
  <c r="N4328" i="3"/>
  <c r="M4209" i="3"/>
  <c r="S4134" i="3"/>
  <c r="Q4045" i="3"/>
  <c r="S4033" i="3"/>
  <c r="Q4029" i="3"/>
  <c r="S3976" i="3"/>
  <c r="Q3960" i="3"/>
  <c r="Q3930" i="3"/>
  <c r="S3928" i="3"/>
  <c r="M3919" i="3"/>
  <c r="P3847" i="3"/>
  <c r="P3839" i="3"/>
  <c r="R3819" i="3"/>
  <c r="Q3783" i="3"/>
  <c r="O3762" i="3"/>
  <c r="Q4082" i="3"/>
  <c r="O4071" i="3"/>
  <c r="P4045" i="3"/>
  <c r="R4033" i="3"/>
  <c r="M3991" i="3"/>
  <c r="P3982" i="3"/>
  <c r="O3976" i="3"/>
  <c r="P3960" i="3"/>
  <c r="S3954" i="3"/>
  <c r="P3930" i="3"/>
  <c r="R3928" i="3"/>
  <c r="N3847" i="3"/>
  <c r="N3839" i="3"/>
  <c r="Q3819" i="3"/>
  <c r="O3783" i="3"/>
  <c r="S3781" i="3"/>
  <c r="N3762" i="3"/>
  <c r="S4274" i="3"/>
  <c r="R4203" i="3"/>
  <c r="O4082" i="3"/>
  <c r="N4071" i="3"/>
  <c r="O4045" i="3"/>
  <c r="Q4033" i="3"/>
  <c r="S3996" i="3"/>
  <c r="R3954" i="3"/>
  <c r="O3930" i="3"/>
  <c r="P3928" i="3"/>
  <c r="S3902" i="3"/>
  <c r="S3883" i="3"/>
  <c r="M3839" i="3"/>
  <c r="O3819" i="3"/>
  <c r="S3801" i="3"/>
  <c r="M3783" i="3"/>
  <c r="R3781" i="3"/>
  <c r="Q4203" i="3"/>
  <c r="S4084" i="3"/>
  <c r="M4071" i="3"/>
  <c r="N4045" i="3"/>
  <c r="P4033" i="3"/>
  <c r="S4020" i="3"/>
  <c r="R3996" i="3"/>
  <c r="S3972" i="3"/>
  <c r="S3958" i="3"/>
  <c r="Q3954" i="3"/>
  <c r="N3930" i="3"/>
  <c r="O3928" i="3"/>
  <c r="M3906" i="3"/>
  <c r="R3902" i="3"/>
  <c r="R3883" i="3"/>
  <c r="M3819" i="3"/>
  <c r="R3801" i="3"/>
  <c r="Q3781" i="3"/>
  <c r="O3740" i="3"/>
  <c r="Q3738" i="3"/>
  <c r="N3727" i="3"/>
  <c r="R4148" i="3"/>
  <c r="R4084" i="3"/>
  <c r="R4064" i="3"/>
  <c r="O4033" i="3"/>
  <c r="R4020" i="3"/>
  <c r="P4003" i="3"/>
  <c r="Q3996" i="3"/>
  <c r="S3989" i="3"/>
  <c r="R3963" i="3"/>
  <c r="O3958" i="3"/>
  <c r="P3954" i="3"/>
  <c r="O3948" i="3"/>
  <c r="N3946" i="3"/>
  <c r="O3942" i="3"/>
  <c r="N3938" i="3"/>
  <c r="P3933" i="3"/>
  <c r="M3930" i="3"/>
  <c r="N3928" i="3"/>
  <c r="Q3924" i="3"/>
  <c r="S3908" i="3"/>
  <c r="Q3902" i="3"/>
  <c r="S3898" i="3"/>
  <c r="N3894" i="3"/>
  <c r="P3892" i="3"/>
  <c r="R3875" i="3"/>
  <c r="O3860" i="3"/>
  <c r="M4104" i="3"/>
  <c r="N4064" i="3"/>
  <c r="N4033" i="3"/>
  <c r="P4024" i="3"/>
  <c r="Q4020" i="3"/>
  <c r="P4007" i="3"/>
  <c r="O4003" i="3"/>
  <c r="P3996" i="3"/>
  <c r="R3989" i="3"/>
  <c r="R3965" i="3"/>
  <c r="Q3963" i="3"/>
  <c r="N3958" i="3"/>
  <c r="O3954" i="3"/>
  <c r="N3948" i="3"/>
  <c r="S3944" i="3"/>
  <c r="N3942" i="3"/>
  <c r="M3938" i="3"/>
  <c r="O3933" i="3"/>
  <c r="M3928" i="3"/>
  <c r="P3924" i="3"/>
  <c r="Q3917" i="3"/>
  <c r="N3908" i="3"/>
  <c r="P3902" i="3"/>
  <c r="R3898" i="3"/>
  <c r="M3894" i="3"/>
  <c r="O3892" i="3"/>
  <c r="Q3875" i="3"/>
  <c r="N3860" i="3"/>
  <c r="M4064" i="3"/>
  <c r="S4053" i="3"/>
  <c r="P4020" i="3"/>
  <c r="O4007" i="3"/>
  <c r="N4003" i="3"/>
  <c r="P3989" i="3"/>
  <c r="P3979" i="3"/>
  <c r="P3963" i="3"/>
  <c r="M3958" i="3"/>
  <c r="N3954" i="3"/>
  <c r="M3948" i="3"/>
  <c r="R3944" i="3"/>
  <c r="M3942" i="3"/>
  <c r="N3933" i="3"/>
  <c r="S3926" i="3"/>
  <c r="O3924" i="3"/>
  <c r="N3917" i="3"/>
  <c r="M3908" i="3"/>
  <c r="O3902" i="3"/>
  <c r="Q3898" i="3"/>
  <c r="N3892" i="3"/>
  <c r="P3875" i="3"/>
  <c r="S3873" i="3"/>
  <c r="S3868" i="3"/>
  <c r="P3864" i="3"/>
  <c r="M3860" i="3"/>
  <c r="O4188" i="3"/>
  <c r="S4078" i="3"/>
  <c r="S4057" i="3"/>
  <c r="R4053" i="3"/>
  <c r="O4042" i="3"/>
  <c r="P4030" i="3"/>
  <c r="S4017" i="3"/>
  <c r="N4007" i="3"/>
  <c r="M4003" i="3"/>
  <c r="O3989" i="3"/>
  <c r="S3987" i="3"/>
  <c r="S3985" i="3"/>
  <c r="O3979" i="3"/>
  <c r="O3963" i="3"/>
  <c r="P3961" i="3"/>
  <c r="M3954" i="3"/>
  <c r="M3926" i="3"/>
  <c r="N3924" i="3"/>
  <c r="M3917" i="3"/>
  <c r="S3913" i="3"/>
  <c r="N3902" i="3"/>
  <c r="N3898" i="3"/>
  <c r="M3892" i="3"/>
  <c r="N3875" i="3"/>
  <c r="Q3873" i="3"/>
  <c r="Q3868" i="3"/>
  <c r="O3864" i="3"/>
  <c r="N4188" i="3"/>
  <c r="O4075" i="3"/>
  <c r="R4057" i="3"/>
  <c r="R4046" i="3"/>
  <c r="O4038" i="3"/>
  <c r="O4030" i="3"/>
  <c r="Q4017" i="3"/>
  <c r="N3989" i="3"/>
  <c r="O3987" i="3"/>
  <c r="R3985" i="3"/>
  <c r="N3979" i="3"/>
  <c r="N3961" i="3"/>
  <c r="O3950" i="3"/>
  <c r="S3936" i="3"/>
  <c r="M3924" i="3"/>
  <c r="R3913" i="3"/>
  <c r="M3902" i="3"/>
  <c r="M3898" i="3"/>
  <c r="M3875" i="3"/>
  <c r="O3873" i="3"/>
  <c r="N3870" i="3"/>
  <c r="P3868" i="3"/>
  <c r="M4205" i="3"/>
  <c r="N4075" i="3"/>
  <c r="Q4046" i="3"/>
  <c r="N4038" i="3"/>
  <c r="S4034" i="3"/>
  <c r="N4030" i="3"/>
  <c r="P4017" i="3"/>
  <c r="R4015" i="3"/>
  <c r="S4011" i="3"/>
  <c r="R3994" i="3"/>
  <c r="N3987" i="3"/>
  <c r="Q3985" i="3"/>
  <c r="M3979" i="3"/>
  <c r="M3961" i="3"/>
  <c r="R3936" i="3"/>
  <c r="S3931" i="3"/>
  <c r="Q3913" i="3"/>
  <c r="S3903" i="3"/>
  <c r="R3876" i="3"/>
  <c r="O3868" i="3"/>
  <c r="S4150" i="3"/>
  <c r="M4075" i="3"/>
  <c r="R4050" i="3"/>
  <c r="N4048" i="3"/>
  <c r="M4046" i="3"/>
  <c r="M4038" i="3"/>
  <c r="M4034" i="3"/>
  <c r="O4017" i="3"/>
  <c r="P4015" i="3"/>
  <c r="Q3994" i="3"/>
  <c r="M3987" i="3"/>
  <c r="M3936" i="3"/>
  <c r="R3931" i="3"/>
  <c r="S3922" i="3"/>
  <c r="S3920" i="3"/>
  <c r="N3915" i="3"/>
  <c r="P3913" i="3"/>
  <c r="S3909" i="3"/>
  <c r="R3903" i="3"/>
  <c r="S3884" i="3"/>
  <c r="Q3876" i="3"/>
  <c r="N3868" i="3"/>
  <c r="O3855" i="3"/>
  <c r="S3853" i="3"/>
  <c r="P3851" i="3"/>
  <c r="N3848" i="3"/>
  <c r="R3844" i="3"/>
  <c r="Q3844" i="3"/>
  <c r="O3823" i="3"/>
  <c r="P3802" i="3"/>
  <c r="N3800" i="3"/>
  <c r="Q3657" i="3"/>
  <c r="Q3853" i="3"/>
  <c r="O3844" i="3"/>
  <c r="N3823" i="3"/>
  <c r="M3804" i="3"/>
  <c r="O3802" i="3"/>
  <c r="M3800" i="3"/>
  <c r="S3780" i="3"/>
  <c r="N3773" i="3"/>
  <c r="R3764" i="3"/>
  <c r="Q3748" i="3"/>
  <c r="Q3744" i="3"/>
  <c r="Q3742" i="3"/>
  <c r="N3706" i="3"/>
  <c r="N3685" i="3"/>
  <c r="N3670" i="3"/>
  <c r="P3657" i="3"/>
  <c r="N3602" i="3"/>
  <c r="S3855" i="3"/>
  <c r="N3802" i="3"/>
  <c r="M3764" i="3"/>
  <c r="P3748" i="3"/>
  <c r="M3744" i="3"/>
  <c r="P3742" i="3"/>
  <c r="M3706" i="3"/>
  <c r="M3685" i="3"/>
  <c r="S3557" i="3"/>
  <c r="R3855" i="3"/>
  <c r="M3812" i="3"/>
  <c r="M3802" i="3"/>
  <c r="Q3780" i="3"/>
  <c r="O3752" i="3"/>
  <c r="O3742" i="3"/>
  <c r="Q3909" i="3"/>
  <c r="Q3855" i="3"/>
  <c r="S3814" i="3"/>
  <c r="P3780" i="3"/>
  <c r="S3762" i="3"/>
  <c r="M3752" i="3"/>
  <c r="S3955" i="3"/>
  <c r="R3920" i="3"/>
  <c r="P3909" i="3"/>
  <c r="P3855" i="3"/>
  <c r="S3805" i="3"/>
  <c r="O3780" i="3"/>
  <c r="M3762" i="3"/>
  <c r="M4050" i="3"/>
  <c r="R3955" i="3"/>
  <c r="Q3920" i="3"/>
  <c r="Q3903" i="3"/>
  <c r="N3855" i="3"/>
  <c r="R3805" i="3"/>
  <c r="M3778" i="3"/>
  <c r="S3776" i="3"/>
  <c r="N3903" i="3"/>
  <c r="M3855" i="3"/>
  <c r="S3831" i="3"/>
  <c r="Q3805" i="3"/>
  <c r="R3776" i="3"/>
  <c r="N3740" i="3"/>
  <c r="S3992" i="3"/>
  <c r="R3848" i="3"/>
  <c r="R3831" i="3"/>
  <c r="P3805" i="3"/>
  <c r="N3792" i="3"/>
  <c r="M3790" i="3"/>
  <c r="M3788" i="3"/>
  <c r="Q3776" i="3"/>
  <c r="R3749" i="3"/>
  <c r="R3992" i="3"/>
  <c r="S3975" i="3"/>
  <c r="P3850" i="3"/>
  <c r="P3848" i="3"/>
  <c r="Q3831" i="3"/>
  <c r="P3776" i="3"/>
  <c r="P3749" i="3"/>
  <c r="Q3691" i="3"/>
  <c r="R3645" i="3"/>
  <c r="R3629" i="3"/>
  <c r="S3581" i="3"/>
  <c r="S3574" i="3"/>
  <c r="P3566" i="3"/>
  <c r="Q3560" i="3"/>
  <c r="R3975" i="3"/>
  <c r="O3850" i="3"/>
  <c r="O3848" i="3"/>
  <c r="O3843" i="3"/>
  <c r="O3831" i="3"/>
  <c r="S3797" i="3"/>
  <c r="O3776" i="3"/>
  <c r="O3749" i="3"/>
  <c r="O3715" i="3"/>
  <c r="P3700" i="3"/>
  <c r="P3691" i="3"/>
  <c r="R3688" i="3"/>
  <c r="S3683" i="3"/>
  <c r="Q3645" i="3"/>
  <c r="Q3629" i="3"/>
  <c r="Q3622" i="3"/>
  <c r="S3587" i="3"/>
  <c r="R3581" i="3"/>
  <c r="R3574" i="3"/>
  <c r="O3566" i="3"/>
  <c r="P3560" i="3"/>
  <c r="R3558" i="3"/>
  <c r="S3539" i="3"/>
  <c r="R3922" i="3"/>
  <c r="N3850" i="3"/>
  <c r="N3843" i="3"/>
  <c r="R3835" i="3"/>
  <c r="M3831" i="3"/>
  <c r="S3826" i="3"/>
  <c r="Q3822" i="3"/>
  <c r="R3797" i="3"/>
  <c r="M3776" i="3"/>
  <c r="Q3763" i="3"/>
  <c r="N3749" i="3"/>
  <c r="N3715" i="3"/>
  <c r="O3700" i="3"/>
  <c r="O3691" i="3"/>
  <c r="Q3688" i="3"/>
  <c r="R3683" i="3"/>
  <c r="S3661" i="3"/>
  <c r="P3645" i="3"/>
  <c r="P3629" i="3"/>
  <c r="P3622" i="3"/>
  <c r="S3619" i="3"/>
  <c r="S3609" i="3"/>
  <c r="R3587" i="3"/>
  <c r="Q3581" i="3"/>
  <c r="Q3574" i="3"/>
  <c r="N3566" i="3"/>
  <c r="O3560" i="3"/>
  <c r="P3558" i="3"/>
  <c r="R3539" i="3"/>
  <c r="S3983" i="3"/>
  <c r="O3922" i="3"/>
  <c r="R3888" i="3"/>
  <c r="M3850" i="3"/>
  <c r="M3843" i="3"/>
  <c r="Q3835" i="3"/>
  <c r="Q3826" i="3"/>
  <c r="Q3797" i="3"/>
  <c r="P3781" i="3"/>
  <c r="M3749" i="3"/>
  <c r="M3983" i="3"/>
  <c r="P3835" i="3"/>
  <c r="P3826" i="3"/>
  <c r="O3822" i="3"/>
  <c r="O3801" i="3"/>
  <c r="P3797" i="3"/>
  <c r="O3781" i="3"/>
  <c r="O3763" i="3"/>
  <c r="S3759" i="3"/>
  <c r="O3661" i="3"/>
  <c r="N3645" i="3"/>
  <c r="N3629" i="3"/>
  <c r="N3622" i="3"/>
  <c r="P3619" i="3"/>
  <c r="N3611" i="3"/>
  <c r="Q3609" i="3"/>
  <c r="O3595" i="3"/>
  <c r="P3587" i="3"/>
  <c r="O3581" i="3"/>
  <c r="R3576" i="3"/>
  <c r="O3574" i="3"/>
  <c r="O3835" i="3"/>
  <c r="O3826" i="3"/>
  <c r="M3801" i="3"/>
  <c r="O3797" i="3"/>
  <c r="N3574" i="3"/>
  <c r="P3876" i="3"/>
  <c r="M3835" i="3"/>
  <c r="N3826" i="3"/>
  <c r="M3822" i="3"/>
  <c r="N3820" i="3"/>
  <c r="N3797" i="3"/>
  <c r="S3785" i="3"/>
  <c r="S3779" i="3"/>
  <c r="S3777" i="3"/>
  <c r="M3763" i="3"/>
  <c r="O3743" i="3"/>
  <c r="N4222" i="3"/>
  <c r="Q3977" i="3"/>
  <c r="O3876" i="3"/>
  <c r="S3856" i="3"/>
  <c r="M3826" i="3"/>
  <c r="M3820" i="3"/>
  <c r="S3815" i="3"/>
  <c r="M3797" i="3"/>
  <c r="R3795" i="3"/>
  <c r="O3785" i="3"/>
  <c r="O3779" i="3"/>
  <c r="R3777" i="3"/>
  <c r="M3756" i="3"/>
  <c r="S3899" i="3"/>
  <c r="N3828" i="3"/>
  <c r="O3913" i="3"/>
  <c r="N3767" i="3"/>
  <c r="N3913" i="3"/>
  <c r="O3832" i="3"/>
  <c r="R3791" i="3"/>
  <c r="S3851" i="3"/>
  <c r="S3823" i="3"/>
  <c r="R3804" i="3"/>
  <c r="Q3791" i="3"/>
  <c r="O3775" i="3"/>
  <c r="M4048" i="3"/>
  <c r="N3851" i="3"/>
  <c r="S3844" i="3"/>
  <c r="P3823" i="3"/>
  <c r="Q3808" i="3"/>
  <c r="O3804" i="3"/>
  <c r="Q3802" i="3"/>
  <c r="R3773" i="3"/>
  <c r="S3750" i="3"/>
  <c r="S3744" i="3"/>
  <c r="P3706" i="3"/>
  <c r="M3703" i="3"/>
  <c r="P3685" i="3"/>
  <c r="P3670" i="3"/>
  <c r="R3657" i="3"/>
  <c r="P3643" i="3"/>
  <c r="P3602" i="3"/>
  <c r="P3740" i="3"/>
  <c r="S3700" i="3"/>
  <c r="P3662" i="3"/>
  <c r="R3633" i="3"/>
  <c r="O3596" i="3"/>
  <c r="R3584" i="3"/>
  <c r="M3408" i="3"/>
  <c r="M3740" i="3"/>
  <c r="S3706" i="3"/>
  <c r="S3691" i="3"/>
  <c r="O3662" i="3"/>
  <c r="Q3633" i="3"/>
  <c r="P3621" i="3"/>
  <c r="N3596" i="3"/>
  <c r="Q3584" i="3"/>
  <c r="N3504" i="3"/>
  <c r="R3823" i="3"/>
  <c r="S3724" i="3"/>
  <c r="R3706" i="3"/>
  <c r="R3691" i="3"/>
  <c r="N3662" i="3"/>
  <c r="P3633" i="3"/>
  <c r="P3584" i="3"/>
  <c r="R3557" i="3"/>
  <c r="Q3823" i="3"/>
  <c r="N3791" i="3"/>
  <c r="S3728" i="3"/>
  <c r="Q3724" i="3"/>
  <c r="Q3706" i="3"/>
  <c r="Q3704" i="3"/>
  <c r="M3662" i="3"/>
  <c r="M3660" i="3"/>
  <c r="R3654" i="3"/>
  <c r="S3648" i="3"/>
  <c r="O3633" i="3"/>
  <c r="S3599" i="3"/>
  <c r="O3584" i="3"/>
  <c r="R3563" i="3"/>
  <c r="P3557" i="3"/>
  <c r="P3534" i="3"/>
  <c r="M3791" i="3"/>
  <c r="S3771" i="3"/>
  <c r="P3728" i="3"/>
  <c r="P3724" i="3"/>
  <c r="S3722" i="3"/>
  <c r="N3704" i="3"/>
  <c r="S3689" i="3"/>
  <c r="N3654" i="3"/>
  <c r="N3648" i="3"/>
  <c r="P3641" i="3"/>
  <c r="N3633" i="3"/>
  <c r="R3599" i="3"/>
  <c r="S3597" i="3"/>
  <c r="S3591" i="3"/>
  <c r="N3584" i="3"/>
  <c r="Q3563" i="3"/>
  <c r="O3557" i="3"/>
  <c r="P3546" i="3"/>
  <c r="O3534" i="3"/>
  <c r="S3808" i="3"/>
  <c r="N3728" i="3"/>
  <c r="R3722" i="3"/>
  <c r="S3715" i="3"/>
  <c r="M3704" i="3"/>
  <c r="M3654" i="3"/>
  <c r="O3641" i="3"/>
  <c r="M3633" i="3"/>
  <c r="S3617" i="3"/>
  <c r="P3599" i="3"/>
  <c r="R3591" i="3"/>
  <c r="S3732" i="3"/>
  <c r="Q3722" i="3"/>
  <c r="O3695" i="3"/>
  <c r="R3623" i="3"/>
  <c r="R3617" i="3"/>
  <c r="M3597" i="3"/>
  <c r="Q3591" i="3"/>
  <c r="N3587" i="3"/>
  <c r="N3548" i="3"/>
  <c r="S3540" i="3"/>
  <c r="R3732" i="3"/>
  <c r="Q3730" i="3"/>
  <c r="P3722" i="3"/>
  <c r="S3645" i="3"/>
  <c r="Q3617" i="3"/>
  <c r="P3591" i="3"/>
  <c r="S3802" i="3"/>
  <c r="O3734" i="3"/>
  <c r="M3732" i="3"/>
  <c r="P3730" i="3"/>
  <c r="O3726" i="3"/>
  <c r="S3717" i="3"/>
  <c r="S3680" i="3"/>
  <c r="P3671" i="3"/>
  <c r="R3651" i="3"/>
  <c r="N3636" i="3"/>
  <c r="N3631" i="3"/>
  <c r="S3629" i="3"/>
  <c r="P3617" i="3"/>
  <c r="O3591" i="3"/>
  <c r="S3579" i="3"/>
  <c r="R3550" i="3"/>
  <c r="P3540" i="3"/>
  <c r="N3730" i="3"/>
  <c r="M3682" i="3"/>
  <c r="S3634" i="3"/>
  <c r="O3617" i="3"/>
  <c r="N3591" i="3"/>
  <c r="P3498" i="3"/>
  <c r="O3483" i="3"/>
  <c r="Q3478" i="3"/>
  <c r="Q3472" i="3"/>
  <c r="O3458" i="3"/>
  <c r="P3443" i="3"/>
  <c r="Q3409" i="3"/>
  <c r="R3404" i="3"/>
  <c r="Q3394" i="3"/>
  <c r="Q3673" i="3"/>
  <c r="O3669" i="3"/>
  <c r="S3657" i="3"/>
  <c r="R3634" i="3"/>
  <c r="S3602" i="3"/>
  <c r="R3564" i="3"/>
  <c r="S3538" i="3"/>
  <c r="O3498" i="3"/>
  <c r="P3478" i="3"/>
  <c r="P3472" i="3"/>
  <c r="Q3884" i="3"/>
  <c r="S3773" i="3"/>
  <c r="Q3678" i="3"/>
  <c r="N3657" i="3"/>
  <c r="Q3634" i="3"/>
  <c r="P3614" i="3"/>
  <c r="R3602" i="3"/>
  <c r="O3564" i="3"/>
  <c r="Q3538" i="3"/>
  <c r="N3498" i="3"/>
  <c r="S3493" i="3"/>
  <c r="O3478" i="3"/>
  <c r="O3472" i="3"/>
  <c r="P3884" i="3"/>
  <c r="S3709" i="3"/>
  <c r="R3663" i="3"/>
  <c r="O3625" i="3"/>
  <c r="O3614" i="3"/>
  <c r="Q3602" i="3"/>
  <c r="S3554" i="3"/>
  <c r="P3538" i="3"/>
  <c r="M3498" i="3"/>
  <c r="R3493" i="3"/>
  <c r="N3478" i="3"/>
  <c r="R3851" i="3"/>
  <c r="P3787" i="3"/>
  <c r="Q3709" i="3"/>
  <c r="S3707" i="3"/>
  <c r="N3675" i="3"/>
  <c r="N3655" i="3"/>
  <c r="M3625" i="3"/>
  <c r="N3614" i="3"/>
  <c r="S3592" i="3"/>
  <c r="S3572" i="3"/>
  <c r="S3566" i="3"/>
  <c r="M3564" i="3"/>
  <c r="R3554" i="3"/>
  <c r="M3538" i="3"/>
  <c r="P3527" i="3"/>
  <c r="N3525" i="3"/>
  <c r="N3520" i="3"/>
  <c r="Q3493" i="3"/>
  <c r="M3478" i="3"/>
  <c r="M3472" i="3"/>
  <c r="R3469" i="3"/>
  <c r="Q3851" i="3"/>
  <c r="Q3804" i="3"/>
  <c r="O3787" i="3"/>
  <c r="S3723" i="3"/>
  <c r="O3709" i="3"/>
  <c r="R3707" i="3"/>
  <c r="M3675" i="3"/>
  <c r="M3655" i="3"/>
  <c r="S3649" i="3"/>
  <c r="S3620" i="3"/>
  <c r="M3614" i="3"/>
  <c r="S3612" i="3"/>
  <c r="R3606" i="3"/>
  <c r="N3592" i="3"/>
  <c r="R3572" i="3"/>
  <c r="R3566" i="3"/>
  <c r="N3558" i="3"/>
  <c r="Q3554" i="3"/>
  <c r="O3529" i="3"/>
  <c r="N3527" i="3"/>
  <c r="M3525" i="3"/>
  <c r="M3520" i="3"/>
  <c r="P3493" i="3"/>
  <c r="P3469" i="3"/>
  <c r="O3431" i="3"/>
  <c r="Q3415" i="3"/>
  <c r="P3804" i="3"/>
  <c r="O3727" i="3"/>
  <c r="R3723" i="3"/>
  <c r="Q3707" i="3"/>
  <c r="Q3701" i="3"/>
  <c r="S3685" i="3"/>
  <c r="P3649" i="3"/>
  <c r="O3632" i="3"/>
  <c r="R3620" i="3"/>
  <c r="N3618" i="3"/>
  <c r="R3612" i="3"/>
  <c r="P3606" i="3"/>
  <c r="S3598" i="3"/>
  <c r="M3592" i="3"/>
  <c r="Q3572" i="3"/>
  <c r="Q3566" i="3"/>
  <c r="P3554" i="3"/>
  <c r="P3545" i="3"/>
  <c r="M3529" i="3"/>
  <c r="N3775" i="3"/>
  <c r="M3727" i="3"/>
  <c r="Q3723" i="3"/>
  <c r="S3711" i="3"/>
  <c r="P3707" i="3"/>
  <c r="S3705" i="3"/>
  <c r="S3703" i="3"/>
  <c r="P3696" i="3"/>
  <c r="Q3690" i="3"/>
  <c r="R3685" i="3"/>
  <c r="O3649" i="3"/>
  <c r="N3632" i="3"/>
  <c r="Q3620" i="3"/>
  <c r="M3618" i="3"/>
  <c r="P3612" i="3"/>
  <c r="O3606" i="3"/>
  <c r="N3600" i="3"/>
  <c r="R3598" i="3"/>
  <c r="R3586" i="3"/>
  <c r="P3572" i="3"/>
  <c r="S3560" i="3"/>
  <c r="O3554" i="3"/>
  <c r="O3545" i="3"/>
  <c r="S3521" i="3"/>
  <c r="P3798" i="3"/>
  <c r="M3775" i="3"/>
  <c r="O3746" i="3"/>
  <c r="R3711" i="3"/>
  <c r="O3705" i="3"/>
  <c r="R3703" i="3"/>
  <c r="Q3685" i="3"/>
  <c r="N3649" i="3"/>
  <c r="P3620" i="3"/>
  <c r="O3612" i="3"/>
  <c r="N3606" i="3"/>
  <c r="M3600" i="3"/>
  <c r="Q3598" i="3"/>
  <c r="O3572" i="3"/>
  <c r="R3560" i="3"/>
  <c r="N3554" i="3"/>
  <c r="N3541" i="3"/>
  <c r="O3507" i="3"/>
  <c r="O3798" i="3"/>
  <c r="R3738" i="3"/>
  <c r="Q3711" i="3"/>
  <c r="Q3703" i="3"/>
  <c r="M3649" i="3"/>
  <c r="O3620" i="3"/>
  <c r="N3612" i="3"/>
  <c r="O3598" i="3"/>
  <c r="N3572" i="3"/>
  <c r="M3560" i="3"/>
  <c r="M3738" i="3"/>
  <c r="S3733" i="3"/>
  <c r="O3711" i="3"/>
  <c r="P3703" i="3"/>
  <c r="O3672" i="3"/>
  <c r="N3620" i="3"/>
  <c r="M3572" i="3"/>
  <c r="O3547" i="3"/>
  <c r="P3733" i="3"/>
  <c r="Q3731" i="3"/>
  <c r="O3703" i="3"/>
  <c r="M3681" i="3"/>
  <c r="M3672" i="3"/>
  <c r="S3670" i="3"/>
  <c r="Q3668" i="3"/>
  <c r="P3635" i="3"/>
  <c r="O3630" i="3"/>
  <c r="S3628" i="3"/>
  <c r="M3620" i="3"/>
  <c r="S3596" i="3"/>
  <c r="Q3580" i="3"/>
  <c r="S3508" i="3"/>
  <c r="O3708" i="3"/>
  <c r="S3698" i="3"/>
  <c r="Q3662" i="3"/>
  <c r="R3660" i="3"/>
  <c r="P3656" i="3"/>
  <c r="Q3644" i="3"/>
  <c r="S3633" i="3"/>
  <c r="O3628" i="3"/>
  <c r="M3626" i="3"/>
  <c r="O3607" i="3"/>
  <c r="P3596" i="3"/>
  <c r="S3584" i="3"/>
  <c r="R3569" i="3"/>
  <c r="S3561" i="3"/>
  <c r="N3555" i="3"/>
  <c r="P3504" i="3"/>
  <c r="M3440" i="3"/>
  <c r="O3500" i="3"/>
  <c r="Q3494" i="3"/>
  <c r="S3478" i="3"/>
  <c r="O3467" i="3"/>
  <c r="P3387" i="3"/>
  <c r="R3298" i="3"/>
  <c r="O3668" i="3"/>
  <c r="N3500" i="3"/>
  <c r="S3498" i="3"/>
  <c r="P3494" i="3"/>
  <c r="R3478" i="3"/>
  <c r="N3467" i="3"/>
  <c r="S3420" i="3"/>
  <c r="R3414" i="3"/>
  <c r="Q3385" i="3"/>
  <c r="P3298" i="3"/>
  <c r="P3208" i="3"/>
  <c r="O3516" i="3"/>
  <c r="M3500" i="3"/>
  <c r="R3498" i="3"/>
  <c r="O3494" i="3"/>
  <c r="S3440" i="3"/>
  <c r="Q3427" i="3"/>
  <c r="Q3414" i="3"/>
  <c r="P3385" i="3"/>
  <c r="N3345" i="3"/>
  <c r="O3298" i="3"/>
  <c r="S3291" i="3"/>
  <c r="P3252" i="3"/>
  <c r="Q3211" i="3"/>
  <c r="N3208" i="3"/>
  <c r="S3662" i="3"/>
  <c r="R3502" i="3"/>
  <c r="N3494" i="3"/>
  <c r="O3484" i="3"/>
  <c r="S3476" i="3"/>
  <c r="P3452" i="3"/>
  <c r="R3440" i="3"/>
  <c r="O3427" i="3"/>
  <c r="P3414" i="3"/>
  <c r="N3410" i="3"/>
  <c r="O3385" i="3"/>
  <c r="P3381" i="3"/>
  <c r="Q3360" i="3"/>
  <c r="N3679" i="3"/>
  <c r="R3662" i="3"/>
  <c r="N3630" i="3"/>
  <c r="O3555" i="3"/>
  <c r="R3508" i="3"/>
  <c r="M3494" i="3"/>
  <c r="R3476" i="3"/>
  <c r="O3452" i="3"/>
  <c r="Q3440" i="3"/>
  <c r="N3427" i="3"/>
  <c r="O3414" i="3"/>
  <c r="N3385" i="3"/>
  <c r="O3381" i="3"/>
  <c r="M3379" i="3"/>
  <c r="N3367" i="3"/>
  <c r="M3679" i="3"/>
  <c r="R3656" i="3"/>
  <c r="Q3508" i="3"/>
  <c r="N3452" i="3"/>
  <c r="P3440" i="3"/>
  <c r="N3381" i="3"/>
  <c r="Q3656" i="3"/>
  <c r="M3523" i="3"/>
  <c r="Q3518" i="3"/>
  <c r="S3472" i="3"/>
  <c r="M3452" i="3"/>
  <c r="N3450" i="3"/>
  <c r="O3448" i="3"/>
  <c r="S3444" i="3"/>
  <c r="O3440" i="3"/>
  <c r="P3436" i="3"/>
  <c r="S3404" i="3"/>
  <c r="Q3400" i="3"/>
  <c r="O3375" i="3"/>
  <c r="R3371" i="3"/>
  <c r="R3670" i="3"/>
  <c r="S3644" i="3"/>
  <c r="N3518" i="3"/>
  <c r="S3504" i="3"/>
  <c r="R3472" i="3"/>
  <c r="S3470" i="3"/>
  <c r="P3468" i="3"/>
  <c r="M3464" i="3"/>
  <c r="P3454" i="3"/>
  <c r="M3450" i="3"/>
  <c r="N3440" i="3"/>
  <c r="S3394" i="3"/>
  <c r="S3390" i="3"/>
  <c r="R3365" i="3"/>
  <c r="Q3670" i="3"/>
  <c r="R3644" i="3"/>
  <c r="R3504" i="3"/>
  <c r="R3470" i="3"/>
  <c r="O3468" i="3"/>
  <c r="S3458" i="3"/>
  <c r="O3454" i="3"/>
  <c r="P3444" i="3"/>
  <c r="S3432" i="3"/>
  <c r="O3400" i="3"/>
  <c r="R3394" i="3"/>
  <c r="S3392" i="3"/>
  <c r="R3390" i="3"/>
  <c r="M3375" i="3"/>
  <c r="O3635" i="3"/>
  <c r="O3609" i="3"/>
  <c r="S3487" i="3"/>
  <c r="Q3470" i="3"/>
  <c r="N3462" i="3"/>
  <c r="R3458" i="3"/>
  <c r="S3434" i="3"/>
  <c r="M3394" i="3"/>
  <c r="Q3390" i="3"/>
  <c r="P3343" i="3"/>
  <c r="S3333" i="3"/>
  <c r="R3305" i="3"/>
  <c r="Q3300" i="3"/>
  <c r="Q3296" i="3"/>
  <c r="P3285" i="3"/>
  <c r="Q3253" i="3"/>
  <c r="R3239" i="3"/>
  <c r="S3234" i="3"/>
  <c r="Q3220" i="3"/>
  <c r="P3731" i="3"/>
  <c r="N3635" i="3"/>
  <c r="N3609" i="3"/>
  <c r="S3569" i="3"/>
  <c r="R3487" i="3"/>
  <c r="P3470" i="3"/>
  <c r="Q3458" i="3"/>
  <c r="R3434" i="3"/>
  <c r="P3428" i="3"/>
  <c r="R3419" i="3"/>
  <c r="R3415" i="3"/>
  <c r="P3390" i="3"/>
  <c r="O3365" i="3"/>
  <c r="S3350" i="3"/>
  <c r="O3343" i="3"/>
  <c r="R3333" i="3"/>
  <c r="Q3305" i="3"/>
  <c r="P3300" i="3"/>
  <c r="P3296" i="3"/>
  <c r="R3289" i="3"/>
  <c r="O3285" i="3"/>
  <c r="P3253" i="3"/>
  <c r="Q3239" i="3"/>
  <c r="R3234" i="3"/>
  <c r="P3220" i="3"/>
  <c r="O3731" i="3"/>
  <c r="M3586" i="3"/>
  <c r="S3520" i="3"/>
  <c r="M3487" i="3"/>
  <c r="O3470" i="3"/>
  <c r="P3458" i="3"/>
  <c r="Q3434" i="3"/>
  <c r="N3428" i="3"/>
  <c r="Q3419" i="3"/>
  <c r="P3415" i="3"/>
  <c r="O3390" i="3"/>
  <c r="M3365" i="3"/>
  <c r="R3350" i="3"/>
  <c r="N3343" i="3"/>
  <c r="P3333" i="3"/>
  <c r="P3305" i="3"/>
  <c r="O3300" i="3"/>
  <c r="O3296" i="3"/>
  <c r="Q3289" i="3"/>
  <c r="N3285" i="3"/>
  <c r="O3253" i="3"/>
  <c r="P3239" i="3"/>
  <c r="Q3234" i="3"/>
  <c r="S3231" i="3"/>
  <c r="O3220" i="3"/>
  <c r="P3214" i="3"/>
  <c r="O3201" i="3"/>
  <c r="N3470" i="3"/>
  <c r="P3434" i="3"/>
  <c r="O3415" i="3"/>
  <c r="N3390" i="3"/>
  <c r="S3603" i="3"/>
  <c r="O3497" i="3"/>
  <c r="S3483" i="3"/>
  <c r="P3477" i="3"/>
  <c r="M3470" i="3"/>
  <c r="O3434" i="3"/>
  <c r="M3415" i="3"/>
  <c r="M3390" i="3"/>
  <c r="O3234" i="3"/>
  <c r="O3231" i="3"/>
  <c r="M3220" i="3"/>
  <c r="N3214" i="3"/>
  <c r="R3210" i="3"/>
  <c r="P3580" i="3"/>
  <c r="P3539" i="3"/>
  <c r="N3497" i="3"/>
  <c r="O3493" i="3"/>
  <c r="R3483" i="3"/>
  <c r="O3477" i="3"/>
  <c r="N3434" i="3"/>
  <c r="S3382" i="3"/>
  <c r="R3372" i="3"/>
  <c r="O3536" i="3"/>
  <c r="N3512" i="3"/>
  <c r="R3507" i="3"/>
  <c r="N3493" i="3"/>
  <c r="Q3483" i="3"/>
  <c r="N3477" i="3"/>
  <c r="P3473" i="3"/>
  <c r="M3434" i="3"/>
  <c r="Q3423" i="3"/>
  <c r="M3419" i="3"/>
  <c r="O3413" i="3"/>
  <c r="S3409" i="3"/>
  <c r="N3407" i="3"/>
  <c r="P3405" i="3"/>
  <c r="O3395" i="3"/>
  <c r="Q3382" i="3"/>
  <c r="S3380" i="3"/>
  <c r="Q3372" i="3"/>
  <c r="R3769" i="3"/>
  <c r="N3536" i="3"/>
  <c r="M3512" i="3"/>
  <c r="P3507" i="3"/>
  <c r="M3493" i="3"/>
  <c r="P3483" i="3"/>
  <c r="P3481" i="3"/>
  <c r="M3477" i="3"/>
  <c r="O3473" i="3"/>
  <c r="P3423" i="3"/>
  <c r="N3413" i="3"/>
  <c r="R3409" i="3"/>
  <c r="M3407" i="3"/>
  <c r="O3405" i="3"/>
  <c r="N3395" i="3"/>
  <c r="P3382" i="3"/>
  <c r="S3376" i="3"/>
  <c r="P3372" i="3"/>
  <c r="M3507" i="3"/>
  <c r="O3481" i="3"/>
  <c r="S3447" i="3"/>
  <c r="S3435" i="3"/>
  <c r="O3423" i="3"/>
  <c r="M3409" i="3"/>
  <c r="R3376" i="3"/>
  <c r="O3372" i="3"/>
  <c r="P3588" i="3"/>
  <c r="Q3530" i="3"/>
  <c r="S3505" i="3"/>
  <c r="Q3488" i="3"/>
  <c r="N3481" i="3"/>
  <c r="Q3447" i="3"/>
  <c r="R3435" i="3"/>
  <c r="R3429" i="3"/>
  <c r="N3423" i="3"/>
  <c r="Q3376" i="3"/>
  <c r="M3372" i="3"/>
  <c r="R3505" i="3"/>
  <c r="R3455" i="3"/>
  <c r="P3447" i="3"/>
  <c r="Q3435" i="3"/>
  <c r="Q3429" i="3"/>
  <c r="M3423" i="3"/>
  <c r="N3399" i="3"/>
  <c r="M3376" i="3"/>
  <c r="S3718" i="3"/>
  <c r="P3461" i="3"/>
  <c r="P3455" i="3"/>
  <c r="O3447" i="3"/>
  <c r="P3431" i="3"/>
  <c r="P3429" i="3"/>
  <c r="M3399" i="3"/>
  <c r="P3628" i="3"/>
  <c r="Q3596" i="3"/>
  <c r="P3500" i="3"/>
  <c r="Q3496" i="3"/>
  <c r="R3494" i="3"/>
  <c r="P3467" i="3"/>
  <c r="Q3443" i="3"/>
  <c r="S3410" i="3"/>
  <c r="S3385" i="3"/>
  <c r="N3383" i="3"/>
  <c r="P3377" i="3"/>
  <c r="N3354" i="3"/>
  <c r="N3347" i="3"/>
  <c r="O3329" i="3"/>
  <c r="N3312" i="3"/>
  <c r="S3298" i="3"/>
  <c r="Q3467" i="3"/>
  <c r="M3439" i="3"/>
  <c r="P3341" i="3"/>
  <c r="N3307" i="3"/>
  <c r="Q3274" i="3"/>
  <c r="N3248" i="3"/>
  <c r="P3057" i="3"/>
  <c r="O3341" i="3"/>
  <c r="P3274" i="3"/>
  <c r="S3347" i="3"/>
  <c r="N3341" i="3"/>
  <c r="S3305" i="3"/>
  <c r="N3242" i="3"/>
  <c r="R3236" i="3"/>
  <c r="M3228" i="3"/>
  <c r="M3213" i="3"/>
  <c r="M3198" i="3"/>
  <c r="R3193" i="3"/>
  <c r="O3176" i="3"/>
  <c r="R3171" i="3"/>
  <c r="Q3127" i="3"/>
  <c r="S3111" i="3"/>
  <c r="P3106" i="3"/>
  <c r="S3087" i="3"/>
  <c r="R3079" i="3"/>
  <c r="R3347" i="3"/>
  <c r="R3291" i="3"/>
  <c r="S3255" i="3"/>
  <c r="P3236" i="3"/>
  <c r="S3222" i="3"/>
  <c r="S3216" i="3"/>
  <c r="Q3193" i="3"/>
  <c r="M3176" i="3"/>
  <c r="Q3171" i="3"/>
  <c r="Q3162" i="3"/>
  <c r="S3152" i="3"/>
  <c r="R3582" i="3"/>
  <c r="N3461" i="3"/>
  <c r="N3447" i="3"/>
  <c r="Q3347" i="3"/>
  <c r="R3293" i="3"/>
  <c r="O3291" i="3"/>
  <c r="R3255" i="3"/>
  <c r="S3220" i="3"/>
  <c r="R3216" i="3"/>
  <c r="P3193" i="3"/>
  <c r="P3171" i="3"/>
  <c r="S3159" i="3"/>
  <c r="R3152" i="3"/>
  <c r="S3147" i="3"/>
  <c r="M3447" i="3"/>
  <c r="R3389" i="3"/>
  <c r="S3354" i="3"/>
  <c r="P3347" i="3"/>
  <c r="R3303" i="3"/>
  <c r="M3291" i="3"/>
  <c r="P3255" i="3"/>
  <c r="P3226" i="3"/>
  <c r="R3220" i="3"/>
  <c r="Q3216" i="3"/>
  <c r="P3210" i="3"/>
  <c r="O3193" i="3"/>
  <c r="N3171" i="3"/>
  <c r="O3159" i="3"/>
  <c r="Q3152" i="3"/>
  <c r="Q3147" i="3"/>
  <c r="N3469" i="3"/>
  <c r="R3354" i="3"/>
  <c r="O3347" i="3"/>
  <c r="Q3343" i="3"/>
  <c r="N3303" i="3"/>
  <c r="R3299" i="3"/>
  <c r="R3297" i="3"/>
  <c r="O3284" i="3"/>
  <c r="P3280" i="3"/>
  <c r="N3268" i="3"/>
  <c r="S3253" i="3"/>
  <c r="P3251" i="3"/>
  <c r="O3238" i="3"/>
  <c r="O3226" i="3"/>
  <c r="P3216" i="3"/>
  <c r="N3210" i="3"/>
  <c r="Q3199" i="3"/>
  <c r="N3193" i="3"/>
  <c r="Q3181" i="3"/>
  <c r="M3171" i="3"/>
  <c r="N3159" i="3"/>
  <c r="O3152" i="3"/>
  <c r="P3147" i="3"/>
  <c r="S3134" i="3"/>
  <c r="M3127" i="3"/>
  <c r="Q3120" i="3"/>
  <c r="N3111" i="3"/>
  <c r="M3108" i="3"/>
  <c r="Q3092" i="3"/>
  <c r="O3366" i="3"/>
  <c r="Q3354" i="3"/>
  <c r="M3322" i="3"/>
  <c r="R3318" i="3"/>
  <c r="S3312" i="3"/>
  <c r="Q3299" i="3"/>
  <c r="P3297" i="3"/>
  <c r="M3289" i="3"/>
  <c r="O3275" i="3"/>
  <c r="R3253" i="3"/>
  <c r="N3226" i="3"/>
  <c r="R3206" i="3"/>
  <c r="S3201" i="3"/>
  <c r="P3199" i="3"/>
  <c r="M3193" i="3"/>
  <c r="M3159" i="3"/>
  <c r="N3152" i="3"/>
  <c r="O3147" i="3"/>
  <c r="O3134" i="3"/>
  <c r="S3383" i="3"/>
  <c r="N3366" i="3"/>
  <c r="P3354" i="3"/>
  <c r="N3350" i="3"/>
  <c r="S3334" i="3"/>
  <c r="S3328" i="3"/>
  <c r="N3326" i="3"/>
  <c r="P3318" i="3"/>
  <c r="R3312" i="3"/>
  <c r="P3299" i="3"/>
  <c r="O3297" i="3"/>
  <c r="S3287" i="3"/>
  <c r="N3275" i="3"/>
  <c r="R3266" i="3"/>
  <c r="R3264" i="3"/>
  <c r="N3251" i="3"/>
  <c r="M3238" i="3"/>
  <c r="M3226" i="3"/>
  <c r="N3224" i="3"/>
  <c r="S3214" i="3"/>
  <c r="Q3206" i="3"/>
  <c r="O3199" i="3"/>
  <c r="S3194" i="3"/>
  <c r="S3188" i="3"/>
  <c r="R3186" i="3"/>
  <c r="Q3174" i="3"/>
  <c r="S3157" i="3"/>
  <c r="M3152" i="3"/>
  <c r="N3147" i="3"/>
  <c r="P3130" i="3"/>
  <c r="N3120" i="3"/>
  <c r="Q3377" i="3"/>
  <c r="O3354" i="3"/>
  <c r="Q3334" i="3"/>
  <c r="R3328" i="3"/>
  <c r="O3318" i="3"/>
  <c r="Q3312" i="3"/>
  <c r="P3306" i="3"/>
  <c r="O3299" i="3"/>
  <c r="N3297" i="3"/>
  <c r="R3287" i="3"/>
  <c r="M3275" i="3"/>
  <c r="P3266" i="3"/>
  <c r="P3264" i="3"/>
  <c r="M3251" i="3"/>
  <c r="R3214" i="3"/>
  <c r="P3206" i="3"/>
  <c r="M3199" i="3"/>
  <c r="R3194" i="3"/>
  <c r="R3188" i="3"/>
  <c r="O3186" i="3"/>
  <c r="O3174" i="3"/>
  <c r="R3157" i="3"/>
  <c r="M3147" i="3"/>
  <c r="O3137" i="3"/>
  <c r="M3130" i="3"/>
  <c r="M3120" i="3"/>
  <c r="S3116" i="3"/>
  <c r="S3463" i="3"/>
  <c r="S3348" i="3"/>
  <c r="O3338" i="3"/>
  <c r="O3334" i="3"/>
  <c r="Q3328" i="3"/>
  <c r="P3312" i="3"/>
  <c r="O3306" i="3"/>
  <c r="N3299" i="3"/>
  <c r="M3297" i="3"/>
  <c r="Q3287" i="3"/>
  <c r="S3258" i="3"/>
  <c r="N3206" i="3"/>
  <c r="Q3194" i="3"/>
  <c r="R3596" i="3"/>
  <c r="R3463" i="3"/>
  <c r="N3348" i="3"/>
  <c r="N3338" i="3"/>
  <c r="M3334" i="3"/>
  <c r="P3328" i="3"/>
  <c r="O3312" i="3"/>
  <c r="P3287" i="3"/>
  <c r="R3258" i="3"/>
  <c r="S3241" i="3"/>
  <c r="P3194" i="3"/>
  <c r="R3179" i="3"/>
  <c r="R3172" i="3"/>
  <c r="P3371" i="3"/>
  <c r="M3348" i="3"/>
  <c r="O3328" i="3"/>
  <c r="M3306" i="3"/>
  <c r="O3287" i="3"/>
  <c r="Q3258" i="3"/>
  <c r="Q3241" i="3"/>
  <c r="O3194" i="3"/>
  <c r="Q3179" i="3"/>
  <c r="P3172" i="3"/>
  <c r="N3360" i="3"/>
  <c r="N3328" i="3"/>
  <c r="N3316" i="3"/>
  <c r="N3287" i="3"/>
  <c r="R3273" i="3"/>
  <c r="P3258" i="3"/>
  <c r="Q3235" i="3"/>
  <c r="N3221" i="3"/>
  <c r="N3194" i="3"/>
  <c r="P3179" i="3"/>
  <c r="O3172" i="3"/>
  <c r="P3165" i="3"/>
  <c r="R3163" i="3"/>
  <c r="N3157" i="3"/>
  <c r="R3148" i="3"/>
  <c r="Q3141" i="3"/>
  <c r="O3121" i="3"/>
  <c r="O3116" i="3"/>
  <c r="Q3114" i="3"/>
  <c r="Q3109" i="3"/>
  <c r="S3104" i="3"/>
  <c r="N3088" i="3"/>
  <c r="N3080" i="3"/>
  <c r="O3429" i="3"/>
  <c r="O3355" i="3"/>
  <c r="R3344" i="3"/>
  <c r="M3328" i="3"/>
  <c r="S3323" i="3"/>
  <c r="M3287" i="3"/>
  <c r="P3273" i="3"/>
  <c r="S3269" i="3"/>
  <c r="O3258" i="3"/>
  <c r="P3254" i="3"/>
  <c r="P3235" i="3"/>
  <c r="S3227" i="3"/>
  <c r="M3221" i="3"/>
  <c r="R3202" i="3"/>
  <c r="O3179" i="3"/>
  <c r="S3175" i="3"/>
  <c r="N3172" i="3"/>
  <c r="O3165" i="3"/>
  <c r="P3163" i="3"/>
  <c r="M3157" i="3"/>
  <c r="Q3148" i="3"/>
  <c r="P3141" i="3"/>
  <c r="S3139" i="3"/>
  <c r="N3121" i="3"/>
  <c r="M3116" i="3"/>
  <c r="P3114" i="3"/>
  <c r="O3109" i="3"/>
  <c r="N3104" i="3"/>
  <c r="M3095" i="3"/>
  <c r="O3093" i="3"/>
  <c r="M3088" i="3"/>
  <c r="S3443" i="3"/>
  <c r="N3429" i="3"/>
  <c r="R3323" i="3"/>
  <c r="S3302" i="3"/>
  <c r="S3285" i="3"/>
  <c r="S3281" i="3"/>
  <c r="O3273" i="3"/>
  <c r="S3271" i="3"/>
  <c r="R3269" i="3"/>
  <c r="N3258" i="3"/>
  <c r="O3254" i="3"/>
  <c r="S3239" i="3"/>
  <c r="O3235" i="3"/>
  <c r="R3227" i="3"/>
  <c r="Q3202" i="3"/>
  <c r="M3179" i="3"/>
  <c r="N3165" i="3"/>
  <c r="S3155" i="3"/>
  <c r="S3153" i="3"/>
  <c r="S3150" i="3"/>
  <c r="P3148" i="3"/>
  <c r="O3141" i="3"/>
  <c r="R3139" i="3"/>
  <c r="O3135" i="3"/>
  <c r="M3121" i="3"/>
  <c r="N3114" i="3"/>
  <c r="M3109" i="3"/>
  <c r="Q3100" i="3"/>
  <c r="N3093" i="3"/>
  <c r="Q3718" i="3"/>
  <c r="S3494" i="3"/>
  <c r="O3457" i="3"/>
  <c r="M3355" i="3"/>
  <c r="P3344" i="3"/>
  <c r="Q3323" i="3"/>
  <c r="R3304" i="3"/>
  <c r="S3300" i="3"/>
  <c r="S3290" i="3"/>
  <c r="R3285" i="3"/>
  <c r="R3281" i="3"/>
  <c r="N3273" i="3"/>
  <c r="R3271" i="3"/>
  <c r="Q3269" i="3"/>
  <c r="N3254" i="3"/>
  <c r="N3235" i="3"/>
  <c r="Q3227" i="3"/>
  <c r="R3217" i="3"/>
  <c r="O3215" i="3"/>
  <c r="S3209" i="3"/>
  <c r="O3202" i="3"/>
  <c r="R3189" i="3"/>
  <c r="Q3175" i="3"/>
  <c r="M3165" i="3"/>
  <c r="R3155" i="3"/>
  <c r="R3153" i="3"/>
  <c r="P3150" i="3"/>
  <c r="O3148" i="3"/>
  <c r="R3145" i="3"/>
  <c r="N3141" i="3"/>
  <c r="N3135" i="3"/>
  <c r="P3100" i="3"/>
  <c r="N3703" i="3"/>
  <c r="N3488" i="3"/>
  <c r="O3465" i="3"/>
  <c r="N3457" i="3"/>
  <c r="S3365" i="3"/>
  <c r="R3346" i="3"/>
  <c r="S3329" i="3"/>
  <c r="R3300" i="3"/>
  <c r="R3290" i="3"/>
  <c r="M3281" i="3"/>
  <c r="M3273" i="3"/>
  <c r="R3256" i="3"/>
  <c r="M3235" i="3"/>
  <c r="P3227" i="3"/>
  <c r="O3217" i="3"/>
  <c r="M3184" i="3"/>
  <c r="P3153" i="3"/>
  <c r="Q3145" i="3"/>
  <c r="Q3628" i="3"/>
  <c r="M3488" i="3"/>
  <c r="Q3365" i="3"/>
  <c r="P3346" i="3"/>
  <c r="R3329" i="3"/>
  <c r="M3292" i="3"/>
  <c r="Q3290" i="3"/>
  <c r="N3271" i="3"/>
  <c r="O3346" i="3"/>
  <c r="Q3329" i="3"/>
  <c r="S3307" i="3"/>
  <c r="P3290" i="3"/>
  <c r="M3267" i="3"/>
  <c r="R3133" i="3"/>
  <c r="S3105" i="3"/>
  <c r="P3357" i="3"/>
  <c r="P3329" i="3"/>
  <c r="R3307" i="3"/>
  <c r="O3290" i="3"/>
  <c r="Q3288" i="3"/>
  <c r="S3207" i="3"/>
  <c r="R3205" i="3"/>
  <c r="S3198" i="3"/>
  <c r="Q3133" i="3"/>
  <c r="R3105" i="3"/>
  <c r="N3505" i="3"/>
  <c r="R3467" i="3"/>
  <c r="P3351" i="3"/>
  <c r="S3331" i="3"/>
  <c r="O3307" i="3"/>
  <c r="R3296" i="3"/>
  <c r="R3274" i="3"/>
  <c r="P3248" i="3"/>
  <c r="M3246" i="3"/>
  <c r="N3047" i="3"/>
  <c r="M3030" i="3"/>
  <c r="N3209" i="3"/>
  <c r="R3198" i="3"/>
  <c r="Q3136" i="3"/>
  <c r="N3122" i="3"/>
  <c r="S3080" i="3"/>
  <c r="Q3078" i="3"/>
  <c r="O3073" i="3"/>
  <c r="R2950" i="3"/>
  <c r="M2828" i="3"/>
  <c r="M3209" i="3"/>
  <c r="Q3198" i="3"/>
  <c r="M3173" i="3"/>
  <c r="P3133" i="3"/>
  <c r="M3122" i="3"/>
  <c r="R3080" i="3"/>
  <c r="N3073" i="3"/>
  <c r="P2950" i="3"/>
  <c r="M2923" i="3"/>
  <c r="S3349" i="3"/>
  <c r="N3246" i="3"/>
  <c r="O3133" i="3"/>
  <c r="R3119" i="3"/>
  <c r="Q3105" i="3"/>
  <c r="M3080" i="3"/>
  <c r="M3073" i="3"/>
  <c r="S3012" i="3"/>
  <c r="M3006" i="3"/>
  <c r="O2950" i="3"/>
  <c r="Q2932" i="3"/>
  <c r="M2930" i="3"/>
  <c r="Q2833" i="3"/>
  <c r="M2822" i="3"/>
  <c r="N2801" i="3"/>
  <c r="O2799" i="3"/>
  <c r="R3349" i="3"/>
  <c r="M3263" i="3"/>
  <c r="O3170" i="3"/>
  <c r="Q3119" i="3"/>
  <c r="O3105" i="3"/>
  <c r="O3089" i="3"/>
  <c r="P3031" i="3"/>
  <c r="S3015" i="3"/>
  <c r="M3014" i="3"/>
  <c r="R3012" i="3"/>
  <c r="N2964" i="3"/>
  <c r="S2956" i="3"/>
  <c r="M2950" i="3"/>
  <c r="N2947" i="3"/>
  <c r="N2945" i="3"/>
  <c r="O3195" i="3"/>
  <c r="N3170" i="3"/>
  <c r="S3082" i="3"/>
  <c r="R3060" i="3"/>
  <c r="O3031" i="3"/>
  <c r="R3015" i="3"/>
  <c r="N3012" i="3"/>
  <c r="P3009" i="3"/>
  <c r="R2967" i="3"/>
  <c r="M2964" i="3"/>
  <c r="R2956" i="3"/>
  <c r="M2947" i="3"/>
  <c r="M2945" i="3"/>
  <c r="N3195" i="3"/>
  <c r="P3082" i="3"/>
  <c r="R3075" i="3"/>
  <c r="P3070" i="3"/>
  <c r="Q3060" i="3"/>
  <c r="Q3050" i="3"/>
  <c r="Q3036" i="3"/>
  <c r="M3031" i="3"/>
  <c r="Q3015" i="3"/>
  <c r="Q2967" i="3"/>
  <c r="Q2956" i="3"/>
  <c r="Q3240" i="3"/>
  <c r="N3124" i="3"/>
  <c r="N3075" i="3"/>
  <c r="N3070" i="3"/>
  <c r="S3054" i="3"/>
  <c r="P3050" i="3"/>
  <c r="O3046" i="3"/>
  <c r="S3042" i="3"/>
  <c r="O3038" i="3"/>
  <c r="O3019" i="3"/>
  <c r="P3015" i="3"/>
  <c r="S3010" i="3"/>
  <c r="N3009" i="3"/>
  <c r="Q3001" i="3"/>
  <c r="N2996" i="3"/>
  <c r="S2992" i="3"/>
  <c r="N2991" i="3"/>
  <c r="P2967" i="3"/>
  <c r="P2956" i="3"/>
  <c r="M3317" i="3"/>
  <c r="S3274" i="3"/>
  <c r="Q3110" i="3"/>
  <c r="Q3099" i="3"/>
  <c r="M3070" i="3"/>
  <c r="O3050" i="3"/>
  <c r="O3015" i="3"/>
  <c r="R3010" i="3"/>
  <c r="R2992" i="3"/>
  <c r="R2981" i="3"/>
  <c r="O2967" i="3"/>
  <c r="O2956" i="3"/>
  <c r="S3351" i="3"/>
  <c r="O3110" i="3"/>
  <c r="R3091" i="3"/>
  <c r="M3046" i="3"/>
  <c r="M3042" i="3"/>
  <c r="S3032" i="3"/>
  <c r="M3027" i="3"/>
  <c r="S3020" i="3"/>
  <c r="N3015" i="3"/>
  <c r="Q3010" i="3"/>
  <c r="O3001" i="3"/>
  <c r="N2999" i="3"/>
  <c r="Q2992" i="3"/>
  <c r="Q2981" i="3"/>
  <c r="M2980" i="3"/>
  <c r="S2968" i="3"/>
  <c r="N2967" i="3"/>
  <c r="R2957" i="3"/>
  <c r="N2956" i="3"/>
  <c r="R3351" i="3"/>
  <c r="Q3265" i="3"/>
  <c r="S3248" i="3"/>
  <c r="O3225" i="3"/>
  <c r="S3077" i="3"/>
  <c r="Q3032" i="3"/>
  <c r="Q2834" i="3"/>
  <c r="R2811" i="3"/>
  <c r="R3311" i="3"/>
  <c r="O3265" i="3"/>
  <c r="N3225" i="3"/>
  <c r="R3086" i="3"/>
  <c r="P3077" i="3"/>
  <c r="M3032" i="3"/>
  <c r="P3020" i="3"/>
  <c r="O3010" i="3"/>
  <c r="O2992" i="3"/>
  <c r="O2981" i="3"/>
  <c r="Q2968" i="3"/>
  <c r="P2957" i="3"/>
  <c r="Q2948" i="3"/>
  <c r="R2935" i="3"/>
  <c r="Q2927" i="3"/>
  <c r="O2881" i="3"/>
  <c r="N3219" i="3"/>
  <c r="Q3086" i="3"/>
  <c r="O3020" i="3"/>
  <c r="N3010" i="3"/>
  <c r="N2992" i="3"/>
  <c r="N2981" i="3"/>
  <c r="P2968" i="3"/>
  <c r="O2957" i="3"/>
  <c r="P2948" i="3"/>
  <c r="Q2935" i="3"/>
  <c r="S2933" i="3"/>
  <c r="P2927" i="3"/>
  <c r="N2881" i="3"/>
  <c r="O2849" i="3"/>
  <c r="O2834" i="3"/>
  <c r="R2819" i="3"/>
  <c r="P2811" i="3"/>
  <c r="S3242" i="3"/>
  <c r="M3219" i="3"/>
  <c r="P3205" i="3"/>
  <c r="M3180" i="3"/>
  <c r="S3146" i="3"/>
  <c r="R3101" i="3"/>
  <c r="S3088" i="3"/>
  <c r="N3079" i="3"/>
  <c r="S3047" i="3"/>
  <c r="Q3028" i="3"/>
  <c r="N3020" i="3"/>
  <c r="M3010" i="3"/>
  <c r="M2992" i="3"/>
  <c r="M2981" i="3"/>
  <c r="N3319" i="3"/>
  <c r="M3259" i="3"/>
  <c r="R3242" i="3"/>
  <c r="O3205" i="3"/>
  <c r="N3166" i="3"/>
  <c r="R3146" i="3"/>
  <c r="M3093" i="3"/>
  <c r="S3063" i="3"/>
  <c r="R3057" i="3"/>
  <c r="R3047" i="3"/>
  <c r="P3028" i="3"/>
  <c r="M3020" i="3"/>
  <c r="S3002" i="3"/>
  <c r="N2984" i="3"/>
  <c r="N2968" i="3"/>
  <c r="M2957" i="3"/>
  <c r="M2948" i="3"/>
  <c r="M2935" i="3"/>
  <c r="Q2933" i="3"/>
  <c r="N2927" i="3"/>
  <c r="Q3353" i="3"/>
  <c r="M3319" i="3"/>
  <c r="R3063" i="3"/>
  <c r="N3057" i="3"/>
  <c r="Q3047" i="3"/>
  <c r="O3028" i="3"/>
  <c r="R3002" i="3"/>
  <c r="M2968" i="3"/>
  <c r="O2933" i="3"/>
  <c r="M2927" i="3"/>
  <c r="P3353" i="3"/>
  <c r="P3233" i="3"/>
  <c r="S3083" i="3"/>
  <c r="N3063" i="3"/>
  <c r="N3061" i="3"/>
  <c r="M3057" i="3"/>
  <c r="S3053" i="3"/>
  <c r="M3051" i="3"/>
  <c r="P3047" i="3"/>
  <c r="Q3039" i="3"/>
  <c r="O3035" i="3"/>
  <c r="R3030" i="3"/>
  <c r="N3028" i="3"/>
  <c r="Q3011" i="3"/>
  <c r="Q3005" i="3"/>
  <c r="M3004" i="3"/>
  <c r="P3002" i="3"/>
  <c r="P2982" i="3"/>
  <c r="S2963" i="3"/>
  <c r="O2962" i="3"/>
  <c r="Q2958" i="3"/>
  <c r="Q2949" i="3"/>
  <c r="S3296" i="3"/>
  <c r="O3233" i="3"/>
  <c r="R3083" i="3"/>
  <c r="Q3069" i="3"/>
  <c r="M3061" i="3"/>
  <c r="Q3055" i="3"/>
  <c r="R3053" i="3"/>
  <c r="O3047" i="3"/>
  <c r="P3039" i="3"/>
  <c r="N3035" i="3"/>
  <c r="O3030" i="3"/>
  <c r="P3016" i="3"/>
  <c r="P3011" i="3"/>
  <c r="P3005" i="3"/>
  <c r="N3002" i="3"/>
  <c r="O2997" i="3"/>
  <c r="O2982" i="3"/>
  <c r="R2963" i="3"/>
  <c r="N2962" i="3"/>
  <c r="P2958" i="3"/>
  <c r="Q3514" i="3"/>
  <c r="M3313" i="3"/>
  <c r="N3290" i="3"/>
  <c r="Q3098" i="3"/>
  <c r="Q3083" i="3"/>
  <c r="N3069" i="3"/>
  <c r="S3023" i="3"/>
  <c r="M3002" i="3"/>
  <c r="N2997" i="3"/>
  <c r="R2988" i="3"/>
  <c r="N2982" i="3"/>
  <c r="Q2963" i="3"/>
  <c r="M2962" i="3"/>
  <c r="S2960" i="3"/>
  <c r="O2958" i="3"/>
  <c r="R2952" i="3"/>
  <c r="R2944" i="3"/>
  <c r="M3207" i="3"/>
  <c r="P3098" i="3"/>
  <c r="R3023" i="3"/>
  <c r="Q2988" i="3"/>
  <c r="M2982" i="3"/>
  <c r="S2976" i="3"/>
  <c r="S2969" i="3"/>
  <c r="P2963" i="3"/>
  <c r="N2958" i="3"/>
  <c r="Q2952" i="3"/>
  <c r="Q2944" i="3"/>
  <c r="N3321" i="3"/>
  <c r="P3244" i="3"/>
  <c r="S3185" i="3"/>
  <c r="S3151" i="3"/>
  <c r="M3131" i="3"/>
  <c r="Q3023" i="3"/>
  <c r="N2988" i="3"/>
  <c r="P2976" i="3"/>
  <c r="R2969" i="3"/>
  <c r="O2963" i="3"/>
  <c r="M2958" i="3"/>
  <c r="P2952" i="3"/>
  <c r="P2944" i="3"/>
  <c r="P3370" i="3"/>
  <c r="Q3307" i="3"/>
  <c r="S3085" i="3"/>
  <c r="S3071" i="3"/>
  <c r="S3041" i="3"/>
  <c r="S3026" i="3"/>
  <c r="P3023" i="3"/>
  <c r="S3006" i="3"/>
  <c r="S2995" i="3"/>
  <c r="Q2985" i="3"/>
  <c r="N2976" i="3"/>
  <c r="Q2969" i="3"/>
  <c r="N2963" i="3"/>
  <c r="O2952" i="3"/>
  <c r="O2944" i="3"/>
  <c r="O3370" i="3"/>
  <c r="P3307" i="3"/>
  <c r="R3085" i="3"/>
  <c r="R3041" i="3"/>
  <c r="O3023" i="3"/>
  <c r="R3006" i="3"/>
  <c r="M2963" i="3"/>
  <c r="N2952" i="3"/>
  <c r="M2944" i="3"/>
  <c r="R2942" i="3"/>
  <c r="R2923" i="3"/>
  <c r="M2908" i="3"/>
  <c r="M2903" i="3"/>
  <c r="R2901" i="3"/>
  <c r="R2894" i="3"/>
  <c r="N2891" i="3"/>
  <c r="N2885" i="3"/>
  <c r="R2883" i="3"/>
  <c r="R2864" i="3"/>
  <c r="M2852" i="3"/>
  <c r="M2844" i="3"/>
  <c r="P2828" i="3"/>
  <c r="S2926" i="3"/>
  <c r="P2914" i="3"/>
  <c r="O2870" i="3"/>
  <c r="N2840" i="3"/>
  <c r="P2819" i="3"/>
  <c r="R2926" i="3"/>
  <c r="O2914" i="3"/>
  <c r="P2910" i="3"/>
  <c r="N2870" i="3"/>
  <c r="O2838" i="3"/>
  <c r="S2807" i="3"/>
  <c r="R2734" i="3"/>
  <c r="Q3085" i="3"/>
  <c r="M3041" i="3"/>
  <c r="S2928" i="3"/>
  <c r="Q2926" i="3"/>
  <c r="O2910" i="3"/>
  <c r="S2908" i="3"/>
  <c r="O2897" i="3"/>
  <c r="S2849" i="3"/>
  <c r="S2811" i="3"/>
  <c r="R2807" i="3"/>
  <c r="Q2771" i="3"/>
  <c r="Q2734" i="3"/>
  <c r="M2695" i="3"/>
  <c r="O3018" i="3"/>
  <c r="M2933" i="3"/>
  <c r="P2926" i="3"/>
  <c r="R2908" i="3"/>
  <c r="R2849" i="3"/>
  <c r="N2811" i="3"/>
  <c r="Q2807" i="3"/>
  <c r="N2690" i="3"/>
  <c r="N2667" i="3"/>
  <c r="N2641" i="3"/>
  <c r="R3073" i="3"/>
  <c r="O2926" i="3"/>
  <c r="M2922" i="3"/>
  <c r="Q2908" i="3"/>
  <c r="M2880" i="3"/>
  <c r="P2831" i="3"/>
  <c r="O2827" i="3"/>
  <c r="P2807" i="3"/>
  <c r="N2802" i="3"/>
  <c r="O2779" i="3"/>
  <c r="Q2761" i="3"/>
  <c r="N3026" i="3"/>
  <c r="R2998" i="3"/>
  <c r="S2953" i="3"/>
  <c r="N2926" i="3"/>
  <c r="P2908" i="3"/>
  <c r="S2895" i="3"/>
  <c r="O2847" i="3"/>
  <c r="Q2845" i="3"/>
  <c r="N2827" i="3"/>
  <c r="O2807" i="3"/>
  <c r="S2792" i="3"/>
  <c r="N2779" i="3"/>
  <c r="O2761" i="3"/>
  <c r="M3026" i="3"/>
  <c r="Q2998" i="3"/>
  <c r="S2964" i="3"/>
  <c r="R2953" i="3"/>
  <c r="S2948" i="3"/>
  <c r="O2908" i="3"/>
  <c r="P2845" i="3"/>
  <c r="M2827" i="3"/>
  <c r="R2815" i="3"/>
  <c r="N2807" i="3"/>
  <c r="R2792" i="3"/>
  <c r="S2774" i="3"/>
  <c r="N2761" i="3"/>
  <c r="N3064" i="3"/>
  <c r="P2995" i="3"/>
  <c r="R2964" i="3"/>
  <c r="R2930" i="3"/>
  <c r="R2891" i="3"/>
  <c r="O2865" i="3"/>
  <c r="O2845" i="3"/>
  <c r="S2841" i="3"/>
  <c r="P2815" i="3"/>
  <c r="Q2792" i="3"/>
  <c r="R2774" i="3"/>
  <c r="M3023" i="3"/>
  <c r="Q3006" i="3"/>
  <c r="O2995" i="3"/>
  <c r="S2945" i="3"/>
  <c r="Q2891" i="3"/>
  <c r="N2865" i="3"/>
  <c r="N2845" i="3"/>
  <c r="P2841" i="3"/>
  <c r="O2815" i="3"/>
  <c r="P2792" i="3"/>
  <c r="Q2774" i="3"/>
  <c r="S2762" i="3"/>
  <c r="R2759" i="3"/>
  <c r="N3087" i="3"/>
  <c r="P3006" i="3"/>
  <c r="Q2901" i="3"/>
  <c r="P2891" i="3"/>
  <c r="M2865" i="3"/>
  <c r="N2841" i="3"/>
  <c r="S2828" i="3"/>
  <c r="N2815" i="3"/>
  <c r="P2805" i="3"/>
  <c r="O2792" i="3"/>
  <c r="P2774" i="3"/>
  <c r="R2762" i="3"/>
  <c r="Q2759" i="3"/>
  <c r="S2923" i="3"/>
  <c r="P2901" i="3"/>
  <c r="O2891" i="3"/>
  <c r="S2883" i="3"/>
  <c r="S2857" i="3"/>
  <c r="R2828" i="3"/>
  <c r="M2792" i="3"/>
  <c r="S3176" i="3"/>
  <c r="R3078" i="3"/>
  <c r="O2955" i="3"/>
  <c r="S2950" i="3"/>
  <c r="Q2923" i="3"/>
  <c r="Q2913" i="3"/>
  <c r="S2911" i="3"/>
  <c r="S2909" i="3"/>
  <c r="R2885" i="3"/>
  <c r="Q2883" i="3"/>
  <c r="R2871" i="3"/>
  <c r="R2869" i="3"/>
  <c r="S2867" i="3"/>
  <c r="R2861" i="3"/>
  <c r="R2839" i="3"/>
  <c r="R2832" i="3"/>
  <c r="Q2828" i="3"/>
  <c r="Q2783" i="3"/>
  <c r="N2774" i="3"/>
  <c r="P2762" i="3"/>
  <c r="S2742" i="3"/>
  <c r="N2737" i="3"/>
  <c r="O2732" i="3"/>
  <c r="Q2717" i="3"/>
  <c r="N2703" i="3"/>
  <c r="O2668" i="3"/>
  <c r="S2983" i="3"/>
  <c r="S2927" i="3"/>
  <c r="P2923" i="3"/>
  <c r="Q2915" i="3"/>
  <c r="P2913" i="3"/>
  <c r="R2911" i="3"/>
  <c r="Q2909" i="3"/>
  <c r="S2903" i="3"/>
  <c r="Q2885" i="3"/>
  <c r="P2883" i="3"/>
  <c r="S2881" i="3"/>
  <c r="N2869" i="3"/>
  <c r="R2867" i="3"/>
  <c r="Q2861" i="3"/>
  <c r="N2839" i="3"/>
  <c r="O2832" i="3"/>
  <c r="O2828" i="3"/>
  <c r="M2774" i="3"/>
  <c r="O2762" i="3"/>
  <c r="P2744" i="3"/>
  <c r="M2737" i="3"/>
  <c r="N2732" i="3"/>
  <c r="N3066" i="3"/>
  <c r="S3014" i="3"/>
  <c r="P2942" i="3"/>
  <c r="M2932" i="3"/>
  <c r="O2913" i="3"/>
  <c r="M2909" i="3"/>
  <c r="Q2903" i="3"/>
  <c r="P2885" i="3"/>
  <c r="Q2881" i="3"/>
  <c r="M2869" i="3"/>
  <c r="P2861" i="3"/>
  <c r="M2839" i="3"/>
  <c r="S2834" i="3"/>
  <c r="N2832" i="3"/>
  <c r="N2828" i="3"/>
  <c r="P2803" i="3"/>
  <c r="S2799" i="3"/>
  <c r="P2793" i="3"/>
  <c r="O2783" i="3"/>
  <c r="N2762" i="3"/>
  <c r="O2744" i="3"/>
  <c r="Q2742" i="3"/>
  <c r="M2732" i="3"/>
  <c r="O2717" i="3"/>
  <c r="P2664" i="3"/>
  <c r="Q2662" i="3"/>
  <c r="M3066" i="3"/>
  <c r="M2942" i="3"/>
  <c r="N2913" i="3"/>
  <c r="O2885" i="3"/>
  <c r="S2873" i="3"/>
  <c r="O2861" i="3"/>
  <c r="R2834" i="3"/>
  <c r="M2832" i="3"/>
  <c r="S2812" i="3"/>
  <c r="N2803" i="3"/>
  <c r="N2793" i="3"/>
  <c r="N2783" i="3"/>
  <c r="M2762" i="3"/>
  <c r="P2742" i="3"/>
  <c r="R2735" i="3"/>
  <c r="Q2722" i="3"/>
  <c r="S2720" i="3"/>
  <c r="N2717" i="3"/>
  <c r="N2679" i="3"/>
  <c r="O2672" i="3"/>
  <c r="O2664" i="3"/>
  <c r="M2662" i="3"/>
  <c r="S2644" i="3"/>
  <c r="R2640" i="3"/>
  <c r="M2631" i="3"/>
  <c r="O3092" i="3"/>
  <c r="R2974" i="3"/>
  <c r="M2913" i="3"/>
  <c r="S2894" i="3"/>
  <c r="P2879" i="3"/>
  <c r="Q2873" i="3"/>
  <c r="R2848" i="3"/>
  <c r="S2846" i="3"/>
  <c r="M2834" i="3"/>
  <c r="S2822" i="3"/>
  <c r="O2816" i="3"/>
  <c r="O2812" i="3"/>
  <c r="R2801" i="3"/>
  <c r="M2793" i="3"/>
  <c r="O2786" i="3"/>
  <c r="S2784" i="3"/>
  <c r="N2775" i="3"/>
  <c r="R2770" i="3"/>
  <c r="N3092" i="3"/>
  <c r="N3045" i="3"/>
  <c r="Q2974" i="3"/>
  <c r="M2952" i="3"/>
  <c r="Q2894" i="3"/>
  <c r="O2879" i="3"/>
  <c r="O2873" i="3"/>
  <c r="P2854" i="3"/>
  <c r="S2852" i="3"/>
  <c r="S2850" i="3"/>
  <c r="Q2848" i="3"/>
  <c r="R2846" i="3"/>
  <c r="R2822" i="3"/>
  <c r="M2816" i="3"/>
  <c r="N2812" i="3"/>
  <c r="S2806" i="3"/>
  <c r="Q2801" i="3"/>
  <c r="N2786" i="3"/>
  <c r="R2784" i="3"/>
  <c r="S2781" i="3"/>
  <c r="M2775" i="3"/>
  <c r="Q2770" i="3"/>
  <c r="N2985" i="3"/>
  <c r="P2894" i="3"/>
  <c r="R2852" i="3"/>
  <c r="Q2822" i="3"/>
  <c r="S2797" i="3"/>
  <c r="R2781" i="3"/>
  <c r="S2768" i="3"/>
  <c r="R2756" i="3"/>
  <c r="M2985" i="3"/>
  <c r="S2944" i="3"/>
  <c r="Q2888" i="3"/>
  <c r="S2858" i="3"/>
  <c r="Q2852" i="3"/>
  <c r="S2844" i="3"/>
  <c r="P2822" i="3"/>
  <c r="R2797" i="3"/>
  <c r="O2784" i="3"/>
  <c r="Q2781" i="3"/>
  <c r="R2768" i="3"/>
  <c r="Q2756" i="3"/>
  <c r="M3033" i="3"/>
  <c r="P2888" i="3"/>
  <c r="S2886" i="3"/>
  <c r="R2858" i="3"/>
  <c r="P2852" i="3"/>
  <c r="R2844" i="3"/>
  <c r="S2840" i="3"/>
  <c r="S2814" i="3"/>
  <c r="P2797" i="3"/>
  <c r="N2784" i="3"/>
  <c r="Q2768" i="3"/>
  <c r="P2756" i="3"/>
  <c r="S2751" i="3"/>
  <c r="R3136" i="3"/>
  <c r="S2954" i="3"/>
  <c r="P2949" i="3"/>
  <c r="S2870" i="3"/>
  <c r="Q2858" i="3"/>
  <c r="O2852" i="3"/>
  <c r="P2844" i="3"/>
  <c r="R2840" i="3"/>
  <c r="S2817" i="3"/>
  <c r="R2814" i="3"/>
  <c r="S2804" i="3"/>
  <c r="N2797" i="3"/>
  <c r="R2778" i="3"/>
  <c r="P2768" i="3"/>
  <c r="O2756" i="3"/>
  <c r="R2751" i="3"/>
  <c r="Q2979" i="3"/>
  <c r="R2916" i="3"/>
  <c r="O2882" i="3"/>
  <c r="R2870" i="3"/>
  <c r="S2864" i="3"/>
  <c r="O2862" i="3"/>
  <c r="P2858" i="3"/>
  <c r="N2852" i="3"/>
  <c r="O2844" i="3"/>
  <c r="Q2840" i="3"/>
  <c r="Q2817" i="3"/>
  <c r="R2804" i="3"/>
  <c r="P2778" i="3"/>
  <c r="O2768" i="3"/>
  <c r="N2756" i="3"/>
  <c r="Q2751" i="3"/>
  <c r="Q2747" i="3"/>
  <c r="P2685" i="3"/>
  <c r="P2758" i="3"/>
  <c r="S2737" i="3"/>
  <c r="O2685" i="3"/>
  <c r="N2656" i="3"/>
  <c r="M2607" i="3"/>
  <c r="O2586" i="3"/>
  <c r="P2840" i="3"/>
  <c r="N2791" i="3"/>
  <c r="Q2737" i="3"/>
  <c r="N2685" i="3"/>
  <c r="S2679" i="3"/>
  <c r="S2572" i="3"/>
  <c r="M2317" i="3"/>
  <c r="S2914" i="3"/>
  <c r="O2840" i="3"/>
  <c r="M2791" i="3"/>
  <c r="M2679" i="3"/>
  <c r="M2677" i="3"/>
  <c r="R2572" i="3"/>
  <c r="N2523" i="3"/>
  <c r="M2513" i="3"/>
  <c r="N2486" i="3"/>
  <c r="M2471" i="3"/>
  <c r="N2462" i="3"/>
  <c r="P2436" i="3"/>
  <c r="O2434" i="3"/>
  <c r="O2386" i="3"/>
  <c r="Q2366" i="3"/>
  <c r="Q2354" i="3"/>
  <c r="Q2346" i="3"/>
  <c r="R2914" i="3"/>
  <c r="O2741" i="3"/>
  <c r="N2710" i="3"/>
  <c r="Q2683" i="3"/>
  <c r="S2675" i="3"/>
  <c r="O2646" i="3"/>
  <c r="O2624" i="3"/>
  <c r="S2617" i="3"/>
  <c r="N2605" i="3"/>
  <c r="S2592" i="3"/>
  <c r="M2579" i="3"/>
  <c r="P2572" i="3"/>
  <c r="P2541" i="3"/>
  <c r="M2523" i="3"/>
  <c r="N2481" i="3"/>
  <c r="P2475" i="3"/>
  <c r="N2434" i="3"/>
  <c r="N2427" i="3"/>
  <c r="M2888" i="3"/>
  <c r="O2874" i="3"/>
  <c r="N2763" i="3"/>
  <c r="N2741" i="3"/>
  <c r="M2710" i="3"/>
  <c r="S2706" i="3"/>
  <c r="O2683" i="3"/>
  <c r="M2617" i="3"/>
  <c r="S2615" i="3"/>
  <c r="R2592" i="3"/>
  <c r="O2572" i="3"/>
  <c r="O2541" i="3"/>
  <c r="M2481" i="3"/>
  <c r="O2478" i="3"/>
  <c r="O2475" i="3"/>
  <c r="M2434" i="3"/>
  <c r="M2427" i="3"/>
  <c r="R2922" i="3"/>
  <c r="N2768" i="3"/>
  <c r="M2741" i="3"/>
  <c r="M2721" i="3"/>
  <c r="R2706" i="3"/>
  <c r="O2698" i="3"/>
  <c r="M2630" i="3"/>
  <c r="R2615" i="3"/>
  <c r="Q2592" i="3"/>
  <c r="M2541" i="3"/>
  <c r="N2475" i="3"/>
  <c r="S2472" i="3"/>
  <c r="Q2420" i="3"/>
  <c r="O2418" i="3"/>
  <c r="M2768" i="3"/>
  <c r="S2732" i="3"/>
  <c r="N2698" i="3"/>
  <c r="M2672" i="3"/>
  <c r="P2660" i="3"/>
  <c r="S2648" i="3"/>
  <c r="Q2615" i="3"/>
  <c r="P2592" i="3"/>
  <c r="S2536" i="3"/>
  <c r="O2509" i="3"/>
  <c r="S2492" i="3"/>
  <c r="S2484" i="3"/>
  <c r="M2475" i="3"/>
  <c r="R2472" i="3"/>
  <c r="Q2441" i="3"/>
  <c r="N2432" i="3"/>
  <c r="R2423" i="3"/>
  <c r="S2752" i="3"/>
  <c r="R2732" i="3"/>
  <c r="O2592" i="3"/>
  <c r="S2547" i="3"/>
  <c r="R2536" i="3"/>
  <c r="S2527" i="3"/>
  <c r="S2515" i="3"/>
  <c r="R2489" i="3"/>
  <c r="R2484" i="3"/>
  <c r="Q2916" i="3"/>
  <c r="N2882" i="3"/>
  <c r="S2765" i="3"/>
  <c r="N2752" i="3"/>
  <c r="Q2745" i="3"/>
  <c r="Q2732" i="3"/>
  <c r="M2717" i="3"/>
  <c r="O2702" i="3"/>
  <c r="Q2696" i="3"/>
  <c r="R2680" i="3"/>
  <c r="M2660" i="3"/>
  <c r="Q2648" i="3"/>
  <c r="R2570" i="3"/>
  <c r="R2547" i="3"/>
  <c r="S2539" i="3"/>
  <c r="Q2536" i="3"/>
  <c r="R2527" i="3"/>
  <c r="P2524" i="3"/>
  <c r="R2515" i="3"/>
  <c r="M2509" i="3"/>
  <c r="S2500" i="3"/>
  <c r="Q2498" i="3"/>
  <c r="R2496" i="3"/>
  <c r="P2492" i="3"/>
  <c r="Q2489" i="3"/>
  <c r="Q2484" i="3"/>
  <c r="R2460" i="3"/>
  <c r="P2454" i="3"/>
  <c r="S2446" i="3"/>
  <c r="O2441" i="3"/>
  <c r="S2439" i="3"/>
  <c r="S2437" i="3"/>
  <c r="M2916" i="3"/>
  <c r="M2882" i="3"/>
  <c r="M2862" i="3"/>
  <c r="R2765" i="3"/>
  <c r="M2752" i="3"/>
  <c r="S2723" i="3"/>
  <c r="N2702" i="3"/>
  <c r="P2700" i="3"/>
  <c r="Q2680" i="3"/>
  <c r="P2650" i="3"/>
  <c r="O2648" i="3"/>
  <c r="O2620" i="3"/>
  <c r="Q2610" i="3"/>
  <c r="Q2570" i="3"/>
  <c r="P2554" i="3"/>
  <c r="Q2547" i="3"/>
  <c r="R2539" i="3"/>
  <c r="P2536" i="3"/>
  <c r="Q2527" i="3"/>
  <c r="Q2515" i="3"/>
  <c r="Q2500" i="3"/>
  <c r="P2498" i="3"/>
  <c r="Q2496" i="3"/>
  <c r="O2492" i="3"/>
  <c r="P2489" i="3"/>
  <c r="P2484" i="3"/>
  <c r="S2482" i="3"/>
  <c r="Q2460" i="3"/>
  <c r="M2890" i="3"/>
  <c r="R2776" i="3"/>
  <c r="S2747" i="3"/>
  <c r="M2664" i="3"/>
  <c r="P2570" i="3"/>
  <c r="S2562" i="3"/>
  <c r="P2547" i="3"/>
  <c r="O2536" i="3"/>
  <c r="S2530" i="3"/>
  <c r="P2527" i="3"/>
  <c r="P2515" i="3"/>
  <c r="P2460" i="3"/>
  <c r="Q2450" i="3"/>
  <c r="P2446" i="3"/>
  <c r="Q2804" i="3"/>
  <c r="P2787" i="3"/>
  <c r="R2747" i="3"/>
  <c r="O2742" i="3"/>
  <c r="Q2684" i="3"/>
  <c r="S2633" i="3"/>
  <c r="P2606" i="3"/>
  <c r="S2576" i="3"/>
  <c r="O2570" i="3"/>
  <c r="Q2562" i="3"/>
  <c r="O2547" i="3"/>
  <c r="N2536" i="3"/>
  <c r="P2530" i="3"/>
  <c r="O2527" i="3"/>
  <c r="M2460" i="3"/>
  <c r="S2458" i="3"/>
  <c r="P2450" i="3"/>
  <c r="O2446" i="3"/>
  <c r="P2380" i="3"/>
  <c r="N2355" i="3"/>
  <c r="S2910" i="3"/>
  <c r="M2804" i="3"/>
  <c r="P2747" i="3"/>
  <c r="M2742" i="3"/>
  <c r="R2633" i="3"/>
  <c r="S2618" i="3"/>
  <c r="R2458" i="3"/>
  <c r="O2450" i="3"/>
  <c r="N2446" i="3"/>
  <c r="R2910" i="3"/>
  <c r="Q2870" i="3"/>
  <c r="O2747" i="3"/>
  <c r="Q2682" i="3"/>
  <c r="O2635" i="3"/>
  <c r="Q2633" i="3"/>
  <c r="S2623" i="3"/>
  <c r="R2618" i="3"/>
  <c r="S2604" i="3"/>
  <c r="Q2593" i="3"/>
  <c r="Q2590" i="3"/>
  <c r="Q2585" i="3"/>
  <c r="O2576" i="3"/>
  <c r="M2570" i="3"/>
  <c r="O2562" i="3"/>
  <c r="M2547" i="3"/>
  <c r="M2527" i="3"/>
  <c r="M2515" i="3"/>
  <c r="P2458" i="3"/>
  <c r="N2450" i="3"/>
  <c r="M2446" i="3"/>
  <c r="M2437" i="3"/>
  <c r="Q2435" i="3"/>
  <c r="M2430" i="3"/>
  <c r="Q2396" i="3"/>
  <c r="M2380" i="3"/>
  <c r="M2332" i="3"/>
  <c r="S2918" i="3"/>
  <c r="P2904" i="3"/>
  <c r="P2870" i="3"/>
  <c r="P2645" i="3"/>
  <c r="Q2640" i="3"/>
  <c r="N2635" i="3"/>
  <c r="Q2623" i="3"/>
  <c r="N2618" i="3"/>
  <c r="R2604" i="3"/>
  <c r="N2593" i="3"/>
  <c r="O2590" i="3"/>
  <c r="O2585" i="3"/>
  <c r="N2576" i="3"/>
  <c r="M2562" i="3"/>
  <c r="S2470" i="3"/>
  <c r="N2435" i="3"/>
  <c r="R2409" i="3"/>
  <c r="O2396" i="3"/>
  <c r="R2918" i="3"/>
  <c r="O2904" i="3"/>
  <c r="Q2864" i="3"/>
  <c r="N2844" i="3"/>
  <c r="R2798" i="3"/>
  <c r="O2778" i="3"/>
  <c r="P2733" i="3"/>
  <c r="M2729" i="3"/>
  <c r="R2720" i="3"/>
  <c r="R2709" i="3"/>
  <c r="S2705" i="3"/>
  <c r="R2697" i="3"/>
  <c r="M2688" i="3"/>
  <c r="M2684" i="3"/>
  <c r="S2676" i="3"/>
  <c r="O2640" i="3"/>
  <c r="M2635" i="3"/>
  <c r="S2631" i="3"/>
  <c r="O2623" i="3"/>
  <c r="P2612" i="3"/>
  <c r="O2604" i="3"/>
  <c r="M2593" i="3"/>
  <c r="N2590" i="3"/>
  <c r="M2576" i="3"/>
  <c r="O2573" i="3"/>
  <c r="R2571" i="3"/>
  <c r="R2563" i="3"/>
  <c r="N2550" i="3"/>
  <c r="O2545" i="3"/>
  <c r="N2542" i="3"/>
  <c r="S2540" i="3"/>
  <c r="S2531" i="3"/>
  <c r="P2528" i="3"/>
  <c r="O2521" i="3"/>
  <c r="O2516" i="3"/>
  <c r="S2512" i="3"/>
  <c r="P2490" i="3"/>
  <c r="O2485" i="3"/>
  <c r="M2479" i="3"/>
  <c r="S2477" i="3"/>
  <c r="Q2473" i="3"/>
  <c r="R2470" i="3"/>
  <c r="P2465" i="3"/>
  <c r="S2461" i="3"/>
  <c r="P2864" i="3"/>
  <c r="N2778" i="3"/>
  <c r="O2733" i="3"/>
  <c r="M2720" i="3"/>
  <c r="N2709" i="3"/>
  <c r="N2705" i="3"/>
  <c r="Q2697" i="3"/>
  <c r="R2676" i="3"/>
  <c r="N2661" i="3"/>
  <c r="R2631" i="3"/>
  <c r="N2623" i="3"/>
  <c r="R2616" i="3"/>
  <c r="S2598" i="3"/>
  <c r="P2578" i="3"/>
  <c r="Q2571" i="3"/>
  <c r="Q2563" i="3"/>
  <c r="N2558" i="3"/>
  <c r="M2550" i="3"/>
  <c r="N2545" i="3"/>
  <c r="R2540" i="3"/>
  <c r="R2531" i="3"/>
  <c r="O2528" i="3"/>
  <c r="N2521" i="3"/>
  <c r="N2516" i="3"/>
  <c r="R2512" i="3"/>
  <c r="R2510" i="3"/>
  <c r="S2507" i="3"/>
  <c r="O2490" i="3"/>
  <c r="N2485" i="3"/>
  <c r="R2477" i="3"/>
  <c r="P2473" i="3"/>
  <c r="Q2470" i="3"/>
  <c r="O2465" i="3"/>
  <c r="Q2461" i="3"/>
  <c r="N2455" i="3"/>
  <c r="Q2451" i="3"/>
  <c r="N2733" i="3"/>
  <c r="S2718" i="3"/>
  <c r="M2709" i="3"/>
  <c r="N2707" i="3"/>
  <c r="M2705" i="3"/>
  <c r="O2697" i="3"/>
  <c r="Q2676" i="3"/>
  <c r="M2661" i="3"/>
  <c r="Q2637" i="3"/>
  <c r="S2627" i="3"/>
  <c r="R2625" i="3"/>
  <c r="Q2616" i="3"/>
  <c r="P2571" i="3"/>
  <c r="M2558" i="3"/>
  <c r="S2551" i="3"/>
  <c r="M2545" i="3"/>
  <c r="N2540" i="3"/>
  <c r="P2537" i="3"/>
  <c r="N2528" i="3"/>
  <c r="M2470" i="3"/>
  <c r="S2456" i="3"/>
  <c r="S2756" i="3"/>
  <c r="O2722" i="3"/>
  <c r="S2703" i="3"/>
  <c r="P2676" i="3"/>
  <c r="P2637" i="3"/>
  <c r="R2627" i="3"/>
  <c r="P2616" i="3"/>
  <c r="S2607" i="3"/>
  <c r="S2602" i="3"/>
  <c r="O2571" i="3"/>
  <c r="R2555" i="3"/>
  <c r="R2551" i="3"/>
  <c r="M2540" i="3"/>
  <c r="O2537" i="3"/>
  <c r="M2528" i="3"/>
  <c r="S2466" i="3"/>
  <c r="R2456" i="3"/>
  <c r="O2858" i="3"/>
  <c r="S2829" i="3"/>
  <c r="M2756" i="3"/>
  <c r="P2751" i="3"/>
  <c r="N2722" i="3"/>
  <c r="R2703" i="3"/>
  <c r="S2668" i="3"/>
  <c r="Q2627" i="3"/>
  <c r="Q2621" i="3"/>
  <c r="R2607" i="3"/>
  <c r="P2602" i="3"/>
  <c r="N2571" i="3"/>
  <c r="M2565" i="3"/>
  <c r="P2555" i="3"/>
  <c r="Q2551" i="3"/>
  <c r="O2548" i="3"/>
  <c r="M2537" i="3"/>
  <c r="S2532" i="3"/>
  <c r="R2466" i="3"/>
  <c r="Q2456" i="3"/>
  <c r="N2858" i="3"/>
  <c r="O2751" i="3"/>
  <c r="M2722" i="3"/>
  <c r="Q2703" i="3"/>
  <c r="R2668" i="3"/>
  <c r="P2627" i="3"/>
  <c r="Q2607" i="3"/>
  <c r="O2602" i="3"/>
  <c r="S2591" i="3"/>
  <c r="S2586" i="3"/>
  <c r="M2571" i="3"/>
  <c r="O2555" i="3"/>
  <c r="P2551" i="3"/>
  <c r="N2548" i="3"/>
  <c r="R2532" i="3"/>
  <c r="S2495" i="3"/>
  <c r="N2493" i="3"/>
  <c r="R2474" i="3"/>
  <c r="S2471" i="3"/>
  <c r="Q2466" i="3"/>
  <c r="P2456" i="3"/>
  <c r="O2817" i="3"/>
  <c r="M2726" i="3"/>
  <c r="N2689" i="3"/>
  <c r="Q2685" i="3"/>
  <c r="P2681" i="3"/>
  <c r="O2632" i="3"/>
  <c r="N2607" i="3"/>
  <c r="P2586" i="3"/>
  <c r="S2685" i="3"/>
  <c r="M2583" i="3"/>
  <c r="O2551" i="3"/>
  <c r="S2523" i="3"/>
  <c r="M2456" i="3"/>
  <c r="Q2440" i="3"/>
  <c r="M2435" i="3"/>
  <c r="O2420" i="3"/>
  <c r="M2406" i="3"/>
  <c r="N2404" i="3"/>
  <c r="O2400" i="3"/>
  <c r="P2392" i="3"/>
  <c r="N2371" i="3"/>
  <c r="P2362" i="3"/>
  <c r="P2352" i="3"/>
  <c r="R2309" i="3"/>
  <c r="S2241" i="3"/>
  <c r="P2162" i="3"/>
  <c r="O2077" i="3"/>
  <c r="N2032" i="3"/>
  <c r="R2685" i="3"/>
  <c r="R2591" i="3"/>
  <c r="N2551" i="3"/>
  <c r="R2523" i="3"/>
  <c r="S2481" i="3"/>
  <c r="O2440" i="3"/>
  <c r="S2398" i="3"/>
  <c r="O2392" i="3"/>
  <c r="O2362" i="3"/>
  <c r="O2352" i="3"/>
  <c r="Q2309" i="3"/>
  <c r="Q2241" i="3"/>
  <c r="S2223" i="3"/>
  <c r="O2162" i="3"/>
  <c r="M2673" i="3"/>
  <c r="Q2591" i="3"/>
  <c r="Q2574" i="3"/>
  <c r="R2495" i="3"/>
  <c r="S2427" i="3"/>
  <c r="R2398" i="3"/>
  <c r="P2385" i="3"/>
  <c r="S2381" i="3"/>
  <c r="N2362" i="3"/>
  <c r="S2360" i="3"/>
  <c r="O2294" i="3"/>
  <c r="O2266" i="3"/>
  <c r="M2257" i="3"/>
  <c r="N2241" i="3"/>
  <c r="N2234" i="3"/>
  <c r="M2225" i="3"/>
  <c r="R2223" i="3"/>
  <c r="O2182" i="3"/>
  <c r="M2169" i="3"/>
  <c r="N2162" i="3"/>
  <c r="N2156" i="3"/>
  <c r="R2121" i="3"/>
  <c r="R2112" i="3"/>
  <c r="N2071" i="3"/>
  <c r="Q2068" i="3"/>
  <c r="P2817" i="3"/>
  <c r="P2588" i="3"/>
  <c r="Q2495" i="3"/>
  <c r="P2398" i="3"/>
  <c r="S2383" i="3"/>
  <c r="R2381" i="3"/>
  <c r="S2374" i="3"/>
  <c r="M2362" i="3"/>
  <c r="R2360" i="3"/>
  <c r="S2350" i="3"/>
  <c r="O2307" i="3"/>
  <c r="M2294" i="3"/>
  <c r="N2266" i="3"/>
  <c r="M2234" i="3"/>
  <c r="Q2223" i="3"/>
  <c r="N2182" i="3"/>
  <c r="M2162" i="3"/>
  <c r="M2156" i="3"/>
  <c r="Q2112" i="3"/>
  <c r="M2588" i="3"/>
  <c r="M2422" i="3"/>
  <c r="O2398" i="3"/>
  <c r="N2385" i="3"/>
  <c r="R2383" i="3"/>
  <c r="N2376" i="3"/>
  <c r="N2374" i="3"/>
  <c r="P2360" i="3"/>
  <c r="N2356" i="3"/>
  <c r="Q2350" i="3"/>
  <c r="N2345" i="3"/>
  <c r="S2341" i="3"/>
  <c r="S2337" i="3"/>
  <c r="S2327" i="3"/>
  <c r="S2325" i="3"/>
  <c r="S2321" i="3"/>
  <c r="O2313" i="3"/>
  <c r="O2287" i="3"/>
  <c r="P2270" i="3"/>
  <c r="R2263" i="3"/>
  <c r="M2262" i="3"/>
  <c r="S2253" i="3"/>
  <c r="R2226" i="3"/>
  <c r="N2220" i="3"/>
  <c r="N2221" i="3" s="1"/>
  <c r="P2218" i="3"/>
  <c r="N2209" i="3"/>
  <c r="Q2202" i="3"/>
  <c r="Q2189" i="3"/>
  <c r="M2182" i="3"/>
  <c r="N2172" i="3"/>
  <c r="R2165" i="3"/>
  <c r="R2151" i="3"/>
  <c r="R2138" i="3"/>
  <c r="N2112" i="3"/>
  <c r="R2450" i="3"/>
  <c r="M2442" i="3"/>
  <c r="Q2437" i="3"/>
  <c r="Q2383" i="3"/>
  <c r="N2360" i="3"/>
  <c r="P2350" i="3"/>
  <c r="M2345" i="3"/>
  <c r="R2341" i="3"/>
  <c r="R2337" i="3"/>
  <c r="R2327" i="3"/>
  <c r="R2325" i="3"/>
  <c r="N2313" i="3"/>
  <c r="N2287" i="3"/>
  <c r="R2281" i="3"/>
  <c r="M2220" i="3"/>
  <c r="M2221" i="3" s="1"/>
  <c r="O2202" i="3"/>
  <c r="P2189" i="3"/>
  <c r="O2186" i="3"/>
  <c r="M2172" i="3"/>
  <c r="S2170" i="3"/>
  <c r="Q2165" i="3"/>
  <c r="Q2151" i="3"/>
  <c r="Q2138" i="3"/>
  <c r="S2126" i="3"/>
  <c r="N2114" i="3"/>
  <c r="N2649" i="3"/>
  <c r="P2383" i="3"/>
  <c r="N2372" i="3"/>
  <c r="N2368" i="3"/>
  <c r="M2360" i="3"/>
  <c r="Q2341" i="3"/>
  <c r="Q2337" i="3"/>
  <c r="O2327" i="3"/>
  <c r="Q2325" i="3"/>
  <c r="M2287" i="3"/>
  <c r="P2281" i="3"/>
  <c r="N2218" i="3"/>
  <c r="O2206" i="3"/>
  <c r="N2202" i="3"/>
  <c r="N2189" i="3"/>
  <c r="R2170" i="3"/>
  <c r="P2165" i="3"/>
  <c r="S2163" i="3"/>
  <c r="O2151" i="3"/>
  <c r="R2149" i="3"/>
  <c r="P2138" i="3"/>
  <c r="N2602" i="3"/>
  <c r="M2447" i="3"/>
  <c r="O2383" i="3"/>
  <c r="P2341" i="3"/>
  <c r="P2325" i="3"/>
  <c r="M2602" i="3"/>
  <c r="Q2424" i="3"/>
  <c r="N2383" i="3"/>
  <c r="O2339" i="3"/>
  <c r="R2333" i="3"/>
  <c r="M2327" i="3"/>
  <c r="O2325" i="3"/>
  <c r="S2290" i="3"/>
  <c r="N2281" i="3"/>
  <c r="R2279" i="3"/>
  <c r="N2263" i="3"/>
  <c r="O2253" i="3"/>
  <c r="N2249" i="3"/>
  <c r="R2244" i="3"/>
  <c r="S2227" i="3"/>
  <c r="N2226" i="3"/>
  <c r="S2198" i="3"/>
  <c r="O2170" i="3"/>
  <c r="R2166" i="3"/>
  <c r="R2167" i="3" s="1"/>
  <c r="M2165" i="3"/>
  <c r="O2163" i="3"/>
  <c r="M2151" i="3"/>
  <c r="P2149" i="3"/>
  <c r="N2138" i="3"/>
  <c r="N2126" i="3"/>
  <c r="P2466" i="3"/>
  <c r="O2455" i="3"/>
  <c r="Q2409" i="3"/>
  <c r="Q2290" i="3"/>
  <c r="Q2244" i="3"/>
  <c r="S2701" i="3"/>
  <c r="M2522" i="3"/>
  <c r="M2480" i="3"/>
  <c r="O2466" i="3"/>
  <c r="R2439" i="3"/>
  <c r="S2419" i="3"/>
  <c r="S2407" i="3"/>
  <c r="R2724" i="3"/>
  <c r="Q2701" i="3"/>
  <c r="P2619" i="3"/>
  <c r="S2508" i="3"/>
  <c r="P2426" i="3"/>
  <c r="Q2407" i="3"/>
  <c r="S2357" i="3"/>
  <c r="M2347" i="3"/>
  <c r="M2718" i="3"/>
  <c r="R2508" i="3"/>
  <c r="P2491" i="3"/>
  <c r="S2431" i="3"/>
  <c r="O2426" i="3"/>
  <c r="P2407" i="3"/>
  <c r="R2357" i="3"/>
  <c r="S2314" i="3"/>
  <c r="S2315" i="3" s="1"/>
  <c r="S2316" i="3" s="1"/>
  <c r="R2260" i="3"/>
  <c r="S2753" i="3"/>
  <c r="P2607" i="3"/>
  <c r="O2491" i="3"/>
  <c r="Q2474" i="3"/>
  <c r="Q2431" i="3"/>
  <c r="O2407" i="3"/>
  <c r="S2377" i="3"/>
  <c r="Q2357" i="3"/>
  <c r="R2314" i="3"/>
  <c r="R2315" i="3" s="1"/>
  <c r="R2316" i="3" s="1"/>
  <c r="O2306" i="3"/>
  <c r="N2264" i="3"/>
  <c r="P2260" i="3"/>
  <c r="M2244" i="3"/>
  <c r="O2139" i="3"/>
  <c r="O2607" i="3"/>
  <c r="P2474" i="3"/>
  <c r="N2421" i="3"/>
  <c r="N2377" i="3"/>
  <c r="O2357" i="3"/>
  <c r="Q2314" i="3"/>
  <c r="Q2315" i="3" s="1"/>
  <c r="Q2316" i="3" s="1"/>
  <c r="M2306" i="3"/>
  <c r="S2275" i="3"/>
  <c r="M2264" i="3"/>
  <c r="O2260" i="3"/>
  <c r="P2183" i="3"/>
  <c r="N2141" i="3"/>
  <c r="N2139" i="3"/>
  <c r="M2122" i="3"/>
  <c r="R2098" i="3"/>
  <c r="M2072" i="3"/>
  <c r="Q2059" i="3"/>
  <c r="M2021" i="3"/>
  <c r="M2022" i="3" s="1"/>
  <c r="O2689" i="3"/>
  <c r="S2513" i="3"/>
  <c r="R2471" i="3"/>
  <c r="N2441" i="3"/>
  <c r="M2421" i="3"/>
  <c r="M2395" i="3"/>
  <c r="O2384" i="3"/>
  <c r="Q2373" i="3"/>
  <c r="N2357" i="3"/>
  <c r="R2349" i="3"/>
  <c r="M2328" i="3"/>
  <c r="P2314" i="3"/>
  <c r="P2308" i="3"/>
  <c r="P2291" i="3"/>
  <c r="P2277" i="3"/>
  <c r="R2275" i="3"/>
  <c r="N2260" i="3"/>
  <c r="M2250" i="3"/>
  <c r="P2245" i="3"/>
  <c r="O2232" i="3"/>
  <c r="S2230" i="3"/>
  <c r="Q2222" i="3"/>
  <c r="P2207" i="3"/>
  <c r="S2205" i="3"/>
  <c r="S2203" i="3"/>
  <c r="Q2185" i="3"/>
  <c r="M2183" i="3"/>
  <c r="M2152" i="3"/>
  <c r="O2134" i="3"/>
  <c r="M2127" i="3"/>
  <c r="P2120" i="3"/>
  <c r="M2117" i="3"/>
  <c r="Q2735" i="3"/>
  <c r="P2703" i="3"/>
  <c r="O2627" i="3"/>
  <c r="R2513" i="3"/>
  <c r="Q2499" i="3"/>
  <c r="Q2471" i="3"/>
  <c r="S2428" i="3"/>
  <c r="M2386" i="3"/>
  <c r="P2373" i="3"/>
  <c r="Q2349" i="3"/>
  <c r="Q2342" i="3"/>
  <c r="O2308" i="3"/>
  <c r="O2291" i="3"/>
  <c r="Q2275" i="3"/>
  <c r="R2256" i="3"/>
  <c r="O2245" i="3"/>
  <c r="S2233" i="3"/>
  <c r="N2232" i="3"/>
  <c r="R2203" i="3"/>
  <c r="M2185" i="3"/>
  <c r="S2181" i="3"/>
  <c r="N2134" i="3"/>
  <c r="M2120" i="3"/>
  <c r="R2446" i="3"/>
  <c r="P2423" i="3"/>
  <c r="O2373" i="3"/>
  <c r="P2349" i="3"/>
  <c r="P2342" i="3"/>
  <c r="M2322" i="3"/>
  <c r="M2308" i="3"/>
  <c r="Q2256" i="3"/>
  <c r="N2245" i="3"/>
  <c r="R2233" i="3"/>
  <c r="R2208" i="3"/>
  <c r="N2203" i="3"/>
  <c r="R2181" i="3"/>
  <c r="P2174" i="3"/>
  <c r="M2134" i="3"/>
  <c r="S2123" i="3"/>
  <c r="Q2532" i="3"/>
  <c r="R2451" i="3"/>
  <c r="S2433" i="3"/>
  <c r="O2423" i="3"/>
  <c r="M2388" i="3"/>
  <c r="N2373" i="3"/>
  <c r="S2355" i="3"/>
  <c r="N2349" i="3"/>
  <c r="O2342" i="3"/>
  <c r="S2326" i="3"/>
  <c r="P2282" i="3"/>
  <c r="S2261" i="3"/>
  <c r="P2256" i="3"/>
  <c r="Q2233" i="3"/>
  <c r="Q2208" i="3"/>
  <c r="R2194" i="3"/>
  <c r="Q2181" i="3"/>
  <c r="O2174" i="3"/>
  <c r="R2123" i="3"/>
  <c r="P2532" i="3"/>
  <c r="M2418" i="3"/>
  <c r="M2373" i="3"/>
  <c r="S2369" i="3"/>
  <c r="Q2355" i="3"/>
  <c r="R2312" i="3"/>
  <c r="Q2286" i="3"/>
  <c r="M2282" i="3"/>
  <c r="S2278" i="3"/>
  <c r="S2269" i="3"/>
  <c r="R2261" i="3"/>
  <c r="O2256" i="3"/>
  <c r="P2233" i="3"/>
  <c r="S2217" i="3"/>
  <c r="P2208" i="3"/>
  <c r="S2188" i="3"/>
  <c r="P2181" i="3"/>
  <c r="N2174" i="3"/>
  <c r="Q2123" i="3"/>
  <c r="M2609" i="3"/>
  <c r="O2543" i="3"/>
  <c r="S2462" i="3"/>
  <c r="S2443" i="3"/>
  <c r="R2369" i="3"/>
  <c r="S2367" i="3"/>
  <c r="P2286" i="3"/>
  <c r="Q2278" i="3"/>
  <c r="R2269" i="3"/>
  <c r="P2261" i="3"/>
  <c r="S2257" i="3"/>
  <c r="N2256" i="3"/>
  <c r="Q2246" i="3"/>
  <c r="O2233" i="3"/>
  <c r="R2217" i="3"/>
  <c r="O2208" i="3"/>
  <c r="R2188" i="3"/>
  <c r="O2181" i="3"/>
  <c r="S2179" i="3"/>
  <c r="S2135" i="3"/>
  <c r="P2123" i="3"/>
  <c r="N2659" i="3"/>
  <c r="R2586" i="3"/>
  <c r="M2543" i="3"/>
  <c r="Q2404" i="3"/>
  <c r="R2371" i="3"/>
  <c r="R2367" i="3"/>
  <c r="S2362" i="3"/>
  <c r="S2332" i="3"/>
  <c r="N2286" i="3"/>
  <c r="O2284" i="3"/>
  <c r="O2278" i="3"/>
  <c r="Q2269" i="3"/>
  <c r="N2261" i="3"/>
  <c r="R2257" i="3"/>
  <c r="M2256" i="3"/>
  <c r="S2252" i="3"/>
  <c r="P2246" i="3"/>
  <c r="N2233" i="3"/>
  <c r="Q2217" i="3"/>
  <c r="S2215" i="3"/>
  <c r="N2208" i="3"/>
  <c r="P2188" i="3"/>
  <c r="N2181" i="3"/>
  <c r="O2179" i="3"/>
  <c r="S2162" i="3"/>
  <c r="Q2142" i="3"/>
  <c r="Q2135" i="3"/>
  <c r="N2123" i="3"/>
  <c r="Q2362" i="3"/>
  <c r="M2324" i="3"/>
  <c r="Q2234" i="3"/>
  <c r="P2217" i="3"/>
  <c r="P2135" i="3"/>
  <c r="M2053" i="3"/>
  <c r="R2045" i="3"/>
  <c r="Q2036" i="3"/>
  <c r="P2028" i="3"/>
  <c r="O2026" i="3"/>
  <c r="Q2024" i="3"/>
  <c r="M2018" i="3"/>
  <c r="N2005" i="3"/>
  <c r="R2003" i="3"/>
  <c r="O1998" i="3"/>
  <c r="O1986" i="3"/>
  <c r="Q2586" i="3"/>
  <c r="N2278" i="3"/>
  <c r="O2217" i="3"/>
  <c r="R2197" i="3"/>
  <c r="N2135" i="3"/>
  <c r="S2075" i="3"/>
  <c r="M2059" i="3"/>
  <c r="Q2045" i="3"/>
  <c r="P2036" i="3"/>
  <c r="O2028" i="3"/>
  <c r="P2024" i="3"/>
  <c r="M2005" i="3"/>
  <c r="P2003" i="3"/>
  <c r="N1998" i="3"/>
  <c r="N1986" i="3"/>
  <c r="N2583" i="3"/>
  <c r="M2278" i="3"/>
  <c r="Q2197" i="3"/>
  <c r="S2101" i="3"/>
  <c r="R2075" i="3"/>
  <c r="P2045" i="3"/>
  <c r="O2036" i="3"/>
  <c r="N2028" i="3"/>
  <c r="O2024" i="3"/>
  <c r="S2014" i="3"/>
  <c r="N2003" i="3"/>
  <c r="M1998" i="3"/>
  <c r="M1986" i="3"/>
  <c r="M1981" i="3"/>
  <c r="S1977" i="3"/>
  <c r="O1972" i="3"/>
  <c r="M1967" i="3"/>
  <c r="R1930" i="3"/>
  <c r="O1927" i="3"/>
  <c r="N1920" i="3"/>
  <c r="N1915" i="3"/>
  <c r="M1909" i="3"/>
  <c r="O1894" i="3"/>
  <c r="N1888" i="3"/>
  <c r="R1872" i="3"/>
  <c r="O1858" i="3"/>
  <c r="M1823" i="3"/>
  <c r="P1821" i="3"/>
  <c r="M2286" i="3"/>
  <c r="P2269" i="3"/>
  <c r="R2101" i="3"/>
  <c r="S2099" i="3"/>
  <c r="S2090" i="3"/>
  <c r="Q2075" i="3"/>
  <c r="N2045" i="3"/>
  <c r="R2040" i="3"/>
  <c r="N2036" i="3"/>
  <c r="M2014" i="3"/>
  <c r="P2010" i="3"/>
  <c r="R1995" i="3"/>
  <c r="R1992" i="3"/>
  <c r="M1991" i="3"/>
  <c r="S1979" i="3"/>
  <c r="Q1977" i="3"/>
  <c r="M1972" i="3"/>
  <c r="S1958" i="3"/>
  <c r="N1957" i="3"/>
  <c r="R1952" i="3"/>
  <c r="O1947" i="3"/>
  <c r="S1935" i="3"/>
  <c r="Q1930" i="3"/>
  <c r="M1927" i="3"/>
  <c r="Q1925" i="3"/>
  <c r="M1920" i="3"/>
  <c r="N1912" i="3"/>
  <c r="S1910" i="3"/>
  <c r="S1891" i="3"/>
  <c r="M1888" i="3"/>
  <c r="P1881" i="3"/>
  <c r="M1876" i="3"/>
  <c r="N2344" i="3"/>
  <c r="O2269" i="3"/>
  <c r="R2099" i="3"/>
  <c r="Q2092" i="3"/>
  <c r="R2090" i="3"/>
  <c r="N2070" i="3"/>
  <c r="P2066" i="3"/>
  <c r="N2061" i="3"/>
  <c r="M2045" i="3"/>
  <c r="Q2040" i="3"/>
  <c r="M2036" i="3"/>
  <c r="P1995" i="3"/>
  <c r="Q1992" i="3"/>
  <c r="O1977" i="3"/>
  <c r="O1974" i="3"/>
  <c r="R1958" i="3"/>
  <c r="Q1952" i="3"/>
  <c r="N1947" i="3"/>
  <c r="O1937" i="3"/>
  <c r="R1935" i="3"/>
  <c r="P1930" i="3"/>
  <c r="P1925" i="3"/>
  <c r="M1912" i="3"/>
  <c r="R1910" i="3"/>
  <c r="P1891" i="3"/>
  <c r="O1881" i="3"/>
  <c r="P1872" i="3"/>
  <c r="Q1868" i="3"/>
  <c r="Q1865" i="3"/>
  <c r="R1861" i="3"/>
  <c r="M1856" i="3"/>
  <c r="N1849" i="3"/>
  <c r="R1847" i="3"/>
  <c r="Q2367" i="3"/>
  <c r="M2261" i="3"/>
  <c r="S2225" i="3"/>
  <c r="M2208" i="3"/>
  <c r="O2188" i="3"/>
  <c r="M2123" i="3"/>
  <c r="P2099" i="3"/>
  <c r="N2094" i="3"/>
  <c r="P2092" i="3"/>
  <c r="P2090" i="3"/>
  <c r="S2077" i="3"/>
  <c r="M2070" i="3"/>
  <c r="O2066" i="3"/>
  <c r="M2038" i="3"/>
  <c r="S2006" i="3"/>
  <c r="P1992" i="3"/>
  <c r="Q1958" i="3"/>
  <c r="O1952" i="3"/>
  <c r="M1947" i="3"/>
  <c r="N1937" i="3"/>
  <c r="Q1935" i="3"/>
  <c r="S1933" i="3"/>
  <c r="O1925" i="3"/>
  <c r="Q1910" i="3"/>
  <c r="O1891" i="3"/>
  <c r="N1881" i="3"/>
  <c r="S1879" i="3"/>
  <c r="O1872" i="3"/>
  <c r="P1868" i="3"/>
  <c r="Q1861" i="3"/>
  <c r="M1849" i="3"/>
  <c r="Q1847" i="3"/>
  <c r="Q1844" i="3"/>
  <c r="N1841" i="3"/>
  <c r="P2367" i="3"/>
  <c r="R2332" i="3"/>
  <c r="S2309" i="3"/>
  <c r="N2188" i="3"/>
  <c r="P2137" i="3"/>
  <c r="N2099" i="3"/>
  <c r="M2094" i="3"/>
  <c r="N2092" i="3"/>
  <c r="Q2077" i="3"/>
  <c r="N2066" i="3"/>
  <c r="O1992" i="3"/>
  <c r="O1958" i="3"/>
  <c r="S1953" i="3"/>
  <c r="N1952" i="3"/>
  <c r="P1935" i="3"/>
  <c r="R1933" i="3"/>
  <c r="N1925" i="3"/>
  <c r="N1891" i="3"/>
  <c r="S1884" i="3"/>
  <c r="M1881" i="3"/>
  <c r="N1879" i="3"/>
  <c r="O1868" i="3"/>
  <c r="P1861" i="3"/>
  <c r="S1850" i="3"/>
  <c r="P1844" i="3"/>
  <c r="M1841" i="3"/>
  <c r="R1831" i="3"/>
  <c r="M2396" i="3"/>
  <c r="O2137" i="3"/>
  <c r="M2099" i="3"/>
  <c r="P2077" i="3"/>
  <c r="N2068" i="3"/>
  <c r="N1992" i="3"/>
  <c r="N1958" i="3"/>
  <c r="R1953" i="3"/>
  <c r="M1952" i="3"/>
  <c r="S1913" i="3"/>
  <c r="R1850" i="3"/>
  <c r="S2266" i="3"/>
  <c r="M2068" i="3"/>
  <c r="S2042" i="3"/>
  <c r="S1993" i="3"/>
  <c r="M1992" i="3"/>
  <c r="Q1984" i="3"/>
  <c r="S1963" i="3"/>
  <c r="M1958" i="3"/>
  <c r="Q1953" i="3"/>
  <c r="P1933" i="3"/>
  <c r="S1928" i="3"/>
  <c r="R1913" i="3"/>
  <c r="N1910" i="3"/>
  <c r="S1892" i="3"/>
  <c r="R1889" i="3"/>
  <c r="Q1884" i="3"/>
  <c r="N1877" i="3"/>
  <c r="S1866" i="3"/>
  <c r="N1861" i="3"/>
  <c r="Q1850" i="3"/>
  <c r="Q2358" i="3"/>
  <c r="M2233" i="3"/>
  <c r="N2179" i="3"/>
  <c r="R1928" i="3"/>
  <c r="Q1913" i="3"/>
  <c r="R1866" i="3"/>
  <c r="P1850" i="3"/>
  <c r="R1845" i="3"/>
  <c r="R2352" i="3"/>
  <c r="O2320" i="3"/>
  <c r="M2179" i="3"/>
  <c r="R2162" i="3"/>
  <c r="M2052" i="3"/>
  <c r="Q1928" i="3"/>
  <c r="P1913" i="3"/>
  <c r="Q1866" i="3"/>
  <c r="O1850" i="3"/>
  <c r="Q1845" i="3"/>
  <c r="P2404" i="3"/>
  <c r="Q2352" i="3"/>
  <c r="R2252" i="3"/>
  <c r="Q2162" i="3"/>
  <c r="S2081" i="3"/>
  <c r="N1953" i="3"/>
  <c r="O1928" i="3"/>
  <c r="P1866" i="3"/>
  <c r="N1850" i="3"/>
  <c r="P1845" i="3"/>
  <c r="O2404" i="3"/>
  <c r="P2252" i="3"/>
  <c r="P2142" i="3"/>
  <c r="R2081" i="3"/>
  <c r="N2074" i="3"/>
  <c r="M1928" i="3"/>
  <c r="O1866" i="3"/>
  <c r="Q1853" i="3"/>
  <c r="M1850" i="3"/>
  <c r="O1845" i="3"/>
  <c r="M2412" i="3"/>
  <c r="S2156" i="3"/>
  <c r="O2142" i="3"/>
  <c r="O2100" i="3"/>
  <c r="Q2081" i="3"/>
  <c r="M2074" i="3"/>
  <c r="M1913" i="3"/>
  <c r="N1866" i="3"/>
  <c r="P1853" i="3"/>
  <c r="N1845" i="3"/>
  <c r="Q2156" i="3"/>
  <c r="N2100" i="3"/>
  <c r="M2085" i="3"/>
  <c r="P2081" i="3"/>
  <c r="S2017" i="3"/>
  <c r="M1866" i="3"/>
  <c r="M1845" i="3"/>
  <c r="Q2257" i="3"/>
  <c r="M2181" i="3"/>
  <c r="M2100" i="3"/>
  <c r="P2089" i="3"/>
  <c r="N2081" i="3"/>
  <c r="P2062" i="3"/>
  <c r="S2037" i="3"/>
  <c r="R2035" i="3"/>
  <c r="N2023" i="3"/>
  <c r="Q2017" i="3"/>
  <c r="S2015" i="3"/>
  <c r="R2002" i="3"/>
  <c r="R1997" i="3"/>
  <c r="R1994" i="3"/>
  <c r="R1976" i="3"/>
  <c r="Q1971" i="3"/>
  <c r="S1966" i="3"/>
  <c r="R1961" i="3"/>
  <c r="R1962" i="3" s="1"/>
  <c r="S1941" i="3"/>
  <c r="O1936" i="3"/>
  <c r="Q1929" i="3"/>
  <c r="P1914" i="3"/>
  <c r="Q1893" i="3"/>
  <c r="S1871" i="3"/>
  <c r="Q1857" i="3"/>
  <c r="S1846" i="3"/>
  <c r="Q1838" i="3"/>
  <c r="P2632" i="3"/>
  <c r="P2501" i="3"/>
  <c r="P2257" i="3"/>
  <c r="R2102" i="3"/>
  <c r="P2098" i="3"/>
  <c r="O2089" i="3"/>
  <c r="M2081" i="3"/>
  <c r="O2062" i="3"/>
  <c r="Q2035" i="3"/>
  <c r="M2023" i="3"/>
  <c r="P2017" i="3"/>
  <c r="Q2015" i="3"/>
  <c r="Q2002" i="3"/>
  <c r="R1941" i="3"/>
  <c r="S1908" i="3"/>
  <c r="S1887" i="3"/>
  <c r="S1878" i="3"/>
  <c r="Q1869" i="3"/>
  <c r="P1857" i="3"/>
  <c r="P1838" i="3"/>
  <c r="R2392" i="3"/>
  <c r="O2246" i="3"/>
  <c r="P2153" i="3"/>
  <c r="N2089" i="3"/>
  <c r="P2035" i="3"/>
  <c r="O2017" i="3"/>
  <c r="S2009" i="3"/>
  <c r="Q1941" i="3"/>
  <c r="R1908" i="3"/>
  <c r="R1887" i="3"/>
  <c r="R1878" i="3"/>
  <c r="N1857" i="3"/>
  <c r="R1818" i="3"/>
  <c r="N2456" i="3"/>
  <c r="O2406" i="3"/>
  <c r="M2246" i="3"/>
  <c r="R2215" i="3"/>
  <c r="M2153" i="3"/>
  <c r="P2095" i="3"/>
  <c r="M2089" i="3"/>
  <c r="N2017" i="3"/>
  <c r="R2009" i="3"/>
  <c r="P1941" i="3"/>
  <c r="P1942" i="3" s="1"/>
  <c r="Q1908" i="3"/>
  <c r="Q1887" i="3"/>
  <c r="M1857" i="3"/>
  <c r="R1834" i="3"/>
  <c r="R1835" i="3" s="1"/>
  <c r="P2371" i="3"/>
  <c r="O2215" i="3"/>
  <c r="O2095" i="3"/>
  <c r="S2093" i="3"/>
  <c r="S2069" i="3"/>
  <c r="S2065" i="3"/>
  <c r="S2053" i="3"/>
  <c r="M2017" i="3"/>
  <c r="Q2009" i="3"/>
  <c r="O1941" i="3"/>
  <c r="P1908" i="3"/>
  <c r="P1887" i="3"/>
  <c r="P1878" i="3"/>
  <c r="Q1834" i="3"/>
  <c r="Q1835" i="3" s="1"/>
  <c r="O2371" i="3"/>
  <c r="R2262" i="3"/>
  <c r="M2095" i="3"/>
  <c r="S2086" i="3"/>
  <c r="R2069" i="3"/>
  <c r="R2065" i="3"/>
  <c r="P2057" i="3"/>
  <c r="R2053" i="3"/>
  <c r="S2032" i="3"/>
  <c r="S2026" i="3"/>
  <c r="S2018" i="3"/>
  <c r="P2009" i="3"/>
  <c r="S1981" i="3"/>
  <c r="N1941" i="3"/>
  <c r="S1909" i="3"/>
  <c r="O1908" i="3"/>
  <c r="O1887" i="3"/>
  <c r="O1834" i="3"/>
  <c r="R2400" i="3"/>
  <c r="N2284" i="3"/>
  <c r="R2086" i="3"/>
  <c r="Q2065" i="3"/>
  <c r="N2057" i="3"/>
  <c r="Q2053" i="3"/>
  <c r="S2043" i="3"/>
  <c r="R2032" i="3"/>
  <c r="R2026" i="3"/>
  <c r="R2018" i="3"/>
  <c r="N2009" i="3"/>
  <c r="R1998" i="3"/>
  <c r="R1986" i="3"/>
  <c r="R1981" i="3"/>
  <c r="S1967" i="3"/>
  <c r="M1941" i="3"/>
  <c r="M1942" i="3" s="1"/>
  <c r="R1909" i="3"/>
  <c r="N1908" i="3"/>
  <c r="N1887" i="3"/>
  <c r="N1878" i="3"/>
  <c r="N1834" i="3"/>
  <c r="N1835" i="3" s="1"/>
  <c r="Q2400" i="3"/>
  <c r="S2049" i="3"/>
  <c r="P2026" i="3"/>
  <c r="Q1981" i="3"/>
  <c r="S1888" i="3"/>
  <c r="R1860" i="3"/>
  <c r="M1828" i="3"/>
  <c r="M1821" i="3"/>
  <c r="R1806" i="3"/>
  <c r="S1796" i="3"/>
  <c r="P1539" i="3"/>
  <c r="N1537" i="3"/>
  <c r="R2049" i="3"/>
  <c r="P1981" i="3"/>
  <c r="P1924" i="3"/>
  <c r="R1888" i="3"/>
  <c r="Q1860" i="3"/>
  <c r="Q1806" i="3"/>
  <c r="R1796" i="3"/>
  <c r="M2057" i="3"/>
  <c r="S2003" i="3"/>
  <c r="M1924" i="3"/>
  <c r="R1868" i="3"/>
  <c r="M1860" i="3"/>
  <c r="P1806" i="3"/>
  <c r="M1765" i="3"/>
  <c r="P1643" i="3"/>
  <c r="P1608" i="3"/>
  <c r="P1606" i="3"/>
  <c r="N1576" i="3"/>
  <c r="M1568" i="3"/>
  <c r="P1563" i="3"/>
  <c r="M1545" i="3"/>
  <c r="Q1543" i="3"/>
  <c r="Q2086" i="3"/>
  <c r="M1896" i="3"/>
  <c r="P1727" i="3"/>
  <c r="S1721" i="3"/>
  <c r="N1683" i="3"/>
  <c r="O1643" i="3"/>
  <c r="S1612" i="3"/>
  <c r="O1608" i="3"/>
  <c r="O1606" i="3"/>
  <c r="S1574" i="3"/>
  <c r="N1571" i="3"/>
  <c r="O1563" i="3"/>
  <c r="P2086" i="3"/>
  <c r="O2043" i="3"/>
  <c r="Q1986" i="3"/>
  <c r="R1865" i="3"/>
  <c r="S1779" i="3"/>
  <c r="N1775" i="3"/>
  <c r="M1770" i="3"/>
  <c r="O1748" i="3"/>
  <c r="O1746" i="3"/>
  <c r="P1729" i="3"/>
  <c r="R1724" i="3"/>
  <c r="N1718" i="3"/>
  <c r="S1716" i="3"/>
  <c r="Q1702" i="3"/>
  <c r="M1696" i="3"/>
  <c r="M1683" i="3"/>
  <c r="R1676" i="3"/>
  <c r="M1668" i="3"/>
  <c r="S1660" i="3"/>
  <c r="N1653" i="3"/>
  <c r="M1648" i="3"/>
  <c r="Q1641" i="3"/>
  <c r="Q1642" i="3" s="1"/>
  <c r="P1635" i="3"/>
  <c r="S1633" i="3"/>
  <c r="R1620" i="3"/>
  <c r="Q1617" i="3"/>
  <c r="S1615" i="3"/>
  <c r="R1612" i="3"/>
  <c r="R1600" i="3"/>
  <c r="N1599" i="3"/>
  <c r="P1986" i="3"/>
  <c r="R1779" i="3"/>
  <c r="N1748" i="3"/>
  <c r="N1746" i="3"/>
  <c r="S1737" i="3"/>
  <c r="N1729" i="3"/>
  <c r="Q1724" i="3"/>
  <c r="M1718" i="3"/>
  <c r="P1716" i="3"/>
  <c r="P1702" i="3"/>
  <c r="O1681" i="3"/>
  <c r="Q1676" i="3"/>
  <c r="R1660" i="3"/>
  <c r="M1653" i="3"/>
  <c r="P1641" i="3"/>
  <c r="P1642" i="3" s="1"/>
  <c r="N1635" i="3"/>
  <c r="Q1633" i="3"/>
  <c r="Q1620" i="3"/>
  <c r="P1617" i="3"/>
  <c r="Q1615" i="3"/>
  <c r="Q1600" i="3"/>
  <c r="M1599" i="3"/>
  <c r="N1983" i="3"/>
  <c r="R1932" i="3"/>
  <c r="S1876" i="3"/>
  <c r="S1793" i="3"/>
  <c r="P1779" i="3"/>
  <c r="N1763" i="3"/>
  <c r="M1748" i="3"/>
  <c r="R1737" i="3"/>
  <c r="M1729" i="3"/>
  <c r="P1724" i="3"/>
  <c r="O1716" i="3"/>
  <c r="S1704" i="3"/>
  <c r="O1702" i="3"/>
  <c r="N1693" i="3"/>
  <c r="P1676" i="3"/>
  <c r="Q1673" i="3"/>
  <c r="Q1660" i="3"/>
  <c r="P1633" i="3"/>
  <c r="P1620" i="3"/>
  <c r="O1617" i="3"/>
  <c r="P1615" i="3"/>
  <c r="P1600" i="3"/>
  <c r="N1593" i="3"/>
  <c r="P1588" i="3"/>
  <c r="Q2005" i="3"/>
  <c r="M1983" i="3"/>
  <c r="O1932" i="3"/>
  <c r="R1876" i="3"/>
  <c r="S1818" i="3"/>
  <c r="R1793" i="3"/>
  <c r="O1779" i="3"/>
  <c r="S1766" i="3"/>
  <c r="S1756" i="3"/>
  <c r="R1741" i="3"/>
  <c r="Q1737" i="3"/>
  <c r="O1724" i="3"/>
  <c r="N1716" i="3"/>
  <c r="N1702" i="3"/>
  <c r="S1697" i="3"/>
  <c r="P1673" i="3"/>
  <c r="O1620" i="3"/>
  <c r="Q2169" i="3"/>
  <c r="P2065" i="3"/>
  <c r="O2005" i="3"/>
  <c r="Q1915" i="3"/>
  <c r="S1845" i="3"/>
  <c r="Q1818" i="3"/>
  <c r="O1810" i="3"/>
  <c r="O1811" i="3" s="1"/>
  <c r="O1801" i="3"/>
  <c r="Q1793" i="3"/>
  <c r="Q1789" i="3"/>
  <c r="M1779" i="3"/>
  <c r="R1766" i="3"/>
  <c r="M1761" i="3"/>
  <c r="R1756" i="3"/>
  <c r="Q1741" i="3"/>
  <c r="O1737" i="3"/>
  <c r="S1730" i="3"/>
  <c r="S1731" i="3" s="1"/>
  <c r="S1725" i="3"/>
  <c r="N1724" i="3"/>
  <c r="S1719" i="3"/>
  <c r="S1712" i="3"/>
  <c r="M1702" i="3"/>
  <c r="R1697" i="3"/>
  <c r="O1673" i="3"/>
  <c r="O1660" i="3"/>
  <c r="M1658" i="3"/>
  <c r="R1654" i="3"/>
  <c r="N1633" i="3"/>
  <c r="R1630" i="3"/>
  <c r="S1626" i="3"/>
  <c r="M1620" i="3"/>
  <c r="M1617" i="3"/>
  <c r="N1615" i="3"/>
  <c r="O2065" i="3"/>
  <c r="P1818" i="3"/>
  <c r="P1793" i="3"/>
  <c r="Q1766" i="3"/>
  <c r="S1991" i="3"/>
  <c r="Q1909" i="3"/>
  <c r="M1887" i="3"/>
  <c r="O1818" i="3"/>
  <c r="O1785" i="3"/>
  <c r="P1766" i="3"/>
  <c r="S2045" i="3"/>
  <c r="R1991" i="3"/>
  <c r="S1920" i="3"/>
  <c r="P1909" i="3"/>
  <c r="N1818" i="3"/>
  <c r="S1805" i="3"/>
  <c r="S1783" i="3"/>
  <c r="O1766" i="3"/>
  <c r="R1920" i="3"/>
  <c r="N1856" i="3"/>
  <c r="O1837" i="3"/>
  <c r="M1818" i="3"/>
  <c r="P1805" i="3"/>
  <c r="R1783" i="3"/>
  <c r="R2234" i="3"/>
  <c r="O2082" i="3"/>
  <c r="O1805" i="3"/>
  <c r="O1783" i="3"/>
  <c r="M1766" i="3"/>
  <c r="M1626" i="3"/>
  <c r="Q1618" i="3"/>
  <c r="O1613" i="3"/>
  <c r="M1609" i="3"/>
  <c r="N1605" i="3"/>
  <c r="P1601" i="3"/>
  <c r="M1546" i="3"/>
  <c r="M2082" i="3"/>
  <c r="O2053" i="3"/>
  <c r="S1957" i="3"/>
  <c r="S1847" i="3"/>
  <c r="M1834" i="3"/>
  <c r="S1824" i="3"/>
  <c r="M1805" i="3"/>
  <c r="N1783" i="3"/>
  <c r="S1644" i="3"/>
  <c r="M1618" i="3"/>
  <c r="N1613" i="3"/>
  <c r="M1605" i="3"/>
  <c r="O1601" i="3"/>
  <c r="R1575" i="3"/>
  <c r="N2053" i="3"/>
  <c r="R1957" i="3"/>
  <c r="Q1917" i="3"/>
  <c r="S1861" i="3"/>
  <c r="R1824" i="3"/>
  <c r="M1783" i="3"/>
  <c r="O1764" i="3"/>
  <c r="S1706" i="3"/>
  <c r="S1703" i="3"/>
  <c r="O1689" i="3"/>
  <c r="R1685" i="3"/>
  <c r="R1686" i="3" s="1"/>
  <c r="N1679" i="3"/>
  <c r="R1670" i="3"/>
  <c r="P1663" i="3"/>
  <c r="R1644" i="3"/>
  <c r="M1636" i="3"/>
  <c r="R1631" i="3"/>
  <c r="N1621" i="3"/>
  <c r="M1613" i="3"/>
  <c r="Q1611" i="3"/>
  <c r="N1601" i="3"/>
  <c r="N1589" i="3"/>
  <c r="Q1872" i="3"/>
  <c r="N1831" i="3"/>
  <c r="P1824" i="3"/>
  <c r="P1813" i="3"/>
  <c r="N1764" i="3"/>
  <c r="S1745" i="3"/>
  <c r="S1710" i="3"/>
  <c r="S1711" i="3" s="1"/>
  <c r="R1706" i="3"/>
  <c r="R1703" i="3"/>
  <c r="M1689" i="3"/>
  <c r="Q1685" i="3"/>
  <c r="M1679" i="3"/>
  <c r="Q1670" i="3"/>
  <c r="P1644" i="3"/>
  <c r="Q1631" i="3"/>
  <c r="N1611" i="3"/>
  <c r="M1601" i="3"/>
  <c r="M1589" i="3"/>
  <c r="R2362" i="3"/>
  <c r="S2024" i="3"/>
  <c r="Q1900" i="3"/>
  <c r="S1844" i="3"/>
  <c r="R1839" i="3"/>
  <c r="S1798" i="3"/>
  <c r="S1754" i="3"/>
  <c r="R1745" i="3"/>
  <c r="R1710" i="3"/>
  <c r="R1711" i="3" s="1"/>
  <c r="Q1706" i="3"/>
  <c r="S1690" i="3"/>
  <c r="O1670" i="3"/>
  <c r="O1644" i="3"/>
  <c r="M1634" i="3"/>
  <c r="M1611" i="3"/>
  <c r="M2284" i="3"/>
  <c r="R2024" i="3"/>
  <c r="R1844" i="3"/>
  <c r="S1809" i="3"/>
  <c r="R1798" i="3"/>
  <c r="S1788" i="3"/>
  <c r="S1776" i="3"/>
  <c r="S1769" i="3"/>
  <c r="S1760" i="3"/>
  <c r="R1754" i="3"/>
  <c r="Q1745" i="3"/>
  <c r="R1740" i="3"/>
  <c r="R1717" i="3"/>
  <c r="P1710" i="3"/>
  <c r="P1711" i="3" s="1"/>
  <c r="P1706" i="3"/>
  <c r="S1695" i="3"/>
  <c r="R1690" i="3"/>
  <c r="Q1675" i="3"/>
  <c r="N1670" i="3"/>
  <c r="S1652" i="3"/>
  <c r="S1647" i="3"/>
  <c r="Q2018" i="3"/>
  <c r="M1858" i="3"/>
  <c r="N1844" i="3"/>
  <c r="R1809" i="3"/>
  <c r="Q1798" i="3"/>
  <c r="R1788" i="3"/>
  <c r="S1784" i="3"/>
  <c r="O1778" i="3"/>
  <c r="R1776" i="3"/>
  <c r="R1769" i="3"/>
  <c r="S1762" i="3"/>
  <c r="R1760" i="3"/>
  <c r="Q1754" i="3"/>
  <c r="P1745" i="3"/>
  <c r="P1740" i="3"/>
  <c r="S1736" i="3"/>
  <c r="O1710" i="3"/>
  <c r="O1711" i="3" s="1"/>
  <c r="O1706" i="3"/>
  <c r="S1701" i="3"/>
  <c r="R1695" i="3"/>
  <c r="Q1690" i="3"/>
  <c r="P1675" i="3"/>
  <c r="R1652" i="3"/>
  <c r="R1647" i="3"/>
  <c r="S1632" i="3"/>
  <c r="S1592" i="3"/>
  <c r="S1585" i="3"/>
  <c r="Q2055" i="3"/>
  <c r="N2018" i="3"/>
  <c r="M1939" i="3"/>
  <c r="M1908" i="3"/>
  <c r="P1809" i="3"/>
  <c r="P1798" i="3"/>
  <c r="P1788" i="3"/>
  <c r="R1784" i="3"/>
  <c r="N1778" i="3"/>
  <c r="Q1769" i="3"/>
  <c r="Q1760" i="3"/>
  <c r="P1754" i="3"/>
  <c r="O1745" i="3"/>
  <c r="O1740" i="3"/>
  <c r="R1736" i="3"/>
  <c r="S1715" i="3"/>
  <c r="N1710" i="3"/>
  <c r="N1706" i="3"/>
  <c r="R1701" i="3"/>
  <c r="Q1695" i="3"/>
  <c r="P1690" i="3"/>
  <c r="O1675" i="3"/>
  <c r="S1664" i="3"/>
  <c r="Q1652" i="3"/>
  <c r="Q1647" i="3"/>
  <c r="R1632" i="3"/>
  <c r="Q1592" i="3"/>
  <c r="Q1585" i="3"/>
  <c r="N2055" i="3"/>
  <c r="P2032" i="3"/>
  <c r="M2009" i="3"/>
  <c r="Q1998" i="3"/>
  <c r="S1894" i="3"/>
  <c r="O1849" i="3"/>
  <c r="P1841" i="3"/>
  <c r="O1809" i="3"/>
  <c r="O1798" i="3"/>
  <c r="O1788" i="3"/>
  <c r="Q1784" i="3"/>
  <c r="M1778" i="3"/>
  <c r="P1769" i="3"/>
  <c r="P1760" i="3"/>
  <c r="O1754" i="3"/>
  <c r="N1745" i="3"/>
  <c r="N1740" i="3"/>
  <c r="Q1736" i="3"/>
  <c r="Q1715" i="3"/>
  <c r="M1710" i="3"/>
  <c r="M1711" i="3" s="1"/>
  <c r="M1706" i="3"/>
  <c r="Q1701" i="3"/>
  <c r="P1695" i="3"/>
  <c r="O1690" i="3"/>
  <c r="N1675" i="3"/>
  <c r="R1664" i="3"/>
  <c r="P1652" i="3"/>
  <c r="P1647" i="3"/>
  <c r="Q1632" i="3"/>
  <c r="R1619" i="3"/>
  <c r="P1592" i="3"/>
  <c r="P1585" i="3"/>
  <c r="O1817" i="3"/>
  <c r="N1769" i="3"/>
  <c r="M1550" i="3"/>
  <c r="M1515" i="3"/>
  <c r="O1513" i="3"/>
  <c r="O1492" i="3"/>
  <c r="Q1337" i="3"/>
  <c r="M1233" i="3"/>
  <c r="N1222" i="3"/>
  <c r="N1817" i="3"/>
  <c r="O1760" i="3"/>
  <c r="S1653" i="3"/>
  <c r="P1639" i="3"/>
  <c r="N1513" i="3"/>
  <c r="S1418" i="3"/>
  <c r="O1337" i="3"/>
  <c r="N1760" i="3"/>
  <c r="S1718" i="3"/>
  <c r="P1701" i="3"/>
  <c r="M1513" i="3"/>
  <c r="P1418" i="3"/>
  <c r="O1385" i="3"/>
  <c r="P1340" i="3"/>
  <c r="N1337" i="3"/>
  <c r="M1329" i="3"/>
  <c r="N1280" i="3"/>
  <c r="O1267" i="3"/>
  <c r="P1209" i="3"/>
  <c r="M1169" i="3"/>
  <c r="P1715" i="3"/>
  <c r="O1701" i="3"/>
  <c r="N1690" i="3"/>
  <c r="Q1619" i="3"/>
  <c r="R1558" i="3"/>
  <c r="S1546" i="3"/>
  <c r="N1511" i="3"/>
  <c r="M1484" i="3"/>
  <c r="M1470" i="3"/>
  <c r="Q1462" i="3"/>
  <c r="Q1422" i="3"/>
  <c r="O1418" i="3"/>
  <c r="N1385" i="3"/>
  <c r="P1360" i="3"/>
  <c r="O1351" i="3"/>
  <c r="O1340" i="3"/>
  <c r="S1335" i="3"/>
  <c r="R1325" i="3"/>
  <c r="P1314" i="3"/>
  <c r="P1998" i="3"/>
  <c r="O1828" i="3"/>
  <c r="O1715" i="3"/>
  <c r="M1690" i="3"/>
  <c r="Q1664" i="3"/>
  <c r="M1619" i="3"/>
  <c r="N1586" i="3"/>
  <c r="Q1558" i="3"/>
  <c r="R1546" i="3"/>
  <c r="P1422" i="3"/>
  <c r="S1389" i="3"/>
  <c r="O1360" i="3"/>
  <c r="N1351" i="3"/>
  <c r="Q1347" i="3"/>
  <c r="M1340" i="3"/>
  <c r="O1314" i="3"/>
  <c r="N1828" i="3"/>
  <c r="M1740" i="3"/>
  <c r="O1723" i="3"/>
  <c r="P1664" i="3"/>
  <c r="S1599" i="3"/>
  <c r="M1563" i="3"/>
  <c r="P1558" i="3"/>
  <c r="M1422" i="3"/>
  <c r="R1416" i="3"/>
  <c r="S1400" i="3"/>
  <c r="R1389" i="3"/>
  <c r="R1362" i="3"/>
  <c r="N1360" i="3"/>
  <c r="P1347" i="3"/>
  <c r="S1520" i="3"/>
  <c r="P1458" i="3"/>
  <c r="R1400" i="3"/>
  <c r="Q1389" i="3"/>
  <c r="Q1390" i="3" s="1"/>
  <c r="O1362" i="3"/>
  <c r="M1360" i="3"/>
  <c r="O1347" i="3"/>
  <c r="Q1302" i="3"/>
  <c r="N1754" i="3"/>
  <c r="O1647" i="3"/>
  <c r="P1530" i="3"/>
  <c r="M1460" i="3"/>
  <c r="Q1400" i="3"/>
  <c r="P1389" i="3"/>
  <c r="N1347" i="3"/>
  <c r="M1754" i="3"/>
  <c r="O1695" i="3"/>
  <c r="N1647" i="3"/>
  <c r="R1588" i="3"/>
  <c r="R1583" i="3"/>
  <c r="P1543" i="3"/>
  <c r="R1532" i="3"/>
  <c r="Q1526" i="3"/>
  <c r="N1509" i="3"/>
  <c r="N1504" i="3"/>
  <c r="M1458" i="3"/>
  <c r="M1452" i="3"/>
  <c r="P1446" i="3"/>
  <c r="S1437" i="3"/>
  <c r="M1425" i="3"/>
  <c r="P1400" i="3"/>
  <c r="P1394" i="3"/>
  <c r="O1389" i="3"/>
  <c r="O1390" i="3" s="1"/>
  <c r="S1379" i="3"/>
  <c r="S1377" i="3"/>
  <c r="S1371" i="3"/>
  <c r="P1355" i="3"/>
  <c r="S1341" i="3"/>
  <c r="M1312" i="3"/>
  <c r="O1302" i="3"/>
  <c r="N1695" i="3"/>
  <c r="M1675" i="3"/>
  <c r="S1593" i="3"/>
  <c r="Q1588" i="3"/>
  <c r="P1583" i="3"/>
  <c r="S1567" i="3"/>
  <c r="Q1532" i="3"/>
  <c r="S1518" i="3"/>
  <c r="R1437" i="3"/>
  <c r="Q1281" i="3"/>
  <c r="Q1216" i="3"/>
  <c r="P1097" i="3"/>
  <c r="O1652" i="3"/>
  <c r="O1593" i="3"/>
  <c r="N1588" i="3"/>
  <c r="Q1567" i="3"/>
  <c r="P1532" i="3"/>
  <c r="R1518" i="3"/>
  <c r="Q1437" i="3"/>
  <c r="R1406" i="3"/>
  <c r="N1400" i="3"/>
  <c r="M1389" i="3"/>
  <c r="N1652" i="3"/>
  <c r="Q1575" i="3"/>
  <c r="P1567" i="3"/>
  <c r="S1547" i="3"/>
  <c r="Q1518" i="3"/>
  <c r="R1516" i="3"/>
  <c r="N1514" i="3"/>
  <c r="S1505" i="3"/>
  <c r="P1437" i="3"/>
  <c r="S1426" i="3"/>
  <c r="S1266" i="3"/>
  <c r="P1632" i="3"/>
  <c r="P1575" i="3"/>
  <c r="O1567" i="3"/>
  <c r="M1266" i="3"/>
  <c r="R1967" i="3"/>
  <c r="P1784" i="3"/>
  <c r="O1632" i="3"/>
  <c r="O1585" i="3"/>
  <c r="N1567" i="3"/>
  <c r="S1549" i="3"/>
  <c r="O1547" i="3"/>
  <c r="O1518" i="3"/>
  <c r="R1463" i="3"/>
  <c r="N1437" i="3"/>
  <c r="M1281" i="3"/>
  <c r="N1251" i="3"/>
  <c r="Q1967" i="3"/>
  <c r="N1798" i="3"/>
  <c r="O1784" i="3"/>
  <c r="S1770" i="3"/>
  <c r="N1585" i="3"/>
  <c r="M1567" i="3"/>
  <c r="S1284" i="3"/>
  <c r="O1245" i="3"/>
  <c r="R1240" i="3"/>
  <c r="Q1219" i="3"/>
  <c r="M1092" i="3"/>
  <c r="O1821" i="3"/>
  <c r="P1736" i="3"/>
  <c r="R1557" i="3"/>
  <c r="N1549" i="3"/>
  <c r="M1547" i="3"/>
  <c r="S1537" i="3"/>
  <c r="S1512" i="3"/>
  <c r="S1510" i="3"/>
  <c r="N1505" i="3"/>
  <c r="P1489" i="3"/>
  <c r="O1487" i="3"/>
  <c r="N1473" i="3"/>
  <c r="M1471" i="3"/>
  <c r="S1469" i="3"/>
  <c r="M1468" i="3"/>
  <c r="P1461" i="3"/>
  <c r="S1449" i="3"/>
  <c r="S1447" i="3"/>
  <c r="P1440" i="3"/>
  <c r="S1438" i="3"/>
  <c r="N1435" i="3"/>
  <c r="O1426" i="3"/>
  <c r="S1421" i="3"/>
  <c r="M1420" i="3"/>
  <c r="Q1417" i="3"/>
  <c r="O1409" i="3"/>
  <c r="O1401" i="3"/>
  <c r="Q1392" i="3"/>
  <c r="R1384" i="3"/>
  <c r="P1372" i="3"/>
  <c r="Q1369" i="3"/>
  <c r="Q1363" i="3"/>
  <c r="R1356" i="3"/>
  <c r="P1350" i="3"/>
  <c r="P1348" i="3"/>
  <c r="N1336" i="3"/>
  <c r="S1328" i="3"/>
  <c r="O1319" i="3"/>
  <c r="O1736" i="3"/>
  <c r="S1629" i="3"/>
  <c r="S1606" i="3"/>
  <c r="N1595" i="3"/>
  <c r="Q1557" i="3"/>
  <c r="M1549" i="3"/>
  <c r="Q1537" i="3"/>
  <c r="S1519" i="3"/>
  <c r="P1510" i="3"/>
  <c r="N1507" i="3"/>
  <c r="R1502" i="3"/>
  <c r="O1489" i="3"/>
  <c r="N1487" i="3"/>
  <c r="S1483" i="3"/>
  <c r="M1473" i="3"/>
  <c r="R1469" i="3"/>
  <c r="O1461" i="3"/>
  <c r="R1449" i="3"/>
  <c r="Q1447" i="3"/>
  <c r="O1440" i="3"/>
  <c r="R1438" i="3"/>
  <c r="M1435" i="3"/>
  <c r="N1426" i="3"/>
  <c r="R1421" i="3"/>
  <c r="O1417" i="3"/>
  <c r="N1409" i="3"/>
  <c r="N1401" i="3"/>
  <c r="P1392" i="3"/>
  <c r="Q1384" i="3"/>
  <c r="O1372" i="3"/>
  <c r="O1369" i="3"/>
  <c r="P1363" i="3"/>
  <c r="N1361" i="3"/>
  <c r="Q1356" i="3"/>
  <c r="O1350" i="3"/>
  <c r="O1348" i="3"/>
  <c r="S1339" i="3"/>
  <c r="M1336" i="3"/>
  <c r="Q1328" i="3"/>
  <c r="P1326" i="3"/>
  <c r="N1322" i="3"/>
  <c r="N1319" i="3"/>
  <c r="O1317" i="3"/>
  <c r="O2032" i="3"/>
  <c r="Q1629" i="3"/>
  <c r="R1570" i="3"/>
  <c r="S1568" i="3"/>
  <c r="P1537" i="3"/>
  <c r="Q1519" i="3"/>
  <c r="Q1502" i="3"/>
  <c r="N1489" i="3"/>
  <c r="Q1483" i="3"/>
  <c r="S1404" i="3"/>
  <c r="Q1339" i="3"/>
  <c r="Q2026" i="3"/>
  <c r="O1841" i="3"/>
  <c r="M1809" i="3"/>
  <c r="N1637" i="3"/>
  <c r="M1570" i="3"/>
  <c r="R1568" i="3"/>
  <c r="R1554" i="3"/>
  <c r="S1552" i="3"/>
  <c r="O1537" i="3"/>
  <c r="P1519" i="3"/>
  <c r="M1502" i="3"/>
  <c r="M1489" i="3"/>
  <c r="P1483" i="3"/>
  <c r="Q1429" i="3"/>
  <c r="R1404" i="3"/>
  <c r="Q1397" i="3"/>
  <c r="S1373" i="3"/>
  <c r="P1339" i="3"/>
  <c r="S1320" i="3"/>
  <c r="S1305" i="3"/>
  <c r="Q1294" i="3"/>
  <c r="S1668" i="3"/>
  <c r="N1600" i="3"/>
  <c r="Q1568" i="3"/>
  <c r="S1564" i="3"/>
  <c r="M1554" i="3"/>
  <c r="R1552" i="3"/>
  <c r="S1533" i="3"/>
  <c r="O1519" i="3"/>
  <c r="O1483" i="3"/>
  <c r="P1429" i="3"/>
  <c r="Q1404" i="3"/>
  <c r="P1397" i="3"/>
  <c r="S1393" i="3"/>
  <c r="S1387" i="3"/>
  <c r="R1373" i="3"/>
  <c r="R1359" i="3"/>
  <c r="O1339" i="3"/>
  <c r="R1320" i="3"/>
  <c r="R1305" i="3"/>
  <c r="P1294" i="3"/>
  <c r="O1592" i="3"/>
  <c r="P1568" i="3"/>
  <c r="Q1552" i="3"/>
  <c r="R1533" i="3"/>
  <c r="S1529" i="3"/>
  <c r="N1483" i="3"/>
  <c r="Q1464" i="3"/>
  <c r="S1457" i="3"/>
  <c r="S1441" i="3"/>
  <c r="S1431" i="3"/>
  <c r="O1429" i="3"/>
  <c r="S1412" i="3"/>
  <c r="P1404" i="3"/>
  <c r="O1397" i="3"/>
  <c r="Q1393" i="3"/>
  <c r="Q1387" i="3"/>
  <c r="Q1373" i="3"/>
  <c r="Q1359" i="3"/>
  <c r="N1339" i="3"/>
  <c r="R1331" i="3"/>
  <c r="S1329" i="3"/>
  <c r="Q1320" i="3"/>
  <c r="Q1305" i="3"/>
  <c r="R1301" i="3"/>
  <c r="R1755" i="3"/>
  <c r="R1713" i="3"/>
  <c r="S1648" i="3"/>
  <c r="R1614" i="3"/>
  <c r="M1592" i="3"/>
  <c r="R1574" i="3"/>
  <c r="R1539" i="3"/>
  <c r="R1529" i="3"/>
  <c r="R1527" i="3"/>
  <c r="S1513" i="3"/>
  <c r="M1483" i="3"/>
  <c r="P1387" i="3"/>
  <c r="S1277" i="3"/>
  <c r="M1397" i="3"/>
  <c r="O1333" i="3"/>
  <c r="N1270" i="3"/>
  <c r="O1222" i="3"/>
  <c r="S1171" i="3"/>
  <c r="S1158" i="3"/>
  <c r="S1146" i="3"/>
  <c r="N1138" i="3"/>
  <c r="N1139" i="3" s="1"/>
  <c r="Q1134" i="3"/>
  <c r="Q1112" i="3"/>
  <c r="R1108" i="3"/>
  <c r="N1024" i="3"/>
  <c r="S1022" i="3"/>
  <c r="M1000" i="3"/>
  <c r="Q1755" i="3"/>
  <c r="S1550" i="3"/>
  <c r="Q1527" i="3"/>
  <c r="P1476" i="3"/>
  <c r="S1364" i="3"/>
  <c r="N1333" i="3"/>
  <c r="R1171" i="3"/>
  <c r="Q1158" i="3"/>
  <c r="S1152" i="3"/>
  <c r="Q1146" i="3"/>
  <c r="N1134" i="3"/>
  <c r="O1112" i="3"/>
  <c r="Q1108" i="3"/>
  <c r="O910" i="3"/>
  <c r="R1550" i="3"/>
  <c r="Q1513" i="3"/>
  <c r="Q1364" i="3"/>
  <c r="M1344" i="3"/>
  <c r="S1233" i="3"/>
  <c r="P1171" i="3"/>
  <c r="P1158" i="3"/>
  <c r="R1152" i="3"/>
  <c r="P1146" i="3"/>
  <c r="M1134" i="3"/>
  <c r="P1108" i="3"/>
  <c r="P1022" i="3"/>
  <c r="M1010" i="3"/>
  <c r="M993" i="3"/>
  <c r="N910" i="3"/>
  <c r="M848" i="3"/>
  <c r="M846" i="3"/>
  <c r="P742" i="3"/>
  <c r="P1513" i="3"/>
  <c r="N1433" i="3"/>
  <c r="S1405" i="3"/>
  <c r="O1378" i="3"/>
  <c r="M1313" i="3"/>
  <c r="P1296" i="3"/>
  <c r="S1289" i="3"/>
  <c r="N1239" i="3"/>
  <c r="R1233" i="3"/>
  <c r="S1224" i="3"/>
  <c r="Q1196" i="3"/>
  <c r="P1192" i="3"/>
  <c r="Q1181" i="3"/>
  <c r="Q1179" i="3"/>
  <c r="N1171" i="3"/>
  <c r="O1158" i="3"/>
  <c r="P1154" i="3"/>
  <c r="P1142" i="3"/>
  <c r="S1025" i="3"/>
  <c r="O1022" i="3"/>
  <c r="S994" i="3"/>
  <c r="P975" i="3"/>
  <c r="O972" i="3"/>
  <c r="Q967" i="3"/>
  <c r="Q1490" i="3"/>
  <c r="R1289" i="3"/>
  <c r="M1245" i="3"/>
  <c r="M1239" i="3"/>
  <c r="Q1233" i="3"/>
  <c r="R1224" i="3"/>
  <c r="O1209" i="3"/>
  <c r="S1205" i="3"/>
  <c r="O1196" i="3"/>
  <c r="O1192" i="3"/>
  <c r="Q1187" i="3"/>
  <c r="P1181" i="3"/>
  <c r="P1179" i="3"/>
  <c r="M1171" i="3"/>
  <c r="N1158" i="3"/>
  <c r="O1154" i="3"/>
  <c r="O1142" i="3"/>
  <c r="O1065" i="3"/>
  <c r="S1046" i="3"/>
  <c r="S1039" i="3"/>
  <c r="R1025" i="3"/>
  <c r="N1022" i="3"/>
  <c r="R994" i="3"/>
  <c r="Q1289" i="3"/>
  <c r="S1243" i="3"/>
  <c r="O1233" i="3"/>
  <c r="N1209" i="3"/>
  <c r="R1205" i="3"/>
  <c r="M1196" i="3"/>
  <c r="M1154" i="3"/>
  <c r="M1142" i="3"/>
  <c r="R1097" i="3"/>
  <c r="N1065" i="3"/>
  <c r="R1046" i="3"/>
  <c r="R1039" i="3"/>
  <c r="Q1025" i="3"/>
  <c r="Q994" i="3"/>
  <c r="P1301" i="3"/>
  <c r="N1289" i="3"/>
  <c r="S1274" i="3"/>
  <c r="Q1243" i="3"/>
  <c r="N1233" i="3"/>
  <c r="P1205" i="3"/>
  <c r="Q1097" i="3"/>
  <c r="Q1039" i="3"/>
  <c r="S1027" i="3"/>
  <c r="P1025" i="3"/>
  <c r="R1011" i="3"/>
  <c r="P994" i="3"/>
  <c r="R963" i="3"/>
  <c r="Q1529" i="3"/>
  <c r="N1481" i="3"/>
  <c r="O1464" i="3"/>
  <c r="R1410" i="3"/>
  <c r="O1301" i="3"/>
  <c r="Q1274" i="3"/>
  <c r="P1243" i="3"/>
  <c r="P1039" i="3"/>
  <c r="O1025" i="3"/>
  <c r="S1020" i="3"/>
  <c r="S1006" i="3"/>
  <c r="O994" i="3"/>
  <c r="O1769" i="3"/>
  <c r="O1529" i="3"/>
  <c r="P1515" i="3"/>
  <c r="M1464" i="3"/>
  <c r="P1441" i="3"/>
  <c r="Q1410" i="3"/>
  <c r="S1388" i="3"/>
  <c r="P1278" i="3"/>
  <c r="O1274" i="3"/>
  <c r="N1243" i="3"/>
  <c r="N1226" i="3"/>
  <c r="M1187" i="3"/>
  <c r="M1162" i="3"/>
  <c r="Q1135" i="3"/>
  <c r="O1105" i="3"/>
  <c r="S1079" i="3"/>
  <c r="N1071" i="3"/>
  <c r="S1053" i="3"/>
  <c r="O1039" i="3"/>
  <c r="S1034" i="3"/>
  <c r="N1029" i="3"/>
  <c r="Q1027" i="3"/>
  <c r="N1025" i="3"/>
  <c r="R1020" i="3"/>
  <c r="P1011" i="3"/>
  <c r="R1006" i="3"/>
  <c r="N994" i="3"/>
  <c r="O1515" i="3"/>
  <c r="O1441" i="3"/>
  <c r="R1424" i="3"/>
  <c r="M1293" i="3"/>
  <c r="N1274" i="3"/>
  <c r="M1243" i="3"/>
  <c r="P1219" i="3"/>
  <c r="Q1215" i="3"/>
  <c r="R1124" i="3"/>
  <c r="R1079" i="3"/>
  <c r="R1053" i="3"/>
  <c r="Q1020" i="3"/>
  <c r="Q924" i="3"/>
  <c r="R919" i="3"/>
  <c r="R913" i="3"/>
  <c r="Q861" i="3"/>
  <c r="R823" i="3"/>
  <c r="Q770" i="3"/>
  <c r="Q759" i="3"/>
  <c r="P1614" i="3"/>
  <c r="Q1424" i="3"/>
  <c r="S1258" i="3"/>
  <c r="S1234" i="3"/>
  <c r="O1219" i="3"/>
  <c r="O1215" i="3"/>
  <c r="O1135" i="3"/>
  <c r="P1124" i="3"/>
  <c r="S1083" i="3"/>
  <c r="Q1079" i="3"/>
  <c r="Q1053" i="3"/>
  <c r="Q1034" i="3"/>
  <c r="P1020" i="3"/>
  <c r="R961" i="3"/>
  <c r="P924" i="3"/>
  <c r="Q919" i="3"/>
  <c r="Q913" i="3"/>
  <c r="O891" i="3"/>
  <c r="S889" i="3"/>
  <c r="Q823" i="3"/>
  <c r="P770" i="3"/>
  <c r="P1584" i="3"/>
  <c r="P1258" i="3"/>
  <c r="R1254" i="3"/>
  <c r="N1234" i="3"/>
  <c r="R1221" i="3"/>
  <c r="N1215" i="3"/>
  <c r="S1168" i="3"/>
  <c r="P1111" i="3"/>
  <c r="R1083" i="3"/>
  <c r="P1079" i="3"/>
  <c r="P1053" i="3"/>
  <c r="P1034" i="3"/>
  <c r="O1020" i="3"/>
  <c r="Q961" i="3"/>
  <c r="S959" i="3"/>
  <c r="O929" i="3"/>
  <c r="O924" i="3"/>
  <c r="P919" i="3"/>
  <c r="P913" i="3"/>
  <c r="M1404" i="3"/>
  <c r="O1393" i="3"/>
  <c r="S1385" i="3"/>
  <c r="Q1329" i="3"/>
  <c r="O1258" i="3"/>
  <c r="M1215" i="3"/>
  <c r="N1455" i="3"/>
  <c r="P1412" i="3"/>
  <c r="N1393" i="3"/>
  <c r="Q1357" i="3"/>
  <c r="P1329" i="3"/>
  <c r="P1221" i="3"/>
  <c r="P1182" i="3"/>
  <c r="P1183" i="3" s="1"/>
  <c r="Q1168" i="3"/>
  <c r="P1155" i="3"/>
  <c r="O1113" i="3"/>
  <c r="M1111" i="3"/>
  <c r="S1092" i="3"/>
  <c r="O1083" i="3"/>
  <c r="N1079" i="3"/>
  <c r="N1053" i="3"/>
  <c r="N1034" i="3"/>
  <c r="M1020" i="3"/>
  <c r="M1006" i="3"/>
  <c r="Q990" i="3"/>
  <c r="O961" i="3"/>
  <c r="Q959" i="3"/>
  <c r="N951" i="3"/>
  <c r="M929" i="3"/>
  <c r="M924" i="3"/>
  <c r="N919" i="3"/>
  <c r="M913" i="3"/>
  <c r="P902" i="3"/>
  <c r="R900" i="3"/>
  <c r="P889" i="3"/>
  <c r="M867" i="3"/>
  <c r="M861" i="3"/>
  <c r="N823" i="3"/>
  <c r="P818" i="3"/>
  <c r="P809" i="3"/>
  <c r="S1503" i="3"/>
  <c r="M1412" i="3"/>
  <c r="P1357" i="3"/>
  <c r="S1337" i="3"/>
  <c r="R1323" i="3"/>
  <c r="R1269" i="3"/>
  <c r="O1221" i="3"/>
  <c r="M1197" i="3"/>
  <c r="S1195" i="3"/>
  <c r="O1182" i="3"/>
  <c r="O1183" i="3" s="1"/>
  <c r="S1180" i="3"/>
  <c r="N1155" i="3"/>
  <c r="S1151" i="3"/>
  <c r="R1092" i="3"/>
  <c r="M1079" i="3"/>
  <c r="N961" i="3"/>
  <c r="P959" i="3"/>
  <c r="M919" i="3"/>
  <c r="O889" i="3"/>
  <c r="M823" i="3"/>
  <c r="O809" i="3"/>
  <c r="P768" i="3"/>
  <c r="S727" i="3"/>
  <c r="R723" i="3"/>
  <c r="R1503" i="3"/>
  <c r="M1429" i="3"/>
  <c r="R1337" i="3"/>
  <c r="Q1323" i="3"/>
  <c r="O1275" i="3"/>
  <c r="Q1269" i="3"/>
  <c r="Q1244" i="3"/>
  <c r="S1227" i="3"/>
  <c r="S1228" i="3" s="1"/>
  <c r="M1221" i="3"/>
  <c r="R1206" i="3"/>
  <c r="N1204" i="3"/>
  <c r="R1195" i="3"/>
  <c r="N1182" i="3"/>
  <c r="Q1180" i="3"/>
  <c r="O1168" i="3"/>
  <c r="M1157" i="3"/>
  <c r="M1155" i="3"/>
  <c r="P1151" i="3"/>
  <c r="Q1145" i="3"/>
  <c r="N1143" i="3"/>
  <c r="R1128" i="3"/>
  <c r="N1092" i="3"/>
  <c r="S1084" i="3"/>
  <c r="M1083" i="3"/>
  <c r="P1074" i="3"/>
  <c r="N1066" i="3"/>
  <c r="M1062" i="3"/>
  <c r="S1045" i="3"/>
  <c r="O1044" i="3"/>
  <c r="Q1035" i="3"/>
  <c r="O1030" i="3"/>
  <c r="Q1021" i="3"/>
  <c r="Q1009" i="3"/>
  <c r="Q999" i="3"/>
  <c r="N990" i="3"/>
  <c r="O983" i="3"/>
  <c r="N978" i="3"/>
  <c r="S974" i="3"/>
  <c r="M1500" i="3"/>
  <c r="O1320" i="3"/>
  <c r="M1300" i="3"/>
  <c r="M1279" i="3"/>
  <c r="N1275" i="3"/>
  <c r="O1269" i="3"/>
  <c r="Q1260" i="3"/>
  <c r="P1256" i="3"/>
  <c r="S1246" i="3"/>
  <c r="P1244" i="3"/>
  <c r="Q1240" i="3"/>
  <c r="S1238" i="3"/>
  <c r="O1227" i="3"/>
  <c r="O1228" i="3" s="1"/>
  <c r="Q1206" i="3"/>
  <c r="P1180" i="3"/>
  <c r="S1178" i="3"/>
  <c r="N1168" i="3"/>
  <c r="O1151" i="3"/>
  <c r="O1145" i="3"/>
  <c r="Q1128" i="3"/>
  <c r="R1117" i="3"/>
  <c r="S1115" i="3"/>
  <c r="R1084" i="3"/>
  <c r="O1074" i="3"/>
  <c r="S1072" i="3"/>
  <c r="S1069" i="3"/>
  <c r="M1066" i="3"/>
  <c r="R1045" i="3"/>
  <c r="N1044" i="3"/>
  <c r="P1035" i="3"/>
  <c r="N1030" i="3"/>
  <c r="P1021" i="3"/>
  <c r="S1012" i="3"/>
  <c r="P1009" i="3"/>
  <c r="P999" i="3"/>
  <c r="M990" i="3"/>
  <c r="N985" i="3"/>
  <c r="N983" i="3"/>
  <c r="M978" i="3"/>
  <c r="R974" i="3"/>
  <c r="O1387" i="3"/>
  <c r="M1320" i="3"/>
  <c r="S1297" i="3"/>
  <c r="M1275" i="3"/>
  <c r="N1269" i="3"/>
  <c r="P1260" i="3"/>
  <c r="O1246" i="3"/>
  <c r="R1238" i="3"/>
  <c r="M1206" i="3"/>
  <c r="M1180" i="3"/>
  <c r="R1178" i="3"/>
  <c r="P1128" i="3"/>
  <c r="Q1117" i="3"/>
  <c r="S1077" i="3"/>
  <c r="S1075" i="3"/>
  <c r="O1072" i="3"/>
  <c r="R1069" i="3"/>
  <c r="Q1045" i="3"/>
  <c r="R1032" i="3"/>
  <c r="M985" i="3"/>
  <c r="R962" i="3"/>
  <c r="R957" i="3"/>
  <c r="M956" i="3"/>
  <c r="O1525" i="3"/>
  <c r="Q1457" i="3"/>
  <c r="N1387" i="3"/>
  <c r="P1331" i="3"/>
  <c r="Q1297" i="3"/>
  <c r="Q1238" i="3"/>
  <c r="S1176" i="3"/>
  <c r="N1128" i="3"/>
  <c r="R1121" i="3"/>
  <c r="S1100" i="3"/>
  <c r="R1075" i="3"/>
  <c r="Q1069" i="3"/>
  <c r="P1045" i="3"/>
  <c r="N1021" i="3"/>
  <c r="Q1012" i="3"/>
  <c r="R1007" i="3"/>
  <c r="S1004" i="3"/>
  <c r="S1000" i="3"/>
  <c r="N999" i="3"/>
  <c r="S979" i="3"/>
  <c r="Q962" i="3"/>
  <c r="Q957" i="3"/>
  <c r="N1525" i="3"/>
  <c r="N1474" i="3"/>
  <c r="P1457" i="3"/>
  <c r="M1359" i="3"/>
  <c r="M1342" i="3"/>
  <c r="O1331" i="3"/>
  <c r="S1285" i="3"/>
  <c r="R1283" i="3"/>
  <c r="S1281" i="3"/>
  <c r="R1277" i="3"/>
  <c r="P1238" i="3"/>
  <c r="N1176" i="3"/>
  <c r="Q1121" i="3"/>
  <c r="Q1100" i="3"/>
  <c r="Q1075" i="3"/>
  <c r="Q1076" i="3" s="1"/>
  <c r="P1069" i="3"/>
  <c r="S1067" i="3"/>
  <c r="O1045" i="3"/>
  <c r="R1004" i="3"/>
  <c r="R1000" i="3"/>
  <c r="R979" i="3"/>
  <c r="P962" i="3"/>
  <c r="P957" i="3"/>
  <c r="S1696" i="3"/>
  <c r="N1574" i="3"/>
  <c r="O1533" i="3"/>
  <c r="S1508" i="3"/>
  <c r="N1305" i="3"/>
  <c r="Q1285" i="3"/>
  <c r="R1281" i="3"/>
  <c r="Q1277" i="3"/>
  <c r="N1238" i="3"/>
  <c r="S1218" i="3"/>
  <c r="M1176" i="3"/>
  <c r="S1136" i="3"/>
  <c r="P1121" i="3"/>
  <c r="Q1119" i="3"/>
  <c r="N1104" i="3"/>
  <c r="P1100" i="3"/>
  <c r="Q1089" i="3"/>
  <c r="S1085" i="3"/>
  <c r="O1075" i="3"/>
  <c r="O1069" i="3"/>
  <c r="R1067" i="3"/>
  <c r="N1045" i="3"/>
  <c r="Q1004" i="3"/>
  <c r="Q1000" i="3"/>
  <c r="Q979" i="3"/>
  <c r="O969" i="3"/>
  <c r="N962" i="3"/>
  <c r="O957" i="3"/>
  <c r="N952" i="3"/>
  <c r="R1696" i="3"/>
  <c r="M1533" i="3"/>
  <c r="R1508" i="3"/>
  <c r="O1431" i="3"/>
  <c r="S1294" i="3"/>
  <c r="M1285" i="3"/>
  <c r="M1238" i="3"/>
  <c r="R1218" i="3"/>
  <c r="S1216" i="3"/>
  <c r="S1169" i="3"/>
  <c r="S1138" i="3"/>
  <c r="S1139" i="3" s="1"/>
  <c r="N1121" i="3"/>
  <c r="N1119" i="3"/>
  <c r="N1120" i="3" s="1"/>
  <c r="M1104" i="3"/>
  <c r="O1100" i="3"/>
  <c r="P1093" i="3"/>
  <c r="O1089" i="3"/>
  <c r="S1070" i="3"/>
  <c r="N1069" i="3"/>
  <c r="Q1067" i="3"/>
  <c r="M1045" i="3"/>
  <c r="S1010" i="3"/>
  <c r="P1004" i="3"/>
  <c r="P1000" i="3"/>
  <c r="P979" i="3"/>
  <c r="M962" i="3"/>
  <c r="N957" i="3"/>
  <c r="S948" i="3"/>
  <c r="O930" i="3"/>
  <c r="S910" i="3"/>
  <c r="N903" i="3"/>
  <c r="M892" i="3"/>
  <c r="P877" i="3"/>
  <c r="M870" i="3"/>
  <c r="P857" i="3"/>
  <c r="O843" i="3"/>
  <c r="O829" i="3"/>
  <c r="P819" i="3"/>
  <c r="M807" i="3"/>
  <c r="Q803" i="3"/>
  <c r="O797" i="3"/>
  <c r="O775" i="3"/>
  <c r="R756" i="3"/>
  <c r="M749" i="3"/>
  <c r="O732" i="3"/>
  <c r="S730" i="3"/>
  <c r="S1112" i="3"/>
  <c r="N1067" i="3"/>
  <c r="R921" i="3"/>
  <c r="O897" i="3"/>
  <c r="R858" i="3"/>
  <c r="P854" i="3"/>
  <c r="M830" i="3"/>
  <c r="P791" i="3"/>
  <c r="M780" i="3"/>
  <c r="P754" i="3"/>
  <c r="M748" i="3"/>
  <c r="Q732" i="3"/>
  <c r="M686" i="3"/>
  <c r="O681" i="3"/>
  <c r="Q677" i="3"/>
  <c r="P629" i="3"/>
  <c r="N627" i="3"/>
  <c r="N623" i="3"/>
  <c r="Q1222" i="3"/>
  <c r="R1112" i="3"/>
  <c r="M1089" i="3"/>
  <c r="M1075" i="3"/>
  <c r="M1076" i="3" s="1"/>
  <c r="S919" i="3"/>
  <c r="Q832" i="3"/>
  <c r="S756" i="3"/>
  <c r="P732" i="3"/>
  <c r="N681" i="3"/>
  <c r="P677" i="3"/>
  <c r="N1123" i="3"/>
  <c r="S942" i="3"/>
  <c r="R938" i="3"/>
  <c r="R862" i="3"/>
  <c r="M858" i="3"/>
  <c r="M854" i="3"/>
  <c r="S814" i="3"/>
  <c r="S812" i="3"/>
  <c r="N791" i="3"/>
  <c r="Q756" i="3"/>
  <c r="N754" i="3"/>
  <c r="N732" i="3"/>
  <c r="M714" i="3"/>
  <c r="N708" i="3"/>
  <c r="R706" i="3"/>
  <c r="S702" i="3"/>
  <c r="M681" i="3"/>
  <c r="O677" i="3"/>
  <c r="P675" i="3"/>
  <c r="M655" i="3"/>
  <c r="N609" i="3"/>
  <c r="N607" i="3"/>
  <c r="Q594" i="3"/>
  <c r="N578" i="3"/>
  <c r="O574" i="3"/>
  <c r="S972" i="3"/>
  <c r="P942" i="3"/>
  <c r="M938" i="3"/>
  <c r="P900" i="3"/>
  <c r="R879" i="3"/>
  <c r="S877" i="3"/>
  <c r="Q812" i="3"/>
  <c r="S797" i="3"/>
  <c r="M791" i="3"/>
  <c r="P756" i="3"/>
  <c r="M754" i="3"/>
  <c r="M732" i="3"/>
  <c r="M708" i="3"/>
  <c r="Q706" i="3"/>
  <c r="O702" i="3"/>
  <c r="M675" i="3"/>
  <c r="R634" i="3"/>
  <c r="M609" i="3"/>
  <c r="M607" i="3"/>
  <c r="P594" i="3"/>
  <c r="R1216" i="3"/>
  <c r="P956" i="3"/>
  <c r="N940" i="3"/>
  <c r="O909" i="3"/>
  <c r="O900" i="3"/>
  <c r="R877" i="3"/>
  <c r="M871" i="3"/>
  <c r="P860" i="3"/>
  <c r="R824" i="3"/>
  <c r="P812" i="3"/>
  <c r="R797" i="3"/>
  <c r="O771" i="3"/>
  <c r="M769" i="3"/>
  <c r="O760" i="3"/>
  <c r="Q723" i="3"/>
  <c r="O721" i="3"/>
  <c r="S719" i="3"/>
  <c r="O717" i="3"/>
  <c r="N1100" i="3"/>
  <c r="M961" i="3"/>
  <c r="N956" i="3"/>
  <c r="M940" i="3"/>
  <c r="N900" i="3"/>
  <c r="S898" i="3"/>
  <c r="Q877" i="3"/>
  <c r="N860" i="3"/>
  <c r="S820" i="3"/>
  <c r="Q797" i="3"/>
  <c r="N771" i="3"/>
  <c r="N760" i="3"/>
  <c r="S749" i="3"/>
  <c r="M723" i="3"/>
  <c r="N721" i="3"/>
  <c r="R719" i="3"/>
  <c r="N717" i="3"/>
  <c r="R1169" i="3"/>
  <c r="M969" i="3"/>
  <c r="P916" i="3"/>
  <c r="S892" i="3"/>
  <c r="O877" i="3"/>
  <c r="M860" i="3"/>
  <c r="S851" i="3"/>
  <c r="S803" i="3"/>
  <c r="P797" i="3"/>
  <c r="M760" i="3"/>
  <c r="R749" i="3"/>
  <c r="M721" i="3"/>
  <c r="M717" i="3"/>
  <c r="Q1080" i="3"/>
  <c r="O916" i="3"/>
  <c r="M902" i="3"/>
  <c r="R892" i="3"/>
  <c r="N877" i="3"/>
  <c r="R851" i="3"/>
  <c r="Q844" i="3"/>
  <c r="Q845" i="3" s="1"/>
  <c r="R803" i="3"/>
  <c r="N797" i="3"/>
  <c r="Q749" i="3"/>
  <c r="Q1262" i="3"/>
  <c r="R1134" i="3"/>
  <c r="N1080" i="3"/>
  <c r="O1000" i="3"/>
  <c r="Q946" i="3"/>
  <c r="M944" i="3"/>
  <c r="M898" i="3"/>
  <c r="Q892" i="3"/>
  <c r="Q855" i="3"/>
  <c r="Q851" i="3"/>
  <c r="P844" i="3"/>
  <c r="P845" i="3" s="1"/>
  <c r="P836" i="3"/>
  <c r="P803" i="3"/>
  <c r="R801" i="3"/>
  <c r="M797" i="3"/>
  <c r="S781" i="3"/>
  <c r="R777" i="3"/>
  <c r="S773" i="3"/>
  <c r="P749" i="3"/>
  <c r="S743" i="3"/>
  <c r="R739" i="3"/>
  <c r="O733" i="3"/>
  <c r="Q729" i="3"/>
  <c r="R727" i="3"/>
  <c r="P1262" i="3"/>
  <c r="N1000" i="3"/>
  <c r="P892" i="3"/>
  <c r="O803" i="3"/>
  <c r="O777" i="3"/>
  <c r="O749" i="3"/>
  <c r="O741" i="3"/>
  <c r="N729" i="3"/>
  <c r="O727" i="3"/>
  <c r="P689" i="3"/>
  <c r="R632" i="3"/>
  <c r="Q617" i="3"/>
  <c r="R592" i="3"/>
  <c r="N1253" i="3"/>
  <c r="P1218" i="3"/>
  <c r="S1108" i="3"/>
  <c r="P926" i="3"/>
  <c r="O892" i="3"/>
  <c r="N809" i="3"/>
  <c r="R807" i="3"/>
  <c r="O795" i="3"/>
  <c r="Q788" i="3"/>
  <c r="N777" i="3"/>
  <c r="S775" i="3"/>
  <c r="N749" i="3"/>
  <c r="M729" i="3"/>
  <c r="S1270" i="3"/>
  <c r="O1218" i="3"/>
  <c r="Q1085" i="3"/>
  <c r="M1054" i="3"/>
  <c r="S924" i="3"/>
  <c r="Q896" i="3"/>
  <c r="N892" i="3"/>
  <c r="R857" i="3"/>
  <c r="M809" i="3"/>
  <c r="Q807" i="3"/>
  <c r="R775" i="3"/>
  <c r="O1270" i="3"/>
  <c r="P1085" i="3"/>
  <c r="R1005" i="3"/>
  <c r="R924" i="3"/>
  <c r="Q857" i="3"/>
  <c r="S829" i="3"/>
  <c r="P807" i="3"/>
  <c r="S798" i="3"/>
  <c r="P790" i="3"/>
  <c r="Q775" i="3"/>
  <c r="R747" i="3"/>
  <c r="Q1445" i="3"/>
  <c r="Q1136" i="3"/>
  <c r="R948" i="3"/>
  <c r="Q941" i="3"/>
  <c r="Q878" i="3"/>
  <c r="R861" i="3"/>
  <c r="O857" i="3"/>
  <c r="R839" i="3"/>
  <c r="R829" i="3"/>
  <c r="N813" i="3"/>
  <c r="O807" i="3"/>
  <c r="O798" i="3"/>
  <c r="O790" i="3"/>
  <c r="P775" i="3"/>
  <c r="N663" i="3"/>
  <c r="P646" i="3"/>
  <c r="M632" i="3"/>
  <c r="M617" i="3"/>
  <c r="M592" i="3"/>
  <c r="P1445" i="3"/>
  <c r="M1119" i="3"/>
  <c r="M1120" i="3" s="1"/>
  <c r="M955" i="3"/>
  <c r="Q948" i="3"/>
  <c r="R910" i="3"/>
  <c r="P878" i="3"/>
  <c r="O870" i="3"/>
  <c r="N857" i="3"/>
  <c r="Q839" i="3"/>
  <c r="Q829" i="3"/>
  <c r="M813" i="3"/>
  <c r="N807" i="3"/>
  <c r="N798" i="3"/>
  <c r="N775" i="3"/>
  <c r="P703" i="3"/>
  <c r="M663" i="3"/>
  <c r="O646" i="3"/>
  <c r="S614" i="3"/>
  <c r="O1093" i="3"/>
  <c r="M1042" i="3"/>
  <c r="M1002" i="3"/>
  <c r="M1003" i="3" s="1"/>
  <c r="O941" i="3"/>
  <c r="R937" i="3"/>
  <c r="R935" i="3"/>
  <c r="Q910" i="3"/>
  <c r="S893" i="3"/>
  <c r="N878" i="3"/>
  <c r="N870" i="3"/>
  <c r="M839" i="3"/>
  <c r="P829" i="3"/>
  <c r="S823" i="3"/>
  <c r="R819" i="3"/>
  <c r="M798" i="3"/>
  <c r="M775" i="3"/>
  <c r="S770" i="3"/>
  <c r="M768" i="3"/>
  <c r="Q722" i="3"/>
  <c r="S718" i="3"/>
  <c r="R1648" i="3"/>
  <c r="N1212" i="3"/>
  <c r="O1165" i="3"/>
  <c r="N1093" i="3"/>
  <c r="R1010" i="3"/>
  <c r="S952" i="3"/>
  <c r="N941" i="3"/>
  <c r="Q937" i="3"/>
  <c r="Q935" i="3"/>
  <c r="M910" i="3"/>
  <c r="R893" i="3"/>
  <c r="N889" i="3"/>
  <c r="Q833" i="3"/>
  <c r="N829" i="3"/>
  <c r="O827" i="3"/>
  <c r="Q819" i="3"/>
  <c r="R817" i="3"/>
  <c r="M785" i="3"/>
  <c r="R770" i="3"/>
  <c r="P722" i="3"/>
  <c r="R718" i="3"/>
  <c r="M1212" i="3"/>
  <c r="N1165" i="3"/>
  <c r="Q1010" i="3"/>
  <c r="O979" i="3"/>
  <c r="R952" i="3"/>
  <c r="M941" i="3"/>
  <c r="P937" i="3"/>
  <c r="P935" i="3"/>
  <c r="S930" i="3"/>
  <c r="R903" i="3"/>
  <c r="P893" i="3"/>
  <c r="M889" i="3"/>
  <c r="S887" i="3"/>
  <c r="O885" i="3"/>
  <c r="Q841" i="3"/>
  <c r="O837" i="3"/>
  <c r="M829" i="3"/>
  <c r="S821" i="3"/>
  <c r="O819" i="3"/>
  <c r="O817" i="3"/>
  <c r="S815" i="3"/>
  <c r="S734" i="3"/>
  <c r="R724" i="3"/>
  <c r="M718" i="3"/>
  <c r="Q710" i="3"/>
  <c r="O1373" i="3"/>
  <c r="S1036" i="3"/>
  <c r="S1037" i="3" s="1"/>
  <c r="M979" i="3"/>
  <c r="S962" i="3"/>
  <c r="M957" i="3"/>
  <c r="P952" i="3"/>
  <c r="O937" i="3"/>
  <c r="O935" i="3"/>
  <c r="R930" i="3"/>
  <c r="Q903" i="3"/>
  <c r="O893" i="3"/>
  <c r="R887" i="3"/>
  <c r="P841" i="3"/>
  <c r="S835" i="3"/>
  <c r="N819" i="3"/>
  <c r="Q796" i="3"/>
  <c r="R734" i="3"/>
  <c r="P720" i="3"/>
  <c r="P710" i="3"/>
  <c r="N1373" i="3"/>
  <c r="R1138" i="3"/>
  <c r="R1139" i="3" s="1"/>
  <c r="R1070" i="3"/>
  <c r="R1036" i="3"/>
  <c r="R1037" i="3" s="1"/>
  <c r="O952" i="3"/>
  <c r="N937" i="3"/>
  <c r="Q930" i="3"/>
  <c r="P903" i="3"/>
  <c r="P887" i="3"/>
  <c r="P835" i="3"/>
  <c r="P796" i="3"/>
  <c r="O787" i="3"/>
  <c r="R759" i="3"/>
  <c r="Q734" i="3"/>
  <c r="S716" i="3"/>
  <c r="P1138" i="3"/>
  <c r="P1139" i="3" s="1"/>
  <c r="M1121" i="3"/>
  <c r="P1070" i="3"/>
  <c r="P930" i="3"/>
  <c r="Q925" i="3"/>
  <c r="O903" i="3"/>
  <c r="O887" i="3"/>
  <c r="O888" i="3" s="1"/>
  <c r="S850" i="3"/>
  <c r="O796" i="3"/>
  <c r="M787" i="3"/>
  <c r="M759" i="3"/>
  <c r="P734" i="3"/>
  <c r="R716" i="3"/>
  <c r="Q1024" i="3"/>
  <c r="N1004" i="3"/>
  <c r="Q993" i="3"/>
  <c r="M930" i="3"/>
  <c r="P925" i="3"/>
  <c r="M903" i="3"/>
  <c r="R897" i="3"/>
  <c r="R850" i="3"/>
  <c r="R843" i="3"/>
  <c r="O808" i="3"/>
  <c r="N796" i="3"/>
  <c r="S780" i="3"/>
  <c r="S752" i="3"/>
  <c r="Q748" i="3"/>
  <c r="Q740" i="3"/>
  <c r="S738" i="3"/>
  <c r="Q728" i="3"/>
  <c r="Q716" i="3"/>
  <c r="N780" i="3"/>
  <c r="Q754" i="3"/>
  <c r="Q708" i="3"/>
  <c r="Q659" i="3"/>
  <c r="R629" i="3"/>
  <c r="P529" i="3"/>
  <c r="N373" i="3"/>
  <c r="P740" i="3"/>
  <c r="O703" i="3"/>
  <c r="R673" i="3"/>
  <c r="O661" i="3"/>
  <c r="P659" i="3"/>
  <c r="Q629" i="3"/>
  <c r="N589" i="3"/>
  <c r="N570" i="3"/>
  <c r="O529" i="3"/>
  <c r="S360" i="3"/>
  <c r="R791" i="3"/>
  <c r="N740" i="3"/>
  <c r="M726" i="3"/>
  <c r="N703" i="3"/>
  <c r="O659" i="3"/>
  <c r="R652" i="3"/>
  <c r="S640" i="3"/>
  <c r="S578" i="3"/>
  <c r="Q568" i="3"/>
  <c r="Q547" i="3"/>
  <c r="S461" i="3"/>
  <c r="M351" i="3"/>
  <c r="P180" i="3"/>
  <c r="M164" i="3"/>
  <c r="R152" i="3"/>
  <c r="N123" i="3"/>
  <c r="M116" i="3"/>
  <c r="O925" i="3"/>
  <c r="Q791" i="3"/>
  <c r="O748" i="3"/>
  <c r="S686" i="3"/>
  <c r="Q682" i="3"/>
  <c r="N673" i="3"/>
  <c r="N659" i="3"/>
  <c r="Q652" i="3"/>
  <c r="R640" i="3"/>
  <c r="R621" i="3"/>
  <c r="R602" i="3"/>
  <c r="R578" i="3"/>
  <c r="P547" i="3"/>
  <c r="M529" i="3"/>
  <c r="M476" i="3"/>
  <c r="R461" i="3"/>
  <c r="S444" i="3"/>
  <c r="P391" i="3"/>
  <c r="Q386" i="3"/>
  <c r="N925" i="3"/>
  <c r="N748" i="3"/>
  <c r="Q686" i="3"/>
  <c r="P682" i="3"/>
  <c r="M673" i="3"/>
  <c r="M659" i="3"/>
  <c r="P652" i="3"/>
  <c r="Q640" i="3"/>
  <c r="Q621" i="3"/>
  <c r="S617" i="3"/>
  <c r="P602" i="3"/>
  <c r="Q578" i="3"/>
  <c r="O547" i="3"/>
  <c r="Q461" i="3"/>
  <c r="P458" i="3"/>
  <c r="M444" i="3"/>
  <c r="O391" i="3"/>
  <c r="P386" i="3"/>
  <c r="O712" i="3"/>
  <c r="P686" i="3"/>
  <c r="M682" i="3"/>
  <c r="O652" i="3"/>
  <c r="R650" i="3"/>
  <c r="P640" i="3"/>
  <c r="P621" i="3"/>
  <c r="R617" i="3"/>
  <c r="N602" i="3"/>
  <c r="M578" i="3"/>
  <c r="S456" i="3"/>
  <c r="N391" i="3"/>
  <c r="O386" i="3"/>
  <c r="P993" i="3"/>
  <c r="M782" i="3"/>
  <c r="N686" i="3"/>
  <c r="N652" i="3"/>
  <c r="Q650" i="3"/>
  <c r="N640" i="3"/>
  <c r="N633" i="3"/>
  <c r="O621" i="3"/>
  <c r="M602" i="3"/>
  <c r="M527" i="3"/>
  <c r="S459" i="3"/>
  <c r="S367" i="3"/>
  <c r="O742" i="3"/>
  <c r="R698" i="3"/>
  <c r="S677" i="3"/>
  <c r="M652" i="3"/>
  <c r="P650" i="3"/>
  <c r="M640" i="3"/>
  <c r="M633" i="3"/>
  <c r="R615" i="3"/>
  <c r="S555" i="3"/>
  <c r="S524" i="3"/>
  <c r="R459" i="3"/>
  <c r="S423" i="3"/>
  <c r="S377" i="3"/>
  <c r="R367" i="3"/>
  <c r="Q1214" i="3"/>
  <c r="N843" i="3"/>
  <c r="M796" i="3"/>
  <c r="N742" i="3"/>
  <c r="R714" i="3"/>
  <c r="Q698" i="3"/>
  <c r="O690" i="3"/>
  <c r="R677" i="3"/>
  <c r="Q615" i="3"/>
  <c r="R555" i="3"/>
  <c r="O543" i="3"/>
  <c r="M538" i="3"/>
  <c r="S534" i="3"/>
  <c r="R524" i="3"/>
  <c r="O517" i="3"/>
  <c r="N512" i="3"/>
  <c r="S495" i="3"/>
  <c r="M480" i="3"/>
  <c r="Q459" i="3"/>
  <c r="S448" i="3"/>
  <c r="S442" i="3"/>
  <c r="R423" i="3"/>
  <c r="N412" i="3"/>
  <c r="S405" i="3"/>
  <c r="S397" i="3"/>
  <c r="O395" i="3"/>
  <c r="R377" i="3"/>
  <c r="Q367" i="3"/>
  <c r="S345" i="3"/>
  <c r="N1214" i="3"/>
  <c r="Q945" i="3"/>
  <c r="M843" i="3"/>
  <c r="M728" i="3"/>
  <c r="Q714" i="3"/>
  <c r="N646" i="3"/>
  <c r="S573" i="3"/>
  <c r="Q555" i="3"/>
  <c r="R534" i="3"/>
  <c r="Q524" i="3"/>
  <c r="R495" i="3"/>
  <c r="S474" i="3"/>
  <c r="P459" i="3"/>
  <c r="R448" i="3"/>
  <c r="R442" i="3"/>
  <c r="R405" i="3"/>
  <c r="S389" i="3"/>
  <c r="Q377" i="3"/>
  <c r="P367" i="3"/>
  <c r="O356" i="3"/>
  <c r="P160" i="3"/>
  <c r="M776" i="3"/>
  <c r="R573" i="3"/>
  <c r="S571" i="3"/>
  <c r="S563" i="3"/>
  <c r="S559" i="3"/>
  <c r="S560" i="3" s="1"/>
  <c r="P555" i="3"/>
  <c r="Q551" i="3"/>
  <c r="Q534" i="3"/>
  <c r="P524" i="3"/>
  <c r="S508" i="3"/>
  <c r="Q495" i="3"/>
  <c r="Q474" i="3"/>
  <c r="S465" i="3"/>
  <c r="O459" i="3"/>
  <c r="Q448" i="3"/>
  <c r="Q442" i="3"/>
  <c r="Q405" i="3"/>
  <c r="R389" i="3"/>
  <c r="P377" i="3"/>
  <c r="P326" i="3"/>
  <c r="O1067" i="3"/>
  <c r="P674" i="3"/>
  <c r="S670" i="3"/>
  <c r="P664" i="3"/>
  <c r="P597" i="3"/>
  <c r="Q573" i="3"/>
  <c r="R571" i="3"/>
  <c r="Q563" i="3"/>
  <c r="R559" i="3"/>
  <c r="R560" i="3" s="1"/>
  <c r="O555" i="3"/>
  <c r="P551" i="3"/>
  <c r="P534" i="3"/>
  <c r="O524" i="3"/>
  <c r="R508" i="3"/>
  <c r="P495" i="3"/>
  <c r="P474" i="3"/>
  <c r="R465" i="3"/>
  <c r="N459" i="3"/>
  <c r="P448" i="3"/>
  <c r="P442" i="3"/>
  <c r="P233" i="3"/>
  <c r="R220" i="3"/>
  <c r="Q854" i="3"/>
  <c r="S709" i="3"/>
  <c r="N674" i="3"/>
  <c r="R670" i="3"/>
  <c r="O664" i="3"/>
  <c r="M641" i="3"/>
  <c r="S599" i="3"/>
  <c r="O597" i="3"/>
  <c r="S579" i="3"/>
  <c r="P573" i="3"/>
  <c r="Q571" i="3"/>
  <c r="Q559" i="3"/>
  <c r="Q560" i="3" s="1"/>
  <c r="N555" i="3"/>
  <c r="P539" i="3"/>
  <c r="Q220" i="3"/>
  <c r="M1004" i="3"/>
  <c r="O709" i="3"/>
  <c r="M674" i="3"/>
  <c r="Q670" i="3"/>
  <c r="R599" i="3"/>
  <c r="R586" i="3"/>
  <c r="R579" i="3"/>
  <c r="O573" i="3"/>
  <c r="P571" i="3"/>
  <c r="O563" i="3"/>
  <c r="P559" i="3"/>
  <c r="N551" i="3"/>
  <c r="O539" i="3"/>
  <c r="N534" i="3"/>
  <c r="M524" i="3"/>
  <c r="S513" i="3"/>
  <c r="P508" i="3"/>
  <c r="S481" i="3"/>
  <c r="N474" i="3"/>
  <c r="P465" i="3"/>
  <c r="N448" i="3"/>
  <c r="N442" i="3"/>
  <c r="S252" i="3"/>
  <c r="S248" i="3"/>
  <c r="P220" i="3"/>
  <c r="O198" i="3"/>
  <c r="R189" i="3"/>
  <c r="S151" i="3"/>
  <c r="P716" i="3"/>
  <c r="S672" i="3"/>
  <c r="P670" i="3"/>
  <c r="N603" i="3"/>
  <c r="Q599" i="3"/>
  <c r="S588" i="3"/>
  <c r="Q586" i="3"/>
  <c r="O559" i="3"/>
  <c r="O560" i="3" s="1"/>
  <c r="N539" i="3"/>
  <c r="R513" i="3"/>
  <c r="S296" i="3"/>
  <c r="Q287" i="3"/>
  <c r="Q252" i="3"/>
  <c r="R248" i="3"/>
  <c r="N220" i="3"/>
  <c r="R151" i="3"/>
  <c r="R136" i="3"/>
  <c r="Q897" i="3"/>
  <c r="R730" i="3"/>
  <c r="N716" i="3"/>
  <c r="R711" i="3"/>
  <c r="R704" i="3"/>
  <c r="P685" i="3"/>
  <c r="R681" i="3"/>
  <c r="R672" i="3"/>
  <c r="O670" i="3"/>
  <c r="P599" i="3"/>
  <c r="R588" i="3"/>
  <c r="P586" i="3"/>
  <c r="O579" i="3"/>
  <c r="M573" i="3"/>
  <c r="M563" i="3"/>
  <c r="M559" i="3"/>
  <c r="M560" i="3" s="1"/>
  <c r="M539" i="3"/>
  <c r="Q525" i="3"/>
  <c r="Q513" i="3"/>
  <c r="M508" i="3"/>
  <c r="P504" i="3"/>
  <c r="P500" i="3"/>
  <c r="R492" i="3"/>
  <c r="Q481" i="3"/>
  <c r="R475" i="3"/>
  <c r="Q469" i="3"/>
  <c r="N465" i="3"/>
  <c r="R460" i="3"/>
  <c r="S449" i="3"/>
  <c r="R443" i="3"/>
  <c r="O437" i="3"/>
  <c r="R427" i="3"/>
  <c r="O418" i="3"/>
  <c r="P415" i="3"/>
  <c r="S410" i="3"/>
  <c r="R406" i="3"/>
  <c r="S390" i="3"/>
  <c r="O378" i="3"/>
  <c r="O368" i="3"/>
  <c r="P897" i="3"/>
  <c r="P730" i="3"/>
  <c r="M711" i="3"/>
  <c r="O685" i="3"/>
  <c r="Q681" i="3"/>
  <c r="O672" i="3"/>
  <c r="M651" i="3"/>
  <c r="N599" i="3"/>
  <c r="Q588" i="3"/>
  <c r="S583" i="3"/>
  <c r="N579" i="3"/>
  <c r="S569" i="3"/>
  <c r="S546" i="3"/>
  <c r="S540" i="3"/>
  <c r="S535" i="3"/>
  <c r="O525" i="3"/>
  <c r="S518" i="3"/>
  <c r="O513" i="3"/>
  <c r="O504" i="3"/>
  <c r="P481" i="3"/>
  <c r="Q475" i="3"/>
  <c r="P469" i="3"/>
  <c r="Q460" i="3"/>
  <c r="R449" i="3"/>
  <c r="Q443" i="3"/>
  <c r="M437" i="3"/>
  <c r="Q427" i="3"/>
  <c r="O415" i="3"/>
  <c r="R410" i="3"/>
  <c r="Q406" i="3"/>
  <c r="Q390" i="3"/>
  <c r="N378" i="3"/>
  <c r="N368" i="3"/>
  <c r="Q357" i="3"/>
  <c r="S778" i="3"/>
  <c r="Q752" i="3"/>
  <c r="S695" i="3"/>
  <c r="P681" i="3"/>
  <c r="M672" i="3"/>
  <c r="S655" i="3"/>
  <c r="S647" i="3"/>
  <c r="Q643" i="3"/>
  <c r="Q634" i="3"/>
  <c r="S605" i="3"/>
  <c r="M599" i="3"/>
  <c r="P588" i="3"/>
  <c r="R540" i="3"/>
  <c r="N525" i="3"/>
  <c r="Q518" i="3"/>
  <c r="N513" i="3"/>
  <c r="M504" i="3"/>
  <c r="M481" i="3"/>
  <c r="P475" i="3"/>
  <c r="S453" i="3"/>
  <c r="S438" i="3"/>
  <c r="S435" i="3"/>
  <c r="P427" i="3"/>
  <c r="S421" i="3"/>
  <c r="S416" i="3"/>
  <c r="Q410" i="3"/>
  <c r="S400" i="3"/>
  <c r="S393" i="3"/>
  <c r="S379" i="3"/>
  <c r="M378" i="3"/>
  <c r="M368" i="3"/>
  <c r="P830" i="3"/>
  <c r="M752" i="3"/>
  <c r="R695" i="3"/>
  <c r="R655" i="3"/>
  <c r="R647" i="3"/>
  <c r="P643" i="3"/>
  <c r="P634" i="3"/>
  <c r="O594" i="3"/>
  <c r="O588" i="3"/>
  <c r="O581" i="3"/>
  <c r="O544" i="3"/>
  <c r="Q540" i="3"/>
  <c r="M525" i="3"/>
  <c r="P518" i="3"/>
  <c r="M513" i="3"/>
  <c r="S498" i="3"/>
  <c r="O475" i="3"/>
  <c r="S470" i="3"/>
  <c r="R453" i="3"/>
  <c r="Q438" i="3"/>
  <c r="R421" i="3"/>
  <c r="R416" i="3"/>
  <c r="P410" i="3"/>
  <c r="R400" i="3"/>
  <c r="R393" i="3"/>
  <c r="Q383" i="3"/>
  <c r="R379" i="3"/>
  <c r="S369" i="3"/>
  <c r="N830" i="3"/>
  <c r="R738" i="3"/>
  <c r="S713" i="3"/>
  <c r="Q695" i="3"/>
  <c r="Q647" i="3"/>
  <c r="Q614" i="3"/>
  <c r="S574" i="3"/>
  <c r="S564" i="3"/>
  <c r="S556" i="3"/>
  <c r="M544" i="3"/>
  <c r="P540" i="3"/>
  <c r="O518" i="3"/>
  <c r="R498" i="3"/>
  <c r="R499" i="3" s="1"/>
  <c r="S493" i="3"/>
  <c r="S485" i="3"/>
  <c r="N475" i="3"/>
  <c r="R470" i="3"/>
  <c r="Q453" i="3"/>
  <c r="P438" i="3"/>
  <c r="Q421" i="3"/>
  <c r="Q416" i="3"/>
  <c r="O410" i="3"/>
  <c r="Q400" i="3"/>
  <c r="Q393" i="3"/>
  <c r="P383" i="3"/>
  <c r="Q379" i="3"/>
  <c r="S373" i="3"/>
  <c r="R369" i="3"/>
  <c r="S347" i="3"/>
  <c r="O1024" i="3"/>
  <c r="P713" i="3"/>
  <c r="P706" i="3"/>
  <c r="Q701" i="3"/>
  <c r="P695" i="3"/>
  <c r="P647" i="3"/>
  <c r="S632" i="3"/>
  <c r="P627" i="3"/>
  <c r="P614" i="3"/>
  <c r="S592" i="3"/>
  <c r="M574" i="3"/>
  <c r="O564" i="3"/>
  <c r="R556" i="3"/>
  <c r="O540" i="3"/>
  <c r="S526" i="3"/>
  <c r="S521" i="3"/>
  <c r="Q498" i="3"/>
  <c r="Q499" i="3" s="1"/>
  <c r="R496" i="3"/>
  <c r="R493" i="3"/>
  <c r="P485" i="3"/>
  <c r="M475" i="3"/>
  <c r="Q470" i="3"/>
  <c r="P453" i="3"/>
  <c r="O438" i="3"/>
  <c r="P421" i="3"/>
  <c r="P416" i="3"/>
  <c r="S411" i="3"/>
  <c r="N410" i="3"/>
  <c r="P400" i="3"/>
  <c r="P393" i="3"/>
  <c r="M390" i="3"/>
  <c r="O383" i="3"/>
  <c r="Q381" i="3"/>
  <c r="P379" i="3"/>
  <c r="R373" i="3"/>
  <c r="Q369" i="3"/>
  <c r="S358" i="3"/>
  <c r="R347" i="3"/>
  <c r="S341" i="3"/>
  <c r="O780" i="3"/>
  <c r="R708" i="3"/>
  <c r="N701" i="3"/>
  <c r="M695" i="3"/>
  <c r="Q689" i="3"/>
  <c r="S661" i="3"/>
  <c r="R659" i="3"/>
  <c r="M647" i="3"/>
  <c r="P570" i="3"/>
  <c r="O566" i="3"/>
  <c r="Q529" i="3"/>
  <c r="N493" i="3"/>
  <c r="R476" i="3"/>
  <c r="Q521" i="3"/>
  <c r="P498" i="3"/>
  <c r="P499" i="3" s="1"/>
  <c r="O470" i="3"/>
  <c r="N416" i="3"/>
  <c r="R357" i="3"/>
  <c r="O329" i="3"/>
  <c r="S271" i="3"/>
  <c r="Q261" i="3"/>
  <c r="Q128" i="3"/>
  <c r="R171" i="3"/>
  <c r="R122" i="3"/>
  <c r="N111" i="3"/>
  <c r="N112" i="3" s="1"/>
  <c r="S74" i="3"/>
  <c r="S20" i="3"/>
  <c r="R74" i="3"/>
  <c r="R69" i="3"/>
  <c r="P26" i="3"/>
  <c r="Q20" i="3"/>
  <c r="P645" i="3"/>
  <c r="P521" i="3"/>
  <c r="N498" i="3"/>
  <c r="R341" i="3"/>
  <c r="M329" i="3"/>
  <c r="O305" i="3"/>
  <c r="S293" i="3"/>
  <c r="R271" i="3"/>
  <c r="P261" i="3"/>
  <c r="S256" i="3"/>
  <c r="S229" i="3"/>
  <c r="P128" i="3"/>
  <c r="Q124" i="3"/>
  <c r="S69" i="3"/>
  <c r="Q26" i="3"/>
  <c r="O13" i="3"/>
  <c r="M6" i="3"/>
  <c r="R689" i="3"/>
  <c r="N645" i="3"/>
  <c r="Q341" i="3"/>
  <c r="R293" i="3"/>
  <c r="S277" i="3"/>
  <c r="Q271" i="3"/>
  <c r="O261" i="3"/>
  <c r="R256" i="3"/>
  <c r="R229" i="3"/>
  <c r="M220" i="3"/>
  <c r="S171" i="3"/>
  <c r="O128" i="3"/>
  <c r="S122" i="3"/>
  <c r="N636" i="3"/>
  <c r="N616" i="3"/>
  <c r="P332" i="3"/>
  <c r="S326" i="3"/>
  <c r="Q317" i="3"/>
  <c r="P311" i="3"/>
  <c r="P299" i="3"/>
  <c r="P300" i="3" s="1"/>
  <c r="R277" i="3"/>
  <c r="N261" i="3"/>
  <c r="Q256" i="3"/>
  <c r="Q229" i="3"/>
  <c r="S218" i="3"/>
  <c r="R193" i="3"/>
  <c r="O176" i="3"/>
  <c r="P165" i="3"/>
  <c r="O148" i="3"/>
  <c r="M13" i="3"/>
  <c r="O26" i="3"/>
  <c r="S29" i="3"/>
  <c r="P665" i="3"/>
  <c r="M636" i="3"/>
  <c r="R529" i="3"/>
  <c r="O379" i="3"/>
  <c r="S362" i="3"/>
  <c r="S363" i="3" s="1"/>
  <c r="O343" i="3"/>
  <c r="N332" i="3"/>
  <c r="R326" i="3"/>
  <c r="O311" i="3"/>
  <c r="S309" i="3"/>
  <c r="S297" i="3"/>
  <c r="Q277" i="3"/>
  <c r="S267" i="3"/>
  <c r="M261" i="3"/>
  <c r="P229" i="3"/>
  <c r="Q224" i="3"/>
  <c r="Q193" i="3"/>
  <c r="Q171" i="3"/>
  <c r="O165" i="3"/>
  <c r="N148" i="3"/>
  <c r="N126" i="3"/>
  <c r="Q122" i="3"/>
  <c r="M111" i="3"/>
  <c r="M112" i="3" s="1"/>
  <c r="S23" i="3"/>
  <c r="R526" i="3"/>
  <c r="N438" i="3"/>
  <c r="O421" i="3"/>
  <c r="M410" i="3"/>
  <c r="O393" i="3"/>
  <c r="N379" i="3"/>
  <c r="R362" i="3"/>
  <c r="R363" i="3" s="1"/>
  <c r="N343" i="3"/>
  <c r="M332" i="3"/>
  <c r="M311" i="3"/>
  <c r="R309" i="3"/>
  <c r="R297" i="3"/>
  <c r="P277" i="3"/>
  <c r="R267" i="3"/>
  <c r="S233" i="3"/>
  <c r="O229" i="3"/>
  <c r="P171" i="3"/>
  <c r="N165" i="3"/>
  <c r="M126" i="3"/>
  <c r="P122" i="3"/>
  <c r="Q74" i="3"/>
  <c r="Q69" i="3"/>
  <c r="S732" i="3"/>
  <c r="N540" i="3"/>
  <c r="Q526" i="3"/>
  <c r="M438" i="3"/>
  <c r="N421" i="3"/>
  <c r="N393" i="3"/>
  <c r="Q309" i="3"/>
  <c r="Q297" i="3"/>
  <c r="Q267" i="3"/>
  <c r="N229" i="3"/>
  <c r="O171" i="3"/>
  <c r="S133" i="3"/>
  <c r="O122" i="3"/>
  <c r="S95" i="3"/>
  <c r="P74" i="3"/>
  <c r="P69" i="3"/>
  <c r="S53" i="3"/>
  <c r="S36" i="3"/>
  <c r="R732" i="3"/>
  <c r="O647" i="3"/>
  <c r="O627" i="3"/>
  <c r="M540" i="3"/>
  <c r="Q373" i="3"/>
  <c r="P309" i="3"/>
  <c r="P297" i="3"/>
  <c r="N295" i="3"/>
  <c r="P287" i="3"/>
  <c r="M229" i="3"/>
  <c r="N224" i="3"/>
  <c r="O180" i="3"/>
  <c r="N171" i="3"/>
  <c r="R133" i="3"/>
  <c r="N122" i="3"/>
  <c r="R95" i="3"/>
  <c r="S80" i="3"/>
  <c r="O74" i="3"/>
  <c r="O69" i="3"/>
  <c r="R63" i="3"/>
  <c r="S59" i="3"/>
  <c r="R53" i="3"/>
  <c r="R36" i="3"/>
  <c r="R29" i="3"/>
  <c r="N647" i="3"/>
  <c r="P373" i="3"/>
  <c r="S336" i="3"/>
  <c r="O297" i="3"/>
  <c r="O287" i="3"/>
  <c r="M224" i="3"/>
  <c r="R214" i="3"/>
  <c r="P203" i="3"/>
  <c r="M171" i="3"/>
  <c r="N169" i="3"/>
  <c r="S139" i="3"/>
  <c r="Q133" i="3"/>
  <c r="M122" i="3"/>
  <c r="Q95" i="3"/>
  <c r="R80" i="3"/>
  <c r="S75" i="3"/>
  <c r="N74" i="3"/>
  <c r="N69" i="3"/>
  <c r="Q63" i="3"/>
  <c r="R59" i="3"/>
  <c r="Q53" i="3"/>
  <c r="Q36" i="3"/>
  <c r="Q29" i="3"/>
  <c r="R23" i="3"/>
  <c r="P133" i="3"/>
  <c r="P95" i="3"/>
  <c r="Q80" i="3"/>
  <c r="R75" i="3"/>
  <c r="S70" i="3"/>
  <c r="P63" i="3"/>
  <c r="Q59" i="3"/>
  <c r="P53" i="3"/>
  <c r="P36" i="3"/>
  <c r="P29" i="3"/>
  <c r="Q23" i="3"/>
  <c r="P336" i="3"/>
  <c r="S230" i="3"/>
  <c r="S201" i="3"/>
  <c r="S199" i="3"/>
  <c r="R197" i="3"/>
  <c r="N177" i="3"/>
  <c r="S145" i="3"/>
  <c r="O133" i="3"/>
  <c r="O95" i="3"/>
  <c r="P80" i="3"/>
  <c r="Q75" i="3"/>
  <c r="R70" i="3"/>
  <c r="O63" i="3"/>
  <c r="R61" i="3"/>
  <c r="P59" i="3"/>
  <c r="O53" i="3"/>
  <c r="O36" i="3"/>
  <c r="O29" i="3"/>
  <c r="P23" i="3"/>
  <c r="P381" i="3"/>
  <c r="O336" i="3"/>
  <c r="S314" i="3"/>
  <c r="R262" i="3"/>
  <c r="R230" i="3"/>
  <c r="R201" i="3"/>
  <c r="R199" i="3"/>
  <c r="Q197" i="3"/>
  <c r="O149" i="3"/>
  <c r="R145" i="3"/>
  <c r="S123" i="3"/>
  <c r="S108" i="3"/>
  <c r="S104" i="3"/>
  <c r="M95" i="3"/>
  <c r="Q82" i="3"/>
  <c r="O80" i="3"/>
  <c r="P75" i="3"/>
  <c r="Q70" i="3"/>
  <c r="N63" i="3"/>
  <c r="Q61" i="3"/>
  <c r="O59" i="3"/>
  <c r="M53" i="3"/>
  <c r="N36" i="3"/>
  <c r="N29" i="3"/>
  <c r="O23" i="3"/>
  <c r="S746" i="3"/>
  <c r="Q347" i="3"/>
  <c r="N336" i="3"/>
  <c r="R314" i="3"/>
  <c r="Q262" i="3"/>
  <c r="S243" i="3"/>
  <c r="M230" i="3"/>
  <c r="R219" i="3"/>
  <c r="Q201" i="3"/>
  <c r="M149" i="3"/>
  <c r="Q145" i="3"/>
  <c r="S143" i="3"/>
  <c r="R123" i="3"/>
  <c r="Q108" i="3"/>
  <c r="R104" i="3"/>
  <c r="P82" i="3"/>
  <c r="N80" i="3"/>
  <c r="O75" i="3"/>
  <c r="P70" i="3"/>
  <c r="M63" i="3"/>
  <c r="M59" i="3"/>
  <c r="M36" i="3"/>
  <c r="M29" i="3"/>
  <c r="N23" i="3"/>
  <c r="M23" i="3"/>
  <c r="M746" i="3"/>
  <c r="Q699" i="3"/>
  <c r="P347" i="3"/>
  <c r="M336" i="3"/>
  <c r="Q314" i="3"/>
  <c r="N302" i="3"/>
  <c r="O298" i="3"/>
  <c r="N284" i="3"/>
  <c r="Q274" i="3"/>
  <c r="R268" i="3"/>
  <c r="P262" i="3"/>
  <c r="O255" i="3"/>
  <c r="Q219" i="3"/>
  <c r="P201" i="3"/>
  <c r="O197" i="3"/>
  <c r="P145" i="3"/>
  <c r="R143" i="3"/>
  <c r="S137" i="3"/>
  <c r="M123" i="3"/>
  <c r="P108" i="3"/>
  <c r="O82" i="3"/>
  <c r="M80" i="3"/>
  <c r="N75" i="3"/>
  <c r="O70" i="3"/>
  <c r="S511" i="3"/>
  <c r="Q358" i="3"/>
  <c r="N342" i="3"/>
  <c r="M340" i="3"/>
  <c r="O310" i="3"/>
  <c r="R304" i="3"/>
  <c r="M298" i="3"/>
  <c r="S282" i="3"/>
  <c r="R278" i="3"/>
  <c r="N276" i="3"/>
  <c r="O274" i="3"/>
  <c r="P268" i="3"/>
  <c r="S264" i="3"/>
  <c r="M255" i="3"/>
  <c r="S249" i="3"/>
  <c r="S245" i="3"/>
  <c r="O219" i="3"/>
  <c r="O207" i="3"/>
  <c r="N201" i="3"/>
  <c r="M192" i="3"/>
  <c r="M187" i="3"/>
  <c r="R183" i="3"/>
  <c r="R160" i="3"/>
  <c r="Q155" i="3"/>
  <c r="Q137" i="3"/>
  <c r="M127" i="3"/>
  <c r="M108" i="3"/>
  <c r="S105" i="3"/>
  <c r="P96" i="3"/>
  <c r="Q89" i="3"/>
  <c r="M70" i="3"/>
  <c r="Q64" i="3"/>
  <c r="O54" i="3"/>
  <c r="R47" i="3"/>
  <c r="Q32" i="3"/>
  <c r="O30" i="3"/>
  <c r="R19" i="3"/>
  <c r="S17" i="3"/>
  <c r="S12" i="3"/>
  <c r="N11" i="3"/>
  <c r="M9" i="3"/>
  <c r="P556" i="3"/>
  <c r="O485" i="3"/>
  <c r="S320" i="3"/>
  <c r="N310" i="3"/>
  <c r="Q304" i="3"/>
  <c r="Q282" i="3"/>
  <c r="Q278" i="3"/>
  <c r="M276" i="3"/>
  <c r="M270" i="3"/>
  <c r="N268" i="3"/>
  <c r="Q266" i="3"/>
  <c r="R249" i="3"/>
  <c r="R245" i="3"/>
  <c r="N219" i="3"/>
  <c r="N207" i="3"/>
  <c r="Q183" i="3"/>
  <c r="Q160" i="3"/>
  <c r="P155" i="3"/>
  <c r="P151" i="3"/>
  <c r="P137" i="3"/>
  <c r="R105" i="3"/>
  <c r="S98" i="3"/>
  <c r="O96" i="3"/>
  <c r="P89" i="3"/>
  <c r="S76" i="3"/>
  <c r="P64" i="3"/>
  <c r="N54" i="3"/>
  <c r="S43" i="3"/>
  <c r="P32" i="3"/>
  <c r="N30" i="3"/>
  <c r="Q19" i="3"/>
  <c r="R17" i="3"/>
  <c r="R12" i="3"/>
  <c r="M11" i="3"/>
  <c r="O556" i="3"/>
  <c r="N485" i="3"/>
  <c r="O400" i="3"/>
  <c r="M383" i="3"/>
  <c r="M310" i="3"/>
  <c r="P304" i="3"/>
  <c r="P282" i="3"/>
  <c r="M268" i="3"/>
  <c r="Q249" i="3"/>
  <c r="Q245" i="3"/>
  <c r="M219" i="3"/>
  <c r="O185" i="3"/>
  <c r="O183" i="3"/>
  <c r="O155" i="3"/>
  <c r="O151" i="3"/>
  <c r="O137" i="3"/>
  <c r="Q105" i="3"/>
  <c r="Q98" i="3"/>
  <c r="N96" i="3"/>
  <c r="O89" i="3"/>
  <c r="R76" i="3"/>
  <c r="O64" i="3"/>
  <c r="M54" i="3"/>
  <c r="R43" i="3"/>
  <c r="O32" i="3"/>
  <c r="M30" i="3"/>
  <c r="P19" i="3"/>
  <c r="Q17" i="3"/>
  <c r="Q12" i="3"/>
  <c r="N850" i="3"/>
  <c r="Q496" i="3"/>
  <c r="N400" i="3"/>
  <c r="P369" i="3"/>
  <c r="O304" i="3"/>
  <c r="S288" i="3"/>
  <c r="S280" i="3"/>
  <c r="P249" i="3"/>
  <c r="P245" i="3"/>
  <c r="M185" i="3"/>
  <c r="N183" i="3"/>
  <c r="S181" i="3"/>
  <c r="M155" i="3"/>
  <c r="S153" i="3"/>
  <c r="N151" i="3"/>
  <c r="O114" i="3"/>
  <c r="P105" i="3"/>
  <c r="P98" i="3"/>
  <c r="M96" i="3"/>
  <c r="S90" i="3"/>
  <c r="M89" i="3"/>
  <c r="Q76" i="3"/>
  <c r="N64" i="3"/>
  <c r="O47" i="3"/>
  <c r="S45" i="3"/>
  <c r="O19" i="3"/>
  <c r="P17" i="3"/>
  <c r="P12" i="3"/>
  <c r="M850" i="3"/>
  <c r="P701" i="3"/>
  <c r="O678" i="3"/>
  <c r="S519" i="3"/>
  <c r="P496" i="3"/>
  <c r="S476" i="3"/>
  <c r="R411" i="3"/>
  <c r="O369" i="3"/>
  <c r="P331" i="3"/>
  <c r="O308" i="3"/>
  <c r="N304" i="3"/>
  <c r="R296" i="3"/>
  <c r="Q288" i="3"/>
  <c r="R280" i="3"/>
  <c r="O249" i="3"/>
  <c r="S240" i="3"/>
  <c r="S223" i="3"/>
  <c r="M183" i="3"/>
  <c r="R181" i="3"/>
  <c r="R153" i="3"/>
  <c r="O105" i="3"/>
  <c r="O98" i="3"/>
  <c r="Q90" i="3"/>
  <c r="P76" i="3"/>
  <c r="M64" i="3"/>
  <c r="S48" i="3"/>
  <c r="S49" i="3" s="1"/>
  <c r="M19" i="3"/>
  <c r="O17" i="3"/>
  <c r="O12" i="3"/>
  <c r="O701" i="3"/>
  <c r="M564" i="3"/>
  <c r="Q493" i="3"/>
  <c r="S422" i="3"/>
  <c r="Q411" i="3"/>
  <c r="S394" i="3"/>
  <c r="S337" i="3"/>
  <c r="O331" i="3"/>
  <c r="S329" i="3"/>
  <c r="M325" i="3"/>
  <c r="Q315" i="3"/>
  <c r="N308" i="3"/>
  <c r="M304" i="3"/>
  <c r="P288" i="3"/>
  <c r="N249" i="3"/>
  <c r="Q240" i="3"/>
  <c r="R223" i="3"/>
  <c r="M198" i="3"/>
  <c r="P189" i="3"/>
  <c r="Q181" i="3"/>
  <c r="Q153" i="3"/>
  <c r="S130" i="3"/>
  <c r="S106" i="3"/>
  <c r="N105" i="3"/>
  <c r="P90" i="3"/>
  <c r="N76" i="3"/>
  <c r="R48" i="3"/>
  <c r="R49" i="3" s="1"/>
  <c r="N17" i="3"/>
  <c r="N12" i="3"/>
  <c r="S516" i="3"/>
  <c r="O493" i="3"/>
  <c r="O453" i="3"/>
  <c r="M337" i="3"/>
  <c r="R329" i="3"/>
  <c r="P315" i="3"/>
  <c r="O288" i="3"/>
  <c r="P252" i="3"/>
  <c r="Q223" i="3"/>
  <c r="P153" i="3"/>
  <c r="Q130" i="3"/>
  <c r="Q116" i="3"/>
  <c r="M105" i="3"/>
  <c r="O695" i="3"/>
  <c r="N596" i="3"/>
  <c r="N453" i="3"/>
  <c r="Q346" i="3"/>
  <c r="Q329" i="3"/>
  <c r="O315" i="3"/>
  <c r="S261" i="3"/>
  <c r="N252" i="3"/>
  <c r="O240" i="3"/>
  <c r="N695" i="3"/>
  <c r="M596" i="3"/>
  <c r="P470" i="3"/>
  <c r="O416" i="3"/>
  <c r="P346" i="3"/>
  <c r="P329" i="3"/>
  <c r="N315" i="3"/>
  <c r="R261" i="3"/>
  <c r="M252" i="3"/>
  <c r="O130" i="3"/>
  <c r="R128" i="3"/>
  <c r="N128" i="3"/>
  <c r="O101" i="3"/>
  <c r="N70" i="3"/>
  <c r="P5" i="3"/>
  <c r="S47" i="3"/>
  <c r="O5" i="3"/>
  <c r="S278" i="3"/>
  <c r="Q164" i="3"/>
  <c r="R64" i="3"/>
  <c r="S41" i="3"/>
  <c r="P310" i="3"/>
  <c r="Q196" i="3"/>
  <c r="N138" i="3"/>
  <c r="S118" i="3"/>
  <c r="N5" i="3"/>
  <c r="R155" i="3"/>
  <c r="M5" i="3"/>
  <c r="S304" i="3"/>
  <c r="N234" i="3"/>
  <c r="N187" i="3"/>
  <c r="N132" i="3"/>
  <c r="P342" i="3"/>
  <c r="P219" i="3"/>
  <c r="M75" i="3"/>
  <c r="N298" i="3"/>
  <c r="S146" i="3"/>
  <c r="N92" i="3"/>
  <c r="Q106" i="3"/>
  <c r="O251" i="3"/>
  <c r="O201" i="3"/>
  <c r="R89" i="3"/>
  <c r="M140" i="3"/>
  <c r="S9" i="3"/>
  <c r="P274" i="3"/>
  <c r="S160" i="3"/>
  <c r="S19" i="3"/>
  <c r="N192" i="3"/>
  <c r="R137" i="3"/>
  <c r="Q268" i="3"/>
  <c r="R6" i="3"/>
  <c r="N142" i="3"/>
  <c r="P48" i="3"/>
  <c r="P49" i="3" s="1"/>
  <c r="O11" i="3"/>
  <c r="R209" i="3"/>
  <c r="S128" i="3"/>
  <c r="N108" i="3"/>
  <c r="P54" i="3"/>
  <c r="R85" i="3"/>
  <c r="M102" i="3"/>
  <c r="R358" i="3"/>
  <c r="Q96" i="3"/>
  <c r="P130" i="3"/>
  <c r="M16" i="3"/>
  <c r="N340" i="3"/>
  <c r="P73" i="3"/>
  <c r="R5" i="3"/>
  <c r="M284" i="3"/>
  <c r="N255" i="3"/>
  <c r="O144" i="3"/>
  <c r="N127" i="3"/>
  <c r="N90" i="3"/>
  <c r="P30" i="3"/>
  <c r="Q5" i="3"/>
  <c r="S32" i="3"/>
  <c r="E2" i="3"/>
  <c r="H2" i="3"/>
  <c r="G2" i="3"/>
  <c r="F2" i="3"/>
  <c r="C2" i="3"/>
  <c r="Q16" i="3"/>
  <c r="P16" i="3"/>
  <c r="N16" i="3"/>
  <c r="O16" i="3"/>
  <c r="T96" i="3"/>
  <c r="S42" i="3"/>
  <c r="S51" i="3"/>
  <c r="S71" i="3"/>
  <c r="Q326" i="3"/>
  <c r="T332" i="3"/>
  <c r="T54" i="3"/>
  <c r="N4" i="3"/>
  <c r="I4" i="3"/>
  <c r="S6" i="3"/>
  <c r="O57" i="3"/>
  <c r="L57" i="3"/>
  <c r="N57" i="3"/>
  <c r="K57" i="3"/>
  <c r="M57" i="3"/>
  <c r="J57" i="3"/>
  <c r="I57" i="3"/>
  <c r="T57" i="3"/>
  <c r="S57" i="3"/>
  <c r="R57" i="3"/>
  <c r="P57" i="3"/>
  <c r="T74" i="3"/>
  <c r="T300" i="3"/>
  <c r="R111" i="3"/>
  <c r="R112" i="3" s="1"/>
  <c r="S77" i="3"/>
  <c r="R77" i="3"/>
  <c r="L100" i="3"/>
  <c r="O271" i="3"/>
  <c r="T83" i="3"/>
  <c r="N236" i="3"/>
  <c r="Q242" i="3"/>
  <c r="J410" i="3"/>
  <c r="Q140" i="3"/>
  <c r="T163" i="3"/>
  <c r="M163" i="3"/>
  <c r="L163" i="3"/>
  <c r="K163" i="3"/>
  <c r="J163" i="3"/>
  <c r="I163" i="3"/>
  <c r="O277" i="3"/>
  <c r="J17" i="3"/>
  <c r="T89" i="3"/>
  <c r="T69" i="3"/>
  <c r="T49" i="3"/>
  <c r="R106" i="3"/>
  <c r="P92" i="3"/>
  <c r="T146" i="3"/>
  <c r="Q292" i="3"/>
  <c r="S5" i="3"/>
  <c r="S15" i="3"/>
  <c r="T35" i="3"/>
  <c r="S55" i="3"/>
  <c r="Q57" i="3"/>
  <c r="P213" i="3"/>
  <c r="M12" i="3"/>
  <c r="J112" i="3"/>
  <c r="T112" i="3"/>
  <c r="L112" i="3"/>
  <c r="K112" i="3"/>
  <c r="P266" i="3"/>
  <c r="T26" i="3"/>
  <c r="Q41" i="3"/>
  <c r="O132" i="3"/>
  <c r="O44" i="3"/>
  <c r="S61" i="3"/>
  <c r="T101" i="3"/>
  <c r="T155" i="3"/>
  <c r="P234" i="3"/>
  <c r="T9" i="3"/>
  <c r="T64" i="3"/>
  <c r="T138" i="3"/>
  <c r="T237" i="3"/>
  <c r="P240" i="3"/>
  <c r="L393" i="3"/>
  <c r="K438" i="3"/>
  <c r="I47" i="3"/>
  <c r="Q161" i="3"/>
  <c r="P313" i="3"/>
  <c r="T630" i="3"/>
  <c r="R630" i="3"/>
  <c r="P630" i="3"/>
  <c r="M630" i="3"/>
  <c r="T67" i="3"/>
  <c r="S124" i="3"/>
  <c r="O170" i="3"/>
  <c r="O90" i="3"/>
  <c r="P127" i="3"/>
  <c r="N144" i="3"/>
  <c r="S173" i="3"/>
  <c r="S176" i="3"/>
  <c r="T202" i="3"/>
  <c r="R325" i="3"/>
  <c r="S331" i="3"/>
  <c r="N73" i="3"/>
  <c r="J208" i="3"/>
  <c r="T208" i="3"/>
  <c r="S208" i="3"/>
  <c r="R208" i="3"/>
  <c r="P208" i="3"/>
  <c r="O208" i="3"/>
  <c r="N208" i="3"/>
  <c r="M208" i="3"/>
  <c r="L208" i="3"/>
  <c r="K208" i="3"/>
  <c r="I208" i="3"/>
  <c r="Q208" i="3"/>
  <c r="T290" i="3"/>
  <c r="Q293" i="3"/>
  <c r="T93" i="3"/>
  <c r="J185" i="3"/>
  <c r="M211" i="3"/>
  <c r="P217" i="3"/>
  <c r="T299" i="3"/>
  <c r="R13" i="3"/>
  <c r="T56" i="3"/>
  <c r="T39" i="3"/>
  <c r="J45" i="3"/>
  <c r="T99" i="3"/>
  <c r="S99" i="3"/>
  <c r="T102" i="3"/>
  <c r="S102" i="3"/>
  <c r="Q102" i="3"/>
  <c r="P102" i="3"/>
  <c r="O102" i="3"/>
  <c r="N102" i="3"/>
  <c r="T19" i="3"/>
  <c r="P85" i="3"/>
  <c r="S418" i="3"/>
  <c r="L421" i="3"/>
  <c r="R472" i="3"/>
  <c r="T79" i="3"/>
  <c r="J105" i="3"/>
  <c r="J276" i="3"/>
  <c r="O526" i="3"/>
  <c r="T30" i="3"/>
  <c r="M76" i="3"/>
  <c r="N270" i="3"/>
  <c r="T11" i="3"/>
  <c r="N22" i="3"/>
  <c r="M28" i="3"/>
  <c r="Q48" i="3"/>
  <c r="Q49" i="3" s="1"/>
  <c r="L142" i="3"/>
  <c r="T250" i="3"/>
  <c r="S317" i="3"/>
  <c r="O35" i="3"/>
  <c r="N60" i="3"/>
  <c r="O37" i="3"/>
  <c r="K78" i="3"/>
  <c r="K79" i="3" s="1"/>
  <c r="L85" i="3"/>
  <c r="O22" i="3"/>
  <c r="N28" i="3"/>
  <c r="I5" i="3"/>
  <c r="Q6" i="3"/>
  <c r="K12" i="3"/>
  <c r="S13" i="3"/>
  <c r="T15" i="3"/>
  <c r="K17" i="3"/>
  <c r="J36" i="3"/>
  <c r="R41" i="3"/>
  <c r="J47" i="3"/>
  <c r="O48" i="3"/>
  <c r="O49" i="3" s="1"/>
  <c r="N53" i="3"/>
  <c r="T55" i="3"/>
  <c r="N59" i="3"/>
  <c r="O73" i="3"/>
  <c r="M84" i="3"/>
  <c r="Q85" i="3"/>
  <c r="M90" i="3"/>
  <c r="M92" i="3"/>
  <c r="K105" i="3"/>
  <c r="P106" i="3"/>
  <c r="M132" i="3"/>
  <c r="M138" i="3"/>
  <c r="L140" i="3"/>
  <c r="M142" i="3"/>
  <c r="Q146" i="3"/>
  <c r="I170" i="3"/>
  <c r="K202" i="3"/>
  <c r="K213" i="3"/>
  <c r="K217" i="3"/>
  <c r="Q230" i="3"/>
  <c r="N240" i="3"/>
  <c r="S242" i="3"/>
  <c r="O260" i="3"/>
  <c r="T274" i="3"/>
  <c r="R284" i="3"/>
  <c r="R336" i="3"/>
  <c r="T336" i="3"/>
  <c r="J336" i="3"/>
  <c r="P358" i="3"/>
  <c r="T499" i="3"/>
  <c r="Q508" i="3"/>
  <c r="R511" i="3"/>
  <c r="T522" i="3"/>
  <c r="T525" i="3"/>
  <c r="T209" i="3"/>
  <c r="N251" i="3"/>
  <c r="M251" i="3"/>
  <c r="L251" i="3"/>
  <c r="K251" i="3"/>
  <c r="I251" i="3"/>
  <c r="I272" i="3"/>
  <c r="T272" i="3"/>
  <c r="S272" i="3"/>
  <c r="R272" i="3"/>
  <c r="K272" i="3"/>
  <c r="J272" i="3"/>
  <c r="T375" i="3"/>
  <c r="S375" i="3"/>
  <c r="R375" i="3"/>
  <c r="Q375" i="3"/>
  <c r="O375" i="3"/>
  <c r="N375" i="3"/>
  <c r="T378" i="3"/>
  <c r="T392" i="3"/>
  <c r="O420" i="3"/>
  <c r="T434" i="3"/>
  <c r="T437" i="3"/>
  <c r="S649" i="3"/>
  <c r="K5" i="3"/>
  <c r="M17" i="3"/>
  <c r="K19" i="3"/>
  <c r="K25" i="3"/>
  <c r="T41" i="3"/>
  <c r="L47" i="3"/>
  <c r="K64" i="3"/>
  <c r="K72" i="3"/>
  <c r="S82" i="3"/>
  <c r="S85" i="3"/>
  <c r="J89" i="3"/>
  <c r="J96" i="3"/>
  <c r="S125" i="3"/>
  <c r="N140" i="3"/>
  <c r="M145" i="3"/>
  <c r="K170" i="3"/>
  <c r="T177" i="3"/>
  <c r="N197" i="3"/>
  <c r="M197" i="3"/>
  <c r="L197" i="3"/>
  <c r="K197" i="3"/>
  <c r="J197" i="3"/>
  <c r="I197" i="3"/>
  <c r="M202" i="3"/>
  <c r="I211" i="3"/>
  <c r="M213" i="3"/>
  <c r="O215" i="3"/>
  <c r="M217" i="3"/>
  <c r="T262" i="3"/>
  <c r="L266" i="3"/>
  <c r="K292" i="3"/>
  <c r="O347" i="3"/>
  <c r="O474" i="3"/>
  <c r="N542" i="3"/>
  <c r="N600" i="3"/>
  <c r="T38" i="3"/>
  <c r="J42" i="3"/>
  <c r="M47" i="3"/>
  <c r="T85" i="3"/>
  <c r="I100" i="3"/>
  <c r="T117" i="3"/>
  <c r="M117" i="3"/>
  <c r="L117" i="3"/>
  <c r="K117" i="3"/>
  <c r="J117" i="3"/>
  <c r="I117" i="3"/>
  <c r="P119" i="3"/>
  <c r="T129" i="3"/>
  <c r="M133" i="3"/>
  <c r="Q135" i="3"/>
  <c r="K139" i="3"/>
  <c r="N139" i="3"/>
  <c r="M139" i="3"/>
  <c r="L139" i="3"/>
  <c r="J139" i="3"/>
  <c r="I139" i="3"/>
  <c r="P140" i="3"/>
  <c r="J147" i="3"/>
  <c r="L170" i="3"/>
  <c r="K175" i="3"/>
  <c r="N202" i="3"/>
  <c r="J211" i="3"/>
  <c r="N213" i="3"/>
  <c r="P215" i="3"/>
  <c r="N217" i="3"/>
  <c r="M266" i="3"/>
  <c r="I270" i="3"/>
  <c r="I276" i="3"/>
  <c r="L292" i="3"/>
  <c r="S440" i="3"/>
  <c r="S454" i="3"/>
  <c r="N47" i="3"/>
  <c r="L86" i="3"/>
  <c r="K100" i="3"/>
  <c r="M170" i="3"/>
  <c r="N190" i="3"/>
  <c r="O199" i="3"/>
  <c r="S202" i="3"/>
  <c r="J205" i="3"/>
  <c r="I205" i="3"/>
  <c r="K211" i="3"/>
  <c r="O213" i="3"/>
  <c r="R215" i="3"/>
  <c r="O217" i="3"/>
  <c r="P226" i="3"/>
  <c r="I234" i="3"/>
  <c r="L236" i="3"/>
  <c r="K239" i="3"/>
  <c r="J239" i="3"/>
  <c r="I239" i="3"/>
  <c r="N266" i="3"/>
  <c r="J270" i="3"/>
  <c r="O290" i="3"/>
  <c r="M292" i="3"/>
  <c r="N325" i="3"/>
  <c r="R345" i="3"/>
  <c r="N356" i="3"/>
  <c r="O367" i="3"/>
  <c r="T381" i="3"/>
  <c r="T443" i="3"/>
  <c r="T460" i="3"/>
  <c r="R463" i="3"/>
  <c r="S494" i="3"/>
  <c r="N531" i="3"/>
  <c r="O534" i="3"/>
  <c r="O571" i="3"/>
  <c r="O764" i="3"/>
  <c r="I764" i="3"/>
  <c r="T764" i="3"/>
  <c r="L764" i="3"/>
  <c r="S764" i="3"/>
  <c r="R764" i="3"/>
  <c r="Q764" i="3"/>
  <c r="P764" i="3"/>
  <c r="N764" i="3"/>
  <c r="M764" i="3"/>
  <c r="K764" i="3"/>
  <c r="J764" i="3"/>
  <c r="J58" i="3"/>
  <c r="N107" i="3"/>
  <c r="M158" i="3"/>
  <c r="L158" i="3"/>
  <c r="K158" i="3"/>
  <c r="J158" i="3"/>
  <c r="I158" i="3"/>
  <c r="P169" i="3"/>
  <c r="K169" i="3"/>
  <c r="J169" i="3"/>
  <c r="I169" i="3"/>
  <c r="N170" i="3"/>
  <c r="L211" i="3"/>
  <c r="S215" i="3"/>
  <c r="J234" i="3"/>
  <c r="M236" i="3"/>
  <c r="O266" i="3"/>
  <c r="K270" i="3"/>
  <c r="P290" i="3"/>
  <c r="N292" i="3"/>
  <c r="M297" i="3"/>
  <c r="N309" i="3"/>
  <c r="O325" i="3"/>
  <c r="R330" i="3"/>
  <c r="Q330" i="3"/>
  <c r="P330" i="3"/>
  <c r="O330" i="3"/>
  <c r="S330" i="3"/>
  <c r="Q331" i="3"/>
  <c r="T338" i="3"/>
  <c r="T412" i="3"/>
  <c r="T415" i="3"/>
  <c r="Q423" i="3"/>
  <c r="T469" i="3"/>
  <c r="K641" i="3"/>
  <c r="T679" i="3"/>
  <c r="N685" i="3"/>
  <c r="P47" i="3"/>
  <c r="N101" i="3"/>
  <c r="N203" i="3"/>
  <c r="M203" i="3"/>
  <c r="L203" i="3"/>
  <c r="K203" i="3"/>
  <c r="I203" i="3"/>
  <c r="P214" i="3"/>
  <c r="O214" i="3"/>
  <c r="N214" i="3"/>
  <c r="M214" i="3"/>
  <c r="K214" i="3"/>
  <c r="I214" i="3"/>
  <c r="P218" i="3"/>
  <c r="O218" i="3"/>
  <c r="N218" i="3"/>
  <c r="Q218" i="3"/>
  <c r="N222" i="3"/>
  <c r="I224" i="3"/>
  <c r="T224" i="3"/>
  <c r="S224" i="3"/>
  <c r="R224" i="3"/>
  <c r="K224" i="3"/>
  <c r="J224" i="3"/>
  <c r="K234" i="3"/>
  <c r="L270" i="3"/>
  <c r="Q290" i="3"/>
  <c r="O292" i="3"/>
  <c r="P325" i="3"/>
  <c r="T328" i="3"/>
  <c r="S328" i="3"/>
  <c r="R328" i="3"/>
  <c r="R331" i="3"/>
  <c r="T449" i="3"/>
  <c r="K520" i="3"/>
  <c r="S554" i="3"/>
  <c r="N46" i="3"/>
  <c r="Q47" i="3"/>
  <c r="T88" i="3"/>
  <c r="K91" i="3"/>
  <c r="K122" i="3"/>
  <c r="J154" i="3"/>
  <c r="T154" i="3"/>
  <c r="S154" i="3"/>
  <c r="R154" i="3"/>
  <c r="Q154" i="3"/>
  <c r="P154" i="3"/>
  <c r="O154" i="3"/>
  <c r="L171" i="3"/>
  <c r="L182" i="3"/>
  <c r="L195" i="3"/>
  <c r="K195" i="3"/>
  <c r="J195" i="3"/>
  <c r="I195" i="3"/>
  <c r="T216" i="3"/>
  <c r="R233" i="3"/>
  <c r="T248" i="3"/>
  <c r="N281" i="3"/>
  <c r="T281" i="3"/>
  <c r="S281" i="3"/>
  <c r="R281" i="3"/>
  <c r="J281" i="3"/>
  <c r="I281" i="3"/>
  <c r="S287" i="3"/>
  <c r="T289" i="3"/>
  <c r="K289" i="3"/>
  <c r="S290" i="3"/>
  <c r="P292" i="3"/>
  <c r="T319" i="3"/>
  <c r="S319" i="3"/>
  <c r="L319" i="3"/>
  <c r="K319" i="3"/>
  <c r="K320" i="3" s="1"/>
  <c r="J319" i="3"/>
  <c r="I319" i="3"/>
  <c r="Q325" i="3"/>
  <c r="M373" i="3"/>
  <c r="T390" i="3"/>
  <c r="T401" i="3"/>
  <c r="R429" i="3"/>
  <c r="T152" i="3"/>
  <c r="M167" i="3"/>
  <c r="Q180" i="3"/>
  <c r="R186" i="3"/>
  <c r="M186" i="3"/>
  <c r="L186" i="3"/>
  <c r="K186" i="3"/>
  <c r="J186" i="3"/>
  <c r="I186" i="3"/>
  <c r="K229" i="3"/>
  <c r="M234" i="3"/>
  <c r="T258" i="3"/>
  <c r="Q258" i="3"/>
  <c r="P258" i="3"/>
  <c r="O258" i="3"/>
  <c r="T307" i="3"/>
  <c r="I492" i="3"/>
  <c r="T503" i="3"/>
  <c r="S503" i="3"/>
  <c r="Q503" i="3"/>
  <c r="P503" i="3"/>
  <c r="O503" i="3"/>
  <c r="N503" i="3"/>
  <c r="L503" i="3"/>
  <c r="K503" i="3"/>
  <c r="J503" i="3"/>
  <c r="I503" i="3"/>
  <c r="K540" i="3"/>
  <c r="T560" i="3"/>
  <c r="T694" i="3"/>
  <c r="S694" i="3"/>
  <c r="Q694" i="3"/>
  <c r="P694" i="3"/>
  <c r="O694" i="3"/>
  <c r="N694" i="3"/>
  <c r="M694" i="3"/>
  <c r="J694" i="3"/>
  <c r="I694" i="3"/>
  <c r="T711" i="3"/>
  <c r="O968" i="3"/>
  <c r="R968" i="3"/>
  <c r="Q968" i="3"/>
  <c r="P968" i="3"/>
  <c r="N968" i="3"/>
  <c r="M968" i="3"/>
  <c r="L968" i="3"/>
  <c r="K968" i="3"/>
  <c r="J968" i="3"/>
  <c r="Q30" i="3"/>
  <c r="T47" i="3"/>
  <c r="Q54" i="3"/>
  <c r="S64" i="3"/>
  <c r="S89" i="3"/>
  <c r="S96" i="3"/>
  <c r="J106" i="3"/>
  <c r="K111" i="3"/>
  <c r="L126" i="3"/>
  <c r="K126" i="3"/>
  <c r="J126" i="3"/>
  <c r="I126" i="3"/>
  <c r="O127" i="3"/>
  <c r="S155" i="3"/>
  <c r="T165" i="3"/>
  <c r="M165" i="3"/>
  <c r="L165" i="3"/>
  <c r="K165" i="3"/>
  <c r="J165" i="3"/>
  <c r="I165" i="3"/>
  <c r="L188" i="3"/>
  <c r="O234" i="3"/>
  <c r="T246" i="3"/>
  <c r="S246" i="3"/>
  <c r="Q246" i="3"/>
  <c r="P246" i="3"/>
  <c r="O246" i="3"/>
  <c r="J250" i="3"/>
  <c r="Q250" i="3"/>
  <c r="P250" i="3"/>
  <c r="O250" i="3"/>
  <c r="R250" i="3"/>
  <c r="P251" i="3"/>
  <c r="J261" i="3"/>
  <c r="K265" i="3"/>
  <c r="M272" i="3"/>
  <c r="K283" i="3"/>
  <c r="P283" i="3"/>
  <c r="T311" i="3"/>
  <c r="P341" i="3"/>
  <c r="S343" i="3"/>
  <c r="P362" i="3"/>
  <c r="P363" i="3" s="1"/>
  <c r="M379" i="3"/>
  <c r="T475" i="3"/>
  <c r="P563" i="3"/>
  <c r="T5" i="3"/>
  <c r="Q10" i="3"/>
  <c r="Q11" i="3"/>
  <c r="O20" i="3"/>
  <c r="R30" i="3"/>
  <c r="O38" i="3"/>
  <c r="I42" i="3"/>
  <c r="J48" i="3"/>
  <c r="S54" i="3"/>
  <c r="I93" i="3"/>
  <c r="N117" i="3"/>
  <c r="I120" i="3"/>
  <c r="J129" i="3"/>
  <c r="T136" i="3"/>
  <c r="O139" i="3"/>
  <c r="M148" i="3"/>
  <c r="L148" i="3"/>
  <c r="K148" i="3"/>
  <c r="I148" i="3"/>
  <c r="T161" i="3"/>
  <c r="S161" i="3"/>
  <c r="R161" i="3"/>
  <c r="P193" i="3"/>
  <c r="O193" i="3"/>
  <c r="M193" i="3"/>
  <c r="L193" i="3"/>
  <c r="K193" i="3"/>
  <c r="P197" i="3"/>
  <c r="Q251" i="3"/>
  <c r="N254" i="3"/>
  <c r="N272" i="3"/>
  <c r="M279" i="3"/>
  <c r="R305" i="3"/>
  <c r="O324" i="3"/>
  <c r="O636" i="3"/>
  <c r="S653" i="3"/>
  <c r="T662" i="3"/>
  <c r="S662" i="3"/>
  <c r="Q662" i="3"/>
  <c r="P662" i="3"/>
  <c r="N662" i="3"/>
  <c r="M662" i="3"/>
  <c r="L662" i="3"/>
  <c r="O665" i="3"/>
  <c r="R700" i="3"/>
  <c r="K700" i="3"/>
  <c r="O700" i="3"/>
  <c r="P11" i="3"/>
  <c r="J6" i="3"/>
  <c r="S8" i="3"/>
  <c r="R11" i="3"/>
  <c r="S30" i="3"/>
  <c r="I35" i="3"/>
  <c r="K42" i="3"/>
  <c r="I79" i="3"/>
  <c r="I86" i="3"/>
  <c r="R90" i="3"/>
  <c r="P93" i="3"/>
  <c r="O117" i="3"/>
  <c r="M128" i="3"/>
  <c r="K129" i="3"/>
  <c r="Q132" i="3"/>
  <c r="P132" i="3"/>
  <c r="R138" i="3"/>
  <c r="Q138" i="3"/>
  <c r="P138" i="3"/>
  <c r="O138" i="3"/>
  <c r="S138" i="3"/>
  <c r="P139" i="3"/>
  <c r="R144" i="3"/>
  <c r="T144" i="3"/>
  <c r="S144" i="3"/>
  <c r="Q144" i="3"/>
  <c r="P144" i="3"/>
  <c r="I176" i="3"/>
  <c r="N176" i="3"/>
  <c r="M176" i="3"/>
  <c r="L176" i="3"/>
  <c r="K176" i="3"/>
  <c r="J176" i="3"/>
  <c r="Q205" i="3"/>
  <c r="I227" i="3"/>
  <c r="L239" i="3"/>
  <c r="R251" i="3"/>
  <c r="O272" i="3"/>
  <c r="N299" i="3"/>
  <c r="N300" i="3" s="1"/>
  <c r="O299" i="3"/>
  <c r="O300" i="3" s="1"/>
  <c r="M299" i="3"/>
  <c r="M300" i="3" s="1"/>
  <c r="L299" i="3"/>
  <c r="K299" i="3"/>
  <c r="I299" i="3"/>
  <c r="O351" i="3"/>
  <c r="Q354" i="3"/>
  <c r="S365" i="3"/>
  <c r="T368" i="3"/>
  <c r="T441" i="3"/>
  <c r="T442" i="3" s="1"/>
  <c r="S441" i="3"/>
  <c r="R441" i="3"/>
  <c r="Q441" i="3"/>
  <c r="P441" i="3"/>
  <c r="O441" i="3"/>
  <c r="N441" i="3"/>
  <c r="M441" i="3"/>
  <c r="L441" i="3"/>
  <c r="K441" i="3"/>
  <c r="J441" i="3"/>
  <c r="I441" i="3"/>
  <c r="T458" i="3"/>
  <c r="O495" i="3"/>
  <c r="T532" i="3"/>
  <c r="R535" i="3"/>
  <c r="R546" i="3"/>
  <c r="R616" i="3"/>
  <c r="I668" i="3"/>
  <c r="T804" i="3"/>
  <c r="J18" i="3"/>
  <c r="S11" i="3"/>
  <c r="J35" i="3"/>
  <c r="L42" i="3"/>
  <c r="I58" i="3"/>
  <c r="J67" i="3"/>
  <c r="J79" i="3"/>
  <c r="J86" i="3"/>
  <c r="Q93" i="3"/>
  <c r="I107" i="3"/>
  <c r="T113" i="3"/>
  <c r="P117" i="3"/>
  <c r="L129" i="3"/>
  <c r="Q139" i="3"/>
  <c r="N158" i="3"/>
  <c r="L169" i="3"/>
  <c r="R205" i="3"/>
  <c r="R240" i="3"/>
  <c r="T240" i="3"/>
  <c r="J240" i="3"/>
  <c r="Q244" i="3"/>
  <c r="S251" i="3"/>
  <c r="P272" i="3"/>
  <c r="I330" i="3"/>
  <c r="I357" i="3"/>
  <c r="T427" i="3"/>
  <c r="I464" i="3"/>
  <c r="T464" i="3"/>
  <c r="S464" i="3"/>
  <c r="R464" i="3"/>
  <c r="Q464" i="3"/>
  <c r="P464" i="3"/>
  <c r="O464" i="3"/>
  <c r="N464" i="3"/>
  <c r="M464" i="3"/>
  <c r="L464" i="3"/>
  <c r="K464" i="3"/>
  <c r="J464" i="3"/>
  <c r="Q645" i="3"/>
  <c r="I22" i="3"/>
  <c r="K31" i="3"/>
  <c r="K35" i="3"/>
  <c r="M42" i="3"/>
  <c r="K58" i="3"/>
  <c r="K67" i="3"/>
  <c r="M69" i="3"/>
  <c r="M74" i="3"/>
  <c r="L79" i="3"/>
  <c r="K86" i="3"/>
  <c r="R93" i="3"/>
  <c r="I101" i="3"/>
  <c r="K107" i="3"/>
  <c r="O116" i="3"/>
  <c r="Q117" i="3"/>
  <c r="P124" i="3"/>
  <c r="N124" i="3"/>
  <c r="M124" i="3"/>
  <c r="N129" i="3"/>
  <c r="R139" i="3"/>
  <c r="O159" i="3"/>
  <c r="M169" i="3"/>
  <c r="S197" i="3"/>
  <c r="O203" i="3"/>
  <c r="S205" i="3"/>
  <c r="Q214" i="3"/>
  <c r="I218" i="3"/>
  <c r="O223" i="3"/>
  <c r="L224" i="3"/>
  <c r="T251" i="3"/>
  <c r="Q272" i="3"/>
  <c r="J315" i="3"/>
  <c r="T315" i="3"/>
  <c r="S315" i="3"/>
  <c r="R315" i="3"/>
  <c r="K315" i="3"/>
  <c r="I315" i="3"/>
  <c r="L329" i="3"/>
  <c r="J330" i="3"/>
  <c r="Q336" i="3"/>
  <c r="T346" i="3"/>
  <c r="I371" i="3"/>
  <c r="T444" i="3"/>
  <c r="T481" i="3"/>
  <c r="M498" i="3"/>
  <c r="M499" i="3" s="1"/>
  <c r="N521" i="3"/>
  <c r="M555" i="3"/>
  <c r="I28" i="3"/>
  <c r="L35" i="3"/>
  <c r="I41" i="3"/>
  <c r="N42" i="3"/>
  <c r="N62" i="3"/>
  <c r="L67" i="3"/>
  <c r="M79" i="3"/>
  <c r="M86" i="3"/>
  <c r="I88" i="3"/>
  <c r="Q92" i="3"/>
  <c r="R117" i="3"/>
  <c r="O129" i="3"/>
  <c r="O146" i="3"/>
  <c r="I154" i="3"/>
  <c r="I173" i="3"/>
  <c r="I182" i="3"/>
  <c r="S195" i="3"/>
  <c r="J202" i="3"/>
  <c r="Q202" i="3"/>
  <c r="P202" i="3"/>
  <c r="O202" i="3"/>
  <c r="R202" i="3"/>
  <c r="I206" i="3"/>
  <c r="I217" i="3"/>
  <c r="T231" i="3"/>
  <c r="S231" i="3"/>
  <c r="I237" i="3"/>
  <c r="T252" i="3"/>
  <c r="K281" i="3"/>
  <c r="L289" i="3"/>
  <c r="I313" i="3"/>
  <c r="M319" i="3"/>
  <c r="O388" i="3"/>
  <c r="P405" i="3"/>
  <c r="M416" i="3"/>
  <c r="N470" i="3"/>
  <c r="R692" i="3"/>
  <c r="N692" i="3"/>
  <c r="K692" i="3"/>
  <c r="J692" i="3"/>
  <c r="I692" i="3"/>
  <c r="K22" i="3"/>
  <c r="J28" i="3"/>
  <c r="M35" i="3"/>
  <c r="J41" i="3"/>
  <c r="O42" i="3"/>
  <c r="I52" i="3"/>
  <c r="M58" i="3"/>
  <c r="M67" i="3"/>
  <c r="N79" i="3"/>
  <c r="I85" i="3"/>
  <c r="N86" i="3"/>
  <c r="K88" i="3"/>
  <c r="K94" i="3"/>
  <c r="K101" i="3"/>
  <c r="M107" i="3"/>
  <c r="S117" i="3"/>
  <c r="T130" i="3"/>
  <c r="T140" i="3"/>
  <c r="S140" i="3"/>
  <c r="R140" i="3"/>
  <c r="K154" i="3"/>
  <c r="O167" i="3"/>
  <c r="T170" i="3"/>
  <c r="S170" i="3"/>
  <c r="R170" i="3"/>
  <c r="Q170" i="3"/>
  <c r="P170" i="3"/>
  <c r="Q173" i="3"/>
  <c r="J182" i="3"/>
  <c r="N186" i="3"/>
  <c r="T195" i="3"/>
  <c r="S198" i="3"/>
  <c r="Q203" i="3"/>
  <c r="S213" i="3"/>
  <c r="R213" i="3"/>
  <c r="Q213" i="3"/>
  <c r="J213" i="3"/>
  <c r="I213" i="3"/>
  <c r="T213" i="3"/>
  <c r="S214" i="3"/>
  <c r="K218" i="3"/>
  <c r="P237" i="3"/>
  <c r="L281" i="3"/>
  <c r="M289" i="3"/>
  <c r="J313" i="3"/>
  <c r="N319" i="3"/>
  <c r="M330" i="3"/>
  <c r="Q337" i="3"/>
  <c r="T504" i="3"/>
  <c r="N524" i="3"/>
  <c r="T538" i="3"/>
  <c r="L22" i="3"/>
  <c r="K41" i="3"/>
  <c r="P42" i="3"/>
  <c r="N58" i="3"/>
  <c r="J64" i="3"/>
  <c r="O79" i="3"/>
  <c r="J85" i="3"/>
  <c r="O86" i="3"/>
  <c r="N89" i="3"/>
  <c r="L101" i="3"/>
  <c r="O107" i="3"/>
  <c r="O153" i="3"/>
  <c r="L154" i="3"/>
  <c r="P167" i="3"/>
  <c r="R173" i="3"/>
  <c r="P181" i="3"/>
  <c r="K182" i="3"/>
  <c r="N185" i="3"/>
  <c r="R185" i="3"/>
  <c r="Q185" i="3"/>
  <c r="P185" i="3"/>
  <c r="S185" i="3"/>
  <c r="O186" i="3"/>
  <c r="R203" i="3"/>
  <c r="T214" i="3"/>
  <c r="T215" i="3" s="1"/>
  <c r="L218" i="3"/>
  <c r="O224" i="3"/>
  <c r="Q237" i="3"/>
  <c r="M281" i="3"/>
  <c r="N288" i="3"/>
  <c r="O289" i="3"/>
  <c r="T296" i="3"/>
  <c r="K313" i="3"/>
  <c r="O319" i="3"/>
  <c r="T322" i="3"/>
  <c r="N330" i="3"/>
  <c r="T374" i="3"/>
  <c r="O377" i="3"/>
  <c r="T391" i="3"/>
  <c r="T408" i="3"/>
  <c r="L436" i="3"/>
  <c r="L453" i="3"/>
  <c r="J12" i="3"/>
  <c r="K28" i="3"/>
  <c r="Q42" i="3"/>
  <c r="Q68" i="3"/>
  <c r="P79" i="3"/>
  <c r="P81" i="3"/>
  <c r="K85" i="3"/>
  <c r="P86" i="3"/>
  <c r="R96" i="3"/>
  <c r="M101" i="3"/>
  <c r="P107" i="3"/>
  <c r="M154" i="3"/>
  <c r="R167" i="3"/>
  <c r="M182" i="3"/>
  <c r="P186" i="3"/>
  <c r="T189" i="3"/>
  <c r="S203" i="3"/>
  <c r="M218" i="3"/>
  <c r="P224" i="3"/>
  <c r="R237" i="3"/>
  <c r="L249" i="3"/>
  <c r="T266" i="3"/>
  <c r="S266" i="3"/>
  <c r="R266" i="3"/>
  <c r="K266" i="3"/>
  <c r="J266" i="3"/>
  <c r="I266" i="3"/>
  <c r="O281" i="3"/>
  <c r="P289" i="3"/>
  <c r="L313" i="3"/>
  <c r="P319" i="3"/>
  <c r="T330" i="3"/>
  <c r="N473" i="3"/>
  <c r="T473" i="3"/>
  <c r="S473" i="3"/>
  <c r="R473" i="3"/>
  <c r="Q473" i="3"/>
  <c r="P473" i="3"/>
  <c r="O473" i="3"/>
  <c r="M473" i="3"/>
  <c r="L473" i="3"/>
  <c r="K473" i="3"/>
  <c r="J473" i="3"/>
  <c r="I473" i="3"/>
  <c r="R516" i="3"/>
  <c r="S561" i="3"/>
  <c r="R42" i="3"/>
  <c r="Q107" i="3"/>
  <c r="L134" i="3"/>
  <c r="N154" i="3"/>
  <c r="S167" i="3"/>
  <c r="N182" i="3"/>
  <c r="Q186" i="3"/>
  <c r="T203" i="3"/>
  <c r="R218" i="3"/>
  <c r="Q276" i="3"/>
  <c r="P276" i="3"/>
  <c r="O276" i="3"/>
  <c r="I280" i="3"/>
  <c r="P281" i="3"/>
  <c r="Q289" i="3"/>
  <c r="L304" i="3"/>
  <c r="Q308" i="3"/>
  <c r="M313" i="3"/>
  <c r="Q319" i="3"/>
  <c r="T325" i="3"/>
  <c r="S325" i="3"/>
  <c r="L325" i="3"/>
  <c r="K325" i="3"/>
  <c r="J325" i="3"/>
  <c r="I325" i="3"/>
  <c r="K331" i="3"/>
  <c r="N331" i="3"/>
  <c r="M331" i="3"/>
  <c r="L331" i="3"/>
  <c r="J331" i="3"/>
  <c r="I331" i="3"/>
  <c r="R394" i="3"/>
  <c r="P411" i="3"/>
  <c r="R422" i="3"/>
  <c r="O660" i="3"/>
  <c r="S660" i="3"/>
  <c r="P660" i="3"/>
  <c r="R107" i="3"/>
  <c r="N155" i="3"/>
  <c r="I155" i="3"/>
  <c r="K155" i="3"/>
  <c r="T183" i="3"/>
  <c r="S183" i="3"/>
  <c r="S186" i="3"/>
  <c r="R234" i="3"/>
  <c r="T234" i="3"/>
  <c r="S234" i="3"/>
  <c r="Q234" i="3"/>
  <c r="T236" i="3"/>
  <c r="M238" i="3"/>
  <c r="M239" i="3" s="1"/>
  <c r="Q281" i="3"/>
  <c r="N286" i="3"/>
  <c r="N313" i="3"/>
  <c r="R319" i="3"/>
  <c r="R349" i="3"/>
  <c r="J352" i="3"/>
  <c r="T352" i="3"/>
  <c r="S352" i="3"/>
  <c r="R352" i="3"/>
  <c r="Q352" i="3"/>
  <c r="P352" i="3"/>
  <c r="O352" i="3"/>
  <c r="N352" i="3"/>
  <c r="M352" i="3"/>
  <c r="L352" i="3"/>
  <c r="K352" i="3"/>
  <c r="I352" i="3"/>
  <c r="L369" i="3"/>
  <c r="O442" i="3"/>
  <c r="Q476" i="3"/>
  <c r="R519" i="3"/>
  <c r="N530" i="3"/>
  <c r="T530" i="3"/>
  <c r="S530" i="3"/>
  <c r="R530" i="3"/>
  <c r="Q530" i="3"/>
  <c r="P530" i="3"/>
  <c r="O530" i="3"/>
  <c r="M530" i="3"/>
  <c r="L530" i="3"/>
  <c r="K530" i="3"/>
  <c r="I530" i="3"/>
  <c r="T567" i="3"/>
  <c r="S567" i="3"/>
  <c r="R567" i="3"/>
  <c r="Q567" i="3"/>
  <c r="N567" i="3"/>
  <c r="M567" i="3"/>
  <c r="L567" i="3"/>
  <c r="I567" i="3"/>
  <c r="N573" i="3"/>
  <c r="S666" i="3"/>
  <c r="Q666" i="3"/>
  <c r="P666" i="3"/>
  <c r="O666" i="3"/>
  <c r="N666" i="3"/>
  <c r="L666" i="3"/>
  <c r="T666" i="3"/>
  <c r="J666" i="3"/>
  <c r="L784" i="3"/>
  <c r="M22" i="3"/>
  <c r="L28" i="3"/>
  <c r="L41" i="3"/>
  <c r="K34" i="3"/>
  <c r="P58" i="3"/>
  <c r="Q86" i="3"/>
  <c r="N6" i="3"/>
  <c r="P13" i="3"/>
  <c r="L15" i="3"/>
  <c r="T20" i="3"/>
  <c r="P22" i="3"/>
  <c r="S26" i="3"/>
  <c r="O28" i="3"/>
  <c r="R35" i="3"/>
  <c r="S39" i="3"/>
  <c r="O41" i="3"/>
  <c r="T42" i="3"/>
  <c r="L48" i="3"/>
  <c r="P55" i="3"/>
  <c r="R58" i="3"/>
  <c r="T66" i="3"/>
  <c r="L73" i="3"/>
  <c r="S79" i="3"/>
  <c r="K83" i="3"/>
  <c r="N85" i="3"/>
  <c r="S86" i="3"/>
  <c r="J90" i="3"/>
  <c r="Q101" i="3"/>
  <c r="M106" i="3"/>
  <c r="S107" i="3"/>
  <c r="O111" i="3"/>
  <c r="O112" i="3" s="1"/>
  <c r="Q114" i="3"/>
  <c r="S120" i="3"/>
  <c r="J132" i="3"/>
  <c r="M137" i="3"/>
  <c r="J138" i="3"/>
  <c r="I142" i="3"/>
  <c r="K144" i="3"/>
  <c r="P148" i="3"/>
  <c r="T151" i="3"/>
  <c r="J157" i="3"/>
  <c r="L161" i="3"/>
  <c r="Q165" i="3"/>
  <c r="P176" i="3"/>
  <c r="T186" i="3"/>
  <c r="R192" i="3"/>
  <c r="Q192" i="3"/>
  <c r="P192" i="3"/>
  <c r="O192" i="3"/>
  <c r="S192" i="3"/>
  <c r="S193" i="3"/>
  <c r="T218" i="3"/>
  <c r="K227" i="3"/>
  <c r="K240" i="3"/>
  <c r="O242" i="3"/>
  <c r="N245" i="3"/>
  <c r="O245" i="3"/>
  <c r="M245" i="3"/>
  <c r="L245" i="3"/>
  <c r="J245" i="3"/>
  <c r="I245" i="3"/>
  <c r="M246" i="3"/>
  <c r="M250" i="3"/>
  <c r="R255" i="3"/>
  <c r="Q255" i="3"/>
  <c r="P255" i="3"/>
  <c r="I255" i="3"/>
  <c r="T268" i="3"/>
  <c r="S268" i="3"/>
  <c r="M283" i="3"/>
  <c r="J298" i="3"/>
  <c r="R298" i="3"/>
  <c r="Q298" i="3"/>
  <c r="P298" i="3"/>
  <c r="S298" i="3"/>
  <c r="Q299" i="3"/>
  <c r="Q300" i="3" s="1"/>
  <c r="T310" i="3"/>
  <c r="I310" i="3"/>
  <c r="R311" i="3"/>
  <c r="R317" i="3"/>
  <c r="R320" i="3"/>
  <c r="O340" i="3"/>
  <c r="J383" i="3"/>
  <c r="R397" i="3"/>
  <c r="M400" i="3"/>
  <c r="L414" i="3"/>
  <c r="N425" i="3"/>
  <c r="N426" i="3" s="1"/>
  <c r="T425" i="3"/>
  <c r="S425" i="3"/>
  <c r="S426" i="3" s="1"/>
  <c r="R425" i="3"/>
  <c r="R426" i="3" s="1"/>
  <c r="Q425" i="3"/>
  <c r="Q426" i="3" s="1"/>
  <c r="P425" i="3"/>
  <c r="P426" i="3" s="1"/>
  <c r="O425" i="3"/>
  <c r="O426" i="3" s="1"/>
  <c r="M425" i="3"/>
  <c r="M426" i="3" s="1"/>
  <c r="L425" i="3"/>
  <c r="K425" i="3"/>
  <c r="J425" i="3"/>
  <c r="I425" i="3"/>
  <c r="Q465" i="3"/>
  <c r="R620" i="3"/>
  <c r="J22" i="3"/>
  <c r="J24" i="3"/>
  <c r="J30" i="3"/>
  <c r="Q79" i="3"/>
  <c r="N100" i="3"/>
  <c r="Q35" i="3"/>
  <c r="N41" i="3"/>
  <c r="R79" i="3"/>
  <c r="M85" i="3"/>
  <c r="R86" i="3"/>
  <c r="P101" i="3"/>
  <c r="O6" i="3"/>
  <c r="Q13" i="3"/>
  <c r="M15" i="3"/>
  <c r="I17" i="3"/>
  <c r="T21" i="3"/>
  <c r="P28" i="3"/>
  <c r="S35" i="3"/>
  <c r="P41" i="3"/>
  <c r="O43" i="3"/>
  <c r="M48" i="3"/>
  <c r="R55" i="3"/>
  <c r="S58" i="3"/>
  <c r="M73" i="3"/>
  <c r="J75" i="3"/>
  <c r="L83" i="3"/>
  <c r="O85" i="3"/>
  <c r="T86" i="3"/>
  <c r="K90" i="3"/>
  <c r="R101" i="3"/>
  <c r="I105" i="3"/>
  <c r="N106" i="3"/>
  <c r="T107" i="3"/>
  <c r="M110" i="3"/>
  <c r="P111" i="3"/>
  <c r="P112" i="3" s="1"/>
  <c r="T120" i="3"/>
  <c r="K132" i="3"/>
  <c r="K138" i="3"/>
  <c r="K142" i="3"/>
  <c r="L144" i="3"/>
  <c r="Q148" i="3"/>
  <c r="O161" i="3"/>
  <c r="O164" i="3"/>
  <c r="R165" i="3"/>
  <c r="Q176" i="3"/>
  <c r="T179" i="3"/>
  <c r="T187" i="3"/>
  <c r="T193" i="3"/>
  <c r="J219" i="3"/>
  <c r="T219" i="3"/>
  <c r="S219" i="3"/>
  <c r="L219" i="3"/>
  <c r="K219" i="3"/>
  <c r="I219" i="3"/>
  <c r="R221" i="3"/>
  <c r="L227" i="3"/>
  <c r="L240" i="3"/>
  <c r="P242" i="3"/>
  <c r="N246" i="3"/>
  <c r="N250" i="3"/>
  <c r="N283" i="3"/>
  <c r="R299" i="3"/>
  <c r="R300" i="3" s="1"/>
  <c r="S311" i="3"/>
  <c r="O314" i="3"/>
  <c r="O448" i="3"/>
  <c r="L485" i="3"/>
  <c r="P579" i="3"/>
  <c r="N35" i="3"/>
  <c r="O58" i="3"/>
  <c r="P35" i="3"/>
  <c r="M41" i="3"/>
  <c r="Q58" i="3"/>
  <c r="T127" i="3"/>
  <c r="S127" i="3"/>
  <c r="R127" i="3"/>
  <c r="Q127" i="3"/>
  <c r="M3" i="3"/>
  <c r="P6" i="3"/>
  <c r="I12" i="3"/>
  <c r="J40" i="3"/>
  <c r="N48" i="3"/>
  <c r="T58" i="3"/>
  <c r="I80" i="3"/>
  <c r="L90" i="3"/>
  <c r="L92" i="3"/>
  <c r="S101" i="3"/>
  <c r="O106" i="3"/>
  <c r="Q111" i="3"/>
  <c r="Q112" i="3" s="1"/>
  <c r="Q123" i="3"/>
  <c r="R124" i="3"/>
  <c r="L132" i="3"/>
  <c r="L138" i="3"/>
  <c r="M144" i="3"/>
  <c r="P146" i="3"/>
  <c r="N149" i="3"/>
  <c r="T149" i="3"/>
  <c r="S149" i="3"/>
  <c r="R149" i="3"/>
  <c r="Q149" i="3"/>
  <c r="P149" i="3"/>
  <c r="P161" i="3"/>
  <c r="S165" i="3"/>
  <c r="R176" i="3"/>
  <c r="S194" i="3"/>
  <c r="L201" i="3"/>
  <c r="I202" i="3"/>
  <c r="R207" i="3"/>
  <c r="M207" i="3"/>
  <c r="L207" i="3"/>
  <c r="K207" i="3"/>
  <c r="J207" i="3"/>
  <c r="I207" i="3"/>
  <c r="J217" i="3"/>
  <c r="T227" i="3"/>
  <c r="M240" i="3"/>
  <c r="S250" i="3"/>
  <c r="L278" i="3"/>
  <c r="O283" i="3"/>
  <c r="S299" i="3"/>
  <c r="S300" i="3" s="1"/>
  <c r="M315" i="3"/>
  <c r="R342" i="3"/>
  <c r="T386" i="3"/>
  <c r="Q389" i="3"/>
  <c r="T403" i="3"/>
  <c r="K403" i="3"/>
  <c r="J403" i="3"/>
  <c r="I403" i="3"/>
  <c r="T406" i="3"/>
  <c r="I431" i="3"/>
  <c r="P693" i="3"/>
  <c r="T707" i="3"/>
  <c r="T114" i="3"/>
  <c r="P116" i="3"/>
  <c r="L122" i="3"/>
  <c r="N133" i="3"/>
  <c r="O145" i="3"/>
  <c r="J160" i="3"/>
  <c r="P164" i="3"/>
  <c r="L175" i="3"/>
  <c r="S191" i="3"/>
  <c r="P199" i="3"/>
  <c r="M201" i="3"/>
  <c r="S221" i="3"/>
  <c r="P223" i="3"/>
  <c r="L229" i="3"/>
  <c r="M249" i="3"/>
  <c r="J256" i="3"/>
  <c r="K261" i="3"/>
  <c r="J267" i="3"/>
  <c r="P271" i="3"/>
  <c r="T273" i="3"/>
  <c r="R282" i="3"/>
  <c r="S284" i="3"/>
  <c r="N297" i="3"/>
  <c r="S305" i="3"/>
  <c r="O309" i="3"/>
  <c r="P314" i="3"/>
  <c r="T316" i="3"/>
  <c r="R337" i="3"/>
  <c r="S349" i="3"/>
  <c r="P351" i="3"/>
  <c r="J357" i="3"/>
  <c r="Q362" i="3"/>
  <c r="Q363" i="3" s="1"/>
  <c r="N369" i="3"/>
  <c r="J371" i="3"/>
  <c r="O373" i="3"/>
  <c r="K383" i="3"/>
  <c r="T385" i="3"/>
  <c r="I390" i="3"/>
  <c r="M393" i="3"/>
  <c r="P399" i="3"/>
  <c r="K410" i="3"/>
  <c r="M421" i="3"/>
  <c r="I427" i="3"/>
  <c r="J431" i="3"/>
  <c r="M453" i="3"/>
  <c r="J459" i="3"/>
  <c r="S463" i="3"/>
  <c r="I469" i="3"/>
  <c r="S472" i="3"/>
  <c r="I475" i="3"/>
  <c r="M485" i="3"/>
  <c r="J492" i="3"/>
  <c r="O521" i="3"/>
  <c r="P526" i="3"/>
  <c r="L540" i="3"/>
  <c r="J546" i="3"/>
  <c r="T551" i="3"/>
  <c r="S551" i="3"/>
  <c r="L577" i="3"/>
  <c r="L586" i="3"/>
  <c r="T590" i="3"/>
  <c r="S590" i="3"/>
  <c r="R590" i="3"/>
  <c r="Q590" i="3"/>
  <c r="O590" i="3"/>
  <c r="M590" i="3"/>
  <c r="S600" i="3"/>
  <c r="R607" i="3"/>
  <c r="J620" i="3"/>
  <c r="L636" i="3"/>
  <c r="T639" i="3"/>
  <c r="R639" i="3"/>
  <c r="K639" i="3"/>
  <c r="I639" i="3"/>
  <c r="L645" i="3"/>
  <c r="I649" i="3"/>
  <c r="T674" i="3"/>
  <c r="Q693" i="3"/>
  <c r="M755" i="3"/>
  <c r="K755" i="3"/>
  <c r="L755" i="3"/>
  <c r="J755" i="3"/>
  <c r="R1264" i="3"/>
  <c r="R1265" i="3" s="1"/>
  <c r="S2686" i="3"/>
  <c r="O2692" i="3"/>
  <c r="L346" i="3"/>
  <c r="M357" i="3"/>
  <c r="T362" i="3"/>
  <c r="N395" i="3"/>
  <c r="M406" i="3"/>
  <c r="I408" i="3"/>
  <c r="K415" i="3"/>
  <c r="M427" i="3"/>
  <c r="P429" i="3"/>
  <c r="M431" i="3"/>
  <c r="I437" i="3"/>
  <c r="L443" i="3"/>
  <c r="M452" i="3"/>
  <c r="L460" i="3"/>
  <c r="L469" i="3"/>
  <c r="M492" i="3"/>
  <c r="R512" i="3"/>
  <c r="Q517" i="3"/>
  <c r="N535" i="3"/>
  <c r="M542" i="3"/>
  <c r="M546" i="3"/>
  <c r="O616" i="3"/>
  <c r="M620" i="3"/>
  <c r="N649" i="3"/>
  <c r="T658" i="3"/>
  <c r="L658" i="3"/>
  <c r="I658" i="3"/>
  <c r="I685" i="3"/>
  <c r="R690" i="3"/>
  <c r="T690" i="3"/>
  <c r="S690" i="3"/>
  <c r="N924" i="3"/>
  <c r="O1016" i="3"/>
  <c r="T1016" i="3"/>
  <c r="S1016" i="3"/>
  <c r="R1016" i="3"/>
  <c r="Q1016" i="3"/>
  <c r="P1016" i="3"/>
  <c r="N1016" i="3"/>
  <c r="M1016" i="3"/>
  <c r="L1016" i="3"/>
  <c r="K1016" i="3"/>
  <c r="J1016" i="3"/>
  <c r="I1016" i="3"/>
  <c r="R1022" i="3"/>
  <c r="M346" i="3"/>
  <c r="N357" i="3"/>
  <c r="J363" i="3"/>
  <c r="K368" i="3"/>
  <c r="R381" i="3"/>
  <c r="N390" i="3"/>
  <c r="N406" i="3"/>
  <c r="S408" i="3"/>
  <c r="L415" i="3"/>
  <c r="N427" i="3"/>
  <c r="Q429" i="3"/>
  <c r="O431" i="3"/>
  <c r="J437" i="3"/>
  <c r="M443" i="3"/>
  <c r="O449" i="3"/>
  <c r="M460" i="3"/>
  <c r="M469" i="3"/>
  <c r="S480" i="3"/>
  <c r="N492" i="3"/>
  <c r="M531" i="3"/>
  <c r="P535" i="3"/>
  <c r="P546" i="3"/>
  <c r="P616" i="3"/>
  <c r="N620" i="3"/>
  <c r="K637" i="3"/>
  <c r="Q637" i="3"/>
  <c r="P637" i="3"/>
  <c r="N637" i="3"/>
  <c r="M637" i="3"/>
  <c r="L637" i="3"/>
  <c r="J637" i="3"/>
  <c r="T646" i="3"/>
  <c r="O649" i="3"/>
  <c r="L685" i="3"/>
  <c r="T698" i="3"/>
  <c r="I698" i="3"/>
  <c r="T776" i="3"/>
  <c r="P813" i="3"/>
  <c r="N346" i="3"/>
  <c r="O357" i="3"/>
  <c r="T359" i="3"/>
  <c r="O390" i="3"/>
  <c r="O406" i="3"/>
  <c r="M415" i="3"/>
  <c r="O427" i="3"/>
  <c r="P431" i="3"/>
  <c r="K437" i="3"/>
  <c r="O443" i="3"/>
  <c r="P449" i="3"/>
  <c r="N460" i="3"/>
  <c r="N469" i="3"/>
  <c r="O484" i="3"/>
  <c r="O492" i="3"/>
  <c r="S507" i="3"/>
  <c r="R527" i="3"/>
  <c r="Q535" i="3"/>
  <c r="T543" i="3"/>
  <c r="I543" i="3"/>
  <c r="Q546" i="3"/>
  <c r="S593" i="3"/>
  <c r="T593" i="3"/>
  <c r="R593" i="3"/>
  <c r="T610" i="3"/>
  <c r="S610" i="3"/>
  <c r="R610" i="3"/>
  <c r="Q610" i="3"/>
  <c r="N610" i="3"/>
  <c r="M610" i="3"/>
  <c r="Q616" i="3"/>
  <c r="Q619" i="3"/>
  <c r="O619" i="3"/>
  <c r="N619" i="3"/>
  <c r="M619" i="3"/>
  <c r="I619" i="3"/>
  <c r="P620" i="3"/>
  <c r="P633" i="3"/>
  <c r="T633" i="3"/>
  <c r="P649" i="3"/>
  <c r="S669" i="3"/>
  <c r="I669" i="3"/>
  <c r="T669" i="3"/>
  <c r="M685" i="3"/>
  <c r="P750" i="3"/>
  <c r="O346" i="3"/>
  <c r="P357" i="3"/>
  <c r="L374" i="3"/>
  <c r="L382" i="3"/>
  <c r="R384" i="3"/>
  <c r="P390" i="3"/>
  <c r="P406" i="3"/>
  <c r="N415" i="3"/>
  <c r="R432" i="3"/>
  <c r="L437" i="3"/>
  <c r="P443" i="3"/>
  <c r="Q449" i="3"/>
  <c r="P460" i="3"/>
  <c r="O469" i="3"/>
  <c r="P489" i="3"/>
  <c r="P492" i="3"/>
  <c r="P575" i="3"/>
  <c r="O575" i="3"/>
  <c r="M575" i="3"/>
  <c r="K575" i="3"/>
  <c r="J575" i="3"/>
  <c r="T582" i="3"/>
  <c r="S582" i="3"/>
  <c r="R582" i="3"/>
  <c r="Q688" i="3"/>
  <c r="S863" i="3"/>
  <c r="I863" i="3"/>
  <c r="T863" i="3"/>
  <c r="Q863" i="3"/>
  <c r="R1136" i="3"/>
  <c r="Q492" i="3"/>
  <c r="O554" i="3"/>
  <c r="T554" i="3"/>
  <c r="T613" i="3"/>
  <c r="R613" i="3"/>
  <c r="Q613" i="3"/>
  <c r="P617" i="3"/>
  <c r="K684" i="3"/>
  <c r="J684" i="3"/>
  <c r="I684" i="3"/>
  <c r="N779" i="3"/>
  <c r="K779" i="3"/>
  <c r="J779" i="3"/>
  <c r="I779" i="3"/>
  <c r="Q895" i="3"/>
  <c r="T380" i="3"/>
  <c r="J394" i="3"/>
  <c r="T417" i="3"/>
  <c r="L422" i="3"/>
  <c r="T439" i="3"/>
  <c r="J454" i="3"/>
  <c r="N511" i="3"/>
  <c r="M516" i="3"/>
  <c r="J519" i="3"/>
  <c r="N547" i="3"/>
  <c r="T606" i="3"/>
  <c r="S606" i="3"/>
  <c r="L652" i="3"/>
  <c r="M656" i="3"/>
  <c r="L656" i="3"/>
  <c r="J656" i="3"/>
  <c r="I656" i="3"/>
  <c r="T696" i="3"/>
  <c r="S696" i="3"/>
  <c r="O802" i="3"/>
  <c r="P948" i="3"/>
  <c r="L1412" i="3"/>
  <c r="J123" i="3"/>
  <c r="L156" i="3"/>
  <c r="O177" i="3"/>
  <c r="O187" i="3"/>
  <c r="Q189" i="3"/>
  <c r="N198" i="3"/>
  <c r="L230" i="3"/>
  <c r="L233" i="3"/>
  <c r="T261" i="3"/>
  <c r="N293" i="3"/>
  <c r="S301" i="3"/>
  <c r="M320" i="3"/>
  <c r="K326" i="3"/>
  <c r="Q332" i="3"/>
  <c r="P343" i="3"/>
  <c r="M345" i="3"/>
  <c r="R346" i="3"/>
  <c r="J356" i="3"/>
  <c r="S357" i="3"/>
  <c r="K367" i="3"/>
  <c r="P368" i="3"/>
  <c r="K377" i="3"/>
  <c r="P378" i="3"/>
  <c r="L385" i="3"/>
  <c r="M389" i="3"/>
  <c r="R392" i="3"/>
  <c r="J399" i="3"/>
  <c r="M405" i="3"/>
  <c r="S406" i="3"/>
  <c r="T410" i="3"/>
  <c r="Q415" i="3"/>
  <c r="P418" i="3"/>
  <c r="M420" i="3"/>
  <c r="S427" i="3"/>
  <c r="P437" i="3"/>
  <c r="M442" i="3"/>
  <c r="S443" i="3"/>
  <c r="M448" i="3"/>
  <c r="K459" i="3"/>
  <c r="S460" i="3"/>
  <c r="O465" i="3"/>
  <c r="R469" i="3"/>
  <c r="M474" i="3"/>
  <c r="S475" i="3"/>
  <c r="R481" i="3"/>
  <c r="S492" i="3"/>
  <c r="K495" i="3"/>
  <c r="Q504" i="3"/>
  <c r="O508" i="3"/>
  <c r="L524" i="3"/>
  <c r="R525" i="3"/>
  <c r="J529" i="3"/>
  <c r="M534" i="3"/>
  <c r="K551" i="3"/>
  <c r="N563" i="3"/>
  <c r="S570" i="3"/>
  <c r="T570" i="3"/>
  <c r="R570" i="3"/>
  <c r="Q570" i="3"/>
  <c r="Q602" i="3"/>
  <c r="T602" i="3"/>
  <c r="L602" i="3"/>
  <c r="J602" i="3"/>
  <c r="I602" i="3"/>
  <c r="T626" i="3"/>
  <c r="N626" i="3"/>
  <c r="I626" i="3"/>
  <c r="M653" i="3"/>
  <c r="N745" i="3"/>
  <c r="M745" i="3"/>
  <c r="J745" i="3"/>
  <c r="T745" i="3"/>
  <c r="S745" i="3"/>
  <c r="R745" i="3"/>
  <c r="Q745" i="3"/>
  <c r="P745" i="3"/>
  <c r="O745" i="3"/>
  <c r="T782" i="3"/>
  <c r="L875" i="3"/>
  <c r="T131" i="3"/>
  <c r="S136" i="3"/>
  <c r="P177" i="3"/>
  <c r="P187" i="3"/>
  <c r="M233" i="3"/>
  <c r="L267" i="3"/>
  <c r="K277" i="3"/>
  <c r="K282" i="3"/>
  <c r="R287" i="3"/>
  <c r="N320" i="3"/>
  <c r="M326" i="3"/>
  <c r="R332" i="3"/>
  <c r="N341" i="3"/>
  <c r="R343" i="3"/>
  <c r="N345" i="3"/>
  <c r="S346" i="3"/>
  <c r="T357" i="3"/>
  <c r="L367" i="3"/>
  <c r="Q368" i="3"/>
  <c r="L377" i="3"/>
  <c r="Q378" i="3"/>
  <c r="O389" i="3"/>
  <c r="S392" i="3"/>
  <c r="N405" i="3"/>
  <c r="J411" i="3"/>
  <c r="R415" i="3"/>
  <c r="Q418" i="3"/>
  <c r="N420" i="3"/>
  <c r="Q437" i="3"/>
  <c r="O450" i="3"/>
  <c r="S469" i="3"/>
  <c r="T492" i="3"/>
  <c r="S504" i="3"/>
  <c r="S525" i="3"/>
  <c r="N653" i="3"/>
  <c r="R682" i="3"/>
  <c r="K682" i="3"/>
  <c r="J682" i="3"/>
  <c r="I682" i="3"/>
  <c r="R712" i="3"/>
  <c r="T765" i="3"/>
  <c r="S904" i="3"/>
  <c r="L153" i="3"/>
  <c r="M160" i="3"/>
  <c r="Q177" i="3"/>
  <c r="M181" i="3"/>
  <c r="Q187" i="3"/>
  <c r="P198" i="3"/>
  <c r="O233" i="3"/>
  <c r="M256" i="3"/>
  <c r="M260" i="3"/>
  <c r="M267" i="3"/>
  <c r="L277" i="3"/>
  <c r="L282" i="3"/>
  <c r="O320" i="3"/>
  <c r="N326" i="3"/>
  <c r="S332" i="3"/>
  <c r="O345" i="3"/>
  <c r="J358" i="3"/>
  <c r="M367" i="3"/>
  <c r="R368" i="3"/>
  <c r="M377" i="3"/>
  <c r="S378" i="3"/>
  <c r="P389" i="3"/>
  <c r="I395" i="3"/>
  <c r="L399" i="3"/>
  <c r="O405" i="3"/>
  <c r="S415" i="3"/>
  <c r="M423" i="3"/>
  <c r="R437" i="3"/>
  <c r="I452" i="3"/>
  <c r="M459" i="3"/>
  <c r="P493" i="3"/>
  <c r="J512" i="3"/>
  <c r="J517" i="3"/>
  <c r="I538" i="3"/>
  <c r="O551" i="3"/>
  <c r="T589" i="3"/>
  <c r="S589" i="3"/>
  <c r="Q589" i="3"/>
  <c r="P589" i="3"/>
  <c r="J589" i="3"/>
  <c r="L659" i="3"/>
  <c r="T661" i="3"/>
  <c r="L673" i="3"/>
  <c r="I673" i="3"/>
  <c r="K690" i="3"/>
  <c r="T701" i="3"/>
  <c r="S701" i="3"/>
  <c r="R701" i="3"/>
  <c r="I737" i="3"/>
  <c r="L737" i="3"/>
  <c r="R737" i="3"/>
  <c r="Q737" i="3"/>
  <c r="P737" i="3"/>
  <c r="O737" i="3"/>
  <c r="N737" i="3"/>
  <c r="M737" i="3"/>
  <c r="K737" i="3"/>
  <c r="J737" i="3"/>
  <c r="R878" i="3"/>
  <c r="N137" i="3"/>
  <c r="M153" i="3"/>
  <c r="N160" i="3"/>
  <c r="R177" i="3"/>
  <c r="N181" i="3"/>
  <c r="R187" i="3"/>
  <c r="Q198" i="3"/>
  <c r="K235" i="3"/>
  <c r="N256" i="3"/>
  <c r="N260" i="3"/>
  <c r="N267" i="3"/>
  <c r="M277" i="3"/>
  <c r="M282" i="3"/>
  <c r="R288" i="3"/>
  <c r="T295" i="3"/>
  <c r="P320" i="3"/>
  <c r="O326" i="3"/>
  <c r="T339" i="3"/>
  <c r="P345" i="3"/>
  <c r="N347" i="3"/>
  <c r="O354" i="3"/>
  <c r="M356" i="3"/>
  <c r="I363" i="3"/>
  <c r="Q365" i="3"/>
  <c r="N367" i="3"/>
  <c r="S368" i="3"/>
  <c r="K395" i="3"/>
  <c r="M399" i="3"/>
  <c r="N423" i="3"/>
  <c r="S437" i="3"/>
  <c r="I458" i="3"/>
  <c r="L470" i="3"/>
  <c r="I480" i="3"/>
  <c r="O498" i="3"/>
  <c r="O499" i="3" s="1"/>
  <c r="K512" i="3"/>
  <c r="K517" i="3"/>
  <c r="J538" i="3"/>
  <c r="I637" i="3"/>
  <c r="L690" i="3"/>
  <c r="M698" i="3"/>
  <c r="R726" i="3"/>
  <c r="I128" i="3"/>
  <c r="N153" i="3"/>
  <c r="O160" i="3"/>
  <c r="S177" i="3"/>
  <c r="O181" i="3"/>
  <c r="S187" i="3"/>
  <c r="Q233" i="3"/>
  <c r="O256" i="3"/>
  <c r="O267" i="3"/>
  <c r="N277" i="3"/>
  <c r="N282" i="3"/>
  <c r="Q320" i="3"/>
  <c r="N329" i="3"/>
  <c r="I342" i="3"/>
  <c r="Q345" i="3"/>
  <c r="P354" i="3"/>
  <c r="K363" i="3"/>
  <c r="R365" i="3"/>
  <c r="K379" i="3"/>
  <c r="L395" i="3"/>
  <c r="Q397" i="3"/>
  <c r="J400" i="3"/>
  <c r="K404" i="3"/>
  <c r="L412" i="3"/>
  <c r="I414" i="3"/>
  <c r="I416" i="3"/>
  <c r="T419" i="3"/>
  <c r="O423" i="3"/>
  <c r="J458" i="3"/>
  <c r="K480" i="3"/>
  <c r="I507" i="3"/>
  <c r="L512" i="3"/>
  <c r="L517" i="3"/>
  <c r="S522" i="3"/>
  <c r="I527" i="3"/>
  <c r="K538" i="3"/>
  <c r="L543" i="3"/>
  <c r="T562" i="3"/>
  <c r="K562" i="3"/>
  <c r="I562" i="3"/>
  <c r="S568" i="3"/>
  <c r="I593" i="3"/>
  <c r="T598" i="3"/>
  <c r="K610" i="3"/>
  <c r="R619" i="3"/>
  <c r="O629" i="3"/>
  <c r="J633" i="3"/>
  <c r="R637" i="3"/>
  <c r="S642" i="3"/>
  <c r="M642" i="3"/>
  <c r="T654" i="3"/>
  <c r="P654" i="3"/>
  <c r="O654" i="3"/>
  <c r="T665" i="3"/>
  <c r="S665" i="3"/>
  <c r="R665" i="3"/>
  <c r="Q665" i="3"/>
  <c r="K665" i="3"/>
  <c r="J665" i="3"/>
  <c r="I665" i="3"/>
  <c r="J669" i="3"/>
  <c r="R675" i="3"/>
  <c r="S680" i="3"/>
  <c r="I680" i="3"/>
  <c r="M690" i="3"/>
  <c r="N698" i="3"/>
  <c r="S1068" i="3"/>
  <c r="J171" i="3"/>
  <c r="T232" i="3"/>
  <c r="P256" i="3"/>
  <c r="P267" i="3"/>
  <c r="O282" i="3"/>
  <c r="J304" i="3"/>
  <c r="J342" i="3"/>
  <c r="L363" i="3"/>
  <c r="I374" i="3"/>
  <c r="J384" i="3"/>
  <c r="M395" i="3"/>
  <c r="M412" i="3"/>
  <c r="J414" i="3"/>
  <c r="J432" i="3"/>
  <c r="R438" i="3"/>
  <c r="O447" i="3"/>
  <c r="K458" i="3"/>
  <c r="I463" i="3"/>
  <c r="L480" i="3"/>
  <c r="I489" i="3"/>
  <c r="J494" i="3"/>
  <c r="K507" i="3"/>
  <c r="M512" i="3"/>
  <c r="N517" i="3"/>
  <c r="J527" i="3"/>
  <c r="L538" i="3"/>
  <c r="M543" i="3"/>
  <c r="P564" i="3"/>
  <c r="R564" i="3"/>
  <c r="Q564" i="3"/>
  <c r="S575" i="3"/>
  <c r="I582" i="3"/>
  <c r="J593" i="3"/>
  <c r="T596" i="3"/>
  <c r="P596" i="3"/>
  <c r="I596" i="3"/>
  <c r="S619" i="3"/>
  <c r="S624" i="3"/>
  <c r="R624" i="3"/>
  <c r="Q624" i="3"/>
  <c r="P624" i="3"/>
  <c r="M624" i="3"/>
  <c r="J624" i="3"/>
  <c r="K633" i="3"/>
  <c r="S637" i="3"/>
  <c r="T663" i="3"/>
  <c r="K669" i="3"/>
  <c r="T671" i="3"/>
  <c r="O689" i="3"/>
  <c r="N690" i="3"/>
  <c r="P698" i="3"/>
  <c r="T794" i="3"/>
  <c r="L838" i="3"/>
  <c r="S937" i="3"/>
  <c r="T376" i="3"/>
  <c r="I388" i="3"/>
  <c r="I499" i="3"/>
  <c r="T546" i="3"/>
  <c r="I554" i="3"/>
  <c r="R572" i="3"/>
  <c r="O572" i="3"/>
  <c r="J582" i="3"/>
  <c r="L633" i="3"/>
  <c r="T636" i="3"/>
  <c r="S636" i="3"/>
  <c r="R636" i="3"/>
  <c r="Q636" i="3"/>
  <c r="P636" i="3"/>
  <c r="J636" i="3"/>
  <c r="I636" i="3"/>
  <c r="T637" i="3"/>
  <c r="O645" i="3"/>
  <c r="T645" i="3"/>
  <c r="R645" i="3"/>
  <c r="J645" i="3"/>
  <c r="I645" i="3"/>
  <c r="N684" i="3"/>
  <c r="M342" i="3"/>
  <c r="I362" i="3"/>
  <c r="K374" i="3"/>
  <c r="L380" i="3"/>
  <c r="L384" i="3"/>
  <c r="K388" i="3"/>
  <c r="R390" i="3"/>
  <c r="I394" i="3"/>
  <c r="P395" i="3"/>
  <c r="P412" i="3"/>
  <c r="J417" i="3"/>
  <c r="I422" i="3"/>
  <c r="K427" i="3"/>
  <c r="L432" i="3"/>
  <c r="O434" i="3"/>
  <c r="I436" i="3"/>
  <c r="I454" i="3"/>
  <c r="M458" i="3"/>
  <c r="K463" i="3"/>
  <c r="K475" i="3"/>
  <c r="N480" i="3"/>
  <c r="M489" i="3"/>
  <c r="M490" i="3" s="1"/>
  <c r="L494" i="3"/>
  <c r="J499" i="3"/>
  <c r="M507" i="3"/>
  <c r="I511" i="3"/>
  <c r="O512" i="3"/>
  <c r="I516" i="3"/>
  <c r="P517" i="3"/>
  <c r="I519" i="3"/>
  <c r="L527" i="3"/>
  <c r="O538" i="3"/>
  <c r="P543" i="3"/>
  <c r="J554" i="3"/>
  <c r="K582" i="3"/>
  <c r="L593" i="3"/>
  <c r="T620" i="3"/>
  <c r="P656" i="3"/>
  <c r="M669" i="3"/>
  <c r="Q684" i="3"/>
  <c r="P690" i="3"/>
  <c r="L695" i="3"/>
  <c r="I696" i="3"/>
  <c r="T715" i="3"/>
  <c r="J757" i="3"/>
  <c r="R955" i="3"/>
  <c r="M1287" i="3"/>
  <c r="M1288" i="3" s="1"/>
  <c r="J346" i="3"/>
  <c r="J362" i="3"/>
  <c r="M374" i="3"/>
  <c r="M380" i="3"/>
  <c r="M384" i="3"/>
  <c r="L388" i="3"/>
  <c r="K394" i="3"/>
  <c r="Q395" i="3"/>
  <c r="J406" i="3"/>
  <c r="Q412" i="3"/>
  <c r="K417" i="3"/>
  <c r="J422" i="3"/>
  <c r="M432" i="3"/>
  <c r="P434" i="3"/>
  <c r="K436" i="3"/>
  <c r="N443" i="3"/>
  <c r="N449" i="3"/>
  <c r="K454" i="3"/>
  <c r="N458" i="3"/>
  <c r="L463" i="3"/>
  <c r="O480" i="3"/>
  <c r="N489" i="3"/>
  <c r="N490" i="3" s="1"/>
  <c r="M494" i="3"/>
  <c r="L499" i="3"/>
  <c r="N507" i="3"/>
  <c r="J511" i="3"/>
  <c r="P512" i="3"/>
  <c r="J516" i="3"/>
  <c r="R517" i="3"/>
  <c r="K519" i="3"/>
  <c r="M535" i="3"/>
  <c r="T537" i="3"/>
  <c r="Q538" i="3"/>
  <c r="Q543" i="3"/>
  <c r="K554" i="3"/>
  <c r="M556" i="3"/>
  <c r="L582" i="3"/>
  <c r="Q592" i="3"/>
  <c r="M593" i="3"/>
  <c r="M627" i="3"/>
  <c r="Q632" i="3"/>
  <c r="S656" i="3"/>
  <c r="N669" i="3"/>
  <c r="R684" i="3"/>
  <c r="Q690" i="3"/>
  <c r="J696" i="3"/>
  <c r="T706" i="3"/>
  <c r="P876" i="3"/>
  <c r="T899" i="3"/>
  <c r="T982" i="3"/>
  <c r="Q982" i="3"/>
  <c r="P982" i="3"/>
  <c r="O982" i="3"/>
  <c r="N982" i="3"/>
  <c r="L982" i="3"/>
  <c r="K982" i="3"/>
  <c r="J982" i="3"/>
  <c r="I982" i="3"/>
  <c r="S988" i="3"/>
  <c r="O342" i="3"/>
  <c r="K362" i="3"/>
  <c r="N374" i="3"/>
  <c r="R378" i="3"/>
  <c r="N384" i="3"/>
  <c r="M388" i="3"/>
  <c r="L394" i="3"/>
  <c r="R395" i="3"/>
  <c r="R412" i="3"/>
  <c r="L417" i="3"/>
  <c r="K422" i="3"/>
  <c r="N432" i="3"/>
  <c r="Q434" i="3"/>
  <c r="M454" i="3"/>
  <c r="O458" i="3"/>
  <c r="M463" i="3"/>
  <c r="P480" i="3"/>
  <c r="O489" i="3"/>
  <c r="O490" i="3" s="1"/>
  <c r="N494" i="3"/>
  <c r="N499" i="3"/>
  <c r="O507" i="3"/>
  <c r="K511" i="3"/>
  <c r="Q512" i="3"/>
  <c r="K516" i="3"/>
  <c r="S517" i="3"/>
  <c r="L519" i="3"/>
  <c r="O527" i="3"/>
  <c r="R538" i="3"/>
  <c r="R543" i="3"/>
  <c r="L554" i="3"/>
  <c r="M582" i="3"/>
  <c r="N593" i="3"/>
  <c r="R605" i="3"/>
  <c r="K606" i="3"/>
  <c r="R609" i="3"/>
  <c r="P613" i="3"/>
  <c r="L616" i="3"/>
  <c r="T616" i="3"/>
  <c r="S616" i="3"/>
  <c r="M616" i="3"/>
  <c r="K616" i="3"/>
  <c r="J616" i="3"/>
  <c r="I616" i="3"/>
  <c r="O633" i="3"/>
  <c r="T656" i="3"/>
  <c r="O669" i="3"/>
  <c r="N678" i="3"/>
  <c r="M678" i="3"/>
  <c r="L678" i="3"/>
  <c r="I678" i="3"/>
  <c r="S684" i="3"/>
  <c r="M696" i="3"/>
  <c r="O920" i="3"/>
  <c r="T920" i="3"/>
  <c r="S920" i="3"/>
  <c r="J920" i="3"/>
  <c r="R920" i="3"/>
  <c r="Q920" i="3"/>
  <c r="P920" i="3"/>
  <c r="M920" i="3"/>
  <c r="L920" i="3"/>
  <c r="K920" i="3"/>
  <c r="I920" i="3"/>
  <c r="L362" i="3"/>
  <c r="T363" i="3"/>
  <c r="I368" i="3"/>
  <c r="O374" i="3"/>
  <c r="O384" i="3"/>
  <c r="N388" i="3"/>
  <c r="M394" i="3"/>
  <c r="S395" i="3"/>
  <c r="S412" i="3"/>
  <c r="N417" i="3"/>
  <c r="M422" i="3"/>
  <c r="O432" i="3"/>
  <c r="S434" i="3"/>
  <c r="N437" i="3"/>
  <c r="N454" i="3"/>
  <c r="J460" i="3"/>
  <c r="N463" i="3"/>
  <c r="Q480" i="3"/>
  <c r="O494" i="3"/>
  <c r="P507" i="3"/>
  <c r="L511" i="3"/>
  <c r="S512" i="3"/>
  <c r="L516" i="3"/>
  <c r="T517" i="3"/>
  <c r="M519" i="3"/>
  <c r="P527" i="3"/>
  <c r="S538" i="3"/>
  <c r="S543" i="3"/>
  <c r="M554" i="3"/>
  <c r="N582" i="3"/>
  <c r="P593" i="3"/>
  <c r="M606" i="3"/>
  <c r="Q633" i="3"/>
  <c r="T651" i="3"/>
  <c r="P669" i="3"/>
  <c r="K685" i="3"/>
  <c r="T685" i="3"/>
  <c r="S685" i="3"/>
  <c r="R685" i="3"/>
  <c r="Q685" i="3"/>
  <c r="P696" i="3"/>
  <c r="T713" i="3"/>
  <c r="T718" i="3"/>
  <c r="Q342" i="3"/>
  <c r="M362" i="3"/>
  <c r="M363" i="3" s="1"/>
  <c r="P374" i="3"/>
  <c r="P384" i="3"/>
  <c r="N394" i="3"/>
  <c r="T395" i="3"/>
  <c r="O417" i="3"/>
  <c r="N422" i="3"/>
  <c r="P432" i="3"/>
  <c r="O454" i="3"/>
  <c r="Q458" i="3"/>
  <c r="O463" i="3"/>
  <c r="R480" i="3"/>
  <c r="P494" i="3"/>
  <c r="R504" i="3"/>
  <c r="Q507" i="3"/>
  <c r="M511" i="3"/>
  <c r="T512" i="3"/>
  <c r="N516" i="3"/>
  <c r="T518" i="3"/>
  <c r="N519" i="3"/>
  <c r="Q527" i="3"/>
  <c r="N554" i="3"/>
  <c r="O582" i="3"/>
  <c r="Q593" i="3"/>
  <c r="N606" i="3"/>
  <c r="R633" i="3"/>
  <c r="R668" i="3"/>
  <c r="N668" i="3"/>
  <c r="M668" i="3"/>
  <c r="L668" i="3"/>
  <c r="K668" i="3"/>
  <c r="J668" i="3"/>
  <c r="Q669" i="3"/>
  <c r="L1042" i="3"/>
  <c r="J1045" i="3"/>
  <c r="J137" i="3"/>
  <c r="K187" i="3"/>
  <c r="T198" i="3"/>
  <c r="J201" i="3"/>
  <c r="S209" i="3"/>
  <c r="I221" i="3"/>
  <c r="M223" i="3"/>
  <c r="I229" i="3"/>
  <c r="N230" i="3"/>
  <c r="J249" i="3"/>
  <c r="S262" i="3"/>
  <c r="M271" i="3"/>
  <c r="S274" i="3"/>
  <c r="P284" i="3"/>
  <c r="M286" i="3"/>
  <c r="K288" i="3"/>
  <c r="M293" i="3"/>
  <c r="K297" i="3"/>
  <c r="P305" i="3"/>
  <c r="M307" i="3"/>
  <c r="L309" i="3"/>
  <c r="M314" i="3"/>
  <c r="I329" i="3"/>
  <c r="O337" i="3"/>
  <c r="S342" i="3"/>
  <c r="M358" i="3"/>
  <c r="N362" i="3"/>
  <c r="N363" i="3" s="1"/>
  <c r="L373" i="3"/>
  <c r="Q374" i="3"/>
  <c r="I379" i="3"/>
  <c r="Q384" i="3"/>
  <c r="S386" i="3"/>
  <c r="N389" i="3"/>
  <c r="R391" i="3"/>
  <c r="J393" i="3"/>
  <c r="O394" i="3"/>
  <c r="I400" i="3"/>
  <c r="M411" i="3"/>
  <c r="J416" i="3"/>
  <c r="P417" i="3"/>
  <c r="J421" i="3"/>
  <c r="O422" i="3"/>
  <c r="Q432" i="3"/>
  <c r="J453" i="3"/>
  <c r="P454" i="3"/>
  <c r="R458" i="3"/>
  <c r="P463" i="3"/>
  <c r="M465" i="3"/>
  <c r="J470" i="3"/>
  <c r="R474" i="3"/>
  <c r="N476" i="3"/>
  <c r="T480" i="3"/>
  <c r="I485" i="3"/>
  <c r="K493" i="3"/>
  <c r="Q494" i="3"/>
  <c r="J498" i="3"/>
  <c r="R507" i="3"/>
  <c r="O511" i="3"/>
  <c r="O516" i="3"/>
  <c r="O519" i="3"/>
  <c r="L521" i="3"/>
  <c r="K526" i="3"/>
  <c r="S527" i="3"/>
  <c r="N529" i="3"/>
  <c r="R539" i="3"/>
  <c r="S539" i="3"/>
  <c r="Q539" i="3"/>
  <c r="I540" i="3"/>
  <c r="P554" i="3"/>
  <c r="L562" i="3"/>
  <c r="M570" i="3"/>
  <c r="J581" i="3"/>
  <c r="I581" i="3"/>
  <c r="P582" i="3"/>
  <c r="M589" i="3"/>
  <c r="K600" i="3"/>
  <c r="S602" i="3"/>
  <c r="O606" i="3"/>
  <c r="O655" i="3"/>
  <c r="N661" i="3"/>
  <c r="L665" i="3"/>
  <c r="R669" i="3"/>
  <c r="O673" i="3"/>
  <c r="S682" i="3"/>
  <c r="S711" i="3"/>
  <c r="Q711" i="3"/>
  <c r="P711" i="3"/>
  <c r="O711" i="3"/>
  <c r="N711" i="3"/>
  <c r="K711" i="3"/>
  <c r="J711" i="3"/>
  <c r="P114" i="3"/>
  <c r="N116" i="3"/>
  <c r="J122" i="3"/>
  <c r="O123" i="3"/>
  <c r="K128" i="3"/>
  <c r="L133" i="3"/>
  <c r="K137" i="3"/>
  <c r="L145" i="3"/>
  <c r="S152" i="3"/>
  <c r="N164" i="3"/>
  <c r="T166" i="3"/>
  <c r="I171" i="3"/>
  <c r="J175" i="3"/>
  <c r="M190" i="3"/>
  <c r="N199" i="3"/>
  <c r="K201" i="3"/>
  <c r="Q221" i="3"/>
  <c r="N223" i="3"/>
  <c r="J229" i="3"/>
  <c r="O230" i="3"/>
  <c r="N233" i="3"/>
  <c r="K249" i="3"/>
  <c r="I261" i="3"/>
  <c r="N271" i="3"/>
  <c r="Q284" i="3"/>
  <c r="L288" i="3"/>
  <c r="O293" i="3"/>
  <c r="L297" i="3"/>
  <c r="I304" i="3"/>
  <c r="Q305" i="3"/>
  <c r="M309" i="3"/>
  <c r="N314" i="3"/>
  <c r="J329" i="3"/>
  <c r="P337" i="3"/>
  <c r="M341" i="3"/>
  <c r="T342" i="3"/>
  <c r="L347" i="3"/>
  <c r="Q349" i="3"/>
  <c r="N351" i="3"/>
  <c r="N358" i="3"/>
  <c r="O362" i="3"/>
  <c r="O363" i="3" s="1"/>
  <c r="K369" i="3"/>
  <c r="R374" i="3"/>
  <c r="J379" i="3"/>
  <c r="I383" i="3"/>
  <c r="S384" i="3"/>
  <c r="S391" i="3"/>
  <c r="K393" i="3"/>
  <c r="P394" i="3"/>
  <c r="K400" i="3"/>
  <c r="I410" i="3"/>
  <c r="N411" i="3"/>
  <c r="K416" i="3"/>
  <c r="Q417" i="3"/>
  <c r="K421" i="3"/>
  <c r="P422" i="3"/>
  <c r="S432" i="3"/>
  <c r="I438" i="3"/>
  <c r="J442" i="3"/>
  <c r="J448" i="3"/>
  <c r="K453" i="3"/>
  <c r="Q454" i="3"/>
  <c r="S458" i="3"/>
  <c r="Q463" i="3"/>
  <c r="K470" i="3"/>
  <c r="P476" i="3"/>
  <c r="K485" i="3"/>
  <c r="R494" i="3"/>
  <c r="K498" i="3"/>
  <c r="P511" i="3"/>
  <c r="P516" i="3"/>
  <c r="P519" i="3"/>
  <c r="M521" i="3"/>
  <c r="L526" i="3"/>
  <c r="T527" i="3"/>
  <c r="J540" i="3"/>
  <c r="Q554" i="3"/>
  <c r="I564" i="3"/>
  <c r="P569" i="3"/>
  <c r="Q569" i="3"/>
  <c r="O569" i="3"/>
  <c r="M569" i="3"/>
  <c r="L569" i="3"/>
  <c r="K569" i="3"/>
  <c r="J569" i="3"/>
  <c r="Q582" i="3"/>
  <c r="J596" i="3"/>
  <c r="L600" i="3"/>
  <c r="T603" i="3"/>
  <c r="P606" i="3"/>
  <c r="I624" i="3"/>
  <c r="R653" i="3"/>
  <c r="Q653" i="3"/>
  <c r="P653" i="3"/>
  <c r="O653" i="3"/>
  <c r="I653" i="3"/>
  <c r="M665" i="3"/>
  <c r="N670" i="3"/>
  <c r="L672" i="3"/>
  <c r="S676" i="3"/>
  <c r="R676" i="3"/>
  <c r="T682" i="3"/>
  <c r="T687" i="3"/>
  <c r="K687" i="3"/>
  <c r="T839" i="3"/>
  <c r="S935" i="3"/>
  <c r="R941" i="3"/>
  <c r="R1168" i="3"/>
  <c r="P123" i="3"/>
  <c r="L128" i="3"/>
  <c r="L137" i="3"/>
  <c r="K171" i="3"/>
  <c r="T220" i="3"/>
  <c r="P230" i="3"/>
  <c r="Q260" i="3"/>
  <c r="M288" i="3"/>
  <c r="P293" i="3"/>
  <c r="K304" i="3"/>
  <c r="I320" i="3"/>
  <c r="L326" i="3"/>
  <c r="K329" i="3"/>
  <c r="K330" i="3" s="1"/>
  <c r="O341" i="3"/>
  <c r="M347" i="3"/>
  <c r="O358" i="3"/>
  <c r="S374" i="3"/>
  <c r="N377" i="3"/>
  <c r="L379" i="3"/>
  <c r="T384" i="3"/>
  <c r="Q394" i="3"/>
  <c r="L400" i="3"/>
  <c r="O411" i="3"/>
  <c r="L416" i="3"/>
  <c r="R417" i="3"/>
  <c r="Q422" i="3"/>
  <c r="T432" i="3"/>
  <c r="J438" i="3"/>
  <c r="R454" i="3"/>
  <c r="M470" i="3"/>
  <c r="M493" i="3"/>
  <c r="L498" i="3"/>
  <c r="Q511" i="3"/>
  <c r="Q516" i="3"/>
  <c r="Q519" i="3"/>
  <c r="K524" i="3"/>
  <c r="S528" i="3"/>
  <c r="I534" i="3"/>
  <c r="I546" i="3"/>
  <c r="L548" i="3"/>
  <c r="Q548" i="3"/>
  <c r="P548" i="3"/>
  <c r="O548" i="3"/>
  <c r="R554" i="3"/>
  <c r="L560" i="3"/>
  <c r="J564" i="3"/>
  <c r="O570" i="3"/>
  <c r="J573" i="3"/>
  <c r="I573" i="3"/>
  <c r="Q579" i="3"/>
  <c r="M579" i="3"/>
  <c r="L579" i="3"/>
  <c r="I579" i="3"/>
  <c r="O589" i="3"/>
  <c r="K596" i="3"/>
  <c r="Q606" i="3"/>
  <c r="T624" i="3"/>
  <c r="K636" i="3"/>
  <c r="S641" i="3"/>
  <c r="R641" i="3"/>
  <c r="Q641" i="3"/>
  <c r="P641" i="3"/>
  <c r="N641" i="3"/>
  <c r="K645" i="3"/>
  <c r="R661" i="3"/>
  <c r="N665" i="3"/>
  <c r="T673" i="3"/>
  <c r="M701" i="3"/>
  <c r="Q704" i="3"/>
  <c r="K868" i="3"/>
  <c r="Q868" i="3"/>
  <c r="T868" i="3"/>
  <c r="S868" i="3"/>
  <c r="R868" i="3"/>
  <c r="R869" i="3" s="1"/>
  <c r="P868" i="3"/>
  <c r="O868" i="3"/>
  <c r="T874" i="3"/>
  <c r="I713" i="3"/>
  <c r="O726" i="3"/>
  <c r="K733" i="3"/>
  <c r="R733" i="3"/>
  <c r="Q733" i="3"/>
  <c r="P733" i="3"/>
  <c r="O743" i="3"/>
  <c r="N743" i="3"/>
  <c r="M743" i="3"/>
  <c r="L743" i="3"/>
  <c r="J743" i="3"/>
  <c r="K765" i="3"/>
  <c r="Q776" i="3"/>
  <c r="R782" i="3"/>
  <c r="L802" i="3"/>
  <c r="S855" i="3"/>
  <c r="P855" i="3"/>
  <c r="O855" i="3"/>
  <c r="N855" i="3"/>
  <c r="T855" i="3"/>
  <c r="N874" i="3"/>
  <c r="N875" i="3" s="1"/>
  <c r="L876" i="3"/>
  <c r="J892" i="3"/>
  <c r="P895" i="3"/>
  <c r="R906" i="3"/>
  <c r="Q906" i="3"/>
  <c r="M906" i="3"/>
  <c r="J906" i="3"/>
  <c r="T946" i="3"/>
  <c r="S946" i="3"/>
  <c r="R946" i="3"/>
  <c r="K946" i="3"/>
  <c r="J946" i="3"/>
  <c r="I946" i="3"/>
  <c r="O971" i="3"/>
  <c r="Q709" i="3"/>
  <c r="K713" i="3"/>
  <c r="P726" i="3"/>
  <c r="T729" i="3"/>
  <c r="S739" i="3"/>
  <c r="T739" i="3"/>
  <c r="Q741" i="3"/>
  <c r="J749" i="3"/>
  <c r="L750" i="3"/>
  <c r="O765" i="3"/>
  <c r="K781" i="3"/>
  <c r="O781" i="3"/>
  <c r="N781" i="3"/>
  <c r="M781" i="3"/>
  <c r="L781" i="3"/>
  <c r="I781" i="3"/>
  <c r="S782" i="3"/>
  <c r="S794" i="3"/>
  <c r="M802" i="3"/>
  <c r="Q804" i="3"/>
  <c r="S809" i="3"/>
  <c r="R831" i="3"/>
  <c r="T844" i="3"/>
  <c r="S844" i="3"/>
  <c r="S845" i="3" s="1"/>
  <c r="R844" i="3"/>
  <c r="R845" i="3" s="1"/>
  <c r="K844" i="3"/>
  <c r="J844" i="3"/>
  <c r="I844" i="3"/>
  <c r="S853" i="3"/>
  <c r="R874" i="3"/>
  <c r="R875" i="3" s="1"/>
  <c r="M876" i="3"/>
  <c r="Q898" i="3"/>
  <c r="P898" i="3"/>
  <c r="O898" i="3"/>
  <c r="T898" i="3"/>
  <c r="O899" i="3"/>
  <c r="L933" i="3"/>
  <c r="K933" i="3"/>
  <c r="J933" i="3"/>
  <c r="I933" i="3"/>
  <c r="T994" i="3"/>
  <c r="T997" i="3"/>
  <c r="R1034" i="3"/>
  <c r="T1048" i="3"/>
  <c r="L1051" i="3"/>
  <c r="R1085" i="3"/>
  <c r="R1244" i="3"/>
  <c r="P1323" i="3"/>
  <c r="T1469" i="3"/>
  <c r="L713" i="3"/>
  <c r="O750" i="3"/>
  <c r="P765" i="3"/>
  <c r="T777" i="3"/>
  <c r="N802" i="3"/>
  <c r="I851" i="3"/>
  <c r="T851" i="3"/>
  <c r="M851" i="3"/>
  <c r="L851" i="3"/>
  <c r="K851" i="3"/>
  <c r="J851" i="3"/>
  <c r="S874" i="3"/>
  <c r="N876" i="3"/>
  <c r="M896" i="3"/>
  <c r="P899" i="3"/>
  <c r="N913" i="3"/>
  <c r="T1054" i="3"/>
  <c r="T1174" i="3"/>
  <c r="R1174" i="3"/>
  <c r="P1253" i="3"/>
  <c r="N713" i="3"/>
  <c r="R765" i="3"/>
  <c r="P788" i="3"/>
  <c r="O801" i="3"/>
  <c r="N801" i="3"/>
  <c r="M801" i="3"/>
  <c r="L801" i="3"/>
  <c r="K801" i="3"/>
  <c r="J801" i="3"/>
  <c r="I801" i="3"/>
  <c r="T805" i="3"/>
  <c r="J805" i="3"/>
  <c r="O876" i="3"/>
  <c r="Q899" i="3"/>
  <c r="T902" i="3"/>
  <c r="R951" i="3"/>
  <c r="T974" i="3"/>
  <c r="T1071" i="3"/>
  <c r="T1074" i="3"/>
  <c r="N1088" i="3"/>
  <c r="T1088" i="3"/>
  <c r="S1088" i="3"/>
  <c r="I1088" i="3"/>
  <c r="R1088" i="3"/>
  <c r="Q1088" i="3"/>
  <c r="P1088" i="3"/>
  <c r="O1088" i="3"/>
  <c r="M1088" i="3"/>
  <c r="L1088" i="3"/>
  <c r="K1088" i="3"/>
  <c r="J1088" i="3"/>
  <c r="S1145" i="3"/>
  <c r="O713" i="3"/>
  <c r="S717" i="3"/>
  <c r="R717" i="3"/>
  <c r="Q717" i="3"/>
  <c r="I717" i="3"/>
  <c r="R721" i="3"/>
  <c r="T760" i="3"/>
  <c r="S760" i="3"/>
  <c r="Q760" i="3"/>
  <c r="J760" i="3"/>
  <c r="O773" i="3"/>
  <c r="I773" i="3"/>
  <c r="T773" i="3"/>
  <c r="L797" i="3"/>
  <c r="M803" i="3"/>
  <c r="N836" i="3"/>
  <c r="R899" i="3"/>
  <c r="S909" i="3"/>
  <c r="T909" i="3"/>
  <c r="R909" i="3"/>
  <c r="K909" i="3"/>
  <c r="N929" i="3"/>
  <c r="T940" i="3"/>
  <c r="S940" i="3"/>
  <c r="R940" i="3"/>
  <c r="Q940" i="3"/>
  <c r="P940" i="3"/>
  <c r="O940" i="3"/>
  <c r="K944" i="3"/>
  <c r="I944" i="3"/>
  <c r="L1000" i="3"/>
  <c r="O1111" i="3"/>
  <c r="K1157" i="3"/>
  <c r="T1163" i="3"/>
  <c r="T1189" i="3"/>
  <c r="Q1221" i="3"/>
  <c r="S1262" i="3"/>
  <c r="N766" i="3"/>
  <c r="M766" i="3"/>
  <c r="T816" i="3"/>
  <c r="S822" i="3"/>
  <c r="J822" i="3"/>
  <c r="I822" i="3"/>
  <c r="K826" i="3"/>
  <c r="J842" i="3"/>
  <c r="R881" i="3"/>
  <c r="Q881" i="3"/>
  <c r="P881" i="3"/>
  <c r="I881" i="3"/>
  <c r="S899" i="3"/>
  <c r="S916" i="3"/>
  <c r="T958" i="3"/>
  <c r="R958" i="3"/>
  <c r="Q958" i="3"/>
  <c r="P958" i="3"/>
  <c r="O958" i="3"/>
  <c r="N958" i="3"/>
  <c r="M958" i="3"/>
  <c r="L958" i="3"/>
  <c r="T1057" i="3"/>
  <c r="T1066" i="3"/>
  <c r="R1080" i="3"/>
  <c r="R812" i="3"/>
  <c r="S818" i="3"/>
  <c r="T828" i="3"/>
  <c r="S828" i="3"/>
  <c r="R828" i="3"/>
  <c r="Q828" i="3"/>
  <c r="P828" i="3"/>
  <c r="I828" i="3"/>
  <c r="R834" i="3"/>
  <c r="I888" i="3"/>
  <c r="T888" i="3"/>
  <c r="J888" i="3"/>
  <c r="T931" i="3"/>
  <c r="S966" i="3"/>
  <c r="R969" i="3"/>
  <c r="T983" i="3"/>
  <c r="T986" i="3"/>
  <c r="K1014" i="3"/>
  <c r="N1020" i="3"/>
  <c r="T1227" i="3"/>
  <c r="R1398" i="3"/>
  <c r="Q574" i="3"/>
  <c r="O603" i="3"/>
  <c r="M605" i="3"/>
  <c r="T648" i="3"/>
  <c r="N651" i="3"/>
  <c r="Q674" i="3"/>
  <c r="S708" i="3"/>
  <c r="Q769" i="3"/>
  <c r="N769" i="3"/>
  <c r="O860" i="3"/>
  <c r="T860" i="3"/>
  <c r="L860" i="3"/>
  <c r="K860" i="3"/>
  <c r="J860" i="3"/>
  <c r="I860" i="3"/>
  <c r="T900" i="3"/>
  <c r="P941" i="3"/>
  <c r="P961" i="3"/>
  <c r="T989" i="3"/>
  <c r="S989" i="3"/>
  <c r="R989" i="3"/>
  <c r="Q989" i="3"/>
  <c r="P989" i="3"/>
  <c r="O989" i="3"/>
  <c r="N989" i="3"/>
  <c r="M989" i="3"/>
  <c r="L989" i="3"/>
  <c r="K989" i="3"/>
  <c r="J989" i="3"/>
  <c r="I989" i="3"/>
  <c r="L1003" i="3"/>
  <c r="J1003" i="3"/>
  <c r="I1003" i="3"/>
  <c r="K1023" i="3"/>
  <c r="T1023" i="3"/>
  <c r="I1023" i="3"/>
  <c r="S1043" i="3"/>
  <c r="R1043" i="3"/>
  <c r="Q1043" i="3"/>
  <c r="O1043" i="3"/>
  <c r="N1043" i="3"/>
  <c r="M1043" i="3"/>
  <c r="L1043" i="3"/>
  <c r="K1043" i="3"/>
  <c r="J1043" i="3"/>
  <c r="I1043" i="3"/>
  <c r="T1083" i="3"/>
  <c r="M1242" i="3"/>
  <c r="K578" i="3"/>
  <c r="Q603" i="3"/>
  <c r="N605" i="3"/>
  <c r="O615" i="3"/>
  <c r="S621" i="3"/>
  <c r="O651" i="3"/>
  <c r="R674" i="3"/>
  <c r="J712" i="3"/>
  <c r="T714" i="3"/>
  <c r="S714" i="3"/>
  <c r="N715" i="3"/>
  <c r="I733" i="3"/>
  <c r="I743" i="3"/>
  <c r="R771" i="3"/>
  <c r="K771" i="3"/>
  <c r="P820" i="3"/>
  <c r="N824" i="3"/>
  <c r="N825" i="3" s="1"/>
  <c r="T847" i="3"/>
  <c r="S847" i="3"/>
  <c r="R847" i="3"/>
  <c r="Q847" i="3"/>
  <c r="I855" i="3"/>
  <c r="K864" i="3"/>
  <c r="K871" i="3"/>
  <c r="T871" i="3"/>
  <c r="S871" i="3"/>
  <c r="R871" i="3"/>
  <c r="J871" i="3"/>
  <c r="I871" i="3"/>
  <c r="T894" i="3"/>
  <c r="S906" i="3"/>
  <c r="R923" i="3"/>
  <c r="I923" i="3"/>
  <c r="S938" i="3"/>
  <c r="L946" i="3"/>
  <c r="T956" i="3"/>
  <c r="N588" i="3"/>
  <c r="N592" i="3"/>
  <c r="R603" i="3"/>
  <c r="O605" i="3"/>
  <c r="N617" i="3"/>
  <c r="N632" i="3"/>
  <c r="Q646" i="3"/>
  <c r="Q651" i="3"/>
  <c r="Q663" i="3"/>
  <c r="M689" i="3"/>
  <c r="I709" i="3"/>
  <c r="K712" i="3"/>
  <c r="O715" i="3"/>
  <c r="J733" i="3"/>
  <c r="I739" i="3"/>
  <c r="K743" i="3"/>
  <c r="T754" i="3"/>
  <c r="S754" i="3"/>
  <c r="R754" i="3"/>
  <c r="K754" i="3"/>
  <c r="J754" i="3"/>
  <c r="I754" i="3"/>
  <c r="O756" i="3"/>
  <c r="J781" i="3"/>
  <c r="O813" i="3"/>
  <c r="N832" i="3"/>
  <c r="L844" i="3"/>
  <c r="I854" i="3"/>
  <c r="L854" i="3"/>
  <c r="J855" i="3"/>
  <c r="I898" i="3"/>
  <c r="T906" i="3"/>
  <c r="O919" i="3"/>
  <c r="O933" i="3"/>
  <c r="M946" i="3"/>
  <c r="T1035" i="3"/>
  <c r="J1137" i="3"/>
  <c r="S1172" i="3"/>
  <c r="Q1172" i="3"/>
  <c r="P1172" i="3"/>
  <c r="O1172" i="3"/>
  <c r="M1172" i="3"/>
  <c r="L1172" i="3"/>
  <c r="K1172" i="3"/>
  <c r="J1172" i="3"/>
  <c r="I1172" i="3"/>
  <c r="Q1503" i="3"/>
  <c r="N559" i="3"/>
  <c r="P592" i="3"/>
  <c r="P605" i="3"/>
  <c r="O617" i="3"/>
  <c r="P632" i="3"/>
  <c r="S646" i="3"/>
  <c r="R651" i="3"/>
  <c r="R663" i="3"/>
  <c r="N689" i="3"/>
  <c r="J709" i="3"/>
  <c r="L712" i="3"/>
  <c r="L733" i="3"/>
  <c r="M739" i="3"/>
  <c r="P743" i="3"/>
  <c r="T748" i="3"/>
  <c r="S748" i="3"/>
  <c r="R748" i="3"/>
  <c r="P748" i="3"/>
  <c r="I748" i="3"/>
  <c r="T780" i="3"/>
  <c r="R780" i="3"/>
  <c r="Q780" i="3"/>
  <c r="P780" i="3"/>
  <c r="I780" i="3"/>
  <c r="P781" i="3"/>
  <c r="T791" i="3"/>
  <c r="S791" i="3"/>
  <c r="L791" i="3"/>
  <c r="K791" i="3"/>
  <c r="J791" i="3"/>
  <c r="I791" i="3"/>
  <c r="T799" i="3"/>
  <c r="S799" i="3"/>
  <c r="R799" i="3"/>
  <c r="Q799" i="3"/>
  <c r="P799" i="3"/>
  <c r="L799" i="3"/>
  <c r="N840" i="3"/>
  <c r="L840" i="3"/>
  <c r="K840" i="3"/>
  <c r="J840" i="3"/>
  <c r="M844" i="3"/>
  <c r="M845" i="3" s="1"/>
  <c r="Q850" i="3"/>
  <c r="P850" i="3"/>
  <c r="O850" i="3"/>
  <c r="T850" i="3"/>
  <c r="N851" i="3"/>
  <c r="K855" i="3"/>
  <c r="Q862" i="3"/>
  <c r="J898" i="3"/>
  <c r="R907" i="3"/>
  <c r="R908" i="3" s="1"/>
  <c r="T933" i="3"/>
  <c r="N946" i="3"/>
  <c r="Q1123" i="3"/>
  <c r="Q1178" i="3"/>
  <c r="O1357" i="3"/>
  <c r="Q605" i="3"/>
  <c r="R623" i="3"/>
  <c r="O640" i="3"/>
  <c r="R686" i="3"/>
  <c r="L709" i="3"/>
  <c r="M712" i="3"/>
  <c r="M733" i="3"/>
  <c r="P739" i="3"/>
  <c r="Q743" i="3"/>
  <c r="Q781" i="3"/>
  <c r="P801" i="3"/>
  <c r="I805" i="3"/>
  <c r="P814" i="3"/>
  <c r="T814" i="3"/>
  <c r="S830" i="3"/>
  <c r="R830" i="3"/>
  <c r="Q830" i="3"/>
  <c r="N844" i="3"/>
  <c r="N845" i="3" s="1"/>
  <c r="O851" i="3"/>
  <c r="L855" i="3"/>
  <c r="J858" i="3"/>
  <c r="I858" i="3"/>
  <c r="N897" i="3"/>
  <c r="L897" i="3"/>
  <c r="K898" i="3"/>
  <c r="K925" i="3"/>
  <c r="T925" i="3"/>
  <c r="S925" i="3"/>
  <c r="R925" i="3"/>
  <c r="J925" i="3"/>
  <c r="O946" i="3"/>
  <c r="T975" i="3"/>
  <c r="T978" i="3"/>
  <c r="Q1006" i="3"/>
  <c r="O1009" i="3"/>
  <c r="N1075" i="3"/>
  <c r="R1106" i="3"/>
  <c r="T1554" i="3"/>
  <c r="I647" i="3"/>
  <c r="Q664" i="3"/>
  <c r="N709" i="3"/>
  <c r="N712" i="3"/>
  <c r="J717" i="3"/>
  <c r="I721" i="3"/>
  <c r="N733" i="3"/>
  <c r="Q739" i="3"/>
  <c r="R743" i="3"/>
  <c r="L752" i="3"/>
  <c r="I760" i="3"/>
  <c r="J773" i="3"/>
  <c r="R781" i="3"/>
  <c r="T796" i="3"/>
  <c r="S796" i="3"/>
  <c r="R796" i="3"/>
  <c r="K796" i="3"/>
  <c r="Q801" i="3"/>
  <c r="L805" i="3"/>
  <c r="J836" i="3"/>
  <c r="O844" i="3"/>
  <c r="O845" i="3" s="1"/>
  <c r="P851" i="3"/>
  <c r="M855" i="3"/>
  <c r="L898" i="3"/>
  <c r="I909" i="3"/>
  <c r="R914" i="3"/>
  <c r="S914" i="3"/>
  <c r="T927" i="3"/>
  <c r="Q927" i="3"/>
  <c r="P927" i="3"/>
  <c r="L927" i="3"/>
  <c r="I927" i="3"/>
  <c r="I940" i="3"/>
  <c r="L944" i="3"/>
  <c r="P946" i="3"/>
  <c r="T1109" i="3"/>
  <c r="S1109" i="3"/>
  <c r="R1109" i="3"/>
  <c r="P1109" i="3"/>
  <c r="N1109" i="3"/>
  <c r="M1109" i="3"/>
  <c r="L1109" i="3"/>
  <c r="K1109" i="3"/>
  <c r="T1155" i="3"/>
  <c r="T1161" i="3"/>
  <c r="T1184" i="3"/>
  <c r="S1184" i="3"/>
  <c r="R1184" i="3"/>
  <c r="Q1184" i="3"/>
  <c r="P1184" i="3"/>
  <c r="O1184" i="3"/>
  <c r="M1184" i="3"/>
  <c r="L1184" i="3"/>
  <c r="I1184" i="3"/>
  <c r="T1199" i="3"/>
  <c r="R1199" i="3"/>
  <c r="P1199" i="3"/>
  <c r="O1199" i="3"/>
  <c r="N1199" i="3"/>
  <c r="M1199" i="3"/>
  <c r="L1199" i="3"/>
  <c r="T1202" i="3"/>
  <c r="S1202" i="3"/>
  <c r="S1203" i="3" s="1"/>
  <c r="R1202" i="3"/>
  <c r="Q1202" i="3"/>
  <c r="Q1203" i="3" s="1"/>
  <c r="P1202" i="3"/>
  <c r="P1203" i="3" s="1"/>
  <c r="O1202" i="3"/>
  <c r="O1203" i="3" s="1"/>
  <c r="M1202" i="3"/>
  <c r="M1203" i="3" s="1"/>
  <c r="L1202" i="3"/>
  <c r="J1202" i="3"/>
  <c r="N726" i="3"/>
  <c r="S726" i="3"/>
  <c r="J726" i="3"/>
  <c r="I726" i="3"/>
  <c r="J776" i="3"/>
  <c r="T806" i="3"/>
  <c r="J806" i="3"/>
  <c r="I816" i="3"/>
  <c r="K822" i="3"/>
  <c r="I826" i="3"/>
  <c r="L843" i="3"/>
  <c r="P867" i="3"/>
  <c r="J881" i="3"/>
  <c r="R959" i="3"/>
  <c r="O964" i="3"/>
  <c r="T1061" i="3"/>
  <c r="S1061" i="3"/>
  <c r="R1061" i="3"/>
  <c r="Q1061" i="3"/>
  <c r="P1061" i="3"/>
  <c r="O1061" i="3"/>
  <c r="N1061" i="3"/>
  <c r="M1061" i="3"/>
  <c r="L1061" i="3"/>
  <c r="K1061" i="3"/>
  <c r="J1061" i="3"/>
  <c r="I1061" i="3"/>
  <c r="M1067" i="3"/>
  <c r="N1078" i="3"/>
  <c r="P709" i="3"/>
  <c r="Q712" i="3"/>
  <c r="L717" i="3"/>
  <c r="L721" i="3"/>
  <c r="S733" i="3"/>
  <c r="M736" i="3"/>
  <c r="L736" i="3"/>
  <c r="K736" i="3"/>
  <c r="T743" i="3"/>
  <c r="P759" i="3"/>
  <c r="S765" i="3"/>
  <c r="N765" i="3"/>
  <c r="M765" i="3"/>
  <c r="L765" i="3"/>
  <c r="Q765" i="3"/>
  <c r="O774" i="3"/>
  <c r="N774" i="3"/>
  <c r="R787" i="3"/>
  <c r="T802" i="3"/>
  <c r="S802" i="3"/>
  <c r="R802" i="3"/>
  <c r="Q802" i="3"/>
  <c r="P802" i="3"/>
  <c r="I802" i="3"/>
  <c r="J816" i="3"/>
  <c r="L822" i="3"/>
  <c r="J826" i="3"/>
  <c r="J828" i="3"/>
  <c r="K834" i="3"/>
  <c r="Q836" i="3"/>
  <c r="I838" i="3"/>
  <c r="R855" i="3"/>
  <c r="K874" i="3"/>
  <c r="T876" i="3"/>
  <c r="S876" i="3"/>
  <c r="R876" i="3"/>
  <c r="Q876" i="3"/>
  <c r="J876" i="3"/>
  <c r="K881" i="3"/>
  <c r="N887" i="3"/>
  <c r="N888" i="3" s="1"/>
  <c r="K888" i="3"/>
  <c r="N891" i="3"/>
  <c r="N898" i="3"/>
  <c r="R904" i="3"/>
  <c r="L909" i="3"/>
  <c r="P931" i="3"/>
  <c r="K940" i="3"/>
  <c r="Q944" i="3"/>
  <c r="I947" i="3"/>
  <c r="N947" i="3"/>
  <c r="M947" i="3"/>
  <c r="L947" i="3"/>
  <c r="K947" i="3"/>
  <c r="R1012" i="3"/>
  <c r="T1018" i="3"/>
  <c r="S1021" i="3"/>
  <c r="R1115" i="3"/>
  <c r="T1214" i="3"/>
  <c r="M1234" i="3"/>
  <c r="R709" i="3"/>
  <c r="T733" i="3"/>
  <c r="Q782" i="3"/>
  <c r="K816" i="3"/>
  <c r="M822" i="3"/>
  <c r="N826" i="3"/>
  <c r="K828" i="3"/>
  <c r="Q834" i="3"/>
  <c r="R836" i="3"/>
  <c r="J838" i="3"/>
  <c r="T845" i="3"/>
  <c r="L845" i="3"/>
  <c r="K845" i="3"/>
  <c r="J845" i="3"/>
  <c r="K856" i="3"/>
  <c r="J856" i="3"/>
  <c r="I856" i="3"/>
  <c r="L881" i="3"/>
  <c r="L888" i="3"/>
  <c r="R898" i="3"/>
  <c r="M909" i="3"/>
  <c r="Q931" i="3"/>
  <c r="P945" i="3"/>
  <c r="M954" i="3"/>
  <c r="T990" i="3"/>
  <c r="O993" i="3"/>
  <c r="L1024" i="3"/>
  <c r="T1044" i="3"/>
  <c r="T1084" i="3"/>
  <c r="T1098" i="3"/>
  <c r="N734" i="3"/>
  <c r="L816" i="3"/>
  <c r="N822" i="3"/>
  <c r="R826" i="3"/>
  <c r="L828" i="3"/>
  <c r="S834" i="3"/>
  <c r="S836" i="3"/>
  <c r="K838" i="3"/>
  <c r="M881" i="3"/>
  <c r="N893" i="3"/>
  <c r="R895" i="3"/>
  <c r="L895" i="3"/>
  <c r="I905" i="3"/>
  <c r="N909" i="3"/>
  <c r="R931" i="3"/>
  <c r="Q952" i="3"/>
  <c r="S750" i="3"/>
  <c r="T750" i="3"/>
  <c r="Q750" i="3"/>
  <c r="N804" i="3"/>
  <c r="N805" i="3" s="1"/>
  <c r="M816" i="3"/>
  <c r="O822" i="3"/>
  <c r="S826" i="3"/>
  <c r="M828" i="3"/>
  <c r="T834" i="3"/>
  <c r="N881" i="3"/>
  <c r="I899" i="3"/>
  <c r="N899" i="3"/>
  <c r="M899" i="3"/>
  <c r="K899" i="3"/>
  <c r="J899" i="3"/>
  <c r="L912" i="3"/>
  <c r="T917" i="3"/>
  <c r="S917" i="3"/>
  <c r="O917" i="3"/>
  <c r="L917" i="3"/>
  <c r="J917" i="3"/>
  <c r="T1027" i="3"/>
  <c r="T1030" i="3"/>
  <c r="N1033" i="3"/>
  <c r="O1334" i="3"/>
  <c r="T601" i="3"/>
  <c r="R683" i="3"/>
  <c r="P717" i="3"/>
  <c r="K720" i="3"/>
  <c r="J720" i="3"/>
  <c r="I720" i="3"/>
  <c r="P721" i="3"/>
  <c r="O724" i="3"/>
  <c r="P760" i="3"/>
  <c r="N770" i="3"/>
  <c r="P771" i="3"/>
  <c r="I800" i="3"/>
  <c r="P816" i="3"/>
  <c r="M819" i="3"/>
  <c r="J821" i="3"/>
  <c r="P822" i="3"/>
  <c r="S824" i="3"/>
  <c r="T826" i="3"/>
  <c r="N828" i="3"/>
  <c r="M835" i="3"/>
  <c r="J835" i="3"/>
  <c r="I835" i="3"/>
  <c r="P839" i="3"/>
  <c r="O839" i="3"/>
  <c r="N839" i="3"/>
  <c r="S839" i="3"/>
  <c r="T840" i="3"/>
  <c r="I850" i="3"/>
  <c r="K854" i="3"/>
  <c r="Q860" i="3"/>
  <c r="P862" i="3"/>
  <c r="M864" i="3"/>
  <c r="N871" i="3"/>
  <c r="O881" i="3"/>
  <c r="O907" i="3"/>
  <c r="P909" i="3"/>
  <c r="L923" i="3"/>
  <c r="T937" i="3"/>
  <c r="M937" i="3"/>
  <c r="I941" i="3"/>
  <c r="T941" i="3"/>
  <c r="S941" i="3"/>
  <c r="L941" i="3"/>
  <c r="T999" i="3"/>
  <c r="Q1036" i="3"/>
  <c r="Q1037" i="3" s="1"/>
  <c r="O1053" i="3"/>
  <c r="R635" i="3"/>
  <c r="Q718" i="3"/>
  <c r="P718" i="3"/>
  <c r="O718" i="3"/>
  <c r="N718" i="3"/>
  <c r="L718" i="3"/>
  <c r="Q721" i="3"/>
  <c r="R760" i="3"/>
  <c r="P823" i="3"/>
  <c r="R827" i="3"/>
  <c r="O828" i="3"/>
  <c r="T841" i="3"/>
  <c r="R841" i="3"/>
  <c r="R860" i="3"/>
  <c r="P864" i="3"/>
  <c r="O871" i="3"/>
  <c r="L885" i="3"/>
  <c r="P888" i="3"/>
  <c r="L908" i="3"/>
  <c r="K908" i="3"/>
  <c r="J908" i="3"/>
  <c r="I908" i="3"/>
  <c r="Q909" i="3"/>
  <c r="M923" i="3"/>
  <c r="N935" i="3"/>
  <c r="M935" i="3"/>
  <c r="L935" i="3"/>
  <c r="K935" i="3"/>
  <c r="J935" i="3"/>
  <c r="I935" i="3"/>
  <c r="K973" i="3"/>
  <c r="T973" i="3"/>
  <c r="S973" i="3"/>
  <c r="R973" i="3"/>
  <c r="Q973" i="3"/>
  <c r="P973" i="3"/>
  <c r="O973" i="3"/>
  <c r="N973" i="3"/>
  <c r="M973" i="3"/>
  <c r="L973" i="3"/>
  <c r="J973" i="3"/>
  <c r="I973" i="3"/>
  <c r="Q976" i="3"/>
  <c r="N976" i="3"/>
  <c r="S1007" i="3"/>
  <c r="I1056" i="3"/>
  <c r="K1073" i="3"/>
  <c r="S1141" i="3"/>
  <c r="I1141" i="3"/>
  <c r="M1141" i="3"/>
  <c r="K1141" i="3"/>
  <c r="T1275" i="3"/>
  <c r="L1531" i="3"/>
  <c r="M547" i="3"/>
  <c r="L555" i="3"/>
  <c r="R568" i="3"/>
  <c r="K571" i="3"/>
  <c r="P574" i="3"/>
  <c r="O578" i="3"/>
  <c r="K586" i="3"/>
  <c r="L588" i="3"/>
  <c r="Q607" i="3"/>
  <c r="O609" i="3"/>
  <c r="M615" i="3"/>
  <c r="M621" i="3"/>
  <c r="K640" i="3"/>
  <c r="J647" i="3"/>
  <c r="K652" i="3"/>
  <c r="N655" i="3"/>
  <c r="K659" i="3"/>
  <c r="I664" i="3"/>
  <c r="M670" i="3"/>
  <c r="I672" i="3"/>
  <c r="Q675" i="3"/>
  <c r="K695" i="3"/>
  <c r="R703" i="3"/>
  <c r="M704" i="3"/>
  <c r="S706" i="3"/>
  <c r="O708" i="3"/>
  <c r="O714" i="3"/>
  <c r="T721" i="3"/>
  <c r="L748" i="3"/>
  <c r="I752" i="3"/>
  <c r="O754" i="3"/>
  <c r="L780" i="3"/>
  <c r="O791" i="3"/>
  <c r="I796" i="3"/>
  <c r="T798" i="3"/>
  <c r="R798" i="3"/>
  <c r="Q798" i="3"/>
  <c r="P798" i="3"/>
  <c r="L830" i="3"/>
  <c r="K850" i="3"/>
  <c r="N854" i="3"/>
  <c r="Q858" i="3"/>
  <c r="S860" i="3"/>
  <c r="S862" i="3"/>
  <c r="T864" i="3"/>
  <c r="P871" i="3"/>
  <c r="T878" i="3"/>
  <c r="S878" i="3"/>
  <c r="R889" i="3"/>
  <c r="P910" i="3"/>
  <c r="T914" i="3"/>
  <c r="N923" i="3"/>
  <c r="L925" i="3"/>
  <c r="P1130" i="3"/>
  <c r="J1147" i="3"/>
  <c r="T1147" i="3"/>
  <c r="S1147" i="3"/>
  <c r="R1147" i="3"/>
  <c r="K1147" i="3"/>
  <c r="I1147" i="3"/>
  <c r="Q1147" i="3"/>
  <c r="P1147" i="3"/>
  <c r="O1147" i="3"/>
  <c r="N1147" i="3"/>
  <c r="M1147" i="3"/>
  <c r="L1147" i="3"/>
  <c r="T1153" i="3"/>
  <c r="I1153" i="3"/>
  <c r="M1153" i="3"/>
  <c r="K1153" i="3"/>
  <c r="R1159" i="3"/>
  <c r="Q1159" i="3"/>
  <c r="R1165" i="3"/>
  <c r="T1182" i="3"/>
  <c r="S1188" i="3"/>
  <c r="S1206" i="3"/>
  <c r="S1212" i="3"/>
  <c r="N1258" i="3"/>
  <c r="R574" i="3"/>
  <c r="P578" i="3"/>
  <c r="M588" i="3"/>
  <c r="O592" i="3"/>
  <c r="T612" i="3"/>
  <c r="N615" i="3"/>
  <c r="N621" i="3"/>
  <c r="O632" i="3"/>
  <c r="L640" i="3"/>
  <c r="K647" i="3"/>
  <c r="J664" i="3"/>
  <c r="S689" i="3"/>
  <c r="P708" i="3"/>
  <c r="P714" i="3"/>
  <c r="K726" i="3"/>
  <c r="J752" i="3"/>
  <c r="K776" i="3"/>
  <c r="R785" i="3"/>
  <c r="T790" i="3"/>
  <c r="J796" i="3"/>
  <c r="S813" i="3"/>
  <c r="T813" i="3"/>
  <c r="R813" i="3"/>
  <c r="Q813" i="3"/>
  <c r="J813" i="3"/>
  <c r="I813" i="3"/>
  <c r="P833" i="3"/>
  <c r="O833" i="3"/>
  <c r="N833" i="3"/>
  <c r="M833" i="3"/>
  <c r="L833" i="3"/>
  <c r="K833" i="3"/>
  <c r="P861" i="3"/>
  <c r="Q871" i="3"/>
  <c r="J915" i="3"/>
  <c r="O923" i="3"/>
  <c r="M925" i="3"/>
  <c r="T965" i="3"/>
  <c r="T1059" i="3"/>
  <c r="T1062" i="3"/>
  <c r="O1079" i="3"/>
  <c r="Q790" i="3"/>
  <c r="R795" i="3"/>
  <c r="Q887" i="3"/>
  <c r="Q888" i="3" s="1"/>
  <c r="Q893" i="3"/>
  <c r="M952" i="3"/>
  <c r="J954" i="3"/>
  <c r="I956" i="3"/>
  <c r="N969" i="3"/>
  <c r="L971" i="3"/>
  <c r="I983" i="3"/>
  <c r="J997" i="3"/>
  <c r="K999" i="3"/>
  <c r="K1000" i="3" s="1"/>
  <c r="L1007" i="3"/>
  <c r="J1009" i="3"/>
  <c r="I1014" i="3"/>
  <c r="I1021" i="3"/>
  <c r="T1025" i="3"/>
  <c r="I1030" i="3"/>
  <c r="J1035" i="3"/>
  <c r="J1039" i="3"/>
  <c r="K1051" i="3"/>
  <c r="N1054" i="3"/>
  <c r="L1056" i="3"/>
  <c r="I1074" i="3"/>
  <c r="L1084" i="3"/>
  <c r="T1113" i="3"/>
  <c r="N1113" i="3"/>
  <c r="P1123" i="3"/>
  <c r="J1130" i="3"/>
  <c r="J1135" i="3"/>
  <c r="T1135" i="3"/>
  <c r="S1135" i="3"/>
  <c r="R1135" i="3"/>
  <c r="I1135" i="3"/>
  <c r="I1145" i="3"/>
  <c r="O1161" i="3"/>
  <c r="P1165" i="3"/>
  <c r="L1178" i="3"/>
  <c r="J1227" i="3"/>
  <c r="K1242" i="3"/>
  <c r="O1253" i="3"/>
  <c r="M1264" i="3"/>
  <c r="M1265" i="3" s="1"/>
  <c r="O1329" i="3"/>
  <c r="M1374" i="3"/>
  <c r="P1393" i="3"/>
  <c r="T1401" i="3"/>
  <c r="O1404" i="3"/>
  <c r="T1446" i="3"/>
  <c r="T1449" i="3"/>
  <c r="T1506" i="3"/>
  <c r="Q1523" i="3"/>
  <c r="J956" i="3"/>
  <c r="M971" i="3"/>
  <c r="J983" i="3"/>
  <c r="O997" i="3"/>
  <c r="L999" i="3"/>
  <c r="P1007" i="3"/>
  <c r="L1009" i="3"/>
  <c r="O1012" i="3"/>
  <c r="J1014" i="3"/>
  <c r="R1029" i="3"/>
  <c r="T1037" i="3"/>
  <c r="J1044" i="3"/>
  <c r="O1054" i="3"/>
  <c r="M1056" i="3"/>
  <c r="M1057" i="3" s="1"/>
  <c r="J1074" i="3"/>
  <c r="Q1081" i="3"/>
  <c r="M1084" i="3"/>
  <c r="T1094" i="3"/>
  <c r="P1098" i="3"/>
  <c r="Q1106" i="3"/>
  <c r="K1130" i="3"/>
  <c r="J1145" i="3"/>
  <c r="P1161" i="3"/>
  <c r="K1164" i="3"/>
  <c r="Q1165" i="3"/>
  <c r="Q1170" i="3"/>
  <c r="P1170" i="3"/>
  <c r="M1178" i="3"/>
  <c r="T1215" i="3"/>
  <c r="K1227" i="3"/>
  <c r="R1230" i="3"/>
  <c r="Q1230" i="3"/>
  <c r="P1230" i="3"/>
  <c r="M1230" i="3"/>
  <c r="L1230" i="3"/>
  <c r="K1230" i="3"/>
  <c r="L1242" i="3"/>
  <c r="N1264" i="3"/>
  <c r="N1265" i="3" s="1"/>
  <c r="Q1267" i="3"/>
  <c r="R1271" i="3"/>
  <c r="R1385" i="3"/>
  <c r="L1415" i="3"/>
  <c r="T1421" i="3"/>
  <c r="P1432" i="3"/>
  <c r="S1486" i="3"/>
  <c r="T1489" i="3"/>
  <c r="K956" i="3"/>
  <c r="P969" i="3"/>
  <c r="N971" i="3"/>
  <c r="K974" i="3"/>
  <c r="K983" i="3"/>
  <c r="S997" i="3"/>
  <c r="M999" i="3"/>
  <c r="Q1007" i="3"/>
  <c r="M1009" i="3"/>
  <c r="O1011" i="3"/>
  <c r="P1012" i="3"/>
  <c r="L1021" i="3"/>
  <c r="K1030" i="3"/>
  <c r="M1035" i="3"/>
  <c r="K1044" i="3"/>
  <c r="T1052" i="3"/>
  <c r="Q1054" i="3"/>
  <c r="N1056" i="3"/>
  <c r="N1057" i="3" s="1"/>
  <c r="I1062" i="3"/>
  <c r="K1074" i="3"/>
  <c r="N1084" i="3"/>
  <c r="R1098" i="3"/>
  <c r="I1105" i="3"/>
  <c r="M1105" i="3"/>
  <c r="P1115" i="3"/>
  <c r="O1124" i="3"/>
  <c r="I1133" i="3"/>
  <c r="L1145" i="3"/>
  <c r="I1157" i="3"/>
  <c r="Q1161" i="3"/>
  <c r="O1178" i="3"/>
  <c r="K1188" i="3"/>
  <c r="T1217" i="3"/>
  <c r="K1217" i="3"/>
  <c r="T1219" i="3"/>
  <c r="L1227" i="3"/>
  <c r="I1244" i="3"/>
  <c r="O1249" i="3"/>
  <c r="N1249" i="3"/>
  <c r="M1249" i="3"/>
  <c r="L1249" i="3"/>
  <c r="M1263" i="3"/>
  <c r="L1263" i="3"/>
  <c r="S1306" i="3"/>
  <c r="R1306" i="3"/>
  <c r="P1306" i="3"/>
  <c r="O1306" i="3"/>
  <c r="N1306" i="3"/>
  <c r="J1306" i="3"/>
  <c r="I1306" i="3"/>
  <c r="S1309" i="3"/>
  <c r="P1312" i="3"/>
  <c r="R1377" i="3"/>
  <c r="S1534" i="3"/>
  <c r="K967" i="3"/>
  <c r="N974" i="3"/>
  <c r="L983" i="3"/>
  <c r="N1009" i="3"/>
  <c r="K1015" i="3"/>
  <c r="N1035" i="3"/>
  <c r="S1054" i="3"/>
  <c r="P1056" i="3"/>
  <c r="P1057" i="3" s="1"/>
  <c r="J1062" i="3"/>
  <c r="M1074" i="3"/>
  <c r="O1084" i="3"/>
  <c r="T1090" i="3"/>
  <c r="S1090" i="3"/>
  <c r="R1090" i="3"/>
  <c r="S1098" i="3"/>
  <c r="Q1115" i="3"/>
  <c r="K1120" i="3"/>
  <c r="Q1120" i="3"/>
  <c r="L1120" i="3"/>
  <c r="O1130" i="3"/>
  <c r="M1145" i="3"/>
  <c r="J1157" i="3"/>
  <c r="R1188" i="3"/>
  <c r="J1226" i="3"/>
  <c r="M1226" i="3"/>
  <c r="M1227" i="3"/>
  <c r="O1243" i="3"/>
  <c r="M1274" i="3"/>
  <c r="S1293" i="3"/>
  <c r="R1360" i="3"/>
  <c r="S1363" i="3"/>
  <c r="S1380" i="3"/>
  <c r="S1424" i="3"/>
  <c r="T1435" i="3"/>
  <c r="T1438" i="3"/>
  <c r="N1492" i="3"/>
  <c r="S1495" i="3"/>
  <c r="Q1549" i="3"/>
  <c r="I1590" i="3"/>
  <c r="T1590" i="3"/>
  <c r="Q1590" i="3"/>
  <c r="O1590" i="3"/>
  <c r="M1590" i="3"/>
  <c r="T972" i="3"/>
  <c r="P974" i="3"/>
  <c r="L978" i="3"/>
  <c r="M983" i="3"/>
  <c r="T998" i="3"/>
  <c r="O999" i="3"/>
  <c r="O1021" i="3"/>
  <c r="M1030" i="3"/>
  <c r="O1035" i="3"/>
  <c r="M1044" i="3"/>
  <c r="Q1056" i="3"/>
  <c r="Q1057" i="3" s="1"/>
  <c r="K1062" i="3"/>
  <c r="N1074" i="3"/>
  <c r="Q1084" i="3"/>
  <c r="S1101" i="3"/>
  <c r="Q1101" i="3"/>
  <c r="P1101" i="3"/>
  <c r="N1145" i="3"/>
  <c r="S1162" i="3"/>
  <c r="T1187" i="3"/>
  <c r="S1187" i="3"/>
  <c r="R1187" i="3"/>
  <c r="K1187" i="3"/>
  <c r="J1187" i="3"/>
  <c r="I1187" i="3"/>
  <c r="T1194" i="3"/>
  <c r="K1194" i="3"/>
  <c r="N1227" i="3"/>
  <c r="K1244" i="3"/>
  <c r="L1278" i="3"/>
  <c r="J1278" i="3"/>
  <c r="I1278" i="3"/>
  <c r="T1282" i="3"/>
  <c r="S1282" i="3"/>
  <c r="R1282" i="3"/>
  <c r="I1282" i="3"/>
  <c r="L1315" i="3"/>
  <c r="K1315" i="3"/>
  <c r="I1315" i="3"/>
  <c r="P1318" i="3"/>
  <c r="Q1346" i="3"/>
  <c r="K1396" i="3"/>
  <c r="Q1441" i="3"/>
  <c r="S1458" i="3"/>
  <c r="T1461" i="3"/>
  <c r="T1526" i="3"/>
  <c r="P1739" i="3"/>
  <c r="S1005" i="3"/>
  <c r="O1097" i="3"/>
  <c r="T1150" i="3"/>
  <c r="K1150" i="3"/>
  <c r="Q1177" i="3"/>
  <c r="P1177" i="3"/>
  <c r="L1233" i="3"/>
  <c r="R1291" i="3"/>
  <c r="T1291" i="3"/>
  <c r="S1291" i="3"/>
  <c r="Q1291" i="3"/>
  <c r="K1291" i="3"/>
  <c r="J1291" i="3"/>
  <c r="P1298" i="3"/>
  <c r="M1355" i="3"/>
  <c r="T1366" i="3"/>
  <c r="T1369" i="3"/>
  <c r="T1372" i="3"/>
  <c r="R1388" i="3"/>
  <c r="P1410" i="3"/>
  <c r="L1464" i="3"/>
  <c r="T1481" i="3"/>
  <c r="T996" i="3"/>
  <c r="T1008" i="3"/>
  <c r="T1050" i="3"/>
  <c r="S1076" i="3"/>
  <c r="N1116" i="3"/>
  <c r="T1116" i="3"/>
  <c r="S1116" i="3"/>
  <c r="R1116" i="3"/>
  <c r="Q1116" i="3"/>
  <c r="P1116" i="3"/>
  <c r="I1118" i="3"/>
  <c r="N1131" i="3"/>
  <c r="M1131" i="3"/>
  <c r="L1131" i="3"/>
  <c r="K1131" i="3"/>
  <c r="J1131" i="3"/>
  <c r="I1131" i="3"/>
  <c r="O1179" i="3"/>
  <c r="S1209" i="3"/>
  <c r="T1237" i="3"/>
  <c r="S1237" i="3"/>
  <c r="O1237" i="3"/>
  <c r="T1257" i="3"/>
  <c r="K1257" i="3"/>
  <c r="Q1261" i="3"/>
  <c r="O1261" i="3"/>
  <c r="N1261" i="3"/>
  <c r="K1261" i="3"/>
  <c r="K1289" i="3"/>
  <c r="N1301" i="3"/>
  <c r="T1321" i="3"/>
  <c r="R1444" i="3"/>
  <c r="L1444" i="3"/>
  <c r="T1501" i="3"/>
  <c r="P1518" i="3"/>
  <c r="S1931" i="3"/>
  <c r="N1931" i="3"/>
  <c r="O729" i="3"/>
  <c r="T749" i="3"/>
  <c r="N787" i="3"/>
  <c r="S808" i="3"/>
  <c r="M818" i="3"/>
  <c r="L880" i="3"/>
  <c r="Q900" i="3"/>
  <c r="N902" i="3"/>
  <c r="M951" i="3"/>
  <c r="Q956" i="3"/>
  <c r="O978" i="3"/>
  <c r="P983" i="3"/>
  <c r="P990" i="3"/>
  <c r="R999" i="3"/>
  <c r="O1010" i="3"/>
  <c r="R1021" i="3"/>
  <c r="Q1030" i="3"/>
  <c r="M1034" i="3"/>
  <c r="R1035" i="3"/>
  <c r="P1044" i="3"/>
  <c r="N1062" i="3"/>
  <c r="O1066" i="3"/>
  <c r="Q1070" i="3"/>
  <c r="Q1074" i="3"/>
  <c r="N1083" i="3"/>
  <c r="J1158" i="3"/>
  <c r="P1168" i="3"/>
  <c r="O1205" i="3"/>
  <c r="N1205" i="3"/>
  <c r="M1205" i="3"/>
  <c r="L1205" i="3"/>
  <c r="K1205" i="3"/>
  <c r="I1205" i="3"/>
  <c r="R1239" i="3"/>
  <c r="Q1239" i="3"/>
  <c r="P1239" i="3"/>
  <c r="S1275" i="3"/>
  <c r="L1383" i="3"/>
  <c r="R1391" i="3"/>
  <c r="T1467" i="3"/>
  <c r="S1467" i="3"/>
  <c r="R1467" i="3"/>
  <c r="Q1467" i="3"/>
  <c r="P1467" i="3"/>
  <c r="O1467" i="3"/>
  <c r="N1467" i="3"/>
  <c r="M1467" i="3"/>
  <c r="L1467" i="3"/>
  <c r="K1467" i="3"/>
  <c r="J1467" i="3"/>
  <c r="I1467" i="3"/>
  <c r="O812" i="3"/>
  <c r="R956" i="3"/>
  <c r="R977" i="3"/>
  <c r="P978" i="3"/>
  <c r="Q983" i="3"/>
  <c r="R1030" i="3"/>
  <c r="S1035" i="3"/>
  <c r="Q1044" i="3"/>
  <c r="O1062" i="3"/>
  <c r="Q1066" i="3"/>
  <c r="R1074" i="3"/>
  <c r="T1085" i="3"/>
  <c r="T1142" i="3"/>
  <c r="K1142" i="3"/>
  <c r="I1142" i="3"/>
  <c r="R1146" i="3"/>
  <c r="Q1152" i="3"/>
  <c r="T1154" i="3"/>
  <c r="K1154" i="3"/>
  <c r="I1154" i="3"/>
  <c r="J1160" i="3"/>
  <c r="T1175" i="3"/>
  <c r="O1175" i="3"/>
  <c r="L1175" i="3"/>
  <c r="J1175" i="3"/>
  <c r="L1196" i="3"/>
  <c r="K1196" i="3"/>
  <c r="J1196" i="3"/>
  <c r="I1196" i="3"/>
  <c r="S1198" i="3"/>
  <c r="T1198" i="3"/>
  <c r="R1198" i="3"/>
  <c r="Q1198" i="3"/>
  <c r="M1207" i="3"/>
  <c r="R1207" i="3"/>
  <c r="Q1207" i="3"/>
  <c r="P1207" i="3"/>
  <c r="M1224" i="3"/>
  <c r="S1245" i="3"/>
  <c r="Q1304" i="3"/>
  <c r="L1327" i="3"/>
  <c r="M1338" i="3"/>
  <c r="Q1375" i="3"/>
  <c r="Q1376" i="3" s="1"/>
  <c r="N1402" i="3"/>
  <c r="T1447" i="3"/>
  <c r="T1504" i="3"/>
  <c r="O716" i="3"/>
  <c r="R729" i="3"/>
  <c r="K734" i="3"/>
  <c r="M742" i="3"/>
  <c r="N759" i="3"/>
  <c r="M770" i="3"/>
  <c r="N785" i="3"/>
  <c r="P787" i="3"/>
  <c r="K795" i="3"/>
  <c r="Q809" i="3"/>
  <c r="O823" i="3"/>
  <c r="N861" i="3"/>
  <c r="N867" i="3"/>
  <c r="Q889" i="3"/>
  <c r="M891" i="3"/>
  <c r="J896" i="3"/>
  <c r="S900" i="3"/>
  <c r="Q902" i="3"/>
  <c r="O951" i="3"/>
  <c r="S956" i="3"/>
  <c r="Q978" i="3"/>
  <c r="R983" i="3"/>
  <c r="R990" i="3"/>
  <c r="J994" i="3"/>
  <c r="N1006" i="3"/>
  <c r="I1018" i="3"/>
  <c r="J1025" i="3"/>
  <c r="I1029" i="3"/>
  <c r="S1030" i="3"/>
  <c r="O1034" i="3"/>
  <c r="I1037" i="3"/>
  <c r="K1039" i="3"/>
  <c r="R1044" i="3"/>
  <c r="P1062" i="3"/>
  <c r="R1066" i="3"/>
  <c r="S1074" i="3"/>
  <c r="R1081" i="3"/>
  <c r="Q1083" i="3"/>
  <c r="K1095" i="3"/>
  <c r="L1135" i="3"/>
  <c r="I1164" i="3"/>
  <c r="O1171" i="3"/>
  <c r="J1230" i="3"/>
  <c r="T1268" i="3"/>
  <c r="Q1268" i="3"/>
  <c r="R1270" i="3"/>
  <c r="Q1270" i="3"/>
  <c r="P1270" i="3"/>
  <c r="I1270" i="3"/>
  <c r="M1272" i="3"/>
  <c r="T1276" i="3"/>
  <c r="N1358" i="3"/>
  <c r="T1413" i="3"/>
  <c r="T1419" i="3"/>
  <c r="S1419" i="3"/>
  <c r="R1419" i="3"/>
  <c r="Q1419" i="3"/>
  <c r="P1419" i="3"/>
  <c r="O1419" i="3"/>
  <c r="N1419" i="3"/>
  <c r="M1419" i="3"/>
  <c r="L1419" i="3"/>
  <c r="K1419" i="3"/>
  <c r="J1419" i="3"/>
  <c r="I1419" i="3"/>
  <c r="I1433" i="3"/>
  <c r="T1473" i="3"/>
  <c r="T1484" i="3"/>
  <c r="R1487" i="3"/>
  <c r="P1490" i="3"/>
  <c r="T732" i="3"/>
  <c r="L734" i="3"/>
  <c r="O759" i="3"/>
  <c r="Q787" i="3"/>
  <c r="L795" i="3"/>
  <c r="R809" i="3"/>
  <c r="O861" i="3"/>
  <c r="O867" i="3"/>
  <c r="K877" i="3"/>
  <c r="K896" i="3"/>
  <c r="T926" i="3"/>
  <c r="P951" i="3"/>
  <c r="I955" i="3"/>
  <c r="S983" i="3"/>
  <c r="S990" i="3"/>
  <c r="K994" i="3"/>
  <c r="O1004" i="3"/>
  <c r="O1006" i="3"/>
  <c r="J1011" i="3"/>
  <c r="J1018" i="3"/>
  <c r="K1025" i="3"/>
  <c r="J1029" i="3"/>
  <c r="J1037" i="3"/>
  <c r="L1039" i="3"/>
  <c r="S1044" i="3"/>
  <c r="I1052" i="3"/>
  <c r="Q1062" i="3"/>
  <c r="S1066" i="3"/>
  <c r="J1071" i="3"/>
  <c r="T1081" i="3"/>
  <c r="O1087" i="3"/>
  <c r="T1093" i="3"/>
  <c r="S1093" i="3"/>
  <c r="R1093" i="3"/>
  <c r="Q1093" i="3"/>
  <c r="J1093" i="3"/>
  <c r="K1105" i="3"/>
  <c r="L1134" i="3"/>
  <c r="M1135" i="3"/>
  <c r="J1164" i="3"/>
  <c r="N1183" i="3"/>
  <c r="L1183" i="3"/>
  <c r="K1183" i="3"/>
  <c r="I1183" i="3"/>
  <c r="J1214" i="3"/>
  <c r="L1217" i="3"/>
  <c r="S1230" i="3"/>
  <c r="P1249" i="3"/>
  <c r="Q1263" i="3"/>
  <c r="O1296" i="3"/>
  <c r="T1310" i="3"/>
  <c r="S1313" i="3"/>
  <c r="R1341" i="3"/>
  <c r="T1378" i="3"/>
  <c r="O1394" i="3"/>
  <c r="Q1405" i="3"/>
  <c r="T1510" i="3"/>
  <c r="N730" i="3"/>
  <c r="M734" i="3"/>
  <c r="K775" i="3"/>
  <c r="M795" i="3"/>
  <c r="K829" i="3"/>
  <c r="L846" i="3"/>
  <c r="L896" i="3"/>
  <c r="S903" i="3"/>
  <c r="N930" i="3"/>
  <c r="Q951" i="3"/>
  <c r="J955" i="3"/>
  <c r="S957" i="3"/>
  <c r="I965" i="3"/>
  <c r="I967" i="3"/>
  <c r="K979" i="3"/>
  <c r="I988" i="3"/>
  <c r="L994" i="3"/>
  <c r="P1006" i="3"/>
  <c r="M1011" i="3"/>
  <c r="I1015" i="3"/>
  <c r="S1018" i="3"/>
  <c r="L1025" i="3"/>
  <c r="K1029" i="3"/>
  <c r="K1037" i="3"/>
  <c r="M1039" i="3"/>
  <c r="J1052" i="3"/>
  <c r="S1062" i="3"/>
  <c r="K1071" i="3"/>
  <c r="P1075" i="3"/>
  <c r="P1076" i="3" s="1"/>
  <c r="L1105" i="3"/>
  <c r="O1108" i="3"/>
  <c r="K1112" i="3"/>
  <c r="T1120" i="3"/>
  <c r="L1164" i="3"/>
  <c r="I1167" i="3"/>
  <c r="Q1169" i="3"/>
  <c r="J1212" i="3"/>
  <c r="N1217" i="3"/>
  <c r="M1222" i="3"/>
  <c r="K1226" i="3"/>
  <c r="T1230" i="3"/>
  <c r="Q1249" i="3"/>
  <c r="R1263" i="3"/>
  <c r="J1344" i="3"/>
  <c r="P1364" i="3"/>
  <c r="P1386" i="3"/>
  <c r="T1422" i="3"/>
  <c r="K1476" i="3"/>
  <c r="J1493" i="3"/>
  <c r="T1493" i="3"/>
  <c r="S1493" i="3"/>
  <c r="R1493" i="3"/>
  <c r="Q1493" i="3"/>
  <c r="P1493" i="3"/>
  <c r="O1493" i="3"/>
  <c r="N1493" i="3"/>
  <c r="M1493" i="3"/>
  <c r="L1493" i="3"/>
  <c r="K1493" i="3"/>
  <c r="I1493" i="3"/>
  <c r="P1547" i="3"/>
  <c r="M1585" i="3"/>
  <c r="T1609" i="3"/>
  <c r="T1612" i="3"/>
  <c r="N795" i="3"/>
  <c r="S807" i="3"/>
  <c r="T857" i="3"/>
  <c r="S870" i="3"/>
  <c r="I918" i="3"/>
  <c r="L955" i="3"/>
  <c r="O962" i="3"/>
  <c r="J965" i="3"/>
  <c r="J967" i="3"/>
  <c r="I972" i="3"/>
  <c r="J988" i="3"/>
  <c r="M994" i="3"/>
  <c r="I998" i="3"/>
  <c r="N1011" i="3"/>
  <c r="J1015" i="3"/>
  <c r="M1025" i="3"/>
  <c r="O1027" i="3"/>
  <c r="M1029" i="3"/>
  <c r="L1037" i="3"/>
  <c r="N1039" i="3"/>
  <c r="I1048" i="3"/>
  <c r="K1052" i="3"/>
  <c r="M1069" i="3"/>
  <c r="M1071" i="3"/>
  <c r="I1101" i="3"/>
  <c r="T1104" i="3"/>
  <c r="S1104" i="3"/>
  <c r="R1104" i="3"/>
  <c r="Q1104" i="3"/>
  <c r="P1104" i="3"/>
  <c r="O1104" i="3"/>
  <c r="N1105" i="3"/>
  <c r="O1121" i="3"/>
  <c r="T1121" i="3"/>
  <c r="S1121" i="3"/>
  <c r="K1121" i="3"/>
  <c r="P1135" i="3"/>
  <c r="L1138" i="3"/>
  <c r="J1138" i="3"/>
  <c r="I1138" i="3"/>
  <c r="L1162" i="3"/>
  <c r="T1164" i="3"/>
  <c r="L1187" i="3"/>
  <c r="I1194" i="3"/>
  <c r="T1218" i="3"/>
  <c r="J1218" i="3"/>
  <c r="I1218" i="3"/>
  <c r="L1226" i="3"/>
  <c r="P1231" i="3"/>
  <c r="T1249" i="3"/>
  <c r="T1259" i="3"/>
  <c r="I1259" i="3"/>
  <c r="T1263" i="3"/>
  <c r="M1278" i="3"/>
  <c r="J1282" i="3"/>
  <c r="T1319" i="3"/>
  <c r="J1333" i="3"/>
  <c r="K1347" i="3"/>
  <c r="T1350" i="3"/>
  <c r="K1397" i="3"/>
  <c r="S1722" i="3"/>
  <c r="R971" i="3"/>
  <c r="T981" i="3"/>
  <c r="T1002" i="3"/>
  <c r="I1005" i="3"/>
  <c r="I1033" i="3"/>
  <c r="O1038" i="3"/>
  <c r="I1057" i="3"/>
  <c r="S1059" i="3"/>
  <c r="P1084" i="3"/>
  <c r="J1100" i="3"/>
  <c r="T1123" i="3"/>
  <c r="S1123" i="3"/>
  <c r="R1123" i="3"/>
  <c r="I1150" i="3"/>
  <c r="T1165" i="3"/>
  <c r="K1165" i="3"/>
  <c r="I1165" i="3"/>
  <c r="S1173" i="3"/>
  <c r="Q1173" i="3"/>
  <c r="P1173" i="3"/>
  <c r="O1173" i="3"/>
  <c r="N1173" i="3"/>
  <c r="L1173" i="3"/>
  <c r="T1177" i="3"/>
  <c r="T1203" i="3"/>
  <c r="L1203" i="3"/>
  <c r="K1203" i="3"/>
  <c r="J1203" i="3"/>
  <c r="P1216" i="3"/>
  <c r="T1235" i="3"/>
  <c r="T1253" i="3"/>
  <c r="R1253" i="3"/>
  <c r="Q1253" i="3"/>
  <c r="I1264" i="3"/>
  <c r="I1291" i="3"/>
  <c r="T1299" i="3"/>
  <c r="K1299" i="3"/>
  <c r="T1356" i="3"/>
  <c r="Q1367" i="3"/>
  <c r="L1367" i="3"/>
  <c r="R1408" i="3"/>
  <c r="Q1408" i="3"/>
  <c r="P1408" i="3"/>
  <c r="O1408" i="3"/>
  <c r="N1408" i="3"/>
  <c r="M1408" i="3"/>
  <c r="L1408" i="3"/>
  <c r="K1408" i="3"/>
  <c r="J1408" i="3"/>
  <c r="I1408" i="3"/>
  <c r="T1425" i="3"/>
  <c r="S1428" i="3"/>
  <c r="T1462" i="3"/>
  <c r="O955" i="3"/>
  <c r="L965" i="3"/>
  <c r="M967" i="3"/>
  <c r="K972" i="3"/>
  <c r="I986" i="3"/>
  <c r="L988" i="3"/>
  <c r="J996" i="3"/>
  <c r="S999" i="3"/>
  <c r="J1005" i="3"/>
  <c r="I1008" i="3"/>
  <c r="Q1011" i="3"/>
  <c r="M1015" i="3"/>
  <c r="R1027" i="3"/>
  <c r="O1029" i="3"/>
  <c r="J1033" i="3"/>
  <c r="K1048" i="3"/>
  <c r="Q1050" i="3"/>
  <c r="M1052" i="3"/>
  <c r="J1057" i="3"/>
  <c r="O1071" i="3"/>
  <c r="J1073" i="3"/>
  <c r="L1076" i="3"/>
  <c r="I1078" i="3"/>
  <c r="P1089" i="3"/>
  <c r="K1101" i="3"/>
  <c r="P1105" i="3"/>
  <c r="I1116" i="3"/>
  <c r="L1119" i="3"/>
  <c r="O1131" i="3"/>
  <c r="N1136" i="3"/>
  <c r="P1136" i="3"/>
  <c r="O1136" i="3"/>
  <c r="M1136" i="3"/>
  <c r="L1136" i="3"/>
  <c r="K1136" i="3"/>
  <c r="J1136" i="3"/>
  <c r="J1150" i="3"/>
  <c r="R1162" i="3"/>
  <c r="N1178" i="3"/>
  <c r="T1178" i="3"/>
  <c r="K1178" i="3"/>
  <c r="N1187" i="3"/>
  <c r="M1194" i="3"/>
  <c r="P1226" i="3"/>
  <c r="N1237" i="3"/>
  <c r="T1242" i="3"/>
  <c r="S1242" i="3"/>
  <c r="O1242" i="3"/>
  <c r="I1257" i="3"/>
  <c r="N1262" i="3"/>
  <c r="I1262" i="3"/>
  <c r="R1262" i="3"/>
  <c r="Q1278" i="3"/>
  <c r="P1281" i="3"/>
  <c r="L1282" i="3"/>
  <c r="P1285" i="3"/>
  <c r="L1291" i="3"/>
  <c r="R1294" i="3"/>
  <c r="M1322" i="3"/>
  <c r="R1336" i="3"/>
  <c r="M1373" i="3"/>
  <c r="O1445" i="3"/>
  <c r="T1565" i="3"/>
  <c r="O965" i="3"/>
  <c r="N967" i="3"/>
  <c r="L972" i="3"/>
  <c r="J986" i="3"/>
  <c r="M988" i="3"/>
  <c r="K1005" i="3"/>
  <c r="N1015" i="3"/>
  <c r="P1029" i="3"/>
  <c r="K1033" i="3"/>
  <c r="L1035" i="3"/>
  <c r="L1048" i="3"/>
  <c r="N1052" i="3"/>
  <c r="K1057" i="3"/>
  <c r="P1071" i="3"/>
  <c r="J1078" i="3"/>
  <c r="N1101" i="3"/>
  <c r="Q1105" i="3"/>
  <c r="J1116" i="3"/>
  <c r="N1130" i="3"/>
  <c r="S1130" i="3"/>
  <c r="R1130" i="3"/>
  <c r="Q1130" i="3"/>
  <c r="P1131" i="3"/>
  <c r="L1150" i="3"/>
  <c r="T1162" i="3"/>
  <c r="O1187" i="3"/>
  <c r="O1194" i="3"/>
  <c r="K1238" i="3"/>
  <c r="O1248" i="3"/>
  <c r="J1257" i="3"/>
  <c r="S1278" i="3"/>
  <c r="M1282" i="3"/>
  <c r="M1291" i="3"/>
  <c r="S1384" i="3"/>
  <c r="S1392" i="3"/>
  <c r="J1431" i="3"/>
  <c r="S1468" i="3"/>
  <c r="S1654" i="3"/>
  <c r="Q1657" i="3"/>
  <c r="T1663" i="3"/>
  <c r="O956" i="3"/>
  <c r="S965" i="3"/>
  <c r="O967" i="3"/>
  <c r="M972" i="3"/>
  <c r="R986" i="3"/>
  <c r="N988" i="3"/>
  <c r="L1005" i="3"/>
  <c r="T1011" i="3"/>
  <c r="O1015" i="3"/>
  <c r="M1021" i="3"/>
  <c r="P1030" i="3"/>
  <c r="L1033" i="3"/>
  <c r="M1048" i="3"/>
  <c r="O1052" i="3"/>
  <c r="L1057" i="3"/>
  <c r="Q1071" i="3"/>
  <c r="L1074" i="3"/>
  <c r="O1076" i="3"/>
  <c r="K1078" i="3"/>
  <c r="O1101" i="3"/>
  <c r="S1105" i="3"/>
  <c r="K1116" i="3"/>
  <c r="Q1131" i="3"/>
  <c r="T1145" i="3"/>
  <c r="K1145" i="3"/>
  <c r="M1150" i="3"/>
  <c r="N1161" i="3"/>
  <c r="M1161" i="3"/>
  <c r="L1161" i="3"/>
  <c r="J1161" i="3"/>
  <c r="L1176" i="3"/>
  <c r="P1187" i="3"/>
  <c r="Q1194" i="3"/>
  <c r="R1227" i="3"/>
  <c r="R1228" i="3" s="1"/>
  <c r="Q1227" i="3"/>
  <c r="Q1228" i="3" s="1"/>
  <c r="P1227" i="3"/>
  <c r="P1228" i="3" s="1"/>
  <c r="I1227" i="3"/>
  <c r="L1257" i="3"/>
  <c r="T1278" i="3"/>
  <c r="N1282" i="3"/>
  <c r="N1291" i="3"/>
  <c r="K1305" i="3"/>
  <c r="P1328" i="3"/>
  <c r="M1339" i="3"/>
  <c r="O1400" i="3"/>
  <c r="S1403" i="3"/>
  <c r="K1451" i="3"/>
  <c r="Q1505" i="3"/>
  <c r="Q1508" i="3"/>
  <c r="Q1533" i="3"/>
  <c r="P967" i="3"/>
  <c r="N972" i="3"/>
  <c r="S986" i="3"/>
  <c r="O988" i="3"/>
  <c r="M1005" i="3"/>
  <c r="P1015" i="3"/>
  <c r="M1033" i="3"/>
  <c r="I1044" i="3"/>
  <c r="O1048" i="3"/>
  <c r="P1052" i="3"/>
  <c r="R1071" i="3"/>
  <c r="L1078" i="3"/>
  <c r="Q1098" i="3"/>
  <c r="T1106" i="3"/>
  <c r="L1116" i="3"/>
  <c r="T1131" i="3"/>
  <c r="N1150" i="3"/>
  <c r="R1194" i="3"/>
  <c r="N1257" i="3"/>
  <c r="N1273" i="3"/>
  <c r="R1275" i="3"/>
  <c r="Q1275" i="3"/>
  <c r="P1275" i="3"/>
  <c r="I1275" i="3"/>
  <c r="S1279" i="3"/>
  <c r="Q1279" i="3"/>
  <c r="O1279" i="3"/>
  <c r="N1279" i="3"/>
  <c r="O1282" i="3"/>
  <c r="O1291" i="3"/>
  <c r="K1359" i="3"/>
  <c r="T1417" i="3"/>
  <c r="S1420" i="3"/>
  <c r="S1471" i="3"/>
  <c r="J1474" i="3"/>
  <c r="Q974" i="3"/>
  <c r="I978" i="3"/>
  <c r="P988" i="3"/>
  <c r="N1005" i="3"/>
  <c r="Q1015" i="3"/>
  <c r="Q1048" i="3"/>
  <c r="Q1052" i="3"/>
  <c r="R1062" i="3"/>
  <c r="S1071" i="3"/>
  <c r="M1078" i="3"/>
  <c r="T1096" i="3"/>
  <c r="O1115" i="3"/>
  <c r="N1115" i="3"/>
  <c r="M1115" i="3"/>
  <c r="L1115" i="3"/>
  <c r="K1115" i="3"/>
  <c r="I1115" i="3"/>
  <c r="M1116" i="3"/>
  <c r="O1150" i="3"/>
  <c r="T1157" i="3"/>
  <c r="S1157" i="3"/>
  <c r="R1157" i="3"/>
  <c r="Q1157" i="3"/>
  <c r="O1157" i="3"/>
  <c r="T1188" i="3"/>
  <c r="Q1188" i="3"/>
  <c r="P1188" i="3"/>
  <c r="O1188" i="3"/>
  <c r="N1188" i="3"/>
  <c r="M1188" i="3"/>
  <c r="L1188" i="3"/>
  <c r="S1194" i="3"/>
  <c r="M1244" i="3"/>
  <c r="T1244" i="3"/>
  <c r="S1244" i="3"/>
  <c r="J1246" i="3"/>
  <c r="O1257" i="3"/>
  <c r="P1269" i="3"/>
  <c r="P1291" i="3"/>
  <c r="T1308" i="3"/>
  <c r="N1311" i="3"/>
  <c r="N1331" i="3"/>
  <c r="T1342" i="3"/>
  <c r="R1395" i="3"/>
  <c r="R1457" i="3"/>
  <c r="T1511" i="3"/>
  <c r="I1525" i="3"/>
  <c r="N1536" i="3"/>
  <c r="T1536" i="3"/>
  <c r="S1536" i="3"/>
  <c r="R1536" i="3"/>
  <c r="Q1536" i="3"/>
  <c r="P1536" i="3"/>
  <c r="O1536" i="3"/>
  <c r="M1536" i="3"/>
  <c r="L1536" i="3"/>
  <c r="K1536" i="3"/>
  <c r="J1536" i="3"/>
  <c r="I1536" i="3"/>
  <c r="S725" i="3"/>
  <c r="P729" i="3"/>
  <c r="R746" i="3"/>
  <c r="S762" i="3"/>
  <c r="K787" i="3"/>
  <c r="L790" i="3"/>
  <c r="P808" i="3"/>
  <c r="L812" i="3"/>
  <c r="N818" i="3"/>
  <c r="L832" i="3"/>
  <c r="L887" i="3"/>
  <c r="L893" i="3"/>
  <c r="Q916" i="3"/>
  <c r="S951" i="3"/>
  <c r="R967" i="3"/>
  <c r="P972" i="3"/>
  <c r="Q975" i="3"/>
  <c r="Q988" i="3"/>
  <c r="O1005" i="3"/>
  <c r="R1015" i="3"/>
  <c r="T1026" i="3"/>
  <c r="T1032" i="3"/>
  <c r="N1036" i="3"/>
  <c r="N1037" i="3" s="1"/>
  <c r="N1040" i="3"/>
  <c r="O1047" i="3"/>
  <c r="R1048" i="3"/>
  <c r="R1052" i="3"/>
  <c r="M1070" i="3"/>
  <c r="I1075" i="3"/>
  <c r="R1076" i="3"/>
  <c r="L1085" i="3"/>
  <c r="M1087" i="3"/>
  <c r="Q1092" i="3"/>
  <c r="K1093" i="3"/>
  <c r="O1116" i="3"/>
  <c r="T1128" i="3"/>
  <c r="Q1142" i="3"/>
  <c r="P1150" i="3"/>
  <c r="Q1154" i="3"/>
  <c r="I1168" i="3"/>
  <c r="M1168" i="3"/>
  <c r="M1182" i="3"/>
  <c r="M1183" i="3" s="1"/>
  <c r="S1182" i="3"/>
  <c r="S1183" i="3" s="1"/>
  <c r="R1182" i="3"/>
  <c r="Q1182" i="3"/>
  <c r="Q1183" i="3" s="1"/>
  <c r="I1182" i="3"/>
  <c r="Q1195" i="3"/>
  <c r="S1196" i="3"/>
  <c r="M1198" i="3"/>
  <c r="N1207" i="3"/>
  <c r="I1212" i="3"/>
  <c r="K1214" i="3"/>
  <c r="T1225" i="3"/>
  <c r="S1225" i="3"/>
  <c r="Q1225" i="3"/>
  <c r="L1225" i="3"/>
  <c r="O1239" i="3"/>
  <c r="Q1257" i="3"/>
  <c r="R1297" i="3"/>
  <c r="P1297" i="3"/>
  <c r="O1297" i="3"/>
  <c r="N1297" i="3"/>
  <c r="M1297" i="3"/>
  <c r="L1297" i="3"/>
  <c r="K1297" i="3"/>
  <c r="J1297" i="3"/>
  <c r="I1297" i="3"/>
  <c r="T1297" i="3"/>
  <c r="O1379" i="3"/>
  <c r="T1434" i="3"/>
  <c r="O1437" i="3"/>
  <c r="N1545" i="3"/>
  <c r="N1598" i="3"/>
  <c r="L716" i="3"/>
  <c r="Q727" i="3"/>
  <c r="J730" i="3"/>
  <c r="K732" i="3"/>
  <c r="Q742" i="3"/>
  <c r="I749" i="3"/>
  <c r="N756" i="3"/>
  <c r="S759" i="3"/>
  <c r="J775" i="3"/>
  <c r="J788" i="3"/>
  <c r="M790" i="3"/>
  <c r="K797" i="3"/>
  <c r="L803" i="3"/>
  <c r="I807" i="3"/>
  <c r="M812" i="3"/>
  <c r="K823" i="3"/>
  <c r="J829" i="3"/>
  <c r="M832" i="3"/>
  <c r="K843" i="3"/>
  <c r="N846" i="3"/>
  <c r="I857" i="3"/>
  <c r="S861" i="3"/>
  <c r="I870" i="3"/>
  <c r="L877" i="3"/>
  <c r="K885" i="3"/>
  <c r="M887" i="3"/>
  <c r="M888" i="3" s="1"/>
  <c r="I892" i="3"/>
  <c r="M893" i="3"/>
  <c r="J903" i="3"/>
  <c r="R916" i="3"/>
  <c r="K919" i="3"/>
  <c r="T924" i="3"/>
  <c r="M926" i="3"/>
  <c r="R929" i="3"/>
  <c r="J930" i="3"/>
  <c r="N948" i="3"/>
  <c r="J957" i="3"/>
  <c r="I962" i="3"/>
  <c r="S967" i="3"/>
  <c r="Q972" i="3"/>
  <c r="R975" i="3"/>
  <c r="J979" i="3"/>
  <c r="T985" i="3"/>
  <c r="R988" i="3"/>
  <c r="Q992" i="3"/>
  <c r="N993" i="3"/>
  <c r="I995" i="3"/>
  <c r="K1004" i="3"/>
  <c r="P1005" i="3"/>
  <c r="N1010" i="3"/>
  <c r="S1015" i="3"/>
  <c r="O1036" i="3"/>
  <c r="O1037" i="3" s="1"/>
  <c r="I1042" i="3"/>
  <c r="I1045" i="3"/>
  <c r="S1048" i="3"/>
  <c r="S1052" i="3"/>
  <c r="T1058" i="3"/>
  <c r="L1067" i="3"/>
  <c r="I1069" i="3"/>
  <c r="N1070" i="3"/>
  <c r="J1075" i="3"/>
  <c r="N1085" i="3"/>
  <c r="N1087" i="3"/>
  <c r="L1093" i="3"/>
  <c r="I1104" i="3"/>
  <c r="P1117" i="3"/>
  <c r="I1121" i="3"/>
  <c r="M1138" i="3"/>
  <c r="M1139" i="3" s="1"/>
  <c r="R1142" i="3"/>
  <c r="S1150" i="3"/>
  <c r="R1154" i="3"/>
  <c r="K1180" i="3"/>
  <c r="J1180" i="3"/>
  <c r="I1180" i="3"/>
  <c r="T1196" i="3"/>
  <c r="O1198" i="3"/>
  <c r="O1207" i="3"/>
  <c r="K1212" i="3"/>
  <c r="L1214" i="3"/>
  <c r="K1218" i="3"/>
  <c r="M1231" i="3"/>
  <c r="T1240" i="3"/>
  <c r="R1257" i="3"/>
  <c r="M1260" i="3"/>
  <c r="M1270" i="3"/>
  <c r="L1287" i="3"/>
  <c r="T1290" i="3"/>
  <c r="L1320" i="3"/>
  <c r="R1345" i="3"/>
  <c r="T1345" i="3"/>
  <c r="S1345" i="3"/>
  <c r="Q1345" i="3"/>
  <c r="P1345" i="3"/>
  <c r="O1345" i="3"/>
  <c r="N1345" i="3"/>
  <c r="M1345" i="3"/>
  <c r="L1345" i="3"/>
  <c r="K1345" i="3"/>
  <c r="J1345" i="3"/>
  <c r="I1345" i="3"/>
  <c r="T1348" i="3"/>
  <c r="N1354" i="3"/>
  <c r="S1406" i="3"/>
  <c r="Q1440" i="3"/>
  <c r="T1497" i="3"/>
  <c r="Q1497" i="3"/>
  <c r="Q1498" i="3" s="1"/>
  <c r="P1497" i="3"/>
  <c r="P1498" i="3" s="1"/>
  <c r="O1497" i="3"/>
  <c r="O1498" i="3" s="1"/>
  <c r="M1497" i="3"/>
  <c r="M1498" i="3" s="1"/>
  <c r="L1497" i="3"/>
  <c r="K1497" i="3"/>
  <c r="J1497" i="3"/>
  <c r="I1497" i="3"/>
  <c r="I1500" i="3"/>
  <c r="M716" i="3"/>
  <c r="K730" i="3"/>
  <c r="L732" i="3"/>
  <c r="T742" i="3"/>
  <c r="T768" i="3"/>
  <c r="O770" i="3"/>
  <c r="L775" i="3"/>
  <c r="N790" i="3"/>
  <c r="O792" i="3"/>
  <c r="J807" i="3"/>
  <c r="N812" i="3"/>
  <c r="L829" i="3"/>
  <c r="Q846" i="3"/>
  <c r="M857" i="3"/>
  <c r="R867" i="3"/>
  <c r="J870" i="3"/>
  <c r="M877" i="3"/>
  <c r="R891" i="3"/>
  <c r="K903" i="3"/>
  <c r="N926" i="3"/>
  <c r="K930" i="3"/>
  <c r="K957" i="3"/>
  <c r="J962" i="3"/>
  <c r="T967" i="3"/>
  <c r="I971" i="3"/>
  <c r="R972" i="3"/>
  <c r="L979" i="3"/>
  <c r="I981" i="3"/>
  <c r="I1002" i="3"/>
  <c r="L1004" i="3"/>
  <c r="Q1005" i="3"/>
  <c r="P1010" i="3"/>
  <c r="T1015" i="3"/>
  <c r="I1020" i="3"/>
  <c r="I1038" i="3"/>
  <c r="J1069" i="3"/>
  <c r="O1070" i="3"/>
  <c r="K1075" i="3"/>
  <c r="I1084" i="3"/>
  <c r="O1085" i="3"/>
  <c r="P1087" i="3"/>
  <c r="M1093" i="3"/>
  <c r="J1104" i="3"/>
  <c r="J1111" i="3"/>
  <c r="T1111" i="3"/>
  <c r="S1111" i="3"/>
  <c r="R1111" i="3"/>
  <c r="Q1111" i="3"/>
  <c r="J1121" i="3"/>
  <c r="I1123" i="3"/>
  <c r="L1126" i="3"/>
  <c r="S1142" i="3"/>
  <c r="T1151" i="3"/>
  <c r="S1154" i="3"/>
  <c r="M1165" i="3"/>
  <c r="K1173" i="3"/>
  <c r="T1183" i="3"/>
  <c r="T1197" i="3"/>
  <c r="P1198" i="3"/>
  <c r="I1203" i="3"/>
  <c r="T1207" i="3"/>
  <c r="L1212" i="3"/>
  <c r="M1214" i="3"/>
  <c r="M1218" i="3"/>
  <c r="T1221" i="3"/>
  <c r="S1221" i="3"/>
  <c r="O1234" i="3"/>
  <c r="R1234" i="3"/>
  <c r="Q1234" i="3"/>
  <c r="P1234" i="3"/>
  <c r="I1253" i="3"/>
  <c r="S1257" i="3"/>
  <c r="J1264" i="3"/>
  <c r="P1300" i="3"/>
  <c r="O1300" i="3"/>
  <c r="R1371" i="3"/>
  <c r="T1382" i="3"/>
  <c r="T1409" i="3"/>
  <c r="R1426" i="3"/>
  <c r="K1429" i="3"/>
  <c r="S1463" i="3"/>
  <c r="P1477" i="3"/>
  <c r="R1089" i="3"/>
  <c r="M1100" i="3"/>
  <c r="P1112" i="3"/>
  <c r="S1117" i="3"/>
  <c r="O1119" i="3"/>
  <c r="O1120" i="3" s="1"/>
  <c r="O1134" i="3"/>
  <c r="M1158" i="3"/>
  <c r="T1169" i="3"/>
  <c r="P1176" i="3"/>
  <c r="S1179" i="3"/>
  <c r="T1195" i="3"/>
  <c r="S1222" i="3"/>
  <c r="T1224" i="3"/>
  <c r="P1233" i="3"/>
  <c r="O1238" i="3"/>
  <c r="M1246" i="3"/>
  <c r="R1258" i="3"/>
  <c r="T1260" i="3"/>
  <c r="P1274" i="3"/>
  <c r="O1286" i="3"/>
  <c r="K1288" i="3"/>
  <c r="O1289" i="3"/>
  <c r="M1294" i="3"/>
  <c r="Q1301" i="3"/>
  <c r="O1305" i="3"/>
  <c r="N1313" i="3"/>
  <c r="P1320" i="3"/>
  <c r="I1322" i="3"/>
  <c r="S1323" i="3"/>
  <c r="R1329" i="3"/>
  <c r="Q1331" i="3"/>
  <c r="Q1333" i="3"/>
  <c r="Q1342" i="3"/>
  <c r="K1356" i="3"/>
  <c r="S1357" i="3"/>
  <c r="N1359" i="3"/>
  <c r="T1364" i="3"/>
  <c r="J1372" i="3"/>
  <c r="P1373" i="3"/>
  <c r="K1375" i="3"/>
  <c r="K1380" i="3"/>
  <c r="N1382" i="3"/>
  <c r="L1384" i="3"/>
  <c r="J1389" i="3"/>
  <c r="J1392" i="3"/>
  <c r="N1395" i="3"/>
  <c r="N1397" i="3"/>
  <c r="S1410" i="3"/>
  <c r="Q1412" i="3"/>
  <c r="M1421" i="3"/>
  <c r="N1429" i="3"/>
  <c r="R1431" i="3"/>
  <c r="O1433" i="3"/>
  <c r="O1434" i="3" s="1"/>
  <c r="L1438" i="3"/>
  <c r="I1440" i="3"/>
  <c r="T1445" i="3"/>
  <c r="I1449" i="3"/>
  <c r="J1461" i="3"/>
  <c r="P1464" i="3"/>
  <c r="M1469" i="3"/>
  <c r="O1474" i="3"/>
  <c r="O1481" i="3"/>
  <c r="I1489" i="3"/>
  <c r="J1498" i="3"/>
  <c r="P1500" i="3"/>
  <c r="T1503" i="3"/>
  <c r="T1508" i="3"/>
  <c r="M1516" i="3"/>
  <c r="M1523" i="3"/>
  <c r="Q1525" i="3"/>
  <c r="K1554" i="3"/>
  <c r="Q1697" i="3"/>
  <c r="S1700" i="3"/>
  <c r="T1824" i="3"/>
  <c r="O1294" i="3"/>
  <c r="I1296" i="3"/>
  <c r="K1309" i="3"/>
  <c r="L1311" i="3"/>
  <c r="O1313" i="3"/>
  <c r="I1319" i="3"/>
  <c r="J1322" i="3"/>
  <c r="T1323" i="3"/>
  <c r="R1342" i="3"/>
  <c r="L1356" i="3"/>
  <c r="K1363" i="3"/>
  <c r="K1372" i="3"/>
  <c r="L1375" i="3"/>
  <c r="L1380" i="3"/>
  <c r="Q1382" i="3"/>
  <c r="M1384" i="3"/>
  <c r="K1392" i="3"/>
  <c r="I1409" i="3"/>
  <c r="I1417" i="3"/>
  <c r="N1421" i="3"/>
  <c r="Q1433" i="3"/>
  <c r="I1435" i="3"/>
  <c r="M1438" i="3"/>
  <c r="J1440" i="3"/>
  <c r="J1449" i="3"/>
  <c r="N1452" i="3"/>
  <c r="K1461" i="3"/>
  <c r="N1469" i="3"/>
  <c r="I1473" i="3"/>
  <c r="P1474" i="3"/>
  <c r="R1481" i="3"/>
  <c r="Q1500" i="3"/>
  <c r="I1509" i="3"/>
  <c r="O1514" i="3"/>
  <c r="P1522" i="3"/>
  <c r="O1522" i="3"/>
  <c r="M1522" i="3"/>
  <c r="L1522" i="3"/>
  <c r="J1522" i="3"/>
  <c r="N1523" i="3"/>
  <c r="T1551" i="3"/>
  <c r="S1551" i="3"/>
  <c r="L1551" i="3"/>
  <c r="K1551" i="3"/>
  <c r="J1551" i="3"/>
  <c r="I1551" i="3"/>
  <c r="T1618" i="3"/>
  <c r="R1649" i="3"/>
  <c r="T1689" i="3"/>
  <c r="R1725" i="3"/>
  <c r="T1742" i="3"/>
  <c r="Q1756" i="3"/>
  <c r="I1759" i="3"/>
  <c r="R1982" i="3"/>
  <c r="L1309" i="3"/>
  <c r="R1313" i="3"/>
  <c r="K1319" i="3"/>
  <c r="K1322" i="3"/>
  <c r="K1328" i="3"/>
  <c r="S1342" i="3"/>
  <c r="J1346" i="3"/>
  <c r="I1350" i="3"/>
  <c r="M1356" i="3"/>
  <c r="L1363" i="3"/>
  <c r="J1369" i="3"/>
  <c r="L1372" i="3"/>
  <c r="M1375" i="3"/>
  <c r="M1376" i="3" s="1"/>
  <c r="P1380" i="3"/>
  <c r="R1382" i="3"/>
  <c r="N1384" i="3"/>
  <c r="L1392" i="3"/>
  <c r="I1401" i="3"/>
  <c r="K1409" i="3"/>
  <c r="J1417" i="3"/>
  <c r="I1420" i="3"/>
  <c r="O1421" i="3"/>
  <c r="R1433" i="3"/>
  <c r="R1434" i="3" s="1"/>
  <c r="J1435" i="3"/>
  <c r="O1438" i="3"/>
  <c r="K1440" i="3"/>
  <c r="I1447" i="3"/>
  <c r="K1449" i="3"/>
  <c r="L1461" i="3"/>
  <c r="I1468" i="3"/>
  <c r="O1469" i="3"/>
  <c r="J1473" i="3"/>
  <c r="S1474" i="3"/>
  <c r="S1481" i="3"/>
  <c r="R1500" i="3"/>
  <c r="O1523" i="3"/>
  <c r="L1528" i="3"/>
  <c r="M1540" i="3"/>
  <c r="L1540" i="3"/>
  <c r="K1540" i="3"/>
  <c r="J1540" i="3"/>
  <c r="I1540" i="3"/>
  <c r="R1573" i="3"/>
  <c r="J1573" i="3"/>
  <c r="Q1573" i="3"/>
  <c r="P1573" i="3"/>
  <c r="O1573" i="3"/>
  <c r="N1573" i="3"/>
  <c r="M1573" i="3"/>
  <c r="T1593" i="3"/>
  <c r="I1635" i="3"/>
  <c r="T1731" i="3"/>
  <c r="M1787" i="3"/>
  <c r="T1787" i="3"/>
  <c r="P1787" i="3"/>
  <c r="O1787" i="3"/>
  <c r="N1787" i="3"/>
  <c r="L1787" i="3"/>
  <c r="K1787" i="3"/>
  <c r="J1787" i="3"/>
  <c r="I1787" i="3"/>
  <c r="S1302" i="3"/>
  <c r="M1309" i="3"/>
  <c r="L1319" i="3"/>
  <c r="L1322" i="3"/>
  <c r="L1328" i="3"/>
  <c r="L1332" i="3"/>
  <c r="J1350" i="3"/>
  <c r="O1356" i="3"/>
  <c r="N1363" i="3"/>
  <c r="K1369" i="3"/>
  <c r="M1372" i="3"/>
  <c r="N1375" i="3"/>
  <c r="N1376" i="3" s="1"/>
  <c r="Q1380" i="3"/>
  <c r="S1382" i="3"/>
  <c r="O1384" i="3"/>
  <c r="M1392" i="3"/>
  <c r="J1401" i="3"/>
  <c r="L1409" i="3"/>
  <c r="K1417" i="3"/>
  <c r="J1420" i="3"/>
  <c r="P1421" i="3"/>
  <c r="S1433" i="3"/>
  <c r="S1434" i="3" s="1"/>
  <c r="K1435" i="3"/>
  <c r="P1438" i="3"/>
  <c r="L1440" i="3"/>
  <c r="J1447" i="3"/>
  <c r="O1449" i="3"/>
  <c r="T1460" i="3"/>
  <c r="M1461" i="3"/>
  <c r="J1468" i="3"/>
  <c r="P1469" i="3"/>
  <c r="K1473" i="3"/>
  <c r="T1474" i="3"/>
  <c r="S1500" i="3"/>
  <c r="P1523" i="3"/>
  <c r="S1530" i="3"/>
  <c r="T1560" i="3"/>
  <c r="L1560" i="3"/>
  <c r="K1560" i="3"/>
  <c r="J1560" i="3"/>
  <c r="T1601" i="3"/>
  <c r="T1621" i="3"/>
  <c r="P1624" i="3"/>
  <c r="M1627" i="3"/>
  <c r="R1669" i="3"/>
  <c r="T1669" i="3"/>
  <c r="S1669" i="3"/>
  <c r="Q1669" i="3"/>
  <c r="P1669" i="3"/>
  <c r="O1669" i="3"/>
  <c r="N1669" i="3"/>
  <c r="M1669" i="3"/>
  <c r="L1669" i="3"/>
  <c r="K1669" i="3"/>
  <c r="J1669" i="3"/>
  <c r="I1669" i="3"/>
  <c r="K1672" i="3"/>
  <c r="T1692" i="3"/>
  <c r="P1734" i="3"/>
  <c r="O1734" i="3"/>
  <c r="N1734" i="3"/>
  <c r="M1734" i="3"/>
  <c r="L1734" i="3"/>
  <c r="K1734" i="3"/>
  <c r="J1734" i="3"/>
  <c r="I1734" i="3"/>
  <c r="O1773" i="3"/>
  <c r="N1314" i="3"/>
  <c r="M1319" i="3"/>
  <c r="K1350" i="3"/>
  <c r="P1356" i="3"/>
  <c r="O1363" i="3"/>
  <c r="N1369" i="3"/>
  <c r="N1372" i="3"/>
  <c r="P1384" i="3"/>
  <c r="O1392" i="3"/>
  <c r="K1401" i="3"/>
  <c r="M1409" i="3"/>
  <c r="N1417" i="3"/>
  <c r="K1420" i="3"/>
  <c r="K1421" i="3" s="1"/>
  <c r="Q1421" i="3"/>
  <c r="T1433" i="3"/>
  <c r="L1435" i="3"/>
  <c r="Q1438" i="3"/>
  <c r="M1440" i="3"/>
  <c r="N1447" i="3"/>
  <c r="Q1449" i="3"/>
  <c r="N1461" i="3"/>
  <c r="K1468" i="3"/>
  <c r="Q1469" i="3"/>
  <c r="L1473" i="3"/>
  <c r="S1543" i="3"/>
  <c r="Q1583" i="3"/>
  <c r="M1695" i="3"/>
  <c r="J1706" i="3"/>
  <c r="S1748" i="3"/>
  <c r="N1790" i="3"/>
  <c r="O1813" i="3"/>
  <c r="S1816" i="3"/>
  <c r="J1816" i="3"/>
  <c r="I1816" i="3"/>
  <c r="Q1816" i="3"/>
  <c r="N1816" i="3"/>
  <c r="M1816" i="3"/>
  <c r="L1816" i="3"/>
  <c r="K1816" i="3"/>
  <c r="T1353" i="3"/>
  <c r="T1376" i="3"/>
  <c r="O1553" i="3"/>
  <c r="T1644" i="3"/>
  <c r="M1647" i="3"/>
  <c r="T1720" i="3"/>
  <c r="L1754" i="3"/>
  <c r="T1875" i="3"/>
  <c r="T1424" i="3"/>
  <c r="J1569" i="3"/>
  <c r="T1569" i="3"/>
  <c r="S1569" i="3"/>
  <c r="R1569" i="3"/>
  <c r="L1569" i="3"/>
  <c r="K1569" i="3"/>
  <c r="I1578" i="3"/>
  <c r="T1578" i="3"/>
  <c r="S1578" i="3"/>
  <c r="R1578" i="3"/>
  <c r="T1596" i="3"/>
  <c r="Q1630" i="3"/>
  <c r="S1655" i="3"/>
  <c r="S1709" i="3"/>
  <c r="L1917" i="3"/>
  <c r="T2207" i="3"/>
  <c r="M1103" i="3"/>
  <c r="L1152" i="3"/>
  <c r="Q1155" i="3"/>
  <c r="J1265" i="3"/>
  <c r="N1293" i="3"/>
  <c r="P1319" i="3"/>
  <c r="Q1336" i="3"/>
  <c r="T1340" i="3"/>
  <c r="M1341" i="3"/>
  <c r="R1348" i="3"/>
  <c r="S1350" i="3"/>
  <c r="S1356" i="3"/>
  <c r="S1369" i="3"/>
  <c r="M1371" i="3"/>
  <c r="Q1372" i="3"/>
  <c r="M1377" i="3"/>
  <c r="R1392" i="3"/>
  <c r="Q1401" i="3"/>
  <c r="M1403" i="3"/>
  <c r="P1409" i="3"/>
  <c r="S1417" i="3"/>
  <c r="N1420" i="3"/>
  <c r="P1426" i="3"/>
  <c r="P1428" i="3"/>
  <c r="O1435" i="3"/>
  <c r="M1437" i="3"/>
  <c r="Q1461" i="3"/>
  <c r="O1463" i="3"/>
  <c r="N1468" i="3"/>
  <c r="O1473" i="3"/>
  <c r="Q1489" i="3"/>
  <c r="O1505" i="3"/>
  <c r="R1513" i="3"/>
  <c r="T1513" i="3"/>
  <c r="M1518" i="3"/>
  <c r="Q1520" i="3"/>
  <c r="P1520" i="3"/>
  <c r="Q1546" i="3"/>
  <c r="N1547" i="3"/>
  <c r="R1599" i="3"/>
  <c r="T1613" i="3"/>
  <c r="Q1658" i="3"/>
  <c r="R1684" i="3"/>
  <c r="J1737" i="3"/>
  <c r="I1108" i="3"/>
  <c r="I1146" i="3"/>
  <c r="M1152" i="3"/>
  <c r="L1216" i="3"/>
  <c r="I1228" i="3"/>
  <c r="S1235" i="3"/>
  <c r="S1240" i="3"/>
  <c r="P1245" i="3"/>
  <c r="N1276" i="3"/>
  <c r="K1286" i="3"/>
  <c r="I1288" i="3"/>
  <c r="O1293" i="3"/>
  <c r="Q1319" i="3"/>
  <c r="N1341" i="3"/>
  <c r="S1348" i="3"/>
  <c r="O1368" i="3"/>
  <c r="N1371" i="3"/>
  <c r="R1372" i="3"/>
  <c r="N1377" i="3"/>
  <c r="I1389" i="3"/>
  <c r="J1400" i="3"/>
  <c r="R1401" i="3"/>
  <c r="N1403" i="3"/>
  <c r="J1406" i="3"/>
  <c r="Q1409" i="3"/>
  <c r="O1420" i="3"/>
  <c r="Q1426" i="3"/>
  <c r="Q1428" i="3"/>
  <c r="P1435" i="3"/>
  <c r="R1441" i="3"/>
  <c r="J1457" i="3"/>
  <c r="O1468" i="3"/>
  <c r="S1470" i="3"/>
  <c r="Q1472" i="3"/>
  <c r="P1473" i="3"/>
  <c r="I1477" i="3"/>
  <c r="S1489" i="3"/>
  <c r="P1505" i="3"/>
  <c r="N1516" i="3"/>
  <c r="N1558" i="3"/>
  <c r="M1558" i="3"/>
  <c r="L1558" i="3"/>
  <c r="I1558" i="3"/>
  <c r="S1581" i="3"/>
  <c r="Q1581" i="3"/>
  <c r="O1581" i="3"/>
  <c r="N1581" i="3"/>
  <c r="M1581" i="3"/>
  <c r="K1581" i="3"/>
  <c r="R1712" i="3"/>
  <c r="O1092" i="3"/>
  <c r="M1097" i="3"/>
  <c r="K1108" i="3"/>
  <c r="N1152" i="3"/>
  <c r="N1216" i="3"/>
  <c r="J1228" i="3"/>
  <c r="Q1245" i="3"/>
  <c r="S1269" i="3"/>
  <c r="P1271" i="3"/>
  <c r="P1276" i="3"/>
  <c r="N1281" i="3"/>
  <c r="L1286" i="3"/>
  <c r="J1288" i="3"/>
  <c r="P1293" i="3"/>
  <c r="L1298" i="3"/>
  <c r="O1304" i="3"/>
  <c r="R1319" i="3"/>
  <c r="J1338" i="3"/>
  <c r="O1341" i="3"/>
  <c r="P1351" i="3"/>
  <c r="P1352" i="3" s="1"/>
  <c r="I1355" i="3"/>
  <c r="O1371" i="3"/>
  <c r="S1372" i="3"/>
  <c r="O1377" i="3"/>
  <c r="K1379" i="3"/>
  <c r="R1387" i="3"/>
  <c r="K1389" i="3"/>
  <c r="R1393" i="3"/>
  <c r="K1400" i="3"/>
  <c r="S1401" i="3"/>
  <c r="O1403" i="3"/>
  <c r="P1406" i="3"/>
  <c r="R1409" i="3"/>
  <c r="P1420" i="3"/>
  <c r="I1425" i="3"/>
  <c r="Q1435" i="3"/>
  <c r="I1446" i="3"/>
  <c r="I1452" i="3"/>
  <c r="P1468" i="3"/>
  <c r="Q1473" i="3"/>
  <c r="L1495" i="3"/>
  <c r="I1504" i="3"/>
  <c r="J1509" i="3"/>
  <c r="Q1516" i="3"/>
  <c r="I1522" i="3"/>
  <c r="J1526" i="3"/>
  <c r="Q1550" i="3"/>
  <c r="P1550" i="3"/>
  <c r="O1550" i="3"/>
  <c r="N1550" i="3"/>
  <c r="M1551" i="3"/>
  <c r="L1619" i="3"/>
  <c r="S1650" i="3"/>
  <c r="L1690" i="3"/>
  <c r="N1715" i="3"/>
  <c r="T1726" i="3"/>
  <c r="T1771" i="3"/>
  <c r="P1092" i="3"/>
  <c r="N1097" i="3"/>
  <c r="M1108" i="3"/>
  <c r="O1152" i="3"/>
  <c r="O1216" i="3"/>
  <c r="Q1236" i="3"/>
  <c r="R1243" i="3"/>
  <c r="R1245" i="3"/>
  <c r="Q1271" i="3"/>
  <c r="O1281" i="3"/>
  <c r="M1286" i="3"/>
  <c r="L1288" i="3"/>
  <c r="Q1293" i="3"/>
  <c r="M1298" i="3"/>
  <c r="S1319" i="3"/>
  <c r="L1338" i="3"/>
  <c r="P1341" i="3"/>
  <c r="K1355" i="3"/>
  <c r="P1371" i="3"/>
  <c r="P1377" i="3"/>
  <c r="L1379" i="3"/>
  <c r="L1389" i="3"/>
  <c r="I1396" i="3"/>
  <c r="M1400" i="3"/>
  <c r="Q1406" i="3"/>
  <c r="S1409" i="3"/>
  <c r="Q1420" i="3"/>
  <c r="J1425" i="3"/>
  <c r="S1435" i="3"/>
  <c r="L1446" i="3"/>
  <c r="J1452" i="3"/>
  <c r="T1466" i="3"/>
  <c r="Q1468" i="3"/>
  <c r="R1473" i="3"/>
  <c r="R1478" i="3"/>
  <c r="R1479" i="3" s="1"/>
  <c r="P1495" i="3"/>
  <c r="J1504" i="3"/>
  <c r="K1509" i="3"/>
  <c r="R1522" i="3"/>
  <c r="K1526" i="3"/>
  <c r="I1528" i="3"/>
  <c r="O1540" i="3"/>
  <c r="N1551" i="3"/>
  <c r="K1573" i="3"/>
  <c r="T1633" i="3"/>
  <c r="T1636" i="3"/>
  <c r="N1701" i="3"/>
  <c r="Q1729" i="3"/>
  <c r="S1802" i="3"/>
  <c r="Q2007" i="3"/>
  <c r="N1108" i="3"/>
  <c r="P1152" i="3"/>
  <c r="P1277" i="3"/>
  <c r="R1286" i="3"/>
  <c r="T1288" i="3"/>
  <c r="R1293" i="3"/>
  <c r="O1298" i="3"/>
  <c r="L1302" i="3"/>
  <c r="J1312" i="3"/>
  <c r="K1332" i="3"/>
  <c r="Q1341" i="3"/>
  <c r="L1355" i="3"/>
  <c r="I1360" i="3"/>
  <c r="Q1371" i="3"/>
  <c r="Q1377" i="3"/>
  <c r="N1379" i="3"/>
  <c r="I1391" i="3"/>
  <c r="N1404" i="3"/>
  <c r="O1413" i="3"/>
  <c r="R1420" i="3"/>
  <c r="K1425" i="3"/>
  <c r="O1432" i="3"/>
  <c r="T1443" i="3"/>
  <c r="M1446" i="3"/>
  <c r="K1452" i="3"/>
  <c r="K1458" i="3"/>
  <c r="I1460" i="3"/>
  <c r="R1468" i="3"/>
  <c r="S1473" i="3"/>
  <c r="Q1495" i="3"/>
  <c r="L1504" i="3"/>
  <c r="L1509" i="3"/>
  <c r="T1515" i="3"/>
  <c r="S1522" i="3"/>
  <c r="L1526" i="3"/>
  <c r="J1528" i="3"/>
  <c r="O1551" i="3"/>
  <c r="S1565" i="3"/>
  <c r="L1573" i="3"/>
  <c r="S1602" i="3"/>
  <c r="K1602" i="3"/>
  <c r="T1602" i="3"/>
  <c r="S1670" i="3"/>
  <c r="M1673" i="3"/>
  <c r="R1718" i="3"/>
  <c r="S1732" i="3"/>
  <c r="T1735" i="3"/>
  <c r="M1760" i="3"/>
  <c r="J1774" i="3"/>
  <c r="S1204" i="3"/>
  <c r="S1248" i="3"/>
  <c r="S1286" i="3"/>
  <c r="M1302" i="3"/>
  <c r="I1308" i="3"/>
  <c r="K1312" i="3"/>
  <c r="I1314" i="3"/>
  <c r="T1332" i="3"/>
  <c r="R1339" i="3"/>
  <c r="J1360" i="3"/>
  <c r="I1388" i="3"/>
  <c r="N1389" i="3"/>
  <c r="K1391" i="3"/>
  <c r="L1425" i="3"/>
  <c r="O1446" i="3"/>
  <c r="L1452" i="3"/>
  <c r="R1455" i="3"/>
  <c r="L1458" i="3"/>
  <c r="J1460" i="3"/>
  <c r="R1483" i="3"/>
  <c r="J1501" i="3"/>
  <c r="M1504" i="3"/>
  <c r="M1509" i="3"/>
  <c r="L1517" i="3"/>
  <c r="K1517" i="3"/>
  <c r="I1517" i="3"/>
  <c r="T1522" i="3"/>
  <c r="M1526" i="3"/>
  <c r="P1529" i="3"/>
  <c r="Q1534" i="3"/>
  <c r="P1551" i="3"/>
  <c r="S1573" i="3"/>
  <c r="R1628" i="3"/>
  <c r="R1653" i="3"/>
  <c r="I1693" i="3"/>
  <c r="L1811" i="3"/>
  <c r="I1321" i="3"/>
  <c r="K1353" i="3"/>
  <c r="I1376" i="3"/>
  <c r="L1434" i="3"/>
  <c r="T1523" i="3"/>
  <c r="R1523" i="3"/>
  <c r="R1534" i="3"/>
  <c r="Q1551" i="3"/>
  <c r="K1553" i="3"/>
  <c r="L1556" i="3"/>
  <c r="S1566" i="3"/>
  <c r="M1566" i="3"/>
  <c r="L1566" i="3"/>
  <c r="K1566" i="3"/>
  <c r="I1566" i="3"/>
  <c r="T1573" i="3"/>
  <c r="T1676" i="3"/>
  <c r="T1679" i="3"/>
  <c r="T1749" i="3"/>
  <c r="R1749" i="3"/>
  <c r="R1750" i="3" s="1"/>
  <c r="Q1749" i="3"/>
  <c r="Q1750" i="3" s="1"/>
  <c r="P1749" i="3"/>
  <c r="P1750" i="3" s="1"/>
  <c r="O1749" i="3"/>
  <c r="O1750" i="3" s="1"/>
  <c r="N1749" i="3"/>
  <c r="N1750" i="3" s="1"/>
  <c r="M1749" i="3"/>
  <c r="M1750" i="3" s="1"/>
  <c r="L1749" i="3"/>
  <c r="K1749" i="3"/>
  <c r="J1749" i="3"/>
  <c r="I1749" i="3"/>
  <c r="S1752" i="3"/>
  <c r="N1766" i="3"/>
  <c r="T1861" i="3"/>
  <c r="I1864" i="3"/>
  <c r="P1302" i="3"/>
  <c r="K1308" i="3"/>
  <c r="R1310" i="3"/>
  <c r="K1314" i="3"/>
  <c r="J1318" i="3"/>
  <c r="K1321" i="3"/>
  <c r="I1323" i="3"/>
  <c r="I1327" i="3"/>
  <c r="O1353" i="3"/>
  <c r="N1356" i="3"/>
  <c r="J1376" i="3"/>
  <c r="K1388" i="3"/>
  <c r="I1405" i="3"/>
  <c r="I1424" i="3"/>
  <c r="N1425" i="3"/>
  <c r="Q1446" i="3"/>
  <c r="O1452" i="3"/>
  <c r="O1458" i="3"/>
  <c r="L1486" i="3"/>
  <c r="L1501" i="3"/>
  <c r="I1503" i="3"/>
  <c r="O1504" i="3"/>
  <c r="I1508" i="3"/>
  <c r="O1509" i="3"/>
  <c r="R1519" i="3"/>
  <c r="P1533" i="3"/>
  <c r="L1533" i="3"/>
  <c r="K1533" i="3"/>
  <c r="J1533" i="3"/>
  <c r="I1533" i="3"/>
  <c r="T1544" i="3"/>
  <c r="P1544" i="3"/>
  <c r="O1544" i="3"/>
  <c r="M1544" i="3"/>
  <c r="R1551" i="3"/>
  <c r="M1553" i="3"/>
  <c r="O1568" i="3"/>
  <c r="M1569" i="3"/>
  <c r="O1578" i="3"/>
  <c r="N1584" i="3"/>
  <c r="T1584" i="3"/>
  <c r="S1584" i="3"/>
  <c r="R1584" i="3"/>
  <c r="Q1584" i="3"/>
  <c r="O1584" i="3"/>
  <c r="M1584" i="3"/>
  <c r="L1584" i="3"/>
  <c r="K1584" i="3"/>
  <c r="K1585" i="3" s="1"/>
  <c r="J1584" i="3"/>
  <c r="I1584" i="3"/>
  <c r="T1589" i="3"/>
  <c r="T1631" i="3"/>
  <c r="P1656" i="3"/>
  <c r="Q1696" i="3"/>
  <c r="J1710" i="3"/>
  <c r="T1797" i="3"/>
  <c r="S1797" i="3"/>
  <c r="R1797" i="3"/>
  <c r="Q1797" i="3"/>
  <c r="P1797" i="3"/>
  <c r="O1797" i="3"/>
  <c r="N1797" i="3"/>
  <c r="M1797" i="3"/>
  <c r="L1797" i="3"/>
  <c r="K1797" i="3"/>
  <c r="J1797" i="3"/>
  <c r="I1797" i="3"/>
  <c r="R1906" i="3"/>
  <c r="S1310" i="3"/>
  <c r="Q1313" i="3"/>
  <c r="M1318" i="3"/>
  <c r="J1323" i="3"/>
  <c r="J1327" i="3"/>
  <c r="K1376" i="3"/>
  <c r="L1388" i="3"/>
  <c r="K1405" i="3"/>
  <c r="J1424" i="3"/>
  <c r="O1425" i="3"/>
  <c r="R1446" i="3"/>
  <c r="P1452" i="3"/>
  <c r="M1486" i="3"/>
  <c r="O1501" i="3"/>
  <c r="J1503" i="3"/>
  <c r="P1504" i="3"/>
  <c r="J1508" i="3"/>
  <c r="P1509" i="3"/>
  <c r="P1531" i="3"/>
  <c r="Q1531" i="3"/>
  <c r="M1531" i="3"/>
  <c r="P1552" i="3"/>
  <c r="N1553" i="3"/>
  <c r="N1569" i="3"/>
  <c r="P1578" i="3"/>
  <c r="Q1648" i="3"/>
  <c r="R1659" i="3"/>
  <c r="J1662" i="3"/>
  <c r="T1682" i="3"/>
  <c r="T1685" i="3"/>
  <c r="L1738" i="3"/>
  <c r="P1755" i="3"/>
  <c r="S1954" i="3"/>
  <c r="T1957" i="3"/>
  <c r="T1302" i="3"/>
  <c r="M1314" i="3"/>
  <c r="P1322" i="3"/>
  <c r="K1323" i="3"/>
  <c r="K1327" i="3"/>
  <c r="L1376" i="3"/>
  <c r="M1388" i="3"/>
  <c r="L1405" i="3"/>
  <c r="K1424" i="3"/>
  <c r="P1425" i="3"/>
  <c r="S1446" i="3"/>
  <c r="T1451" i="3"/>
  <c r="Q1452" i="3"/>
  <c r="Q1458" i="3"/>
  <c r="O1486" i="3"/>
  <c r="Q1501" i="3"/>
  <c r="L1503" i="3"/>
  <c r="Q1504" i="3"/>
  <c r="L1508" i="3"/>
  <c r="Q1509" i="3"/>
  <c r="M1537" i="3"/>
  <c r="N1539" i="3"/>
  <c r="I1554" i="3"/>
  <c r="O1569" i="3"/>
  <c r="S1572" i="3"/>
  <c r="L1592" i="3"/>
  <c r="Q1699" i="3"/>
  <c r="N1699" i="3"/>
  <c r="M1699" i="3"/>
  <c r="L1699" i="3"/>
  <c r="J1699" i="3"/>
  <c r="I1699" i="3"/>
  <c r="S1713" i="3"/>
  <c r="M1800" i="3"/>
  <c r="T1296" i="3"/>
  <c r="J1319" i="3"/>
  <c r="L1323" i="3"/>
  <c r="N1388" i="3"/>
  <c r="M1405" i="3"/>
  <c r="J1409" i="3"/>
  <c r="L1424" i="3"/>
  <c r="Q1425" i="3"/>
  <c r="R1435" i="3"/>
  <c r="R1452" i="3"/>
  <c r="R1458" i="3"/>
  <c r="P1486" i="3"/>
  <c r="T1494" i="3"/>
  <c r="M1503" i="3"/>
  <c r="R1504" i="3"/>
  <c r="M1508" i="3"/>
  <c r="R1509" i="3"/>
  <c r="K1564" i="3"/>
  <c r="R1564" i="3"/>
  <c r="Q1564" i="3"/>
  <c r="N1564" i="3"/>
  <c r="M1564" i="3"/>
  <c r="L1564" i="3"/>
  <c r="J1564" i="3"/>
  <c r="P1569" i="3"/>
  <c r="T1617" i="3"/>
  <c r="T1724" i="3"/>
  <c r="L1741" i="3"/>
  <c r="N1758" i="3"/>
  <c r="I1772" i="3"/>
  <c r="K1786" i="3"/>
  <c r="M1323" i="3"/>
  <c r="R1328" i="3"/>
  <c r="O1388" i="3"/>
  <c r="N1405" i="3"/>
  <c r="M1424" i="3"/>
  <c r="R1425" i="3"/>
  <c r="R1447" i="3"/>
  <c r="S1452" i="3"/>
  <c r="Q1486" i="3"/>
  <c r="P1502" i="3"/>
  <c r="N1503" i="3"/>
  <c r="S1504" i="3"/>
  <c r="N1508" i="3"/>
  <c r="S1509" i="3"/>
  <c r="Q1569" i="3"/>
  <c r="N1582" i="3"/>
  <c r="T1600" i="3"/>
  <c r="T1637" i="3"/>
  <c r="M1651" i="3"/>
  <c r="I1651" i="3"/>
  <c r="N1665" i="3"/>
  <c r="R1730" i="3"/>
  <c r="Q1744" i="3"/>
  <c r="P1744" i="3"/>
  <c r="N1744" i="3"/>
  <c r="M1744" i="3"/>
  <c r="J1744" i="3"/>
  <c r="N1094" i="3"/>
  <c r="L1096" i="3"/>
  <c r="J1119" i="3"/>
  <c r="L1124" i="3"/>
  <c r="S1128" i="3"/>
  <c r="J1134" i="3"/>
  <c r="M1146" i="3"/>
  <c r="L1179" i="3"/>
  <c r="N1195" i="3"/>
  <c r="R1215" i="3"/>
  <c r="N1285" i="3"/>
  <c r="J1293" i="3"/>
  <c r="Q1314" i="3"/>
  <c r="N1323" i="3"/>
  <c r="M1357" i="3"/>
  <c r="I1359" i="3"/>
  <c r="Q1360" i="3"/>
  <c r="L1364" i="3"/>
  <c r="K1373" i="3"/>
  <c r="P1388" i="3"/>
  <c r="I1404" i="3"/>
  <c r="O1405" i="3"/>
  <c r="J1412" i="3"/>
  <c r="R1422" i="3"/>
  <c r="N1424" i="3"/>
  <c r="S1425" i="3"/>
  <c r="I1429" i="3"/>
  <c r="L1441" i="3"/>
  <c r="O1443" i="3"/>
  <c r="M1445" i="3"/>
  <c r="T1452" i="3"/>
  <c r="M1457" i="3"/>
  <c r="R1462" i="3"/>
  <c r="I1464" i="3"/>
  <c r="L1466" i="3"/>
  <c r="Q1470" i="3"/>
  <c r="N1478" i="3"/>
  <c r="Q1484" i="3"/>
  <c r="R1486" i="3"/>
  <c r="J1490" i="3"/>
  <c r="M1492" i="3"/>
  <c r="O1503" i="3"/>
  <c r="O1508" i="3"/>
  <c r="T1509" i="3"/>
  <c r="R1511" i="3"/>
  <c r="O1542" i="3"/>
  <c r="L1542" i="3"/>
  <c r="K1542" i="3"/>
  <c r="T1549" i="3"/>
  <c r="L1602" i="3"/>
  <c r="R1626" i="3"/>
  <c r="T1674" i="3"/>
  <c r="T1716" i="3"/>
  <c r="I1092" i="3"/>
  <c r="S1094" i="3"/>
  <c r="I1100" i="3"/>
  <c r="J1112" i="3"/>
  <c r="O1117" i="3"/>
  <c r="K1119" i="3"/>
  <c r="M1124" i="3"/>
  <c r="K1134" i="3"/>
  <c r="N1146" i="3"/>
  <c r="I1158" i="3"/>
  <c r="O1169" i="3"/>
  <c r="K1176" i="3"/>
  <c r="N1179" i="3"/>
  <c r="S1192" i="3"/>
  <c r="O1195" i="3"/>
  <c r="J1204" i="3"/>
  <c r="Q1209" i="3"/>
  <c r="L1224" i="3"/>
  <c r="K1236" i="3"/>
  <c r="K1243" i="3"/>
  <c r="I1246" i="3"/>
  <c r="I1248" i="3"/>
  <c r="M1258" i="3"/>
  <c r="L1260" i="3"/>
  <c r="T1265" i="3"/>
  <c r="P1267" i="3"/>
  <c r="L1269" i="3"/>
  <c r="L1274" i="3"/>
  <c r="L1277" i="3"/>
  <c r="O1285" i="3"/>
  <c r="I1289" i="3"/>
  <c r="M1301" i="3"/>
  <c r="J1305" i="3"/>
  <c r="R1314" i="3"/>
  <c r="Q1317" i="3"/>
  <c r="J1320" i="3"/>
  <c r="O1323" i="3"/>
  <c r="R1326" i="3"/>
  <c r="N1329" i="3"/>
  <c r="L1331" i="3"/>
  <c r="I1339" i="3"/>
  <c r="J1341" i="3"/>
  <c r="I1344" i="3"/>
  <c r="N1357" i="3"/>
  <c r="J1359" i="3"/>
  <c r="M1364" i="3"/>
  <c r="L1366" i="3"/>
  <c r="L1373" i="3"/>
  <c r="Q1385" i="3"/>
  <c r="L1387" i="3"/>
  <c r="Q1388" i="3"/>
  <c r="L1393" i="3"/>
  <c r="I1397" i="3"/>
  <c r="J1404" i="3"/>
  <c r="P1405" i="3"/>
  <c r="O1410" i="3"/>
  <c r="K1412" i="3"/>
  <c r="S1422" i="3"/>
  <c r="O1424" i="3"/>
  <c r="J1429" i="3"/>
  <c r="I1431" i="3"/>
  <c r="J1437" i="3"/>
  <c r="M1441" i="3"/>
  <c r="R1443" i="3"/>
  <c r="N1445" i="3"/>
  <c r="I1455" i="3"/>
  <c r="N1457" i="3"/>
  <c r="J1464" i="3"/>
  <c r="M1466" i="3"/>
  <c r="R1470" i="3"/>
  <c r="J1476" i="3"/>
  <c r="I1483" i="3"/>
  <c r="N1490" i="3"/>
  <c r="P1503" i="3"/>
  <c r="P1508" i="3"/>
  <c r="R1510" i="3"/>
  <c r="N1518" i="3"/>
  <c r="I1518" i="3"/>
  <c r="L1529" i="3"/>
  <c r="T1547" i="3"/>
  <c r="P1602" i="3"/>
  <c r="I1629" i="3"/>
  <c r="P1694" i="3"/>
  <c r="T1702" i="3"/>
  <c r="T1705" i="3"/>
  <c r="N1089" i="3"/>
  <c r="O1146" i="3"/>
  <c r="K1204" i="3"/>
  <c r="M1216" i="3"/>
  <c r="P1240" i="3"/>
  <c r="N1245" i="3"/>
  <c r="J1248" i="3"/>
  <c r="N1266" i="3"/>
  <c r="M1269" i="3"/>
  <c r="Q1273" i="3"/>
  <c r="M1277" i="3"/>
  <c r="S1314" i="3"/>
  <c r="J1339" i="3"/>
  <c r="S1361" i="3"/>
  <c r="M1387" i="3"/>
  <c r="M1393" i="3"/>
  <c r="K1404" i="3"/>
  <c r="P1424" i="3"/>
  <c r="N1441" i="3"/>
  <c r="S1443" i="3"/>
  <c r="J1455" i="3"/>
  <c r="O1457" i="3"/>
  <c r="J1463" i="3"/>
  <c r="O1466" i="3"/>
  <c r="Q1471" i="3"/>
  <c r="J1483" i="3"/>
  <c r="I1523" i="3"/>
  <c r="N1529" i="3"/>
  <c r="L1557" i="3"/>
  <c r="T1577" i="3"/>
  <c r="S1577" i="3"/>
  <c r="Q1577" i="3"/>
  <c r="N1577" i="3"/>
  <c r="M1577" i="3"/>
  <c r="L1577" i="3"/>
  <c r="P1603" i="3"/>
  <c r="R1606" i="3"/>
  <c r="P1646" i="3"/>
  <c r="T1680" i="3"/>
  <c r="O1719" i="3"/>
  <c r="N1736" i="3"/>
  <c r="T1750" i="3"/>
  <c r="T1764" i="3"/>
  <c r="S1767" i="3"/>
  <c r="S1889" i="3"/>
  <c r="R1892" i="3"/>
  <c r="S1588" i="3"/>
  <c r="J1596" i="3"/>
  <c r="I1598" i="3"/>
  <c r="R1615" i="3"/>
  <c r="L1631" i="3"/>
  <c r="O1637" i="3"/>
  <c r="T1648" i="3"/>
  <c r="K1655" i="3"/>
  <c r="J1657" i="3"/>
  <c r="J1659" i="3"/>
  <c r="J1663" i="3"/>
  <c r="I1672" i="3"/>
  <c r="L1680" i="3"/>
  <c r="L1685" i="3"/>
  <c r="O1692" i="3"/>
  <c r="T1696" i="3"/>
  <c r="L1700" i="3"/>
  <c r="I1705" i="3"/>
  <c r="L1720" i="3"/>
  <c r="K1726" i="3"/>
  <c r="L1731" i="3"/>
  <c r="K1735" i="3"/>
  <c r="I1742" i="3"/>
  <c r="S1755" i="3"/>
  <c r="L1759" i="3"/>
  <c r="I1764" i="3"/>
  <c r="I1767" i="3"/>
  <c r="L1772" i="3"/>
  <c r="M1774" i="3"/>
  <c r="K1818" i="3"/>
  <c r="Q1878" i="3"/>
  <c r="T1934" i="3"/>
  <c r="I1960" i="3"/>
  <c r="T1971" i="3"/>
  <c r="S1985" i="3"/>
  <c r="L1596" i="3"/>
  <c r="J1598" i="3"/>
  <c r="N1620" i="3"/>
  <c r="M1631" i="3"/>
  <c r="Q1637" i="3"/>
  <c r="I1646" i="3"/>
  <c r="M1657" i="3"/>
  <c r="K1659" i="3"/>
  <c r="K1663" i="3"/>
  <c r="J1672" i="3"/>
  <c r="I1674" i="3"/>
  <c r="M1680" i="3"/>
  <c r="I1682" i="3"/>
  <c r="M1685" i="3"/>
  <c r="P1692" i="3"/>
  <c r="I1694" i="3"/>
  <c r="M1700" i="3"/>
  <c r="J1705" i="3"/>
  <c r="M1720" i="3"/>
  <c r="L1726" i="3"/>
  <c r="M1735" i="3"/>
  <c r="K1738" i="3"/>
  <c r="J1742" i="3"/>
  <c r="J1750" i="3"/>
  <c r="T1755" i="3"/>
  <c r="M1759" i="3"/>
  <c r="J1764" i="3"/>
  <c r="T1772" i="3"/>
  <c r="N1774" i="3"/>
  <c r="I1790" i="3"/>
  <c r="P1802" i="3"/>
  <c r="J1811" i="3"/>
  <c r="J1813" i="3"/>
  <c r="T1820" i="3"/>
  <c r="O1820" i="3"/>
  <c r="N1820" i="3"/>
  <c r="L1820" i="3"/>
  <c r="K1820" i="3"/>
  <c r="J1820" i="3"/>
  <c r="I1827" i="3"/>
  <c r="S1827" i="3"/>
  <c r="R1827" i="3"/>
  <c r="N1827" i="3"/>
  <c r="M1827" i="3"/>
  <c r="T1829" i="3"/>
  <c r="P1829" i="3"/>
  <c r="N1829" i="3"/>
  <c r="M1829" i="3"/>
  <c r="L1829" i="3"/>
  <c r="K1829" i="3"/>
  <c r="J1829" i="3"/>
  <c r="I1829" i="3"/>
  <c r="T1842" i="3"/>
  <c r="S1842" i="3"/>
  <c r="P1842" i="3"/>
  <c r="O1842" i="3"/>
  <c r="N1842" i="3"/>
  <c r="L1842" i="3"/>
  <c r="K1842" i="3"/>
  <c r="J1842" i="3"/>
  <c r="I1842" i="3"/>
  <c r="S1895" i="3"/>
  <c r="R1895" i="3"/>
  <c r="P1895" i="3"/>
  <c r="M1895" i="3"/>
  <c r="J1895" i="3"/>
  <c r="I1895" i="3"/>
  <c r="Q1999" i="3"/>
  <c r="T2002" i="3"/>
  <c r="S2013" i="3"/>
  <c r="Q2039" i="3"/>
  <c r="O1596" i="3"/>
  <c r="K1598" i="3"/>
  <c r="N1631" i="3"/>
  <c r="R1637" i="3"/>
  <c r="J1646" i="3"/>
  <c r="N1657" i="3"/>
  <c r="L1663" i="3"/>
  <c r="J1674" i="3"/>
  <c r="O1680" i="3"/>
  <c r="J1682" i="3"/>
  <c r="N1685" i="3"/>
  <c r="Q1692" i="3"/>
  <c r="J1694" i="3"/>
  <c r="N1700" i="3"/>
  <c r="K1705" i="3"/>
  <c r="N1720" i="3"/>
  <c r="M1726" i="3"/>
  <c r="N1735" i="3"/>
  <c r="K1742" i="3"/>
  <c r="K1750" i="3"/>
  <c r="N1759" i="3"/>
  <c r="K1764" i="3"/>
  <c r="O1774" i="3"/>
  <c r="J1790" i="3"/>
  <c r="T1801" i="3"/>
  <c r="S1801" i="3"/>
  <c r="R1801" i="3"/>
  <c r="K1801" i="3"/>
  <c r="J1801" i="3"/>
  <c r="I1801" i="3"/>
  <c r="Q1802" i="3"/>
  <c r="K1811" i="3"/>
  <c r="L1813" i="3"/>
  <c r="N1867" i="3"/>
  <c r="R1884" i="3"/>
  <c r="O1909" i="3"/>
  <c r="T1991" i="3"/>
  <c r="S2249" i="3"/>
  <c r="T1595" i="3"/>
  <c r="P1596" i="3"/>
  <c r="O1631" i="3"/>
  <c r="S1637" i="3"/>
  <c r="K1646" i="3"/>
  <c r="P1657" i="3"/>
  <c r="T1660" i="3"/>
  <c r="M1663" i="3"/>
  <c r="K1674" i="3"/>
  <c r="P1680" i="3"/>
  <c r="M1682" i="3"/>
  <c r="O1685" i="3"/>
  <c r="O1686" i="3" s="1"/>
  <c r="R1692" i="3"/>
  <c r="K1694" i="3"/>
  <c r="O1700" i="3"/>
  <c r="L1705" i="3"/>
  <c r="O1720" i="3"/>
  <c r="N1726" i="3"/>
  <c r="O1735" i="3"/>
  <c r="L1742" i="3"/>
  <c r="L1750" i="3"/>
  <c r="O1759" i="3"/>
  <c r="O1763" i="3"/>
  <c r="L1764" i="3"/>
  <c r="P1774" i="3"/>
  <c r="J1779" i="3"/>
  <c r="R1781" i="3"/>
  <c r="K1790" i="3"/>
  <c r="R1802" i="3"/>
  <c r="M1813" i="3"/>
  <c r="L1898" i="3"/>
  <c r="S1923" i="3"/>
  <c r="S1586" i="3"/>
  <c r="Q1596" i="3"/>
  <c r="P1631" i="3"/>
  <c r="L1646" i="3"/>
  <c r="N1663" i="3"/>
  <c r="L1674" i="3"/>
  <c r="Q1680" i="3"/>
  <c r="R1682" i="3"/>
  <c r="P1685" i="3"/>
  <c r="P1686" i="3" s="1"/>
  <c r="S1692" i="3"/>
  <c r="L1694" i="3"/>
  <c r="P1700" i="3"/>
  <c r="M1705" i="3"/>
  <c r="Q1720" i="3"/>
  <c r="O1726" i="3"/>
  <c r="P1735" i="3"/>
  <c r="M1742" i="3"/>
  <c r="P1759" i="3"/>
  <c r="M1764" i="3"/>
  <c r="Q1774" i="3"/>
  <c r="L1790" i="3"/>
  <c r="J1812" i="3"/>
  <c r="I1812" i="3"/>
  <c r="R1912" i="3"/>
  <c r="T1963" i="3"/>
  <c r="T1966" i="3"/>
  <c r="T1994" i="3"/>
  <c r="T2048" i="3"/>
  <c r="S2048" i="3"/>
  <c r="J2048" i="3"/>
  <c r="I2048" i="3"/>
  <c r="R2048" i="3"/>
  <c r="P2048" i="3"/>
  <c r="O2048" i="3"/>
  <c r="N2048" i="3"/>
  <c r="L2048" i="3"/>
  <c r="K2048" i="3"/>
  <c r="T2062" i="3"/>
  <c r="R2136" i="3"/>
  <c r="R1596" i="3"/>
  <c r="M1646" i="3"/>
  <c r="O1663" i="3"/>
  <c r="N1668" i="3"/>
  <c r="M1674" i="3"/>
  <c r="R1680" i="3"/>
  <c r="S1682" i="3"/>
  <c r="M1694" i="3"/>
  <c r="Q1700" i="3"/>
  <c r="N1705" i="3"/>
  <c r="R1720" i="3"/>
  <c r="P1726" i="3"/>
  <c r="R1735" i="3"/>
  <c r="N1742" i="3"/>
  <c r="Q1759" i="3"/>
  <c r="T1761" i="3"/>
  <c r="Q1770" i="3"/>
  <c r="R1774" i="3"/>
  <c r="P1789" i="3"/>
  <c r="N1789" i="3"/>
  <c r="M1790" i="3"/>
  <c r="T1810" i="3"/>
  <c r="N1810" i="3"/>
  <c r="N1811" i="3" s="1"/>
  <c r="S1901" i="3"/>
  <c r="S1926" i="3"/>
  <c r="R1926" i="3"/>
  <c r="L1926" i="3"/>
  <c r="I1926" i="3"/>
  <c r="R1929" i="3"/>
  <c r="J1943" i="3"/>
  <c r="T1943" i="3"/>
  <c r="S1943" i="3"/>
  <c r="R1943" i="3"/>
  <c r="Q1943" i="3"/>
  <c r="P1943" i="3"/>
  <c r="O1943" i="3"/>
  <c r="N1943" i="3"/>
  <c r="M1943" i="3"/>
  <c r="L1943" i="3"/>
  <c r="K1943" i="3"/>
  <c r="I1943" i="3"/>
  <c r="L1946" i="3"/>
  <c r="S1949" i="3"/>
  <c r="S1997" i="3"/>
  <c r="L2025" i="3"/>
  <c r="S1596" i="3"/>
  <c r="N1646" i="3"/>
  <c r="O1674" i="3"/>
  <c r="S1680" i="3"/>
  <c r="M1688" i="3"/>
  <c r="J1691" i="3"/>
  <c r="N1694" i="3"/>
  <c r="R1700" i="3"/>
  <c r="O1705" i="3"/>
  <c r="I1711" i="3"/>
  <c r="S1720" i="3"/>
  <c r="Q1726" i="3"/>
  <c r="S1735" i="3"/>
  <c r="O1742" i="3"/>
  <c r="R1759" i="3"/>
  <c r="T1774" i="3"/>
  <c r="N1832" i="3"/>
  <c r="Q1832" i="3"/>
  <c r="P1832" i="3"/>
  <c r="T1876" i="3"/>
  <c r="R1890" i="3"/>
  <c r="N1932" i="3"/>
  <c r="T2516" i="3"/>
  <c r="R1563" i="3"/>
  <c r="M1572" i="3"/>
  <c r="O1589" i="3"/>
  <c r="S1621" i="3"/>
  <c r="S1631" i="3"/>
  <c r="N1636" i="3"/>
  <c r="M1641" i="3"/>
  <c r="M1642" i="3" s="1"/>
  <c r="N1643" i="3"/>
  <c r="O1646" i="3"/>
  <c r="Q1663" i="3"/>
  <c r="P1674" i="3"/>
  <c r="O1679" i="3"/>
  <c r="M1684" i="3"/>
  <c r="S1685" i="3"/>
  <c r="P1689" i="3"/>
  <c r="O1694" i="3"/>
  <c r="P1705" i="3"/>
  <c r="M1712" i="3"/>
  <c r="M1722" i="3"/>
  <c r="R1726" i="3"/>
  <c r="M1730" i="3"/>
  <c r="M1731" i="3" s="1"/>
  <c r="P1742" i="3"/>
  <c r="T1746" i="3"/>
  <c r="S1759" i="3"/>
  <c r="P1764" i="3"/>
  <c r="T1775" i="3"/>
  <c r="M1808" i="3"/>
  <c r="L1808" i="3"/>
  <c r="I1808" i="3"/>
  <c r="T1893" i="3"/>
  <c r="R1904" i="3"/>
  <c r="T1918" i="3"/>
  <c r="Q1918" i="3"/>
  <c r="L1918" i="3"/>
  <c r="K1918" i="3"/>
  <c r="J1918" i="3"/>
  <c r="I1918" i="3"/>
  <c r="J2008" i="3"/>
  <c r="Q2031" i="3"/>
  <c r="S2187" i="3"/>
  <c r="O1572" i="3"/>
  <c r="T1576" i="3"/>
  <c r="I1588" i="3"/>
  <c r="P1589" i="3"/>
  <c r="I1600" i="3"/>
  <c r="Q1608" i="3"/>
  <c r="I1615" i="3"/>
  <c r="I1630" i="3"/>
  <c r="O1636" i="3"/>
  <c r="L1654" i="3"/>
  <c r="S1663" i="3"/>
  <c r="Q1674" i="3"/>
  <c r="P1679" i="3"/>
  <c r="N1684" i="3"/>
  <c r="Q1689" i="3"/>
  <c r="Q1705" i="3"/>
  <c r="J1709" i="3"/>
  <c r="N1712" i="3"/>
  <c r="I1719" i="3"/>
  <c r="T1721" i="3"/>
  <c r="N1722" i="3"/>
  <c r="I1724" i="3"/>
  <c r="M1725" i="3"/>
  <c r="N1730" i="3"/>
  <c r="N1731" i="3" s="1"/>
  <c r="Q1742" i="3"/>
  <c r="I1758" i="3"/>
  <c r="T1759" i="3"/>
  <c r="R1764" i="3"/>
  <c r="O1771" i="3"/>
  <c r="O1772" i="3" s="1"/>
  <c r="M1835" i="3"/>
  <c r="O1935" i="3"/>
  <c r="T1938" i="3"/>
  <c r="S1961" i="3"/>
  <c r="Q1515" i="3"/>
  <c r="N1546" i="3"/>
  <c r="M1552" i="3"/>
  <c r="P1572" i="3"/>
  <c r="J1588" i="3"/>
  <c r="Q1589" i="3"/>
  <c r="J1600" i="3"/>
  <c r="Q1601" i="3"/>
  <c r="I1603" i="3"/>
  <c r="P1609" i="3"/>
  <c r="Q1613" i="3"/>
  <c r="J1615" i="3"/>
  <c r="R1618" i="3"/>
  <c r="I1620" i="3"/>
  <c r="L1624" i="3"/>
  <c r="O1626" i="3"/>
  <c r="O1628" i="3"/>
  <c r="J1630" i="3"/>
  <c r="N1632" i="3"/>
  <c r="P1636" i="3"/>
  <c r="T1652" i="3"/>
  <c r="M1654" i="3"/>
  <c r="R1674" i="3"/>
  <c r="Q1679" i="3"/>
  <c r="O1684" i="3"/>
  <c r="M1697" i="3"/>
  <c r="R1705" i="3"/>
  <c r="K1709" i="3"/>
  <c r="O1712" i="3"/>
  <c r="J1719" i="3"/>
  <c r="O1722" i="3"/>
  <c r="J1724" i="3"/>
  <c r="O1725" i="3"/>
  <c r="O1730" i="3"/>
  <c r="R1742" i="3"/>
  <c r="J1758" i="3"/>
  <c r="S1764" i="3"/>
  <c r="Q1771" i="3"/>
  <c r="Q1772" i="3" s="1"/>
  <c r="Q1796" i="3"/>
  <c r="Q1820" i="3"/>
  <c r="T1825" i="3"/>
  <c r="R1825" i="3"/>
  <c r="Q1825" i="3"/>
  <c r="J1827" i="3"/>
  <c r="O1829" i="3"/>
  <c r="R1842" i="3"/>
  <c r="T1851" i="3"/>
  <c r="S1865" i="3"/>
  <c r="I1896" i="3"/>
  <c r="S2235" i="3"/>
  <c r="T2238" i="3"/>
  <c r="R1515" i="3"/>
  <c r="S1532" i="3"/>
  <c r="O1546" i="3"/>
  <c r="N1552" i="3"/>
  <c r="Q1572" i="3"/>
  <c r="I1583" i="3"/>
  <c r="K1588" i="3"/>
  <c r="K1589" i="3" s="1"/>
  <c r="K1590" i="3" s="1"/>
  <c r="R1589" i="3"/>
  <c r="K1600" i="3"/>
  <c r="R1601" i="3"/>
  <c r="J1603" i="3"/>
  <c r="S1613" i="3"/>
  <c r="K1615" i="3"/>
  <c r="S1618" i="3"/>
  <c r="J1620" i="3"/>
  <c r="N1624" i="3"/>
  <c r="P1626" i="3"/>
  <c r="P1628" i="3"/>
  <c r="M1630" i="3"/>
  <c r="Q1636" i="3"/>
  <c r="O1654" i="3"/>
  <c r="I1656" i="3"/>
  <c r="O1664" i="3"/>
  <c r="S1674" i="3"/>
  <c r="R1679" i="3"/>
  <c r="P1684" i="3"/>
  <c r="N1697" i="3"/>
  <c r="S1705" i="3"/>
  <c r="N1709" i="3"/>
  <c r="P1712" i="3"/>
  <c r="M1719" i="3"/>
  <c r="P1722" i="3"/>
  <c r="K1724" i="3"/>
  <c r="P1725" i="3"/>
  <c r="P1730" i="3"/>
  <c r="P1732" i="3"/>
  <c r="S1742" i="3"/>
  <c r="M1756" i="3"/>
  <c r="L1758" i="3"/>
  <c r="M1769" i="3"/>
  <c r="R1771" i="3"/>
  <c r="R1772" i="3" s="1"/>
  <c r="K1773" i="3"/>
  <c r="L1801" i="3"/>
  <c r="R1820" i="3"/>
  <c r="K1827" i="3"/>
  <c r="Q1829" i="3"/>
  <c r="T1838" i="3"/>
  <c r="T1857" i="3"/>
  <c r="P1882" i="3"/>
  <c r="T1882" i="3"/>
  <c r="S1882" i="3"/>
  <c r="R1882" i="3"/>
  <c r="Q1882" i="3"/>
  <c r="O1882" i="3"/>
  <c r="N1882" i="3"/>
  <c r="M1882" i="3"/>
  <c r="L1882" i="3"/>
  <c r="K1882" i="3"/>
  <c r="J1882" i="3"/>
  <c r="I1882" i="3"/>
  <c r="Q1885" i="3"/>
  <c r="T1972" i="3"/>
  <c r="T1975" i="3"/>
  <c r="T1989" i="3"/>
  <c r="S1989" i="3"/>
  <c r="R1989" i="3"/>
  <c r="Q1989" i="3"/>
  <c r="P1989" i="3"/>
  <c r="N1989" i="3"/>
  <c r="M1989" i="3"/>
  <c r="L1989" i="3"/>
  <c r="J1989" i="3"/>
  <c r="I1989" i="3"/>
  <c r="S1515" i="3"/>
  <c r="P1546" i="3"/>
  <c r="O1552" i="3"/>
  <c r="R1572" i="3"/>
  <c r="T1580" i="3"/>
  <c r="K1583" i="3"/>
  <c r="L1588" i="3"/>
  <c r="S1589" i="3"/>
  <c r="I1593" i="3"/>
  <c r="K1595" i="3"/>
  <c r="L1600" i="3"/>
  <c r="S1601" i="3"/>
  <c r="L1615" i="3"/>
  <c r="I1617" i="3"/>
  <c r="K1620" i="3"/>
  <c r="Q1626" i="3"/>
  <c r="Q1628" i="3"/>
  <c r="N1630" i="3"/>
  <c r="R1636" i="3"/>
  <c r="P1654" i="3"/>
  <c r="J1656" i="3"/>
  <c r="I1660" i="3"/>
  <c r="L1673" i="3"/>
  <c r="S1679" i="3"/>
  <c r="Q1684" i="3"/>
  <c r="O1697" i="3"/>
  <c r="Q1712" i="3"/>
  <c r="J1716" i="3"/>
  <c r="N1719" i="3"/>
  <c r="R1722" i="3"/>
  <c r="L1724" i="3"/>
  <c r="Q1725" i="3"/>
  <c r="Q1730" i="3"/>
  <c r="R1732" i="3"/>
  <c r="I1748" i="3"/>
  <c r="O1756" i="3"/>
  <c r="M1758" i="3"/>
  <c r="I1763" i="3"/>
  <c r="S1771" i="3"/>
  <c r="S1772" i="3" s="1"/>
  <c r="L1773" i="3"/>
  <c r="T1781" i="3"/>
  <c r="M1801" i="3"/>
  <c r="S1806" i="3"/>
  <c r="O1806" i="3"/>
  <c r="N1806" i="3"/>
  <c r="L1806" i="3"/>
  <c r="S1817" i="3"/>
  <c r="R1817" i="3"/>
  <c r="Q1817" i="3"/>
  <c r="P1817" i="3"/>
  <c r="S1821" i="3"/>
  <c r="R1829" i="3"/>
  <c r="P1860" i="3"/>
  <c r="T1868" i="3"/>
  <c r="T1921" i="3"/>
  <c r="L1924" i="3"/>
  <c r="T2023" i="3"/>
  <c r="Q2089" i="3"/>
  <c r="T2268" i="3"/>
  <c r="R1567" i="3"/>
  <c r="L1583" i="3"/>
  <c r="J1586" i="3"/>
  <c r="M1588" i="3"/>
  <c r="J1593" i="3"/>
  <c r="L1595" i="3"/>
  <c r="I1599" i="3"/>
  <c r="M1600" i="3"/>
  <c r="T1614" i="3"/>
  <c r="M1615" i="3"/>
  <c r="K1617" i="3"/>
  <c r="L1620" i="3"/>
  <c r="M1633" i="3"/>
  <c r="I1653" i="3"/>
  <c r="Q1654" i="3"/>
  <c r="K1656" i="3"/>
  <c r="N1660" i="3"/>
  <c r="S1675" i="3"/>
  <c r="L1702" i="3"/>
  <c r="K1716" i="3"/>
  <c r="I1718" i="3"/>
  <c r="M1724" i="3"/>
  <c r="T1740" i="3"/>
  <c r="P1743" i="3"/>
  <c r="M1745" i="3"/>
  <c r="J1748" i="3"/>
  <c r="J1763" i="3"/>
  <c r="T1778" i="3"/>
  <c r="S1778" i="3"/>
  <c r="R1778" i="3"/>
  <c r="Q1778" i="3"/>
  <c r="P1778" i="3"/>
  <c r="T1784" i="3"/>
  <c r="L1784" i="3"/>
  <c r="K1784" i="3"/>
  <c r="J1784" i="3"/>
  <c r="I1784" i="3"/>
  <c r="N1801" i="3"/>
  <c r="K1812" i="3"/>
  <c r="S1829" i="3"/>
  <c r="P1871" i="3"/>
  <c r="Q1888" i="3"/>
  <c r="T1899" i="3"/>
  <c r="S1899" i="3"/>
  <c r="Q1899" i="3"/>
  <c r="O1899" i="3"/>
  <c r="N1899" i="3"/>
  <c r="M1899" i="3"/>
  <c r="K1899" i="3"/>
  <c r="I1899" i="3"/>
  <c r="T1910" i="3"/>
  <c r="O1913" i="3"/>
  <c r="O1981" i="3"/>
  <c r="T2046" i="3"/>
  <c r="K2119" i="3"/>
  <c r="T2119" i="3"/>
  <c r="S2119" i="3"/>
  <c r="R2119" i="3"/>
  <c r="Q2119" i="3"/>
  <c r="O2119" i="3"/>
  <c r="N2119" i="3"/>
  <c r="M2119" i="3"/>
  <c r="L2119" i="3"/>
  <c r="J2119" i="3"/>
  <c r="I2119" i="3"/>
  <c r="P2119" i="3"/>
  <c r="P2122" i="3"/>
  <c r="J2331" i="3"/>
  <c r="T2331" i="3"/>
  <c r="S2331" i="3"/>
  <c r="R2331" i="3"/>
  <c r="I2331" i="3"/>
  <c r="Q2331" i="3"/>
  <c r="P2331" i="3"/>
  <c r="O2331" i="3"/>
  <c r="N2331" i="3"/>
  <c r="M2331" i="3"/>
  <c r="L2331" i="3"/>
  <c r="K2331" i="3"/>
  <c r="J1637" i="3"/>
  <c r="J1639" i="3"/>
  <c r="N1680" i="3"/>
  <c r="T1700" i="3"/>
  <c r="N1788" i="3"/>
  <c r="I1830" i="3"/>
  <c r="L1830" i="3"/>
  <c r="R1902" i="3"/>
  <c r="R1927" i="3"/>
  <c r="T1944" i="3"/>
  <c r="S1582" i="3"/>
  <c r="P1586" i="3"/>
  <c r="O1588" i="3"/>
  <c r="M1593" i="3"/>
  <c r="O1595" i="3"/>
  <c r="K1599" i="3"/>
  <c r="O1600" i="3"/>
  <c r="O1615" i="3"/>
  <c r="N1617" i="3"/>
  <c r="J1631" i="3"/>
  <c r="O1633" i="3"/>
  <c r="J1648" i="3"/>
  <c r="K1653" i="3"/>
  <c r="P1660" i="3"/>
  <c r="J1668" i="3"/>
  <c r="O1676" i="3"/>
  <c r="J1685" i="3"/>
  <c r="I1688" i="3"/>
  <c r="P1691" i="3"/>
  <c r="J1696" i="3"/>
  <c r="L1735" i="3"/>
  <c r="I1755" i="3"/>
  <c r="O1761" i="3"/>
  <c r="J1770" i="3"/>
  <c r="R1789" i="3"/>
  <c r="K1798" i="3"/>
  <c r="N1800" i="3"/>
  <c r="P1801" i="3"/>
  <c r="R1810" i="3"/>
  <c r="R1811" i="3" s="1"/>
  <c r="N1812" i="3"/>
  <c r="S1841" i="3"/>
  <c r="T1846" i="3"/>
  <c r="K1874" i="3"/>
  <c r="T1916" i="3"/>
  <c r="S1916" i="3"/>
  <c r="R1916" i="3"/>
  <c r="Q1916" i="3"/>
  <c r="K1916" i="3"/>
  <c r="T1930" i="3"/>
  <c r="P1953" i="3"/>
  <c r="N1956" i="3"/>
  <c r="P1967" i="3"/>
  <c r="R1663" i="3"/>
  <c r="J1755" i="3"/>
  <c r="P1761" i="3"/>
  <c r="K1770" i="3"/>
  <c r="S1789" i="3"/>
  <c r="Q1801" i="3"/>
  <c r="J1809" i="3"/>
  <c r="S1810" i="3"/>
  <c r="S1811" i="3" s="1"/>
  <c r="O1812" i="3"/>
  <c r="M1891" i="3"/>
  <c r="I1919" i="3"/>
  <c r="R2006" i="3"/>
  <c r="T2029" i="3"/>
  <c r="Q2029" i="3"/>
  <c r="O2029" i="3"/>
  <c r="N2029" i="3"/>
  <c r="L2029" i="3"/>
  <c r="J2029" i="3"/>
  <c r="T1598" i="3"/>
  <c r="K1755" i="3"/>
  <c r="Q1761" i="3"/>
  <c r="Q1764" i="3"/>
  <c r="L1770" i="3"/>
  <c r="T1789" i="3"/>
  <c r="O1802" i="3"/>
  <c r="N1802" i="3"/>
  <c r="M1802" i="3"/>
  <c r="L1802" i="3"/>
  <c r="K1802" i="3"/>
  <c r="J1802" i="3"/>
  <c r="T1813" i="3"/>
  <c r="S1813" i="3"/>
  <c r="R1813" i="3"/>
  <c r="Q1813" i="3"/>
  <c r="S1849" i="3"/>
  <c r="R1894" i="3"/>
  <c r="K1908" i="3"/>
  <c r="Q1933" i="3"/>
  <c r="T1936" i="3"/>
  <c r="T1939" i="3"/>
  <c r="S1970" i="3"/>
  <c r="S1984" i="3"/>
  <c r="T2221" i="3"/>
  <c r="L2221" i="3"/>
  <c r="K2221" i="3"/>
  <c r="J2221" i="3"/>
  <c r="I2221" i="3"/>
  <c r="S1646" i="3"/>
  <c r="N1674" i="3"/>
  <c r="S1694" i="3"/>
  <c r="I1750" i="3"/>
  <c r="L1755" i="3"/>
  <c r="R1761" i="3"/>
  <c r="T1790" i="3"/>
  <c r="S1790" i="3"/>
  <c r="R1790" i="3"/>
  <c r="Q1790" i="3"/>
  <c r="P1790" i="3"/>
  <c r="O1790" i="3"/>
  <c r="T1855" i="3"/>
  <c r="L1855" i="3"/>
  <c r="K1855" i="3"/>
  <c r="J1855" i="3"/>
  <c r="I1855" i="3"/>
  <c r="Q2001" i="3"/>
  <c r="T2001" i="3"/>
  <c r="O2001" i="3"/>
  <c r="N2001" i="3"/>
  <c r="M2001" i="3"/>
  <c r="L2001" i="3"/>
  <c r="K2001" i="3"/>
  <c r="J2001" i="3"/>
  <c r="I2001" i="3"/>
  <c r="T2015" i="3"/>
  <c r="S2035" i="3"/>
  <c r="T1588" i="3"/>
  <c r="O1599" i="3"/>
  <c r="S1600" i="3"/>
  <c r="T1615" i="3"/>
  <c r="R1617" i="3"/>
  <c r="S1620" i="3"/>
  <c r="S1636" i="3"/>
  <c r="N1648" i="3"/>
  <c r="O1653" i="3"/>
  <c r="O1668" i="3"/>
  <c r="T1670" i="3"/>
  <c r="S1676" i="3"/>
  <c r="J1679" i="3"/>
  <c r="P1688" i="3"/>
  <c r="N1696" i="3"/>
  <c r="R1702" i="3"/>
  <c r="T1711" i="3"/>
  <c r="O1718" i="3"/>
  <c r="S1724" i="3"/>
  <c r="P1748" i="3"/>
  <c r="M1755" i="3"/>
  <c r="N1770" i="3"/>
  <c r="T1844" i="3"/>
  <c r="T1858" i="3"/>
  <c r="M1880" i="3"/>
  <c r="S1973" i="3"/>
  <c r="I1976" i="3"/>
  <c r="T1990" i="3"/>
  <c r="N1572" i="3"/>
  <c r="J1589" i="3"/>
  <c r="P1599" i="3"/>
  <c r="T1611" i="3"/>
  <c r="S1617" i="3"/>
  <c r="M1621" i="3"/>
  <c r="O1648" i="3"/>
  <c r="P1653" i="3"/>
  <c r="P1668" i="3"/>
  <c r="S1684" i="3"/>
  <c r="O1696" i="3"/>
  <c r="S1702" i="3"/>
  <c r="P1718" i="3"/>
  <c r="Q1722" i="3"/>
  <c r="Q1748" i="3"/>
  <c r="N1755" i="3"/>
  <c r="O1770" i="3"/>
  <c r="M1519" i="3"/>
  <c r="Q1530" i="3"/>
  <c r="M1532" i="3"/>
  <c r="T1562" i="3"/>
  <c r="Q1563" i="3"/>
  <c r="I1567" i="3"/>
  <c r="N1568" i="3"/>
  <c r="O1576" i="3"/>
  <c r="J1580" i="3"/>
  <c r="K1592" i="3"/>
  <c r="Q1599" i="3"/>
  <c r="Q1605" i="3"/>
  <c r="Q1606" i="3"/>
  <c r="L1614" i="3"/>
  <c r="K1619" i="3"/>
  <c r="N1626" i="3"/>
  <c r="L1632" i="3"/>
  <c r="L1647" i="3"/>
  <c r="P1648" i="3"/>
  <c r="R1650" i="3"/>
  <c r="L1652" i="3"/>
  <c r="Q1653" i="3"/>
  <c r="M1664" i="3"/>
  <c r="Q1668" i="3"/>
  <c r="J1675" i="3"/>
  <c r="Q1686" i="3"/>
  <c r="K1690" i="3"/>
  <c r="L1695" i="3"/>
  <c r="P1696" i="3"/>
  <c r="M1701" i="3"/>
  <c r="I1706" i="3"/>
  <c r="I1710" i="3"/>
  <c r="L1715" i="3"/>
  <c r="Q1718" i="3"/>
  <c r="N1725" i="3"/>
  <c r="O1728" i="3"/>
  <c r="M1736" i="3"/>
  <c r="I1740" i="3"/>
  <c r="I1743" i="3"/>
  <c r="I1745" i="3"/>
  <c r="R1748" i="3"/>
  <c r="K1754" i="3"/>
  <c r="O1755" i="3"/>
  <c r="L1760" i="3"/>
  <c r="K1769" i="3"/>
  <c r="P1770" i="3"/>
  <c r="I1778" i="3"/>
  <c r="Q1783" i="3"/>
  <c r="M1784" i="3"/>
  <c r="J1786" i="3"/>
  <c r="Q1824" i="3"/>
  <c r="O1824" i="3"/>
  <c r="N1824" i="3"/>
  <c r="M1824" i="3"/>
  <c r="L1824" i="3"/>
  <c r="K1824" i="3"/>
  <c r="J1824" i="3"/>
  <c r="T1900" i="3"/>
  <c r="T1914" i="3"/>
  <c r="O1942" i="3"/>
  <c r="O1965" i="3"/>
  <c r="N1965" i="3"/>
  <c r="M1965" i="3"/>
  <c r="L1965" i="3"/>
  <c r="J1965" i="3"/>
  <c r="I1965" i="3"/>
  <c r="R1979" i="3"/>
  <c r="R1980" i="3" s="1"/>
  <c r="R1993" i="3"/>
  <c r="R2064" i="3"/>
  <c r="T2108" i="3"/>
  <c r="R2108" i="3"/>
  <c r="P2108" i="3"/>
  <c r="O2108" i="3"/>
  <c r="N2108" i="3"/>
  <c r="M2108" i="3"/>
  <c r="L2108" i="3"/>
  <c r="K2108" i="3"/>
  <c r="Q2108" i="3"/>
  <c r="J2108" i="3"/>
  <c r="T2293" i="3"/>
  <c r="S2308" i="3"/>
  <c r="N1519" i="3"/>
  <c r="O1532" i="3"/>
  <c r="K1546" i="3"/>
  <c r="S1563" i="3"/>
  <c r="J1567" i="3"/>
  <c r="Q1570" i="3"/>
  <c r="P1576" i="3"/>
  <c r="K1580" i="3"/>
  <c r="O1614" i="3"/>
  <c r="O1618" i="3"/>
  <c r="M1632" i="3"/>
  <c r="I1637" i="3"/>
  <c r="K1639" i="3"/>
  <c r="M1652" i="3"/>
  <c r="N1664" i="3"/>
  <c r="R1668" i="3"/>
  <c r="K1675" i="3"/>
  <c r="I1680" i="3"/>
  <c r="I1700" i="3"/>
  <c r="K1740" i="3"/>
  <c r="J1743" i="3"/>
  <c r="J1745" i="3"/>
  <c r="L1769" i="3"/>
  <c r="R1770" i="3"/>
  <c r="J1778" i="3"/>
  <c r="N1784" i="3"/>
  <c r="L1817" i="3"/>
  <c r="T1925" i="3"/>
  <c r="T1945" i="3"/>
  <c r="I1948" i="3"/>
  <c r="T1948" i="3"/>
  <c r="S1948" i="3"/>
  <c r="R1948" i="3"/>
  <c r="Q1948" i="3"/>
  <c r="P1948" i="3"/>
  <c r="O1948" i="3"/>
  <c r="N1948" i="3"/>
  <c r="M1948" i="3"/>
  <c r="L1948" i="3"/>
  <c r="K1948" i="3"/>
  <c r="J1948" i="3"/>
  <c r="N1951" i="3"/>
  <c r="R1996" i="3"/>
  <c r="R2004" i="3"/>
  <c r="K1838" i="3"/>
  <c r="L1846" i="3"/>
  <c r="S1860" i="3"/>
  <c r="L1864" i="3"/>
  <c r="K1867" i="3"/>
  <c r="K1871" i="3"/>
  <c r="I1875" i="3"/>
  <c r="O1890" i="3"/>
  <c r="J1893" i="3"/>
  <c r="O1896" i="3"/>
  <c r="R1900" i="3"/>
  <c r="L1902" i="3"/>
  <c r="K1904" i="3"/>
  <c r="K1906" i="3"/>
  <c r="J1914" i="3"/>
  <c r="L1919" i="3"/>
  <c r="Q1924" i="3"/>
  <c r="J1929" i="3"/>
  <c r="N1939" i="3"/>
  <c r="M1951" i="3"/>
  <c r="N1954" i="3"/>
  <c r="I1956" i="3"/>
  <c r="K1961" i="3"/>
  <c r="M1966" i="3"/>
  <c r="K1971" i="3"/>
  <c r="L1976" i="3"/>
  <c r="M1990" i="3"/>
  <c r="K1994" i="3"/>
  <c r="K1997" i="3"/>
  <c r="L2002" i="3"/>
  <c r="N2013" i="3"/>
  <c r="T2052" i="3"/>
  <c r="N2056" i="3"/>
  <c r="M2056" i="3"/>
  <c r="J2056" i="3"/>
  <c r="S2083" i="3"/>
  <c r="S2084" i="3" s="1"/>
  <c r="S2139" i="3"/>
  <c r="N2142" i="3"/>
  <c r="R2224" i="3"/>
  <c r="S2334" i="3"/>
  <c r="S2335" i="3" s="1"/>
  <c r="T1837" i="3"/>
  <c r="L1838" i="3"/>
  <c r="M1846" i="3"/>
  <c r="I1851" i="3"/>
  <c r="T1860" i="3"/>
  <c r="M1864" i="3"/>
  <c r="M1867" i="3"/>
  <c r="L1871" i="3"/>
  <c r="K1875" i="3"/>
  <c r="R1877" i="3"/>
  <c r="O1878" i="3"/>
  <c r="I1880" i="3"/>
  <c r="K1893" i="3"/>
  <c r="R1896" i="3"/>
  <c r="M1902" i="3"/>
  <c r="L1904" i="3"/>
  <c r="N1906" i="3"/>
  <c r="K1914" i="3"/>
  <c r="M1919" i="3"/>
  <c r="T1924" i="3"/>
  <c r="K1929" i="3"/>
  <c r="R1939" i="3"/>
  <c r="N1949" i="3"/>
  <c r="O1954" i="3"/>
  <c r="J1956" i="3"/>
  <c r="P1958" i="3"/>
  <c r="L1961" i="3"/>
  <c r="N1966" i="3"/>
  <c r="L1971" i="3"/>
  <c r="M1976" i="3"/>
  <c r="L1985" i="3"/>
  <c r="O1990" i="3"/>
  <c r="S1992" i="3"/>
  <c r="L1994" i="3"/>
  <c r="L1997" i="3"/>
  <c r="M2002" i="3"/>
  <c r="O2013" i="3"/>
  <c r="J2039" i="3"/>
  <c r="J2044" i="3"/>
  <c r="I2044" i="3"/>
  <c r="K2050" i="3"/>
  <c r="T2050" i="3"/>
  <c r="S2050" i="3"/>
  <c r="R2050" i="3"/>
  <c r="Q2050" i="3"/>
  <c r="T2125" i="3"/>
  <c r="S2159" i="3"/>
  <c r="Q2159" i="3"/>
  <c r="P2159" i="3"/>
  <c r="N2159" i="3"/>
  <c r="L2159" i="3"/>
  <c r="K2159" i="3"/>
  <c r="J2159" i="3"/>
  <c r="T2173" i="3"/>
  <c r="R2173" i="3"/>
  <c r="P2173" i="3"/>
  <c r="O2173" i="3"/>
  <c r="L2173" i="3"/>
  <c r="J2173" i="3"/>
  <c r="I2173" i="3"/>
  <c r="T2196" i="3"/>
  <c r="O2285" i="3"/>
  <c r="O2340" i="3"/>
  <c r="T2561" i="3"/>
  <c r="M1838" i="3"/>
  <c r="N1846" i="3"/>
  <c r="J1851" i="3"/>
  <c r="N1864" i="3"/>
  <c r="M1871" i="3"/>
  <c r="M1875" i="3"/>
  <c r="J1880" i="3"/>
  <c r="T1886" i="3"/>
  <c r="M1893" i="3"/>
  <c r="N1902" i="3"/>
  <c r="M1904" i="3"/>
  <c r="L1914" i="3"/>
  <c r="N1919" i="3"/>
  <c r="L1929" i="3"/>
  <c r="L1934" i="3"/>
  <c r="I1938" i="3"/>
  <c r="S1939" i="3"/>
  <c r="L1944" i="3"/>
  <c r="K1946" i="3"/>
  <c r="O1949" i="3"/>
  <c r="P1952" i="3"/>
  <c r="P1954" i="3"/>
  <c r="K1956" i="3"/>
  <c r="M1961" i="3"/>
  <c r="M1962" i="3" s="1"/>
  <c r="O1966" i="3"/>
  <c r="T1968" i="3"/>
  <c r="M1971" i="3"/>
  <c r="I1975" i="3"/>
  <c r="N1976" i="3"/>
  <c r="M1985" i="3"/>
  <c r="K1987" i="3"/>
  <c r="Q1990" i="3"/>
  <c r="M1994" i="3"/>
  <c r="M1997" i="3"/>
  <c r="N2002" i="3"/>
  <c r="P2013" i="3"/>
  <c r="L2039" i="3"/>
  <c r="L2062" i="3"/>
  <c r="K2079" i="3"/>
  <c r="R2111" i="3"/>
  <c r="T2145" i="3"/>
  <c r="S2145" i="3"/>
  <c r="Q2145" i="3"/>
  <c r="P2145" i="3"/>
  <c r="O2145" i="3"/>
  <c r="M2145" i="3"/>
  <c r="L2145" i="3"/>
  <c r="K2145" i="3"/>
  <c r="I2145" i="3"/>
  <c r="R2227" i="3"/>
  <c r="T2230" i="3"/>
  <c r="P2244" i="3"/>
  <c r="T2349" i="3"/>
  <c r="T2415" i="3"/>
  <c r="S2421" i="3"/>
  <c r="S1831" i="3"/>
  <c r="S1833" i="3"/>
  <c r="N1838" i="3"/>
  <c r="O1846" i="3"/>
  <c r="K1851" i="3"/>
  <c r="Q1864" i="3"/>
  <c r="N1871" i="3"/>
  <c r="N1875" i="3"/>
  <c r="N1893" i="3"/>
  <c r="O1902" i="3"/>
  <c r="N1904" i="3"/>
  <c r="M1914" i="3"/>
  <c r="O1919" i="3"/>
  <c r="M1929" i="3"/>
  <c r="M1934" i="3"/>
  <c r="J1938" i="3"/>
  <c r="M1944" i="3"/>
  <c r="Q1949" i="3"/>
  <c r="Q1954" i="3"/>
  <c r="L1956" i="3"/>
  <c r="N1961" i="3"/>
  <c r="N1962" i="3" s="1"/>
  <c r="P1966" i="3"/>
  <c r="N1971" i="3"/>
  <c r="J1975" i="3"/>
  <c r="O1976" i="3"/>
  <c r="N1985" i="3"/>
  <c r="R1990" i="3"/>
  <c r="N1994" i="3"/>
  <c r="N1997" i="3"/>
  <c r="O2002" i="3"/>
  <c r="Q2013" i="3"/>
  <c r="Q2019" i="3"/>
  <c r="O2019" i="3"/>
  <c r="T2033" i="3"/>
  <c r="Q2033" i="3"/>
  <c r="M2039" i="3"/>
  <c r="M2062" i="3"/>
  <c r="R2068" i="3"/>
  <c r="T2072" i="3"/>
  <c r="T2094" i="3"/>
  <c r="Q2094" i="3"/>
  <c r="P2094" i="3"/>
  <c r="O2094" i="3"/>
  <c r="K2176" i="3"/>
  <c r="T2176" i="3"/>
  <c r="S2176" i="3"/>
  <c r="R2176" i="3"/>
  <c r="Q2176" i="3"/>
  <c r="P2176" i="3"/>
  <c r="O2176" i="3"/>
  <c r="N2176" i="3"/>
  <c r="M2176" i="3"/>
  <c r="L2176" i="3"/>
  <c r="J2176" i="3"/>
  <c r="I2176" i="3"/>
  <c r="L2179" i="3"/>
  <c r="K2233" i="3"/>
  <c r="T2263" i="3"/>
  <c r="Q2271" i="3"/>
  <c r="P2271" i="3"/>
  <c r="O2271" i="3"/>
  <c r="K2271" i="3"/>
  <c r="I2271" i="3"/>
  <c r="Q2274" i="3"/>
  <c r="T2277" i="3"/>
  <c r="T2320" i="3"/>
  <c r="P1828" i="3"/>
  <c r="O1838" i="3"/>
  <c r="Q1846" i="3"/>
  <c r="M1851" i="3"/>
  <c r="S1863" i="3"/>
  <c r="R1864" i="3"/>
  <c r="O1871" i="3"/>
  <c r="O1875" i="3"/>
  <c r="L1881" i="3"/>
  <c r="O1893" i="3"/>
  <c r="P1902" i="3"/>
  <c r="Q1904" i="3"/>
  <c r="N1914" i="3"/>
  <c r="P1919" i="3"/>
  <c r="N1929" i="3"/>
  <c r="L1938" i="3"/>
  <c r="O1944" i="3"/>
  <c r="T1947" i="3"/>
  <c r="R1949" i="3"/>
  <c r="R1954" i="3"/>
  <c r="M1956" i="3"/>
  <c r="P1961" i="3"/>
  <c r="P1962" i="3" s="1"/>
  <c r="Q1966" i="3"/>
  <c r="O1971" i="3"/>
  <c r="K1975" i="3"/>
  <c r="P1976" i="3"/>
  <c r="Q1985" i="3"/>
  <c r="S1990" i="3"/>
  <c r="O1994" i="3"/>
  <c r="P1997" i="3"/>
  <c r="P2002" i="3"/>
  <c r="R2013" i="3"/>
  <c r="N2039" i="3"/>
  <c r="N2062" i="3"/>
  <c r="L2066" i="3"/>
  <c r="S2066" i="3"/>
  <c r="R2066" i="3"/>
  <c r="Q2066" i="3"/>
  <c r="I2066" i="3"/>
  <c r="S2070" i="3"/>
  <c r="T2070" i="3"/>
  <c r="R2070" i="3"/>
  <c r="Q2070" i="3"/>
  <c r="P2070" i="3"/>
  <c r="R2092" i="3"/>
  <c r="S2096" i="3"/>
  <c r="M2114" i="3"/>
  <c r="R2131" i="3"/>
  <c r="T2134" i="3"/>
  <c r="T2288" i="3"/>
  <c r="S2288" i="3"/>
  <c r="R2288" i="3"/>
  <c r="Q2288" i="3"/>
  <c r="P2288" i="3"/>
  <c r="S2291" i="3"/>
  <c r="P2358" i="3"/>
  <c r="M2407" i="3"/>
  <c r="T1826" i="3"/>
  <c r="R1846" i="3"/>
  <c r="N1851" i="3"/>
  <c r="S1864" i="3"/>
  <c r="P1893" i="3"/>
  <c r="Q1902" i="3"/>
  <c r="O1914" i="3"/>
  <c r="Q1919" i="3"/>
  <c r="O1929" i="3"/>
  <c r="M1938" i="3"/>
  <c r="Q1961" i="3"/>
  <c r="Q1962" i="3" s="1"/>
  <c r="R1966" i="3"/>
  <c r="P1971" i="3"/>
  <c r="L1975" i="3"/>
  <c r="Q1976" i="3"/>
  <c r="Q1994" i="3"/>
  <c r="Q1997" i="3"/>
  <c r="P2039" i="3"/>
  <c r="R2042" i="3"/>
  <c r="O2042" i="3"/>
  <c r="L2042" i="3"/>
  <c r="K2042" i="3"/>
  <c r="M2061" i="3"/>
  <c r="T2061" i="3"/>
  <c r="S2061" i="3"/>
  <c r="R2061" i="3"/>
  <c r="Q2061" i="3"/>
  <c r="P2061" i="3"/>
  <c r="O2061" i="3"/>
  <c r="T2117" i="3"/>
  <c r="K2154" i="3"/>
  <c r="R2247" i="3"/>
  <c r="R2266" i="3"/>
  <c r="Q2280" i="3"/>
  <c r="N2361" i="3"/>
  <c r="K2393" i="3"/>
  <c r="I2393" i="3"/>
  <c r="T2393" i="3"/>
  <c r="R2393" i="3"/>
  <c r="Q2393" i="3"/>
  <c r="P2393" i="3"/>
  <c r="O2393" i="3"/>
  <c r="L2393" i="3"/>
  <c r="O1851" i="3"/>
  <c r="R1870" i="3"/>
  <c r="P1876" i="3"/>
  <c r="R1919" i="3"/>
  <c r="N1938" i="3"/>
  <c r="L1957" i="3"/>
  <c r="M1975" i="3"/>
  <c r="O1991" i="3"/>
  <c r="K2010" i="3"/>
  <c r="I2012" i="3"/>
  <c r="J2022" i="3"/>
  <c r="L2099" i="3"/>
  <c r="N2137" i="3"/>
  <c r="S2297" i="3"/>
  <c r="M2303" i="3"/>
  <c r="N2502" i="3"/>
  <c r="S2502" i="3"/>
  <c r="R2502" i="3"/>
  <c r="Q2502" i="3"/>
  <c r="O2502" i="3"/>
  <c r="L2502" i="3"/>
  <c r="K2502" i="3"/>
  <c r="J2502" i="3"/>
  <c r="I2502" i="3"/>
  <c r="R2505" i="3"/>
  <c r="P2633" i="3"/>
  <c r="T2738" i="3"/>
  <c r="S2738" i="3"/>
  <c r="R2738" i="3"/>
  <c r="K2738" i="3"/>
  <c r="Q2738" i="3"/>
  <c r="P2738" i="3"/>
  <c r="O2738" i="3"/>
  <c r="N2738" i="3"/>
  <c r="M2738" i="3"/>
  <c r="L2738" i="3"/>
  <c r="J2738" i="3"/>
  <c r="R1819" i="3"/>
  <c r="Q1823" i="3"/>
  <c r="S1838" i="3"/>
  <c r="P1851" i="3"/>
  <c r="I1856" i="3"/>
  <c r="R1857" i="3"/>
  <c r="N1872" i="3"/>
  <c r="M1892" i="3"/>
  <c r="R1893" i="3"/>
  <c r="T1903" i="3"/>
  <c r="Q1914" i="3"/>
  <c r="S1919" i="3"/>
  <c r="M1923" i="3"/>
  <c r="O1938" i="3"/>
  <c r="M1970" i="3"/>
  <c r="R1971" i="3"/>
  <c r="N1975" i="3"/>
  <c r="S1976" i="3"/>
  <c r="S1986" i="3"/>
  <c r="M1993" i="3"/>
  <c r="S1994" i="3"/>
  <c r="M1996" i="3"/>
  <c r="S2002" i="3"/>
  <c r="R2014" i="3"/>
  <c r="O2023" i="3"/>
  <c r="M2031" i="3"/>
  <c r="P2040" i="3"/>
  <c r="Q2062" i="3"/>
  <c r="M2064" i="3"/>
  <c r="T2120" i="3"/>
  <c r="R2185" i="3"/>
  <c r="M2188" i="3"/>
  <c r="R2205" i="3"/>
  <c r="T2222" i="3"/>
  <c r="T2250" i="3"/>
  <c r="P2258" i="3"/>
  <c r="K2261" i="3"/>
  <c r="P2306" i="3"/>
  <c r="T2399" i="3"/>
  <c r="O2399" i="3"/>
  <c r="N2399" i="3"/>
  <c r="M2399" i="3"/>
  <c r="L2399" i="3"/>
  <c r="I2399" i="3"/>
  <c r="T2538" i="3"/>
  <c r="M1793" i="3"/>
  <c r="M1796" i="3"/>
  <c r="I1844" i="3"/>
  <c r="Q1851" i="3"/>
  <c r="S1857" i="3"/>
  <c r="N1892" i="3"/>
  <c r="S1893" i="3"/>
  <c r="R1914" i="3"/>
  <c r="T1919" i="3"/>
  <c r="N1923" i="3"/>
  <c r="I1933" i="3"/>
  <c r="P1938" i="3"/>
  <c r="N1970" i="3"/>
  <c r="S1971" i="3"/>
  <c r="O1975" i="3"/>
  <c r="T1976" i="3"/>
  <c r="I1984" i="3"/>
  <c r="N1993" i="3"/>
  <c r="N1996" i="3"/>
  <c r="J2006" i="3"/>
  <c r="I2016" i="3"/>
  <c r="P2023" i="3"/>
  <c r="N2031" i="3"/>
  <c r="K2036" i="3"/>
  <c r="T2036" i="3"/>
  <c r="S2036" i="3"/>
  <c r="R2036" i="3"/>
  <c r="J2046" i="3"/>
  <c r="O2056" i="3"/>
  <c r="S2062" i="3"/>
  <c r="N2064" i="3"/>
  <c r="T2140" i="3"/>
  <c r="M2171" i="3"/>
  <c r="N1796" i="3"/>
  <c r="I1837" i="3"/>
  <c r="J1844" i="3"/>
  <c r="R1851" i="3"/>
  <c r="I1877" i="3"/>
  <c r="I1884" i="3"/>
  <c r="J1889" i="3"/>
  <c r="O1892" i="3"/>
  <c r="N1913" i="3"/>
  <c r="S1914" i="3"/>
  <c r="P1920" i="3"/>
  <c r="Q1921" i="3"/>
  <c r="O1923" i="3"/>
  <c r="J1933" i="3"/>
  <c r="Q1938" i="3"/>
  <c r="M1953" i="3"/>
  <c r="I1958" i="3"/>
  <c r="O1970" i="3"/>
  <c r="P1975" i="3"/>
  <c r="J1984" i="3"/>
  <c r="I1992" i="3"/>
  <c r="O1993" i="3"/>
  <c r="O1996" i="3"/>
  <c r="T2005" i="3"/>
  <c r="K2006" i="3"/>
  <c r="P2018" i="3"/>
  <c r="O2018" i="3"/>
  <c r="Q2023" i="3"/>
  <c r="J2025" i="3"/>
  <c r="O2031" i="3"/>
  <c r="K2045" i="3"/>
  <c r="O2046" i="3"/>
  <c r="I2050" i="3"/>
  <c r="Q2056" i="3"/>
  <c r="O2064" i="3"/>
  <c r="T2086" i="3"/>
  <c r="Q2101" i="3"/>
  <c r="O2101" i="3"/>
  <c r="N2101" i="3"/>
  <c r="M2101" i="3"/>
  <c r="K2101" i="3"/>
  <c r="J2101" i="3"/>
  <c r="S2109" i="3"/>
  <c r="R2109" i="3"/>
  <c r="Q2109" i="3"/>
  <c r="P2109" i="3"/>
  <c r="O2109" i="3"/>
  <c r="N2109" i="3"/>
  <c r="T2157" i="3"/>
  <c r="P2160" i="3"/>
  <c r="J2191" i="3"/>
  <c r="K2211" i="3"/>
  <c r="T2239" i="3"/>
  <c r="N2269" i="3"/>
  <c r="L2335" i="3"/>
  <c r="T2344" i="3"/>
  <c r="O1796" i="3"/>
  <c r="J1837" i="3"/>
  <c r="K1844" i="3"/>
  <c r="S1851" i="3"/>
  <c r="J1861" i="3"/>
  <c r="J1877" i="3"/>
  <c r="L1884" i="3"/>
  <c r="I1886" i="3"/>
  <c r="O1889" i="3"/>
  <c r="I1891" i="3"/>
  <c r="P1892" i="3"/>
  <c r="I1901" i="3"/>
  <c r="Q1923" i="3"/>
  <c r="I1925" i="3"/>
  <c r="K1933" i="3"/>
  <c r="R1938" i="3"/>
  <c r="I1952" i="3"/>
  <c r="J1958" i="3"/>
  <c r="N1963" i="3"/>
  <c r="P1970" i="3"/>
  <c r="Q1975" i="3"/>
  <c r="L1984" i="3"/>
  <c r="I1987" i="3"/>
  <c r="J1992" i="3"/>
  <c r="P1993" i="3"/>
  <c r="P1996" i="3"/>
  <c r="P1999" i="3"/>
  <c r="L2006" i="3"/>
  <c r="I2008" i="3"/>
  <c r="K2025" i="3"/>
  <c r="I2028" i="3"/>
  <c r="P2031" i="3"/>
  <c r="P2046" i="3"/>
  <c r="J2050" i="3"/>
  <c r="R2056" i="3"/>
  <c r="T2059" i="3"/>
  <c r="P2075" i="3"/>
  <c r="Q2080" i="3"/>
  <c r="T2143" i="3"/>
  <c r="S2146" i="3"/>
  <c r="T2214" i="3"/>
  <c r="T2242" i="3"/>
  <c r="S2242" i="3"/>
  <c r="P2242" i="3"/>
  <c r="O2242" i="3"/>
  <c r="I2242" i="3"/>
  <c r="T2245" i="3"/>
  <c r="P1796" i="3"/>
  <c r="I1831" i="3"/>
  <c r="I1833" i="3"/>
  <c r="K1837" i="3"/>
  <c r="L1844" i="3"/>
  <c r="K1861" i="3"/>
  <c r="J1868" i="3"/>
  <c r="K1877" i="3"/>
  <c r="M1884" i="3"/>
  <c r="J1886" i="3"/>
  <c r="P1889" i="3"/>
  <c r="J1891" i="3"/>
  <c r="Q1892" i="3"/>
  <c r="J1901" i="3"/>
  <c r="K1910" i="3"/>
  <c r="T1915" i="3"/>
  <c r="R1923" i="3"/>
  <c r="J1925" i="3"/>
  <c r="N1933" i="3"/>
  <c r="S1938" i="3"/>
  <c r="J1952" i="3"/>
  <c r="O1953" i="3"/>
  <c r="K1958" i="3"/>
  <c r="P1963" i="3"/>
  <c r="Q1970" i="3"/>
  <c r="R1975" i="3"/>
  <c r="I1982" i="3"/>
  <c r="N1984" i="3"/>
  <c r="J1987" i="3"/>
  <c r="K1992" i="3"/>
  <c r="Q1993" i="3"/>
  <c r="Q1996" i="3"/>
  <c r="M2006" i="3"/>
  <c r="N2024" i="3"/>
  <c r="M2024" i="3"/>
  <c r="L2024" i="3"/>
  <c r="K2024" i="3"/>
  <c r="J2024" i="3"/>
  <c r="I2024" i="3"/>
  <c r="I2034" i="3"/>
  <c r="Q2046" i="3"/>
  <c r="L2050" i="3"/>
  <c r="T2056" i="3"/>
  <c r="N2065" i="3"/>
  <c r="I2094" i="3"/>
  <c r="Q2149" i="3"/>
  <c r="T2152" i="3"/>
  <c r="M2177" i="3"/>
  <c r="P2197" i="3"/>
  <c r="T2253" i="3"/>
  <c r="S2264" i="3"/>
  <c r="S2272" i="3"/>
  <c r="L2278" i="3"/>
  <c r="N2318" i="3"/>
  <c r="Q2318" i="3"/>
  <c r="L2318" i="3"/>
  <c r="K2318" i="3"/>
  <c r="I2318" i="3"/>
  <c r="S2373" i="3"/>
  <c r="O2388" i="3"/>
  <c r="I1828" i="3"/>
  <c r="J1831" i="3"/>
  <c r="S1834" i="3"/>
  <c r="S1835" i="3" s="1"/>
  <c r="M1837" i="3"/>
  <c r="I1841" i="3"/>
  <c r="M1844" i="3"/>
  <c r="I1849" i="3"/>
  <c r="T1852" i="3"/>
  <c r="M1861" i="3"/>
  <c r="I1863" i="3"/>
  <c r="K1868" i="3"/>
  <c r="M1877" i="3"/>
  <c r="I1881" i="3"/>
  <c r="O1884" i="3"/>
  <c r="L1887" i="3"/>
  <c r="Q1889" i="3"/>
  <c r="K1891" i="3"/>
  <c r="M1910" i="3"/>
  <c r="K1925" i="3"/>
  <c r="O1933" i="3"/>
  <c r="T1941" i="3"/>
  <c r="I1947" i="3"/>
  <c r="K1952" i="3"/>
  <c r="L1958" i="3"/>
  <c r="R1963" i="3"/>
  <c r="P1984" i="3"/>
  <c r="L1987" i="3"/>
  <c r="L1992" i="3"/>
  <c r="N2006" i="3"/>
  <c r="R2046" i="3"/>
  <c r="P2049" i="3"/>
  <c r="M2050" i="3"/>
  <c r="J2053" i="3"/>
  <c r="T2057" i="3"/>
  <c r="S2057" i="3"/>
  <c r="R2057" i="3"/>
  <c r="Q2057" i="3"/>
  <c r="J2066" i="3"/>
  <c r="I2070" i="3"/>
  <c r="T2082" i="3"/>
  <c r="Q2082" i="3"/>
  <c r="P2082" i="3"/>
  <c r="I2092" i="3"/>
  <c r="J2094" i="3"/>
  <c r="M2097" i="3"/>
  <c r="I2129" i="3"/>
  <c r="L2135" i="3"/>
  <c r="R2163" i="3"/>
  <c r="Q2166" i="3"/>
  <c r="N2217" i="3"/>
  <c r="Q2289" i="3"/>
  <c r="Q2324" i="3"/>
  <c r="Q2408" i="3"/>
  <c r="N2482" i="3"/>
  <c r="T2485" i="3"/>
  <c r="T1902" i="3"/>
  <c r="Q1939" i="3"/>
  <c r="K1966" i="3"/>
  <c r="Q1988" i="3"/>
  <c r="O2006" i="3"/>
  <c r="N2050" i="3"/>
  <c r="I2061" i="3"/>
  <c r="J2070" i="3"/>
  <c r="L2092" i="3"/>
  <c r="K2094" i="3"/>
  <c r="T2115" i="3"/>
  <c r="L2118" i="3"/>
  <c r="T2155" i="3"/>
  <c r="T2200" i="3"/>
  <c r="Q2200" i="3"/>
  <c r="P2200" i="3"/>
  <c r="L2200" i="3"/>
  <c r="J2200" i="3"/>
  <c r="I2200" i="3"/>
  <c r="T2248" i="3"/>
  <c r="S2292" i="3"/>
  <c r="T2604" i="3"/>
  <c r="K1828" i="3"/>
  <c r="P1831" i="3"/>
  <c r="R1838" i="3"/>
  <c r="K1841" i="3"/>
  <c r="O1844" i="3"/>
  <c r="K1849" i="3"/>
  <c r="I1860" i="3"/>
  <c r="O1861" i="3"/>
  <c r="M1865" i="3"/>
  <c r="N1868" i="3"/>
  <c r="I1870" i="3"/>
  <c r="I1876" i="3"/>
  <c r="K1881" i="3"/>
  <c r="O1910" i="3"/>
  <c r="J1912" i="3"/>
  <c r="M1925" i="3"/>
  <c r="P1945" i="3"/>
  <c r="I1957" i="3"/>
  <c r="O1961" i="3"/>
  <c r="O1962" i="3" s="1"/>
  <c r="K1979" i="3"/>
  <c r="R1984" i="3"/>
  <c r="I1991" i="3"/>
  <c r="O1997" i="3"/>
  <c r="K2002" i="3"/>
  <c r="Q2006" i="3"/>
  <c r="I2010" i="3"/>
  <c r="J2012" i="3"/>
  <c r="T2042" i="3"/>
  <c r="O2050" i="3"/>
  <c r="J2061" i="3"/>
  <c r="M2066" i="3"/>
  <c r="M2092" i="3"/>
  <c r="L2094" i="3"/>
  <c r="T2104" i="3"/>
  <c r="P2169" i="3"/>
  <c r="T2295" i="3"/>
  <c r="K2295" i="3"/>
  <c r="I2295" i="3"/>
  <c r="S2298" i="3"/>
  <c r="T2301" i="3"/>
  <c r="K2715" i="3"/>
  <c r="J1860" i="3"/>
  <c r="O1865" i="3"/>
  <c r="T1867" i="3"/>
  <c r="J1876" i="3"/>
  <c r="L1893" i="3"/>
  <c r="T1906" i="3"/>
  <c r="P1910" i="3"/>
  <c r="K1912" i="3"/>
  <c r="P1929" i="3"/>
  <c r="Q1945" i="3"/>
  <c r="K1951" i="3"/>
  <c r="J1957" i="3"/>
  <c r="P1979" i="3"/>
  <c r="P1980" i="3" s="1"/>
  <c r="J1991" i="3"/>
  <c r="L2010" i="3"/>
  <c r="K2012" i="3"/>
  <c r="P2050" i="3"/>
  <c r="K2061" i="3"/>
  <c r="Q2069" i="3"/>
  <c r="L2070" i="3"/>
  <c r="S2107" i="3"/>
  <c r="Q2107" i="3"/>
  <c r="T2183" i="3"/>
  <c r="T2203" i="3"/>
  <c r="R2237" i="3"/>
  <c r="P2237" i="3"/>
  <c r="M2237" i="3"/>
  <c r="L2237" i="3"/>
  <c r="K2237" i="3"/>
  <c r="J2237" i="3"/>
  <c r="I2237" i="3"/>
  <c r="I2251" i="3"/>
  <c r="R2267" i="3"/>
  <c r="O2281" i="3"/>
  <c r="K2284" i="3"/>
  <c r="N2527" i="3"/>
  <c r="K1860" i="3"/>
  <c r="P1865" i="3"/>
  <c r="K1876" i="3"/>
  <c r="R1945" i="3"/>
  <c r="K1957" i="3"/>
  <c r="Q1979" i="3"/>
  <c r="Q1980" i="3" s="1"/>
  <c r="K1991" i="3"/>
  <c r="M2010" i="3"/>
  <c r="M2013" i="3"/>
  <c r="L2013" i="3"/>
  <c r="K2013" i="3"/>
  <c r="J2013" i="3"/>
  <c r="I2013" i="3"/>
  <c r="L2061" i="3"/>
  <c r="T2138" i="3"/>
  <c r="R2172" i="3"/>
  <c r="L1851" i="3"/>
  <c r="T1880" i="3"/>
  <c r="S1883" i="3"/>
  <c r="M1957" i="3"/>
  <c r="L1991" i="3"/>
  <c r="O2010" i="3"/>
  <c r="T2039" i="3"/>
  <c r="R2039" i="3"/>
  <c r="L2095" i="3"/>
  <c r="T2124" i="3"/>
  <c r="Q2158" i="3"/>
  <c r="T2189" i="3"/>
  <c r="T2192" i="3"/>
  <c r="R2195" i="3"/>
  <c r="T2212" i="3"/>
  <c r="T2240" i="3"/>
  <c r="R2240" i="3"/>
  <c r="K2240" i="3"/>
  <c r="T2336" i="3"/>
  <c r="P2403" i="3"/>
  <c r="M2403" i="3"/>
  <c r="L2403" i="3"/>
  <c r="K2403" i="3"/>
  <c r="J2403" i="3"/>
  <c r="I2403" i="3"/>
  <c r="T2403" i="3"/>
  <c r="S2403" i="3"/>
  <c r="Q2403" i="3"/>
  <c r="O2403" i="3"/>
  <c r="N2403" i="3"/>
  <c r="K1938" i="3"/>
  <c r="S1975" i="3"/>
  <c r="J2062" i="3"/>
  <c r="T2066" i="3"/>
  <c r="O2070" i="3"/>
  <c r="T2078" i="3"/>
  <c r="P2078" i="3"/>
  <c r="M2078" i="3"/>
  <c r="T2127" i="3"/>
  <c r="M2144" i="3"/>
  <c r="N2161" i="3"/>
  <c r="I2161" i="3"/>
  <c r="K2215" i="3"/>
  <c r="S2229" i="3"/>
  <c r="T2229" i="3"/>
  <c r="R2229" i="3"/>
  <c r="Q2229" i="3"/>
  <c r="P2229" i="3"/>
  <c r="N2229" i="3"/>
  <c r="L2229" i="3"/>
  <c r="K2229" i="3"/>
  <c r="J2229" i="3"/>
  <c r="Q2351" i="3"/>
  <c r="N2426" i="3"/>
  <c r="Q1828" i="3"/>
  <c r="T1840" i="3"/>
  <c r="Q1841" i="3"/>
  <c r="S1848" i="3"/>
  <c r="R1849" i="3"/>
  <c r="N1860" i="3"/>
  <c r="S1868" i="3"/>
  <c r="N1876" i="3"/>
  <c r="Q1881" i="3"/>
  <c r="R1925" i="3"/>
  <c r="P1947" i="3"/>
  <c r="S1952" i="3"/>
  <c r="O1957" i="3"/>
  <c r="T1958" i="3"/>
  <c r="R1970" i="3"/>
  <c r="N1991" i="3"/>
  <c r="T1992" i="3"/>
  <c r="Q2010" i="3"/>
  <c r="T2021" i="3"/>
  <c r="S2023" i="3"/>
  <c r="R2023" i="3"/>
  <c r="J2023" i="3"/>
  <c r="I2023" i="3"/>
  <c r="T2035" i="3"/>
  <c r="O2035" i="3"/>
  <c r="N2035" i="3"/>
  <c r="M2035" i="3"/>
  <c r="L2035" i="3"/>
  <c r="K2035" i="3"/>
  <c r="J2035" i="3"/>
  <c r="T2064" i="3"/>
  <c r="O2071" i="3"/>
  <c r="S2085" i="3"/>
  <c r="T2089" i="3"/>
  <c r="S2089" i="3"/>
  <c r="R2089" i="3"/>
  <c r="L2089" i="3"/>
  <c r="K2089" i="3"/>
  <c r="J2089" i="3"/>
  <c r="I2089" i="3"/>
  <c r="T2147" i="3"/>
  <c r="R2150" i="3"/>
  <c r="K2153" i="3"/>
  <c r="T2232" i="3"/>
  <c r="L2246" i="3"/>
  <c r="J2265" i="3"/>
  <c r="O1775" i="3"/>
  <c r="I1779" i="3"/>
  <c r="P1783" i="3"/>
  <c r="M1788" i="3"/>
  <c r="N1793" i="3"/>
  <c r="J1798" i="3"/>
  <c r="I1809" i="3"/>
  <c r="J1818" i="3"/>
  <c r="Q1821" i="3"/>
  <c r="N1823" i="3"/>
  <c r="R1828" i="3"/>
  <c r="J1834" i="3"/>
  <c r="R1841" i="3"/>
  <c r="L1845" i="3"/>
  <c r="O1860" i="3"/>
  <c r="S1872" i="3"/>
  <c r="O1876" i="3"/>
  <c r="R1881" i="3"/>
  <c r="I1887" i="3"/>
  <c r="O1888" i="3"/>
  <c r="Q1894" i="3"/>
  <c r="K1898" i="3"/>
  <c r="J1908" i="3"/>
  <c r="N1909" i="3"/>
  <c r="T1913" i="3"/>
  <c r="O1915" i="3"/>
  <c r="K1917" i="3"/>
  <c r="O1920" i="3"/>
  <c r="S1925" i="3"/>
  <c r="S1930" i="3"/>
  <c r="M1932" i="3"/>
  <c r="I1941" i="3"/>
  <c r="N1942" i="3"/>
  <c r="Q1947" i="3"/>
  <c r="T1952" i="3"/>
  <c r="P1957" i="3"/>
  <c r="Q1959" i="3"/>
  <c r="N1967" i="3"/>
  <c r="S1972" i="3"/>
  <c r="N1981" i="3"/>
  <c r="P1991" i="3"/>
  <c r="K1993" i="3"/>
  <c r="R2010" i="3"/>
  <c r="L2031" i="3"/>
  <c r="T2031" i="3"/>
  <c r="S2031" i="3"/>
  <c r="R2031" i="3"/>
  <c r="J2081" i="3"/>
  <c r="J2082" i="3"/>
  <c r="N2086" i="3"/>
  <c r="T2098" i="3"/>
  <c r="T2100" i="3"/>
  <c r="R2100" i="3"/>
  <c r="Q2100" i="3"/>
  <c r="P2100" i="3"/>
  <c r="I2100" i="3"/>
  <c r="T2101" i="3"/>
  <c r="T2133" i="3"/>
  <c r="S2133" i="3"/>
  <c r="R2133" i="3"/>
  <c r="Q2133" i="3"/>
  <c r="P2133" i="3"/>
  <c r="O2133" i="3"/>
  <c r="N2133" i="3"/>
  <c r="M2133" i="3"/>
  <c r="L2133" i="3"/>
  <c r="K2133" i="3"/>
  <c r="J2133" i="3"/>
  <c r="I2133" i="3"/>
  <c r="O2290" i="3"/>
  <c r="O2474" i="3"/>
  <c r="T2584" i="3"/>
  <c r="P1775" i="3"/>
  <c r="I1792" i="3"/>
  <c r="O1793" i="3"/>
  <c r="O1823" i="3"/>
  <c r="S1828" i="3"/>
  <c r="K1834" i="3"/>
  <c r="S1859" i="3"/>
  <c r="S1873" i="3"/>
  <c r="S1874" i="3" s="1"/>
  <c r="Q1876" i="3"/>
  <c r="S1881" i="3"/>
  <c r="J1887" i="3"/>
  <c r="I1902" i="3"/>
  <c r="P1915" i="3"/>
  <c r="Q1920" i="3"/>
  <c r="J1939" i="3"/>
  <c r="J1941" i="3"/>
  <c r="R1947" i="3"/>
  <c r="T1953" i="3"/>
  <c r="Q1957" i="3"/>
  <c r="I1966" i="3"/>
  <c r="P1988" i="3"/>
  <c r="Q1991" i="3"/>
  <c r="T2010" i="3"/>
  <c r="T2074" i="3"/>
  <c r="K2082" i="3"/>
  <c r="O2086" i="3"/>
  <c r="N2118" i="3"/>
  <c r="K2181" i="3"/>
  <c r="T2198" i="3"/>
  <c r="R2201" i="3"/>
  <c r="O2257" i="3"/>
  <c r="P2279" i="3"/>
  <c r="T2395" i="3"/>
  <c r="K2111" i="3"/>
  <c r="M2146" i="3"/>
  <c r="Q2153" i="3"/>
  <c r="L2155" i="3"/>
  <c r="K2170" i="3"/>
  <c r="L2196" i="3"/>
  <c r="S2197" i="3"/>
  <c r="L2201" i="3"/>
  <c r="I2205" i="3"/>
  <c r="I2207" i="3"/>
  <c r="J2212" i="3"/>
  <c r="K2222" i="3"/>
  <c r="S2226" i="3"/>
  <c r="L2238" i="3"/>
  <c r="O2248" i="3"/>
  <c r="L2251" i="3"/>
  <c r="N2265" i="3"/>
  <c r="L2268" i="3"/>
  <c r="K2280" i="3"/>
  <c r="J2291" i="3"/>
  <c r="J2303" i="3"/>
  <c r="J2310" i="3"/>
  <c r="P2320" i="3"/>
  <c r="N2324" i="3"/>
  <c r="O2334" i="3"/>
  <c r="O2335" i="3" s="1"/>
  <c r="J2340" i="3"/>
  <c r="P2344" i="3"/>
  <c r="T2397" i="3"/>
  <c r="L2408" i="3"/>
  <c r="R2415" i="3"/>
  <c r="P2431" i="3"/>
  <c r="N2491" i="3"/>
  <c r="S2519" i="3"/>
  <c r="N2530" i="3"/>
  <c r="P2567" i="3"/>
  <c r="T2567" i="3"/>
  <c r="S2567" i="3"/>
  <c r="R2567" i="3"/>
  <c r="O2567" i="3"/>
  <c r="M2567" i="3"/>
  <c r="P2654" i="3"/>
  <c r="R2718" i="3"/>
  <c r="L2111" i="3"/>
  <c r="J2115" i="3"/>
  <c r="R2126" i="3"/>
  <c r="N2146" i="3"/>
  <c r="R2153" i="3"/>
  <c r="N2155" i="3"/>
  <c r="O2165" i="3"/>
  <c r="I2171" i="3"/>
  <c r="I2187" i="3"/>
  <c r="I2192" i="3"/>
  <c r="N2196" i="3"/>
  <c r="T2197" i="3"/>
  <c r="M2201" i="3"/>
  <c r="J2205" i="3"/>
  <c r="J2207" i="3"/>
  <c r="L2212" i="3"/>
  <c r="I2214" i="3"/>
  <c r="L2222" i="3"/>
  <c r="L2230" i="3"/>
  <c r="M2238" i="3"/>
  <c r="M2239" i="3" s="1"/>
  <c r="K2245" i="3"/>
  <c r="P2248" i="3"/>
  <c r="M2251" i="3"/>
  <c r="O2265" i="3"/>
  <c r="M2268" i="3"/>
  <c r="I2277" i="3"/>
  <c r="O2280" i="3"/>
  <c r="K2291" i="3"/>
  <c r="I2297" i="3"/>
  <c r="K2303" i="3"/>
  <c r="Q2320" i="3"/>
  <c r="O2324" i="3"/>
  <c r="Q2334" i="3"/>
  <c r="Q2335" i="3" s="1"/>
  <c r="J2336" i="3"/>
  <c r="K2340" i="3"/>
  <c r="R2344" i="3"/>
  <c r="M2408" i="3"/>
  <c r="N2411" i="3"/>
  <c r="M2411" i="3"/>
  <c r="L2411" i="3"/>
  <c r="K2411" i="3"/>
  <c r="T2477" i="3"/>
  <c r="Q2508" i="3"/>
  <c r="N2570" i="3"/>
  <c r="I2587" i="3"/>
  <c r="M2111" i="3"/>
  <c r="K2115" i="3"/>
  <c r="O2146" i="3"/>
  <c r="J2151" i="3"/>
  <c r="S2153" i="3"/>
  <c r="O2155" i="3"/>
  <c r="J2171" i="3"/>
  <c r="J2187" i="3"/>
  <c r="J2192" i="3"/>
  <c r="O2196" i="3"/>
  <c r="N2201" i="3"/>
  <c r="K2205" i="3"/>
  <c r="K2207" i="3"/>
  <c r="M2212" i="3"/>
  <c r="J2214" i="3"/>
  <c r="M2222" i="3"/>
  <c r="N2230" i="3"/>
  <c r="N2231" i="3" s="1"/>
  <c r="K2232" i="3"/>
  <c r="N2238" i="3"/>
  <c r="N2239" i="3" s="1"/>
  <c r="R2248" i="3"/>
  <c r="N2251" i="3"/>
  <c r="P2265" i="3"/>
  <c r="N2268" i="3"/>
  <c r="J2277" i="3"/>
  <c r="P2280" i="3"/>
  <c r="L2291" i="3"/>
  <c r="N2297" i="3"/>
  <c r="L2303" i="3"/>
  <c r="R2320" i="3"/>
  <c r="P2324" i="3"/>
  <c r="K2333" i="3"/>
  <c r="K2336" i="3"/>
  <c r="L2340" i="3"/>
  <c r="S2344" i="3"/>
  <c r="R2372" i="3"/>
  <c r="Q2372" i="3"/>
  <c r="P2372" i="3"/>
  <c r="S2372" i="3"/>
  <c r="P2408" i="3"/>
  <c r="N2416" i="3"/>
  <c r="T2416" i="3"/>
  <c r="T2480" i="3"/>
  <c r="R2522" i="3"/>
  <c r="O2619" i="3"/>
  <c r="T2701" i="3"/>
  <c r="J2724" i="3"/>
  <c r="P2111" i="3"/>
  <c r="L2115" i="3"/>
  <c r="T2128" i="3"/>
  <c r="Q2146" i="3"/>
  <c r="P2155" i="3"/>
  <c r="K2171" i="3"/>
  <c r="K2187" i="3"/>
  <c r="K2192" i="3"/>
  <c r="P2196" i="3"/>
  <c r="Q2201" i="3"/>
  <c r="L2205" i="3"/>
  <c r="L2207" i="3"/>
  <c r="N2212" i="3"/>
  <c r="K2214" i="3"/>
  <c r="N2222" i="3"/>
  <c r="O2230" i="3"/>
  <c r="L2232" i="3"/>
  <c r="O2238" i="3"/>
  <c r="O2239" i="3" s="1"/>
  <c r="M2245" i="3"/>
  <c r="O2251" i="3"/>
  <c r="Q2265" i="3"/>
  <c r="O2268" i="3"/>
  <c r="K2277" i="3"/>
  <c r="M2291" i="3"/>
  <c r="O2297" i="3"/>
  <c r="S2320" i="3"/>
  <c r="L2336" i="3"/>
  <c r="L2339" i="3"/>
  <c r="K2339" i="3"/>
  <c r="J2339" i="3"/>
  <c r="I2339" i="3"/>
  <c r="M2340" i="3"/>
  <c r="L2368" i="3"/>
  <c r="T2368" i="3"/>
  <c r="S2368" i="3"/>
  <c r="Q2368" i="3"/>
  <c r="P2368" i="3"/>
  <c r="Q2419" i="3"/>
  <c r="T2439" i="3"/>
  <c r="L2466" i="3"/>
  <c r="N2547" i="3"/>
  <c r="R2590" i="3"/>
  <c r="Q2727" i="3"/>
  <c r="P2727" i="3"/>
  <c r="O2727" i="3"/>
  <c r="N2727" i="3"/>
  <c r="T2727" i="3"/>
  <c r="S2727" i="3"/>
  <c r="R2727" i="3"/>
  <c r="M2727" i="3"/>
  <c r="L2727" i="3"/>
  <c r="K2727" i="3"/>
  <c r="J2727" i="3"/>
  <c r="I2727" i="3"/>
  <c r="M2733" i="3"/>
  <c r="Q2111" i="3"/>
  <c r="N2115" i="3"/>
  <c r="R2146" i="3"/>
  <c r="R2155" i="3"/>
  <c r="M2187" i="3"/>
  <c r="L2192" i="3"/>
  <c r="R2196" i="3"/>
  <c r="Q2205" i="3"/>
  <c r="M2207" i="3"/>
  <c r="O2212" i="3"/>
  <c r="L2214" i="3"/>
  <c r="T2218" i="3"/>
  <c r="S2220" i="3"/>
  <c r="S2221" i="3" s="1"/>
  <c r="O2222" i="3"/>
  <c r="P2230" i="3"/>
  <c r="M2232" i="3"/>
  <c r="P2238" i="3"/>
  <c r="P2239" i="3" s="1"/>
  <c r="P2251" i="3"/>
  <c r="R2265" i="3"/>
  <c r="P2268" i="3"/>
  <c r="I2270" i="3"/>
  <c r="M2277" i="3"/>
  <c r="J2287" i="3"/>
  <c r="N2291" i="3"/>
  <c r="S2304" i="3"/>
  <c r="L2304" i="3"/>
  <c r="S2313" i="3"/>
  <c r="T2313" i="3"/>
  <c r="R2313" i="3"/>
  <c r="I2313" i="3"/>
  <c r="N2325" i="3"/>
  <c r="I2327" i="3"/>
  <c r="M2336" i="3"/>
  <c r="N2340" i="3"/>
  <c r="P2345" i="3"/>
  <c r="S2345" i="3"/>
  <c r="R2345" i="3"/>
  <c r="Q2345" i="3"/>
  <c r="O2345" i="3"/>
  <c r="S2366" i="3"/>
  <c r="S2376" i="3"/>
  <c r="L2383" i="3"/>
  <c r="T2455" i="3"/>
  <c r="R2533" i="3"/>
  <c r="Q2550" i="3"/>
  <c r="Q2576" i="3"/>
  <c r="Q2579" i="3"/>
  <c r="P2684" i="3"/>
  <c r="O2115" i="3"/>
  <c r="S2155" i="3"/>
  <c r="N2187" i="3"/>
  <c r="M2192" i="3"/>
  <c r="T2202" i="3"/>
  <c r="N2207" i="3"/>
  <c r="P2212" i="3"/>
  <c r="M2214" i="3"/>
  <c r="P2222" i="3"/>
  <c r="R2230" i="3"/>
  <c r="Q2238" i="3"/>
  <c r="Q2239" i="3" s="1"/>
  <c r="Q2251" i="3"/>
  <c r="S2262" i="3"/>
  <c r="S2265" i="3"/>
  <c r="Q2268" i="3"/>
  <c r="O2277" i="3"/>
  <c r="T2321" i="3"/>
  <c r="N2336" i="3"/>
  <c r="L2356" i="3"/>
  <c r="T2356" i="3"/>
  <c r="S2356" i="3"/>
  <c r="R2356" i="3"/>
  <c r="R2389" i="3"/>
  <c r="M2389" i="3"/>
  <c r="L2389" i="3"/>
  <c r="K2389" i="3"/>
  <c r="J2389" i="3"/>
  <c r="I2389" i="3"/>
  <c r="M2424" i="3"/>
  <c r="T2447" i="3"/>
  <c r="T2469" i="3"/>
  <c r="S2469" i="3"/>
  <c r="R2469" i="3"/>
  <c r="Q2469" i="3"/>
  <c r="P2469" i="3"/>
  <c r="O2469" i="3"/>
  <c r="N2469" i="3"/>
  <c r="M2469" i="3"/>
  <c r="L2469" i="3"/>
  <c r="K2469" i="3"/>
  <c r="J2469" i="3"/>
  <c r="I2469" i="3"/>
  <c r="L2536" i="3"/>
  <c r="N2582" i="3"/>
  <c r="L2602" i="3"/>
  <c r="Q2115" i="3"/>
  <c r="S2175" i="3"/>
  <c r="O2187" i="3"/>
  <c r="N2192" i="3"/>
  <c r="S2209" i="3"/>
  <c r="R2212" i="3"/>
  <c r="N2214" i="3"/>
  <c r="R2238" i="3"/>
  <c r="R2239" i="3" s="1"/>
  <c r="R2251" i="3"/>
  <c r="T2265" i="3"/>
  <c r="R2268" i="3"/>
  <c r="S2300" i="3"/>
  <c r="Q2319" i="3"/>
  <c r="O2341" i="3"/>
  <c r="P2437" i="3"/>
  <c r="I2525" i="3"/>
  <c r="Q2539" i="3"/>
  <c r="T2556" i="3"/>
  <c r="P2562" i="3"/>
  <c r="J2921" i="3"/>
  <c r="T2921" i="3"/>
  <c r="S2030" i="3"/>
  <c r="N2052" i="3"/>
  <c r="O2074" i="3"/>
  <c r="N2085" i="3"/>
  <c r="P2112" i="3"/>
  <c r="R2115" i="3"/>
  <c r="N2117" i="3"/>
  <c r="Q2120" i="3"/>
  <c r="N2127" i="3"/>
  <c r="N2128" i="3" s="1"/>
  <c r="Q2134" i="3"/>
  <c r="N2152" i="3"/>
  <c r="I2156" i="3"/>
  <c r="Q2187" i="3"/>
  <c r="P2192" i="3"/>
  <c r="Q2207" i="3"/>
  <c r="S2212" i="3"/>
  <c r="O2214" i="3"/>
  <c r="S2222" i="3"/>
  <c r="P2225" i="3"/>
  <c r="M2227" i="3"/>
  <c r="P2232" i="3"/>
  <c r="I2234" i="3"/>
  <c r="Q2245" i="3"/>
  <c r="N2250" i="3"/>
  <c r="S2251" i="3"/>
  <c r="Q2277" i="3"/>
  <c r="Q2291" i="3"/>
  <c r="Q2308" i="3"/>
  <c r="P2337" i="3"/>
  <c r="O2337" i="3"/>
  <c r="K2337" i="3"/>
  <c r="J2337" i="3"/>
  <c r="M2351" i="3"/>
  <c r="T2360" i="3"/>
  <c r="L2360" i="3"/>
  <c r="K2360" i="3"/>
  <c r="J2360" i="3"/>
  <c r="I2360" i="3"/>
  <c r="L2361" i="3"/>
  <c r="R2373" i="3"/>
  <c r="T2385" i="3"/>
  <c r="S2385" i="3"/>
  <c r="R2385" i="3"/>
  <c r="O2395" i="3"/>
  <c r="Q2442" i="3"/>
  <c r="T2458" i="3"/>
  <c r="T2461" i="3"/>
  <c r="T2486" i="3"/>
  <c r="O2489" i="3"/>
  <c r="T2514" i="3"/>
  <c r="T2528" i="3"/>
  <c r="S2585" i="3"/>
  <c r="Q2649" i="3"/>
  <c r="N2014" i="3"/>
  <c r="N2021" i="3"/>
  <c r="N2022" i="3" s="1"/>
  <c r="L2040" i="3"/>
  <c r="L2049" i="3"/>
  <c r="O2052" i="3"/>
  <c r="R2059" i="3"/>
  <c r="L2069" i="3"/>
  <c r="N2072" i="3"/>
  <c r="P2074" i="3"/>
  <c r="M2080" i="3"/>
  <c r="O2085" i="3"/>
  <c r="S2098" i="3"/>
  <c r="S2115" i="3"/>
  <c r="P2117" i="3"/>
  <c r="R2120" i="3"/>
  <c r="N2122" i="3"/>
  <c r="O2127" i="3"/>
  <c r="O2128" i="3" s="1"/>
  <c r="R2134" i="3"/>
  <c r="I2138" i="3"/>
  <c r="I2149" i="3"/>
  <c r="P2152" i="3"/>
  <c r="M2166" i="3"/>
  <c r="I2170" i="3"/>
  <c r="Q2183" i="3"/>
  <c r="R2187" i="3"/>
  <c r="Q2192" i="3"/>
  <c r="R2207" i="3"/>
  <c r="P2214" i="3"/>
  <c r="I2226" i="3"/>
  <c r="N2227" i="3"/>
  <c r="Q2232" i="3"/>
  <c r="R2245" i="3"/>
  <c r="O2250" i="3"/>
  <c r="T2251" i="3"/>
  <c r="I2263" i="3"/>
  <c r="I2267" i="3"/>
  <c r="S2277" i="3"/>
  <c r="R2291" i="3"/>
  <c r="T2294" i="3"/>
  <c r="R2310" i="3"/>
  <c r="N2351" i="3"/>
  <c r="M2361" i="3"/>
  <c r="P2395" i="3"/>
  <c r="L2402" i="3"/>
  <c r="R2402" i="3"/>
  <c r="Q2402" i="3"/>
  <c r="P2402" i="3"/>
  <c r="S2402" i="3"/>
  <c r="M2414" i="3"/>
  <c r="M2517" i="3"/>
  <c r="T2531" i="3"/>
  <c r="S2542" i="3"/>
  <c r="S2565" i="3"/>
  <c r="S2568" i="3"/>
  <c r="T2655" i="3"/>
  <c r="M2655" i="3"/>
  <c r="L2655" i="3"/>
  <c r="K2655" i="3"/>
  <c r="J2655" i="3"/>
  <c r="I2655" i="3"/>
  <c r="S2655" i="3"/>
  <c r="R2655" i="3"/>
  <c r="Q2655" i="3"/>
  <c r="P2655" i="3"/>
  <c r="O2655" i="3"/>
  <c r="N2655" i="3"/>
  <c r="O2014" i="3"/>
  <c r="Q2021" i="3"/>
  <c r="Q2022" i="3" s="1"/>
  <c r="M2040" i="3"/>
  <c r="M2049" i="3"/>
  <c r="P2052" i="3"/>
  <c r="M2069" i="3"/>
  <c r="Q2074" i="3"/>
  <c r="N2080" i="3"/>
  <c r="P2085" i="3"/>
  <c r="Q2117" i="3"/>
  <c r="S2120" i="3"/>
  <c r="O2122" i="3"/>
  <c r="I2126" i="3"/>
  <c r="P2127" i="3"/>
  <c r="P2128" i="3" s="1"/>
  <c r="M2131" i="3"/>
  <c r="S2134" i="3"/>
  <c r="J2138" i="3"/>
  <c r="P2139" i="3"/>
  <c r="J2149" i="3"/>
  <c r="Q2152" i="3"/>
  <c r="Q2157" i="3"/>
  <c r="I2165" i="3"/>
  <c r="N2166" i="3"/>
  <c r="J2170" i="3"/>
  <c r="R2183" i="3"/>
  <c r="R2192" i="3"/>
  <c r="S2207" i="3"/>
  <c r="T2213" i="3"/>
  <c r="Q2214" i="3"/>
  <c r="J2226" i="3"/>
  <c r="O2227" i="3"/>
  <c r="R2232" i="3"/>
  <c r="K2235" i="3"/>
  <c r="R2241" i="3"/>
  <c r="N2244" i="3"/>
  <c r="S2245" i="3"/>
  <c r="P2250" i="3"/>
  <c r="I2252" i="3"/>
  <c r="J2253" i="3"/>
  <c r="J2263" i="3"/>
  <c r="P2264" i="3"/>
  <c r="K2267" i="3"/>
  <c r="M2290" i="3"/>
  <c r="T2296" i="3"/>
  <c r="O2309" i="3"/>
  <c r="S2310" i="3"/>
  <c r="O2351" i="3"/>
  <c r="T2378" i="3"/>
  <c r="S2378" i="3"/>
  <c r="O2378" i="3"/>
  <c r="N2378" i="3"/>
  <c r="Q2395" i="3"/>
  <c r="T2406" i="3"/>
  <c r="S2406" i="3"/>
  <c r="Q2406" i="3"/>
  <c r="O2411" i="3"/>
  <c r="K2422" i="3"/>
  <c r="I2422" i="3"/>
  <c r="J2422" i="3"/>
  <c r="S2475" i="3"/>
  <c r="R2520" i="3"/>
  <c r="T2571" i="3"/>
  <c r="I2588" i="3"/>
  <c r="T2664" i="3"/>
  <c r="P2014" i="3"/>
  <c r="S2021" i="3"/>
  <c r="N2040" i="3"/>
  <c r="N2049" i="3"/>
  <c r="R2052" i="3"/>
  <c r="N2069" i="3"/>
  <c r="S2074" i="3"/>
  <c r="P2080" i="3"/>
  <c r="Q2085" i="3"/>
  <c r="R2117" i="3"/>
  <c r="J2126" i="3"/>
  <c r="Q2127" i="3"/>
  <c r="Q2128" i="3" s="1"/>
  <c r="O2131" i="3"/>
  <c r="K2138" i="3"/>
  <c r="R2139" i="3"/>
  <c r="L2149" i="3"/>
  <c r="I2151" i="3"/>
  <c r="R2152" i="3"/>
  <c r="R2157" i="3"/>
  <c r="J2163" i="3"/>
  <c r="J2165" i="3"/>
  <c r="O2166" i="3"/>
  <c r="L2170" i="3"/>
  <c r="M2198" i="3"/>
  <c r="R2214" i="3"/>
  <c r="K2226" i="3"/>
  <c r="P2227" i="3"/>
  <c r="Q2235" i="3"/>
  <c r="O2244" i="3"/>
  <c r="Q2250" i="3"/>
  <c r="K2253" i="3"/>
  <c r="K2263" i="3"/>
  <c r="R2264" i="3"/>
  <c r="L2267" i="3"/>
  <c r="M2285" i="3"/>
  <c r="N2290" i="3"/>
  <c r="S2311" i="3"/>
  <c r="T2311" i="3"/>
  <c r="I2333" i="3"/>
  <c r="L2362" i="3"/>
  <c r="J2362" i="3"/>
  <c r="I2362" i="3"/>
  <c r="K2362" i="3"/>
  <c r="I2372" i="3"/>
  <c r="N2381" i="3"/>
  <c r="S2395" i="3"/>
  <c r="P2411" i="3"/>
  <c r="T2432" i="3"/>
  <c r="T2492" i="3"/>
  <c r="P2495" i="3"/>
  <c r="T2545" i="3"/>
  <c r="T2611" i="3"/>
  <c r="S2614" i="3"/>
  <c r="T2617" i="3"/>
  <c r="T2784" i="3"/>
  <c r="Q2014" i="3"/>
  <c r="R2017" i="3"/>
  <c r="O2040" i="3"/>
  <c r="O2049" i="3"/>
  <c r="P2069" i="3"/>
  <c r="R2085" i="3"/>
  <c r="S2117" i="3"/>
  <c r="O2123" i="3"/>
  <c r="K2126" i="3"/>
  <c r="S2127" i="3"/>
  <c r="S2128" i="3" s="1"/>
  <c r="P2131" i="3"/>
  <c r="L2138" i="3"/>
  <c r="M2149" i="3"/>
  <c r="K2151" i="3"/>
  <c r="S2152" i="3"/>
  <c r="I2154" i="3"/>
  <c r="S2157" i="3"/>
  <c r="K2163" i="3"/>
  <c r="K2165" i="3"/>
  <c r="P2166" i="3"/>
  <c r="M2170" i="3"/>
  <c r="Q2198" i="3"/>
  <c r="S2208" i="3"/>
  <c r="L2226" i="3"/>
  <c r="Q2227" i="3"/>
  <c r="R2235" i="3"/>
  <c r="P2247" i="3"/>
  <c r="R2250" i="3"/>
  <c r="L2253" i="3"/>
  <c r="N2258" i="3"/>
  <c r="L2263" i="3"/>
  <c r="M2267" i="3"/>
  <c r="T2315" i="3"/>
  <c r="J2333" i="3"/>
  <c r="I2335" i="3"/>
  <c r="M2339" i="3"/>
  <c r="T2348" i="3"/>
  <c r="N2352" i="3"/>
  <c r="I2368" i="3"/>
  <c r="J2372" i="3"/>
  <c r="M2392" i="3"/>
  <c r="T2400" i="3"/>
  <c r="S2400" i="3"/>
  <c r="S2404" i="3"/>
  <c r="R2404" i="3"/>
  <c r="R2411" i="3"/>
  <c r="R2427" i="3"/>
  <c r="T2509" i="3"/>
  <c r="T2512" i="3"/>
  <c r="O2574" i="3"/>
  <c r="L2591" i="3"/>
  <c r="Q2673" i="3"/>
  <c r="T2725" i="3"/>
  <c r="S2725" i="3"/>
  <c r="Q2725" i="3"/>
  <c r="O2725" i="3"/>
  <c r="M2725" i="3"/>
  <c r="L2725" i="3"/>
  <c r="J2725" i="3"/>
  <c r="I2725" i="3"/>
  <c r="I2114" i="3"/>
  <c r="L2126" i="3"/>
  <c r="M2138" i="3"/>
  <c r="N2149" i="3"/>
  <c r="L2151" i="3"/>
  <c r="M2163" i="3"/>
  <c r="L2165" i="3"/>
  <c r="N2170" i="3"/>
  <c r="I2189" i="3"/>
  <c r="R2198" i="3"/>
  <c r="I2218" i="3"/>
  <c r="I2220" i="3"/>
  <c r="M2226" i="3"/>
  <c r="M2249" i="3"/>
  <c r="N2253" i="3"/>
  <c r="S2256" i="3"/>
  <c r="M2263" i="3"/>
  <c r="J2270" i="3"/>
  <c r="M2281" i="3"/>
  <c r="S2286" i="3"/>
  <c r="I2287" i="3"/>
  <c r="N2304" i="3"/>
  <c r="J2313" i="3"/>
  <c r="K2327" i="3"/>
  <c r="Q2333" i="3"/>
  <c r="J2335" i="3"/>
  <c r="N2339" i="3"/>
  <c r="I2345" i="3"/>
  <c r="O2367" i="3"/>
  <c r="J2368" i="3"/>
  <c r="L2371" i="3"/>
  <c r="K2372" i="3"/>
  <c r="I2376" i="3"/>
  <c r="S2396" i="3"/>
  <c r="T2411" i="3"/>
  <c r="T2435" i="3"/>
  <c r="N2453" i="3"/>
  <c r="R2481" i="3"/>
  <c r="Q2523" i="3"/>
  <c r="L2551" i="3"/>
  <c r="T2676" i="3"/>
  <c r="Q2155" i="3"/>
  <c r="S2196" i="3"/>
  <c r="P2201" i="3"/>
  <c r="S2238" i="3"/>
  <c r="S2239" i="3" s="1"/>
  <c r="S2248" i="3"/>
  <c r="S2268" i="3"/>
  <c r="O2317" i="3"/>
  <c r="K2324" i="3"/>
  <c r="T2324" i="3"/>
  <c r="S2324" i="3"/>
  <c r="R2324" i="3"/>
  <c r="N2389" i="3"/>
  <c r="O2408" i="3"/>
  <c r="T2408" i="3"/>
  <c r="S2408" i="3"/>
  <c r="R2408" i="3"/>
  <c r="S2410" i="3"/>
  <c r="S2412" i="3"/>
  <c r="L2456" i="3"/>
  <c r="T2470" i="3"/>
  <c r="R2534" i="3"/>
  <c r="T2534" i="3"/>
  <c r="S2534" i="3"/>
  <c r="Q2534" i="3"/>
  <c r="P2534" i="3"/>
  <c r="N2534" i="3"/>
  <c r="S2580" i="3"/>
  <c r="R2580" i="3"/>
  <c r="Q2580" i="3"/>
  <c r="P2580" i="3"/>
  <c r="O2580" i="3"/>
  <c r="M2580" i="3"/>
  <c r="L2580" i="3"/>
  <c r="K2580" i="3"/>
  <c r="J2580" i="3"/>
  <c r="I2580" i="3"/>
  <c r="T2583" i="3"/>
  <c r="K2114" i="3"/>
  <c r="O2126" i="3"/>
  <c r="O2138" i="3"/>
  <c r="J2147" i="3"/>
  <c r="N2151" i="3"/>
  <c r="N2165" i="3"/>
  <c r="Q2170" i="3"/>
  <c r="K2172" i="3"/>
  <c r="S2174" i="3"/>
  <c r="I2175" i="3"/>
  <c r="K2189" i="3"/>
  <c r="I2197" i="3"/>
  <c r="M2202" i="3"/>
  <c r="I2209" i="3"/>
  <c r="L2218" i="3"/>
  <c r="K2220" i="3"/>
  <c r="O2226" i="3"/>
  <c r="P2249" i="3"/>
  <c r="P2253" i="3"/>
  <c r="J2262" i="3"/>
  <c r="O2263" i="3"/>
  <c r="L2270" i="3"/>
  <c r="L2274" i="3"/>
  <c r="T2280" i="3"/>
  <c r="L2287" i="3"/>
  <c r="K2298" i="3"/>
  <c r="J2300" i="3"/>
  <c r="L2313" i="3"/>
  <c r="L2321" i="3"/>
  <c r="N2327" i="3"/>
  <c r="Q2332" i="3"/>
  <c r="S2333" i="3"/>
  <c r="R2339" i="3"/>
  <c r="K2345" i="3"/>
  <c r="J2356" i="3"/>
  <c r="M2368" i="3"/>
  <c r="M2372" i="3"/>
  <c r="K2376" i="3"/>
  <c r="O2389" i="3"/>
  <c r="M2501" i="3"/>
  <c r="T2554" i="3"/>
  <c r="T2557" i="3"/>
  <c r="S2557" i="3"/>
  <c r="R2557" i="3"/>
  <c r="Q2557" i="3"/>
  <c r="P2557" i="3"/>
  <c r="O2557" i="3"/>
  <c r="N2557" i="3"/>
  <c r="M2557" i="3"/>
  <c r="L2557" i="3"/>
  <c r="K2557" i="3"/>
  <c r="J2557" i="3"/>
  <c r="I2557" i="3"/>
  <c r="I2563" i="3"/>
  <c r="T2705" i="3"/>
  <c r="P2126" i="3"/>
  <c r="J2175" i="3"/>
  <c r="J2197" i="3"/>
  <c r="I2222" i="3"/>
  <c r="P2226" i="3"/>
  <c r="T2228" i="3"/>
  <c r="R2249" i="3"/>
  <c r="Q2253" i="3"/>
  <c r="K2262" i="3"/>
  <c r="P2263" i="3"/>
  <c r="M2270" i="3"/>
  <c r="M2274" i="3"/>
  <c r="T2291" i="3"/>
  <c r="L2298" i="3"/>
  <c r="L2300" i="3"/>
  <c r="T2303" i="3"/>
  <c r="R2303" i="3"/>
  <c r="O2303" i="3"/>
  <c r="N2303" i="3"/>
  <c r="S2303" i="3"/>
  <c r="M2313" i="3"/>
  <c r="L2320" i="3"/>
  <c r="N2320" i="3"/>
  <c r="M2320" i="3"/>
  <c r="K2320" i="3"/>
  <c r="J2320" i="3"/>
  <c r="N2321" i="3"/>
  <c r="T2339" i="3"/>
  <c r="M2344" i="3"/>
  <c r="K2344" i="3"/>
  <c r="J2344" i="3"/>
  <c r="I2344" i="3"/>
  <c r="L2345" i="3"/>
  <c r="K2356" i="3"/>
  <c r="N2388" i="3"/>
  <c r="S2388" i="3"/>
  <c r="Q2388" i="3"/>
  <c r="P2388" i="3"/>
  <c r="T2388" i="3"/>
  <c r="P2389" i="3"/>
  <c r="T2459" i="3"/>
  <c r="S2473" i="3"/>
  <c r="T2490" i="3"/>
  <c r="O2504" i="3"/>
  <c r="T2504" i="3"/>
  <c r="S2504" i="3"/>
  <c r="R2504" i="3"/>
  <c r="Q2504" i="3"/>
  <c r="P2504" i="3"/>
  <c r="N2504" i="3"/>
  <c r="M2504" i="3"/>
  <c r="J2504" i="3"/>
  <c r="I2504" i="3"/>
  <c r="R2507" i="3"/>
  <c r="O2515" i="3"/>
  <c r="T2526" i="3"/>
  <c r="S2526" i="3"/>
  <c r="R2526" i="3"/>
  <c r="Q2526" i="3"/>
  <c r="P2526" i="3"/>
  <c r="O2526" i="3"/>
  <c r="N2526" i="3"/>
  <c r="M2526" i="3"/>
  <c r="L2526" i="3"/>
  <c r="K2526" i="3"/>
  <c r="J2526" i="3"/>
  <c r="I2526" i="3"/>
  <c r="O2606" i="3"/>
  <c r="Q2635" i="3"/>
  <c r="K2175" i="3"/>
  <c r="K2197" i="3"/>
  <c r="T2205" i="3"/>
  <c r="O2207" i="3"/>
  <c r="M2209" i="3"/>
  <c r="O2218" i="3"/>
  <c r="Q2226" i="3"/>
  <c r="S2232" i="3"/>
  <c r="R2253" i="3"/>
  <c r="L2262" i="3"/>
  <c r="Q2263" i="3"/>
  <c r="O2270" i="3"/>
  <c r="N2274" i="3"/>
  <c r="M2298" i="3"/>
  <c r="M2300" i="3"/>
  <c r="R2321" i="3"/>
  <c r="T2340" i="3"/>
  <c r="S2340" i="3"/>
  <c r="R2340" i="3"/>
  <c r="Q2340" i="3"/>
  <c r="P2340" i="3"/>
  <c r="O2355" i="3"/>
  <c r="M2356" i="3"/>
  <c r="O2368" i="3"/>
  <c r="O2372" i="3"/>
  <c r="M2376" i="3"/>
  <c r="Q2389" i="3"/>
  <c r="Q2415" i="3"/>
  <c r="P2415" i="3"/>
  <c r="N2415" i="3"/>
  <c r="L2415" i="3"/>
  <c r="K2415" i="3"/>
  <c r="T2518" i="3"/>
  <c r="S2518" i="3"/>
  <c r="R2518" i="3"/>
  <c r="Q2518" i="3"/>
  <c r="P2518" i="3"/>
  <c r="O2518" i="3"/>
  <c r="N2518" i="3"/>
  <c r="L2518" i="3"/>
  <c r="K2518" i="3"/>
  <c r="J2543" i="3"/>
  <c r="S2566" i="3"/>
  <c r="O2650" i="3"/>
  <c r="O2659" i="3"/>
  <c r="N2697" i="3"/>
  <c r="L2164" i="3"/>
  <c r="L2175" i="3"/>
  <c r="T2187" i="3"/>
  <c r="S2192" i="3"/>
  <c r="L2197" i="3"/>
  <c r="S2214" i="3"/>
  <c r="O2274" i="3"/>
  <c r="R2297" i="3"/>
  <c r="N2298" i="3"/>
  <c r="N2300" i="3"/>
  <c r="I2336" i="3"/>
  <c r="Q2336" i="3"/>
  <c r="P2336" i="3"/>
  <c r="O2336" i="3"/>
  <c r="R2336" i="3"/>
  <c r="O2369" i="3"/>
  <c r="T2379" i="3"/>
  <c r="S2379" i="3"/>
  <c r="S2389" i="3"/>
  <c r="P2443" i="3"/>
  <c r="T2451" i="3"/>
  <c r="P2462" i="3"/>
  <c r="I2476" i="3"/>
  <c r="S2476" i="3"/>
  <c r="R2476" i="3"/>
  <c r="Q2476" i="3"/>
  <c r="P2476" i="3"/>
  <c r="N2476" i="3"/>
  <c r="M2476" i="3"/>
  <c r="L2476" i="3"/>
  <c r="K2476" i="3"/>
  <c r="J2476" i="3"/>
  <c r="T2521" i="3"/>
  <c r="T2569" i="3"/>
  <c r="S2569" i="3"/>
  <c r="R2569" i="3"/>
  <c r="Q2569" i="3"/>
  <c r="P2569" i="3"/>
  <c r="O2569" i="3"/>
  <c r="N2569" i="3"/>
  <c r="M2569" i="3"/>
  <c r="L2569" i="3"/>
  <c r="K2569" i="3"/>
  <c r="J2569" i="3"/>
  <c r="I2569" i="3"/>
  <c r="T2609" i="3"/>
  <c r="K2074" i="3"/>
  <c r="O2117" i="3"/>
  <c r="R2127" i="3"/>
  <c r="R2128" i="3" s="1"/>
  <c r="S2138" i="3"/>
  <c r="S2151" i="3"/>
  <c r="S2165" i="3"/>
  <c r="O2172" i="3"/>
  <c r="M2175" i="3"/>
  <c r="R2189" i="3"/>
  <c r="M2197" i="3"/>
  <c r="P2209" i="3"/>
  <c r="R2218" i="3"/>
  <c r="O2220" i="3"/>
  <c r="O2221" i="3" s="1"/>
  <c r="T2226" i="3"/>
  <c r="S2250" i="3"/>
  <c r="N2262" i="3"/>
  <c r="S2263" i="3"/>
  <c r="Q2270" i="3"/>
  <c r="P2274" i="3"/>
  <c r="P2287" i="3"/>
  <c r="P2298" i="3"/>
  <c r="P2300" i="3"/>
  <c r="S2312" i="3"/>
  <c r="P2312" i="3"/>
  <c r="N2312" i="3"/>
  <c r="M2312" i="3"/>
  <c r="L2312" i="3"/>
  <c r="K2312" i="3"/>
  <c r="P2313" i="3"/>
  <c r="Q2322" i="3"/>
  <c r="T2327" i="3"/>
  <c r="O2356" i="3"/>
  <c r="T2373" i="3"/>
  <c r="L2373" i="3"/>
  <c r="K2373" i="3"/>
  <c r="J2373" i="3"/>
  <c r="I2373" i="3"/>
  <c r="P2376" i="3"/>
  <c r="O2385" i="3"/>
  <c r="T2389" i="3"/>
  <c r="K2402" i="3"/>
  <c r="J2406" i="3"/>
  <c r="N2422" i="3"/>
  <c r="S2479" i="3"/>
  <c r="N2532" i="3"/>
  <c r="O2700" i="3"/>
  <c r="T2767" i="3"/>
  <c r="Q2767" i="3"/>
  <c r="P2767" i="3"/>
  <c r="O2767" i="3"/>
  <c r="T2165" i="3"/>
  <c r="P2172" i="3"/>
  <c r="N2175" i="3"/>
  <c r="S2189" i="3"/>
  <c r="N2197" i="3"/>
  <c r="Q2209" i="3"/>
  <c r="S2218" i="3"/>
  <c r="P2220" i="3"/>
  <c r="P2221" i="3" s="1"/>
  <c r="O2262" i="3"/>
  <c r="R2270" i="3"/>
  <c r="Q2287" i="3"/>
  <c r="R2298" i="3"/>
  <c r="Q2300" i="3"/>
  <c r="R2308" i="3"/>
  <c r="T2308" i="3"/>
  <c r="Q2313" i="3"/>
  <c r="S2328" i="3"/>
  <c r="I2349" i="3"/>
  <c r="J2349" i="3"/>
  <c r="P2351" i="3"/>
  <c r="T2351" i="3"/>
  <c r="S2351" i="3"/>
  <c r="R2351" i="3"/>
  <c r="P2356" i="3"/>
  <c r="R2376" i="3"/>
  <c r="M2402" i="3"/>
  <c r="I2404" i="3"/>
  <c r="K2406" i="3"/>
  <c r="T2423" i="3"/>
  <c r="T2465" i="3"/>
  <c r="L2546" i="3"/>
  <c r="I2821" i="3"/>
  <c r="K2014" i="3"/>
  <c r="J2017" i="3"/>
  <c r="I2022" i="3"/>
  <c r="I2053" i="3"/>
  <c r="M2065" i="3"/>
  <c r="N2075" i="3"/>
  <c r="I2081" i="3"/>
  <c r="J2095" i="3"/>
  <c r="K2099" i="3"/>
  <c r="K2135" i="3"/>
  <c r="L2137" i="3"/>
  <c r="T2139" i="3"/>
  <c r="M2142" i="3"/>
  <c r="K2144" i="3"/>
  <c r="O2156" i="3"/>
  <c r="O2169" i="3"/>
  <c r="Q2172" i="3"/>
  <c r="O2175" i="3"/>
  <c r="K2179" i="3"/>
  <c r="J2181" i="3"/>
  <c r="S2183" i="3"/>
  <c r="L2188" i="3"/>
  <c r="O2197" i="3"/>
  <c r="J2208" i="3"/>
  <c r="R2209" i="3"/>
  <c r="I2215" i="3"/>
  <c r="T2219" i="3"/>
  <c r="Q2220" i="3"/>
  <c r="Q2221" i="3" s="1"/>
  <c r="N2225" i="3"/>
  <c r="J2233" i="3"/>
  <c r="O2234" i="3"/>
  <c r="S2244" i="3"/>
  <c r="K2246" i="3"/>
  <c r="N2252" i="3"/>
  <c r="I2256" i="3"/>
  <c r="N2257" i="3"/>
  <c r="J2261" i="3"/>
  <c r="P2262" i="3"/>
  <c r="P2266" i="3"/>
  <c r="M2269" i="3"/>
  <c r="S2270" i="3"/>
  <c r="K2278" i="3"/>
  <c r="I2284" i="3"/>
  <c r="I2286" i="3"/>
  <c r="R2287" i="3"/>
  <c r="R2292" i="3"/>
  <c r="P2294" i="3"/>
  <c r="R2300" i="3"/>
  <c r="O2314" i="3"/>
  <c r="O2315" i="3" s="1"/>
  <c r="O2316" i="3" s="1"/>
  <c r="Q2356" i="3"/>
  <c r="O2358" i="3"/>
  <c r="S2361" i="3"/>
  <c r="T2361" i="3"/>
  <c r="R2361" i="3"/>
  <c r="Q2361" i="3"/>
  <c r="P2361" i="3"/>
  <c r="O2361" i="3"/>
  <c r="S2365" i="3"/>
  <c r="R2365" i="3"/>
  <c r="K2365" i="3"/>
  <c r="R2377" i="3"/>
  <c r="N2382" i="3"/>
  <c r="N2384" i="3"/>
  <c r="Q2385" i="3"/>
  <c r="M2400" i="3"/>
  <c r="N2402" i="3"/>
  <c r="M2404" i="3"/>
  <c r="L2406" i="3"/>
  <c r="T2454" i="3"/>
  <c r="K2496" i="3"/>
  <c r="T2499" i="3"/>
  <c r="T2549" i="3"/>
  <c r="T2575" i="3"/>
  <c r="S2575" i="3"/>
  <c r="R2575" i="3"/>
  <c r="Q2575" i="3"/>
  <c r="P2575" i="3"/>
  <c r="O2575" i="3"/>
  <c r="N2575" i="3"/>
  <c r="M2575" i="3"/>
  <c r="L2575" i="3"/>
  <c r="K2575" i="3"/>
  <c r="J2575" i="3"/>
  <c r="I2575" i="3"/>
  <c r="R2621" i="3"/>
  <c r="K2017" i="3"/>
  <c r="S2040" i="3"/>
  <c r="Q2049" i="3"/>
  <c r="O2069" i="3"/>
  <c r="I2155" i="3"/>
  <c r="P2156" i="3"/>
  <c r="Q2175" i="3"/>
  <c r="I2196" i="3"/>
  <c r="I2201" i="3"/>
  <c r="K2208" i="3"/>
  <c r="T2209" i="3"/>
  <c r="R2220" i="3"/>
  <c r="R2221" i="3" s="1"/>
  <c r="R2225" i="3"/>
  <c r="P2234" i="3"/>
  <c r="I2238" i="3"/>
  <c r="I2248" i="3"/>
  <c r="O2252" i="3"/>
  <c r="J2256" i="3"/>
  <c r="Q2262" i="3"/>
  <c r="I2268" i="3"/>
  <c r="T2270" i="3"/>
  <c r="J2286" i="3"/>
  <c r="S2287" i="3"/>
  <c r="R2294" i="3"/>
  <c r="S2299" i="3"/>
  <c r="T2300" i="3"/>
  <c r="S2306" i="3"/>
  <c r="I2324" i="3"/>
  <c r="M2357" i="3"/>
  <c r="K2395" i="3"/>
  <c r="I2395" i="3"/>
  <c r="O2402" i="3"/>
  <c r="I2408" i="3"/>
  <c r="L2412" i="3"/>
  <c r="K2468" i="3"/>
  <c r="O2471" i="3"/>
  <c r="O2513" i="3"/>
  <c r="K2535" i="3"/>
  <c r="P2581" i="3"/>
  <c r="Q2601" i="3"/>
  <c r="T2601" i="3"/>
  <c r="S2601" i="3"/>
  <c r="L2601" i="3"/>
  <c r="K2601" i="3"/>
  <c r="Q2302" i="3"/>
  <c r="S2317" i="3"/>
  <c r="R2319" i="3"/>
  <c r="Q2369" i="3"/>
  <c r="M2371" i="3"/>
  <c r="T2380" i="3"/>
  <c r="Q2381" i="3"/>
  <c r="M2383" i="3"/>
  <c r="Q2398" i="3"/>
  <c r="N2407" i="3"/>
  <c r="Q2443" i="3"/>
  <c r="Q2446" i="3"/>
  <c r="I2451" i="3"/>
  <c r="N2460" i="3"/>
  <c r="I2461" i="3"/>
  <c r="Q2462" i="3"/>
  <c r="M2466" i="3"/>
  <c r="P2471" i="3"/>
  <c r="T2475" i="3"/>
  <c r="K2480" i="3"/>
  <c r="N2484" i="3"/>
  <c r="S2498" i="3"/>
  <c r="K2499" i="3"/>
  <c r="I2507" i="3"/>
  <c r="P2513" i="3"/>
  <c r="N2517" i="3"/>
  <c r="K2522" i="3"/>
  <c r="J2531" i="3"/>
  <c r="O2532" i="3"/>
  <c r="S2533" i="3"/>
  <c r="K2543" i="3"/>
  <c r="M2551" i="3"/>
  <c r="J2563" i="3"/>
  <c r="T2566" i="3"/>
  <c r="J2571" i="3"/>
  <c r="P2574" i="3"/>
  <c r="S2579" i="3"/>
  <c r="L2588" i="3"/>
  <c r="P2591" i="3"/>
  <c r="Q2612" i="3"/>
  <c r="T2680" i="3"/>
  <c r="S2680" i="3"/>
  <c r="L2680" i="3"/>
  <c r="K2688" i="3"/>
  <c r="J2688" i="3"/>
  <c r="O2701" i="3"/>
  <c r="S2714" i="3"/>
  <c r="N2714" i="3"/>
  <c r="M2714" i="3"/>
  <c r="Q2724" i="3"/>
  <c r="L2729" i="3"/>
  <c r="K2729" i="3"/>
  <c r="O2729" i="3"/>
  <c r="T2740" i="3"/>
  <c r="T2742" i="3"/>
  <c r="Q2749" i="3"/>
  <c r="S2759" i="3"/>
  <c r="Q2762" i="3"/>
  <c r="L2419" i="3"/>
  <c r="I2421" i="3"/>
  <c r="K2426" i="3"/>
  <c r="J2428" i="3"/>
  <c r="M2441" i="3"/>
  <c r="N2447" i="3"/>
  <c r="L2451" i="3"/>
  <c r="K2453" i="3"/>
  <c r="I2455" i="3"/>
  <c r="L2461" i="3"/>
  <c r="L2477" i="3"/>
  <c r="N2480" i="3"/>
  <c r="J2485" i="3"/>
  <c r="R2499" i="3"/>
  <c r="M2505" i="3"/>
  <c r="M2507" i="3"/>
  <c r="K2512" i="3"/>
  <c r="J2516" i="3"/>
  <c r="J2519" i="3"/>
  <c r="J2521" i="3"/>
  <c r="N2522" i="3"/>
  <c r="M2531" i="3"/>
  <c r="S2543" i="3"/>
  <c r="M2563" i="3"/>
  <c r="L2565" i="3"/>
  <c r="O2583" i="3"/>
  <c r="Q2588" i="3"/>
  <c r="T2596" i="3"/>
  <c r="J2596" i="3"/>
  <c r="I2596" i="3"/>
  <c r="N2609" i="3"/>
  <c r="J2620" i="3"/>
  <c r="O2649" i="3"/>
  <c r="M2692" i="3"/>
  <c r="L2697" i="3"/>
  <c r="P2718" i="3"/>
  <c r="K2733" i="3"/>
  <c r="T2754" i="3"/>
  <c r="Q2754" i="3"/>
  <c r="J2754" i="3"/>
  <c r="R2927" i="3"/>
  <c r="R2936" i="3"/>
  <c r="M2419" i="3"/>
  <c r="J2421" i="3"/>
  <c r="I2424" i="3"/>
  <c r="L2426" i="3"/>
  <c r="I2442" i="3"/>
  <c r="R2447" i="3"/>
  <c r="M2451" i="3"/>
  <c r="K2455" i="3"/>
  <c r="N2461" i="3"/>
  <c r="L2465" i="3"/>
  <c r="K2473" i="3"/>
  <c r="N2477" i="3"/>
  <c r="I2479" i="3"/>
  <c r="O2480" i="3"/>
  <c r="K2485" i="3"/>
  <c r="K2490" i="3"/>
  <c r="S2499" i="3"/>
  <c r="N2505" i="3"/>
  <c r="N2507" i="3"/>
  <c r="L2512" i="3"/>
  <c r="K2516" i="3"/>
  <c r="K2519" i="3"/>
  <c r="K2521" i="3"/>
  <c r="O2522" i="3"/>
  <c r="T2524" i="3"/>
  <c r="N2531" i="3"/>
  <c r="T2543" i="3"/>
  <c r="N2563" i="3"/>
  <c r="J2581" i="3"/>
  <c r="P2583" i="3"/>
  <c r="R2588" i="3"/>
  <c r="Q2614" i="3"/>
  <c r="T2660" i="3"/>
  <c r="M2674" i="3"/>
  <c r="M2697" i="3"/>
  <c r="S2702" i="3"/>
  <c r="R2702" i="3"/>
  <c r="P2702" i="3"/>
  <c r="K2705" i="3"/>
  <c r="R2717" i="3"/>
  <c r="Q2718" i="3"/>
  <c r="P2732" i="3"/>
  <c r="L2733" i="3"/>
  <c r="T2770" i="3"/>
  <c r="R2824" i="3"/>
  <c r="Q2824" i="3"/>
  <c r="P2824" i="3"/>
  <c r="O2824" i="3"/>
  <c r="L2824" i="3"/>
  <c r="T2824" i="3"/>
  <c r="S2824" i="3"/>
  <c r="N2824" i="3"/>
  <c r="T2876" i="3"/>
  <c r="N2890" i="3"/>
  <c r="T2913" i="3"/>
  <c r="O2419" i="3"/>
  <c r="K2421" i="3"/>
  <c r="L2424" i="3"/>
  <c r="M2426" i="3"/>
  <c r="J2442" i="3"/>
  <c r="S2447" i="3"/>
  <c r="N2451" i="3"/>
  <c r="L2455" i="3"/>
  <c r="O2461" i="3"/>
  <c r="M2465" i="3"/>
  <c r="Q2472" i="3"/>
  <c r="L2473" i="3"/>
  <c r="P2477" i="3"/>
  <c r="J2479" i="3"/>
  <c r="P2480" i="3"/>
  <c r="L2485" i="3"/>
  <c r="L2490" i="3"/>
  <c r="O2505" i="3"/>
  <c r="P2507" i="3"/>
  <c r="N2512" i="3"/>
  <c r="L2516" i="3"/>
  <c r="L2519" i="3"/>
  <c r="L2521" i="3"/>
  <c r="P2522" i="3"/>
  <c r="O2531" i="3"/>
  <c r="T2544" i="3"/>
  <c r="O2563" i="3"/>
  <c r="Q2565" i="3"/>
  <c r="M2581" i="3"/>
  <c r="Q2583" i="3"/>
  <c r="S2588" i="3"/>
  <c r="T2610" i="3"/>
  <c r="L2648" i="3"/>
  <c r="I2648" i="3"/>
  <c r="T2693" i="3"/>
  <c r="L2705" i="3"/>
  <c r="Q2765" i="3"/>
  <c r="J2830" i="3"/>
  <c r="S2839" i="3"/>
  <c r="R2939" i="3"/>
  <c r="Q2939" i="3"/>
  <c r="N2939" i="3"/>
  <c r="L2939" i="3"/>
  <c r="K2939" i="3"/>
  <c r="J2939" i="3"/>
  <c r="P2939" i="3"/>
  <c r="J2942" i="3"/>
  <c r="L2421" i="3"/>
  <c r="K2442" i="3"/>
  <c r="O2451" i="3"/>
  <c r="M2455" i="3"/>
  <c r="P2461" i="3"/>
  <c r="N2465" i="3"/>
  <c r="N2473" i="3"/>
  <c r="Q2477" i="3"/>
  <c r="K2479" i="3"/>
  <c r="R2480" i="3"/>
  <c r="M2485" i="3"/>
  <c r="M2490" i="3"/>
  <c r="P2512" i="3"/>
  <c r="M2516" i="3"/>
  <c r="M2521" i="3"/>
  <c r="Q2522" i="3"/>
  <c r="P2531" i="3"/>
  <c r="R2556" i="3"/>
  <c r="P2563" i="3"/>
  <c r="S2589" i="3"/>
  <c r="R2589" i="3"/>
  <c r="O2615" i="3"/>
  <c r="T2622" i="3"/>
  <c r="O2669" i="3"/>
  <c r="S2672" i="3"/>
  <c r="P2696" i="3"/>
  <c r="O2696" i="3"/>
  <c r="M2696" i="3"/>
  <c r="L2696" i="3"/>
  <c r="J2696" i="3"/>
  <c r="S2896" i="3"/>
  <c r="I3008" i="3"/>
  <c r="S2480" i="3"/>
  <c r="N2488" i="3"/>
  <c r="J2603" i="3"/>
  <c r="M2603" i="3"/>
  <c r="L2603" i="3"/>
  <c r="K2603" i="3"/>
  <c r="R2608" i="3"/>
  <c r="T2638" i="3"/>
  <c r="P2638" i="3"/>
  <c r="O2638" i="3"/>
  <c r="T2704" i="3"/>
  <c r="J2708" i="3"/>
  <c r="I2708" i="3"/>
  <c r="J2712" i="3"/>
  <c r="I2712" i="3"/>
  <c r="O2745" i="3"/>
  <c r="S2793" i="3"/>
  <c r="S2810" i="3"/>
  <c r="T2457" i="3"/>
  <c r="Q2552" i="3"/>
  <c r="T2559" i="3"/>
  <c r="S2626" i="3"/>
  <c r="L2626" i="3"/>
  <c r="T2628" i="3"/>
  <c r="S2628" i="3"/>
  <c r="R2628" i="3"/>
  <c r="T2653" i="3"/>
  <c r="S2653" i="3"/>
  <c r="Q2653" i="3"/>
  <c r="O2653" i="3"/>
  <c r="M2653" i="3"/>
  <c r="T2662" i="3"/>
  <c r="S2719" i="3"/>
  <c r="P2750" i="3"/>
  <c r="K2750" i="3"/>
  <c r="O2760" i="3"/>
  <c r="T2816" i="3"/>
  <c r="N2328" i="3"/>
  <c r="L2363" i="3"/>
  <c r="T2377" i="3"/>
  <c r="O2421" i="3"/>
  <c r="L2427" i="3"/>
  <c r="O2442" i="3"/>
  <c r="S2451" i="3"/>
  <c r="P2455" i="3"/>
  <c r="Q2465" i="3"/>
  <c r="N2479" i="3"/>
  <c r="J2481" i="3"/>
  <c r="P2485" i="3"/>
  <c r="Q2490" i="3"/>
  <c r="N2508" i="3"/>
  <c r="T2511" i="3"/>
  <c r="P2516" i="3"/>
  <c r="P2521" i="3"/>
  <c r="I2523" i="3"/>
  <c r="Q2528" i="3"/>
  <c r="M2539" i="3"/>
  <c r="O2542" i="3"/>
  <c r="P2545" i="3"/>
  <c r="O2550" i="3"/>
  <c r="S2563" i="3"/>
  <c r="S2571" i="3"/>
  <c r="P2599" i="3"/>
  <c r="M2606" i="3"/>
  <c r="J2658" i="3"/>
  <c r="R2679" i="3"/>
  <c r="J2680" i="3"/>
  <c r="N2684" i="3"/>
  <c r="P2688" i="3"/>
  <c r="K2710" i="3"/>
  <c r="R2710" i="3"/>
  <c r="Q2710" i="3"/>
  <c r="P2710" i="3"/>
  <c r="O2710" i="3"/>
  <c r="T2721" i="3"/>
  <c r="N2729" i="3"/>
  <c r="L2740" i="3"/>
  <c r="L2768" i="3"/>
  <c r="S2779" i="3"/>
  <c r="P2848" i="3"/>
  <c r="P2309" i="3"/>
  <c r="P2328" i="3"/>
  <c r="O2410" i="3"/>
  <c r="P2421" i="3"/>
  <c r="T2434" i="3"/>
  <c r="P2442" i="3"/>
  <c r="Q2455" i="3"/>
  <c r="R2465" i="3"/>
  <c r="S2474" i="3"/>
  <c r="O2479" i="3"/>
  <c r="K2484" i="3"/>
  <c r="Q2485" i="3"/>
  <c r="L2489" i="3"/>
  <c r="R2490" i="3"/>
  <c r="Q2516" i="3"/>
  <c r="Q2521" i="3"/>
  <c r="R2528" i="3"/>
  <c r="N2539" i="3"/>
  <c r="P2542" i="3"/>
  <c r="Q2545" i="3"/>
  <c r="P2550" i="3"/>
  <c r="T2563" i="3"/>
  <c r="N2606" i="3"/>
  <c r="T2632" i="3"/>
  <c r="S2632" i="3"/>
  <c r="R2632" i="3"/>
  <c r="Q2632" i="3"/>
  <c r="S2641" i="3"/>
  <c r="Q2646" i="3"/>
  <c r="T2677" i="3"/>
  <c r="S2677" i="3"/>
  <c r="M2680" i="3"/>
  <c r="O2684" i="3"/>
  <c r="Q2688" i="3"/>
  <c r="P2729" i="3"/>
  <c r="I2741" i="3"/>
  <c r="S2763" i="3"/>
  <c r="Q2782" i="3"/>
  <c r="O2888" i="3"/>
  <c r="L2314" i="3"/>
  <c r="L2325" i="3"/>
  <c r="R2328" i="3"/>
  <c r="N2332" i="3"/>
  <c r="M2355" i="3"/>
  <c r="M2367" i="3"/>
  <c r="N2380" i="3"/>
  <c r="R2396" i="3"/>
  <c r="L2398" i="3"/>
  <c r="Q2421" i="3"/>
  <c r="L2423" i="3"/>
  <c r="M2428" i="3"/>
  <c r="R2431" i="3"/>
  <c r="S2435" i="3"/>
  <c r="N2437" i="3"/>
  <c r="N2439" i="3"/>
  <c r="I2441" i="3"/>
  <c r="S2445" i="3"/>
  <c r="S2455" i="3"/>
  <c r="T2464" i="3"/>
  <c r="S2465" i="3"/>
  <c r="P2479" i="3"/>
  <c r="I2482" i="3"/>
  <c r="L2484" i="3"/>
  <c r="S2485" i="3"/>
  <c r="M2489" i="3"/>
  <c r="S2490" i="3"/>
  <c r="M2498" i="3"/>
  <c r="I2509" i="3"/>
  <c r="N2515" i="3"/>
  <c r="R2516" i="3"/>
  <c r="R2521" i="3"/>
  <c r="S2528" i="3"/>
  <c r="O2539" i="3"/>
  <c r="Q2542" i="3"/>
  <c r="R2545" i="3"/>
  <c r="I2554" i="3"/>
  <c r="T2572" i="3"/>
  <c r="K2596" i="3"/>
  <c r="K2620" i="3"/>
  <c r="N2680" i="3"/>
  <c r="T2683" i="3"/>
  <c r="R2688" i="3"/>
  <c r="Q2729" i="3"/>
  <c r="N2854" i="3"/>
  <c r="Q2857" i="3"/>
  <c r="P2925" i="3"/>
  <c r="K2925" i="3"/>
  <c r="T2305" i="3"/>
  <c r="M2325" i="3"/>
  <c r="P2332" i="3"/>
  <c r="S2352" i="3"/>
  <c r="P2357" i="3"/>
  <c r="N2367" i="3"/>
  <c r="T2386" i="3"/>
  <c r="T2392" i="3"/>
  <c r="M2398" i="3"/>
  <c r="R2421" i="3"/>
  <c r="M2423" i="3"/>
  <c r="N2428" i="3"/>
  <c r="I2432" i="3"/>
  <c r="O2437" i="3"/>
  <c r="O2439" i="3"/>
  <c r="K2441" i="3"/>
  <c r="Q2479" i="3"/>
  <c r="M2482" i="3"/>
  <c r="M2484" i="3"/>
  <c r="N2489" i="3"/>
  <c r="K2492" i="3"/>
  <c r="T2495" i="3"/>
  <c r="J2496" i="3"/>
  <c r="N2498" i="3"/>
  <c r="J2509" i="3"/>
  <c r="I2514" i="3"/>
  <c r="S2516" i="3"/>
  <c r="S2521" i="3"/>
  <c r="I2524" i="3"/>
  <c r="P2539" i="3"/>
  <c r="R2542" i="3"/>
  <c r="S2545" i="3"/>
  <c r="K2554" i="3"/>
  <c r="I2561" i="3"/>
  <c r="O2596" i="3"/>
  <c r="S2619" i="3"/>
  <c r="R2619" i="3"/>
  <c r="Q2619" i="3"/>
  <c r="L2620" i="3"/>
  <c r="L2624" i="3"/>
  <c r="I2660" i="3"/>
  <c r="R2675" i="3"/>
  <c r="O2680" i="3"/>
  <c r="T2689" i="3"/>
  <c r="S2689" i="3"/>
  <c r="Q2689" i="3"/>
  <c r="I2689" i="3"/>
  <c r="K2700" i="3"/>
  <c r="I2702" i="3"/>
  <c r="O2737" i="3"/>
  <c r="J2825" i="3"/>
  <c r="N2341" i="3"/>
  <c r="S2354" i="3"/>
  <c r="N2398" i="3"/>
  <c r="T2414" i="3"/>
  <c r="N2423" i="3"/>
  <c r="R2428" i="3"/>
  <c r="J2432" i="3"/>
  <c r="Q2436" i="3"/>
  <c r="P2439" i="3"/>
  <c r="L2441" i="3"/>
  <c r="I2454" i="3"/>
  <c r="O2456" i="3"/>
  <c r="J2472" i="3"/>
  <c r="I2475" i="3"/>
  <c r="O2484" i="3"/>
  <c r="M2491" i="3"/>
  <c r="M2492" i="3"/>
  <c r="O2498" i="3"/>
  <c r="K2509" i="3"/>
  <c r="J2514" i="3"/>
  <c r="K2524" i="3"/>
  <c r="R2529" i="3"/>
  <c r="I2544" i="3"/>
  <c r="I2549" i="3"/>
  <c r="L2554" i="3"/>
  <c r="J2561" i="3"/>
  <c r="T2597" i="3"/>
  <c r="N2597" i="3"/>
  <c r="M2597" i="3"/>
  <c r="R2602" i="3"/>
  <c r="Q2602" i="3"/>
  <c r="K2607" i="3"/>
  <c r="O2610" i="3"/>
  <c r="M2620" i="3"/>
  <c r="S2636" i="3"/>
  <c r="M2648" i="3"/>
  <c r="K2660" i="3"/>
  <c r="P2680" i="3"/>
  <c r="M2685" i="3"/>
  <c r="O2687" i="3"/>
  <c r="O2693" i="3"/>
  <c r="J2702" i="3"/>
  <c r="T2743" i="3"/>
  <c r="M2743" i="3"/>
  <c r="O2774" i="3"/>
  <c r="T2788" i="3"/>
  <c r="R2788" i="3"/>
  <c r="P2788" i="3"/>
  <c r="O2788" i="3"/>
  <c r="N2788" i="3"/>
  <c r="M2788" i="3"/>
  <c r="L2788" i="3"/>
  <c r="K2788" i="3"/>
  <c r="J2788" i="3"/>
  <c r="L2791" i="3"/>
  <c r="Q2480" i="3"/>
  <c r="S2522" i="3"/>
  <c r="O2568" i="3"/>
  <c r="S2634" i="3"/>
  <c r="Q2634" i="3"/>
  <c r="T2665" i="3"/>
  <c r="M2665" i="3"/>
  <c r="T2670" i="3"/>
  <c r="S2670" i="3"/>
  <c r="K2670" i="3"/>
  <c r="J2670" i="3"/>
  <c r="S2694" i="3"/>
  <c r="R2758" i="3"/>
  <c r="P2900" i="3"/>
  <c r="S2449" i="3"/>
  <c r="T2468" i="3"/>
  <c r="I2488" i="3"/>
  <c r="Q2531" i="3"/>
  <c r="J2538" i="3"/>
  <c r="N2544" i="3"/>
  <c r="K2549" i="3"/>
  <c r="Q2554" i="3"/>
  <c r="J2556" i="3"/>
  <c r="L2561" i="3"/>
  <c r="I2566" i="3"/>
  <c r="J2584" i="3"/>
  <c r="J2589" i="3"/>
  <c r="I2603" i="3"/>
  <c r="P2608" i="3"/>
  <c r="P2620" i="3"/>
  <c r="J2622" i="3"/>
  <c r="O2651" i="3"/>
  <c r="N2651" i="3"/>
  <c r="L2651" i="3"/>
  <c r="M2701" i="3"/>
  <c r="I2701" i="3"/>
  <c r="J2704" i="3"/>
  <c r="K2708" i="3"/>
  <c r="T2712" i="3"/>
  <c r="T2748" i="3"/>
  <c r="J2777" i="3"/>
  <c r="M2843" i="3"/>
  <c r="T2843" i="3"/>
  <c r="R2843" i="3"/>
  <c r="Q2843" i="3"/>
  <c r="O2843" i="3"/>
  <c r="P2843" i="3"/>
  <c r="N2843" i="3"/>
  <c r="L2843" i="3"/>
  <c r="K2843" i="3"/>
  <c r="J2843" i="3"/>
  <c r="I2843" i="3"/>
  <c r="T2863" i="3"/>
  <c r="Q3051" i="3"/>
  <c r="O3057" i="3"/>
  <c r="Q3066" i="3"/>
  <c r="Q2423" i="3"/>
  <c r="M2432" i="3"/>
  <c r="P2441" i="3"/>
  <c r="P2451" i="3"/>
  <c r="R2454" i="3"/>
  <c r="I2457" i="3"/>
  <c r="P2472" i="3"/>
  <c r="L2475" i="3"/>
  <c r="J2488" i="3"/>
  <c r="Q2492" i="3"/>
  <c r="S2501" i="3"/>
  <c r="J2507" i="3"/>
  <c r="N2509" i="3"/>
  <c r="N2514" i="3"/>
  <c r="Q2520" i="3"/>
  <c r="T2525" i="3"/>
  <c r="K2533" i="3"/>
  <c r="K2538" i="3"/>
  <c r="O2544" i="3"/>
  <c r="O2549" i="3"/>
  <c r="N2552" i="3"/>
  <c r="R2554" i="3"/>
  <c r="K2556" i="3"/>
  <c r="M2559" i="3"/>
  <c r="M2561" i="3"/>
  <c r="K2566" i="3"/>
  <c r="I2571" i="3"/>
  <c r="K2584" i="3"/>
  <c r="K2589" i="3"/>
  <c r="N2603" i="3"/>
  <c r="Q2608" i="3"/>
  <c r="R2620" i="3"/>
  <c r="K2622" i="3"/>
  <c r="I2628" i="3"/>
  <c r="R2648" i="3"/>
  <c r="O2654" i="3"/>
  <c r="K2654" i="3"/>
  <c r="O2660" i="3"/>
  <c r="R2696" i="3"/>
  <c r="O2703" i="3"/>
  <c r="K2704" i="3"/>
  <c r="L2708" i="3"/>
  <c r="T2713" i="3"/>
  <c r="S2713" i="3"/>
  <c r="N2713" i="3"/>
  <c r="M2713" i="3"/>
  <c r="L2713" i="3"/>
  <c r="K2713" i="3"/>
  <c r="J2719" i="3"/>
  <c r="K2728" i="3"/>
  <c r="Q2728" i="3"/>
  <c r="P2728" i="3"/>
  <c r="O2728" i="3"/>
  <c r="J2750" i="3"/>
  <c r="T2761" i="3"/>
  <c r="R2886" i="3"/>
  <c r="J2903" i="3"/>
  <c r="T2426" i="3"/>
  <c r="L2438" i="3"/>
  <c r="S2454" i="3"/>
  <c r="J2457" i="3"/>
  <c r="K2488" i="3"/>
  <c r="M2512" i="3"/>
  <c r="O2514" i="3"/>
  <c r="L2533" i="3"/>
  <c r="L2538" i="3"/>
  <c r="P2544" i="3"/>
  <c r="R2549" i="3"/>
  <c r="P2552" i="3"/>
  <c r="S2554" i="3"/>
  <c r="L2556" i="3"/>
  <c r="Q2559" i="3"/>
  <c r="O2561" i="3"/>
  <c r="L2566" i="3"/>
  <c r="K2583" i="3"/>
  <c r="J2583" i="3"/>
  <c r="O2584" i="3"/>
  <c r="M2589" i="3"/>
  <c r="O2603" i="3"/>
  <c r="S2608" i="3"/>
  <c r="S2620" i="3"/>
  <c r="M2622" i="3"/>
  <c r="J2628" i="3"/>
  <c r="P2668" i="3"/>
  <c r="T2697" i="3"/>
  <c r="K2697" i="3"/>
  <c r="L2704" i="3"/>
  <c r="M2708" i="3"/>
  <c r="I2718" i="3"/>
  <c r="J2718" i="3"/>
  <c r="O2718" i="3"/>
  <c r="K2719" i="3"/>
  <c r="I2746" i="3"/>
  <c r="N2751" i="3"/>
  <c r="R2753" i="3"/>
  <c r="Q2753" i="3"/>
  <c r="P2753" i="3"/>
  <c r="O2753" i="3"/>
  <c r="N2753" i="3"/>
  <c r="M2753" i="3"/>
  <c r="L2753" i="3"/>
  <c r="K2753" i="3"/>
  <c r="T2846" i="3"/>
  <c r="S2869" i="3"/>
  <c r="S2423" i="3"/>
  <c r="O2432" i="3"/>
  <c r="R2441" i="3"/>
  <c r="K2457" i="3"/>
  <c r="R2485" i="3"/>
  <c r="L2488" i="3"/>
  <c r="N2490" i="3"/>
  <c r="P2509" i="3"/>
  <c r="P2514" i="3"/>
  <c r="I2528" i="3"/>
  <c r="M2533" i="3"/>
  <c r="T2537" i="3"/>
  <c r="Q2538" i="3"/>
  <c r="R2548" i="3"/>
  <c r="T2552" i="3"/>
  <c r="M2556" i="3"/>
  <c r="R2559" i="3"/>
  <c r="P2561" i="3"/>
  <c r="N2566" i="3"/>
  <c r="Q2584" i="3"/>
  <c r="N2589" i="3"/>
  <c r="P2603" i="3"/>
  <c r="T2620" i="3"/>
  <c r="O2622" i="3"/>
  <c r="K2628" i="3"/>
  <c r="T2649" i="3"/>
  <c r="J2649" i="3"/>
  <c r="M2659" i="3"/>
  <c r="L2659" i="3"/>
  <c r="K2659" i="3"/>
  <c r="J2659" i="3"/>
  <c r="I2659" i="3"/>
  <c r="Q2660" i="3"/>
  <c r="R2673" i="3"/>
  <c r="L2673" i="3"/>
  <c r="K2673" i="3"/>
  <c r="T2673" i="3"/>
  <c r="R2692" i="3"/>
  <c r="K2692" i="3"/>
  <c r="M2704" i="3"/>
  <c r="N2708" i="3"/>
  <c r="L2719" i="3"/>
  <c r="T2733" i="3"/>
  <c r="S2733" i="3"/>
  <c r="R2733" i="3"/>
  <c r="Q2733" i="3"/>
  <c r="J2733" i="3"/>
  <c r="T2780" i="3"/>
  <c r="S2780" i="3"/>
  <c r="R2780" i="3"/>
  <c r="Q2780" i="3"/>
  <c r="P2780" i="3"/>
  <c r="O2780" i="3"/>
  <c r="N2780" i="3"/>
  <c r="M2780" i="3"/>
  <c r="L2780" i="3"/>
  <c r="K2780" i="3"/>
  <c r="J2780" i="3"/>
  <c r="I2780" i="3"/>
  <c r="R2783" i="3"/>
  <c r="S2820" i="3"/>
  <c r="P2820" i="3"/>
  <c r="P2432" i="3"/>
  <c r="T2441" i="3"/>
  <c r="T2453" i="3"/>
  <c r="M2457" i="3"/>
  <c r="M2488" i="3"/>
  <c r="Q2509" i="3"/>
  <c r="R2514" i="3"/>
  <c r="N2533" i="3"/>
  <c r="S2538" i="3"/>
  <c r="S2555" i="3"/>
  <c r="N2556" i="3"/>
  <c r="S2559" i="3"/>
  <c r="R2561" i="3"/>
  <c r="N2565" i="3"/>
  <c r="O2566" i="3"/>
  <c r="R2584" i="3"/>
  <c r="P2589" i="3"/>
  <c r="T2595" i="3"/>
  <c r="Q2595" i="3"/>
  <c r="P2595" i="3"/>
  <c r="Q2603" i="3"/>
  <c r="R2622" i="3"/>
  <c r="M2628" i="3"/>
  <c r="Q2631" i="3"/>
  <c r="R2660" i="3"/>
  <c r="S2704" i="3"/>
  <c r="O2708" i="3"/>
  <c r="T2719" i="3"/>
  <c r="N2923" i="3"/>
  <c r="T2932" i="3"/>
  <c r="Q2432" i="3"/>
  <c r="N2442" i="3"/>
  <c r="N2457" i="3"/>
  <c r="J2465" i="3"/>
  <c r="R2479" i="3"/>
  <c r="P2488" i="3"/>
  <c r="R2509" i="3"/>
  <c r="S2514" i="3"/>
  <c r="O2533" i="3"/>
  <c r="O2556" i="3"/>
  <c r="S2561" i="3"/>
  <c r="P2566" i="3"/>
  <c r="O2581" i="3"/>
  <c r="S2584" i="3"/>
  <c r="Q2589" i="3"/>
  <c r="R2603" i="3"/>
  <c r="S2622" i="3"/>
  <c r="O2628" i="3"/>
  <c r="S2660" i="3"/>
  <c r="R2705" i="3"/>
  <c r="Q2705" i="3"/>
  <c r="P2705" i="3"/>
  <c r="O2705" i="3"/>
  <c r="S2708" i="3"/>
  <c r="Q2769" i="3"/>
  <c r="T2786" i="3"/>
  <c r="O2875" i="3"/>
  <c r="N2875" i="3"/>
  <c r="M2875" i="3"/>
  <c r="L2875" i="3"/>
  <c r="K2875" i="3"/>
  <c r="J2875" i="3"/>
  <c r="T2875" i="3"/>
  <c r="S2875" i="3"/>
  <c r="R2875" i="3"/>
  <c r="Q2875" i="3"/>
  <c r="P2875" i="3"/>
  <c r="I2875" i="3"/>
  <c r="L2309" i="3"/>
  <c r="O2377" i="3"/>
  <c r="M2410" i="3"/>
  <c r="O2427" i="3"/>
  <c r="R2432" i="3"/>
  <c r="O2457" i="3"/>
  <c r="P2470" i="3"/>
  <c r="Q2475" i="3"/>
  <c r="O2481" i="3"/>
  <c r="R2488" i="3"/>
  <c r="M2508" i="3"/>
  <c r="S2509" i="3"/>
  <c r="P2533" i="3"/>
  <c r="P2556" i="3"/>
  <c r="T2558" i="3"/>
  <c r="Q2566" i="3"/>
  <c r="M2574" i="3"/>
  <c r="N2579" i="3"/>
  <c r="T2589" i="3"/>
  <c r="I2591" i="3"/>
  <c r="L2597" i="3"/>
  <c r="I2602" i="3"/>
  <c r="S2603" i="3"/>
  <c r="S2606" i="3"/>
  <c r="R2606" i="3"/>
  <c r="O2616" i="3"/>
  <c r="K2616" i="3"/>
  <c r="J2616" i="3"/>
  <c r="K2619" i="3"/>
  <c r="M2623" i="3"/>
  <c r="P2624" i="3"/>
  <c r="P2628" i="3"/>
  <c r="K2637" i="3"/>
  <c r="N2642" i="3"/>
  <c r="O2676" i="3"/>
  <c r="M2676" i="3"/>
  <c r="K2676" i="3"/>
  <c r="J2676" i="3"/>
  <c r="I2676" i="3"/>
  <c r="T2684" i="3"/>
  <c r="S2684" i="3"/>
  <c r="R2684" i="3"/>
  <c r="K2684" i="3"/>
  <c r="I2687" i="3"/>
  <c r="K2689" i="3"/>
  <c r="M2707" i="3"/>
  <c r="S2710" i="3"/>
  <c r="Q2741" i="3"/>
  <c r="L2764" i="3"/>
  <c r="S2772" i="3"/>
  <c r="P2772" i="3"/>
  <c r="O2772" i="3"/>
  <c r="J2772" i="3"/>
  <c r="T2775" i="3"/>
  <c r="R2789" i="3"/>
  <c r="Q2806" i="3"/>
  <c r="S2861" i="3"/>
  <c r="T2977" i="3"/>
  <c r="R2301" i="3"/>
  <c r="M2309" i="3"/>
  <c r="M2314" i="3"/>
  <c r="M2315" i="3" s="1"/>
  <c r="M2316" i="3" s="1"/>
  <c r="O2319" i="3"/>
  <c r="T2323" i="3"/>
  <c r="K2341" i="3"/>
  <c r="L2352" i="3"/>
  <c r="T2354" i="3"/>
  <c r="K2357" i="3"/>
  <c r="N2369" i="3"/>
  <c r="K2371" i="3"/>
  <c r="P2377" i="3"/>
  <c r="L2381" i="3"/>
  <c r="K2383" i="3"/>
  <c r="K2392" i="3"/>
  <c r="N2397" i="3"/>
  <c r="L2407" i="3"/>
  <c r="P2410" i="3"/>
  <c r="K2414" i="3"/>
  <c r="P2427" i="3"/>
  <c r="N2431" i="3"/>
  <c r="S2432" i="3"/>
  <c r="Q2434" i="3"/>
  <c r="R2437" i="3"/>
  <c r="O2443" i="3"/>
  <c r="L2445" i="3"/>
  <c r="J2456" i="3"/>
  <c r="P2457" i="3"/>
  <c r="S2459" i="3"/>
  <c r="O2462" i="3"/>
  <c r="J2466" i="3"/>
  <c r="N2471" i="3"/>
  <c r="M2474" i="3"/>
  <c r="R2475" i="3"/>
  <c r="I2480" i="3"/>
  <c r="P2481" i="3"/>
  <c r="S2488" i="3"/>
  <c r="J2491" i="3"/>
  <c r="L2495" i="3"/>
  <c r="O2508" i="3"/>
  <c r="N2513" i="3"/>
  <c r="K2517" i="3"/>
  <c r="I2522" i="3"/>
  <c r="O2523" i="3"/>
  <c r="M2529" i="3"/>
  <c r="M2532" i="3"/>
  <c r="Q2533" i="3"/>
  <c r="K2551" i="3"/>
  <c r="Q2556" i="3"/>
  <c r="R2562" i="3"/>
  <c r="R2566" i="3"/>
  <c r="J2568" i="3"/>
  <c r="T2570" i="3"/>
  <c r="N2574" i="3"/>
  <c r="Q2578" i="3"/>
  <c r="P2579" i="3"/>
  <c r="T2585" i="3"/>
  <c r="M2590" i="3"/>
  <c r="L2590" i="3"/>
  <c r="K2590" i="3"/>
  <c r="K2591" i="3"/>
  <c r="S2593" i="3"/>
  <c r="P2598" i="3"/>
  <c r="J2602" i="3"/>
  <c r="T2603" i="3"/>
  <c r="Q2618" i="3"/>
  <c r="L2619" i="3"/>
  <c r="Q2628" i="3"/>
  <c r="M2632" i="3"/>
  <c r="J2635" i="3"/>
  <c r="I2635" i="3"/>
  <c r="R2666" i="3"/>
  <c r="O2677" i="3"/>
  <c r="N2687" i="3"/>
  <c r="L2689" i="3"/>
  <c r="T2710" i="3"/>
  <c r="R2741" i="3"/>
  <c r="P2881" i="3"/>
  <c r="P2892" i="3"/>
  <c r="N2309" i="3"/>
  <c r="N2314" i="3"/>
  <c r="N2315" i="3" s="1"/>
  <c r="N2316" i="3" s="1"/>
  <c r="L2341" i="3"/>
  <c r="M2352" i="3"/>
  <c r="L2357" i="3"/>
  <c r="Q2377" i="3"/>
  <c r="L2392" i="3"/>
  <c r="Q2410" i="3"/>
  <c r="L2414" i="3"/>
  <c r="Q2427" i="3"/>
  <c r="O2431" i="3"/>
  <c r="N2445" i="3"/>
  <c r="J2449" i="3"/>
  <c r="K2456" i="3"/>
  <c r="Q2457" i="3"/>
  <c r="I2468" i="3"/>
  <c r="N2474" i="3"/>
  <c r="J2480" i="3"/>
  <c r="Q2481" i="3"/>
  <c r="T2488" i="3"/>
  <c r="K2491" i="3"/>
  <c r="M2495" i="3"/>
  <c r="P2508" i="3"/>
  <c r="J2522" i="3"/>
  <c r="P2523" i="3"/>
  <c r="P2529" i="3"/>
  <c r="I2531" i="3"/>
  <c r="I2547" i="3"/>
  <c r="S2556" i="3"/>
  <c r="N2568" i="3"/>
  <c r="K2602" i="3"/>
  <c r="Q2604" i="3"/>
  <c r="N2619" i="3"/>
  <c r="S2629" i="3"/>
  <c r="N2632" i="3"/>
  <c r="Q2652" i="3"/>
  <c r="P2652" i="3"/>
  <c r="Q2677" i="3"/>
  <c r="Q2687" i="3"/>
  <c r="M2689" i="3"/>
  <c r="J2701" i="3"/>
  <c r="T2741" i="3"/>
  <c r="K2748" i="3"/>
  <c r="M2778" i="3"/>
  <c r="T3025" i="3"/>
  <c r="R3025" i="3"/>
  <c r="L3025" i="3"/>
  <c r="I2706" i="3"/>
  <c r="T2711" i="3"/>
  <c r="Q2758" i="3"/>
  <c r="M2760" i="3"/>
  <c r="O2763" i="3"/>
  <c r="L2765" i="3"/>
  <c r="L2770" i="3"/>
  <c r="L2784" i="3"/>
  <c r="I2786" i="3"/>
  <c r="J2789" i="3"/>
  <c r="N2792" i="3"/>
  <c r="Q2799" i="3"/>
  <c r="M2806" i="3"/>
  <c r="O2810" i="3"/>
  <c r="J2854" i="3"/>
  <c r="L2876" i="3"/>
  <c r="M2886" i="3"/>
  <c r="N2888" i="3"/>
  <c r="L2892" i="3"/>
  <c r="M2900" i="3"/>
  <c r="K2905" i="3"/>
  <c r="P2905" i="3"/>
  <c r="O2905" i="3"/>
  <c r="N2905" i="3"/>
  <c r="M2905" i="3"/>
  <c r="L2905" i="3"/>
  <c r="J2905" i="3"/>
  <c r="L2936" i="3"/>
  <c r="S3011" i="3"/>
  <c r="P2763" i="3"/>
  <c r="N2765" i="3"/>
  <c r="M2770" i="3"/>
  <c r="I2775" i="3"/>
  <c r="M2784" i="3"/>
  <c r="J2786" i="3"/>
  <c r="N2806" i="3"/>
  <c r="P2810" i="3"/>
  <c r="I2816" i="3"/>
  <c r="I2846" i="3"/>
  <c r="M2848" i="3"/>
  <c r="K2854" i="3"/>
  <c r="T2867" i="3"/>
  <c r="M2876" i="3"/>
  <c r="N2883" i="3"/>
  <c r="J2891" i="3"/>
  <c r="J2896" i="3"/>
  <c r="N2900" i="3"/>
  <c r="M2936" i="3"/>
  <c r="T2980" i="3"/>
  <c r="R2983" i="3"/>
  <c r="K3000" i="3"/>
  <c r="Q2763" i="3"/>
  <c r="O2765" i="3"/>
  <c r="N2770" i="3"/>
  <c r="J2775" i="3"/>
  <c r="K2786" i="3"/>
  <c r="R2790" i="3"/>
  <c r="O2806" i="3"/>
  <c r="Q2810" i="3"/>
  <c r="J2816" i="3"/>
  <c r="K2846" i="3"/>
  <c r="N2848" i="3"/>
  <c r="L2854" i="3"/>
  <c r="S2865" i="3"/>
  <c r="R2865" i="3"/>
  <c r="Q2865" i="3"/>
  <c r="J2865" i="3"/>
  <c r="I2865" i="3"/>
  <c r="I2893" i="3"/>
  <c r="K2896" i="3"/>
  <c r="T2917" i="3"/>
  <c r="M2917" i="3"/>
  <c r="J2917" i="3"/>
  <c r="I2917" i="3"/>
  <c r="N2936" i="3"/>
  <c r="O2969" i="3"/>
  <c r="M3137" i="3"/>
  <c r="R2763" i="3"/>
  <c r="P2765" i="3"/>
  <c r="O2770" i="3"/>
  <c r="K2775" i="3"/>
  <c r="L2786" i="3"/>
  <c r="I2805" i="3"/>
  <c r="L2805" i="3"/>
  <c r="K2805" i="3"/>
  <c r="J2805" i="3"/>
  <c r="P2806" i="3"/>
  <c r="R2810" i="3"/>
  <c r="M2815" i="3"/>
  <c r="L2815" i="3"/>
  <c r="K2815" i="3"/>
  <c r="J2815" i="3"/>
  <c r="K2816" i="3"/>
  <c r="T2841" i="3"/>
  <c r="P2846" i="3"/>
  <c r="O2848" i="3"/>
  <c r="M2854" i="3"/>
  <c r="S2877" i="3"/>
  <c r="S2887" i="3"/>
  <c r="R2887" i="3"/>
  <c r="Q2887" i="3"/>
  <c r="P2887" i="3"/>
  <c r="M2896" i="3"/>
  <c r="O2901" i="3"/>
  <c r="S2935" i="3"/>
  <c r="P2936" i="3"/>
  <c r="T2958" i="3"/>
  <c r="Q3020" i="3"/>
  <c r="P3188" i="3"/>
  <c r="T2752" i="3"/>
  <c r="P2770" i="3"/>
  <c r="L2775" i="3"/>
  <c r="P2784" i="3"/>
  <c r="M2786" i="3"/>
  <c r="L2816" i="3"/>
  <c r="I2827" i="3"/>
  <c r="S2827" i="3"/>
  <c r="Q2846" i="3"/>
  <c r="N2896" i="3"/>
  <c r="P2930" i="3"/>
  <c r="Q2936" i="3"/>
  <c r="N2961" i="3"/>
  <c r="O3006" i="3"/>
  <c r="J3023" i="3"/>
  <c r="R3043" i="3"/>
  <c r="T2845" i="3"/>
  <c r="P2896" i="3"/>
  <c r="J2908" i="3"/>
  <c r="T2972" i="3"/>
  <c r="T2986" i="3"/>
  <c r="T2989" i="3"/>
  <c r="P2992" i="3"/>
  <c r="N2995" i="3"/>
  <c r="S2798" i="3"/>
  <c r="Q2798" i="3"/>
  <c r="I2809" i="3"/>
  <c r="Q2811" i="3"/>
  <c r="Q2851" i="3"/>
  <c r="L2851" i="3"/>
  <c r="R2853" i="3"/>
  <c r="T2855" i="3"/>
  <c r="K2855" i="3"/>
  <c r="Q2896" i="3"/>
  <c r="R2948" i="3"/>
  <c r="Q2964" i="3"/>
  <c r="P3055" i="3"/>
  <c r="T3061" i="3"/>
  <c r="R3353" i="3"/>
  <c r="R2661" i="3"/>
  <c r="T2716" i="3"/>
  <c r="I2766" i="3"/>
  <c r="S2770" i="3"/>
  <c r="O2775" i="3"/>
  <c r="P2786" i="3"/>
  <c r="Q2849" i="3"/>
  <c r="R2896" i="3"/>
  <c r="J2922" i="3"/>
  <c r="T2922" i="3"/>
  <c r="S2922" i="3"/>
  <c r="L2922" i="3"/>
  <c r="K2940" i="3"/>
  <c r="T2953" i="3"/>
  <c r="T2975" i="3"/>
  <c r="T2978" i="3"/>
  <c r="S2978" i="3"/>
  <c r="R2978" i="3"/>
  <c r="P2978" i="3"/>
  <c r="N2978" i="3"/>
  <c r="M2978" i="3"/>
  <c r="L2978" i="3"/>
  <c r="K2978" i="3"/>
  <c r="P2998" i="3"/>
  <c r="O3026" i="3"/>
  <c r="N2631" i="3"/>
  <c r="R2643" i="3"/>
  <c r="S2667" i="3"/>
  <c r="P2672" i="3"/>
  <c r="O2679" i="3"/>
  <c r="O2694" i="3"/>
  <c r="S2698" i="3"/>
  <c r="J2706" i="3"/>
  <c r="I2711" i="3"/>
  <c r="T2723" i="3"/>
  <c r="P2775" i="3"/>
  <c r="Q2786" i="3"/>
  <c r="M2802" i="3"/>
  <c r="L2802" i="3"/>
  <c r="I2802" i="3"/>
  <c r="T2817" i="3"/>
  <c r="R2817" i="3"/>
  <c r="S2823" i="3"/>
  <c r="R2823" i="3"/>
  <c r="Q2823" i="3"/>
  <c r="J2823" i="3"/>
  <c r="I2823" i="3"/>
  <c r="O2831" i="3"/>
  <c r="N2831" i="3"/>
  <c r="L2831" i="3"/>
  <c r="K2831" i="3"/>
  <c r="I2831" i="3"/>
  <c r="Q2880" i="3"/>
  <c r="T2880" i="3"/>
  <c r="S2880" i="3"/>
  <c r="K2880" i="3"/>
  <c r="J2880" i="3"/>
  <c r="I2880" i="3"/>
  <c r="R2895" i="3"/>
  <c r="J2895" i="3"/>
  <c r="I2905" i="3"/>
  <c r="T2926" i="3"/>
  <c r="T3012" i="3"/>
  <c r="N2586" i="3"/>
  <c r="N2592" i="3"/>
  <c r="J2627" i="3"/>
  <c r="O2631" i="3"/>
  <c r="Q2664" i="3"/>
  <c r="M2668" i="3"/>
  <c r="Q2672" i="3"/>
  <c r="P2679" i="3"/>
  <c r="T2681" i="3"/>
  <c r="M2703" i="3"/>
  <c r="M2706" i="3"/>
  <c r="K2711" i="3"/>
  <c r="P2717" i="3"/>
  <c r="R2736" i="3"/>
  <c r="R2742" i="3"/>
  <c r="J2747" i="3"/>
  <c r="T2771" i="3"/>
  <c r="Q2775" i="3"/>
  <c r="P2783" i="3"/>
  <c r="R2786" i="3"/>
  <c r="N2813" i="3"/>
  <c r="T2874" i="3"/>
  <c r="R2874" i="3"/>
  <c r="P2874" i="3"/>
  <c r="R2897" i="3"/>
  <c r="Q2905" i="3"/>
  <c r="M2920" i="3"/>
  <c r="R2933" i="3"/>
  <c r="N2943" i="3"/>
  <c r="P2981" i="3"/>
  <c r="N2613" i="3"/>
  <c r="P2631" i="3"/>
  <c r="R2663" i="3"/>
  <c r="R2664" i="3"/>
  <c r="R2672" i="3"/>
  <c r="Q2679" i="3"/>
  <c r="I2695" i="3"/>
  <c r="O2706" i="3"/>
  <c r="L2711" i="3"/>
  <c r="I2759" i="3"/>
  <c r="I2761" i="3"/>
  <c r="J2773" i="3"/>
  <c r="R2775" i="3"/>
  <c r="S2786" i="3"/>
  <c r="S2790" i="3"/>
  <c r="S2794" i="3"/>
  <c r="R2794" i="3"/>
  <c r="P2804" i="3"/>
  <c r="O2804" i="3"/>
  <c r="N2804" i="3"/>
  <c r="R2835" i="3"/>
  <c r="M2835" i="3"/>
  <c r="O2864" i="3"/>
  <c r="K2865" i="3"/>
  <c r="J2893" i="3"/>
  <c r="S2904" i="3"/>
  <c r="T2904" i="3"/>
  <c r="R2904" i="3"/>
  <c r="Q2904" i="3"/>
  <c r="J2904" i="3"/>
  <c r="I2904" i="3"/>
  <c r="R2905" i="3"/>
  <c r="P2916" i="3"/>
  <c r="O2916" i="3"/>
  <c r="N2916" i="3"/>
  <c r="S2916" i="3"/>
  <c r="I2918" i="3"/>
  <c r="M2918" i="3"/>
  <c r="T3001" i="3"/>
  <c r="S3004" i="3"/>
  <c r="T3015" i="3"/>
  <c r="R3018" i="3"/>
  <c r="P3032" i="3"/>
  <c r="J3076" i="3"/>
  <c r="Q2706" i="3"/>
  <c r="R2711" i="3"/>
  <c r="Q2731" i="3"/>
  <c r="T2734" i="3"/>
  <c r="T2756" i="3"/>
  <c r="L2759" i="3"/>
  <c r="J2761" i="3"/>
  <c r="S2775" i="3"/>
  <c r="I2779" i="3"/>
  <c r="T2790" i="3"/>
  <c r="M2805" i="3"/>
  <c r="I2815" i="3"/>
  <c r="S2819" i="3"/>
  <c r="L2865" i="3"/>
  <c r="S2878" i="3"/>
  <c r="R2878" i="3"/>
  <c r="Q2878" i="3"/>
  <c r="O2878" i="3"/>
  <c r="M2878" i="3"/>
  <c r="K2878" i="3"/>
  <c r="T2882" i="3"/>
  <c r="S2882" i="3"/>
  <c r="R2882" i="3"/>
  <c r="Q2882" i="3"/>
  <c r="P2882" i="3"/>
  <c r="I2882" i="3"/>
  <c r="T2887" i="3"/>
  <c r="M2893" i="3"/>
  <c r="S2905" i="3"/>
  <c r="N2910" i="3"/>
  <c r="M2910" i="3"/>
  <c r="K2910" i="3"/>
  <c r="I2910" i="3"/>
  <c r="R2928" i="3"/>
  <c r="T2928" i="3"/>
  <c r="T2956" i="3"/>
  <c r="S2984" i="3"/>
  <c r="T3021" i="3"/>
  <c r="P3035" i="3"/>
  <c r="T3079" i="3"/>
  <c r="O3213" i="3"/>
  <c r="J2779" i="3"/>
  <c r="R2787" i="3"/>
  <c r="T2840" i="3"/>
  <c r="M2860" i="3"/>
  <c r="T2870" i="3"/>
  <c r="Q2886" i="3"/>
  <c r="P2886" i="3"/>
  <c r="O2886" i="3"/>
  <c r="N2886" i="3"/>
  <c r="T2886" i="3"/>
  <c r="T2888" i="3"/>
  <c r="S2888" i="3"/>
  <c r="R2888" i="3"/>
  <c r="K2888" i="3"/>
  <c r="T2890" i="3"/>
  <c r="S2890" i="3"/>
  <c r="R2890" i="3"/>
  <c r="Q2890" i="3"/>
  <c r="P2890" i="3"/>
  <c r="O2893" i="3"/>
  <c r="T2914" i="3"/>
  <c r="T2962" i="3"/>
  <c r="J3273" i="3"/>
  <c r="S2776" i="3"/>
  <c r="K2779" i="3"/>
  <c r="Q2784" i="3"/>
  <c r="I2806" i="3"/>
  <c r="T2806" i="3"/>
  <c r="R2806" i="3"/>
  <c r="T2858" i="3"/>
  <c r="T2862" i="3"/>
  <c r="S2876" i="3"/>
  <c r="R2876" i="3"/>
  <c r="Q2876" i="3"/>
  <c r="P2876" i="3"/>
  <c r="O2876" i="3"/>
  <c r="N2876" i="3"/>
  <c r="L2884" i="3"/>
  <c r="Q2893" i="3"/>
  <c r="O2900" i="3"/>
  <c r="T2900" i="3"/>
  <c r="S2900" i="3"/>
  <c r="R2900" i="3"/>
  <c r="Q2900" i="3"/>
  <c r="I2900" i="3"/>
  <c r="N2924" i="3"/>
  <c r="R2924" i="3"/>
  <c r="Q2924" i="3"/>
  <c r="T2987" i="3"/>
  <c r="S2987" i="3"/>
  <c r="R2987" i="3"/>
  <c r="Q2987" i="3"/>
  <c r="P2987" i="3"/>
  <c r="O2987" i="3"/>
  <c r="N2987" i="3"/>
  <c r="M2987" i="3"/>
  <c r="L2987" i="3"/>
  <c r="K2987" i="3"/>
  <c r="J2987" i="3"/>
  <c r="I2987" i="3"/>
  <c r="S2993" i="3"/>
  <c r="Q3088" i="3"/>
  <c r="T2758" i="3"/>
  <c r="M2761" i="3"/>
  <c r="L2779" i="3"/>
  <c r="J2782" i="3"/>
  <c r="I2798" i="3"/>
  <c r="Q2809" i="3"/>
  <c r="T2829" i="3"/>
  <c r="J2852" i="3"/>
  <c r="P2853" i="3"/>
  <c r="S2855" i="3"/>
  <c r="S2893" i="3"/>
  <c r="R2902" i="3"/>
  <c r="J2902" i="3"/>
  <c r="O2936" i="3"/>
  <c r="S2936" i="3"/>
  <c r="K2936" i="3"/>
  <c r="K2946" i="3"/>
  <c r="P3007" i="3"/>
  <c r="R3024" i="3"/>
  <c r="M2779" i="3"/>
  <c r="K2782" i="3"/>
  <c r="Q2797" i="3"/>
  <c r="J2798" i="3"/>
  <c r="N2810" i="3"/>
  <c r="M2810" i="3"/>
  <c r="L2810" i="3"/>
  <c r="K2810" i="3"/>
  <c r="I2810" i="3"/>
  <c r="O2822" i="3"/>
  <c r="Q2853" i="3"/>
  <c r="P2865" i="3"/>
  <c r="T2893" i="3"/>
  <c r="L2931" i="3"/>
  <c r="I2931" i="3"/>
  <c r="S2941" i="3"/>
  <c r="T2979" i="3"/>
  <c r="T2996" i="3"/>
  <c r="Q3065" i="3"/>
  <c r="N3065" i="3"/>
  <c r="M3065" i="3"/>
  <c r="L3065" i="3"/>
  <c r="T3065" i="3"/>
  <c r="S3065" i="3"/>
  <c r="P3065" i="3"/>
  <c r="O3065" i="3"/>
  <c r="J3065" i="3"/>
  <c r="I3065" i="3"/>
  <c r="R2760" i="3"/>
  <c r="L2782" i="3"/>
  <c r="K2798" i="3"/>
  <c r="I2854" i="3"/>
  <c r="T2854" i="3"/>
  <c r="S2854" i="3"/>
  <c r="R2854" i="3"/>
  <c r="Q2854" i="3"/>
  <c r="O2854" i="3"/>
  <c r="O2894" i="3"/>
  <c r="T2949" i="3"/>
  <c r="S2965" i="3"/>
  <c r="P3010" i="3"/>
  <c r="M2782" i="3"/>
  <c r="L2798" i="3"/>
  <c r="S2816" i="3"/>
  <c r="R2816" i="3"/>
  <c r="Q2816" i="3"/>
  <c r="P2816" i="3"/>
  <c r="N2816" i="3"/>
  <c r="O2846" i="3"/>
  <c r="N2846" i="3"/>
  <c r="M2846" i="3"/>
  <c r="L2846" i="3"/>
  <c r="J2846" i="3"/>
  <c r="I2848" i="3"/>
  <c r="T2848" i="3"/>
  <c r="S2848" i="3"/>
  <c r="L2848" i="3"/>
  <c r="J2848" i="3"/>
  <c r="T2866" i="3"/>
  <c r="O2866" i="3"/>
  <c r="K2866" i="3"/>
  <c r="T2896" i="3"/>
  <c r="L2896" i="3"/>
  <c r="T2982" i="3"/>
  <c r="Q2999" i="3"/>
  <c r="Q2661" i="3"/>
  <c r="P2698" i="3"/>
  <c r="T2709" i="3"/>
  <c r="R2716" i="3"/>
  <c r="N2721" i="3"/>
  <c r="K2745" i="3"/>
  <c r="K2751" i="3"/>
  <c r="O2752" i="3"/>
  <c r="S2761" i="3"/>
  <c r="M2766" i="3"/>
  <c r="I2768" i="3"/>
  <c r="K2773" i="3"/>
  <c r="P2779" i="3"/>
  <c r="T2793" i="3"/>
  <c r="R2793" i="3"/>
  <c r="L2794" i="3"/>
  <c r="M2798" i="3"/>
  <c r="O2802" i="3"/>
  <c r="I2804" i="3"/>
  <c r="K2817" i="3"/>
  <c r="M2823" i="3"/>
  <c r="P2827" i="3"/>
  <c r="R2831" i="3"/>
  <c r="O2835" i="3"/>
  <c r="K2874" i="3"/>
  <c r="N2880" i="3"/>
  <c r="K2904" i="3"/>
  <c r="I2916" i="3"/>
  <c r="K2918" i="3"/>
  <c r="N2922" i="3"/>
  <c r="R2968" i="3"/>
  <c r="T3002" i="3"/>
  <c r="T3005" i="3"/>
  <c r="T3033" i="3"/>
  <c r="S3163" i="3"/>
  <c r="T3166" i="3"/>
  <c r="O2641" i="3"/>
  <c r="N2643" i="3"/>
  <c r="T2656" i="3"/>
  <c r="S2661" i="3"/>
  <c r="O2667" i="3"/>
  <c r="Q2698" i="3"/>
  <c r="M2745" i="3"/>
  <c r="L2751" i="3"/>
  <c r="P2752" i="3"/>
  <c r="O2766" i="3"/>
  <c r="J2768" i="3"/>
  <c r="O2773" i="3"/>
  <c r="Q2779" i="3"/>
  <c r="T2781" i="3"/>
  <c r="Q2794" i="3"/>
  <c r="N2798" i="3"/>
  <c r="P2802" i="3"/>
  <c r="J2804" i="3"/>
  <c r="L2817" i="3"/>
  <c r="N2823" i="3"/>
  <c r="M2826" i="3"/>
  <c r="T2826" i="3"/>
  <c r="O2826" i="3"/>
  <c r="K2826" i="3"/>
  <c r="J2826" i="3"/>
  <c r="Q2827" i="3"/>
  <c r="T2831" i="3"/>
  <c r="P2834" i="3"/>
  <c r="T2836" i="3"/>
  <c r="R2836" i="3"/>
  <c r="I2873" i="3"/>
  <c r="L2873" i="3"/>
  <c r="L2874" i="3"/>
  <c r="O2880" i="3"/>
  <c r="L2904" i="3"/>
  <c r="J2916" i="3"/>
  <c r="L2918" i="3"/>
  <c r="O2920" i="3"/>
  <c r="O2922" i="3"/>
  <c r="I2934" i="3"/>
  <c r="Q2957" i="3"/>
  <c r="Q2971" i="3"/>
  <c r="L2985" i="3"/>
  <c r="T3019" i="3"/>
  <c r="N3039" i="3"/>
  <c r="N3202" i="3"/>
  <c r="L2586" i="3"/>
  <c r="L2592" i="3"/>
  <c r="M2598" i="3"/>
  <c r="J2607" i="3"/>
  <c r="R2613" i="3"/>
  <c r="N2615" i="3"/>
  <c r="L2623" i="3"/>
  <c r="M2627" i="3"/>
  <c r="O2633" i="3"/>
  <c r="J2640" i="3"/>
  <c r="Q2641" i="3"/>
  <c r="Q2643" i="3"/>
  <c r="T2661" i="3"/>
  <c r="T2667" i="3"/>
  <c r="Q2675" i="3"/>
  <c r="L2685" i="3"/>
  <c r="N2695" i="3"/>
  <c r="S2722" i="3"/>
  <c r="T2732" i="3"/>
  <c r="T2736" i="3"/>
  <c r="N2745" i="3"/>
  <c r="M2747" i="3"/>
  <c r="M2751" i="3"/>
  <c r="Q2752" i="3"/>
  <c r="T2762" i="3"/>
  <c r="R2766" i="3"/>
  <c r="K2768" i="3"/>
  <c r="R2771" i="3"/>
  <c r="Q2773" i="3"/>
  <c r="L2778" i="3"/>
  <c r="R2779" i="3"/>
  <c r="I2787" i="3"/>
  <c r="J2791" i="3"/>
  <c r="R2795" i="3"/>
  <c r="J2795" i="3"/>
  <c r="O2798" i="3"/>
  <c r="R2802" i="3"/>
  <c r="K2804" i="3"/>
  <c r="M2817" i="3"/>
  <c r="O2823" i="3"/>
  <c r="R2827" i="3"/>
  <c r="Q2832" i="3"/>
  <c r="T2832" i="3"/>
  <c r="S2832" i="3"/>
  <c r="P2832" i="3"/>
  <c r="I2832" i="3"/>
  <c r="P2860" i="3"/>
  <c r="T2869" i="3"/>
  <c r="Q2869" i="3"/>
  <c r="P2869" i="3"/>
  <c r="O2869" i="3"/>
  <c r="M2874" i="3"/>
  <c r="P2880" i="3"/>
  <c r="I2886" i="3"/>
  <c r="I2888" i="3"/>
  <c r="J2890" i="3"/>
  <c r="M2904" i="3"/>
  <c r="R2909" i="3"/>
  <c r="P2909" i="3"/>
  <c r="O2909" i="3"/>
  <c r="N2909" i="3"/>
  <c r="T2909" i="3"/>
  <c r="K2913" i="3"/>
  <c r="K2916" i="3"/>
  <c r="N2918" i="3"/>
  <c r="Q2920" i="3"/>
  <c r="P2922" i="3"/>
  <c r="J2963" i="3"/>
  <c r="I3022" i="3"/>
  <c r="S3045" i="3"/>
  <c r="T3259" i="3"/>
  <c r="M2586" i="3"/>
  <c r="M2592" i="3"/>
  <c r="S2613" i="3"/>
  <c r="N2627" i="3"/>
  <c r="T2644" i="3"/>
  <c r="S2662" i="3"/>
  <c r="O2695" i="3"/>
  <c r="N2747" i="3"/>
  <c r="R2752" i="3"/>
  <c r="S2766" i="3"/>
  <c r="S2771" i="3"/>
  <c r="O2776" i="3"/>
  <c r="I2784" i="3"/>
  <c r="O2787" i="3"/>
  <c r="P2798" i="3"/>
  <c r="S2802" i="3"/>
  <c r="L2804" i="3"/>
  <c r="J2806" i="3"/>
  <c r="R2812" i="3"/>
  <c r="N2817" i="3"/>
  <c r="P2823" i="3"/>
  <c r="T2827" i="3"/>
  <c r="I2839" i="3"/>
  <c r="Q2839" i="3"/>
  <c r="P2839" i="3"/>
  <c r="O2839" i="3"/>
  <c r="T2850" i="3"/>
  <c r="R2850" i="3"/>
  <c r="N2861" i="3"/>
  <c r="N2874" i="3"/>
  <c r="I2876" i="3"/>
  <c r="R2879" i="3"/>
  <c r="R2880" i="3"/>
  <c r="L2882" i="3"/>
  <c r="J2885" i="3"/>
  <c r="J2886" i="3"/>
  <c r="J2888" i="3"/>
  <c r="K2890" i="3"/>
  <c r="S2898" i="3"/>
  <c r="J2900" i="3"/>
  <c r="N2904" i="3"/>
  <c r="T2907" i="3"/>
  <c r="N2907" i="3"/>
  <c r="K2907" i="3"/>
  <c r="J2907" i="3"/>
  <c r="Q2910" i="3"/>
  <c r="L2916" i="3"/>
  <c r="P2918" i="3"/>
  <c r="S2920" i="3"/>
  <c r="Q2922" i="3"/>
  <c r="S2924" i="3"/>
  <c r="P2974" i="3"/>
  <c r="S3319" i="3"/>
  <c r="J2949" i="3"/>
  <c r="Q2951" i="3"/>
  <c r="K2958" i="3"/>
  <c r="I2962" i="3"/>
  <c r="T2964" i="3"/>
  <c r="S2967" i="3"/>
  <c r="N2971" i="3"/>
  <c r="S2974" i="3"/>
  <c r="J2982" i="3"/>
  <c r="O2985" i="3"/>
  <c r="Q2995" i="3"/>
  <c r="S2998" i="3"/>
  <c r="K3005" i="3"/>
  <c r="M3008" i="3"/>
  <c r="Q3018" i="3"/>
  <c r="K3021" i="3"/>
  <c r="R3033" i="3"/>
  <c r="I3035" i="3"/>
  <c r="I3055" i="3"/>
  <c r="P3066" i="3"/>
  <c r="T3093" i="3"/>
  <c r="J3126" i="3"/>
  <c r="P3146" i="3"/>
  <c r="T3177" i="3"/>
  <c r="S3177" i="3"/>
  <c r="Q3177" i="3"/>
  <c r="O3177" i="3"/>
  <c r="M3177" i="3"/>
  <c r="T3180" i="3"/>
  <c r="T3191" i="3"/>
  <c r="S3191" i="3"/>
  <c r="R3191" i="3"/>
  <c r="Q3191" i="3"/>
  <c r="P3191" i="3"/>
  <c r="O3191" i="3"/>
  <c r="N3191" i="3"/>
  <c r="M3191" i="3"/>
  <c r="L3191" i="3"/>
  <c r="K3191" i="3"/>
  <c r="J3191" i="3"/>
  <c r="I3191" i="3"/>
  <c r="M3205" i="3"/>
  <c r="Q3242" i="3"/>
  <c r="S3359" i="3"/>
  <c r="K2949" i="3"/>
  <c r="R2954" i="3"/>
  <c r="O2971" i="3"/>
  <c r="T2974" i="3"/>
  <c r="T2998" i="3"/>
  <c r="L3005" i="3"/>
  <c r="P3008" i="3"/>
  <c r="K3011" i="3"/>
  <c r="S3021" i="3"/>
  <c r="S3033" i="3"/>
  <c r="N3043" i="3"/>
  <c r="T3046" i="3"/>
  <c r="S3046" i="3"/>
  <c r="M3055" i="3"/>
  <c r="T3096" i="3"/>
  <c r="J3096" i="3"/>
  <c r="I3096" i="3"/>
  <c r="R3096" i="3"/>
  <c r="Q3096" i="3"/>
  <c r="P3096" i="3"/>
  <c r="O3096" i="3"/>
  <c r="N3096" i="3"/>
  <c r="K3096" i="3"/>
  <c r="P3101" i="3"/>
  <c r="M3169" i="3"/>
  <c r="Q3169" i="3"/>
  <c r="P3169" i="3"/>
  <c r="O3169" i="3"/>
  <c r="N3169" i="3"/>
  <c r="L3169" i="3"/>
  <c r="J3169" i="3"/>
  <c r="I3169" i="3"/>
  <c r="S3219" i="3"/>
  <c r="L3262" i="3"/>
  <c r="K3262" i="3"/>
  <c r="J3262" i="3"/>
  <c r="I3262" i="3"/>
  <c r="Q3262" i="3"/>
  <c r="P3262" i="3"/>
  <c r="O3262" i="3"/>
  <c r="N3262" i="3"/>
  <c r="M3262" i="3"/>
  <c r="M2949" i="3"/>
  <c r="P2971" i="3"/>
  <c r="S2991" i="3"/>
  <c r="M2994" i="3"/>
  <c r="I3004" i="3"/>
  <c r="M3005" i="3"/>
  <c r="S3009" i="3"/>
  <c r="L3011" i="3"/>
  <c r="K3035" i="3"/>
  <c r="J3039" i="3"/>
  <c r="Q3042" i="3"/>
  <c r="P3042" i="3"/>
  <c r="R3042" i="3"/>
  <c r="P3043" i="3"/>
  <c r="I3051" i="3"/>
  <c r="N3055" i="3"/>
  <c r="J3061" i="3"/>
  <c r="K3067" i="3"/>
  <c r="J3067" i="3"/>
  <c r="T3067" i="3"/>
  <c r="R3067" i="3"/>
  <c r="Q3067" i="3"/>
  <c r="N3067" i="3"/>
  <c r="T3072" i="3"/>
  <c r="S3072" i="3"/>
  <c r="N3072" i="3"/>
  <c r="I3072" i="3"/>
  <c r="T3086" i="3"/>
  <c r="S3118" i="3"/>
  <c r="R3118" i="3"/>
  <c r="Q3118" i="3"/>
  <c r="P3118" i="3"/>
  <c r="O3118" i="3"/>
  <c r="N3118" i="3"/>
  <c r="M3118" i="3"/>
  <c r="I3197" i="3"/>
  <c r="J3348" i="3"/>
  <c r="N2949" i="3"/>
  <c r="J3004" i="3"/>
  <c r="N3005" i="3"/>
  <c r="M3011" i="3"/>
  <c r="I3027" i="3"/>
  <c r="J3027" i="3"/>
  <c r="S3034" i="3"/>
  <c r="I3034" i="3"/>
  <c r="T3038" i="3"/>
  <c r="K3039" i="3"/>
  <c r="Q3043" i="3"/>
  <c r="J3051" i="3"/>
  <c r="O3055" i="3"/>
  <c r="K3061" i="3"/>
  <c r="S3172" i="3"/>
  <c r="T3225" i="3"/>
  <c r="N3245" i="3"/>
  <c r="M3245" i="3"/>
  <c r="L3245" i="3"/>
  <c r="K3245" i="3"/>
  <c r="J3245" i="3"/>
  <c r="I3245" i="3"/>
  <c r="T3245" i="3"/>
  <c r="S3245" i="3"/>
  <c r="R3245" i="3"/>
  <c r="Q3245" i="3"/>
  <c r="P3245" i="3"/>
  <c r="O3245" i="3"/>
  <c r="Q3311" i="3"/>
  <c r="T3325" i="3"/>
  <c r="T3446" i="3"/>
  <c r="S3446" i="3"/>
  <c r="R3446" i="3"/>
  <c r="Q3446" i="3"/>
  <c r="P3446" i="3"/>
  <c r="O3446" i="3"/>
  <c r="N3446" i="3"/>
  <c r="M3446" i="3"/>
  <c r="L3446" i="3"/>
  <c r="K3446" i="3"/>
  <c r="J3446" i="3"/>
  <c r="I3446" i="3"/>
  <c r="O2949" i="3"/>
  <c r="K3004" i="3"/>
  <c r="O3005" i="3"/>
  <c r="N3011" i="3"/>
  <c r="M3035" i="3"/>
  <c r="K3051" i="3"/>
  <c r="P3060" i="3"/>
  <c r="L3061" i="3"/>
  <c r="T3091" i="3"/>
  <c r="J3091" i="3"/>
  <c r="I3091" i="3"/>
  <c r="K3091" i="3"/>
  <c r="S3121" i="3"/>
  <c r="Q3155" i="3"/>
  <c r="N3186" i="3"/>
  <c r="T3351" i="3"/>
  <c r="N3509" i="3"/>
  <c r="I3099" i="3"/>
  <c r="T3110" i="3"/>
  <c r="M3135" i="3"/>
  <c r="R3158" i="3"/>
  <c r="R3175" i="3"/>
  <c r="Q3228" i="3"/>
  <c r="T3317" i="3"/>
  <c r="K2953" i="3"/>
  <c r="T3056" i="3"/>
  <c r="R3056" i="3"/>
  <c r="R3070" i="3"/>
  <c r="N3082" i="3"/>
  <c r="S3124" i="3"/>
  <c r="S3189" i="3"/>
  <c r="S3200" i="3"/>
  <c r="Q3271" i="3"/>
  <c r="L2792" i="3"/>
  <c r="M2797" i="3"/>
  <c r="M2801" i="3"/>
  <c r="M2811" i="3"/>
  <c r="N2819" i="3"/>
  <c r="L2834" i="3"/>
  <c r="R2841" i="3"/>
  <c r="K2849" i="3"/>
  <c r="T2852" i="3"/>
  <c r="T2945" i="3"/>
  <c r="R2949" i="3"/>
  <c r="R2958" i="3"/>
  <c r="P2962" i="3"/>
  <c r="Q2982" i="3"/>
  <c r="N3004" i="3"/>
  <c r="R3005" i="3"/>
  <c r="R3011" i="3"/>
  <c r="R3014" i="3"/>
  <c r="N3031" i="3"/>
  <c r="K3031" i="3"/>
  <c r="J3031" i="3"/>
  <c r="I3031" i="3"/>
  <c r="N3051" i="3"/>
  <c r="I3054" i="3"/>
  <c r="O3061" i="3"/>
  <c r="L3075" i="3"/>
  <c r="T3084" i="3"/>
  <c r="T3141" i="3"/>
  <c r="S3203" i="3"/>
  <c r="Q3214" i="3"/>
  <c r="O3240" i="3"/>
  <c r="R2937" i="3"/>
  <c r="S2947" i="3"/>
  <c r="S2958" i="3"/>
  <c r="Q2962" i="3"/>
  <c r="R2982" i="3"/>
  <c r="O3004" i="3"/>
  <c r="O3051" i="3"/>
  <c r="P3061" i="3"/>
  <c r="T3127" i="3"/>
  <c r="S3144" i="3"/>
  <c r="S3195" i="3"/>
  <c r="S3277" i="3"/>
  <c r="N3306" i="3"/>
  <c r="T3360" i="3"/>
  <c r="O2797" i="3"/>
  <c r="O2811" i="3"/>
  <c r="Q2819" i="3"/>
  <c r="N2834" i="3"/>
  <c r="J2840" i="3"/>
  <c r="N2849" i="3"/>
  <c r="J2858" i="3"/>
  <c r="J2870" i="3"/>
  <c r="M2881" i="3"/>
  <c r="J2926" i="3"/>
  <c r="O2927" i="3"/>
  <c r="N2935" i="3"/>
  <c r="L2941" i="3"/>
  <c r="N2948" i="3"/>
  <c r="J2951" i="3"/>
  <c r="L2954" i="3"/>
  <c r="J2956" i="3"/>
  <c r="N2957" i="3"/>
  <c r="R2962" i="3"/>
  <c r="I2965" i="3"/>
  <c r="J2967" i="3"/>
  <c r="O2968" i="3"/>
  <c r="I2980" i="3"/>
  <c r="S2982" i="3"/>
  <c r="I3001" i="3"/>
  <c r="P3004" i="3"/>
  <c r="J3015" i="3"/>
  <c r="I3046" i="3"/>
  <c r="P3051" i="3"/>
  <c r="Q3061" i="3"/>
  <c r="L3096" i="3"/>
  <c r="R3116" i="3"/>
  <c r="T3130" i="3"/>
  <c r="T3170" i="3"/>
  <c r="M3217" i="3"/>
  <c r="T3263" i="3"/>
  <c r="P3286" i="3"/>
  <c r="T3340" i="3"/>
  <c r="M2807" i="3"/>
  <c r="N2818" i="3"/>
  <c r="K2840" i="3"/>
  <c r="K2858" i="3"/>
  <c r="K2870" i="3"/>
  <c r="P2889" i="3"/>
  <c r="N2941" i="3"/>
  <c r="J2943" i="3"/>
  <c r="M2954" i="3"/>
  <c r="S2962" i="3"/>
  <c r="L2965" i="3"/>
  <c r="I2975" i="3"/>
  <c r="J2980" i="3"/>
  <c r="I2986" i="3"/>
  <c r="I2991" i="3"/>
  <c r="I2996" i="3"/>
  <c r="J2999" i="3"/>
  <c r="J3001" i="3"/>
  <c r="Q3004" i="3"/>
  <c r="I3009" i="3"/>
  <c r="I3019" i="3"/>
  <c r="R3026" i="3"/>
  <c r="Q3026" i="3"/>
  <c r="P3026" i="3"/>
  <c r="I3042" i="3"/>
  <c r="J3046" i="3"/>
  <c r="P3058" i="3"/>
  <c r="R3061" i="3"/>
  <c r="S3064" i="3"/>
  <c r="Q3064" i="3"/>
  <c r="T3064" i="3"/>
  <c r="O3067" i="3"/>
  <c r="L3072" i="3"/>
  <c r="Q3080" i="3"/>
  <c r="I3089" i="3"/>
  <c r="T3089" i="3"/>
  <c r="S3089" i="3"/>
  <c r="Q3089" i="3"/>
  <c r="L3089" i="3"/>
  <c r="M3096" i="3"/>
  <c r="R3102" i="3"/>
  <c r="T3102" i="3"/>
  <c r="S3102" i="3"/>
  <c r="Q3102" i="3"/>
  <c r="O3102" i="3"/>
  <c r="N3105" i="3"/>
  <c r="I3119" i="3"/>
  <c r="N3150" i="3"/>
  <c r="T3181" i="3"/>
  <c r="R3309" i="3"/>
  <c r="T3349" i="3"/>
  <c r="R2796" i="3"/>
  <c r="L2840" i="3"/>
  <c r="P2849" i="3"/>
  <c r="L2858" i="3"/>
  <c r="L2870" i="3"/>
  <c r="L2926" i="3"/>
  <c r="S2952" i="3"/>
  <c r="N2954" i="3"/>
  <c r="L2956" i="3"/>
  <c r="P2965" i="3"/>
  <c r="L2967" i="3"/>
  <c r="J2975" i="3"/>
  <c r="K2980" i="3"/>
  <c r="J2986" i="3"/>
  <c r="J2991" i="3"/>
  <c r="J2996" i="3"/>
  <c r="K2999" i="3"/>
  <c r="L3001" i="3"/>
  <c r="R3004" i="3"/>
  <c r="I3007" i="3"/>
  <c r="J3009" i="3"/>
  <c r="L3015" i="3"/>
  <c r="J3019" i="3"/>
  <c r="K3027" i="3"/>
  <c r="T3029" i="3"/>
  <c r="S3029" i="3"/>
  <c r="J3034" i="3"/>
  <c r="I3038" i="3"/>
  <c r="K3042" i="3"/>
  <c r="K3046" i="3"/>
  <c r="L3052" i="3"/>
  <c r="J3052" i="3"/>
  <c r="O3052" i="3"/>
  <c r="P3067" i="3"/>
  <c r="T3073" i="3"/>
  <c r="L3133" i="3"/>
  <c r="J3173" i="3"/>
  <c r="P3323" i="3"/>
  <c r="O2814" i="3"/>
  <c r="M2840" i="3"/>
  <c r="Q2844" i="3"/>
  <c r="M2858" i="3"/>
  <c r="M2870" i="3"/>
  <c r="M2926" i="3"/>
  <c r="N2944" i="3"/>
  <c r="P2954" i="3"/>
  <c r="M2956" i="3"/>
  <c r="M2967" i="3"/>
  <c r="I2972" i="3"/>
  <c r="K2975" i="3"/>
  <c r="I2977" i="3"/>
  <c r="L2980" i="3"/>
  <c r="K2986" i="3"/>
  <c r="K2991" i="3"/>
  <c r="K2996" i="3"/>
  <c r="L2999" i="3"/>
  <c r="N3001" i="3"/>
  <c r="K3009" i="3"/>
  <c r="M3015" i="3"/>
  <c r="K3019" i="3"/>
  <c r="L3027" i="3"/>
  <c r="K3034" i="3"/>
  <c r="K3038" i="3"/>
  <c r="L3042" i="3"/>
  <c r="L3046" i="3"/>
  <c r="M3091" i="3"/>
  <c r="T3122" i="3"/>
  <c r="Q3187" i="3"/>
  <c r="P3198" i="3"/>
  <c r="R3209" i="3"/>
  <c r="M3312" i="3"/>
  <c r="S2971" i="3"/>
  <c r="I2989" i="3"/>
  <c r="O3066" i="3"/>
  <c r="T3066" i="3"/>
  <c r="S3066" i="3"/>
  <c r="R3066" i="3"/>
  <c r="K3066" i="3"/>
  <c r="J3066" i="3"/>
  <c r="I3066" i="3"/>
  <c r="K3078" i="3"/>
  <c r="T3108" i="3"/>
  <c r="T3136" i="3"/>
  <c r="T3156" i="3"/>
  <c r="T3249" i="3"/>
  <c r="R3249" i="3"/>
  <c r="P3249" i="3"/>
  <c r="M3249" i="3"/>
  <c r="L3249" i="3"/>
  <c r="S3266" i="3"/>
  <c r="M3332" i="3"/>
  <c r="N3332" i="3"/>
  <c r="L3332" i="3"/>
  <c r="K3332" i="3"/>
  <c r="J3332" i="3"/>
  <c r="I3332" i="3"/>
  <c r="T3332" i="3"/>
  <c r="S3332" i="3"/>
  <c r="R3332" i="3"/>
  <c r="Q3332" i="3"/>
  <c r="P3332" i="3"/>
  <c r="O3332" i="3"/>
  <c r="I2953" i="3"/>
  <c r="T2954" i="3"/>
  <c r="K2961" i="3"/>
  <c r="K2966" i="3"/>
  <c r="K2972" i="3"/>
  <c r="I2974" i="3"/>
  <c r="N2975" i="3"/>
  <c r="L2977" i="3"/>
  <c r="N2980" i="3"/>
  <c r="M2986" i="3"/>
  <c r="L2989" i="3"/>
  <c r="M2991" i="3"/>
  <c r="M2996" i="3"/>
  <c r="I2998" i="3"/>
  <c r="P3001" i="3"/>
  <c r="S3005" i="3"/>
  <c r="M3009" i="3"/>
  <c r="M3019" i="3"/>
  <c r="I3024" i="3"/>
  <c r="N3027" i="3"/>
  <c r="Q3034" i="3"/>
  <c r="M3038" i="3"/>
  <c r="N3042" i="3"/>
  <c r="P3045" i="3"/>
  <c r="K3045" i="3"/>
  <c r="J3045" i="3"/>
  <c r="I3045" i="3"/>
  <c r="N3046" i="3"/>
  <c r="I3056" i="3"/>
  <c r="T3092" i="3"/>
  <c r="J2953" i="3"/>
  <c r="I2958" i="3"/>
  <c r="L2972" i="3"/>
  <c r="J2974" i="3"/>
  <c r="Q2975" i="3"/>
  <c r="N2977" i="3"/>
  <c r="O2980" i="3"/>
  <c r="N2986" i="3"/>
  <c r="P2989" i="3"/>
  <c r="J2998" i="3"/>
  <c r="T3018" i="3"/>
  <c r="N3021" i="3"/>
  <c r="K3024" i="3"/>
  <c r="O3027" i="3"/>
  <c r="T3034" i="3"/>
  <c r="J3056" i="3"/>
  <c r="M3085" i="3"/>
  <c r="O3100" i="3"/>
  <c r="S3165" i="3"/>
  <c r="R3176" i="3"/>
  <c r="P3215" i="3"/>
  <c r="S3235" i="3"/>
  <c r="O3335" i="3"/>
  <c r="L2953" i="3"/>
  <c r="M2972" i="3"/>
  <c r="K2974" i="3"/>
  <c r="O2977" i="3"/>
  <c r="P2980" i="3"/>
  <c r="I2982" i="3"/>
  <c r="O2986" i="3"/>
  <c r="S2989" i="3"/>
  <c r="O2991" i="3"/>
  <c r="P2996" i="3"/>
  <c r="K2998" i="3"/>
  <c r="R3001" i="3"/>
  <c r="O3009" i="3"/>
  <c r="P3019" i="3"/>
  <c r="L3024" i="3"/>
  <c r="P3027" i="3"/>
  <c r="S3035" i="3"/>
  <c r="S3038" i="3"/>
  <c r="T3042" i="3"/>
  <c r="P3046" i="3"/>
  <c r="S3055" i="3"/>
  <c r="L3055" i="3"/>
  <c r="K3055" i="3"/>
  <c r="J3055" i="3"/>
  <c r="K3056" i="3"/>
  <c r="N3128" i="3"/>
  <c r="S3128" i="3"/>
  <c r="R3128" i="3"/>
  <c r="Q3128" i="3"/>
  <c r="P3128" i="3"/>
  <c r="O3128" i="3"/>
  <c r="M3128" i="3"/>
  <c r="L3128" i="3"/>
  <c r="K3128" i="3"/>
  <c r="I3128" i="3"/>
  <c r="T3142" i="3"/>
  <c r="T3190" i="3"/>
  <c r="T3204" i="3"/>
  <c r="S3204" i="3"/>
  <c r="Q3204" i="3"/>
  <c r="L3204" i="3"/>
  <c r="P3241" i="3"/>
  <c r="S3304" i="3"/>
  <c r="N3355" i="3"/>
  <c r="M2953" i="3"/>
  <c r="N2972" i="3"/>
  <c r="L2974" i="3"/>
  <c r="P2977" i="3"/>
  <c r="Q2980" i="3"/>
  <c r="P2986" i="3"/>
  <c r="P2991" i="3"/>
  <c r="R2996" i="3"/>
  <c r="L2998" i="3"/>
  <c r="S3001" i="3"/>
  <c r="T3011" i="3"/>
  <c r="Q3019" i="3"/>
  <c r="M3024" i="3"/>
  <c r="Q3027" i="3"/>
  <c r="T3039" i="3"/>
  <c r="S3039" i="3"/>
  <c r="R3039" i="3"/>
  <c r="L3043" i="3"/>
  <c r="K3043" i="3"/>
  <c r="J3043" i="3"/>
  <c r="Q3046" i="3"/>
  <c r="L3056" i="3"/>
  <c r="R3071" i="3"/>
  <c r="S3076" i="3"/>
  <c r="R3076" i="3"/>
  <c r="Q3076" i="3"/>
  <c r="N3076" i="3"/>
  <c r="M3076" i="3"/>
  <c r="T3095" i="3"/>
  <c r="T3114" i="3"/>
  <c r="I3168" i="3"/>
  <c r="K3261" i="3"/>
  <c r="K3287" i="3"/>
  <c r="P3321" i="3"/>
  <c r="Q3344" i="3"/>
  <c r="N2953" i="3"/>
  <c r="P2972" i="3"/>
  <c r="M2974" i="3"/>
  <c r="Q2977" i="3"/>
  <c r="R2980" i="3"/>
  <c r="Q2986" i="3"/>
  <c r="T2988" i="3"/>
  <c r="Q2991" i="3"/>
  <c r="S2996" i="3"/>
  <c r="M2998" i="3"/>
  <c r="Q3009" i="3"/>
  <c r="R3019" i="3"/>
  <c r="N3024" i="3"/>
  <c r="R3027" i="3"/>
  <c r="R3046" i="3"/>
  <c r="T3051" i="3"/>
  <c r="S3051" i="3"/>
  <c r="R3051" i="3"/>
  <c r="M3056" i="3"/>
  <c r="P3059" i="3"/>
  <c r="S3061" i="3"/>
  <c r="I3061" i="3"/>
  <c r="P3083" i="3"/>
  <c r="K3103" i="3"/>
  <c r="Q3117" i="3"/>
  <c r="T3148" i="3"/>
  <c r="R3151" i="3"/>
  <c r="Q3182" i="3"/>
  <c r="Q3185" i="3"/>
  <c r="O3244" i="3"/>
  <c r="J2807" i="3"/>
  <c r="O2818" i="3"/>
  <c r="R2845" i="3"/>
  <c r="M2857" i="3"/>
  <c r="R2862" i="3"/>
  <c r="M2864" i="3"/>
  <c r="M2894" i="3"/>
  <c r="P2897" i="3"/>
  <c r="K2901" i="3"/>
  <c r="O2945" i="3"/>
  <c r="Q2947" i="3"/>
  <c r="I2952" i="3"/>
  <c r="O2953" i="3"/>
  <c r="O2964" i="3"/>
  <c r="R2972" i="3"/>
  <c r="N2974" i="3"/>
  <c r="R2977" i="3"/>
  <c r="S2980" i="3"/>
  <c r="N2983" i="3"/>
  <c r="J2985" i="3"/>
  <c r="R2986" i="3"/>
  <c r="R2991" i="3"/>
  <c r="J2995" i="3"/>
  <c r="N2998" i="3"/>
  <c r="R3009" i="3"/>
  <c r="N3014" i="3"/>
  <c r="O3024" i="3"/>
  <c r="J3026" i="3"/>
  <c r="T3027" i="3"/>
  <c r="R3029" i="3"/>
  <c r="Q3031" i="3"/>
  <c r="P3049" i="3"/>
  <c r="K3049" i="3"/>
  <c r="T3052" i="3"/>
  <c r="N3056" i="3"/>
  <c r="J3064" i="3"/>
  <c r="P3089" i="3"/>
  <c r="T3098" i="3"/>
  <c r="O3221" i="3"/>
  <c r="O3310" i="3"/>
  <c r="K3310" i="3"/>
  <c r="I3310" i="3"/>
  <c r="O2796" i="3"/>
  <c r="P2799" i="3"/>
  <c r="O2801" i="3"/>
  <c r="K2807" i="3"/>
  <c r="I2814" i="3"/>
  <c r="R2818" i="3"/>
  <c r="N2822" i="3"/>
  <c r="I2844" i="3"/>
  <c r="S2845" i="3"/>
  <c r="I2852" i="3"/>
  <c r="O2857" i="3"/>
  <c r="S2862" i="3"/>
  <c r="N2864" i="3"/>
  <c r="P2868" i="3"/>
  <c r="T2871" i="3"/>
  <c r="L2883" i="3"/>
  <c r="I2885" i="3"/>
  <c r="I2891" i="3"/>
  <c r="N2894" i="3"/>
  <c r="Q2897" i="3"/>
  <c r="N2901" i="3"/>
  <c r="I2903" i="3"/>
  <c r="I2908" i="3"/>
  <c r="I2927" i="3"/>
  <c r="N2930" i="3"/>
  <c r="I2942" i="3"/>
  <c r="I2944" i="3"/>
  <c r="P2945" i="3"/>
  <c r="O2948" i="3"/>
  <c r="J2952" i="3"/>
  <c r="P2953" i="3"/>
  <c r="S2957" i="3"/>
  <c r="I2963" i="3"/>
  <c r="P2964" i="3"/>
  <c r="S2972" i="3"/>
  <c r="O2974" i="3"/>
  <c r="S2977" i="3"/>
  <c r="P2983" i="3"/>
  <c r="K2985" i="3"/>
  <c r="S2986" i="3"/>
  <c r="T2991" i="3"/>
  <c r="L2995" i="3"/>
  <c r="O2998" i="3"/>
  <c r="N3006" i="3"/>
  <c r="T3009" i="3"/>
  <c r="O3014" i="3"/>
  <c r="R3020" i="3"/>
  <c r="P3024" i="3"/>
  <c r="K3026" i="3"/>
  <c r="R3028" i="3"/>
  <c r="S3028" i="3"/>
  <c r="R3031" i="3"/>
  <c r="T3053" i="3"/>
  <c r="Q3053" i="3"/>
  <c r="P3053" i="3"/>
  <c r="M3053" i="3"/>
  <c r="O3056" i="3"/>
  <c r="K3064" i="3"/>
  <c r="T3069" i="3"/>
  <c r="K3069" i="3"/>
  <c r="I3069" i="3"/>
  <c r="L3069" i="3"/>
  <c r="S3106" i="3"/>
  <c r="T3120" i="3"/>
  <c r="K3247" i="3"/>
  <c r="J3247" i="3"/>
  <c r="S3313" i="3"/>
  <c r="P2801" i="3"/>
  <c r="L2807" i="3"/>
  <c r="J2814" i="3"/>
  <c r="J2844" i="3"/>
  <c r="M2849" i="3"/>
  <c r="R2881" i="3"/>
  <c r="J2944" i="3"/>
  <c r="Q2945" i="3"/>
  <c r="K2952" i="3"/>
  <c r="Q2953" i="3"/>
  <c r="I2971" i="3"/>
  <c r="S2981" i="3"/>
  <c r="P3014" i="3"/>
  <c r="L3026" i="3"/>
  <c r="S3031" i="3"/>
  <c r="P3056" i="3"/>
  <c r="O3063" i="3"/>
  <c r="L3064" i="3"/>
  <c r="L3066" i="3"/>
  <c r="T3109" i="3"/>
  <c r="T3134" i="3"/>
  <c r="T3157" i="3"/>
  <c r="I3174" i="3"/>
  <c r="T3233" i="3"/>
  <c r="M3250" i="3"/>
  <c r="S3050" i="3"/>
  <c r="Q3057" i="3"/>
  <c r="P3078" i="3"/>
  <c r="I3083" i="3"/>
  <c r="P3086" i="3"/>
  <c r="I3098" i="3"/>
  <c r="I3100" i="3"/>
  <c r="N3110" i="3"/>
  <c r="K3122" i="3"/>
  <c r="N3133" i="3"/>
  <c r="P3136" i="3"/>
  <c r="S3143" i="3"/>
  <c r="Q3146" i="3"/>
  <c r="K3166" i="3"/>
  <c r="P3168" i="3"/>
  <c r="L3170" i="3"/>
  <c r="K3173" i="3"/>
  <c r="I3175" i="3"/>
  <c r="K3180" i="3"/>
  <c r="R3185" i="3"/>
  <c r="J3187" i="3"/>
  <c r="I3189" i="3"/>
  <c r="M3194" i="3"/>
  <c r="J3195" i="3"/>
  <c r="J3197" i="3"/>
  <c r="N3205" i="3"/>
  <c r="P3213" i="3"/>
  <c r="J3250" i="3"/>
  <c r="K3259" i="3"/>
  <c r="K3263" i="3"/>
  <c r="O3316" i="3"/>
  <c r="K3317" i="3"/>
  <c r="J3328" i="3"/>
  <c r="M3338" i="3"/>
  <c r="T3338" i="3"/>
  <c r="S3338" i="3"/>
  <c r="R3338" i="3"/>
  <c r="Q3338" i="3"/>
  <c r="P3338" i="3"/>
  <c r="Q3349" i="3"/>
  <c r="O3353" i="3"/>
  <c r="T3405" i="3"/>
  <c r="R3411" i="3"/>
  <c r="T3426" i="3"/>
  <c r="I3426" i="3"/>
  <c r="K3426" i="3"/>
  <c r="N3426" i="3"/>
  <c r="M3429" i="3"/>
  <c r="Q3497" i="3"/>
  <c r="S3078" i="3"/>
  <c r="M3083" i="3"/>
  <c r="S3086" i="3"/>
  <c r="R3098" i="3"/>
  <c r="O3122" i="3"/>
  <c r="O3124" i="3"/>
  <c r="T3132" i="3"/>
  <c r="J3135" i="3"/>
  <c r="S3136" i="3"/>
  <c r="J3141" i="3"/>
  <c r="T3146" i="3"/>
  <c r="P3152" i="3"/>
  <c r="J3155" i="3"/>
  <c r="N3158" i="3"/>
  <c r="P3166" i="3"/>
  <c r="Q3170" i="3"/>
  <c r="R3173" i="3"/>
  <c r="M3175" i="3"/>
  <c r="N3180" i="3"/>
  <c r="I3182" i="3"/>
  <c r="M3189" i="3"/>
  <c r="P3195" i="3"/>
  <c r="M3197" i="3"/>
  <c r="J3200" i="3"/>
  <c r="K3202" i="3"/>
  <c r="O3209" i="3"/>
  <c r="K3215" i="3"/>
  <c r="O3219" i="3"/>
  <c r="P3225" i="3"/>
  <c r="Q3233" i="3"/>
  <c r="N3259" i="3"/>
  <c r="R3275" i="3"/>
  <c r="Q3275" i="3"/>
  <c r="P3275" i="3"/>
  <c r="I3275" i="3"/>
  <c r="S3275" i="3"/>
  <c r="T3297" i="3"/>
  <c r="S3297" i="3"/>
  <c r="O3313" i="3"/>
  <c r="N3317" i="3"/>
  <c r="P3319" i="3"/>
  <c r="O3321" i="3"/>
  <c r="J3325" i="3"/>
  <c r="L3335" i="3"/>
  <c r="K3344" i="3"/>
  <c r="P3391" i="3"/>
  <c r="I3071" i="3"/>
  <c r="I3073" i="3"/>
  <c r="J3075" i="3"/>
  <c r="N3083" i="3"/>
  <c r="M3100" i="3"/>
  <c r="P3111" i="3"/>
  <c r="I3114" i="3"/>
  <c r="I3121" i="3"/>
  <c r="P3122" i="3"/>
  <c r="Q3124" i="3"/>
  <c r="K3135" i="3"/>
  <c r="K3141" i="3"/>
  <c r="R3147" i="3"/>
  <c r="K3155" i="3"/>
  <c r="Q3158" i="3"/>
  <c r="I3165" i="3"/>
  <c r="R3166" i="3"/>
  <c r="R3170" i="3"/>
  <c r="T3173" i="3"/>
  <c r="N3175" i="3"/>
  <c r="O3180" i="3"/>
  <c r="J3182" i="3"/>
  <c r="N3189" i="3"/>
  <c r="R3195" i="3"/>
  <c r="N3197" i="3"/>
  <c r="Q3200" i="3"/>
  <c r="L3202" i="3"/>
  <c r="Q3208" i="3"/>
  <c r="P3209" i="3"/>
  <c r="L3215" i="3"/>
  <c r="P3219" i="3"/>
  <c r="R3225" i="3"/>
  <c r="R3233" i="3"/>
  <c r="K3235" i="3"/>
  <c r="I3251" i="3"/>
  <c r="T3251" i="3"/>
  <c r="S3251" i="3"/>
  <c r="J3251" i="3"/>
  <c r="S3259" i="3"/>
  <c r="I3264" i="3"/>
  <c r="I3304" i="3"/>
  <c r="Q3313" i="3"/>
  <c r="S3317" i="3"/>
  <c r="Q3319" i="3"/>
  <c r="N3323" i="3"/>
  <c r="P3325" i="3"/>
  <c r="K3334" i="3"/>
  <c r="I3334" i="3"/>
  <c r="M3335" i="3"/>
  <c r="L3344" i="3"/>
  <c r="Q3350" i="3"/>
  <c r="S3352" i="3"/>
  <c r="R3352" i="3"/>
  <c r="J3352" i="3"/>
  <c r="M3354" i="3"/>
  <c r="J3355" i="3"/>
  <c r="T3363" i="3"/>
  <c r="K3363" i="3"/>
  <c r="I3363" i="3"/>
  <c r="T3463" i="3"/>
  <c r="Q3071" i="3"/>
  <c r="K3073" i="3"/>
  <c r="K3075" i="3"/>
  <c r="O3083" i="3"/>
  <c r="K3085" i="3"/>
  <c r="T3087" i="3"/>
  <c r="J3093" i="3"/>
  <c r="I3095" i="3"/>
  <c r="N3100" i="3"/>
  <c r="J3109" i="3"/>
  <c r="J3114" i="3"/>
  <c r="J3121" i="3"/>
  <c r="Q3122" i="3"/>
  <c r="L3135" i="3"/>
  <c r="L3141" i="3"/>
  <c r="M3148" i="3"/>
  <c r="M3150" i="3"/>
  <c r="M3155" i="3"/>
  <c r="I3157" i="3"/>
  <c r="I3163" i="3"/>
  <c r="J3165" i="3"/>
  <c r="S3166" i="3"/>
  <c r="O3175" i="3"/>
  <c r="P3180" i="3"/>
  <c r="O3182" i="3"/>
  <c r="O3189" i="3"/>
  <c r="I3193" i="3"/>
  <c r="O3197" i="3"/>
  <c r="T3199" i="3"/>
  <c r="R3199" i="3"/>
  <c r="M3202" i="3"/>
  <c r="Q3209" i="3"/>
  <c r="M3215" i="3"/>
  <c r="R3219" i="3"/>
  <c r="R3224" i="3"/>
  <c r="S3225" i="3"/>
  <c r="S3233" i="3"/>
  <c r="L3235" i="3"/>
  <c r="Q3268" i="3"/>
  <c r="S3280" i="3"/>
  <c r="P3289" i="3"/>
  <c r="T3299" i="3"/>
  <c r="M3299" i="3"/>
  <c r="L3299" i="3"/>
  <c r="K3299" i="3"/>
  <c r="J3299" i="3"/>
  <c r="I3299" i="3"/>
  <c r="J3304" i="3"/>
  <c r="R3319" i="3"/>
  <c r="R3322" i="3"/>
  <c r="Q3322" i="3"/>
  <c r="P3322" i="3"/>
  <c r="I3322" i="3"/>
  <c r="S3322" i="3"/>
  <c r="O3323" i="3"/>
  <c r="Q3325" i="3"/>
  <c r="N3335" i="3"/>
  <c r="N3344" i="3"/>
  <c r="K3355" i="3"/>
  <c r="P3394" i="3"/>
  <c r="Q3477" i="3"/>
  <c r="L3073" i="3"/>
  <c r="K3093" i="3"/>
  <c r="J3095" i="3"/>
  <c r="T3106" i="3"/>
  <c r="K3109" i="3"/>
  <c r="K3114" i="3"/>
  <c r="R3122" i="3"/>
  <c r="T3125" i="3"/>
  <c r="J3127" i="3"/>
  <c r="M3141" i="3"/>
  <c r="N3148" i="3"/>
  <c r="J3157" i="3"/>
  <c r="L3159" i="3"/>
  <c r="J3163" i="3"/>
  <c r="K3165" i="3"/>
  <c r="O3171" i="3"/>
  <c r="P3175" i="3"/>
  <c r="Q3180" i="3"/>
  <c r="P3189" i="3"/>
  <c r="P3197" i="3"/>
  <c r="R3201" i="3"/>
  <c r="N3215" i="3"/>
  <c r="K3238" i="3"/>
  <c r="J3238" i="3"/>
  <c r="I3238" i="3"/>
  <c r="N3253" i="3"/>
  <c r="S3260" i="3"/>
  <c r="R3260" i="3"/>
  <c r="P3260" i="3"/>
  <c r="L3260" i="3"/>
  <c r="P3293" i="3"/>
  <c r="O3293" i="3"/>
  <c r="N3293" i="3"/>
  <c r="Q3293" i="3"/>
  <c r="M3295" i="3"/>
  <c r="K3304" i="3"/>
  <c r="J3318" i="3"/>
  <c r="N3318" i="3"/>
  <c r="L3318" i="3"/>
  <c r="K3318" i="3"/>
  <c r="I3318" i="3"/>
  <c r="S3340" i="3"/>
  <c r="O3344" i="3"/>
  <c r="L3355" i="3"/>
  <c r="S3397" i="3"/>
  <c r="S3113" i="3"/>
  <c r="S3122" i="3"/>
  <c r="S3180" i="3"/>
  <c r="Q3197" i="3"/>
  <c r="N3220" i="3"/>
  <c r="T3226" i="3"/>
  <c r="P3234" i="3"/>
  <c r="T3257" i="3"/>
  <c r="S3257" i="3"/>
  <c r="R3257" i="3"/>
  <c r="I3257" i="3"/>
  <c r="M3284" i="3"/>
  <c r="T3284" i="3"/>
  <c r="S3284" i="3"/>
  <c r="K3284" i="3"/>
  <c r="J3284" i="3"/>
  <c r="I3284" i="3"/>
  <c r="S3320" i="3"/>
  <c r="M3347" i="3"/>
  <c r="I3348" i="3"/>
  <c r="T3366" i="3"/>
  <c r="T3380" i="3"/>
  <c r="J3097" i="3"/>
  <c r="L3157" i="3"/>
  <c r="M3183" i="3"/>
  <c r="R3197" i="3"/>
  <c r="S3210" i="3"/>
  <c r="I3301" i="3"/>
  <c r="T3301" i="3"/>
  <c r="S3301" i="3"/>
  <c r="R3301" i="3"/>
  <c r="J3306" i="3"/>
  <c r="J3316" i="3"/>
  <c r="T3330" i="3"/>
  <c r="R3336" i="3"/>
  <c r="T3336" i="3"/>
  <c r="I3338" i="3"/>
  <c r="T3341" i="3"/>
  <c r="S3341" i="3"/>
  <c r="R3341" i="3"/>
  <c r="Q3341" i="3"/>
  <c r="M3343" i="3"/>
  <c r="T3415" i="3"/>
  <c r="O3501" i="3"/>
  <c r="M3501" i="3"/>
  <c r="L3501" i="3"/>
  <c r="K3501" i="3"/>
  <c r="J3501" i="3"/>
  <c r="I3501" i="3"/>
  <c r="S3501" i="3"/>
  <c r="R3501" i="3"/>
  <c r="P3501" i="3"/>
  <c r="T3101" i="3"/>
  <c r="N3151" i="3"/>
  <c r="S3197" i="3"/>
  <c r="N3216" i="3"/>
  <c r="S3230" i="3"/>
  <c r="R3230" i="3"/>
  <c r="J3230" i="3"/>
  <c r="I3230" i="3"/>
  <c r="T3232" i="3"/>
  <c r="O3305" i="3"/>
  <c r="L3086" i="3"/>
  <c r="R3093" i="3"/>
  <c r="N3095" i="3"/>
  <c r="J3136" i="3"/>
  <c r="N3190" i="3"/>
  <c r="T3197" i="3"/>
  <c r="N3203" i="3"/>
  <c r="M3203" i="3"/>
  <c r="L3203" i="3"/>
  <c r="O3203" i="3"/>
  <c r="P3240" i="3"/>
  <c r="T3240" i="3"/>
  <c r="S3240" i="3"/>
  <c r="R3240" i="3"/>
  <c r="N3255" i="3"/>
  <c r="I3272" i="3"/>
  <c r="N3282" i="3"/>
  <c r="J3282" i="3"/>
  <c r="I3282" i="3"/>
  <c r="K3286" i="3"/>
  <c r="T3286" i="3"/>
  <c r="S3286" i="3"/>
  <c r="R3286" i="3"/>
  <c r="Q3286" i="3"/>
  <c r="I3311" i="3"/>
  <c r="T3311" i="3"/>
  <c r="S3311" i="3"/>
  <c r="J3311" i="3"/>
  <c r="T3386" i="3"/>
  <c r="S3386" i="3"/>
  <c r="R3386" i="3"/>
  <c r="Q3386" i="3"/>
  <c r="P3386" i="3"/>
  <c r="N3386" i="3"/>
  <c r="K3386" i="3"/>
  <c r="J3386" i="3"/>
  <c r="Q3389" i="3"/>
  <c r="K3461" i="3"/>
  <c r="N3032" i="3"/>
  <c r="L3050" i="3"/>
  <c r="M3060" i="3"/>
  <c r="J3070" i="3"/>
  <c r="O3080" i="3"/>
  <c r="L3082" i="3"/>
  <c r="O3088" i="3"/>
  <c r="I3092" i="3"/>
  <c r="S3093" i="3"/>
  <c r="Q3095" i="3"/>
  <c r="P3105" i="3"/>
  <c r="R3109" i="3"/>
  <c r="R3114" i="3"/>
  <c r="P3116" i="3"/>
  <c r="I3120" i="3"/>
  <c r="P3121" i="3"/>
  <c r="I3132" i="3"/>
  <c r="R3141" i="3"/>
  <c r="S3148" i="3"/>
  <c r="I3152" i="3"/>
  <c r="O3157" i="3"/>
  <c r="Q3165" i="3"/>
  <c r="T3176" i="3"/>
  <c r="J3186" i="3"/>
  <c r="L3198" i="3"/>
  <c r="J3198" i="3"/>
  <c r="I3228" i="3"/>
  <c r="I3266" i="3"/>
  <c r="J3270" i="3"/>
  <c r="K3270" i="3"/>
  <c r="I3270" i="3"/>
  <c r="N3274" i="3"/>
  <c r="K3278" i="3"/>
  <c r="P3316" i="3"/>
  <c r="T3356" i="3"/>
  <c r="O3356" i="3"/>
  <c r="L3356" i="3"/>
  <c r="O3032" i="3"/>
  <c r="S3036" i="3"/>
  <c r="K3047" i="3"/>
  <c r="M3050" i="3"/>
  <c r="N3060" i="3"/>
  <c r="K3070" i="3"/>
  <c r="I3079" i="3"/>
  <c r="P3080" i="3"/>
  <c r="M3082" i="3"/>
  <c r="P3088" i="3"/>
  <c r="J3092" i="3"/>
  <c r="S3095" i="3"/>
  <c r="S3109" i="3"/>
  <c r="I3111" i="3"/>
  <c r="S3114" i="3"/>
  <c r="Q3116" i="3"/>
  <c r="J3120" i="3"/>
  <c r="R3121" i="3"/>
  <c r="I3130" i="3"/>
  <c r="P3132" i="3"/>
  <c r="S3141" i="3"/>
  <c r="J3147" i="3"/>
  <c r="J3152" i="3"/>
  <c r="P3157" i="3"/>
  <c r="T3162" i="3"/>
  <c r="R3165" i="3"/>
  <c r="M3186" i="3"/>
  <c r="I3188" i="3"/>
  <c r="P3222" i="3"/>
  <c r="O3248" i="3"/>
  <c r="K3251" i="3"/>
  <c r="K3264" i="3"/>
  <c r="J3266" i="3"/>
  <c r="K3275" i="3"/>
  <c r="K3297" i="3"/>
  <c r="Q3316" i="3"/>
  <c r="I3353" i="3"/>
  <c r="T3353" i="3"/>
  <c r="S3353" i="3"/>
  <c r="J3353" i="3"/>
  <c r="R3392" i="3"/>
  <c r="T3475" i="3"/>
  <c r="Q3030" i="3"/>
  <c r="N3050" i="3"/>
  <c r="L3070" i="3"/>
  <c r="J3079" i="3"/>
  <c r="I3087" i="3"/>
  <c r="M3092" i="3"/>
  <c r="J3111" i="3"/>
  <c r="L3120" i="3"/>
  <c r="K3130" i="3"/>
  <c r="L3147" i="3"/>
  <c r="T3149" i="3"/>
  <c r="K3152" i="3"/>
  <c r="Q3157" i="3"/>
  <c r="J3193" i="3"/>
  <c r="L3199" i="3"/>
  <c r="M3242" i="3"/>
  <c r="T3242" i="3"/>
  <c r="L3242" i="3"/>
  <c r="K3242" i="3"/>
  <c r="J3242" i="3"/>
  <c r="I3242" i="3"/>
  <c r="K3244" i="3"/>
  <c r="S3244" i="3"/>
  <c r="R3244" i="3"/>
  <c r="Q3244" i="3"/>
  <c r="T3244" i="3"/>
  <c r="L3251" i="3"/>
  <c r="N3264" i="3"/>
  <c r="O3266" i="3"/>
  <c r="I3268" i="3"/>
  <c r="I3280" i="3"/>
  <c r="R3316" i="3"/>
  <c r="P3359" i="3"/>
  <c r="O3359" i="3"/>
  <c r="N3359" i="3"/>
  <c r="L3359" i="3"/>
  <c r="K3359" i="3"/>
  <c r="I3359" i="3"/>
  <c r="T3359" i="3"/>
  <c r="Q3359" i="3"/>
  <c r="Q3395" i="3"/>
  <c r="P3603" i="3"/>
  <c r="R3110" i="3"/>
  <c r="L3122" i="3"/>
  <c r="R3180" i="3"/>
  <c r="S3263" i="3"/>
  <c r="R3263" i="3"/>
  <c r="Q3263" i="3"/>
  <c r="P3263" i="3"/>
  <c r="O3263" i="3"/>
  <c r="N3263" i="3"/>
  <c r="N3296" i="3"/>
  <c r="I3309" i="3"/>
  <c r="L3315" i="3"/>
  <c r="K3315" i="3"/>
  <c r="J3315" i="3"/>
  <c r="I3315" i="3"/>
  <c r="Q3317" i="3"/>
  <c r="P3317" i="3"/>
  <c r="O3317" i="3"/>
  <c r="R3317" i="3"/>
  <c r="R3339" i="3"/>
  <c r="I3349" i="3"/>
  <c r="N3349" i="3"/>
  <c r="M3349" i="3"/>
  <c r="L3349" i="3"/>
  <c r="K3349" i="3"/>
  <c r="J3349" i="3"/>
  <c r="Q3439" i="3"/>
  <c r="O3675" i="3"/>
  <c r="T3138" i="3"/>
  <c r="O3166" i="3"/>
  <c r="N3250" i="3"/>
  <c r="T3250" i="3"/>
  <c r="S3250" i="3"/>
  <c r="R3250" i="3"/>
  <c r="Q3250" i="3"/>
  <c r="P3250" i="3"/>
  <c r="O3250" i="3"/>
  <c r="I3259" i="3"/>
  <c r="Q3259" i="3"/>
  <c r="P3259" i="3"/>
  <c r="O3259" i="3"/>
  <c r="R3259" i="3"/>
  <c r="I3261" i="3"/>
  <c r="M3307" i="3"/>
  <c r="O3333" i="3"/>
  <c r="R3378" i="3"/>
  <c r="K3490" i="3"/>
  <c r="O3070" i="3"/>
  <c r="M3079" i="3"/>
  <c r="L3087" i="3"/>
  <c r="P3092" i="3"/>
  <c r="S3098" i="3"/>
  <c r="T3100" i="3"/>
  <c r="K3106" i="3"/>
  <c r="M3111" i="3"/>
  <c r="M3113" i="3"/>
  <c r="O3120" i="3"/>
  <c r="K3125" i="3"/>
  <c r="L3127" i="3"/>
  <c r="I3144" i="3"/>
  <c r="I3146" i="3"/>
  <c r="J3175" i="3"/>
  <c r="I3183" i="3"/>
  <c r="J3185" i="3"/>
  <c r="T3187" i="3"/>
  <c r="T3195" i="3"/>
  <c r="N3238" i="3"/>
  <c r="O3251" i="3"/>
  <c r="K3257" i="3"/>
  <c r="T3264" i="3"/>
  <c r="L3268" i="3"/>
  <c r="M3280" i="3"/>
  <c r="N3284" i="3"/>
  <c r="J3301" i="3"/>
  <c r="R3320" i="3"/>
  <c r="N3327" i="3"/>
  <c r="L3327" i="3"/>
  <c r="N3329" i="3"/>
  <c r="L3331" i="3"/>
  <c r="M3351" i="3"/>
  <c r="N3351" i="3"/>
  <c r="S3401" i="3"/>
  <c r="R3407" i="3"/>
  <c r="P3413" i="3"/>
  <c r="M3428" i="3"/>
  <c r="R3459" i="3"/>
  <c r="P3505" i="3"/>
  <c r="O3113" i="3"/>
  <c r="R3124" i="3"/>
  <c r="K3185" i="3"/>
  <c r="T3209" i="3"/>
  <c r="L3209" i="3"/>
  <c r="K3209" i="3"/>
  <c r="J3209" i="3"/>
  <c r="I3209" i="3"/>
  <c r="T3215" i="3"/>
  <c r="S3215" i="3"/>
  <c r="R3215" i="3"/>
  <c r="Q3215" i="3"/>
  <c r="Q3219" i="3"/>
  <c r="T3219" i="3"/>
  <c r="L3219" i="3"/>
  <c r="K3219" i="3"/>
  <c r="J3219" i="3"/>
  <c r="I3219" i="3"/>
  <c r="Q3225" i="3"/>
  <c r="M3225" i="3"/>
  <c r="L3225" i="3"/>
  <c r="K3225" i="3"/>
  <c r="J3225" i="3"/>
  <c r="I3225" i="3"/>
  <c r="N3233" i="3"/>
  <c r="M3233" i="3"/>
  <c r="L3233" i="3"/>
  <c r="K3233" i="3"/>
  <c r="J3233" i="3"/>
  <c r="I3233" i="3"/>
  <c r="M3265" i="3"/>
  <c r="K3290" i="3"/>
  <c r="M3321" i="3"/>
  <c r="N3322" i="3"/>
  <c r="R3335" i="3"/>
  <c r="Q3335" i="3"/>
  <c r="P3335" i="3"/>
  <c r="I3335" i="3"/>
  <c r="S3335" i="3"/>
  <c r="N3370" i="3"/>
  <c r="Q3070" i="3"/>
  <c r="I3078" i="3"/>
  <c r="O3079" i="3"/>
  <c r="I3084" i="3"/>
  <c r="I3086" i="3"/>
  <c r="O3087" i="3"/>
  <c r="R3092" i="3"/>
  <c r="J3101" i="3"/>
  <c r="M3106" i="3"/>
  <c r="P3108" i="3"/>
  <c r="O3111" i="3"/>
  <c r="P3113" i="3"/>
  <c r="S3120" i="3"/>
  <c r="M3125" i="3"/>
  <c r="N3127" i="3"/>
  <c r="I3136" i="3"/>
  <c r="K3144" i="3"/>
  <c r="K3146" i="3"/>
  <c r="J3151" i="3"/>
  <c r="O3155" i="3"/>
  <c r="K3156" i="3"/>
  <c r="L3183" i="3"/>
  <c r="L3185" i="3"/>
  <c r="J3190" i="3"/>
  <c r="S3199" i="3"/>
  <c r="T3202" i="3"/>
  <c r="I3202" i="3"/>
  <c r="I3203" i="3"/>
  <c r="L3230" i="3"/>
  <c r="P3238" i="3"/>
  <c r="I3240" i="3"/>
  <c r="Q3251" i="3"/>
  <c r="M3257" i="3"/>
  <c r="S3268" i="3"/>
  <c r="J3272" i="3"/>
  <c r="S3276" i="3"/>
  <c r="Q3276" i="3"/>
  <c r="P3281" i="3"/>
  <c r="O3281" i="3"/>
  <c r="N3281" i="3"/>
  <c r="Q3281" i="3"/>
  <c r="O3282" i="3"/>
  <c r="P3284" i="3"/>
  <c r="I3286" i="3"/>
  <c r="M3293" i="3"/>
  <c r="S3299" i="3"/>
  <c r="L3301" i="3"/>
  <c r="K3311" i="3"/>
  <c r="O3322" i="3"/>
  <c r="K3341" i="3"/>
  <c r="M3344" i="3"/>
  <c r="T3344" i="3"/>
  <c r="S3344" i="3"/>
  <c r="I3344" i="3"/>
  <c r="K3470" i="3"/>
  <c r="J3078" i="3"/>
  <c r="P3079" i="3"/>
  <c r="N3084" i="3"/>
  <c r="J3086" i="3"/>
  <c r="Q3087" i="3"/>
  <c r="S3092" i="3"/>
  <c r="K3101" i="3"/>
  <c r="N3106" i="3"/>
  <c r="S3108" i="3"/>
  <c r="Q3111" i="3"/>
  <c r="Q3113" i="3"/>
  <c r="O3125" i="3"/>
  <c r="O3127" i="3"/>
  <c r="K3136" i="3"/>
  <c r="L3144" i="3"/>
  <c r="L3146" i="3"/>
  <c r="K3151" i="3"/>
  <c r="M3156" i="3"/>
  <c r="N3183" i="3"/>
  <c r="M3185" i="3"/>
  <c r="M3190" i="3"/>
  <c r="T3200" i="3"/>
  <c r="J3203" i="3"/>
  <c r="N3227" i="3"/>
  <c r="N3230" i="3"/>
  <c r="S3238" i="3"/>
  <c r="J3240" i="3"/>
  <c r="R3251" i="3"/>
  <c r="M3254" i="3"/>
  <c r="T3254" i="3"/>
  <c r="S3254" i="3"/>
  <c r="R3254" i="3"/>
  <c r="Q3254" i="3"/>
  <c r="N3257" i="3"/>
  <c r="O3269" i="3"/>
  <c r="S3270" i="3"/>
  <c r="S3273" i="3"/>
  <c r="I3273" i="3"/>
  <c r="Q3282" i="3"/>
  <c r="Q3284" i="3"/>
  <c r="J3286" i="3"/>
  <c r="N3300" i="3"/>
  <c r="M3301" i="3"/>
  <c r="L3311" i="3"/>
  <c r="S3325" i="3"/>
  <c r="T3357" i="3"/>
  <c r="K3390" i="3"/>
  <c r="Q3473" i="3"/>
  <c r="S3075" i="3"/>
  <c r="L3078" i="3"/>
  <c r="Q3079" i="3"/>
  <c r="K3086" i="3"/>
  <c r="R3087" i="3"/>
  <c r="L3101" i="3"/>
  <c r="O3106" i="3"/>
  <c r="R3111" i="3"/>
  <c r="S3125" i="3"/>
  <c r="P3127" i="3"/>
  <c r="L3136" i="3"/>
  <c r="M3144" i="3"/>
  <c r="M3146" i="3"/>
  <c r="M3151" i="3"/>
  <c r="T3160" i="3"/>
  <c r="L3165" i="3"/>
  <c r="O3183" i="3"/>
  <c r="N3185" i="3"/>
  <c r="P3190" i="3"/>
  <c r="K3203" i="3"/>
  <c r="O3230" i="3"/>
  <c r="T3235" i="3"/>
  <c r="J3235" i="3"/>
  <c r="O3239" i="3"/>
  <c r="K3240" i="3"/>
  <c r="O3257" i="3"/>
  <c r="T3270" i="3"/>
  <c r="R3282" i="3"/>
  <c r="R3284" i="3"/>
  <c r="L3286" i="3"/>
  <c r="S3293" i="3"/>
  <c r="N3301" i="3"/>
  <c r="L3304" i="3"/>
  <c r="M3311" i="3"/>
  <c r="T3323" i="3"/>
  <c r="M3323" i="3"/>
  <c r="L3323" i="3"/>
  <c r="K3323" i="3"/>
  <c r="J3323" i="3"/>
  <c r="I3323" i="3"/>
  <c r="M3341" i="3"/>
  <c r="T3346" i="3"/>
  <c r="K3353" i="3"/>
  <c r="I3355" i="3"/>
  <c r="R3355" i="3"/>
  <c r="Q3355" i="3"/>
  <c r="P3355" i="3"/>
  <c r="S3355" i="3"/>
  <c r="T3362" i="3"/>
  <c r="Q3451" i="3"/>
  <c r="M3078" i="3"/>
  <c r="T3085" i="3"/>
  <c r="M3086" i="3"/>
  <c r="M3101" i="3"/>
  <c r="M3136" i="3"/>
  <c r="N3146" i="3"/>
  <c r="O3151" i="3"/>
  <c r="T3163" i="3"/>
  <c r="P3183" i="3"/>
  <c r="O3185" i="3"/>
  <c r="Q3190" i="3"/>
  <c r="P3203" i="3"/>
  <c r="L3217" i="3"/>
  <c r="J3217" i="3"/>
  <c r="T3221" i="3"/>
  <c r="S3221" i="3"/>
  <c r="R3221" i="3"/>
  <c r="Q3221" i="3"/>
  <c r="P3221" i="3"/>
  <c r="P3230" i="3"/>
  <c r="L3240" i="3"/>
  <c r="P3257" i="3"/>
  <c r="S3282" i="3"/>
  <c r="M3285" i="3"/>
  <c r="M3286" i="3"/>
  <c r="O3301" i="3"/>
  <c r="N3311" i="3"/>
  <c r="L3353" i="3"/>
  <c r="J3359" i="3"/>
  <c r="T3479" i="3"/>
  <c r="S3479" i="3"/>
  <c r="R3479" i="3"/>
  <c r="P3479" i="3"/>
  <c r="J3485" i="3"/>
  <c r="P3488" i="3"/>
  <c r="R3032" i="3"/>
  <c r="L3047" i="3"/>
  <c r="N3078" i="3"/>
  <c r="S3079" i="3"/>
  <c r="N3086" i="3"/>
  <c r="N3101" i="3"/>
  <c r="L3105" i="3"/>
  <c r="Q3106" i="3"/>
  <c r="J3110" i="3"/>
  <c r="T3111" i="3"/>
  <c r="L3116" i="3"/>
  <c r="I3122" i="3"/>
  <c r="R3127" i="3"/>
  <c r="K3133" i="3"/>
  <c r="N3136" i="3"/>
  <c r="P3142" i="3"/>
  <c r="O3146" i="3"/>
  <c r="P3151" i="3"/>
  <c r="S3171" i="3"/>
  <c r="I3173" i="3"/>
  <c r="P3176" i="3"/>
  <c r="N3179" i="3"/>
  <c r="I3180" i="3"/>
  <c r="P3185" i="3"/>
  <c r="R3190" i="3"/>
  <c r="S3193" i="3"/>
  <c r="N3198" i="3"/>
  <c r="Q3203" i="3"/>
  <c r="L3205" i="3"/>
  <c r="N3213" i="3"/>
  <c r="N3228" i="3"/>
  <c r="Q3230" i="3"/>
  <c r="M3240" i="3"/>
  <c r="O3242" i="3"/>
  <c r="J3244" i="3"/>
  <c r="M3256" i="3"/>
  <c r="J3256" i="3"/>
  <c r="Q3257" i="3"/>
  <c r="I3263" i="3"/>
  <c r="T3282" i="3"/>
  <c r="N3286" i="3"/>
  <c r="T3294" i="3"/>
  <c r="K3294" i="3"/>
  <c r="J3294" i="3"/>
  <c r="P3301" i="3"/>
  <c r="J3309" i="3"/>
  <c r="O3311" i="3"/>
  <c r="M3315" i="3"/>
  <c r="I3317" i="3"/>
  <c r="R3340" i="3"/>
  <c r="Q3340" i="3"/>
  <c r="P3340" i="3"/>
  <c r="O3340" i="3"/>
  <c r="M3340" i="3"/>
  <c r="L3340" i="3"/>
  <c r="O3349" i="3"/>
  <c r="M3353" i="3"/>
  <c r="M3359" i="3"/>
  <c r="M3457" i="3"/>
  <c r="S3465" i="3"/>
  <c r="M3047" i="3"/>
  <c r="S3060" i="3"/>
  <c r="O3078" i="3"/>
  <c r="O3086" i="3"/>
  <c r="O3101" i="3"/>
  <c r="O3104" i="3"/>
  <c r="M3105" i="3"/>
  <c r="R3106" i="3"/>
  <c r="M3110" i="3"/>
  <c r="J3122" i="3"/>
  <c r="S3127" i="3"/>
  <c r="O3136" i="3"/>
  <c r="L3138" i="3"/>
  <c r="Q3151" i="3"/>
  <c r="I3166" i="3"/>
  <c r="T3171" i="3"/>
  <c r="Q3176" i="3"/>
  <c r="J3180" i="3"/>
  <c r="S3190" i="3"/>
  <c r="T3193" i="3"/>
  <c r="O3198" i="3"/>
  <c r="R3203" i="3"/>
  <c r="P3228" i="3"/>
  <c r="P3231" i="3"/>
  <c r="N3240" i="3"/>
  <c r="P3242" i="3"/>
  <c r="M3244" i="3"/>
  <c r="I3250" i="3"/>
  <c r="L3258" i="3"/>
  <c r="J3259" i="3"/>
  <c r="J3261" i="3"/>
  <c r="J3263" i="3"/>
  <c r="O3286" i="3"/>
  <c r="Q3301" i="3"/>
  <c r="T3306" i="3"/>
  <c r="S3306" i="3"/>
  <c r="R3306" i="3"/>
  <c r="Q3306" i="3"/>
  <c r="P3309" i="3"/>
  <c r="P3311" i="3"/>
  <c r="T3315" i="3"/>
  <c r="J3317" i="3"/>
  <c r="T3348" i="3"/>
  <c r="Q3348" i="3"/>
  <c r="P3348" i="3"/>
  <c r="O3348" i="3"/>
  <c r="R3348" i="3"/>
  <c r="P3349" i="3"/>
  <c r="N3353" i="3"/>
  <c r="R3359" i="3"/>
  <c r="R3208" i="3"/>
  <c r="O3216" i="3"/>
  <c r="S3224" i="3"/>
  <c r="O3227" i="3"/>
  <c r="O3255" i="3"/>
  <c r="M3258" i="3"/>
  <c r="P3269" i="3"/>
  <c r="O3274" i="3"/>
  <c r="L3287" i="3"/>
  <c r="K3328" i="3"/>
  <c r="S3361" i="3"/>
  <c r="N3365" i="3"/>
  <c r="T3419" i="3"/>
  <c r="S3419" i="3"/>
  <c r="L3419" i="3"/>
  <c r="K3419" i="3"/>
  <c r="J3419" i="3"/>
  <c r="I3419" i="3"/>
  <c r="K3434" i="3"/>
  <c r="K3439" i="3"/>
  <c r="Q3463" i="3"/>
  <c r="P3487" i="3"/>
  <c r="O3487" i="3"/>
  <c r="N3487" i="3"/>
  <c r="Q3487" i="3"/>
  <c r="L3488" i="3"/>
  <c r="O3499" i="3"/>
  <c r="S3787" i="3"/>
  <c r="I3366" i="3"/>
  <c r="M3371" i="3"/>
  <c r="L3371" i="3"/>
  <c r="K3371" i="3"/>
  <c r="T3375" i="3"/>
  <c r="R3375" i="3"/>
  <c r="P3375" i="3"/>
  <c r="P3384" i="3"/>
  <c r="N3384" i="3"/>
  <c r="L3384" i="3"/>
  <c r="J3384" i="3"/>
  <c r="M3391" i="3"/>
  <c r="J3395" i="3"/>
  <c r="R3397" i="3"/>
  <c r="J3405" i="3"/>
  <c r="I3407" i="3"/>
  <c r="N3439" i="3"/>
  <c r="T3444" i="3"/>
  <c r="N3458" i="3"/>
  <c r="N3459" i="3"/>
  <c r="Q3465" i="3"/>
  <c r="T3468" i="3"/>
  <c r="S3468" i="3"/>
  <c r="R3468" i="3"/>
  <c r="I3468" i="3"/>
  <c r="J3473" i="3"/>
  <c r="J3475" i="3"/>
  <c r="O3488" i="3"/>
  <c r="R3520" i="3"/>
  <c r="S3545" i="3"/>
  <c r="Q3661" i="3"/>
  <c r="K3366" i="3"/>
  <c r="I3380" i="3"/>
  <c r="O3391" i="3"/>
  <c r="K3395" i="3"/>
  <c r="K3405" i="3"/>
  <c r="J3407" i="3"/>
  <c r="K3413" i="3"/>
  <c r="J3432" i="3"/>
  <c r="K3432" i="3"/>
  <c r="O3439" i="3"/>
  <c r="P3459" i="3"/>
  <c r="R3462" i="3"/>
  <c r="S3464" i="3"/>
  <c r="R3464" i="3"/>
  <c r="Q3464" i="3"/>
  <c r="P3464" i="3"/>
  <c r="O3464" i="3"/>
  <c r="N3464" i="3"/>
  <c r="R3465" i="3"/>
  <c r="K3473" i="3"/>
  <c r="N3475" i="3"/>
  <c r="Q3586" i="3"/>
  <c r="M3632" i="3"/>
  <c r="O3681" i="3"/>
  <c r="R3731" i="3"/>
  <c r="L3366" i="3"/>
  <c r="J3380" i="3"/>
  <c r="L3395" i="3"/>
  <c r="L3400" i="3"/>
  <c r="J3400" i="3"/>
  <c r="K3400" i="3"/>
  <c r="Q3404" i="3"/>
  <c r="M3405" i="3"/>
  <c r="K3407" i="3"/>
  <c r="L3413" i="3"/>
  <c r="P3439" i="3"/>
  <c r="Q3450" i="3"/>
  <c r="S3450" i="3"/>
  <c r="R3450" i="3"/>
  <c r="P3450" i="3"/>
  <c r="I3450" i="3"/>
  <c r="T3450" i="3"/>
  <c r="T3452" i="3"/>
  <c r="S3452" i="3"/>
  <c r="R3452" i="3"/>
  <c r="Q3452" i="3"/>
  <c r="L3473" i="3"/>
  <c r="O3504" i="3"/>
  <c r="S3528" i="3"/>
  <c r="R3635" i="3"/>
  <c r="S3664" i="3"/>
  <c r="I3667" i="3"/>
  <c r="T3667" i="3"/>
  <c r="S3667" i="3"/>
  <c r="R3667" i="3"/>
  <c r="Q3667" i="3"/>
  <c r="P3667" i="3"/>
  <c r="O3667" i="3"/>
  <c r="N3667" i="3"/>
  <c r="L3667" i="3"/>
  <c r="J3667" i="3"/>
  <c r="M3366" i="3"/>
  <c r="K3380" i="3"/>
  <c r="M3395" i="3"/>
  <c r="N3405" i="3"/>
  <c r="L3407" i="3"/>
  <c r="M3413" i="3"/>
  <c r="S3438" i="3"/>
  <c r="J3438" i="3"/>
  <c r="I3438" i="3"/>
  <c r="N3472" i="3"/>
  <c r="N3473" i="3"/>
  <c r="P3476" i="3"/>
  <c r="O3476" i="3"/>
  <c r="N3476" i="3"/>
  <c r="Q3476" i="3"/>
  <c r="I3518" i="3"/>
  <c r="T3518" i="3"/>
  <c r="S3518" i="3"/>
  <c r="P3518" i="3"/>
  <c r="O3518" i="3"/>
  <c r="M3518" i="3"/>
  <c r="J3518" i="3"/>
  <c r="J3531" i="3"/>
  <c r="I3531" i="3"/>
  <c r="L3531" i="3"/>
  <c r="T3531" i="3"/>
  <c r="R3531" i="3"/>
  <c r="Q3531" i="3"/>
  <c r="P3531" i="3"/>
  <c r="O3531" i="3"/>
  <c r="N3531" i="3"/>
  <c r="T3422" i="3"/>
  <c r="I3422" i="3"/>
  <c r="L3440" i="3"/>
  <c r="S3442" i="3"/>
  <c r="T3448" i="3"/>
  <c r="S3506" i="3"/>
  <c r="R3506" i="3"/>
  <c r="Q3506" i="3"/>
  <c r="P3506" i="3"/>
  <c r="O3506" i="3"/>
  <c r="N3506" i="3"/>
  <c r="J3506" i="3"/>
  <c r="O3618" i="3"/>
  <c r="T3638" i="3"/>
  <c r="S3638" i="3"/>
  <c r="R3638" i="3"/>
  <c r="Q3638" i="3"/>
  <c r="P3638" i="3"/>
  <c r="O3638" i="3"/>
  <c r="N3638" i="3"/>
  <c r="M3638" i="3"/>
  <c r="L3638" i="3"/>
  <c r="K3638" i="3"/>
  <c r="J3638" i="3"/>
  <c r="I3638" i="3"/>
  <c r="I3684" i="3"/>
  <c r="J3684" i="3"/>
  <c r="T3684" i="3"/>
  <c r="S3684" i="3"/>
  <c r="Q3684" i="3"/>
  <c r="P3684" i="3"/>
  <c r="O3684" i="3"/>
  <c r="N3684" i="3"/>
  <c r="M3684" i="3"/>
  <c r="K3684" i="3"/>
  <c r="M3761" i="3"/>
  <c r="T3389" i="3"/>
  <c r="S3389" i="3"/>
  <c r="Q3418" i="3"/>
  <c r="P3418" i="3"/>
  <c r="O3418" i="3"/>
  <c r="R3418" i="3"/>
  <c r="M3436" i="3"/>
  <c r="K3436" i="3"/>
  <c r="T3482" i="3"/>
  <c r="S3482" i="3"/>
  <c r="R3482" i="3"/>
  <c r="K3482" i="3"/>
  <c r="J3482" i="3"/>
  <c r="I3482" i="3"/>
  <c r="Q3492" i="3"/>
  <c r="M3492" i="3"/>
  <c r="L3492" i="3"/>
  <c r="K3492" i="3"/>
  <c r="J3492" i="3"/>
  <c r="I3492" i="3"/>
  <c r="S3523" i="3"/>
  <c r="J3627" i="3"/>
  <c r="S3627" i="3"/>
  <c r="N3627" i="3"/>
  <c r="M3627" i="3"/>
  <c r="K3627" i="3"/>
  <c r="S3690" i="3"/>
  <c r="O3696" i="3"/>
  <c r="J3201" i="3"/>
  <c r="Q3210" i="3"/>
  <c r="M3214" i="3"/>
  <c r="L3220" i="3"/>
  <c r="M3231" i="3"/>
  <c r="N3234" i="3"/>
  <c r="M3239" i="3"/>
  <c r="L3253" i="3"/>
  <c r="K3285" i="3"/>
  <c r="N3289" i="3"/>
  <c r="K3296" i="3"/>
  <c r="L3300" i="3"/>
  <c r="M3305" i="3"/>
  <c r="T3328" i="3"/>
  <c r="M3333" i="3"/>
  <c r="K3343" i="3"/>
  <c r="S3346" i="3"/>
  <c r="O3350" i="3"/>
  <c r="N3361" i="3"/>
  <c r="J3365" i="3"/>
  <c r="P3366" i="3"/>
  <c r="T3377" i="3"/>
  <c r="S3377" i="3"/>
  <c r="R3377" i="3"/>
  <c r="P3395" i="3"/>
  <c r="Q3401" i="3"/>
  <c r="R3405" i="3"/>
  <c r="O3407" i="3"/>
  <c r="N3419" i="3"/>
  <c r="K3428" i="3"/>
  <c r="J3487" i="3"/>
  <c r="K3499" i="3"/>
  <c r="P3508" i="3"/>
  <c r="T3647" i="3"/>
  <c r="S3647" i="3"/>
  <c r="R3647" i="3"/>
  <c r="P3647" i="3"/>
  <c r="N3647" i="3"/>
  <c r="I3647" i="3"/>
  <c r="T3699" i="3"/>
  <c r="S3699" i="3"/>
  <c r="O3699" i="3"/>
  <c r="N3699" i="3"/>
  <c r="L3699" i="3"/>
  <c r="K3699" i="3"/>
  <c r="J3699" i="3"/>
  <c r="I3699" i="3"/>
  <c r="Q3236" i="3"/>
  <c r="N3239" i="3"/>
  <c r="M3253" i="3"/>
  <c r="L3285" i="3"/>
  <c r="O3289" i="3"/>
  <c r="L3296" i="3"/>
  <c r="M3300" i="3"/>
  <c r="N3305" i="3"/>
  <c r="N3333" i="3"/>
  <c r="L3343" i="3"/>
  <c r="P3350" i="3"/>
  <c r="P3361" i="3"/>
  <c r="K3365" i="3"/>
  <c r="M3381" i="3"/>
  <c r="K3381" i="3"/>
  <c r="J3381" i="3"/>
  <c r="R3401" i="3"/>
  <c r="P3407" i="3"/>
  <c r="T3410" i="3"/>
  <c r="I3412" i="3"/>
  <c r="N3414" i="3"/>
  <c r="M3414" i="3"/>
  <c r="L3414" i="3"/>
  <c r="K3414" i="3"/>
  <c r="I3414" i="3"/>
  <c r="O3419" i="3"/>
  <c r="M3427" i="3"/>
  <c r="L3427" i="3"/>
  <c r="K3427" i="3"/>
  <c r="J3427" i="3"/>
  <c r="L3428" i="3"/>
  <c r="N3486" i="3"/>
  <c r="K3487" i="3"/>
  <c r="J3494" i="3"/>
  <c r="T3496" i="3"/>
  <c r="R3496" i="3"/>
  <c r="M3499" i="3"/>
  <c r="T3630" i="3"/>
  <c r="M3201" i="3"/>
  <c r="O3214" i="3"/>
  <c r="R3252" i="3"/>
  <c r="T3345" i="3"/>
  <c r="R3361" i="3"/>
  <c r="L3365" i="3"/>
  <c r="T3367" i="3"/>
  <c r="S3367" i="3"/>
  <c r="Q3367" i="3"/>
  <c r="I3371" i="3"/>
  <c r="I3375" i="3"/>
  <c r="Q3383" i="3"/>
  <c r="P3383" i="3"/>
  <c r="O3383" i="3"/>
  <c r="R3383" i="3"/>
  <c r="L3385" i="3"/>
  <c r="J3385" i="3"/>
  <c r="M3385" i="3"/>
  <c r="T3396" i="3"/>
  <c r="Q3407" i="3"/>
  <c r="P3419" i="3"/>
  <c r="J3444" i="3"/>
  <c r="K3468" i="3"/>
  <c r="L3487" i="3"/>
  <c r="S3500" i="3"/>
  <c r="R3500" i="3"/>
  <c r="Q3500" i="3"/>
  <c r="J3500" i="3"/>
  <c r="I3500" i="3"/>
  <c r="T3500" i="3"/>
  <c r="T3516" i="3"/>
  <c r="I3552" i="3"/>
  <c r="N3552" i="3"/>
  <c r="S3552" i="3"/>
  <c r="R3552" i="3"/>
  <c r="O3552" i="3"/>
  <c r="T3241" i="3"/>
  <c r="I3360" i="3"/>
  <c r="P3364" i="3"/>
  <c r="S3370" i="3"/>
  <c r="R3370" i="3"/>
  <c r="Q3370" i="3"/>
  <c r="I3370" i="3"/>
  <c r="T3370" i="3"/>
  <c r="J3371" i="3"/>
  <c r="J3375" i="3"/>
  <c r="M3432" i="3"/>
  <c r="L3444" i="3"/>
  <c r="I3464" i="3"/>
  <c r="L3468" i="3"/>
  <c r="T3484" i="3"/>
  <c r="T3502" i="3"/>
  <c r="R3604" i="3"/>
  <c r="I3307" i="3"/>
  <c r="T3342" i="3"/>
  <c r="J3360" i="3"/>
  <c r="S3362" i="3"/>
  <c r="N3371" i="3"/>
  <c r="K3375" i="3"/>
  <c r="M3400" i="3"/>
  <c r="S3402" i="3"/>
  <c r="R3402" i="3"/>
  <c r="N3432" i="3"/>
  <c r="N3444" i="3"/>
  <c r="J3450" i="3"/>
  <c r="I3452" i="3"/>
  <c r="S3457" i="3"/>
  <c r="R3457" i="3"/>
  <c r="Q3457" i="3"/>
  <c r="P3457" i="3"/>
  <c r="J3464" i="3"/>
  <c r="M3468" i="3"/>
  <c r="R3521" i="3"/>
  <c r="N3564" i="3"/>
  <c r="S3567" i="3"/>
  <c r="R3222" i="3"/>
  <c r="R3232" i="3"/>
  <c r="M3290" i="3"/>
  <c r="T3331" i="3"/>
  <c r="T3339" i="3"/>
  <c r="K3360" i="3"/>
  <c r="P3365" i="3"/>
  <c r="O3371" i="3"/>
  <c r="L3375" i="3"/>
  <c r="N3400" i="3"/>
  <c r="I3429" i="3"/>
  <c r="S3429" i="3"/>
  <c r="J3429" i="3"/>
  <c r="O3432" i="3"/>
  <c r="K3438" i="3"/>
  <c r="O3444" i="3"/>
  <c r="K3450" i="3"/>
  <c r="J3452" i="3"/>
  <c r="R3461" i="3"/>
  <c r="K3464" i="3"/>
  <c r="N3468" i="3"/>
  <c r="I3476" i="3"/>
  <c r="K3518" i="3"/>
  <c r="S3531" i="3"/>
  <c r="O3590" i="3"/>
  <c r="R3399" i="3"/>
  <c r="T3439" i="3"/>
  <c r="S3439" i="3"/>
  <c r="R3439" i="3"/>
  <c r="I3439" i="3"/>
  <c r="O3443" i="3"/>
  <c r="L3463" i="3"/>
  <c r="O3463" i="3"/>
  <c r="N3463" i="3"/>
  <c r="M3463" i="3"/>
  <c r="K3463" i="3"/>
  <c r="J3463" i="3"/>
  <c r="I3463" i="3"/>
  <c r="J3476" i="3"/>
  <c r="I3506" i="3"/>
  <c r="L3518" i="3"/>
  <c r="M3360" i="3"/>
  <c r="Q3371" i="3"/>
  <c r="N3375" i="3"/>
  <c r="I3389" i="3"/>
  <c r="P3400" i="3"/>
  <c r="I3418" i="3"/>
  <c r="K3422" i="3"/>
  <c r="O3435" i="3"/>
  <c r="O3436" i="3"/>
  <c r="R3444" i="3"/>
  <c r="M3448" i="3"/>
  <c r="K3476" i="3"/>
  <c r="L3482" i="3"/>
  <c r="T3488" i="3"/>
  <c r="S3488" i="3"/>
  <c r="R3488" i="3"/>
  <c r="K3488" i="3"/>
  <c r="J3488" i="3"/>
  <c r="I3488" i="3"/>
  <c r="N3492" i="3"/>
  <c r="K3506" i="3"/>
  <c r="S3688" i="3"/>
  <c r="J3389" i="3"/>
  <c r="S3431" i="3"/>
  <c r="J3447" i="3"/>
  <c r="T3455" i="3"/>
  <c r="T3459" i="3"/>
  <c r="S3459" i="3"/>
  <c r="T3469" i="3"/>
  <c r="M3482" i="3"/>
  <c r="O3492" i="3"/>
  <c r="L3506" i="3"/>
  <c r="O3360" i="3"/>
  <c r="S3371" i="3"/>
  <c r="K3389" i="3"/>
  <c r="S3391" i="3"/>
  <c r="R3391" i="3"/>
  <c r="Q3391" i="3"/>
  <c r="T3391" i="3"/>
  <c r="T3395" i="3"/>
  <c r="S3395" i="3"/>
  <c r="R3395" i="3"/>
  <c r="R3400" i="3"/>
  <c r="K3418" i="3"/>
  <c r="M3422" i="3"/>
  <c r="Q3436" i="3"/>
  <c r="Q3448" i="3"/>
  <c r="O3450" i="3"/>
  <c r="L3465" i="3"/>
  <c r="M3473" i="3"/>
  <c r="T3473" i="3"/>
  <c r="S3473" i="3"/>
  <c r="R3473" i="3"/>
  <c r="M3476" i="3"/>
  <c r="N3482" i="3"/>
  <c r="P3492" i="3"/>
  <c r="M3505" i="3"/>
  <c r="K3505" i="3"/>
  <c r="J3505" i="3"/>
  <c r="M3506" i="3"/>
  <c r="R3518" i="3"/>
  <c r="Q3524" i="3"/>
  <c r="P3524" i="3"/>
  <c r="O3524" i="3"/>
  <c r="R3524" i="3"/>
  <c r="T3524" i="3"/>
  <c r="S3524" i="3"/>
  <c r="N3524" i="3"/>
  <c r="M3524" i="3"/>
  <c r="L3524" i="3"/>
  <c r="K3524" i="3"/>
  <c r="J3524" i="3"/>
  <c r="I3524" i="3"/>
  <c r="P3582" i="3"/>
  <c r="T3599" i="3"/>
  <c r="P3360" i="3"/>
  <c r="J3366" i="3"/>
  <c r="R3366" i="3"/>
  <c r="Q3366" i="3"/>
  <c r="S3366" i="3"/>
  <c r="L3389" i="3"/>
  <c r="S3400" i="3"/>
  <c r="T3407" i="3"/>
  <c r="S3407" i="3"/>
  <c r="L3418" i="3"/>
  <c r="T3423" i="3"/>
  <c r="S3423" i="3"/>
  <c r="R3423" i="3"/>
  <c r="K3423" i="3"/>
  <c r="J3423" i="3"/>
  <c r="R3436" i="3"/>
  <c r="R3448" i="3"/>
  <c r="O3451" i="3"/>
  <c r="M3451" i="3"/>
  <c r="L3451" i="3"/>
  <c r="K3451" i="3"/>
  <c r="J3451" i="3"/>
  <c r="I3451" i="3"/>
  <c r="O3482" i="3"/>
  <c r="R3492" i="3"/>
  <c r="T3506" i="3"/>
  <c r="T3372" i="3"/>
  <c r="Q3380" i="3"/>
  <c r="P3380" i="3"/>
  <c r="N3380" i="3"/>
  <c r="R3380" i="3"/>
  <c r="M3389" i="3"/>
  <c r="T3400" i="3"/>
  <c r="S3413" i="3"/>
  <c r="R3413" i="3"/>
  <c r="Q3413" i="3"/>
  <c r="J3413" i="3"/>
  <c r="I3413" i="3"/>
  <c r="T3413" i="3"/>
  <c r="M3418" i="3"/>
  <c r="S3436" i="3"/>
  <c r="S3448" i="3"/>
  <c r="P3482" i="3"/>
  <c r="S3492" i="3"/>
  <c r="S3507" i="3"/>
  <c r="T3509" i="3"/>
  <c r="S3509" i="3"/>
  <c r="R3509" i="3"/>
  <c r="Q3509" i="3"/>
  <c r="P3509" i="3"/>
  <c r="O3509" i="3"/>
  <c r="L3509" i="3"/>
  <c r="K3509" i="3"/>
  <c r="I3509" i="3"/>
  <c r="P3585" i="3"/>
  <c r="O3585" i="3"/>
  <c r="N3585" i="3"/>
  <c r="Q3585" i="3"/>
  <c r="T3585" i="3"/>
  <c r="S3585" i="3"/>
  <c r="R3585" i="3"/>
  <c r="M3585" i="3"/>
  <c r="L3585" i="3"/>
  <c r="K3585" i="3"/>
  <c r="J3585" i="3"/>
  <c r="I3585" i="3"/>
  <c r="S3631" i="3"/>
  <c r="L3216" i="3"/>
  <c r="O3224" i="3"/>
  <c r="L3227" i="3"/>
  <c r="M3234" i="3"/>
  <c r="M3241" i="3"/>
  <c r="I3255" i="3"/>
  <c r="J3258" i="3"/>
  <c r="M3269" i="3"/>
  <c r="L3274" i="3"/>
  <c r="L3277" i="3"/>
  <c r="I3287" i="3"/>
  <c r="S3303" i="3"/>
  <c r="J3307" i="3"/>
  <c r="K3312" i="3"/>
  <c r="Q3333" i="3"/>
  <c r="I3342" i="3"/>
  <c r="M3350" i="3"/>
  <c r="R3360" i="3"/>
  <c r="O3362" i="3"/>
  <c r="J3364" i="3"/>
  <c r="K3370" i="3"/>
  <c r="M3377" i="3"/>
  <c r="R3381" i="3"/>
  <c r="N3389" i="3"/>
  <c r="O3401" i="3"/>
  <c r="N3401" i="3"/>
  <c r="M3401" i="3"/>
  <c r="P3401" i="3"/>
  <c r="L3403" i="3"/>
  <c r="P3409" i="3"/>
  <c r="P3410" i="3"/>
  <c r="N3418" i="3"/>
  <c r="T3436" i="3"/>
  <c r="J3457" i="3"/>
  <c r="T3476" i="3"/>
  <c r="L3481" i="3"/>
  <c r="Q3482" i="3"/>
  <c r="P3484" i="3"/>
  <c r="L3486" i="3"/>
  <c r="T3492" i="3"/>
  <c r="M3496" i="3"/>
  <c r="O3530" i="3"/>
  <c r="S3562" i="3"/>
  <c r="M3568" i="3"/>
  <c r="R3568" i="3"/>
  <c r="Q3568" i="3"/>
  <c r="P3568" i="3"/>
  <c r="T3568" i="3"/>
  <c r="O3568" i="3"/>
  <c r="N3568" i="3"/>
  <c r="L3568" i="3"/>
  <c r="K3568" i="3"/>
  <c r="J3568" i="3"/>
  <c r="T3608" i="3"/>
  <c r="M3608" i="3"/>
  <c r="L3608" i="3"/>
  <c r="K3608" i="3"/>
  <c r="J3608" i="3"/>
  <c r="I3608" i="3"/>
  <c r="S3608" i="3"/>
  <c r="R3608" i="3"/>
  <c r="Q3608" i="3"/>
  <c r="P3608" i="3"/>
  <c r="O3608" i="3"/>
  <c r="N3608" i="3"/>
  <c r="P3634" i="3"/>
  <c r="R3666" i="3"/>
  <c r="P3207" i="3"/>
  <c r="O3210" i="3"/>
  <c r="T3212" i="3"/>
  <c r="M3216" i="3"/>
  <c r="K3222" i="3"/>
  <c r="P3224" i="3"/>
  <c r="M3227" i="3"/>
  <c r="P3232" i="3"/>
  <c r="N3241" i="3"/>
  <c r="S3252" i="3"/>
  <c r="M3255" i="3"/>
  <c r="K3258" i="3"/>
  <c r="N3269" i="3"/>
  <c r="M3274" i="3"/>
  <c r="P3277" i="3"/>
  <c r="J3287" i="3"/>
  <c r="I3290" i="3"/>
  <c r="T3300" i="3"/>
  <c r="K3307" i="3"/>
  <c r="L3312" i="3"/>
  <c r="T3324" i="3"/>
  <c r="I3328" i="3"/>
  <c r="M3329" i="3"/>
  <c r="J3331" i="3"/>
  <c r="O3339" i="3"/>
  <c r="J3342" i="3"/>
  <c r="M3358" i="3"/>
  <c r="S3360" i="3"/>
  <c r="P3362" i="3"/>
  <c r="K3364" i="3"/>
  <c r="L3370" i="3"/>
  <c r="N3377" i="3"/>
  <c r="T3381" i="3"/>
  <c r="O3389" i="3"/>
  <c r="Q3410" i="3"/>
  <c r="S3418" i="3"/>
  <c r="K3429" i="3"/>
  <c r="K3457" i="3"/>
  <c r="I3461" i="3"/>
  <c r="T3477" i="3"/>
  <c r="S3477" i="3"/>
  <c r="R3477" i="3"/>
  <c r="K3477" i="3"/>
  <c r="J3477" i="3"/>
  <c r="I3477" i="3"/>
  <c r="N3483" i="3"/>
  <c r="Q3484" i="3"/>
  <c r="O3486" i="3"/>
  <c r="J3490" i="3"/>
  <c r="N3496" i="3"/>
  <c r="T3512" i="3"/>
  <c r="P3736" i="3"/>
  <c r="Q3736" i="3"/>
  <c r="M3736" i="3"/>
  <c r="O3222" i="3"/>
  <c r="S3232" i="3"/>
  <c r="O3241" i="3"/>
  <c r="I3253" i="3"/>
  <c r="Q3285" i="3"/>
  <c r="J3290" i="3"/>
  <c r="M3296" i="3"/>
  <c r="L3307" i="3"/>
  <c r="K3331" i="3"/>
  <c r="P3339" i="3"/>
  <c r="L3342" i="3"/>
  <c r="R3362" i="3"/>
  <c r="M3364" i="3"/>
  <c r="M3370" i="3"/>
  <c r="O3377" i="3"/>
  <c r="M3383" i="3"/>
  <c r="R3385" i="3"/>
  <c r="P3389" i="3"/>
  <c r="R3410" i="3"/>
  <c r="S3414" i="3"/>
  <c r="T3418" i="3"/>
  <c r="T3428" i="3"/>
  <c r="S3428" i="3"/>
  <c r="R3428" i="3"/>
  <c r="Q3428" i="3"/>
  <c r="O3428" i="3"/>
  <c r="L3429" i="3"/>
  <c r="J3439" i="3"/>
  <c r="L3457" i="3"/>
  <c r="J3461" i="3"/>
  <c r="P3463" i="3"/>
  <c r="R3484" i="3"/>
  <c r="P3486" i="3"/>
  <c r="O3496" i="3"/>
  <c r="S3533" i="3"/>
  <c r="J3533" i="3"/>
  <c r="L3533" i="3"/>
  <c r="S3536" i="3"/>
  <c r="L3376" i="3"/>
  <c r="L3390" i="3"/>
  <c r="P3435" i="3"/>
  <c r="L3447" i="3"/>
  <c r="S3462" i="3"/>
  <c r="M3481" i="3"/>
  <c r="K3494" i="3"/>
  <c r="I3507" i="3"/>
  <c r="J3525" i="3"/>
  <c r="K3525" i="3"/>
  <c r="I3525" i="3"/>
  <c r="I3527" i="3"/>
  <c r="Q3535" i="3"/>
  <c r="T3535" i="3"/>
  <c r="S3535" i="3"/>
  <c r="R3535" i="3"/>
  <c r="O3535" i="3"/>
  <c r="M3536" i="3"/>
  <c r="I3579" i="3"/>
  <c r="J3590" i="3"/>
  <c r="L3635" i="3"/>
  <c r="J3651" i="3"/>
  <c r="T3651" i="3"/>
  <c r="S3651" i="3"/>
  <c r="I3651" i="3"/>
  <c r="S3653" i="3"/>
  <c r="L3659" i="3"/>
  <c r="I3659" i="3"/>
  <c r="O3665" i="3"/>
  <c r="R3665" i="3"/>
  <c r="Q3665" i="3"/>
  <c r="P3665" i="3"/>
  <c r="S3665" i="3"/>
  <c r="T3692" i="3"/>
  <c r="S3692" i="3"/>
  <c r="R3692" i="3"/>
  <c r="O3701" i="3"/>
  <c r="N3701" i="3"/>
  <c r="I3741" i="3"/>
  <c r="T3741" i="3"/>
  <c r="S3741" i="3"/>
  <c r="O3741" i="3"/>
  <c r="M3741" i="3"/>
  <c r="L3741" i="3"/>
  <c r="K3741" i="3"/>
  <c r="L3507" i="3"/>
  <c r="I3512" i="3"/>
  <c r="N3516" i="3"/>
  <c r="L3521" i="3"/>
  <c r="N3523" i="3"/>
  <c r="P3536" i="3"/>
  <c r="I3540" i="3"/>
  <c r="J3540" i="3"/>
  <c r="I3545" i="3"/>
  <c r="N3586" i="3"/>
  <c r="M3590" i="3"/>
  <c r="O3657" i="3"/>
  <c r="P3719" i="3"/>
  <c r="O3719" i="3"/>
  <c r="N3719" i="3"/>
  <c r="K3719" i="3"/>
  <c r="J3719" i="3"/>
  <c r="N3770" i="3"/>
  <c r="M3770" i="3"/>
  <c r="I3770" i="3"/>
  <c r="T3770" i="3"/>
  <c r="R3770" i="3"/>
  <c r="Q3770" i="3"/>
  <c r="P3770" i="3"/>
  <c r="O3770" i="3"/>
  <c r="M3810" i="3"/>
  <c r="N3521" i="3"/>
  <c r="O3523" i="3"/>
  <c r="Q3536" i="3"/>
  <c r="J3545" i="3"/>
  <c r="P3550" i="3"/>
  <c r="O3550" i="3"/>
  <c r="N3550" i="3"/>
  <c r="Q3550" i="3"/>
  <c r="P3581" i="3"/>
  <c r="O3586" i="3"/>
  <c r="S3589" i="3"/>
  <c r="M3589" i="3"/>
  <c r="L3589" i="3"/>
  <c r="K3589" i="3"/>
  <c r="I3589" i="3"/>
  <c r="N3590" i="3"/>
  <c r="I3618" i="3"/>
  <c r="O3629" i="3"/>
  <c r="P3630" i="3"/>
  <c r="K3632" i="3"/>
  <c r="Q3635" i="3"/>
  <c r="O3645" i="3"/>
  <c r="T3669" i="3"/>
  <c r="R3671" i="3"/>
  <c r="T3671" i="3"/>
  <c r="L3671" i="3"/>
  <c r="K3671" i="3"/>
  <c r="J3671" i="3"/>
  <c r="O3680" i="3"/>
  <c r="M3680" i="3"/>
  <c r="K3680" i="3"/>
  <c r="J3680" i="3"/>
  <c r="I3680" i="3"/>
  <c r="N3681" i="3"/>
  <c r="N3690" i="3"/>
  <c r="M3696" i="3"/>
  <c r="P3717" i="3"/>
  <c r="T3717" i="3"/>
  <c r="N3717" i="3"/>
  <c r="M3717" i="3"/>
  <c r="L3717" i="3"/>
  <c r="K3717" i="3"/>
  <c r="J3717" i="3"/>
  <c r="I3717" i="3"/>
  <c r="O3773" i="3"/>
  <c r="P3822" i="3"/>
  <c r="N3507" i="3"/>
  <c r="K3512" i="3"/>
  <c r="R3516" i="3"/>
  <c r="P3521" i="3"/>
  <c r="P3523" i="3"/>
  <c r="R3536" i="3"/>
  <c r="K3545" i="3"/>
  <c r="R3548" i="3"/>
  <c r="Q3548" i="3"/>
  <c r="P3548" i="3"/>
  <c r="I3548" i="3"/>
  <c r="S3548" i="3"/>
  <c r="P3586" i="3"/>
  <c r="P3597" i="3"/>
  <c r="O3597" i="3"/>
  <c r="N3597" i="3"/>
  <c r="Q3597" i="3"/>
  <c r="N3617" i="3"/>
  <c r="K3618" i="3"/>
  <c r="S3630" i="3"/>
  <c r="L3632" i="3"/>
  <c r="T3673" i="3"/>
  <c r="O3690" i="3"/>
  <c r="N3696" i="3"/>
  <c r="Q3732" i="3"/>
  <c r="S3793" i="3"/>
  <c r="T3908" i="3"/>
  <c r="S3511" i="3"/>
  <c r="L3512" i="3"/>
  <c r="L3545" i="3"/>
  <c r="M3591" i="3"/>
  <c r="L3618" i="3"/>
  <c r="R3636" i="3"/>
  <c r="Q3682" i="3"/>
  <c r="P3690" i="3"/>
  <c r="S3726" i="3"/>
  <c r="M3726" i="3"/>
  <c r="L3726" i="3"/>
  <c r="K3726" i="3"/>
  <c r="J3726" i="3"/>
  <c r="I3726" i="3"/>
  <c r="K3734" i="3"/>
  <c r="I3734" i="3"/>
  <c r="N3537" i="3"/>
  <c r="M3537" i="3"/>
  <c r="L3537" i="3"/>
  <c r="O3537" i="3"/>
  <c r="M3542" i="3"/>
  <c r="L3542" i="3"/>
  <c r="K3542" i="3"/>
  <c r="I3542" i="3"/>
  <c r="S3544" i="3"/>
  <c r="J3544" i="3"/>
  <c r="N3722" i="3"/>
  <c r="Q3587" i="3"/>
  <c r="T3601" i="3"/>
  <c r="R3690" i="3"/>
  <c r="T3712" i="3"/>
  <c r="P3712" i="3"/>
  <c r="N3712" i="3"/>
  <c r="J3712" i="3"/>
  <c r="J3741" i="3"/>
  <c r="T3779" i="3"/>
  <c r="N3471" i="3"/>
  <c r="O3512" i="3"/>
  <c r="Q3545" i="3"/>
  <c r="M3561" i="3"/>
  <c r="T3561" i="3"/>
  <c r="R3561" i="3"/>
  <c r="K3579" i="3"/>
  <c r="O3623" i="3"/>
  <c r="J3633" i="3"/>
  <c r="S3641" i="3"/>
  <c r="L3651" i="3"/>
  <c r="K3654" i="3"/>
  <c r="J3654" i="3"/>
  <c r="I3654" i="3"/>
  <c r="P3659" i="3"/>
  <c r="J3665" i="3"/>
  <c r="K3692" i="3"/>
  <c r="T3701" i="3"/>
  <c r="I3704" i="3"/>
  <c r="T3704" i="3"/>
  <c r="S3704" i="3"/>
  <c r="R3715" i="3"/>
  <c r="Q3741" i="3"/>
  <c r="I3508" i="3"/>
  <c r="P3512" i="3"/>
  <c r="T3530" i="3"/>
  <c r="S3530" i="3"/>
  <c r="R3530" i="3"/>
  <c r="P3530" i="3"/>
  <c r="M3534" i="3"/>
  <c r="N3534" i="3"/>
  <c r="K3534" i="3"/>
  <c r="J3534" i="3"/>
  <c r="M3563" i="3"/>
  <c r="P3563" i="3"/>
  <c r="O3563" i="3"/>
  <c r="N3563" i="3"/>
  <c r="K3563" i="3"/>
  <c r="I3563" i="3"/>
  <c r="S3578" i="3"/>
  <c r="R3578" i="3"/>
  <c r="Q3578" i="3"/>
  <c r="P3578" i="3"/>
  <c r="O3578" i="3"/>
  <c r="N3578" i="3"/>
  <c r="L3584" i="3"/>
  <c r="I3648" i="3"/>
  <c r="J3648" i="3"/>
  <c r="S3650" i="3"/>
  <c r="R3650" i="3"/>
  <c r="Q3650" i="3"/>
  <c r="P3650" i="3"/>
  <c r="O3650" i="3"/>
  <c r="N3650" i="3"/>
  <c r="M3651" i="3"/>
  <c r="T3659" i="3"/>
  <c r="K3665" i="3"/>
  <c r="Q3686" i="3"/>
  <c r="J3686" i="3"/>
  <c r="N3691" i="3"/>
  <c r="M3692" i="3"/>
  <c r="S3702" i="3"/>
  <c r="T3702" i="3"/>
  <c r="O3702" i="3"/>
  <c r="I3702" i="3"/>
  <c r="R3741" i="3"/>
  <c r="R3768" i="3"/>
  <c r="S3372" i="3"/>
  <c r="N3376" i="3"/>
  <c r="L3393" i="3"/>
  <c r="N3394" i="3"/>
  <c r="K3398" i="3"/>
  <c r="O3399" i="3"/>
  <c r="N3404" i="3"/>
  <c r="N3409" i="3"/>
  <c r="S3415" i="3"/>
  <c r="I3430" i="3"/>
  <c r="Q3431" i="3"/>
  <c r="L3443" i="3"/>
  <c r="L3458" i="3"/>
  <c r="S3469" i="3"/>
  <c r="L3483" i="3"/>
  <c r="Q3512" i="3"/>
  <c r="P3519" i="3"/>
  <c r="O3520" i="3"/>
  <c r="O3525" i="3"/>
  <c r="Q3527" i="3"/>
  <c r="L3535" i="3"/>
  <c r="K3540" i="3"/>
  <c r="T3571" i="3"/>
  <c r="Q3571" i="3"/>
  <c r="O3571" i="3"/>
  <c r="M3579" i="3"/>
  <c r="N3604" i="3"/>
  <c r="R3607" i="3"/>
  <c r="Q3607" i="3"/>
  <c r="P3607" i="3"/>
  <c r="I3607" i="3"/>
  <c r="S3607" i="3"/>
  <c r="R3611" i="3"/>
  <c r="T3613" i="3"/>
  <c r="N3651" i="3"/>
  <c r="I3656" i="3"/>
  <c r="T3656" i="3"/>
  <c r="S3656" i="3"/>
  <c r="J3656" i="3"/>
  <c r="Q3660" i="3"/>
  <c r="T3660" i="3"/>
  <c r="S3660" i="3"/>
  <c r="K3660" i="3"/>
  <c r="J3660" i="3"/>
  <c r="I3660" i="3"/>
  <c r="J3662" i="3"/>
  <c r="L3665" i="3"/>
  <c r="O3689" i="3"/>
  <c r="K3689" i="3"/>
  <c r="P3689" i="3"/>
  <c r="N3692" i="3"/>
  <c r="Q3719" i="3"/>
  <c r="M3771" i="3"/>
  <c r="O3376" i="3"/>
  <c r="O3394" i="3"/>
  <c r="P3399" i="3"/>
  <c r="P3404" i="3"/>
  <c r="O3409" i="3"/>
  <c r="R3431" i="3"/>
  <c r="N3443" i="3"/>
  <c r="M3458" i="3"/>
  <c r="M3483" i="3"/>
  <c r="R3512" i="3"/>
  <c r="P3520" i="3"/>
  <c r="P3525" i="3"/>
  <c r="S3527" i="3"/>
  <c r="M3535" i="3"/>
  <c r="L3540" i="3"/>
  <c r="J3550" i="3"/>
  <c r="N3579" i="3"/>
  <c r="N3589" i="3"/>
  <c r="S3593" i="3"/>
  <c r="R3593" i="3"/>
  <c r="J3593" i="3"/>
  <c r="P3604" i="3"/>
  <c r="S3626" i="3"/>
  <c r="R3626" i="3"/>
  <c r="Q3626" i="3"/>
  <c r="P3626" i="3"/>
  <c r="O3626" i="3"/>
  <c r="N3626" i="3"/>
  <c r="O3651" i="3"/>
  <c r="M3665" i="3"/>
  <c r="M3671" i="3"/>
  <c r="S3676" i="3"/>
  <c r="Q3676" i="3"/>
  <c r="M3676" i="3"/>
  <c r="K3676" i="3"/>
  <c r="J3676" i="3"/>
  <c r="P3680" i="3"/>
  <c r="O3692" i="3"/>
  <c r="T3708" i="3"/>
  <c r="S3708" i="3"/>
  <c r="R3708" i="3"/>
  <c r="Q3708" i="3"/>
  <c r="P3708" i="3"/>
  <c r="O3717" i="3"/>
  <c r="R3719" i="3"/>
  <c r="S3820" i="3"/>
  <c r="S3368" i="3"/>
  <c r="S3373" i="3"/>
  <c r="P3376" i="3"/>
  <c r="N3453" i="3"/>
  <c r="S3467" i="3"/>
  <c r="S3512" i="3"/>
  <c r="Q3520" i="3"/>
  <c r="Q3525" i="3"/>
  <c r="N3535" i="3"/>
  <c r="M3540" i="3"/>
  <c r="J3548" i="3"/>
  <c r="K3550" i="3"/>
  <c r="J3555" i="3"/>
  <c r="R3555" i="3"/>
  <c r="Q3555" i="3"/>
  <c r="P3555" i="3"/>
  <c r="S3555" i="3"/>
  <c r="O3579" i="3"/>
  <c r="O3589" i="3"/>
  <c r="L3596" i="3"/>
  <c r="I3597" i="3"/>
  <c r="S3615" i="3"/>
  <c r="P3651" i="3"/>
  <c r="N3665" i="3"/>
  <c r="N3671" i="3"/>
  <c r="S3679" i="3"/>
  <c r="Q3679" i="3"/>
  <c r="P3679" i="3"/>
  <c r="O3679" i="3"/>
  <c r="R3679" i="3"/>
  <c r="Q3680" i="3"/>
  <c r="P3692" i="3"/>
  <c r="Q3717" i="3"/>
  <c r="S3719" i="3"/>
  <c r="T3745" i="3"/>
  <c r="S3745" i="3"/>
  <c r="R3745" i="3"/>
  <c r="K3745" i="3"/>
  <c r="J3745" i="3"/>
  <c r="I3745" i="3"/>
  <c r="P3745" i="3"/>
  <c r="O3745" i="3"/>
  <c r="N3745" i="3"/>
  <c r="M3745" i="3"/>
  <c r="L3745" i="3"/>
  <c r="T3794" i="3"/>
  <c r="Q3942" i="3"/>
  <c r="T3945" i="3"/>
  <c r="T3948" i="3"/>
  <c r="S3396" i="3"/>
  <c r="I3511" i="3"/>
  <c r="R3525" i="3"/>
  <c r="P3535" i="3"/>
  <c r="Q3539" i="3"/>
  <c r="N3540" i="3"/>
  <c r="K3548" i="3"/>
  <c r="M3550" i="3"/>
  <c r="M3569" i="3"/>
  <c r="O3569" i="3"/>
  <c r="N3569" i="3"/>
  <c r="L3569" i="3"/>
  <c r="K3569" i="3"/>
  <c r="J3569" i="3"/>
  <c r="I3569" i="3"/>
  <c r="Q3579" i="3"/>
  <c r="Q3589" i="3"/>
  <c r="J3597" i="3"/>
  <c r="I3628" i="3"/>
  <c r="T3628" i="3"/>
  <c r="L3628" i="3"/>
  <c r="J3628" i="3"/>
  <c r="N3644" i="3"/>
  <c r="M3644" i="3"/>
  <c r="L3644" i="3"/>
  <c r="K3644" i="3"/>
  <c r="J3644" i="3"/>
  <c r="I3644" i="3"/>
  <c r="Q3651" i="3"/>
  <c r="T3665" i="3"/>
  <c r="O3670" i="3"/>
  <c r="O3671" i="3"/>
  <c r="R3680" i="3"/>
  <c r="Q3692" i="3"/>
  <c r="R3717" i="3"/>
  <c r="T3719" i="3"/>
  <c r="N3726" i="3"/>
  <c r="N3734" i="3"/>
  <c r="R3829" i="3"/>
  <c r="N3832" i="3"/>
  <c r="J3536" i="3"/>
  <c r="I3536" i="3"/>
  <c r="T3536" i="3"/>
  <c r="K3536" i="3"/>
  <c r="I3582" i="3"/>
  <c r="K3582" i="3"/>
  <c r="T3590" i="3"/>
  <c r="S3590" i="3"/>
  <c r="R3590" i="3"/>
  <c r="Q3590" i="3"/>
  <c r="P3590" i="3"/>
  <c r="J3603" i="3"/>
  <c r="M3603" i="3"/>
  <c r="I3603" i="3"/>
  <c r="S3658" i="3"/>
  <c r="Q3658" i="3"/>
  <c r="O3658" i="3"/>
  <c r="K3658" i="3"/>
  <c r="S3666" i="3"/>
  <c r="O3666" i="3"/>
  <c r="N3666" i="3"/>
  <c r="K3666" i="3"/>
  <c r="J3666" i="3"/>
  <c r="I3666" i="3"/>
  <c r="P3683" i="3"/>
  <c r="T3693" i="3"/>
  <c r="T3507" i="3"/>
  <c r="K3511" i="3"/>
  <c r="J3537" i="3"/>
  <c r="R3540" i="3"/>
  <c r="N3542" i="3"/>
  <c r="L3544" i="3"/>
  <c r="M3548" i="3"/>
  <c r="S3550" i="3"/>
  <c r="S3576" i="3"/>
  <c r="L3597" i="3"/>
  <c r="I3601" i="3"/>
  <c r="R3609" i="3"/>
  <c r="P3631" i="3"/>
  <c r="M3635" i="3"/>
  <c r="T3635" i="3"/>
  <c r="S3635" i="3"/>
  <c r="K3635" i="3"/>
  <c r="I3635" i="3"/>
  <c r="Q3671" i="3"/>
  <c r="T3680" i="3"/>
  <c r="S3712" i="3"/>
  <c r="P3726" i="3"/>
  <c r="R3734" i="3"/>
  <c r="Q3777" i="3"/>
  <c r="S3803" i="3"/>
  <c r="I3803" i="3"/>
  <c r="M3803" i="3"/>
  <c r="M3511" i="3"/>
  <c r="M3521" i="3"/>
  <c r="J3523" i="3"/>
  <c r="L3523" i="3"/>
  <c r="K3537" i="3"/>
  <c r="O3542" i="3"/>
  <c r="M3544" i="3"/>
  <c r="J3601" i="3"/>
  <c r="R3630" i="3"/>
  <c r="S3668" i="3"/>
  <c r="S3671" i="3"/>
  <c r="L3681" i="3"/>
  <c r="T3681" i="3"/>
  <c r="R3681" i="3"/>
  <c r="Q3681" i="3"/>
  <c r="S3713" i="3"/>
  <c r="L3713" i="3"/>
  <c r="Q3726" i="3"/>
  <c r="T3731" i="3"/>
  <c r="S3731" i="3"/>
  <c r="L3731" i="3"/>
  <c r="K3731" i="3"/>
  <c r="J3731" i="3"/>
  <c r="I3731" i="3"/>
  <c r="N3731" i="3"/>
  <c r="M3731" i="3"/>
  <c r="S3734" i="3"/>
  <c r="T3850" i="3"/>
  <c r="N3511" i="3"/>
  <c r="P3537" i="3"/>
  <c r="T3540" i="3"/>
  <c r="P3542" i="3"/>
  <c r="O3544" i="3"/>
  <c r="O3548" i="3"/>
  <c r="S3551" i="3"/>
  <c r="T3551" i="3"/>
  <c r="O3551" i="3"/>
  <c r="K3551" i="3"/>
  <c r="N3560" i="3"/>
  <c r="I3586" i="3"/>
  <c r="T3586" i="3"/>
  <c r="S3586" i="3"/>
  <c r="L3586" i="3"/>
  <c r="K3586" i="3"/>
  <c r="J3586" i="3"/>
  <c r="J3588" i="3"/>
  <c r="L3588" i="3"/>
  <c r="R3597" i="3"/>
  <c r="K3601" i="3"/>
  <c r="T3632" i="3"/>
  <c r="S3632" i="3"/>
  <c r="R3632" i="3"/>
  <c r="Q3632" i="3"/>
  <c r="P3632" i="3"/>
  <c r="T3672" i="3"/>
  <c r="O3685" i="3"/>
  <c r="R3687" i="3"/>
  <c r="J3696" i="3"/>
  <c r="T3696" i="3"/>
  <c r="S3696" i="3"/>
  <c r="R3696" i="3"/>
  <c r="Q3696" i="3"/>
  <c r="L3703" i="3"/>
  <c r="R3726" i="3"/>
  <c r="T3738" i="3"/>
  <c r="P3763" i="3"/>
  <c r="L3769" i="3"/>
  <c r="T3806" i="3"/>
  <c r="Q3537" i="3"/>
  <c r="R3541" i="3"/>
  <c r="Q3542" i="3"/>
  <c r="T3545" i="3"/>
  <c r="R3545" i="3"/>
  <c r="J3572" i="3"/>
  <c r="L3601" i="3"/>
  <c r="K3620" i="3"/>
  <c r="T3726" i="3"/>
  <c r="T3809" i="3"/>
  <c r="S3809" i="3"/>
  <c r="R3809" i="3"/>
  <c r="Q3809" i="3"/>
  <c r="P3809" i="3"/>
  <c r="O3809" i="3"/>
  <c r="N3809" i="3"/>
  <c r="M3809" i="3"/>
  <c r="L3809" i="3"/>
  <c r="K3809" i="3"/>
  <c r="J3809" i="3"/>
  <c r="I3809" i="3"/>
  <c r="S3859" i="3"/>
  <c r="T3859" i="3"/>
  <c r="R3859" i="3"/>
  <c r="Q3859" i="3"/>
  <c r="P3859" i="3"/>
  <c r="O3859" i="3"/>
  <c r="N3859" i="3"/>
  <c r="M3859" i="3"/>
  <c r="L3859" i="3"/>
  <c r="K3859" i="3"/>
  <c r="K3860" i="3" s="1"/>
  <c r="J3859" i="3"/>
  <c r="I3859" i="3"/>
  <c r="M3862" i="3"/>
  <c r="L3862" i="3"/>
  <c r="R3537" i="3"/>
  <c r="R3542" i="3"/>
  <c r="K3594" i="3"/>
  <c r="N3601" i="3"/>
  <c r="M3612" i="3"/>
  <c r="Q3618" i="3"/>
  <c r="S3618" i="3"/>
  <c r="R3618" i="3"/>
  <c r="P3618" i="3"/>
  <c r="T3642" i="3"/>
  <c r="R3642" i="3"/>
  <c r="T3690" i="3"/>
  <c r="M3690" i="3"/>
  <c r="L3690" i="3"/>
  <c r="K3690" i="3"/>
  <c r="J3690" i="3"/>
  <c r="I3690" i="3"/>
  <c r="S3727" i="3"/>
  <c r="O3772" i="3"/>
  <c r="R3815" i="3"/>
  <c r="J3417" i="3"/>
  <c r="L3430" i="3"/>
  <c r="I3434" i="3"/>
  <c r="M3435" i="3"/>
  <c r="J3440" i="3"/>
  <c r="T3454" i="3"/>
  <c r="S3455" i="3"/>
  <c r="O3462" i="3"/>
  <c r="I3467" i="3"/>
  <c r="I3470" i="3"/>
  <c r="M3471" i="3"/>
  <c r="M3504" i="3"/>
  <c r="M3508" i="3"/>
  <c r="K3519" i="3"/>
  <c r="L3530" i="3"/>
  <c r="R3534" i="3"/>
  <c r="S3537" i="3"/>
  <c r="S3542" i="3"/>
  <c r="L3554" i="3"/>
  <c r="I3555" i="3"/>
  <c r="N3561" i="3"/>
  <c r="S3563" i="3"/>
  <c r="O3567" i="3"/>
  <c r="L3578" i="3"/>
  <c r="I3592" i="3"/>
  <c r="Q3592" i="3"/>
  <c r="P3592" i="3"/>
  <c r="O3592" i="3"/>
  <c r="R3592" i="3"/>
  <c r="T3598" i="3"/>
  <c r="N3598" i="3"/>
  <c r="M3598" i="3"/>
  <c r="K3598" i="3"/>
  <c r="O3601" i="3"/>
  <c r="L3607" i="3"/>
  <c r="T3614" i="3"/>
  <c r="S3614" i="3"/>
  <c r="R3614" i="3"/>
  <c r="Q3614" i="3"/>
  <c r="R3616" i="3"/>
  <c r="P3616" i="3"/>
  <c r="J3616" i="3"/>
  <c r="J3626" i="3"/>
  <c r="L3649" i="3"/>
  <c r="K3649" i="3"/>
  <c r="J3649" i="3"/>
  <c r="I3649" i="3"/>
  <c r="L3650" i="3"/>
  <c r="T3655" i="3"/>
  <c r="S3655" i="3"/>
  <c r="R3655" i="3"/>
  <c r="Q3655" i="3"/>
  <c r="P3655" i="3"/>
  <c r="O3655" i="3"/>
  <c r="M3656" i="3"/>
  <c r="N3660" i="3"/>
  <c r="I3664" i="3"/>
  <c r="I3679" i="3"/>
  <c r="R3704" i="3"/>
  <c r="L3708" i="3"/>
  <c r="O3723" i="3"/>
  <c r="M3723" i="3"/>
  <c r="L3723" i="3"/>
  <c r="I3723" i="3"/>
  <c r="Q3745" i="3"/>
  <c r="Q3919" i="3"/>
  <c r="Q4003" i="3"/>
  <c r="J3390" i="3"/>
  <c r="L3396" i="3"/>
  <c r="N3430" i="3"/>
  <c r="J3434" i="3"/>
  <c r="N3435" i="3"/>
  <c r="K3440" i="3"/>
  <c r="I3447" i="3"/>
  <c r="P3462" i="3"/>
  <c r="J3467" i="3"/>
  <c r="J3470" i="3"/>
  <c r="R3471" i="3"/>
  <c r="J3481" i="3"/>
  <c r="I3494" i="3"/>
  <c r="N3508" i="3"/>
  <c r="S3529" i="3"/>
  <c r="J3529" i="3"/>
  <c r="I3529" i="3"/>
  <c r="M3530" i="3"/>
  <c r="S3534" i="3"/>
  <c r="T3537" i="3"/>
  <c r="T3542" i="3"/>
  <c r="L3555" i="3"/>
  <c r="O3558" i="3"/>
  <c r="O3561" i="3"/>
  <c r="Q3564" i="3"/>
  <c r="T3564" i="3"/>
  <c r="S3564" i="3"/>
  <c r="P3564" i="3"/>
  <c r="M3566" i="3"/>
  <c r="Q3567" i="3"/>
  <c r="P3569" i="3"/>
  <c r="P3574" i="3"/>
  <c r="M3578" i="3"/>
  <c r="P3601" i="3"/>
  <c r="L3606" i="3"/>
  <c r="M3607" i="3"/>
  <c r="K3626" i="3"/>
  <c r="M3628" i="3"/>
  <c r="O3644" i="3"/>
  <c r="M3650" i="3"/>
  <c r="N3656" i="3"/>
  <c r="O3660" i="3"/>
  <c r="L3664" i="3"/>
  <c r="P3675" i="3"/>
  <c r="S3675" i="3"/>
  <c r="R3675" i="3"/>
  <c r="Q3675" i="3"/>
  <c r="I3675" i="3"/>
  <c r="T3675" i="3"/>
  <c r="J3679" i="3"/>
  <c r="M3708" i="3"/>
  <c r="K3746" i="3"/>
  <c r="L3775" i="3"/>
  <c r="P3379" i="3"/>
  <c r="R3396" i="3"/>
  <c r="T3420" i="3"/>
  <c r="K3467" i="3"/>
  <c r="I3472" i="3"/>
  <c r="I3478" i="3"/>
  <c r="Q3498" i="3"/>
  <c r="O3508" i="3"/>
  <c r="M3519" i="3"/>
  <c r="N3530" i="3"/>
  <c r="T3534" i="3"/>
  <c r="L3536" i="3"/>
  <c r="T3538" i="3"/>
  <c r="M3555" i="3"/>
  <c r="P3561" i="3"/>
  <c r="Q3569" i="3"/>
  <c r="T3578" i="3"/>
  <c r="O3582" i="3"/>
  <c r="I3590" i="3"/>
  <c r="O3602" i="3"/>
  <c r="O3603" i="3"/>
  <c r="N3607" i="3"/>
  <c r="O3622" i="3"/>
  <c r="L3626" i="3"/>
  <c r="N3628" i="3"/>
  <c r="P3640" i="3"/>
  <c r="P3644" i="3"/>
  <c r="T3650" i="3"/>
  <c r="O3656" i="3"/>
  <c r="T3658" i="3"/>
  <c r="P3660" i="3"/>
  <c r="P3666" i="3"/>
  <c r="K3679" i="3"/>
  <c r="N3707" i="3"/>
  <c r="M3707" i="3"/>
  <c r="L3707" i="3"/>
  <c r="K3707" i="3"/>
  <c r="O3707" i="3"/>
  <c r="J3707" i="3"/>
  <c r="I3707" i="3"/>
  <c r="N3708" i="3"/>
  <c r="J3721" i="3"/>
  <c r="R3721" i="3"/>
  <c r="P3721" i="3"/>
  <c r="N3721" i="3"/>
  <c r="M3721" i="3"/>
  <c r="S3721" i="3"/>
  <c r="S3541" i="3"/>
  <c r="M3554" i="3"/>
  <c r="T3562" i="3"/>
  <c r="K3572" i="3"/>
  <c r="M3584" i="3"/>
  <c r="T3595" i="3"/>
  <c r="M3596" i="3"/>
  <c r="M3606" i="3"/>
  <c r="T3619" i="3"/>
  <c r="L3620" i="3"/>
  <c r="K3633" i="3"/>
  <c r="T3641" i="3"/>
  <c r="K3662" i="3"/>
  <c r="K3700" i="3"/>
  <c r="O3722" i="3"/>
  <c r="R3771" i="3"/>
  <c r="S3843" i="3"/>
  <c r="O3854" i="3"/>
  <c r="S3747" i="3"/>
  <c r="S3774" i="3"/>
  <c r="J3777" i="3"/>
  <c r="K3779" i="3"/>
  <c r="R3787" i="3"/>
  <c r="T3790" i="3"/>
  <c r="S3790" i="3"/>
  <c r="Q3790" i="3"/>
  <c r="P3790" i="3"/>
  <c r="O3790" i="3"/>
  <c r="N3790" i="3"/>
  <c r="I3793" i="3"/>
  <c r="L3831" i="3"/>
  <c r="Q3888" i="3"/>
  <c r="N3960" i="3"/>
  <c r="J3761" i="3"/>
  <c r="K3776" i="3"/>
  <c r="M3777" i="3"/>
  <c r="L3779" i="3"/>
  <c r="Q3793" i="3"/>
  <c r="S3806" i="3"/>
  <c r="P3815" i="3"/>
  <c r="J3820" i="3"/>
  <c r="S3824" i="3"/>
  <c r="T3824" i="3"/>
  <c r="S3871" i="3"/>
  <c r="T3740" i="3"/>
  <c r="O3754" i="3"/>
  <c r="K3761" i="3"/>
  <c r="O3777" i="3"/>
  <c r="M3779" i="3"/>
  <c r="T3788" i="3"/>
  <c r="S3788" i="3"/>
  <c r="R3788" i="3"/>
  <c r="I3792" i="3"/>
  <c r="T3792" i="3"/>
  <c r="S3792" i="3"/>
  <c r="R3792" i="3"/>
  <c r="K3792" i="3"/>
  <c r="J3792" i="3"/>
  <c r="R3793" i="3"/>
  <c r="T3814" i="3"/>
  <c r="P3814" i="3"/>
  <c r="O3814" i="3"/>
  <c r="N3814" i="3"/>
  <c r="Q3815" i="3"/>
  <c r="K3820" i="3"/>
  <c r="P3838" i="3"/>
  <c r="N3838" i="3"/>
  <c r="M3838" i="3"/>
  <c r="L3838" i="3"/>
  <c r="J3838" i="3"/>
  <c r="I3838" i="3"/>
  <c r="I3852" i="3"/>
  <c r="T3891" i="3"/>
  <c r="S3891" i="3"/>
  <c r="Q3891" i="3"/>
  <c r="P3891" i="3"/>
  <c r="O3891" i="3"/>
  <c r="N3891" i="3"/>
  <c r="M3891" i="3"/>
  <c r="L3891" i="3"/>
  <c r="K3891" i="3"/>
  <c r="J3891" i="3"/>
  <c r="I3891" i="3"/>
  <c r="S3963" i="3"/>
  <c r="S4041" i="3"/>
  <c r="N3779" i="3"/>
  <c r="L3820" i="3"/>
  <c r="S3766" i="3"/>
  <c r="Q3766" i="3"/>
  <c r="I3766" i="3"/>
  <c r="I3784" i="3"/>
  <c r="Q3757" i="3"/>
  <c r="P3757" i="3"/>
  <c r="T3796" i="3"/>
  <c r="S3796" i="3"/>
  <c r="Q3796" i="3"/>
  <c r="P3796" i="3"/>
  <c r="O3796" i="3"/>
  <c r="R3841" i="3"/>
  <c r="L3855" i="3"/>
  <c r="O3978" i="3"/>
  <c r="O3539" i="3"/>
  <c r="M3558" i="3"/>
  <c r="L3560" i="3"/>
  <c r="T3572" i="3"/>
  <c r="I3580" i="3"/>
  <c r="N3581" i="3"/>
  <c r="O3587" i="3"/>
  <c r="M3595" i="3"/>
  <c r="P3609" i="3"/>
  <c r="K3611" i="3"/>
  <c r="M3619" i="3"/>
  <c r="J3621" i="3"/>
  <c r="M3622" i="3"/>
  <c r="L3629" i="3"/>
  <c r="T3633" i="3"/>
  <c r="M3645" i="3"/>
  <c r="N3661" i="3"/>
  <c r="T3662" i="3"/>
  <c r="R3672" i="3"/>
  <c r="M3683" i="3"/>
  <c r="K3688" i="3"/>
  <c r="L3691" i="3"/>
  <c r="L3700" i="3"/>
  <c r="T3706" i="3"/>
  <c r="J3715" i="3"/>
  <c r="P3744" i="3"/>
  <c r="O3744" i="3"/>
  <c r="N3744" i="3"/>
  <c r="N3763" i="3"/>
  <c r="O3820" i="3"/>
  <c r="N3822" i="3"/>
  <c r="T3857" i="3"/>
  <c r="T3880" i="3"/>
  <c r="T3573" i="3"/>
  <c r="T3625" i="3"/>
  <c r="I3634" i="3"/>
  <c r="S3637" i="3"/>
  <c r="S3663" i="3"/>
  <c r="S3672" i="3"/>
  <c r="O3683" i="3"/>
  <c r="M3688" i="3"/>
  <c r="M3691" i="3"/>
  <c r="M3700" i="3"/>
  <c r="T3709" i="3"/>
  <c r="I3709" i="3"/>
  <c r="K3715" i="3"/>
  <c r="K3752" i="3"/>
  <c r="R3752" i="3"/>
  <c r="Q3752" i="3"/>
  <c r="J3780" i="3"/>
  <c r="N3780" i="3"/>
  <c r="M3780" i="3"/>
  <c r="L3780" i="3"/>
  <c r="K3780" i="3"/>
  <c r="I3780" i="3"/>
  <c r="S3812" i="3"/>
  <c r="P3820" i="3"/>
  <c r="T3860" i="3"/>
  <c r="P3595" i="3"/>
  <c r="R3619" i="3"/>
  <c r="T3643" i="3"/>
  <c r="N3688" i="3"/>
  <c r="N3700" i="3"/>
  <c r="L3715" i="3"/>
  <c r="S3742" i="3"/>
  <c r="O3748" i="3"/>
  <c r="N3748" i="3"/>
  <c r="M3748" i="3"/>
  <c r="L3748" i="3"/>
  <c r="J3748" i="3"/>
  <c r="N3774" i="3"/>
  <c r="I3790" i="3"/>
  <c r="T3804" i="3"/>
  <c r="Q3820" i="3"/>
  <c r="M3886" i="3"/>
  <c r="Q3612" i="3"/>
  <c r="M3617" i="3"/>
  <c r="L3693" i="3"/>
  <c r="R3774" i="3"/>
  <c r="R3782" i="3"/>
  <c r="J3790" i="3"/>
  <c r="S3825" i="3"/>
  <c r="I3825" i="3"/>
  <c r="T3869" i="3"/>
  <c r="S4107" i="3"/>
  <c r="O4107" i="3"/>
  <c r="N4107" i="3"/>
  <c r="M4107" i="3"/>
  <c r="L4107" i="3"/>
  <c r="J4107" i="3"/>
  <c r="I4107" i="3"/>
  <c r="T3565" i="3"/>
  <c r="T3610" i="3"/>
  <c r="T3615" i="3"/>
  <c r="T3697" i="3"/>
  <c r="S3754" i="3"/>
  <c r="S3764" i="3"/>
  <c r="T3775" i="3"/>
  <c r="S3775" i="3"/>
  <c r="R3775" i="3"/>
  <c r="Q3775" i="3"/>
  <c r="P3775" i="3"/>
  <c r="I3788" i="3"/>
  <c r="K3790" i="3"/>
  <c r="L3792" i="3"/>
  <c r="I3814" i="3"/>
  <c r="N3834" i="3"/>
  <c r="T3836" i="3"/>
  <c r="L3872" i="3"/>
  <c r="T3872" i="3"/>
  <c r="S3872" i="3"/>
  <c r="R3872" i="3"/>
  <c r="Q3872" i="3"/>
  <c r="P3872" i="3"/>
  <c r="O3872" i="3"/>
  <c r="N3872" i="3"/>
  <c r="M3872" i="3"/>
  <c r="K3872" i="3"/>
  <c r="J3872" i="3"/>
  <c r="I3872" i="3"/>
  <c r="T3875" i="3"/>
  <c r="T3889" i="3"/>
  <c r="T3892" i="3"/>
  <c r="S3895" i="3"/>
  <c r="T3898" i="3"/>
  <c r="S3973" i="3"/>
  <c r="L3591" i="3"/>
  <c r="M3623" i="3"/>
  <c r="Q3700" i="3"/>
  <c r="S3714" i="3"/>
  <c r="P3714" i="3"/>
  <c r="N3714" i="3"/>
  <c r="K3714" i="3"/>
  <c r="K3788" i="3"/>
  <c r="L3790" i="3"/>
  <c r="M3792" i="3"/>
  <c r="T3808" i="3"/>
  <c r="N3808" i="3"/>
  <c r="M3808" i="3"/>
  <c r="L3808" i="3"/>
  <c r="K3808" i="3"/>
  <c r="J3808" i="3"/>
  <c r="I3808" i="3"/>
  <c r="J3814" i="3"/>
  <c r="R3990" i="3"/>
  <c r="J3766" i="3"/>
  <c r="S3769" i="3"/>
  <c r="J3784" i="3"/>
  <c r="K3814" i="3"/>
  <c r="I3829" i="3"/>
  <c r="K3851" i="3"/>
  <c r="T3935" i="3"/>
  <c r="S3935" i="3"/>
  <c r="Q3935" i="3"/>
  <c r="P3935" i="3"/>
  <c r="O3935" i="3"/>
  <c r="J3935" i="3"/>
  <c r="I3935" i="3"/>
  <c r="S3746" i="3"/>
  <c r="R3746" i="3"/>
  <c r="Q3746" i="3"/>
  <c r="P3746" i="3"/>
  <c r="M3746" i="3"/>
  <c r="T3757" i="3"/>
  <c r="K3766" i="3"/>
  <c r="L3784" i="3"/>
  <c r="N3788" i="3"/>
  <c r="K3791" i="3"/>
  <c r="O3792" i="3"/>
  <c r="I3794" i="3"/>
  <c r="I3796" i="3"/>
  <c r="J3810" i="3"/>
  <c r="L3814" i="3"/>
  <c r="J3829" i="3"/>
  <c r="N3758" i="3"/>
  <c r="M3758" i="3"/>
  <c r="I3758" i="3"/>
  <c r="M3766" i="3"/>
  <c r="M3784" i="3"/>
  <c r="N3787" i="3"/>
  <c r="L3787" i="3"/>
  <c r="K3787" i="3"/>
  <c r="J3787" i="3"/>
  <c r="I3787" i="3"/>
  <c r="O3788" i="3"/>
  <c r="P3792" i="3"/>
  <c r="O3794" i="3"/>
  <c r="J3796" i="3"/>
  <c r="M3814" i="3"/>
  <c r="L3817" i="3"/>
  <c r="I3817" i="3"/>
  <c r="O3829" i="3"/>
  <c r="S3849" i="3"/>
  <c r="T3849" i="3"/>
  <c r="R3849" i="3"/>
  <c r="Q3849" i="3"/>
  <c r="K3878" i="3"/>
  <c r="T3881" i="3"/>
  <c r="S3881" i="3"/>
  <c r="R3881" i="3"/>
  <c r="Q3881" i="3"/>
  <c r="P3881" i="3"/>
  <c r="N3881" i="3"/>
  <c r="M3881" i="3"/>
  <c r="O3884" i="3"/>
  <c r="T3938" i="3"/>
  <c r="N3766" i="3"/>
  <c r="R3779" i="3"/>
  <c r="Q3779" i="3"/>
  <c r="P3779" i="3"/>
  <c r="I3779" i="3"/>
  <c r="N3784" i="3"/>
  <c r="P3788" i="3"/>
  <c r="Q3792" i="3"/>
  <c r="P3794" i="3"/>
  <c r="K3796" i="3"/>
  <c r="Q3814" i="3"/>
  <c r="T3832" i="3"/>
  <c r="S3832" i="3"/>
  <c r="Q3832" i="3"/>
  <c r="P3832" i="3"/>
  <c r="M3832" i="3"/>
  <c r="L3832" i="3"/>
  <c r="K3832" i="3"/>
  <c r="I3832" i="3"/>
  <c r="S3867" i="3"/>
  <c r="R3867" i="3"/>
  <c r="P3867" i="3"/>
  <c r="O3867" i="3"/>
  <c r="N3867" i="3"/>
  <c r="L3867" i="3"/>
  <c r="K3867" i="3"/>
  <c r="J3867" i="3"/>
  <c r="T4060" i="3"/>
  <c r="M4060" i="3"/>
  <c r="L4060" i="3"/>
  <c r="K4060" i="3"/>
  <c r="J4060" i="3"/>
  <c r="I4060" i="3"/>
  <c r="S4060" i="3"/>
  <c r="R4060" i="3"/>
  <c r="Q4060" i="3"/>
  <c r="P4060" i="3"/>
  <c r="O4060" i="3"/>
  <c r="N4060" i="3"/>
  <c r="O3766" i="3"/>
  <c r="O3784" i="3"/>
  <c r="M3793" i="3"/>
  <c r="P3793" i="3"/>
  <c r="O3793" i="3"/>
  <c r="N3793" i="3"/>
  <c r="L3793" i="3"/>
  <c r="K3793" i="3"/>
  <c r="J3793" i="3"/>
  <c r="R3794" i="3"/>
  <c r="L3796" i="3"/>
  <c r="S3887" i="3"/>
  <c r="I3761" i="3"/>
  <c r="T3761" i="3"/>
  <c r="P3766" i="3"/>
  <c r="P3784" i="3"/>
  <c r="S3794" i="3"/>
  <c r="M3796" i="3"/>
  <c r="P3806" i="3"/>
  <c r="K3806" i="3"/>
  <c r="O3815" i="3"/>
  <c r="N3815" i="3"/>
  <c r="M3815" i="3"/>
  <c r="K3815" i="3"/>
  <c r="I3815" i="3"/>
  <c r="T3820" i="3"/>
  <c r="I3820" i="3"/>
  <c r="Q4014" i="3"/>
  <c r="P3541" i="3"/>
  <c r="J3554" i="3"/>
  <c r="O3562" i="3"/>
  <c r="P3565" i="3"/>
  <c r="M3573" i="3"/>
  <c r="S3580" i="3"/>
  <c r="J3584" i="3"/>
  <c r="J3596" i="3"/>
  <c r="M3602" i="3"/>
  <c r="K3610" i="3"/>
  <c r="J3612" i="3"/>
  <c r="I3615" i="3"/>
  <c r="J3617" i="3"/>
  <c r="I3620" i="3"/>
  <c r="R3621" i="3"/>
  <c r="M3634" i="3"/>
  <c r="Q3641" i="3"/>
  <c r="K3643" i="3"/>
  <c r="L3670" i="3"/>
  <c r="O3693" i="3"/>
  <c r="K3697" i="3"/>
  <c r="K3710" i="3"/>
  <c r="K3722" i="3"/>
  <c r="O3724" i="3"/>
  <c r="N3724" i="3"/>
  <c r="K3724" i="3"/>
  <c r="T3728" i="3"/>
  <c r="T3763" i="3"/>
  <c r="S3763" i="3"/>
  <c r="R3763" i="3"/>
  <c r="I3775" i="3"/>
  <c r="R3780" i="3"/>
  <c r="Q3784" i="3"/>
  <c r="N3796" i="3"/>
  <c r="I3822" i="3"/>
  <c r="T3822" i="3"/>
  <c r="S3822" i="3"/>
  <c r="R3822" i="3"/>
  <c r="L3825" i="3"/>
  <c r="T3835" i="3"/>
  <c r="M3896" i="3"/>
  <c r="R3924" i="3"/>
  <c r="K3974" i="3"/>
  <c r="R3974" i="3"/>
  <c r="L3974" i="3"/>
  <c r="M4023" i="3"/>
  <c r="P4043" i="3"/>
  <c r="N3539" i="3"/>
  <c r="Q3541" i="3"/>
  <c r="K3554" i="3"/>
  <c r="Q3558" i="3"/>
  <c r="P3562" i="3"/>
  <c r="R3565" i="3"/>
  <c r="I3572" i="3"/>
  <c r="P3573" i="3"/>
  <c r="M3581" i="3"/>
  <c r="K3584" i="3"/>
  <c r="I3591" i="3"/>
  <c r="J3594" i="3"/>
  <c r="K3596" i="3"/>
  <c r="J3606" i="3"/>
  <c r="T3609" i="3"/>
  <c r="Q3610" i="3"/>
  <c r="K3612" i="3"/>
  <c r="O3615" i="3"/>
  <c r="K3617" i="3"/>
  <c r="J3620" i="3"/>
  <c r="K3623" i="3"/>
  <c r="M3629" i="3"/>
  <c r="I3633" i="3"/>
  <c r="N3634" i="3"/>
  <c r="R3641" i="3"/>
  <c r="I3662" i="3"/>
  <c r="Q3672" i="3"/>
  <c r="T3678" i="3"/>
  <c r="R3693" i="3"/>
  <c r="M3697" i="3"/>
  <c r="I3703" i="3"/>
  <c r="J3714" i="3"/>
  <c r="M3722" i="3"/>
  <c r="T3756" i="3"/>
  <c r="S3756" i="3"/>
  <c r="P3756" i="3"/>
  <c r="O3756" i="3"/>
  <c r="L3756" i="3"/>
  <c r="J3775" i="3"/>
  <c r="S3784" i="3"/>
  <c r="K3797" i="3"/>
  <c r="O3808" i="3"/>
  <c r="M3825" i="3"/>
  <c r="J3828" i="3"/>
  <c r="K3591" i="3"/>
  <c r="S3610" i="3"/>
  <c r="L3612" i="3"/>
  <c r="R3615" i="3"/>
  <c r="L3617" i="3"/>
  <c r="L3623" i="3"/>
  <c r="O3634" i="3"/>
  <c r="I3640" i="3"/>
  <c r="M3643" i="3"/>
  <c r="R3661" i="3"/>
  <c r="S3693" i="3"/>
  <c r="R3705" i="3"/>
  <c r="O3706" i="3"/>
  <c r="T3714" i="3"/>
  <c r="R3744" i="3"/>
  <c r="T3749" i="3"/>
  <c r="S3749" i="3"/>
  <c r="Q3749" i="3"/>
  <c r="J3769" i="3"/>
  <c r="K3775" i="3"/>
  <c r="T3780" i="3"/>
  <c r="N3804" i="3"/>
  <c r="P3808" i="3"/>
  <c r="T3826" i="3"/>
  <c r="L3826" i="3"/>
  <c r="K3826" i="3"/>
  <c r="J3826" i="3"/>
  <c r="I3826" i="3"/>
  <c r="R3856" i="3"/>
  <c r="Q3856" i="3"/>
  <c r="P3856" i="3"/>
  <c r="O3856" i="3"/>
  <c r="N3856" i="3"/>
  <c r="M3856" i="3"/>
  <c r="J3856" i="3"/>
  <c r="I3856" i="3"/>
  <c r="T3916" i="3"/>
  <c r="T3900" i="3"/>
  <c r="S3970" i="3"/>
  <c r="P4029" i="3"/>
  <c r="P4062" i="3"/>
  <c r="N4110" i="3"/>
  <c r="P4119" i="3"/>
  <c r="O4119" i="3"/>
  <c r="M4119" i="3"/>
  <c r="S4119" i="3"/>
  <c r="R4119" i="3"/>
  <c r="L4119" i="3"/>
  <c r="K4119" i="3"/>
  <c r="R4131" i="3"/>
  <c r="T4241" i="3"/>
  <c r="T4244" i="3"/>
  <c r="Q3923" i="3"/>
  <c r="P3923" i="3"/>
  <c r="O3923" i="3"/>
  <c r="S3956" i="3"/>
  <c r="R3956" i="3"/>
  <c r="O3956" i="3"/>
  <c r="N3956" i="3"/>
  <c r="T3984" i="3"/>
  <c r="S3984" i="3"/>
  <c r="L3984" i="3"/>
  <c r="K3984" i="3"/>
  <c r="J3984" i="3"/>
  <c r="I3984" i="3"/>
  <c r="S3993" i="3"/>
  <c r="R3993" i="3"/>
  <c r="Q3993" i="3"/>
  <c r="N4006" i="3"/>
  <c r="S4037" i="3"/>
  <c r="J4037" i="3"/>
  <c r="I4037" i="3"/>
  <c r="P4049" i="3"/>
  <c r="T3885" i="3"/>
  <c r="Q3910" i="3"/>
  <c r="S3921" i="3"/>
  <c r="T3941" i="3"/>
  <c r="O3941" i="3"/>
  <c r="N3941" i="3"/>
  <c r="M3941" i="3"/>
  <c r="L3941" i="3"/>
  <c r="T3953" i="3"/>
  <c r="S3953" i="3"/>
  <c r="R3953" i="3"/>
  <c r="Q3953" i="3"/>
  <c r="P3953" i="3"/>
  <c r="S3999" i="3"/>
  <c r="I4012" i="3"/>
  <c r="T4012" i="3"/>
  <c r="S4012" i="3"/>
  <c r="J4012" i="3"/>
  <c r="P4016" i="3"/>
  <c r="T4016" i="3"/>
  <c r="S4016" i="3"/>
  <c r="R4016" i="3"/>
  <c r="Q4016" i="3"/>
  <c r="O4016" i="3"/>
  <c r="J4209" i="3"/>
  <c r="T3877" i="3"/>
  <c r="T3904" i="3"/>
  <c r="S3904" i="3"/>
  <c r="N3932" i="3"/>
  <c r="L3932" i="3"/>
  <c r="K3932" i="3"/>
  <c r="J3932" i="3"/>
  <c r="T3951" i="3"/>
  <c r="S3995" i="3"/>
  <c r="T3995" i="3"/>
  <c r="M4035" i="3"/>
  <c r="L4035" i="3"/>
  <c r="J4035" i="3"/>
  <c r="I4035" i="3"/>
  <c r="T4076" i="3"/>
  <c r="S3937" i="3"/>
  <c r="O3962" i="3"/>
  <c r="T3988" i="3"/>
  <c r="S3988" i="3"/>
  <c r="R3988" i="3"/>
  <c r="T4018" i="3"/>
  <c r="S4018" i="3"/>
  <c r="T4031" i="3"/>
  <c r="L4093" i="3"/>
  <c r="M4093" i="3"/>
  <c r="K4093" i="3"/>
  <c r="J4093" i="3"/>
  <c r="T4093" i="3"/>
  <c r="S4093" i="3"/>
  <c r="R4093" i="3"/>
  <c r="Q4093" i="3"/>
  <c r="P4093" i="3"/>
  <c r="O4093" i="3"/>
  <c r="N4093" i="3"/>
  <c r="I4093" i="3"/>
  <c r="J4137" i="3"/>
  <c r="I4137" i="3"/>
  <c r="S4137" i="3"/>
  <c r="R4137" i="3"/>
  <c r="Q4137" i="3"/>
  <c r="P4137" i="3"/>
  <c r="N4137" i="3"/>
  <c r="M4137" i="3"/>
  <c r="L4137" i="3"/>
  <c r="S3927" i="3"/>
  <c r="R3927" i="3"/>
  <c r="T3986" i="3"/>
  <c r="T4054" i="3"/>
  <c r="S4054" i="3"/>
  <c r="R4054" i="3"/>
  <c r="Q4054" i="3"/>
  <c r="T4058" i="3"/>
  <c r="R4058" i="3"/>
  <c r="Q4058" i="3"/>
  <c r="M4074" i="3"/>
  <c r="L4074" i="3"/>
  <c r="K4074" i="3"/>
  <c r="J4074" i="3"/>
  <c r="I4074" i="3"/>
  <c r="T4079" i="3"/>
  <c r="S4079" i="3"/>
  <c r="T4102" i="3"/>
  <c r="L3874" i="3"/>
  <c r="T3966" i="3"/>
  <c r="S3966" i="3"/>
  <c r="R3966" i="3"/>
  <c r="I3966" i="3"/>
  <c r="Q4008" i="3"/>
  <c r="N4025" i="3"/>
  <c r="T4025" i="3"/>
  <c r="S4025" i="3"/>
  <c r="R4025" i="3"/>
  <c r="Q4025" i="3"/>
  <c r="P4025" i="3"/>
  <c r="O4025" i="3"/>
  <c r="S4105" i="3"/>
  <c r="R4105" i="3"/>
  <c r="P4105" i="3"/>
  <c r="N4105" i="3"/>
  <c r="M4105" i="3"/>
  <c r="K4105" i="3"/>
  <c r="I4105" i="3"/>
  <c r="S4108" i="3"/>
  <c r="O4172" i="3"/>
  <c r="N3798" i="3"/>
  <c r="R3800" i="3"/>
  <c r="S3835" i="3"/>
  <c r="P3843" i="3"/>
  <c r="Q3850" i="3"/>
  <c r="P3860" i="3"/>
  <c r="Q3892" i="3"/>
  <c r="M3897" i="3"/>
  <c r="M3918" i="3"/>
  <c r="L3918" i="3"/>
  <c r="K3918" i="3"/>
  <c r="J3918" i="3"/>
  <c r="K3934" i="3"/>
  <c r="S3938" i="3"/>
  <c r="P3942" i="3"/>
  <c r="P3948" i="3"/>
  <c r="R4181" i="3"/>
  <c r="M3805" i="3"/>
  <c r="Q3843" i="3"/>
  <c r="R3850" i="3"/>
  <c r="P3857" i="3"/>
  <c r="Q3860" i="3"/>
  <c r="S3876" i="3"/>
  <c r="N3889" i="3"/>
  <c r="R3892" i="3"/>
  <c r="J3899" i="3"/>
  <c r="J3909" i="3"/>
  <c r="Q3947" i="3"/>
  <c r="O3964" i="3"/>
  <c r="P3968" i="3"/>
  <c r="O3968" i="3"/>
  <c r="N3968" i="3"/>
  <c r="M3968" i="3"/>
  <c r="L3968" i="3"/>
  <c r="T3975" i="3"/>
  <c r="Q4062" i="3"/>
  <c r="O4065" i="3"/>
  <c r="N4065" i="3"/>
  <c r="T4111" i="3"/>
  <c r="S4111" i="3"/>
  <c r="Q4111" i="3"/>
  <c r="P4111" i="3"/>
  <c r="O4111" i="3"/>
  <c r="N4111" i="3"/>
  <c r="M4111" i="3"/>
  <c r="K4111" i="3"/>
  <c r="J4111" i="3"/>
  <c r="I4111" i="3"/>
  <c r="T4184" i="3"/>
  <c r="P3727" i="3"/>
  <c r="N3732" i="3"/>
  <c r="S3738" i="3"/>
  <c r="Q3740" i="3"/>
  <c r="S3850" i="3"/>
  <c r="R3857" i="3"/>
  <c r="R3860" i="3"/>
  <c r="O3889" i="3"/>
  <c r="S3892" i="3"/>
  <c r="P3903" i="3"/>
  <c r="O3903" i="3"/>
  <c r="I3916" i="3"/>
  <c r="I3923" i="3"/>
  <c r="T3939" i="3"/>
  <c r="R3939" i="3"/>
  <c r="T3949" i="3"/>
  <c r="T3956" i="3"/>
  <c r="P3959" i="3"/>
  <c r="S3959" i="3"/>
  <c r="M3984" i="3"/>
  <c r="I3993" i="3"/>
  <c r="S4021" i="3"/>
  <c r="R4021" i="3"/>
  <c r="Q4021" i="3"/>
  <c r="O4037" i="3"/>
  <c r="Q4052" i="3"/>
  <c r="R4062" i="3"/>
  <c r="R4068" i="3"/>
  <c r="T4275" i="3"/>
  <c r="K3711" i="3"/>
  <c r="J3718" i="3"/>
  <c r="Q3727" i="3"/>
  <c r="O3732" i="3"/>
  <c r="R3740" i="3"/>
  <c r="T3802" i="3"/>
  <c r="M3823" i="3"/>
  <c r="T3844" i="3"/>
  <c r="P3846" i="3"/>
  <c r="S3857" i="3"/>
  <c r="S3860" i="3"/>
  <c r="M3885" i="3"/>
  <c r="P3889" i="3"/>
  <c r="J3916" i="3"/>
  <c r="J3922" i="3"/>
  <c r="J3923" i="3"/>
  <c r="I3941" i="3"/>
  <c r="I3953" i="3"/>
  <c r="I3957" i="3"/>
  <c r="Q3983" i="3"/>
  <c r="P3983" i="3"/>
  <c r="O3983" i="3"/>
  <c r="N3983" i="3"/>
  <c r="R3983" i="3"/>
  <c r="N3984" i="3"/>
  <c r="K3993" i="3"/>
  <c r="K4012" i="3"/>
  <c r="I4016" i="3"/>
  <c r="P4037" i="3"/>
  <c r="S4062" i="3"/>
  <c r="Q4072" i="3"/>
  <c r="P4072" i="3"/>
  <c r="O4072" i="3"/>
  <c r="N4072" i="3"/>
  <c r="M4072" i="3"/>
  <c r="I4072" i="3"/>
  <c r="S4152" i="3"/>
  <c r="T4155" i="3"/>
  <c r="J4155" i="3"/>
  <c r="I4155" i="3"/>
  <c r="K4155" i="3"/>
  <c r="S4155" i="3"/>
  <c r="R4155" i="3"/>
  <c r="Q4155" i="3"/>
  <c r="P4155" i="3"/>
  <c r="O4155" i="3"/>
  <c r="N4155" i="3"/>
  <c r="M4155" i="3"/>
  <c r="L4155" i="3"/>
  <c r="L4187" i="3"/>
  <c r="R3727" i="3"/>
  <c r="P3732" i="3"/>
  <c r="S3740" i="3"/>
  <c r="O3750" i="3"/>
  <c r="Q3759" i="3"/>
  <c r="I3871" i="3"/>
  <c r="S3889" i="3"/>
  <c r="S3893" i="3"/>
  <c r="K3916" i="3"/>
  <c r="K3923" i="3"/>
  <c r="T3929" i="3"/>
  <c r="O3932" i="3"/>
  <c r="J3941" i="3"/>
  <c r="I3951" i="3"/>
  <c r="J3953" i="3"/>
  <c r="P3955" i="3"/>
  <c r="O3984" i="3"/>
  <c r="I3992" i="3"/>
  <c r="L3993" i="3"/>
  <c r="K3995" i="3"/>
  <c r="R4000" i="3"/>
  <c r="L4012" i="3"/>
  <c r="I4014" i="3"/>
  <c r="J4016" i="3"/>
  <c r="N4035" i="3"/>
  <c r="R4037" i="3"/>
  <c r="S4048" i="3"/>
  <c r="P4048" i="3"/>
  <c r="O4048" i="3"/>
  <c r="T4062" i="3"/>
  <c r="M4077" i="3"/>
  <c r="O3858" i="3"/>
  <c r="T3861" i="3"/>
  <c r="J3871" i="3"/>
  <c r="R3916" i="3"/>
  <c r="N3920" i="3"/>
  <c r="L3923" i="3"/>
  <c r="P3932" i="3"/>
  <c r="O3936" i="3"/>
  <c r="I3937" i="3"/>
  <c r="K3941" i="3"/>
  <c r="J3951" i="3"/>
  <c r="K3953" i="3"/>
  <c r="P3984" i="3"/>
  <c r="J3988" i="3"/>
  <c r="M3993" i="3"/>
  <c r="L3995" i="3"/>
  <c r="M4012" i="3"/>
  <c r="J4014" i="3"/>
  <c r="K4016" i="3"/>
  <c r="M4019" i="3"/>
  <c r="N4019" i="3"/>
  <c r="O4032" i="3"/>
  <c r="P4034" i="3"/>
  <c r="Q4034" i="3"/>
  <c r="O4034" i="3"/>
  <c r="N4034" i="3"/>
  <c r="R4034" i="3"/>
  <c r="O4035" i="3"/>
  <c r="T4038" i="3"/>
  <c r="Q4038" i="3"/>
  <c r="P4038" i="3"/>
  <c r="L4041" i="3"/>
  <c r="I4043" i="3"/>
  <c r="Q4061" i="3"/>
  <c r="K4063" i="3"/>
  <c r="J4063" i="3"/>
  <c r="R4097" i="3"/>
  <c r="N3866" i="3"/>
  <c r="K3871" i="3"/>
  <c r="I3880" i="3"/>
  <c r="T3882" i="3"/>
  <c r="L3890" i="3"/>
  <c r="M3913" i="3"/>
  <c r="L3913" i="3"/>
  <c r="K3913" i="3"/>
  <c r="J3913" i="3"/>
  <c r="S3916" i="3"/>
  <c r="M3923" i="3"/>
  <c r="I3927" i="3"/>
  <c r="Q3932" i="3"/>
  <c r="L3937" i="3"/>
  <c r="P3941" i="3"/>
  <c r="K3951" i="3"/>
  <c r="L3953" i="3"/>
  <c r="Q3984" i="3"/>
  <c r="J3986" i="3"/>
  <c r="N3988" i="3"/>
  <c r="O3993" i="3"/>
  <c r="M3995" i="3"/>
  <c r="R4011" i="3"/>
  <c r="N4012" i="3"/>
  <c r="P4014" i="3"/>
  <c r="L4016" i="3"/>
  <c r="M4030" i="3"/>
  <c r="T4030" i="3"/>
  <c r="S4030" i="3"/>
  <c r="R4030" i="3"/>
  <c r="Q4030" i="3"/>
  <c r="P4035" i="3"/>
  <c r="M4041" i="3"/>
  <c r="J4043" i="3"/>
  <c r="I4054" i="3"/>
  <c r="I4059" i="3"/>
  <c r="J4059" i="3"/>
  <c r="N4074" i="3"/>
  <c r="I4079" i="3"/>
  <c r="M3848" i="3"/>
  <c r="S3869" i="3"/>
  <c r="L3871" i="3"/>
  <c r="O3875" i="3"/>
  <c r="J3880" i="3"/>
  <c r="I3888" i="3"/>
  <c r="N3923" i="3"/>
  <c r="J3927" i="3"/>
  <c r="M3931" i="3"/>
  <c r="R3932" i="3"/>
  <c r="M3937" i="3"/>
  <c r="Q3941" i="3"/>
  <c r="P3951" i="3"/>
  <c r="M3953" i="3"/>
  <c r="R3961" i="3"/>
  <c r="Q3961" i="3"/>
  <c r="I3961" i="3"/>
  <c r="J3966" i="3"/>
  <c r="R3984" i="3"/>
  <c r="N3986" i="3"/>
  <c r="O3988" i="3"/>
  <c r="P3993" i="3"/>
  <c r="O3995" i="3"/>
  <c r="O4012" i="3"/>
  <c r="M4016" i="3"/>
  <c r="I4023" i="3"/>
  <c r="I4025" i="3"/>
  <c r="Q4035" i="3"/>
  <c r="O4041" i="3"/>
  <c r="T4046" i="3"/>
  <c r="S4046" i="3"/>
  <c r="J4054" i="3"/>
  <c r="P4074" i="3"/>
  <c r="J4079" i="3"/>
  <c r="N4144" i="3"/>
  <c r="M3871" i="3"/>
  <c r="L3880" i="3"/>
  <c r="J3888" i="3"/>
  <c r="K3898" i="3"/>
  <c r="P3898" i="3"/>
  <c r="O3898" i="3"/>
  <c r="T3915" i="3"/>
  <c r="R3917" i="3"/>
  <c r="P3917" i="3"/>
  <c r="O3917" i="3"/>
  <c r="R3923" i="3"/>
  <c r="K3927" i="3"/>
  <c r="S3932" i="3"/>
  <c r="N3937" i="3"/>
  <c r="S3941" i="3"/>
  <c r="Q3951" i="3"/>
  <c r="N3953" i="3"/>
  <c r="K3966" i="3"/>
  <c r="R3979" i="3"/>
  <c r="T3979" i="3"/>
  <c r="S3979" i="3"/>
  <c r="Q3979" i="3"/>
  <c r="J3979" i="3"/>
  <c r="I3979" i="3"/>
  <c r="M3985" i="3"/>
  <c r="T3987" i="3"/>
  <c r="K3987" i="3"/>
  <c r="J3987" i="3"/>
  <c r="P3988" i="3"/>
  <c r="O3994" i="3"/>
  <c r="P3995" i="3"/>
  <c r="T4007" i="3"/>
  <c r="P4012" i="3"/>
  <c r="N4016" i="3"/>
  <c r="J4023" i="3"/>
  <c r="J4025" i="3"/>
  <c r="R4035" i="3"/>
  <c r="P4041" i="3"/>
  <c r="L4044" i="3"/>
  <c r="K4054" i="3"/>
  <c r="Q4074" i="3"/>
  <c r="K4079" i="3"/>
  <c r="T3843" i="3"/>
  <c r="K3850" i="3"/>
  <c r="R3864" i="3"/>
  <c r="N3871" i="3"/>
  <c r="M3880" i="3"/>
  <c r="K3888" i="3"/>
  <c r="K3892" i="3"/>
  <c r="R3908" i="3"/>
  <c r="Q3908" i="3"/>
  <c r="P3908" i="3"/>
  <c r="O3908" i="3"/>
  <c r="S3923" i="3"/>
  <c r="L3927" i="3"/>
  <c r="T3933" i="3"/>
  <c r="S3933" i="3"/>
  <c r="Q3933" i="3"/>
  <c r="P3937" i="3"/>
  <c r="T3942" i="3"/>
  <c r="S3942" i="3"/>
  <c r="R3942" i="3"/>
  <c r="R3951" i="3"/>
  <c r="O3953" i="3"/>
  <c r="T3963" i="3"/>
  <c r="L3966" i="3"/>
  <c r="T3969" i="3"/>
  <c r="Q3988" i="3"/>
  <c r="Q3995" i="3"/>
  <c r="Q4012" i="3"/>
  <c r="K4023" i="3"/>
  <c r="K4025" i="3"/>
  <c r="S4035" i="3"/>
  <c r="Q4041" i="3"/>
  <c r="L4054" i="3"/>
  <c r="P4057" i="3"/>
  <c r="I4066" i="3"/>
  <c r="J4066" i="3"/>
  <c r="L4079" i="3"/>
  <c r="S4086" i="3"/>
  <c r="T4127" i="3"/>
  <c r="T4133" i="3"/>
  <c r="N4225" i="3"/>
  <c r="L4264" i="3"/>
  <c r="O3871" i="3"/>
  <c r="N3880" i="3"/>
  <c r="M3888" i="3"/>
  <c r="T3923" i="3"/>
  <c r="T3926" i="3"/>
  <c r="N3927" i="3"/>
  <c r="Q3937" i="3"/>
  <c r="P3944" i="3"/>
  <c r="S3950" i="3"/>
  <c r="S3951" i="3"/>
  <c r="J3954" i="3"/>
  <c r="M3966" i="3"/>
  <c r="R3995" i="3"/>
  <c r="R4012" i="3"/>
  <c r="L4023" i="3"/>
  <c r="L4025" i="3"/>
  <c r="R4041" i="3"/>
  <c r="P4053" i="3"/>
  <c r="M4054" i="3"/>
  <c r="M4079" i="3"/>
  <c r="P3871" i="3"/>
  <c r="O3880" i="3"/>
  <c r="N3888" i="3"/>
  <c r="T3924" i="3"/>
  <c r="S3924" i="3"/>
  <c r="L3924" i="3"/>
  <c r="K3924" i="3"/>
  <c r="J3924" i="3"/>
  <c r="I3924" i="3"/>
  <c r="P3927" i="3"/>
  <c r="R3938" i="3"/>
  <c r="Q3938" i="3"/>
  <c r="O3938" i="3"/>
  <c r="S3948" i="3"/>
  <c r="R3948" i="3"/>
  <c r="Q3948" i="3"/>
  <c r="J3948" i="3"/>
  <c r="I3948" i="3"/>
  <c r="N3966" i="3"/>
  <c r="N3996" i="3"/>
  <c r="T4003" i="3"/>
  <c r="S4003" i="3"/>
  <c r="R4003" i="3"/>
  <c r="M4025" i="3"/>
  <c r="N4054" i="3"/>
  <c r="R4072" i="3"/>
  <c r="O4079" i="3"/>
  <c r="Q4188" i="3"/>
  <c r="J3727" i="3"/>
  <c r="N3750" i="3"/>
  <c r="L3759" i="3"/>
  <c r="I3797" i="3"/>
  <c r="Q3798" i="3"/>
  <c r="S3800" i="3"/>
  <c r="J3802" i="3"/>
  <c r="L3805" i="3"/>
  <c r="N3812" i="3"/>
  <c r="J3823" i="3"/>
  <c r="P3827" i="3"/>
  <c r="J3831" i="3"/>
  <c r="Q3836" i="3"/>
  <c r="L3844" i="3"/>
  <c r="L3846" i="3"/>
  <c r="I3851" i="3"/>
  <c r="J3855" i="3"/>
  <c r="Q3871" i="3"/>
  <c r="L3876" i="3"/>
  <c r="I3878" i="3"/>
  <c r="P3880" i="3"/>
  <c r="L3884" i="3"/>
  <c r="I3886" i="3"/>
  <c r="O3888" i="3"/>
  <c r="P3893" i="3"/>
  <c r="Q3895" i="3"/>
  <c r="P3899" i="3"/>
  <c r="K3903" i="3"/>
  <c r="T3906" i="3"/>
  <c r="M3909" i="3"/>
  <c r="Q3918" i="3"/>
  <c r="Q3927" i="3"/>
  <c r="I3930" i="3"/>
  <c r="S3945" i="3"/>
  <c r="O3957" i="3"/>
  <c r="O3959" i="3"/>
  <c r="M3965" i="3"/>
  <c r="O3966" i="3"/>
  <c r="R3972" i="3"/>
  <c r="L3973" i="3"/>
  <c r="O3975" i="3"/>
  <c r="J3983" i="3"/>
  <c r="M3990" i="3"/>
  <c r="K3992" i="3"/>
  <c r="N4021" i="3"/>
  <c r="T4026" i="3"/>
  <c r="I4048" i="3"/>
  <c r="O4054" i="3"/>
  <c r="S4072" i="3"/>
  <c r="P4078" i="3"/>
  <c r="O4078" i="3"/>
  <c r="N4078" i="3"/>
  <c r="L4078" i="3"/>
  <c r="K4078" i="3"/>
  <c r="I4078" i="3"/>
  <c r="P4079" i="3"/>
  <c r="T4084" i="3"/>
  <c r="Q3750" i="3"/>
  <c r="O3759" i="3"/>
  <c r="P3762" i="3"/>
  <c r="I3776" i="3"/>
  <c r="I3791" i="3"/>
  <c r="J3797" i="3"/>
  <c r="R3798" i="3"/>
  <c r="K3802" i="3"/>
  <c r="N3805" i="3"/>
  <c r="P3812" i="3"/>
  <c r="K3823" i="3"/>
  <c r="K3831" i="3"/>
  <c r="S3836" i="3"/>
  <c r="O3839" i="3"/>
  <c r="M3844" i="3"/>
  <c r="N3846" i="3"/>
  <c r="J3851" i="3"/>
  <c r="K3855" i="3"/>
  <c r="K3858" i="3"/>
  <c r="O3861" i="3"/>
  <c r="R3871" i="3"/>
  <c r="M3876" i="3"/>
  <c r="R3880" i="3"/>
  <c r="N3884" i="3"/>
  <c r="L3886" i="3"/>
  <c r="P3888" i="3"/>
  <c r="T3893" i="3"/>
  <c r="R3895" i="3"/>
  <c r="Q3899" i="3"/>
  <c r="L3903" i="3"/>
  <c r="N3909" i="3"/>
  <c r="R3918" i="3"/>
  <c r="K3928" i="3"/>
  <c r="L3958" i="3"/>
  <c r="K3958" i="3"/>
  <c r="J3958" i="3"/>
  <c r="I3958" i="3"/>
  <c r="Q3959" i="3"/>
  <c r="P3966" i="3"/>
  <c r="Q3973" i="3"/>
  <c r="P3975" i="3"/>
  <c r="K3983" i="3"/>
  <c r="L3992" i="3"/>
  <c r="S4009" i="3"/>
  <c r="O4020" i="3"/>
  <c r="N4020" i="3"/>
  <c r="M4020" i="3"/>
  <c r="L4020" i="3"/>
  <c r="K4020" i="3"/>
  <c r="K4021" i="3" s="1"/>
  <c r="J4020" i="3"/>
  <c r="I4020" i="3"/>
  <c r="O4021" i="3"/>
  <c r="I4034" i="3"/>
  <c r="I4038" i="3"/>
  <c r="J4048" i="3"/>
  <c r="P4054" i="3"/>
  <c r="I4064" i="3"/>
  <c r="J4064" i="3"/>
  <c r="T4071" i="3"/>
  <c r="R4071" i="3"/>
  <c r="Q4071" i="3"/>
  <c r="P4071" i="3"/>
  <c r="I4071" i="3"/>
  <c r="S4071" i="3"/>
  <c r="T4072" i="3"/>
  <c r="R4079" i="3"/>
  <c r="T4092" i="3"/>
  <c r="K4095" i="3"/>
  <c r="Q4095" i="3"/>
  <c r="M4095" i="3"/>
  <c r="L4095" i="3"/>
  <c r="Q4101" i="3"/>
  <c r="Q4139" i="3"/>
  <c r="K4139" i="3"/>
  <c r="J4139" i="3"/>
  <c r="I4139" i="3"/>
  <c r="R4211" i="3"/>
  <c r="J3732" i="3"/>
  <c r="R3750" i="3"/>
  <c r="R3759" i="3"/>
  <c r="T3767" i="3"/>
  <c r="S3798" i="3"/>
  <c r="L3802" i="3"/>
  <c r="O3805" i="3"/>
  <c r="L3823" i="3"/>
  <c r="N3844" i="3"/>
  <c r="M3858" i="3"/>
  <c r="R3861" i="3"/>
  <c r="J3866" i="3"/>
  <c r="N3876" i="3"/>
  <c r="R3879" i="3"/>
  <c r="K3890" i="3"/>
  <c r="R3899" i="3"/>
  <c r="M3903" i="3"/>
  <c r="O3909" i="3"/>
  <c r="I3913" i="3"/>
  <c r="S3918" i="3"/>
  <c r="S3946" i="3"/>
  <c r="R3959" i="3"/>
  <c r="Q3966" i="3"/>
  <c r="Q3975" i="3"/>
  <c r="L3983" i="3"/>
  <c r="S3991" i="3"/>
  <c r="R3991" i="3"/>
  <c r="Q3991" i="3"/>
  <c r="P3991" i="3"/>
  <c r="O3991" i="3"/>
  <c r="N3991" i="3"/>
  <c r="M3992" i="3"/>
  <c r="P4021" i="3"/>
  <c r="I4030" i="3"/>
  <c r="J4034" i="3"/>
  <c r="J4038" i="3"/>
  <c r="K4048" i="3"/>
  <c r="T4055" i="3"/>
  <c r="K4059" i="3"/>
  <c r="R4069" i="3"/>
  <c r="L4104" i="3"/>
  <c r="S3980" i="3"/>
  <c r="R4001" i="3"/>
  <c r="Q4004" i="3"/>
  <c r="I4084" i="3"/>
  <c r="T4088" i="3"/>
  <c r="I4108" i="3"/>
  <c r="T4123" i="3"/>
  <c r="S4123" i="3"/>
  <c r="R4123" i="3"/>
  <c r="P4176" i="3"/>
  <c r="M4188" i="3"/>
  <c r="Q4272" i="3"/>
  <c r="M4108" i="3"/>
  <c r="L4133" i="3"/>
  <c r="J4135" i="3"/>
  <c r="S4149" i="3"/>
  <c r="L4149" i="3"/>
  <c r="O4151" i="3"/>
  <c r="N4151" i="3"/>
  <c r="M4151" i="3"/>
  <c r="P4151" i="3"/>
  <c r="Q4167" i="3"/>
  <c r="R4184" i="3"/>
  <c r="P4188" i="3"/>
  <c r="P4208" i="3"/>
  <c r="M4208" i="3"/>
  <c r="L4208" i="3"/>
  <c r="K4208" i="3"/>
  <c r="I4208" i="3"/>
  <c r="N4247" i="3"/>
  <c r="P4335" i="3"/>
  <c r="M4335" i="3"/>
  <c r="L4335" i="3"/>
  <c r="T4335" i="3"/>
  <c r="S4335" i="3"/>
  <c r="R4335" i="3"/>
  <c r="Q4335" i="3"/>
  <c r="K4335" i="3"/>
  <c r="J4335" i="3"/>
  <c r="I4335" i="3"/>
  <c r="N4108" i="3"/>
  <c r="N4133" i="3"/>
  <c r="S4170" i="3"/>
  <c r="N4170" i="3"/>
  <c r="M4170" i="3"/>
  <c r="L4170" i="3"/>
  <c r="K4170" i="3"/>
  <c r="J4170" i="3"/>
  <c r="S4184" i="3"/>
  <c r="T4295" i="3"/>
  <c r="R4295" i="3"/>
  <c r="P4295" i="3"/>
  <c r="O4295" i="3"/>
  <c r="N4295" i="3"/>
  <c r="M4295" i="3"/>
  <c r="J4295" i="3"/>
  <c r="O4298" i="3"/>
  <c r="O4084" i="3"/>
  <c r="O4101" i="3"/>
  <c r="O4108" i="3"/>
  <c r="Q4131" i="3"/>
  <c r="O4133" i="3"/>
  <c r="R4202" i="3"/>
  <c r="I4202" i="3"/>
  <c r="M4210" i="3"/>
  <c r="P4210" i="3"/>
  <c r="O4210" i="3"/>
  <c r="N4210" i="3"/>
  <c r="Q4210" i="3"/>
  <c r="L4212" i="3"/>
  <c r="K4223" i="3"/>
  <c r="Q4250" i="3"/>
  <c r="I4321" i="3"/>
  <c r="P4321" i="3"/>
  <c r="M4321" i="3"/>
  <c r="J4321" i="3"/>
  <c r="P4451" i="3"/>
  <c r="P4505" i="3"/>
  <c r="Q4084" i="3"/>
  <c r="Q4133" i="3"/>
  <c r="R4147" i="3"/>
  <c r="Q4147" i="3"/>
  <c r="P4147" i="3"/>
  <c r="T4162" i="3"/>
  <c r="N4179" i="3"/>
  <c r="M4179" i="3"/>
  <c r="K4179" i="3"/>
  <c r="J4179" i="3"/>
  <c r="I4179" i="3"/>
  <c r="Q4185" i="3"/>
  <c r="M4200" i="3"/>
  <c r="T4236" i="3"/>
  <c r="T4413" i="3"/>
  <c r="O4413" i="3"/>
  <c r="S4559" i="3"/>
  <c r="R4092" i="3"/>
  <c r="Q4092" i="3"/>
  <c r="M4130" i="3"/>
  <c r="L4130" i="3"/>
  <c r="K4130" i="3"/>
  <c r="J4130" i="3"/>
  <c r="M4132" i="3"/>
  <c r="R4133" i="3"/>
  <c r="N4198" i="3"/>
  <c r="I4206" i="3"/>
  <c r="J4259" i="3"/>
  <c r="Q4270" i="3"/>
  <c r="I4602" i="3"/>
  <c r="S4133" i="3"/>
  <c r="R4175" i="3"/>
  <c r="T4175" i="3"/>
  <c r="S4175" i="3"/>
  <c r="R4304" i="3"/>
  <c r="T4304" i="3"/>
  <c r="S4304" i="3"/>
  <c r="K4304" i="3"/>
  <c r="Q3980" i="3"/>
  <c r="J3994" i="3"/>
  <c r="L3999" i="3"/>
  <c r="J4001" i="3"/>
  <c r="J4004" i="3"/>
  <c r="J4024" i="3"/>
  <c r="O4028" i="3"/>
  <c r="J4032" i="3"/>
  <c r="L4087" i="3"/>
  <c r="P4087" i="3"/>
  <c r="O4087" i="3"/>
  <c r="N4087" i="3"/>
  <c r="P4118" i="3"/>
  <c r="S4118" i="3"/>
  <c r="R4118" i="3"/>
  <c r="Q4118" i="3"/>
  <c r="K4123" i="3"/>
  <c r="R4126" i="3"/>
  <c r="N4127" i="3"/>
  <c r="K4157" i="3"/>
  <c r="J4157" i="3"/>
  <c r="S4183" i="3"/>
  <c r="K4183" i="3"/>
  <c r="M4183" i="3"/>
  <c r="S4194" i="3"/>
  <c r="P4194" i="3"/>
  <c r="O4194" i="3"/>
  <c r="N4194" i="3"/>
  <c r="T4239" i="3"/>
  <c r="S4262" i="3"/>
  <c r="T3976" i="3"/>
  <c r="R3980" i="3"/>
  <c r="K3994" i="3"/>
  <c r="M3999" i="3"/>
  <c r="K4001" i="3"/>
  <c r="M4004" i="3"/>
  <c r="M4032" i="3"/>
  <c r="P4085" i="3"/>
  <c r="L4088" i="3"/>
  <c r="R4116" i="3"/>
  <c r="M4123" i="3"/>
  <c r="P4127" i="3"/>
  <c r="O4134" i="3"/>
  <c r="N4134" i="3"/>
  <c r="M4134" i="3"/>
  <c r="P4145" i="3"/>
  <c r="O4145" i="3"/>
  <c r="N4145" i="3"/>
  <c r="M4145" i="3"/>
  <c r="M4173" i="3"/>
  <c r="T4293" i="3"/>
  <c r="R3906" i="3"/>
  <c r="P3912" i="3"/>
  <c r="P3919" i="3"/>
  <c r="N3936" i="3"/>
  <c r="N3944" i="3"/>
  <c r="T3952" i="3"/>
  <c r="O3972" i="3"/>
  <c r="T3980" i="3"/>
  <c r="L3994" i="3"/>
  <c r="N3999" i="3"/>
  <c r="L4001" i="3"/>
  <c r="N4004" i="3"/>
  <c r="O4011" i="3"/>
  <c r="R4013" i="3"/>
  <c r="M4029" i="3"/>
  <c r="N4032" i="3"/>
  <c r="M4049" i="3"/>
  <c r="M4053" i="3"/>
  <c r="N4061" i="3"/>
  <c r="P4070" i="3"/>
  <c r="M4088" i="3"/>
  <c r="O4123" i="3"/>
  <c r="Q4127" i="3"/>
  <c r="P4135" i="3"/>
  <c r="K4150" i="3"/>
  <c r="I4151" i="3"/>
  <c r="O4167" i="3"/>
  <c r="N4208" i="3"/>
  <c r="O4217" i="3"/>
  <c r="R4226" i="3"/>
  <c r="Q4248" i="3"/>
  <c r="P4248" i="3"/>
  <c r="K4248" i="3"/>
  <c r="T4313" i="3"/>
  <c r="R4313" i="3"/>
  <c r="Q4313" i="3"/>
  <c r="P4313" i="3"/>
  <c r="O4313" i="3"/>
  <c r="M4313" i="3"/>
  <c r="L4313" i="3"/>
  <c r="J4313" i="3"/>
  <c r="I4313" i="3"/>
  <c r="O3944" i="3"/>
  <c r="M3967" i="3"/>
  <c r="P3972" i="3"/>
  <c r="Q3989" i="3"/>
  <c r="M3994" i="3"/>
  <c r="O3999" i="3"/>
  <c r="M4001" i="3"/>
  <c r="S4004" i="3"/>
  <c r="M4010" i="3"/>
  <c r="P4011" i="3"/>
  <c r="L4039" i="3"/>
  <c r="N4088" i="3"/>
  <c r="P4123" i="3"/>
  <c r="S4127" i="3"/>
  <c r="S4135" i="3"/>
  <c r="J4151" i="3"/>
  <c r="M4168" i="3"/>
  <c r="L4168" i="3"/>
  <c r="J4168" i="3"/>
  <c r="I4170" i="3"/>
  <c r="O4208" i="3"/>
  <c r="T4229" i="3"/>
  <c r="R4402" i="3"/>
  <c r="Q4440" i="3"/>
  <c r="T3902" i="3"/>
  <c r="T3940" i="3"/>
  <c r="Q3972" i="3"/>
  <c r="N3994" i="3"/>
  <c r="R3999" i="3"/>
  <c r="S4001" i="3"/>
  <c r="T4004" i="3"/>
  <c r="Q4011" i="3"/>
  <c r="L4033" i="3"/>
  <c r="L4045" i="3"/>
  <c r="O4088" i="3"/>
  <c r="Q4123" i="3"/>
  <c r="T4135" i="3"/>
  <c r="T4140" i="3"/>
  <c r="Q4140" i="3"/>
  <c r="K4151" i="3"/>
  <c r="Q4166" i="3"/>
  <c r="O4170" i="3"/>
  <c r="Q4202" i="3"/>
  <c r="Q4208" i="3"/>
  <c r="I4210" i="3"/>
  <c r="T4213" i="3"/>
  <c r="S4213" i="3"/>
  <c r="R4213" i="3"/>
  <c r="Q4213" i="3"/>
  <c r="P4213" i="3"/>
  <c r="N4213" i="3"/>
  <c r="M4213" i="3"/>
  <c r="L4213" i="3"/>
  <c r="K4213" i="3"/>
  <c r="J4213" i="3"/>
  <c r="I4224" i="3"/>
  <c r="O4234" i="3"/>
  <c r="T4268" i="3"/>
  <c r="S4282" i="3"/>
  <c r="N4282" i="3"/>
  <c r="K4282" i="3"/>
  <c r="J4282" i="3"/>
  <c r="K4485" i="3"/>
  <c r="S3943" i="3"/>
  <c r="R3998" i="3"/>
  <c r="T4002" i="3"/>
  <c r="Q4005" i="3"/>
  <c r="R4017" i="3"/>
  <c r="Q4088" i="3"/>
  <c r="T4124" i="3"/>
  <c r="R4124" i="3"/>
  <c r="S4136" i="3"/>
  <c r="I4147" i="3"/>
  <c r="L4151" i="3"/>
  <c r="J4162" i="3"/>
  <c r="P4170" i="3"/>
  <c r="O4179" i="3"/>
  <c r="I4181" i="3"/>
  <c r="I4185" i="3"/>
  <c r="T4203" i="3"/>
  <c r="M4203" i="3"/>
  <c r="L4203" i="3"/>
  <c r="K4203" i="3"/>
  <c r="J4203" i="3"/>
  <c r="I4203" i="3"/>
  <c r="R4208" i="3"/>
  <c r="J4210" i="3"/>
  <c r="R4254" i="3"/>
  <c r="L4539" i="3"/>
  <c r="S4104" i="3"/>
  <c r="I4130" i="3"/>
  <c r="Q4151" i="3"/>
  <c r="N4181" i="3"/>
  <c r="T4188" i="3"/>
  <c r="S4188" i="3"/>
  <c r="R4188" i="3"/>
  <c r="K4188" i="3"/>
  <c r="J4188" i="3"/>
  <c r="I4188" i="3"/>
  <c r="L4206" i="3"/>
  <c r="S4208" i="3"/>
  <c r="K4210" i="3"/>
  <c r="S4232" i="3"/>
  <c r="T4288" i="3"/>
  <c r="K4091" i="3"/>
  <c r="J4092" i="3"/>
  <c r="L4102" i="3"/>
  <c r="K4108" i="3"/>
  <c r="R4108" i="3"/>
  <c r="Q4108" i="3"/>
  <c r="P4108" i="3"/>
  <c r="T4110" i="3"/>
  <c r="N4130" i="3"/>
  <c r="S4132" i="3"/>
  <c r="M4148" i="3"/>
  <c r="R4151" i="3"/>
  <c r="O4162" i="3"/>
  <c r="R4170" i="3"/>
  <c r="J4175" i="3"/>
  <c r="Q4179" i="3"/>
  <c r="Q4181" i="3"/>
  <c r="M4185" i="3"/>
  <c r="N4206" i="3"/>
  <c r="L4210" i="3"/>
  <c r="P4271" i="3"/>
  <c r="T4271" i="3"/>
  <c r="Q4271" i="3"/>
  <c r="N4271" i="3"/>
  <c r="L4271" i="3"/>
  <c r="R4305" i="3"/>
  <c r="L4325" i="3"/>
  <c r="M4089" i="3"/>
  <c r="K4092" i="3"/>
  <c r="O4102" i="3"/>
  <c r="O4130" i="3"/>
  <c r="S4151" i="3"/>
  <c r="K4175" i="3"/>
  <c r="R4179" i="3"/>
  <c r="O4184" i="3"/>
  <c r="N4184" i="3"/>
  <c r="M4184" i="3"/>
  <c r="L4184" i="3"/>
  <c r="K4184" i="3"/>
  <c r="Q4206" i="3"/>
  <c r="R4210" i="3"/>
  <c r="T4220" i="3"/>
  <c r="N4240" i="3"/>
  <c r="L4092" i="3"/>
  <c r="S4101" i="3"/>
  <c r="K4101" i="3"/>
  <c r="J4101" i="3"/>
  <c r="I4101" i="3"/>
  <c r="P4102" i="3"/>
  <c r="S4130" i="3"/>
  <c r="T4151" i="3"/>
  <c r="S4154" i="3"/>
  <c r="J4156" i="3"/>
  <c r="P4156" i="3"/>
  <c r="O4156" i="3"/>
  <c r="N4156" i="3"/>
  <c r="Q4156" i="3"/>
  <c r="R4158" i="3"/>
  <c r="I4158" i="3"/>
  <c r="J4158" i="3"/>
  <c r="S4162" i="3"/>
  <c r="L4175" i="3"/>
  <c r="S4179" i="3"/>
  <c r="T4182" i="3"/>
  <c r="S4182" i="3"/>
  <c r="R4182" i="3"/>
  <c r="Q4182" i="3"/>
  <c r="P4182" i="3"/>
  <c r="R4185" i="3"/>
  <c r="I4205" i="3"/>
  <c r="L4205" i="3"/>
  <c r="R4206" i="3"/>
  <c r="S4210" i="3"/>
  <c r="O4311" i="3"/>
  <c r="S4334" i="3"/>
  <c r="T4354" i="3"/>
  <c r="M4092" i="3"/>
  <c r="Q4102" i="3"/>
  <c r="T4130" i="3"/>
  <c r="T4152" i="3"/>
  <c r="K4152" i="3"/>
  <c r="T4163" i="3"/>
  <c r="M4175" i="3"/>
  <c r="S4185" i="3"/>
  <c r="T4210" i="3"/>
  <c r="L4249" i="3"/>
  <c r="J4266" i="3"/>
  <c r="T4314" i="3"/>
  <c r="T4400" i="3"/>
  <c r="S4400" i="3"/>
  <c r="R4400" i="3"/>
  <c r="Q4400" i="3"/>
  <c r="O4400" i="3"/>
  <c r="N4400" i="3"/>
  <c r="M4400" i="3"/>
  <c r="L4400" i="3"/>
  <c r="K4400" i="3"/>
  <c r="P4400" i="3"/>
  <c r="J4400" i="3"/>
  <c r="I4400" i="3"/>
  <c r="N4092" i="3"/>
  <c r="R4102" i="3"/>
  <c r="S4131" i="3"/>
  <c r="S4144" i="3"/>
  <c r="R4144" i="3"/>
  <c r="Q4144" i="3"/>
  <c r="N4175" i="3"/>
  <c r="S4186" i="3"/>
  <c r="T4211" i="3"/>
  <c r="P4211" i="3"/>
  <c r="K4211" i="3"/>
  <c r="I4211" i="3"/>
  <c r="T4216" i="3"/>
  <c r="M4227" i="3"/>
  <c r="J4227" i="3"/>
  <c r="R4294" i="3"/>
  <c r="N3955" i="3"/>
  <c r="L3960" i="3"/>
  <c r="N3964" i="3"/>
  <c r="M3978" i="3"/>
  <c r="O3982" i="3"/>
  <c r="L3996" i="3"/>
  <c r="O4008" i="3"/>
  <c r="T4011" i="3"/>
  <c r="M4028" i="3"/>
  <c r="R4031" i="3"/>
  <c r="I4033" i="3"/>
  <c r="J4039" i="3"/>
  <c r="I4045" i="3"/>
  <c r="I4052" i="3"/>
  <c r="P4068" i="3"/>
  <c r="N4085" i="3"/>
  <c r="R4087" i="3"/>
  <c r="O4092" i="3"/>
  <c r="T4097" i="3"/>
  <c r="L4097" i="3"/>
  <c r="K4097" i="3"/>
  <c r="J4097" i="3"/>
  <c r="S4102" i="3"/>
  <c r="L4116" i="3"/>
  <c r="M4118" i="3"/>
  <c r="P4121" i="3"/>
  <c r="L4134" i="3"/>
  <c r="I4140" i="3"/>
  <c r="T4142" i="3"/>
  <c r="R4145" i="3"/>
  <c r="O4175" i="3"/>
  <c r="I4213" i="3"/>
  <c r="N4218" i="3"/>
  <c r="T4218" i="3"/>
  <c r="S4218" i="3"/>
  <c r="R4218" i="3"/>
  <c r="Q4218" i="3"/>
  <c r="P4218" i="3"/>
  <c r="O4218" i="3"/>
  <c r="M4218" i="3"/>
  <c r="L4218" i="3"/>
  <c r="K4218" i="3"/>
  <c r="J4218" i="3"/>
  <c r="I4218" i="3"/>
  <c r="Q4230" i="3"/>
  <c r="I4269" i="3"/>
  <c r="K4283" i="3"/>
  <c r="J3902" i="3"/>
  <c r="R3914" i="3"/>
  <c r="J3919" i="3"/>
  <c r="M3920" i="3"/>
  <c r="I3922" i="3"/>
  <c r="J3928" i="3"/>
  <c r="L3931" i="3"/>
  <c r="J3934" i="3"/>
  <c r="K3940" i="3"/>
  <c r="T3943" i="3"/>
  <c r="I3954" i="3"/>
  <c r="O3955" i="3"/>
  <c r="M3960" i="3"/>
  <c r="O3967" i="3"/>
  <c r="N3978" i="3"/>
  <c r="K3989" i="3"/>
  <c r="M3996" i="3"/>
  <c r="M3998" i="3"/>
  <c r="I4002" i="3"/>
  <c r="P4008" i="3"/>
  <c r="J4017" i="3"/>
  <c r="R4028" i="3"/>
  <c r="S4031" i="3"/>
  <c r="J4033" i="3"/>
  <c r="K4039" i="3"/>
  <c r="J4045" i="3"/>
  <c r="K4056" i="3"/>
  <c r="O4057" i="3"/>
  <c r="Q4068" i="3"/>
  <c r="L4070" i="3"/>
  <c r="L4077" i="3"/>
  <c r="L4081" i="3"/>
  <c r="O4085" i="3"/>
  <c r="S4087" i="3"/>
  <c r="P4092" i="3"/>
  <c r="N4116" i="3"/>
  <c r="N4118" i="3"/>
  <c r="I4124" i="3"/>
  <c r="R4129" i="3"/>
  <c r="J4129" i="3"/>
  <c r="P4134" i="3"/>
  <c r="L4136" i="3"/>
  <c r="J4140" i="3"/>
  <c r="P4175" i="3"/>
  <c r="N4203" i="3"/>
  <c r="O4213" i="3"/>
  <c r="K3902" i="3"/>
  <c r="M3912" i="3"/>
  <c r="R3940" i="3"/>
  <c r="I3944" i="3"/>
  <c r="P3967" i="3"/>
  <c r="N3970" i="3"/>
  <c r="L3989" i="3"/>
  <c r="O3998" i="3"/>
  <c r="J4002" i="3"/>
  <c r="M4017" i="3"/>
  <c r="T4029" i="3"/>
  <c r="K4033" i="3"/>
  <c r="M4039" i="3"/>
  <c r="K4045" i="3"/>
  <c r="M4070" i="3"/>
  <c r="R4085" i="3"/>
  <c r="T4087" i="3"/>
  <c r="S4092" i="3"/>
  <c r="I4104" i="3"/>
  <c r="O4116" i="3"/>
  <c r="O4118" i="3"/>
  <c r="L4124" i="3"/>
  <c r="Q4134" i="3"/>
  <c r="M4136" i="3"/>
  <c r="K4140" i="3"/>
  <c r="L4165" i="3"/>
  <c r="R4165" i="3"/>
  <c r="Q4175" i="3"/>
  <c r="L4188" i="3"/>
  <c r="O4203" i="3"/>
  <c r="T4255" i="3"/>
  <c r="S4255" i="3"/>
  <c r="R4255" i="3"/>
  <c r="Q4255" i="3"/>
  <c r="P4255" i="3"/>
  <c r="O4255" i="3"/>
  <c r="N4255" i="3"/>
  <c r="M4255" i="3"/>
  <c r="L4255" i="3"/>
  <c r="K4255" i="3"/>
  <c r="J4255" i="3"/>
  <c r="I4255" i="3"/>
  <c r="T4258" i="3"/>
  <c r="S4303" i="3"/>
  <c r="T4573" i="3"/>
  <c r="P4161" i="3"/>
  <c r="L4189" i="3"/>
  <c r="T4195" i="3"/>
  <c r="S4226" i="3"/>
  <c r="S4254" i="3"/>
  <c r="P4263" i="3"/>
  <c r="J4269" i="3"/>
  <c r="R4270" i="3"/>
  <c r="T4285" i="3"/>
  <c r="S4359" i="3"/>
  <c r="Q4359" i="3"/>
  <c r="P4359" i="3"/>
  <c r="N4359" i="3"/>
  <c r="T4361" i="3"/>
  <c r="K4361" i="3"/>
  <c r="P4372" i="3"/>
  <c r="K4385" i="3"/>
  <c r="M4482" i="3"/>
  <c r="M4516" i="3"/>
  <c r="M4536" i="3"/>
  <c r="S4567" i="3"/>
  <c r="L4587" i="3"/>
  <c r="T4342" i="3"/>
  <c r="O4342" i="3"/>
  <c r="T4416" i="3"/>
  <c r="T4420" i="3"/>
  <c r="S4420" i="3"/>
  <c r="R4420" i="3"/>
  <c r="L4420" i="3"/>
  <c r="J4491" i="3"/>
  <c r="K4279" i="3"/>
  <c r="M4290" i="3"/>
  <c r="J4323" i="3"/>
  <c r="I4323" i="3"/>
  <c r="L4346" i="3"/>
  <c r="M4352" i="3"/>
  <c r="L4352" i="3"/>
  <c r="K4352" i="3"/>
  <c r="T4381" i="3"/>
  <c r="S4381" i="3"/>
  <c r="R4381" i="3"/>
  <c r="Q4381" i="3"/>
  <c r="P4381" i="3"/>
  <c r="O4381" i="3"/>
  <c r="M4381" i="3"/>
  <c r="L4381" i="3"/>
  <c r="J4381" i="3"/>
  <c r="I4381" i="3"/>
  <c r="T4392" i="3"/>
  <c r="M4511" i="3"/>
  <c r="K4545" i="3"/>
  <c r="K4565" i="3"/>
  <c r="L4582" i="3"/>
  <c r="K4299" i="3"/>
  <c r="O4309" i="3"/>
  <c r="S4329" i="3"/>
  <c r="Q4329" i="3"/>
  <c r="P4329" i="3"/>
  <c r="T4423" i="3"/>
  <c r="I4446" i="3"/>
  <c r="P4494" i="3"/>
  <c r="J4284" i="3"/>
  <c r="K4369" i="3"/>
  <c r="T4394" i="3"/>
  <c r="S4394" i="3"/>
  <c r="R4394" i="3"/>
  <c r="Q4394" i="3"/>
  <c r="P4394" i="3"/>
  <c r="O4394" i="3"/>
  <c r="N4394" i="3"/>
  <c r="M4394" i="3"/>
  <c r="K4394" i="3"/>
  <c r="J4394" i="3"/>
  <c r="I4394" i="3"/>
  <c r="S4427" i="3"/>
  <c r="O4427" i="3"/>
  <c r="M4427" i="3"/>
  <c r="L4427" i="3"/>
  <c r="K4427" i="3"/>
  <c r="J4427" i="3"/>
  <c r="M4534" i="3"/>
  <c r="Q4548" i="3"/>
  <c r="T4277" i="3"/>
  <c r="P4292" i="3"/>
  <c r="J4303" i="3"/>
  <c r="P4319" i="3"/>
  <c r="T4319" i="3"/>
  <c r="L4358" i="3"/>
  <c r="T4371" i="3"/>
  <c r="S4371" i="3"/>
  <c r="Q4604" i="3"/>
  <c r="I4596" i="3"/>
  <c r="L4260" i="3"/>
  <c r="R4317" i="3"/>
  <c r="J4334" i="3"/>
  <c r="I4334" i="3"/>
  <c r="I4359" i="3"/>
  <c r="O4362" i="3"/>
  <c r="N4362" i="3"/>
  <c r="M4362" i="3"/>
  <c r="L4362" i="3"/>
  <c r="S4365" i="3"/>
  <c r="T4367" i="3"/>
  <c r="S4367" i="3"/>
  <c r="R4367" i="3"/>
  <c r="T4377" i="3"/>
  <c r="R4379" i="3"/>
  <c r="T4405" i="3"/>
  <c r="S4405" i="3"/>
  <c r="R4405" i="3"/>
  <c r="Q4405" i="3"/>
  <c r="P4405" i="3"/>
  <c r="N4405" i="3"/>
  <c r="M4405" i="3"/>
  <c r="K4405" i="3"/>
  <c r="R4433" i="3"/>
  <c r="Q4433" i="3"/>
  <c r="P4433" i="3"/>
  <c r="O4433" i="3"/>
  <c r="N4433" i="3"/>
  <c r="M4433" i="3"/>
  <c r="L4433" i="3"/>
  <c r="K4433" i="3"/>
  <c r="J4433" i="3"/>
  <c r="I4433" i="3"/>
  <c r="J4500" i="3"/>
  <c r="T4514" i="3"/>
  <c r="L4551" i="3"/>
  <c r="Q4585" i="3"/>
  <c r="L4252" i="3"/>
  <c r="L4285" i="3"/>
  <c r="P4314" i="3"/>
  <c r="T4332" i="3"/>
  <c r="P4332" i="3"/>
  <c r="O4332" i="3"/>
  <c r="T4345" i="3"/>
  <c r="J4359" i="3"/>
  <c r="R4414" i="3"/>
  <c r="P4449" i="3"/>
  <c r="T4469" i="3"/>
  <c r="I4601" i="3"/>
  <c r="K4189" i="3"/>
  <c r="S4216" i="3"/>
  <c r="R4229" i="3"/>
  <c r="P4232" i="3"/>
  <c r="R4241" i="3"/>
  <c r="S4244" i="3"/>
  <c r="Q4258" i="3"/>
  <c r="N4263" i="3"/>
  <c r="P4268" i="3"/>
  <c r="M4285" i="3"/>
  <c r="R4288" i="3"/>
  <c r="M4301" i="3"/>
  <c r="Q4314" i="3"/>
  <c r="Q4388" i="3"/>
  <c r="P4388" i="3"/>
  <c r="O4388" i="3"/>
  <c r="N4388" i="3"/>
  <c r="M4388" i="3"/>
  <c r="L4388" i="3"/>
  <c r="K4388" i="3"/>
  <c r="J4388" i="3"/>
  <c r="T4438" i="3"/>
  <c r="Q4452" i="3"/>
  <c r="T4452" i="3"/>
  <c r="S4452" i="3"/>
  <c r="R4452" i="3"/>
  <c r="O4452" i="3"/>
  <c r="K4452" i="3"/>
  <c r="T4472" i="3"/>
  <c r="S4472" i="3"/>
  <c r="R4472" i="3"/>
  <c r="M4475" i="3"/>
  <c r="T4483" i="3"/>
  <c r="L4503" i="3"/>
  <c r="T4537" i="3"/>
  <c r="Q4543" i="3"/>
  <c r="L4557" i="3"/>
  <c r="T4560" i="3"/>
  <c r="S4560" i="3"/>
  <c r="R4560" i="3"/>
  <c r="Q4560" i="3"/>
  <c r="P4560" i="3"/>
  <c r="O4560" i="3"/>
  <c r="N4560" i="3"/>
  <c r="M4560" i="3"/>
  <c r="L4560" i="3"/>
  <c r="K4560" i="3"/>
  <c r="J4560" i="3"/>
  <c r="I4560" i="3"/>
  <c r="T4577" i="3"/>
  <c r="I4103" i="3"/>
  <c r="P4126" i="3"/>
  <c r="N4166" i="3"/>
  <c r="M4189" i="3"/>
  <c r="T4192" i="3"/>
  <c r="S4229" i="3"/>
  <c r="Q4232" i="3"/>
  <c r="K4239" i="3"/>
  <c r="S4241" i="3"/>
  <c r="R4258" i="3"/>
  <c r="T4263" i="3"/>
  <c r="Q4268" i="3"/>
  <c r="R4274" i="3"/>
  <c r="I4275" i="3"/>
  <c r="O4285" i="3"/>
  <c r="S4288" i="3"/>
  <c r="R4314" i="3"/>
  <c r="P4343" i="3"/>
  <c r="S4348" i="3"/>
  <c r="R4348" i="3"/>
  <c r="P4356" i="3"/>
  <c r="L4359" i="3"/>
  <c r="P4420" i="3"/>
  <c r="S4122" i="3"/>
  <c r="Q4126" i="3"/>
  <c r="L4141" i="3"/>
  <c r="P4160" i="3"/>
  <c r="P4164" i="3"/>
  <c r="N4178" i="3"/>
  <c r="N4189" i="3"/>
  <c r="T4228" i="3"/>
  <c r="R4232" i="3"/>
  <c r="I4236" i="3"/>
  <c r="M4239" i="3"/>
  <c r="T4245" i="3"/>
  <c r="S4258" i="3"/>
  <c r="R4268" i="3"/>
  <c r="J4275" i="3"/>
  <c r="I4279" i="3"/>
  <c r="R4285" i="3"/>
  <c r="J4290" i="3"/>
  <c r="S4314" i="3"/>
  <c r="L4322" i="3"/>
  <c r="T4322" i="3"/>
  <c r="S4322" i="3"/>
  <c r="R4322" i="3"/>
  <c r="M4323" i="3"/>
  <c r="I4352" i="3"/>
  <c r="M4359" i="3"/>
  <c r="N4381" i="3"/>
  <c r="T4401" i="3"/>
  <c r="T4403" i="3"/>
  <c r="L4403" i="3"/>
  <c r="I4403" i="3"/>
  <c r="R4444" i="3"/>
  <c r="T4506" i="3"/>
  <c r="T4523" i="3"/>
  <c r="P4529" i="3"/>
  <c r="M4546" i="3"/>
  <c r="J4546" i="3"/>
  <c r="I4546" i="3"/>
  <c r="I4583" i="3"/>
  <c r="T4112" i="3"/>
  <c r="R4169" i="3"/>
  <c r="O4189" i="3"/>
  <c r="J4236" i="3"/>
  <c r="Q4239" i="3"/>
  <c r="S4268" i="3"/>
  <c r="L4275" i="3"/>
  <c r="J4279" i="3"/>
  <c r="S4285" i="3"/>
  <c r="R4289" i="3"/>
  <c r="L4290" i="3"/>
  <c r="I4299" i="3"/>
  <c r="K4309" i="3"/>
  <c r="O4323" i="3"/>
  <c r="N4329" i="3"/>
  <c r="J4352" i="3"/>
  <c r="T4359" i="3"/>
  <c r="P4412" i="3"/>
  <c r="O4412" i="3"/>
  <c r="N4412" i="3"/>
  <c r="M4412" i="3"/>
  <c r="L4412" i="3"/>
  <c r="K4412" i="3"/>
  <c r="J4412" i="3"/>
  <c r="I4412" i="3"/>
  <c r="Q4419" i="3"/>
  <c r="L4419" i="3"/>
  <c r="M4436" i="3"/>
  <c r="L4436" i="3"/>
  <c r="J4436" i="3"/>
  <c r="I4436" i="3"/>
  <c r="Q4598" i="3"/>
  <c r="J4200" i="3"/>
  <c r="I4226" i="3"/>
  <c r="I4233" i="3"/>
  <c r="K4236" i="3"/>
  <c r="I4254" i="3"/>
  <c r="N4275" i="3"/>
  <c r="L4279" i="3"/>
  <c r="I4284" i="3"/>
  <c r="T4286" i="3"/>
  <c r="N4290" i="3"/>
  <c r="J4299" i="3"/>
  <c r="L4309" i="3"/>
  <c r="S4315" i="3"/>
  <c r="P4323" i="3"/>
  <c r="Q4326" i="3"/>
  <c r="K4326" i="3"/>
  <c r="J4326" i="3"/>
  <c r="O4328" i="3"/>
  <c r="S4328" i="3"/>
  <c r="R4328" i="3"/>
  <c r="Q4328" i="3"/>
  <c r="O4329" i="3"/>
  <c r="N4352" i="3"/>
  <c r="M4354" i="3"/>
  <c r="T4360" i="3"/>
  <c r="S4360" i="3"/>
  <c r="R4360" i="3"/>
  <c r="Q4360" i="3"/>
  <c r="J4369" i="3"/>
  <c r="T4386" i="3"/>
  <c r="P4386" i="3"/>
  <c r="O4386" i="3"/>
  <c r="N4386" i="3"/>
  <c r="K4386" i="3"/>
  <c r="L4394" i="3"/>
  <c r="I4427" i="3"/>
  <c r="T4458" i="3"/>
  <c r="I4481" i="3"/>
  <c r="Q4512" i="3"/>
  <c r="S4532" i="3"/>
  <c r="I4535" i="3"/>
  <c r="O4566" i="3"/>
  <c r="J4226" i="3"/>
  <c r="L4236" i="3"/>
  <c r="J4254" i="3"/>
  <c r="O4275" i="3"/>
  <c r="J4277" i="3"/>
  <c r="M4279" i="3"/>
  <c r="L4284" i="3"/>
  <c r="O4290" i="3"/>
  <c r="T4292" i="3"/>
  <c r="L4299" i="3"/>
  <c r="I4303" i="3"/>
  <c r="R4308" i="3"/>
  <c r="M4309" i="3"/>
  <c r="L4311" i="3"/>
  <c r="R4319" i="3"/>
  <c r="R4323" i="3"/>
  <c r="T4330" i="3"/>
  <c r="N4341" i="3"/>
  <c r="O4352" i="3"/>
  <c r="N4354" i="3"/>
  <c r="L4364" i="3"/>
  <c r="N4369" i="3"/>
  <c r="I4371" i="3"/>
  <c r="S4395" i="3"/>
  <c r="R4395" i="3"/>
  <c r="Q4395" i="3"/>
  <c r="P4395" i="3"/>
  <c r="O4395" i="3"/>
  <c r="T4408" i="3"/>
  <c r="Q4408" i="3"/>
  <c r="P4408" i="3"/>
  <c r="N4461" i="3"/>
  <c r="I4464" i="3"/>
  <c r="I4595" i="3"/>
  <c r="K4226" i="3"/>
  <c r="M4236" i="3"/>
  <c r="I4250" i="3"/>
  <c r="K4254" i="3"/>
  <c r="I4260" i="3"/>
  <c r="P4275" i="3"/>
  <c r="N4279" i="3"/>
  <c r="M4284" i="3"/>
  <c r="P4290" i="3"/>
  <c r="K4293" i="3"/>
  <c r="N4299" i="3"/>
  <c r="K4303" i="3"/>
  <c r="N4309" i="3"/>
  <c r="I4317" i="3"/>
  <c r="S4323" i="3"/>
  <c r="K4334" i="3"/>
  <c r="P4352" i="3"/>
  <c r="O4354" i="3"/>
  <c r="I4362" i="3"/>
  <c r="T4365" i="3"/>
  <c r="I4367" i="3"/>
  <c r="R4369" i="3"/>
  <c r="K4371" i="3"/>
  <c r="I4377" i="3"/>
  <c r="L4379" i="3"/>
  <c r="O4405" i="3"/>
  <c r="S4433" i="3"/>
  <c r="T4549" i="3"/>
  <c r="L4226" i="3"/>
  <c r="N4236" i="3"/>
  <c r="T4238" i="3"/>
  <c r="J4244" i="3"/>
  <c r="J4250" i="3"/>
  <c r="T4252" i="3"/>
  <c r="L4254" i="3"/>
  <c r="J4260" i="3"/>
  <c r="I4270" i="3"/>
  <c r="R4275" i="3"/>
  <c r="O4279" i="3"/>
  <c r="N4284" i="3"/>
  <c r="R4290" i="3"/>
  <c r="I4298" i="3"/>
  <c r="O4299" i="3"/>
  <c r="L4303" i="3"/>
  <c r="P4309" i="3"/>
  <c r="O4317" i="3"/>
  <c r="T4323" i="3"/>
  <c r="K4332" i="3"/>
  <c r="L4334" i="3"/>
  <c r="M4336" i="3"/>
  <c r="L4336" i="3"/>
  <c r="I4345" i="3"/>
  <c r="Q4352" i="3"/>
  <c r="R4354" i="3"/>
  <c r="J4362" i="3"/>
  <c r="K4367" i="3"/>
  <c r="L4371" i="3"/>
  <c r="M4376" i="3"/>
  <c r="L4397" i="3"/>
  <c r="T4399" i="3"/>
  <c r="P4399" i="3"/>
  <c r="O4399" i="3"/>
  <c r="N4399" i="3"/>
  <c r="M4399" i="3"/>
  <c r="L4399" i="3"/>
  <c r="J4399" i="3"/>
  <c r="I4399" i="3"/>
  <c r="T4433" i="3"/>
  <c r="S4450" i="3"/>
  <c r="Q4470" i="3"/>
  <c r="M4603" i="3"/>
  <c r="M4226" i="3"/>
  <c r="T4235" i="3"/>
  <c r="Q4236" i="3"/>
  <c r="K4250" i="3"/>
  <c r="M4254" i="3"/>
  <c r="N4260" i="3"/>
  <c r="J4270" i="3"/>
  <c r="S4275" i="3"/>
  <c r="P4279" i="3"/>
  <c r="O4284" i="3"/>
  <c r="O4288" i="3"/>
  <c r="S4290" i="3"/>
  <c r="J4298" i="3"/>
  <c r="P4299" i="3"/>
  <c r="M4303" i="3"/>
  <c r="Q4309" i="3"/>
  <c r="T4324" i="3"/>
  <c r="M4334" i="3"/>
  <c r="R4352" i="3"/>
  <c r="K4362" i="3"/>
  <c r="L4367" i="3"/>
  <c r="M4371" i="3"/>
  <c r="L4415" i="3"/>
  <c r="T4415" i="3"/>
  <c r="N4432" i="3"/>
  <c r="R4434" i="3"/>
  <c r="T4434" i="3"/>
  <c r="S4434" i="3"/>
  <c r="Q4434" i="3"/>
  <c r="P4434" i="3"/>
  <c r="O4434" i="3"/>
  <c r="N4434" i="3"/>
  <c r="M4434" i="3"/>
  <c r="T4442" i="3"/>
  <c r="T4487" i="3"/>
  <c r="T4501" i="3"/>
  <c r="S4555" i="3"/>
  <c r="L4575" i="3"/>
  <c r="T4578" i="3"/>
  <c r="N4226" i="3"/>
  <c r="T4232" i="3"/>
  <c r="S4236" i="3"/>
  <c r="L4250" i="3"/>
  <c r="N4254" i="3"/>
  <c r="M4258" i="3"/>
  <c r="O4260" i="3"/>
  <c r="K4270" i="3"/>
  <c r="Q4279" i="3"/>
  <c r="P4284" i="3"/>
  <c r="T4290" i="3"/>
  <c r="K4298" i="3"/>
  <c r="Q4299" i="3"/>
  <c r="N4303" i="3"/>
  <c r="R4309" i="3"/>
  <c r="M4332" i="3"/>
  <c r="N4334" i="3"/>
  <c r="K4345" i="3"/>
  <c r="S4352" i="3"/>
  <c r="T4355" i="3"/>
  <c r="P4362" i="3"/>
  <c r="P4367" i="3"/>
  <c r="N4371" i="3"/>
  <c r="R4388" i="3"/>
  <c r="T4490" i="3"/>
  <c r="S4490" i="3"/>
  <c r="R4490" i="3"/>
  <c r="Q4490" i="3"/>
  <c r="L4493" i="3"/>
  <c r="O4226" i="3"/>
  <c r="N4250" i="3"/>
  <c r="O4254" i="3"/>
  <c r="P4260" i="3"/>
  <c r="I4268" i="3"/>
  <c r="M4270" i="3"/>
  <c r="R4279" i="3"/>
  <c r="Q4284" i="3"/>
  <c r="L4298" i="3"/>
  <c r="R4299" i="3"/>
  <c r="O4303" i="3"/>
  <c r="S4309" i="3"/>
  <c r="N4332" i="3"/>
  <c r="O4334" i="3"/>
  <c r="L4345" i="3"/>
  <c r="T4352" i="3"/>
  <c r="T4362" i="3"/>
  <c r="Q4367" i="3"/>
  <c r="O4371" i="3"/>
  <c r="S4388" i="3"/>
  <c r="T4422" i="3"/>
  <c r="P4422" i="3"/>
  <c r="N4422" i="3"/>
  <c r="M4422" i="3"/>
  <c r="L4422" i="3"/>
  <c r="I4422" i="3"/>
  <c r="J4424" i="3"/>
  <c r="Q4476" i="3"/>
  <c r="L4510" i="3"/>
  <c r="M4510" i="3"/>
  <c r="I4510" i="3"/>
  <c r="M4547" i="3"/>
  <c r="S4113" i="3"/>
  <c r="T4115" i="3"/>
  <c r="N4126" i="3"/>
  <c r="K4148" i="3"/>
  <c r="I4150" i="3"/>
  <c r="J4160" i="3"/>
  <c r="J4164" i="3"/>
  <c r="K4169" i="3"/>
  <c r="L4173" i="3"/>
  <c r="L4176" i="3"/>
  <c r="J4178" i="3"/>
  <c r="I4204" i="3"/>
  <c r="S4214" i="3"/>
  <c r="L4217" i="3"/>
  <c r="L4225" i="3"/>
  <c r="P4226" i="3"/>
  <c r="K4228" i="3"/>
  <c r="K4230" i="3"/>
  <c r="R4245" i="3"/>
  <c r="L4247" i="3"/>
  <c r="J4249" i="3"/>
  <c r="O4250" i="3"/>
  <c r="P4254" i="3"/>
  <c r="S4260" i="3"/>
  <c r="J4264" i="3"/>
  <c r="N4270" i="3"/>
  <c r="K4274" i="3"/>
  <c r="S4279" i="3"/>
  <c r="I4283" i="3"/>
  <c r="R4284" i="3"/>
  <c r="I4289" i="3"/>
  <c r="N4294" i="3"/>
  <c r="M4298" i="3"/>
  <c r="S4299" i="3"/>
  <c r="P4303" i="3"/>
  <c r="T4309" i="3"/>
  <c r="J4322" i="3"/>
  <c r="Q4333" i="3"/>
  <c r="T4333" i="3"/>
  <c r="S4333" i="3"/>
  <c r="P4333" i="3"/>
  <c r="P4334" i="3"/>
  <c r="T4340" i="3"/>
  <c r="S4340" i="3"/>
  <c r="M4345" i="3"/>
  <c r="Q4347" i="3"/>
  <c r="P4347" i="3"/>
  <c r="O4347" i="3"/>
  <c r="T4357" i="3"/>
  <c r="K4363" i="3"/>
  <c r="T4363" i="3"/>
  <c r="P4368" i="3"/>
  <c r="P4371" i="3"/>
  <c r="T4388" i="3"/>
  <c r="L4411" i="3"/>
  <c r="Q4412" i="3"/>
  <c r="M4419" i="3"/>
  <c r="S4430" i="3"/>
  <c r="L4089" i="3"/>
  <c r="J4091" i="3"/>
  <c r="T4098" i="3"/>
  <c r="M4103" i="3"/>
  <c r="K4122" i="3"/>
  <c r="K4141" i="3"/>
  <c r="L4148" i="3"/>
  <c r="J4150" i="3"/>
  <c r="N4160" i="3"/>
  <c r="K4164" i="3"/>
  <c r="P4166" i="3"/>
  <c r="M4169" i="3"/>
  <c r="M4176" i="3"/>
  <c r="K4178" i="3"/>
  <c r="P4199" i="3"/>
  <c r="I4200" i="3"/>
  <c r="N4217" i="3"/>
  <c r="M4225" i="3"/>
  <c r="Q4226" i="3"/>
  <c r="Q4228" i="3"/>
  <c r="J4233" i="3"/>
  <c r="S4246" i="3"/>
  <c r="M4247" i="3"/>
  <c r="K4249" i="3"/>
  <c r="Q4254" i="3"/>
  <c r="I4259" i="3"/>
  <c r="T4260" i="3"/>
  <c r="I4262" i="3"/>
  <c r="K4264" i="3"/>
  <c r="I4266" i="3"/>
  <c r="P4270" i="3"/>
  <c r="M4274" i="3"/>
  <c r="T4279" i="3"/>
  <c r="J4283" i="3"/>
  <c r="S4284" i="3"/>
  <c r="N4286" i="3"/>
  <c r="J4289" i="3"/>
  <c r="Q4294" i="3"/>
  <c r="N4298" i="3"/>
  <c r="T4299" i="3"/>
  <c r="Q4303" i="3"/>
  <c r="J4306" i="3"/>
  <c r="J4315" i="3"/>
  <c r="K4322" i="3"/>
  <c r="I4326" i="3"/>
  <c r="I4328" i="3"/>
  <c r="Q4334" i="3"/>
  <c r="T4338" i="3"/>
  <c r="M4338" i="3"/>
  <c r="N4345" i="3"/>
  <c r="M4360" i="3"/>
  <c r="Q4371" i="3"/>
  <c r="L4386" i="3"/>
  <c r="T4389" i="3"/>
  <c r="S4389" i="3"/>
  <c r="R4389" i="3"/>
  <c r="Q4389" i="3"/>
  <c r="P4389" i="3"/>
  <c r="M4389" i="3"/>
  <c r="L4389" i="3"/>
  <c r="J4389" i="3"/>
  <c r="I4389" i="3"/>
  <c r="R4412" i="3"/>
  <c r="N4419" i="3"/>
  <c r="T4459" i="3"/>
  <c r="T4530" i="3"/>
  <c r="M4584" i="3"/>
  <c r="N4103" i="3"/>
  <c r="L4122" i="3"/>
  <c r="M4141" i="3"/>
  <c r="T4160" i="3"/>
  <c r="L4164" i="3"/>
  <c r="P4169" i="3"/>
  <c r="N4174" i="3"/>
  <c r="L4178" i="3"/>
  <c r="K4200" i="3"/>
  <c r="S4228" i="3"/>
  <c r="K4233" i="3"/>
  <c r="T4261" i="3"/>
  <c r="M4273" i="3"/>
  <c r="N4274" i="3"/>
  <c r="O4280" i="3"/>
  <c r="T4284" i="3"/>
  <c r="K4287" i="3"/>
  <c r="N4289" i="3"/>
  <c r="R4303" i="3"/>
  <c r="J4308" i="3"/>
  <c r="R4315" i="3"/>
  <c r="M4322" i="3"/>
  <c r="K4327" i="3"/>
  <c r="J4327" i="3"/>
  <c r="I4327" i="3"/>
  <c r="J4328" i="3"/>
  <c r="R4334" i="3"/>
  <c r="M4344" i="3"/>
  <c r="L4344" i="3"/>
  <c r="O4345" i="3"/>
  <c r="P4360" i="3"/>
  <c r="R4371" i="3"/>
  <c r="I4395" i="3"/>
  <c r="L4408" i="3"/>
  <c r="S4412" i="3"/>
  <c r="T4418" i="3"/>
  <c r="O4419" i="3"/>
  <c r="M4597" i="3"/>
  <c r="M4492" i="3"/>
  <c r="T4477" i="3"/>
  <c r="T4494" i="3"/>
  <c r="T4513" i="3"/>
  <c r="S4526" i="3"/>
  <c r="T4544" i="3"/>
  <c r="N4464" i="3"/>
  <c r="N4481" i="3"/>
  <c r="Q4495" i="3"/>
  <c r="P4592" i="3"/>
  <c r="O4464" i="3"/>
  <c r="O4481" i="3"/>
  <c r="P4464" i="3"/>
  <c r="P4481" i="3"/>
  <c r="L4521" i="3"/>
  <c r="I4469" i="3"/>
  <c r="I4487" i="3"/>
  <c r="I4492" i="3"/>
  <c r="T4508" i="3"/>
  <c r="I4551" i="3"/>
  <c r="I4578" i="3"/>
  <c r="I4587" i="3"/>
  <c r="T4601" i="3"/>
  <c r="T4595" i="3"/>
  <c r="S4446" i="3"/>
  <c r="S4464" i="3"/>
  <c r="J4469" i="3"/>
  <c r="S4481" i="3"/>
  <c r="J4487" i="3"/>
  <c r="J4492" i="3"/>
  <c r="S4535" i="3"/>
  <c r="J4551" i="3"/>
  <c r="J4578" i="3"/>
  <c r="S4583" i="3"/>
  <c r="J4587" i="3"/>
  <c r="S4601" i="3"/>
  <c r="S4595" i="3"/>
  <c r="P4392" i="3"/>
  <c r="S4401" i="3"/>
  <c r="O4425" i="3"/>
  <c r="T4446" i="3"/>
  <c r="T4464" i="3"/>
  <c r="K4469" i="3"/>
  <c r="T4481" i="3"/>
  <c r="K4487" i="3"/>
  <c r="K4492" i="3"/>
  <c r="T4535" i="3"/>
  <c r="K4551" i="3"/>
  <c r="K4578" i="3"/>
  <c r="T4583" i="3"/>
  <c r="K4587" i="3"/>
  <c r="R4601" i="3"/>
  <c r="R4595" i="3"/>
  <c r="Q4418" i="3"/>
  <c r="R4423" i="3"/>
  <c r="Q4450" i="3"/>
  <c r="I4458" i="3"/>
  <c r="S4459" i="3"/>
  <c r="L4469" i="3"/>
  <c r="P4470" i="3"/>
  <c r="Q4477" i="3"/>
  <c r="L4487" i="3"/>
  <c r="L4492" i="3"/>
  <c r="R4513" i="3"/>
  <c r="I4523" i="3"/>
  <c r="R4526" i="3"/>
  <c r="I4534" i="3"/>
  <c r="I4539" i="3"/>
  <c r="Q4544" i="3"/>
  <c r="Q4549" i="3"/>
  <c r="L4570" i="3"/>
  <c r="L4578" i="3"/>
  <c r="Q4601" i="3"/>
  <c r="Q4595" i="3"/>
  <c r="P4351" i="3"/>
  <c r="T4374" i="3"/>
  <c r="Q4393" i="3"/>
  <c r="R4418" i="3"/>
  <c r="S4423" i="3"/>
  <c r="I4442" i="3"/>
  <c r="R4450" i="3"/>
  <c r="J4458" i="3"/>
  <c r="M4469" i="3"/>
  <c r="R4477" i="3"/>
  <c r="I4485" i="3"/>
  <c r="M4487" i="3"/>
  <c r="R4495" i="3"/>
  <c r="I4506" i="3"/>
  <c r="S4513" i="3"/>
  <c r="T4519" i="3"/>
  <c r="J4523" i="3"/>
  <c r="T4526" i="3"/>
  <c r="I4530" i="3"/>
  <c r="J4534" i="3"/>
  <c r="J4539" i="3"/>
  <c r="R4544" i="3"/>
  <c r="R4549" i="3"/>
  <c r="M4552" i="3"/>
  <c r="I4577" i="3"/>
  <c r="M4578" i="3"/>
  <c r="I4582" i="3"/>
  <c r="L4591" i="3"/>
  <c r="Q4592" i="3"/>
  <c r="T4602" i="3"/>
  <c r="P4601" i="3"/>
  <c r="T4596" i="3"/>
  <c r="P4595" i="3"/>
  <c r="R4349" i="3"/>
  <c r="P4404" i="3"/>
  <c r="S4418" i="3"/>
  <c r="J4442" i="3"/>
  <c r="K4449" i="3"/>
  <c r="K4458" i="3"/>
  <c r="T4460" i="3"/>
  <c r="J4468" i="3"/>
  <c r="N4469" i="3"/>
  <c r="L4473" i="3"/>
  <c r="J4485" i="3"/>
  <c r="N4487" i="3"/>
  <c r="S4495" i="3"/>
  <c r="J4506" i="3"/>
  <c r="K4523" i="3"/>
  <c r="K4524" i="3" s="1"/>
  <c r="J4530" i="3"/>
  <c r="K4534" i="3"/>
  <c r="K4539" i="3"/>
  <c r="S4549" i="3"/>
  <c r="I4559" i="3"/>
  <c r="J4577" i="3"/>
  <c r="N4578" i="3"/>
  <c r="J4582" i="3"/>
  <c r="R4592" i="3"/>
  <c r="S4602" i="3"/>
  <c r="O4601" i="3"/>
  <c r="S4596" i="3"/>
  <c r="O4595" i="3"/>
  <c r="I4440" i="3"/>
  <c r="K4442" i="3"/>
  <c r="L4449" i="3"/>
  <c r="P4455" i="3"/>
  <c r="I4457" i="3"/>
  <c r="L4458" i="3"/>
  <c r="O4469" i="3"/>
  <c r="O4487" i="3"/>
  <c r="T4495" i="3"/>
  <c r="K4506" i="3"/>
  <c r="L4523" i="3"/>
  <c r="K4530" i="3"/>
  <c r="J4559" i="3"/>
  <c r="T4568" i="3"/>
  <c r="K4577" i="3"/>
  <c r="O4578" i="3"/>
  <c r="S4592" i="3"/>
  <c r="R4602" i="3"/>
  <c r="N4601" i="3"/>
  <c r="R4596" i="3"/>
  <c r="N4595" i="3"/>
  <c r="J4440" i="3"/>
  <c r="L4442" i="3"/>
  <c r="M4449" i="3"/>
  <c r="M4458" i="3"/>
  <c r="P4469" i="3"/>
  <c r="I4476" i="3"/>
  <c r="Q4483" i="3"/>
  <c r="P4487" i="3"/>
  <c r="I4512" i="3"/>
  <c r="I4521" i="3"/>
  <c r="M4523" i="3"/>
  <c r="L4530" i="3"/>
  <c r="Q4537" i="3"/>
  <c r="I4548" i="3"/>
  <c r="T4550" i="3"/>
  <c r="K4559" i="3"/>
  <c r="L4577" i="3"/>
  <c r="P4578" i="3"/>
  <c r="T4592" i="3"/>
  <c r="Q4602" i="3"/>
  <c r="M4601" i="3"/>
  <c r="Q4596" i="3"/>
  <c r="M4595" i="3"/>
  <c r="K4440" i="3"/>
  <c r="M4442" i="3"/>
  <c r="N4449" i="3"/>
  <c r="N4458" i="3"/>
  <c r="Q4469" i="3"/>
  <c r="T4471" i="3"/>
  <c r="J4476" i="3"/>
  <c r="R4483" i="3"/>
  <c r="Q4487" i="3"/>
  <c r="I4494" i="3"/>
  <c r="I4505" i="3"/>
  <c r="M4506" i="3"/>
  <c r="Q4508" i="3"/>
  <c r="J4512" i="3"/>
  <c r="K4521" i="3"/>
  <c r="N4523" i="3"/>
  <c r="I4529" i="3"/>
  <c r="M4530" i="3"/>
  <c r="Q4532" i="3"/>
  <c r="R4537" i="3"/>
  <c r="J4548" i="3"/>
  <c r="L4559" i="3"/>
  <c r="I4575" i="3"/>
  <c r="M4577" i="3"/>
  <c r="Q4578" i="3"/>
  <c r="T4593" i="3"/>
  <c r="T4603" i="3"/>
  <c r="P4602" i="3"/>
  <c r="L4601" i="3"/>
  <c r="T4597" i="3"/>
  <c r="P4596" i="3"/>
  <c r="L4595" i="3"/>
  <c r="J4430" i="3"/>
  <c r="N4438" i="3"/>
  <c r="L4440" i="3"/>
  <c r="Q4442" i="3"/>
  <c r="I4444" i="3"/>
  <c r="O4449" i="3"/>
  <c r="O4458" i="3"/>
  <c r="R4469" i="3"/>
  <c r="K4476" i="3"/>
  <c r="S4483" i="3"/>
  <c r="R4487" i="3"/>
  <c r="J4494" i="3"/>
  <c r="I4503" i="3"/>
  <c r="J4505" i="3"/>
  <c r="N4506" i="3"/>
  <c r="K4512" i="3"/>
  <c r="K4516" i="3"/>
  <c r="O4523" i="3"/>
  <c r="J4529" i="3"/>
  <c r="N4530" i="3"/>
  <c r="R4532" i="3"/>
  <c r="S4537" i="3"/>
  <c r="K4548" i="3"/>
  <c r="I4557" i="3"/>
  <c r="M4559" i="3"/>
  <c r="I4566" i="3"/>
  <c r="J4575" i="3"/>
  <c r="N4577" i="3"/>
  <c r="R4578" i="3"/>
  <c r="S4603" i="3"/>
  <c r="O4602" i="3"/>
  <c r="K4601" i="3"/>
  <c r="S4597" i="3"/>
  <c r="O4596" i="3"/>
  <c r="K4595" i="3"/>
  <c r="L4425" i="3"/>
  <c r="R4430" i="3"/>
  <c r="I4432" i="3"/>
  <c r="Q4438" i="3"/>
  <c r="M4440" i="3"/>
  <c r="R4442" i="3"/>
  <c r="J4444" i="3"/>
  <c r="P4458" i="3"/>
  <c r="S4469" i="3"/>
  <c r="L4476" i="3"/>
  <c r="S4487" i="3"/>
  <c r="K4494" i="3"/>
  <c r="Q4501" i="3"/>
  <c r="J4503" i="3"/>
  <c r="K4505" i="3"/>
  <c r="O4506" i="3"/>
  <c r="L4512" i="3"/>
  <c r="L4516" i="3"/>
  <c r="P4523" i="3"/>
  <c r="K4529" i="3"/>
  <c r="O4530" i="3"/>
  <c r="L4548" i="3"/>
  <c r="J4557" i="3"/>
  <c r="N4559" i="3"/>
  <c r="J4566" i="3"/>
  <c r="K4575" i="3"/>
  <c r="O4577" i="3"/>
  <c r="S4578" i="3"/>
  <c r="R4603" i="3"/>
  <c r="N4602" i="3"/>
  <c r="J4601" i="3"/>
  <c r="R4597" i="3"/>
  <c r="N4596" i="3"/>
  <c r="J4595" i="3"/>
  <c r="T4421" i="3"/>
  <c r="M4425" i="3"/>
  <c r="J4432" i="3"/>
  <c r="R4438" i="3"/>
  <c r="S4442" i="3"/>
  <c r="N4444" i="3"/>
  <c r="R4466" i="3"/>
  <c r="I4475" i="3"/>
  <c r="M4476" i="3"/>
  <c r="I4482" i="3"/>
  <c r="L4494" i="3"/>
  <c r="R4501" i="3"/>
  <c r="K4503" i="3"/>
  <c r="L4505" i="3"/>
  <c r="P4506" i="3"/>
  <c r="I4511" i="3"/>
  <c r="M4512" i="3"/>
  <c r="Q4523" i="3"/>
  <c r="L4529" i="3"/>
  <c r="P4530" i="3"/>
  <c r="I4536" i="3"/>
  <c r="I4547" i="3"/>
  <c r="M4548" i="3"/>
  <c r="K4557" i="3"/>
  <c r="O4559" i="3"/>
  <c r="K4566" i="3"/>
  <c r="I4570" i="3"/>
  <c r="P4577" i="3"/>
  <c r="I4584" i="3"/>
  <c r="Q4603" i="3"/>
  <c r="M4602" i="3"/>
  <c r="Q4597" i="3"/>
  <c r="M4596" i="3"/>
  <c r="R4401" i="3"/>
  <c r="P4425" i="3"/>
  <c r="K4432" i="3"/>
  <c r="S4438" i="3"/>
  <c r="N4463" i="3"/>
  <c r="J4475" i="3"/>
  <c r="N4476" i="3"/>
  <c r="J4482" i="3"/>
  <c r="I4493" i="3"/>
  <c r="M4494" i="3"/>
  <c r="S4501" i="3"/>
  <c r="M4505" i="3"/>
  <c r="Q4506" i="3"/>
  <c r="J4511" i="3"/>
  <c r="N4512" i="3"/>
  <c r="Q4519" i="3"/>
  <c r="R4523" i="3"/>
  <c r="M4529" i="3"/>
  <c r="Q4530" i="3"/>
  <c r="J4536" i="3"/>
  <c r="J4547" i="3"/>
  <c r="N4548" i="3"/>
  <c r="J4552" i="3"/>
  <c r="P4559" i="3"/>
  <c r="L4566" i="3"/>
  <c r="Q4573" i="3"/>
  <c r="Q4577" i="3"/>
  <c r="J4584" i="3"/>
  <c r="M4591" i="3"/>
  <c r="T4604" i="3"/>
  <c r="P4603" i="3"/>
  <c r="L4602" i="3"/>
  <c r="T4598" i="3"/>
  <c r="P4597" i="3"/>
  <c r="L4596" i="3"/>
  <c r="J4341" i="3"/>
  <c r="I4343" i="3"/>
  <c r="J4346" i="3"/>
  <c r="S4349" i="3"/>
  <c r="Q4351" i="3"/>
  <c r="T4353" i="3"/>
  <c r="M4356" i="3"/>
  <c r="J4358" i="3"/>
  <c r="J4364" i="3"/>
  <c r="N4372" i="3"/>
  <c r="K4376" i="3"/>
  <c r="I4385" i="3"/>
  <c r="L4393" i="3"/>
  <c r="P4402" i="3"/>
  <c r="I4404" i="3"/>
  <c r="J4411" i="3"/>
  <c r="L4414" i="3"/>
  <c r="O4416" i="3"/>
  <c r="Q4425" i="3"/>
  <c r="T4428" i="3"/>
  <c r="L4432" i="3"/>
  <c r="T4445" i="3"/>
  <c r="L4460" i="3"/>
  <c r="K4468" i="3"/>
  <c r="I4473" i="3"/>
  <c r="K4475" i="3"/>
  <c r="O4476" i="3"/>
  <c r="L4479" i="3"/>
  <c r="K4482" i="3"/>
  <c r="J4493" i="3"/>
  <c r="N4494" i="3"/>
  <c r="M4504" i="3"/>
  <c r="N4505" i="3"/>
  <c r="R4506" i="3"/>
  <c r="K4511" i="3"/>
  <c r="O4512" i="3"/>
  <c r="S4514" i="3"/>
  <c r="S4519" i="3"/>
  <c r="S4523" i="3"/>
  <c r="K4528" i="3"/>
  <c r="N4529" i="3"/>
  <c r="R4530" i="3"/>
  <c r="K4536" i="3"/>
  <c r="I4545" i="3"/>
  <c r="K4547" i="3"/>
  <c r="O4548" i="3"/>
  <c r="Q4555" i="3"/>
  <c r="Q4559" i="3"/>
  <c r="I4565" i="3"/>
  <c r="M4566" i="3"/>
  <c r="R4573" i="3"/>
  <c r="R4577" i="3"/>
  <c r="K4584" i="3"/>
  <c r="N4591" i="3"/>
  <c r="S4604" i="3"/>
  <c r="O4603" i="3"/>
  <c r="K4602" i="3"/>
  <c r="S4598" i="3"/>
  <c r="O4597" i="3"/>
  <c r="K4596" i="3"/>
  <c r="M4341" i="3"/>
  <c r="L4343" i="3"/>
  <c r="K4346" i="3"/>
  <c r="R4351" i="3"/>
  <c r="N4356" i="3"/>
  <c r="K4358" i="3"/>
  <c r="K4359" i="3" s="1"/>
  <c r="K4364" i="3"/>
  <c r="O4372" i="3"/>
  <c r="L4376" i="3"/>
  <c r="J4385" i="3"/>
  <c r="M4393" i="3"/>
  <c r="Q4402" i="3"/>
  <c r="J4404" i="3"/>
  <c r="K4411" i="3"/>
  <c r="Q4414" i="3"/>
  <c r="I4424" i="3"/>
  <c r="M4432" i="3"/>
  <c r="I4455" i="3"/>
  <c r="J4457" i="3"/>
  <c r="M4460" i="3"/>
  <c r="L4468" i="3"/>
  <c r="J4473" i="3"/>
  <c r="L4475" i="3"/>
  <c r="P4476" i="3"/>
  <c r="L4482" i="3"/>
  <c r="I4491" i="3"/>
  <c r="K4493" i="3"/>
  <c r="O4494" i="3"/>
  <c r="I4500" i="3"/>
  <c r="R4502" i="3"/>
  <c r="O4505" i="3"/>
  <c r="S4506" i="3"/>
  <c r="L4511" i="3"/>
  <c r="P4512" i="3"/>
  <c r="O4529" i="3"/>
  <c r="S4530" i="3"/>
  <c r="L4536" i="3"/>
  <c r="J4545" i="3"/>
  <c r="L4547" i="3"/>
  <c r="P4548" i="3"/>
  <c r="R4555" i="3"/>
  <c r="R4559" i="3"/>
  <c r="J4565" i="3"/>
  <c r="N4566" i="3"/>
  <c r="Q4568" i="3"/>
  <c r="S4573" i="3"/>
  <c r="S4577" i="3"/>
  <c r="L4584" i="3"/>
  <c r="O4591" i="3"/>
  <c r="R4604" i="3"/>
  <c r="N4603" i="3"/>
  <c r="J4602" i="3"/>
  <c r="R4598" i="3"/>
  <c r="N4597" i="3"/>
  <c r="J4596" i="3"/>
  <c r="J4331" i="3"/>
  <c r="S4351" i="3"/>
  <c r="O4393" i="3"/>
  <c r="K4404" i="3"/>
  <c r="J4455" i="3"/>
  <c r="K4457" i="3"/>
  <c r="Q4460" i="3"/>
  <c r="M4468" i="3"/>
  <c r="I4497" i="3"/>
  <c r="L4515" i="3"/>
  <c r="R4550" i="3"/>
  <c r="P4591" i="3"/>
  <c r="R50" i="3"/>
  <c r="N50" i="3"/>
  <c r="M50" i="3"/>
  <c r="L50" i="3"/>
  <c r="K50" i="3"/>
  <c r="J50" i="3"/>
  <c r="I50" i="3"/>
  <c r="R204" i="3"/>
  <c r="O204" i="3"/>
  <c r="K204" i="3"/>
  <c r="J204" i="3"/>
  <c r="I204" i="3"/>
  <c r="R210" i="3"/>
  <c r="S210" i="3"/>
  <c r="N210" i="3"/>
  <c r="M210" i="3"/>
  <c r="L210" i="3"/>
  <c r="K210" i="3"/>
  <c r="J210" i="3"/>
  <c r="I210" i="3"/>
  <c r="R228" i="3"/>
  <c r="T228" i="3"/>
  <c r="S228" i="3"/>
  <c r="N257" i="3"/>
  <c r="M257" i="3"/>
  <c r="I257" i="3"/>
  <c r="R348" i="3"/>
  <c r="O348" i="3"/>
  <c r="K348" i="3"/>
  <c r="J348" i="3"/>
  <c r="I348" i="3"/>
  <c r="T361" i="3"/>
  <c r="S361" i="3"/>
  <c r="R361" i="3"/>
  <c r="Q361" i="3"/>
  <c r="P361" i="3"/>
  <c r="O361" i="3"/>
  <c r="T445" i="3"/>
  <c r="P445" i="3"/>
  <c r="O445" i="3"/>
  <c r="N445" i="3"/>
  <c r="M445" i="3"/>
  <c r="L445" i="3"/>
  <c r="K445" i="3"/>
  <c r="J445" i="3"/>
  <c r="I445" i="3"/>
  <c r="T487" i="3"/>
  <c r="P487" i="3"/>
  <c r="O487" i="3"/>
  <c r="N487" i="3"/>
  <c r="M487" i="3"/>
  <c r="L487" i="3"/>
  <c r="K487" i="3"/>
  <c r="J487" i="3"/>
  <c r="I487" i="3"/>
  <c r="T550" i="3"/>
  <c r="L550" i="3"/>
  <c r="J585" i="3"/>
  <c r="N585" i="3"/>
  <c r="M585" i="3"/>
  <c r="T585" i="3"/>
  <c r="S585" i="3"/>
  <c r="R585" i="3"/>
  <c r="Q585" i="3"/>
  <c r="P585" i="3"/>
  <c r="L585" i="3"/>
  <c r="R587" i="3"/>
  <c r="T587" i="3"/>
  <c r="I587" i="3"/>
  <c r="P587" i="3"/>
  <c r="O587" i="3"/>
  <c r="N587" i="3"/>
  <c r="M587" i="3"/>
  <c r="L587" i="3"/>
  <c r="K587" i="3"/>
  <c r="J587" i="3"/>
  <c r="O608" i="3"/>
  <c r="N608" i="3"/>
  <c r="J608" i="3"/>
  <c r="I608" i="3"/>
  <c r="P608" i="3"/>
  <c r="T608" i="3"/>
  <c r="S608" i="3"/>
  <c r="R608" i="3"/>
  <c r="Q608" i="3"/>
  <c r="M608" i="3"/>
  <c r="L608" i="3"/>
  <c r="K608" i="3"/>
  <c r="R150" i="3"/>
  <c r="L150" i="3"/>
  <c r="T212" i="3"/>
  <c r="S212" i="3"/>
  <c r="R212" i="3"/>
  <c r="T523" i="3"/>
  <c r="P523" i="3"/>
  <c r="O523" i="3"/>
  <c r="N523" i="3"/>
  <c r="M523" i="3"/>
  <c r="L523" i="3"/>
  <c r="K523" i="3"/>
  <c r="J523" i="3"/>
  <c r="I523" i="3"/>
  <c r="S115" i="3"/>
  <c r="R115" i="3"/>
  <c r="N115" i="3"/>
  <c r="Q115" i="3"/>
  <c r="P115" i="3"/>
  <c r="O115" i="3"/>
  <c r="R294" i="3"/>
  <c r="L294" i="3"/>
  <c r="Q344" i="3"/>
  <c r="P344" i="3"/>
  <c r="O344" i="3"/>
  <c r="N344" i="3"/>
  <c r="M344" i="3"/>
  <c r="L344" i="3"/>
  <c r="K344" i="3"/>
  <c r="J344" i="3"/>
  <c r="J466" i="3"/>
  <c r="R466" i="3"/>
  <c r="N466" i="3"/>
  <c r="M466" i="3"/>
  <c r="L466" i="3"/>
  <c r="K466" i="3"/>
  <c r="I466" i="3"/>
  <c r="L583" i="3"/>
  <c r="R583" i="3"/>
  <c r="Q583" i="3"/>
  <c r="P583" i="3"/>
  <c r="M583" i="3"/>
  <c r="K583" i="3"/>
  <c r="J583" i="3"/>
  <c r="I583" i="3"/>
  <c r="Q103" i="3"/>
  <c r="M103" i="3"/>
  <c r="L103" i="3"/>
  <c r="K103" i="3"/>
  <c r="J103" i="3"/>
  <c r="I103" i="3"/>
  <c r="N263" i="3"/>
  <c r="Q263" i="3"/>
  <c r="L263" i="3"/>
  <c r="K263" i="3"/>
  <c r="J263" i="3"/>
  <c r="I263" i="3"/>
  <c r="R291" i="3"/>
  <c r="Q291" i="3"/>
  <c r="P291" i="3"/>
  <c r="O291" i="3"/>
  <c r="N291" i="3"/>
  <c r="M291" i="3"/>
  <c r="N269" i="3"/>
  <c r="T269" i="3"/>
  <c r="P269" i="3"/>
  <c r="O269" i="3"/>
  <c r="M269" i="3"/>
  <c r="L269" i="3"/>
  <c r="K269" i="3"/>
  <c r="J269" i="3"/>
  <c r="N275" i="3"/>
  <c r="S275" i="3"/>
  <c r="R275" i="3"/>
  <c r="Q275" i="3"/>
  <c r="P275" i="3"/>
  <c r="O275" i="3"/>
  <c r="M275" i="3"/>
  <c r="R312" i="3"/>
  <c r="Q312" i="3"/>
  <c r="P312" i="3"/>
  <c r="O312" i="3"/>
  <c r="N312" i="3"/>
  <c r="M312" i="3"/>
  <c r="L312" i="3"/>
  <c r="J312" i="3"/>
  <c r="M321" i="3"/>
  <c r="I321" i="3"/>
  <c r="P327" i="3"/>
  <c r="L327" i="3"/>
  <c r="K327" i="3"/>
  <c r="J327" i="3"/>
  <c r="I327" i="3"/>
  <c r="N413" i="3"/>
  <c r="T413" i="3"/>
  <c r="P413" i="3"/>
  <c r="O413" i="3"/>
  <c r="M413" i="3"/>
  <c r="L413" i="3"/>
  <c r="J413" i="3"/>
  <c r="I413" i="3"/>
  <c r="N433" i="3"/>
  <c r="J433" i="3"/>
  <c r="I433" i="3"/>
  <c r="R491" i="3"/>
  <c r="P491" i="3"/>
  <c r="L491" i="3"/>
  <c r="K491" i="3"/>
  <c r="J491" i="3"/>
  <c r="I491" i="3"/>
  <c r="K505" i="3"/>
  <c r="T505" i="3"/>
  <c r="P505" i="3"/>
  <c r="O505" i="3"/>
  <c r="N505" i="3"/>
  <c r="M505" i="3"/>
  <c r="L505" i="3"/>
  <c r="J505" i="3"/>
  <c r="I505" i="3"/>
  <c r="R557" i="3"/>
  <c r="P557" i="3"/>
  <c r="O557" i="3"/>
  <c r="T557" i="3"/>
  <c r="S557" i="3"/>
  <c r="Q557" i="3"/>
  <c r="N557" i="3"/>
  <c r="M557" i="3"/>
  <c r="L557" i="3"/>
  <c r="K557" i="3"/>
  <c r="J557" i="3"/>
  <c r="I557" i="3"/>
  <c r="O622" i="3"/>
  <c r="N622" i="3"/>
  <c r="T622" i="3"/>
  <c r="S622" i="3"/>
  <c r="R622" i="3"/>
  <c r="Q622" i="3"/>
  <c r="P622" i="3"/>
  <c r="M622" i="3"/>
  <c r="L622" i="3"/>
  <c r="K622" i="3"/>
  <c r="J622" i="3"/>
  <c r="I622" i="3"/>
  <c r="N353" i="3"/>
  <c r="M353" i="3"/>
  <c r="I353" i="3"/>
  <c r="N7" i="3"/>
  <c r="J7" i="3"/>
  <c r="I7" i="3"/>
  <c r="T303" i="3"/>
  <c r="S303" i="3"/>
  <c r="Q303" i="3"/>
  <c r="J4" i="3"/>
  <c r="I21" i="3"/>
  <c r="M25" i="3"/>
  <c r="S38" i="3"/>
  <c r="J364" i="3"/>
  <c r="O364" i="3"/>
  <c r="K364" i="3"/>
  <c r="I364" i="3"/>
  <c r="J370" i="3"/>
  <c r="R370" i="3"/>
  <c r="N370" i="3"/>
  <c r="M370" i="3"/>
  <c r="L370" i="3"/>
  <c r="K370" i="3"/>
  <c r="I370" i="3"/>
  <c r="R372" i="3"/>
  <c r="T372" i="3"/>
  <c r="S372" i="3"/>
  <c r="Q372" i="3"/>
  <c r="P372" i="3"/>
  <c r="R387" i="3"/>
  <c r="Q387" i="3"/>
  <c r="P387" i="3"/>
  <c r="O387" i="3"/>
  <c r="N387" i="3"/>
  <c r="M387" i="3"/>
  <c r="L387" i="3"/>
  <c r="K387" i="3"/>
  <c r="O428" i="3"/>
  <c r="K428" i="3"/>
  <c r="J428" i="3"/>
  <c r="I428" i="3"/>
  <c r="P471" i="3"/>
  <c r="L471" i="3"/>
  <c r="K471" i="3"/>
  <c r="J471" i="3"/>
  <c r="I471" i="3"/>
  <c r="R479" i="3"/>
  <c r="N479" i="3"/>
  <c r="T479" i="3"/>
  <c r="S479" i="3"/>
  <c r="Q479" i="3"/>
  <c r="P479" i="3"/>
  <c r="S482" i="3"/>
  <c r="O482" i="3"/>
  <c r="N482" i="3"/>
  <c r="M482" i="3"/>
  <c r="L482" i="3"/>
  <c r="K482" i="3"/>
  <c r="J482" i="3"/>
  <c r="I482" i="3"/>
  <c r="N502" i="3"/>
  <c r="T502" i="3"/>
  <c r="S502" i="3"/>
  <c r="R502" i="3"/>
  <c r="Q502" i="3"/>
  <c r="P502" i="3"/>
  <c r="O502" i="3"/>
  <c r="Q536" i="3"/>
  <c r="T536" i="3"/>
  <c r="S536" i="3"/>
  <c r="O536" i="3"/>
  <c r="N536" i="3"/>
  <c r="M536" i="3"/>
  <c r="L536" i="3"/>
  <c r="K536" i="3"/>
  <c r="J536" i="3"/>
  <c r="I536" i="3"/>
  <c r="R552" i="3"/>
  <c r="Q552" i="3"/>
  <c r="S552" i="3"/>
  <c r="P552" i="3"/>
  <c r="O552" i="3"/>
  <c r="L552" i="3"/>
  <c r="K552" i="3"/>
  <c r="J552" i="3"/>
  <c r="I552" i="3"/>
  <c r="T350" i="3"/>
  <c r="S350" i="3"/>
  <c r="R350" i="3"/>
  <c r="Q350" i="3"/>
  <c r="P350" i="3"/>
  <c r="O350" i="3"/>
  <c r="N350" i="3"/>
  <c r="M350" i="3"/>
  <c r="Q247" i="3"/>
  <c r="M247" i="3"/>
  <c r="L247" i="3"/>
  <c r="K247" i="3"/>
  <c r="J247" i="3"/>
  <c r="I247" i="3"/>
  <c r="R99" i="3"/>
  <c r="Q99" i="3"/>
  <c r="P99" i="3"/>
  <c r="O99" i="3"/>
  <c r="N99" i="3"/>
  <c r="M99" i="3"/>
  <c r="S285" i="3"/>
  <c r="O285" i="3"/>
  <c r="N285" i="3"/>
  <c r="M285" i="3"/>
  <c r="L285" i="3"/>
  <c r="K285" i="3"/>
  <c r="J285" i="3"/>
  <c r="O295" i="3"/>
  <c r="L316" i="3"/>
  <c r="O322" i="3"/>
  <c r="I324" i="3"/>
  <c r="N335" i="3"/>
  <c r="T335" i="3"/>
  <c r="S335" i="3"/>
  <c r="R335" i="3"/>
  <c r="I339" i="3"/>
  <c r="S355" i="3"/>
  <c r="R355" i="3"/>
  <c r="Q355" i="3"/>
  <c r="P355" i="3"/>
  <c r="O355" i="3"/>
  <c r="N355" i="3"/>
  <c r="M355" i="3"/>
  <c r="L355" i="3"/>
  <c r="N407" i="3"/>
  <c r="Q407" i="3"/>
  <c r="L407" i="3"/>
  <c r="K407" i="3"/>
  <c r="J407" i="3"/>
  <c r="I407" i="3"/>
  <c r="I447" i="3"/>
  <c r="L500" i="3"/>
  <c r="Q500" i="3"/>
  <c r="M500" i="3"/>
  <c r="K500" i="3"/>
  <c r="J500" i="3"/>
  <c r="I500" i="3"/>
  <c r="N520" i="3"/>
  <c r="R520" i="3"/>
  <c r="T520" i="3"/>
  <c r="S520" i="3"/>
  <c r="Q520" i="3"/>
  <c r="P520" i="3"/>
  <c r="O520" i="3"/>
  <c r="N576" i="3"/>
  <c r="M576" i="3"/>
  <c r="R576" i="3"/>
  <c r="S576" i="3"/>
  <c r="Q576" i="3"/>
  <c r="P576" i="3"/>
  <c r="O576" i="3"/>
  <c r="L576" i="3"/>
  <c r="K576" i="3"/>
  <c r="J576" i="3"/>
  <c r="I576" i="3"/>
  <c r="N97" i="3"/>
  <c r="J97" i="3"/>
  <c r="I97" i="3"/>
  <c r="R402" i="3"/>
  <c r="S402" i="3"/>
  <c r="N402" i="3"/>
  <c r="M402" i="3"/>
  <c r="L402" i="3"/>
  <c r="K402" i="3"/>
  <c r="J402" i="3"/>
  <c r="I402" i="3"/>
  <c r="T121" i="3"/>
  <c r="S121" i="3"/>
  <c r="R121" i="3"/>
  <c r="Q121" i="3"/>
  <c r="K4" i="3"/>
  <c r="R33" i="3"/>
  <c r="M33" i="3"/>
  <c r="Q33" i="3"/>
  <c r="P33" i="3"/>
  <c r="O33" i="3"/>
  <c r="N33" i="3"/>
  <c r="J72" i="3"/>
  <c r="J113" i="3"/>
  <c r="T16" i="3"/>
  <c r="R16" i="3"/>
  <c r="S16" i="3"/>
  <c r="M18" i="3"/>
  <c r="J21" i="3"/>
  <c r="P44" i="3"/>
  <c r="M60" i="3"/>
  <c r="J184" i="3"/>
  <c r="Q184" i="3"/>
  <c r="P184" i="3"/>
  <c r="O184" i="3"/>
  <c r="N184" i="3"/>
  <c r="M184" i="3"/>
  <c r="L184" i="3"/>
  <c r="I191" i="3"/>
  <c r="K84" i="3"/>
  <c r="I94" i="3"/>
  <c r="I244" i="3"/>
  <c r="K254" i="3"/>
  <c r="L273" i="3"/>
  <c r="P295" i="3"/>
  <c r="R306" i="3"/>
  <c r="S306" i="3"/>
  <c r="N306" i="3"/>
  <c r="M306" i="3"/>
  <c r="L306" i="3"/>
  <c r="K306" i="3"/>
  <c r="J306" i="3"/>
  <c r="I306" i="3"/>
  <c r="M316" i="3"/>
  <c r="P322" i="3"/>
  <c r="J324" i="3"/>
  <c r="S333" i="3"/>
  <c r="O333" i="3"/>
  <c r="N333" i="3"/>
  <c r="M333" i="3"/>
  <c r="L333" i="3"/>
  <c r="K333" i="3"/>
  <c r="J333" i="3"/>
  <c r="I333" i="3"/>
  <c r="J339" i="3"/>
  <c r="M359" i="3"/>
  <c r="R396" i="3"/>
  <c r="O396" i="3"/>
  <c r="K396" i="3"/>
  <c r="J396" i="3"/>
  <c r="I396" i="3"/>
  <c r="T409" i="3"/>
  <c r="S409" i="3"/>
  <c r="R409" i="3"/>
  <c r="Q409" i="3"/>
  <c r="P409" i="3"/>
  <c r="O409" i="3"/>
  <c r="N439" i="3"/>
  <c r="J447" i="3"/>
  <c r="R497" i="3"/>
  <c r="J497" i="3"/>
  <c r="T497" i="3"/>
  <c r="S497" i="3"/>
  <c r="Q497" i="3"/>
  <c r="P497" i="3"/>
  <c r="O497" i="3"/>
  <c r="N497" i="3"/>
  <c r="M497" i="3"/>
  <c r="L497" i="3"/>
  <c r="R533" i="3"/>
  <c r="Q533" i="3"/>
  <c r="T533" i="3"/>
  <c r="S533" i="3"/>
  <c r="P533" i="3"/>
  <c r="O533" i="3"/>
  <c r="N533" i="3"/>
  <c r="K533" i="3"/>
  <c r="N31" i="3"/>
  <c r="J31" i="3"/>
  <c r="I31" i="3"/>
  <c r="Q200" i="3"/>
  <c r="P200" i="3"/>
  <c r="O200" i="3"/>
  <c r="N200" i="3"/>
  <c r="M200" i="3"/>
  <c r="L200" i="3"/>
  <c r="R318" i="3"/>
  <c r="T318" i="3"/>
  <c r="S318" i="3"/>
  <c r="Q318" i="3"/>
  <c r="P318" i="3"/>
  <c r="O318" i="3"/>
  <c r="N318" i="3"/>
  <c r="M318" i="3"/>
  <c r="R468" i="3"/>
  <c r="T468" i="3"/>
  <c r="S468" i="3"/>
  <c r="Q468" i="3"/>
  <c r="P468" i="3"/>
  <c r="O468" i="3"/>
  <c r="N468" i="3"/>
  <c r="M225" i="3"/>
  <c r="I225" i="3"/>
  <c r="R174" i="3"/>
  <c r="R175" i="3" s="1"/>
  <c r="T174" i="3"/>
  <c r="O174" i="3"/>
  <c r="O175" i="3" s="1"/>
  <c r="S174" i="3"/>
  <c r="S175" i="3" s="1"/>
  <c r="Q174" i="3"/>
  <c r="Q175" i="3" s="1"/>
  <c r="P174" i="3"/>
  <c r="P175" i="3" s="1"/>
  <c r="S72" i="3"/>
  <c r="L78" i="3"/>
  <c r="I91" i="3"/>
  <c r="M100" i="3"/>
  <c r="P129" i="3"/>
  <c r="N209" i="3"/>
  <c r="M209" i="3"/>
  <c r="I209" i="3"/>
  <c r="I216" i="3"/>
  <c r="I232" i="3"/>
  <c r="I10" i="3"/>
  <c r="O18" i="3"/>
  <c r="M31" i="3"/>
  <c r="I46" i="3"/>
  <c r="N77" i="3"/>
  <c r="T77" i="3"/>
  <c r="P77" i="3"/>
  <c r="O77" i="3"/>
  <c r="J77" i="3"/>
  <c r="M77" i="3"/>
  <c r="L77" i="3"/>
  <c r="K77" i="3"/>
  <c r="N83" i="3"/>
  <c r="S83" i="3"/>
  <c r="M83" i="3"/>
  <c r="R83" i="3"/>
  <c r="Q83" i="3"/>
  <c r="P83" i="3"/>
  <c r="O83" i="3"/>
  <c r="O113" i="3"/>
  <c r="O119" i="3"/>
  <c r="J216" i="3"/>
  <c r="J222" i="3"/>
  <c r="Q226" i="3"/>
  <c r="I228" i="3"/>
  <c r="P231" i="3"/>
  <c r="L231" i="3"/>
  <c r="K231" i="3"/>
  <c r="J231" i="3"/>
  <c r="I231" i="3"/>
  <c r="K232" i="3"/>
  <c r="P236" i="3"/>
  <c r="K244" i="3"/>
  <c r="K245" i="3" s="1"/>
  <c r="T253" i="3"/>
  <c r="P253" i="3"/>
  <c r="O253" i="3"/>
  <c r="N253" i="3"/>
  <c r="M253" i="3"/>
  <c r="L253" i="3"/>
  <c r="K253" i="3"/>
  <c r="L254" i="3"/>
  <c r="J257" i="3"/>
  <c r="J262" i="3"/>
  <c r="L262" i="3"/>
  <c r="N273" i="3"/>
  <c r="N287" i="3"/>
  <c r="T287" i="3"/>
  <c r="R295" i="3"/>
  <c r="T308" i="3"/>
  <c r="S308" i="3"/>
  <c r="R308" i="3"/>
  <c r="P308" i="3"/>
  <c r="N316" i="3"/>
  <c r="Q322" i="3"/>
  <c r="K324" i="3"/>
  <c r="S339" i="3"/>
  <c r="L348" i="3"/>
  <c r="O359" i="3"/>
  <c r="I361" i="3"/>
  <c r="R366" i="3"/>
  <c r="T366" i="3"/>
  <c r="S366" i="3"/>
  <c r="Q366" i="3"/>
  <c r="P366" i="3"/>
  <c r="O366" i="3"/>
  <c r="N366" i="3"/>
  <c r="M366" i="3"/>
  <c r="N380" i="3"/>
  <c r="N401" i="3"/>
  <c r="M401" i="3"/>
  <c r="I401" i="3"/>
  <c r="O439" i="3"/>
  <c r="Q445" i="3"/>
  <c r="K447" i="3"/>
  <c r="J452" i="3"/>
  <c r="R462" i="3"/>
  <c r="T462" i="3"/>
  <c r="S462" i="3"/>
  <c r="Q462" i="3"/>
  <c r="P462" i="3"/>
  <c r="O462" i="3"/>
  <c r="N462" i="3"/>
  <c r="M462" i="3"/>
  <c r="L462" i="3"/>
  <c r="K462" i="3"/>
  <c r="S477" i="3"/>
  <c r="O477" i="3"/>
  <c r="N477" i="3"/>
  <c r="M477" i="3"/>
  <c r="L477" i="3"/>
  <c r="K477" i="3"/>
  <c r="J477" i="3"/>
  <c r="I477" i="3"/>
  <c r="Q487" i="3"/>
  <c r="I550" i="3"/>
  <c r="J561" i="3"/>
  <c r="I561" i="3"/>
  <c r="R561" i="3"/>
  <c r="Q561" i="3"/>
  <c r="P561" i="3"/>
  <c r="O561" i="3"/>
  <c r="N561" i="3"/>
  <c r="M561" i="3"/>
  <c r="L561" i="3"/>
  <c r="K561" i="3"/>
  <c r="I585" i="3"/>
  <c r="Q587" i="3"/>
  <c r="R14" i="3"/>
  <c r="N14" i="3"/>
  <c r="M14" i="3"/>
  <c r="L14" i="3"/>
  <c r="J14" i="3"/>
  <c r="K14" i="3"/>
  <c r="R27" i="3"/>
  <c r="Q27" i="3"/>
  <c r="M27" i="3"/>
  <c r="P27" i="3"/>
  <c r="O27" i="3"/>
  <c r="N27" i="3"/>
  <c r="J172" i="3"/>
  <c r="O172" i="3"/>
  <c r="K172" i="3"/>
  <c r="I172" i="3"/>
  <c r="O8" i="3"/>
  <c r="T109" i="3"/>
  <c r="P109" i="3"/>
  <c r="O109" i="3"/>
  <c r="N109" i="3"/>
  <c r="M109" i="3"/>
  <c r="L109" i="3"/>
  <c r="K109" i="3"/>
  <c r="J178" i="3"/>
  <c r="R178" i="3"/>
  <c r="N178" i="3"/>
  <c r="M178" i="3"/>
  <c r="L178" i="3"/>
  <c r="K178" i="3"/>
  <c r="I178" i="3"/>
  <c r="M4" i="3"/>
  <c r="O25" i="3"/>
  <c r="K113" i="3"/>
  <c r="M135" i="3"/>
  <c r="O226" i="3"/>
  <c r="R39" i="3"/>
  <c r="Q39" i="3"/>
  <c r="P39" i="3"/>
  <c r="N39" i="3"/>
  <c r="M39" i="3"/>
  <c r="O39" i="3"/>
  <c r="J56" i="3"/>
  <c r="I68" i="3"/>
  <c r="R102" i="3"/>
  <c r="L102" i="3"/>
  <c r="I222" i="3"/>
  <c r="T8" i="3"/>
  <c r="I24" i="3"/>
  <c r="P60" i="3"/>
  <c r="Q129" i="3"/>
  <c r="I14" i="3"/>
  <c r="R25" i="3"/>
  <c r="M40" i="3"/>
  <c r="J46" i="3"/>
  <c r="P50" i="3"/>
  <c r="K68" i="3"/>
  <c r="P113" i="3"/>
  <c r="I125" i="3"/>
  <c r="K147" i="3"/>
  <c r="J150" i="3"/>
  <c r="R157" i="3"/>
  <c r="I159" i="3"/>
  <c r="T164" i="3"/>
  <c r="S164" i="3"/>
  <c r="R164" i="3"/>
  <c r="N166" i="3"/>
  <c r="O169" i="3"/>
  <c r="O182" i="3"/>
  <c r="S220" i="3"/>
  <c r="S226" i="3"/>
  <c r="J228" i="3"/>
  <c r="R232" i="3"/>
  <c r="Q236" i="3"/>
  <c r="R243" i="3"/>
  <c r="Q243" i="3"/>
  <c r="P243" i="3"/>
  <c r="O243" i="3"/>
  <c r="N243" i="3"/>
  <c r="M243" i="3"/>
  <c r="L244" i="3"/>
  <c r="M254" i="3"/>
  <c r="K257" i="3"/>
  <c r="O273" i="3"/>
  <c r="S295" i="3"/>
  <c r="J301" i="3"/>
  <c r="P316" i="3"/>
  <c r="I318" i="3"/>
  <c r="S322" i="3"/>
  <c r="L324" i="3"/>
  <c r="R338" i="3"/>
  <c r="N338" i="3"/>
  <c r="M338" i="3"/>
  <c r="L338" i="3"/>
  <c r="K338" i="3"/>
  <c r="J338" i="3"/>
  <c r="I338" i="3"/>
  <c r="M348" i="3"/>
  <c r="J353" i="3"/>
  <c r="P359" i="3"/>
  <c r="J361" i="3"/>
  <c r="P380" i="3"/>
  <c r="M385" i="3"/>
  <c r="T398" i="3"/>
  <c r="S398" i="3"/>
  <c r="R398" i="3"/>
  <c r="Q398" i="3"/>
  <c r="P398" i="3"/>
  <c r="O398" i="3"/>
  <c r="N398" i="3"/>
  <c r="M398" i="3"/>
  <c r="O402" i="3"/>
  <c r="I404" i="3"/>
  <c r="I419" i="3"/>
  <c r="J424" i="3"/>
  <c r="Q424" i="3"/>
  <c r="P424" i="3"/>
  <c r="O424" i="3"/>
  <c r="N424" i="3"/>
  <c r="M424" i="3"/>
  <c r="L424" i="3"/>
  <c r="K424" i="3"/>
  <c r="I424" i="3"/>
  <c r="J430" i="3"/>
  <c r="T430" i="3"/>
  <c r="S430" i="3"/>
  <c r="R430" i="3"/>
  <c r="Q430" i="3"/>
  <c r="P430" i="3"/>
  <c r="O430" i="3"/>
  <c r="N430" i="3"/>
  <c r="M430" i="3"/>
  <c r="L430" i="3"/>
  <c r="P439" i="3"/>
  <c r="R444" i="3"/>
  <c r="O444" i="3"/>
  <c r="K444" i="3"/>
  <c r="J444" i="3"/>
  <c r="I444" i="3"/>
  <c r="R445" i="3"/>
  <c r="L447" i="3"/>
  <c r="K452" i="3"/>
  <c r="I468" i="3"/>
  <c r="P486" i="3"/>
  <c r="L486" i="3"/>
  <c r="K486" i="3"/>
  <c r="J486" i="3"/>
  <c r="I486" i="3"/>
  <c r="R487" i="3"/>
  <c r="P541" i="3"/>
  <c r="O541" i="3"/>
  <c r="S541" i="3"/>
  <c r="R541" i="3"/>
  <c r="Q541" i="3"/>
  <c r="N541" i="3"/>
  <c r="M541" i="3"/>
  <c r="L541" i="3"/>
  <c r="K541" i="3"/>
  <c r="J541" i="3"/>
  <c r="I541" i="3"/>
  <c r="J550" i="3"/>
  <c r="O585" i="3"/>
  <c r="S587" i="3"/>
  <c r="P279" i="3"/>
  <c r="L279" i="3"/>
  <c r="K279" i="3"/>
  <c r="J279" i="3"/>
  <c r="I279" i="3"/>
  <c r="R450" i="3"/>
  <c r="S450" i="3"/>
  <c r="N450" i="3"/>
  <c r="M450" i="3"/>
  <c r="L450" i="3"/>
  <c r="K450" i="3"/>
  <c r="J450" i="3"/>
  <c r="I450" i="3"/>
  <c r="N455" i="3"/>
  <c r="Q455" i="3"/>
  <c r="L455" i="3"/>
  <c r="K455" i="3"/>
  <c r="J455" i="3"/>
  <c r="I455" i="3"/>
  <c r="T457" i="3"/>
  <c r="S457" i="3"/>
  <c r="R457" i="3"/>
  <c r="Q457" i="3"/>
  <c r="P457" i="3"/>
  <c r="O457" i="3"/>
  <c r="N457" i="3"/>
  <c r="M457" i="3"/>
  <c r="N241" i="3"/>
  <c r="J241" i="3"/>
  <c r="I241" i="3"/>
  <c r="L4" i="3"/>
  <c r="P8" i="3"/>
  <c r="L18" i="3"/>
  <c r="L34" i="3"/>
  <c r="I40" i="3"/>
  <c r="O66" i="3"/>
  <c r="N18" i="3"/>
  <c r="N49" i="3"/>
  <c r="J49" i="3"/>
  <c r="I49" i="3"/>
  <c r="J191" i="3"/>
  <c r="L21" i="3"/>
  <c r="O34" i="3"/>
  <c r="L40" i="3"/>
  <c r="S44" i="3"/>
  <c r="O50" i="3"/>
  <c r="K56" i="3"/>
  <c r="K191" i="3"/>
  <c r="P4" i="3"/>
  <c r="R9" i="3"/>
  <c r="Q9" i="3"/>
  <c r="P9" i="3"/>
  <c r="O9" i="3"/>
  <c r="N9" i="3"/>
  <c r="J10" i="3"/>
  <c r="M21" i="3"/>
  <c r="I27" i="3"/>
  <c r="K37" i="3"/>
  <c r="T44" i="3"/>
  <c r="R56" i="3"/>
  <c r="Q60" i="3"/>
  <c r="S67" i="3"/>
  <c r="R67" i="3"/>
  <c r="N67" i="3"/>
  <c r="Q67" i="3"/>
  <c r="P67" i="3"/>
  <c r="O67" i="3"/>
  <c r="T92" i="3"/>
  <c r="O100" i="3"/>
  <c r="R129" i="3"/>
  <c r="J190" i="3"/>
  <c r="T190" i="3"/>
  <c r="T191" i="3" s="1"/>
  <c r="S190" i="3"/>
  <c r="R190" i="3"/>
  <c r="Q190" i="3"/>
  <c r="P190" i="3"/>
  <c r="O190" i="3"/>
  <c r="L191" i="3"/>
  <c r="I200" i="3"/>
  <c r="M204" i="3"/>
  <c r="P207" i="3"/>
  <c r="P210" i="3"/>
  <c r="N215" i="3"/>
  <c r="Q215" i="3"/>
  <c r="L215" i="3"/>
  <c r="K215" i="3"/>
  <c r="J215" i="3"/>
  <c r="I215" i="3"/>
  <c r="K216" i="3"/>
  <c r="K222" i="3"/>
  <c r="Q4" i="3"/>
  <c r="K7" i="3"/>
  <c r="K10" i="3"/>
  <c r="O14" i="3"/>
  <c r="Q18" i="3"/>
  <c r="S21" i="3"/>
  <c r="L24" i="3"/>
  <c r="S25" i="3"/>
  <c r="J27" i="3"/>
  <c r="P31" i="3"/>
  <c r="L37" i="3"/>
  <c r="N40" i="3"/>
  <c r="R45" i="3"/>
  <c r="Q45" i="3"/>
  <c r="P45" i="3"/>
  <c r="N45" i="3"/>
  <c r="M45" i="3"/>
  <c r="O45" i="3"/>
  <c r="K46" i="3"/>
  <c r="Q50" i="3"/>
  <c r="S56" i="3"/>
  <c r="S60" i="3"/>
  <c r="J62" i="3"/>
  <c r="L68" i="3"/>
  <c r="K81" i="3"/>
  <c r="N84" i="3"/>
  <c r="M91" i="3"/>
  <c r="S93" i="3"/>
  <c r="O93" i="3"/>
  <c r="N93" i="3"/>
  <c r="J93" i="3"/>
  <c r="M93" i="3"/>
  <c r="L93" i="3"/>
  <c r="K93" i="3"/>
  <c r="M94" i="3"/>
  <c r="M97" i="3"/>
  <c r="P100" i="3"/>
  <c r="O103" i="3"/>
  <c r="Q113" i="3"/>
  <c r="I115" i="3"/>
  <c r="R119" i="3"/>
  <c r="I121" i="3"/>
  <c r="Q125" i="3"/>
  <c r="S129" i="3"/>
  <c r="J131" i="3"/>
  <c r="R135" i="3"/>
  <c r="T139" i="3"/>
  <c r="R146" i="3"/>
  <c r="N146" i="3"/>
  <c r="M146" i="3"/>
  <c r="L146" i="3"/>
  <c r="I146" i="3"/>
  <c r="K146" i="3"/>
  <c r="J146" i="3"/>
  <c r="L147" i="3"/>
  <c r="K150" i="3"/>
  <c r="S157" i="3"/>
  <c r="J159" i="3"/>
  <c r="O166" i="3"/>
  <c r="L172" i="3"/>
  <c r="P182" i="3"/>
  <c r="M191" i="3"/>
  <c r="N193" i="3"/>
  <c r="J193" i="3"/>
  <c r="I193" i="3"/>
  <c r="J200" i="3"/>
  <c r="N204" i="3"/>
  <c r="Q207" i="3"/>
  <c r="Q210" i="3"/>
  <c r="I212" i="3"/>
  <c r="S216" i="3"/>
  <c r="L222" i="3"/>
  <c r="T226" i="3"/>
  <c r="K228" i="3"/>
  <c r="S232" i="3"/>
  <c r="I235" i="3"/>
  <c r="R236" i="3"/>
  <c r="I238" i="3"/>
  <c r="M244" i="3"/>
  <c r="R246" i="3"/>
  <c r="L246" i="3"/>
  <c r="L257" i="3"/>
  <c r="P260" i="3"/>
  <c r="M263" i="3"/>
  <c r="P273" i="3"/>
  <c r="N279" i="3"/>
  <c r="Q283" i="3"/>
  <c r="R289" i="3"/>
  <c r="I291" i="3"/>
  <c r="K300" i="3"/>
  <c r="J300" i="3"/>
  <c r="I300" i="3"/>
  <c r="Q301" i="3"/>
  <c r="I303" i="3"/>
  <c r="Q310" i="3"/>
  <c r="Q316" i="3"/>
  <c r="J318" i="3"/>
  <c r="M324" i="3"/>
  <c r="J340" i="3"/>
  <c r="T340" i="3"/>
  <c r="S340" i="3"/>
  <c r="R340" i="3"/>
  <c r="Q340" i="3"/>
  <c r="P340" i="3"/>
  <c r="N348" i="3"/>
  <c r="I350" i="3"/>
  <c r="K353" i="3"/>
  <c r="R359" i="3"/>
  <c r="K361" i="3"/>
  <c r="R376" i="3"/>
  <c r="Q380" i="3"/>
  <c r="I382" i="3"/>
  <c r="O385" i="3"/>
  <c r="Q392" i="3"/>
  <c r="P392" i="3"/>
  <c r="O392" i="3"/>
  <c r="N392" i="3"/>
  <c r="M392" i="3"/>
  <c r="L392" i="3"/>
  <c r="K392" i="3"/>
  <c r="J392" i="3"/>
  <c r="N399" i="3"/>
  <c r="P402" i="3"/>
  <c r="J404" i="3"/>
  <c r="S417" i="3"/>
  <c r="J419" i="3"/>
  <c r="R435" i="3"/>
  <c r="R436" i="3" s="1"/>
  <c r="Q435" i="3"/>
  <c r="Q436" i="3" s="1"/>
  <c r="P435" i="3"/>
  <c r="P436" i="3" s="1"/>
  <c r="O435" i="3"/>
  <c r="O436" i="3" s="1"/>
  <c r="N435" i="3"/>
  <c r="N436" i="3" s="1"/>
  <c r="M435" i="3"/>
  <c r="M436" i="3" s="1"/>
  <c r="L435" i="3"/>
  <c r="K435" i="3"/>
  <c r="J435" i="3"/>
  <c r="R439" i="3"/>
  <c r="S445" i="3"/>
  <c r="M447" i="3"/>
  <c r="P450" i="3"/>
  <c r="L452" i="3"/>
  <c r="M455" i="3"/>
  <c r="I457" i="3"/>
  <c r="J468" i="3"/>
  <c r="I484" i="3"/>
  <c r="S487" i="3"/>
  <c r="Q523" i="3"/>
  <c r="J531" i="3"/>
  <c r="S531" i="3"/>
  <c r="Q531" i="3"/>
  <c r="P531" i="3"/>
  <c r="O531" i="3"/>
  <c r="L531" i="3"/>
  <c r="K531" i="3"/>
  <c r="I531" i="3"/>
  <c r="R545" i="3"/>
  <c r="J545" i="3"/>
  <c r="I545" i="3"/>
  <c r="T545" i="3"/>
  <c r="S545" i="3"/>
  <c r="Q545" i="3"/>
  <c r="P545" i="3"/>
  <c r="O545" i="3"/>
  <c r="N545" i="3"/>
  <c r="M545" i="3"/>
  <c r="L545" i="3"/>
  <c r="K545" i="3"/>
  <c r="K550" i="3"/>
  <c r="I18" i="3"/>
  <c r="S141" i="3"/>
  <c r="O141" i="3"/>
  <c r="N141" i="3"/>
  <c r="M141" i="3"/>
  <c r="L141" i="3"/>
  <c r="K141" i="3"/>
  <c r="J141" i="3"/>
  <c r="Q38" i="3"/>
  <c r="I56" i="3"/>
  <c r="P66" i="3"/>
  <c r="N71" i="3"/>
  <c r="Q71" i="3"/>
  <c r="L71" i="3"/>
  <c r="K71" i="3"/>
  <c r="J71" i="3"/>
  <c r="I71" i="3"/>
  <c r="I166" i="3"/>
  <c r="K21" i="3"/>
  <c r="L31" i="3"/>
  <c r="Q44" i="3"/>
  <c r="Q66" i="3"/>
  <c r="I147" i="3"/>
  <c r="O4" i="3"/>
  <c r="N13" i="3"/>
  <c r="J13" i="3"/>
  <c r="I13" i="3"/>
  <c r="O135" i="3"/>
  <c r="Q152" i="3"/>
  <c r="P152" i="3"/>
  <c r="O152" i="3"/>
  <c r="L152" i="3"/>
  <c r="N152" i="3"/>
  <c r="M152" i="3"/>
  <c r="L204" i="3"/>
  <c r="O210" i="3"/>
  <c r="P18" i="3"/>
  <c r="L7" i="3"/>
  <c r="S50" i="3"/>
  <c r="L81" i="3"/>
  <c r="O84" i="3"/>
  <c r="N91" i="3"/>
  <c r="N94" i="3"/>
  <c r="O97" i="3"/>
  <c r="Q100" i="3"/>
  <c r="P103" i="3"/>
  <c r="R113" i="3"/>
  <c r="J115" i="3"/>
  <c r="S119" i="3"/>
  <c r="J121" i="3"/>
  <c r="R125" i="3"/>
  <c r="K131" i="3"/>
  <c r="I134" i="3"/>
  <c r="S135" i="3"/>
  <c r="O140" i="3"/>
  <c r="K140" i="3"/>
  <c r="J140" i="3"/>
  <c r="I140" i="3"/>
  <c r="I141" i="3"/>
  <c r="S147" i="3"/>
  <c r="M150" i="3"/>
  <c r="T158" i="3"/>
  <c r="S158" i="3"/>
  <c r="R158" i="3"/>
  <c r="Q158" i="3"/>
  <c r="P158" i="3"/>
  <c r="O158" i="3"/>
  <c r="K159" i="3"/>
  <c r="P166" i="3"/>
  <c r="M172" i="3"/>
  <c r="M177" i="3"/>
  <c r="I177" i="3"/>
  <c r="Q182" i="3"/>
  <c r="O191" i="3"/>
  <c r="O194" i="3"/>
  <c r="Q199" i="3"/>
  <c r="M199" i="3"/>
  <c r="L199" i="3"/>
  <c r="K199" i="3"/>
  <c r="J199" i="3"/>
  <c r="I199" i="3"/>
  <c r="K200" i="3"/>
  <c r="P204" i="3"/>
  <c r="T210" i="3"/>
  <c r="J212" i="3"/>
  <c r="N221" i="3"/>
  <c r="T221" i="3"/>
  <c r="P221" i="3"/>
  <c r="O221" i="3"/>
  <c r="M221" i="3"/>
  <c r="L221" i="3"/>
  <c r="K221" i="3"/>
  <c r="J221" i="3"/>
  <c r="M222" i="3"/>
  <c r="N227" i="3"/>
  <c r="S227" i="3"/>
  <c r="R227" i="3"/>
  <c r="Q227" i="3"/>
  <c r="P227" i="3"/>
  <c r="O227" i="3"/>
  <c r="M227" i="3"/>
  <c r="L228" i="3"/>
  <c r="J235" i="3"/>
  <c r="S236" i="3"/>
  <c r="K238" i="3"/>
  <c r="K241" i="3"/>
  <c r="N244" i="3"/>
  <c r="T255" i="3"/>
  <c r="S255" i="3"/>
  <c r="O257" i="3"/>
  <c r="O263" i="3"/>
  <c r="Q273" i="3"/>
  <c r="O279" i="3"/>
  <c r="R283" i="3"/>
  <c r="S289" i="3"/>
  <c r="J291" i="3"/>
  <c r="I294" i="3"/>
  <c r="Q296" i="3"/>
  <c r="P296" i="3"/>
  <c r="O296" i="3"/>
  <c r="N296" i="3"/>
  <c r="M296" i="3"/>
  <c r="L296" i="3"/>
  <c r="R301" i="3"/>
  <c r="J303" i="3"/>
  <c r="R310" i="3"/>
  <c r="R316" i="3"/>
  <c r="K318" i="3"/>
  <c r="N323" i="3"/>
  <c r="S323" i="3"/>
  <c r="R323" i="3"/>
  <c r="Q323" i="3"/>
  <c r="P323" i="3"/>
  <c r="O323" i="3"/>
  <c r="M323" i="3"/>
  <c r="L323" i="3"/>
  <c r="K323" i="3"/>
  <c r="N324" i="3"/>
  <c r="I344" i="3"/>
  <c r="P348" i="3"/>
  <c r="J350" i="3"/>
  <c r="L353" i="3"/>
  <c r="S359" i="3"/>
  <c r="L361" i="3"/>
  <c r="M369" i="3"/>
  <c r="I369" i="3"/>
  <c r="P375" i="3"/>
  <c r="L375" i="3"/>
  <c r="K375" i="3"/>
  <c r="J375" i="3"/>
  <c r="I375" i="3"/>
  <c r="S376" i="3"/>
  <c r="R380" i="3"/>
  <c r="K382" i="3"/>
  <c r="P385" i="3"/>
  <c r="O399" i="3"/>
  <c r="Q402" i="3"/>
  <c r="S439" i="3"/>
  <c r="T446" i="3"/>
  <c r="S446" i="3"/>
  <c r="R446" i="3"/>
  <c r="Q446" i="3"/>
  <c r="P446" i="3"/>
  <c r="O446" i="3"/>
  <c r="N446" i="3"/>
  <c r="M446" i="3"/>
  <c r="L446" i="3"/>
  <c r="N447" i="3"/>
  <c r="Q450" i="3"/>
  <c r="O455" i="3"/>
  <c r="J457" i="3"/>
  <c r="O466" i="3"/>
  <c r="K468" i="3"/>
  <c r="J484" i="3"/>
  <c r="T488" i="3"/>
  <c r="S488" i="3"/>
  <c r="R488" i="3"/>
  <c r="Q488" i="3"/>
  <c r="P488" i="3"/>
  <c r="O488" i="3"/>
  <c r="N488" i="3"/>
  <c r="M488" i="3"/>
  <c r="L488" i="3"/>
  <c r="K488" i="3"/>
  <c r="R509" i="3"/>
  <c r="P509" i="3"/>
  <c r="S509" i="3"/>
  <c r="M509" i="3"/>
  <c r="L509" i="3"/>
  <c r="K509" i="3"/>
  <c r="J509" i="3"/>
  <c r="I509" i="3"/>
  <c r="R523" i="3"/>
  <c r="N583" i="3"/>
  <c r="T404" i="3"/>
  <c r="S404" i="3"/>
  <c r="R404" i="3"/>
  <c r="Q404" i="3"/>
  <c r="P404" i="3"/>
  <c r="P38" i="3"/>
  <c r="J52" i="3"/>
  <c r="R52" i="3"/>
  <c r="T52" i="3"/>
  <c r="S52" i="3"/>
  <c r="L25" i="3"/>
  <c r="N65" i="3"/>
  <c r="M65" i="3"/>
  <c r="I65" i="3"/>
  <c r="S259" i="3"/>
  <c r="R259" i="3"/>
  <c r="Q259" i="3"/>
  <c r="P259" i="3"/>
  <c r="O259" i="3"/>
  <c r="N259" i="3"/>
  <c r="Q8" i="3"/>
  <c r="T82" i="3"/>
  <c r="N110" i="3"/>
  <c r="L113" i="3"/>
  <c r="M119" i="3"/>
  <c r="J124" i="3"/>
  <c r="O124" i="3"/>
  <c r="K124" i="3"/>
  <c r="I124" i="3"/>
  <c r="I131" i="3"/>
  <c r="R18" i="3"/>
  <c r="M24" i="3"/>
  <c r="T25" i="3"/>
  <c r="T60" i="3"/>
  <c r="K62" i="3"/>
  <c r="M68" i="3"/>
  <c r="J3" i="3"/>
  <c r="M7" i="3"/>
  <c r="M10" i="3"/>
  <c r="Q14" i="3"/>
  <c r="S18" i="3"/>
  <c r="Q22" i="3"/>
  <c r="T22" i="3"/>
  <c r="R22" i="3"/>
  <c r="S22" i="3"/>
  <c r="N24" i="3"/>
  <c r="R26" i="3"/>
  <c r="N26" i="3"/>
  <c r="I26" i="3"/>
  <c r="M26" i="3"/>
  <c r="L26" i="3"/>
  <c r="J26" i="3"/>
  <c r="K26" i="3"/>
  <c r="L27" i="3"/>
  <c r="R31" i="3"/>
  <c r="I33" i="3"/>
  <c r="P40" i="3"/>
  <c r="K43" i="3"/>
  <c r="M46" i="3"/>
  <c r="T50" i="3"/>
  <c r="K52" i="3"/>
  <c r="T61" i="3"/>
  <c r="P61" i="3"/>
  <c r="O61" i="3"/>
  <c r="N61" i="3"/>
  <c r="K61" i="3"/>
  <c r="M61" i="3"/>
  <c r="L61" i="3"/>
  <c r="L62" i="3"/>
  <c r="J65" i="3"/>
  <c r="N68" i="3"/>
  <c r="J70" i="3"/>
  <c r="L70" i="3"/>
  <c r="N81" i="3"/>
  <c r="P84" i="3"/>
  <c r="O91" i="3"/>
  <c r="N95" i="3"/>
  <c r="T95" i="3"/>
  <c r="P97" i="3"/>
  <c r="R103" i="3"/>
  <c r="S113" i="3"/>
  <c r="K115" i="3"/>
  <c r="T119" i="3"/>
  <c r="K121" i="3"/>
  <c r="J130" i="3"/>
  <c r="R130" i="3"/>
  <c r="N130" i="3"/>
  <c r="M130" i="3"/>
  <c r="L130" i="3"/>
  <c r="K130" i="3"/>
  <c r="I130" i="3"/>
  <c r="L131" i="3"/>
  <c r="J134" i="3"/>
  <c r="T135" i="3"/>
  <c r="P141" i="3"/>
  <c r="T147" i="3"/>
  <c r="N150" i="3"/>
  <c r="L159" i="3"/>
  <c r="Q166" i="3"/>
  <c r="N172" i="3"/>
  <c r="R182" i="3"/>
  <c r="P191" i="3"/>
  <c r="P194" i="3"/>
  <c r="R200" i="3"/>
  <c r="Q204" i="3"/>
  <c r="S211" i="3"/>
  <c r="R211" i="3"/>
  <c r="Q211" i="3"/>
  <c r="P211" i="3"/>
  <c r="O211" i="3"/>
  <c r="N211" i="3"/>
  <c r="K212" i="3"/>
  <c r="T217" i="3"/>
  <c r="S217" i="3"/>
  <c r="R217" i="3"/>
  <c r="Q217" i="3"/>
  <c r="J225" i="3"/>
  <c r="M228" i="3"/>
  <c r="L235" i="3"/>
  <c r="L238" i="3"/>
  <c r="L241" i="3"/>
  <c r="O244" i="3"/>
  <c r="N247" i="3"/>
  <c r="P257" i="3"/>
  <c r="P263" i="3"/>
  <c r="J268" i="3"/>
  <c r="O268" i="3"/>
  <c r="K268" i="3"/>
  <c r="I268" i="3"/>
  <c r="I269" i="3"/>
  <c r="R273" i="3"/>
  <c r="I275" i="3"/>
  <c r="Q279" i="3"/>
  <c r="S283" i="3"/>
  <c r="K291" i="3"/>
  <c r="J294" i="3"/>
  <c r="K303" i="3"/>
  <c r="S310" i="3"/>
  <c r="I312" i="3"/>
  <c r="S316" i="3"/>
  <c r="L318" i="3"/>
  <c r="J321" i="3"/>
  <c r="M327" i="3"/>
  <c r="R344" i="3"/>
  <c r="Q348" i="3"/>
  <c r="K350" i="3"/>
  <c r="O353" i="3"/>
  <c r="M361" i="3"/>
  <c r="S380" i="3"/>
  <c r="Q385" i="3"/>
  <c r="T402" i="3"/>
  <c r="L404" i="3"/>
  <c r="J412" i="3"/>
  <c r="O412" i="3"/>
  <c r="K412" i="3"/>
  <c r="K413" i="3" s="1"/>
  <c r="I412" i="3"/>
  <c r="Q413" i="3"/>
  <c r="J418" i="3"/>
  <c r="R418" i="3"/>
  <c r="N418" i="3"/>
  <c r="M418" i="3"/>
  <c r="L418" i="3"/>
  <c r="K418" i="3"/>
  <c r="I418" i="3"/>
  <c r="R420" i="3"/>
  <c r="T420" i="3"/>
  <c r="S420" i="3"/>
  <c r="Q420" i="3"/>
  <c r="P420" i="3"/>
  <c r="K433" i="3"/>
  <c r="T450" i="3"/>
  <c r="P455" i="3"/>
  <c r="K457" i="3"/>
  <c r="P466" i="3"/>
  <c r="L468" i="3"/>
  <c r="K484" i="3"/>
  <c r="M491" i="3"/>
  <c r="Q505" i="3"/>
  <c r="N514" i="3"/>
  <c r="O514" i="3"/>
  <c r="R514" i="3"/>
  <c r="Q514" i="3"/>
  <c r="P514" i="3"/>
  <c r="M514" i="3"/>
  <c r="L514" i="3"/>
  <c r="K514" i="3"/>
  <c r="J514" i="3"/>
  <c r="I514" i="3"/>
  <c r="P522" i="3"/>
  <c r="Q522" i="3"/>
  <c r="O522" i="3"/>
  <c r="K522" i="3"/>
  <c r="J522" i="3"/>
  <c r="I522" i="3"/>
  <c r="S523" i="3"/>
  <c r="T558" i="3"/>
  <c r="J558" i="3"/>
  <c r="S558" i="3"/>
  <c r="R558" i="3"/>
  <c r="Q558" i="3"/>
  <c r="P558" i="3"/>
  <c r="M558" i="3"/>
  <c r="L558" i="3"/>
  <c r="N580" i="3"/>
  <c r="P580" i="3"/>
  <c r="L580" i="3"/>
  <c r="T580" i="3"/>
  <c r="S580" i="3"/>
  <c r="R580" i="3"/>
  <c r="Q580" i="3"/>
  <c r="O580" i="3"/>
  <c r="M580" i="3"/>
  <c r="K580" i="3"/>
  <c r="J580" i="3"/>
  <c r="I580" i="3"/>
  <c r="O583" i="3"/>
  <c r="J604" i="3"/>
  <c r="O604" i="3"/>
  <c r="N604" i="3"/>
  <c r="S604" i="3"/>
  <c r="T604" i="3"/>
  <c r="R604" i="3"/>
  <c r="Q604" i="3"/>
  <c r="P604" i="3"/>
  <c r="M604" i="3"/>
  <c r="L604" i="3"/>
  <c r="K604" i="3"/>
  <c r="I604" i="3"/>
  <c r="N37" i="3"/>
  <c r="J37" i="3"/>
  <c r="I37" i="3"/>
  <c r="O188" i="3"/>
  <c r="K188" i="3"/>
  <c r="J188" i="3"/>
  <c r="I188" i="3"/>
  <c r="T206" i="3"/>
  <c r="S206" i="3"/>
  <c r="R206" i="3"/>
  <c r="Q206" i="3"/>
  <c r="P206" i="3"/>
  <c r="O206" i="3"/>
  <c r="J118" i="3"/>
  <c r="L118" i="3"/>
  <c r="N143" i="3"/>
  <c r="T143" i="3"/>
  <c r="R168" i="3"/>
  <c r="Q168" i="3"/>
  <c r="P168" i="3"/>
  <c r="O168" i="3"/>
  <c r="N168" i="3"/>
  <c r="M168" i="3"/>
  <c r="L168" i="3"/>
  <c r="P25" i="3"/>
  <c r="K40" i="3"/>
  <c r="S88" i="3"/>
  <c r="R92" i="3"/>
  <c r="M78" i="3"/>
  <c r="L84" i="3"/>
  <c r="J91" i="3"/>
  <c r="S92" i="3"/>
  <c r="K97" i="3"/>
  <c r="M166" i="3"/>
  <c r="K24" i="3"/>
  <c r="O31" i="3"/>
  <c r="P34" i="3"/>
  <c r="I62" i="3"/>
  <c r="T73" i="3"/>
  <c r="S73" i="3"/>
  <c r="R73" i="3"/>
  <c r="Q73" i="3"/>
  <c r="J81" i="3"/>
  <c r="L94" i="3"/>
  <c r="L97" i="3"/>
  <c r="N103" i="3"/>
  <c r="Q31" i="3"/>
  <c r="M37" i="3"/>
  <c r="O40" i="3"/>
  <c r="L46" i="3"/>
  <c r="R2" i="3"/>
  <c r="N2" i="3"/>
  <c r="M2" i="3"/>
  <c r="L2" i="3"/>
  <c r="K2" i="3"/>
  <c r="J2" i="3"/>
  <c r="K3" i="3"/>
  <c r="O7" i="3"/>
  <c r="N10" i="3"/>
  <c r="S31" i="3"/>
  <c r="J33" i="3"/>
  <c r="P37" i="3"/>
  <c r="L43" i="3"/>
  <c r="R51" i="3"/>
  <c r="Q51" i="3"/>
  <c r="M51" i="3"/>
  <c r="P51" i="3"/>
  <c r="N51" i="3"/>
  <c r="O51" i="3"/>
  <c r="L52" i="3"/>
  <c r="P91" i="3"/>
  <c r="Q97" i="3"/>
  <c r="S103" i="3"/>
  <c r="I109" i="3"/>
  <c r="L115" i="3"/>
  <c r="I118" i="3"/>
  <c r="R120" i="3"/>
  <c r="Q120" i="3"/>
  <c r="P120" i="3"/>
  <c r="O120" i="3"/>
  <c r="L120" i="3"/>
  <c r="N120" i="3"/>
  <c r="M120" i="3"/>
  <c r="L121" i="3"/>
  <c r="R126" i="3"/>
  <c r="T126" i="3"/>
  <c r="S126" i="3"/>
  <c r="P126" i="3"/>
  <c r="O126" i="3"/>
  <c r="Q126" i="3"/>
  <c r="K134" i="3"/>
  <c r="J136" i="3"/>
  <c r="Q136" i="3"/>
  <c r="P136" i="3"/>
  <c r="O136" i="3"/>
  <c r="N136" i="3"/>
  <c r="M136" i="3"/>
  <c r="L136" i="3"/>
  <c r="Q141" i="3"/>
  <c r="I143" i="3"/>
  <c r="J148" i="3"/>
  <c r="R148" i="3"/>
  <c r="T148" i="3"/>
  <c r="S148" i="3"/>
  <c r="O150" i="3"/>
  <c r="M159" i="3"/>
  <c r="R166" i="3"/>
  <c r="P172" i="3"/>
  <c r="O178" i="3"/>
  <c r="S182" i="3"/>
  <c r="M188" i="3"/>
  <c r="Q191" i="3"/>
  <c r="Q194" i="3"/>
  <c r="S200" i="3"/>
  <c r="S204" i="3"/>
  <c r="J206" i="3"/>
  <c r="L212" i="3"/>
  <c r="K225" i="3"/>
  <c r="N228" i="3"/>
  <c r="M235" i="3"/>
  <c r="S237" i="3"/>
  <c r="O237" i="3"/>
  <c r="N237" i="3"/>
  <c r="M237" i="3"/>
  <c r="L237" i="3"/>
  <c r="K237" i="3"/>
  <c r="J237" i="3"/>
  <c r="M241" i="3"/>
  <c r="P244" i="3"/>
  <c r="O247" i="3"/>
  <c r="Q257" i="3"/>
  <c r="I259" i="3"/>
  <c r="R263" i="3"/>
  <c r="I265" i="3"/>
  <c r="Q269" i="3"/>
  <c r="S273" i="3"/>
  <c r="J275" i="3"/>
  <c r="R279" i="3"/>
  <c r="T283" i="3"/>
  <c r="R290" i="3"/>
  <c r="N290" i="3"/>
  <c r="M290" i="3"/>
  <c r="L290" i="3"/>
  <c r="K290" i="3"/>
  <c r="J290" i="3"/>
  <c r="I290" i="3"/>
  <c r="L291" i="3"/>
  <c r="K294" i="3"/>
  <c r="T302" i="3"/>
  <c r="S302" i="3"/>
  <c r="R302" i="3"/>
  <c r="Q302" i="3"/>
  <c r="P302" i="3"/>
  <c r="O302" i="3"/>
  <c r="M302" i="3"/>
  <c r="L303" i="3"/>
  <c r="K312" i="3"/>
  <c r="K321" i="3"/>
  <c r="N327" i="3"/>
  <c r="Q343" i="3"/>
  <c r="M343" i="3"/>
  <c r="L343" i="3"/>
  <c r="K343" i="3"/>
  <c r="J343" i="3"/>
  <c r="I343" i="3"/>
  <c r="S344" i="3"/>
  <c r="S348" i="3"/>
  <c r="L350" i="3"/>
  <c r="P353" i="3"/>
  <c r="R360" i="3"/>
  <c r="Q360" i="3"/>
  <c r="P360" i="3"/>
  <c r="O360" i="3"/>
  <c r="N360" i="3"/>
  <c r="M360" i="3"/>
  <c r="L360" i="3"/>
  <c r="K360" i="3"/>
  <c r="J360" i="3"/>
  <c r="N361" i="3"/>
  <c r="L364" i="3"/>
  <c r="O370" i="3"/>
  <c r="I372" i="3"/>
  <c r="N383" i="3"/>
  <c r="T383" i="3"/>
  <c r="S383" i="3"/>
  <c r="R383" i="3"/>
  <c r="R385" i="3"/>
  <c r="I387" i="3"/>
  <c r="S403" i="3"/>
  <c r="R403" i="3"/>
  <c r="Q403" i="3"/>
  <c r="P403" i="3"/>
  <c r="O403" i="3"/>
  <c r="N403" i="3"/>
  <c r="M403" i="3"/>
  <c r="L403" i="3"/>
  <c r="M404" i="3"/>
  <c r="R413" i="3"/>
  <c r="L428" i="3"/>
  <c r="L433" i="3"/>
  <c r="Q440" i="3"/>
  <c r="P440" i="3"/>
  <c r="O440" i="3"/>
  <c r="N440" i="3"/>
  <c r="M440" i="3"/>
  <c r="L440" i="3"/>
  <c r="K440" i="3"/>
  <c r="J440" i="3"/>
  <c r="I440" i="3"/>
  <c r="S451" i="3"/>
  <c r="R451" i="3"/>
  <c r="Q451" i="3"/>
  <c r="P451" i="3"/>
  <c r="O451" i="3"/>
  <c r="N451" i="3"/>
  <c r="M451" i="3"/>
  <c r="L451" i="3"/>
  <c r="K451" i="3"/>
  <c r="J451" i="3"/>
  <c r="R455" i="3"/>
  <c r="L457" i="3"/>
  <c r="Q466" i="3"/>
  <c r="M468" i="3"/>
  <c r="M471" i="3"/>
  <c r="I479" i="3"/>
  <c r="O481" i="3"/>
  <c r="K481" i="3"/>
  <c r="J481" i="3"/>
  <c r="I481" i="3"/>
  <c r="P482" i="3"/>
  <c r="M484" i="3"/>
  <c r="N491" i="3"/>
  <c r="I502" i="3"/>
  <c r="R505" i="3"/>
  <c r="P536" i="3"/>
  <c r="M552" i="3"/>
  <c r="Q46" i="3"/>
  <c r="T46" i="3"/>
  <c r="S46" i="3"/>
  <c r="R46" i="3"/>
  <c r="J238" i="3"/>
  <c r="T238" i="3"/>
  <c r="S238" i="3"/>
  <c r="S239" i="3" s="1"/>
  <c r="R238" i="3"/>
  <c r="R239" i="3" s="1"/>
  <c r="Q238" i="3"/>
  <c r="Q239" i="3" s="1"/>
  <c r="P238" i="3"/>
  <c r="P239" i="3" s="1"/>
  <c r="O238" i="3"/>
  <c r="O239" i="3" s="1"/>
  <c r="J376" i="3"/>
  <c r="Q376" i="3"/>
  <c r="P376" i="3"/>
  <c r="O376" i="3"/>
  <c r="N376" i="3"/>
  <c r="M376" i="3"/>
  <c r="L376" i="3"/>
  <c r="K376" i="3"/>
  <c r="I376" i="3"/>
  <c r="J382" i="3"/>
  <c r="T382" i="3"/>
  <c r="S382" i="3"/>
  <c r="R382" i="3"/>
  <c r="Q382" i="3"/>
  <c r="P382" i="3"/>
  <c r="O382" i="3"/>
  <c r="N382" i="3"/>
  <c r="M382" i="3"/>
  <c r="J78" i="3"/>
  <c r="I84" i="3"/>
  <c r="P87" i="3"/>
  <c r="L87" i="3"/>
  <c r="K87" i="3"/>
  <c r="J87" i="3"/>
  <c r="I87" i="3"/>
  <c r="J84" i="3"/>
  <c r="R88" i="3"/>
  <c r="J196" i="3"/>
  <c r="T196" i="3"/>
  <c r="S196" i="3"/>
  <c r="R196" i="3"/>
  <c r="N135" i="3"/>
  <c r="R162" i="3"/>
  <c r="S162" i="3"/>
  <c r="N162" i="3"/>
  <c r="M162" i="3"/>
  <c r="L162" i="3"/>
  <c r="K162" i="3"/>
  <c r="J162" i="3"/>
  <c r="I162" i="3"/>
  <c r="R180" i="3"/>
  <c r="T180" i="3"/>
  <c r="S180" i="3"/>
  <c r="Q55" i="3"/>
  <c r="M55" i="3"/>
  <c r="L55" i="3"/>
  <c r="K55" i="3"/>
  <c r="J55" i="3"/>
  <c r="I55" i="3"/>
  <c r="T72" i="3"/>
  <c r="T111" i="3"/>
  <c r="S111" i="3"/>
  <c r="S112" i="3" s="1"/>
  <c r="I3" i="3"/>
  <c r="L10" i="3"/>
  <c r="S14" i="3"/>
  <c r="T18" i="3"/>
  <c r="S27" i="3"/>
  <c r="M62" i="3"/>
  <c r="K65" i="3"/>
  <c r="O68" i="3"/>
  <c r="O81" i="3"/>
  <c r="Q84" i="3"/>
  <c r="L3" i="3"/>
  <c r="T14" i="3"/>
  <c r="I16" i="3"/>
  <c r="N19" i="3"/>
  <c r="J19" i="3"/>
  <c r="I19" i="3"/>
  <c r="P24" i="3"/>
  <c r="T27" i="3"/>
  <c r="T31" i="3"/>
  <c r="K33" i="3"/>
  <c r="Q37" i="3"/>
  <c r="M43" i="3"/>
  <c r="O46" i="3"/>
  <c r="M52" i="3"/>
  <c r="R54" i="3"/>
  <c r="L54" i="3"/>
  <c r="L65" i="3"/>
  <c r="P68" i="3"/>
  <c r="M71" i="3"/>
  <c r="N87" i="3"/>
  <c r="Q91" i="3"/>
  <c r="R97" i="3"/>
  <c r="I99" i="3"/>
  <c r="T103" i="3"/>
  <c r="R108" i="3"/>
  <c r="O108" i="3"/>
  <c r="K108" i="3"/>
  <c r="J108" i="3"/>
  <c r="I108" i="3"/>
  <c r="J109" i="3"/>
  <c r="R114" i="3"/>
  <c r="S114" i="3"/>
  <c r="N114" i="3"/>
  <c r="I114" i="3"/>
  <c r="M114" i="3"/>
  <c r="L114" i="3"/>
  <c r="K114" i="3"/>
  <c r="J114" i="3"/>
  <c r="M115" i="3"/>
  <c r="K118" i="3"/>
  <c r="M121" i="3"/>
  <c r="R132" i="3"/>
  <c r="S132" i="3"/>
  <c r="T132" i="3"/>
  <c r="M134" i="3"/>
  <c r="R141" i="3"/>
  <c r="J143" i="3"/>
  <c r="P150" i="3"/>
  <c r="N159" i="3"/>
  <c r="N161" i="3"/>
  <c r="M161" i="3"/>
  <c r="I161" i="3"/>
  <c r="S166" i="3"/>
  <c r="I168" i="3"/>
  <c r="Q172" i="3"/>
  <c r="I174" i="3"/>
  <c r="P178" i="3"/>
  <c r="T182" i="3"/>
  <c r="I184" i="3"/>
  <c r="N188" i="3"/>
  <c r="R191" i="3"/>
  <c r="I196" i="3"/>
  <c r="T200" i="3"/>
  <c r="T204" i="3"/>
  <c r="K206" i="3"/>
  <c r="M212" i="3"/>
  <c r="L225" i="3"/>
  <c r="O228" i="3"/>
  <c r="N235" i="3"/>
  <c r="N238" i="3"/>
  <c r="N239" i="3" s="1"/>
  <c r="O241" i="3"/>
  <c r="P247" i="3"/>
  <c r="R257" i="3"/>
  <c r="J259" i="3"/>
  <c r="S263" i="3"/>
  <c r="J265" i="3"/>
  <c r="R269" i="3"/>
  <c r="K275" i="3"/>
  <c r="I278" i="3"/>
  <c r="S279" i="3"/>
  <c r="O284" i="3"/>
  <c r="K284" i="3"/>
  <c r="J284" i="3"/>
  <c r="I284" i="3"/>
  <c r="I285" i="3"/>
  <c r="S291" i="3"/>
  <c r="M294" i="3"/>
  <c r="M303" i="3"/>
  <c r="N305" i="3"/>
  <c r="M305" i="3"/>
  <c r="I305" i="3"/>
  <c r="N311" i="3"/>
  <c r="Q311" i="3"/>
  <c r="L311" i="3"/>
  <c r="K311" i="3"/>
  <c r="J311" i="3"/>
  <c r="I311" i="3"/>
  <c r="S312" i="3"/>
  <c r="N317" i="3"/>
  <c r="T317" i="3"/>
  <c r="P317" i="3"/>
  <c r="O317" i="3"/>
  <c r="M317" i="3"/>
  <c r="L317" i="3"/>
  <c r="K317" i="3"/>
  <c r="J317" i="3"/>
  <c r="I317" i="3"/>
  <c r="L321" i="3"/>
  <c r="O327" i="3"/>
  <c r="I335" i="3"/>
  <c r="T344" i="3"/>
  <c r="T348" i="3"/>
  <c r="T351" i="3"/>
  <c r="S351" i="3"/>
  <c r="R351" i="3"/>
  <c r="Q351" i="3"/>
  <c r="Q353" i="3"/>
  <c r="I355" i="3"/>
  <c r="M364" i="3"/>
  <c r="P370" i="3"/>
  <c r="J372" i="3"/>
  <c r="S381" i="3"/>
  <c r="O381" i="3"/>
  <c r="N381" i="3"/>
  <c r="M381" i="3"/>
  <c r="L381" i="3"/>
  <c r="K381" i="3"/>
  <c r="J381" i="3"/>
  <c r="I381" i="3"/>
  <c r="S385" i="3"/>
  <c r="J387" i="3"/>
  <c r="N404" i="3"/>
  <c r="M407" i="3"/>
  <c r="S413" i="3"/>
  <c r="M428" i="3"/>
  <c r="M433" i="3"/>
  <c r="S455" i="3"/>
  <c r="S466" i="3"/>
  <c r="N471" i="3"/>
  <c r="J479" i="3"/>
  <c r="Q482" i="3"/>
  <c r="O491" i="3"/>
  <c r="N500" i="3"/>
  <c r="J502" i="3"/>
  <c r="S505" i="3"/>
  <c r="I520" i="3"/>
  <c r="R536" i="3"/>
  <c r="N552" i="3"/>
  <c r="T576" i="3"/>
  <c r="T583" i="3"/>
  <c r="S591" i="3"/>
  <c r="J591" i="3"/>
  <c r="Q591" i="3"/>
  <c r="O591" i="3"/>
  <c r="N591" i="3"/>
  <c r="T591" i="3"/>
  <c r="R591" i="3"/>
  <c r="P591" i="3"/>
  <c r="M591" i="3"/>
  <c r="L591" i="3"/>
  <c r="K591" i="3"/>
  <c r="I591" i="3"/>
  <c r="T611" i="3"/>
  <c r="Q611" i="3"/>
  <c r="S611" i="3"/>
  <c r="R611" i="3"/>
  <c r="P611" i="3"/>
  <c r="O611" i="3"/>
  <c r="N611" i="3"/>
  <c r="M611" i="3"/>
  <c r="L611" i="3"/>
  <c r="K611" i="3"/>
  <c r="J611" i="3"/>
  <c r="I611" i="3"/>
  <c r="M81" i="3"/>
  <c r="I81" i="3"/>
  <c r="N419" i="3"/>
  <c r="S419" i="3"/>
  <c r="R419" i="3"/>
  <c r="Q419" i="3"/>
  <c r="P419" i="3"/>
  <c r="O419" i="3"/>
  <c r="M419" i="3"/>
  <c r="L419" i="3"/>
  <c r="K419" i="3"/>
  <c r="N484" i="3"/>
  <c r="L484" i="3"/>
  <c r="T484" i="3"/>
  <c r="S484" i="3"/>
  <c r="R484" i="3"/>
  <c r="Q484" i="3"/>
  <c r="R194" i="3"/>
  <c r="N194" i="3"/>
  <c r="M194" i="3"/>
  <c r="L194" i="3"/>
  <c r="K194" i="3"/>
  <c r="J194" i="3"/>
  <c r="I194" i="3"/>
  <c r="L60" i="3"/>
  <c r="M34" i="3"/>
  <c r="N34" i="3"/>
  <c r="K166" i="3"/>
  <c r="Q25" i="3"/>
  <c r="J68" i="3"/>
  <c r="I150" i="3"/>
  <c r="Q157" i="3"/>
  <c r="N78" i="3"/>
  <c r="L91" i="3"/>
  <c r="P14" i="3"/>
  <c r="K27" i="3"/>
  <c r="O24" i="3"/>
  <c r="M87" i="3"/>
  <c r="P7" i="3"/>
  <c r="O10" i="3"/>
  <c r="I6" i="3"/>
  <c r="Q7" i="3"/>
  <c r="P10" i="3"/>
  <c r="R15" i="3"/>
  <c r="Q15" i="3"/>
  <c r="P15" i="3"/>
  <c r="O15" i="3"/>
  <c r="N15" i="3"/>
  <c r="J16" i="3"/>
  <c r="I20" i="3"/>
  <c r="Q24" i="3"/>
  <c r="T28" i="3"/>
  <c r="Q28" i="3"/>
  <c r="S28" i="3"/>
  <c r="R28" i="3"/>
  <c r="R32" i="3"/>
  <c r="N32" i="3"/>
  <c r="M32" i="3"/>
  <c r="L32" i="3"/>
  <c r="I32" i="3"/>
  <c r="K32" i="3"/>
  <c r="J32" i="3"/>
  <c r="L33" i="3"/>
  <c r="R37" i="3"/>
  <c r="I39" i="3"/>
  <c r="P46" i="3"/>
  <c r="K49" i="3"/>
  <c r="N52" i="3"/>
  <c r="S63" i="3"/>
  <c r="T63" i="3"/>
  <c r="O65" i="3"/>
  <c r="O71" i="3"/>
  <c r="Q81" i="3"/>
  <c r="O87" i="3"/>
  <c r="R91" i="3"/>
  <c r="S97" i="3"/>
  <c r="J99" i="3"/>
  <c r="I102" i="3"/>
  <c r="Q104" i="3"/>
  <c r="P104" i="3"/>
  <c r="O104" i="3"/>
  <c r="N104" i="3"/>
  <c r="M104" i="3"/>
  <c r="L104" i="3"/>
  <c r="Q109" i="3"/>
  <c r="T115" i="3"/>
  <c r="M118" i="3"/>
  <c r="N121" i="3"/>
  <c r="N134" i="3"/>
  <c r="T141" i="3"/>
  <c r="K143" i="3"/>
  <c r="Q150" i="3"/>
  <c r="O162" i="3"/>
  <c r="J168" i="3"/>
  <c r="R172" i="3"/>
  <c r="J174" i="3"/>
  <c r="Q178" i="3"/>
  <c r="I180" i="3"/>
  <c r="P183" i="3"/>
  <c r="L183" i="3"/>
  <c r="K183" i="3"/>
  <c r="J183" i="3"/>
  <c r="I183" i="3"/>
  <c r="K184" i="3"/>
  <c r="P188" i="3"/>
  <c r="T194" i="3"/>
  <c r="K196" i="3"/>
  <c r="T205" i="3"/>
  <c r="P205" i="3"/>
  <c r="O205" i="3"/>
  <c r="N205" i="3"/>
  <c r="M205" i="3"/>
  <c r="L205" i="3"/>
  <c r="K205" i="3"/>
  <c r="L206" i="3"/>
  <c r="J209" i="3"/>
  <c r="N212" i="3"/>
  <c r="J214" i="3"/>
  <c r="L214" i="3"/>
  <c r="N225" i="3"/>
  <c r="P228" i="3"/>
  <c r="O235" i="3"/>
  <c r="T239" i="3"/>
  <c r="P241" i="3"/>
  <c r="R247" i="3"/>
  <c r="S257" i="3"/>
  <c r="K259" i="3"/>
  <c r="T263" i="3"/>
  <c r="S269" i="3"/>
  <c r="J274" i="3"/>
  <c r="R274" i="3"/>
  <c r="N274" i="3"/>
  <c r="M274" i="3"/>
  <c r="L274" i="3"/>
  <c r="K274" i="3"/>
  <c r="I274" i="3"/>
  <c r="L275" i="3"/>
  <c r="J278" i="3"/>
  <c r="T279" i="3"/>
  <c r="P285" i="3"/>
  <c r="T291" i="3"/>
  <c r="N294" i="3"/>
  <c r="N303" i="3"/>
  <c r="O306" i="3"/>
  <c r="T312" i="3"/>
  <c r="N321" i="3"/>
  <c r="Q327" i="3"/>
  <c r="O332" i="3"/>
  <c r="K332" i="3"/>
  <c r="J332" i="3"/>
  <c r="I332" i="3"/>
  <c r="P333" i="3"/>
  <c r="J335" i="3"/>
  <c r="T349" i="3"/>
  <c r="P349" i="3"/>
  <c r="O349" i="3"/>
  <c r="N349" i="3"/>
  <c r="M349" i="3"/>
  <c r="L349" i="3"/>
  <c r="K349" i="3"/>
  <c r="J349" i="3"/>
  <c r="I349" i="3"/>
  <c r="R353" i="3"/>
  <c r="J355" i="3"/>
  <c r="N364" i="3"/>
  <c r="Q370" i="3"/>
  <c r="K372" i="3"/>
  <c r="S387" i="3"/>
  <c r="L396" i="3"/>
  <c r="O404" i="3"/>
  <c r="O407" i="3"/>
  <c r="I409" i="3"/>
  <c r="R414" i="3"/>
  <c r="T414" i="3"/>
  <c r="S414" i="3"/>
  <c r="Q414" i="3"/>
  <c r="P414" i="3"/>
  <c r="O414" i="3"/>
  <c r="N414" i="3"/>
  <c r="M414" i="3"/>
  <c r="N428" i="3"/>
  <c r="O433" i="3"/>
  <c r="T455" i="3"/>
  <c r="T466" i="3"/>
  <c r="O471" i="3"/>
  <c r="K479" i="3"/>
  <c r="R482" i="3"/>
  <c r="P484" i="3"/>
  <c r="Q491" i="3"/>
  <c r="I497" i="3"/>
  <c r="O500" i="3"/>
  <c r="K502" i="3"/>
  <c r="O506" i="3"/>
  <c r="T506" i="3"/>
  <c r="S506" i="3"/>
  <c r="R506" i="3"/>
  <c r="Q506" i="3"/>
  <c r="P506" i="3"/>
  <c r="N506" i="3"/>
  <c r="M506" i="3"/>
  <c r="L506" i="3"/>
  <c r="K506" i="3"/>
  <c r="J520" i="3"/>
  <c r="I533" i="3"/>
  <c r="T552" i="3"/>
  <c r="T565" i="3"/>
  <c r="S565" i="3"/>
  <c r="R565" i="3"/>
  <c r="Q565" i="3"/>
  <c r="P565" i="3"/>
  <c r="O565" i="3"/>
  <c r="N565" i="3"/>
  <c r="M565" i="3"/>
  <c r="L565" i="3"/>
  <c r="K565" i="3"/>
  <c r="J565" i="3"/>
  <c r="I565" i="3"/>
  <c r="R577" i="3"/>
  <c r="Q577" i="3"/>
  <c r="T577" i="3"/>
  <c r="S577" i="3"/>
  <c r="P577" i="3"/>
  <c r="O577" i="3"/>
  <c r="N577" i="3"/>
  <c r="M577" i="3"/>
  <c r="K577" i="3"/>
  <c r="J577" i="3"/>
  <c r="I584" i="3"/>
  <c r="Q584" i="3"/>
  <c r="S584" i="3"/>
  <c r="R584" i="3"/>
  <c r="P584" i="3"/>
  <c r="O584" i="3"/>
  <c r="N584" i="3"/>
  <c r="M584" i="3"/>
  <c r="L584" i="3"/>
  <c r="K584" i="3"/>
  <c r="K585" i="3" s="1"/>
  <c r="J584" i="3"/>
  <c r="T159" i="3"/>
  <c r="S159" i="3"/>
  <c r="T301" i="3"/>
  <c r="P301" i="3"/>
  <c r="O301" i="3"/>
  <c r="N301" i="3"/>
  <c r="M301" i="3"/>
  <c r="L301" i="3"/>
  <c r="K301" i="3"/>
  <c r="I301" i="3"/>
  <c r="R3" i="3"/>
  <c r="Q3" i="3"/>
  <c r="N3" i="3"/>
  <c r="P3" i="3"/>
  <c r="O3" i="3"/>
  <c r="I8" i="3"/>
  <c r="J34" i="3"/>
  <c r="T265" i="3"/>
  <c r="S265" i="3"/>
  <c r="R265" i="3"/>
  <c r="Q265" i="3"/>
  <c r="I157" i="3"/>
  <c r="R156" i="3"/>
  <c r="O156" i="3"/>
  <c r="K156" i="3"/>
  <c r="J156" i="3"/>
  <c r="I156" i="3"/>
  <c r="K16" i="3"/>
  <c r="R24" i="3"/>
  <c r="S33" i="3"/>
  <c r="R81" i="3"/>
  <c r="I83" i="3"/>
  <c r="Q87" i="3"/>
  <c r="S91" i="3"/>
  <c r="T97" i="3"/>
  <c r="K99" i="3"/>
  <c r="J102" i="3"/>
  <c r="R109" i="3"/>
  <c r="I111" i="3"/>
  <c r="T116" i="3"/>
  <c r="S116" i="3"/>
  <c r="R116" i="3"/>
  <c r="N118" i="3"/>
  <c r="O121" i="3"/>
  <c r="O134" i="3"/>
  <c r="J142" i="3"/>
  <c r="T142" i="3"/>
  <c r="S142" i="3"/>
  <c r="O142" i="3"/>
  <c r="R142" i="3"/>
  <c r="Q142" i="3"/>
  <c r="P142" i="3"/>
  <c r="L143" i="3"/>
  <c r="S150" i="3"/>
  <c r="I152" i="3"/>
  <c r="M156" i="3"/>
  <c r="P159" i="3"/>
  <c r="P162" i="3"/>
  <c r="N167" i="3"/>
  <c r="Q167" i="3"/>
  <c r="L167" i="3"/>
  <c r="K167" i="3"/>
  <c r="J167" i="3"/>
  <c r="I167" i="3"/>
  <c r="K168" i="3"/>
  <c r="S172" i="3"/>
  <c r="K174" i="3"/>
  <c r="S178" i="3"/>
  <c r="J180" i="3"/>
  <c r="R184" i="3"/>
  <c r="Q188" i="3"/>
  <c r="R195" i="3"/>
  <c r="Q195" i="3"/>
  <c r="P195" i="3"/>
  <c r="O195" i="3"/>
  <c r="N195" i="3"/>
  <c r="M195" i="3"/>
  <c r="L196" i="3"/>
  <c r="M206" i="3"/>
  <c r="K209" i="3"/>
  <c r="O212" i="3"/>
  <c r="O225" i="3"/>
  <c r="Q228" i="3"/>
  <c r="M231" i="3"/>
  <c r="P235" i="3"/>
  <c r="Q241" i="3"/>
  <c r="S247" i="3"/>
  <c r="I253" i="3"/>
  <c r="T257" i="3"/>
  <c r="L259" i="3"/>
  <c r="I262" i="3"/>
  <c r="R264" i="3"/>
  <c r="Q264" i="3"/>
  <c r="P264" i="3"/>
  <c r="O264" i="3"/>
  <c r="N264" i="3"/>
  <c r="M264" i="3"/>
  <c r="L264" i="3"/>
  <c r="L265" i="3"/>
  <c r="R270" i="3"/>
  <c r="T270" i="3"/>
  <c r="S270" i="3"/>
  <c r="Q270" i="3"/>
  <c r="P270" i="3"/>
  <c r="O270" i="3"/>
  <c r="T275" i="3"/>
  <c r="K278" i="3"/>
  <c r="J280" i="3"/>
  <c r="Q280" i="3"/>
  <c r="P280" i="3"/>
  <c r="O280" i="3"/>
  <c r="N280" i="3"/>
  <c r="M280" i="3"/>
  <c r="L280" i="3"/>
  <c r="Q285" i="3"/>
  <c r="I287" i="3"/>
  <c r="J292" i="3"/>
  <c r="T292" i="3"/>
  <c r="S292" i="3"/>
  <c r="R292" i="3"/>
  <c r="O294" i="3"/>
  <c r="O303" i="3"/>
  <c r="P306" i="3"/>
  <c r="I308" i="3"/>
  <c r="T313" i="3"/>
  <c r="S313" i="3"/>
  <c r="R313" i="3"/>
  <c r="Q313" i="3"/>
  <c r="O313" i="3"/>
  <c r="O321" i="3"/>
  <c r="R327" i="3"/>
  <c r="Q333" i="3"/>
  <c r="K335" i="3"/>
  <c r="N337" i="3"/>
  <c r="J337" i="3"/>
  <c r="I337" i="3"/>
  <c r="S353" i="3"/>
  <c r="K355" i="3"/>
  <c r="P364" i="3"/>
  <c r="I366" i="3"/>
  <c r="S370" i="3"/>
  <c r="L372" i="3"/>
  <c r="R386" i="3"/>
  <c r="N386" i="3"/>
  <c r="M386" i="3"/>
  <c r="L386" i="3"/>
  <c r="K386" i="3"/>
  <c r="J386" i="3"/>
  <c r="I386" i="3"/>
  <c r="T387" i="3"/>
  <c r="M396" i="3"/>
  <c r="J401" i="3"/>
  <c r="P407" i="3"/>
  <c r="J409" i="3"/>
  <c r="P428" i="3"/>
  <c r="P433" i="3"/>
  <c r="R456" i="3"/>
  <c r="Q456" i="3"/>
  <c r="P456" i="3"/>
  <c r="O456" i="3"/>
  <c r="N456" i="3"/>
  <c r="M456" i="3"/>
  <c r="L456" i="3"/>
  <c r="K456" i="3"/>
  <c r="J456" i="3"/>
  <c r="I456" i="3"/>
  <c r="I462" i="3"/>
  <c r="N467" i="3"/>
  <c r="S467" i="3"/>
  <c r="R467" i="3"/>
  <c r="Q467" i="3"/>
  <c r="P467" i="3"/>
  <c r="O467" i="3"/>
  <c r="M467" i="3"/>
  <c r="L467" i="3"/>
  <c r="K467" i="3"/>
  <c r="J467" i="3"/>
  <c r="I467" i="3"/>
  <c r="Q471" i="3"/>
  <c r="O476" i="3"/>
  <c r="K476" i="3"/>
  <c r="J476" i="3"/>
  <c r="I476" i="3"/>
  <c r="P477" i="3"/>
  <c r="L479" i="3"/>
  <c r="T482" i="3"/>
  <c r="S491" i="3"/>
  <c r="K497" i="3"/>
  <c r="L502" i="3"/>
  <c r="J533" i="3"/>
  <c r="J549" i="3"/>
  <c r="Q549" i="3"/>
  <c r="Q550" i="3" s="1"/>
  <c r="T549" i="3"/>
  <c r="S549" i="3"/>
  <c r="S550" i="3" s="1"/>
  <c r="R549" i="3"/>
  <c r="R550" i="3" s="1"/>
  <c r="P549" i="3"/>
  <c r="P550" i="3" s="1"/>
  <c r="O549" i="3"/>
  <c r="O550" i="3" s="1"/>
  <c r="N549" i="3"/>
  <c r="N550" i="3" s="1"/>
  <c r="M549" i="3"/>
  <c r="M550" i="3" s="1"/>
  <c r="L549" i="3"/>
  <c r="K549" i="3"/>
  <c r="I549" i="3"/>
  <c r="K553" i="3"/>
  <c r="S553" i="3"/>
  <c r="R553" i="3"/>
  <c r="Q553" i="3"/>
  <c r="P553" i="3"/>
  <c r="O553" i="3"/>
  <c r="N553" i="3"/>
  <c r="M553" i="3"/>
  <c r="L553" i="3"/>
  <c r="J553" i="3"/>
  <c r="I553" i="3"/>
  <c r="T62" i="3"/>
  <c r="S62" i="3"/>
  <c r="O62" i="3"/>
  <c r="R62" i="3"/>
  <c r="Q62" i="3"/>
  <c r="P62" i="3"/>
  <c r="K18" i="3"/>
  <c r="N43" i="3"/>
  <c r="J43" i="3"/>
  <c r="I43" i="3"/>
  <c r="R20" i="3"/>
  <c r="N20" i="3"/>
  <c r="M20" i="3"/>
  <c r="L20" i="3"/>
  <c r="J20" i="3"/>
  <c r="K20" i="3"/>
  <c r="S3" i="3"/>
  <c r="K6" i="3"/>
  <c r="R7" i="3"/>
  <c r="S37" i="3"/>
  <c r="J39" i="3"/>
  <c r="P43" i="3"/>
  <c r="L49" i="3"/>
  <c r="O52" i="3"/>
  <c r="N55" i="3"/>
  <c r="P65" i="3"/>
  <c r="P71" i="3"/>
  <c r="J76" i="3"/>
  <c r="O76" i="3"/>
  <c r="K76" i="3"/>
  <c r="I76" i="3"/>
  <c r="I77" i="3"/>
  <c r="T3" i="3"/>
  <c r="L6" i="3"/>
  <c r="S7" i="3"/>
  <c r="L13" i="3"/>
  <c r="L16" i="3"/>
  <c r="P20" i="3"/>
  <c r="S24" i="3"/>
  <c r="T33" i="3"/>
  <c r="T37" i="3"/>
  <c r="K39" i="3"/>
  <c r="Q43" i="3"/>
  <c r="M49" i="3"/>
  <c r="P52" i="3"/>
  <c r="O55" i="3"/>
  <c r="Q65" i="3"/>
  <c r="I67" i="3"/>
  <c r="R71" i="3"/>
  <c r="I73" i="3"/>
  <c r="Q77" i="3"/>
  <c r="S81" i="3"/>
  <c r="J83" i="3"/>
  <c r="R87" i="3"/>
  <c r="T91" i="3"/>
  <c r="R98" i="3"/>
  <c r="N98" i="3"/>
  <c r="M98" i="3"/>
  <c r="L98" i="3"/>
  <c r="K98" i="3"/>
  <c r="I98" i="3"/>
  <c r="J98" i="3"/>
  <c r="L99" i="3"/>
  <c r="K102" i="3"/>
  <c r="S109" i="3"/>
  <c r="J111" i="3"/>
  <c r="O118" i="3"/>
  <c r="P121" i="3"/>
  <c r="L124" i="3"/>
  <c r="P134" i="3"/>
  <c r="M143" i="3"/>
  <c r="N145" i="3"/>
  <c r="J145" i="3"/>
  <c r="I145" i="3"/>
  <c r="T150" i="3"/>
  <c r="J152" i="3"/>
  <c r="N156" i="3"/>
  <c r="Q159" i="3"/>
  <c r="Q162" i="3"/>
  <c r="I164" i="3"/>
  <c r="S168" i="3"/>
  <c r="T172" i="3"/>
  <c r="L174" i="3"/>
  <c r="T178" i="3"/>
  <c r="K180" i="3"/>
  <c r="S184" i="3"/>
  <c r="I187" i="3"/>
  <c r="R188" i="3"/>
  <c r="I190" i="3"/>
  <c r="M196" i="3"/>
  <c r="R198" i="3"/>
  <c r="L198" i="3"/>
  <c r="N206" i="3"/>
  <c r="L209" i="3"/>
  <c r="P212" i="3"/>
  <c r="M215" i="3"/>
  <c r="P225" i="3"/>
  <c r="N231" i="3"/>
  <c r="Q235" i="3"/>
  <c r="R241" i="3"/>
  <c r="I243" i="3"/>
  <c r="T247" i="3"/>
  <c r="R252" i="3"/>
  <c r="O252" i="3"/>
  <c r="K252" i="3"/>
  <c r="J252" i="3"/>
  <c r="I252" i="3"/>
  <c r="J253" i="3"/>
  <c r="R258" i="3"/>
  <c r="S258" i="3"/>
  <c r="N258" i="3"/>
  <c r="M258" i="3"/>
  <c r="L258" i="3"/>
  <c r="K258" i="3"/>
  <c r="J258" i="3"/>
  <c r="I258" i="3"/>
  <c r="M259" i="3"/>
  <c r="K262" i="3"/>
  <c r="M265" i="3"/>
  <c r="R276" i="3"/>
  <c r="T276" i="3"/>
  <c r="S276" i="3"/>
  <c r="M278" i="3"/>
  <c r="R285" i="3"/>
  <c r="J287" i="3"/>
  <c r="P294" i="3"/>
  <c r="P303" i="3"/>
  <c r="Q306" i="3"/>
  <c r="J308" i="3"/>
  <c r="P321" i="3"/>
  <c r="S327" i="3"/>
  <c r="R333" i="3"/>
  <c r="L335" i="3"/>
  <c r="O338" i="3"/>
  <c r="T353" i="3"/>
  <c r="T355" i="3"/>
  <c r="Q364" i="3"/>
  <c r="J366" i="3"/>
  <c r="T370" i="3"/>
  <c r="M372" i="3"/>
  <c r="J388" i="3"/>
  <c r="T388" i="3"/>
  <c r="S388" i="3"/>
  <c r="R388" i="3"/>
  <c r="Q388" i="3"/>
  <c r="P388" i="3"/>
  <c r="N396" i="3"/>
  <c r="I398" i="3"/>
  <c r="K401" i="3"/>
  <c r="R407" i="3"/>
  <c r="K409" i="3"/>
  <c r="R424" i="3"/>
  <c r="Q428" i="3"/>
  <c r="I430" i="3"/>
  <c r="Q433" i="3"/>
  <c r="L444" i="3"/>
  <c r="J462" i="3"/>
  <c r="R471" i="3"/>
  <c r="Q477" i="3"/>
  <c r="M479" i="3"/>
  <c r="J483" i="3"/>
  <c r="T483" i="3"/>
  <c r="S483" i="3"/>
  <c r="R483" i="3"/>
  <c r="Q483" i="3"/>
  <c r="P483" i="3"/>
  <c r="O483" i="3"/>
  <c r="N483" i="3"/>
  <c r="M483" i="3"/>
  <c r="L483" i="3"/>
  <c r="K483" i="3"/>
  <c r="M486" i="3"/>
  <c r="T491" i="3"/>
  <c r="R500" i="3"/>
  <c r="M502" i="3"/>
  <c r="L520" i="3"/>
  <c r="L533" i="3"/>
  <c r="T541" i="3"/>
  <c r="T561" i="3"/>
  <c r="T10" i="3"/>
  <c r="S10" i="3"/>
  <c r="R10" i="3"/>
  <c r="N125" i="3"/>
  <c r="T125" i="3"/>
  <c r="P125" i="3"/>
  <c r="O125" i="3"/>
  <c r="M125" i="3"/>
  <c r="J125" i="3"/>
  <c r="L125" i="3"/>
  <c r="K125" i="3"/>
  <c r="N131" i="3"/>
  <c r="S131" i="3"/>
  <c r="R131" i="3"/>
  <c r="Q131" i="3"/>
  <c r="P131" i="3"/>
  <c r="O131" i="3"/>
  <c r="M131" i="3"/>
  <c r="T24" i="3"/>
  <c r="Q34" i="3"/>
  <c r="T34" i="3"/>
  <c r="S34" i="3"/>
  <c r="R34" i="3"/>
  <c r="R38" i="3"/>
  <c r="N38" i="3"/>
  <c r="M38" i="3"/>
  <c r="I38" i="3"/>
  <c r="L38" i="3"/>
  <c r="K38" i="3"/>
  <c r="J38" i="3"/>
  <c r="Q52" i="3"/>
  <c r="R65" i="3"/>
  <c r="T81" i="3"/>
  <c r="S87" i="3"/>
  <c r="O92" i="3"/>
  <c r="K92" i="3"/>
  <c r="J92" i="3"/>
  <c r="I92" i="3"/>
  <c r="T110" i="3"/>
  <c r="S110" i="3"/>
  <c r="R110" i="3"/>
  <c r="Q110" i="3"/>
  <c r="P110" i="3"/>
  <c r="O110" i="3"/>
  <c r="P118" i="3"/>
  <c r="M129" i="3"/>
  <c r="I129" i="3"/>
  <c r="Q134" i="3"/>
  <c r="O143" i="3"/>
  <c r="Q151" i="3"/>
  <c r="M151" i="3"/>
  <c r="L151" i="3"/>
  <c r="K151" i="3"/>
  <c r="J151" i="3"/>
  <c r="I151" i="3"/>
  <c r="P156" i="3"/>
  <c r="R159" i="3"/>
  <c r="T162" i="3"/>
  <c r="T168" i="3"/>
  <c r="N173" i="3"/>
  <c r="T173" i="3"/>
  <c r="P173" i="3"/>
  <c r="O173" i="3"/>
  <c r="M173" i="3"/>
  <c r="L173" i="3"/>
  <c r="K173" i="3"/>
  <c r="J173" i="3"/>
  <c r="M174" i="3"/>
  <c r="M175" i="3" s="1"/>
  <c r="N179" i="3"/>
  <c r="S179" i="3"/>
  <c r="R179" i="3"/>
  <c r="Q179" i="3"/>
  <c r="P179" i="3"/>
  <c r="O179" i="3"/>
  <c r="M179" i="3"/>
  <c r="L180" i="3"/>
  <c r="T184" i="3"/>
  <c r="S188" i="3"/>
  <c r="N196" i="3"/>
  <c r="T207" i="3"/>
  <c r="S207" i="3"/>
  <c r="O209" i="3"/>
  <c r="Q212" i="3"/>
  <c r="Q225" i="3"/>
  <c r="O231" i="3"/>
  <c r="R235" i="3"/>
  <c r="S241" i="3"/>
  <c r="Q248" i="3"/>
  <c r="P248" i="3"/>
  <c r="O248" i="3"/>
  <c r="N248" i="3"/>
  <c r="M248" i="3"/>
  <c r="L248" i="3"/>
  <c r="Q253" i="3"/>
  <c r="T259" i="3"/>
  <c r="M262" i="3"/>
  <c r="N265" i="3"/>
  <c r="N278" i="3"/>
  <c r="T285" i="3"/>
  <c r="K287" i="3"/>
  <c r="Q294" i="3"/>
  <c r="R303" i="3"/>
  <c r="T306" i="3"/>
  <c r="K308" i="3"/>
  <c r="Q321" i="3"/>
  <c r="T327" i="3"/>
  <c r="T333" i="3"/>
  <c r="M335" i="3"/>
  <c r="P338" i="3"/>
  <c r="R354" i="3"/>
  <c r="S354" i="3"/>
  <c r="N354" i="3"/>
  <c r="M354" i="3"/>
  <c r="L354" i="3"/>
  <c r="K354" i="3"/>
  <c r="J354" i="3"/>
  <c r="I354" i="3"/>
  <c r="T356" i="3"/>
  <c r="S356" i="3"/>
  <c r="R356" i="3"/>
  <c r="Q356" i="3"/>
  <c r="P356" i="3"/>
  <c r="R364" i="3"/>
  <c r="K366" i="3"/>
  <c r="N371" i="3"/>
  <c r="S371" i="3"/>
  <c r="R371" i="3"/>
  <c r="Q371" i="3"/>
  <c r="P371" i="3"/>
  <c r="O371" i="3"/>
  <c r="M371" i="3"/>
  <c r="L371" i="3"/>
  <c r="K371" i="3"/>
  <c r="N372" i="3"/>
  <c r="P396" i="3"/>
  <c r="J398" i="3"/>
  <c r="L401" i="3"/>
  <c r="S407" i="3"/>
  <c r="L409" i="3"/>
  <c r="M417" i="3"/>
  <c r="I417" i="3"/>
  <c r="P423" i="3"/>
  <c r="L423" i="3"/>
  <c r="K423" i="3"/>
  <c r="J423" i="3"/>
  <c r="I423" i="3"/>
  <c r="S424" i="3"/>
  <c r="R428" i="3"/>
  <c r="K430" i="3"/>
  <c r="R433" i="3"/>
  <c r="S471" i="3"/>
  <c r="R477" i="3"/>
  <c r="O479" i="3"/>
  <c r="N486" i="3"/>
  <c r="S500" i="3"/>
  <c r="M520" i="3"/>
  <c r="M533" i="3"/>
  <c r="T542" i="3"/>
  <c r="S542" i="3"/>
  <c r="I542" i="3"/>
  <c r="R542" i="3"/>
  <c r="Q542" i="3"/>
  <c r="P542" i="3"/>
  <c r="O542" i="3"/>
  <c r="L542" i="3"/>
  <c r="T4" i="3"/>
  <c r="S4" i="3"/>
  <c r="R4" i="3"/>
  <c r="T7" i="3"/>
  <c r="R8" i="3"/>
  <c r="N8" i="3"/>
  <c r="M8" i="3"/>
  <c r="L8" i="3"/>
  <c r="K8" i="3"/>
  <c r="J8" i="3"/>
  <c r="N25" i="3"/>
  <c r="J25" i="3"/>
  <c r="I25" i="3"/>
  <c r="S65" i="3"/>
  <c r="J82" i="3"/>
  <c r="R82" i="3"/>
  <c r="N82" i="3"/>
  <c r="M82" i="3"/>
  <c r="L82" i="3"/>
  <c r="K82" i="3"/>
  <c r="I82" i="3"/>
  <c r="T87" i="3"/>
  <c r="Q118" i="3"/>
  <c r="R134" i="3"/>
  <c r="P143" i="3"/>
  <c r="Q156" i="3"/>
  <c r="S163" i="3"/>
  <c r="R163" i="3"/>
  <c r="Q163" i="3"/>
  <c r="P163" i="3"/>
  <c r="O163" i="3"/>
  <c r="N163" i="3"/>
  <c r="T169" i="3"/>
  <c r="S169" i="3"/>
  <c r="R169" i="3"/>
  <c r="Q169" i="3"/>
  <c r="N174" i="3"/>
  <c r="N175" i="3" s="1"/>
  <c r="M180" i="3"/>
  <c r="T188" i="3"/>
  <c r="O196" i="3"/>
  <c r="P209" i="3"/>
  <c r="J220" i="3"/>
  <c r="O220" i="3"/>
  <c r="K220" i="3"/>
  <c r="I220" i="3"/>
  <c r="R225" i="3"/>
  <c r="Q231" i="3"/>
  <c r="S235" i="3"/>
  <c r="T241" i="3"/>
  <c r="K243" i="3"/>
  <c r="R253" i="3"/>
  <c r="T260" i="3"/>
  <c r="S260" i="3"/>
  <c r="R260" i="3"/>
  <c r="N262" i="3"/>
  <c r="O265" i="3"/>
  <c r="O278" i="3"/>
  <c r="J286" i="3"/>
  <c r="T286" i="3"/>
  <c r="S286" i="3"/>
  <c r="R286" i="3"/>
  <c r="Q286" i="3"/>
  <c r="P286" i="3"/>
  <c r="O286" i="3"/>
  <c r="L287" i="3"/>
  <c r="S294" i="3"/>
  <c r="S307" i="3"/>
  <c r="R307" i="3"/>
  <c r="Q307" i="3"/>
  <c r="P307" i="3"/>
  <c r="O307" i="3"/>
  <c r="N307" i="3"/>
  <c r="L307" i="3"/>
  <c r="L308" i="3"/>
  <c r="R321" i="3"/>
  <c r="I323" i="3"/>
  <c r="J328" i="3"/>
  <c r="Q328" i="3"/>
  <c r="P328" i="3"/>
  <c r="O328" i="3"/>
  <c r="N328" i="3"/>
  <c r="M328" i="3"/>
  <c r="L328" i="3"/>
  <c r="K328" i="3"/>
  <c r="I328" i="3"/>
  <c r="J334" i="3"/>
  <c r="T334" i="3"/>
  <c r="S334" i="3"/>
  <c r="R334" i="3"/>
  <c r="Q334" i="3"/>
  <c r="P334" i="3"/>
  <c r="O334" i="3"/>
  <c r="N334" i="3"/>
  <c r="M334" i="3"/>
  <c r="O335" i="3"/>
  <c r="Q338" i="3"/>
  <c r="S364" i="3"/>
  <c r="L366" i="3"/>
  <c r="J369" i="3"/>
  <c r="O372" i="3"/>
  <c r="M375" i="3"/>
  <c r="Q396" i="3"/>
  <c r="K398" i="3"/>
  <c r="O401" i="3"/>
  <c r="T407" i="3"/>
  <c r="M409" i="3"/>
  <c r="T424" i="3"/>
  <c r="S428" i="3"/>
  <c r="N431" i="3"/>
  <c r="T431" i="3"/>
  <c r="S431" i="3"/>
  <c r="R431" i="3"/>
  <c r="Q431" i="3"/>
  <c r="S433" i="3"/>
  <c r="N444" i="3"/>
  <c r="I446" i="3"/>
  <c r="T471" i="3"/>
  <c r="T477" i="3"/>
  <c r="O486" i="3"/>
  <c r="I488" i="3"/>
  <c r="T500" i="3"/>
  <c r="N509" i="3"/>
  <c r="J1229" i="3"/>
  <c r="I1229" i="3"/>
  <c r="T1229" i="3"/>
  <c r="S1229" i="3"/>
  <c r="R1229" i="3"/>
  <c r="Q1229" i="3"/>
  <c r="P1229" i="3"/>
  <c r="O1229" i="3"/>
  <c r="N1229" i="3"/>
  <c r="M1229" i="3"/>
  <c r="L1229" i="3"/>
  <c r="K1229" i="3"/>
  <c r="R72" i="3"/>
  <c r="Q72" i="3"/>
  <c r="P72" i="3"/>
  <c r="L72" i="3"/>
  <c r="O72" i="3"/>
  <c r="N72" i="3"/>
  <c r="M72" i="3"/>
  <c r="R78" i="3"/>
  <c r="T78" i="3"/>
  <c r="S78" i="3"/>
  <c r="Q78" i="3"/>
  <c r="P78" i="3"/>
  <c r="O78" i="3"/>
  <c r="J88" i="3"/>
  <c r="Q88" i="3"/>
  <c r="P88" i="3"/>
  <c r="L88" i="3"/>
  <c r="O88" i="3"/>
  <c r="N88" i="3"/>
  <c r="M88" i="3"/>
  <c r="J100" i="3"/>
  <c r="T100" i="3"/>
  <c r="R100" i="3"/>
  <c r="S100" i="3"/>
  <c r="R118" i="3"/>
  <c r="S134" i="3"/>
  <c r="Q143" i="3"/>
  <c r="S156" i="3"/>
  <c r="N180" i="3"/>
  <c r="S189" i="3"/>
  <c r="O189" i="3"/>
  <c r="N189" i="3"/>
  <c r="M189" i="3"/>
  <c r="L189" i="3"/>
  <c r="K189" i="3"/>
  <c r="J189" i="3"/>
  <c r="P196" i="3"/>
  <c r="Q209" i="3"/>
  <c r="S225" i="3"/>
  <c r="R231" i="3"/>
  <c r="T235" i="3"/>
  <c r="R242" i="3"/>
  <c r="N242" i="3"/>
  <c r="M242" i="3"/>
  <c r="L242" i="3"/>
  <c r="K242" i="3"/>
  <c r="J242" i="3"/>
  <c r="I242" i="3"/>
  <c r="L243" i="3"/>
  <c r="S253" i="3"/>
  <c r="O262" i="3"/>
  <c r="P265" i="3"/>
  <c r="P278" i="3"/>
  <c r="M287" i="3"/>
  <c r="N289" i="3"/>
  <c r="J289" i="3"/>
  <c r="I289" i="3"/>
  <c r="T294" i="3"/>
  <c r="M308" i="3"/>
  <c r="J310" i="3"/>
  <c r="L310" i="3"/>
  <c r="S321" i="3"/>
  <c r="P335" i="3"/>
  <c r="S338" i="3"/>
  <c r="T364" i="3"/>
  <c r="Q391" i="3"/>
  <c r="M391" i="3"/>
  <c r="L391" i="3"/>
  <c r="K391" i="3"/>
  <c r="J391" i="3"/>
  <c r="I391" i="3"/>
  <c r="S396" i="3"/>
  <c r="L398" i="3"/>
  <c r="P401" i="3"/>
  <c r="R408" i="3"/>
  <c r="Q408" i="3"/>
  <c r="P408" i="3"/>
  <c r="O408" i="3"/>
  <c r="N408" i="3"/>
  <c r="M408" i="3"/>
  <c r="L408" i="3"/>
  <c r="K408" i="3"/>
  <c r="J408" i="3"/>
  <c r="N409" i="3"/>
  <c r="T428" i="3"/>
  <c r="T433" i="3"/>
  <c r="P444" i="3"/>
  <c r="J446" i="3"/>
  <c r="J472" i="3"/>
  <c r="Q472" i="3"/>
  <c r="P472" i="3"/>
  <c r="O472" i="3"/>
  <c r="N472" i="3"/>
  <c r="M472" i="3"/>
  <c r="L472" i="3"/>
  <c r="K472" i="3"/>
  <c r="I472" i="3"/>
  <c r="J478" i="3"/>
  <c r="T478" i="3"/>
  <c r="S478" i="3"/>
  <c r="R478" i="3"/>
  <c r="Q478" i="3"/>
  <c r="P478" i="3"/>
  <c r="O478" i="3"/>
  <c r="N478" i="3"/>
  <c r="M478" i="3"/>
  <c r="L478" i="3"/>
  <c r="K478" i="3"/>
  <c r="Q486" i="3"/>
  <c r="J488" i="3"/>
  <c r="N496" i="3"/>
  <c r="S496" i="3"/>
  <c r="T496" i="3"/>
  <c r="O496" i="3"/>
  <c r="M496" i="3"/>
  <c r="L496" i="3"/>
  <c r="K496" i="3"/>
  <c r="J496" i="3"/>
  <c r="I496" i="3"/>
  <c r="J501" i="3"/>
  <c r="Q501" i="3"/>
  <c r="S501" i="3"/>
  <c r="R501" i="3"/>
  <c r="P501" i="3"/>
  <c r="O501" i="3"/>
  <c r="N501" i="3"/>
  <c r="M501" i="3"/>
  <c r="L501" i="3"/>
  <c r="K501" i="3"/>
  <c r="I501" i="3"/>
  <c r="O509" i="3"/>
  <c r="S514" i="3"/>
  <c r="L522" i="3"/>
  <c r="R531" i="3"/>
  <c r="I558" i="3"/>
  <c r="R581" i="3"/>
  <c r="N581" i="3"/>
  <c r="M581" i="3"/>
  <c r="S581" i="3"/>
  <c r="T581" i="3"/>
  <c r="Q581" i="3"/>
  <c r="P581" i="3"/>
  <c r="L581" i="3"/>
  <c r="K581" i="3"/>
  <c r="O644" i="3"/>
  <c r="R644" i="3"/>
  <c r="Q644" i="3"/>
  <c r="T644" i="3"/>
  <c r="S644" i="3"/>
  <c r="P644" i="3"/>
  <c r="N644" i="3"/>
  <c r="M644" i="3"/>
  <c r="L644" i="3"/>
  <c r="K644" i="3"/>
  <c r="J644" i="3"/>
  <c r="I644" i="3"/>
  <c r="R21" i="3"/>
  <c r="Q21" i="3"/>
  <c r="P21" i="3"/>
  <c r="O21" i="3"/>
  <c r="N21" i="3"/>
  <c r="Q40" i="3"/>
  <c r="T40" i="3"/>
  <c r="S40" i="3"/>
  <c r="R40" i="3"/>
  <c r="R44" i="3"/>
  <c r="N44" i="3"/>
  <c r="I44" i="3"/>
  <c r="M44" i="3"/>
  <c r="L44" i="3"/>
  <c r="K44" i="3"/>
  <c r="J44" i="3"/>
  <c r="R60" i="3"/>
  <c r="O60" i="3"/>
  <c r="K60" i="3"/>
  <c r="J60" i="3"/>
  <c r="I60" i="3"/>
  <c r="R66" i="3"/>
  <c r="S66" i="3"/>
  <c r="N66" i="3"/>
  <c r="M66" i="3"/>
  <c r="L66" i="3"/>
  <c r="K66" i="3"/>
  <c r="J66" i="3"/>
  <c r="I66" i="3"/>
  <c r="R84" i="3"/>
  <c r="T84" i="3"/>
  <c r="S84" i="3"/>
  <c r="N113" i="3"/>
  <c r="M113" i="3"/>
  <c r="I113" i="3"/>
  <c r="T134" i="3"/>
  <c r="T225" i="3"/>
  <c r="O236" i="3"/>
  <c r="K236" i="3"/>
  <c r="J236" i="3"/>
  <c r="I236" i="3"/>
  <c r="T254" i="3"/>
  <c r="S254" i="3"/>
  <c r="R254" i="3"/>
  <c r="Q254" i="3"/>
  <c r="P254" i="3"/>
  <c r="O254" i="3"/>
  <c r="M273" i="3"/>
  <c r="I273" i="3"/>
  <c r="Q295" i="3"/>
  <c r="M295" i="3"/>
  <c r="L295" i="3"/>
  <c r="K295" i="3"/>
  <c r="J295" i="3"/>
  <c r="I295" i="3"/>
  <c r="T321" i="3"/>
  <c r="Q335" i="3"/>
  <c r="N365" i="3"/>
  <c r="T365" i="3"/>
  <c r="P365" i="3"/>
  <c r="O365" i="3"/>
  <c r="M365" i="3"/>
  <c r="L365" i="3"/>
  <c r="K365" i="3"/>
  <c r="J365" i="3"/>
  <c r="I365" i="3"/>
  <c r="T396" i="3"/>
  <c r="T399" i="3"/>
  <c r="S399" i="3"/>
  <c r="R399" i="3"/>
  <c r="Q399" i="3"/>
  <c r="Q401" i="3"/>
  <c r="S429" i="3"/>
  <c r="O429" i="3"/>
  <c r="N429" i="3"/>
  <c r="M429" i="3"/>
  <c r="L429" i="3"/>
  <c r="K429" i="3"/>
  <c r="J429" i="3"/>
  <c r="I429" i="3"/>
  <c r="R434" i="3"/>
  <c r="N434" i="3"/>
  <c r="M434" i="3"/>
  <c r="L434" i="3"/>
  <c r="K434" i="3"/>
  <c r="J434" i="3"/>
  <c r="I434" i="3"/>
  <c r="J436" i="3"/>
  <c r="T436" i="3"/>
  <c r="S436" i="3"/>
  <c r="R440" i="3"/>
  <c r="Q444" i="3"/>
  <c r="K446" i="3"/>
  <c r="I451" i="3"/>
  <c r="N461" i="3"/>
  <c r="T461" i="3"/>
  <c r="P461" i="3"/>
  <c r="O461" i="3"/>
  <c r="M461" i="3"/>
  <c r="L461" i="3"/>
  <c r="K461" i="3"/>
  <c r="J461" i="3"/>
  <c r="I461" i="3"/>
  <c r="L481" i="3"/>
  <c r="R486" i="3"/>
  <c r="J489" i="3"/>
  <c r="K489" i="3"/>
  <c r="T489" i="3"/>
  <c r="S489" i="3"/>
  <c r="S490" i="3" s="1"/>
  <c r="R489" i="3"/>
  <c r="R490" i="3" s="1"/>
  <c r="Q489" i="3"/>
  <c r="Q490" i="3" s="1"/>
  <c r="Q509" i="3"/>
  <c r="T514" i="3"/>
  <c r="M522" i="3"/>
  <c r="T531" i="3"/>
  <c r="K558" i="3"/>
  <c r="K595" i="3"/>
  <c r="M595" i="3"/>
  <c r="L595" i="3"/>
  <c r="J595" i="3"/>
  <c r="Q595" i="3"/>
  <c r="T595" i="3"/>
  <c r="S595" i="3"/>
  <c r="R595" i="3"/>
  <c r="P595" i="3"/>
  <c r="O595" i="3"/>
  <c r="N595" i="3"/>
  <c r="I595" i="3"/>
  <c r="S597" i="3"/>
  <c r="M597" i="3"/>
  <c r="L597" i="3"/>
  <c r="T597" i="3"/>
  <c r="R597" i="3"/>
  <c r="Q597" i="3"/>
  <c r="N597" i="3"/>
  <c r="K597" i="3"/>
  <c r="J597" i="3"/>
  <c r="I597" i="3"/>
  <c r="Q56" i="3"/>
  <c r="P56" i="3"/>
  <c r="L56" i="3"/>
  <c r="O56" i="3"/>
  <c r="M56" i="3"/>
  <c r="N56" i="3"/>
  <c r="P135" i="3"/>
  <c r="L135" i="3"/>
  <c r="K135" i="3"/>
  <c r="J135" i="3"/>
  <c r="I135" i="3"/>
  <c r="T157" i="3"/>
  <c r="P157" i="3"/>
  <c r="O157" i="3"/>
  <c r="N157" i="3"/>
  <c r="M157" i="3"/>
  <c r="L157" i="3"/>
  <c r="K157" i="3"/>
  <c r="J166" i="3"/>
  <c r="L166" i="3"/>
  <c r="N191" i="3"/>
  <c r="J226" i="3"/>
  <c r="R226" i="3"/>
  <c r="N226" i="3"/>
  <c r="M226" i="3"/>
  <c r="L226" i="3"/>
  <c r="K226" i="3"/>
  <c r="I226" i="3"/>
  <c r="J316" i="3"/>
  <c r="O316" i="3"/>
  <c r="K316" i="3"/>
  <c r="I316" i="3"/>
  <c r="J322" i="3"/>
  <c r="R322" i="3"/>
  <c r="N322" i="3"/>
  <c r="M322" i="3"/>
  <c r="L322" i="3"/>
  <c r="K322" i="3"/>
  <c r="I322" i="3"/>
  <c r="R324" i="3"/>
  <c r="T324" i="3"/>
  <c r="S324" i="3"/>
  <c r="Q324" i="3"/>
  <c r="P324" i="3"/>
  <c r="R339" i="3"/>
  <c r="Q339" i="3"/>
  <c r="P339" i="3"/>
  <c r="O339" i="3"/>
  <c r="N339" i="3"/>
  <c r="M339" i="3"/>
  <c r="L339" i="3"/>
  <c r="K339" i="3"/>
  <c r="O380" i="3"/>
  <c r="K380" i="3"/>
  <c r="J380" i="3"/>
  <c r="I380" i="3"/>
  <c r="T397" i="3"/>
  <c r="P397" i="3"/>
  <c r="O397" i="3"/>
  <c r="N397" i="3"/>
  <c r="M397" i="3"/>
  <c r="L397" i="3"/>
  <c r="K397" i="3"/>
  <c r="J397" i="3"/>
  <c r="I397" i="3"/>
  <c r="R401" i="3"/>
  <c r="T447" i="3"/>
  <c r="S447" i="3"/>
  <c r="R447" i="3"/>
  <c r="Q447" i="3"/>
  <c r="P447" i="3"/>
  <c r="S486" i="3"/>
  <c r="T509" i="3"/>
  <c r="R515" i="3"/>
  <c r="T515" i="3"/>
  <c r="S515" i="3"/>
  <c r="Q515" i="3"/>
  <c r="P515" i="3"/>
  <c r="O515" i="3"/>
  <c r="N515" i="3"/>
  <c r="M515" i="3"/>
  <c r="R518" i="3"/>
  <c r="N518" i="3"/>
  <c r="M518" i="3"/>
  <c r="L518" i="3"/>
  <c r="K518" i="3"/>
  <c r="J518" i="3"/>
  <c r="I518" i="3"/>
  <c r="N522" i="3"/>
  <c r="N532" i="3"/>
  <c r="L532" i="3"/>
  <c r="S532" i="3"/>
  <c r="R532" i="3"/>
  <c r="Q532" i="3"/>
  <c r="P532" i="3"/>
  <c r="O532" i="3"/>
  <c r="M532" i="3"/>
  <c r="K532" i="3"/>
  <c r="J532" i="3"/>
  <c r="I532" i="3"/>
  <c r="N558" i="3"/>
  <c r="R68" i="3"/>
  <c r="T68" i="3"/>
  <c r="S68" i="3"/>
  <c r="J94" i="3"/>
  <c r="T94" i="3"/>
  <c r="O94" i="3"/>
  <c r="S94" i="3"/>
  <c r="R94" i="3"/>
  <c r="Q94" i="3"/>
  <c r="P94" i="3"/>
  <c r="N119" i="3"/>
  <c r="Q119" i="3"/>
  <c r="L119" i="3"/>
  <c r="K119" i="3"/>
  <c r="J119" i="3"/>
  <c r="I119" i="3"/>
  <c r="R147" i="3"/>
  <c r="Q147" i="3"/>
  <c r="P147" i="3"/>
  <c r="O147" i="3"/>
  <c r="N147" i="3"/>
  <c r="M147" i="3"/>
  <c r="R216" i="3"/>
  <c r="Q216" i="3"/>
  <c r="P216" i="3"/>
  <c r="O216" i="3"/>
  <c r="N216" i="3"/>
  <c r="M216" i="3"/>
  <c r="L216" i="3"/>
  <c r="R222" i="3"/>
  <c r="T222" i="3"/>
  <c r="S222" i="3"/>
  <c r="Q222" i="3"/>
  <c r="P222" i="3"/>
  <c r="O222" i="3"/>
  <c r="J232" i="3"/>
  <c r="Q232" i="3"/>
  <c r="P232" i="3"/>
  <c r="O232" i="3"/>
  <c r="N232" i="3"/>
  <c r="M232" i="3"/>
  <c r="L232" i="3"/>
  <c r="J244" i="3"/>
  <c r="T244" i="3"/>
  <c r="S244" i="3"/>
  <c r="R244" i="3"/>
  <c r="N359" i="3"/>
  <c r="Q359" i="3"/>
  <c r="L359" i="3"/>
  <c r="K359" i="3"/>
  <c r="J359" i="3"/>
  <c r="I359" i="3"/>
  <c r="N385" i="3"/>
  <c r="J385" i="3"/>
  <c r="I385" i="3"/>
  <c r="S401" i="3"/>
  <c r="Q439" i="3"/>
  <c r="M439" i="3"/>
  <c r="L439" i="3"/>
  <c r="K439" i="3"/>
  <c r="J439" i="3"/>
  <c r="I439" i="3"/>
  <c r="T452" i="3"/>
  <c r="S452" i="3"/>
  <c r="R452" i="3"/>
  <c r="Q452" i="3"/>
  <c r="P452" i="3"/>
  <c r="O452" i="3"/>
  <c r="N452" i="3"/>
  <c r="N481" i="3"/>
  <c r="T486" i="3"/>
  <c r="I506" i="3"/>
  <c r="J510" i="3"/>
  <c r="T510" i="3"/>
  <c r="S510" i="3"/>
  <c r="R510" i="3"/>
  <c r="Q510" i="3"/>
  <c r="P510" i="3"/>
  <c r="O510" i="3"/>
  <c r="N510" i="3"/>
  <c r="M510" i="3"/>
  <c r="L510" i="3"/>
  <c r="K510" i="3"/>
  <c r="R522" i="3"/>
  <c r="N544" i="3"/>
  <c r="S544" i="3"/>
  <c r="R544" i="3"/>
  <c r="Q544" i="3"/>
  <c r="P544" i="3"/>
  <c r="L544" i="3"/>
  <c r="K544" i="3"/>
  <c r="J544" i="3"/>
  <c r="I544" i="3"/>
  <c r="O558" i="3"/>
  <c r="K566" i="3"/>
  <c r="J566" i="3"/>
  <c r="T566" i="3"/>
  <c r="S566" i="3"/>
  <c r="R566" i="3"/>
  <c r="Q566" i="3"/>
  <c r="P566" i="3"/>
  <c r="N566" i="3"/>
  <c r="M566" i="3"/>
  <c r="I577" i="3"/>
  <c r="T584" i="3"/>
  <c r="K697" i="3"/>
  <c r="Q697" i="3"/>
  <c r="P697" i="3"/>
  <c r="M697" i="3"/>
  <c r="N697" i="3"/>
  <c r="L697" i="3"/>
  <c r="S705" i="3"/>
  <c r="T705" i="3"/>
  <c r="I705" i="3"/>
  <c r="O705" i="3"/>
  <c r="N705" i="3"/>
  <c r="S735" i="3"/>
  <c r="O735" i="3"/>
  <c r="M735" i="3"/>
  <c r="K735" i="3"/>
  <c r="J735" i="3"/>
  <c r="N735" i="3"/>
  <c r="L735" i="3"/>
  <c r="T735" i="3"/>
  <c r="R735" i="3"/>
  <c r="Q735" i="3"/>
  <c r="P735" i="3"/>
  <c r="I735" i="3"/>
  <c r="I628" i="3"/>
  <c r="M628" i="3"/>
  <c r="K631" i="3"/>
  <c r="Q631" i="3"/>
  <c r="P631" i="3"/>
  <c r="O638" i="3"/>
  <c r="K638" i="3"/>
  <c r="J638" i="3"/>
  <c r="M638" i="3"/>
  <c r="L638" i="3"/>
  <c r="S657" i="3"/>
  <c r="T657" i="3"/>
  <c r="J657" i="3"/>
  <c r="I657" i="3"/>
  <c r="M657" i="3"/>
  <c r="K691" i="3"/>
  <c r="L691" i="3"/>
  <c r="J691" i="3"/>
  <c r="I691" i="3"/>
  <c r="Q691" i="3"/>
  <c r="P691" i="3"/>
  <c r="S744" i="3"/>
  <c r="R744" i="3"/>
  <c r="T744" i="3"/>
  <c r="Q744" i="3"/>
  <c r="N744" i="3"/>
  <c r="M744" i="3"/>
  <c r="L744" i="3"/>
  <c r="K744" i="3"/>
  <c r="J744" i="3"/>
  <c r="K763" i="3"/>
  <c r="T763" i="3"/>
  <c r="S763" i="3"/>
  <c r="Q763" i="3"/>
  <c r="P763" i="3"/>
  <c r="O763" i="3"/>
  <c r="N763" i="3"/>
  <c r="M763" i="3"/>
  <c r="L763" i="3"/>
  <c r="J763" i="3"/>
  <c r="S789" i="3"/>
  <c r="R789" i="3"/>
  <c r="Q789" i="3"/>
  <c r="P789" i="3"/>
  <c r="N789" i="3"/>
  <c r="M789" i="3"/>
  <c r="L789" i="3"/>
  <c r="K789" i="3"/>
  <c r="I789" i="3"/>
  <c r="T789" i="3"/>
  <c r="O789" i="3"/>
  <c r="J789" i="3"/>
  <c r="O872" i="3"/>
  <c r="T872" i="3"/>
  <c r="M872" i="3"/>
  <c r="L872" i="3"/>
  <c r="K872" i="3"/>
  <c r="J872" i="3"/>
  <c r="I872" i="3"/>
  <c r="S872" i="3"/>
  <c r="R872" i="3"/>
  <c r="Q872" i="3"/>
  <c r="P872" i="3"/>
  <c r="N872" i="3"/>
  <c r="Q572" i="3"/>
  <c r="P572" i="3"/>
  <c r="J612" i="3"/>
  <c r="L623" i="3"/>
  <c r="K625" i="3"/>
  <c r="S625" i="3"/>
  <c r="Q625" i="3"/>
  <c r="L625" i="3"/>
  <c r="J625" i="3"/>
  <c r="J626" i="3"/>
  <c r="L639" i="3"/>
  <c r="I642" i="3"/>
  <c r="M658" i="3"/>
  <c r="R660" i="3"/>
  <c r="Q660" i="3"/>
  <c r="K667" i="3"/>
  <c r="P667" i="3"/>
  <c r="J667" i="3"/>
  <c r="I667" i="3"/>
  <c r="L667" i="3"/>
  <c r="R667" i="3"/>
  <c r="Q667" i="3"/>
  <c r="I676" i="3"/>
  <c r="P676" i="3"/>
  <c r="O676" i="3"/>
  <c r="T676" i="3"/>
  <c r="K679" i="3"/>
  <c r="J679" i="3"/>
  <c r="I679" i="3"/>
  <c r="P679" i="3"/>
  <c r="O679" i="3"/>
  <c r="J680" i="3"/>
  <c r="J683" i="3"/>
  <c r="L700" i="3"/>
  <c r="I725" i="3"/>
  <c r="O758" i="3"/>
  <c r="S758" i="3"/>
  <c r="R758" i="3"/>
  <c r="Q758" i="3"/>
  <c r="P758" i="3"/>
  <c r="M758" i="3"/>
  <c r="L758" i="3"/>
  <c r="I758" i="3"/>
  <c r="J562" i="3"/>
  <c r="N568" i="3"/>
  <c r="I568" i="3"/>
  <c r="J568" i="3"/>
  <c r="T594" i="3"/>
  <c r="K594" i="3"/>
  <c r="K612" i="3"/>
  <c r="O614" i="3"/>
  <c r="R614" i="3"/>
  <c r="J614" i="3"/>
  <c r="M623" i="3"/>
  <c r="K626" i="3"/>
  <c r="O639" i="3"/>
  <c r="J642" i="3"/>
  <c r="R654" i="3"/>
  <c r="Q654" i="3"/>
  <c r="S654" i="3"/>
  <c r="I654" i="3"/>
  <c r="N658" i="3"/>
  <c r="K680" i="3"/>
  <c r="K683" i="3"/>
  <c r="M700" i="3"/>
  <c r="J725" i="3"/>
  <c r="K618" i="3"/>
  <c r="Q618" i="3"/>
  <c r="P618" i="3"/>
  <c r="Q658" i="3"/>
  <c r="L680" i="3"/>
  <c r="L683" i="3"/>
  <c r="S693" i="3"/>
  <c r="M693" i="3"/>
  <c r="R693" i="3"/>
  <c r="O693" i="3"/>
  <c r="N693" i="3"/>
  <c r="S699" i="3"/>
  <c r="P699" i="3"/>
  <c r="M699" i="3"/>
  <c r="L699" i="3"/>
  <c r="I699" i="3"/>
  <c r="T699" i="3"/>
  <c r="R699" i="3"/>
  <c r="N700" i="3"/>
  <c r="Q702" i="3"/>
  <c r="P702" i="3"/>
  <c r="M702" i="3"/>
  <c r="T702" i="3"/>
  <c r="I702" i="3"/>
  <c r="Q725" i="3"/>
  <c r="N772" i="3"/>
  <c r="M772" i="3"/>
  <c r="L772" i="3"/>
  <c r="J772" i="3"/>
  <c r="I772" i="3"/>
  <c r="T772" i="3"/>
  <c r="Q772" i="3"/>
  <c r="P772" i="3"/>
  <c r="K772" i="3"/>
  <c r="S772" i="3"/>
  <c r="R772" i="3"/>
  <c r="J598" i="3"/>
  <c r="N612" i="3"/>
  <c r="O623" i="3"/>
  <c r="P626" i="3"/>
  <c r="L634" i="3"/>
  <c r="O634" i="3"/>
  <c r="N634" i="3"/>
  <c r="M634" i="3"/>
  <c r="I635" i="3"/>
  <c r="N642" i="3"/>
  <c r="I648" i="3"/>
  <c r="O650" i="3"/>
  <c r="K650" i="3"/>
  <c r="L650" i="3"/>
  <c r="J650" i="3"/>
  <c r="R658" i="3"/>
  <c r="K671" i="3"/>
  <c r="M680" i="3"/>
  <c r="O683" i="3"/>
  <c r="S707" i="3"/>
  <c r="R707" i="3"/>
  <c r="O707" i="3"/>
  <c r="N707" i="3"/>
  <c r="M707" i="3"/>
  <c r="J707" i="3"/>
  <c r="S731" i="3"/>
  <c r="P731" i="3"/>
  <c r="M731" i="3"/>
  <c r="L731" i="3"/>
  <c r="J731" i="3"/>
  <c r="I731" i="3"/>
  <c r="T731" i="3"/>
  <c r="O731" i="3"/>
  <c r="N731" i="3"/>
  <c r="K731" i="3"/>
  <c r="S753" i="3"/>
  <c r="T753" i="3"/>
  <c r="I753" i="3"/>
  <c r="Q753" i="3"/>
  <c r="P753" i="3"/>
  <c r="M753" i="3"/>
  <c r="L753" i="3"/>
  <c r="K753" i="3"/>
  <c r="J753" i="3"/>
  <c r="L761" i="3"/>
  <c r="J761" i="3"/>
  <c r="T761" i="3"/>
  <c r="S761" i="3"/>
  <c r="R761" i="3"/>
  <c r="P761" i="3"/>
  <c r="O761" i="3"/>
  <c r="N761" i="3"/>
  <c r="M761" i="3"/>
  <c r="K761" i="3"/>
  <c r="J513" i="3"/>
  <c r="I513" i="3"/>
  <c r="K528" i="3"/>
  <c r="M537" i="3"/>
  <c r="N556" i="3"/>
  <c r="K556" i="3"/>
  <c r="J556" i="3"/>
  <c r="P562" i="3"/>
  <c r="K598" i="3"/>
  <c r="M600" i="3"/>
  <c r="P600" i="3"/>
  <c r="O600" i="3"/>
  <c r="T600" i="3"/>
  <c r="J601" i="3"/>
  <c r="P610" i="3"/>
  <c r="L610" i="3"/>
  <c r="O612" i="3"/>
  <c r="P623" i="3"/>
  <c r="Q626" i="3"/>
  <c r="J635" i="3"/>
  <c r="O642" i="3"/>
  <c r="J648" i="3"/>
  <c r="S658" i="3"/>
  <c r="L671" i="3"/>
  <c r="Q680" i="3"/>
  <c r="Q683" i="3"/>
  <c r="I688" i="3"/>
  <c r="Q700" i="3"/>
  <c r="O710" i="3"/>
  <c r="R710" i="3"/>
  <c r="I710" i="3"/>
  <c r="N710" i="3"/>
  <c r="M710" i="3"/>
  <c r="O722" i="3"/>
  <c r="S722" i="3"/>
  <c r="R722" i="3"/>
  <c r="N722" i="3"/>
  <c r="M722" i="3"/>
  <c r="L722" i="3"/>
  <c r="K722" i="3"/>
  <c r="O884" i="3"/>
  <c r="M884" i="3"/>
  <c r="L884" i="3"/>
  <c r="K884" i="3"/>
  <c r="I884" i="3"/>
  <c r="T884" i="3"/>
  <c r="S884" i="3"/>
  <c r="R884" i="3"/>
  <c r="Q884" i="3"/>
  <c r="P884" i="3"/>
  <c r="N884" i="3"/>
  <c r="J884" i="3"/>
  <c r="L528" i="3"/>
  <c r="N537" i="3"/>
  <c r="Q562" i="3"/>
  <c r="R575" i="3"/>
  <c r="Q575" i="3"/>
  <c r="L575" i="3"/>
  <c r="L590" i="3"/>
  <c r="I590" i="3"/>
  <c r="N590" i="3"/>
  <c r="L598" i="3"/>
  <c r="L601" i="3"/>
  <c r="K607" i="3"/>
  <c r="I607" i="3"/>
  <c r="S607" i="3"/>
  <c r="P612" i="3"/>
  <c r="Q623" i="3"/>
  <c r="K635" i="3"/>
  <c r="P642" i="3"/>
  <c r="K648" i="3"/>
  <c r="M671" i="3"/>
  <c r="R680" i="3"/>
  <c r="J688" i="3"/>
  <c r="I697" i="3"/>
  <c r="J705" i="3"/>
  <c r="T736" i="3"/>
  <c r="R736" i="3"/>
  <c r="P736" i="3"/>
  <c r="O736" i="3"/>
  <c r="S736" i="3"/>
  <c r="Q736" i="3"/>
  <c r="I736" i="3"/>
  <c r="K751" i="3"/>
  <c r="O751" i="3"/>
  <c r="M751" i="3"/>
  <c r="J751" i="3"/>
  <c r="I751" i="3"/>
  <c r="T751" i="3"/>
  <c r="S751" i="3"/>
  <c r="Q751" i="3"/>
  <c r="P751" i="3"/>
  <c r="R751" i="3"/>
  <c r="N751" i="3"/>
  <c r="K793" i="3"/>
  <c r="L793" i="3"/>
  <c r="J793" i="3"/>
  <c r="I793" i="3"/>
  <c r="S793" i="3"/>
  <c r="P793" i="3"/>
  <c r="O793" i="3"/>
  <c r="M793" i="3"/>
  <c r="Q793" i="3"/>
  <c r="N793" i="3"/>
  <c r="J495" i="3"/>
  <c r="N495" i="3"/>
  <c r="N526" i="3"/>
  <c r="I526" i="3"/>
  <c r="M528" i="3"/>
  <c r="S529" i="3"/>
  <c r="O537" i="3"/>
  <c r="R562" i="3"/>
  <c r="M571" i="3"/>
  <c r="L571" i="3"/>
  <c r="M598" i="3"/>
  <c r="M601" i="3"/>
  <c r="S603" i="3"/>
  <c r="P603" i="3"/>
  <c r="L603" i="3"/>
  <c r="Q612" i="3"/>
  <c r="S627" i="3"/>
  <c r="R627" i="3"/>
  <c r="Q627" i="3"/>
  <c r="L635" i="3"/>
  <c r="Q642" i="3"/>
  <c r="N648" i="3"/>
  <c r="P661" i="3"/>
  <c r="M664" i="3"/>
  <c r="P671" i="3"/>
  <c r="T684" i="3"/>
  <c r="P684" i="3"/>
  <c r="O684" i="3"/>
  <c r="L684" i="3"/>
  <c r="K688" i="3"/>
  <c r="L696" i="3"/>
  <c r="K696" i="3"/>
  <c r="R696" i="3"/>
  <c r="Q696" i="3"/>
  <c r="N696" i="3"/>
  <c r="J697" i="3"/>
  <c r="O704" i="3"/>
  <c r="N704" i="3"/>
  <c r="T704" i="3"/>
  <c r="S704" i="3"/>
  <c r="P704" i="3"/>
  <c r="K705" i="3"/>
  <c r="J713" i="3"/>
  <c r="R713" i="3"/>
  <c r="Q713" i="3"/>
  <c r="Q778" i="3"/>
  <c r="P778" i="3"/>
  <c r="O778" i="3"/>
  <c r="M778" i="3"/>
  <c r="L778" i="3"/>
  <c r="J778" i="3"/>
  <c r="T778" i="3"/>
  <c r="R778" i="3"/>
  <c r="N778" i="3"/>
  <c r="K778" i="3"/>
  <c r="I778" i="3"/>
  <c r="S499" i="3"/>
  <c r="N508" i="3"/>
  <c r="K508" i="3"/>
  <c r="N528" i="3"/>
  <c r="T529" i="3"/>
  <c r="P537" i="3"/>
  <c r="S547" i="3"/>
  <c r="R547" i="3"/>
  <c r="S562" i="3"/>
  <c r="N598" i="3"/>
  <c r="N601" i="3"/>
  <c r="R612" i="3"/>
  <c r="N624" i="3"/>
  <c r="K624" i="3"/>
  <c r="O624" i="3"/>
  <c r="J628" i="3"/>
  <c r="I631" i="3"/>
  <c r="O635" i="3"/>
  <c r="I638" i="3"/>
  <c r="R642" i="3"/>
  <c r="R646" i="3"/>
  <c r="L646" i="3"/>
  <c r="K646" i="3"/>
  <c r="O648" i="3"/>
  <c r="O656" i="3"/>
  <c r="N656" i="3"/>
  <c r="R656" i="3"/>
  <c r="Q656" i="3"/>
  <c r="K657" i="3"/>
  <c r="Q661" i="3"/>
  <c r="N664" i="3"/>
  <c r="K666" i="3"/>
  <c r="R666" i="3"/>
  <c r="I666" i="3"/>
  <c r="Q671" i="3"/>
  <c r="L688" i="3"/>
  <c r="M691" i="3"/>
  <c r="O697" i="3"/>
  <c r="L705" i="3"/>
  <c r="I744" i="3"/>
  <c r="I763" i="3"/>
  <c r="R485" i="3"/>
  <c r="Q485" i="3"/>
  <c r="P490" i="3"/>
  <c r="O528" i="3"/>
  <c r="Q537" i="3"/>
  <c r="J543" i="3"/>
  <c r="N543" i="3"/>
  <c r="J567" i="3"/>
  <c r="P567" i="3"/>
  <c r="O567" i="3"/>
  <c r="I572" i="3"/>
  <c r="N586" i="3"/>
  <c r="S586" i="3"/>
  <c r="O586" i="3"/>
  <c r="M586" i="3"/>
  <c r="T586" i="3"/>
  <c r="O598" i="3"/>
  <c r="O601" i="3"/>
  <c r="S612" i="3"/>
  <c r="I625" i="3"/>
  <c r="K628" i="3"/>
  <c r="J631" i="3"/>
  <c r="Q635" i="3"/>
  <c r="N638" i="3"/>
  <c r="P648" i="3"/>
  <c r="L657" i="3"/>
  <c r="I660" i="3"/>
  <c r="M667" i="3"/>
  <c r="R671" i="3"/>
  <c r="J676" i="3"/>
  <c r="Q678" i="3"/>
  <c r="S678" i="3"/>
  <c r="R678" i="3"/>
  <c r="P678" i="3"/>
  <c r="L679" i="3"/>
  <c r="S687" i="3"/>
  <c r="J687" i="3"/>
  <c r="P687" i="3"/>
  <c r="O687" i="3"/>
  <c r="L687" i="3"/>
  <c r="I687" i="3"/>
  <c r="R687" i="3"/>
  <c r="Q687" i="3"/>
  <c r="M688" i="3"/>
  <c r="N691" i="3"/>
  <c r="R697" i="3"/>
  <c r="M705" i="3"/>
  <c r="O744" i="3"/>
  <c r="J758" i="3"/>
  <c r="R763" i="3"/>
  <c r="R521" i="3"/>
  <c r="K521" i="3"/>
  <c r="P528" i="3"/>
  <c r="R537" i="3"/>
  <c r="I548" i="3"/>
  <c r="R551" i="3"/>
  <c r="M551" i="3"/>
  <c r="L551" i="3"/>
  <c r="R563" i="3"/>
  <c r="K563" i="3"/>
  <c r="T563" i="3"/>
  <c r="K568" i="3"/>
  <c r="J572" i="3"/>
  <c r="I594" i="3"/>
  <c r="P598" i="3"/>
  <c r="P601" i="3"/>
  <c r="I614" i="3"/>
  <c r="M625" i="3"/>
  <c r="L628" i="3"/>
  <c r="Q630" i="3"/>
  <c r="S630" i="3"/>
  <c r="J630" i="3"/>
  <c r="I630" i="3"/>
  <c r="O630" i="3"/>
  <c r="N630" i="3"/>
  <c r="L631" i="3"/>
  <c r="P638" i="3"/>
  <c r="K643" i="3"/>
  <c r="M643" i="3"/>
  <c r="L643" i="3"/>
  <c r="N643" i="3"/>
  <c r="J643" i="3"/>
  <c r="S643" i="3"/>
  <c r="R643" i="3"/>
  <c r="Q648" i="3"/>
  <c r="J654" i="3"/>
  <c r="N657" i="3"/>
  <c r="J660" i="3"/>
  <c r="N667" i="3"/>
  <c r="S671" i="3"/>
  <c r="S675" i="3"/>
  <c r="J675" i="3"/>
  <c r="I675" i="3"/>
  <c r="O675" i="3"/>
  <c r="N675" i="3"/>
  <c r="K676" i="3"/>
  <c r="M679" i="3"/>
  <c r="P688" i="3"/>
  <c r="O691" i="3"/>
  <c r="S697" i="3"/>
  <c r="P705" i="3"/>
  <c r="P744" i="3"/>
  <c r="K758" i="3"/>
  <c r="O767" i="3"/>
  <c r="N767" i="3"/>
  <c r="M767" i="3"/>
  <c r="K767" i="3"/>
  <c r="J767" i="3"/>
  <c r="S767" i="3"/>
  <c r="R767" i="3"/>
  <c r="Q767" i="3"/>
  <c r="P767" i="3"/>
  <c r="L767" i="3"/>
  <c r="I767" i="3"/>
  <c r="R786" i="3"/>
  <c r="Q786" i="3"/>
  <c r="O786" i="3"/>
  <c r="N786" i="3"/>
  <c r="T786" i="3"/>
  <c r="S786" i="3"/>
  <c r="M786" i="3"/>
  <c r="L786" i="3"/>
  <c r="K786" i="3"/>
  <c r="J786" i="3"/>
  <c r="I786" i="3"/>
  <c r="R503" i="3"/>
  <c r="M503" i="3"/>
  <c r="Q528" i="3"/>
  <c r="S537" i="3"/>
  <c r="J548" i="3"/>
  <c r="J555" i="3"/>
  <c r="T555" i="3"/>
  <c r="L568" i="3"/>
  <c r="K572" i="3"/>
  <c r="J594" i="3"/>
  <c r="O596" i="3"/>
  <c r="R596" i="3"/>
  <c r="S596" i="3"/>
  <c r="Q596" i="3"/>
  <c r="Q598" i="3"/>
  <c r="Q601" i="3"/>
  <c r="K613" i="3"/>
  <c r="M613" i="3"/>
  <c r="O613" i="3"/>
  <c r="N613" i="3"/>
  <c r="S613" i="3"/>
  <c r="K614" i="3"/>
  <c r="I618" i="3"/>
  <c r="N625" i="3"/>
  <c r="N628" i="3"/>
  <c r="M631" i="3"/>
  <c r="Q638" i="3"/>
  <c r="K654" i="3"/>
  <c r="O657" i="3"/>
  <c r="K660" i="3"/>
  <c r="O667" i="3"/>
  <c r="L676" i="3"/>
  <c r="N679" i="3"/>
  <c r="R691" i="3"/>
  <c r="I693" i="3"/>
  <c r="T697" i="3"/>
  <c r="J699" i="3"/>
  <c r="J702" i="3"/>
  <c r="Q705" i="3"/>
  <c r="O728" i="3"/>
  <c r="S728" i="3"/>
  <c r="R728" i="3"/>
  <c r="P728" i="3"/>
  <c r="N728" i="3"/>
  <c r="T728" i="3"/>
  <c r="L728" i="3"/>
  <c r="K728" i="3"/>
  <c r="J728" i="3"/>
  <c r="I728" i="3"/>
  <c r="I755" i="3"/>
  <c r="T755" i="3"/>
  <c r="S755" i="3"/>
  <c r="Q755" i="3"/>
  <c r="P755" i="3"/>
  <c r="R755" i="3"/>
  <c r="O755" i="3"/>
  <c r="N755" i="3"/>
  <c r="N758" i="3"/>
  <c r="O772" i="3"/>
  <c r="R528" i="3"/>
  <c r="K548" i="3"/>
  <c r="I560" i="3"/>
  <c r="M568" i="3"/>
  <c r="L572" i="3"/>
  <c r="R589" i="3"/>
  <c r="I589" i="3"/>
  <c r="L594" i="3"/>
  <c r="S601" i="3"/>
  <c r="R606" i="3"/>
  <c r="L606" i="3"/>
  <c r="L614" i="3"/>
  <c r="J618" i="3"/>
  <c r="O620" i="3"/>
  <c r="Q620" i="3"/>
  <c r="S620" i="3"/>
  <c r="I620" i="3"/>
  <c r="O625" i="3"/>
  <c r="O628" i="3"/>
  <c r="N631" i="3"/>
  <c r="I634" i="3"/>
  <c r="R638" i="3"/>
  <c r="K649" i="3"/>
  <c r="R649" i="3"/>
  <c r="Q649" i="3"/>
  <c r="M649" i="3"/>
  <c r="I650" i="3"/>
  <c r="L654" i="3"/>
  <c r="P657" i="3"/>
  <c r="L660" i="3"/>
  <c r="O662" i="3"/>
  <c r="R662" i="3"/>
  <c r="J662" i="3"/>
  <c r="I662" i="3"/>
  <c r="K662" i="3"/>
  <c r="K663" i="3" s="1"/>
  <c r="S667" i="3"/>
  <c r="N672" i="3"/>
  <c r="K672" i="3"/>
  <c r="J672" i="3"/>
  <c r="Q672" i="3"/>
  <c r="P672" i="3"/>
  <c r="M676" i="3"/>
  <c r="Q679" i="3"/>
  <c r="S691" i="3"/>
  <c r="J693" i="3"/>
  <c r="O698" i="3"/>
  <c r="K698" i="3"/>
  <c r="S698" i="3"/>
  <c r="L698" i="3"/>
  <c r="J698" i="3"/>
  <c r="K699" i="3"/>
  <c r="K702" i="3"/>
  <c r="R705" i="3"/>
  <c r="I707" i="3"/>
  <c r="O719" i="3"/>
  <c r="M719" i="3"/>
  <c r="J719" i="3"/>
  <c r="K719" i="3"/>
  <c r="I719" i="3"/>
  <c r="T719" i="3"/>
  <c r="Q719" i="3"/>
  <c r="P719" i="3"/>
  <c r="N719" i="3"/>
  <c r="L719" i="3"/>
  <c r="Q731" i="3"/>
  <c r="N753" i="3"/>
  <c r="T758" i="3"/>
  <c r="I761" i="3"/>
  <c r="I460" i="3"/>
  <c r="T494" i="3"/>
  <c r="I494" i="3"/>
  <c r="I504" i="3"/>
  <c r="K513" i="3"/>
  <c r="J525" i="3"/>
  <c r="P525" i="3"/>
  <c r="T528" i="3"/>
  <c r="I535" i="3"/>
  <c r="N538" i="3"/>
  <c r="P538" i="3"/>
  <c r="M548" i="3"/>
  <c r="I556" i="3"/>
  <c r="J560" i="3"/>
  <c r="O568" i="3"/>
  <c r="M572" i="3"/>
  <c r="M594" i="3"/>
  <c r="I599" i="3"/>
  <c r="K599" i="3"/>
  <c r="J599" i="3"/>
  <c r="O599" i="3"/>
  <c r="I600" i="3"/>
  <c r="I610" i="3"/>
  <c r="M614" i="3"/>
  <c r="L618" i="3"/>
  <c r="P625" i="3"/>
  <c r="P628" i="3"/>
  <c r="O631" i="3"/>
  <c r="J634" i="3"/>
  <c r="S638" i="3"/>
  <c r="M650" i="3"/>
  <c r="M654" i="3"/>
  <c r="Q657" i="3"/>
  <c r="M660" i="3"/>
  <c r="T667" i="3"/>
  <c r="N676" i="3"/>
  <c r="R679" i="3"/>
  <c r="T691" i="3"/>
  <c r="T692" i="3" s="1"/>
  <c r="K693" i="3"/>
  <c r="N699" i="3"/>
  <c r="L702" i="3"/>
  <c r="O706" i="3"/>
  <c r="N706" i="3"/>
  <c r="K706" i="3"/>
  <c r="M706" i="3"/>
  <c r="L706" i="3"/>
  <c r="K707" i="3"/>
  <c r="J710" i="3"/>
  <c r="I722" i="3"/>
  <c r="R731" i="3"/>
  <c r="J738" i="3"/>
  <c r="I738" i="3"/>
  <c r="T738" i="3"/>
  <c r="Q738" i="3"/>
  <c r="P738" i="3"/>
  <c r="O738" i="3"/>
  <c r="N738" i="3"/>
  <c r="M738" i="3"/>
  <c r="K738" i="3"/>
  <c r="O753" i="3"/>
  <c r="Q761" i="3"/>
  <c r="T784" i="3"/>
  <c r="S784" i="3"/>
  <c r="R784" i="3"/>
  <c r="P784" i="3"/>
  <c r="O784" i="3"/>
  <c r="Q784" i="3"/>
  <c r="N784" i="3"/>
  <c r="M784" i="3"/>
  <c r="J784" i="3"/>
  <c r="I784" i="3"/>
  <c r="S882" i="3"/>
  <c r="M882" i="3"/>
  <c r="L882" i="3"/>
  <c r="K882" i="3"/>
  <c r="J882" i="3"/>
  <c r="I882" i="3"/>
  <c r="T882" i="3"/>
  <c r="R882" i="3"/>
  <c r="Q882" i="3"/>
  <c r="P882" i="3"/>
  <c r="O882" i="3"/>
  <c r="N882" i="3"/>
  <c r="I449" i="3"/>
  <c r="K460" i="3"/>
  <c r="I465" i="3"/>
  <c r="J504" i="3"/>
  <c r="J507" i="3"/>
  <c r="T507" i="3"/>
  <c r="L513" i="3"/>
  <c r="I517" i="3"/>
  <c r="J535" i="3"/>
  <c r="O546" i="3"/>
  <c r="N546" i="3"/>
  <c r="N548" i="3"/>
  <c r="L556" i="3"/>
  <c r="K560" i="3"/>
  <c r="P568" i="3"/>
  <c r="N572" i="3"/>
  <c r="I575" i="3"/>
  <c r="J590" i="3"/>
  <c r="N594" i="3"/>
  <c r="J600" i="3"/>
  <c r="J607" i="3"/>
  <c r="S609" i="3"/>
  <c r="T609" i="3"/>
  <c r="J609" i="3"/>
  <c r="Q609" i="3"/>
  <c r="P609" i="3"/>
  <c r="J610" i="3"/>
  <c r="N614" i="3"/>
  <c r="M618" i="3"/>
  <c r="R625" i="3"/>
  <c r="Q628" i="3"/>
  <c r="R631" i="3"/>
  <c r="K634" i="3"/>
  <c r="T638" i="3"/>
  <c r="N650" i="3"/>
  <c r="J652" i="3"/>
  <c r="I652" i="3"/>
  <c r="T652" i="3"/>
  <c r="S652" i="3"/>
  <c r="N654" i="3"/>
  <c r="R657" i="3"/>
  <c r="N660" i="3"/>
  <c r="O668" i="3"/>
  <c r="Q668" i="3"/>
  <c r="P668" i="3"/>
  <c r="T668" i="3"/>
  <c r="S668" i="3"/>
  <c r="Q676" i="3"/>
  <c r="S679" i="3"/>
  <c r="O692" i="3"/>
  <c r="Q692" i="3"/>
  <c r="P692" i="3"/>
  <c r="L692" i="3"/>
  <c r="S692" i="3"/>
  <c r="M692" i="3"/>
  <c r="L693" i="3"/>
  <c r="O699" i="3"/>
  <c r="N702" i="3"/>
  <c r="L707" i="3"/>
  <c r="K710" i="3"/>
  <c r="J722" i="3"/>
  <c r="J736" i="3"/>
  <c r="O740" i="3"/>
  <c r="M740" i="3"/>
  <c r="K740" i="3"/>
  <c r="I740" i="3"/>
  <c r="T740" i="3"/>
  <c r="S740" i="3"/>
  <c r="L740" i="3"/>
  <c r="J740" i="3"/>
  <c r="R740" i="3"/>
  <c r="L751" i="3"/>
  <c r="R753" i="3"/>
  <c r="R793" i="3"/>
  <c r="N618" i="3"/>
  <c r="J623" i="3"/>
  <c r="T623" i="3"/>
  <c r="S623" i="3"/>
  <c r="R628" i="3"/>
  <c r="S631" i="3"/>
  <c r="S639" i="3"/>
  <c r="J639" i="3"/>
  <c r="Q639" i="3"/>
  <c r="P639" i="3"/>
  <c r="N639" i="3"/>
  <c r="M639" i="3"/>
  <c r="P658" i="3"/>
  <c r="O658" i="3"/>
  <c r="K658" i="3"/>
  <c r="J658" i="3"/>
  <c r="P707" i="3"/>
  <c r="P810" i="3"/>
  <c r="P811" i="3" s="1"/>
  <c r="O810" i="3"/>
  <c r="O811" i="3" s="1"/>
  <c r="N810" i="3"/>
  <c r="N811" i="3" s="1"/>
  <c r="L810" i="3"/>
  <c r="K810" i="3"/>
  <c r="M810" i="3"/>
  <c r="M811" i="3" s="1"/>
  <c r="T810" i="3"/>
  <c r="S810" i="3"/>
  <c r="S811" i="3" s="1"/>
  <c r="R810" i="3"/>
  <c r="R811" i="3" s="1"/>
  <c r="Q810" i="3"/>
  <c r="Q811" i="3" s="1"/>
  <c r="J810" i="3"/>
  <c r="I810" i="3"/>
  <c r="O618" i="3"/>
  <c r="O626" i="3"/>
  <c r="M626" i="3"/>
  <c r="L626" i="3"/>
  <c r="S626" i="3"/>
  <c r="R626" i="3"/>
  <c r="S628" i="3"/>
  <c r="T631" i="3"/>
  <c r="O680" i="3"/>
  <c r="P680" i="3"/>
  <c r="N680" i="3"/>
  <c r="T680" i="3"/>
  <c r="I700" i="3"/>
  <c r="T700" i="3"/>
  <c r="S700" i="3"/>
  <c r="P700" i="3"/>
  <c r="J700" i="3"/>
  <c r="R702" i="3"/>
  <c r="Q707" i="3"/>
  <c r="S747" i="3"/>
  <c r="T747" i="3"/>
  <c r="Q747" i="3"/>
  <c r="P747" i="3"/>
  <c r="O747" i="3"/>
  <c r="N747" i="3"/>
  <c r="M747" i="3"/>
  <c r="L747" i="3"/>
  <c r="J747" i="3"/>
  <c r="I747" i="3"/>
  <c r="K757" i="3"/>
  <c r="R757" i="3"/>
  <c r="P757" i="3"/>
  <c r="N757" i="3"/>
  <c r="M757" i="3"/>
  <c r="T757" i="3"/>
  <c r="S757" i="3"/>
  <c r="Q757" i="3"/>
  <c r="O757" i="3"/>
  <c r="L757" i="3"/>
  <c r="I757" i="3"/>
  <c r="R618" i="3"/>
  <c r="T628" i="3"/>
  <c r="T642" i="3"/>
  <c r="L642" i="3"/>
  <c r="K642" i="3"/>
  <c r="P683" i="3"/>
  <c r="T683" i="3"/>
  <c r="S683" i="3"/>
  <c r="I683" i="3"/>
  <c r="N683" i="3"/>
  <c r="M683" i="3"/>
  <c r="R725" i="3"/>
  <c r="P725" i="3"/>
  <c r="M725" i="3"/>
  <c r="T725" i="3"/>
  <c r="O725" i="3"/>
  <c r="N725" i="3"/>
  <c r="L725" i="3"/>
  <c r="K725" i="3"/>
  <c r="N560" i="3"/>
  <c r="N562" i="3"/>
  <c r="O562" i="3"/>
  <c r="M562" i="3"/>
  <c r="S572" i="3"/>
  <c r="I612" i="3"/>
  <c r="M612" i="3"/>
  <c r="J59" i="3"/>
  <c r="I96" i="3"/>
  <c r="J107" i="3"/>
  <c r="I144" i="3"/>
  <c r="J155" i="3"/>
  <c r="I192" i="3"/>
  <c r="J203" i="3"/>
  <c r="I240" i="3"/>
  <c r="J251" i="3"/>
  <c r="I288" i="3"/>
  <c r="J299" i="3"/>
  <c r="I336" i="3"/>
  <c r="L342" i="3"/>
  <c r="J347" i="3"/>
  <c r="L358" i="3"/>
  <c r="I384" i="3"/>
  <c r="L390" i="3"/>
  <c r="J395" i="3"/>
  <c r="L406" i="3"/>
  <c r="I432" i="3"/>
  <c r="L438" i="3"/>
  <c r="J443" i="3"/>
  <c r="M449" i="3"/>
  <c r="L454" i="3"/>
  <c r="O460" i="3"/>
  <c r="J480" i="3"/>
  <c r="J485" i="3"/>
  <c r="J490" i="3"/>
  <c r="M495" i="3"/>
  <c r="K499" i="3"/>
  <c r="N504" i="3"/>
  <c r="L508" i="3"/>
  <c r="I512" i="3"/>
  <c r="P513" i="3"/>
  <c r="M517" i="3"/>
  <c r="I521" i="3"/>
  <c r="M526" i="3"/>
  <c r="J530" i="3"/>
  <c r="J534" i="3"/>
  <c r="O535" i="3"/>
  <c r="L539" i="3"/>
  <c r="K543" i="3"/>
  <c r="K547" i="3"/>
  <c r="R548" i="3"/>
  <c r="I551" i="3"/>
  <c r="Q556" i="3"/>
  <c r="I563" i="3"/>
  <c r="K567" i="3"/>
  <c r="T568" i="3"/>
  <c r="N571" i="3"/>
  <c r="T572" i="3"/>
  <c r="N575" i="3"/>
  <c r="I578" i="3"/>
  <c r="J586" i="3"/>
  <c r="P590" i="3"/>
  <c r="R594" i="3"/>
  <c r="Q600" i="3"/>
  <c r="M603" i="3"/>
  <c r="O607" i="3"/>
  <c r="O610" i="3"/>
  <c r="T614" i="3"/>
  <c r="S618" i="3"/>
  <c r="L624" i="3"/>
  <c r="L627" i="3"/>
  <c r="M629" i="3"/>
  <c r="N629" i="3"/>
  <c r="S629" i="3"/>
  <c r="I629" i="3"/>
  <c r="K630" i="3"/>
  <c r="S634" i="3"/>
  <c r="I643" i="3"/>
  <c r="M646" i="3"/>
  <c r="S650" i="3"/>
  <c r="K655" i="3"/>
  <c r="I655" i="3"/>
  <c r="L655" i="3"/>
  <c r="J655" i="3"/>
  <c r="Q655" i="3"/>
  <c r="P655" i="3"/>
  <c r="K656" i="3"/>
  <c r="T660" i="3"/>
  <c r="M666" i="3"/>
  <c r="O674" i="3"/>
  <c r="S674" i="3"/>
  <c r="J674" i="3"/>
  <c r="I674" i="3"/>
  <c r="K675" i="3"/>
  <c r="J678" i="3"/>
  <c r="M684" i="3"/>
  <c r="M687" i="3"/>
  <c r="R694" i="3"/>
  <c r="L694" i="3"/>
  <c r="K694" i="3"/>
  <c r="O696" i="3"/>
  <c r="L704" i="3"/>
  <c r="S710" i="3"/>
  <c r="M713" i="3"/>
  <c r="K715" i="3"/>
  <c r="S715" i="3"/>
  <c r="P715" i="3"/>
  <c r="L715" i="3"/>
  <c r="J715" i="3"/>
  <c r="R715" i="3"/>
  <c r="Q715" i="3"/>
  <c r="M715" i="3"/>
  <c r="I715" i="3"/>
  <c r="S723" i="3"/>
  <c r="I723" i="3"/>
  <c r="L723" i="3"/>
  <c r="K723" i="3"/>
  <c r="T723" i="3"/>
  <c r="P723" i="3"/>
  <c r="O723" i="3"/>
  <c r="N723" i="3"/>
  <c r="N736" i="3"/>
  <c r="T767" i="3"/>
  <c r="P786" i="3"/>
  <c r="J537" i="3"/>
  <c r="K537" i="3"/>
  <c r="S548" i="3"/>
  <c r="P560" i="3"/>
  <c r="S594" i="3"/>
  <c r="R600" i="3"/>
  <c r="P607" i="3"/>
  <c r="T618" i="3"/>
  <c r="L630" i="3"/>
  <c r="T634" i="3"/>
  <c r="O643" i="3"/>
  <c r="T650" i="3"/>
  <c r="K661" i="3"/>
  <c r="M661" i="3"/>
  <c r="L661" i="3"/>
  <c r="T664" i="3"/>
  <c r="S664" i="3"/>
  <c r="R664" i="3"/>
  <c r="L675" i="3"/>
  <c r="K678" i="3"/>
  <c r="N687" i="3"/>
  <c r="T710" i="3"/>
  <c r="R598" i="3"/>
  <c r="S598" i="3"/>
  <c r="I598" i="3"/>
  <c r="P635" i="3"/>
  <c r="T635" i="3"/>
  <c r="N635" i="3"/>
  <c r="M635" i="3"/>
  <c r="S635" i="3"/>
  <c r="M648" i="3"/>
  <c r="L648" i="3"/>
  <c r="S648" i="3"/>
  <c r="R648" i="3"/>
  <c r="J671" i="3"/>
  <c r="I671" i="3"/>
  <c r="O671" i="3"/>
  <c r="N671" i="3"/>
  <c r="K601" i="3"/>
  <c r="R601" i="3"/>
  <c r="I601" i="3"/>
  <c r="O688" i="3"/>
  <c r="R688" i="3"/>
  <c r="T688" i="3"/>
  <c r="S688" i="3"/>
  <c r="N688" i="3"/>
  <c r="K792" i="3"/>
  <c r="T792" i="3"/>
  <c r="S792" i="3"/>
  <c r="R792" i="3"/>
  <c r="Q792" i="3"/>
  <c r="P792" i="3"/>
  <c r="N792" i="3"/>
  <c r="M792" i="3"/>
  <c r="L792" i="3"/>
  <c r="J792" i="3"/>
  <c r="I792" i="3"/>
  <c r="K865" i="3"/>
  <c r="T865" i="3"/>
  <c r="S865" i="3"/>
  <c r="N865" i="3"/>
  <c r="M865" i="3"/>
  <c r="L865" i="3"/>
  <c r="J865" i="3"/>
  <c r="I865" i="3"/>
  <c r="S886" i="3"/>
  <c r="R886" i="3"/>
  <c r="Q886" i="3"/>
  <c r="P886" i="3"/>
  <c r="O886" i="3"/>
  <c r="N886" i="3"/>
  <c r="M886" i="3"/>
  <c r="L886" i="3"/>
  <c r="K886" i="3"/>
  <c r="J886" i="3"/>
  <c r="I886" i="3"/>
  <c r="S934" i="3"/>
  <c r="R934" i="3"/>
  <c r="T934" i="3"/>
  <c r="M934" i="3"/>
  <c r="L934" i="3"/>
  <c r="K934" i="3"/>
  <c r="J934" i="3"/>
  <c r="I934" i="3"/>
  <c r="S939" i="3"/>
  <c r="T939" i="3"/>
  <c r="R939" i="3"/>
  <c r="M939" i="3"/>
  <c r="L939" i="3"/>
  <c r="K939" i="3"/>
  <c r="J939" i="3"/>
  <c r="K619" i="3"/>
  <c r="P619" i="3"/>
  <c r="J619" i="3"/>
  <c r="K673" i="3"/>
  <c r="S673" i="3"/>
  <c r="Q673" i="3"/>
  <c r="P673" i="3"/>
  <c r="I690" i="3"/>
  <c r="Q703" i="3"/>
  <c r="M724" i="3"/>
  <c r="P727" i="3"/>
  <c r="M730" i="3"/>
  <c r="J742" i="3"/>
  <c r="P746" i="3"/>
  <c r="R750" i="3"/>
  <c r="K752" i="3"/>
  <c r="O762" i="3"/>
  <c r="Q771" i="3"/>
  <c r="K773" i="3"/>
  <c r="I776" i="3"/>
  <c r="N782" i="3"/>
  <c r="L808" i="3"/>
  <c r="M814" i="3"/>
  <c r="P834" i="3"/>
  <c r="O834" i="3"/>
  <c r="M834" i="3"/>
  <c r="L834" i="3"/>
  <c r="J834" i="3"/>
  <c r="I834" i="3"/>
  <c r="L835" i="3"/>
  <c r="S841" i="3"/>
  <c r="K846" i="3"/>
  <c r="J880" i="3"/>
  <c r="Q922" i="3"/>
  <c r="P922" i="3"/>
  <c r="O922" i="3"/>
  <c r="M922" i="3"/>
  <c r="L922" i="3"/>
  <c r="T922" i="3"/>
  <c r="S922" i="3"/>
  <c r="R922" i="3"/>
  <c r="N922" i="3"/>
  <c r="K922" i="3"/>
  <c r="J942" i="3"/>
  <c r="I942" i="3"/>
  <c r="T942" i="3"/>
  <c r="O942" i="3"/>
  <c r="N942" i="3"/>
  <c r="M942" i="3"/>
  <c r="L942" i="3"/>
  <c r="K942" i="3"/>
  <c r="M677" i="3"/>
  <c r="N677" i="3"/>
  <c r="L677" i="3"/>
  <c r="S681" i="3"/>
  <c r="I681" i="3"/>
  <c r="J690" i="3"/>
  <c r="T712" i="3"/>
  <c r="S712" i="3"/>
  <c r="P712" i="3"/>
  <c r="S741" i="3"/>
  <c r="R741" i="3"/>
  <c r="P741" i="3"/>
  <c r="N741" i="3"/>
  <c r="M741" i="3"/>
  <c r="K769" i="3"/>
  <c r="T769" i="3"/>
  <c r="S769" i="3"/>
  <c r="R769" i="3"/>
  <c r="P769" i="3"/>
  <c r="O769" i="3"/>
  <c r="L773" i="3"/>
  <c r="M804" i="3"/>
  <c r="M805" i="3" s="1"/>
  <c r="L804" i="3"/>
  <c r="K804" i="3"/>
  <c r="I804" i="3"/>
  <c r="S804" i="3"/>
  <c r="S805" i="3" s="1"/>
  <c r="R804" i="3"/>
  <c r="R805" i="3" s="1"/>
  <c r="P804" i="3"/>
  <c r="P805" i="3" s="1"/>
  <c r="O804" i="3"/>
  <c r="O805" i="3" s="1"/>
  <c r="M808" i="3"/>
  <c r="I840" i="3"/>
  <c r="K880" i="3"/>
  <c r="L932" i="3"/>
  <c r="K932" i="3"/>
  <c r="I932" i="3"/>
  <c r="T932" i="3"/>
  <c r="R932" i="3"/>
  <c r="Q932" i="3"/>
  <c r="P932" i="3"/>
  <c r="J932" i="3"/>
  <c r="N808" i="3"/>
  <c r="O842" i="3"/>
  <c r="Q842" i="3"/>
  <c r="P842" i="3"/>
  <c r="N842" i="3"/>
  <c r="L842" i="3"/>
  <c r="K842" i="3"/>
  <c r="T842" i="3"/>
  <c r="R842" i="3"/>
  <c r="M842" i="3"/>
  <c r="I853" i="3"/>
  <c r="O980" i="3"/>
  <c r="M980" i="3"/>
  <c r="L980" i="3"/>
  <c r="K980" i="3"/>
  <c r="I980" i="3"/>
  <c r="T980" i="3"/>
  <c r="R980" i="3"/>
  <c r="Q980" i="3"/>
  <c r="P980" i="3"/>
  <c r="N980" i="3"/>
  <c r="J980" i="3"/>
  <c r="O806" i="3"/>
  <c r="S806" i="3"/>
  <c r="R806" i="3"/>
  <c r="L806" i="3"/>
  <c r="I806" i="3"/>
  <c r="S849" i="3"/>
  <c r="T849" i="3"/>
  <c r="R849" i="3"/>
  <c r="P849" i="3"/>
  <c r="O849" i="3"/>
  <c r="J853" i="3"/>
  <c r="S915" i="3"/>
  <c r="I915" i="3"/>
  <c r="T915" i="3"/>
  <c r="R915" i="3"/>
  <c r="Q915" i="3"/>
  <c r="P915" i="3"/>
  <c r="O915" i="3"/>
  <c r="N915" i="3"/>
  <c r="M915" i="3"/>
  <c r="L915" i="3"/>
  <c r="K915" i="3"/>
  <c r="O815" i="3"/>
  <c r="N815" i="3"/>
  <c r="M815" i="3"/>
  <c r="K815" i="3"/>
  <c r="J815" i="3"/>
  <c r="T815" i="3"/>
  <c r="L853" i="3"/>
  <c r="Q869" i="3"/>
  <c r="P869" i="3"/>
  <c r="T869" i="3"/>
  <c r="S869" i="3"/>
  <c r="O869" i="3"/>
  <c r="L869" i="3"/>
  <c r="K869" i="3"/>
  <c r="J869" i="3"/>
  <c r="I869" i="3"/>
  <c r="J894" i="3"/>
  <c r="I894" i="3"/>
  <c r="S894" i="3"/>
  <c r="R894" i="3"/>
  <c r="Q894" i="3"/>
  <c r="P894" i="3"/>
  <c r="O894" i="3"/>
  <c r="N894" i="3"/>
  <c r="M894" i="3"/>
  <c r="L894" i="3"/>
  <c r="K894" i="3"/>
  <c r="O911" i="3"/>
  <c r="N911" i="3"/>
  <c r="M911" i="3"/>
  <c r="K911" i="3"/>
  <c r="J911" i="3"/>
  <c r="T911" i="3"/>
  <c r="S911" i="3"/>
  <c r="R911" i="3"/>
  <c r="Q911" i="3"/>
  <c r="P911" i="3"/>
  <c r="L911" i="3"/>
  <c r="I911" i="3"/>
  <c r="O950" i="3"/>
  <c r="S950" i="3"/>
  <c r="R950" i="3"/>
  <c r="T950" i="3"/>
  <c r="Q950" i="3"/>
  <c r="P950" i="3"/>
  <c r="N950" i="3"/>
  <c r="M950" i="3"/>
  <c r="I950" i="3"/>
  <c r="N1166" i="3"/>
  <c r="Q1166" i="3"/>
  <c r="K1166" i="3"/>
  <c r="I1166" i="3"/>
  <c r="S1166" i="3"/>
  <c r="R1166" i="3"/>
  <c r="M1166" i="3"/>
  <c r="L1166" i="3"/>
  <c r="J1166" i="3"/>
  <c r="T1166" i="3"/>
  <c r="P1166" i="3"/>
  <c r="O1166" i="3"/>
  <c r="T774" i="3"/>
  <c r="R774" i="3"/>
  <c r="Q774" i="3"/>
  <c r="I774" i="3"/>
  <c r="S783" i="3"/>
  <c r="O783" i="3"/>
  <c r="N783" i="3"/>
  <c r="M783" i="3"/>
  <c r="K783" i="3"/>
  <c r="J783" i="3"/>
  <c r="T783" i="3"/>
  <c r="R783" i="3"/>
  <c r="O794" i="3"/>
  <c r="Q794" i="3"/>
  <c r="P794" i="3"/>
  <c r="N794" i="3"/>
  <c r="L794" i="3"/>
  <c r="K794" i="3"/>
  <c r="M840" i="3"/>
  <c r="O853" i="3"/>
  <c r="S879" i="3"/>
  <c r="O879" i="3"/>
  <c r="N879" i="3"/>
  <c r="M879" i="3"/>
  <c r="K879" i="3"/>
  <c r="J879" i="3"/>
  <c r="Q879" i="3"/>
  <c r="P879" i="3"/>
  <c r="L879" i="3"/>
  <c r="I879" i="3"/>
  <c r="N820" i="3"/>
  <c r="M820" i="3"/>
  <c r="L820" i="3"/>
  <c r="J820" i="3"/>
  <c r="I820" i="3"/>
  <c r="O820" i="3"/>
  <c r="K820" i="3"/>
  <c r="O840" i="3"/>
  <c r="L1041" i="3"/>
  <c r="S1041" i="3"/>
  <c r="N1041" i="3"/>
  <c r="M1041" i="3"/>
  <c r="K1041" i="3"/>
  <c r="J1041" i="3"/>
  <c r="I1041" i="3"/>
  <c r="T1041" i="3"/>
  <c r="R1041" i="3"/>
  <c r="Q1041" i="3"/>
  <c r="P1041" i="3"/>
  <c r="O1041" i="3"/>
  <c r="S777" i="3"/>
  <c r="L777" i="3"/>
  <c r="K777" i="3"/>
  <c r="J777" i="3"/>
  <c r="O788" i="3"/>
  <c r="M788" i="3"/>
  <c r="L788" i="3"/>
  <c r="K788" i="3"/>
  <c r="I788" i="3"/>
  <c r="S838" i="3"/>
  <c r="R838" i="3"/>
  <c r="Q838" i="3"/>
  <c r="P838" i="3"/>
  <c r="N838" i="3"/>
  <c r="M838" i="3"/>
  <c r="P840" i="3"/>
  <c r="O865" i="3"/>
  <c r="T886" i="3"/>
  <c r="Q904" i="3"/>
  <c r="P904" i="3"/>
  <c r="O904" i="3"/>
  <c r="N904" i="3"/>
  <c r="M904" i="3"/>
  <c r="L904" i="3"/>
  <c r="K904" i="3"/>
  <c r="J904" i="3"/>
  <c r="I904" i="3"/>
  <c r="N934" i="3"/>
  <c r="T936" i="3"/>
  <c r="S936" i="3"/>
  <c r="R936" i="3"/>
  <c r="Q936" i="3"/>
  <c r="P936" i="3"/>
  <c r="O936" i="3"/>
  <c r="N936" i="3"/>
  <c r="M936" i="3"/>
  <c r="L936" i="3"/>
  <c r="I939" i="3"/>
  <c r="T1055" i="3"/>
  <c r="J1055" i="3"/>
  <c r="S1055" i="3"/>
  <c r="R1055" i="3"/>
  <c r="Q1055" i="3"/>
  <c r="P1055" i="3"/>
  <c r="O1055" i="3"/>
  <c r="N1055" i="3"/>
  <c r="M1055" i="3"/>
  <c r="L1055" i="3"/>
  <c r="K1055" i="3"/>
  <c r="I1055" i="3"/>
  <c r="K766" i="3"/>
  <c r="J766" i="3"/>
  <c r="I766" i="3"/>
  <c r="T766" i="3"/>
  <c r="S766" i="3"/>
  <c r="Q766" i="3"/>
  <c r="P766" i="3"/>
  <c r="T785" i="3"/>
  <c r="S785" i="3"/>
  <c r="O785" i="3"/>
  <c r="L785" i="3"/>
  <c r="K785" i="3"/>
  <c r="I785" i="3"/>
  <c r="S825" i="3"/>
  <c r="L825" i="3"/>
  <c r="K825" i="3"/>
  <c r="J825" i="3"/>
  <c r="R825" i="3"/>
  <c r="S831" i="3"/>
  <c r="O831" i="3"/>
  <c r="N831" i="3"/>
  <c r="M831" i="3"/>
  <c r="K831" i="3"/>
  <c r="J831" i="3"/>
  <c r="T831" i="3"/>
  <c r="Q831" i="3"/>
  <c r="P831" i="3"/>
  <c r="I831" i="3"/>
  <c r="Q840" i="3"/>
  <c r="P865" i="3"/>
  <c r="O934" i="3"/>
  <c r="N527" i="3"/>
  <c r="N564" i="3"/>
  <c r="K573" i="3"/>
  <c r="J592" i="3"/>
  <c r="O593" i="3"/>
  <c r="L619" i="3"/>
  <c r="J632" i="3"/>
  <c r="O637" i="3"/>
  <c r="J640" i="3"/>
  <c r="O641" i="3"/>
  <c r="S651" i="3"/>
  <c r="P651" i="3"/>
  <c r="T659" i="3"/>
  <c r="S659" i="3"/>
  <c r="S663" i="3"/>
  <c r="P663" i="3"/>
  <c r="O663" i="3"/>
  <c r="J673" i="3"/>
  <c r="I677" i="3"/>
  <c r="J681" i="3"/>
  <c r="J685" i="3"/>
  <c r="J708" i="3"/>
  <c r="I712" i="3"/>
  <c r="K721" i="3"/>
  <c r="S721" i="3"/>
  <c r="I741" i="3"/>
  <c r="M756" i="3"/>
  <c r="K756" i="3"/>
  <c r="I756" i="3"/>
  <c r="I769" i="3"/>
  <c r="O800" i="3"/>
  <c r="T800" i="3"/>
  <c r="S800" i="3"/>
  <c r="R800" i="3"/>
  <c r="P800" i="3"/>
  <c r="N800" i="3"/>
  <c r="Q800" i="3"/>
  <c r="M800" i="3"/>
  <c r="K800" i="3"/>
  <c r="J800" i="3"/>
  <c r="I803" i="3"/>
  <c r="N803" i="3"/>
  <c r="K803" i="3"/>
  <c r="J803" i="3"/>
  <c r="J804" i="3"/>
  <c r="K817" i="3"/>
  <c r="T817" i="3"/>
  <c r="S817" i="3"/>
  <c r="Q817" i="3"/>
  <c r="P817" i="3"/>
  <c r="N817" i="3"/>
  <c r="M817" i="3"/>
  <c r="J817" i="3"/>
  <c r="I817" i="3"/>
  <c r="T833" i="3"/>
  <c r="S833" i="3"/>
  <c r="R833" i="3"/>
  <c r="J833" i="3"/>
  <c r="I833" i="3"/>
  <c r="N834" i="3"/>
  <c r="R840" i="3"/>
  <c r="M852" i="3"/>
  <c r="L852" i="3"/>
  <c r="K852" i="3"/>
  <c r="I852" i="3"/>
  <c r="S852" i="3"/>
  <c r="R852" i="3"/>
  <c r="Q852" i="3"/>
  <c r="P852" i="3"/>
  <c r="O852" i="3"/>
  <c r="N852" i="3"/>
  <c r="J852" i="3"/>
  <c r="K862" i="3"/>
  <c r="J862" i="3"/>
  <c r="I862" i="3"/>
  <c r="O862" i="3"/>
  <c r="N862" i="3"/>
  <c r="M862" i="3"/>
  <c r="L862" i="3"/>
  <c r="Q865" i="3"/>
  <c r="J922" i="3"/>
  <c r="P934" i="3"/>
  <c r="Q942" i="3"/>
  <c r="S945" i="3"/>
  <c r="T945" i="3"/>
  <c r="O945" i="3"/>
  <c r="N945" i="3"/>
  <c r="M945" i="3"/>
  <c r="L945" i="3"/>
  <c r="K945" i="3"/>
  <c r="J945" i="3"/>
  <c r="I945" i="3"/>
  <c r="S960" i="3"/>
  <c r="R960" i="3"/>
  <c r="Q960" i="3"/>
  <c r="O960" i="3"/>
  <c r="N960" i="3"/>
  <c r="T960" i="3"/>
  <c r="P960" i="3"/>
  <c r="M960" i="3"/>
  <c r="L960" i="3"/>
  <c r="K960" i="3"/>
  <c r="J960" i="3"/>
  <c r="I960" i="3"/>
  <c r="K703" i="3"/>
  <c r="I703" i="3"/>
  <c r="S703" i="3"/>
  <c r="J750" i="3"/>
  <c r="K750" i="3"/>
  <c r="I750" i="3"/>
  <c r="S771" i="3"/>
  <c r="I771" i="3"/>
  <c r="J771" i="3"/>
  <c r="S840" i="3"/>
  <c r="I842" i="3"/>
  <c r="R865" i="3"/>
  <c r="T875" i="3"/>
  <c r="S875" i="3"/>
  <c r="K875" i="3"/>
  <c r="J875" i="3"/>
  <c r="I875" i="3"/>
  <c r="Q934" i="3"/>
  <c r="R942" i="3"/>
  <c r="S980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K991" i="3"/>
  <c r="O991" i="3"/>
  <c r="N991" i="3"/>
  <c r="M991" i="3"/>
  <c r="J991" i="3"/>
  <c r="I991" i="3"/>
  <c r="T991" i="3"/>
  <c r="S991" i="3"/>
  <c r="R991" i="3"/>
  <c r="Q991" i="3"/>
  <c r="P991" i="3"/>
  <c r="L991" i="3"/>
  <c r="K859" i="3"/>
  <c r="T859" i="3"/>
  <c r="S859" i="3"/>
  <c r="Q859" i="3"/>
  <c r="P859" i="3"/>
  <c r="R859" i="3"/>
  <c r="O859" i="3"/>
  <c r="N859" i="3"/>
  <c r="M859" i="3"/>
  <c r="L859" i="3"/>
  <c r="J859" i="3"/>
  <c r="I859" i="3"/>
  <c r="O866" i="3"/>
  <c r="T866" i="3"/>
  <c r="S866" i="3"/>
  <c r="R866" i="3"/>
  <c r="Q866" i="3"/>
  <c r="P866" i="3"/>
  <c r="N866" i="3"/>
  <c r="M866" i="3"/>
  <c r="L866" i="3"/>
  <c r="K866" i="3"/>
  <c r="S873" i="3"/>
  <c r="L873" i="3"/>
  <c r="K873" i="3"/>
  <c r="J873" i="3"/>
  <c r="T873" i="3"/>
  <c r="R873" i="3"/>
  <c r="Q873" i="3"/>
  <c r="P873" i="3"/>
  <c r="O873" i="3"/>
  <c r="N873" i="3"/>
  <c r="M873" i="3"/>
  <c r="I873" i="3"/>
  <c r="K883" i="3"/>
  <c r="R883" i="3"/>
  <c r="Q883" i="3"/>
  <c r="P883" i="3"/>
  <c r="O883" i="3"/>
  <c r="N883" i="3"/>
  <c r="M883" i="3"/>
  <c r="L883" i="3"/>
  <c r="J883" i="3"/>
  <c r="I883" i="3"/>
  <c r="S768" i="3"/>
  <c r="R768" i="3"/>
  <c r="Q768" i="3"/>
  <c r="O768" i="3"/>
  <c r="N768" i="3"/>
  <c r="L768" i="3"/>
  <c r="I768" i="3"/>
  <c r="I815" i="3"/>
  <c r="K841" i="3"/>
  <c r="L841" i="3"/>
  <c r="J841" i="3"/>
  <c r="I841" i="3"/>
  <c r="N841" i="3"/>
  <c r="M841" i="3"/>
  <c r="S842" i="3"/>
  <c r="J849" i="3"/>
  <c r="K901" i="3"/>
  <c r="R901" i="3"/>
  <c r="Q901" i="3"/>
  <c r="P901" i="3"/>
  <c r="N901" i="3"/>
  <c r="M901" i="3"/>
  <c r="T901" i="3"/>
  <c r="S901" i="3"/>
  <c r="O901" i="3"/>
  <c r="L901" i="3"/>
  <c r="J901" i="3"/>
  <c r="I901" i="3"/>
  <c r="S912" i="3"/>
  <c r="R912" i="3"/>
  <c r="Q912" i="3"/>
  <c r="O912" i="3"/>
  <c r="N912" i="3"/>
  <c r="T912" i="3"/>
  <c r="P912" i="3"/>
  <c r="M912" i="3"/>
  <c r="K931" i="3"/>
  <c r="S931" i="3"/>
  <c r="S932" i="3" s="1"/>
  <c r="N931" i="3"/>
  <c r="N932" i="3" s="1"/>
  <c r="M931" i="3"/>
  <c r="M932" i="3" s="1"/>
  <c r="L931" i="3"/>
  <c r="J931" i="3"/>
  <c r="I931" i="3"/>
  <c r="K943" i="3"/>
  <c r="O943" i="3"/>
  <c r="N943" i="3"/>
  <c r="M943" i="3"/>
  <c r="J943" i="3"/>
  <c r="I943" i="3"/>
  <c r="T943" i="3"/>
  <c r="S943" i="3"/>
  <c r="R943" i="3"/>
  <c r="Q943" i="3"/>
  <c r="P943" i="3"/>
  <c r="L943" i="3"/>
  <c r="P954" i="3"/>
  <c r="O954" i="3"/>
  <c r="N954" i="3"/>
  <c r="L954" i="3"/>
  <c r="K954" i="3"/>
  <c r="T954" i="3"/>
  <c r="S954" i="3"/>
  <c r="R954" i="3"/>
  <c r="Q954" i="3"/>
  <c r="Q730" i="3"/>
  <c r="O730" i="3"/>
  <c r="L730" i="3"/>
  <c r="J774" i="3"/>
  <c r="T779" i="3"/>
  <c r="S779" i="3"/>
  <c r="Q779" i="3"/>
  <c r="P779" i="3"/>
  <c r="R779" i="3"/>
  <c r="O779" i="3"/>
  <c r="M779" i="3"/>
  <c r="L779" i="3"/>
  <c r="I783" i="3"/>
  <c r="I794" i="3"/>
  <c r="K805" i="3"/>
  <c r="K806" i="3" s="1"/>
  <c r="Q805" i="3"/>
  <c r="M806" i="3"/>
  <c r="T808" i="3"/>
  <c r="R808" i="3"/>
  <c r="Q808" i="3"/>
  <c r="K811" i="3"/>
  <c r="T811" i="3"/>
  <c r="L815" i="3"/>
  <c r="T827" i="3"/>
  <c r="S827" i="3"/>
  <c r="Q827" i="3"/>
  <c r="P827" i="3"/>
  <c r="N827" i="3"/>
  <c r="M827" i="3"/>
  <c r="K827" i="3"/>
  <c r="J827" i="3"/>
  <c r="K849" i="3"/>
  <c r="O890" i="3"/>
  <c r="Q890" i="3"/>
  <c r="P890" i="3"/>
  <c r="N890" i="3"/>
  <c r="L890" i="3"/>
  <c r="K890" i="3"/>
  <c r="T890" i="3"/>
  <c r="S890" i="3"/>
  <c r="R890" i="3"/>
  <c r="M890" i="3"/>
  <c r="J890" i="3"/>
  <c r="I890" i="3"/>
  <c r="K895" i="3"/>
  <c r="O895" i="3"/>
  <c r="N895" i="3"/>
  <c r="M895" i="3"/>
  <c r="J895" i="3"/>
  <c r="I895" i="3"/>
  <c r="T895" i="3"/>
  <c r="S895" i="3"/>
  <c r="K950" i="3"/>
  <c r="N724" i="3"/>
  <c r="L724" i="3"/>
  <c r="I724" i="3"/>
  <c r="T724" i="3"/>
  <c r="S724" i="3"/>
  <c r="Q724" i="3"/>
  <c r="P724" i="3"/>
  <c r="K727" i="3"/>
  <c r="N727" i="3"/>
  <c r="M727" i="3"/>
  <c r="J727" i="3"/>
  <c r="I727" i="3"/>
  <c r="O746" i="3"/>
  <c r="Q746" i="3"/>
  <c r="N746" i="3"/>
  <c r="L746" i="3"/>
  <c r="K746" i="3"/>
  <c r="K747" i="3" s="1"/>
  <c r="I746" i="3"/>
  <c r="O752" i="3"/>
  <c r="T752" i="3"/>
  <c r="R752" i="3"/>
  <c r="P752" i="3"/>
  <c r="N752" i="3"/>
  <c r="R773" i="3"/>
  <c r="Q773" i="3"/>
  <c r="P773" i="3"/>
  <c r="N773" i="3"/>
  <c r="M773" i="3"/>
  <c r="K774" i="3"/>
  <c r="L783" i="3"/>
  <c r="J794" i="3"/>
  <c r="N806" i="3"/>
  <c r="P815" i="3"/>
  <c r="K835" i="3"/>
  <c r="K836" i="3" s="1"/>
  <c r="T835" i="3"/>
  <c r="R835" i="3"/>
  <c r="Q835" i="3"/>
  <c r="O835" i="3"/>
  <c r="N835" i="3"/>
  <c r="L849" i="3"/>
  <c r="S921" i="3"/>
  <c r="L921" i="3"/>
  <c r="K921" i="3"/>
  <c r="J921" i="3"/>
  <c r="Q921" i="3"/>
  <c r="P921" i="3"/>
  <c r="O921" i="3"/>
  <c r="N921" i="3"/>
  <c r="M921" i="3"/>
  <c r="I921" i="3"/>
  <c r="L950" i="3"/>
  <c r="N964" i="3"/>
  <c r="M964" i="3"/>
  <c r="L964" i="3"/>
  <c r="J964" i="3"/>
  <c r="I964" i="3"/>
  <c r="T964" i="3"/>
  <c r="S964" i="3"/>
  <c r="R964" i="3"/>
  <c r="Q964" i="3"/>
  <c r="P964" i="3"/>
  <c r="P762" i="3"/>
  <c r="N762" i="3"/>
  <c r="L762" i="3"/>
  <c r="K762" i="3"/>
  <c r="R762" i="3"/>
  <c r="Q762" i="3"/>
  <c r="M762" i="3"/>
  <c r="J762" i="3"/>
  <c r="L774" i="3"/>
  <c r="O782" i="3"/>
  <c r="J782" i="3"/>
  <c r="I782" i="3"/>
  <c r="P782" i="3"/>
  <c r="L782" i="3"/>
  <c r="K782" i="3"/>
  <c r="P783" i="3"/>
  <c r="M794" i="3"/>
  <c r="P806" i="3"/>
  <c r="Q815" i="3"/>
  <c r="Q820" i="3"/>
  <c r="M849" i="3"/>
  <c r="T880" i="3"/>
  <c r="S880" i="3"/>
  <c r="R880" i="3"/>
  <c r="P880" i="3"/>
  <c r="O880" i="3"/>
  <c r="Q880" i="3"/>
  <c r="N880" i="3"/>
  <c r="M880" i="3"/>
  <c r="S742" i="3"/>
  <c r="R742" i="3"/>
  <c r="L742" i="3"/>
  <c r="K742" i="3"/>
  <c r="I742" i="3"/>
  <c r="L766" i="3"/>
  <c r="M774" i="3"/>
  <c r="O776" i="3"/>
  <c r="S776" i="3"/>
  <c r="R776" i="3"/>
  <c r="P776" i="3"/>
  <c r="N776" i="3"/>
  <c r="M777" i="3"/>
  <c r="Q783" i="3"/>
  <c r="J785" i="3"/>
  <c r="N788" i="3"/>
  <c r="R794" i="3"/>
  <c r="Q806" i="3"/>
  <c r="K814" i="3"/>
  <c r="J814" i="3"/>
  <c r="I814" i="3"/>
  <c r="R814" i="3"/>
  <c r="Q814" i="3"/>
  <c r="O814" i="3"/>
  <c r="N814" i="3"/>
  <c r="L814" i="3"/>
  <c r="R815" i="3"/>
  <c r="R820" i="3"/>
  <c r="I825" i="3"/>
  <c r="L831" i="3"/>
  <c r="J846" i="3"/>
  <c r="I846" i="3"/>
  <c r="T846" i="3"/>
  <c r="S846" i="3"/>
  <c r="R846" i="3"/>
  <c r="P846" i="3"/>
  <c r="O846" i="3"/>
  <c r="N849" i="3"/>
  <c r="O914" i="3"/>
  <c r="Q914" i="3"/>
  <c r="P914" i="3"/>
  <c r="N914" i="3"/>
  <c r="M914" i="3"/>
  <c r="L914" i="3"/>
  <c r="J914" i="3"/>
  <c r="I914" i="3"/>
  <c r="T918" i="3"/>
  <c r="R918" i="3"/>
  <c r="Q918" i="3"/>
  <c r="S918" i="3"/>
  <c r="P918" i="3"/>
  <c r="O918" i="3"/>
  <c r="N918" i="3"/>
  <c r="M918" i="3"/>
  <c r="L918" i="3"/>
  <c r="K918" i="3"/>
  <c r="J918" i="3"/>
  <c r="J936" i="3"/>
  <c r="S1140" i="3"/>
  <c r="N1140" i="3"/>
  <c r="Q1140" i="3"/>
  <c r="P1140" i="3"/>
  <c r="O1140" i="3"/>
  <c r="M1140" i="3"/>
  <c r="L1140" i="3"/>
  <c r="K1140" i="3"/>
  <c r="J1140" i="3"/>
  <c r="I1140" i="3"/>
  <c r="T1140" i="3"/>
  <c r="R1140" i="3"/>
  <c r="Q849" i="3"/>
  <c r="T904" i="3"/>
  <c r="K907" i="3"/>
  <c r="T907" i="3"/>
  <c r="S907" i="3"/>
  <c r="S908" i="3" s="1"/>
  <c r="Q907" i="3"/>
  <c r="Q908" i="3" s="1"/>
  <c r="P907" i="3"/>
  <c r="P908" i="3" s="1"/>
  <c r="N907" i="3"/>
  <c r="N908" i="3" s="1"/>
  <c r="M907" i="3"/>
  <c r="M908" i="3" s="1"/>
  <c r="L907" i="3"/>
  <c r="J907" i="3"/>
  <c r="I907" i="3"/>
  <c r="K936" i="3"/>
  <c r="I1110" i="3"/>
  <c r="S1110" i="3"/>
  <c r="Q1110" i="3"/>
  <c r="P1110" i="3"/>
  <c r="O1110" i="3"/>
  <c r="N1110" i="3"/>
  <c r="M1110" i="3"/>
  <c r="L1110" i="3"/>
  <c r="K1110" i="3"/>
  <c r="J1110" i="3"/>
  <c r="T1110" i="3"/>
  <c r="R1110" i="3"/>
  <c r="O848" i="3"/>
  <c r="T848" i="3"/>
  <c r="S848" i="3"/>
  <c r="R848" i="3"/>
  <c r="P848" i="3"/>
  <c r="N848" i="3"/>
  <c r="Q848" i="3"/>
  <c r="L848" i="3"/>
  <c r="K848" i="3"/>
  <c r="J848" i="3"/>
  <c r="I848" i="3"/>
  <c r="K853" i="3"/>
  <c r="R853" i="3"/>
  <c r="Q853" i="3"/>
  <c r="P853" i="3"/>
  <c r="N853" i="3"/>
  <c r="M853" i="3"/>
  <c r="T853" i="3"/>
  <c r="L905" i="3"/>
  <c r="K905" i="3"/>
  <c r="J905" i="3"/>
  <c r="T905" i="3"/>
  <c r="S905" i="3"/>
  <c r="R905" i="3"/>
  <c r="Q905" i="3"/>
  <c r="P905" i="3"/>
  <c r="O905" i="3"/>
  <c r="N905" i="3"/>
  <c r="M905" i="3"/>
  <c r="T928" i="3"/>
  <c r="S928" i="3"/>
  <c r="R928" i="3"/>
  <c r="P928" i="3"/>
  <c r="O928" i="3"/>
  <c r="Q928" i="3"/>
  <c r="N928" i="3"/>
  <c r="M928" i="3"/>
  <c r="L928" i="3"/>
  <c r="K928" i="3"/>
  <c r="J928" i="3"/>
  <c r="I928" i="3"/>
  <c r="R569" i="3"/>
  <c r="N569" i="3"/>
  <c r="N574" i="3"/>
  <c r="L574" i="3"/>
  <c r="J579" i="3"/>
  <c r="K579" i="3"/>
  <c r="O602" i="3"/>
  <c r="K602" i="3"/>
  <c r="S615" i="3"/>
  <c r="P615" i="3"/>
  <c r="S633" i="3"/>
  <c r="I633" i="3"/>
  <c r="L682" i="3"/>
  <c r="O682" i="3"/>
  <c r="N682" i="3"/>
  <c r="O686" i="3"/>
  <c r="J686" i="3"/>
  <c r="I686" i="3"/>
  <c r="L703" i="3"/>
  <c r="K709" i="3"/>
  <c r="M709" i="3"/>
  <c r="M750" i="3"/>
  <c r="O766" i="3"/>
  <c r="L771" i="3"/>
  <c r="P774" i="3"/>
  <c r="P777" i="3"/>
  <c r="P785" i="3"/>
  <c r="R788" i="3"/>
  <c r="S795" i="3"/>
  <c r="T795" i="3"/>
  <c r="Q795" i="3"/>
  <c r="P795" i="3"/>
  <c r="I795" i="3"/>
  <c r="S801" i="3"/>
  <c r="T801" i="3"/>
  <c r="R821" i="3"/>
  <c r="Q821" i="3"/>
  <c r="P821" i="3"/>
  <c r="N821" i="3"/>
  <c r="M821" i="3"/>
  <c r="T821" i="3"/>
  <c r="O821" i="3"/>
  <c r="L821" i="3"/>
  <c r="O824" i="3"/>
  <c r="O825" i="3" s="1"/>
  <c r="Q824" i="3"/>
  <c r="Q825" i="3" s="1"/>
  <c r="P824" i="3"/>
  <c r="P825" i="3" s="1"/>
  <c r="M824" i="3"/>
  <c r="M825" i="3" s="1"/>
  <c r="L824" i="3"/>
  <c r="J824" i="3"/>
  <c r="I824" i="3"/>
  <c r="S837" i="3"/>
  <c r="R837" i="3"/>
  <c r="Q837" i="3"/>
  <c r="P837" i="3"/>
  <c r="N837" i="3"/>
  <c r="M837" i="3"/>
  <c r="J837" i="3"/>
  <c r="I837" i="3"/>
  <c r="O838" i="3"/>
  <c r="T856" i="3"/>
  <c r="S856" i="3"/>
  <c r="R856" i="3"/>
  <c r="Q856" i="3"/>
  <c r="P856" i="3"/>
  <c r="O856" i="3"/>
  <c r="N856" i="3"/>
  <c r="M856" i="3"/>
  <c r="L856" i="3"/>
  <c r="I866" i="3"/>
  <c r="S883" i="3"/>
  <c r="R945" i="3"/>
  <c r="T976" i="3"/>
  <c r="S976" i="3"/>
  <c r="R976" i="3"/>
  <c r="P976" i="3"/>
  <c r="O976" i="3"/>
  <c r="M976" i="3"/>
  <c r="L976" i="3"/>
  <c r="K976" i="3"/>
  <c r="J976" i="3"/>
  <c r="I976" i="3"/>
  <c r="S1017" i="3"/>
  <c r="L1017" i="3"/>
  <c r="K1017" i="3"/>
  <c r="J1017" i="3"/>
  <c r="I1017" i="3"/>
  <c r="T1017" i="3"/>
  <c r="R1017" i="3"/>
  <c r="Q1017" i="3"/>
  <c r="P1017" i="3"/>
  <c r="O1017" i="3"/>
  <c r="N1017" i="3"/>
  <c r="M1017" i="3"/>
  <c r="S645" i="3"/>
  <c r="M645" i="3"/>
  <c r="M703" i="3"/>
  <c r="S720" i="3"/>
  <c r="Q720" i="3"/>
  <c r="N720" i="3"/>
  <c r="T720" i="3"/>
  <c r="R720" i="3"/>
  <c r="O720" i="3"/>
  <c r="M720" i="3"/>
  <c r="T726" i="3"/>
  <c r="Q726" i="3"/>
  <c r="S729" i="3"/>
  <c r="L729" i="3"/>
  <c r="J729" i="3"/>
  <c r="K739" i="3"/>
  <c r="O739" i="3"/>
  <c r="N739" i="3"/>
  <c r="L739" i="3"/>
  <c r="J739" i="3"/>
  <c r="N750" i="3"/>
  <c r="R766" i="3"/>
  <c r="J768" i="3"/>
  <c r="M771" i="3"/>
  <c r="S774" i="3"/>
  <c r="Q777" i="3"/>
  <c r="Q785" i="3"/>
  <c r="S788" i="3"/>
  <c r="O818" i="3"/>
  <c r="T818" i="3"/>
  <c r="R818" i="3"/>
  <c r="Q818" i="3"/>
  <c r="T838" i="3"/>
  <c r="O841" i="3"/>
  <c r="J866" i="3"/>
  <c r="T883" i="3"/>
  <c r="I912" i="3"/>
  <c r="O931" i="3"/>
  <c r="O932" i="3" s="1"/>
  <c r="K949" i="3"/>
  <c r="R949" i="3"/>
  <c r="Q949" i="3"/>
  <c r="P949" i="3"/>
  <c r="N949" i="3"/>
  <c r="M949" i="3"/>
  <c r="T949" i="3"/>
  <c r="S949" i="3"/>
  <c r="O949" i="3"/>
  <c r="L949" i="3"/>
  <c r="J949" i="3"/>
  <c r="I949" i="3"/>
  <c r="I954" i="3"/>
  <c r="Q970" i="3"/>
  <c r="P970" i="3"/>
  <c r="O970" i="3"/>
  <c r="M970" i="3"/>
  <c r="L970" i="3"/>
  <c r="P1060" i="3"/>
  <c r="T1060" i="3"/>
  <c r="S1060" i="3"/>
  <c r="R1060" i="3"/>
  <c r="Q1060" i="3"/>
  <c r="O1060" i="3"/>
  <c r="N1060" i="3"/>
  <c r="P1072" i="3"/>
  <c r="N1072" i="3"/>
  <c r="M1072" i="3"/>
  <c r="L1072" i="3"/>
  <c r="K1072" i="3"/>
  <c r="J1072" i="3"/>
  <c r="I1072" i="3"/>
  <c r="N1076" i="3"/>
  <c r="O1080" i="3"/>
  <c r="J1080" i="3"/>
  <c r="I1080" i="3"/>
  <c r="R1086" i="3"/>
  <c r="S1086" i="3"/>
  <c r="Q1086" i="3"/>
  <c r="P1086" i="3"/>
  <c r="O1086" i="3"/>
  <c r="N1086" i="3"/>
  <c r="M1086" i="3"/>
  <c r="L1086" i="3"/>
  <c r="K1086" i="3"/>
  <c r="K1087" i="3" s="1"/>
  <c r="S1106" i="3"/>
  <c r="N1144" i="3"/>
  <c r="K1144" i="3"/>
  <c r="T1144" i="3"/>
  <c r="S1144" i="3"/>
  <c r="R1144" i="3"/>
  <c r="Q1144" i="3"/>
  <c r="P1144" i="3"/>
  <c r="O1144" i="3"/>
  <c r="M1144" i="3"/>
  <c r="L1144" i="3"/>
  <c r="J1144" i="3"/>
  <c r="T1186" i="3"/>
  <c r="K1186" i="3"/>
  <c r="S1186" i="3"/>
  <c r="R1186" i="3"/>
  <c r="Q1186" i="3"/>
  <c r="P1186" i="3"/>
  <c r="O1186" i="3"/>
  <c r="N1186" i="3"/>
  <c r="M1186" i="3"/>
  <c r="L1186" i="3"/>
  <c r="J1186" i="3"/>
  <c r="I1186" i="3"/>
  <c r="L953" i="3"/>
  <c r="K953" i="3"/>
  <c r="J953" i="3"/>
  <c r="S963" i="3"/>
  <c r="I963" i="3"/>
  <c r="T966" i="3"/>
  <c r="R966" i="3"/>
  <c r="Q966" i="3"/>
  <c r="S987" i="3"/>
  <c r="T987" i="3"/>
  <c r="Q987" i="3"/>
  <c r="P987" i="3"/>
  <c r="I992" i="3"/>
  <c r="P1081" i="3"/>
  <c r="T1091" i="3"/>
  <c r="P1091" i="3"/>
  <c r="S1091" i="3"/>
  <c r="R1091" i="3"/>
  <c r="Q1091" i="3"/>
  <c r="O1091" i="3"/>
  <c r="N1091" i="3"/>
  <c r="R1125" i="3"/>
  <c r="L1125" i="3"/>
  <c r="T1125" i="3"/>
  <c r="S1125" i="3"/>
  <c r="Q1125" i="3"/>
  <c r="P1125" i="3"/>
  <c r="O1125" i="3"/>
  <c r="N1125" i="3"/>
  <c r="M1125" i="3"/>
  <c r="K1125" i="3"/>
  <c r="J1125" i="3"/>
  <c r="I1125" i="3"/>
  <c r="R1149" i="3"/>
  <c r="L1149" i="3"/>
  <c r="K1149" i="3"/>
  <c r="T1149" i="3"/>
  <c r="S1149" i="3"/>
  <c r="Q1149" i="3"/>
  <c r="O1149" i="3"/>
  <c r="L1001" i="3"/>
  <c r="K1001" i="3"/>
  <c r="J1001" i="3"/>
  <c r="T1019" i="3"/>
  <c r="S1019" i="3"/>
  <c r="R1019" i="3"/>
  <c r="Q1019" i="3"/>
  <c r="P1019" i="3"/>
  <c r="Q1102" i="3"/>
  <c r="S1102" i="3"/>
  <c r="N1102" i="3"/>
  <c r="M1102" i="3"/>
  <c r="L1102" i="3"/>
  <c r="K1102" i="3"/>
  <c r="J1102" i="3"/>
  <c r="I1102" i="3"/>
  <c r="R1107" i="3"/>
  <c r="O1107" i="3"/>
  <c r="T1107" i="3"/>
  <c r="S1107" i="3"/>
  <c r="Q1107" i="3"/>
  <c r="P1107" i="3"/>
  <c r="N1107" i="3"/>
  <c r="M1107" i="3"/>
  <c r="L1107" i="3"/>
  <c r="K1132" i="3"/>
  <c r="I1132" i="3"/>
  <c r="O1132" i="3"/>
  <c r="N1132" i="3"/>
  <c r="M1132" i="3"/>
  <c r="L1132" i="3"/>
  <c r="J1132" i="3"/>
  <c r="T1028" i="3"/>
  <c r="S1028" i="3"/>
  <c r="R1028" i="3"/>
  <c r="Q1028" i="3"/>
  <c r="P1028" i="3"/>
  <c r="O1028" i="3"/>
  <c r="N1028" i="3"/>
  <c r="M1028" i="3"/>
  <c r="T1031" i="3"/>
  <c r="J1031" i="3"/>
  <c r="K1031" i="3"/>
  <c r="I1031" i="3"/>
  <c r="T1049" i="3"/>
  <c r="S1049" i="3"/>
  <c r="I1049" i="3"/>
  <c r="J1063" i="3"/>
  <c r="M1063" i="3"/>
  <c r="M1064" i="3" s="1"/>
  <c r="L1063" i="3"/>
  <c r="K1063" i="3"/>
  <c r="I1063" i="3"/>
  <c r="R917" i="3"/>
  <c r="Q917" i="3"/>
  <c r="P917" i="3"/>
  <c r="N917" i="3"/>
  <c r="M917" i="3"/>
  <c r="Q926" i="3"/>
  <c r="P929" i="3"/>
  <c r="O947" i="3"/>
  <c r="S958" i="3"/>
  <c r="K977" i="3"/>
  <c r="K981" i="3"/>
  <c r="O985" i="3"/>
  <c r="L995" i="3"/>
  <c r="K998" i="3"/>
  <c r="Q1002" i="3"/>
  <c r="Q1003" i="3" s="1"/>
  <c r="J1008" i="3"/>
  <c r="R1013" i="3"/>
  <c r="R1014" i="3" s="1"/>
  <c r="Q1013" i="3"/>
  <c r="Q1014" i="3" s="1"/>
  <c r="P1013" i="3"/>
  <c r="P1014" i="3" s="1"/>
  <c r="O1013" i="3"/>
  <c r="O1014" i="3" s="1"/>
  <c r="N1013" i="3"/>
  <c r="N1014" i="3" s="1"/>
  <c r="M1013" i="3"/>
  <c r="M1014" i="3" s="1"/>
  <c r="L1013" i="3"/>
  <c r="L1014" i="3"/>
  <c r="K1026" i="3"/>
  <c r="S1032" i="3"/>
  <c r="L1038" i="3"/>
  <c r="K1047" i="3"/>
  <c r="R1050" i="3"/>
  <c r="M1058" i="3"/>
  <c r="L1065" i="3"/>
  <c r="S1065" i="3"/>
  <c r="T1065" i="3"/>
  <c r="R1065" i="3"/>
  <c r="Q1065" i="3"/>
  <c r="P1065" i="3"/>
  <c r="I1068" i="3"/>
  <c r="Q1068" i="3"/>
  <c r="P1068" i="3"/>
  <c r="O1068" i="3"/>
  <c r="N1068" i="3"/>
  <c r="M1068" i="3"/>
  <c r="L1068" i="3"/>
  <c r="K1068" i="3"/>
  <c r="J1068" i="3"/>
  <c r="K1082" i="3"/>
  <c r="T1082" i="3"/>
  <c r="S1082" i="3"/>
  <c r="R1082" i="3"/>
  <c r="Q1082" i="3"/>
  <c r="P1082" i="3"/>
  <c r="O1082" i="3"/>
  <c r="N1082" i="3"/>
  <c r="Q1094" i="3"/>
  <c r="O1094" i="3"/>
  <c r="L1094" i="3"/>
  <c r="K1094" i="3"/>
  <c r="J1094" i="3"/>
  <c r="I1094" i="3"/>
  <c r="P1099" i="3"/>
  <c r="N1099" i="3"/>
  <c r="T1099" i="3"/>
  <c r="S1099" i="3"/>
  <c r="R1099" i="3"/>
  <c r="Q1099" i="3"/>
  <c r="O1099" i="3"/>
  <c r="M1099" i="3"/>
  <c r="L1099" i="3"/>
  <c r="K1099" i="3"/>
  <c r="P1113" i="3"/>
  <c r="J1201" i="3"/>
  <c r="P1201" i="3"/>
  <c r="S1201" i="3"/>
  <c r="T1201" i="3"/>
  <c r="R1201" i="3"/>
  <c r="Q1201" i="3"/>
  <c r="O1201" i="3"/>
  <c r="N1201" i="3"/>
  <c r="M1201" i="3"/>
  <c r="L1201" i="3"/>
  <c r="K1201" i="3"/>
  <c r="I1201" i="3"/>
  <c r="N714" i="3"/>
  <c r="K714" i="3"/>
  <c r="O734" i="3"/>
  <c r="J734" i="3"/>
  <c r="S787" i="3"/>
  <c r="O830" i="3"/>
  <c r="J830" i="3"/>
  <c r="I830" i="3"/>
  <c r="S857" i="3"/>
  <c r="L863" i="3"/>
  <c r="Q867" i="3"/>
  <c r="P870" i="3"/>
  <c r="R888" i="3"/>
  <c r="J897" i="3"/>
  <c r="M900" i="3"/>
  <c r="L900" i="3"/>
  <c r="K900" i="3"/>
  <c r="I900" i="3"/>
  <c r="R926" i="3"/>
  <c r="Q929" i="3"/>
  <c r="O938" i="3"/>
  <c r="O939" i="3" s="1"/>
  <c r="Q938" i="3"/>
  <c r="Q939" i="3" s="1"/>
  <c r="P938" i="3"/>
  <c r="P939" i="3" s="1"/>
  <c r="N938" i="3"/>
  <c r="N939" i="3" s="1"/>
  <c r="L938" i="3"/>
  <c r="K938" i="3"/>
  <c r="P947" i="3"/>
  <c r="S968" i="3"/>
  <c r="L974" i="3"/>
  <c r="L977" i="3"/>
  <c r="R978" i="3"/>
  <c r="L981" i="3"/>
  <c r="P985" i="3"/>
  <c r="S993" i="3"/>
  <c r="T993" i="3"/>
  <c r="R993" i="3"/>
  <c r="M995" i="3"/>
  <c r="M996" i="3" s="1"/>
  <c r="K997" i="3"/>
  <c r="R997" i="3"/>
  <c r="Q997" i="3"/>
  <c r="P997" i="3"/>
  <c r="N997" i="3"/>
  <c r="M997" i="3"/>
  <c r="L997" i="3"/>
  <c r="L998" i="3"/>
  <c r="R1002" i="3"/>
  <c r="R1003" i="3" s="1"/>
  <c r="O1007" i="3"/>
  <c r="N1007" i="3"/>
  <c r="M1007" i="3"/>
  <c r="K1007" i="3"/>
  <c r="J1007" i="3"/>
  <c r="I1007" i="3"/>
  <c r="K1008" i="3"/>
  <c r="K1011" i="3"/>
  <c r="T1021" i="3"/>
  <c r="J1023" i="3"/>
  <c r="M1026" i="3"/>
  <c r="Q1029" i="3"/>
  <c r="M1038" i="3"/>
  <c r="M1047" i="3"/>
  <c r="S1050" i="3"/>
  <c r="N1058" i="3"/>
  <c r="L1077" i="3"/>
  <c r="M1077" i="3"/>
  <c r="R1077" i="3"/>
  <c r="Q1077" i="3"/>
  <c r="P1077" i="3"/>
  <c r="O1077" i="3"/>
  <c r="N1077" i="3"/>
  <c r="K1077" i="3"/>
  <c r="J1077" i="3"/>
  <c r="I1077" i="3"/>
  <c r="K1089" i="3"/>
  <c r="Q1109" i="3"/>
  <c r="O1109" i="3"/>
  <c r="J1109" i="3"/>
  <c r="I1109" i="3"/>
  <c r="Q1113" i="3"/>
  <c r="J1129" i="3"/>
  <c r="R1129" i="3"/>
  <c r="S1129" i="3"/>
  <c r="T1129" i="3"/>
  <c r="Q1129" i="3"/>
  <c r="P1129" i="3"/>
  <c r="O1129" i="3"/>
  <c r="N1129" i="3"/>
  <c r="M1129" i="3"/>
  <c r="L1129" i="3"/>
  <c r="K1129" i="3"/>
  <c r="I1129" i="3"/>
  <c r="J1159" i="3"/>
  <c r="M1159" i="3"/>
  <c r="T1159" i="3"/>
  <c r="S1159" i="3"/>
  <c r="P1159" i="3"/>
  <c r="O1159" i="3"/>
  <c r="N1159" i="3"/>
  <c r="L1159" i="3"/>
  <c r="K1159" i="3"/>
  <c r="I1159" i="3"/>
  <c r="I1163" i="3"/>
  <c r="S1163" i="3"/>
  <c r="S1164" i="3" s="1"/>
  <c r="R1163" i="3"/>
  <c r="R1164" i="3" s="1"/>
  <c r="Q1163" i="3"/>
  <c r="Q1164" i="3" s="1"/>
  <c r="P1163" i="3"/>
  <c r="P1164" i="3" s="1"/>
  <c r="O1163" i="3"/>
  <c r="O1164" i="3" s="1"/>
  <c r="N1163" i="3"/>
  <c r="N1164" i="3" s="1"/>
  <c r="M1163" i="3"/>
  <c r="M1164" i="3" s="1"/>
  <c r="L1163" i="3"/>
  <c r="K1163" i="3"/>
  <c r="J1163" i="3"/>
  <c r="T1170" i="3"/>
  <c r="K1170" i="3"/>
  <c r="S1170" i="3"/>
  <c r="R1170" i="3"/>
  <c r="O1170" i="3"/>
  <c r="N1170" i="3"/>
  <c r="M1170" i="3"/>
  <c r="L1170" i="3"/>
  <c r="J1170" i="3"/>
  <c r="I1170" i="3"/>
  <c r="N1190" i="3"/>
  <c r="N1191" i="3" s="1"/>
  <c r="O1190" i="3"/>
  <c r="O1191" i="3" s="1"/>
  <c r="P1190" i="3"/>
  <c r="P1191" i="3" s="1"/>
  <c r="S1190" i="3"/>
  <c r="S1191" i="3" s="1"/>
  <c r="T1190" i="3"/>
  <c r="R1190" i="3"/>
  <c r="R1191" i="3" s="1"/>
  <c r="Q1190" i="3"/>
  <c r="Q1191" i="3" s="1"/>
  <c r="M1190" i="3"/>
  <c r="M1191" i="3" s="1"/>
  <c r="L1190" i="3"/>
  <c r="K1190" i="3"/>
  <c r="J1190" i="3"/>
  <c r="I1190" i="3"/>
  <c r="K718" i="3"/>
  <c r="I718" i="3"/>
  <c r="T737" i="3"/>
  <c r="S737" i="3"/>
  <c r="T787" i="3"/>
  <c r="K799" i="3"/>
  <c r="O799" i="3"/>
  <c r="N799" i="3"/>
  <c r="M799" i="3"/>
  <c r="J799" i="3"/>
  <c r="I799" i="3"/>
  <c r="S816" i="3"/>
  <c r="R816" i="3"/>
  <c r="Q816" i="3"/>
  <c r="O816" i="3"/>
  <c r="N816" i="3"/>
  <c r="O854" i="3"/>
  <c r="S854" i="3"/>
  <c r="R854" i="3"/>
  <c r="P863" i="3"/>
  <c r="S888" i="3"/>
  <c r="O896" i="3"/>
  <c r="T896" i="3"/>
  <c r="S896" i="3"/>
  <c r="R896" i="3"/>
  <c r="P896" i="3"/>
  <c r="N896" i="3"/>
  <c r="S926" i="3"/>
  <c r="Q947" i="3"/>
  <c r="O959" i="3"/>
  <c r="N959" i="3"/>
  <c r="M959" i="3"/>
  <c r="K959" i="3"/>
  <c r="J959" i="3"/>
  <c r="T968" i="3"/>
  <c r="M974" i="3"/>
  <c r="M977" i="3"/>
  <c r="S978" i="3"/>
  <c r="O981" i="3"/>
  <c r="Q985" i="3"/>
  <c r="N995" i="3"/>
  <c r="N996" i="3" s="1"/>
  <c r="M998" i="3"/>
  <c r="S1002" i="3"/>
  <c r="S1003" i="3" s="1"/>
  <c r="L1008" i="3"/>
  <c r="L1011" i="3"/>
  <c r="Q1022" i="3"/>
  <c r="M1022" i="3"/>
  <c r="L1022" i="3"/>
  <c r="K1022" i="3"/>
  <c r="J1022" i="3"/>
  <c r="I1022" i="3"/>
  <c r="N1026" i="3"/>
  <c r="S1033" i="3"/>
  <c r="T1033" i="3"/>
  <c r="R1033" i="3"/>
  <c r="Q1033" i="3"/>
  <c r="P1033" i="3"/>
  <c r="O1033" i="3"/>
  <c r="N1038" i="3"/>
  <c r="N1047" i="3"/>
  <c r="O1058" i="3"/>
  <c r="R1137" i="3"/>
  <c r="K1137" i="3"/>
  <c r="I1137" i="3"/>
  <c r="T1137" i="3"/>
  <c r="S1137" i="3"/>
  <c r="Q1137" i="3"/>
  <c r="P1137" i="3"/>
  <c r="O1137" i="3"/>
  <c r="N1137" i="3"/>
  <c r="M1137" i="3"/>
  <c r="L1137" i="3"/>
  <c r="N1208" i="3"/>
  <c r="T1208" i="3"/>
  <c r="S1208" i="3"/>
  <c r="R1208" i="3"/>
  <c r="Q1208" i="3"/>
  <c r="P1208" i="3"/>
  <c r="O1208" i="3"/>
  <c r="M1208" i="3"/>
  <c r="L1208" i="3"/>
  <c r="K1208" i="3"/>
  <c r="J1208" i="3"/>
  <c r="I1208" i="3"/>
  <c r="P858" i="3"/>
  <c r="O858" i="3"/>
  <c r="N858" i="3"/>
  <c r="L858" i="3"/>
  <c r="K858" i="3"/>
  <c r="K913" i="3"/>
  <c r="K914" i="3" s="1"/>
  <c r="T913" i="3"/>
  <c r="S913" i="3"/>
  <c r="R947" i="3"/>
  <c r="S969" i="3"/>
  <c r="L969" i="3"/>
  <c r="K969" i="3"/>
  <c r="J969" i="3"/>
  <c r="I970" i="3"/>
  <c r="N977" i="3"/>
  <c r="R985" i="3"/>
  <c r="O995" i="3"/>
  <c r="O996" i="3" s="1"/>
  <c r="N998" i="3"/>
  <c r="P1008" i="3"/>
  <c r="O1026" i="3"/>
  <c r="P1051" i="3"/>
  <c r="T1051" i="3"/>
  <c r="S1051" i="3"/>
  <c r="R1051" i="3"/>
  <c r="Q1051" i="3"/>
  <c r="O1051" i="3"/>
  <c r="N1051" i="3"/>
  <c r="M1051" i="3"/>
  <c r="P1058" i="3"/>
  <c r="I1060" i="3"/>
  <c r="K1080" i="3"/>
  <c r="I1086" i="3"/>
  <c r="R1114" i="3"/>
  <c r="P1114" i="3"/>
  <c r="T1114" i="3"/>
  <c r="S1114" i="3"/>
  <c r="Q1114" i="3"/>
  <c r="O1114" i="3"/>
  <c r="N1114" i="3"/>
  <c r="M1114" i="3"/>
  <c r="L1114" i="3"/>
  <c r="K1114" i="3"/>
  <c r="I1144" i="3"/>
  <c r="J1151" i="3"/>
  <c r="R1151" i="3"/>
  <c r="Q1151" i="3"/>
  <c r="N1151" i="3"/>
  <c r="M1151" i="3"/>
  <c r="L1151" i="3"/>
  <c r="K1151" i="3"/>
  <c r="I1151" i="3"/>
  <c r="K745" i="3"/>
  <c r="L745" i="3"/>
  <c r="I745" i="3"/>
  <c r="Q826" i="3"/>
  <c r="P826" i="3"/>
  <c r="O826" i="3"/>
  <c r="M826" i="3"/>
  <c r="L826" i="3"/>
  <c r="R863" i="3"/>
  <c r="N868" i="3"/>
  <c r="N869" i="3" s="1"/>
  <c r="M868" i="3"/>
  <c r="M869" i="3" s="1"/>
  <c r="L868" i="3"/>
  <c r="J868" i="3"/>
  <c r="I868" i="3"/>
  <c r="T881" i="3"/>
  <c r="S881" i="3"/>
  <c r="S885" i="3"/>
  <c r="R885" i="3"/>
  <c r="Q885" i="3"/>
  <c r="P885" i="3"/>
  <c r="N885" i="3"/>
  <c r="M885" i="3"/>
  <c r="K889" i="3"/>
  <c r="L889" i="3"/>
  <c r="J889" i="3"/>
  <c r="I889" i="3"/>
  <c r="M897" i="3"/>
  <c r="K910" i="3"/>
  <c r="J910" i="3"/>
  <c r="I910" i="3"/>
  <c r="S927" i="3"/>
  <c r="O927" i="3"/>
  <c r="N927" i="3"/>
  <c r="M927" i="3"/>
  <c r="K927" i="3"/>
  <c r="J927" i="3"/>
  <c r="S947" i="3"/>
  <c r="I953" i="3"/>
  <c r="K955" i="3"/>
  <c r="T955" i="3"/>
  <c r="S955" i="3"/>
  <c r="Q955" i="3"/>
  <c r="P955" i="3"/>
  <c r="J963" i="3"/>
  <c r="I966" i="3"/>
  <c r="J970" i="3"/>
  <c r="O977" i="3"/>
  <c r="S982" i="3"/>
  <c r="R982" i="3"/>
  <c r="S985" i="3"/>
  <c r="I987" i="3"/>
  <c r="J990" i="3"/>
  <c r="I990" i="3"/>
  <c r="P995" i="3"/>
  <c r="P996" i="3" s="1"/>
  <c r="P998" i="3"/>
  <c r="K1003" i="3"/>
  <c r="T1003" i="3"/>
  <c r="P1024" i="3"/>
  <c r="T1024" i="3"/>
  <c r="S1024" i="3"/>
  <c r="R1024" i="3"/>
  <c r="P1026" i="3"/>
  <c r="Q1046" i="3"/>
  <c r="P1046" i="3"/>
  <c r="O1046" i="3"/>
  <c r="N1046" i="3"/>
  <c r="M1046" i="3"/>
  <c r="L1046" i="3"/>
  <c r="K1046" i="3"/>
  <c r="J1046" i="3"/>
  <c r="I1046" i="3"/>
  <c r="P1054" i="3"/>
  <c r="R1054" i="3"/>
  <c r="L1054" i="3"/>
  <c r="K1054" i="3"/>
  <c r="J1054" i="3"/>
  <c r="I1054" i="3"/>
  <c r="O1056" i="3"/>
  <c r="O1057" i="3" s="1"/>
  <c r="T1056" i="3"/>
  <c r="S1056" i="3"/>
  <c r="S1057" i="3" s="1"/>
  <c r="R1056" i="3"/>
  <c r="R1057" i="3" s="1"/>
  <c r="Q1058" i="3"/>
  <c r="J1060" i="3"/>
  <c r="Q1072" i="3"/>
  <c r="L1080" i="3"/>
  <c r="J1086" i="3"/>
  <c r="I1091" i="3"/>
  <c r="Q1126" i="3"/>
  <c r="Q1127" i="3" s="1"/>
  <c r="T1126" i="3"/>
  <c r="S1126" i="3"/>
  <c r="S1127" i="3" s="1"/>
  <c r="R1126" i="3"/>
  <c r="R1127" i="3" s="1"/>
  <c r="P1126" i="3"/>
  <c r="P1127" i="3" s="1"/>
  <c r="O1126" i="3"/>
  <c r="O1127" i="3" s="1"/>
  <c r="M1126" i="3"/>
  <c r="M1127" i="3" s="1"/>
  <c r="I1149" i="3"/>
  <c r="T1156" i="3"/>
  <c r="K1156" i="3"/>
  <c r="I1156" i="3"/>
  <c r="S1156" i="3"/>
  <c r="R1156" i="3"/>
  <c r="Q1156" i="3"/>
  <c r="P1156" i="3"/>
  <c r="O1156" i="3"/>
  <c r="N1156" i="3"/>
  <c r="M1156" i="3"/>
  <c r="L1156" i="3"/>
  <c r="R1167" i="3"/>
  <c r="Q1167" i="3"/>
  <c r="O1167" i="3"/>
  <c r="T1167" i="3"/>
  <c r="S1167" i="3"/>
  <c r="P1167" i="3"/>
  <c r="N1167" i="3"/>
  <c r="M1167" i="3"/>
  <c r="L1167" i="3"/>
  <c r="K1167" i="3"/>
  <c r="J1167" i="3"/>
  <c r="J1177" i="3"/>
  <c r="K1177" i="3"/>
  <c r="S1177" i="3"/>
  <c r="R1177" i="3"/>
  <c r="O1177" i="3"/>
  <c r="N1177" i="3"/>
  <c r="M1177" i="3"/>
  <c r="L1177" i="3"/>
  <c r="I1177" i="3"/>
  <c r="L809" i="3"/>
  <c r="K809" i="3"/>
  <c r="J809" i="3"/>
  <c r="S819" i="3"/>
  <c r="I819" i="3"/>
  <c r="T822" i="3"/>
  <c r="R822" i="3"/>
  <c r="Q822" i="3"/>
  <c r="S843" i="3"/>
  <c r="T843" i="3"/>
  <c r="Q843" i="3"/>
  <c r="P843" i="3"/>
  <c r="T923" i="3"/>
  <c r="S923" i="3"/>
  <c r="Q923" i="3"/>
  <c r="P923" i="3"/>
  <c r="T947" i="3"/>
  <c r="M953" i="3"/>
  <c r="K963" i="3"/>
  <c r="R965" i="3"/>
  <c r="Q965" i="3"/>
  <c r="P965" i="3"/>
  <c r="N965" i="3"/>
  <c r="M965" i="3"/>
  <c r="J966" i="3"/>
  <c r="K970" i="3"/>
  <c r="P977" i="3"/>
  <c r="J987" i="3"/>
  <c r="Q995" i="3"/>
  <c r="Q996" i="3" s="1"/>
  <c r="I1001" i="3"/>
  <c r="K1009" i="3"/>
  <c r="T1009" i="3"/>
  <c r="S1009" i="3"/>
  <c r="R1009" i="3"/>
  <c r="I1019" i="3"/>
  <c r="Q1026" i="3"/>
  <c r="R1058" i="3"/>
  <c r="K1060" i="3"/>
  <c r="R1072" i="3"/>
  <c r="M1080" i="3"/>
  <c r="T1086" i="3"/>
  <c r="J1091" i="3"/>
  <c r="O1102" i="3"/>
  <c r="I1107" i="3"/>
  <c r="J1122" i="3"/>
  <c r="T1122" i="3"/>
  <c r="S1122" i="3"/>
  <c r="R1122" i="3"/>
  <c r="Q1122" i="3"/>
  <c r="P1122" i="3"/>
  <c r="O1122" i="3"/>
  <c r="N1122" i="3"/>
  <c r="M1122" i="3"/>
  <c r="L1122" i="3"/>
  <c r="I1122" i="3"/>
  <c r="P1132" i="3"/>
  <c r="J1149" i="3"/>
  <c r="O878" i="3"/>
  <c r="J878" i="3"/>
  <c r="I878" i="3"/>
  <c r="M948" i="3"/>
  <c r="L948" i="3"/>
  <c r="K948" i="3"/>
  <c r="I948" i="3"/>
  <c r="N953" i="3"/>
  <c r="L963" i="3"/>
  <c r="K966" i="3"/>
  <c r="N970" i="3"/>
  <c r="Q977" i="3"/>
  <c r="O986" i="3"/>
  <c r="Q986" i="3"/>
  <c r="P986" i="3"/>
  <c r="N986" i="3"/>
  <c r="L986" i="3"/>
  <c r="K986" i="3"/>
  <c r="K987" i="3"/>
  <c r="R995" i="3"/>
  <c r="R996" i="3" s="1"/>
  <c r="M1001" i="3"/>
  <c r="J1019" i="3"/>
  <c r="R1026" i="3"/>
  <c r="I1028" i="3"/>
  <c r="L1031" i="3"/>
  <c r="J1049" i="3"/>
  <c r="S1058" i="3"/>
  <c r="L1060" i="3"/>
  <c r="N1063" i="3"/>
  <c r="N1064" i="3" s="1"/>
  <c r="J1087" i="3"/>
  <c r="T1087" i="3"/>
  <c r="S1087" i="3"/>
  <c r="R1087" i="3"/>
  <c r="Q1087" i="3"/>
  <c r="K1091" i="3"/>
  <c r="P1102" i="3"/>
  <c r="J1107" i="3"/>
  <c r="Q1132" i="3"/>
  <c r="M1149" i="3"/>
  <c r="K847" i="3"/>
  <c r="O847" i="3"/>
  <c r="N847" i="3"/>
  <c r="M847" i="3"/>
  <c r="J847" i="3"/>
  <c r="I847" i="3"/>
  <c r="S864" i="3"/>
  <c r="R864" i="3"/>
  <c r="Q864" i="3"/>
  <c r="O864" i="3"/>
  <c r="N864" i="3"/>
  <c r="O902" i="3"/>
  <c r="S902" i="3"/>
  <c r="R902" i="3"/>
  <c r="O944" i="3"/>
  <c r="T944" i="3"/>
  <c r="S944" i="3"/>
  <c r="R944" i="3"/>
  <c r="P944" i="3"/>
  <c r="N944" i="3"/>
  <c r="O953" i="3"/>
  <c r="M963" i="3"/>
  <c r="L966" i="3"/>
  <c r="R970" i="3"/>
  <c r="L987" i="3"/>
  <c r="S995" i="3"/>
  <c r="S996" i="3" s="1"/>
  <c r="N1001" i="3"/>
  <c r="K1019" i="3"/>
  <c r="S1026" i="3"/>
  <c r="J1028" i="3"/>
  <c r="M1031" i="3"/>
  <c r="P1036" i="3"/>
  <c r="P1037" i="3" s="1"/>
  <c r="K1036" i="3"/>
  <c r="J1036" i="3"/>
  <c r="I1036" i="3"/>
  <c r="I1040" i="3"/>
  <c r="P1042" i="3"/>
  <c r="K1042" i="3"/>
  <c r="T1042" i="3"/>
  <c r="S1042" i="3"/>
  <c r="R1042" i="3"/>
  <c r="Q1042" i="3"/>
  <c r="O1042" i="3"/>
  <c r="N1042" i="3"/>
  <c r="K1049" i="3"/>
  <c r="M1060" i="3"/>
  <c r="O1063" i="3"/>
  <c r="O1064" i="3" s="1"/>
  <c r="T1072" i="3"/>
  <c r="P1080" i="3"/>
  <c r="L1091" i="3"/>
  <c r="R1102" i="3"/>
  <c r="K1107" i="3"/>
  <c r="R1132" i="3"/>
  <c r="N1149" i="3"/>
  <c r="S790" i="3"/>
  <c r="R790" i="3"/>
  <c r="J798" i="3"/>
  <c r="I798" i="3"/>
  <c r="T832" i="3"/>
  <c r="S832" i="3"/>
  <c r="R832" i="3"/>
  <c r="P832" i="3"/>
  <c r="O832" i="3"/>
  <c r="O836" i="3"/>
  <c r="M836" i="3"/>
  <c r="L836" i="3"/>
  <c r="I836" i="3"/>
  <c r="P906" i="3"/>
  <c r="O906" i="3"/>
  <c r="N906" i="3"/>
  <c r="L906" i="3"/>
  <c r="K906" i="3"/>
  <c r="I917" i="3"/>
  <c r="I952" i="3"/>
  <c r="P953" i="3"/>
  <c r="K961" i="3"/>
  <c r="T961" i="3"/>
  <c r="S961" i="3"/>
  <c r="N963" i="3"/>
  <c r="M966" i="3"/>
  <c r="S970" i="3"/>
  <c r="M987" i="3"/>
  <c r="T995" i="3"/>
  <c r="O1001" i="3"/>
  <c r="K1006" i="3"/>
  <c r="J1006" i="3"/>
  <c r="I1006" i="3"/>
  <c r="I1013" i="3"/>
  <c r="L1019" i="3"/>
  <c r="K1028" i="3"/>
  <c r="N1031" i="3"/>
  <c r="J1040" i="3"/>
  <c r="L1049" i="3"/>
  <c r="L1059" i="3"/>
  <c r="P1059" i="3"/>
  <c r="Q1059" i="3"/>
  <c r="O1059" i="3"/>
  <c r="N1059" i="3"/>
  <c r="M1059" i="3"/>
  <c r="K1059" i="3"/>
  <c r="J1059" i="3"/>
  <c r="I1059" i="3"/>
  <c r="P1063" i="3"/>
  <c r="P1064" i="3" s="1"/>
  <c r="I1065" i="3"/>
  <c r="T1067" i="3"/>
  <c r="P1067" i="3"/>
  <c r="J1067" i="3"/>
  <c r="I1067" i="3"/>
  <c r="R1068" i="3"/>
  <c r="T1073" i="3"/>
  <c r="S1073" i="3"/>
  <c r="R1073" i="3"/>
  <c r="Q1073" i="3"/>
  <c r="P1073" i="3"/>
  <c r="O1073" i="3"/>
  <c r="N1073" i="3"/>
  <c r="M1073" i="3"/>
  <c r="L1073" i="3"/>
  <c r="I1082" i="3"/>
  <c r="M1091" i="3"/>
  <c r="M1094" i="3"/>
  <c r="I1099" i="3"/>
  <c r="T1102" i="3"/>
  <c r="S1132" i="3"/>
  <c r="R1143" i="3"/>
  <c r="I1143" i="3"/>
  <c r="S1143" i="3"/>
  <c r="P1143" i="3"/>
  <c r="Q1143" i="3"/>
  <c r="O1143" i="3"/>
  <c r="L1143" i="3"/>
  <c r="K1143" i="3"/>
  <c r="J1143" i="3"/>
  <c r="P1149" i="3"/>
  <c r="Q874" i="3"/>
  <c r="Q875" i="3" s="1"/>
  <c r="P874" i="3"/>
  <c r="P875" i="3" s="1"/>
  <c r="O874" i="3"/>
  <c r="O875" i="3" s="1"/>
  <c r="M874" i="3"/>
  <c r="M875" i="3" s="1"/>
  <c r="L874" i="3"/>
  <c r="N916" i="3"/>
  <c r="M916" i="3"/>
  <c r="L916" i="3"/>
  <c r="J916" i="3"/>
  <c r="I916" i="3"/>
  <c r="T929" i="3"/>
  <c r="S929" i="3"/>
  <c r="S933" i="3"/>
  <c r="R933" i="3"/>
  <c r="Q933" i="3"/>
  <c r="P933" i="3"/>
  <c r="N933" i="3"/>
  <c r="M933" i="3"/>
  <c r="K937" i="3"/>
  <c r="L937" i="3"/>
  <c r="J937" i="3"/>
  <c r="I937" i="3"/>
  <c r="Q953" i="3"/>
  <c r="K958" i="3"/>
  <c r="J958" i="3"/>
  <c r="I958" i="3"/>
  <c r="O963" i="3"/>
  <c r="N966" i="3"/>
  <c r="T970" i="3"/>
  <c r="S975" i="3"/>
  <c r="O975" i="3"/>
  <c r="N975" i="3"/>
  <c r="M975" i="3"/>
  <c r="K975" i="3"/>
  <c r="J975" i="3"/>
  <c r="N987" i="3"/>
  <c r="L996" i="3"/>
  <c r="K996" i="3"/>
  <c r="I996" i="3"/>
  <c r="P1001" i="3"/>
  <c r="J1013" i="3"/>
  <c r="P1018" i="3"/>
  <c r="R1018" i="3"/>
  <c r="Q1018" i="3"/>
  <c r="O1018" i="3"/>
  <c r="N1018" i="3"/>
  <c r="M1018" i="3"/>
  <c r="L1018" i="3"/>
  <c r="K1018" i="3"/>
  <c r="M1019" i="3"/>
  <c r="P1027" i="3"/>
  <c r="N1027" i="3"/>
  <c r="M1027" i="3"/>
  <c r="L1027" i="3"/>
  <c r="K1027" i="3"/>
  <c r="J1027" i="3"/>
  <c r="I1027" i="3"/>
  <c r="L1028" i="3"/>
  <c r="O1031" i="3"/>
  <c r="K1040" i="3"/>
  <c r="M1049" i="3"/>
  <c r="Q1063" i="3"/>
  <c r="Q1064" i="3" s="1"/>
  <c r="T1076" i="3"/>
  <c r="K1076" i="3"/>
  <c r="J1076" i="3"/>
  <c r="I1076" i="3"/>
  <c r="J1082" i="3"/>
  <c r="P1090" i="3"/>
  <c r="K1090" i="3"/>
  <c r="Q1090" i="3"/>
  <c r="O1090" i="3"/>
  <c r="N1090" i="3"/>
  <c r="M1090" i="3"/>
  <c r="L1090" i="3"/>
  <c r="J1090" i="3"/>
  <c r="I1090" i="3"/>
  <c r="J1099" i="3"/>
  <c r="K1103" i="3"/>
  <c r="I1103" i="3"/>
  <c r="T1103" i="3"/>
  <c r="S1103" i="3"/>
  <c r="R1103" i="3"/>
  <c r="Q1103" i="3"/>
  <c r="P1103" i="3"/>
  <c r="O1103" i="3"/>
  <c r="N1103" i="3"/>
  <c r="N1106" i="3"/>
  <c r="J1106" i="3"/>
  <c r="M1106" i="3"/>
  <c r="P1106" i="3"/>
  <c r="O1106" i="3"/>
  <c r="L1106" i="3"/>
  <c r="K1106" i="3"/>
  <c r="I1106" i="3"/>
  <c r="T1132" i="3"/>
  <c r="L857" i="3"/>
  <c r="K857" i="3"/>
  <c r="J857" i="3"/>
  <c r="S867" i="3"/>
  <c r="I867" i="3"/>
  <c r="T870" i="3"/>
  <c r="R870" i="3"/>
  <c r="Q870" i="3"/>
  <c r="S891" i="3"/>
  <c r="T891" i="3"/>
  <c r="Q891" i="3"/>
  <c r="P891" i="3"/>
  <c r="K917" i="3"/>
  <c r="K952" i="3"/>
  <c r="R953" i="3"/>
  <c r="P963" i="3"/>
  <c r="O966" i="3"/>
  <c r="T971" i="3"/>
  <c r="S971" i="3"/>
  <c r="Q971" i="3"/>
  <c r="P971" i="3"/>
  <c r="O987" i="3"/>
  <c r="Q1001" i="3"/>
  <c r="N1012" i="3"/>
  <c r="M1012" i="3"/>
  <c r="L1012" i="3"/>
  <c r="K1012" i="3"/>
  <c r="J1012" i="3"/>
  <c r="I1012" i="3"/>
  <c r="K1013" i="3"/>
  <c r="N1019" i="3"/>
  <c r="L1029" i="3"/>
  <c r="T1029" i="3"/>
  <c r="S1029" i="3"/>
  <c r="P1031" i="3"/>
  <c r="L1040" i="3"/>
  <c r="N1049" i="3"/>
  <c r="R1063" i="3"/>
  <c r="R1064" i="3" s="1"/>
  <c r="K1065" i="3"/>
  <c r="T1068" i="3"/>
  <c r="S1080" i="3"/>
  <c r="L1082" i="3"/>
  <c r="P1094" i="3"/>
  <c r="L1133" i="3"/>
  <c r="P1133" i="3"/>
  <c r="N1133" i="3"/>
  <c r="T1133" i="3"/>
  <c r="S1133" i="3"/>
  <c r="R1133" i="3"/>
  <c r="Q1133" i="3"/>
  <c r="O1133" i="3"/>
  <c r="M1133" i="3"/>
  <c r="K1133" i="3"/>
  <c r="J1133" i="3"/>
  <c r="K1193" i="3"/>
  <c r="I1193" i="3"/>
  <c r="T1193" i="3"/>
  <c r="S1193" i="3"/>
  <c r="R1193" i="3"/>
  <c r="Q1193" i="3"/>
  <c r="P1193" i="3"/>
  <c r="O1193" i="3"/>
  <c r="N1193" i="3"/>
  <c r="M1193" i="3"/>
  <c r="L1193" i="3"/>
  <c r="J1193" i="3"/>
  <c r="M1211" i="3"/>
  <c r="L1211" i="3"/>
  <c r="K1211" i="3"/>
  <c r="J1211" i="3"/>
  <c r="T1211" i="3"/>
  <c r="S1211" i="3"/>
  <c r="R1211" i="3"/>
  <c r="Q1211" i="3"/>
  <c r="P1211" i="3"/>
  <c r="O1211" i="3"/>
  <c r="N1211" i="3"/>
  <c r="I1211" i="3"/>
  <c r="O926" i="3"/>
  <c r="J926" i="3"/>
  <c r="I926" i="3"/>
  <c r="S953" i="3"/>
  <c r="Q963" i="3"/>
  <c r="P966" i="3"/>
  <c r="R987" i="3"/>
  <c r="R1001" i="3"/>
  <c r="S1013" i="3"/>
  <c r="S1014" i="3" s="1"/>
  <c r="O1019" i="3"/>
  <c r="Q1031" i="3"/>
  <c r="M1040" i="3"/>
  <c r="O1049" i="3"/>
  <c r="I1051" i="3"/>
  <c r="S1063" i="3"/>
  <c r="S1064" i="3" s="1"/>
  <c r="M1065" i="3"/>
  <c r="P1078" i="3"/>
  <c r="R1078" i="3"/>
  <c r="T1078" i="3"/>
  <c r="S1078" i="3"/>
  <c r="Q1078" i="3"/>
  <c r="O1078" i="3"/>
  <c r="T1080" i="3"/>
  <c r="M1082" i="3"/>
  <c r="R1094" i="3"/>
  <c r="L1098" i="3"/>
  <c r="J1098" i="3"/>
  <c r="O1098" i="3"/>
  <c r="N1098" i="3"/>
  <c r="M1098" i="3"/>
  <c r="K1098" i="3"/>
  <c r="I1098" i="3"/>
  <c r="I1114" i="3"/>
  <c r="M1128" i="3"/>
  <c r="O1128" i="3"/>
  <c r="L1128" i="3"/>
  <c r="K1128" i="3"/>
  <c r="J1128" i="3"/>
  <c r="I1128" i="3"/>
  <c r="N1160" i="3"/>
  <c r="M1160" i="3"/>
  <c r="S1160" i="3"/>
  <c r="T1160" i="3"/>
  <c r="R1160" i="3"/>
  <c r="Q1160" i="3"/>
  <c r="P1160" i="3"/>
  <c r="O1160" i="3"/>
  <c r="L1160" i="3"/>
  <c r="K1160" i="3"/>
  <c r="I1160" i="3"/>
  <c r="O992" i="3"/>
  <c r="T992" i="3"/>
  <c r="S992" i="3"/>
  <c r="R992" i="3"/>
  <c r="P992" i="3"/>
  <c r="N992" i="3"/>
  <c r="M992" i="3"/>
  <c r="S1001" i="3"/>
  <c r="R1031" i="3"/>
  <c r="O1040" i="3"/>
  <c r="P1049" i="3"/>
  <c r="T1063" i="3"/>
  <c r="S1081" i="3"/>
  <c r="O1081" i="3"/>
  <c r="N1081" i="3"/>
  <c r="M1081" i="3"/>
  <c r="L1081" i="3"/>
  <c r="K1081" i="3"/>
  <c r="J1081" i="3"/>
  <c r="I1081" i="3"/>
  <c r="N1148" i="3"/>
  <c r="S1148" i="3"/>
  <c r="Q1148" i="3"/>
  <c r="T1148" i="3"/>
  <c r="R1148" i="3"/>
  <c r="P1148" i="3"/>
  <c r="O1148" i="3"/>
  <c r="M1148" i="3"/>
  <c r="L1148" i="3"/>
  <c r="K1148" i="3"/>
  <c r="J1148" i="3"/>
  <c r="I1148" i="3"/>
  <c r="Q1162" i="3"/>
  <c r="O1162" i="3"/>
  <c r="P1162" i="3"/>
  <c r="N1162" i="3"/>
  <c r="K1162" i="3"/>
  <c r="J1162" i="3"/>
  <c r="I1162" i="3"/>
  <c r="T1001" i="3"/>
  <c r="T1014" i="3"/>
  <c r="S1031" i="3"/>
  <c r="R1038" i="3"/>
  <c r="T1038" i="3"/>
  <c r="S1038" i="3"/>
  <c r="Q1038" i="3"/>
  <c r="P1038" i="3"/>
  <c r="P1040" i="3"/>
  <c r="Q1049" i="3"/>
  <c r="L1064" i="3"/>
  <c r="K1064" i="3"/>
  <c r="J1064" i="3"/>
  <c r="Q1252" i="3"/>
  <c r="M1252" i="3"/>
  <c r="T1252" i="3"/>
  <c r="S1252" i="3"/>
  <c r="R1252" i="3"/>
  <c r="P1252" i="3"/>
  <c r="O1252" i="3"/>
  <c r="N1252" i="3"/>
  <c r="L1252" i="3"/>
  <c r="J1252" i="3"/>
  <c r="I1252" i="3"/>
  <c r="T977" i="3"/>
  <c r="S977" i="3"/>
  <c r="S981" i="3"/>
  <c r="R981" i="3"/>
  <c r="Q981" i="3"/>
  <c r="P981" i="3"/>
  <c r="N981" i="3"/>
  <c r="M981" i="3"/>
  <c r="K985" i="3"/>
  <c r="L985" i="3"/>
  <c r="J985" i="3"/>
  <c r="I985" i="3"/>
  <c r="O998" i="3"/>
  <c r="S998" i="3"/>
  <c r="R998" i="3"/>
  <c r="Q998" i="3"/>
  <c r="P1002" i="3"/>
  <c r="P1003" i="3" s="1"/>
  <c r="O1002" i="3"/>
  <c r="O1003" i="3" s="1"/>
  <c r="N1002" i="3"/>
  <c r="N1003" i="3" s="1"/>
  <c r="L1002" i="3"/>
  <c r="K1002" i="3"/>
  <c r="J1002" i="3"/>
  <c r="O1032" i="3"/>
  <c r="Q1032" i="3"/>
  <c r="P1032" i="3"/>
  <c r="N1032" i="3"/>
  <c r="M1032" i="3"/>
  <c r="L1032" i="3"/>
  <c r="K1032" i="3"/>
  <c r="J1032" i="3"/>
  <c r="Q1040" i="3"/>
  <c r="R1049" i="3"/>
  <c r="L1095" i="3"/>
  <c r="I1095" i="3"/>
  <c r="T1095" i="3"/>
  <c r="S1095" i="3"/>
  <c r="S1096" i="3" s="1"/>
  <c r="R1095" i="3"/>
  <c r="R1096" i="3" s="1"/>
  <c r="Q1095" i="3"/>
  <c r="Q1096" i="3" s="1"/>
  <c r="P1095" i="3"/>
  <c r="P1096" i="3" s="1"/>
  <c r="O1095" i="3"/>
  <c r="O1096" i="3" s="1"/>
  <c r="N1095" i="3"/>
  <c r="N1096" i="3" s="1"/>
  <c r="M1095" i="3"/>
  <c r="M1096" i="3" s="1"/>
  <c r="R1113" i="3"/>
  <c r="S1113" i="3"/>
  <c r="L1113" i="3"/>
  <c r="J1113" i="3"/>
  <c r="M1113" i="3"/>
  <c r="K1113" i="3"/>
  <c r="I1113" i="3"/>
  <c r="O1174" i="3"/>
  <c r="S1174" i="3"/>
  <c r="Q1174" i="3"/>
  <c r="P1174" i="3"/>
  <c r="N1174" i="3"/>
  <c r="M1174" i="3"/>
  <c r="L1174" i="3"/>
  <c r="K1174" i="3"/>
  <c r="J1174" i="3"/>
  <c r="I1174" i="3"/>
  <c r="S1008" i="3"/>
  <c r="R1008" i="3"/>
  <c r="Q1008" i="3"/>
  <c r="O1008" i="3"/>
  <c r="N1008" i="3"/>
  <c r="M1008" i="3"/>
  <c r="L1026" i="3"/>
  <c r="I1026" i="3"/>
  <c r="R1040" i="3"/>
  <c r="L1047" i="3"/>
  <c r="I1047" i="3"/>
  <c r="T1047" i="3"/>
  <c r="S1047" i="3"/>
  <c r="R1047" i="3"/>
  <c r="Q1047" i="3"/>
  <c r="P1047" i="3"/>
  <c r="L1050" i="3"/>
  <c r="P1050" i="3"/>
  <c r="O1050" i="3"/>
  <c r="N1050" i="3"/>
  <c r="M1050" i="3"/>
  <c r="K1050" i="3"/>
  <c r="J1050" i="3"/>
  <c r="I1050" i="3"/>
  <c r="K1058" i="3"/>
  <c r="J1058" i="3"/>
  <c r="I1058" i="3"/>
  <c r="N1118" i="3"/>
  <c r="Q1118" i="3"/>
  <c r="L1118" i="3"/>
  <c r="J1118" i="3"/>
  <c r="T1118" i="3"/>
  <c r="S1118" i="3"/>
  <c r="R1118" i="3"/>
  <c r="P1118" i="3"/>
  <c r="O1118" i="3"/>
  <c r="M1118" i="3"/>
  <c r="K1118" i="3"/>
  <c r="P847" i="3"/>
  <c r="S858" i="3"/>
  <c r="O863" i="3"/>
  <c r="N863" i="3"/>
  <c r="M863" i="3"/>
  <c r="K863" i="3"/>
  <c r="J863" i="3"/>
  <c r="J864" i="3"/>
  <c r="M878" i="3"/>
  <c r="S897" i="3"/>
  <c r="T897" i="3"/>
  <c r="L899" i="3"/>
  <c r="J902" i="3"/>
  <c r="I906" i="3"/>
  <c r="O913" i="3"/>
  <c r="N920" i="3"/>
  <c r="R927" i="3"/>
  <c r="J944" i="3"/>
  <c r="O948" i="3"/>
  <c r="N955" i="3"/>
  <c r="I961" i="3"/>
  <c r="I968" i="3"/>
  <c r="Q969" i="3"/>
  <c r="O974" i="3"/>
  <c r="J974" i="3"/>
  <c r="I974" i="3"/>
  <c r="N979" i="3"/>
  <c r="M982" i="3"/>
  <c r="M986" i="3"/>
  <c r="O990" i="3"/>
  <c r="L1006" i="3"/>
  <c r="S1011" i="3"/>
  <c r="I1011" i="3"/>
  <c r="J1021" i="3"/>
  <c r="L1023" i="3"/>
  <c r="S1023" i="3"/>
  <c r="R1023" i="3"/>
  <c r="Q1023" i="3"/>
  <c r="P1023" i="3"/>
  <c r="O1023" i="3"/>
  <c r="N1023" i="3"/>
  <c r="M1023" i="3"/>
  <c r="M1024" i="3"/>
  <c r="M1036" i="3"/>
  <c r="M1037" i="3" s="1"/>
  <c r="S1040" i="3"/>
  <c r="J1042" i="3"/>
  <c r="R1059" i="3"/>
  <c r="K1067" i="3"/>
  <c r="I1073" i="3"/>
  <c r="L1087" i="3"/>
  <c r="L1089" i="3"/>
  <c r="S1089" i="3"/>
  <c r="I1089" i="3"/>
  <c r="N1126" i="3"/>
  <c r="N1127" i="3" s="1"/>
  <c r="M1143" i="3"/>
  <c r="R1220" i="3"/>
  <c r="I1220" i="3"/>
  <c r="Q1220" i="3"/>
  <c r="P1220" i="3"/>
  <c r="O1220" i="3"/>
  <c r="J1223" i="3"/>
  <c r="P1223" i="3"/>
  <c r="I1223" i="3"/>
  <c r="T1232" i="3"/>
  <c r="S1232" i="3"/>
  <c r="R1232" i="3"/>
  <c r="Q1232" i="3"/>
  <c r="P1232" i="3"/>
  <c r="O1232" i="3"/>
  <c r="I1250" i="3"/>
  <c r="N1250" i="3"/>
  <c r="M1250" i="3"/>
  <c r="T1250" i="3"/>
  <c r="S1250" i="3"/>
  <c r="R1250" i="3"/>
  <c r="P1250" i="3"/>
  <c r="J1307" i="3"/>
  <c r="L1307" i="3"/>
  <c r="K1307" i="3"/>
  <c r="T1307" i="3"/>
  <c r="Q1307" i="3"/>
  <c r="Q1308" i="3" s="1"/>
  <c r="P1307" i="3"/>
  <c r="P1308" i="3" s="1"/>
  <c r="R1307" i="3"/>
  <c r="R1308" i="3" s="1"/>
  <c r="N1307" i="3"/>
  <c r="N1308" i="3" s="1"/>
  <c r="M1307" i="3"/>
  <c r="M1308" i="3" s="1"/>
  <c r="I1307" i="3"/>
  <c r="K1200" i="3"/>
  <c r="P1200" i="3"/>
  <c r="L1200" i="3"/>
  <c r="R1267" i="3"/>
  <c r="M1267" i="3"/>
  <c r="J1267" i="3"/>
  <c r="L1267" i="3"/>
  <c r="K1267" i="3"/>
  <c r="N1267" i="3"/>
  <c r="I1267" i="3"/>
  <c r="T1267" i="3"/>
  <c r="S1267" i="3"/>
  <c r="I1210" i="3"/>
  <c r="S1210" i="3"/>
  <c r="T1210" i="3"/>
  <c r="R1210" i="3"/>
  <c r="R1213" i="3"/>
  <c r="J1213" i="3"/>
  <c r="I1213" i="3"/>
  <c r="L1213" i="3"/>
  <c r="K1213" i="3"/>
  <c r="J1241" i="3"/>
  <c r="P1241" i="3"/>
  <c r="Q1241" i="3"/>
  <c r="O1241" i="3"/>
  <c r="I1241" i="3"/>
  <c r="S1181" i="3"/>
  <c r="R1181" i="3"/>
  <c r="R1185" i="3"/>
  <c r="P1185" i="3"/>
  <c r="N1185" i="3"/>
  <c r="S1185" i="3"/>
  <c r="O1185" i="3"/>
  <c r="J1189" i="3"/>
  <c r="I1189" i="3"/>
  <c r="N1189" i="3"/>
  <c r="L1189" i="3"/>
  <c r="J1235" i="3"/>
  <c r="M1235" i="3"/>
  <c r="I1235" i="3"/>
  <c r="N1272" i="3"/>
  <c r="K1272" i="3"/>
  <c r="L1272" i="3"/>
  <c r="J1272" i="3"/>
  <c r="T1272" i="3"/>
  <c r="S1272" i="3"/>
  <c r="Q1272" i="3"/>
  <c r="P1272" i="3"/>
  <c r="I1272" i="3"/>
  <c r="N1290" i="3"/>
  <c r="R1290" i="3"/>
  <c r="M1290" i="3"/>
  <c r="L1290" i="3"/>
  <c r="I1290" i="3"/>
  <c r="J1290" i="3"/>
  <c r="S1290" i="3"/>
  <c r="Q1290" i="3"/>
  <c r="L1304" i="3"/>
  <c r="I1304" i="3"/>
  <c r="S1304" i="3"/>
  <c r="R1304" i="3"/>
  <c r="T1304" i="3"/>
  <c r="P1304" i="3"/>
  <c r="N1304" i="3"/>
  <c r="M1304" i="3"/>
  <c r="K1304" i="3"/>
  <c r="J1304" i="3"/>
  <c r="J1247" i="3"/>
  <c r="S1247" i="3"/>
  <c r="L1247" i="3"/>
  <c r="K1247" i="3"/>
  <c r="I1247" i="3"/>
  <c r="I1280" i="3"/>
  <c r="T1280" i="3"/>
  <c r="Q1280" i="3"/>
  <c r="S1280" i="3"/>
  <c r="R1280" i="3"/>
  <c r="P1280" i="3"/>
  <c r="L1280" i="3"/>
  <c r="K1280" i="3"/>
  <c r="N1254" i="3"/>
  <c r="N1255" i="3" s="1"/>
  <c r="I1254" i="3"/>
  <c r="T1254" i="3"/>
  <c r="S1254" i="3"/>
  <c r="S1255" i="3" s="1"/>
  <c r="Q1254" i="3"/>
  <c r="Q1255" i="3" s="1"/>
  <c r="J1254" i="3"/>
  <c r="J1117" i="3"/>
  <c r="L1117" i="3"/>
  <c r="T1117" i="3"/>
  <c r="L1141" i="3"/>
  <c r="L1153" i="3"/>
  <c r="R1155" i="3"/>
  <c r="O1155" i="3"/>
  <c r="S1155" i="3"/>
  <c r="N1175" i="3"/>
  <c r="L1197" i="3"/>
  <c r="M1204" i="3"/>
  <c r="M1217" i="3"/>
  <c r="R1219" i="3"/>
  <c r="M1219" i="3"/>
  <c r="S1219" i="3"/>
  <c r="I1219" i="3"/>
  <c r="J1220" i="3"/>
  <c r="K1223" i="3"/>
  <c r="R1225" i="3"/>
  <c r="P1225" i="3"/>
  <c r="I1225" i="3"/>
  <c r="K1225" i="3"/>
  <c r="J1225" i="3"/>
  <c r="I1232" i="3"/>
  <c r="L1239" i="3"/>
  <c r="J1250" i="3"/>
  <c r="J1283" i="3"/>
  <c r="M1283" i="3"/>
  <c r="I1283" i="3"/>
  <c r="O1283" i="3"/>
  <c r="N1283" i="3"/>
  <c r="L1283" i="3"/>
  <c r="S1283" i="3"/>
  <c r="Q1283" i="3"/>
  <c r="P1283" i="3"/>
  <c r="K1283" i="3"/>
  <c r="O1307" i="3"/>
  <c r="O1308" i="3" s="1"/>
  <c r="N1206" i="3"/>
  <c r="T1206" i="3"/>
  <c r="K1220" i="3"/>
  <c r="L1223" i="3"/>
  <c r="J1232" i="3"/>
  <c r="K1250" i="3"/>
  <c r="L1256" i="3"/>
  <c r="I1256" i="3"/>
  <c r="T1256" i="3"/>
  <c r="N1256" i="3"/>
  <c r="O1256" i="3"/>
  <c r="S1307" i="3"/>
  <c r="S1308" i="3" s="1"/>
  <c r="I1324" i="3"/>
  <c r="R1324" i="3"/>
  <c r="Q1324" i="3"/>
  <c r="P1324" i="3"/>
  <c r="O1324" i="3"/>
  <c r="N1324" i="3"/>
  <c r="L1324" i="3"/>
  <c r="K1324" i="3"/>
  <c r="J1324" i="3"/>
  <c r="T1324" i="3"/>
  <c r="N1124" i="3"/>
  <c r="T1124" i="3"/>
  <c r="S1124" i="3"/>
  <c r="Q1124" i="3"/>
  <c r="N1141" i="3"/>
  <c r="N1153" i="3"/>
  <c r="P1175" i="3"/>
  <c r="N1197" i="3"/>
  <c r="K1199" i="3"/>
  <c r="S1199" i="3"/>
  <c r="Q1199" i="3"/>
  <c r="O1204" i="3"/>
  <c r="O1217" i="3"/>
  <c r="L1220" i="3"/>
  <c r="M1223" i="3"/>
  <c r="R1231" i="3"/>
  <c r="T1231" i="3"/>
  <c r="O1231" i="3"/>
  <c r="N1231" i="3"/>
  <c r="K1231" i="3"/>
  <c r="I1231" i="3"/>
  <c r="K1232" i="3"/>
  <c r="R1237" i="3"/>
  <c r="L1237" i="3"/>
  <c r="K1237" i="3"/>
  <c r="J1237" i="3"/>
  <c r="L1250" i="3"/>
  <c r="I1139" i="3"/>
  <c r="T1139" i="3"/>
  <c r="O1141" i="3"/>
  <c r="O1153" i="3"/>
  <c r="R1173" i="3"/>
  <c r="J1173" i="3"/>
  <c r="M1173" i="3"/>
  <c r="Q1175" i="3"/>
  <c r="O1197" i="3"/>
  <c r="I1200" i="3"/>
  <c r="P1204" i="3"/>
  <c r="S1215" i="3"/>
  <c r="K1215" i="3"/>
  <c r="J1215" i="3"/>
  <c r="I1215" i="3"/>
  <c r="P1217" i="3"/>
  <c r="M1220" i="3"/>
  <c r="N1223" i="3"/>
  <c r="L1232" i="3"/>
  <c r="O1250" i="3"/>
  <c r="P1141" i="3"/>
  <c r="P1153" i="3"/>
  <c r="T1158" i="3"/>
  <c r="R1158" i="3"/>
  <c r="P1169" i="3"/>
  <c r="N1169" i="3"/>
  <c r="R1175" i="3"/>
  <c r="N1184" i="3"/>
  <c r="K1184" i="3"/>
  <c r="J1184" i="3"/>
  <c r="J1195" i="3"/>
  <c r="M1195" i="3"/>
  <c r="P1195" i="3"/>
  <c r="P1197" i="3"/>
  <c r="J1200" i="3"/>
  <c r="Q1204" i="3"/>
  <c r="R1209" i="3"/>
  <c r="M1209" i="3"/>
  <c r="L1209" i="3"/>
  <c r="K1209" i="3"/>
  <c r="J1210" i="3"/>
  <c r="Q1212" i="3"/>
  <c r="R1212" i="3"/>
  <c r="P1212" i="3"/>
  <c r="O1212" i="3"/>
  <c r="M1213" i="3"/>
  <c r="Q1217" i="3"/>
  <c r="N1220" i="3"/>
  <c r="O1223" i="3"/>
  <c r="M1232" i="3"/>
  <c r="K1241" i="3"/>
  <c r="Q1250" i="3"/>
  <c r="J1259" i="3"/>
  <c r="N1259" i="3"/>
  <c r="M1259" i="3"/>
  <c r="S1259" i="3"/>
  <c r="R1259" i="3"/>
  <c r="Q1259" i="3"/>
  <c r="P1259" i="3"/>
  <c r="T1287" i="3"/>
  <c r="P1287" i="3"/>
  <c r="P1288" i="3" s="1"/>
  <c r="O1287" i="3"/>
  <c r="O1288" i="3" s="1"/>
  <c r="N1287" i="3"/>
  <c r="N1288" i="3" s="1"/>
  <c r="K1287" i="3"/>
  <c r="J1287" i="3"/>
  <c r="I1287" i="3"/>
  <c r="S1287" i="3"/>
  <c r="S1288" i="3" s="1"/>
  <c r="R1287" i="3"/>
  <c r="R1288" i="3" s="1"/>
  <c r="T1292" i="3"/>
  <c r="Q1292" i="3"/>
  <c r="P1292" i="3"/>
  <c r="S1292" i="3"/>
  <c r="R1292" i="3"/>
  <c r="M1292" i="3"/>
  <c r="K1292" i="3"/>
  <c r="J1292" i="3"/>
  <c r="I1292" i="3"/>
  <c r="S1334" i="3"/>
  <c r="R1334" i="3"/>
  <c r="N1334" i="3"/>
  <c r="T1334" i="3"/>
  <c r="Q1334" i="3"/>
  <c r="P1334" i="3"/>
  <c r="M1334" i="3"/>
  <c r="L1334" i="3"/>
  <c r="K1334" i="3"/>
  <c r="J1334" i="3"/>
  <c r="I1334" i="3"/>
  <c r="S1365" i="3"/>
  <c r="S1366" i="3" s="1"/>
  <c r="R1365" i="3"/>
  <c r="R1366" i="3" s="1"/>
  <c r="L1365" i="3"/>
  <c r="K1365" i="3"/>
  <c r="T1365" i="3"/>
  <c r="Q1365" i="3"/>
  <c r="Q1366" i="3" s="1"/>
  <c r="P1365" i="3"/>
  <c r="P1366" i="3" s="1"/>
  <c r="O1365" i="3"/>
  <c r="O1366" i="3" s="1"/>
  <c r="N1365" i="3"/>
  <c r="N1366" i="3" s="1"/>
  <c r="M1365" i="3"/>
  <c r="M1366" i="3" s="1"/>
  <c r="J1365" i="3"/>
  <c r="I1365" i="3"/>
  <c r="L1071" i="3"/>
  <c r="I1071" i="3"/>
  <c r="T1097" i="3"/>
  <c r="S1097" i="3"/>
  <c r="R1101" i="3"/>
  <c r="L1101" i="3"/>
  <c r="M1101" i="3"/>
  <c r="R1131" i="3"/>
  <c r="S1131" i="3"/>
  <c r="Q1141" i="3"/>
  <c r="Q1150" i="3"/>
  <c r="R1150" i="3"/>
  <c r="R1153" i="3"/>
  <c r="R1180" i="3"/>
  <c r="N1180" i="3"/>
  <c r="O1180" i="3"/>
  <c r="L1180" i="3"/>
  <c r="I1181" i="3"/>
  <c r="I1185" i="3"/>
  <c r="K1189" i="3"/>
  <c r="Q1197" i="3"/>
  <c r="M1200" i="3"/>
  <c r="N1202" i="3"/>
  <c r="N1203" i="3" s="1"/>
  <c r="K1202" i="3"/>
  <c r="I1202" i="3"/>
  <c r="R1204" i="3"/>
  <c r="K1210" i="3"/>
  <c r="N1213" i="3"/>
  <c r="S1217" i="3"/>
  <c r="S1220" i="3"/>
  <c r="Q1223" i="3"/>
  <c r="N1232" i="3"/>
  <c r="K1235" i="3"/>
  <c r="L1241" i="3"/>
  <c r="M1251" i="3"/>
  <c r="S1251" i="3"/>
  <c r="R1251" i="3"/>
  <c r="O1251" i="3"/>
  <c r="L1251" i="3"/>
  <c r="K1251" i="3"/>
  <c r="K1252" i="3" s="1"/>
  <c r="J1251" i="3"/>
  <c r="I1251" i="3"/>
  <c r="Q1330" i="3"/>
  <c r="P1330" i="3"/>
  <c r="L1330" i="3"/>
  <c r="T1330" i="3"/>
  <c r="S1330" i="3"/>
  <c r="R1330" i="3"/>
  <c r="O1330" i="3"/>
  <c r="N1330" i="3"/>
  <c r="K1330" i="3"/>
  <c r="J1330" i="3"/>
  <c r="I1330" i="3"/>
  <c r="L1053" i="3"/>
  <c r="M1053" i="3"/>
  <c r="J1105" i="3"/>
  <c r="T1105" i="3"/>
  <c r="R1105" i="3"/>
  <c r="R1141" i="3"/>
  <c r="R1176" i="3"/>
  <c r="Q1176" i="3"/>
  <c r="O1176" i="3"/>
  <c r="J1181" i="3"/>
  <c r="J1185" i="3"/>
  <c r="M1189" i="3"/>
  <c r="I1192" i="3"/>
  <c r="S1197" i="3"/>
  <c r="N1200" i="3"/>
  <c r="L1210" i="3"/>
  <c r="O1213" i="3"/>
  <c r="T1220" i="3"/>
  <c r="R1223" i="3"/>
  <c r="L1235" i="3"/>
  <c r="M1241" i="3"/>
  <c r="M1247" i="3"/>
  <c r="R1261" i="3"/>
  <c r="J1261" i="3"/>
  <c r="T1261" i="3"/>
  <c r="S1261" i="3"/>
  <c r="P1261" i="3"/>
  <c r="M1261" i="3"/>
  <c r="I1261" i="3"/>
  <c r="R1268" i="3"/>
  <c r="O1268" i="3"/>
  <c r="P1268" i="3"/>
  <c r="N1268" i="3"/>
  <c r="S1268" i="3"/>
  <c r="M1268" i="3"/>
  <c r="L1268" i="3"/>
  <c r="I1268" i="3"/>
  <c r="O1272" i="3"/>
  <c r="J1280" i="3"/>
  <c r="O1290" i="3"/>
  <c r="I1127" i="3"/>
  <c r="J1127" i="3"/>
  <c r="N1154" i="3"/>
  <c r="J1154" i="3"/>
  <c r="L1154" i="3"/>
  <c r="K1181" i="3"/>
  <c r="K1185" i="3"/>
  <c r="O1189" i="3"/>
  <c r="J1192" i="3"/>
  <c r="O1200" i="3"/>
  <c r="M1210" i="3"/>
  <c r="P1213" i="3"/>
  <c r="N1221" i="3"/>
  <c r="K1221" i="3"/>
  <c r="J1221" i="3"/>
  <c r="I1221" i="3"/>
  <c r="S1223" i="3"/>
  <c r="N1235" i="3"/>
  <c r="N1241" i="3"/>
  <c r="O1247" i="3"/>
  <c r="K1254" i="3"/>
  <c r="R1272" i="3"/>
  <c r="M1280" i="3"/>
  <c r="P1290" i="3"/>
  <c r="J1343" i="3"/>
  <c r="S1343" i="3"/>
  <c r="P1343" i="3"/>
  <c r="O1343" i="3"/>
  <c r="T1343" i="3"/>
  <c r="R1343" i="3"/>
  <c r="Q1343" i="3"/>
  <c r="N1343" i="3"/>
  <c r="M1343" i="3"/>
  <c r="L1343" i="3"/>
  <c r="K1343" i="3"/>
  <c r="I1343" i="3"/>
  <c r="P1066" i="3"/>
  <c r="K1066" i="3"/>
  <c r="T1079" i="3"/>
  <c r="J1079" i="3"/>
  <c r="N1112" i="3"/>
  <c r="M1112" i="3"/>
  <c r="T1112" i="3"/>
  <c r="I1117" i="3"/>
  <c r="N1142" i="3"/>
  <c r="L1142" i="3"/>
  <c r="J1142" i="3"/>
  <c r="I1155" i="3"/>
  <c r="J1165" i="3"/>
  <c r="L1165" i="3"/>
  <c r="S1165" i="3"/>
  <c r="L1181" i="3"/>
  <c r="L1185" i="3"/>
  <c r="P1189" i="3"/>
  <c r="K1192" i="3"/>
  <c r="N1198" i="3"/>
  <c r="L1198" i="3"/>
  <c r="Q1200" i="3"/>
  <c r="N1210" i="3"/>
  <c r="Q1213" i="3"/>
  <c r="T1223" i="3"/>
  <c r="O1235" i="3"/>
  <c r="R1241" i="3"/>
  <c r="L1254" i="3"/>
  <c r="P1048" i="3"/>
  <c r="N1048" i="3"/>
  <c r="T1108" i="3"/>
  <c r="L1108" i="3"/>
  <c r="J1108" i="3"/>
  <c r="K1117" i="3"/>
  <c r="R1119" i="3"/>
  <c r="R1120" i="3" s="1"/>
  <c r="S1119" i="3"/>
  <c r="S1120" i="3" s="1"/>
  <c r="P1119" i="3"/>
  <c r="P1120" i="3" s="1"/>
  <c r="J1155" i="3"/>
  <c r="R1161" i="3"/>
  <c r="S1161" i="3"/>
  <c r="K1161" i="3"/>
  <c r="I1161" i="3"/>
  <c r="M1181" i="3"/>
  <c r="M1185" i="3"/>
  <c r="Q1189" i="3"/>
  <c r="L1192" i="3"/>
  <c r="R1200" i="3"/>
  <c r="I1206" i="3"/>
  <c r="O1210" i="3"/>
  <c r="S1213" i="3"/>
  <c r="K1219" i="3"/>
  <c r="N1224" i="3"/>
  <c r="K1224" i="3"/>
  <c r="Q1224" i="3"/>
  <c r="P1224" i="3"/>
  <c r="O1224" i="3"/>
  <c r="M1225" i="3"/>
  <c r="P1235" i="3"/>
  <c r="S1241" i="3"/>
  <c r="M1254" i="3"/>
  <c r="M1255" i="3" s="1"/>
  <c r="J1256" i="3"/>
  <c r="S1263" i="3"/>
  <c r="P1263" i="3"/>
  <c r="K1263" i="3"/>
  <c r="J1263" i="3"/>
  <c r="I1263" i="3"/>
  <c r="O1263" i="3"/>
  <c r="N1263" i="3"/>
  <c r="J1271" i="3"/>
  <c r="L1271" i="3"/>
  <c r="K1271" i="3"/>
  <c r="O1271" i="3"/>
  <c r="N1271" i="3"/>
  <c r="M1271" i="3"/>
  <c r="T1271" i="3"/>
  <c r="S1271" i="3"/>
  <c r="O1280" i="3"/>
  <c r="M1324" i="3"/>
  <c r="R1381" i="3"/>
  <c r="T1381" i="3"/>
  <c r="S1381" i="3"/>
  <c r="I1381" i="3"/>
  <c r="Q1381" i="3"/>
  <c r="P1381" i="3"/>
  <c r="N1381" i="3"/>
  <c r="O1381" i="3"/>
  <c r="M1381" i="3"/>
  <c r="L1381" i="3"/>
  <c r="K1381" i="3"/>
  <c r="J1381" i="3"/>
  <c r="M1117" i="3"/>
  <c r="I1120" i="3"/>
  <c r="J1123" i="3"/>
  <c r="O1123" i="3"/>
  <c r="M1123" i="3"/>
  <c r="K1123" i="3"/>
  <c r="I1124" i="3"/>
  <c r="P1134" i="3"/>
  <c r="S1134" i="3"/>
  <c r="K1138" i="3"/>
  <c r="Q1138" i="3"/>
  <c r="Q1139" i="3" s="1"/>
  <c r="O1138" i="3"/>
  <c r="O1139" i="3" s="1"/>
  <c r="K1155" i="3"/>
  <c r="P1157" i="3"/>
  <c r="N1157" i="3"/>
  <c r="J1168" i="3"/>
  <c r="T1168" i="3"/>
  <c r="N1172" i="3"/>
  <c r="T1172" i="3"/>
  <c r="R1172" i="3"/>
  <c r="N1181" i="3"/>
  <c r="J1183" i="3"/>
  <c r="R1183" i="3"/>
  <c r="Q1185" i="3"/>
  <c r="I1188" i="3"/>
  <c r="R1189" i="3"/>
  <c r="M1192" i="3"/>
  <c r="I1199" i="3"/>
  <c r="S1200" i="3"/>
  <c r="J1206" i="3"/>
  <c r="P1210" i="3"/>
  <c r="T1213" i="3"/>
  <c r="L1219" i="3"/>
  <c r="N1225" i="3"/>
  <c r="J1231" i="3"/>
  <c r="Q1235" i="3"/>
  <c r="I1237" i="3"/>
  <c r="T1241" i="3"/>
  <c r="O1254" i="3"/>
  <c r="O1255" i="3" s="1"/>
  <c r="K1256" i="3"/>
  <c r="N1284" i="3"/>
  <c r="R1284" i="3"/>
  <c r="O1284" i="3"/>
  <c r="T1284" i="3"/>
  <c r="P1284" i="3"/>
  <c r="I1284" i="3"/>
  <c r="Q1284" i="3"/>
  <c r="M1284" i="3"/>
  <c r="S1324" i="3"/>
  <c r="O908" i="3"/>
  <c r="T1043" i="3"/>
  <c r="P1043" i="3"/>
  <c r="L1083" i="3"/>
  <c r="P1083" i="3"/>
  <c r="T1100" i="3"/>
  <c r="R1100" i="3"/>
  <c r="J1115" i="3"/>
  <c r="T1115" i="3"/>
  <c r="N1117" i="3"/>
  <c r="J1120" i="3"/>
  <c r="J1124" i="3"/>
  <c r="J1139" i="3"/>
  <c r="R1145" i="3"/>
  <c r="P1145" i="3"/>
  <c r="L1155" i="3"/>
  <c r="I1173" i="3"/>
  <c r="R1179" i="3"/>
  <c r="M1179" i="3"/>
  <c r="O1181" i="3"/>
  <c r="T1185" i="3"/>
  <c r="J1188" i="3"/>
  <c r="S1189" i="3"/>
  <c r="N1192" i="3"/>
  <c r="J1194" i="3"/>
  <c r="P1194" i="3"/>
  <c r="N1194" i="3"/>
  <c r="J1199" i="3"/>
  <c r="T1200" i="3"/>
  <c r="K1206" i="3"/>
  <c r="Q1210" i="3"/>
  <c r="O1214" i="3"/>
  <c r="P1214" i="3"/>
  <c r="S1214" i="3"/>
  <c r="R1214" i="3"/>
  <c r="L1215" i="3"/>
  <c r="N1219" i="3"/>
  <c r="O1225" i="3"/>
  <c r="L1231" i="3"/>
  <c r="R1235" i="3"/>
  <c r="M1237" i="3"/>
  <c r="N1242" i="3"/>
  <c r="R1242" i="3"/>
  <c r="Q1242" i="3"/>
  <c r="P1242" i="3"/>
  <c r="T1247" i="3"/>
  <c r="P1254" i="3"/>
  <c r="P1255" i="3" s="1"/>
  <c r="M1256" i="3"/>
  <c r="I1276" i="3"/>
  <c r="S1276" i="3"/>
  <c r="R1276" i="3"/>
  <c r="Q1276" i="3"/>
  <c r="O1276" i="3"/>
  <c r="M1276" i="3"/>
  <c r="L1276" i="3"/>
  <c r="K1276" i="3"/>
  <c r="J1276" i="3"/>
  <c r="J1325" i="3"/>
  <c r="I1325" i="3"/>
  <c r="M1325" i="3"/>
  <c r="L1325" i="3"/>
  <c r="Q1325" i="3"/>
  <c r="P1325" i="3"/>
  <c r="O1325" i="3"/>
  <c r="S1325" i="3"/>
  <c r="N1325" i="3"/>
  <c r="K1325" i="3"/>
  <c r="Q1256" i="3"/>
  <c r="K1259" i="3"/>
  <c r="N1292" i="3"/>
  <c r="R1303" i="3"/>
  <c r="L1303" i="3"/>
  <c r="K1303" i="3"/>
  <c r="S1303" i="3"/>
  <c r="Q1303" i="3"/>
  <c r="P1303" i="3"/>
  <c r="M1303" i="3"/>
  <c r="J1303" i="3"/>
  <c r="T1303" i="3"/>
  <c r="O1303" i="3"/>
  <c r="N1303" i="3"/>
  <c r="I1303" i="3"/>
  <c r="M1330" i="3"/>
  <c r="J1141" i="3"/>
  <c r="T1141" i="3"/>
  <c r="J1153" i="3"/>
  <c r="S1153" i="3"/>
  <c r="Q1153" i="3"/>
  <c r="S1175" i="3"/>
  <c r="M1175" i="3"/>
  <c r="K1175" i="3"/>
  <c r="I1175" i="3"/>
  <c r="T1181" i="3"/>
  <c r="Q1192" i="3"/>
  <c r="R1197" i="3"/>
  <c r="I1197" i="3"/>
  <c r="L1204" i="3"/>
  <c r="I1204" i="3"/>
  <c r="T1204" i="3"/>
  <c r="O1206" i="3"/>
  <c r="J1217" i="3"/>
  <c r="R1217" i="3"/>
  <c r="I1217" i="3"/>
  <c r="Q1231" i="3"/>
  <c r="P1237" i="3"/>
  <c r="T1239" i="3"/>
  <c r="S1239" i="3"/>
  <c r="I1239" i="3"/>
  <c r="J1245" i="3"/>
  <c r="L1245" i="3"/>
  <c r="K1245" i="3"/>
  <c r="T1245" i="3"/>
  <c r="P1251" i="3"/>
  <c r="R1256" i="3"/>
  <c r="L1259" i="3"/>
  <c r="Q1287" i="3"/>
  <c r="Q1288" i="3" s="1"/>
  <c r="O1292" i="3"/>
  <c r="R1192" i="3"/>
  <c r="P1206" i="3"/>
  <c r="P1215" i="3"/>
  <c r="O1226" i="3"/>
  <c r="I1226" i="3"/>
  <c r="S1226" i="3"/>
  <c r="R1226" i="3"/>
  <c r="Q1226" i="3"/>
  <c r="S1231" i="3"/>
  <c r="Q1237" i="3"/>
  <c r="Q1251" i="3"/>
  <c r="S1256" i="3"/>
  <c r="O1259" i="3"/>
  <c r="L1261" i="3"/>
  <c r="K1268" i="3"/>
  <c r="S1311" i="3"/>
  <c r="P1311" i="3"/>
  <c r="I1311" i="3"/>
  <c r="R1311" i="3"/>
  <c r="Q1311" i="3"/>
  <c r="K1311" i="3"/>
  <c r="J1311" i="3"/>
  <c r="T1311" i="3"/>
  <c r="O1311" i="3"/>
  <c r="M1311" i="3"/>
  <c r="O1310" i="3"/>
  <c r="L1310" i="3"/>
  <c r="Q1310" i="3"/>
  <c r="P1310" i="3"/>
  <c r="N1310" i="3"/>
  <c r="J1310" i="3"/>
  <c r="I1310" i="3"/>
  <c r="N1317" i="3"/>
  <c r="L1326" i="3"/>
  <c r="K1336" i="3"/>
  <c r="T1336" i="3"/>
  <c r="S1336" i="3"/>
  <c r="P1336" i="3"/>
  <c r="O1336" i="3"/>
  <c r="J1340" i="3"/>
  <c r="N1353" i="3"/>
  <c r="I1368" i="3"/>
  <c r="K1296" i="3"/>
  <c r="P1317" i="3"/>
  <c r="Q1326" i="3"/>
  <c r="Q1327" i="3" s="1"/>
  <c r="R1333" i="3"/>
  <c r="T1333" i="3"/>
  <c r="S1333" i="3"/>
  <c r="L1333" i="3"/>
  <c r="K1333" i="3"/>
  <c r="L1340" i="3"/>
  <c r="L1352" i="3"/>
  <c r="I1352" i="3"/>
  <c r="T1352" i="3"/>
  <c r="O1352" i="3"/>
  <c r="N1352" i="3"/>
  <c r="Q1353" i="3"/>
  <c r="N1362" i="3"/>
  <c r="Q1362" i="3"/>
  <c r="P1362" i="3"/>
  <c r="L1362" i="3"/>
  <c r="K1362" i="3"/>
  <c r="T1362" i="3"/>
  <c r="S1362" i="3"/>
  <c r="L1368" i="3"/>
  <c r="R1353" i="3"/>
  <c r="M1368" i="3"/>
  <c r="T1383" i="3"/>
  <c r="S1383" i="3"/>
  <c r="Q1383" i="3"/>
  <c r="P1383" i="3"/>
  <c r="O1383" i="3"/>
  <c r="R1383" i="3"/>
  <c r="N1383" i="3"/>
  <c r="M1383" i="3"/>
  <c r="K1383" i="3"/>
  <c r="J1383" i="3"/>
  <c r="I1383" i="3"/>
  <c r="I1394" i="3"/>
  <c r="M1394" i="3"/>
  <c r="L1394" i="3"/>
  <c r="J1394" i="3"/>
  <c r="T1394" i="3"/>
  <c r="R1394" i="3"/>
  <c r="M1296" i="3"/>
  <c r="I1298" i="3"/>
  <c r="J1298" i="3"/>
  <c r="T1312" i="3"/>
  <c r="O1312" i="3"/>
  <c r="N1312" i="3"/>
  <c r="S1318" i="3"/>
  <c r="T1318" i="3"/>
  <c r="R1318" i="3"/>
  <c r="O1318" i="3"/>
  <c r="N1318" i="3"/>
  <c r="N1340" i="3"/>
  <c r="N1342" i="3"/>
  <c r="K1342" i="3"/>
  <c r="J1342" i="3"/>
  <c r="P1342" i="3"/>
  <c r="O1342" i="3"/>
  <c r="I1342" i="3"/>
  <c r="L1342" i="3"/>
  <c r="S1353" i="3"/>
  <c r="J1295" i="3"/>
  <c r="S1295" i="3"/>
  <c r="P1295" i="3"/>
  <c r="Q1295" i="3"/>
  <c r="O1295" i="3"/>
  <c r="R1295" i="3"/>
  <c r="N1295" i="3"/>
  <c r="M1295" i="3"/>
  <c r="I1295" i="3"/>
  <c r="N1344" i="3"/>
  <c r="T1344" i="3"/>
  <c r="J1367" i="3"/>
  <c r="S1367" i="3"/>
  <c r="R1367" i="3"/>
  <c r="P1367" i="3"/>
  <c r="O1367" i="3"/>
  <c r="N1367" i="3"/>
  <c r="M1367" i="3"/>
  <c r="K1367" i="3"/>
  <c r="I1367" i="3"/>
  <c r="Q1396" i="3"/>
  <c r="N1396" i="3"/>
  <c r="M1396" i="3"/>
  <c r="T1396" i="3"/>
  <c r="R1396" i="3"/>
  <c r="P1396" i="3"/>
  <c r="O1396" i="3"/>
  <c r="L1396" i="3"/>
  <c r="J1396" i="3"/>
  <c r="T1354" i="3"/>
  <c r="Q1354" i="3"/>
  <c r="P1354" i="3"/>
  <c r="R1354" i="3"/>
  <c r="O1354" i="3"/>
  <c r="L1354" i="3"/>
  <c r="K1354" i="3"/>
  <c r="R1423" i="3"/>
  <c r="T1423" i="3"/>
  <c r="P1423" i="3"/>
  <c r="O1423" i="3"/>
  <c r="Q1423" i="3"/>
  <c r="N1423" i="3"/>
  <c r="M1423" i="3"/>
  <c r="S1423" i="3"/>
  <c r="L1423" i="3"/>
  <c r="K1423" i="3"/>
  <c r="J1423" i="3"/>
  <c r="I1423" i="3"/>
  <c r="N1196" i="3"/>
  <c r="R1196" i="3"/>
  <c r="N1218" i="3"/>
  <c r="L1218" i="3"/>
  <c r="R1222" i="3"/>
  <c r="J1222" i="3"/>
  <c r="L1228" i="3"/>
  <c r="L1236" i="3"/>
  <c r="M1240" i="3"/>
  <c r="L1244" i="3"/>
  <c r="N1246" i="3"/>
  <c r="N1247" i="3" s="1"/>
  <c r="Q1246" i="3"/>
  <c r="Q1247" i="3" s="1"/>
  <c r="P1246" i="3"/>
  <c r="P1247" i="3" s="1"/>
  <c r="P1248" i="3"/>
  <c r="J1255" i="3"/>
  <c r="J1262" i="3"/>
  <c r="T1264" i="3"/>
  <c r="Q1264" i="3"/>
  <c r="Q1265" i="3" s="1"/>
  <c r="P1264" i="3"/>
  <c r="P1265" i="3" s="1"/>
  <c r="S1264" i="3"/>
  <c r="S1265" i="3" s="1"/>
  <c r="O1266" i="3"/>
  <c r="O1273" i="3"/>
  <c r="N1278" i="3"/>
  <c r="O1278" i="3"/>
  <c r="K1278" i="3"/>
  <c r="Q1296" i="3"/>
  <c r="L1299" i="3"/>
  <c r="R1309" i="3"/>
  <c r="J1309" i="3"/>
  <c r="I1309" i="3"/>
  <c r="R1315" i="3"/>
  <c r="R1316" i="3" s="1"/>
  <c r="M1315" i="3"/>
  <c r="M1316" i="3" s="1"/>
  <c r="J1315" i="3"/>
  <c r="T1315" i="3"/>
  <c r="S1315" i="3"/>
  <c r="S1316" i="3" s="1"/>
  <c r="J1316" i="3"/>
  <c r="R1321" i="3"/>
  <c r="P1321" i="3"/>
  <c r="M1321" i="3"/>
  <c r="Q1321" i="3"/>
  <c r="O1321" i="3"/>
  <c r="J1321" i="3"/>
  <c r="S1321" i="3"/>
  <c r="N1321" i="3"/>
  <c r="L1321" i="3"/>
  <c r="N1338" i="3"/>
  <c r="R1338" i="3"/>
  <c r="Q1338" i="3"/>
  <c r="S1338" i="3"/>
  <c r="P1338" i="3"/>
  <c r="K1338" i="3"/>
  <c r="I1338" i="3"/>
  <c r="Q1340" i="3"/>
  <c r="R1411" i="3"/>
  <c r="M1411" i="3"/>
  <c r="J1411" i="3"/>
  <c r="I1411" i="3"/>
  <c r="S1411" i="3"/>
  <c r="Q1411" i="3"/>
  <c r="P1411" i="3"/>
  <c r="T1411" i="3"/>
  <c r="O1411" i="3"/>
  <c r="N1411" i="3"/>
  <c r="L1411" i="3"/>
  <c r="K1411" i="3"/>
  <c r="R1453" i="3"/>
  <c r="R1454" i="3" s="1"/>
  <c r="J1453" i="3"/>
  <c r="M1453" i="3"/>
  <c r="M1454" i="3" s="1"/>
  <c r="T1453" i="3"/>
  <c r="S1453" i="3"/>
  <c r="S1454" i="3" s="1"/>
  <c r="Q1453" i="3"/>
  <c r="Q1454" i="3" s="1"/>
  <c r="P1453" i="3"/>
  <c r="P1454" i="3" s="1"/>
  <c r="O1453" i="3"/>
  <c r="O1454" i="3" s="1"/>
  <c r="N1453" i="3"/>
  <c r="N1454" i="3" s="1"/>
  <c r="L1453" i="3"/>
  <c r="K1453" i="3"/>
  <c r="I1453" i="3"/>
  <c r="J1205" i="3"/>
  <c r="Q1205" i="3"/>
  <c r="M1228" i="3"/>
  <c r="M1236" i="3"/>
  <c r="N1240" i="3"/>
  <c r="N1244" i="3"/>
  <c r="Q1248" i="3"/>
  <c r="K1255" i="3"/>
  <c r="K1262" i="3"/>
  <c r="P1266" i="3"/>
  <c r="N1286" i="3"/>
  <c r="S1299" i="3"/>
  <c r="R1302" i="3"/>
  <c r="K1310" i="3"/>
  <c r="P1313" i="3"/>
  <c r="K1316" i="3"/>
  <c r="O1322" i="3"/>
  <c r="I1336" i="3"/>
  <c r="N1378" i="3"/>
  <c r="M1378" i="3"/>
  <c r="K1378" i="3"/>
  <c r="J1378" i="3"/>
  <c r="I1378" i="3"/>
  <c r="S1378" i="3"/>
  <c r="R1378" i="3"/>
  <c r="Q1378" i="3"/>
  <c r="P1378" i="3"/>
  <c r="L1378" i="3"/>
  <c r="S1413" i="3"/>
  <c r="R1413" i="3"/>
  <c r="I1413" i="3"/>
  <c r="Q1413" i="3"/>
  <c r="P1413" i="3"/>
  <c r="N1413" i="3"/>
  <c r="M1413" i="3"/>
  <c r="L1413" i="3"/>
  <c r="K1413" i="3"/>
  <c r="J1413" i="3"/>
  <c r="J1485" i="3"/>
  <c r="I1485" i="3"/>
  <c r="T1485" i="3"/>
  <c r="S1485" i="3"/>
  <c r="N1485" i="3"/>
  <c r="R1485" i="3"/>
  <c r="Q1485" i="3"/>
  <c r="P1485" i="3"/>
  <c r="O1485" i="3"/>
  <c r="M1485" i="3"/>
  <c r="L1485" i="3"/>
  <c r="K1485" i="3"/>
  <c r="T1191" i="3"/>
  <c r="N1228" i="3"/>
  <c r="N1230" i="3"/>
  <c r="O1230" i="3"/>
  <c r="I1230" i="3"/>
  <c r="O1244" i="3"/>
  <c r="R1248" i="3"/>
  <c r="L1255" i="3"/>
  <c r="M1262" i="3"/>
  <c r="Q1266" i="3"/>
  <c r="R1274" i="3"/>
  <c r="I1274" i="3"/>
  <c r="T1306" i="3"/>
  <c r="Q1306" i="3"/>
  <c r="M1306" i="3"/>
  <c r="L1306" i="3"/>
  <c r="K1306" i="3"/>
  <c r="M1310" i="3"/>
  <c r="J1336" i="3"/>
  <c r="N1398" i="3"/>
  <c r="O1398" i="3"/>
  <c r="M1398" i="3"/>
  <c r="K1398" i="3"/>
  <c r="J1398" i="3"/>
  <c r="I1398" i="3"/>
  <c r="S1398" i="3"/>
  <c r="Q1398" i="3"/>
  <c r="P1398" i="3"/>
  <c r="L1398" i="3"/>
  <c r="J1253" i="3"/>
  <c r="S1253" i="3"/>
  <c r="R1266" i="3"/>
  <c r="Q1300" i="3"/>
  <c r="N1300" i="3"/>
  <c r="T1300" i="3"/>
  <c r="S1300" i="3"/>
  <c r="R1300" i="3"/>
  <c r="I1333" i="3"/>
  <c r="R1335" i="3"/>
  <c r="O1335" i="3"/>
  <c r="N1335" i="3"/>
  <c r="M1335" i="3"/>
  <c r="J1335" i="3"/>
  <c r="I1335" i="3"/>
  <c r="J1349" i="3"/>
  <c r="S1349" i="3"/>
  <c r="R1349" i="3"/>
  <c r="K1349" i="3"/>
  <c r="I1349" i="3"/>
  <c r="T1349" i="3"/>
  <c r="Q1349" i="3"/>
  <c r="O1349" i="3"/>
  <c r="N1349" i="3"/>
  <c r="J1352" i="3"/>
  <c r="I1362" i="3"/>
  <c r="J1362" i="3"/>
  <c r="K1394" i="3"/>
  <c r="T1456" i="3"/>
  <c r="S1456" i="3"/>
  <c r="R1456" i="3"/>
  <c r="Q1456" i="3"/>
  <c r="P1456" i="3"/>
  <c r="O1456" i="3"/>
  <c r="N1456" i="3"/>
  <c r="M1456" i="3"/>
  <c r="L1456" i="3"/>
  <c r="K1456" i="3"/>
  <c r="J1456" i="3"/>
  <c r="I1456" i="3"/>
  <c r="R1249" i="3"/>
  <c r="S1249" i="3"/>
  <c r="N1260" i="3"/>
  <c r="S1260" i="3"/>
  <c r="R1260" i="3"/>
  <c r="O1260" i="3"/>
  <c r="T1266" i="3"/>
  <c r="K1298" i="3"/>
  <c r="I1312" i="3"/>
  <c r="I1318" i="3"/>
  <c r="M1333" i="3"/>
  <c r="R1351" i="3"/>
  <c r="R1352" i="3" s="1"/>
  <c r="S1351" i="3"/>
  <c r="S1352" i="3" s="1"/>
  <c r="Q1351" i="3"/>
  <c r="Q1352" i="3" s="1"/>
  <c r="K1351" i="3"/>
  <c r="J1351" i="3"/>
  <c r="I1351" i="3"/>
  <c r="M1362" i="3"/>
  <c r="N1394" i="3"/>
  <c r="M1430" i="3"/>
  <c r="L1430" i="3"/>
  <c r="J1430" i="3"/>
  <c r="I1430" i="3"/>
  <c r="T1430" i="3"/>
  <c r="S1430" i="3"/>
  <c r="R1430" i="3"/>
  <c r="Q1430" i="3"/>
  <c r="P1430" i="3"/>
  <c r="O1430" i="3"/>
  <c r="N1430" i="3"/>
  <c r="I1442" i="3"/>
  <c r="J1442" i="3"/>
  <c r="S1442" i="3"/>
  <c r="R1442" i="3"/>
  <c r="Q1442" i="3"/>
  <c r="P1442" i="3"/>
  <c r="O1442" i="3"/>
  <c r="N1442" i="3"/>
  <c r="M1442" i="3"/>
  <c r="L1442" i="3"/>
  <c r="K1442" i="3"/>
  <c r="R1465" i="3"/>
  <c r="P1465" i="3"/>
  <c r="M1465" i="3"/>
  <c r="L1465" i="3"/>
  <c r="N1465" i="3"/>
  <c r="T1465" i="3"/>
  <c r="S1465" i="3"/>
  <c r="Q1465" i="3"/>
  <c r="O1465" i="3"/>
  <c r="K1465" i="3"/>
  <c r="J1465" i="3"/>
  <c r="I1465" i="3"/>
  <c r="S1317" i="3"/>
  <c r="T1317" i="3"/>
  <c r="R1317" i="3"/>
  <c r="M1317" i="3"/>
  <c r="L1317" i="3"/>
  <c r="K1317" i="3"/>
  <c r="K1318" i="3" s="1"/>
  <c r="N1326" i="3"/>
  <c r="N1327" i="3" s="1"/>
  <c r="O1326" i="3"/>
  <c r="O1327" i="3" s="1"/>
  <c r="K1326" i="3"/>
  <c r="T1326" i="3"/>
  <c r="S1326" i="3"/>
  <c r="S1327" i="3" s="1"/>
  <c r="M1326" i="3"/>
  <c r="M1327" i="3" s="1"/>
  <c r="P1353" i="3"/>
  <c r="M1353" i="3"/>
  <c r="L1353" i="3"/>
  <c r="I1353" i="3"/>
  <c r="J1277" i="3"/>
  <c r="I1277" i="3"/>
  <c r="O1277" i="3"/>
  <c r="N1277" i="3"/>
  <c r="T1295" i="3"/>
  <c r="N1298" i="3"/>
  <c r="L1312" i="3"/>
  <c r="L1318" i="3"/>
  <c r="N1332" i="3"/>
  <c r="R1332" i="3"/>
  <c r="O1332" i="3"/>
  <c r="M1332" i="3"/>
  <c r="S1332" i="3"/>
  <c r="Q1332" i="3"/>
  <c r="P1332" i="3"/>
  <c r="J1332" i="3"/>
  <c r="I1332" i="3"/>
  <c r="P1333" i="3"/>
  <c r="S1340" i="3"/>
  <c r="R1340" i="3"/>
  <c r="K1344" i="3"/>
  <c r="J1354" i="3"/>
  <c r="J1361" i="3"/>
  <c r="L1361" i="3"/>
  <c r="K1361" i="3"/>
  <c r="R1361" i="3"/>
  <c r="Q1361" i="3"/>
  <c r="P1361" i="3"/>
  <c r="O1361" i="3"/>
  <c r="M1361" i="3"/>
  <c r="I1361" i="3"/>
  <c r="T1367" i="3"/>
  <c r="Q1394" i="3"/>
  <c r="S1396" i="3"/>
  <c r="L1454" i="3"/>
  <c r="K1454" i="3"/>
  <c r="I1454" i="3"/>
  <c r="T1454" i="3"/>
  <c r="J1454" i="3"/>
  <c r="J1475" i="3"/>
  <c r="M1475" i="3"/>
  <c r="I1475" i="3"/>
  <c r="O1475" i="3"/>
  <c r="N1475" i="3"/>
  <c r="K1475" i="3"/>
  <c r="T1475" i="3"/>
  <c r="S1475" i="3"/>
  <c r="R1475" i="3"/>
  <c r="Q1475" i="3"/>
  <c r="P1475" i="3"/>
  <c r="L1475" i="3"/>
  <c r="N1482" i="3"/>
  <c r="R1482" i="3"/>
  <c r="Q1482" i="3"/>
  <c r="T1482" i="3"/>
  <c r="S1482" i="3"/>
  <c r="P1482" i="3"/>
  <c r="O1482" i="3"/>
  <c r="M1482" i="3"/>
  <c r="L1482" i="3"/>
  <c r="K1482" i="3"/>
  <c r="J1482" i="3"/>
  <c r="I1482" i="3"/>
  <c r="N1296" i="3"/>
  <c r="S1296" i="3"/>
  <c r="R1296" i="3"/>
  <c r="L1344" i="3"/>
  <c r="M1354" i="3"/>
  <c r="N1368" i="3"/>
  <c r="K1368" i="3"/>
  <c r="S1368" i="3"/>
  <c r="R1368" i="3"/>
  <c r="Q1368" i="3"/>
  <c r="P1368" i="3"/>
  <c r="S1394" i="3"/>
  <c r="T1402" i="3"/>
  <c r="Q1402" i="3"/>
  <c r="P1402" i="3"/>
  <c r="M1402" i="3"/>
  <c r="L1402" i="3"/>
  <c r="J1402" i="3"/>
  <c r="I1402" i="3"/>
  <c r="S1402" i="3"/>
  <c r="R1402" i="3"/>
  <c r="O1402" i="3"/>
  <c r="K1402" i="3"/>
  <c r="N1416" i="3"/>
  <c r="K1416" i="3"/>
  <c r="T1416" i="3"/>
  <c r="S1416" i="3"/>
  <c r="Q1416" i="3"/>
  <c r="P1416" i="3"/>
  <c r="O1416" i="3"/>
  <c r="M1416" i="3"/>
  <c r="L1416" i="3"/>
  <c r="J1416" i="3"/>
  <c r="I1416" i="3"/>
  <c r="N1374" i="3"/>
  <c r="O1374" i="3"/>
  <c r="K1374" i="3"/>
  <c r="J1374" i="3"/>
  <c r="Q1374" i="3"/>
  <c r="P1374" i="3"/>
  <c r="L1374" i="3"/>
  <c r="I1374" i="3"/>
  <c r="T1374" i="3"/>
  <c r="S1374" i="3"/>
  <c r="R1374" i="3"/>
  <c r="N1390" i="3"/>
  <c r="K1390" i="3"/>
  <c r="J1390" i="3"/>
  <c r="L1390" i="3"/>
  <c r="I1390" i="3"/>
  <c r="T1390" i="3"/>
  <c r="S1390" i="3"/>
  <c r="R1390" i="3"/>
  <c r="P1390" i="3"/>
  <c r="M1390" i="3"/>
  <c r="N1248" i="3"/>
  <c r="M1248" i="3"/>
  <c r="R1273" i="3"/>
  <c r="P1273" i="3"/>
  <c r="M1273" i="3"/>
  <c r="T1273" i="3"/>
  <c r="S1273" i="3"/>
  <c r="Q1298" i="3"/>
  <c r="I1300" i="3"/>
  <c r="N1309" i="3"/>
  <c r="Q1312" i="3"/>
  <c r="N1315" i="3"/>
  <c r="N1316" i="3" s="1"/>
  <c r="Q1318" i="3"/>
  <c r="R1322" i="3"/>
  <c r="Q1322" i="3"/>
  <c r="T1322" i="3"/>
  <c r="S1322" i="3"/>
  <c r="K1335" i="3"/>
  <c r="O1338" i="3"/>
  <c r="O1344" i="3"/>
  <c r="I1346" i="3"/>
  <c r="P1346" i="3"/>
  <c r="O1346" i="3"/>
  <c r="L1346" i="3"/>
  <c r="K1346" i="3"/>
  <c r="T1346" i="3"/>
  <c r="S1346" i="3"/>
  <c r="R1346" i="3"/>
  <c r="N1346" i="3"/>
  <c r="M1346" i="3"/>
  <c r="L1349" i="3"/>
  <c r="S1354" i="3"/>
  <c r="T1398" i="3"/>
  <c r="O1414" i="3"/>
  <c r="O1415" i="3" s="1"/>
  <c r="N1414" i="3"/>
  <c r="N1415" i="3" s="1"/>
  <c r="L1414" i="3"/>
  <c r="K1414" i="3"/>
  <c r="J1414" i="3"/>
  <c r="T1414" i="3"/>
  <c r="S1414" i="3"/>
  <c r="S1415" i="3" s="1"/>
  <c r="R1414" i="3"/>
  <c r="R1415" i="3" s="1"/>
  <c r="Q1414" i="3"/>
  <c r="Q1415" i="3" s="1"/>
  <c r="P1414" i="3"/>
  <c r="P1415" i="3" s="1"/>
  <c r="M1414" i="3"/>
  <c r="M1415" i="3" s="1"/>
  <c r="I1414" i="3"/>
  <c r="J1439" i="3"/>
  <c r="S1439" i="3"/>
  <c r="P1439" i="3"/>
  <c r="O1439" i="3"/>
  <c r="Q1439" i="3"/>
  <c r="N1439" i="3"/>
  <c r="L1439" i="3"/>
  <c r="K1439" i="3"/>
  <c r="I1439" i="3"/>
  <c r="T1439" i="3"/>
  <c r="R1439" i="3"/>
  <c r="M1439" i="3"/>
  <c r="R1298" i="3"/>
  <c r="J1300" i="3"/>
  <c r="N1302" i="3"/>
  <c r="K1302" i="3"/>
  <c r="J1302" i="3"/>
  <c r="I1302" i="3"/>
  <c r="O1309" i="3"/>
  <c r="R1312" i="3"/>
  <c r="O1315" i="3"/>
  <c r="O1316" i="3" s="1"/>
  <c r="L1335" i="3"/>
  <c r="T1338" i="3"/>
  <c r="P1344" i="3"/>
  <c r="Q1348" i="3"/>
  <c r="N1348" i="3"/>
  <c r="M1348" i="3"/>
  <c r="J1348" i="3"/>
  <c r="I1348" i="3"/>
  <c r="M1349" i="3"/>
  <c r="J1355" i="3"/>
  <c r="T1355" i="3"/>
  <c r="S1355" i="3"/>
  <c r="R1355" i="3"/>
  <c r="Q1355" i="3"/>
  <c r="O1355" i="3"/>
  <c r="N1355" i="3"/>
  <c r="R1399" i="3"/>
  <c r="T1399" i="3"/>
  <c r="S1399" i="3"/>
  <c r="P1399" i="3"/>
  <c r="O1399" i="3"/>
  <c r="N1399" i="3"/>
  <c r="Q1399" i="3"/>
  <c r="M1399" i="3"/>
  <c r="L1399" i="3"/>
  <c r="J1399" i="3"/>
  <c r="S1407" i="3"/>
  <c r="P1407" i="3"/>
  <c r="O1407" i="3"/>
  <c r="R1407" i="3"/>
  <c r="Q1407" i="3"/>
  <c r="N1407" i="3"/>
  <c r="M1407" i="3"/>
  <c r="L1407" i="3"/>
  <c r="K1407" i="3"/>
  <c r="J1407" i="3"/>
  <c r="I1407" i="3"/>
  <c r="L1448" i="3"/>
  <c r="I1448" i="3"/>
  <c r="T1448" i="3"/>
  <c r="S1448" i="3"/>
  <c r="R1448" i="3"/>
  <c r="Q1448" i="3"/>
  <c r="P1448" i="3"/>
  <c r="O1448" i="3"/>
  <c r="N1448" i="3"/>
  <c r="M1448" i="3"/>
  <c r="K1448" i="3"/>
  <c r="J1448" i="3"/>
  <c r="T1450" i="3"/>
  <c r="Q1450" i="3"/>
  <c r="P1450" i="3"/>
  <c r="J1450" i="3"/>
  <c r="I1450" i="3"/>
  <c r="S1450" i="3"/>
  <c r="R1450" i="3"/>
  <c r="O1450" i="3"/>
  <c r="N1450" i="3"/>
  <c r="M1450" i="3"/>
  <c r="L1450" i="3"/>
  <c r="K1450" i="3"/>
  <c r="N1236" i="3"/>
  <c r="R1236" i="3"/>
  <c r="P1236" i="3"/>
  <c r="O1236" i="3"/>
  <c r="S1236" i="3"/>
  <c r="I1249" i="3"/>
  <c r="L1253" i="3"/>
  <c r="I1260" i="3"/>
  <c r="S1298" i="3"/>
  <c r="K1300" i="3"/>
  <c r="P1309" i="3"/>
  <c r="S1312" i="3"/>
  <c r="P1315" i="3"/>
  <c r="P1316" i="3" s="1"/>
  <c r="T1328" i="3"/>
  <c r="O1328" i="3"/>
  <c r="N1328" i="3"/>
  <c r="M1328" i="3"/>
  <c r="J1328" i="3"/>
  <c r="I1328" i="3"/>
  <c r="P1335" i="3"/>
  <c r="Q1344" i="3"/>
  <c r="P1349" i="3"/>
  <c r="L1351" i="3"/>
  <c r="O1358" i="3"/>
  <c r="L1358" i="3"/>
  <c r="K1358" i="3"/>
  <c r="R1358" i="3"/>
  <c r="Q1358" i="3"/>
  <c r="M1358" i="3"/>
  <c r="J1358" i="3"/>
  <c r="T1358" i="3"/>
  <c r="S1358" i="3"/>
  <c r="P1358" i="3"/>
  <c r="I1358" i="3"/>
  <c r="J1427" i="3"/>
  <c r="M1427" i="3"/>
  <c r="I1427" i="3"/>
  <c r="R1427" i="3"/>
  <c r="Q1427" i="3"/>
  <c r="O1427" i="3"/>
  <c r="N1427" i="3"/>
  <c r="L1427" i="3"/>
  <c r="T1427" i="3"/>
  <c r="S1427" i="3"/>
  <c r="P1427" i="3"/>
  <c r="K1427" i="3"/>
  <c r="K1430" i="3"/>
  <c r="M1085" i="3"/>
  <c r="N1111" i="3"/>
  <c r="M1130" i="3"/>
  <c r="N1135" i="3"/>
  <c r="J1171" i="3"/>
  <c r="Q1171" i="3"/>
  <c r="P1178" i="3"/>
  <c r="P1196" i="3"/>
  <c r="J1207" i="3"/>
  <c r="S1207" i="3"/>
  <c r="Q1218" i="3"/>
  <c r="P1222" i="3"/>
  <c r="R1246" i="3"/>
  <c r="R1247" i="3" s="1"/>
  <c r="J1249" i="3"/>
  <c r="M1253" i="3"/>
  <c r="J1260" i="3"/>
  <c r="O1264" i="3"/>
  <c r="O1265" i="3" s="1"/>
  <c r="R1278" i="3"/>
  <c r="Q1286" i="3"/>
  <c r="P1286" i="3"/>
  <c r="J1286" i="3"/>
  <c r="I1286" i="3"/>
  <c r="T1298" i="3"/>
  <c r="L1300" i="3"/>
  <c r="Q1309" i="3"/>
  <c r="J1313" i="3"/>
  <c r="T1313" i="3"/>
  <c r="L1313" i="3"/>
  <c r="K1313" i="3"/>
  <c r="I1313" i="3"/>
  <c r="Q1315" i="3"/>
  <c r="Q1316" i="3" s="1"/>
  <c r="Q1335" i="3"/>
  <c r="R1344" i="3"/>
  <c r="M1351" i="3"/>
  <c r="M1352" i="3" s="1"/>
  <c r="R1370" i="3"/>
  <c r="Q1370" i="3"/>
  <c r="S1370" i="3"/>
  <c r="P1370" i="3"/>
  <c r="M1370" i="3"/>
  <c r="L1370" i="3"/>
  <c r="O1370" i="3"/>
  <c r="N1370" i="3"/>
  <c r="K1370" i="3"/>
  <c r="J1370" i="3"/>
  <c r="T1442" i="3"/>
  <c r="K1240" i="3"/>
  <c r="J1240" i="3"/>
  <c r="I1240" i="3"/>
  <c r="O1240" i="3"/>
  <c r="K1249" i="3"/>
  <c r="R1255" i="3"/>
  <c r="K1260" i="3"/>
  <c r="O1262" i="3"/>
  <c r="L1262" i="3"/>
  <c r="M1299" i="3"/>
  <c r="J1299" i="3"/>
  <c r="O1299" i="3"/>
  <c r="N1299" i="3"/>
  <c r="R1299" i="3"/>
  <c r="Q1299" i="3"/>
  <c r="P1299" i="3"/>
  <c r="I1299" i="3"/>
  <c r="L1316" i="3"/>
  <c r="I1317" i="3"/>
  <c r="I1326" i="3"/>
  <c r="S1344" i="3"/>
  <c r="J1353" i="3"/>
  <c r="N1386" i="3"/>
  <c r="R1386" i="3"/>
  <c r="Q1386" i="3"/>
  <c r="M1386" i="3"/>
  <c r="L1386" i="3"/>
  <c r="J1386" i="3"/>
  <c r="I1386" i="3"/>
  <c r="T1386" i="3"/>
  <c r="S1386" i="3"/>
  <c r="O1386" i="3"/>
  <c r="K1386" i="3"/>
  <c r="S1436" i="3"/>
  <c r="R1436" i="3"/>
  <c r="Q1436" i="3"/>
  <c r="T1436" i="3"/>
  <c r="P1436" i="3"/>
  <c r="O1436" i="3"/>
  <c r="N1436" i="3"/>
  <c r="M1436" i="3"/>
  <c r="L1436" i="3"/>
  <c r="K1436" i="3"/>
  <c r="J1436" i="3"/>
  <c r="I1436" i="3"/>
  <c r="K1480" i="3"/>
  <c r="S1480" i="3"/>
  <c r="R1480" i="3"/>
  <c r="P1480" i="3"/>
  <c r="O1480" i="3"/>
  <c r="N1480" i="3"/>
  <c r="N1488" i="3"/>
  <c r="T1488" i="3"/>
  <c r="R1488" i="3"/>
  <c r="Q1488" i="3"/>
  <c r="P1488" i="3"/>
  <c r="J1488" i="3"/>
  <c r="S1491" i="3"/>
  <c r="P1491" i="3"/>
  <c r="M1491" i="3"/>
  <c r="L1491" i="3"/>
  <c r="O1491" i="3"/>
  <c r="N1491" i="3"/>
  <c r="J1491" i="3"/>
  <c r="I1491" i="3"/>
  <c r="R1507" i="3"/>
  <c r="T1507" i="3"/>
  <c r="O1507" i="3"/>
  <c r="I1507" i="3"/>
  <c r="M1507" i="3"/>
  <c r="N1524" i="3"/>
  <c r="K1524" i="3"/>
  <c r="S1524" i="3"/>
  <c r="R1524" i="3"/>
  <c r="Q1524" i="3"/>
  <c r="P1524" i="3"/>
  <c r="O1524" i="3"/>
  <c r="M1524" i="3"/>
  <c r="L1524" i="3"/>
  <c r="J1524" i="3"/>
  <c r="I1524" i="3"/>
  <c r="J1535" i="3"/>
  <c r="S1535" i="3"/>
  <c r="P1535" i="3"/>
  <c r="O1535" i="3"/>
  <c r="K1535" i="3"/>
  <c r="T1535" i="3"/>
  <c r="R1535" i="3"/>
  <c r="Q1535" i="3"/>
  <c r="R1555" i="3"/>
  <c r="T1555" i="3"/>
  <c r="O1555" i="3"/>
  <c r="Q1555" i="3"/>
  <c r="P1555" i="3"/>
  <c r="N1555" i="3"/>
  <c r="M1555" i="3"/>
  <c r="L1555" i="3"/>
  <c r="K1555" i="3"/>
  <c r="J1555" i="3"/>
  <c r="I1555" i="3"/>
  <c r="J1499" i="3"/>
  <c r="R1499" i="3"/>
  <c r="Q1499" i="3"/>
  <c r="O1499" i="3"/>
  <c r="N1499" i="3"/>
  <c r="M1499" i="3"/>
  <c r="O1538" i="3"/>
  <c r="K1538" i="3"/>
  <c r="J1538" i="3"/>
  <c r="T1538" i="3"/>
  <c r="S1538" i="3"/>
  <c r="R1538" i="3"/>
  <c r="Q1538" i="3"/>
  <c r="P1538" i="3"/>
  <c r="N1538" i="3"/>
  <c r="M1538" i="3"/>
  <c r="L1538" i="3"/>
  <c r="I1538" i="3"/>
  <c r="R1579" i="3"/>
  <c r="R1580" i="3" s="1"/>
  <c r="I1579" i="3"/>
  <c r="T1579" i="3"/>
  <c r="S1579" i="3"/>
  <c r="S1580" i="3" s="1"/>
  <c r="N1579" i="3"/>
  <c r="N1580" i="3" s="1"/>
  <c r="Q1579" i="3"/>
  <c r="Q1580" i="3" s="1"/>
  <c r="P1579" i="3"/>
  <c r="P1580" i="3" s="1"/>
  <c r="J1579" i="3"/>
  <c r="L1478" i="3"/>
  <c r="L1514" i="3"/>
  <c r="J1521" i="3"/>
  <c r="T1521" i="3"/>
  <c r="Q1521" i="3"/>
  <c r="P1521" i="3"/>
  <c r="L1521" i="3"/>
  <c r="S1521" i="3"/>
  <c r="J1559" i="3"/>
  <c r="M1559" i="3"/>
  <c r="T1559" i="3"/>
  <c r="S1559" i="3"/>
  <c r="S1560" i="3" s="1"/>
  <c r="R1559" i="3"/>
  <c r="R1560" i="3" s="1"/>
  <c r="Q1559" i="3"/>
  <c r="Q1560" i="3" s="1"/>
  <c r="P1559" i="3"/>
  <c r="P1560" i="3" s="1"/>
  <c r="O1559" i="3"/>
  <c r="O1560" i="3" s="1"/>
  <c r="O1570" i="3"/>
  <c r="R1687" i="3"/>
  <c r="O1687" i="3"/>
  <c r="N1687" i="3"/>
  <c r="M1687" i="3"/>
  <c r="L1687" i="3"/>
  <c r="J1687" i="3"/>
  <c r="I1687" i="3"/>
  <c r="T1687" i="3"/>
  <c r="S1687" i="3"/>
  <c r="Q1687" i="3"/>
  <c r="P1687" i="3"/>
  <c r="K1687" i="3"/>
  <c r="K1432" i="3"/>
  <c r="S1432" i="3"/>
  <c r="R1432" i="3"/>
  <c r="Q1432" i="3"/>
  <c r="I1451" i="3"/>
  <c r="L1460" i="3"/>
  <c r="L1462" i="3"/>
  <c r="K1462" i="3"/>
  <c r="I1462" i="3"/>
  <c r="N1466" i="3"/>
  <c r="R1477" i="3"/>
  <c r="T1477" i="3"/>
  <c r="S1477" i="3"/>
  <c r="M1477" i="3"/>
  <c r="L1477" i="3"/>
  <c r="Q1477" i="3"/>
  <c r="M1478" i="3"/>
  <c r="M1479" i="3" s="1"/>
  <c r="R1496" i="3"/>
  <c r="Q1496" i="3"/>
  <c r="N1496" i="3"/>
  <c r="M1496" i="3"/>
  <c r="I1496" i="3"/>
  <c r="T1496" i="3"/>
  <c r="K1496" i="3"/>
  <c r="M1514" i="3"/>
  <c r="K1426" i="3"/>
  <c r="J1426" i="3"/>
  <c r="L1451" i="3"/>
  <c r="R1459" i="3"/>
  <c r="M1459" i="3"/>
  <c r="J1459" i="3"/>
  <c r="I1459" i="3"/>
  <c r="S1459" i="3"/>
  <c r="Q1459" i="3"/>
  <c r="O1459" i="3"/>
  <c r="N1459" i="3"/>
  <c r="L1459" i="3"/>
  <c r="P1460" i="3"/>
  <c r="P1466" i="3"/>
  <c r="P1470" i="3"/>
  <c r="K1472" i="3"/>
  <c r="O1478" i="3"/>
  <c r="O1479" i="3" s="1"/>
  <c r="I1494" i="3"/>
  <c r="R1561" i="3"/>
  <c r="S1561" i="3"/>
  <c r="P1561" i="3"/>
  <c r="M1561" i="3"/>
  <c r="L1561" i="3"/>
  <c r="N1561" i="3"/>
  <c r="K1561" i="3"/>
  <c r="J1561" i="3"/>
  <c r="I1561" i="3"/>
  <c r="Q1444" i="3"/>
  <c r="N1444" i="3"/>
  <c r="M1444" i="3"/>
  <c r="T1444" i="3"/>
  <c r="S1444" i="3"/>
  <c r="P1451" i="3"/>
  <c r="Q1460" i="3"/>
  <c r="S1466" i="3"/>
  <c r="L1472" i="3"/>
  <c r="P1478" i="3"/>
  <c r="P1479" i="3" s="1"/>
  <c r="J1494" i="3"/>
  <c r="N1410" i="3"/>
  <c r="M1410" i="3"/>
  <c r="L1410" i="3"/>
  <c r="J1410" i="3"/>
  <c r="I1410" i="3"/>
  <c r="S1451" i="3"/>
  <c r="S1460" i="3"/>
  <c r="N1472" i="3"/>
  <c r="R1474" i="3"/>
  <c r="Q1474" i="3"/>
  <c r="Q1478" i="3"/>
  <c r="Q1479" i="3" s="1"/>
  <c r="K1494" i="3"/>
  <c r="N1512" i="3"/>
  <c r="R1512" i="3"/>
  <c r="P1512" i="3"/>
  <c r="T1512" i="3"/>
  <c r="J1512" i="3"/>
  <c r="M1395" i="3"/>
  <c r="J1395" i="3"/>
  <c r="I1395" i="3"/>
  <c r="T1395" i="3"/>
  <c r="S1395" i="3"/>
  <c r="Q1395" i="3"/>
  <c r="P1395" i="3"/>
  <c r="O1395" i="3"/>
  <c r="O1472" i="3"/>
  <c r="I1480" i="3"/>
  <c r="I1488" i="3"/>
  <c r="O1490" i="3"/>
  <c r="K1490" i="3"/>
  <c r="S1490" i="3"/>
  <c r="R1490" i="3"/>
  <c r="K1491" i="3"/>
  <c r="L1494" i="3"/>
  <c r="J1507" i="3"/>
  <c r="T1524" i="3"/>
  <c r="I1535" i="3"/>
  <c r="S1555" i="3"/>
  <c r="N1294" i="3"/>
  <c r="K1294" i="3"/>
  <c r="I1294" i="3"/>
  <c r="P1305" i="3"/>
  <c r="M1305" i="3"/>
  <c r="R1327" i="3"/>
  <c r="T1327" i="3"/>
  <c r="P1327" i="3"/>
  <c r="J1331" i="3"/>
  <c r="M1331" i="3"/>
  <c r="I1331" i="3"/>
  <c r="S1331" i="3"/>
  <c r="R1357" i="3"/>
  <c r="J1357" i="3"/>
  <c r="I1357" i="3"/>
  <c r="R1363" i="3"/>
  <c r="M1363" i="3"/>
  <c r="J1363" i="3"/>
  <c r="I1363" i="3"/>
  <c r="T1363" i="3"/>
  <c r="J1373" i="3"/>
  <c r="I1373" i="3"/>
  <c r="P1382" i="3"/>
  <c r="O1382" i="3"/>
  <c r="M1382" i="3"/>
  <c r="L1382" i="3"/>
  <c r="K1382" i="3"/>
  <c r="N1438" i="3"/>
  <c r="K1438" i="3"/>
  <c r="J1438" i="3"/>
  <c r="P1472" i="3"/>
  <c r="N1479" i="3"/>
  <c r="K1479" i="3"/>
  <c r="J1479" i="3"/>
  <c r="I1479" i="3"/>
  <c r="J1480" i="3"/>
  <c r="K1488" i="3"/>
  <c r="Q1491" i="3"/>
  <c r="M1494" i="3"/>
  <c r="L1498" i="3"/>
  <c r="K1498" i="3"/>
  <c r="I1498" i="3"/>
  <c r="I1499" i="3"/>
  <c r="K1507" i="3"/>
  <c r="K1508" i="3" s="1"/>
  <c r="R1525" i="3"/>
  <c r="P1525" i="3"/>
  <c r="M1525" i="3"/>
  <c r="L1525" i="3"/>
  <c r="T1525" i="3"/>
  <c r="S1525" i="3"/>
  <c r="J1525" i="3"/>
  <c r="K1528" i="3"/>
  <c r="L1535" i="3"/>
  <c r="S1539" i="3"/>
  <c r="O1539" i="3"/>
  <c r="Q1539" i="3"/>
  <c r="M1539" i="3"/>
  <c r="L1539" i="3"/>
  <c r="K1539" i="3"/>
  <c r="M1542" i="3"/>
  <c r="T1556" i="3"/>
  <c r="N1556" i="3"/>
  <c r="K1556" i="3"/>
  <c r="J1556" i="3"/>
  <c r="S1556" i="3"/>
  <c r="R1556" i="3"/>
  <c r="Q1556" i="3"/>
  <c r="I1556" i="3"/>
  <c r="K1579" i="3"/>
  <c r="Q1282" i="3"/>
  <c r="P1282" i="3"/>
  <c r="N1320" i="3"/>
  <c r="K1320" i="3"/>
  <c r="I1320" i="3"/>
  <c r="L1400" i="3"/>
  <c r="I1400" i="3"/>
  <c r="J1403" i="3"/>
  <c r="T1403" i="3"/>
  <c r="R1403" i="3"/>
  <c r="Q1403" i="3"/>
  <c r="P1403" i="3"/>
  <c r="N1464" i="3"/>
  <c r="K1464" i="3"/>
  <c r="T1464" i="3"/>
  <c r="S1464" i="3"/>
  <c r="R1464" i="3"/>
  <c r="L1480" i="3"/>
  <c r="L1488" i="3"/>
  <c r="R1491" i="3"/>
  <c r="O1494" i="3"/>
  <c r="K1499" i="3"/>
  <c r="L1507" i="3"/>
  <c r="I1521" i="3"/>
  <c r="M1535" i="3"/>
  <c r="I1559" i="3"/>
  <c r="J1565" i="3"/>
  <c r="P1565" i="3"/>
  <c r="L1565" i="3"/>
  <c r="M1565" i="3"/>
  <c r="R1565" i="3"/>
  <c r="Q1565" i="3"/>
  <c r="O1565" i="3"/>
  <c r="N1565" i="3"/>
  <c r="K1565" i="3"/>
  <c r="I1565" i="3"/>
  <c r="L1579" i="3"/>
  <c r="N1422" i="3"/>
  <c r="O1422" i="3"/>
  <c r="K1422" i="3"/>
  <c r="J1422" i="3"/>
  <c r="L1422" i="3"/>
  <c r="I1422" i="3"/>
  <c r="N1428" i="3"/>
  <c r="R1428" i="3"/>
  <c r="O1428" i="3"/>
  <c r="M1428" i="3"/>
  <c r="I1432" i="3"/>
  <c r="N1434" i="3"/>
  <c r="Q1434" i="3"/>
  <c r="J1434" i="3"/>
  <c r="I1434" i="3"/>
  <c r="M1480" i="3"/>
  <c r="J1487" i="3"/>
  <c r="T1487" i="3"/>
  <c r="Q1487" i="3"/>
  <c r="P1487" i="3"/>
  <c r="M1487" i="3"/>
  <c r="L1487" i="3"/>
  <c r="I1487" i="3"/>
  <c r="M1488" i="3"/>
  <c r="T1491" i="3"/>
  <c r="P1494" i="3"/>
  <c r="L1499" i="3"/>
  <c r="K1521" i="3"/>
  <c r="N1535" i="3"/>
  <c r="K1559" i="3"/>
  <c r="M1579" i="3"/>
  <c r="M1580" i="3" s="1"/>
  <c r="R1369" i="3"/>
  <c r="P1369" i="3"/>
  <c r="M1369" i="3"/>
  <c r="L1369" i="3"/>
  <c r="I1369" i="3"/>
  <c r="J1379" i="3"/>
  <c r="M1379" i="3"/>
  <c r="I1379" i="3"/>
  <c r="T1379" i="3"/>
  <c r="R1379" i="3"/>
  <c r="Q1379" i="3"/>
  <c r="P1379" i="3"/>
  <c r="J1415" i="3"/>
  <c r="T1415" i="3"/>
  <c r="R1418" i="3"/>
  <c r="Q1418" i="3"/>
  <c r="N1418" i="3"/>
  <c r="M1418" i="3"/>
  <c r="K1418" i="3"/>
  <c r="J1418" i="3"/>
  <c r="I1418" i="3"/>
  <c r="Q1431" i="3"/>
  <c r="P1431" i="3"/>
  <c r="N1431" i="3"/>
  <c r="M1431" i="3"/>
  <c r="L1431" i="3"/>
  <c r="J1432" i="3"/>
  <c r="P1449" i="3"/>
  <c r="M1449" i="3"/>
  <c r="L1449" i="3"/>
  <c r="N1449" i="3"/>
  <c r="M1462" i="3"/>
  <c r="J1477" i="3"/>
  <c r="Q1480" i="3"/>
  <c r="O1488" i="3"/>
  <c r="R1492" i="3"/>
  <c r="Q1492" i="3"/>
  <c r="T1492" i="3"/>
  <c r="S1492" i="3"/>
  <c r="P1492" i="3"/>
  <c r="K1492" i="3"/>
  <c r="Q1494" i="3"/>
  <c r="L1496" i="3"/>
  <c r="P1499" i="3"/>
  <c r="P1507" i="3"/>
  <c r="J1517" i="3"/>
  <c r="P1517" i="3"/>
  <c r="Q1517" i="3"/>
  <c r="T1517" i="3"/>
  <c r="S1517" i="3"/>
  <c r="R1517" i="3"/>
  <c r="O1517" i="3"/>
  <c r="N1517" i="3"/>
  <c r="M1517" i="3"/>
  <c r="M1527" i="3"/>
  <c r="S1527" i="3"/>
  <c r="P1527" i="3"/>
  <c r="O1527" i="3"/>
  <c r="N1527" i="3"/>
  <c r="L1527" i="3"/>
  <c r="K1527" i="3"/>
  <c r="J1527" i="3"/>
  <c r="I1527" i="3"/>
  <c r="L1559" i="3"/>
  <c r="O1579" i="3"/>
  <c r="O1580" i="3" s="1"/>
  <c r="J1397" i="3"/>
  <c r="S1397" i="3"/>
  <c r="R1397" i="3"/>
  <c r="I1426" i="3"/>
  <c r="L1432" i="3"/>
  <c r="N1440" i="3"/>
  <c r="T1440" i="3"/>
  <c r="S1440" i="3"/>
  <c r="R1440" i="3"/>
  <c r="N1458" i="3"/>
  <c r="T1458" i="3"/>
  <c r="J1458" i="3"/>
  <c r="I1458" i="3"/>
  <c r="K1459" i="3"/>
  <c r="N1462" i="3"/>
  <c r="K1477" i="3"/>
  <c r="T1480" i="3"/>
  <c r="S1488" i="3"/>
  <c r="O1496" i="3"/>
  <c r="S1499" i="3"/>
  <c r="Q1507" i="3"/>
  <c r="O1520" i="3"/>
  <c r="O1521" i="3" s="1"/>
  <c r="L1520" i="3"/>
  <c r="K1520" i="3"/>
  <c r="N1520" i="3"/>
  <c r="N1521" i="3" s="1"/>
  <c r="M1520" i="3"/>
  <c r="M1521" i="3" s="1"/>
  <c r="J1520" i="3"/>
  <c r="I1520" i="3"/>
  <c r="T1534" i="3"/>
  <c r="M1534" i="3"/>
  <c r="J1534" i="3"/>
  <c r="I1534" i="3"/>
  <c r="P1534" i="3"/>
  <c r="O1534" i="3"/>
  <c r="N1534" i="3"/>
  <c r="L1534" i="3"/>
  <c r="K1534" i="3"/>
  <c r="J1541" i="3"/>
  <c r="T1541" i="3"/>
  <c r="O1541" i="3"/>
  <c r="M1541" i="3"/>
  <c r="L1541" i="3"/>
  <c r="K1541" i="3"/>
  <c r="I1541" i="3"/>
  <c r="R1545" i="3"/>
  <c r="S1545" i="3"/>
  <c r="T1545" i="3"/>
  <c r="Q1545" i="3"/>
  <c r="P1545" i="3"/>
  <c r="O1545" i="3"/>
  <c r="J1545" i="3"/>
  <c r="N1548" i="3"/>
  <c r="K1548" i="3"/>
  <c r="R1548" i="3"/>
  <c r="O1548" i="3"/>
  <c r="M1548" i="3"/>
  <c r="T1548" i="3"/>
  <c r="S1548" i="3"/>
  <c r="Q1548" i="3"/>
  <c r="P1548" i="3"/>
  <c r="L1548" i="3"/>
  <c r="J1548" i="3"/>
  <c r="I1548" i="3"/>
  <c r="N1559" i="3"/>
  <c r="N1560" i="3" s="1"/>
  <c r="O1561" i="3"/>
  <c r="T1258" i="3"/>
  <c r="Q1258" i="3"/>
  <c r="R1285" i="3"/>
  <c r="T1285" i="3"/>
  <c r="K1285" i="3"/>
  <c r="J1285" i="3"/>
  <c r="J1289" i="3"/>
  <c r="P1289" i="3"/>
  <c r="M1289" i="3"/>
  <c r="N1350" i="3"/>
  <c r="R1350" i="3"/>
  <c r="Q1350" i="3"/>
  <c r="M1350" i="3"/>
  <c r="L1350" i="3"/>
  <c r="O1406" i="3"/>
  <c r="L1406" i="3"/>
  <c r="K1406" i="3"/>
  <c r="N1406" i="3"/>
  <c r="M1406" i="3"/>
  <c r="I1406" i="3"/>
  <c r="L1426" i="3"/>
  <c r="M1432" i="3"/>
  <c r="I1444" i="3"/>
  <c r="N1446" i="3"/>
  <c r="K1446" i="3"/>
  <c r="J1446" i="3"/>
  <c r="P1459" i="3"/>
  <c r="O1462" i="3"/>
  <c r="N1477" i="3"/>
  <c r="J1481" i="3"/>
  <c r="P1481" i="3"/>
  <c r="M1481" i="3"/>
  <c r="L1481" i="3"/>
  <c r="I1481" i="3"/>
  <c r="Q1481" i="3"/>
  <c r="S1484" i="3"/>
  <c r="R1484" i="3"/>
  <c r="P1484" i="3"/>
  <c r="O1484" i="3"/>
  <c r="N1484" i="3"/>
  <c r="I1484" i="3"/>
  <c r="R1495" i="3"/>
  <c r="M1495" i="3"/>
  <c r="K1495" i="3"/>
  <c r="O1495" i="3"/>
  <c r="N1495" i="3"/>
  <c r="J1495" i="3"/>
  <c r="I1495" i="3"/>
  <c r="P1496" i="3"/>
  <c r="T1499" i="3"/>
  <c r="S1507" i="3"/>
  <c r="Q1561" i="3"/>
  <c r="J1337" i="3"/>
  <c r="P1337" i="3"/>
  <c r="M1337" i="3"/>
  <c r="L1337" i="3"/>
  <c r="M1347" i="3"/>
  <c r="J1347" i="3"/>
  <c r="I1347" i="3"/>
  <c r="S1347" i="3"/>
  <c r="R1347" i="3"/>
  <c r="S1359" i="3"/>
  <c r="P1359" i="3"/>
  <c r="O1359" i="3"/>
  <c r="T1359" i="3"/>
  <c r="R1375" i="3"/>
  <c r="R1376" i="3" s="1"/>
  <c r="T1375" i="3"/>
  <c r="P1375" i="3"/>
  <c r="P1376" i="3" s="1"/>
  <c r="O1375" i="3"/>
  <c r="O1376" i="3" s="1"/>
  <c r="S1375" i="3"/>
  <c r="S1376" i="3" s="1"/>
  <c r="K1384" i="3"/>
  <c r="T1384" i="3"/>
  <c r="J1391" i="3"/>
  <c r="S1391" i="3"/>
  <c r="P1391" i="3"/>
  <c r="O1391" i="3"/>
  <c r="T1391" i="3"/>
  <c r="Q1391" i="3"/>
  <c r="N1391" i="3"/>
  <c r="M1391" i="3"/>
  <c r="K1410" i="3"/>
  <c r="M1426" i="3"/>
  <c r="N1432" i="3"/>
  <c r="J1444" i="3"/>
  <c r="T1459" i="3"/>
  <c r="P1462" i="3"/>
  <c r="I1474" i="3"/>
  <c r="N1476" i="3"/>
  <c r="R1476" i="3"/>
  <c r="O1476" i="3"/>
  <c r="M1476" i="3"/>
  <c r="T1476" i="3"/>
  <c r="S1476" i="3"/>
  <c r="Q1476" i="3"/>
  <c r="I1476" i="3"/>
  <c r="O1477" i="3"/>
  <c r="S1496" i="3"/>
  <c r="N1500" i="3"/>
  <c r="K1500" i="3"/>
  <c r="L1500" i="3"/>
  <c r="T1500" i="3"/>
  <c r="O1500" i="3"/>
  <c r="N1506" i="3"/>
  <c r="O1506" i="3"/>
  <c r="S1506" i="3"/>
  <c r="P1506" i="3"/>
  <c r="M1506" i="3"/>
  <c r="I1506" i="3"/>
  <c r="R1506" i="3"/>
  <c r="Q1506" i="3"/>
  <c r="L1506" i="3"/>
  <c r="K1506" i="3"/>
  <c r="J1506" i="3"/>
  <c r="I1512" i="3"/>
  <c r="T1561" i="3"/>
  <c r="K1444" i="3"/>
  <c r="R1460" i="3"/>
  <c r="O1460" i="3"/>
  <c r="N1460" i="3"/>
  <c r="R1466" i="3"/>
  <c r="Q1466" i="3"/>
  <c r="K1466" i="3"/>
  <c r="J1466" i="3"/>
  <c r="K1512" i="3"/>
  <c r="J1625" i="3"/>
  <c r="R1625" i="3"/>
  <c r="T1625" i="3"/>
  <c r="S1625" i="3"/>
  <c r="Q1625" i="3"/>
  <c r="P1625" i="3"/>
  <c r="O1625" i="3"/>
  <c r="N1625" i="3"/>
  <c r="M1625" i="3"/>
  <c r="L1625" i="3"/>
  <c r="K1625" i="3"/>
  <c r="I1625" i="3"/>
  <c r="T1478" i="3"/>
  <c r="S1478" i="3"/>
  <c r="S1479" i="3" s="1"/>
  <c r="J1478" i="3"/>
  <c r="I1478" i="3"/>
  <c r="J1514" i="3"/>
  <c r="T1514" i="3"/>
  <c r="S1514" i="3"/>
  <c r="R1514" i="3"/>
  <c r="Q1514" i="3"/>
  <c r="P1514" i="3"/>
  <c r="K1514" i="3"/>
  <c r="N1570" i="3"/>
  <c r="J1570" i="3"/>
  <c r="P1570" i="3"/>
  <c r="L1570" i="3"/>
  <c r="K1570" i="3"/>
  <c r="T1570" i="3"/>
  <c r="S1570" i="3"/>
  <c r="I1570" i="3"/>
  <c r="T1432" i="3"/>
  <c r="M1443" i="3"/>
  <c r="J1443" i="3"/>
  <c r="I1443" i="3"/>
  <c r="Q1443" i="3"/>
  <c r="P1443" i="3"/>
  <c r="N1443" i="3"/>
  <c r="L1443" i="3"/>
  <c r="K1443" i="3"/>
  <c r="O1444" i="3"/>
  <c r="S1462" i="3"/>
  <c r="N1470" i="3"/>
  <c r="O1470" i="3"/>
  <c r="K1470" i="3"/>
  <c r="J1470" i="3"/>
  <c r="T1470" i="3"/>
  <c r="L1474" i="3"/>
  <c r="L1490" i="3"/>
  <c r="J1511" i="3"/>
  <c r="M1511" i="3"/>
  <c r="S1511" i="3"/>
  <c r="P1511" i="3"/>
  <c r="O1511" i="3"/>
  <c r="I1511" i="3"/>
  <c r="Q1511" i="3"/>
  <c r="M1512" i="3"/>
  <c r="K1525" i="3"/>
  <c r="J1539" i="3"/>
  <c r="M1556" i="3"/>
  <c r="I1428" i="3"/>
  <c r="K1434" i="3"/>
  <c r="P1444" i="3"/>
  <c r="J1451" i="3"/>
  <c r="R1451" i="3"/>
  <c r="Q1451" i="3"/>
  <c r="O1451" i="3"/>
  <c r="N1451" i="3"/>
  <c r="M1451" i="3"/>
  <c r="M1474" i="3"/>
  <c r="K1487" i="3"/>
  <c r="M1490" i="3"/>
  <c r="O1512" i="3"/>
  <c r="O1556" i="3"/>
  <c r="T1472" i="3"/>
  <c r="I1472" i="3"/>
  <c r="S1472" i="3"/>
  <c r="R1472" i="3"/>
  <c r="M1472" i="3"/>
  <c r="Q1512" i="3"/>
  <c r="P1556" i="3"/>
  <c r="S1587" i="3"/>
  <c r="O1587" i="3"/>
  <c r="T1587" i="3"/>
  <c r="N1587" i="3"/>
  <c r="R1587" i="3"/>
  <c r="Q1587" i="3"/>
  <c r="P1587" i="3"/>
  <c r="M1587" i="3"/>
  <c r="L1587" i="3"/>
  <c r="K1587" i="3"/>
  <c r="J1587" i="3"/>
  <c r="I1587" i="3"/>
  <c r="N1494" i="3"/>
  <c r="S1494" i="3"/>
  <c r="R1494" i="3"/>
  <c r="I1545" i="3"/>
  <c r="I1623" i="3"/>
  <c r="T1623" i="3"/>
  <c r="K1623" i="3"/>
  <c r="J1623" i="3"/>
  <c r="L1623" i="3"/>
  <c r="N1542" i="3"/>
  <c r="T1542" i="3"/>
  <c r="S1542" i="3"/>
  <c r="R1542" i="3"/>
  <c r="Q1542" i="3"/>
  <c r="P1542" i="3"/>
  <c r="J1542" i="3"/>
  <c r="K1545" i="3"/>
  <c r="J1553" i="3"/>
  <c r="I1553" i="3"/>
  <c r="T1553" i="3"/>
  <c r="Q1553" i="3"/>
  <c r="P1553" i="3"/>
  <c r="L1553" i="3"/>
  <c r="S1553" i="3"/>
  <c r="R1553" i="3"/>
  <c r="S1487" i="3"/>
  <c r="K1516" i="3"/>
  <c r="S1516" i="3"/>
  <c r="P1516" i="3"/>
  <c r="O1516" i="3"/>
  <c r="J1516" i="3"/>
  <c r="L1516" i="3"/>
  <c r="I1516" i="3"/>
  <c r="R1520" i="3"/>
  <c r="R1521" i="3" s="1"/>
  <c r="Q1528" i="3"/>
  <c r="T1528" i="3"/>
  <c r="S1528" i="3"/>
  <c r="R1528" i="3"/>
  <c r="P1528" i="3"/>
  <c r="O1528" i="3"/>
  <c r="N1528" i="3"/>
  <c r="M1528" i="3"/>
  <c r="L1545" i="3"/>
  <c r="R1591" i="3"/>
  <c r="O1591" i="3"/>
  <c r="M1591" i="3"/>
  <c r="I1591" i="3"/>
  <c r="T1591" i="3"/>
  <c r="N1591" i="3"/>
  <c r="T1604" i="3"/>
  <c r="L1604" i="3"/>
  <c r="R1645" i="3"/>
  <c r="S1645" i="3"/>
  <c r="Q1645" i="3"/>
  <c r="P1645" i="3"/>
  <c r="O1645" i="3"/>
  <c r="M1645" i="3"/>
  <c r="L1645" i="3"/>
  <c r="T1645" i="3"/>
  <c r="K1645" i="3"/>
  <c r="J1645" i="3"/>
  <c r="I1645" i="3"/>
  <c r="P1594" i="3"/>
  <c r="M1594" i="3"/>
  <c r="L1594" i="3"/>
  <c r="N1610" i="3"/>
  <c r="K1610" i="3"/>
  <c r="J1610" i="3"/>
  <c r="N1532" i="3"/>
  <c r="R1544" i="3"/>
  <c r="N1544" i="3"/>
  <c r="S1544" i="3"/>
  <c r="Q1544" i="3"/>
  <c r="L1544" i="3"/>
  <c r="K1549" i="3"/>
  <c r="T1558" i="3"/>
  <c r="S1558" i="3"/>
  <c r="O1558" i="3"/>
  <c r="N1563" i="3"/>
  <c r="T1564" i="3"/>
  <c r="O1575" i="3"/>
  <c r="M1575" i="3"/>
  <c r="I1575" i="3"/>
  <c r="T1575" i="3"/>
  <c r="S1575" i="3"/>
  <c r="N1575" i="3"/>
  <c r="K1576" i="3"/>
  <c r="N1578" i="3"/>
  <c r="Q1578" i="3"/>
  <c r="M1578" i="3"/>
  <c r="L1578" i="3"/>
  <c r="I1595" i="3"/>
  <c r="J1605" i="3"/>
  <c r="J1608" i="3"/>
  <c r="J1611" i="3"/>
  <c r="K1614" i="3"/>
  <c r="K1641" i="3"/>
  <c r="P1670" i="3"/>
  <c r="R1597" i="3"/>
  <c r="S1597" i="3"/>
  <c r="P1597" i="3"/>
  <c r="L1597" i="3"/>
  <c r="T1616" i="3"/>
  <c r="P1616" i="3"/>
  <c r="I1616" i="3"/>
  <c r="P1666" i="3"/>
  <c r="P1667" i="3" s="1"/>
  <c r="O1666" i="3"/>
  <c r="O1667" i="3" s="1"/>
  <c r="N1666" i="3"/>
  <c r="N1667" i="3" s="1"/>
  <c r="M1666" i="3"/>
  <c r="M1667" i="3" s="1"/>
  <c r="K1666" i="3"/>
  <c r="J1666" i="3"/>
  <c r="T1666" i="3"/>
  <c r="S1666" i="3"/>
  <c r="S1667" i="3" s="1"/>
  <c r="R1666" i="3"/>
  <c r="R1667" i="3" s="1"/>
  <c r="J1607" i="3"/>
  <c r="O1607" i="3"/>
  <c r="M1607" i="3"/>
  <c r="T1607" i="3"/>
  <c r="Q1607" i="3"/>
  <c r="P1607" i="3"/>
  <c r="I1607" i="3"/>
  <c r="T1640" i="3"/>
  <c r="S1640" i="3"/>
  <c r="R1640" i="3"/>
  <c r="Q1640" i="3"/>
  <c r="N1640" i="3"/>
  <c r="M1640" i="3"/>
  <c r="J1640" i="3"/>
  <c r="I1640" i="3"/>
  <c r="K1622" i="3"/>
  <c r="I1622" i="3"/>
  <c r="M1622" i="3"/>
  <c r="M1623" i="3" s="1"/>
  <c r="N1638" i="3"/>
  <c r="J1638" i="3"/>
  <c r="I1638" i="3"/>
  <c r="T1638" i="3"/>
  <c r="S1638" i="3"/>
  <c r="P1638" i="3"/>
  <c r="O1638" i="3"/>
  <c r="L1638" i="3"/>
  <c r="I1780" i="3"/>
  <c r="S1780" i="3"/>
  <c r="M1780" i="3"/>
  <c r="K1780" i="3"/>
  <c r="J1780" i="3"/>
  <c r="T1780" i="3"/>
  <c r="R1780" i="3"/>
  <c r="Q1780" i="3"/>
  <c r="P1780" i="3"/>
  <c r="O1780" i="3"/>
  <c r="N1780" i="3"/>
  <c r="L1780" i="3"/>
  <c r="P1401" i="3"/>
  <c r="M1401" i="3"/>
  <c r="L1401" i="3"/>
  <c r="R1405" i="3"/>
  <c r="J1405" i="3"/>
  <c r="R1417" i="3"/>
  <c r="P1417" i="3"/>
  <c r="M1417" i="3"/>
  <c r="L1417" i="3"/>
  <c r="R1429" i="3"/>
  <c r="T1429" i="3"/>
  <c r="S1429" i="3"/>
  <c r="K1447" i="3"/>
  <c r="K1455" i="3"/>
  <c r="S1461" i="3"/>
  <c r="R1461" i="3"/>
  <c r="L1463" i="3"/>
  <c r="J1471" i="3"/>
  <c r="J1502" i="3"/>
  <c r="J1505" i="3"/>
  <c r="I1505" i="3"/>
  <c r="M1505" i="3"/>
  <c r="L1510" i="3"/>
  <c r="N1530" i="3"/>
  <c r="R1530" i="3"/>
  <c r="O1530" i="3"/>
  <c r="M1530" i="3"/>
  <c r="I1530" i="3"/>
  <c r="J1531" i="3"/>
  <c r="S1540" i="3"/>
  <c r="S1541" i="3" s="1"/>
  <c r="T1540" i="3"/>
  <c r="R1540" i="3"/>
  <c r="R1541" i="3" s="1"/>
  <c r="N1540" i="3"/>
  <c r="N1541" i="3" s="1"/>
  <c r="J1547" i="3"/>
  <c r="L1547" i="3"/>
  <c r="L1562" i="3"/>
  <c r="T1563" i="3"/>
  <c r="R1566" i="3"/>
  <c r="R1576" i="3"/>
  <c r="O1582" i="3"/>
  <c r="R1593" i="3"/>
  <c r="K1593" i="3"/>
  <c r="P1595" i="3"/>
  <c r="O1598" i="3"/>
  <c r="R1602" i="3"/>
  <c r="O1605" i="3"/>
  <c r="R1611" i="3"/>
  <c r="S1614" i="3"/>
  <c r="J1619" i="3"/>
  <c r="S1619" i="3"/>
  <c r="O1619" i="3"/>
  <c r="T1619" i="3"/>
  <c r="P1619" i="3"/>
  <c r="N1619" i="3"/>
  <c r="I1619" i="3"/>
  <c r="T1635" i="3"/>
  <c r="S1635" i="3"/>
  <c r="R1635" i="3"/>
  <c r="O1635" i="3"/>
  <c r="Q1635" i="3"/>
  <c r="M1635" i="3"/>
  <c r="L1635" i="3"/>
  <c r="K1635" i="3"/>
  <c r="M1643" i="3"/>
  <c r="O1671" i="3"/>
  <c r="N1671" i="3"/>
  <c r="M1671" i="3"/>
  <c r="L1671" i="3"/>
  <c r="J1671" i="3"/>
  <c r="I1671" i="3"/>
  <c r="T1671" i="3"/>
  <c r="S1671" i="3"/>
  <c r="R1671" i="3"/>
  <c r="Q1671" i="3"/>
  <c r="P1671" i="3"/>
  <c r="K1671" i="3"/>
  <c r="T1678" i="3"/>
  <c r="S1678" i="3"/>
  <c r="Q1678" i="3"/>
  <c r="P1678" i="3"/>
  <c r="R1678" i="3"/>
  <c r="O1678" i="3"/>
  <c r="N1678" i="3"/>
  <c r="M1678" i="3"/>
  <c r="L1678" i="3"/>
  <c r="K1678" i="3"/>
  <c r="R1681" i="3"/>
  <c r="L1681" i="3"/>
  <c r="K1681" i="3"/>
  <c r="J1681" i="3"/>
  <c r="I1681" i="3"/>
  <c r="T1681" i="3"/>
  <c r="S1681" i="3"/>
  <c r="Q1681" i="3"/>
  <c r="P1681" i="3"/>
  <c r="N1681" i="3"/>
  <c r="M1681" i="3"/>
  <c r="T1360" i="3"/>
  <c r="S1360" i="3"/>
  <c r="R1364" i="3"/>
  <c r="O1364" i="3"/>
  <c r="N1364" i="3"/>
  <c r="J1385" i="3"/>
  <c r="P1385" i="3"/>
  <c r="M1385" i="3"/>
  <c r="L1385" i="3"/>
  <c r="L1447" i="3"/>
  <c r="L1455" i="3"/>
  <c r="M1463" i="3"/>
  <c r="K1471" i="3"/>
  <c r="S1497" i="3"/>
  <c r="S1498" i="3" s="1"/>
  <c r="R1497" i="3"/>
  <c r="R1498" i="3" s="1"/>
  <c r="N1497" i="3"/>
  <c r="N1498" i="3" s="1"/>
  <c r="R1501" i="3"/>
  <c r="P1501" i="3"/>
  <c r="S1501" i="3"/>
  <c r="N1501" i="3"/>
  <c r="M1501" i="3"/>
  <c r="I1501" i="3"/>
  <c r="K1502" i="3"/>
  <c r="K1503" i="3" s="1"/>
  <c r="K1504" i="3" s="1"/>
  <c r="N1510" i="3"/>
  <c r="K1531" i="3"/>
  <c r="M1562" i="3"/>
  <c r="R1582" i="3"/>
  <c r="J1591" i="3"/>
  <c r="S1595" i="3"/>
  <c r="R1598" i="3"/>
  <c r="I1604" i="3"/>
  <c r="P1605" i="3"/>
  <c r="R1609" i="3"/>
  <c r="S1609" i="3"/>
  <c r="Q1609" i="3"/>
  <c r="N1645" i="3"/>
  <c r="J1655" i="3"/>
  <c r="O1655" i="3"/>
  <c r="N1655" i="3"/>
  <c r="M1655" i="3"/>
  <c r="L1655" i="3"/>
  <c r="I1655" i="3"/>
  <c r="T1655" i="3"/>
  <c r="R1655" i="3"/>
  <c r="Q1655" i="3"/>
  <c r="P1655" i="3"/>
  <c r="I1659" i="3"/>
  <c r="T1659" i="3"/>
  <c r="S1659" i="3"/>
  <c r="Q1659" i="3"/>
  <c r="P1659" i="3"/>
  <c r="O1659" i="3"/>
  <c r="N1659" i="3"/>
  <c r="M1659" i="3"/>
  <c r="L1659" i="3"/>
  <c r="N1686" i="3"/>
  <c r="J1686" i="3"/>
  <c r="I1686" i="3"/>
  <c r="L1686" i="3"/>
  <c r="M1686" i="3"/>
  <c r="J1421" i="3"/>
  <c r="I1421" i="3"/>
  <c r="J1445" i="3"/>
  <c r="S1445" i="3"/>
  <c r="R1445" i="3"/>
  <c r="M1447" i="3"/>
  <c r="M1455" i="3"/>
  <c r="N1463" i="3"/>
  <c r="L1471" i="3"/>
  <c r="T1486" i="3"/>
  <c r="N1486" i="3"/>
  <c r="K1486" i="3"/>
  <c r="J1486" i="3"/>
  <c r="L1502" i="3"/>
  <c r="O1510" i="3"/>
  <c r="I1526" i="3"/>
  <c r="S1526" i="3"/>
  <c r="R1526" i="3"/>
  <c r="N1526" i="3"/>
  <c r="N1554" i="3"/>
  <c r="O1554" i="3"/>
  <c r="J1554" i="3"/>
  <c r="S1554" i="3"/>
  <c r="O1562" i="3"/>
  <c r="J1571" i="3"/>
  <c r="S1571" i="3"/>
  <c r="O1571" i="3"/>
  <c r="T1571" i="3"/>
  <c r="R1571" i="3"/>
  <c r="M1571" i="3"/>
  <c r="J1577" i="3"/>
  <c r="R1577" i="3"/>
  <c r="K1577" i="3"/>
  <c r="L1580" i="3"/>
  <c r="N1590" i="3"/>
  <c r="J1590" i="3"/>
  <c r="P1590" i="3"/>
  <c r="L1590" i="3"/>
  <c r="K1591" i="3"/>
  <c r="I1594" i="3"/>
  <c r="S1598" i="3"/>
  <c r="J1604" i="3"/>
  <c r="R1605" i="3"/>
  <c r="I1610" i="3"/>
  <c r="M1612" i="3"/>
  <c r="K1612" i="3"/>
  <c r="Q1612" i="3"/>
  <c r="R1627" i="3"/>
  <c r="I1627" i="3"/>
  <c r="T1627" i="3"/>
  <c r="P1627" i="3"/>
  <c r="O1627" i="3"/>
  <c r="L1627" i="3"/>
  <c r="K1627" i="3"/>
  <c r="K1707" i="3"/>
  <c r="J1707" i="3"/>
  <c r="I1707" i="3"/>
  <c r="T1707" i="3"/>
  <c r="S1707" i="3"/>
  <c r="R1707" i="3"/>
  <c r="Q1707" i="3"/>
  <c r="P1707" i="3"/>
  <c r="O1707" i="3"/>
  <c r="N1707" i="3"/>
  <c r="M1707" i="3"/>
  <c r="L1707" i="3"/>
  <c r="S1557" i="3"/>
  <c r="P1557" i="3"/>
  <c r="O1557" i="3"/>
  <c r="K1557" i="3"/>
  <c r="P1562" i="3"/>
  <c r="J1583" i="3"/>
  <c r="T1583" i="3"/>
  <c r="S1583" i="3"/>
  <c r="O1583" i="3"/>
  <c r="L1591" i="3"/>
  <c r="J1594" i="3"/>
  <c r="R1603" i="3"/>
  <c r="R1604" i="3" s="1"/>
  <c r="T1603" i="3"/>
  <c r="O1603" i="3"/>
  <c r="O1604" i="3" s="1"/>
  <c r="S1603" i="3"/>
  <c r="S1604" i="3" s="1"/>
  <c r="Q1603" i="3"/>
  <c r="Q1604" i="3" s="1"/>
  <c r="L1603" i="3"/>
  <c r="K1604" i="3"/>
  <c r="S1605" i="3"/>
  <c r="L1610" i="3"/>
  <c r="R1629" i="3"/>
  <c r="P1629" i="3"/>
  <c r="O1629" i="3"/>
  <c r="L1629" i="3"/>
  <c r="T1629" i="3"/>
  <c r="R1279" i="3"/>
  <c r="T1279" i="3"/>
  <c r="P1279" i="3"/>
  <c r="T1408" i="3"/>
  <c r="S1408" i="3"/>
  <c r="R1412" i="3"/>
  <c r="O1412" i="3"/>
  <c r="N1412" i="3"/>
  <c r="J1433" i="3"/>
  <c r="P1433" i="3"/>
  <c r="P1434" i="3" s="1"/>
  <c r="M1433" i="3"/>
  <c r="M1434" i="3" s="1"/>
  <c r="L1433" i="3"/>
  <c r="O1447" i="3"/>
  <c r="Q1455" i="3"/>
  <c r="P1463" i="3"/>
  <c r="N1471" i="3"/>
  <c r="N1502" i="3"/>
  <c r="Q1510" i="3"/>
  <c r="N1522" i="3"/>
  <c r="Q1522" i="3"/>
  <c r="O1531" i="3"/>
  <c r="J1544" i="3"/>
  <c r="J1558" i="3"/>
  <c r="Q1562" i="3"/>
  <c r="K1574" i="3"/>
  <c r="I1574" i="3"/>
  <c r="P1574" i="3"/>
  <c r="M1574" i="3"/>
  <c r="L1574" i="3"/>
  <c r="K1575" i="3"/>
  <c r="J1578" i="3"/>
  <c r="P1591" i="3"/>
  <c r="K1594" i="3"/>
  <c r="I1597" i="3"/>
  <c r="T1605" i="3"/>
  <c r="M1610" i="3"/>
  <c r="S1624" i="3"/>
  <c r="Q1624" i="3"/>
  <c r="M1624" i="3"/>
  <c r="T1624" i="3"/>
  <c r="R1624" i="3"/>
  <c r="K1624" i="3"/>
  <c r="J1624" i="3"/>
  <c r="I1624" i="3"/>
  <c r="R1203" i="3"/>
  <c r="P1257" i="3"/>
  <c r="M1257" i="3"/>
  <c r="J1301" i="3"/>
  <c r="S1301" i="3"/>
  <c r="N1380" i="3"/>
  <c r="R1380" i="3"/>
  <c r="O1380" i="3"/>
  <c r="M1380" i="3"/>
  <c r="N1392" i="3"/>
  <c r="T1392" i="3"/>
  <c r="P1447" i="3"/>
  <c r="Q1463" i="3"/>
  <c r="J1469" i="3"/>
  <c r="I1469" i="3"/>
  <c r="N1515" i="3"/>
  <c r="K1515" i="3"/>
  <c r="J1515" i="3"/>
  <c r="R1543" i="3"/>
  <c r="M1543" i="3"/>
  <c r="I1543" i="3"/>
  <c r="O1543" i="3"/>
  <c r="K1543" i="3"/>
  <c r="J1543" i="3"/>
  <c r="K1544" i="3"/>
  <c r="K1558" i="3"/>
  <c r="L1575" i="3"/>
  <c r="K1578" i="3"/>
  <c r="Q1591" i="3"/>
  <c r="N1594" i="3"/>
  <c r="J1597" i="3"/>
  <c r="J1606" i="3"/>
  <c r="M1606" i="3"/>
  <c r="I1606" i="3"/>
  <c r="O1610" i="3"/>
  <c r="J1616" i="3"/>
  <c r="I1666" i="3"/>
  <c r="S1591" i="3"/>
  <c r="O1594" i="3"/>
  <c r="K1597" i="3"/>
  <c r="K1607" i="3"/>
  <c r="P1610" i="3"/>
  <c r="K1616" i="3"/>
  <c r="K1640" i="3"/>
  <c r="L1666" i="3"/>
  <c r="J1529" i="3"/>
  <c r="M1529" i="3"/>
  <c r="I1529" i="3"/>
  <c r="L1532" i="3"/>
  <c r="T1532" i="3"/>
  <c r="Q1586" i="3"/>
  <c r="O1586" i="3"/>
  <c r="K1586" i="3"/>
  <c r="R1586" i="3"/>
  <c r="M1586" i="3"/>
  <c r="L1586" i="3"/>
  <c r="Q1594" i="3"/>
  <c r="M1597" i="3"/>
  <c r="P1604" i="3"/>
  <c r="L1607" i="3"/>
  <c r="Q1610" i="3"/>
  <c r="L1616" i="3"/>
  <c r="R1621" i="3"/>
  <c r="Q1621" i="3"/>
  <c r="P1621" i="3"/>
  <c r="O1621" i="3"/>
  <c r="J1622" i="3"/>
  <c r="K1638" i="3"/>
  <c r="L1640" i="3"/>
  <c r="Q1666" i="3"/>
  <c r="Q1667" i="3" s="1"/>
  <c r="R1594" i="3"/>
  <c r="N1597" i="3"/>
  <c r="N1607" i="3"/>
  <c r="R1610" i="3"/>
  <c r="M1616" i="3"/>
  <c r="P1618" i="3"/>
  <c r="N1618" i="3"/>
  <c r="J1618" i="3"/>
  <c r="K1618" i="3"/>
  <c r="L1622" i="3"/>
  <c r="M1638" i="3"/>
  <c r="O1640" i="3"/>
  <c r="R1651" i="3"/>
  <c r="T1651" i="3"/>
  <c r="S1651" i="3"/>
  <c r="P1651" i="3"/>
  <c r="O1651" i="3"/>
  <c r="Q1651" i="3"/>
  <c r="N1651" i="3"/>
  <c r="L1651" i="3"/>
  <c r="K1651" i="3"/>
  <c r="J1651" i="3"/>
  <c r="K1670" i="3"/>
  <c r="J1670" i="3"/>
  <c r="I1670" i="3"/>
  <c r="M1670" i="3"/>
  <c r="S1672" i="3"/>
  <c r="R1672" i="3"/>
  <c r="Q1672" i="3"/>
  <c r="P1672" i="3"/>
  <c r="N1672" i="3"/>
  <c r="M1672" i="3"/>
  <c r="T1672" i="3"/>
  <c r="O1672" i="3"/>
  <c r="L1672" i="3"/>
  <c r="R1549" i="3"/>
  <c r="P1549" i="3"/>
  <c r="L1549" i="3"/>
  <c r="O1549" i="3"/>
  <c r="S1576" i="3"/>
  <c r="Q1576" i="3"/>
  <c r="M1576" i="3"/>
  <c r="S1594" i="3"/>
  <c r="O1597" i="3"/>
  <c r="R1607" i="3"/>
  <c r="S1610" i="3"/>
  <c r="N1616" i="3"/>
  <c r="N1622" i="3"/>
  <c r="N1623" i="3" s="1"/>
  <c r="Q1638" i="3"/>
  <c r="P1640" i="3"/>
  <c r="T1594" i="3"/>
  <c r="Q1597" i="3"/>
  <c r="S1607" i="3"/>
  <c r="T1610" i="3"/>
  <c r="O1616" i="3"/>
  <c r="O1622" i="3"/>
  <c r="O1623" i="3" s="1"/>
  <c r="R1638" i="3"/>
  <c r="R1641" i="3"/>
  <c r="R1642" i="3" s="1"/>
  <c r="T1641" i="3"/>
  <c r="S1641" i="3"/>
  <c r="S1642" i="3" s="1"/>
  <c r="O1641" i="3"/>
  <c r="O1642" i="3" s="1"/>
  <c r="N1641" i="3"/>
  <c r="N1642" i="3" s="1"/>
  <c r="L1641" i="3"/>
  <c r="I1641" i="3"/>
  <c r="J1649" i="3"/>
  <c r="L1649" i="3"/>
  <c r="K1649" i="3"/>
  <c r="I1649" i="3"/>
  <c r="T1649" i="3"/>
  <c r="S1649" i="3"/>
  <c r="Q1649" i="3"/>
  <c r="P1649" i="3"/>
  <c r="O1649" i="3"/>
  <c r="N1649" i="3"/>
  <c r="M1649" i="3"/>
  <c r="J1595" i="3"/>
  <c r="R1595" i="3"/>
  <c r="Q1595" i="3"/>
  <c r="M1595" i="3"/>
  <c r="T1597" i="3"/>
  <c r="N1608" i="3"/>
  <c r="T1608" i="3"/>
  <c r="R1608" i="3"/>
  <c r="M1608" i="3"/>
  <c r="S1608" i="3"/>
  <c r="I1608" i="3"/>
  <c r="I1611" i="3"/>
  <c r="S1611" i="3"/>
  <c r="P1611" i="3"/>
  <c r="O1611" i="3"/>
  <c r="K1611" i="3"/>
  <c r="N1614" i="3"/>
  <c r="Q1614" i="3"/>
  <c r="M1614" i="3"/>
  <c r="J1614" i="3"/>
  <c r="I1614" i="3"/>
  <c r="Q1616" i="3"/>
  <c r="P1622" i="3"/>
  <c r="P1623" i="3" s="1"/>
  <c r="R1639" i="3"/>
  <c r="O1639" i="3"/>
  <c r="N1639" i="3"/>
  <c r="M1639" i="3"/>
  <c r="L1639" i="3"/>
  <c r="I1639" i="3"/>
  <c r="T1639" i="3"/>
  <c r="S1639" i="3"/>
  <c r="Q1639" i="3"/>
  <c r="N1566" i="3"/>
  <c r="Q1566" i="3"/>
  <c r="T1566" i="3"/>
  <c r="P1566" i="3"/>
  <c r="O1566" i="3"/>
  <c r="J1566" i="3"/>
  <c r="T1582" i="3"/>
  <c r="P1582" i="3"/>
  <c r="Q1582" i="3"/>
  <c r="M1582" i="3"/>
  <c r="L1582" i="3"/>
  <c r="Q1598" i="3"/>
  <c r="P1598" i="3"/>
  <c r="M1598" i="3"/>
  <c r="L1598" i="3"/>
  <c r="L1612" i="3"/>
  <c r="R1616" i="3"/>
  <c r="Q1622" i="3"/>
  <c r="Q1623" i="3" s="1"/>
  <c r="N1627" i="3"/>
  <c r="J1629" i="3"/>
  <c r="L1665" i="3"/>
  <c r="K1665" i="3"/>
  <c r="J1665" i="3"/>
  <c r="I1665" i="3"/>
  <c r="T1665" i="3"/>
  <c r="S1665" i="3"/>
  <c r="R1665" i="3"/>
  <c r="Q1665" i="3"/>
  <c r="P1665" i="3"/>
  <c r="O1665" i="3"/>
  <c r="M1665" i="3"/>
  <c r="I1803" i="3"/>
  <c r="P1803" i="3"/>
  <c r="N1803" i="3"/>
  <c r="M1803" i="3"/>
  <c r="L1803" i="3"/>
  <c r="K1803" i="3"/>
  <c r="J1803" i="3"/>
  <c r="T1803" i="3"/>
  <c r="S1803" i="3"/>
  <c r="R1803" i="3"/>
  <c r="Q1803" i="3"/>
  <c r="O1803" i="3"/>
  <c r="S1562" i="3"/>
  <c r="R1562" i="3"/>
  <c r="N1562" i="3"/>
  <c r="N1602" i="3"/>
  <c r="Q1602" i="3"/>
  <c r="O1602" i="3"/>
  <c r="J1602" i="3"/>
  <c r="M1602" i="3"/>
  <c r="I1602" i="3"/>
  <c r="K1603" i="3"/>
  <c r="N1612" i="3"/>
  <c r="S1616" i="3"/>
  <c r="R1622" i="3"/>
  <c r="R1623" i="3" s="1"/>
  <c r="Q1627" i="3"/>
  <c r="K1629" i="3"/>
  <c r="Q1634" i="3"/>
  <c r="P1634" i="3"/>
  <c r="O1634" i="3"/>
  <c r="N1634" i="3"/>
  <c r="K1634" i="3"/>
  <c r="S1634" i="3"/>
  <c r="R1634" i="3"/>
  <c r="J1634" i="3"/>
  <c r="I1634" i="3"/>
  <c r="J1643" i="3"/>
  <c r="T1643" i="3"/>
  <c r="S1643" i="3"/>
  <c r="R1643" i="3"/>
  <c r="Q1643" i="3"/>
  <c r="S1455" i="3"/>
  <c r="P1455" i="3"/>
  <c r="O1455" i="3"/>
  <c r="R1505" i="3"/>
  <c r="K1522" i="3"/>
  <c r="O1526" i="3"/>
  <c r="T1530" i="3"/>
  <c r="N1533" i="3"/>
  <c r="P1540" i="3"/>
  <c r="P1541" i="3" s="1"/>
  <c r="N1543" i="3"/>
  <c r="Q1547" i="3"/>
  <c r="P1554" i="3"/>
  <c r="M1557" i="3"/>
  <c r="I1563" i="3"/>
  <c r="O1564" i="3"/>
  <c r="P1571" i="3"/>
  <c r="O1574" i="3"/>
  <c r="O1577" i="3"/>
  <c r="M1583" i="3"/>
  <c r="R1585" i="3"/>
  <c r="L1585" i="3"/>
  <c r="J1585" i="3"/>
  <c r="R1590" i="3"/>
  <c r="P1593" i="3"/>
  <c r="M1603" i="3"/>
  <c r="M1604" i="3" s="1"/>
  <c r="L1606" i="3"/>
  <c r="N1609" i="3"/>
  <c r="O1612" i="3"/>
  <c r="S1622" i="3"/>
  <c r="S1623" i="3" s="1"/>
  <c r="O1624" i="3"/>
  <c r="S1627" i="3"/>
  <c r="M1629" i="3"/>
  <c r="S1658" i="3"/>
  <c r="R1658" i="3"/>
  <c r="P1658" i="3"/>
  <c r="O1658" i="3"/>
  <c r="N1658" i="3"/>
  <c r="L1658" i="3"/>
  <c r="K1658" i="3"/>
  <c r="J1658" i="3"/>
  <c r="I1658" i="3"/>
  <c r="N1662" i="3"/>
  <c r="T1662" i="3"/>
  <c r="R1662" i="3"/>
  <c r="Q1662" i="3"/>
  <c r="S1662" i="3"/>
  <c r="P1662" i="3"/>
  <c r="O1662" i="3"/>
  <c r="M1662" i="3"/>
  <c r="L1662" i="3"/>
  <c r="K1662" i="3"/>
  <c r="S1686" i="3"/>
  <c r="N1717" i="3"/>
  <c r="M1717" i="3"/>
  <c r="L1717" i="3"/>
  <c r="K1717" i="3"/>
  <c r="I1717" i="3"/>
  <c r="T1717" i="3"/>
  <c r="S1717" i="3"/>
  <c r="Q1717" i="3"/>
  <c r="P1717" i="3"/>
  <c r="O1717" i="3"/>
  <c r="J1717" i="3"/>
  <c r="R1471" i="3"/>
  <c r="T1471" i="3"/>
  <c r="P1471" i="3"/>
  <c r="O1471" i="3"/>
  <c r="T1502" i="3"/>
  <c r="S1502" i="3"/>
  <c r="O1502" i="3"/>
  <c r="M1510" i="3"/>
  <c r="J1510" i="3"/>
  <c r="I1510" i="3"/>
  <c r="P1526" i="3"/>
  <c r="K1529" i="3"/>
  <c r="R1531" i="3"/>
  <c r="T1531" i="3"/>
  <c r="S1531" i="3"/>
  <c r="N1531" i="3"/>
  <c r="I1532" i="3"/>
  <c r="Q1540" i="3"/>
  <c r="Q1541" i="3" s="1"/>
  <c r="R1547" i="3"/>
  <c r="Q1554" i="3"/>
  <c r="N1557" i="3"/>
  <c r="J1563" i="3"/>
  <c r="P1564" i="3"/>
  <c r="Q1571" i="3"/>
  <c r="Q1574" i="3"/>
  <c r="P1577" i="3"/>
  <c r="N1583" i="3"/>
  <c r="I1586" i="3"/>
  <c r="S1590" i="3"/>
  <c r="Q1593" i="3"/>
  <c r="N1603" i="3"/>
  <c r="N1604" i="3" s="1"/>
  <c r="N1606" i="3"/>
  <c r="O1609" i="3"/>
  <c r="P1612" i="3"/>
  <c r="I1621" i="3"/>
  <c r="T1622" i="3"/>
  <c r="N1628" i="3"/>
  <c r="L1628" i="3"/>
  <c r="K1628" i="3"/>
  <c r="T1628" i="3"/>
  <c r="S1628" i="3"/>
  <c r="M1628" i="3"/>
  <c r="J1628" i="3"/>
  <c r="I1628" i="3"/>
  <c r="N1629" i="3"/>
  <c r="T1686" i="3"/>
  <c r="N1698" i="3"/>
  <c r="Q1698" i="3"/>
  <c r="P1698" i="3"/>
  <c r="O1698" i="3"/>
  <c r="M1698" i="3"/>
  <c r="K1698" i="3"/>
  <c r="J1698" i="3"/>
  <c r="Q1704" i="3"/>
  <c r="P1704" i="3"/>
  <c r="T1704" i="3"/>
  <c r="R1704" i="3"/>
  <c r="O1704" i="3"/>
  <c r="I1708" i="3"/>
  <c r="J1708" i="3"/>
  <c r="Q1708" i="3"/>
  <c r="P1708" i="3"/>
  <c r="O1708" i="3"/>
  <c r="N1708" i="3"/>
  <c r="L1708" i="3"/>
  <c r="K1708" i="3"/>
  <c r="I1714" i="3"/>
  <c r="M1714" i="3"/>
  <c r="T1714" i="3"/>
  <c r="R1714" i="3"/>
  <c r="Q1714" i="3"/>
  <c r="P1714" i="3"/>
  <c r="M1739" i="3"/>
  <c r="T1739" i="3"/>
  <c r="S1739" i="3"/>
  <c r="R1739" i="3"/>
  <c r="I1777" i="3"/>
  <c r="T1777" i="3"/>
  <c r="S1777" i="3"/>
  <c r="R1777" i="3"/>
  <c r="Q1777" i="3"/>
  <c r="P1777" i="3"/>
  <c r="O1777" i="3"/>
  <c r="N1777" i="3"/>
  <c r="M1777" i="3"/>
  <c r="Q1782" i="3"/>
  <c r="T1782" i="3"/>
  <c r="S1782" i="3"/>
  <c r="R1782" i="3"/>
  <c r="P1782" i="3"/>
  <c r="O1782" i="3"/>
  <c r="N1782" i="3"/>
  <c r="T1791" i="3"/>
  <c r="S1791" i="3"/>
  <c r="S1792" i="3" s="1"/>
  <c r="R1791" i="3"/>
  <c r="R1792" i="3" s="1"/>
  <c r="Q1791" i="3"/>
  <c r="Q1792" i="3" s="1"/>
  <c r="P1791" i="3"/>
  <c r="P1792" i="3" s="1"/>
  <c r="O1791" i="3"/>
  <c r="O1792" i="3" s="1"/>
  <c r="N1791" i="3"/>
  <c r="N1792" i="3" s="1"/>
  <c r="M1791" i="3"/>
  <c r="M1792" i="3" s="1"/>
  <c r="Q1794" i="3"/>
  <c r="M1794" i="3"/>
  <c r="J1794" i="3"/>
  <c r="O1794" i="3"/>
  <c r="L1794" i="3"/>
  <c r="K1794" i="3"/>
  <c r="I1794" i="3"/>
  <c r="M1733" i="3"/>
  <c r="T1733" i="3"/>
  <c r="S1733" i="3"/>
  <c r="R1733" i="3"/>
  <c r="Q1733" i="3"/>
  <c r="O1733" i="3"/>
  <c r="N1733" i="3"/>
  <c r="L1733" i="3"/>
  <c r="M1757" i="3"/>
  <c r="O1757" i="3"/>
  <c r="T1757" i="3"/>
  <c r="R1757" i="3"/>
  <c r="Q1757" i="3"/>
  <c r="P1757" i="3"/>
  <c r="N1757" i="3"/>
  <c r="L1757" i="3"/>
  <c r="K1757" i="3"/>
  <c r="J1757" i="3"/>
  <c r="I1757" i="3"/>
  <c r="K1765" i="3"/>
  <c r="I1765" i="3"/>
  <c r="I1768" i="3"/>
  <c r="P1768" i="3"/>
  <c r="T1768" i="3"/>
  <c r="S1768" i="3"/>
  <c r="R1768" i="3"/>
  <c r="Q1768" i="3"/>
  <c r="J1814" i="3"/>
  <c r="S1814" i="3"/>
  <c r="P1814" i="3"/>
  <c r="T1814" i="3"/>
  <c r="M1814" i="3"/>
  <c r="L1814" i="3"/>
  <c r="K1814" i="3"/>
  <c r="I1814" i="3"/>
  <c r="T1897" i="3"/>
  <c r="S1897" i="3"/>
  <c r="S1898" i="3" s="1"/>
  <c r="R1897" i="3"/>
  <c r="R1898" i="3" s="1"/>
  <c r="M1897" i="3"/>
  <c r="M1898" i="3" s="1"/>
  <c r="L1897" i="3"/>
  <c r="J1897" i="3"/>
  <c r="Q1897" i="3"/>
  <c r="Q1898" i="3" s="1"/>
  <c r="P1897" i="3"/>
  <c r="P1898" i="3" s="1"/>
  <c r="O1897" i="3"/>
  <c r="O1898" i="3" s="1"/>
  <c r="N1897" i="3"/>
  <c r="N1898" i="3" s="1"/>
  <c r="K1897" i="3"/>
  <c r="I1897" i="3"/>
  <c r="T1785" i="3"/>
  <c r="Q1785" i="3"/>
  <c r="N1785" i="3"/>
  <c r="L1785" i="3"/>
  <c r="K1785" i="3"/>
  <c r="J1785" i="3"/>
  <c r="I1785" i="3"/>
  <c r="M1751" i="3"/>
  <c r="K1751" i="3"/>
  <c r="N1751" i="3"/>
  <c r="J1751" i="3"/>
  <c r="I1751" i="3"/>
  <c r="T1753" i="3"/>
  <c r="S1753" i="3"/>
  <c r="R1753" i="3"/>
  <c r="Q1753" i="3"/>
  <c r="P1753" i="3"/>
  <c r="O1753" i="3"/>
  <c r="R1807" i="3"/>
  <c r="Q1807" i="3"/>
  <c r="P1807" i="3"/>
  <c r="O1807" i="3"/>
  <c r="N1807" i="3"/>
  <c r="M1807" i="3"/>
  <c r="L1807" i="3"/>
  <c r="K1807" i="3"/>
  <c r="J1807" i="3"/>
  <c r="I1807" i="3"/>
  <c r="R1677" i="3"/>
  <c r="Q1677" i="3"/>
  <c r="P1677" i="3"/>
  <c r="O1677" i="3"/>
  <c r="M1677" i="3"/>
  <c r="L1677" i="3"/>
  <c r="I1691" i="3"/>
  <c r="J1697" i="3"/>
  <c r="L1697" i="3"/>
  <c r="K1697" i="3"/>
  <c r="I1697" i="3"/>
  <c r="I1698" i="3"/>
  <c r="I1704" i="3"/>
  <c r="M1708" i="3"/>
  <c r="N1711" i="3"/>
  <c r="J1714" i="3"/>
  <c r="Q1716" i="3"/>
  <c r="I1716" i="3"/>
  <c r="L1721" i="3"/>
  <c r="K1728" i="3"/>
  <c r="I1739" i="3"/>
  <c r="S1740" i="3"/>
  <c r="L1743" i="3"/>
  <c r="P1746" i="3"/>
  <c r="S1761" i="3"/>
  <c r="P1771" i="3"/>
  <c r="P1772" i="3" s="1"/>
  <c r="N1771" i="3"/>
  <c r="N1772" i="3" s="1"/>
  <c r="M1771" i="3"/>
  <c r="M1772" i="3" s="1"/>
  <c r="L1771" i="3"/>
  <c r="K1771" i="3"/>
  <c r="J1771" i="3"/>
  <c r="I1771" i="3"/>
  <c r="Q1775" i="3"/>
  <c r="J1777" i="3"/>
  <c r="T1630" i="3"/>
  <c r="S1630" i="3"/>
  <c r="P1630" i="3"/>
  <c r="R1657" i="3"/>
  <c r="T1657" i="3"/>
  <c r="S1657" i="3"/>
  <c r="J1661" i="3"/>
  <c r="R1661" i="3"/>
  <c r="Q1661" i="3"/>
  <c r="P1661" i="3"/>
  <c r="O1661" i="3"/>
  <c r="M1661" i="3"/>
  <c r="L1661" i="3"/>
  <c r="T1683" i="3"/>
  <c r="S1683" i="3"/>
  <c r="R1683" i="3"/>
  <c r="P1683" i="3"/>
  <c r="O1683" i="3"/>
  <c r="K1691" i="3"/>
  <c r="L1698" i="3"/>
  <c r="J1704" i="3"/>
  <c r="R1708" i="3"/>
  <c r="K1714" i="3"/>
  <c r="N1721" i="3"/>
  <c r="M1727" i="3"/>
  <c r="Q1727" i="3"/>
  <c r="O1727" i="3"/>
  <c r="N1727" i="3"/>
  <c r="L1727" i="3"/>
  <c r="K1727" i="3"/>
  <c r="I1727" i="3"/>
  <c r="J1739" i="3"/>
  <c r="R1746" i="3"/>
  <c r="R1775" i="3"/>
  <c r="K1777" i="3"/>
  <c r="L1905" i="3"/>
  <c r="N1905" i="3"/>
  <c r="K1905" i="3"/>
  <c r="J1905" i="3"/>
  <c r="R1905" i="3"/>
  <c r="Q1905" i="3"/>
  <c r="P1905" i="3"/>
  <c r="O1905" i="3"/>
  <c r="T1905" i="3"/>
  <c r="S1905" i="3"/>
  <c r="M1905" i="3"/>
  <c r="I1905" i="3"/>
  <c r="S1689" i="3"/>
  <c r="R1689" i="3"/>
  <c r="L1691" i="3"/>
  <c r="R1693" i="3"/>
  <c r="S1693" i="3"/>
  <c r="Q1693" i="3"/>
  <c r="P1693" i="3"/>
  <c r="O1693" i="3"/>
  <c r="M1693" i="3"/>
  <c r="L1693" i="3"/>
  <c r="R1698" i="3"/>
  <c r="K1704" i="3"/>
  <c r="S1708" i="3"/>
  <c r="L1714" i="3"/>
  <c r="O1721" i="3"/>
  <c r="I1729" i="3"/>
  <c r="T1729" i="3"/>
  <c r="S1729" i="3"/>
  <c r="R1729" i="3"/>
  <c r="O1731" i="3"/>
  <c r="K1739" i="3"/>
  <c r="O1741" i="3"/>
  <c r="M1741" i="3"/>
  <c r="K1741" i="3"/>
  <c r="J1741" i="3"/>
  <c r="I1741" i="3"/>
  <c r="I1744" i="3"/>
  <c r="T1744" i="3"/>
  <c r="S1744" i="3"/>
  <c r="R1744" i="3"/>
  <c r="S1746" i="3"/>
  <c r="I1762" i="3"/>
  <c r="M1762" i="3"/>
  <c r="T1762" i="3"/>
  <c r="R1762" i="3"/>
  <c r="Q1762" i="3"/>
  <c r="P1762" i="3"/>
  <c r="O1762" i="3"/>
  <c r="N1762" i="3"/>
  <c r="L1762" i="3"/>
  <c r="K1762" i="3"/>
  <c r="J1762" i="3"/>
  <c r="S1775" i="3"/>
  <c r="L1777" i="3"/>
  <c r="I1782" i="3"/>
  <c r="I1791" i="3"/>
  <c r="N1794" i="3"/>
  <c r="J1667" i="3"/>
  <c r="T1667" i="3"/>
  <c r="J1673" i="3"/>
  <c r="S1673" i="3"/>
  <c r="R1673" i="3"/>
  <c r="M1691" i="3"/>
  <c r="S1698" i="3"/>
  <c r="L1704" i="3"/>
  <c r="T1708" i="3"/>
  <c r="Q1713" i="3"/>
  <c r="P1713" i="3"/>
  <c r="O1713" i="3"/>
  <c r="N1713" i="3"/>
  <c r="L1713" i="3"/>
  <c r="K1713" i="3"/>
  <c r="J1713" i="3"/>
  <c r="N1714" i="3"/>
  <c r="P1721" i="3"/>
  <c r="S1723" i="3"/>
  <c r="R1723" i="3"/>
  <c r="Q1723" i="3"/>
  <c r="P1723" i="3"/>
  <c r="N1723" i="3"/>
  <c r="M1723" i="3"/>
  <c r="L1723" i="3"/>
  <c r="P1731" i="3"/>
  <c r="L1739" i="3"/>
  <c r="N1773" i="3"/>
  <c r="T1773" i="3"/>
  <c r="S1773" i="3"/>
  <c r="R1773" i="3"/>
  <c r="Q1773" i="3"/>
  <c r="P1773" i="3"/>
  <c r="J1782" i="3"/>
  <c r="J1791" i="3"/>
  <c r="P1794" i="3"/>
  <c r="Q1799" i="3"/>
  <c r="M1799" i="3"/>
  <c r="L1799" i="3"/>
  <c r="I1799" i="3"/>
  <c r="T1799" i="3"/>
  <c r="R1799" i="3"/>
  <c r="P1799" i="3"/>
  <c r="O1799" i="3"/>
  <c r="N1799" i="3"/>
  <c r="K1799" i="3"/>
  <c r="J1799" i="3"/>
  <c r="S1854" i="3"/>
  <c r="S1855" i="3" s="1"/>
  <c r="T1854" i="3"/>
  <c r="R1854" i="3"/>
  <c r="R1855" i="3" s="1"/>
  <c r="Q1854" i="3"/>
  <c r="Q1855" i="3" s="1"/>
  <c r="P1854" i="3"/>
  <c r="P1855" i="3" s="1"/>
  <c r="O1854" i="3"/>
  <c r="O1855" i="3" s="1"/>
  <c r="N1854" i="3"/>
  <c r="N1855" i="3" s="1"/>
  <c r="M1854" i="3"/>
  <c r="M1855" i="3" s="1"/>
  <c r="L1854" i="3"/>
  <c r="K1854" i="3"/>
  <c r="J1854" i="3"/>
  <c r="I1854" i="3"/>
  <c r="N1644" i="3"/>
  <c r="M1644" i="3"/>
  <c r="L1644" i="3"/>
  <c r="K1644" i="3"/>
  <c r="J1644" i="3"/>
  <c r="J1654" i="3"/>
  <c r="I1654" i="3"/>
  <c r="N1691" i="3"/>
  <c r="T1698" i="3"/>
  <c r="M1703" i="3"/>
  <c r="K1703" i="3"/>
  <c r="Q1703" i="3"/>
  <c r="P1703" i="3"/>
  <c r="O1703" i="3"/>
  <c r="N1703" i="3"/>
  <c r="J1703" i="3"/>
  <c r="I1703" i="3"/>
  <c r="M1704" i="3"/>
  <c r="M1709" i="3"/>
  <c r="O1709" i="3"/>
  <c r="T1709" i="3"/>
  <c r="R1709" i="3"/>
  <c r="Q1709" i="3"/>
  <c r="P1709" i="3"/>
  <c r="O1714" i="3"/>
  <c r="Q1721" i="3"/>
  <c r="R1731" i="3"/>
  <c r="I1733" i="3"/>
  <c r="I1738" i="3"/>
  <c r="T1738" i="3"/>
  <c r="S1738" i="3"/>
  <c r="R1738" i="3"/>
  <c r="Q1738" i="3"/>
  <c r="O1738" i="3"/>
  <c r="N1738" i="3"/>
  <c r="M1738" i="3"/>
  <c r="N1739" i="3"/>
  <c r="R1747" i="3"/>
  <c r="S1747" i="3"/>
  <c r="P1747" i="3"/>
  <c r="O1747" i="3"/>
  <c r="N1747" i="3"/>
  <c r="M1747" i="3"/>
  <c r="L1747" i="3"/>
  <c r="K1747" i="3"/>
  <c r="J1747" i="3"/>
  <c r="I1747" i="3"/>
  <c r="S1757" i="3"/>
  <c r="J1765" i="3"/>
  <c r="J1768" i="3"/>
  <c r="Q1776" i="3"/>
  <c r="P1776" i="3"/>
  <c r="N1776" i="3"/>
  <c r="M1776" i="3"/>
  <c r="L1776" i="3"/>
  <c r="K1776" i="3"/>
  <c r="J1776" i="3"/>
  <c r="I1776" i="3"/>
  <c r="K1782" i="3"/>
  <c r="K1791" i="3"/>
  <c r="R1794" i="3"/>
  <c r="N1814" i="3"/>
  <c r="O1691" i="3"/>
  <c r="R1699" i="3"/>
  <c r="T1699" i="3"/>
  <c r="S1699" i="3"/>
  <c r="P1699" i="3"/>
  <c r="O1699" i="3"/>
  <c r="N1704" i="3"/>
  <c r="S1714" i="3"/>
  <c r="K1719" i="3"/>
  <c r="T1719" i="3"/>
  <c r="R1719" i="3"/>
  <c r="Q1719" i="3"/>
  <c r="P1719" i="3"/>
  <c r="R1721" i="3"/>
  <c r="J1733" i="3"/>
  <c r="O1739" i="3"/>
  <c r="I1756" i="3"/>
  <c r="J1756" i="3"/>
  <c r="N1756" i="3"/>
  <c r="L1756" i="3"/>
  <c r="K1756" i="3"/>
  <c r="Q1758" i="3"/>
  <c r="T1758" i="3"/>
  <c r="S1758" i="3"/>
  <c r="R1758" i="3"/>
  <c r="P1758" i="3"/>
  <c r="O1758" i="3"/>
  <c r="L1765" i="3"/>
  <c r="K1768" i="3"/>
  <c r="L1782" i="3"/>
  <c r="M1785" i="3"/>
  <c r="L1791" i="3"/>
  <c r="S1794" i="3"/>
  <c r="O1814" i="3"/>
  <c r="K1733" i="3"/>
  <c r="L1768" i="3"/>
  <c r="M1782" i="3"/>
  <c r="T1794" i="3"/>
  <c r="P1804" i="3"/>
  <c r="M1804" i="3"/>
  <c r="I1804" i="3"/>
  <c r="N1804" i="3"/>
  <c r="J1804" i="3"/>
  <c r="T1804" i="3"/>
  <c r="S1804" i="3"/>
  <c r="R1804" i="3"/>
  <c r="Q1804" i="3"/>
  <c r="O1804" i="3"/>
  <c r="Q1814" i="3"/>
  <c r="M1560" i="3"/>
  <c r="R1581" i="3"/>
  <c r="P1581" i="3"/>
  <c r="L1581" i="3"/>
  <c r="Q1691" i="3"/>
  <c r="I1732" i="3"/>
  <c r="Q1732" i="3"/>
  <c r="O1732" i="3"/>
  <c r="N1732" i="3"/>
  <c r="M1732" i="3"/>
  <c r="L1732" i="3"/>
  <c r="J1732" i="3"/>
  <c r="P1733" i="3"/>
  <c r="Q1739" i="3"/>
  <c r="L1751" i="3"/>
  <c r="I1753" i="3"/>
  <c r="N1765" i="3"/>
  <c r="M1768" i="3"/>
  <c r="P1785" i="3"/>
  <c r="O1789" i="3"/>
  <c r="L1789" i="3"/>
  <c r="M1789" i="3"/>
  <c r="J1789" i="3"/>
  <c r="I1789" i="3"/>
  <c r="R1795" i="3"/>
  <c r="O1795" i="3"/>
  <c r="T1795" i="3"/>
  <c r="S1795" i="3"/>
  <c r="Q1795" i="3"/>
  <c r="P1795" i="3"/>
  <c r="N1795" i="3"/>
  <c r="M1795" i="3"/>
  <c r="L1795" i="3"/>
  <c r="K1795" i="3"/>
  <c r="S1807" i="3"/>
  <c r="R1814" i="3"/>
  <c r="L1825" i="3"/>
  <c r="S1825" i="3"/>
  <c r="O1825" i="3"/>
  <c r="N1825" i="3"/>
  <c r="M1825" i="3"/>
  <c r="K1825" i="3"/>
  <c r="K1826" i="3" s="1"/>
  <c r="J1825" i="3"/>
  <c r="I1825" i="3"/>
  <c r="R1633" i="3"/>
  <c r="L1633" i="3"/>
  <c r="K1633" i="3"/>
  <c r="J1633" i="3"/>
  <c r="I1633" i="3"/>
  <c r="T1646" i="3"/>
  <c r="R1646" i="3"/>
  <c r="Q1646" i="3"/>
  <c r="R1691" i="3"/>
  <c r="Q1734" i="3"/>
  <c r="T1734" i="3"/>
  <c r="S1734" i="3"/>
  <c r="R1734" i="3"/>
  <c r="Q1740" i="3"/>
  <c r="J1740" i="3"/>
  <c r="O1751" i="3"/>
  <c r="J1753" i="3"/>
  <c r="O1765" i="3"/>
  <c r="N1768" i="3"/>
  <c r="M1781" i="3"/>
  <c r="S1781" i="3"/>
  <c r="Q1781" i="3"/>
  <c r="P1781" i="3"/>
  <c r="O1781" i="3"/>
  <c r="N1781" i="3"/>
  <c r="L1781" i="3"/>
  <c r="K1781" i="3"/>
  <c r="J1781" i="3"/>
  <c r="I1781" i="3"/>
  <c r="R1785" i="3"/>
  <c r="T1807" i="3"/>
  <c r="L1815" i="3"/>
  <c r="O1815" i="3"/>
  <c r="J1815" i="3"/>
  <c r="T1815" i="3"/>
  <c r="S1815" i="3"/>
  <c r="R1815" i="3"/>
  <c r="Q1815" i="3"/>
  <c r="P1815" i="3"/>
  <c r="N1815" i="3"/>
  <c r="M1815" i="3"/>
  <c r="K1815" i="3"/>
  <c r="I1815" i="3"/>
  <c r="K1830" i="3"/>
  <c r="J1830" i="3"/>
  <c r="T1830" i="3"/>
  <c r="S1830" i="3"/>
  <c r="R1830" i="3"/>
  <c r="Q1830" i="3"/>
  <c r="P1830" i="3"/>
  <c r="O1830" i="3"/>
  <c r="N1830" i="3"/>
  <c r="M1830" i="3"/>
  <c r="S1832" i="3"/>
  <c r="O1832" i="3"/>
  <c r="T1832" i="3"/>
  <c r="R1832" i="3"/>
  <c r="M1832" i="3"/>
  <c r="L1832" i="3"/>
  <c r="K1832" i="3"/>
  <c r="J1832" i="3"/>
  <c r="I1832" i="3"/>
  <c r="N1650" i="3"/>
  <c r="Q1650" i="3"/>
  <c r="P1650" i="3"/>
  <c r="O1650" i="3"/>
  <c r="M1650" i="3"/>
  <c r="K1650" i="3"/>
  <c r="J1650" i="3"/>
  <c r="M1660" i="3"/>
  <c r="L1660" i="3"/>
  <c r="K1660" i="3"/>
  <c r="J1660" i="3"/>
  <c r="N1676" i="3"/>
  <c r="M1676" i="3"/>
  <c r="L1676" i="3"/>
  <c r="K1676" i="3"/>
  <c r="I1676" i="3"/>
  <c r="S1691" i="3"/>
  <c r="P1751" i="3"/>
  <c r="K1753" i="3"/>
  <c r="P1765" i="3"/>
  <c r="O1768" i="3"/>
  <c r="S1785" i="3"/>
  <c r="K1808" i="3"/>
  <c r="T1808" i="3"/>
  <c r="S1808" i="3"/>
  <c r="R1808" i="3"/>
  <c r="Q1808" i="3"/>
  <c r="P1808" i="3"/>
  <c r="O1808" i="3"/>
  <c r="N1808" i="3"/>
  <c r="J1808" i="3"/>
  <c r="Q1843" i="3"/>
  <c r="K1843" i="3"/>
  <c r="T1843" i="3"/>
  <c r="S1843" i="3"/>
  <c r="R1843" i="3"/>
  <c r="P1843" i="3"/>
  <c r="O1843" i="3"/>
  <c r="N1843" i="3"/>
  <c r="M1843" i="3"/>
  <c r="L1843" i="3"/>
  <c r="J1843" i="3"/>
  <c r="I1843" i="3"/>
  <c r="T1691" i="3"/>
  <c r="Q1751" i="3"/>
  <c r="L1753" i="3"/>
  <c r="Q1765" i="3"/>
  <c r="K1767" i="3"/>
  <c r="T1767" i="3"/>
  <c r="R1767" i="3"/>
  <c r="Q1767" i="3"/>
  <c r="P1767" i="3"/>
  <c r="O1767" i="3"/>
  <c r="N1767" i="3"/>
  <c r="M1767" i="3"/>
  <c r="L1767" i="3"/>
  <c r="J1767" i="3"/>
  <c r="I1786" i="3"/>
  <c r="S1786" i="3"/>
  <c r="R1786" i="3"/>
  <c r="Q1786" i="3"/>
  <c r="P1786" i="3"/>
  <c r="O1786" i="3"/>
  <c r="N1786" i="3"/>
  <c r="M1786" i="3"/>
  <c r="L1786" i="3"/>
  <c r="N1836" i="3"/>
  <c r="J1836" i="3"/>
  <c r="S1836" i="3"/>
  <c r="R1836" i="3"/>
  <c r="T1836" i="3"/>
  <c r="Q1836" i="3"/>
  <c r="P1836" i="3"/>
  <c r="O1836" i="3"/>
  <c r="M1836" i="3"/>
  <c r="L1836" i="3"/>
  <c r="K1836" i="3"/>
  <c r="I1836" i="3"/>
  <c r="R1489" i="3"/>
  <c r="J1489" i="3"/>
  <c r="J1523" i="3"/>
  <c r="S1523" i="3"/>
  <c r="J1601" i="3"/>
  <c r="L1601" i="3"/>
  <c r="I1601" i="3"/>
  <c r="J1613" i="3"/>
  <c r="R1613" i="3"/>
  <c r="P1613" i="3"/>
  <c r="L1613" i="3"/>
  <c r="K1630" i="3"/>
  <c r="L1637" i="3"/>
  <c r="K1657" i="3"/>
  <c r="N1661" i="3"/>
  <c r="K1664" i="3"/>
  <c r="I1667" i="3"/>
  <c r="I1673" i="3"/>
  <c r="N1677" i="3"/>
  <c r="Q1682" i="3"/>
  <c r="P1682" i="3"/>
  <c r="O1682" i="3"/>
  <c r="N1682" i="3"/>
  <c r="L1682" i="3"/>
  <c r="K1682" i="3"/>
  <c r="K1683" i="3"/>
  <c r="J1689" i="3"/>
  <c r="N1692" i="3"/>
  <c r="M1692" i="3"/>
  <c r="L1692" i="3"/>
  <c r="K1692" i="3"/>
  <c r="J1692" i="3"/>
  <c r="J1693" i="3"/>
  <c r="P1697" i="3"/>
  <c r="I1702" i="3"/>
  <c r="K1702" i="3"/>
  <c r="J1702" i="3"/>
  <c r="I1713" i="3"/>
  <c r="M1716" i="3"/>
  <c r="I1723" i="3"/>
  <c r="R1727" i="3"/>
  <c r="K1729" i="3"/>
  <c r="N1741" i="3"/>
  <c r="K1744" i="3"/>
  <c r="R1751" i="3"/>
  <c r="M1753" i="3"/>
  <c r="N1761" i="3"/>
  <c r="L1761" i="3"/>
  <c r="K1761" i="3"/>
  <c r="J1761" i="3"/>
  <c r="I1761" i="3"/>
  <c r="M1763" i="3"/>
  <c r="R1763" i="3"/>
  <c r="T1763" i="3"/>
  <c r="S1763" i="3"/>
  <c r="Q1763" i="3"/>
  <c r="P1763" i="3"/>
  <c r="R1765" i="3"/>
  <c r="I1773" i="3"/>
  <c r="M1775" i="3"/>
  <c r="K1775" i="3"/>
  <c r="I1775" i="3"/>
  <c r="S1799" i="3"/>
  <c r="R1537" i="3"/>
  <c r="J1537" i="3"/>
  <c r="T1592" i="3"/>
  <c r="R1592" i="3"/>
  <c r="N1592" i="3"/>
  <c r="L1617" i="3"/>
  <c r="J1617" i="3"/>
  <c r="L1630" i="3"/>
  <c r="M1637" i="3"/>
  <c r="I1644" i="3"/>
  <c r="K1654" i="3"/>
  <c r="N1656" i="3"/>
  <c r="T1656" i="3"/>
  <c r="S1656" i="3"/>
  <c r="R1656" i="3"/>
  <c r="Q1656" i="3"/>
  <c r="O1656" i="3"/>
  <c r="M1656" i="3"/>
  <c r="L1657" i="3"/>
  <c r="S1661" i="3"/>
  <c r="L1664" i="3"/>
  <c r="K1667" i="3"/>
  <c r="K1673" i="3"/>
  <c r="S1677" i="3"/>
  <c r="L1683" i="3"/>
  <c r="T1688" i="3"/>
  <c r="S1688" i="3"/>
  <c r="R1688" i="3"/>
  <c r="Q1688" i="3"/>
  <c r="O1688" i="3"/>
  <c r="N1688" i="3"/>
  <c r="K1689" i="3"/>
  <c r="K1693" i="3"/>
  <c r="L1703" i="3"/>
  <c r="I1709" i="3"/>
  <c r="M1713" i="3"/>
  <c r="J1723" i="3"/>
  <c r="S1727" i="3"/>
  <c r="L1729" i="3"/>
  <c r="J1738" i="3"/>
  <c r="P1741" i="3"/>
  <c r="L1744" i="3"/>
  <c r="Q1747" i="3"/>
  <c r="S1751" i="3"/>
  <c r="N1753" i="3"/>
  <c r="S1765" i="3"/>
  <c r="J1773" i="3"/>
  <c r="O1776" i="3"/>
  <c r="Q1800" i="3"/>
  <c r="S1800" i="3"/>
  <c r="O1800" i="3"/>
  <c r="T1800" i="3"/>
  <c r="R1800" i="3"/>
  <c r="P1800" i="3"/>
  <c r="L1800" i="3"/>
  <c r="P1810" i="3"/>
  <c r="P1811" i="3" s="1"/>
  <c r="Q1810" i="3"/>
  <c r="Q1811" i="3" s="1"/>
  <c r="L1810" i="3"/>
  <c r="M1810" i="3"/>
  <c r="M1811" i="3" s="1"/>
  <c r="K1810" i="3"/>
  <c r="J1810" i="3"/>
  <c r="I1810" i="3"/>
  <c r="P1822" i="3"/>
  <c r="S1822" i="3"/>
  <c r="Q1822" i="3"/>
  <c r="M1822" i="3"/>
  <c r="L1822" i="3"/>
  <c r="T1822" i="3"/>
  <c r="R1822" i="3"/>
  <c r="O1822" i="3"/>
  <c r="N1822" i="3"/>
  <c r="K1822" i="3"/>
  <c r="J1822" i="3"/>
  <c r="I1822" i="3"/>
  <c r="T1743" i="3"/>
  <c r="S1743" i="3"/>
  <c r="R1743" i="3"/>
  <c r="Q1743" i="3"/>
  <c r="O1743" i="3"/>
  <c r="N1743" i="3"/>
  <c r="M1743" i="3"/>
  <c r="Q1746" i="3"/>
  <c r="M1746" i="3"/>
  <c r="L1746" i="3"/>
  <c r="J1746" i="3"/>
  <c r="I1746" i="3"/>
  <c r="T1751" i="3"/>
  <c r="T1765" i="3"/>
  <c r="J1862" i="3"/>
  <c r="Q1862" i="3"/>
  <c r="N1862" i="3"/>
  <c r="M1862" i="3"/>
  <c r="T1862" i="3"/>
  <c r="S1862" i="3"/>
  <c r="R1862" i="3"/>
  <c r="P1862" i="3"/>
  <c r="O1862" i="3"/>
  <c r="L1862" i="3"/>
  <c r="K1862" i="3"/>
  <c r="I1862" i="3"/>
  <c r="M1721" i="3"/>
  <c r="I1721" i="3"/>
  <c r="Q1728" i="3"/>
  <c r="T1728" i="3"/>
  <c r="S1728" i="3"/>
  <c r="R1728" i="3"/>
  <c r="P1728" i="3"/>
  <c r="N1728" i="3"/>
  <c r="M1728" i="3"/>
  <c r="L1728" i="3"/>
  <c r="Q1731" i="3"/>
  <c r="K1731" i="3"/>
  <c r="I1731" i="3"/>
  <c r="Q1752" i="3"/>
  <c r="P1752" i="3"/>
  <c r="T1752" i="3"/>
  <c r="R1752" i="3"/>
  <c r="O1752" i="3"/>
  <c r="N1752" i="3"/>
  <c r="M1752" i="3"/>
  <c r="L1752" i="3"/>
  <c r="K1752" i="3"/>
  <c r="J1752" i="3"/>
  <c r="I1752" i="3"/>
  <c r="K1804" i="3"/>
  <c r="I1560" i="3"/>
  <c r="I1569" i="3"/>
  <c r="I1573" i="3"/>
  <c r="I1581" i="3"/>
  <c r="I1589" i="3"/>
  <c r="N1596" i="3"/>
  <c r="M1596" i="3"/>
  <c r="K1596" i="3"/>
  <c r="O1630" i="3"/>
  <c r="P1637" i="3"/>
  <c r="Q1644" i="3"/>
  <c r="N1654" i="3"/>
  <c r="O1657" i="3"/>
  <c r="N1673" i="3"/>
  <c r="R1675" i="3"/>
  <c r="I1675" i="3"/>
  <c r="Q1683" i="3"/>
  <c r="N1689" i="3"/>
  <c r="T1694" i="3"/>
  <c r="R1694" i="3"/>
  <c r="Q1694" i="3"/>
  <c r="T1697" i="3"/>
  <c r="K1699" i="3"/>
  <c r="T1703" i="3"/>
  <c r="L1709" i="3"/>
  <c r="T1713" i="3"/>
  <c r="R1716" i="3"/>
  <c r="L1719" i="3"/>
  <c r="T1723" i="3"/>
  <c r="O1729" i="3"/>
  <c r="K1732" i="3"/>
  <c r="Q1735" i="3"/>
  <c r="T1737" i="3"/>
  <c r="P1737" i="3"/>
  <c r="N1737" i="3"/>
  <c r="M1737" i="3"/>
  <c r="L1737" i="3"/>
  <c r="K1737" i="3"/>
  <c r="I1737" i="3"/>
  <c r="P1738" i="3"/>
  <c r="S1741" i="3"/>
  <c r="O1744" i="3"/>
  <c r="P1756" i="3"/>
  <c r="K1758" i="3"/>
  <c r="M1773" i="3"/>
  <c r="T1776" i="3"/>
  <c r="K1789" i="3"/>
  <c r="I1795" i="3"/>
  <c r="L1804" i="3"/>
  <c r="P1825" i="3"/>
  <c r="M1812" i="3"/>
  <c r="P1820" i="3"/>
  <c r="L1837" i="3"/>
  <c r="L1856" i="3"/>
  <c r="P1858" i="3"/>
  <c r="Q1858" i="3"/>
  <c r="L1858" i="3"/>
  <c r="S1858" i="3"/>
  <c r="R1858" i="3"/>
  <c r="J1859" i="3"/>
  <c r="K1863" i="3"/>
  <c r="T1865" i="3"/>
  <c r="K1865" i="3"/>
  <c r="K1866" i="3" s="1"/>
  <c r="L1867" i="3"/>
  <c r="L1877" i="3"/>
  <c r="O1879" i="3"/>
  <c r="L1879" i="3"/>
  <c r="K1879" i="3"/>
  <c r="T1879" i="3"/>
  <c r="Q1879" i="3"/>
  <c r="P1879" i="3"/>
  <c r="K1880" i="3"/>
  <c r="L1903" i="3"/>
  <c r="L1911" i="3"/>
  <c r="Q1911" i="3"/>
  <c r="O1911" i="3"/>
  <c r="N1911" i="3"/>
  <c r="K1911" i="3"/>
  <c r="J1911" i="3"/>
  <c r="R1911" i="3"/>
  <c r="P1911" i="3"/>
  <c r="P1922" i="3"/>
  <c r="K1922" i="3"/>
  <c r="T1922" i="3"/>
  <c r="S1922" i="3"/>
  <c r="Q1922" i="3"/>
  <c r="O1922" i="3"/>
  <c r="R1922" i="3"/>
  <c r="T1847" i="3"/>
  <c r="O1847" i="3"/>
  <c r="K1847" i="3"/>
  <c r="J1852" i="3"/>
  <c r="K1859" i="3"/>
  <c r="M1863" i="3"/>
  <c r="L1869" i="3"/>
  <c r="R1869" i="3"/>
  <c r="N1869" i="3"/>
  <c r="M1903" i="3"/>
  <c r="T1907" i="3"/>
  <c r="R1907" i="3"/>
  <c r="Q1907" i="3"/>
  <c r="S1907" i="3"/>
  <c r="N1907" i="3"/>
  <c r="M1907" i="3"/>
  <c r="L1839" i="3"/>
  <c r="N1839" i="3"/>
  <c r="J1839" i="3"/>
  <c r="I1839" i="3"/>
  <c r="L1852" i="3"/>
  <c r="L1859" i="3"/>
  <c r="N1863" i="3"/>
  <c r="N1880" i="3"/>
  <c r="T1885" i="3"/>
  <c r="R1885" i="3"/>
  <c r="O1885" i="3"/>
  <c r="N1885" i="3"/>
  <c r="I1885" i="3"/>
  <c r="O1903" i="3"/>
  <c r="P1940" i="3"/>
  <c r="N1940" i="3"/>
  <c r="M1940" i="3"/>
  <c r="L1940" i="3"/>
  <c r="K1940" i="3"/>
  <c r="I1940" i="3"/>
  <c r="T1940" i="3"/>
  <c r="S1940" i="3"/>
  <c r="R1940" i="3"/>
  <c r="Q1940" i="3"/>
  <c r="O1940" i="3"/>
  <c r="I1726" i="3"/>
  <c r="S1726" i="3"/>
  <c r="Q1787" i="3"/>
  <c r="M1798" i="3"/>
  <c r="I1798" i="3"/>
  <c r="P1812" i="3"/>
  <c r="R1816" i="3"/>
  <c r="K1819" i="3"/>
  <c r="S1820" i="3"/>
  <c r="P1823" i="3"/>
  <c r="J1833" i="3"/>
  <c r="P1837" i="3"/>
  <c r="J1840" i="3"/>
  <c r="L1848" i="3"/>
  <c r="N1852" i="3"/>
  <c r="O1856" i="3"/>
  <c r="M1859" i="3"/>
  <c r="P1863" i="3"/>
  <c r="O1867" i="3"/>
  <c r="L1870" i="3"/>
  <c r="J1873" i="3"/>
  <c r="L1875" i="3"/>
  <c r="R1875" i="3"/>
  <c r="Q1875" i="3"/>
  <c r="S1875" i="3"/>
  <c r="P1875" i="3"/>
  <c r="O1877" i="3"/>
  <c r="Q1880" i="3"/>
  <c r="J1883" i="3"/>
  <c r="K1886" i="3"/>
  <c r="P1903" i="3"/>
  <c r="T1572" i="3"/>
  <c r="T1620" i="3"/>
  <c r="T1668" i="3"/>
  <c r="S1749" i="3"/>
  <c r="S1750" i="3" s="1"/>
  <c r="R1787" i="3"/>
  <c r="T1792" i="3"/>
  <c r="Q1812" i="3"/>
  <c r="L1819" i="3"/>
  <c r="J1826" i="3"/>
  <c r="K1833" i="3"/>
  <c r="Q1837" i="3"/>
  <c r="K1840" i="3"/>
  <c r="M1848" i="3"/>
  <c r="O1852" i="3"/>
  <c r="P1856" i="3"/>
  <c r="N1859" i="3"/>
  <c r="Q1863" i="3"/>
  <c r="P1867" i="3"/>
  <c r="M1870" i="3"/>
  <c r="K1873" i="3"/>
  <c r="P1877" i="3"/>
  <c r="R1880" i="3"/>
  <c r="L1883" i="3"/>
  <c r="L1886" i="3"/>
  <c r="Q1903" i="3"/>
  <c r="Q1926" i="3"/>
  <c r="S1787" i="3"/>
  <c r="R1812" i="3"/>
  <c r="T1817" i="3"/>
  <c r="M1817" i="3"/>
  <c r="J1817" i="3"/>
  <c r="M1819" i="3"/>
  <c r="L1821" i="3"/>
  <c r="R1821" i="3"/>
  <c r="N1821" i="3"/>
  <c r="I1821" i="3"/>
  <c r="M1833" i="3"/>
  <c r="S1837" i="3"/>
  <c r="L1840" i="3"/>
  <c r="O1848" i="3"/>
  <c r="Q1852" i="3"/>
  <c r="Q1856" i="3"/>
  <c r="O1859" i="3"/>
  <c r="L1861" i="3"/>
  <c r="I1861" i="3"/>
  <c r="R1863" i="3"/>
  <c r="S1867" i="3"/>
  <c r="O1870" i="3"/>
  <c r="M1873" i="3"/>
  <c r="M1874" i="3" s="1"/>
  <c r="Q1877" i="3"/>
  <c r="M1883" i="3"/>
  <c r="O1886" i="3"/>
  <c r="L1899" i="3"/>
  <c r="J1899" i="3"/>
  <c r="R1903" i="3"/>
  <c r="S1812" i="3"/>
  <c r="N1819" i="3"/>
  <c r="N1826" i="3"/>
  <c r="N1833" i="3"/>
  <c r="T1835" i="3"/>
  <c r="I1835" i="3"/>
  <c r="O1835" i="3"/>
  <c r="L1835" i="3"/>
  <c r="K1835" i="3"/>
  <c r="M1840" i="3"/>
  <c r="Q1848" i="3"/>
  <c r="R1852" i="3"/>
  <c r="R1856" i="3"/>
  <c r="P1859" i="3"/>
  <c r="Q1870" i="3"/>
  <c r="N1873" i="3"/>
  <c r="N1874" i="3" s="1"/>
  <c r="N1883" i="3"/>
  <c r="P1886" i="3"/>
  <c r="S1903" i="3"/>
  <c r="T1937" i="3"/>
  <c r="R1937" i="3"/>
  <c r="Q1937" i="3"/>
  <c r="S1937" i="3"/>
  <c r="P1937" i="3"/>
  <c r="M1937" i="3"/>
  <c r="L1937" i="3"/>
  <c r="K1937" i="3"/>
  <c r="J1937" i="3"/>
  <c r="I1937" i="3"/>
  <c r="Q1779" i="3"/>
  <c r="N1779" i="3"/>
  <c r="Q1788" i="3"/>
  <c r="J1788" i="3"/>
  <c r="T1812" i="3"/>
  <c r="O1819" i="3"/>
  <c r="O1826" i="3"/>
  <c r="O1833" i="3"/>
  <c r="Q1840" i="3"/>
  <c r="R1848" i="3"/>
  <c r="S1852" i="3"/>
  <c r="S1856" i="3"/>
  <c r="R1859" i="3"/>
  <c r="O1873" i="3"/>
  <c r="O1874" i="3" s="1"/>
  <c r="K1878" i="3"/>
  <c r="M1878" i="3"/>
  <c r="I1878" i="3"/>
  <c r="O1883" i="3"/>
  <c r="P1894" i="3"/>
  <c r="L1894" i="3"/>
  <c r="J1894" i="3"/>
  <c r="I1894" i="3"/>
  <c r="T1894" i="3"/>
  <c r="N1894" i="3"/>
  <c r="M1894" i="3"/>
  <c r="L1910" i="3"/>
  <c r="J1910" i="3"/>
  <c r="I1910" i="3"/>
  <c r="P1916" i="3"/>
  <c r="O1916" i="3"/>
  <c r="N1916" i="3"/>
  <c r="M1916" i="3"/>
  <c r="L1916" i="3"/>
  <c r="J1916" i="3"/>
  <c r="I1916" i="3"/>
  <c r="R1924" i="3"/>
  <c r="O1924" i="3"/>
  <c r="N1924" i="3"/>
  <c r="J1924" i="3"/>
  <c r="I1924" i="3"/>
  <c r="Q1710" i="3"/>
  <c r="Q1711" i="3" s="1"/>
  <c r="T1710" i="3"/>
  <c r="M1715" i="3"/>
  <c r="R1715" i="3"/>
  <c r="I1720" i="3"/>
  <c r="P1720" i="3"/>
  <c r="I1774" i="3"/>
  <c r="S1774" i="3"/>
  <c r="T1805" i="3"/>
  <c r="R1805" i="3"/>
  <c r="N1805" i="3"/>
  <c r="Q1805" i="3"/>
  <c r="I1806" i="3"/>
  <c r="N1813" i="3"/>
  <c r="K1813" i="3"/>
  <c r="P1819" i="3"/>
  <c r="Q1826" i="3"/>
  <c r="P1833" i="3"/>
  <c r="R1840" i="3"/>
  <c r="T1856" i="3"/>
  <c r="I1858" i="3"/>
  <c r="I1865" i="3"/>
  <c r="T1871" i="3"/>
  <c r="R1871" i="3"/>
  <c r="Q1871" i="3"/>
  <c r="I1871" i="3"/>
  <c r="I1872" i="3"/>
  <c r="P1873" i="3"/>
  <c r="P1874" i="3" s="1"/>
  <c r="I1879" i="3"/>
  <c r="R1883" i="3"/>
  <c r="I1904" i="3"/>
  <c r="S1904" i="3"/>
  <c r="P1904" i="3"/>
  <c r="O1904" i="3"/>
  <c r="J1904" i="3"/>
  <c r="I1911" i="3"/>
  <c r="I1922" i="3"/>
  <c r="L1783" i="3"/>
  <c r="I1783" i="3"/>
  <c r="J1806" i="3"/>
  <c r="Q1819" i="3"/>
  <c r="R1826" i="3"/>
  <c r="Q1833" i="3"/>
  <c r="I1847" i="3"/>
  <c r="T1849" i="3"/>
  <c r="Q1849" i="3"/>
  <c r="P1849" i="3"/>
  <c r="T1853" i="3"/>
  <c r="R1853" i="3"/>
  <c r="N1853" i="3"/>
  <c r="S1853" i="3"/>
  <c r="O1853" i="3"/>
  <c r="M1853" i="3"/>
  <c r="L1857" i="3"/>
  <c r="K1857" i="3"/>
  <c r="O1857" i="3"/>
  <c r="J1857" i="3"/>
  <c r="I1857" i="3"/>
  <c r="J1858" i="3"/>
  <c r="J1865" i="3"/>
  <c r="I1869" i="3"/>
  <c r="J1872" i="3"/>
  <c r="Q1873" i="3"/>
  <c r="Q1874" i="3" s="1"/>
  <c r="J1879" i="3"/>
  <c r="I1907" i="3"/>
  <c r="M1911" i="3"/>
  <c r="J1922" i="3"/>
  <c r="K1806" i="3"/>
  <c r="L1809" i="3"/>
  <c r="K1809" i="3"/>
  <c r="Q1809" i="3"/>
  <c r="N1809" i="3"/>
  <c r="S1826" i="3"/>
  <c r="R1833" i="3"/>
  <c r="K1839" i="3"/>
  <c r="T1841" i="3"/>
  <c r="L1841" i="3"/>
  <c r="J1847" i="3"/>
  <c r="K1858" i="3"/>
  <c r="L1865" i="3"/>
  <c r="J1869" i="3"/>
  <c r="K1872" i="3"/>
  <c r="R1873" i="3"/>
  <c r="R1874" i="3" s="1"/>
  <c r="M1879" i="3"/>
  <c r="J1885" i="3"/>
  <c r="T1896" i="3"/>
  <c r="S1896" i="3"/>
  <c r="Q1896" i="3"/>
  <c r="P1896" i="3"/>
  <c r="N1896" i="3"/>
  <c r="K1896" i="3"/>
  <c r="J1896" i="3"/>
  <c r="T1901" i="3"/>
  <c r="R1901" i="3"/>
  <c r="Q1901" i="3"/>
  <c r="O1901" i="3"/>
  <c r="N1901" i="3"/>
  <c r="P1901" i="3"/>
  <c r="M1901" i="3"/>
  <c r="L1901" i="3"/>
  <c r="K1901" i="3"/>
  <c r="J1907" i="3"/>
  <c r="S1911" i="3"/>
  <c r="L1922" i="3"/>
  <c r="J1940" i="3"/>
  <c r="M1820" i="3"/>
  <c r="I1820" i="3"/>
  <c r="O1831" i="3"/>
  <c r="K1831" i="3"/>
  <c r="Q1831" i="3"/>
  <c r="M1831" i="3"/>
  <c r="L1831" i="3"/>
  <c r="M1839" i="3"/>
  <c r="L1847" i="3"/>
  <c r="K1869" i="3"/>
  <c r="K1885" i="3"/>
  <c r="S1890" i="3"/>
  <c r="Q1890" i="3"/>
  <c r="P1890" i="3"/>
  <c r="N1890" i="3"/>
  <c r="M1890" i="3"/>
  <c r="T1890" i="3"/>
  <c r="J1890" i="3"/>
  <c r="I1890" i="3"/>
  <c r="P1906" i="3"/>
  <c r="S1906" i="3"/>
  <c r="Q1906" i="3"/>
  <c r="O1906" i="3"/>
  <c r="M1906" i="3"/>
  <c r="L1906" i="3"/>
  <c r="K1907" i="3"/>
  <c r="M1922" i="3"/>
  <c r="M1806" i="3"/>
  <c r="P1816" i="3"/>
  <c r="T1816" i="3"/>
  <c r="O1816" i="3"/>
  <c r="T1823" i="3"/>
  <c r="S1823" i="3"/>
  <c r="R1823" i="3"/>
  <c r="L1827" i="3"/>
  <c r="Q1827" i="3"/>
  <c r="T1827" i="3"/>
  <c r="P1827" i="3"/>
  <c r="O1827" i="3"/>
  <c r="P1834" i="3"/>
  <c r="P1835" i="3" s="1"/>
  <c r="I1834" i="3"/>
  <c r="O1839" i="3"/>
  <c r="M1847" i="3"/>
  <c r="N1858" i="3"/>
  <c r="N1865" i="3"/>
  <c r="M1869" i="3"/>
  <c r="M1872" i="3"/>
  <c r="L1874" i="3"/>
  <c r="I1874" i="3"/>
  <c r="J1875" i="3"/>
  <c r="R1879" i="3"/>
  <c r="L1885" i="3"/>
  <c r="L1907" i="3"/>
  <c r="N1922" i="3"/>
  <c r="R1837" i="3"/>
  <c r="N1837" i="3"/>
  <c r="P1839" i="3"/>
  <c r="N1847" i="3"/>
  <c r="O1869" i="3"/>
  <c r="T1877" i="3"/>
  <c r="S1877" i="3"/>
  <c r="M1885" i="3"/>
  <c r="O1907" i="3"/>
  <c r="L1921" i="3"/>
  <c r="P1921" i="3"/>
  <c r="O1921" i="3"/>
  <c r="N1921" i="3"/>
  <c r="M1921" i="3"/>
  <c r="J1921" i="3"/>
  <c r="I1921" i="3"/>
  <c r="S1921" i="3"/>
  <c r="R1921" i="3"/>
  <c r="Q1839" i="3"/>
  <c r="P1847" i="3"/>
  <c r="I1867" i="3"/>
  <c r="R1867" i="3"/>
  <c r="Q1867" i="3"/>
  <c r="P1869" i="3"/>
  <c r="S1880" i="3"/>
  <c r="P1880" i="3"/>
  <c r="O1880" i="3"/>
  <c r="L1880" i="3"/>
  <c r="P1885" i="3"/>
  <c r="P1907" i="3"/>
  <c r="T1859" i="3"/>
  <c r="Q1859" i="3"/>
  <c r="L1863" i="3"/>
  <c r="O1863" i="3"/>
  <c r="J1863" i="3"/>
  <c r="T1863" i="3"/>
  <c r="N1903" i="3"/>
  <c r="K1903" i="3"/>
  <c r="J1903" i="3"/>
  <c r="S1839" i="3"/>
  <c r="S1869" i="3"/>
  <c r="S1885" i="3"/>
  <c r="P1852" i="3"/>
  <c r="M1852" i="3"/>
  <c r="I1852" i="3"/>
  <c r="K1852" i="3"/>
  <c r="T1869" i="3"/>
  <c r="S1886" i="3"/>
  <c r="R1886" i="3"/>
  <c r="Q1886" i="3"/>
  <c r="N1886" i="3"/>
  <c r="M1886" i="3"/>
  <c r="I1819" i="3"/>
  <c r="T1819" i="3"/>
  <c r="S1819" i="3"/>
  <c r="L1833" i="3"/>
  <c r="T1833" i="3"/>
  <c r="P1840" i="3"/>
  <c r="S1840" i="3"/>
  <c r="O1840" i="3"/>
  <c r="N1840" i="3"/>
  <c r="T1848" i="3"/>
  <c r="P1848" i="3"/>
  <c r="N1848" i="3"/>
  <c r="K1848" i="3"/>
  <c r="J1848" i="3"/>
  <c r="P1870" i="3"/>
  <c r="T1870" i="3"/>
  <c r="S1870" i="3"/>
  <c r="N1870" i="3"/>
  <c r="K1870" i="3"/>
  <c r="J1870" i="3"/>
  <c r="T1872" i="3"/>
  <c r="P1899" i="3"/>
  <c r="K1915" i="3"/>
  <c r="J1915" i="3"/>
  <c r="I1915" i="3"/>
  <c r="S1915" i="3"/>
  <c r="R1915" i="3"/>
  <c r="M1915" i="3"/>
  <c r="L1915" i="3"/>
  <c r="P1926" i="3"/>
  <c r="O1926" i="3"/>
  <c r="N1926" i="3"/>
  <c r="M1926" i="3"/>
  <c r="K1926" i="3"/>
  <c r="J1926" i="3"/>
  <c r="T1926" i="3"/>
  <c r="L1873" i="3"/>
  <c r="I1873" i="3"/>
  <c r="T1873" i="3"/>
  <c r="T1883" i="3"/>
  <c r="K1883" i="3"/>
  <c r="I1883" i="3"/>
  <c r="Q1883" i="3"/>
  <c r="P1883" i="3"/>
  <c r="T1959" i="3"/>
  <c r="J1959" i="3"/>
  <c r="N1959" i="3"/>
  <c r="M1959" i="3"/>
  <c r="L1959" i="3"/>
  <c r="K1959" i="3"/>
  <c r="I1959" i="3"/>
  <c r="S1959" i="3"/>
  <c r="R1959" i="3"/>
  <c r="P1959" i="3"/>
  <c r="O1959" i="3"/>
  <c r="P1826" i="3"/>
  <c r="L1826" i="3"/>
  <c r="M1826" i="3"/>
  <c r="I1826" i="3"/>
  <c r="L1890" i="3"/>
  <c r="R1899" i="3"/>
  <c r="J1906" i="3"/>
  <c r="K1920" i="3"/>
  <c r="J1920" i="3"/>
  <c r="I1920" i="3"/>
  <c r="S1924" i="3"/>
  <c r="K1921" i="3"/>
  <c r="P1968" i="3"/>
  <c r="T2007" i="3"/>
  <c r="O2007" i="3"/>
  <c r="L2007" i="3"/>
  <c r="P2007" i="3"/>
  <c r="M2007" i="3"/>
  <c r="K2007" i="3"/>
  <c r="J2007" i="3"/>
  <c r="I2007" i="3"/>
  <c r="S2106" i="3"/>
  <c r="Q2106" i="3"/>
  <c r="M2106" i="3"/>
  <c r="I2106" i="3"/>
  <c r="T2106" i="3"/>
  <c r="R2106" i="3"/>
  <c r="P2106" i="3"/>
  <c r="O2106" i="3"/>
  <c r="N2106" i="3"/>
  <c r="L2106" i="3"/>
  <c r="K2106" i="3"/>
  <c r="J2106" i="3"/>
  <c r="Q1968" i="3"/>
  <c r="K1978" i="3"/>
  <c r="I1978" i="3"/>
  <c r="T1978" i="3"/>
  <c r="S1978" i="3"/>
  <c r="R1978" i="3"/>
  <c r="Q1978" i="3"/>
  <c r="P1978" i="3"/>
  <c r="O1978" i="3"/>
  <c r="N1978" i="3"/>
  <c r="M1978" i="3"/>
  <c r="O2037" i="3"/>
  <c r="K2037" i="3"/>
  <c r="L2037" i="3"/>
  <c r="J2037" i="3"/>
  <c r="T2037" i="3"/>
  <c r="R2037" i="3"/>
  <c r="Q2037" i="3"/>
  <c r="P2037" i="3"/>
  <c r="N2037" i="3"/>
  <c r="M2037" i="3"/>
  <c r="I2037" i="3"/>
  <c r="S1964" i="3"/>
  <c r="L1964" i="3"/>
  <c r="R1964" i="3"/>
  <c r="Q1964" i="3"/>
  <c r="P1964" i="3"/>
  <c r="O1964" i="3"/>
  <c r="N1964" i="3"/>
  <c r="M1964" i="3"/>
  <c r="K1964" i="3"/>
  <c r="J1964" i="3"/>
  <c r="R1968" i="3"/>
  <c r="O1939" i="3"/>
  <c r="Q1950" i="3"/>
  <c r="P1950" i="3"/>
  <c r="O1950" i="3"/>
  <c r="N1950" i="3"/>
  <c r="M1950" i="3"/>
  <c r="L1950" i="3"/>
  <c r="K1950" i="3"/>
  <c r="J1950" i="3"/>
  <c r="I1950" i="3"/>
  <c r="S2034" i="3"/>
  <c r="R2034" i="3"/>
  <c r="O2034" i="3"/>
  <c r="T2034" i="3"/>
  <c r="Q2034" i="3"/>
  <c r="P2034" i="3"/>
  <c r="N2034" i="3"/>
  <c r="M2034" i="3"/>
  <c r="L2034" i="3"/>
  <c r="K2034" i="3"/>
  <c r="O2051" i="3"/>
  <c r="R2051" i="3"/>
  <c r="Q2051" i="3"/>
  <c r="N2051" i="3"/>
  <c r="K2051" i="3"/>
  <c r="T2051" i="3"/>
  <c r="S2051" i="3"/>
  <c r="P2051" i="3"/>
  <c r="M2051" i="3"/>
  <c r="L2051" i="3"/>
  <c r="J2051" i="3"/>
  <c r="I2051" i="3"/>
  <c r="S2058" i="3"/>
  <c r="N2058" i="3"/>
  <c r="J2058" i="3"/>
  <c r="T2058" i="3"/>
  <c r="R2058" i="3"/>
  <c r="Q2058" i="3"/>
  <c r="P2058" i="3"/>
  <c r="O2058" i="3"/>
  <c r="M2058" i="3"/>
  <c r="R1931" i="3"/>
  <c r="Q1931" i="3"/>
  <c r="P1931" i="3"/>
  <c r="O1931" i="3"/>
  <c r="M1931" i="3"/>
  <c r="L1931" i="3"/>
  <c r="P1934" i="3"/>
  <c r="R1934" i="3"/>
  <c r="N1944" i="3"/>
  <c r="I1944" i="3"/>
  <c r="R1969" i="3"/>
  <c r="M1969" i="3"/>
  <c r="T1969" i="3"/>
  <c r="S1969" i="3"/>
  <c r="Q1969" i="3"/>
  <c r="P1969" i="3"/>
  <c r="O1969" i="3"/>
  <c r="N1969" i="3"/>
  <c r="I1983" i="3"/>
  <c r="T1983" i="3"/>
  <c r="S1983" i="3"/>
  <c r="R1983" i="3"/>
  <c r="Q1983" i="3"/>
  <c r="P1983" i="3"/>
  <c r="O1983" i="3"/>
  <c r="I2060" i="3"/>
  <c r="T2060" i="3"/>
  <c r="Q2060" i="3"/>
  <c r="M2060" i="3"/>
  <c r="L2060" i="3"/>
  <c r="K2060" i="3"/>
  <c r="J2060" i="3"/>
  <c r="K2116" i="3"/>
  <c r="S2116" i="3"/>
  <c r="O2116" i="3"/>
  <c r="J2116" i="3"/>
  <c r="T2116" i="3"/>
  <c r="R2116" i="3"/>
  <c r="Q2116" i="3"/>
  <c r="P2116" i="3"/>
  <c r="N2116" i="3"/>
  <c r="M2116" i="3"/>
  <c r="L2116" i="3"/>
  <c r="I2116" i="3"/>
  <c r="I1999" i="3"/>
  <c r="R1999" i="3"/>
  <c r="O1999" i="3"/>
  <c r="M1999" i="3"/>
  <c r="L1999" i="3"/>
  <c r="K1999" i="3"/>
  <c r="J1999" i="3"/>
  <c r="I2025" i="3"/>
  <c r="S2025" i="3"/>
  <c r="R2025" i="3"/>
  <c r="P2025" i="3"/>
  <c r="M2025" i="3"/>
  <c r="T2025" i="3"/>
  <c r="Q2025" i="3"/>
  <c r="T2055" i="3"/>
  <c r="P2055" i="3"/>
  <c r="O2055" i="3"/>
  <c r="M2055" i="3"/>
  <c r="J2055" i="3"/>
  <c r="S2055" i="3"/>
  <c r="R2055" i="3"/>
  <c r="I2055" i="3"/>
  <c r="S2184" i="3"/>
  <c r="O2184" i="3"/>
  <c r="N2184" i="3"/>
  <c r="I2184" i="3"/>
  <c r="T2184" i="3"/>
  <c r="R2184" i="3"/>
  <c r="Q2184" i="3"/>
  <c r="P2184" i="3"/>
  <c r="M2184" i="3"/>
  <c r="L2184" i="3"/>
  <c r="K2184" i="3"/>
  <c r="J2184" i="3"/>
  <c r="K1972" i="3"/>
  <c r="N1972" i="3"/>
  <c r="L1972" i="3"/>
  <c r="J1972" i="3"/>
  <c r="I1972" i="3"/>
  <c r="S1974" i="3"/>
  <c r="P1974" i="3"/>
  <c r="M1974" i="3"/>
  <c r="T1974" i="3"/>
  <c r="R1974" i="3"/>
  <c r="Q1974" i="3"/>
  <c r="S2004" i="3"/>
  <c r="K2004" i="3"/>
  <c r="T2004" i="3"/>
  <c r="P2004" i="3"/>
  <c r="N2004" i="3"/>
  <c r="L2004" i="3"/>
  <c r="J2004" i="3"/>
  <c r="I2004" i="3"/>
  <c r="S2016" i="3"/>
  <c r="Q2016" i="3"/>
  <c r="M2016" i="3"/>
  <c r="R2016" i="3"/>
  <c r="N2016" i="3"/>
  <c r="T2016" i="3"/>
  <c r="P2016" i="3"/>
  <c r="O2016" i="3"/>
  <c r="L2016" i="3"/>
  <c r="K2016" i="3"/>
  <c r="J2016" i="3"/>
  <c r="P2019" i="3"/>
  <c r="N2019" i="3"/>
  <c r="M2019" i="3"/>
  <c r="L2019" i="3"/>
  <c r="K2019" i="3"/>
  <c r="J2019" i="3"/>
  <c r="I2019" i="3"/>
  <c r="R2043" i="3"/>
  <c r="N2043" i="3"/>
  <c r="T2043" i="3"/>
  <c r="P2043" i="3"/>
  <c r="Q2043" i="3"/>
  <c r="M2043" i="3"/>
  <c r="L2043" i="3"/>
  <c r="K2043" i="3"/>
  <c r="J2043" i="3"/>
  <c r="I2043" i="3"/>
  <c r="P1955" i="3"/>
  <c r="R1955" i="3"/>
  <c r="Q1955" i="3"/>
  <c r="O1955" i="3"/>
  <c r="N1955" i="3"/>
  <c r="M1955" i="3"/>
  <c r="L1955" i="3"/>
  <c r="K1955" i="3"/>
  <c r="J1955" i="3"/>
  <c r="N2007" i="3"/>
  <c r="J2041" i="3"/>
  <c r="K2041" i="3"/>
  <c r="I2041" i="3"/>
  <c r="T2041" i="3"/>
  <c r="S2041" i="3"/>
  <c r="R2041" i="3"/>
  <c r="Q2041" i="3"/>
  <c r="P2041" i="3"/>
  <c r="O2041" i="3"/>
  <c r="N2041" i="3"/>
  <c r="M2041" i="3"/>
  <c r="S2130" i="3"/>
  <c r="L2130" i="3"/>
  <c r="Q2130" i="3"/>
  <c r="M2130" i="3"/>
  <c r="T2130" i="3"/>
  <c r="R2130" i="3"/>
  <c r="P2130" i="3"/>
  <c r="O2130" i="3"/>
  <c r="N2130" i="3"/>
  <c r="K2130" i="3"/>
  <c r="J2130" i="3"/>
  <c r="I2130" i="3"/>
  <c r="J1988" i="3"/>
  <c r="T1988" i="3"/>
  <c r="S1988" i="3"/>
  <c r="R1988" i="3"/>
  <c r="S2011" i="3"/>
  <c r="O2011" i="3"/>
  <c r="N2011" i="3"/>
  <c r="K2011" i="3"/>
  <c r="T2011" i="3"/>
  <c r="Q2011" i="3"/>
  <c r="P2011" i="3"/>
  <c r="M2011" i="3"/>
  <c r="L2011" i="3"/>
  <c r="J2011" i="3"/>
  <c r="I2011" i="3"/>
  <c r="O2027" i="3"/>
  <c r="S2027" i="3"/>
  <c r="N2027" i="3"/>
  <c r="T2027" i="3"/>
  <c r="R2027" i="3"/>
  <c r="Q2027" i="3"/>
  <c r="P2027" i="3"/>
  <c r="M2027" i="3"/>
  <c r="L2027" i="3"/>
  <c r="K2027" i="3"/>
  <c r="J2027" i="3"/>
  <c r="I2027" i="3"/>
  <c r="P1900" i="3"/>
  <c r="O1900" i="3"/>
  <c r="M1900" i="3"/>
  <c r="L1900" i="3"/>
  <c r="J1900" i="3"/>
  <c r="I1900" i="3"/>
  <c r="T1917" i="3"/>
  <c r="M1917" i="3"/>
  <c r="M1918" i="3" s="1"/>
  <c r="S1917" i="3"/>
  <c r="S1918" i="3" s="1"/>
  <c r="R1917" i="3"/>
  <c r="R1918" i="3" s="1"/>
  <c r="P1917" i="3"/>
  <c r="P1918" i="3" s="1"/>
  <c r="O1917" i="3"/>
  <c r="O1918" i="3" s="1"/>
  <c r="P1946" i="3"/>
  <c r="T1946" i="3"/>
  <c r="S1946" i="3"/>
  <c r="R1946" i="3"/>
  <c r="Q1946" i="3"/>
  <c r="O1946" i="3"/>
  <c r="N1946" i="3"/>
  <c r="M1946" i="3"/>
  <c r="I1964" i="3"/>
  <c r="L1978" i="3"/>
  <c r="O1985" i="3"/>
  <c r="R1985" i="3"/>
  <c r="K1985" i="3"/>
  <c r="I1985" i="3"/>
  <c r="R2007" i="3"/>
  <c r="K2038" i="3"/>
  <c r="T2038" i="3"/>
  <c r="P2038" i="3"/>
  <c r="S2038" i="3"/>
  <c r="R2038" i="3"/>
  <c r="O2038" i="3"/>
  <c r="L2038" i="3"/>
  <c r="Q2038" i="3"/>
  <c r="N2038" i="3"/>
  <c r="L1927" i="3"/>
  <c r="I1927" i="3"/>
  <c r="T1927" i="3"/>
  <c r="S1927" i="3"/>
  <c r="Q1927" i="3"/>
  <c r="P1927" i="3"/>
  <c r="M1949" i="3"/>
  <c r="K1949" i="3"/>
  <c r="J1949" i="3"/>
  <c r="I1949" i="3"/>
  <c r="R1950" i="3"/>
  <c r="O1963" i="3"/>
  <c r="L1963" i="3"/>
  <c r="K1963" i="3"/>
  <c r="J1963" i="3"/>
  <c r="I1963" i="3"/>
  <c r="T1964" i="3"/>
  <c r="O1979" i="3"/>
  <c r="O1980" i="3" s="1"/>
  <c r="N1979" i="3"/>
  <c r="N1980" i="3" s="1"/>
  <c r="M1979" i="3"/>
  <c r="M1980" i="3" s="1"/>
  <c r="T1979" i="3"/>
  <c r="S2007" i="3"/>
  <c r="M2047" i="3"/>
  <c r="I2047" i="3"/>
  <c r="T2047" i="3"/>
  <c r="R2047" i="3"/>
  <c r="O2047" i="3"/>
  <c r="S2047" i="3"/>
  <c r="Q2047" i="3"/>
  <c r="P2047" i="3"/>
  <c r="N2047" i="3"/>
  <c r="L2047" i="3"/>
  <c r="K2047" i="3"/>
  <c r="J2047" i="3"/>
  <c r="I1931" i="3"/>
  <c r="I1934" i="3"/>
  <c r="S1936" i="3"/>
  <c r="R1936" i="3"/>
  <c r="Q1936" i="3"/>
  <c r="P1936" i="3"/>
  <c r="N1936" i="3"/>
  <c r="M1936" i="3"/>
  <c r="J1944" i="3"/>
  <c r="S1950" i="3"/>
  <c r="K1960" i="3"/>
  <c r="P1960" i="3"/>
  <c r="T1960" i="3"/>
  <c r="S1960" i="3"/>
  <c r="R1960" i="3"/>
  <c r="Q1960" i="3"/>
  <c r="O1960" i="3"/>
  <c r="N1960" i="3"/>
  <c r="M1960" i="3"/>
  <c r="Q1965" i="3"/>
  <c r="T1965" i="3"/>
  <c r="S1965" i="3"/>
  <c r="R1965" i="3"/>
  <c r="P1965" i="3"/>
  <c r="I1969" i="3"/>
  <c r="P1977" i="3"/>
  <c r="N1977" i="3"/>
  <c r="M1977" i="3"/>
  <c r="L1977" i="3"/>
  <c r="K1977" i="3"/>
  <c r="J1977" i="3"/>
  <c r="I1977" i="3"/>
  <c r="J1983" i="3"/>
  <c r="N1995" i="3"/>
  <c r="Q1995" i="3"/>
  <c r="O1995" i="3"/>
  <c r="M1995" i="3"/>
  <c r="L1995" i="3"/>
  <c r="K1995" i="3"/>
  <c r="J1995" i="3"/>
  <c r="I1995" i="3"/>
  <c r="K2008" i="3"/>
  <c r="R2008" i="3"/>
  <c r="T2008" i="3"/>
  <c r="S2008" i="3"/>
  <c r="Q2008" i="3"/>
  <c r="P2008" i="3"/>
  <c r="O2008" i="3"/>
  <c r="N2008" i="3"/>
  <c r="M2008" i="3"/>
  <c r="L2008" i="3"/>
  <c r="J2034" i="3"/>
  <c r="K2058" i="3"/>
  <c r="R2060" i="3"/>
  <c r="S2088" i="3"/>
  <c r="O2088" i="3"/>
  <c r="P2088" i="3"/>
  <c r="T2088" i="3"/>
  <c r="R2088" i="3"/>
  <c r="Q2088" i="3"/>
  <c r="N2088" i="3"/>
  <c r="M2088" i="3"/>
  <c r="L2088" i="3"/>
  <c r="K2088" i="3"/>
  <c r="J2088" i="3"/>
  <c r="I2088" i="3"/>
  <c r="T1889" i="3"/>
  <c r="N1889" i="3"/>
  <c r="L1889" i="3"/>
  <c r="K1889" i="3"/>
  <c r="I1889" i="3"/>
  <c r="N1930" i="3"/>
  <c r="M1930" i="3"/>
  <c r="L1930" i="3"/>
  <c r="K1930" i="3"/>
  <c r="I1930" i="3"/>
  <c r="J1931" i="3"/>
  <c r="J1934" i="3"/>
  <c r="K1944" i="3"/>
  <c r="T1950" i="3"/>
  <c r="J1969" i="3"/>
  <c r="K1983" i="3"/>
  <c r="L2058" i="3"/>
  <c r="K1931" i="3"/>
  <c r="K1934" i="3"/>
  <c r="L1939" i="3"/>
  <c r="P1939" i="3"/>
  <c r="L1951" i="3"/>
  <c r="T1951" i="3"/>
  <c r="S1951" i="3"/>
  <c r="R1951" i="3"/>
  <c r="Q1951" i="3"/>
  <c r="P1951" i="3"/>
  <c r="O1951" i="3"/>
  <c r="K1969" i="3"/>
  <c r="L1983" i="3"/>
  <c r="N1999" i="3"/>
  <c r="S1968" i="3"/>
  <c r="M1968" i="3"/>
  <c r="O1968" i="3"/>
  <c r="N1968" i="3"/>
  <c r="L1968" i="3"/>
  <c r="K1968" i="3"/>
  <c r="J1968" i="3"/>
  <c r="I1968" i="3"/>
  <c r="T1931" i="3"/>
  <c r="N1934" i="3"/>
  <c r="T1942" i="3"/>
  <c r="S1942" i="3"/>
  <c r="R1942" i="3"/>
  <c r="Q1942" i="3"/>
  <c r="P1944" i="3"/>
  <c r="L1954" i="3"/>
  <c r="M1954" i="3"/>
  <c r="K1954" i="3"/>
  <c r="J1954" i="3"/>
  <c r="I1954" i="3"/>
  <c r="S1955" i="3"/>
  <c r="P1972" i="3"/>
  <c r="K1974" i="3"/>
  <c r="S1982" i="3"/>
  <c r="Q1982" i="3"/>
  <c r="P1982" i="3"/>
  <c r="O1982" i="3"/>
  <c r="N1982" i="3"/>
  <c r="M1982" i="3"/>
  <c r="L1982" i="3"/>
  <c r="K1982" i="3"/>
  <c r="J1982" i="3"/>
  <c r="I1988" i="3"/>
  <c r="S1999" i="3"/>
  <c r="R2011" i="3"/>
  <c r="R2019" i="3"/>
  <c r="N2025" i="3"/>
  <c r="S2028" i="3"/>
  <c r="T2028" i="3"/>
  <c r="M2028" i="3"/>
  <c r="L2028" i="3"/>
  <c r="J2028" i="3"/>
  <c r="R2028" i="3"/>
  <c r="Q2028" i="3"/>
  <c r="K2044" i="3"/>
  <c r="S2044" i="3"/>
  <c r="T2044" i="3"/>
  <c r="R2044" i="3"/>
  <c r="Q2044" i="3"/>
  <c r="P2044" i="3"/>
  <c r="O2044" i="3"/>
  <c r="N2044" i="3"/>
  <c r="M2044" i="3"/>
  <c r="L2044" i="3"/>
  <c r="Q1842" i="3"/>
  <c r="M1842" i="3"/>
  <c r="K1900" i="3"/>
  <c r="I1917" i="3"/>
  <c r="T1932" i="3"/>
  <c r="S1932" i="3"/>
  <c r="Q1932" i="3"/>
  <c r="P1932" i="3"/>
  <c r="O1934" i="3"/>
  <c r="Q1944" i="3"/>
  <c r="I1946" i="3"/>
  <c r="T1955" i="3"/>
  <c r="Q1972" i="3"/>
  <c r="L1974" i="3"/>
  <c r="J1985" i="3"/>
  <c r="K1988" i="3"/>
  <c r="T1999" i="3"/>
  <c r="S2012" i="3"/>
  <c r="Q2012" i="3"/>
  <c r="T2012" i="3"/>
  <c r="R2012" i="3"/>
  <c r="P2012" i="3"/>
  <c r="O2012" i="3"/>
  <c r="N2012" i="3"/>
  <c r="M2012" i="3"/>
  <c r="L2012" i="3"/>
  <c r="S2019" i="3"/>
  <c r="O2025" i="3"/>
  <c r="I2038" i="3"/>
  <c r="T1811" i="3"/>
  <c r="P1864" i="3"/>
  <c r="T1864" i="3"/>
  <c r="O1864" i="3"/>
  <c r="P1888" i="3"/>
  <c r="I1888" i="3"/>
  <c r="T1891" i="3"/>
  <c r="R1891" i="3"/>
  <c r="Q1891" i="3"/>
  <c r="T1895" i="3"/>
  <c r="Q1895" i="3"/>
  <c r="O1895" i="3"/>
  <c r="N1895" i="3"/>
  <c r="L1895" i="3"/>
  <c r="K1895" i="3"/>
  <c r="N1900" i="3"/>
  <c r="J1917" i="3"/>
  <c r="J1927" i="3"/>
  <c r="T1929" i="3"/>
  <c r="S1929" i="3"/>
  <c r="Q1934" i="3"/>
  <c r="R1944" i="3"/>
  <c r="J1946" i="3"/>
  <c r="L1949" i="3"/>
  <c r="T1956" i="3"/>
  <c r="S1956" i="3"/>
  <c r="R1956" i="3"/>
  <c r="Q1956" i="3"/>
  <c r="P1956" i="3"/>
  <c r="O1956" i="3"/>
  <c r="M1963" i="3"/>
  <c r="R1972" i="3"/>
  <c r="N1974" i="3"/>
  <c r="I1979" i="3"/>
  <c r="L1988" i="3"/>
  <c r="K1990" i="3"/>
  <c r="P1990" i="3"/>
  <c r="N1990" i="3"/>
  <c r="L1990" i="3"/>
  <c r="J1990" i="3"/>
  <c r="I1990" i="3"/>
  <c r="M2000" i="3"/>
  <c r="S2000" i="3"/>
  <c r="R2000" i="3"/>
  <c r="Q2000" i="3"/>
  <c r="P2000" i="3"/>
  <c r="O2000" i="3"/>
  <c r="N2000" i="3"/>
  <c r="L2000" i="3"/>
  <c r="K2000" i="3"/>
  <c r="J2000" i="3"/>
  <c r="T2019" i="3"/>
  <c r="S1934" i="3"/>
  <c r="S1944" i="3"/>
  <c r="J1979" i="3"/>
  <c r="M1988" i="3"/>
  <c r="O2015" i="3"/>
  <c r="L2015" i="3"/>
  <c r="J2015" i="3"/>
  <c r="R2015" i="3"/>
  <c r="P2015" i="3"/>
  <c r="N2015" i="3"/>
  <c r="M2015" i="3"/>
  <c r="K2015" i="3"/>
  <c r="I2015" i="3"/>
  <c r="K2020" i="3"/>
  <c r="J2020" i="3"/>
  <c r="N2020" i="3"/>
  <c r="I2020" i="3"/>
  <c r="T2020" i="3"/>
  <c r="S2020" i="3"/>
  <c r="R2020" i="3"/>
  <c r="Q2020" i="3"/>
  <c r="P2020" i="3"/>
  <c r="O2020" i="3"/>
  <c r="M2020" i="3"/>
  <c r="L2020" i="3"/>
  <c r="T2030" i="3"/>
  <c r="Q2030" i="3"/>
  <c r="R2030" i="3"/>
  <c r="P2030" i="3"/>
  <c r="O2030" i="3"/>
  <c r="N2030" i="3"/>
  <c r="M2030" i="3"/>
  <c r="L2030" i="3"/>
  <c r="K2030" i="3"/>
  <c r="J2030" i="3"/>
  <c r="I2030" i="3"/>
  <c r="J2103" i="3"/>
  <c r="Q2103" i="3"/>
  <c r="Q2104" i="3" s="1"/>
  <c r="T2103" i="3"/>
  <c r="S2103" i="3"/>
  <c r="S2104" i="3" s="1"/>
  <c r="R2103" i="3"/>
  <c r="R2104" i="3" s="1"/>
  <c r="P2103" i="3"/>
  <c r="P2104" i="3" s="1"/>
  <c r="O2103" i="3"/>
  <c r="O2104" i="3" s="1"/>
  <c r="N2103" i="3"/>
  <c r="N2104" i="3" s="1"/>
  <c r="M2103" i="3"/>
  <c r="M2104" i="3" s="1"/>
  <c r="L2103" i="3"/>
  <c r="K2103" i="3"/>
  <c r="I2103" i="3"/>
  <c r="T1987" i="3"/>
  <c r="S1987" i="3"/>
  <c r="R1987" i="3"/>
  <c r="Q1987" i="3"/>
  <c r="P1987" i="3"/>
  <c r="O1987" i="3"/>
  <c r="N1987" i="3"/>
  <c r="M1987" i="3"/>
  <c r="N1988" i="3"/>
  <c r="P1846" i="3"/>
  <c r="J1846" i="3"/>
  <c r="M1868" i="3"/>
  <c r="I1868" i="3"/>
  <c r="P1884" i="3"/>
  <c r="N1884" i="3"/>
  <c r="K1884" i="3"/>
  <c r="J1884" i="3"/>
  <c r="M1889" i="3"/>
  <c r="S1900" i="3"/>
  <c r="P1912" i="3"/>
  <c r="T1912" i="3"/>
  <c r="S1912" i="3"/>
  <c r="Q1912" i="3"/>
  <c r="O1912" i="3"/>
  <c r="N1917" i="3"/>
  <c r="N1918" i="3" s="1"/>
  <c r="N1927" i="3"/>
  <c r="O1930" i="3"/>
  <c r="T1935" i="3"/>
  <c r="N1935" i="3"/>
  <c r="M1935" i="3"/>
  <c r="L1935" i="3"/>
  <c r="K1935" i="3"/>
  <c r="I1935" i="3"/>
  <c r="K1936" i="3"/>
  <c r="I1939" i="3"/>
  <c r="L1945" i="3"/>
  <c r="S1945" i="3"/>
  <c r="O1945" i="3"/>
  <c r="N1945" i="3"/>
  <c r="M1945" i="3"/>
  <c r="K1945" i="3"/>
  <c r="J1945" i="3"/>
  <c r="I1945" i="3"/>
  <c r="P1949" i="3"/>
  <c r="I1951" i="3"/>
  <c r="L1960" i="3"/>
  <c r="Q1963" i="3"/>
  <c r="K1965" i="3"/>
  <c r="O1967" i="3"/>
  <c r="I1967" i="3"/>
  <c r="O1973" i="3"/>
  <c r="K1973" i="3"/>
  <c r="T1973" i="3"/>
  <c r="R1973" i="3"/>
  <c r="Q1973" i="3"/>
  <c r="P1973" i="3"/>
  <c r="N1973" i="3"/>
  <c r="M1973" i="3"/>
  <c r="L1973" i="3"/>
  <c r="J1973" i="3"/>
  <c r="I1973" i="3"/>
  <c r="R1977" i="3"/>
  <c r="L1979" i="3"/>
  <c r="P1985" i="3"/>
  <c r="O1988" i="3"/>
  <c r="S1995" i="3"/>
  <c r="K2071" i="3"/>
  <c r="M2071" i="3"/>
  <c r="L2071" i="3"/>
  <c r="J2071" i="3"/>
  <c r="I2071" i="3"/>
  <c r="Q2078" i="3"/>
  <c r="S2097" i="3"/>
  <c r="O2097" i="3"/>
  <c r="K2097" i="3"/>
  <c r="M2112" i="3"/>
  <c r="N2125" i="3"/>
  <c r="Q2125" i="3"/>
  <c r="L2125" i="3"/>
  <c r="S2125" i="3"/>
  <c r="R2125" i="3"/>
  <c r="P2125" i="3"/>
  <c r="O2125" i="3"/>
  <c r="M2125" i="3"/>
  <c r="K2125" i="3"/>
  <c r="J2125" i="3"/>
  <c r="O2141" i="3"/>
  <c r="M2141" i="3"/>
  <c r="T2141" i="3"/>
  <c r="P2141" i="3"/>
  <c r="R2141" i="3"/>
  <c r="S2154" i="3"/>
  <c r="R2154" i="3"/>
  <c r="P2154" i="3"/>
  <c r="L2154" i="3"/>
  <c r="T2154" i="3"/>
  <c r="Q2154" i="3"/>
  <c r="O2154" i="3"/>
  <c r="N2154" i="3"/>
  <c r="M2154" i="3"/>
  <c r="J2154" i="3"/>
  <c r="S2161" i="3"/>
  <c r="T2161" i="3"/>
  <c r="R2161" i="3"/>
  <c r="Q2161" i="3"/>
  <c r="P2161" i="3"/>
  <c r="O2161" i="3"/>
  <c r="M2161" i="3"/>
  <c r="S2136" i="3"/>
  <c r="O2136" i="3"/>
  <c r="T2136" i="3"/>
  <c r="N2136" i="3"/>
  <c r="Q2136" i="3"/>
  <c r="P2136" i="3"/>
  <c r="M2136" i="3"/>
  <c r="L2136" i="3"/>
  <c r="K2136" i="3"/>
  <c r="J2136" i="3"/>
  <c r="I2136" i="3"/>
  <c r="S2079" i="3"/>
  <c r="O2079" i="3"/>
  <c r="N2079" i="3"/>
  <c r="M2079" i="3"/>
  <c r="L2079" i="3"/>
  <c r="I2079" i="3"/>
  <c r="N2091" i="3"/>
  <c r="J2091" i="3"/>
  <c r="R2091" i="3"/>
  <c r="Q2091" i="3"/>
  <c r="P2091" i="3"/>
  <c r="O2091" i="3"/>
  <c r="K2091" i="3"/>
  <c r="O2171" i="3"/>
  <c r="T2171" i="3"/>
  <c r="S2171" i="3"/>
  <c r="R2171" i="3"/>
  <c r="Q2171" i="3"/>
  <c r="P2171" i="3"/>
  <c r="N2171" i="3"/>
  <c r="L2171" i="3"/>
  <c r="O2177" i="3"/>
  <c r="R2177" i="3"/>
  <c r="Q2177" i="3"/>
  <c r="N2177" i="3"/>
  <c r="L2177" i="3"/>
  <c r="T2177" i="3"/>
  <c r="S2177" i="3"/>
  <c r="P2177" i="3"/>
  <c r="K2177" i="3"/>
  <c r="J2177" i="3"/>
  <c r="I2177" i="3"/>
  <c r="S2148" i="3"/>
  <c r="N2148" i="3"/>
  <c r="J2148" i="3"/>
  <c r="T2148" i="3"/>
  <c r="Q2148" i="3"/>
  <c r="I2193" i="3"/>
  <c r="S2193" i="3"/>
  <c r="T2193" i="3"/>
  <c r="R2193" i="3"/>
  <c r="Q2193" i="3"/>
  <c r="P2193" i="3"/>
  <c r="O2193" i="3"/>
  <c r="N2193" i="3"/>
  <c r="M2193" i="3"/>
  <c r="L2193" i="3"/>
  <c r="K2193" i="3"/>
  <c r="J2193" i="3"/>
  <c r="I2204" i="3"/>
  <c r="J2204" i="3"/>
  <c r="S2204" i="3"/>
  <c r="Q2204" i="3"/>
  <c r="P2204" i="3"/>
  <c r="M2204" i="3"/>
  <c r="T2204" i="3"/>
  <c r="R2204" i="3"/>
  <c r="O2204" i="3"/>
  <c r="N2204" i="3"/>
  <c r="L2204" i="3"/>
  <c r="K2204" i="3"/>
  <c r="S2073" i="3"/>
  <c r="P2073" i="3"/>
  <c r="L2073" i="3"/>
  <c r="T2073" i="3"/>
  <c r="T2084" i="3"/>
  <c r="T2054" i="3"/>
  <c r="P2054" i="3"/>
  <c r="J2054" i="3"/>
  <c r="I2054" i="3"/>
  <c r="S2076" i="3"/>
  <c r="I2076" i="3"/>
  <c r="L2076" i="3"/>
  <c r="T2076" i="3"/>
  <c r="R2076" i="3"/>
  <c r="Q2076" i="3"/>
  <c r="P2076" i="3"/>
  <c r="M2076" i="3"/>
  <c r="T2113" i="3"/>
  <c r="O2113" i="3"/>
  <c r="N2113" i="3"/>
  <c r="M2113" i="3"/>
  <c r="L2113" i="3"/>
  <c r="K2113" i="3"/>
  <c r="J2113" i="3"/>
  <c r="I2113" i="3"/>
  <c r="O2168" i="3"/>
  <c r="R2168" i="3"/>
  <c r="P2168" i="3"/>
  <c r="M2168" i="3"/>
  <c r="I2168" i="3"/>
  <c r="T2168" i="3"/>
  <c r="S2168" i="3"/>
  <c r="N2168" i="3"/>
  <c r="P2067" i="3"/>
  <c r="J2067" i="3"/>
  <c r="N2067" i="3"/>
  <c r="M2067" i="3"/>
  <c r="L2067" i="3"/>
  <c r="K2067" i="3"/>
  <c r="O2093" i="3"/>
  <c r="M2093" i="3"/>
  <c r="Q2093" i="3"/>
  <c r="O2096" i="3"/>
  <c r="K2096" i="3"/>
  <c r="T2096" i="3"/>
  <c r="O2105" i="3"/>
  <c r="T2105" i="3"/>
  <c r="K2105" i="3"/>
  <c r="I2105" i="3"/>
  <c r="R2107" i="3"/>
  <c r="N2107" i="3"/>
  <c r="T2107" i="3"/>
  <c r="S2124" i="3"/>
  <c r="I2124" i="3"/>
  <c r="K2124" i="3"/>
  <c r="J2124" i="3"/>
  <c r="S2132" i="3"/>
  <c r="O2132" i="3"/>
  <c r="N2132" i="3"/>
  <c r="M2132" i="3"/>
  <c r="L2132" i="3"/>
  <c r="K2132" i="3"/>
  <c r="J2132" i="3"/>
  <c r="I2132" i="3"/>
  <c r="R2078" i="3"/>
  <c r="S2078" i="3"/>
  <c r="N2078" i="3"/>
  <c r="N2143" i="3"/>
  <c r="J2143" i="3"/>
  <c r="O2143" i="3"/>
  <c r="M2143" i="3"/>
  <c r="L2143" i="3"/>
  <c r="K2143" i="3"/>
  <c r="I2143" i="3"/>
  <c r="J2161" i="3"/>
  <c r="S2190" i="3"/>
  <c r="S2191" i="3" s="1"/>
  <c r="R2190" i="3"/>
  <c r="R2191" i="3" s="1"/>
  <c r="Q2190" i="3"/>
  <c r="Q2191" i="3" s="1"/>
  <c r="T2190" i="3"/>
  <c r="P2190" i="3"/>
  <c r="P2191" i="3" s="1"/>
  <c r="N2190" i="3"/>
  <c r="N2191" i="3" s="1"/>
  <c r="L2190" i="3"/>
  <c r="O2190" i="3"/>
  <c r="O2191" i="3" s="1"/>
  <c r="M2190" i="3"/>
  <c r="M2191" i="3" s="1"/>
  <c r="K2190" i="3"/>
  <c r="J2190" i="3"/>
  <c r="I2190" i="3"/>
  <c r="O2033" i="3"/>
  <c r="R2033" i="3"/>
  <c r="P2033" i="3"/>
  <c r="N2033" i="3"/>
  <c r="L2033" i="3"/>
  <c r="I2033" i="3"/>
  <c r="O2063" i="3"/>
  <c r="P2063" i="3"/>
  <c r="K2063" i="3"/>
  <c r="R2063" i="3"/>
  <c r="Q2063" i="3"/>
  <c r="N2063" i="3"/>
  <c r="M2063" i="3"/>
  <c r="I2063" i="3"/>
  <c r="P2071" i="3"/>
  <c r="J2079" i="3"/>
  <c r="J2090" i="3"/>
  <c r="L2090" i="3"/>
  <c r="K2090" i="3"/>
  <c r="I2090" i="3"/>
  <c r="I2091" i="3"/>
  <c r="L2097" i="3"/>
  <c r="K2110" i="3"/>
  <c r="R2110" i="3"/>
  <c r="M2110" i="3"/>
  <c r="T2110" i="3"/>
  <c r="S2110" i="3"/>
  <c r="Q2110" i="3"/>
  <c r="P2110" i="3"/>
  <c r="O2110" i="3"/>
  <c r="N2110" i="3"/>
  <c r="L2110" i="3"/>
  <c r="S2118" i="3"/>
  <c r="T2118" i="3"/>
  <c r="R2118" i="3"/>
  <c r="Q2118" i="3"/>
  <c r="P2118" i="3"/>
  <c r="O2118" i="3"/>
  <c r="T2137" i="3"/>
  <c r="S2137" i="3"/>
  <c r="R2137" i="3"/>
  <c r="Q2137" i="3"/>
  <c r="K2141" i="3"/>
  <c r="K2158" i="3"/>
  <c r="R2158" i="3"/>
  <c r="P2158" i="3"/>
  <c r="N2158" i="3"/>
  <c r="L2158" i="3"/>
  <c r="T2158" i="3"/>
  <c r="S2158" i="3"/>
  <c r="O2158" i="3"/>
  <c r="K2161" i="3"/>
  <c r="J2199" i="3"/>
  <c r="I2199" i="3"/>
  <c r="R2199" i="3"/>
  <c r="Q2199" i="3"/>
  <c r="P2199" i="3"/>
  <c r="N2199" i="3"/>
  <c r="L2199" i="3"/>
  <c r="K2199" i="3"/>
  <c r="T2199" i="3"/>
  <c r="S2199" i="3"/>
  <c r="O2199" i="3"/>
  <c r="M2199" i="3"/>
  <c r="Q2071" i="3"/>
  <c r="L2141" i="3"/>
  <c r="I2148" i="3"/>
  <c r="S2150" i="3"/>
  <c r="O2150" i="3"/>
  <c r="K2150" i="3"/>
  <c r="N2150" i="3"/>
  <c r="M2150" i="3"/>
  <c r="L2150" i="3"/>
  <c r="J2150" i="3"/>
  <c r="I2150" i="3"/>
  <c r="L2161" i="3"/>
  <c r="S2178" i="3"/>
  <c r="L2178" i="3"/>
  <c r="K2178" i="3"/>
  <c r="T2178" i="3"/>
  <c r="O2178" i="3"/>
  <c r="I2178" i="3"/>
  <c r="R2178" i="3"/>
  <c r="Q2178" i="3"/>
  <c r="P2178" i="3"/>
  <c r="N2178" i="3"/>
  <c r="K2194" i="3"/>
  <c r="L2194" i="3"/>
  <c r="J2194" i="3"/>
  <c r="P2194" i="3"/>
  <c r="O2194" i="3"/>
  <c r="N2194" i="3"/>
  <c r="I2194" i="3"/>
  <c r="T2194" i="3"/>
  <c r="O2003" i="3"/>
  <c r="O2004" i="3" s="1"/>
  <c r="Q2003" i="3"/>
  <c r="Q2004" i="3" s="1"/>
  <c r="M2003" i="3"/>
  <c r="M2004" i="3" s="1"/>
  <c r="K2026" i="3"/>
  <c r="N2026" i="3"/>
  <c r="I2026" i="3"/>
  <c r="T2026" i="3"/>
  <c r="S2029" i="3"/>
  <c r="R2029" i="3"/>
  <c r="P2029" i="3"/>
  <c r="M2029" i="3"/>
  <c r="O2039" i="3"/>
  <c r="S2039" i="3"/>
  <c r="S2046" i="3"/>
  <c r="N2046" i="3"/>
  <c r="M2046" i="3"/>
  <c r="K2046" i="3"/>
  <c r="K2056" i="3"/>
  <c r="S2056" i="3"/>
  <c r="P2056" i="3"/>
  <c r="R2071" i="3"/>
  <c r="I2073" i="3"/>
  <c r="P2079" i="3"/>
  <c r="I2084" i="3"/>
  <c r="O2087" i="3"/>
  <c r="J2087" i="3"/>
  <c r="S2087" i="3"/>
  <c r="N2087" i="3"/>
  <c r="I2087" i="3"/>
  <c r="R2087" i="3"/>
  <c r="Q2087" i="3"/>
  <c r="P2087" i="3"/>
  <c r="M2087" i="3"/>
  <c r="M2091" i="3"/>
  <c r="N2097" i="3"/>
  <c r="T2102" i="3"/>
  <c r="P2102" i="3"/>
  <c r="L2102" i="3"/>
  <c r="O2102" i="3"/>
  <c r="N2102" i="3"/>
  <c r="M2102" i="3"/>
  <c r="K2102" i="3"/>
  <c r="J2102" i="3"/>
  <c r="I2102" i="3"/>
  <c r="S2112" i="3"/>
  <c r="T2112" i="3"/>
  <c r="O2112" i="3"/>
  <c r="S2121" i="3"/>
  <c r="T2121" i="3"/>
  <c r="O2121" i="3"/>
  <c r="K2121" i="3"/>
  <c r="P2121" i="3"/>
  <c r="N2121" i="3"/>
  <c r="M2121" i="3"/>
  <c r="L2121" i="3"/>
  <c r="J2121" i="3"/>
  <c r="I2121" i="3"/>
  <c r="K2148" i="3"/>
  <c r="J1994" i="3"/>
  <c r="P1994" i="3"/>
  <c r="P2001" i="3"/>
  <c r="R2005" i="3"/>
  <c r="K2054" i="3"/>
  <c r="S2071" i="3"/>
  <c r="J2073" i="3"/>
  <c r="J2076" i="3"/>
  <c r="Q2079" i="3"/>
  <c r="J2084" i="3"/>
  <c r="S2091" i="3"/>
  <c r="P2097" i="3"/>
  <c r="P2113" i="3"/>
  <c r="O2129" i="3"/>
  <c r="P2129" i="3"/>
  <c r="K2129" i="3"/>
  <c r="T2129" i="3"/>
  <c r="S2129" i="3"/>
  <c r="R2129" i="3"/>
  <c r="Q2129" i="3"/>
  <c r="N2129" i="3"/>
  <c r="M2129" i="3"/>
  <c r="L2129" i="3"/>
  <c r="Q2141" i="3"/>
  <c r="L2148" i="3"/>
  <c r="S2160" i="3"/>
  <c r="R2160" i="3"/>
  <c r="N2160" i="3"/>
  <c r="O2160" i="3"/>
  <c r="M2160" i="3"/>
  <c r="L2160" i="3"/>
  <c r="K2160" i="3"/>
  <c r="J2160" i="3"/>
  <c r="I2160" i="3"/>
  <c r="J2168" i="3"/>
  <c r="T1881" i="3"/>
  <c r="S1902" i="3"/>
  <c r="S1947" i="3"/>
  <c r="T1961" i="3"/>
  <c r="S1980" i="3"/>
  <c r="T1980" i="3"/>
  <c r="T1997" i="3"/>
  <c r="R2001" i="3"/>
  <c r="S2005" i="3"/>
  <c r="S2010" i="3"/>
  <c r="N2010" i="3"/>
  <c r="J2010" i="3"/>
  <c r="L2054" i="3"/>
  <c r="I2067" i="3"/>
  <c r="T2071" i="3"/>
  <c r="K2073" i="3"/>
  <c r="O2075" i="3"/>
  <c r="L2075" i="3"/>
  <c r="K2075" i="3"/>
  <c r="J2075" i="3"/>
  <c r="I2075" i="3"/>
  <c r="K2076" i="3"/>
  <c r="R2079" i="3"/>
  <c r="K2084" i="3"/>
  <c r="T2091" i="3"/>
  <c r="I2093" i="3"/>
  <c r="Q2097" i="3"/>
  <c r="Q2113" i="3"/>
  <c r="S2141" i="3"/>
  <c r="M2148" i="3"/>
  <c r="K2168" i="3"/>
  <c r="T2180" i="3"/>
  <c r="K2180" i="3"/>
  <c r="J2180" i="3"/>
  <c r="S2180" i="3"/>
  <c r="R2180" i="3"/>
  <c r="Q2180" i="3"/>
  <c r="O2180" i="3"/>
  <c r="N2180" i="3"/>
  <c r="M2180" i="3"/>
  <c r="L2180" i="3"/>
  <c r="I2180" i="3"/>
  <c r="S1998" i="3"/>
  <c r="L1998" i="3"/>
  <c r="S2001" i="3"/>
  <c r="M2054" i="3"/>
  <c r="O2067" i="3"/>
  <c r="O2072" i="3"/>
  <c r="K2072" i="3"/>
  <c r="S2072" i="3"/>
  <c r="R2072" i="3"/>
  <c r="Q2072" i="3"/>
  <c r="P2072" i="3"/>
  <c r="L2072" i="3"/>
  <c r="M2073" i="3"/>
  <c r="N2076" i="3"/>
  <c r="T2079" i="3"/>
  <c r="L2084" i="3"/>
  <c r="K2092" i="3"/>
  <c r="S2092" i="3"/>
  <c r="O2092" i="3"/>
  <c r="J2092" i="3"/>
  <c r="T2092" i="3"/>
  <c r="J2093" i="3"/>
  <c r="I2096" i="3"/>
  <c r="R2097" i="3"/>
  <c r="J2105" i="3"/>
  <c r="R2113" i="3"/>
  <c r="Q2131" i="3"/>
  <c r="S2131" i="3"/>
  <c r="N2131" i="3"/>
  <c r="K2140" i="3"/>
  <c r="R2140" i="3"/>
  <c r="N2140" i="3"/>
  <c r="I2140" i="3"/>
  <c r="S2140" i="3"/>
  <c r="Q2140" i="3"/>
  <c r="P2140" i="3"/>
  <c r="O2140" i="3"/>
  <c r="M2140" i="3"/>
  <c r="L2140" i="3"/>
  <c r="J2140" i="3"/>
  <c r="O2148" i="3"/>
  <c r="L2168" i="3"/>
  <c r="K1989" i="3"/>
  <c r="O1989" i="3"/>
  <c r="T2006" i="3"/>
  <c r="P2006" i="3"/>
  <c r="I2006" i="3"/>
  <c r="N2054" i="3"/>
  <c r="S2059" i="3"/>
  <c r="S2060" i="3" s="1"/>
  <c r="O2059" i="3"/>
  <c r="O2060" i="3" s="1"/>
  <c r="P2059" i="3"/>
  <c r="P2060" i="3" s="1"/>
  <c r="N2059" i="3"/>
  <c r="N2060" i="3" s="1"/>
  <c r="L2059" i="3"/>
  <c r="I2059" i="3"/>
  <c r="Q2067" i="3"/>
  <c r="N2073" i="3"/>
  <c r="O2076" i="3"/>
  <c r="K2080" i="3"/>
  <c r="T2080" i="3"/>
  <c r="S2080" i="3"/>
  <c r="R2080" i="3"/>
  <c r="O2080" i="3"/>
  <c r="Q2083" i="3"/>
  <c r="Q2084" i="3" s="1"/>
  <c r="T2083" i="3"/>
  <c r="O2083" i="3"/>
  <c r="O2084" i="3" s="1"/>
  <c r="R2083" i="3"/>
  <c r="R2084" i="3" s="1"/>
  <c r="P2083" i="3"/>
  <c r="P2084" i="3" s="1"/>
  <c r="N2083" i="3"/>
  <c r="N2084" i="3" s="1"/>
  <c r="M2083" i="3"/>
  <c r="M2084" i="3" s="1"/>
  <c r="J2083" i="3"/>
  <c r="K2093" i="3"/>
  <c r="J2096" i="3"/>
  <c r="T2097" i="3"/>
  <c r="L2105" i="3"/>
  <c r="I2107" i="3"/>
  <c r="S2113" i="3"/>
  <c r="L2124" i="3"/>
  <c r="P2132" i="3"/>
  <c r="K2134" i="3"/>
  <c r="P2134" i="3"/>
  <c r="L2134" i="3"/>
  <c r="P2148" i="3"/>
  <c r="Q2168" i="3"/>
  <c r="K2032" i="3"/>
  <c r="Q2032" i="3"/>
  <c r="M2032" i="3"/>
  <c r="O2054" i="3"/>
  <c r="K2062" i="3"/>
  <c r="R2062" i="3"/>
  <c r="I2062" i="3"/>
  <c r="R2067" i="3"/>
  <c r="O2073" i="3"/>
  <c r="N2077" i="3"/>
  <c r="R2077" i="3"/>
  <c r="M2077" i="3"/>
  <c r="I2077" i="3"/>
  <c r="I2078" i="3"/>
  <c r="L2093" i="3"/>
  <c r="K2095" i="3"/>
  <c r="T2095" i="3"/>
  <c r="S2095" i="3"/>
  <c r="R2095" i="3"/>
  <c r="Q2095" i="3"/>
  <c r="N2095" i="3"/>
  <c r="L2096" i="3"/>
  <c r="K2098" i="3"/>
  <c r="L2098" i="3"/>
  <c r="Q2098" i="3"/>
  <c r="O2098" i="3"/>
  <c r="N2098" i="3"/>
  <c r="M2098" i="3"/>
  <c r="J2098" i="3"/>
  <c r="M2105" i="3"/>
  <c r="J2107" i="3"/>
  <c r="L2114" i="3"/>
  <c r="T2114" i="3"/>
  <c r="S2114" i="3"/>
  <c r="R2114" i="3"/>
  <c r="Q2114" i="3"/>
  <c r="P2114" i="3"/>
  <c r="O2114" i="3"/>
  <c r="M2124" i="3"/>
  <c r="Q2132" i="3"/>
  <c r="P2143" i="3"/>
  <c r="O2147" i="3"/>
  <c r="Q2147" i="3"/>
  <c r="S2147" i="3"/>
  <c r="R2147" i="3"/>
  <c r="N2147" i="3"/>
  <c r="M2147" i="3"/>
  <c r="L2147" i="3"/>
  <c r="K2147" i="3"/>
  <c r="I2147" i="3"/>
  <c r="R2148" i="3"/>
  <c r="I2210" i="3"/>
  <c r="P2210" i="3"/>
  <c r="P2211" i="3" s="1"/>
  <c r="O2210" i="3"/>
  <c r="O2211" i="3" s="1"/>
  <c r="J2210" i="3"/>
  <c r="T2210" i="3"/>
  <c r="S2210" i="3"/>
  <c r="S2211" i="3" s="1"/>
  <c r="R2210" i="3"/>
  <c r="R2211" i="3" s="1"/>
  <c r="Q2210" i="3"/>
  <c r="Q2211" i="3" s="1"/>
  <c r="N2210" i="3"/>
  <c r="N2211" i="3" s="1"/>
  <c r="M2210" i="3"/>
  <c r="M2211" i="3" s="1"/>
  <c r="L2210" i="3"/>
  <c r="K2210" i="3"/>
  <c r="J2033" i="3"/>
  <c r="N2042" i="3"/>
  <c r="J2042" i="3"/>
  <c r="Q2042" i="3"/>
  <c r="P2042" i="3"/>
  <c r="M2042" i="3"/>
  <c r="I2042" i="3"/>
  <c r="O2045" i="3"/>
  <c r="I2045" i="3"/>
  <c r="S2052" i="3"/>
  <c r="K2052" i="3"/>
  <c r="Q2052" i="3"/>
  <c r="Q2054" i="3"/>
  <c r="J2063" i="3"/>
  <c r="S2067" i="3"/>
  <c r="Q2073" i="3"/>
  <c r="J2078" i="3"/>
  <c r="K2086" i="3"/>
  <c r="M2086" i="3"/>
  <c r="M2090" i="3"/>
  <c r="N2093" i="3"/>
  <c r="M2096" i="3"/>
  <c r="P2101" i="3"/>
  <c r="L2101" i="3"/>
  <c r="N2105" i="3"/>
  <c r="K2107" i="3"/>
  <c r="I2110" i="3"/>
  <c r="I2118" i="3"/>
  <c r="N2124" i="3"/>
  <c r="R2132" i="3"/>
  <c r="I2137" i="3"/>
  <c r="Q2143" i="3"/>
  <c r="I2158" i="3"/>
  <c r="T1923" i="3"/>
  <c r="P1923" i="3"/>
  <c r="P1928" i="3"/>
  <c r="N1928" i="3"/>
  <c r="L1933" i="3"/>
  <c r="M1933" i="3"/>
  <c r="K1984" i="3"/>
  <c r="M1984" i="3"/>
  <c r="O1984" i="3"/>
  <c r="O2021" i="3"/>
  <c r="O2022" i="3" s="1"/>
  <c r="P2021" i="3"/>
  <c r="P2022" i="3" s="1"/>
  <c r="K2021" i="3"/>
  <c r="R2021" i="3"/>
  <c r="R2022" i="3" s="1"/>
  <c r="K2033" i="3"/>
  <c r="R2054" i="3"/>
  <c r="L2063" i="3"/>
  <c r="T2067" i="3"/>
  <c r="R2073" i="3"/>
  <c r="K2078" i="3"/>
  <c r="N2090" i="3"/>
  <c r="P2093" i="3"/>
  <c r="N2096" i="3"/>
  <c r="P2105" i="3"/>
  <c r="L2107" i="3"/>
  <c r="M2109" i="3"/>
  <c r="L2109" i="3"/>
  <c r="K2109" i="3"/>
  <c r="J2109" i="3"/>
  <c r="I2109" i="3"/>
  <c r="J2110" i="3"/>
  <c r="J2118" i="3"/>
  <c r="O2124" i="3"/>
  <c r="T2132" i="3"/>
  <c r="J2137" i="3"/>
  <c r="R2143" i="3"/>
  <c r="P2150" i="3"/>
  <c r="J2158" i="3"/>
  <c r="K2167" i="3"/>
  <c r="M2167" i="3"/>
  <c r="J2167" i="3"/>
  <c r="Q2167" i="3"/>
  <c r="P2167" i="3"/>
  <c r="O2167" i="3"/>
  <c r="N2167" i="3"/>
  <c r="L2167" i="3"/>
  <c r="I2167" i="3"/>
  <c r="J2178" i="3"/>
  <c r="K2182" i="3"/>
  <c r="T2182" i="3"/>
  <c r="R2182" i="3"/>
  <c r="P2182" i="3"/>
  <c r="L2182" i="3"/>
  <c r="S2182" i="3"/>
  <c r="Q2182" i="3"/>
  <c r="M2194" i="3"/>
  <c r="I2003" i="3"/>
  <c r="J2026" i="3"/>
  <c r="I2029" i="3"/>
  <c r="M2033" i="3"/>
  <c r="I2036" i="3"/>
  <c r="I2039" i="3"/>
  <c r="I2046" i="3"/>
  <c r="S2054" i="3"/>
  <c r="I2056" i="3"/>
  <c r="S2063" i="3"/>
  <c r="K2068" i="3"/>
  <c r="P2068" i="3"/>
  <c r="L2068" i="3"/>
  <c r="T2068" i="3"/>
  <c r="S2068" i="3"/>
  <c r="O2068" i="3"/>
  <c r="L2078" i="3"/>
  <c r="K2087" i="3"/>
  <c r="O2090" i="3"/>
  <c r="R2093" i="3"/>
  <c r="P2096" i="3"/>
  <c r="Q2102" i="3"/>
  <c r="Q2105" i="3"/>
  <c r="M2107" i="3"/>
  <c r="O2111" i="3"/>
  <c r="S2111" i="3"/>
  <c r="N2111" i="3"/>
  <c r="J2111" i="3"/>
  <c r="I2112" i="3"/>
  <c r="K2118" i="3"/>
  <c r="Q2121" i="3"/>
  <c r="P2124" i="3"/>
  <c r="K2137" i="3"/>
  <c r="S2143" i="3"/>
  <c r="Q2150" i="3"/>
  <c r="M2158" i="3"/>
  <c r="M2178" i="3"/>
  <c r="T2186" i="3"/>
  <c r="R2186" i="3"/>
  <c r="P2186" i="3"/>
  <c r="L2186" i="3"/>
  <c r="S2186" i="3"/>
  <c r="Q2186" i="3"/>
  <c r="N2186" i="3"/>
  <c r="M2186" i="3"/>
  <c r="K2186" i="3"/>
  <c r="J2186" i="3"/>
  <c r="I2186" i="3"/>
  <c r="Q2194" i="3"/>
  <c r="Q2096" i="3"/>
  <c r="R2105" i="3"/>
  <c r="O2107" i="3"/>
  <c r="Q2124" i="3"/>
  <c r="K2164" i="3"/>
  <c r="T2164" i="3"/>
  <c r="R2164" i="3"/>
  <c r="N2164" i="3"/>
  <c r="I2164" i="3"/>
  <c r="S2164" i="3"/>
  <c r="Q2164" i="3"/>
  <c r="P2164" i="3"/>
  <c r="O2164" i="3"/>
  <c r="M2164" i="3"/>
  <c r="J2164" i="3"/>
  <c r="I2216" i="3"/>
  <c r="T2216" i="3"/>
  <c r="S2216" i="3"/>
  <c r="Q2216" i="3"/>
  <c r="O2216" i="3"/>
  <c r="N2216" i="3"/>
  <c r="K2216" i="3"/>
  <c r="R2216" i="3"/>
  <c r="P2216" i="3"/>
  <c r="M2216" i="3"/>
  <c r="L2216" i="3"/>
  <c r="J2216" i="3"/>
  <c r="K2003" i="3"/>
  <c r="P2005" i="3"/>
  <c r="L2005" i="3"/>
  <c r="M2026" i="3"/>
  <c r="K2029" i="3"/>
  <c r="S2033" i="3"/>
  <c r="L2036" i="3"/>
  <c r="K2039" i="3"/>
  <c r="L2046" i="3"/>
  <c r="L2056" i="3"/>
  <c r="S2064" i="3"/>
  <c r="P2064" i="3"/>
  <c r="Q2064" i="3"/>
  <c r="M2075" i="3"/>
  <c r="O2078" i="3"/>
  <c r="T2087" i="3"/>
  <c r="Q2090" i="3"/>
  <c r="T2093" i="3"/>
  <c r="R2096" i="3"/>
  <c r="S2102" i="3"/>
  <c r="S2105" i="3"/>
  <c r="P2107" i="3"/>
  <c r="K2112" i="3"/>
  <c r="M2118" i="3"/>
  <c r="K2122" i="3"/>
  <c r="Q2122" i="3"/>
  <c r="T2122" i="3"/>
  <c r="S2122" i="3"/>
  <c r="R2122" i="3"/>
  <c r="R2124" i="3"/>
  <c r="K2128" i="3"/>
  <c r="J2128" i="3"/>
  <c r="M2128" i="3"/>
  <c r="L2128" i="3"/>
  <c r="I2128" i="3"/>
  <c r="J2129" i="3"/>
  <c r="M2137" i="3"/>
  <c r="Q2139" i="3"/>
  <c r="M2139" i="3"/>
  <c r="I2139" i="3"/>
  <c r="R2144" i="3"/>
  <c r="N2144" i="3"/>
  <c r="J2144" i="3"/>
  <c r="T2144" i="3"/>
  <c r="S2144" i="3"/>
  <c r="Q2144" i="3"/>
  <c r="P2144" i="3"/>
  <c r="O2144" i="3"/>
  <c r="L2144" i="3"/>
  <c r="T2150" i="3"/>
  <c r="M2157" i="3"/>
  <c r="J2157" i="3"/>
  <c r="P2157" i="3"/>
  <c r="O2157" i="3"/>
  <c r="N2157" i="3"/>
  <c r="L2157" i="3"/>
  <c r="K2157" i="3"/>
  <c r="I2157" i="3"/>
  <c r="Q2160" i="3"/>
  <c r="P2180" i="3"/>
  <c r="S2194" i="3"/>
  <c r="J2276" i="3"/>
  <c r="N2276" i="3"/>
  <c r="T2276" i="3"/>
  <c r="P2276" i="3"/>
  <c r="M2276" i="3"/>
  <c r="R2276" i="3"/>
  <c r="Q2276" i="3"/>
  <c r="O2276" i="3"/>
  <c r="L2276" i="3"/>
  <c r="K2276" i="3"/>
  <c r="I2276" i="3"/>
  <c r="L2231" i="3"/>
  <c r="K2236" i="3"/>
  <c r="Q2236" i="3"/>
  <c r="L2236" i="3"/>
  <c r="J2236" i="3"/>
  <c r="T2236" i="3"/>
  <c r="R2236" i="3"/>
  <c r="I2236" i="3"/>
  <c r="Q2243" i="3"/>
  <c r="O2243" i="3"/>
  <c r="T2243" i="3"/>
  <c r="R2243" i="3"/>
  <c r="N2243" i="3"/>
  <c r="M2243" i="3"/>
  <c r="L2243" i="3"/>
  <c r="K2243" i="3"/>
  <c r="J2243" i="3"/>
  <c r="I2243" i="3"/>
  <c r="T2330" i="3"/>
  <c r="P2330" i="3"/>
  <c r="N2330" i="3"/>
  <c r="M2330" i="3"/>
  <c r="K2330" i="3"/>
  <c r="S2330" i="3"/>
  <c r="R2330" i="3"/>
  <c r="Q2330" i="3"/>
  <c r="O2330" i="3"/>
  <c r="L2330" i="3"/>
  <c r="I2330" i="3"/>
  <c r="O2195" i="3"/>
  <c r="Q2195" i="3"/>
  <c r="P2195" i="3"/>
  <c r="S2195" i="3"/>
  <c r="N2195" i="3"/>
  <c r="M2195" i="3"/>
  <c r="J2195" i="3"/>
  <c r="K2206" i="3"/>
  <c r="Q2206" i="3"/>
  <c r="T2206" i="3"/>
  <c r="J2206" i="3"/>
  <c r="I2206" i="3"/>
  <c r="K2146" i="3"/>
  <c r="L2146" i="3"/>
  <c r="T2146" i="3"/>
  <c r="P2146" i="3"/>
  <c r="P2147" i="3" s="1"/>
  <c r="O2153" i="3"/>
  <c r="T2153" i="3"/>
  <c r="N2153" i="3"/>
  <c r="L2153" i="3"/>
  <c r="J2153" i="3"/>
  <c r="P2163" i="3"/>
  <c r="Q2163" i="3"/>
  <c r="N2163" i="3"/>
  <c r="L2163" i="3"/>
  <c r="P2175" i="3"/>
  <c r="P2202" i="3"/>
  <c r="L2198" i="3"/>
  <c r="K2198" i="3"/>
  <c r="J2198" i="3"/>
  <c r="I2259" i="3"/>
  <c r="M2259" i="3"/>
  <c r="S2259" i="3"/>
  <c r="R2259" i="3"/>
  <c r="N2259" i="3"/>
  <c r="K2259" i="3"/>
  <c r="T2259" i="3"/>
  <c r="Q2259" i="3"/>
  <c r="P2259" i="3"/>
  <c r="O2259" i="3"/>
  <c r="L2259" i="3"/>
  <c r="J2259" i="3"/>
  <c r="N2289" i="3"/>
  <c r="L2289" i="3"/>
  <c r="R2289" i="3"/>
  <c r="P2289" i="3"/>
  <c r="M2289" i="3"/>
  <c r="S2289" i="3"/>
  <c r="O2289" i="3"/>
  <c r="K2289" i="3"/>
  <c r="J2289" i="3"/>
  <c r="I2289" i="3"/>
  <c r="S1962" i="3"/>
  <c r="J1962" i="3"/>
  <c r="K1996" i="3"/>
  <c r="S1996" i="3"/>
  <c r="S2082" i="3"/>
  <c r="L2082" i="3"/>
  <c r="R2082" i="3"/>
  <c r="N2082" i="3"/>
  <c r="I2082" i="3"/>
  <c r="O2120" i="3"/>
  <c r="N2120" i="3"/>
  <c r="J2120" i="3"/>
  <c r="O2135" i="3"/>
  <c r="J2135" i="3"/>
  <c r="R2135" i="3"/>
  <c r="M2135" i="3"/>
  <c r="S2142" i="3"/>
  <c r="R2142" i="3"/>
  <c r="S2166" i="3"/>
  <c r="S2167" i="3" s="1"/>
  <c r="T2166" i="3"/>
  <c r="N2173" i="3"/>
  <c r="M2173" i="3"/>
  <c r="S2173" i="3"/>
  <c r="Q2173" i="3"/>
  <c r="K2173" i="3"/>
  <c r="R2175" i="3"/>
  <c r="R2202" i="3"/>
  <c r="I2213" i="3"/>
  <c r="M2224" i="3"/>
  <c r="K2224" i="3"/>
  <c r="Q2224" i="3"/>
  <c r="T2224" i="3"/>
  <c r="S2224" i="3"/>
  <c r="P2224" i="3"/>
  <c r="O2224" i="3"/>
  <c r="N2224" i="3"/>
  <c r="L2224" i="3"/>
  <c r="J2224" i="3"/>
  <c r="I2224" i="3"/>
  <c r="I2108" i="3"/>
  <c r="S2108" i="3"/>
  <c r="S2149" i="3"/>
  <c r="O2149" i="3"/>
  <c r="K2149" i="3"/>
  <c r="T2175" i="3"/>
  <c r="J2213" i="3"/>
  <c r="I2219" i="3"/>
  <c r="R2228" i="3"/>
  <c r="O2159" i="3"/>
  <c r="T2159" i="3"/>
  <c r="R2159" i="3"/>
  <c r="M2159" i="3"/>
  <c r="I2159" i="3"/>
  <c r="S2169" i="3"/>
  <c r="R2169" i="3"/>
  <c r="N2169" i="3"/>
  <c r="J2169" i="3"/>
  <c r="Q2179" i="3"/>
  <c r="P2179" i="3"/>
  <c r="R2179" i="3"/>
  <c r="Q2203" i="3"/>
  <c r="P2203" i="3"/>
  <c r="O2203" i="3"/>
  <c r="M2203" i="3"/>
  <c r="K2203" i="3"/>
  <c r="J2203" i="3"/>
  <c r="K2213" i="3"/>
  <c r="K2219" i="3"/>
  <c r="O2009" i="3"/>
  <c r="I2009" i="3"/>
  <c r="S2022" i="3"/>
  <c r="P2053" i="3"/>
  <c r="L2053" i="3"/>
  <c r="L2213" i="3"/>
  <c r="S2219" i="3"/>
  <c r="S2276" i="3"/>
  <c r="K2152" i="3"/>
  <c r="O2152" i="3"/>
  <c r="K2188" i="3"/>
  <c r="Q2188" i="3"/>
  <c r="K2200" i="3"/>
  <c r="O2200" i="3"/>
  <c r="N2200" i="3"/>
  <c r="S2200" i="3"/>
  <c r="R2200" i="3"/>
  <c r="M2200" i="3"/>
  <c r="M2213" i="3"/>
  <c r="Q2215" i="3"/>
  <c r="P2215" i="3"/>
  <c r="N2215" i="3"/>
  <c r="M2215" i="3"/>
  <c r="L2215" i="3"/>
  <c r="J2215" i="3"/>
  <c r="S2236" i="3"/>
  <c r="P2243" i="3"/>
  <c r="J2330" i="3"/>
  <c r="O2057" i="3"/>
  <c r="I2057" i="3"/>
  <c r="S2100" i="3"/>
  <c r="K2100" i="3"/>
  <c r="R2145" i="3"/>
  <c r="N2145" i="3"/>
  <c r="J2145" i="3"/>
  <c r="L2162" i="3"/>
  <c r="K2162" i="3"/>
  <c r="I2162" i="3"/>
  <c r="I2195" i="3"/>
  <c r="L2206" i="3"/>
  <c r="P2213" i="3"/>
  <c r="Q2237" i="3"/>
  <c r="O2237" i="3"/>
  <c r="T2237" i="3"/>
  <c r="S2237" i="3"/>
  <c r="N2237" i="3"/>
  <c r="S2243" i="3"/>
  <c r="Q2048" i="3"/>
  <c r="M2048" i="3"/>
  <c r="O2081" i="3"/>
  <c r="L2081" i="3"/>
  <c r="P2115" i="3"/>
  <c r="M2115" i="3"/>
  <c r="I2115" i="3"/>
  <c r="I2146" i="3"/>
  <c r="I2153" i="3"/>
  <c r="I2163" i="3"/>
  <c r="T2185" i="3"/>
  <c r="S2185" i="3"/>
  <c r="P2185" i="3"/>
  <c r="O2185" i="3"/>
  <c r="N2185" i="3"/>
  <c r="L2185" i="3"/>
  <c r="J2185" i="3"/>
  <c r="K2195" i="3"/>
  <c r="M2206" i="3"/>
  <c r="Q2213" i="3"/>
  <c r="I2240" i="3"/>
  <c r="J2240" i="3"/>
  <c r="S2240" i="3"/>
  <c r="Q2240" i="3"/>
  <c r="P2240" i="3"/>
  <c r="O2240" i="3"/>
  <c r="N2240" i="3"/>
  <c r="M2240" i="3"/>
  <c r="L2240" i="3"/>
  <c r="L2195" i="3"/>
  <c r="I2198" i="3"/>
  <c r="N2206" i="3"/>
  <c r="R2213" i="3"/>
  <c r="I2235" i="3"/>
  <c r="M2235" i="3"/>
  <c r="M2236" i="3" s="1"/>
  <c r="P2235" i="3"/>
  <c r="P2236" i="3" s="1"/>
  <c r="O2235" i="3"/>
  <c r="O2236" i="3" s="1"/>
  <c r="N2235" i="3"/>
  <c r="N2236" i="3" s="1"/>
  <c r="L2235" i="3"/>
  <c r="J2235" i="3"/>
  <c r="T2273" i="3"/>
  <c r="S2273" i="3"/>
  <c r="L2273" i="3"/>
  <c r="K2273" i="3"/>
  <c r="J2273" i="3"/>
  <c r="I2273" i="3"/>
  <c r="J2271" i="3"/>
  <c r="N2271" i="3"/>
  <c r="M2271" i="3"/>
  <c r="L2271" i="3"/>
  <c r="T2271" i="3"/>
  <c r="S2271" i="3"/>
  <c r="R2271" i="3"/>
  <c r="T2289" i="3"/>
  <c r="R2307" i="3"/>
  <c r="P2307" i="3"/>
  <c r="Q2307" i="3"/>
  <c r="T2307" i="3"/>
  <c r="S2307" i="3"/>
  <c r="N2307" i="3"/>
  <c r="M2307" i="3"/>
  <c r="L2307" i="3"/>
  <c r="K2307" i="3"/>
  <c r="J2307" i="3"/>
  <c r="I2307" i="3"/>
  <c r="T2195" i="3"/>
  <c r="N2198" i="3"/>
  <c r="P2206" i="3"/>
  <c r="O2198" i="3"/>
  <c r="S2202" i="3"/>
  <c r="L2202" i="3"/>
  <c r="K2202" i="3"/>
  <c r="J2202" i="3"/>
  <c r="R2206" i="3"/>
  <c r="T2211" i="3"/>
  <c r="L2211" i="3"/>
  <c r="J2211" i="3"/>
  <c r="I2211" i="3"/>
  <c r="Q2267" i="3"/>
  <c r="O2267" i="3"/>
  <c r="P2267" i="3"/>
  <c r="N2267" i="3"/>
  <c r="J2267" i="3"/>
  <c r="T2267" i="3"/>
  <c r="S2267" i="3"/>
  <c r="P2198" i="3"/>
  <c r="S2206" i="3"/>
  <c r="O2231" i="3"/>
  <c r="I2231" i="3"/>
  <c r="T2231" i="3"/>
  <c r="S2231" i="3"/>
  <c r="R2231" i="3"/>
  <c r="P2231" i="3"/>
  <c r="K2231" i="3"/>
  <c r="J2231" i="3"/>
  <c r="T2329" i="3"/>
  <c r="P2329" i="3"/>
  <c r="O2329" i="3"/>
  <c r="K2329" i="3"/>
  <c r="I2329" i="3"/>
  <c r="S2329" i="3"/>
  <c r="R2329" i="3"/>
  <c r="Q2329" i="3"/>
  <c r="N2329" i="3"/>
  <c r="M2329" i="3"/>
  <c r="L2329" i="3"/>
  <c r="J2329" i="3"/>
  <c r="I2247" i="3"/>
  <c r="M2247" i="3"/>
  <c r="T2247" i="3"/>
  <c r="S2247" i="3"/>
  <c r="Q2247" i="3"/>
  <c r="O2247" i="3"/>
  <c r="N2247" i="3"/>
  <c r="L2247" i="3"/>
  <c r="K2247" i="3"/>
  <c r="J2247" i="3"/>
  <c r="I2258" i="3"/>
  <c r="M2258" i="3"/>
  <c r="L2258" i="3"/>
  <c r="T2258" i="3"/>
  <c r="S2258" i="3"/>
  <c r="R2258" i="3"/>
  <c r="Q2258" i="3"/>
  <c r="O2258" i="3"/>
  <c r="K2258" i="3"/>
  <c r="J2258" i="3"/>
  <c r="T2285" i="3"/>
  <c r="R2285" i="3"/>
  <c r="P2285" i="3"/>
  <c r="S2285" i="3"/>
  <c r="Q2285" i="3"/>
  <c r="N2285" i="3"/>
  <c r="L2285" i="3"/>
  <c r="K2285" i="3"/>
  <c r="J2285" i="3"/>
  <c r="I2285" i="3"/>
  <c r="T2255" i="3"/>
  <c r="L2255" i="3"/>
  <c r="K2255" i="3"/>
  <c r="J2255" i="3"/>
  <c r="I2255" i="3"/>
  <c r="J2274" i="3"/>
  <c r="I2274" i="3"/>
  <c r="T2274" i="3"/>
  <c r="S2274" i="3"/>
  <c r="R2274" i="3"/>
  <c r="T2279" i="3"/>
  <c r="N2279" i="3"/>
  <c r="M2279" i="3"/>
  <c r="I2279" i="3"/>
  <c r="S2279" i="3"/>
  <c r="Q2279" i="3"/>
  <c r="O2279" i="3"/>
  <c r="L2279" i="3"/>
  <c r="K2279" i="3"/>
  <c r="J2279" i="3"/>
  <c r="N2283" i="3"/>
  <c r="L2283" i="3"/>
  <c r="R2283" i="3"/>
  <c r="J2283" i="3"/>
  <c r="I2283" i="3"/>
  <c r="T2283" i="3"/>
  <c r="S2283" i="3"/>
  <c r="Q2283" i="3"/>
  <c r="P2283" i="3"/>
  <c r="O2283" i="3"/>
  <c r="M2283" i="3"/>
  <c r="K2283" i="3"/>
  <c r="O2213" i="3"/>
  <c r="S2213" i="3"/>
  <c r="N2213" i="3"/>
  <c r="Q2219" i="3"/>
  <c r="O2219" i="3"/>
  <c r="P2219" i="3"/>
  <c r="N2219" i="3"/>
  <c r="R2219" i="3"/>
  <c r="M2219" i="3"/>
  <c r="L2219" i="3"/>
  <c r="J2219" i="3"/>
  <c r="I2228" i="3"/>
  <c r="P2228" i="3"/>
  <c r="O2228" i="3"/>
  <c r="S2228" i="3"/>
  <c r="Q2228" i="3"/>
  <c r="N2228" i="3"/>
  <c r="M2228" i="3"/>
  <c r="L2228" i="3"/>
  <c r="K2228" i="3"/>
  <c r="J2228" i="3"/>
  <c r="J2293" i="3"/>
  <c r="R2293" i="3"/>
  <c r="Q2293" i="3"/>
  <c r="M2293" i="3"/>
  <c r="K2293" i="3"/>
  <c r="M2297" i="3"/>
  <c r="L2338" i="3"/>
  <c r="N2338" i="3"/>
  <c r="K2338" i="3"/>
  <c r="R2338" i="3"/>
  <c r="P2338" i="3"/>
  <c r="O2338" i="3"/>
  <c r="M2338" i="3"/>
  <c r="J2338" i="3"/>
  <c r="I2338" i="3"/>
  <c r="T2346" i="3"/>
  <c r="S2346" i="3"/>
  <c r="R2346" i="3"/>
  <c r="N2346" i="3"/>
  <c r="M2346" i="3"/>
  <c r="L2346" i="3"/>
  <c r="K2346" i="3"/>
  <c r="J2346" i="3"/>
  <c r="I2346" i="3"/>
  <c r="L2374" i="3"/>
  <c r="K2374" i="3"/>
  <c r="R2374" i="3"/>
  <c r="Q2374" i="3"/>
  <c r="P2374" i="3"/>
  <c r="M2374" i="3"/>
  <c r="J2374" i="3"/>
  <c r="I2374" i="3"/>
  <c r="I2553" i="3"/>
  <c r="T2553" i="3"/>
  <c r="R2553" i="3"/>
  <c r="Q2553" i="3"/>
  <c r="S2553" i="3"/>
  <c r="P2553" i="3"/>
  <c r="O2553" i="3"/>
  <c r="N2553" i="3"/>
  <c r="M2553" i="3"/>
  <c r="L2553" i="3"/>
  <c r="K2553" i="3"/>
  <c r="J2553" i="3"/>
  <c r="M2359" i="3"/>
  <c r="K2359" i="3"/>
  <c r="Q2359" i="3"/>
  <c r="T2359" i="3"/>
  <c r="S2359" i="3"/>
  <c r="R2359" i="3"/>
  <c r="P2359" i="3"/>
  <c r="O2359" i="3"/>
  <c r="L2359" i="3"/>
  <c r="R2413" i="3"/>
  <c r="M2413" i="3"/>
  <c r="Q2413" i="3"/>
  <c r="P2413" i="3"/>
  <c r="O2413" i="3"/>
  <c r="N2413" i="3"/>
  <c r="L2413" i="3"/>
  <c r="K2413" i="3"/>
  <c r="J2413" i="3"/>
  <c r="I2413" i="3"/>
  <c r="J2417" i="3"/>
  <c r="S2417" i="3"/>
  <c r="R2417" i="3"/>
  <c r="Q2417" i="3"/>
  <c r="P2417" i="3"/>
  <c r="O2417" i="3"/>
  <c r="N2417" i="3"/>
  <c r="M2417" i="3"/>
  <c r="L2417" i="3"/>
  <c r="K2417" i="3"/>
  <c r="I2417" i="3"/>
  <c r="M2560" i="3"/>
  <c r="J2560" i="3"/>
  <c r="T2560" i="3"/>
  <c r="S2560" i="3"/>
  <c r="R2560" i="3"/>
  <c r="O2560" i="3"/>
  <c r="L2560" i="3"/>
  <c r="K2560" i="3"/>
  <c r="Q2560" i="3"/>
  <c r="P2560" i="3"/>
  <c r="N2560" i="3"/>
  <c r="I2560" i="3"/>
  <c r="J2282" i="3"/>
  <c r="N2282" i="3"/>
  <c r="L2343" i="3"/>
  <c r="J2343" i="3"/>
  <c r="P2343" i="3"/>
  <c r="T2343" i="3"/>
  <c r="S2343" i="3"/>
  <c r="R2343" i="3"/>
  <c r="Q2343" i="3"/>
  <c r="O2343" i="3"/>
  <c r="N2343" i="3"/>
  <c r="K2343" i="3"/>
  <c r="M2397" i="3"/>
  <c r="S2397" i="3"/>
  <c r="Q2397" i="3"/>
  <c r="P2397" i="3"/>
  <c r="O2397" i="3"/>
  <c r="K2397" i="3"/>
  <c r="J2397" i="3"/>
  <c r="I2397" i="3"/>
  <c r="L2326" i="3"/>
  <c r="K2326" i="3"/>
  <c r="T2326" i="3"/>
  <c r="P2326" i="3"/>
  <c r="N2326" i="3"/>
  <c r="M2326" i="3"/>
  <c r="I2326" i="3"/>
  <c r="J2353" i="3"/>
  <c r="N2353" i="3"/>
  <c r="O2353" i="3"/>
  <c r="M2353" i="3"/>
  <c r="T2370" i="3"/>
  <c r="N2370" i="3"/>
  <c r="L2370" i="3"/>
  <c r="R2370" i="3"/>
  <c r="S2370" i="3"/>
  <c r="O2370" i="3"/>
  <c r="M2370" i="3"/>
  <c r="K2370" i="3"/>
  <c r="J2370" i="3"/>
  <c r="I2370" i="3"/>
  <c r="I2390" i="3"/>
  <c r="M2390" i="3"/>
  <c r="R2390" i="3"/>
  <c r="Q2390" i="3"/>
  <c r="P2390" i="3"/>
  <c r="L2390" i="3"/>
  <c r="K2390" i="3"/>
  <c r="J2390" i="3"/>
  <c r="J2405" i="3"/>
  <c r="M2405" i="3"/>
  <c r="K2405" i="3"/>
  <c r="Q2405" i="3"/>
  <c r="T2405" i="3"/>
  <c r="S2405" i="3"/>
  <c r="O2405" i="3"/>
  <c r="N2405" i="3"/>
  <c r="L2405" i="3"/>
  <c r="I2405" i="3"/>
  <c r="R2074" i="3"/>
  <c r="M2126" i="3"/>
  <c r="P2151" i="3"/>
  <c r="M2155" i="3"/>
  <c r="R2156" i="3"/>
  <c r="P2170" i="3"/>
  <c r="S2172" i="3"/>
  <c r="I2172" i="3"/>
  <c r="M2174" i="3"/>
  <c r="N2183" i="3"/>
  <c r="L2187" i="3"/>
  <c r="K2191" i="3"/>
  <c r="O2192" i="3"/>
  <c r="M2196" i="3"/>
  <c r="P2205" i="3"/>
  <c r="O2209" i="3"/>
  <c r="R2222" i="3"/>
  <c r="O2229" i="3"/>
  <c r="S2234" i="3"/>
  <c r="N2248" i="3"/>
  <c r="M2252" i="3"/>
  <c r="M2280" i="3"/>
  <c r="K2286" i="3"/>
  <c r="T2298" i="3"/>
  <c r="Q2298" i="3"/>
  <c r="O2298" i="3"/>
  <c r="I2298" i="3"/>
  <c r="I2299" i="3"/>
  <c r="N2308" i="3"/>
  <c r="P2317" i="3"/>
  <c r="N2317" i="3"/>
  <c r="T2317" i="3"/>
  <c r="R2317" i="3"/>
  <c r="Q2317" i="3"/>
  <c r="K2317" i="3"/>
  <c r="I2317" i="3"/>
  <c r="I2323" i="3"/>
  <c r="L2350" i="3"/>
  <c r="T2350" i="3"/>
  <c r="R2350" i="3"/>
  <c r="O2350" i="3"/>
  <c r="N2350" i="3"/>
  <c r="M2350" i="3"/>
  <c r="K2350" i="3"/>
  <c r="J2350" i="3"/>
  <c r="I2350" i="3"/>
  <c r="I2365" i="3"/>
  <c r="R2378" i="3"/>
  <c r="Q2378" i="3"/>
  <c r="P2378" i="3"/>
  <c r="M2378" i="3"/>
  <c r="L2378" i="3"/>
  <c r="K2378" i="3"/>
  <c r="J2378" i="3"/>
  <c r="I2378" i="3"/>
  <c r="N2430" i="3"/>
  <c r="R2430" i="3"/>
  <c r="Q2430" i="3"/>
  <c r="O2430" i="3"/>
  <c r="T2430" i="3"/>
  <c r="S2430" i="3"/>
  <c r="P2430" i="3"/>
  <c r="L2430" i="3"/>
  <c r="J2430" i="3"/>
  <c r="K2433" i="3"/>
  <c r="R2433" i="3"/>
  <c r="Q2433" i="3"/>
  <c r="P2433" i="3"/>
  <c r="O2433" i="3"/>
  <c r="N2433" i="3"/>
  <c r="M2433" i="3"/>
  <c r="L2433" i="3"/>
  <c r="J2433" i="3"/>
  <c r="I2433" i="3"/>
  <c r="J2487" i="3"/>
  <c r="L2487" i="3"/>
  <c r="I2487" i="3"/>
  <c r="P2487" i="3"/>
  <c r="T2487" i="3"/>
  <c r="S2487" i="3"/>
  <c r="R2487" i="3"/>
  <c r="Q2487" i="3"/>
  <c r="O2487" i="3"/>
  <c r="N2487" i="3"/>
  <c r="M2487" i="3"/>
  <c r="K2487" i="3"/>
  <c r="M2292" i="3"/>
  <c r="L2292" i="3"/>
  <c r="N2295" i="3"/>
  <c r="N2296" i="3" s="1"/>
  <c r="L2295" i="3"/>
  <c r="R2295" i="3"/>
  <c r="R2296" i="3" s="1"/>
  <c r="Q2295" i="3"/>
  <c r="Q2296" i="3" s="1"/>
  <c r="I2296" i="3"/>
  <c r="J2299" i="3"/>
  <c r="J2302" i="3"/>
  <c r="T2304" i="3"/>
  <c r="I2304" i="3"/>
  <c r="K2304" i="3"/>
  <c r="J2304" i="3"/>
  <c r="K2305" i="3"/>
  <c r="J2323" i="3"/>
  <c r="J2348" i="3"/>
  <c r="T2364" i="3"/>
  <c r="K2364" i="3"/>
  <c r="I2364" i="3"/>
  <c r="O2364" i="3"/>
  <c r="S2364" i="3"/>
  <c r="J2365" i="3"/>
  <c r="T2382" i="3"/>
  <c r="R2382" i="3"/>
  <c r="S2382" i="3"/>
  <c r="Q2382" i="3"/>
  <c r="P2382" i="3"/>
  <c r="M2382" i="3"/>
  <c r="L2382" i="3"/>
  <c r="K2382" i="3"/>
  <c r="J2382" i="3"/>
  <c r="I2382" i="3"/>
  <c r="P2387" i="3"/>
  <c r="S2387" i="3"/>
  <c r="Q2387" i="3"/>
  <c r="T2387" i="3"/>
  <c r="R2387" i="3"/>
  <c r="O2387" i="3"/>
  <c r="N2387" i="3"/>
  <c r="M2387" i="3"/>
  <c r="L2387" i="3"/>
  <c r="K2387" i="3"/>
  <c r="J2387" i="3"/>
  <c r="K2254" i="3"/>
  <c r="Q2254" i="3"/>
  <c r="Q2255" i="3" s="1"/>
  <c r="P2254" i="3"/>
  <c r="P2255" i="3" s="1"/>
  <c r="O2254" i="3"/>
  <c r="O2255" i="3" s="1"/>
  <c r="I2254" i="3"/>
  <c r="L2296" i="3"/>
  <c r="L2299" i="3"/>
  <c r="K2302" i="3"/>
  <c r="M2305" i="3"/>
  <c r="T2310" i="3"/>
  <c r="L2310" i="3"/>
  <c r="Q2310" i="3"/>
  <c r="O2310" i="3"/>
  <c r="I2311" i="3"/>
  <c r="S2319" i="3"/>
  <c r="P2319" i="3"/>
  <c r="K2323" i="3"/>
  <c r="L2348" i="3"/>
  <c r="I2223" i="3"/>
  <c r="M2223" i="3"/>
  <c r="L2223" i="3"/>
  <c r="K2223" i="3"/>
  <c r="M2242" i="3"/>
  <c r="K2242" i="3"/>
  <c r="Q2242" i="3"/>
  <c r="R2242" i="3"/>
  <c r="P2272" i="3"/>
  <c r="P2273" i="3" s="1"/>
  <c r="L2272" i="3"/>
  <c r="T2272" i="3"/>
  <c r="Q2272" i="3"/>
  <c r="Q2273" i="3" s="1"/>
  <c r="K2272" i="3"/>
  <c r="J2275" i="3"/>
  <c r="O2275" i="3"/>
  <c r="N2275" i="3"/>
  <c r="I2275" i="3"/>
  <c r="I2293" i="3"/>
  <c r="M2299" i="3"/>
  <c r="O2301" i="3"/>
  <c r="M2301" i="3"/>
  <c r="S2301" i="3"/>
  <c r="Q2301" i="3"/>
  <c r="P2301" i="3"/>
  <c r="J2301" i="3"/>
  <c r="M2302" i="3"/>
  <c r="O2305" i="3"/>
  <c r="J2311" i="3"/>
  <c r="L2323" i="3"/>
  <c r="Q2338" i="3"/>
  <c r="O2346" i="3"/>
  <c r="M2348" i="3"/>
  <c r="O2365" i="3"/>
  <c r="N2394" i="3"/>
  <c r="I2394" i="3"/>
  <c r="T2394" i="3"/>
  <c r="S2394" i="3"/>
  <c r="P2394" i="3"/>
  <c r="O2394" i="3"/>
  <c r="M2394" i="3"/>
  <c r="L2394" i="3"/>
  <c r="K2394" i="3"/>
  <c r="J2394" i="3"/>
  <c r="S2094" i="3"/>
  <c r="R2094" i="3"/>
  <c r="O2099" i="3"/>
  <c r="Q2099" i="3"/>
  <c r="K2104" i="3"/>
  <c r="Q2126" i="3"/>
  <c r="T2151" i="3"/>
  <c r="T2170" i="3"/>
  <c r="P2187" i="3"/>
  <c r="O2189" i="3"/>
  <c r="M2189" i="3"/>
  <c r="L2189" i="3"/>
  <c r="Q2196" i="3"/>
  <c r="I2246" i="3"/>
  <c r="S2246" i="3"/>
  <c r="R2246" i="3"/>
  <c r="N2246" i="3"/>
  <c r="Q2252" i="3"/>
  <c r="O2286" i="3"/>
  <c r="L2293" i="3"/>
  <c r="N2299" i="3"/>
  <c r="N2302" i="3"/>
  <c r="P2305" i="3"/>
  <c r="L2311" i="3"/>
  <c r="T2322" i="3"/>
  <c r="N2322" i="3"/>
  <c r="L2322" i="3"/>
  <c r="R2322" i="3"/>
  <c r="S2322" i="3"/>
  <c r="P2322" i="3"/>
  <c r="O2322" i="3"/>
  <c r="K2322" i="3"/>
  <c r="M2323" i="3"/>
  <c r="T2334" i="3"/>
  <c r="R2334" i="3"/>
  <c r="R2335" i="3" s="1"/>
  <c r="P2334" i="3"/>
  <c r="P2335" i="3" s="1"/>
  <c r="N2334" i="3"/>
  <c r="N2335" i="3" s="1"/>
  <c r="M2334" i="3"/>
  <c r="M2335" i="3" s="1"/>
  <c r="K2334" i="3"/>
  <c r="S2338" i="3"/>
  <c r="P2346" i="3"/>
  <c r="N2348" i="3"/>
  <c r="Q2365" i="3"/>
  <c r="O2374" i="3"/>
  <c r="I2444" i="3"/>
  <c r="O2444" i="3"/>
  <c r="M2444" i="3"/>
  <c r="S2444" i="3"/>
  <c r="T2444" i="3"/>
  <c r="R2444" i="3"/>
  <c r="Q2444" i="3"/>
  <c r="P2444" i="3"/>
  <c r="N2444" i="3"/>
  <c r="L2444" i="3"/>
  <c r="K2444" i="3"/>
  <c r="J2444" i="3"/>
  <c r="J2281" i="3"/>
  <c r="S2281" i="3"/>
  <c r="Q2281" i="3"/>
  <c r="J2288" i="3"/>
  <c r="N2288" i="3"/>
  <c r="O2288" i="3"/>
  <c r="M2288" i="3"/>
  <c r="N2293" i="3"/>
  <c r="P2299" i="3"/>
  <c r="O2302" i="3"/>
  <c r="S2305" i="3"/>
  <c r="N2311" i="3"/>
  <c r="N2323" i="3"/>
  <c r="T2338" i="3"/>
  <c r="P2348" i="3"/>
  <c r="I2359" i="3"/>
  <c r="S2413" i="3"/>
  <c r="T2417" i="3"/>
  <c r="Q2249" i="3"/>
  <c r="O2249" i="3"/>
  <c r="L2249" i="3"/>
  <c r="K2249" i="3"/>
  <c r="M2260" i="3"/>
  <c r="K2260" i="3"/>
  <c r="Q2260" i="3"/>
  <c r="S2260" i="3"/>
  <c r="I2282" i="3"/>
  <c r="O2293" i="3"/>
  <c r="Q2299" i="3"/>
  <c r="O2311" i="3"/>
  <c r="O2323" i="3"/>
  <c r="I2343" i="3"/>
  <c r="K2347" i="3"/>
  <c r="T2347" i="3"/>
  <c r="S2347" i="3"/>
  <c r="R2347" i="3"/>
  <c r="Q2347" i="3"/>
  <c r="P2347" i="3"/>
  <c r="O2347" i="3"/>
  <c r="N2347" i="3"/>
  <c r="L2347" i="3"/>
  <c r="Q2348" i="3"/>
  <c r="J2359" i="3"/>
  <c r="T2413" i="3"/>
  <c r="N2418" i="3"/>
  <c r="K2418" i="3"/>
  <c r="T2418" i="3"/>
  <c r="S2418" i="3"/>
  <c r="R2418" i="3"/>
  <c r="Q2418" i="3"/>
  <c r="P2418" i="3"/>
  <c r="L2418" i="3"/>
  <c r="T2252" i="3"/>
  <c r="I2264" i="3"/>
  <c r="Q2264" i="3"/>
  <c r="O2264" i="3"/>
  <c r="K2282" i="3"/>
  <c r="R2284" i="3"/>
  <c r="P2284" i="3"/>
  <c r="S2284" i="3"/>
  <c r="Q2284" i="3"/>
  <c r="L2284" i="3"/>
  <c r="J2284" i="3"/>
  <c r="R2286" i="3"/>
  <c r="P2293" i="3"/>
  <c r="R2299" i="3"/>
  <c r="P2303" i="3"/>
  <c r="Q2303" i="3"/>
  <c r="N2306" i="3"/>
  <c r="L2306" i="3"/>
  <c r="R2306" i="3"/>
  <c r="T2306" i="3"/>
  <c r="Q2306" i="3"/>
  <c r="I2306" i="3"/>
  <c r="R2311" i="3"/>
  <c r="R2323" i="3"/>
  <c r="J2326" i="3"/>
  <c r="M2343" i="3"/>
  <c r="R2348" i="3"/>
  <c r="I2353" i="3"/>
  <c r="N2359" i="3"/>
  <c r="T2366" i="3"/>
  <c r="R2366" i="3"/>
  <c r="O2366" i="3"/>
  <c r="N2366" i="3"/>
  <c r="M2366" i="3"/>
  <c r="L2366" i="3"/>
  <c r="K2366" i="3"/>
  <c r="J2366" i="3"/>
  <c r="I2366" i="3"/>
  <c r="P2370" i="3"/>
  <c r="P2375" i="3"/>
  <c r="L2375" i="3"/>
  <c r="J2375" i="3"/>
  <c r="Q2375" i="3"/>
  <c r="T2375" i="3"/>
  <c r="S2375" i="3"/>
  <c r="R2375" i="3"/>
  <c r="O2375" i="3"/>
  <c r="N2375" i="3"/>
  <c r="M2375" i="3"/>
  <c r="K2375" i="3"/>
  <c r="I2375" i="3"/>
  <c r="I2384" i="3"/>
  <c r="T2384" i="3"/>
  <c r="S2384" i="3"/>
  <c r="R2384" i="3"/>
  <c r="Q2384" i="3"/>
  <c r="P2384" i="3"/>
  <c r="N2390" i="3"/>
  <c r="P2405" i="3"/>
  <c r="M2218" i="3"/>
  <c r="K2218" i="3"/>
  <c r="Q2218" i="3"/>
  <c r="L2282" i="3"/>
  <c r="S2293" i="3"/>
  <c r="O2326" i="3"/>
  <c r="K2353" i="3"/>
  <c r="Q2370" i="3"/>
  <c r="O2390" i="3"/>
  <c r="R2397" i="3"/>
  <c r="R2405" i="3"/>
  <c r="N2412" i="3"/>
  <c r="Q2412" i="3"/>
  <c r="P2412" i="3"/>
  <c r="O2412" i="3"/>
  <c r="K2412" i="3"/>
  <c r="J2412" i="3"/>
  <c r="I2412" i="3"/>
  <c r="N2448" i="3"/>
  <c r="J2448" i="3"/>
  <c r="O2448" i="3"/>
  <c r="T2448" i="3"/>
  <c r="S2448" i="3"/>
  <c r="R2448" i="3"/>
  <c r="Q2448" i="3"/>
  <c r="P2448" i="3"/>
  <c r="M2448" i="3"/>
  <c r="L2448" i="3"/>
  <c r="K2448" i="3"/>
  <c r="I2448" i="3"/>
  <c r="T2297" i="3"/>
  <c r="Q2297" i="3"/>
  <c r="P2297" i="3"/>
  <c r="L2297" i="3"/>
  <c r="J2297" i="3"/>
  <c r="Q2326" i="3"/>
  <c r="L2353" i="3"/>
  <c r="S2390" i="3"/>
  <c r="R2401" i="3"/>
  <c r="P2401" i="3"/>
  <c r="N2401" i="3"/>
  <c r="T2401" i="3"/>
  <c r="S2401" i="3"/>
  <c r="Q2401" i="3"/>
  <c r="L2401" i="3"/>
  <c r="K2401" i="3"/>
  <c r="J2401" i="3"/>
  <c r="I2401" i="3"/>
  <c r="R2425" i="3"/>
  <c r="T2425" i="3"/>
  <c r="P2425" i="3"/>
  <c r="N2425" i="3"/>
  <c r="S2425" i="3"/>
  <c r="Q2425" i="3"/>
  <c r="O2425" i="3"/>
  <c r="M2425" i="3"/>
  <c r="L2425" i="3"/>
  <c r="K2425" i="3"/>
  <c r="J2425" i="3"/>
  <c r="I2425" i="3"/>
  <c r="O2201" i="3"/>
  <c r="T2201" i="3"/>
  <c r="S2201" i="3"/>
  <c r="Q2225" i="3"/>
  <c r="O2225" i="3"/>
  <c r="J2254" i="3"/>
  <c r="O2282" i="3"/>
  <c r="J2292" i="3"/>
  <c r="J2294" i="3"/>
  <c r="N2294" i="3"/>
  <c r="S2294" i="3"/>
  <c r="Q2294" i="3"/>
  <c r="I2294" i="3"/>
  <c r="J2295" i="3"/>
  <c r="M2304" i="3"/>
  <c r="I2310" i="3"/>
  <c r="Q2312" i="3"/>
  <c r="O2312" i="3"/>
  <c r="J2312" i="3"/>
  <c r="I2312" i="3"/>
  <c r="I2319" i="3"/>
  <c r="R2326" i="3"/>
  <c r="L2342" i="3"/>
  <c r="S2342" i="3"/>
  <c r="R2342" i="3"/>
  <c r="N2342" i="3"/>
  <c r="M2342" i="3"/>
  <c r="K2342" i="3"/>
  <c r="J2342" i="3"/>
  <c r="I2342" i="3"/>
  <c r="P2353" i="3"/>
  <c r="T2358" i="3"/>
  <c r="L2358" i="3"/>
  <c r="S2358" i="3"/>
  <c r="R2358" i="3"/>
  <c r="N2358" i="3"/>
  <c r="M2358" i="3"/>
  <c r="K2358" i="3"/>
  <c r="J2358" i="3"/>
  <c r="I2358" i="3"/>
  <c r="L2364" i="3"/>
  <c r="O2382" i="3"/>
  <c r="T2390" i="3"/>
  <c r="S2416" i="3"/>
  <c r="Q2416" i="3"/>
  <c r="R2416" i="3"/>
  <c r="P2416" i="3"/>
  <c r="O2416" i="3"/>
  <c r="L2416" i="3"/>
  <c r="K2416" i="3"/>
  <c r="J2416" i="3"/>
  <c r="I2416" i="3"/>
  <c r="Q2353" i="3"/>
  <c r="M2364" i="3"/>
  <c r="J2391" i="3"/>
  <c r="N2391" i="3"/>
  <c r="L2391" i="3"/>
  <c r="R2391" i="3"/>
  <c r="T2391" i="3"/>
  <c r="S2391" i="3"/>
  <c r="Q2391" i="3"/>
  <c r="P2391" i="3"/>
  <c r="O2391" i="3"/>
  <c r="M2391" i="3"/>
  <c r="K2391" i="3"/>
  <c r="I2391" i="3"/>
  <c r="Q2394" i="3"/>
  <c r="R2174" i="3"/>
  <c r="Q2174" i="3"/>
  <c r="M2205" i="3"/>
  <c r="O2205" i="3"/>
  <c r="N2205" i="3"/>
  <c r="K2209" i="3"/>
  <c r="J2209" i="3"/>
  <c r="N2223" i="3"/>
  <c r="I2229" i="3"/>
  <c r="M2229" i="3"/>
  <c r="I2241" i="3"/>
  <c r="M2241" i="3"/>
  <c r="P2241" i="3"/>
  <c r="O2241" i="3"/>
  <c r="J2241" i="3"/>
  <c r="J2242" i="3"/>
  <c r="N2254" i="3"/>
  <c r="N2255" i="3" s="1"/>
  <c r="J2272" i="3"/>
  <c r="L2275" i="3"/>
  <c r="Q2282" i="3"/>
  <c r="N2292" i="3"/>
  <c r="M2295" i="3"/>
  <c r="M2296" i="3" s="1"/>
  <c r="K2301" i="3"/>
  <c r="O2304" i="3"/>
  <c r="K2310" i="3"/>
  <c r="K2319" i="3"/>
  <c r="I2334" i="3"/>
  <c r="R2353" i="3"/>
  <c r="N2364" i="3"/>
  <c r="J2379" i="3"/>
  <c r="R2379" i="3"/>
  <c r="Q2379" i="3"/>
  <c r="P2379" i="3"/>
  <c r="O2379" i="3"/>
  <c r="N2379" i="3"/>
  <c r="M2379" i="3"/>
  <c r="L2379" i="3"/>
  <c r="K2379" i="3"/>
  <c r="I2379" i="3"/>
  <c r="R2394" i="3"/>
  <c r="T2452" i="3"/>
  <c r="J2452" i="3"/>
  <c r="S2452" i="3"/>
  <c r="R2452" i="3"/>
  <c r="Q2452" i="3"/>
  <c r="P2452" i="3"/>
  <c r="O2452" i="3"/>
  <c r="N2452" i="3"/>
  <c r="M2452" i="3"/>
  <c r="L2452" i="3"/>
  <c r="K2452" i="3"/>
  <c r="I2452" i="3"/>
  <c r="O2183" i="3"/>
  <c r="J2183" i="3"/>
  <c r="I2183" i="3"/>
  <c r="O2223" i="3"/>
  <c r="L2242" i="3"/>
  <c r="M2248" i="3"/>
  <c r="K2248" i="3"/>
  <c r="Q2248" i="3"/>
  <c r="R2254" i="3"/>
  <c r="R2255" i="3" s="1"/>
  <c r="O2272" i="3"/>
  <c r="O2273" i="3" s="1"/>
  <c r="M2275" i="3"/>
  <c r="S2280" i="3"/>
  <c r="R2280" i="3"/>
  <c r="N2280" i="3"/>
  <c r="L2280" i="3"/>
  <c r="I2281" i="3"/>
  <c r="R2282" i="3"/>
  <c r="I2288" i="3"/>
  <c r="O2292" i="3"/>
  <c r="O2295" i="3"/>
  <c r="O2296" i="3" s="1"/>
  <c r="L2301" i="3"/>
  <c r="P2304" i="3"/>
  <c r="M2310" i="3"/>
  <c r="T2318" i="3"/>
  <c r="R2318" i="3"/>
  <c r="S2318" i="3"/>
  <c r="P2318" i="3"/>
  <c r="O2318" i="3"/>
  <c r="M2318" i="3"/>
  <c r="J2318" i="3"/>
  <c r="L2319" i="3"/>
  <c r="J2334" i="3"/>
  <c r="S2353" i="3"/>
  <c r="P2364" i="3"/>
  <c r="N2436" i="3"/>
  <c r="T2436" i="3"/>
  <c r="S2436" i="3"/>
  <c r="R2436" i="3"/>
  <c r="O2436" i="3"/>
  <c r="M2436" i="3"/>
  <c r="L2436" i="3"/>
  <c r="K2436" i="3"/>
  <c r="J2436" i="3"/>
  <c r="I2436" i="3"/>
  <c r="P2223" i="3"/>
  <c r="N2242" i="3"/>
  <c r="I2249" i="3"/>
  <c r="S2254" i="3"/>
  <c r="S2255" i="3" s="1"/>
  <c r="I2260" i="3"/>
  <c r="R2272" i="3"/>
  <c r="R2273" i="3" s="1"/>
  <c r="P2275" i="3"/>
  <c r="K2281" i="3"/>
  <c r="S2282" i="3"/>
  <c r="K2288" i="3"/>
  <c r="P2292" i="3"/>
  <c r="P2295" i="3"/>
  <c r="P2296" i="3" s="1"/>
  <c r="N2301" i="3"/>
  <c r="Q2304" i="3"/>
  <c r="L2308" i="3"/>
  <c r="K2308" i="3"/>
  <c r="J2308" i="3"/>
  <c r="N2310" i="3"/>
  <c r="M2319" i="3"/>
  <c r="P2333" i="3"/>
  <c r="O2333" i="3"/>
  <c r="M2333" i="3"/>
  <c r="T2333" i="3"/>
  <c r="N2333" i="3"/>
  <c r="L2333" i="3"/>
  <c r="I2347" i="3"/>
  <c r="T2353" i="3"/>
  <c r="Q2364" i="3"/>
  <c r="L2386" i="3"/>
  <c r="N2386" i="3"/>
  <c r="K2386" i="3"/>
  <c r="R2386" i="3"/>
  <c r="S2386" i="3"/>
  <c r="Q2386" i="3"/>
  <c r="P2386" i="3"/>
  <c r="J2386" i="3"/>
  <c r="I2386" i="3"/>
  <c r="S2409" i="3"/>
  <c r="I2409" i="3"/>
  <c r="M2409" i="3"/>
  <c r="T2409" i="3"/>
  <c r="P2409" i="3"/>
  <c r="O2409" i="3"/>
  <c r="N2409" i="3"/>
  <c r="L2409" i="3"/>
  <c r="K2409" i="3"/>
  <c r="J2409" i="3"/>
  <c r="I2418" i="3"/>
  <c r="T2422" i="3"/>
  <c r="S2422" i="3"/>
  <c r="R2422" i="3"/>
  <c r="Q2422" i="3"/>
  <c r="P2422" i="3"/>
  <c r="O2422" i="3"/>
  <c r="L2422" i="3"/>
  <c r="J2249" i="3"/>
  <c r="T2254" i="3"/>
  <c r="J2260" i="3"/>
  <c r="L2281" i="3"/>
  <c r="T2282" i="3"/>
  <c r="L2288" i="3"/>
  <c r="Q2292" i="3"/>
  <c r="S2295" i="3"/>
  <c r="S2296" i="3" s="1"/>
  <c r="R2304" i="3"/>
  <c r="P2310" i="3"/>
  <c r="N2319" i="3"/>
  <c r="J2347" i="3"/>
  <c r="N2354" i="3"/>
  <c r="L2354" i="3"/>
  <c r="R2354" i="3"/>
  <c r="P2354" i="3"/>
  <c r="O2354" i="3"/>
  <c r="M2354" i="3"/>
  <c r="K2354" i="3"/>
  <c r="J2354" i="3"/>
  <c r="I2354" i="3"/>
  <c r="P2363" i="3"/>
  <c r="J2363" i="3"/>
  <c r="T2363" i="3"/>
  <c r="S2363" i="3"/>
  <c r="R2363" i="3"/>
  <c r="Q2363" i="3"/>
  <c r="O2363" i="3"/>
  <c r="N2363" i="3"/>
  <c r="M2363" i="3"/>
  <c r="K2363" i="3"/>
  <c r="R2364" i="3"/>
  <c r="P2366" i="3"/>
  <c r="J2384" i="3"/>
  <c r="J2418" i="3"/>
  <c r="K2299" i="3"/>
  <c r="O2299" i="3"/>
  <c r="S2323" i="3"/>
  <c r="Q2323" i="3"/>
  <c r="P2323" i="3"/>
  <c r="P2365" i="3"/>
  <c r="N2365" i="3"/>
  <c r="T2365" i="3"/>
  <c r="M2365" i="3"/>
  <c r="L2365" i="3"/>
  <c r="J2429" i="3"/>
  <c r="M2429" i="3"/>
  <c r="K2429" i="3"/>
  <c r="P2429" i="3"/>
  <c r="T2429" i="3"/>
  <c r="S2429" i="3"/>
  <c r="R2429" i="3"/>
  <c r="Q2429" i="3"/>
  <c r="O2429" i="3"/>
  <c r="N2429" i="3"/>
  <c r="L2429" i="3"/>
  <c r="I2429" i="3"/>
  <c r="K2296" i="3"/>
  <c r="J2296" i="3"/>
  <c r="L2302" i="3"/>
  <c r="T2302" i="3"/>
  <c r="R2302" i="3"/>
  <c r="S2302" i="3"/>
  <c r="P2302" i="3"/>
  <c r="I2302" i="3"/>
  <c r="J2305" i="3"/>
  <c r="N2305" i="3"/>
  <c r="R2305" i="3"/>
  <c r="Q2305" i="3"/>
  <c r="L2305" i="3"/>
  <c r="I2305" i="3"/>
  <c r="K2348" i="3"/>
  <c r="I2348" i="3"/>
  <c r="O2348" i="3"/>
  <c r="S2348" i="3"/>
  <c r="M2401" i="3"/>
  <c r="J2483" i="3"/>
  <c r="P2483" i="3"/>
  <c r="Q2483" i="3"/>
  <c r="N2483" i="3"/>
  <c r="T2483" i="3"/>
  <c r="S2483" i="3"/>
  <c r="R2483" i="3"/>
  <c r="O2483" i="3"/>
  <c r="M2483" i="3"/>
  <c r="L2483" i="3"/>
  <c r="K2483" i="3"/>
  <c r="I2483" i="3"/>
  <c r="R2497" i="3"/>
  <c r="N2497" i="3"/>
  <c r="L2497" i="3"/>
  <c r="S2497" i="3"/>
  <c r="T2497" i="3"/>
  <c r="Q2497" i="3"/>
  <c r="P2497" i="3"/>
  <c r="O2497" i="3"/>
  <c r="M2497" i="3"/>
  <c r="K2497" i="3"/>
  <c r="J2497" i="3"/>
  <c r="I2497" i="3"/>
  <c r="K2297" i="3"/>
  <c r="M2311" i="3"/>
  <c r="K2311" i="3"/>
  <c r="Q2311" i="3"/>
  <c r="P2311" i="3"/>
  <c r="M2384" i="3"/>
  <c r="O2401" i="3"/>
  <c r="R2412" i="3"/>
  <c r="M2416" i="3"/>
  <c r="Q2494" i="3"/>
  <c r="I2494" i="3"/>
  <c r="N2463" i="3"/>
  <c r="L2463" i="3"/>
  <c r="R2463" i="3"/>
  <c r="R2467" i="3"/>
  <c r="P2467" i="3"/>
  <c r="I2467" i="3"/>
  <c r="M2467" i="3"/>
  <c r="R2503" i="3"/>
  <c r="J2503" i="3"/>
  <c r="T2503" i="3"/>
  <c r="O2525" i="3"/>
  <c r="J2438" i="3"/>
  <c r="I2449" i="3"/>
  <c r="M2453" i="3"/>
  <c r="J2459" i="3"/>
  <c r="R2459" i="3"/>
  <c r="P2459" i="3"/>
  <c r="I2464" i="3"/>
  <c r="J2468" i="3"/>
  <c r="T2500" i="3"/>
  <c r="O2500" i="3"/>
  <c r="N2500" i="3"/>
  <c r="I2500" i="3"/>
  <c r="L2501" i="3"/>
  <c r="Q2510" i="3"/>
  <c r="P2510" i="3"/>
  <c r="O2510" i="3"/>
  <c r="J2510" i="3"/>
  <c r="M2511" i="3"/>
  <c r="P2525" i="3"/>
  <c r="Q2529" i="3"/>
  <c r="L2506" i="3"/>
  <c r="K2506" i="3"/>
  <c r="J2506" i="3"/>
  <c r="P2506" i="3"/>
  <c r="N2511" i="3"/>
  <c r="P2420" i="3"/>
  <c r="N2420" i="3"/>
  <c r="T2420" i="3"/>
  <c r="M2438" i="3"/>
  <c r="N2440" i="3"/>
  <c r="R2440" i="3"/>
  <c r="P2440" i="3"/>
  <c r="K2449" i="3"/>
  <c r="O2453" i="3"/>
  <c r="K2464" i="3"/>
  <c r="L2468" i="3"/>
  <c r="N2501" i="3"/>
  <c r="O2511" i="3"/>
  <c r="T2520" i="3"/>
  <c r="S2520" i="3"/>
  <c r="L2520" i="3"/>
  <c r="K2520" i="3"/>
  <c r="J2520" i="3"/>
  <c r="I2520" i="3"/>
  <c r="O2520" i="3"/>
  <c r="N2438" i="3"/>
  <c r="L2449" i="3"/>
  <c r="Q2453" i="3"/>
  <c r="L2464" i="3"/>
  <c r="N2468" i="3"/>
  <c r="Q2486" i="3"/>
  <c r="K2486" i="3"/>
  <c r="M2493" i="3"/>
  <c r="S2493" i="3"/>
  <c r="Q2493" i="3"/>
  <c r="Q2511" i="3"/>
  <c r="O2438" i="3"/>
  <c r="N2449" i="3"/>
  <c r="R2453" i="3"/>
  <c r="M2464" i="3"/>
  <c r="P2468" i="3"/>
  <c r="N2478" i="3"/>
  <c r="R2478" i="3"/>
  <c r="P2478" i="3"/>
  <c r="M2478" i="3"/>
  <c r="J2494" i="3"/>
  <c r="Q2501" i="3"/>
  <c r="R2511" i="3"/>
  <c r="I2517" i="3"/>
  <c r="S2517" i="3"/>
  <c r="R2517" i="3"/>
  <c r="Q2517" i="3"/>
  <c r="P2517" i="3"/>
  <c r="O2414" i="3"/>
  <c r="N2424" i="3"/>
  <c r="O2424" i="3"/>
  <c r="J2424" i="3"/>
  <c r="P2424" i="3"/>
  <c r="Q2426" i="3"/>
  <c r="P2438" i="3"/>
  <c r="R2442" i="3"/>
  <c r="J2447" i="3"/>
  <c r="I2447" i="3"/>
  <c r="P2449" i="3"/>
  <c r="S2453" i="3"/>
  <c r="R2457" i="3"/>
  <c r="N2464" i="3"/>
  <c r="Q2468" i="3"/>
  <c r="K2482" i="3"/>
  <c r="J2482" i="3"/>
  <c r="O2482" i="3"/>
  <c r="K2494" i="3"/>
  <c r="R2501" i="3"/>
  <c r="S2511" i="3"/>
  <c r="P2321" i="3"/>
  <c r="I2321" i="3"/>
  <c r="M2321" i="3"/>
  <c r="S2336" i="3"/>
  <c r="R2368" i="3"/>
  <c r="Q2380" i="3"/>
  <c r="R2388" i="3"/>
  <c r="P2399" i="3"/>
  <c r="R2403" i="3"/>
  <c r="P2414" i="3"/>
  <c r="R2426" i="3"/>
  <c r="R2434" i="3"/>
  <c r="Q2438" i="3"/>
  <c r="S2442" i="3"/>
  <c r="O2445" i="3"/>
  <c r="Q2449" i="3"/>
  <c r="O2460" i="3"/>
  <c r="R2462" i="3"/>
  <c r="I2462" i="3"/>
  <c r="M2462" i="3"/>
  <c r="O2464" i="3"/>
  <c r="R2468" i="3"/>
  <c r="O2476" i="3"/>
  <c r="L2494" i="3"/>
  <c r="R2380" i="3"/>
  <c r="J2393" i="3"/>
  <c r="S2393" i="3"/>
  <c r="Q2399" i="3"/>
  <c r="Q2414" i="3"/>
  <c r="S2426" i="3"/>
  <c r="S2434" i="3"/>
  <c r="R2438" i="3"/>
  <c r="T2442" i="3"/>
  <c r="P2445" i="3"/>
  <c r="N2454" i="3"/>
  <c r="Q2454" i="3"/>
  <c r="O2454" i="3"/>
  <c r="M2458" i="3"/>
  <c r="K2458" i="3"/>
  <c r="Q2458" i="3"/>
  <c r="I2463" i="3"/>
  <c r="Q2464" i="3"/>
  <c r="J2467" i="3"/>
  <c r="M2494" i="3"/>
  <c r="N2496" i="3"/>
  <c r="I2496" i="3"/>
  <c r="T2496" i="3"/>
  <c r="S2496" i="3"/>
  <c r="M2496" i="3"/>
  <c r="P2499" i="3"/>
  <c r="J2499" i="3"/>
  <c r="I2499" i="3"/>
  <c r="I2503" i="3"/>
  <c r="I2337" i="3"/>
  <c r="M2337" i="3"/>
  <c r="O2349" i="3"/>
  <c r="M2349" i="3"/>
  <c r="S2349" i="3"/>
  <c r="S2380" i="3"/>
  <c r="R2399" i="3"/>
  <c r="S2414" i="3"/>
  <c r="S2438" i="3"/>
  <c r="R2443" i="3"/>
  <c r="I2443" i="3"/>
  <c r="M2443" i="3"/>
  <c r="Q2445" i="3"/>
  <c r="L2450" i="3"/>
  <c r="S2450" i="3"/>
  <c r="I2459" i="3"/>
  <c r="J2463" i="3"/>
  <c r="S2464" i="3"/>
  <c r="K2467" i="3"/>
  <c r="N2494" i="3"/>
  <c r="J2500" i="3"/>
  <c r="K2503" i="3"/>
  <c r="I2510" i="3"/>
  <c r="P2369" i="3"/>
  <c r="I2369" i="3"/>
  <c r="M2369" i="3"/>
  <c r="S2399" i="3"/>
  <c r="T2404" i="3"/>
  <c r="K2404" i="3"/>
  <c r="J2435" i="3"/>
  <c r="P2435" i="3"/>
  <c r="R2435" i="3"/>
  <c r="O2435" i="3"/>
  <c r="T2438" i="3"/>
  <c r="K2459" i="3"/>
  <c r="K2463" i="3"/>
  <c r="L2467" i="3"/>
  <c r="O2494" i="3"/>
  <c r="K2500" i="3"/>
  <c r="L2503" i="3"/>
  <c r="S2505" i="3"/>
  <c r="Q2505" i="3"/>
  <c r="P2505" i="3"/>
  <c r="K2505" i="3"/>
  <c r="I2506" i="3"/>
  <c r="K2510" i="3"/>
  <c r="P2381" i="3"/>
  <c r="O2381" i="3"/>
  <c r="M2381" i="3"/>
  <c r="T2381" i="3"/>
  <c r="O2415" i="3"/>
  <c r="M2415" i="3"/>
  <c r="S2415" i="3"/>
  <c r="R2419" i="3"/>
  <c r="P2419" i="3"/>
  <c r="J2419" i="3"/>
  <c r="N2419" i="3"/>
  <c r="I2420" i="3"/>
  <c r="J2439" i="3"/>
  <c r="M2439" i="3"/>
  <c r="K2439" i="3"/>
  <c r="Q2439" i="3"/>
  <c r="I2440" i="3"/>
  <c r="L2459" i="3"/>
  <c r="S2460" i="3"/>
  <c r="M2463" i="3"/>
  <c r="N2467" i="3"/>
  <c r="R2473" i="3"/>
  <c r="T2473" i="3"/>
  <c r="O2473" i="3"/>
  <c r="M2473" i="3"/>
  <c r="P2494" i="3"/>
  <c r="L2500" i="3"/>
  <c r="M2503" i="3"/>
  <c r="M2506" i="3"/>
  <c r="L2510" i="3"/>
  <c r="M2520" i="3"/>
  <c r="T2328" i="3"/>
  <c r="Q2328" i="3"/>
  <c r="O2328" i="3"/>
  <c r="I2385" i="3"/>
  <c r="M2385" i="3"/>
  <c r="N2400" i="3"/>
  <c r="K2400" i="3"/>
  <c r="I2400" i="3"/>
  <c r="P2400" i="3"/>
  <c r="J2411" i="3"/>
  <c r="S2411" i="3"/>
  <c r="Q2411" i="3"/>
  <c r="J2420" i="3"/>
  <c r="J2423" i="3"/>
  <c r="I2423" i="3"/>
  <c r="J2440" i="3"/>
  <c r="M2459" i="3"/>
  <c r="T2460" i="3"/>
  <c r="O2463" i="3"/>
  <c r="O2467" i="3"/>
  <c r="T2476" i="3"/>
  <c r="I2486" i="3"/>
  <c r="I2492" i="3"/>
  <c r="N2492" i="3"/>
  <c r="L2492" i="3"/>
  <c r="R2492" i="3"/>
  <c r="I2493" i="3"/>
  <c r="R2494" i="3"/>
  <c r="M2500" i="3"/>
  <c r="N2503" i="3"/>
  <c r="N2506" i="3"/>
  <c r="M2510" i="3"/>
  <c r="N2520" i="3"/>
  <c r="I2541" i="3"/>
  <c r="T2541" i="3"/>
  <c r="K2541" i="3"/>
  <c r="J2541" i="3"/>
  <c r="S2541" i="3"/>
  <c r="R2541" i="3"/>
  <c r="Q2541" i="3"/>
  <c r="N2541" i="3"/>
  <c r="I2253" i="3"/>
  <c r="M2253" i="3"/>
  <c r="M2254" i="3" s="1"/>
  <c r="M2255" i="3" s="1"/>
  <c r="M2266" i="3"/>
  <c r="K2266" i="3"/>
  <c r="Q2266" i="3"/>
  <c r="R2278" i="3"/>
  <c r="P2278" i="3"/>
  <c r="K2300" i="3"/>
  <c r="I2300" i="3"/>
  <c r="O2300" i="3"/>
  <c r="T2316" i="3"/>
  <c r="K2316" i="3"/>
  <c r="I2316" i="3"/>
  <c r="I2396" i="3"/>
  <c r="P2396" i="3"/>
  <c r="N2396" i="3"/>
  <c r="T2396" i="3"/>
  <c r="R2407" i="3"/>
  <c r="J2407" i="3"/>
  <c r="K2420" i="3"/>
  <c r="I2428" i="3"/>
  <c r="K2440" i="3"/>
  <c r="N2459" i="3"/>
  <c r="P2463" i="3"/>
  <c r="Q2467" i="3"/>
  <c r="I2470" i="3"/>
  <c r="J2477" i="3"/>
  <c r="M2477" i="3"/>
  <c r="I2477" i="3"/>
  <c r="O2477" i="3"/>
  <c r="I2478" i="3"/>
  <c r="J2486" i="3"/>
  <c r="J2493" i="3"/>
  <c r="S2494" i="3"/>
  <c r="P2500" i="3"/>
  <c r="O2503" i="3"/>
  <c r="O2506" i="3"/>
  <c r="N2510" i="3"/>
  <c r="J2517" i="3"/>
  <c r="Q2519" i="3"/>
  <c r="O2519" i="3"/>
  <c r="M2519" i="3"/>
  <c r="R2519" i="3"/>
  <c r="P2519" i="3"/>
  <c r="N2519" i="3"/>
  <c r="P2520" i="3"/>
  <c r="T2352" i="3"/>
  <c r="I2352" i="3"/>
  <c r="Q2360" i="3"/>
  <c r="O2360" i="3"/>
  <c r="L2420" i="3"/>
  <c r="K2428" i="3"/>
  <c r="L2440" i="3"/>
  <c r="S2457" i="3"/>
  <c r="L2457" i="3"/>
  <c r="O2459" i="3"/>
  <c r="Q2463" i="3"/>
  <c r="S2467" i="3"/>
  <c r="J2470" i="3"/>
  <c r="J2478" i="3"/>
  <c r="L2486" i="3"/>
  <c r="K2493" i="3"/>
  <c r="T2494" i="3"/>
  <c r="P2503" i="3"/>
  <c r="Q2506" i="3"/>
  <c r="Q2525" i="3"/>
  <c r="S2525" i="3"/>
  <c r="N2525" i="3"/>
  <c r="M2525" i="3"/>
  <c r="L2525" i="3"/>
  <c r="K2525" i="3"/>
  <c r="R2525" i="3"/>
  <c r="I2529" i="3"/>
  <c r="L2529" i="3"/>
  <c r="O2529" i="3"/>
  <c r="J2529" i="3"/>
  <c r="T2529" i="3"/>
  <c r="S2529" i="3"/>
  <c r="N2529" i="3"/>
  <c r="P2564" i="3"/>
  <c r="O2564" i="3"/>
  <c r="Q2564" i="3"/>
  <c r="N2564" i="3"/>
  <c r="K2564" i="3"/>
  <c r="I2564" i="3"/>
  <c r="T2564" i="3"/>
  <c r="S2564" i="3"/>
  <c r="R2564" i="3"/>
  <c r="M2564" i="3"/>
  <c r="L2564" i="3"/>
  <c r="J2564" i="3"/>
  <c r="Q2261" i="3"/>
  <c r="O2261" i="3"/>
  <c r="J2321" i="3"/>
  <c r="L2332" i="3"/>
  <c r="J2332" i="3"/>
  <c r="O2332" i="3"/>
  <c r="I2341" i="3"/>
  <c r="L2344" i="3"/>
  <c r="Q2344" i="3"/>
  <c r="O2344" i="3"/>
  <c r="T2376" i="3"/>
  <c r="Q2376" i="3"/>
  <c r="O2376" i="3"/>
  <c r="N2392" i="3"/>
  <c r="S2392" i="3"/>
  <c r="Q2392" i="3"/>
  <c r="M2420" i="3"/>
  <c r="L2428" i="3"/>
  <c r="M2440" i="3"/>
  <c r="L2447" i="3"/>
  <c r="Q2459" i="3"/>
  <c r="S2463" i="3"/>
  <c r="T2467" i="3"/>
  <c r="K2470" i="3"/>
  <c r="K2478" i="3"/>
  <c r="L2482" i="3"/>
  <c r="M2486" i="3"/>
  <c r="L2493" i="3"/>
  <c r="J2495" i="3"/>
  <c r="O2495" i="3"/>
  <c r="N2495" i="3"/>
  <c r="L2498" i="3"/>
  <c r="T2498" i="3"/>
  <c r="R2498" i="3"/>
  <c r="R2500" i="3"/>
  <c r="Q2503" i="3"/>
  <c r="R2506" i="3"/>
  <c r="S2510" i="3"/>
  <c r="L2517" i="3"/>
  <c r="J2453" i="3"/>
  <c r="L2453" i="3"/>
  <c r="I2453" i="3"/>
  <c r="P2453" i="3"/>
  <c r="T2463" i="3"/>
  <c r="O2468" i="3"/>
  <c r="M2468" i="3"/>
  <c r="S2468" i="3"/>
  <c r="S2503" i="3"/>
  <c r="S2506" i="3"/>
  <c r="R2449" i="3"/>
  <c r="O2449" i="3"/>
  <c r="M2449" i="3"/>
  <c r="T2449" i="3"/>
  <c r="R2464" i="3"/>
  <c r="P2464" i="3"/>
  <c r="O2486" i="3"/>
  <c r="O2493" i="3"/>
  <c r="J2501" i="3"/>
  <c r="K2501" i="3"/>
  <c r="I2501" i="3"/>
  <c r="T2501" i="3"/>
  <c r="O2501" i="3"/>
  <c r="T2506" i="3"/>
  <c r="I2511" i="3"/>
  <c r="L2511" i="3"/>
  <c r="K2511" i="3"/>
  <c r="J2511" i="3"/>
  <c r="P2511" i="3"/>
  <c r="I2546" i="3"/>
  <c r="T2546" i="3"/>
  <c r="S2546" i="3"/>
  <c r="R2546" i="3"/>
  <c r="Q2546" i="3"/>
  <c r="P2546" i="3"/>
  <c r="O2546" i="3"/>
  <c r="N2546" i="3"/>
  <c r="M2546" i="3"/>
  <c r="K2546" i="3"/>
  <c r="J2546" i="3"/>
  <c r="I2577" i="3"/>
  <c r="Q2577" i="3"/>
  <c r="P2577" i="3"/>
  <c r="M2577" i="3"/>
  <c r="J2577" i="3"/>
  <c r="T2577" i="3"/>
  <c r="S2577" i="3"/>
  <c r="R2577" i="3"/>
  <c r="O2577" i="3"/>
  <c r="N2577" i="3"/>
  <c r="L2577" i="3"/>
  <c r="L2380" i="3"/>
  <c r="J2380" i="3"/>
  <c r="O2380" i="3"/>
  <c r="J2399" i="3"/>
  <c r="K2399" i="3"/>
  <c r="R2414" i="3"/>
  <c r="J2414" i="3"/>
  <c r="N2414" i="3"/>
  <c r="R2420" i="3"/>
  <c r="O2428" i="3"/>
  <c r="K2434" i="3"/>
  <c r="L2434" i="3"/>
  <c r="I2434" i="3"/>
  <c r="P2434" i="3"/>
  <c r="S2440" i="3"/>
  <c r="M2445" i="3"/>
  <c r="T2445" i="3"/>
  <c r="R2445" i="3"/>
  <c r="O2447" i="3"/>
  <c r="K2454" i="3"/>
  <c r="L2458" i="3"/>
  <c r="N2470" i="3"/>
  <c r="Q2478" i="3"/>
  <c r="P2482" i="3"/>
  <c r="P2486" i="3"/>
  <c r="P2493" i="3"/>
  <c r="L2496" i="3"/>
  <c r="M2499" i="3"/>
  <c r="I2505" i="3"/>
  <c r="O2517" i="3"/>
  <c r="I2535" i="3"/>
  <c r="O2535" i="3"/>
  <c r="Q2535" i="3"/>
  <c r="M2535" i="3"/>
  <c r="T2535" i="3"/>
  <c r="S2535" i="3"/>
  <c r="R2535" i="3"/>
  <c r="P2535" i="3"/>
  <c r="N2535" i="3"/>
  <c r="L2535" i="3"/>
  <c r="J2535" i="3"/>
  <c r="I2217" i="3"/>
  <c r="M2217" i="3"/>
  <c r="M2230" i="3"/>
  <c r="M2231" i="3" s="1"/>
  <c r="K2230" i="3"/>
  <c r="Q2230" i="3"/>
  <c r="Q2231" i="3" s="1"/>
  <c r="I2265" i="3"/>
  <c r="M2265" i="3"/>
  <c r="R2290" i="3"/>
  <c r="P2290" i="3"/>
  <c r="P2315" i="3"/>
  <c r="P2316" i="3" s="1"/>
  <c r="J2315" i="3"/>
  <c r="O2321" i="3"/>
  <c r="J2324" i="3"/>
  <c r="L2337" i="3"/>
  <c r="P2339" i="3"/>
  <c r="S2339" i="3"/>
  <c r="Q2339" i="3"/>
  <c r="M2341" i="3"/>
  <c r="K2349" i="3"/>
  <c r="R2355" i="3"/>
  <c r="P2355" i="3"/>
  <c r="K2369" i="3"/>
  <c r="S2371" i="3"/>
  <c r="Q2371" i="3"/>
  <c r="L2377" i="3"/>
  <c r="I2381" i="3"/>
  <c r="M2393" i="3"/>
  <c r="J2404" i="3"/>
  <c r="N2410" i="3"/>
  <c r="L2410" i="3"/>
  <c r="R2410" i="3"/>
  <c r="I2415" i="3"/>
  <c r="I2419" i="3"/>
  <c r="S2420" i="3"/>
  <c r="R2424" i="3"/>
  <c r="K2427" i="3"/>
  <c r="P2428" i="3"/>
  <c r="L2431" i="3"/>
  <c r="K2435" i="3"/>
  <c r="I2439" i="3"/>
  <c r="T2440" i="3"/>
  <c r="L2443" i="3"/>
  <c r="I2446" i="3"/>
  <c r="P2447" i="3"/>
  <c r="K2450" i="3"/>
  <c r="L2454" i="3"/>
  <c r="N2458" i="3"/>
  <c r="I2465" i="3"/>
  <c r="O2470" i="3"/>
  <c r="N2472" i="3"/>
  <c r="O2472" i="3"/>
  <c r="I2472" i="3"/>
  <c r="M2472" i="3"/>
  <c r="I2473" i="3"/>
  <c r="S2478" i="3"/>
  <c r="Q2482" i="3"/>
  <c r="R2486" i="3"/>
  <c r="R2493" i="3"/>
  <c r="O2496" i="3"/>
  <c r="N2499" i="3"/>
  <c r="J2505" i="3"/>
  <c r="T2517" i="3"/>
  <c r="K2212" i="3"/>
  <c r="Q2212" i="3"/>
  <c r="N2277" i="3"/>
  <c r="L2277" i="3"/>
  <c r="R2277" i="3"/>
  <c r="I2320" i="3"/>
  <c r="Q2321" i="3"/>
  <c r="P2327" i="3"/>
  <c r="L2327" i="3"/>
  <c r="J2327" i="3"/>
  <c r="Q2327" i="3"/>
  <c r="I2328" i="3"/>
  <c r="N2337" i="3"/>
  <c r="I2340" i="3"/>
  <c r="L2349" i="3"/>
  <c r="L2369" i="3"/>
  <c r="M2377" i="3"/>
  <c r="J2381" i="3"/>
  <c r="J2385" i="3"/>
  <c r="N2393" i="3"/>
  <c r="R2395" i="3"/>
  <c r="J2395" i="3"/>
  <c r="N2395" i="3"/>
  <c r="J2400" i="3"/>
  <c r="L2404" i="3"/>
  <c r="N2406" i="3"/>
  <c r="R2406" i="3"/>
  <c r="P2406" i="3"/>
  <c r="N2408" i="3"/>
  <c r="I2411" i="3"/>
  <c r="J2415" i="3"/>
  <c r="K2419" i="3"/>
  <c r="K2423" i="3"/>
  <c r="K2424" i="3" s="1"/>
  <c r="S2424" i="3"/>
  <c r="Q2428" i="3"/>
  <c r="M2431" i="3"/>
  <c r="L2435" i="3"/>
  <c r="L2439" i="3"/>
  <c r="J2441" i="3"/>
  <c r="S2441" i="3"/>
  <c r="N2443" i="3"/>
  <c r="J2446" i="3"/>
  <c r="Q2447" i="3"/>
  <c r="M2450" i="3"/>
  <c r="M2454" i="3"/>
  <c r="O2458" i="3"/>
  <c r="K2465" i="3"/>
  <c r="J2473" i="3"/>
  <c r="T2478" i="3"/>
  <c r="K2481" i="3"/>
  <c r="R2482" i="3"/>
  <c r="S2486" i="3"/>
  <c r="R2491" i="3"/>
  <c r="S2491" i="3"/>
  <c r="Q2491" i="3"/>
  <c r="L2491" i="3"/>
  <c r="J2492" i="3"/>
  <c r="T2493" i="3"/>
  <c r="P2496" i="3"/>
  <c r="O2499" i="3"/>
  <c r="L2505" i="3"/>
  <c r="M2518" i="3"/>
  <c r="J2518" i="3"/>
  <c r="I2518" i="3"/>
  <c r="R2455" i="3"/>
  <c r="J2455" i="3"/>
  <c r="J2489" i="3"/>
  <c r="S2489" i="3"/>
  <c r="T2502" i="3"/>
  <c r="Q2513" i="3"/>
  <c r="L2513" i="3"/>
  <c r="J2524" i="3"/>
  <c r="L2537" i="3"/>
  <c r="Q2543" i="3"/>
  <c r="N2543" i="3"/>
  <c r="R2543" i="3"/>
  <c r="P2543" i="3"/>
  <c r="L2543" i="3"/>
  <c r="I2543" i="3"/>
  <c r="K2544" i="3"/>
  <c r="I2548" i="3"/>
  <c r="K2558" i="3"/>
  <c r="Q2572" i="3"/>
  <c r="I2597" i="3"/>
  <c r="R2611" i="3"/>
  <c r="P2611" i="3"/>
  <c r="S2611" i="3"/>
  <c r="O2611" i="3"/>
  <c r="M2611" i="3"/>
  <c r="L2611" i="3"/>
  <c r="J2611" i="3"/>
  <c r="I2611" i="3"/>
  <c r="R2647" i="3"/>
  <c r="P2647" i="3"/>
  <c r="T2647" i="3"/>
  <c r="S2647" i="3"/>
  <c r="L2647" i="3"/>
  <c r="K2647" i="3"/>
  <c r="J2647" i="3"/>
  <c r="I2647" i="3"/>
  <c r="Q2647" i="3"/>
  <c r="O2647" i="3"/>
  <c r="N2594" i="3"/>
  <c r="K2594" i="3"/>
  <c r="J2594" i="3"/>
  <c r="R2594" i="3"/>
  <c r="Q2594" i="3"/>
  <c r="M2582" i="3"/>
  <c r="L2582" i="3"/>
  <c r="S2582" i="3"/>
  <c r="R2582" i="3"/>
  <c r="K2582" i="3"/>
  <c r="J2582" i="3"/>
  <c r="M2691" i="3"/>
  <c r="J2691" i="3"/>
  <c r="N2691" i="3"/>
  <c r="L2691" i="3"/>
  <c r="T2691" i="3"/>
  <c r="S2691" i="3"/>
  <c r="R2691" i="3"/>
  <c r="Q2691" i="3"/>
  <c r="P2691" i="3"/>
  <c r="O2691" i="3"/>
  <c r="K2691" i="3"/>
  <c r="Q2524" i="3"/>
  <c r="R2537" i="3"/>
  <c r="S2544" i="3"/>
  <c r="Q2548" i="3"/>
  <c r="O2558" i="3"/>
  <c r="Q2573" i="3"/>
  <c r="N2573" i="3"/>
  <c r="M2573" i="3"/>
  <c r="L2573" i="3"/>
  <c r="T2573" i="3"/>
  <c r="P2573" i="3"/>
  <c r="K2573" i="3"/>
  <c r="J2573" i="3"/>
  <c r="O2597" i="3"/>
  <c r="M2656" i="3"/>
  <c r="T2666" i="3"/>
  <c r="J2666" i="3"/>
  <c r="I2666" i="3"/>
  <c r="P2666" i="3"/>
  <c r="O2666" i="3"/>
  <c r="N2666" i="3"/>
  <c r="S2666" i="3"/>
  <c r="Q2666" i="3"/>
  <c r="M2666" i="3"/>
  <c r="L2666" i="3"/>
  <c r="K2504" i="3"/>
  <c r="R2524" i="3"/>
  <c r="S2537" i="3"/>
  <c r="P2558" i="3"/>
  <c r="J2567" i="3"/>
  <c r="L2576" i="3"/>
  <c r="K2576" i="3"/>
  <c r="K2577" i="3" s="1"/>
  <c r="S2597" i="3"/>
  <c r="M2599" i="3"/>
  <c r="S2625" i="3"/>
  <c r="P2625" i="3"/>
  <c r="J2625" i="3"/>
  <c r="I2625" i="3"/>
  <c r="Q2625" i="3"/>
  <c r="O2625" i="3"/>
  <c r="N2625" i="3"/>
  <c r="M2625" i="3"/>
  <c r="L2625" i="3"/>
  <c r="K2625" i="3"/>
  <c r="M2636" i="3"/>
  <c r="J2645" i="3"/>
  <c r="S2645" i="3"/>
  <c r="M2645" i="3"/>
  <c r="L2645" i="3"/>
  <c r="K2645" i="3"/>
  <c r="T2645" i="3"/>
  <c r="R2645" i="3"/>
  <c r="Q2645" i="3"/>
  <c r="O2645" i="3"/>
  <c r="N2645" i="3"/>
  <c r="I2645" i="3"/>
  <c r="K2669" i="3"/>
  <c r="L2504" i="3"/>
  <c r="S2524" i="3"/>
  <c r="M2530" i="3"/>
  <c r="Q2530" i="3"/>
  <c r="L2530" i="3"/>
  <c r="Q2549" i="3"/>
  <c r="N2549" i="3"/>
  <c r="M2549" i="3"/>
  <c r="L2549" i="3"/>
  <c r="Q2558" i="3"/>
  <c r="K2567" i="3"/>
  <c r="O2599" i="3"/>
  <c r="N2601" i="3"/>
  <c r="R2636" i="3"/>
  <c r="J2639" i="3"/>
  <c r="P2639" i="3"/>
  <c r="M2639" i="3"/>
  <c r="T2639" i="3"/>
  <c r="S2639" i="3"/>
  <c r="R2639" i="3"/>
  <c r="Q2639" i="3"/>
  <c r="O2639" i="3"/>
  <c r="N2639" i="3"/>
  <c r="K2639" i="3"/>
  <c r="I2639" i="3"/>
  <c r="S2656" i="3"/>
  <c r="R2538" i="3"/>
  <c r="M2538" i="3"/>
  <c r="I2538" i="3"/>
  <c r="R2558" i="3"/>
  <c r="L2567" i="3"/>
  <c r="N2598" i="3"/>
  <c r="Q2598" i="3"/>
  <c r="O2598" i="3"/>
  <c r="K2598" i="3"/>
  <c r="J2598" i="3"/>
  <c r="I2598" i="3"/>
  <c r="S2558" i="3"/>
  <c r="Q2600" i="3"/>
  <c r="N2600" i="3"/>
  <c r="J2600" i="3"/>
  <c r="R2600" i="3"/>
  <c r="P2600" i="3"/>
  <c r="O2600" i="3"/>
  <c r="L2600" i="3"/>
  <c r="K2600" i="3"/>
  <c r="J2657" i="3"/>
  <c r="I2657" i="3"/>
  <c r="K2657" i="3"/>
  <c r="S2657" i="3"/>
  <c r="R2657" i="3"/>
  <c r="Q2657" i="3"/>
  <c r="P2657" i="3"/>
  <c r="N2657" i="3"/>
  <c r="M2657" i="3"/>
  <c r="L2657" i="3"/>
  <c r="R2587" i="3"/>
  <c r="P2587" i="3"/>
  <c r="O2587" i="3"/>
  <c r="N2587" i="3"/>
  <c r="L2587" i="3"/>
  <c r="J2587" i="3"/>
  <c r="K2611" i="3"/>
  <c r="M2647" i="3"/>
  <c r="T2674" i="3"/>
  <c r="J2674" i="3"/>
  <c r="I2674" i="3"/>
  <c r="P2674" i="3"/>
  <c r="O2674" i="3"/>
  <c r="N2674" i="3"/>
  <c r="L2674" i="3"/>
  <c r="K2674" i="3"/>
  <c r="S2674" i="3"/>
  <c r="R2674" i="3"/>
  <c r="Q2674" i="3"/>
  <c r="J2534" i="3"/>
  <c r="O2534" i="3"/>
  <c r="K2534" i="3"/>
  <c r="Q2555" i="3"/>
  <c r="N2555" i="3"/>
  <c r="T2555" i="3"/>
  <c r="L2555" i="3"/>
  <c r="K2555" i="3"/>
  <c r="I2559" i="3"/>
  <c r="O2559" i="3"/>
  <c r="N2559" i="3"/>
  <c r="K2559" i="3"/>
  <c r="J2559" i="3"/>
  <c r="I2594" i="3"/>
  <c r="N2611" i="3"/>
  <c r="N2647" i="3"/>
  <c r="S2552" i="3"/>
  <c r="R2552" i="3"/>
  <c r="O2552" i="3"/>
  <c r="M2552" i="3"/>
  <c r="L2552" i="3"/>
  <c r="I2582" i="3"/>
  <c r="L2594" i="3"/>
  <c r="Q2611" i="3"/>
  <c r="N2652" i="3"/>
  <c r="L2652" i="3"/>
  <c r="S2652" i="3"/>
  <c r="R2652" i="3"/>
  <c r="K2652" i="3"/>
  <c r="J2652" i="3"/>
  <c r="I2652" i="3"/>
  <c r="I2691" i="3"/>
  <c r="I2565" i="3"/>
  <c r="T2565" i="3"/>
  <c r="R2565" i="3"/>
  <c r="P2565" i="3"/>
  <c r="O2565" i="3"/>
  <c r="M2572" i="3"/>
  <c r="J2572" i="3"/>
  <c r="L2572" i="3"/>
  <c r="K2572" i="3"/>
  <c r="M2594" i="3"/>
  <c r="N2730" i="3"/>
  <c r="L2730" i="3"/>
  <c r="P2730" i="3"/>
  <c r="K2730" i="3"/>
  <c r="O2730" i="3"/>
  <c r="I2730" i="3"/>
  <c r="T2730" i="3"/>
  <c r="S2730" i="3"/>
  <c r="R2730" i="3"/>
  <c r="Q2730" i="3"/>
  <c r="M2730" i="3"/>
  <c r="J2730" i="3"/>
  <c r="R2755" i="3"/>
  <c r="P2755" i="3"/>
  <c r="T2755" i="3"/>
  <c r="S2755" i="3"/>
  <c r="O2755" i="3"/>
  <c r="N2755" i="3"/>
  <c r="M2755" i="3"/>
  <c r="L2755" i="3"/>
  <c r="Q2755" i="3"/>
  <c r="K2755" i="3"/>
  <c r="J2755" i="3"/>
  <c r="I2755" i="3"/>
  <c r="Q2537" i="3"/>
  <c r="N2537" i="3"/>
  <c r="M2578" i="3"/>
  <c r="J2578" i="3"/>
  <c r="O2578" i="3"/>
  <c r="N2578" i="3"/>
  <c r="S2578" i="3"/>
  <c r="R2578" i="3"/>
  <c r="I2578" i="3"/>
  <c r="R2581" i="3"/>
  <c r="S2581" i="3"/>
  <c r="Q2581" i="3"/>
  <c r="N2581" i="3"/>
  <c r="L2581" i="3"/>
  <c r="K2581" i="3"/>
  <c r="O2582" i="3"/>
  <c r="O2594" i="3"/>
  <c r="K2608" i="3"/>
  <c r="J2608" i="3"/>
  <c r="I2608" i="3"/>
  <c r="O2608" i="3"/>
  <c r="M2608" i="3"/>
  <c r="L2608" i="3"/>
  <c r="T2608" i="3"/>
  <c r="N2610" i="3"/>
  <c r="L2610" i="3"/>
  <c r="P2610" i="3"/>
  <c r="K2610" i="3"/>
  <c r="S2610" i="3"/>
  <c r="R2610" i="3"/>
  <c r="M2610" i="3"/>
  <c r="J2610" i="3"/>
  <c r="T2612" i="3"/>
  <c r="L2612" i="3"/>
  <c r="K2612" i="3"/>
  <c r="J2612" i="3"/>
  <c r="S2612" i="3"/>
  <c r="R2612" i="3"/>
  <c r="O2612" i="3"/>
  <c r="M2612" i="3"/>
  <c r="I2612" i="3"/>
  <c r="K2614" i="3"/>
  <c r="P2614" i="3"/>
  <c r="O2614" i="3"/>
  <c r="T2614" i="3"/>
  <c r="R2614" i="3"/>
  <c r="N2614" i="3"/>
  <c r="M2614" i="3"/>
  <c r="J2614" i="3"/>
  <c r="I2614" i="3"/>
  <c r="K2686" i="3"/>
  <c r="M2686" i="3"/>
  <c r="L2686" i="3"/>
  <c r="J2686" i="3"/>
  <c r="T2686" i="3"/>
  <c r="R2686" i="3"/>
  <c r="Q2686" i="3"/>
  <c r="P2686" i="3"/>
  <c r="O2686" i="3"/>
  <c r="N2686" i="3"/>
  <c r="I2686" i="3"/>
  <c r="R2544" i="3"/>
  <c r="M2544" i="3"/>
  <c r="L2544" i="3"/>
  <c r="Q2544" i="3"/>
  <c r="R2568" i="3"/>
  <c r="M2568" i="3"/>
  <c r="L2568" i="3"/>
  <c r="Q2568" i="3"/>
  <c r="P2568" i="3"/>
  <c r="K2568" i="3"/>
  <c r="I2568" i="3"/>
  <c r="R2573" i="3"/>
  <c r="P2582" i="3"/>
  <c r="P2594" i="3"/>
  <c r="R2605" i="3"/>
  <c r="O2605" i="3"/>
  <c r="L2605" i="3"/>
  <c r="M2605" i="3"/>
  <c r="K2605" i="3"/>
  <c r="T2605" i="3"/>
  <c r="S2605" i="3"/>
  <c r="Q2605" i="3"/>
  <c r="P2605" i="3"/>
  <c r="J2605" i="3"/>
  <c r="I2605" i="3"/>
  <c r="R2629" i="3"/>
  <c r="P2629" i="3"/>
  <c r="N2629" i="3"/>
  <c r="K2629" i="3"/>
  <c r="Q2629" i="3"/>
  <c r="O2629" i="3"/>
  <c r="M2629" i="3"/>
  <c r="J2629" i="3"/>
  <c r="I2629" i="3"/>
  <c r="T2629" i="3"/>
  <c r="T2650" i="3"/>
  <c r="M2650" i="3"/>
  <c r="L2650" i="3"/>
  <c r="S2650" i="3"/>
  <c r="R2650" i="3"/>
  <c r="Q2650" i="3"/>
  <c r="N2650" i="3"/>
  <c r="K2650" i="3"/>
  <c r="J2650" i="3"/>
  <c r="I2650" i="3"/>
  <c r="M2524" i="3"/>
  <c r="N2524" i="3"/>
  <c r="O2524" i="3"/>
  <c r="S2573" i="3"/>
  <c r="Q2582" i="3"/>
  <c r="S2594" i="3"/>
  <c r="T2626" i="3"/>
  <c r="P2626" i="3"/>
  <c r="O2626" i="3"/>
  <c r="R2626" i="3"/>
  <c r="Q2626" i="3"/>
  <c r="N2626" i="3"/>
  <c r="M2626" i="3"/>
  <c r="K2626" i="3"/>
  <c r="J2626" i="3"/>
  <c r="I2626" i="3"/>
  <c r="N2640" i="3"/>
  <c r="L2640" i="3"/>
  <c r="S2640" i="3"/>
  <c r="T2640" i="3"/>
  <c r="P2640" i="3"/>
  <c r="M2640" i="3"/>
  <c r="K2640" i="3"/>
  <c r="J2663" i="3"/>
  <c r="P2663" i="3"/>
  <c r="M2663" i="3"/>
  <c r="Q2663" i="3"/>
  <c r="O2663" i="3"/>
  <c r="T2663" i="3"/>
  <c r="S2663" i="3"/>
  <c r="N2663" i="3"/>
  <c r="L2663" i="3"/>
  <c r="K2663" i="3"/>
  <c r="M2548" i="3"/>
  <c r="J2548" i="3"/>
  <c r="T2548" i="3"/>
  <c r="S2548" i="3"/>
  <c r="P2548" i="3"/>
  <c r="L2548" i="3"/>
  <c r="J2558" i="3"/>
  <c r="I2558" i="3"/>
  <c r="T2582" i="3"/>
  <c r="T2594" i="3"/>
  <c r="J2597" i="3"/>
  <c r="R2597" i="3"/>
  <c r="K2597" i="3"/>
  <c r="Q2597" i="3"/>
  <c r="P2597" i="3"/>
  <c r="I2600" i="3"/>
  <c r="O2657" i="3"/>
  <c r="R2595" i="3"/>
  <c r="O2595" i="3"/>
  <c r="L2595" i="3"/>
  <c r="K2595" i="3"/>
  <c r="J2595" i="3"/>
  <c r="S2595" i="3"/>
  <c r="N2595" i="3"/>
  <c r="M2595" i="3"/>
  <c r="I2595" i="3"/>
  <c r="M2600" i="3"/>
  <c r="Q2644" i="3"/>
  <c r="N2644" i="3"/>
  <c r="J2644" i="3"/>
  <c r="I2644" i="3"/>
  <c r="R2644" i="3"/>
  <c r="P2644" i="3"/>
  <c r="O2644" i="3"/>
  <c r="M2644" i="3"/>
  <c r="T2678" i="3"/>
  <c r="Q2678" i="3"/>
  <c r="J2678" i="3"/>
  <c r="I2678" i="3"/>
  <c r="P2678" i="3"/>
  <c r="O2678" i="3"/>
  <c r="N2678" i="3"/>
  <c r="S2678" i="3"/>
  <c r="R2678" i="3"/>
  <c r="M2678" i="3"/>
  <c r="L2678" i="3"/>
  <c r="T2345" i="3"/>
  <c r="T2402" i="3"/>
  <c r="R2461" i="3"/>
  <c r="M2461" i="3"/>
  <c r="N2466" i="3"/>
  <c r="K2466" i="3"/>
  <c r="J2471" i="3"/>
  <c r="I2471" i="3"/>
  <c r="T2479" i="3"/>
  <c r="T2484" i="3"/>
  <c r="O2488" i="3"/>
  <c r="M2502" i="3"/>
  <c r="O2507" i="3"/>
  <c r="T2508" i="3"/>
  <c r="O2512" i="3"/>
  <c r="Q2514" i="3"/>
  <c r="M2514" i="3"/>
  <c r="O2530" i="3"/>
  <c r="I2534" i="3"/>
  <c r="N2538" i="3"/>
  <c r="P2549" i="3"/>
  <c r="M2554" i="3"/>
  <c r="J2554" i="3"/>
  <c r="O2554" i="3"/>
  <c r="N2554" i="3"/>
  <c r="I2555" i="3"/>
  <c r="L2559" i="3"/>
  <c r="L2562" i="3"/>
  <c r="P2576" i="3"/>
  <c r="K2587" i="3"/>
  <c r="R2598" i="3"/>
  <c r="S2600" i="3"/>
  <c r="N2658" i="3"/>
  <c r="L2658" i="3"/>
  <c r="P2658" i="3"/>
  <c r="K2658" i="3"/>
  <c r="I2658" i="3"/>
  <c r="S2658" i="3"/>
  <c r="R2658" i="3"/>
  <c r="Q2658" i="3"/>
  <c r="O2658" i="3"/>
  <c r="M2658" i="3"/>
  <c r="R2665" i="3"/>
  <c r="P2665" i="3"/>
  <c r="J2665" i="3"/>
  <c r="I2665" i="3"/>
  <c r="L2665" i="3"/>
  <c r="K2665" i="3"/>
  <c r="S2665" i="3"/>
  <c r="Q2665" i="3"/>
  <c r="O2665" i="3"/>
  <c r="N2665" i="3"/>
  <c r="R2671" i="3"/>
  <c r="P2671" i="3"/>
  <c r="O2671" i="3"/>
  <c r="N2671" i="3"/>
  <c r="K2671" i="3"/>
  <c r="J2671" i="3"/>
  <c r="I2671" i="3"/>
  <c r="T2671" i="3"/>
  <c r="S2671" i="3"/>
  <c r="Q2671" i="3"/>
  <c r="M2671" i="3"/>
  <c r="T2690" i="3"/>
  <c r="M2690" i="3"/>
  <c r="L2690" i="3"/>
  <c r="K2690" i="3"/>
  <c r="J2690" i="3"/>
  <c r="I2690" i="3"/>
  <c r="S2690" i="3"/>
  <c r="R2690" i="3"/>
  <c r="Q2690" i="3"/>
  <c r="P2690" i="3"/>
  <c r="O2690" i="3"/>
  <c r="M2739" i="3"/>
  <c r="L2739" i="3"/>
  <c r="J2739" i="3"/>
  <c r="T2739" i="3"/>
  <c r="Q2739" i="3"/>
  <c r="P2739" i="3"/>
  <c r="O2739" i="3"/>
  <c r="S2739" i="3"/>
  <c r="R2739" i="3"/>
  <c r="N2739" i="3"/>
  <c r="K2739" i="3"/>
  <c r="I2739" i="3"/>
  <c r="L2534" i="3"/>
  <c r="O2538" i="3"/>
  <c r="I2552" i="3"/>
  <c r="J2555" i="3"/>
  <c r="M2587" i="3"/>
  <c r="T2600" i="3"/>
  <c r="K2638" i="3"/>
  <c r="M2638" i="3"/>
  <c r="L2638" i="3"/>
  <c r="S2638" i="3"/>
  <c r="R2638" i="3"/>
  <c r="Q2638" i="3"/>
  <c r="N2638" i="3"/>
  <c r="J2638" i="3"/>
  <c r="I2638" i="3"/>
  <c r="T2642" i="3"/>
  <c r="M2642" i="3"/>
  <c r="L2642" i="3"/>
  <c r="S2642" i="3"/>
  <c r="R2642" i="3"/>
  <c r="Q2642" i="3"/>
  <c r="P2642" i="3"/>
  <c r="O2642" i="3"/>
  <c r="K2642" i="3"/>
  <c r="J2642" i="3"/>
  <c r="I2642" i="3"/>
  <c r="M2652" i="3"/>
  <c r="Q2488" i="3"/>
  <c r="P2502" i="3"/>
  <c r="Q2507" i="3"/>
  <c r="Q2512" i="3"/>
  <c r="R2530" i="3"/>
  <c r="M2534" i="3"/>
  <c r="P2538" i="3"/>
  <c r="P2540" i="3"/>
  <c r="O2540" i="3"/>
  <c r="T2540" i="3"/>
  <c r="Q2540" i="3"/>
  <c r="S2549" i="3"/>
  <c r="J2552" i="3"/>
  <c r="M2555" i="3"/>
  <c r="P2559" i="3"/>
  <c r="N2562" i="3"/>
  <c r="J2565" i="3"/>
  <c r="I2572" i="3"/>
  <c r="R2576" i="3"/>
  <c r="Q2587" i="3"/>
  <c r="R2601" i="3"/>
  <c r="P2601" i="3"/>
  <c r="O2601" i="3"/>
  <c r="M2601" i="3"/>
  <c r="J2601" i="3"/>
  <c r="I2601" i="3"/>
  <c r="O2652" i="3"/>
  <c r="L2656" i="3"/>
  <c r="K2656" i="3"/>
  <c r="J2656" i="3"/>
  <c r="I2656" i="3"/>
  <c r="R2656" i="3"/>
  <c r="Q2656" i="3"/>
  <c r="P2656" i="3"/>
  <c r="O2656" i="3"/>
  <c r="I2537" i="3"/>
  <c r="K2552" i="3"/>
  <c r="K2565" i="3"/>
  <c r="Q2567" i="3"/>
  <c r="N2567" i="3"/>
  <c r="I2567" i="3"/>
  <c r="N2572" i="3"/>
  <c r="K2578" i="3"/>
  <c r="I2581" i="3"/>
  <c r="S2587" i="3"/>
  <c r="R2599" i="3"/>
  <c r="L2599" i="3"/>
  <c r="I2599" i="3"/>
  <c r="J2599" i="3"/>
  <c r="T2599" i="3"/>
  <c r="S2599" i="3"/>
  <c r="Q2599" i="3"/>
  <c r="N2599" i="3"/>
  <c r="K2599" i="3"/>
  <c r="N2608" i="3"/>
  <c r="I2610" i="3"/>
  <c r="N2612" i="3"/>
  <c r="L2614" i="3"/>
  <c r="T2636" i="3"/>
  <c r="I2636" i="3"/>
  <c r="Q2636" i="3"/>
  <c r="P2636" i="3"/>
  <c r="O2636" i="3"/>
  <c r="N2636" i="3"/>
  <c r="L2636" i="3"/>
  <c r="K2636" i="3"/>
  <c r="J2636" i="3"/>
  <c r="J2669" i="3"/>
  <c r="S2669" i="3"/>
  <c r="I2669" i="3"/>
  <c r="T2669" i="3"/>
  <c r="R2669" i="3"/>
  <c r="Q2669" i="3"/>
  <c r="P2669" i="3"/>
  <c r="N2669" i="3"/>
  <c r="M2669" i="3"/>
  <c r="L2669" i="3"/>
  <c r="N2634" i="3"/>
  <c r="L2634" i="3"/>
  <c r="P2634" i="3"/>
  <c r="K2634" i="3"/>
  <c r="O2634" i="3"/>
  <c r="M2634" i="3"/>
  <c r="T2634" i="3"/>
  <c r="N2637" i="3"/>
  <c r="M2637" i="3"/>
  <c r="L2637" i="3"/>
  <c r="J2651" i="3"/>
  <c r="S2651" i="3"/>
  <c r="R2651" i="3"/>
  <c r="T2654" i="3"/>
  <c r="Q2654" i="3"/>
  <c r="M2654" i="3"/>
  <c r="L2654" i="3"/>
  <c r="S2654" i="3"/>
  <c r="R2654" i="3"/>
  <c r="Q2681" i="3"/>
  <c r="P2693" i="3"/>
  <c r="N2700" i="3"/>
  <c r="L2700" i="3"/>
  <c r="S2700" i="3"/>
  <c r="R2700" i="3"/>
  <c r="O2714" i="3"/>
  <c r="O2731" i="3"/>
  <c r="S2740" i="3"/>
  <c r="S2743" i="3"/>
  <c r="M2748" i="3"/>
  <c r="J2621" i="3"/>
  <c r="S2621" i="3"/>
  <c r="I2621" i="3"/>
  <c r="P2621" i="3"/>
  <c r="O2621" i="3"/>
  <c r="N2621" i="3"/>
  <c r="T2624" i="3"/>
  <c r="N2624" i="3"/>
  <c r="K2624" i="3"/>
  <c r="I2624" i="3"/>
  <c r="T2630" i="3"/>
  <c r="Q2630" i="3"/>
  <c r="P2630" i="3"/>
  <c r="O2630" i="3"/>
  <c r="R2681" i="3"/>
  <c r="I2683" i="3"/>
  <c r="Q2693" i="3"/>
  <c r="P2714" i="3"/>
  <c r="S2721" i="3"/>
  <c r="P2721" i="3"/>
  <c r="J2721" i="3"/>
  <c r="N2724" i="3"/>
  <c r="L2724" i="3"/>
  <c r="P2724" i="3"/>
  <c r="O2724" i="3"/>
  <c r="M2724" i="3"/>
  <c r="T2724" i="3"/>
  <c r="L2734" i="3"/>
  <c r="O2748" i="3"/>
  <c r="K2588" i="3"/>
  <c r="T2588" i="3"/>
  <c r="P2604" i="3"/>
  <c r="M2613" i="3"/>
  <c r="M2616" i="3"/>
  <c r="T2648" i="3"/>
  <c r="N2648" i="3"/>
  <c r="K2648" i="3"/>
  <c r="R2662" i="3"/>
  <c r="S2681" i="3"/>
  <c r="J2683" i="3"/>
  <c r="I2692" i="3"/>
  <c r="R2693" i="3"/>
  <c r="I2698" i="3"/>
  <c r="L2701" i="3"/>
  <c r="S2711" i="3"/>
  <c r="I2713" i="3"/>
  <c r="Q2714" i="3"/>
  <c r="K2722" i="3"/>
  <c r="I2728" i="3"/>
  <c r="M2734" i="3"/>
  <c r="J2741" i="3"/>
  <c r="S2741" i="3"/>
  <c r="K2741" i="3"/>
  <c r="P2748" i="3"/>
  <c r="L2750" i="3"/>
  <c r="P2584" i="3"/>
  <c r="M2584" i="3"/>
  <c r="J2593" i="3"/>
  <c r="J2609" i="3"/>
  <c r="I2609" i="3"/>
  <c r="K2609" i="3"/>
  <c r="Q2609" i="3"/>
  <c r="P2609" i="3"/>
  <c r="O2609" i="3"/>
  <c r="I2649" i="3"/>
  <c r="I2667" i="3"/>
  <c r="J2675" i="3"/>
  <c r="P2675" i="3"/>
  <c r="O2675" i="3"/>
  <c r="T2675" i="3"/>
  <c r="K2683" i="3"/>
  <c r="N2688" i="3"/>
  <c r="L2688" i="3"/>
  <c r="S2688" i="3"/>
  <c r="T2688" i="3"/>
  <c r="J2692" i="3"/>
  <c r="J2698" i="3"/>
  <c r="I2704" i="3"/>
  <c r="J2713" i="3"/>
  <c r="R2714" i="3"/>
  <c r="I2716" i="3"/>
  <c r="L2722" i="3"/>
  <c r="J2728" i="3"/>
  <c r="O2734" i="3"/>
  <c r="N2682" i="3"/>
  <c r="L2682" i="3"/>
  <c r="P2682" i="3"/>
  <c r="K2682" i="3"/>
  <c r="O2682" i="3"/>
  <c r="M2682" i="3"/>
  <c r="J2682" i="3"/>
  <c r="L2683" i="3"/>
  <c r="N2694" i="3"/>
  <c r="L2694" i="3"/>
  <c r="M2694" i="3"/>
  <c r="K2694" i="3"/>
  <c r="J2694" i="3"/>
  <c r="N2712" i="3"/>
  <c r="L2712" i="3"/>
  <c r="S2712" i="3"/>
  <c r="Q2712" i="3"/>
  <c r="P2712" i="3"/>
  <c r="O2712" i="3"/>
  <c r="P2734" i="3"/>
  <c r="R2749" i="3"/>
  <c r="P2749" i="3"/>
  <c r="N2749" i="3"/>
  <c r="M2749" i="3"/>
  <c r="L2749" i="3"/>
  <c r="K2749" i="3"/>
  <c r="O2749" i="3"/>
  <c r="I2749" i="3"/>
  <c r="M2715" i="3"/>
  <c r="J2715" i="3"/>
  <c r="I2715" i="3"/>
  <c r="Q2715" i="3"/>
  <c r="P2715" i="3"/>
  <c r="O2715" i="3"/>
  <c r="T2746" i="3"/>
  <c r="S2746" i="3"/>
  <c r="Q2746" i="3"/>
  <c r="P2746" i="3"/>
  <c r="M2746" i="3"/>
  <c r="L2746" i="3"/>
  <c r="K2746" i="3"/>
  <c r="T2757" i="3"/>
  <c r="R2757" i="3"/>
  <c r="Q2757" i="3"/>
  <c r="N2757" i="3"/>
  <c r="M2757" i="3"/>
  <c r="L2757" i="3"/>
  <c r="T2726" i="3"/>
  <c r="Q2726" i="3"/>
  <c r="P2726" i="3"/>
  <c r="J2726" i="3"/>
  <c r="I2726" i="3"/>
  <c r="S2734" i="3"/>
  <c r="R2550" i="3"/>
  <c r="T2550" i="3"/>
  <c r="S2550" i="3"/>
  <c r="S2570" i="3"/>
  <c r="M2585" i="3"/>
  <c r="J2591" i="3"/>
  <c r="O2591" i="3"/>
  <c r="N2591" i="3"/>
  <c r="M2591" i="3"/>
  <c r="O2593" i="3"/>
  <c r="M2596" i="3"/>
  <c r="R2617" i="3"/>
  <c r="P2617" i="3"/>
  <c r="J2617" i="3"/>
  <c r="I2617" i="3"/>
  <c r="Q2617" i="3"/>
  <c r="O2617" i="3"/>
  <c r="N2617" i="3"/>
  <c r="L2618" i="3"/>
  <c r="Q2620" i="3"/>
  <c r="N2620" i="3"/>
  <c r="I2620" i="3"/>
  <c r="I2634" i="3"/>
  <c r="I2637" i="3"/>
  <c r="O2643" i="3"/>
  <c r="P2646" i="3"/>
  <c r="R2649" i="3"/>
  <c r="I2651" i="3"/>
  <c r="I2654" i="3"/>
  <c r="O2661" i="3"/>
  <c r="R2667" i="3"/>
  <c r="M2670" i="3"/>
  <c r="N2673" i="3"/>
  <c r="P2692" i="3"/>
  <c r="T2696" i="3"/>
  <c r="N2696" i="3"/>
  <c r="K2696" i="3"/>
  <c r="S2696" i="3"/>
  <c r="R2698" i="3"/>
  <c r="I2700" i="3"/>
  <c r="T2702" i="3"/>
  <c r="Q2702" i="3"/>
  <c r="M2702" i="3"/>
  <c r="L2702" i="3"/>
  <c r="K2702" i="3"/>
  <c r="N2704" i="3"/>
  <c r="T2708" i="3"/>
  <c r="R2708" i="3"/>
  <c r="Q2708" i="3"/>
  <c r="P2708" i="3"/>
  <c r="I2709" i="3"/>
  <c r="O2713" i="3"/>
  <c r="S2716" i="3"/>
  <c r="Q2719" i="3"/>
  <c r="R2722" i="3"/>
  <c r="J2729" i="3"/>
  <c r="I2729" i="3"/>
  <c r="T2729" i="3"/>
  <c r="S2729" i="3"/>
  <c r="R2729" i="3"/>
  <c r="Q2736" i="3"/>
  <c r="N2585" i="3"/>
  <c r="P2593" i="3"/>
  <c r="N2596" i="3"/>
  <c r="M2618" i="3"/>
  <c r="K2621" i="3"/>
  <c r="J2624" i="3"/>
  <c r="I2630" i="3"/>
  <c r="J2633" i="3"/>
  <c r="I2633" i="3"/>
  <c r="N2633" i="3"/>
  <c r="M2633" i="3"/>
  <c r="L2633" i="3"/>
  <c r="J2634" i="3"/>
  <c r="J2637" i="3"/>
  <c r="P2643" i="3"/>
  <c r="K2651" i="3"/>
  <c r="J2654" i="3"/>
  <c r="P2661" i="3"/>
  <c r="R2670" i="3"/>
  <c r="O2673" i="3"/>
  <c r="J2700" i="3"/>
  <c r="R2704" i="3"/>
  <c r="J2709" i="3"/>
  <c r="Q2713" i="3"/>
  <c r="I2721" i="3"/>
  <c r="I2724" i="3"/>
  <c r="J2735" i="3"/>
  <c r="P2735" i="3"/>
  <c r="O2735" i="3"/>
  <c r="M2735" i="3"/>
  <c r="S2735" i="3"/>
  <c r="N2735" i="3"/>
  <c r="L2735" i="3"/>
  <c r="K2735" i="3"/>
  <c r="M2777" i="3"/>
  <c r="R2777" i="3"/>
  <c r="P2777" i="3"/>
  <c r="S2777" i="3"/>
  <c r="Q2777" i="3"/>
  <c r="O2777" i="3"/>
  <c r="N2777" i="3"/>
  <c r="K2777" i="3"/>
  <c r="I2777" i="3"/>
  <c r="T2777" i="3"/>
  <c r="J2681" i="3"/>
  <c r="I2681" i="3"/>
  <c r="J2693" i="3"/>
  <c r="S2693" i="3"/>
  <c r="J2699" i="3"/>
  <c r="M2699" i="3"/>
  <c r="L2699" i="3"/>
  <c r="S2699" i="3"/>
  <c r="R2699" i="3"/>
  <c r="Q2699" i="3"/>
  <c r="J2723" i="3"/>
  <c r="I2723" i="3"/>
  <c r="P2723" i="3"/>
  <c r="O2723" i="3"/>
  <c r="N2723" i="3"/>
  <c r="J2579" i="3"/>
  <c r="R2579" i="3"/>
  <c r="O2579" i="3"/>
  <c r="L2583" i="3"/>
  <c r="I2583" i="3"/>
  <c r="S2583" i="3"/>
  <c r="R2583" i="3"/>
  <c r="I2584" i="3"/>
  <c r="P2585" i="3"/>
  <c r="J2588" i="3"/>
  <c r="L2609" i="3"/>
  <c r="M2621" i="3"/>
  <c r="M2624" i="3"/>
  <c r="K2630" i="3"/>
  <c r="R2634" i="3"/>
  <c r="O2637" i="3"/>
  <c r="J2648" i="3"/>
  <c r="M2651" i="3"/>
  <c r="R2653" i="3"/>
  <c r="P2653" i="3"/>
  <c r="N2653" i="3"/>
  <c r="K2653" i="3"/>
  <c r="L2653" i="3"/>
  <c r="J2653" i="3"/>
  <c r="I2653" i="3"/>
  <c r="N2654" i="3"/>
  <c r="R2659" i="3"/>
  <c r="P2659" i="3"/>
  <c r="S2659" i="3"/>
  <c r="T2659" i="3"/>
  <c r="Q2659" i="3"/>
  <c r="J2660" i="3"/>
  <c r="I2675" i="3"/>
  <c r="I2688" i="3"/>
  <c r="M2700" i="3"/>
  <c r="L2709" i="3"/>
  <c r="T2720" i="3"/>
  <c r="N2720" i="3"/>
  <c r="K2720" i="3"/>
  <c r="Q2720" i="3"/>
  <c r="P2720" i="3"/>
  <c r="O2720" i="3"/>
  <c r="L2721" i="3"/>
  <c r="K2724" i="3"/>
  <c r="L2741" i="3"/>
  <c r="I2694" i="3"/>
  <c r="T2714" i="3"/>
  <c r="J2714" i="3"/>
  <c r="I2714" i="3"/>
  <c r="Q2740" i="3"/>
  <c r="P2740" i="3"/>
  <c r="N2740" i="3"/>
  <c r="R2740" i="3"/>
  <c r="O2740" i="3"/>
  <c r="M2740" i="3"/>
  <c r="J2749" i="3"/>
  <c r="I2764" i="3"/>
  <c r="R2764" i="3"/>
  <c r="Q2764" i="3"/>
  <c r="P2764" i="3"/>
  <c r="O2764" i="3"/>
  <c r="M2764" i="3"/>
  <c r="K2764" i="3"/>
  <c r="J2764" i="3"/>
  <c r="T2764" i="3"/>
  <c r="S2764" i="3"/>
  <c r="R2731" i="3"/>
  <c r="P2731" i="3"/>
  <c r="S2731" i="3"/>
  <c r="T2731" i="3"/>
  <c r="N2731" i="3"/>
  <c r="M2731" i="3"/>
  <c r="L2731" i="3"/>
  <c r="R2743" i="3"/>
  <c r="P2743" i="3"/>
  <c r="J2743" i="3"/>
  <c r="I2743" i="3"/>
  <c r="Q2743" i="3"/>
  <c r="O2743" i="3"/>
  <c r="N2743" i="3"/>
  <c r="N2748" i="3"/>
  <c r="L2748" i="3"/>
  <c r="S2748" i="3"/>
  <c r="R2748" i="3"/>
  <c r="Q2748" i="3"/>
  <c r="T2769" i="3"/>
  <c r="S2769" i="3"/>
  <c r="R2769" i="3"/>
  <c r="P2769" i="3"/>
  <c r="O2769" i="3"/>
  <c r="N2769" i="3"/>
  <c r="M2769" i="3"/>
  <c r="L2769" i="3"/>
  <c r="K2769" i="3"/>
  <c r="I2769" i="3"/>
  <c r="L2584" i="3"/>
  <c r="N2588" i="3"/>
  <c r="S2590" i="3"/>
  <c r="P2590" i="3"/>
  <c r="R2609" i="3"/>
  <c r="T2621" i="3"/>
  <c r="Q2624" i="3"/>
  <c r="N2630" i="3"/>
  <c r="R2637" i="3"/>
  <c r="P2651" i="3"/>
  <c r="K2662" i="3"/>
  <c r="I2662" i="3"/>
  <c r="P2662" i="3"/>
  <c r="O2662" i="3"/>
  <c r="N2662" i="3"/>
  <c r="M2675" i="3"/>
  <c r="R2682" i="3"/>
  <c r="P2694" i="3"/>
  <c r="Q2700" i="3"/>
  <c r="O2709" i="3"/>
  <c r="J2711" i="3"/>
  <c r="P2711" i="3"/>
  <c r="M2711" i="3"/>
  <c r="Q2711" i="3"/>
  <c r="O2711" i="3"/>
  <c r="N2711" i="3"/>
  <c r="K2712" i="3"/>
  <c r="L2715" i="3"/>
  <c r="O2721" i="3"/>
  <c r="S2724" i="3"/>
  <c r="J2746" i="3"/>
  <c r="S2749" i="3"/>
  <c r="I2757" i="3"/>
  <c r="M2536" i="3"/>
  <c r="T2536" i="3"/>
  <c r="R2574" i="3"/>
  <c r="T2574" i="3"/>
  <c r="S2574" i="3"/>
  <c r="N2584" i="3"/>
  <c r="O2588" i="3"/>
  <c r="S2609" i="3"/>
  <c r="N2622" i="3"/>
  <c r="L2622" i="3"/>
  <c r="Q2622" i="3"/>
  <c r="P2622" i="3"/>
  <c r="R2624" i="3"/>
  <c r="R2630" i="3"/>
  <c r="S2637" i="3"/>
  <c r="R2641" i="3"/>
  <c r="P2641" i="3"/>
  <c r="M2641" i="3"/>
  <c r="L2641" i="3"/>
  <c r="K2641" i="3"/>
  <c r="P2648" i="3"/>
  <c r="Q2651" i="3"/>
  <c r="N2660" i="3"/>
  <c r="N2675" i="3"/>
  <c r="S2682" i="3"/>
  <c r="J2687" i="3"/>
  <c r="P2687" i="3"/>
  <c r="M2687" i="3"/>
  <c r="L2687" i="3"/>
  <c r="K2687" i="3"/>
  <c r="T2687" i="3"/>
  <c r="S2687" i="3"/>
  <c r="R2687" i="3"/>
  <c r="O2688" i="3"/>
  <c r="Q2694" i="3"/>
  <c r="T2700" i="3"/>
  <c r="P2709" i="3"/>
  <c r="M2712" i="3"/>
  <c r="N2715" i="3"/>
  <c r="Q2721" i="3"/>
  <c r="K2726" i="3"/>
  <c r="P2741" i="3"/>
  <c r="S2745" i="3"/>
  <c r="R2745" i="3"/>
  <c r="P2745" i="3"/>
  <c r="L2745" i="3"/>
  <c r="J2745" i="3"/>
  <c r="I2745" i="3"/>
  <c r="N2746" i="3"/>
  <c r="T2749" i="3"/>
  <c r="J2757" i="3"/>
  <c r="N2604" i="3"/>
  <c r="J2604" i="3"/>
  <c r="M2604" i="3"/>
  <c r="L2604" i="3"/>
  <c r="K2604" i="3"/>
  <c r="K2613" i="3"/>
  <c r="J2613" i="3"/>
  <c r="Q2613" i="3"/>
  <c r="P2613" i="3"/>
  <c r="O2613" i="3"/>
  <c r="N2616" i="3"/>
  <c r="L2616" i="3"/>
  <c r="S2616" i="3"/>
  <c r="I2616" i="3"/>
  <c r="S2624" i="3"/>
  <c r="S2630" i="3"/>
  <c r="T2637" i="3"/>
  <c r="T2651" i="3"/>
  <c r="T2682" i="3"/>
  <c r="R2694" i="3"/>
  <c r="R2701" i="3"/>
  <c r="P2701" i="3"/>
  <c r="N2701" i="3"/>
  <c r="K2701" i="3"/>
  <c r="Q2709" i="3"/>
  <c r="R2712" i="3"/>
  <c r="R2715" i="3"/>
  <c r="R2721" i="3"/>
  <c r="L2726" i="3"/>
  <c r="O2746" i="3"/>
  <c r="T2750" i="3"/>
  <c r="S2750" i="3"/>
  <c r="R2750" i="3"/>
  <c r="Q2750" i="3"/>
  <c r="I2750" i="3"/>
  <c r="O2750" i="3"/>
  <c r="N2750" i="3"/>
  <c r="M2750" i="3"/>
  <c r="K2757" i="3"/>
  <c r="R2683" i="3"/>
  <c r="P2683" i="3"/>
  <c r="S2683" i="3"/>
  <c r="N2683" i="3"/>
  <c r="M2683" i="3"/>
  <c r="S2715" i="3"/>
  <c r="K2734" i="3"/>
  <c r="J2734" i="3"/>
  <c r="N2734" i="3"/>
  <c r="I2734" i="3"/>
  <c r="R2746" i="3"/>
  <c r="O2757" i="3"/>
  <c r="K2681" i="3"/>
  <c r="Q2692" i="3"/>
  <c r="N2692" i="3"/>
  <c r="T2692" i="3"/>
  <c r="S2692" i="3"/>
  <c r="I2693" i="3"/>
  <c r="T2694" i="3"/>
  <c r="T2698" i="3"/>
  <c r="M2698" i="3"/>
  <c r="L2698" i="3"/>
  <c r="K2698" i="3"/>
  <c r="I2699" i="3"/>
  <c r="S2709" i="3"/>
  <c r="R2713" i="3"/>
  <c r="P2713" i="3"/>
  <c r="T2715" i="3"/>
  <c r="T2722" i="3"/>
  <c r="P2722" i="3"/>
  <c r="J2722" i="3"/>
  <c r="I2722" i="3"/>
  <c r="K2723" i="3"/>
  <c r="N2726" i="3"/>
  <c r="N2728" i="3"/>
  <c r="M2728" i="3"/>
  <c r="L2728" i="3"/>
  <c r="T2728" i="3"/>
  <c r="S2728" i="3"/>
  <c r="R2728" i="3"/>
  <c r="P2757" i="3"/>
  <c r="T2773" i="3"/>
  <c r="S2773" i="3"/>
  <c r="R2773" i="3"/>
  <c r="P2773" i="3"/>
  <c r="I2773" i="3"/>
  <c r="N2773" i="3"/>
  <c r="M2773" i="3"/>
  <c r="L2773" i="3"/>
  <c r="L2777" i="3"/>
  <c r="L2785" i="3"/>
  <c r="K2785" i="3"/>
  <c r="J2785" i="3"/>
  <c r="I2785" i="3"/>
  <c r="T2785" i="3"/>
  <c r="S2785" i="3"/>
  <c r="R2785" i="3"/>
  <c r="Q2785" i="3"/>
  <c r="P2785" i="3"/>
  <c r="O2785" i="3"/>
  <c r="N2785" i="3"/>
  <c r="M2785" i="3"/>
  <c r="R2593" i="3"/>
  <c r="I2593" i="3"/>
  <c r="T2593" i="3"/>
  <c r="S2649" i="3"/>
  <c r="P2649" i="3"/>
  <c r="M2649" i="3"/>
  <c r="L2649" i="3"/>
  <c r="K2649" i="3"/>
  <c r="M2667" i="3"/>
  <c r="J2667" i="3"/>
  <c r="Q2667" i="3"/>
  <c r="P2667" i="3"/>
  <c r="L2681" i="3"/>
  <c r="K2693" i="3"/>
  <c r="R2695" i="3"/>
  <c r="P2695" i="3"/>
  <c r="L2695" i="3"/>
  <c r="K2695" i="3"/>
  <c r="T2695" i="3"/>
  <c r="S2695" i="3"/>
  <c r="Q2695" i="3"/>
  <c r="K2699" i="3"/>
  <c r="Q2704" i="3"/>
  <c r="P2704" i="3"/>
  <c r="O2704" i="3"/>
  <c r="Q2716" i="3"/>
  <c r="N2716" i="3"/>
  <c r="P2716" i="3"/>
  <c r="O2716" i="3"/>
  <c r="M2716" i="3"/>
  <c r="L2723" i="3"/>
  <c r="O2726" i="3"/>
  <c r="S2757" i="3"/>
  <c r="Q2808" i="3"/>
  <c r="M2808" i="3"/>
  <c r="K2808" i="3"/>
  <c r="I2808" i="3"/>
  <c r="P2808" i="3"/>
  <c r="O2808" i="3"/>
  <c r="N2808" i="3"/>
  <c r="L2808" i="3"/>
  <c r="J2808" i="3"/>
  <c r="T2808" i="3"/>
  <c r="S2808" i="3"/>
  <c r="R2808" i="3"/>
  <c r="M2643" i="3"/>
  <c r="J2643" i="3"/>
  <c r="T2643" i="3"/>
  <c r="S2643" i="3"/>
  <c r="M2681" i="3"/>
  <c r="L2693" i="3"/>
  <c r="N2699" i="3"/>
  <c r="K2714" i="3"/>
  <c r="M2723" i="3"/>
  <c r="R2726" i="3"/>
  <c r="I2740" i="3"/>
  <c r="J2585" i="3"/>
  <c r="R2585" i="3"/>
  <c r="S2596" i="3"/>
  <c r="L2596" i="3"/>
  <c r="R2596" i="3"/>
  <c r="Q2596" i="3"/>
  <c r="P2596" i="3"/>
  <c r="T2618" i="3"/>
  <c r="P2618" i="3"/>
  <c r="O2618" i="3"/>
  <c r="N2646" i="3"/>
  <c r="L2646" i="3"/>
  <c r="M2646" i="3"/>
  <c r="K2646" i="3"/>
  <c r="T2646" i="3"/>
  <c r="S2646" i="3"/>
  <c r="R2646" i="3"/>
  <c r="K2661" i="3"/>
  <c r="J2661" i="3"/>
  <c r="I2661" i="3"/>
  <c r="S2673" i="3"/>
  <c r="P2673" i="3"/>
  <c r="J2673" i="3"/>
  <c r="I2673" i="3"/>
  <c r="N2681" i="3"/>
  <c r="M2693" i="3"/>
  <c r="O2699" i="3"/>
  <c r="R2707" i="3"/>
  <c r="P2707" i="3"/>
  <c r="S2707" i="3"/>
  <c r="K2707" i="3"/>
  <c r="J2707" i="3"/>
  <c r="I2707" i="3"/>
  <c r="T2707" i="3"/>
  <c r="Q2707" i="3"/>
  <c r="O2707" i="3"/>
  <c r="L2714" i="3"/>
  <c r="R2719" i="3"/>
  <c r="P2719" i="3"/>
  <c r="I2719" i="3"/>
  <c r="O2719" i="3"/>
  <c r="N2719" i="3"/>
  <c r="M2719" i="3"/>
  <c r="Q2723" i="3"/>
  <c r="S2726" i="3"/>
  <c r="I2731" i="3"/>
  <c r="N2736" i="3"/>
  <c r="L2736" i="3"/>
  <c r="S2736" i="3"/>
  <c r="P2736" i="3"/>
  <c r="O2736" i="3"/>
  <c r="M2736" i="3"/>
  <c r="J2740" i="3"/>
  <c r="K2743" i="3"/>
  <c r="I2748" i="3"/>
  <c r="N2764" i="3"/>
  <c r="J2769" i="3"/>
  <c r="N2670" i="3"/>
  <c r="L2670" i="3"/>
  <c r="I2670" i="3"/>
  <c r="Q2670" i="3"/>
  <c r="P2670" i="3"/>
  <c r="O2670" i="3"/>
  <c r="O2681" i="3"/>
  <c r="N2693" i="3"/>
  <c r="P2699" i="3"/>
  <c r="R2723" i="3"/>
  <c r="J2731" i="3"/>
  <c r="L2743" i="3"/>
  <c r="J2748" i="3"/>
  <c r="M2789" i="3"/>
  <c r="K2789" i="3"/>
  <c r="I2789" i="3"/>
  <c r="K2796" i="3"/>
  <c r="M2837" i="3"/>
  <c r="T2837" i="3"/>
  <c r="P2837" i="3"/>
  <c r="O2837" i="3"/>
  <c r="N2837" i="3"/>
  <c r="L2837" i="3"/>
  <c r="K2837" i="3"/>
  <c r="J2837" i="3"/>
  <c r="M2619" i="3"/>
  <c r="J2619" i="3"/>
  <c r="R2623" i="3"/>
  <c r="P2623" i="3"/>
  <c r="N2664" i="3"/>
  <c r="L2664" i="3"/>
  <c r="S2664" i="3"/>
  <c r="Q2668" i="3"/>
  <c r="N2668" i="3"/>
  <c r="T2672" i="3"/>
  <c r="N2672" i="3"/>
  <c r="K2672" i="3"/>
  <c r="J2705" i="3"/>
  <c r="I2705" i="3"/>
  <c r="J2717" i="3"/>
  <c r="S2717" i="3"/>
  <c r="R2754" i="3"/>
  <c r="S2758" i="3"/>
  <c r="I2760" i="3"/>
  <c r="R2767" i="3"/>
  <c r="J2787" i="3"/>
  <c r="J2790" i="3"/>
  <c r="M2795" i="3"/>
  <c r="S2795" i="3"/>
  <c r="Q2795" i="3"/>
  <c r="P2795" i="3"/>
  <c r="O2795" i="3"/>
  <c r="N2795" i="3"/>
  <c r="K2795" i="3"/>
  <c r="L2796" i="3"/>
  <c r="P2812" i="3"/>
  <c r="K2814" i="3"/>
  <c r="L2818" i="3"/>
  <c r="L2866" i="3"/>
  <c r="N2580" i="3"/>
  <c r="T2580" i="3"/>
  <c r="O2589" i="3"/>
  <c r="L2589" i="3"/>
  <c r="J2615" i="3"/>
  <c r="P2615" i="3"/>
  <c r="M2615" i="3"/>
  <c r="R2635" i="3"/>
  <c r="P2635" i="3"/>
  <c r="S2635" i="3"/>
  <c r="N2676" i="3"/>
  <c r="L2676" i="3"/>
  <c r="R2725" i="3"/>
  <c r="P2725" i="3"/>
  <c r="N2725" i="3"/>
  <c r="K2725" i="3"/>
  <c r="S2754" i="3"/>
  <c r="J2760" i="3"/>
  <c r="Q2772" i="3"/>
  <c r="T2772" i="3"/>
  <c r="R2772" i="3"/>
  <c r="N2772" i="3"/>
  <c r="M2772" i="3"/>
  <c r="L2772" i="3"/>
  <c r="K2772" i="3"/>
  <c r="I2772" i="3"/>
  <c r="Q2778" i="3"/>
  <c r="S2778" i="3"/>
  <c r="I2782" i="3"/>
  <c r="P2782" i="3"/>
  <c r="N2782" i="3"/>
  <c r="T2782" i="3"/>
  <c r="S2782" i="3"/>
  <c r="R2782" i="3"/>
  <c r="O2782" i="3"/>
  <c r="K2787" i="3"/>
  <c r="O2790" i="3"/>
  <c r="M2796" i="3"/>
  <c r="Q2812" i="3"/>
  <c r="M2814" i="3"/>
  <c r="M2818" i="3"/>
  <c r="L2826" i="3"/>
  <c r="I2835" i="3"/>
  <c r="O2851" i="3"/>
  <c r="M2851" i="3"/>
  <c r="K2851" i="3"/>
  <c r="T2851" i="3"/>
  <c r="S2851" i="3"/>
  <c r="R2851" i="3"/>
  <c r="P2851" i="3"/>
  <c r="N2851" i="3"/>
  <c r="J2851" i="3"/>
  <c r="I2851" i="3"/>
  <c r="M2866" i="3"/>
  <c r="M2542" i="3"/>
  <c r="J2542" i="3"/>
  <c r="Q2561" i="3"/>
  <c r="N2561" i="3"/>
  <c r="M2566" i="3"/>
  <c r="J2566" i="3"/>
  <c r="T2606" i="3"/>
  <c r="Q2606" i="3"/>
  <c r="I2710" i="3"/>
  <c r="I2738" i="3"/>
  <c r="J2759" i="3"/>
  <c r="P2759" i="3"/>
  <c r="O2759" i="3"/>
  <c r="N2759" i="3"/>
  <c r="M2759" i="3"/>
  <c r="K2759" i="3"/>
  <c r="K2760" i="3"/>
  <c r="M2765" i="3"/>
  <c r="K2765" i="3"/>
  <c r="I2765" i="3"/>
  <c r="T2765" i="3"/>
  <c r="M2787" i="3"/>
  <c r="N2796" i="3"/>
  <c r="K2835" i="3"/>
  <c r="N2866" i="3"/>
  <c r="I2842" i="3"/>
  <c r="T2842" i="3"/>
  <c r="R2842" i="3"/>
  <c r="S2842" i="3"/>
  <c r="Q2842" i="3"/>
  <c r="P2842" i="3"/>
  <c r="O2842" i="3"/>
  <c r="N2842" i="3"/>
  <c r="L2842" i="3"/>
  <c r="K2842" i="3"/>
  <c r="P2866" i="3"/>
  <c r="O2871" i="3"/>
  <c r="T2744" i="3"/>
  <c r="N2744" i="3"/>
  <c r="M2744" i="3"/>
  <c r="K2744" i="3"/>
  <c r="P2760" i="3"/>
  <c r="L2776" i="3"/>
  <c r="I2791" i="3"/>
  <c r="T2791" i="3"/>
  <c r="S2791" i="3"/>
  <c r="R2791" i="3"/>
  <c r="Q2791" i="3"/>
  <c r="O2791" i="3"/>
  <c r="M2813" i="3"/>
  <c r="K2813" i="3"/>
  <c r="I2813" i="3"/>
  <c r="T2813" i="3"/>
  <c r="S2813" i="3"/>
  <c r="R2813" i="3"/>
  <c r="Q2813" i="3"/>
  <c r="P2813" i="3"/>
  <c r="O2813" i="3"/>
  <c r="L2813" i="3"/>
  <c r="J2813" i="3"/>
  <c r="M2820" i="3"/>
  <c r="M2825" i="3"/>
  <c r="R2825" i="3"/>
  <c r="P2825" i="3"/>
  <c r="N2825" i="3"/>
  <c r="T2825" i="3"/>
  <c r="S2825" i="3"/>
  <c r="Q2825" i="3"/>
  <c r="O2825" i="3"/>
  <c r="L2825" i="3"/>
  <c r="K2825" i="3"/>
  <c r="I2825" i="3"/>
  <c r="Q2829" i="3"/>
  <c r="P2835" i="3"/>
  <c r="Q2866" i="3"/>
  <c r="P2871" i="3"/>
  <c r="J2877" i="3"/>
  <c r="J2889" i="3"/>
  <c r="N2776" i="3"/>
  <c r="N2820" i="3"/>
  <c r="R2829" i="3"/>
  <c r="S2866" i="3"/>
  <c r="Q2871" i="3"/>
  <c r="L2877" i="3"/>
  <c r="O2906" i="3"/>
  <c r="J2906" i="3"/>
  <c r="M2906" i="3"/>
  <c r="K2906" i="3"/>
  <c r="T2906" i="3"/>
  <c r="S2906" i="3"/>
  <c r="R2906" i="3"/>
  <c r="Q2906" i="3"/>
  <c r="P2906" i="3"/>
  <c r="N2906" i="3"/>
  <c r="L2906" i="3"/>
  <c r="I2906" i="3"/>
  <c r="I2800" i="3"/>
  <c r="T2800" i="3"/>
  <c r="S2800" i="3"/>
  <c r="R2800" i="3"/>
  <c r="Q2800" i="3"/>
  <c r="P2800" i="3"/>
  <c r="N2800" i="3"/>
  <c r="I2836" i="3"/>
  <c r="S2836" i="3"/>
  <c r="Q2836" i="3"/>
  <c r="O2836" i="3"/>
  <c r="I2837" i="3"/>
  <c r="S2853" i="3"/>
  <c r="T2853" i="3"/>
  <c r="Q2856" i="3"/>
  <c r="M2856" i="3"/>
  <c r="K2856" i="3"/>
  <c r="I2856" i="3"/>
  <c r="S2856" i="3"/>
  <c r="R2856" i="3"/>
  <c r="O2856" i="3"/>
  <c r="N2856" i="3"/>
  <c r="L2856" i="3"/>
  <c r="Q2859" i="3"/>
  <c r="P2859" i="3"/>
  <c r="O2859" i="3"/>
  <c r="N2859" i="3"/>
  <c r="M2859" i="3"/>
  <c r="L2859" i="3"/>
  <c r="J2859" i="3"/>
  <c r="I2859" i="3"/>
  <c r="P2877" i="3"/>
  <c r="M2771" i="3"/>
  <c r="O2771" i="3"/>
  <c r="L2771" i="3"/>
  <c r="P2776" i="3"/>
  <c r="L2789" i="3"/>
  <c r="O2803" i="3"/>
  <c r="M2803" i="3"/>
  <c r="L2803" i="3"/>
  <c r="K2803" i="3"/>
  <c r="J2803" i="3"/>
  <c r="I2803" i="3"/>
  <c r="P2833" i="3"/>
  <c r="O2833" i="3"/>
  <c r="N2833" i="3"/>
  <c r="M2833" i="3"/>
  <c r="L2833" i="3"/>
  <c r="K2833" i="3"/>
  <c r="I2833" i="3"/>
  <c r="Q2837" i="3"/>
  <c r="S2871" i="3"/>
  <c r="K2758" i="3"/>
  <c r="J2758" i="3"/>
  <c r="I2758" i="3"/>
  <c r="Q2776" i="3"/>
  <c r="N2789" i="3"/>
  <c r="I2794" i="3"/>
  <c r="T2794" i="3"/>
  <c r="M2794" i="3"/>
  <c r="K2794" i="3"/>
  <c r="J2794" i="3"/>
  <c r="R2809" i="3"/>
  <c r="P2809" i="3"/>
  <c r="N2809" i="3"/>
  <c r="T2809" i="3"/>
  <c r="S2809" i="3"/>
  <c r="O2809" i="3"/>
  <c r="M2809" i="3"/>
  <c r="T2821" i="3"/>
  <c r="S2821" i="3"/>
  <c r="R2821" i="3"/>
  <c r="Q2821" i="3"/>
  <c r="P2821" i="3"/>
  <c r="O2821" i="3"/>
  <c r="M2821" i="3"/>
  <c r="L2821" i="3"/>
  <c r="I2830" i="3"/>
  <c r="P2830" i="3"/>
  <c r="N2830" i="3"/>
  <c r="L2830" i="3"/>
  <c r="T2830" i="3"/>
  <c r="S2830" i="3"/>
  <c r="Q2830" i="3"/>
  <c r="O2830" i="3"/>
  <c r="K2830" i="3"/>
  <c r="R2837" i="3"/>
  <c r="O2789" i="3"/>
  <c r="S2837" i="3"/>
  <c r="I2872" i="3"/>
  <c r="M2872" i="3"/>
  <c r="K2872" i="3"/>
  <c r="T2872" i="3"/>
  <c r="S2872" i="3"/>
  <c r="R2872" i="3"/>
  <c r="Q2872" i="3"/>
  <c r="P2872" i="3"/>
  <c r="N2872" i="3"/>
  <c r="L2872" i="3"/>
  <c r="S2767" i="3"/>
  <c r="L2767" i="3"/>
  <c r="K2767" i="3"/>
  <c r="J2767" i="3"/>
  <c r="I2767" i="3"/>
  <c r="K2781" i="3"/>
  <c r="I2781" i="3"/>
  <c r="N2781" i="3"/>
  <c r="M2781" i="3"/>
  <c r="L2781" i="3"/>
  <c r="J2781" i="3"/>
  <c r="P2789" i="3"/>
  <c r="Q2838" i="3"/>
  <c r="T2838" i="3"/>
  <c r="S2838" i="3"/>
  <c r="R2838" i="3"/>
  <c r="P2838" i="3"/>
  <c r="N2838" i="3"/>
  <c r="M2838" i="3"/>
  <c r="K2838" i="3"/>
  <c r="J2842" i="3"/>
  <c r="Q2789" i="3"/>
  <c r="M2842" i="3"/>
  <c r="Q2796" i="3"/>
  <c r="T2796" i="3"/>
  <c r="S2796" i="3"/>
  <c r="P2796" i="3"/>
  <c r="T2847" i="3"/>
  <c r="R2847" i="3"/>
  <c r="P2847" i="3"/>
  <c r="S2847" i="3"/>
  <c r="Q2847" i="3"/>
  <c r="N2847" i="3"/>
  <c r="M2847" i="3"/>
  <c r="K2847" i="3"/>
  <c r="K2848" i="3" s="1"/>
  <c r="J2847" i="3"/>
  <c r="I2847" i="3"/>
  <c r="Q2850" i="3"/>
  <c r="J2850" i="3"/>
  <c r="O2850" i="3"/>
  <c r="N2850" i="3"/>
  <c r="M2850" i="3"/>
  <c r="L2850" i="3"/>
  <c r="K2850" i="3"/>
  <c r="I2850" i="3"/>
  <c r="S2863" i="3"/>
  <c r="Q2863" i="3"/>
  <c r="R2863" i="3"/>
  <c r="P2863" i="3"/>
  <c r="O2863" i="3"/>
  <c r="N2863" i="3"/>
  <c r="M2863" i="3"/>
  <c r="L2863" i="3"/>
  <c r="J2863" i="3"/>
  <c r="I2863" i="3"/>
  <c r="N2754" i="3"/>
  <c r="L2754" i="3"/>
  <c r="P2754" i="3"/>
  <c r="O2754" i="3"/>
  <c r="M2754" i="3"/>
  <c r="K2754" i="3"/>
  <c r="I2754" i="3"/>
  <c r="S2789" i="3"/>
  <c r="K2791" i="3"/>
  <c r="I2812" i="3"/>
  <c r="M2812" i="3"/>
  <c r="L2812" i="3"/>
  <c r="K2812" i="3"/>
  <c r="J2812" i="3"/>
  <c r="Q2814" i="3"/>
  <c r="P2814" i="3"/>
  <c r="N2814" i="3"/>
  <c r="L2814" i="3"/>
  <c r="T2814" i="3"/>
  <c r="Q2826" i="3"/>
  <c r="S2826" i="3"/>
  <c r="R2826" i="3"/>
  <c r="P2826" i="3"/>
  <c r="N2826" i="3"/>
  <c r="O2884" i="3"/>
  <c r="I2884" i="3"/>
  <c r="S2884" i="3"/>
  <c r="Q2884" i="3"/>
  <c r="N2884" i="3"/>
  <c r="T2884" i="3"/>
  <c r="R2884" i="3"/>
  <c r="P2884" i="3"/>
  <c r="M2884" i="3"/>
  <c r="K2884" i="3"/>
  <c r="J2884" i="3"/>
  <c r="N2787" i="3"/>
  <c r="L2787" i="3"/>
  <c r="T2787" i="3"/>
  <c r="S2787" i="3"/>
  <c r="Q2787" i="3"/>
  <c r="T2789" i="3"/>
  <c r="J2800" i="3"/>
  <c r="I2818" i="3"/>
  <c r="J2818" i="3"/>
  <c r="T2818" i="3"/>
  <c r="S2818" i="3"/>
  <c r="Q2818" i="3"/>
  <c r="P2818" i="3"/>
  <c r="J2836" i="3"/>
  <c r="I2853" i="3"/>
  <c r="J2856" i="3"/>
  <c r="K2859" i="3"/>
  <c r="I2866" i="3"/>
  <c r="J2866" i="3"/>
  <c r="R2866" i="3"/>
  <c r="N2760" i="3"/>
  <c r="L2760" i="3"/>
  <c r="T2760" i="3"/>
  <c r="S2760" i="3"/>
  <c r="Q2760" i="3"/>
  <c r="Q2790" i="3"/>
  <c r="P2790" i="3"/>
  <c r="N2790" i="3"/>
  <c r="M2790" i="3"/>
  <c r="L2790" i="3"/>
  <c r="K2790" i="3"/>
  <c r="I2790" i="3"/>
  <c r="K2800" i="3"/>
  <c r="J2833" i="3"/>
  <c r="K2836" i="3"/>
  <c r="J2853" i="3"/>
  <c r="P2856" i="3"/>
  <c r="R2859" i="3"/>
  <c r="L2800" i="3"/>
  <c r="N2835" i="3"/>
  <c r="L2835" i="3"/>
  <c r="J2835" i="3"/>
  <c r="T2835" i="3"/>
  <c r="S2835" i="3"/>
  <c r="Q2835" i="3"/>
  <c r="L2836" i="3"/>
  <c r="K2853" i="3"/>
  <c r="T2856" i="3"/>
  <c r="S2859" i="3"/>
  <c r="N2706" i="3"/>
  <c r="L2706" i="3"/>
  <c r="P2706" i="3"/>
  <c r="K2706" i="3"/>
  <c r="N2718" i="3"/>
  <c r="L2718" i="3"/>
  <c r="Q2744" i="3"/>
  <c r="M2758" i="3"/>
  <c r="Q2766" i="3"/>
  <c r="P2766" i="3"/>
  <c r="N2766" i="3"/>
  <c r="K2771" i="3"/>
  <c r="P2791" i="3"/>
  <c r="N2794" i="3"/>
  <c r="M2800" i="3"/>
  <c r="Q2803" i="3"/>
  <c r="S2805" i="3"/>
  <c r="T2805" i="3"/>
  <c r="R2805" i="3"/>
  <c r="Q2805" i="3"/>
  <c r="O2805" i="3"/>
  <c r="N2805" i="3"/>
  <c r="J2809" i="3"/>
  <c r="J2821" i="3"/>
  <c r="M2830" i="3"/>
  <c r="R2833" i="3"/>
  <c r="M2836" i="3"/>
  <c r="L2853" i="3"/>
  <c r="T2859" i="3"/>
  <c r="J2872" i="3"/>
  <c r="N2628" i="3"/>
  <c r="L2628" i="3"/>
  <c r="R2677" i="3"/>
  <c r="P2677" i="3"/>
  <c r="N2677" i="3"/>
  <c r="K2677" i="3"/>
  <c r="R2744" i="3"/>
  <c r="N2758" i="3"/>
  <c r="M2767" i="3"/>
  <c r="N2771" i="3"/>
  <c r="O2781" i="3"/>
  <c r="O2794" i="3"/>
  <c r="T2799" i="3"/>
  <c r="R2799" i="3"/>
  <c r="N2799" i="3"/>
  <c r="M2799" i="3"/>
  <c r="L2799" i="3"/>
  <c r="K2799" i="3"/>
  <c r="J2799" i="3"/>
  <c r="I2799" i="3"/>
  <c r="O2800" i="3"/>
  <c r="R2803" i="3"/>
  <c r="K2809" i="3"/>
  <c r="K2821" i="3"/>
  <c r="R2830" i="3"/>
  <c r="S2833" i="3"/>
  <c r="N2836" i="3"/>
  <c r="I2838" i="3"/>
  <c r="M2853" i="3"/>
  <c r="I2860" i="3"/>
  <c r="T2860" i="3"/>
  <c r="S2860" i="3"/>
  <c r="R2860" i="3"/>
  <c r="Q2860" i="3"/>
  <c r="O2860" i="3"/>
  <c r="N2860" i="3"/>
  <c r="L2860" i="3"/>
  <c r="K2860" i="3"/>
  <c r="J2860" i="3"/>
  <c r="Q2868" i="3"/>
  <c r="T2868" i="3"/>
  <c r="R2868" i="3"/>
  <c r="O2868" i="3"/>
  <c r="S2868" i="3"/>
  <c r="N2868" i="3"/>
  <c r="M2868" i="3"/>
  <c r="K2868" i="3"/>
  <c r="J2868" i="3"/>
  <c r="I2868" i="3"/>
  <c r="O2872" i="3"/>
  <c r="Q2892" i="3"/>
  <c r="M2892" i="3"/>
  <c r="K2892" i="3"/>
  <c r="I2892" i="3"/>
  <c r="T2892" i="3"/>
  <c r="S2892" i="3"/>
  <c r="R2892" i="3"/>
  <c r="O2892" i="3"/>
  <c r="N2892" i="3"/>
  <c r="J2892" i="3"/>
  <c r="O2912" i="3"/>
  <c r="M2912" i="3"/>
  <c r="S2912" i="3"/>
  <c r="Q2912" i="3"/>
  <c r="P2912" i="3"/>
  <c r="T2912" i="3"/>
  <c r="R2912" i="3"/>
  <c r="N2912" i="3"/>
  <c r="L2912" i="3"/>
  <c r="K2912" i="3"/>
  <c r="J2912" i="3"/>
  <c r="I2912" i="3"/>
  <c r="R2689" i="3"/>
  <c r="P2689" i="3"/>
  <c r="S2697" i="3"/>
  <c r="P2697" i="3"/>
  <c r="S2744" i="3"/>
  <c r="J2753" i="3"/>
  <c r="I2753" i="3"/>
  <c r="O2758" i="3"/>
  <c r="M2763" i="3"/>
  <c r="L2763" i="3"/>
  <c r="K2763" i="3"/>
  <c r="J2763" i="3"/>
  <c r="N2767" i="3"/>
  <c r="P2771" i="3"/>
  <c r="P2781" i="3"/>
  <c r="P2794" i="3"/>
  <c r="S2803" i="3"/>
  <c r="L2809" i="3"/>
  <c r="N2821" i="3"/>
  <c r="T2833" i="3"/>
  <c r="P2836" i="3"/>
  <c r="J2838" i="3"/>
  <c r="N2853" i="3"/>
  <c r="M2855" i="3"/>
  <c r="R2855" i="3"/>
  <c r="Q2855" i="3"/>
  <c r="P2855" i="3"/>
  <c r="O2855" i="3"/>
  <c r="N2855" i="3"/>
  <c r="L2855" i="3"/>
  <c r="J2855" i="3"/>
  <c r="I2855" i="3"/>
  <c r="N2871" i="3"/>
  <c r="M2871" i="3"/>
  <c r="L2871" i="3"/>
  <c r="K2871" i="3"/>
  <c r="J2871" i="3"/>
  <c r="I2871" i="3"/>
  <c r="I2776" i="3"/>
  <c r="M2776" i="3"/>
  <c r="K2776" i="3"/>
  <c r="J2776" i="3"/>
  <c r="I2796" i="3"/>
  <c r="Q2820" i="3"/>
  <c r="T2820" i="3"/>
  <c r="R2820" i="3"/>
  <c r="O2820" i="3"/>
  <c r="L2820" i="3"/>
  <c r="K2820" i="3"/>
  <c r="J2820" i="3"/>
  <c r="I2820" i="3"/>
  <c r="K2829" i="3"/>
  <c r="I2829" i="3"/>
  <c r="P2829" i="3"/>
  <c r="O2829" i="3"/>
  <c r="N2829" i="3"/>
  <c r="M2829" i="3"/>
  <c r="L2829" i="3"/>
  <c r="J2829" i="3"/>
  <c r="L2847" i="3"/>
  <c r="P2850" i="3"/>
  <c r="O2853" i="3"/>
  <c r="K2863" i="3"/>
  <c r="K2877" i="3"/>
  <c r="I2877" i="3"/>
  <c r="T2877" i="3"/>
  <c r="R2877" i="3"/>
  <c r="Q2877" i="3"/>
  <c r="O2877" i="3"/>
  <c r="N2877" i="3"/>
  <c r="M2877" i="3"/>
  <c r="K2889" i="3"/>
  <c r="S2889" i="3"/>
  <c r="Q2889" i="3"/>
  <c r="O2889" i="3"/>
  <c r="T2889" i="3"/>
  <c r="R2889" i="3"/>
  <c r="N2889" i="3"/>
  <c r="M2889" i="3"/>
  <c r="L2889" i="3"/>
  <c r="I2889" i="3"/>
  <c r="T2899" i="3"/>
  <c r="R2899" i="3"/>
  <c r="Q2899" i="3"/>
  <c r="S2899" i="3"/>
  <c r="P2899" i="3"/>
  <c r="O2899" i="3"/>
  <c r="N2899" i="3"/>
  <c r="M2899" i="3"/>
  <c r="L2899" i="3"/>
  <c r="K2899" i="3"/>
  <c r="J2899" i="3"/>
  <c r="I2899" i="3"/>
  <c r="K2932" i="3"/>
  <c r="I2932" i="3"/>
  <c r="K2941" i="3"/>
  <c r="R2941" i="3"/>
  <c r="M2941" i="3"/>
  <c r="J2941" i="3"/>
  <c r="S2919" i="3"/>
  <c r="O2919" i="3"/>
  <c r="L2919" i="3"/>
  <c r="J2919" i="3"/>
  <c r="K2938" i="3"/>
  <c r="T2938" i="3"/>
  <c r="R2938" i="3"/>
  <c r="P2938" i="3"/>
  <c r="N2938" i="3"/>
  <c r="M2938" i="3"/>
  <c r="K2929" i="3"/>
  <c r="R2929" i="3"/>
  <c r="L2929" i="3"/>
  <c r="T2929" i="3"/>
  <c r="Q2929" i="3"/>
  <c r="O2929" i="3"/>
  <c r="M2929" i="3"/>
  <c r="J2929" i="3"/>
  <c r="Q2907" i="3"/>
  <c r="N2917" i="3"/>
  <c r="S2925" i="3"/>
  <c r="R2925" i="3"/>
  <c r="Q2925" i="3"/>
  <c r="O2925" i="3"/>
  <c r="N2925" i="3"/>
  <c r="N2951" i="3"/>
  <c r="O2915" i="3"/>
  <c r="M2915" i="3"/>
  <c r="K2915" i="3"/>
  <c r="I2915" i="3"/>
  <c r="O2917" i="3"/>
  <c r="S2961" i="3"/>
  <c r="T2961" i="3"/>
  <c r="R2961" i="3"/>
  <c r="P2961" i="3"/>
  <c r="I2961" i="3"/>
  <c r="Q2990" i="3"/>
  <c r="O2990" i="3"/>
  <c r="T2990" i="3"/>
  <c r="R2990" i="3"/>
  <c r="S2990" i="3"/>
  <c r="P2990" i="3"/>
  <c r="N2990" i="3"/>
  <c r="M2990" i="3"/>
  <c r="L2990" i="3"/>
  <c r="K2990" i="3"/>
  <c r="J2990" i="3"/>
  <c r="N2993" i="3"/>
  <c r="M2993" i="3"/>
  <c r="L2993" i="3"/>
  <c r="J2993" i="3"/>
  <c r="I2993" i="3"/>
  <c r="Q2993" i="3"/>
  <c r="P2993" i="3"/>
  <c r="O2993" i="3"/>
  <c r="K2993" i="3"/>
  <c r="T2993" i="3"/>
  <c r="Q2902" i="3"/>
  <c r="K2902" i="3"/>
  <c r="P2902" i="3"/>
  <c r="N2902" i="3"/>
  <c r="L2902" i="3"/>
  <c r="I2902" i="3"/>
  <c r="P2917" i="3"/>
  <c r="S2931" i="3"/>
  <c r="R2931" i="3"/>
  <c r="S2943" i="3"/>
  <c r="I2943" i="3"/>
  <c r="R2943" i="3"/>
  <c r="Q2943" i="3"/>
  <c r="L2943" i="3"/>
  <c r="S2973" i="3"/>
  <c r="J2973" i="3"/>
  <c r="I2973" i="3"/>
  <c r="T2973" i="3"/>
  <c r="R2973" i="3"/>
  <c r="Q2973" i="3"/>
  <c r="P2973" i="3"/>
  <c r="O2973" i="3"/>
  <c r="K2973" i="3"/>
  <c r="Q2917" i="3"/>
  <c r="S2940" i="3"/>
  <c r="M2940" i="3"/>
  <c r="T2940" i="3"/>
  <c r="M2959" i="3"/>
  <c r="K2959" i="3"/>
  <c r="J2959" i="3"/>
  <c r="I2959" i="3"/>
  <c r="R2959" i="3"/>
  <c r="Q2959" i="3"/>
  <c r="P2959" i="3"/>
  <c r="N2959" i="3"/>
  <c r="L2959" i="3"/>
  <c r="K2895" i="3"/>
  <c r="T2895" i="3"/>
  <c r="S2921" i="3"/>
  <c r="Q2921" i="3"/>
  <c r="P2921" i="3"/>
  <c r="J2932" i="3"/>
  <c r="I2941" i="3"/>
  <c r="L2947" i="3"/>
  <c r="P2934" i="3"/>
  <c r="J2934" i="3"/>
  <c r="T2934" i="3"/>
  <c r="R2934" i="3"/>
  <c r="O2934" i="3"/>
  <c r="N2934" i="3"/>
  <c r="P2946" i="3"/>
  <c r="Q2946" i="3"/>
  <c r="N2946" i="3"/>
  <c r="L2946" i="3"/>
  <c r="J2946" i="3"/>
  <c r="I2946" i="3"/>
  <c r="I2919" i="3"/>
  <c r="M2928" i="3"/>
  <c r="L2928" i="3"/>
  <c r="J2928" i="3"/>
  <c r="S2937" i="3"/>
  <c r="N2937" i="3"/>
  <c r="L2937" i="3"/>
  <c r="J2937" i="3"/>
  <c r="I2938" i="3"/>
  <c r="I2970" i="3"/>
  <c r="R2970" i="3"/>
  <c r="Q2970" i="3"/>
  <c r="O2970" i="3"/>
  <c r="N2970" i="3"/>
  <c r="L2970" i="3"/>
  <c r="T2970" i="3"/>
  <c r="S2970" i="3"/>
  <c r="J2970" i="3"/>
  <c r="M2867" i="3"/>
  <c r="O2867" i="3"/>
  <c r="L2867" i="3"/>
  <c r="J2867" i="3"/>
  <c r="M2879" i="3"/>
  <c r="S2879" i="3"/>
  <c r="Q2879" i="3"/>
  <c r="L2887" i="3"/>
  <c r="J2887" i="3"/>
  <c r="Q2898" i="3"/>
  <c r="T2898" i="3"/>
  <c r="R2898" i="3"/>
  <c r="O2898" i="3"/>
  <c r="M2898" i="3"/>
  <c r="L2898" i="3"/>
  <c r="Q2914" i="3"/>
  <c r="J2914" i="3"/>
  <c r="K2919" i="3"/>
  <c r="I2929" i="3"/>
  <c r="N2932" i="3"/>
  <c r="J2938" i="3"/>
  <c r="O2941" i="3"/>
  <c r="S2955" i="3"/>
  <c r="P2955" i="3"/>
  <c r="J2955" i="3"/>
  <c r="T2955" i="3"/>
  <c r="R2955" i="3"/>
  <c r="Q2955" i="3"/>
  <c r="N2955" i="3"/>
  <c r="M2955" i="3"/>
  <c r="L2955" i="3"/>
  <c r="K2955" i="3"/>
  <c r="Q2984" i="3"/>
  <c r="O2984" i="3"/>
  <c r="R2984" i="3"/>
  <c r="P2984" i="3"/>
  <c r="M2984" i="3"/>
  <c r="L2984" i="3"/>
  <c r="J2984" i="3"/>
  <c r="T2984" i="3"/>
  <c r="K2984" i="3"/>
  <c r="I2984" i="3"/>
  <c r="M2919" i="3"/>
  <c r="I2925" i="3"/>
  <c r="N2929" i="3"/>
  <c r="O2932" i="3"/>
  <c r="L2938" i="3"/>
  <c r="P2941" i="3"/>
  <c r="Q2841" i="3"/>
  <c r="O2841" i="3"/>
  <c r="M2841" i="3"/>
  <c r="L2845" i="3"/>
  <c r="J2845" i="3"/>
  <c r="S2901" i="3"/>
  <c r="L2901" i="3"/>
  <c r="I2901" i="3"/>
  <c r="K2911" i="3"/>
  <c r="Q2911" i="3"/>
  <c r="O2911" i="3"/>
  <c r="M2911" i="3"/>
  <c r="J2911" i="3"/>
  <c r="I2911" i="3"/>
  <c r="J2915" i="3"/>
  <c r="N2919" i="3"/>
  <c r="J2925" i="3"/>
  <c r="P2929" i="3"/>
  <c r="P2932" i="3"/>
  <c r="O2938" i="3"/>
  <c r="Q2941" i="3"/>
  <c r="J2961" i="3"/>
  <c r="I2990" i="3"/>
  <c r="R2993" i="3"/>
  <c r="P2919" i="3"/>
  <c r="O2924" i="3"/>
  <c r="T2924" i="3"/>
  <c r="M2924" i="3"/>
  <c r="P2924" i="3"/>
  <c r="L2924" i="3"/>
  <c r="J2924" i="3"/>
  <c r="S2929" i="3"/>
  <c r="Q2938" i="3"/>
  <c r="L2973" i="3"/>
  <c r="I2824" i="3"/>
  <c r="M2824" i="3"/>
  <c r="K2824" i="3"/>
  <c r="Q2862" i="3"/>
  <c r="P2862" i="3"/>
  <c r="N2862" i="3"/>
  <c r="L2862" i="3"/>
  <c r="Q2874" i="3"/>
  <c r="S2874" i="3"/>
  <c r="K2883" i="3"/>
  <c r="O2883" i="3"/>
  <c r="M2883" i="3"/>
  <c r="J2883" i="3"/>
  <c r="M2902" i="3"/>
  <c r="N2915" i="3"/>
  <c r="Q2919" i="3"/>
  <c r="L2925" i="3"/>
  <c r="O2930" i="3"/>
  <c r="Q2930" i="3"/>
  <c r="T2930" i="3"/>
  <c r="S2930" i="3"/>
  <c r="L2930" i="3"/>
  <c r="J2931" i="3"/>
  <c r="R2932" i="3"/>
  <c r="S2938" i="3"/>
  <c r="I2940" i="3"/>
  <c r="T2941" i="3"/>
  <c r="K2943" i="3"/>
  <c r="O2959" i="3"/>
  <c r="L2961" i="3"/>
  <c r="M2973" i="3"/>
  <c r="I2994" i="3"/>
  <c r="S2994" i="3"/>
  <c r="R2994" i="3"/>
  <c r="Q2994" i="3"/>
  <c r="O2994" i="3"/>
  <c r="N2994" i="3"/>
  <c r="L2994" i="3"/>
  <c r="T2994" i="3"/>
  <c r="P2994" i="3"/>
  <c r="J2994" i="3"/>
  <c r="S2801" i="3"/>
  <c r="S2815" i="3"/>
  <c r="Q2815" i="3"/>
  <c r="T2839" i="3"/>
  <c r="S2843" i="3"/>
  <c r="I2895" i="3"/>
  <c r="O2902" i="3"/>
  <c r="P2915" i="3"/>
  <c r="R2919" i="3"/>
  <c r="I2921" i="3"/>
  <c r="M2925" i="3"/>
  <c r="K2931" i="3"/>
  <c r="S2932" i="3"/>
  <c r="O2939" i="3"/>
  <c r="I2939" i="3"/>
  <c r="T2939" i="3"/>
  <c r="S2939" i="3"/>
  <c r="M2939" i="3"/>
  <c r="J2940" i="3"/>
  <c r="O2942" i="3"/>
  <c r="S2942" i="3"/>
  <c r="Q2942" i="3"/>
  <c r="N2942" i="3"/>
  <c r="L2942" i="3"/>
  <c r="K2942" i="3"/>
  <c r="M2943" i="3"/>
  <c r="R2945" i="3"/>
  <c r="L2945" i="3"/>
  <c r="J2945" i="3"/>
  <c r="S2959" i="3"/>
  <c r="M2961" i="3"/>
  <c r="N2973" i="3"/>
  <c r="S2907" i="3"/>
  <c r="O2907" i="3"/>
  <c r="I2907" i="3"/>
  <c r="R2907" i="3"/>
  <c r="P2907" i="3"/>
  <c r="M2907" i="3"/>
  <c r="L2907" i="3"/>
  <c r="K2917" i="3"/>
  <c r="L2917" i="3"/>
  <c r="S2917" i="3"/>
  <c r="R2917" i="3"/>
  <c r="T2919" i="3"/>
  <c r="O2951" i="3"/>
  <c r="T2951" i="3"/>
  <c r="S2951" i="3"/>
  <c r="R2951" i="3"/>
  <c r="P2951" i="3"/>
  <c r="M2951" i="3"/>
  <c r="L2951" i="3"/>
  <c r="Q2793" i="3"/>
  <c r="O2793" i="3"/>
  <c r="Q2802" i="3"/>
  <c r="J2802" i="3"/>
  <c r="R2857" i="3"/>
  <c r="P2857" i="3"/>
  <c r="N2857" i="3"/>
  <c r="L2895" i="3"/>
  <c r="S2902" i="3"/>
  <c r="R2915" i="3"/>
  <c r="T2920" i="3"/>
  <c r="R2920" i="3"/>
  <c r="P2920" i="3"/>
  <c r="N2920" i="3"/>
  <c r="L2920" i="3"/>
  <c r="K2920" i="3"/>
  <c r="K2921" i="3"/>
  <c r="T2925" i="3"/>
  <c r="I2928" i="3"/>
  <c r="M2931" i="3"/>
  <c r="L2933" i="3"/>
  <c r="P2933" i="3"/>
  <c r="N2933" i="3"/>
  <c r="K2933" i="3"/>
  <c r="I2933" i="3"/>
  <c r="K2934" i="3"/>
  <c r="I2937" i="3"/>
  <c r="L2940" i="3"/>
  <c r="O2943" i="3"/>
  <c r="M2946" i="3"/>
  <c r="Q2960" i="3"/>
  <c r="O2960" i="3"/>
  <c r="R2960" i="3"/>
  <c r="P2960" i="3"/>
  <c r="M2960" i="3"/>
  <c r="L2960" i="3"/>
  <c r="J2960" i="3"/>
  <c r="N2960" i="3"/>
  <c r="K2960" i="3"/>
  <c r="O2961" i="3"/>
  <c r="Q2966" i="3"/>
  <c r="O2966" i="3"/>
  <c r="T2966" i="3"/>
  <c r="R2966" i="3"/>
  <c r="S2966" i="3"/>
  <c r="P2966" i="3"/>
  <c r="N2966" i="3"/>
  <c r="M2966" i="3"/>
  <c r="L2966" i="3"/>
  <c r="K2970" i="3"/>
  <c r="I2867" i="3"/>
  <c r="I2878" i="3"/>
  <c r="P2878" i="3"/>
  <c r="N2878" i="3"/>
  <c r="L2878" i="3"/>
  <c r="I2879" i="3"/>
  <c r="I2887" i="3"/>
  <c r="M2895" i="3"/>
  <c r="I2898" i="3"/>
  <c r="T2902" i="3"/>
  <c r="L2910" i="3"/>
  <c r="J2910" i="3"/>
  <c r="I2914" i="3"/>
  <c r="S2915" i="3"/>
  <c r="L2921" i="3"/>
  <c r="K2928" i="3"/>
  <c r="N2931" i="3"/>
  <c r="L2934" i="3"/>
  <c r="K2937" i="3"/>
  <c r="N2940" i="3"/>
  <c r="P2943" i="3"/>
  <c r="O2946" i="3"/>
  <c r="I2955" i="3"/>
  <c r="Q2961" i="3"/>
  <c r="M2970" i="3"/>
  <c r="R2737" i="3"/>
  <c r="P2737" i="3"/>
  <c r="N2742" i="3"/>
  <c r="L2742" i="3"/>
  <c r="R2761" i="3"/>
  <c r="P2761" i="3"/>
  <c r="I2788" i="3"/>
  <c r="S2788" i="3"/>
  <c r="Q2788" i="3"/>
  <c r="L2797" i="3"/>
  <c r="J2797" i="3"/>
  <c r="M2819" i="3"/>
  <c r="O2819" i="3"/>
  <c r="L2819" i="3"/>
  <c r="J2819" i="3"/>
  <c r="M2831" i="3"/>
  <c r="S2831" i="3"/>
  <c r="Q2831" i="3"/>
  <c r="K2867" i="3"/>
  <c r="J2879" i="3"/>
  <c r="K2887" i="3"/>
  <c r="N2895" i="3"/>
  <c r="S2897" i="3"/>
  <c r="M2897" i="3"/>
  <c r="N2897" i="3"/>
  <c r="K2897" i="3"/>
  <c r="I2897" i="3"/>
  <c r="J2898" i="3"/>
  <c r="O2903" i="3"/>
  <c r="T2903" i="3"/>
  <c r="R2903" i="3"/>
  <c r="P2903" i="3"/>
  <c r="N2903" i="3"/>
  <c r="K2914" i="3"/>
  <c r="T2915" i="3"/>
  <c r="M2921" i="3"/>
  <c r="N2928" i="3"/>
  <c r="O2931" i="3"/>
  <c r="M2934" i="3"/>
  <c r="M2937" i="3"/>
  <c r="O2940" i="3"/>
  <c r="T2943" i="3"/>
  <c r="R2946" i="3"/>
  <c r="Q2954" i="3"/>
  <c r="O2954" i="3"/>
  <c r="J2954" i="3"/>
  <c r="K2954" i="3"/>
  <c r="I2954" i="3"/>
  <c r="P2970" i="3"/>
  <c r="I2770" i="3"/>
  <c r="J2770" i="3"/>
  <c r="M2783" i="3"/>
  <c r="S2783" i="3"/>
  <c r="I2841" i="3"/>
  <c r="I2845" i="3"/>
  <c r="N2867" i="3"/>
  <c r="K2879" i="3"/>
  <c r="M2887" i="3"/>
  <c r="R2893" i="3"/>
  <c r="P2893" i="3"/>
  <c r="N2893" i="3"/>
  <c r="L2893" i="3"/>
  <c r="K2893" i="3"/>
  <c r="O2895" i="3"/>
  <c r="K2898" i="3"/>
  <c r="J2901" i="3"/>
  <c r="L2911" i="3"/>
  <c r="L2914" i="3"/>
  <c r="N2921" i="3"/>
  <c r="O2928" i="3"/>
  <c r="P2931" i="3"/>
  <c r="Q2934" i="3"/>
  <c r="O2937" i="3"/>
  <c r="P2940" i="3"/>
  <c r="S2946" i="3"/>
  <c r="J2841" i="3"/>
  <c r="K2845" i="3"/>
  <c r="M2861" i="3"/>
  <c r="K2861" i="3"/>
  <c r="I2861" i="3"/>
  <c r="P2867" i="3"/>
  <c r="L2879" i="3"/>
  <c r="N2887" i="3"/>
  <c r="P2895" i="3"/>
  <c r="N2898" i="3"/>
  <c r="N2911" i="3"/>
  <c r="M2914" i="3"/>
  <c r="O2921" i="3"/>
  <c r="I2924" i="3"/>
  <c r="P2928" i="3"/>
  <c r="Q2931" i="3"/>
  <c r="S2934" i="3"/>
  <c r="P2937" i="3"/>
  <c r="Q2940" i="3"/>
  <c r="T2946" i="3"/>
  <c r="K3017" i="3"/>
  <c r="I3017" i="3"/>
  <c r="T3017" i="3"/>
  <c r="S3017" i="3"/>
  <c r="R3017" i="3"/>
  <c r="Q3017" i="3"/>
  <c r="O3017" i="3"/>
  <c r="N3017" i="3"/>
  <c r="L3017" i="3"/>
  <c r="P3017" i="3"/>
  <c r="M3017" i="3"/>
  <c r="J3017" i="3"/>
  <c r="J2824" i="3"/>
  <c r="K2841" i="3"/>
  <c r="M2845" i="3"/>
  <c r="I2862" i="3"/>
  <c r="Q2867" i="3"/>
  <c r="M2873" i="3"/>
  <c r="R2873" i="3"/>
  <c r="P2873" i="3"/>
  <c r="N2873" i="3"/>
  <c r="I2874" i="3"/>
  <c r="N2879" i="3"/>
  <c r="I2883" i="3"/>
  <c r="O2887" i="3"/>
  <c r="Q2895" i="3"/>
  <c r="P2898" i="3"/>
  <c r="M2901" i="3"/>
  <c r="P2911" i="3"/>
  <c r="N2914" i="3"/>
  <c r="R2921" i="3"/>
  <c r="K2924" i="3"/>
  <c r="Q2928" i="3"/>
  <c r="I2930" i="3"/>
  <c r="T2931" i="3"/>
  <c r="K2935" i="3"/>
  <c r="O2935" i="3"/>
  <c r="P2935" i="3"/>
  <c r="Q2937" i="3"/>
  <c r="R2940" i="3"/>
  <c r="K2947" i="3"/>
  <c r="T2947" i="3"/>
  <c r="R2947" i="3"/>
  <c r="P2947" i="3"/>
  <c r="O2947" i="3"/>
  <c r="I2947" i="3"/>
  <c r="K2994" i="3"/>
  <c r="S3040" i="3"/>
  <c r="Q3040" i="3"/>
  <c r="P3040" i="3"/>
  <c r="N3040" i="3"/>
  <c r="J3040" i="3"/>
  <c r="I3040" i="3"/>
  <c r="R3036" i="3"/>
  <c r="N3049" i="3"/>
  <c r="S2997" i="3"/>
  <c r="K2997" i="3"/>
  <c r="J2997" i="3"/>
  <c r="I2997" i="3"/>
  <c r="Q3029" i="3"/>
  <c r="O3029" i="3"/>
  <c r="N3029" i="3"/>
  <c r="P3029" i="3"/>
  <c r="M3029" i="3"/>
  <c r="L3029" i="3"/>
  <c r="K3029" i="3"/>
  <c r="I3029" i="3"/>
  <c r="O3048" i="3"/>
  <c r="M3048" i="3"/>
  <c r="N3048" i="3"/>
  <c r="L3048" i="3"/>
  <c r="I3048" i="3"/>
  <c r="R3048" i="3"/>
  <c r="Q3048" i="3"/>
  <c r="P3048" i="3"/>
  <c r="K3048" i="3"/>
  <c r="I3000" i="3"/>
  <c r="T3000" i="3"/>
  <c r="R3000" i="3"/>
  <c r="N3007" i="3"/>
  <c r="O3007" i="3"/>
  <c r="L3007" i="3"/>
  <c r="M3007" i="3"/>
  <c r="K3007" i="3"/>
  <c r="J3007" i="3"/>
  <c r="N3013" i="3"/>
  <c r="R3013" i="3"/>
  <c r="P3013" i="3"/>
  <c r="T3013" i="3"/>
  <c r="S3013" i="3"/>
  <c r="O3013" i="3"/>
  <c r="N3037" i="3"/>
  <c r="Q3037" i="3"/>
  <c r="P3037" i="3"/>
  <c r="O3037" i="3"/>
  <c r="M3037" i="3"/>
  <c r="K3037" i="3"/>
  <c r="J3037" i="3"/>
  <c r="J3022" i="3"/>
  <c r="T3022" i="3"/>
  <c r="R3022" i="3"/>
  <c r="Q3022" i="3"/>
  <c r="O3022" i="3"/>
  <c r="S3003" i="3"/>
  <c r="Q3003" i="3"/>
  <c r="P3003" i="3"/>
  <c r="O3003" i="3"/>
  <c r="M3003" i="3"/>
  <c r="L3003" i="3"/>
  <c r="J3003" i="3"/>
  <c r="J3058" i="3"/>
  <c r="O3058" i="3"/>
  <c r="N3058" i="3"/>
  <c r="K3058" i="3"/>
  <c r="T3058" i="3"/>
  <c r="S3058" i="3"/>
  <c r="R3058" i="3"/>
  <c r="Q3058" i="3"/>
  <c r="M3058" i="3"/>
  <c r="L3058" i="3"/>
  <c r="I3058" i="3"/>
  <c r="K3107" i="3"/>
  <c r="Q3107" i="3"/>
  <c r="O3107" i="3"/>
  <c r="N3107" i="3"/>
  <c r="J3107" i="3"/>
  <c r="T3107" i="3"/>
  <c r="S3107" i="3"/>
  <c r="R3107" i="3"/>
  <c r="P3107" i="3"/>
  <c r="M3107" i="3"/>
  <c r="L3107" i="3"/>
  <c r="I3107" i="3"/>
  <c r="I2976" i="3"/>
  <c r="T2976" i="3"/>
  <c r="R2976" i="3"/>
  <c r="J2988" i="3"/>
  <c r="N3025" i="3"/>
  <c r="Q3025" i="3"/>
  <c r="P3025" i="3"/>
  <c r="O3025" i="3"/>
  <c r="M3025" i="3"/>
  <c r="K3025" i="3"/>
  <c r="J3025" i="3"/>
  <c r="M2988" i="3"/>
  <c r="K3040" i="3"/>
  <c r="N3016" i="3"/>
  <c r="M3016" i="3"/>
  <c r="L3016" i="3"/>
  <c r="K3016" i="3"/>
  <c r="I3016" i="3"/>
  <c r="L3040" i="3"/>
  <c r="Q2950" i="3"/>
  <c r="K2950" i="3"/>
  <c r="S2979" i="3"/>
  <c r="P2979" i="3"/>
  <c r="O2979" i="3"/>
  <c r="M2979" i="3"/>
  <c r="L2979" i="3"/>
  <c r="J2979" i="3"/>
  <c r="M2983" i="3"/>
  <c r="K2983" i="3"/>
  <c r="J2983" i="3"/>
  <c r="I2983" i="3"/>
  <c r="O2988" i="3"/>
  <c r="L2997" i="3"/>
  <c r="O3011" i="3"/>
  <c r="Q3014" i="3"/>
  <c r="J3029" i="3"/>
  <c r="M3040" i="3"/>
  <c r="M2969" i="3"/>
  <c r="L2969" i="3"/>
  <c r="J2969" i="3"/>
  <c r="I2969" i="3"/>
  <c r="P2988" i="3"/>
  <c r="M2997" i="3"/>
  <c r="J3018" i="3"/>
  <c r="P3018" i="3"/>
  <c r="N3018" i="3"/>
  <c r="S3018" i="3"/>
  <c r="O3040" i="3"/>
  <c r="J3048" i="3"/>
  <c r="L3068" i="3"/>
  <c r="S3068" i="3"/>
  <c r="R3068" i="3"/>
  <c r="O3068" i="3"/>
  <c r="M3068" i="3"/>
  <c r="K3068" i="3"/>
  <c r="T3068" i="3"/>
  <c r="Q3068" i="3"/>
  <c r="P3068" i="3"/>
  <c r="N3068" i="3"/>
  <c r="J3068" i="3"/>
  <c r="I3068" i="3"/>
  <c r="I3037" i="3"/>
  <c r="R3040" i="3"/>
  <c r="T3044" i="3"/>
  <c r="S3044" i="3"/>
  <c r="O3044" i="3"/>
  <c r="M3044" i="3"/>
  <c r="L3044" i="3"/>
  <c r="N3044" i="3"/>
  <c r="K3044" i="3"/>
  <c r="J3044" i="3"/>
  <c r="I3044" i="3"/>
  <c r="S3048" i="3"/>
  <c r="J3036" i="3"/>
  <c r="P3036" i="3"/>
  <c r="L3036" i="3"/>
  <c r="K3036" i="3"/>
  <c r="I3036" i="3"/>
  <c r="T3040" i="3"/>
  <c r="T3048" i="3"/>
  <c r="S2988" i="3"/>
  <c r="P2997" i="3"/>
  <c r="T2999" i="3"/>
  <c r="S2999" i="3"/>
  <c r="R2999" i="3"/>
  <c r="P2999" i="3"/>
  <c r="O2999" i="3"/>
  <c r="M2999" i="3"/>
  <c r="L3000" i="3"/>
  <c r="I3003" i="3"/>
  <c r="Q3007" i="3"/>
  <c r="K3013" i="3"/>
  <c r="K3014" i="3" s="1"/>
  <c r="K3022" i="3"/>
  <c r="R3037" i="3"/>
  <c r="T3041" i="3"/>
  <c r="Q3041" i="3"/>
  <c r="P3041" i="3"/>
  <c r="O3041" i="3"/>
  <c r="N3041" i="3"/>
  <c r="L3041" i="3"/>
  <c r="K3041" i="3"/>
  <c r="I3041" i="3"/>
  <c r="S3049" i="3"/>
  <c r="R3049" i="3"/>
  <c r="T3049" i="3"/>
  <c r="O3049" i="3"/>
  <c r="M3049" i="3"/>
  <c r="L3049" i="3"/>
  <c r="Q3049" i="3"/>
  <c r="L3062" i="3"/>
  <c r="K3062" i="3"/>
  <c r="S3062" i="3"/>
  <c r="R3062" i="3"/>
  <c r="Q3062" i="3"/>
  <c r="P3062" i="3"/>
  <c r="N3062" i="3"/>
  <c r="M3062" i="3"/>
  <c r="I3062" i="3"/>
  <c r="K2923" i="3"/>
  <c r="O2923" i="3"/>
  <c r="M2965" i="3"/>
  <c r="K2965" i="3"/>
  <c r="R2965" i="3"/>
  <c r="Q2965" i="3"/>
  <c r="O2965" i="3"/>
  <c r="N2965" i="3"/>
  <c r="J2965" i="3"/>
  <c r="J2976" i="3"/>
  <c r="S2985" i="3"/>
  <c r="T2985" i="3"/>
  <c r="R2985" i="3"/>
  <c r="P2985" i="3"/>
  <c r="Q2997" i="3"/>
  <c r="M3000" i="3"/>
  <c r="Q3002" i="3"/>
  <c r="O3002" i="3"/>
  <c r="K3002" i="3"/>
  <c r="J3002" i="3"/>
  <c r="I3002" i="3"/>
  <c r="K3003" i="3"/>
  <c r="R3007" i="3"/>
  <c r="L3013" i="3"/>
  <c r="L3022" i="3"/>
  <c r="I3025" i="3"/>
  <c r="S3037" i="3"/>
  <c r="J3057" i="3"/>
  <c r="I3057" i="3"/>
  <c r="L3057" i="3"/>
  <c r="K3057" i="3"/>
  <c r="S3057" i="3"/>
  <c r="K3059" i="3"/>
  <c r="O3059" i="3"/>
  <c r="T3059" i="3"/>
  <c r="Q3059" i="3"/>
  <c r="N3059" i="3"/>
  <c r="M3059" i="3"/>
  <c r="S3059" i="3"/>
  <c r="R3059" i="3"/>
  <c r="L3059" i="3"/>
  <c r="S2891" i="3"/>
  <c r="M2891" i="3"/>
  <c r="O2896" i="3"/>
  <c r="I2896" i="3"/>
  <c r="S2949" i="3"/>
  <c r="L2949" i="3"/>
  <c r="S2975" i="3"/>
  <c r="R2975" i="3"/>
  <c r="P2975" i="3"/>
  <c r="O2975" i="3"/>
  <c r="M2975" i="3"/>
  <c r="K2976" i="3"/>
  <c r="M2989" i="3"/>
  <c r="K2989" i="3"/>
  <c r="R2989" i="3"/>
  <c r="Q2989" i="3"/>
  <c r="O2989" i="3"/>
  <c r="N2989" i="3"/>
  <c r="J2989" i="3"/>
  <c r="M2995" i="3"/>
  <c r="K2995" i="3"/>
  <c r="T2995" i="3"/>
  <c r="R2995" i="3"/>
  <c r="R2997" i="3"/>
  <c r="N3000" i="3"/>
  <c r="N3003" i="3"/>
  <c r="S3007" i="3"/>
  <c r="J3012" i="3"/>
  <c r="M3012" i="3"/>
  <c r="K3012" i="3"/>
  <c r="Q3012" i="3"/>
  <c r="P3012" i="3"/>
  <c r="O3012" i="3"/>
  <c r="L3012" i="3"/>
  <c r="I3012" i="3"/>
  <c r="M3013" i="3"/>
  <c r="R3021" i="3"/>
  <c r="Q3021" i="3"/>
  <c r="P3021" i="3"/>
  <c r="O3021" i="3"/>
  <c r="M3021" i="3"/>
  <c r="L3021" i="3"/>
  <c r="J3021" i="3"/>
  <c r="M3022" i="3"/>
  <c r="T3037" i="3"/>
  <c r="M2971" i="3"/>
  <c r="K2971" i="3"/>
  <c r="T2971" i="3"/>
  <c r="R2971" i="3"/>
  <c r="L2976" i="3"/>
  <c r="T2997" i="3"/>
  <c r="O3000" i="3"/>
  <c r="R3003" i="3"/>
  <c r="T3007" i="3"/>
  <c r="Q3013" i="3"/>
  <c r="N3022" i="3"/>
  <c r="I3052" i="3"/>
  <c r="S3052" i="3"/>
  <c r="R3052" i="3"/>
  <c r="Q3052" i="3"/>
  <c r="P3052" i="3"/>
  <c r="N3052" i="3"/>
  <c r="M3052" i="3"/>
  <c r="K3052" i="3"/>
  <c r="L3074" i="3"/>
  <c r="O3074" i="3"/>
  <c r="T3074" i="3"/>
  <c r="S3074" i="3"/>
  <c r="R3074" i="3"/>
  <c r="Q3074" i="3"/>
  <c r="P3074" i="3"/>
  <c r="N3074" i="3"/>
  <c r="M3074" i="3"/>
  <c r="K3074" i="3"/>
  <c r="J3074" i="3"/>
  <c r="I3074" i="3"/>
  <c r="O2918" i="3"/>
  <c r="Q2918" i="3"/>
  <c r="J2918" i="3"/>
  <c r="I2950" i="3"/>
  <c r="M2976" i="3"/>
  <c r="Q2978" i="3"/>
  <c r="O2978" i="3"/>
  <c r="J2978" i="3"/>
  <c r="I2978" i="3"/>
  <c r="I2979" i="3"/>
  <c r="L2983" i="3"/>
  <c r="P3000" i="3"/>
  <c r="T3003" i="3"/>
  <c r="R3008" i="3"/>
  <c r="T3008" i="3"/>
  <c r="Q3008" i="3"/>
  <c r="S3008" i="3"/>
  <c r="O3008" i="3"/>
  <c r="N3008" i="3"/>
  <c r="L3008" i="3"/>
  <c r="O3016" i="3"/>
  <c r="P3022" i="3"/>
  <c r="S3025" i="3"/>
  <c r="L3033" i="3"/>
  <c r="J3033" i="3"/>
  <c r="I3033" i="3"/>
  <c r="Q3033" i="3"/>
  <c r="P3033" i="3"/>
  <c r="O3033" i="3"/>
  <c r="N3033" i="3"/>
  <c r="K3033" i="3"/>
  <c r="Q3000" i="3"/>
  <c r="I3018" i="3"/>
  <c r="S3022" i="3"/>
  <c r="O3054" i="3"/>
  <c r="Q3054" i="3"/>
  <c r="T3054" i="3"/>
  <c r="P3054" i="3"/>
  <c r="M3054" i="3"/>
  <c r="L3054" i="3"/>
  <c r="R3054" i="3"/>
  <c r="N3054" i="3"/>
  <c r="K3054" i="3"/>
  <c r="J3054" i="3"/>
  <c r="S2913" i="3"/>
  <c r="R2913" i="3"/>
  <c r="L2913" i="3"/>
  <c r="L2950" i="3"/>
  <c r="N2969" i="3"/>
  <c r="O2976" i="3"/>
  <c r="N2979" i="3"/>
  <c r="O2983" i="3"/>
  <c r="S3000" i="3"/>
  <c r="Q3016" i="3"/>
  <c r="K3018" i="3"/>
  <c r="P3044" i="3"/>
  <c r="R3016" i="3"/>
  <c r="L3018" i="3"/>
  <c r="M3036" i="3"/>
  <c r="Q3044" i="3"/>
  <c r="S2885" i="3"/>
  <c r="M2885" i="3"/>
  <c r="O2890" i="3"/>
  <c r="I2890" i="3"/>
  <c r="T2908" i="3"/>
  <c r="N2908" i="3"/>
  <c r="N2950" i="3"/>
  <c r="I2964" i="3"/>
  <c r="L2964" i="3"/>
  <c r="K2964" i="3"/>
  <c r="P2969" i="3"/>
  <c r="Q2976" i="3"/>
  <c r="R2979" i="3"/>
  <c r="Q2983" i="3"/>
  <c r="I2999" i="3"/>
  <c r="J3011" i="3"/>
  <c r="I3011" i="3"/>
  <c r="S3016" i="3"/>
  <c r="M3018" i="3"/>
  <c r="N3036" i="3"/>
  <c r="J3041" i="3"/>
  <c r="R3044" i="3"/>
  <c r="I3049" i="3"/>
  <c r="J3062" i="3"/>
  <c r="I2988" i="3"/>
  <c r="L2988" i="3"/>
  <c r="K2988" i="3"/>
  <c r="O3036" i="3"/>
  <c r="J3049" i="3"/>
  <c r="O3062" i="3"/>
  <c r="P3102" i="3"/>
  <c r="R3126" i="3"/>
  <c r="O3126" i="3"/>
  <c r="N3126" i="3"/>
  <c r="L3126" i="3"/>
  <c r="I3126" i="3"/>
  <c r="T3126" i="3"/>
  <c r="S3126" i="3"/>
  <c r="P3126" i="3"/>
  <c r="M3126" i="3"/>
  <c r="K3126" i="3"/>
  <c r="T3094" i="3"/>
  <c r="R3094" i="3"/>
  <c r="P3094" i="3"/>
  <c r="O3094" i="3"/>
  <c r="L3094" i="3"/>
  <c r="J3094" i="3"/>
  <c r="I3094" i="3"/>
  <c r="Q3084" i="3"/>
  <c r="K3084" i="3"/>
  <c r="J3084" i="3"/>
  <c r="I3104" i="3"/>
  <c r="J3113" i="3"/>
  <c r="M3124" i="3"/>
  <c r="P3081" i="3"/>
  <c r="J3081" i="3"/>
  <c r="S3081" i="3"/>
  <c r="R3081" i="3"/>
  <c r="N3081" i="3"/>
  <c r="L3081" i="3"/>
  <c r="K3081" i="3"/>
  <c r="S3115" i="3"/>
  <c r="Q3115" i="3"/>
  <c r="P3115" i="3"/>
  <c r="T3115" i="3"/>
  <c r="R3115" i="3"/>
  <c r="O3115" i="3"/>
  <c r="N3115" i="3"/>
  <c r="K3115" i="3"/>
  <c r="J3115" i="3"/>
  <c r="I3115" i="3"/>
  <c r="J3069" i="3"/>
  <c r="N3071" i="3"/>
  <c r="L3071" i="3"/>
  <c r="K3071" i="3"/>
  <c r="Q3077" i="3"/>
  <c r="R3077" i="3"/>
  <c r="O3077" i="3"/>
  <c r="N3077" i="3"/>
  <c r="N3085" i="3"/>
  <c r="N3098" i="3"/>
  <c r="M3103" i="3"/>
  <c r="O3103" i="3"/>
  <c r="R3103" i="3"/>
  <c r="Q3103" i="3"/>
  <c r="L3103" i="3"/>
  <c r="J3103" i="3"/>
  <c r="I3103" i="3"/>
  <c r="M3104" i="3"/>
  <c r="N3113" i="3"/>
  <c r="P3124" i="3"/>
  <c r="T3112" i="3"/>
  <c r="N3112" i="3"/>
  <c r="R3112" i="3"/>
  <c r="Q3112" i="3"/>
  <c r="P3112" i="3"/>
  <c r="O3112" i="3"/>
  <c r="L3112" i="3"/>
  <c r="J3112" i="3"/>
  <c r="S3090" i="3"/>
  <c r="R3090" i="3"/>
  <c r="O3090" i="3"/>
  <c r="M3090" i="3"/>
  <c r="L3090" i="3"/>
  <c r="P3117" i="3"/>
  <c r="S3117" i="3"/>
  <c r="T3117" i="3"/>
  <c r="R3117" i="3"/>
  <c r="P3123" i="3"/>
  <c r="S3123" i="3"/>
  <c r="R3123" i="3"/>
  <c r="O3123" i="3"/>
  <c r="L3123" i="3"/>
  <c r="T3123" i="3"/>
  <c r="Q3123" i="3"/>
  <c r="N3123" i="3"/>
  <c r="M3123" i="3"/>
  <c r="J3123" i="3"/>
  <c r="I3123" i="3"/>
  <c r="T2936" i="3"/>
  <c r="J3024" i="3"/>
  <c r="S3024" i="3"/>
  <c r="Q3024" i="3"/>
  <c r="S3027" i="3"/>
  <c r="N3030" i="3"/>
  <c r="O3034" i="3"/>
  <c r="N3038" i="3"/>
  <c r="M3045" i="3"/>
  <c r="Q3056" i="3"/>
  <c r="M3064" i="3"/>
  <c r="R3064" i="3"/>
  <c r="P3064" i="3"/>
  <c r="O3064" i="3"/>
  <c r="O3069" i="3"/>
  <c r="O3072" i="3"/>
  <c r="M3075" i="3"/>
  <c r="L3091" i="3"/>
  <c r="P3093" i="3"/>
  <c r="Q3093" i="3"/>
  <c r="L3093" i="3"/>
  <c r="I3093" i="3"/>
  <c r="K3094" i="3"/>
  <c r="I3097" i="3"/>
  <c r="Q3101" i="3"/>
  <c r="Q3126" i="3"/>
  <c r="M3094" i="3"/>
  <c r="K3097" i="3"/>
  <c r="J3006" i="3"/>
  <c r="I3006" i="3"/>
  <c r="N3019" i="3"/>
  <c r="S3019" i="3"/>
  <c r="M3028" i="3"/>
  <c r="K3028" i="3"/>
  <c r="J3028" i="3"/>
  <c r="P3030" i="3"/>
  <c r="R3034" i="3"/>
  <c r="P3038" i="3"/>
  <c r="O3045" i="3"/>
  <c r="S3056" i="3"/>
  <c r="O3075" i="3"/>
  <c r="L3080" i="3"/>
  <c r="T3080" i="3"/>
  <c r="K3080" i="3"/>
  <c r="J3080" i="3"/>
  <c r="I3081" i="3"/>
  <c r="L3084" i="3"/>
  <c r="N3091" i="3"/>
  <c r="N3094" i="3"/>
  <c r="L3097" i="3"/>
  <c r="P3099" i="3"/>
  <c r="T3099" i="3"/>
  <c r="S3099" i="3"/>
  <c r="R3099" i="3"/>
  <c r="N3099" i="3"/>
  <c r="L3099" i="3"/>
  <c r="S3101" i="3"/>
  <c r="Q2972" i="3"/>
  <c r="O2972" i="3"/>
  <c r="M2977" i="3"/>
  <c r="K2977" i="3"/>
  <c r="Q2996" i="3"/>
  <c r="O2996" i="3"/>
  <c r="M3001" i="3"/>
  <c r="K3001" i="3"/>
  <c r="Q3038" i="3"/>
  <c r="J3073" i="3"/>
  <c r="S3073" i="3"/>
  <c r="Q3073" i="3"/>
  <c r="P3073" i="3"/>
  <c r="Q3075" i="3"/>
  <c r="M3081" i="3"/>
  <c r="M3084" i="3"/>
  <c r="O3091" i="3"/>
  <c r="Q3094" i="3"/>
  <c r="M3097" i="3"/>
  <c r="L3115" i="3"/>
  <c r="O3081" i="3"/>
  <c r="S3094" i="3"/>
  <c r="N3097" i="3"/>
  <c r="I3102" i="3"/>
  <c r="J3102" i="3"/>
  <c r="L3102" i="3"/>
  <c r="K3102" i="3"/>
  <c r="M3115" i="3"/>
  <c r="T3035" i="3"/>
  <c r="R3035" i="3"/>
  <c r="Q3035" i="3"/>
  <c r="S3043" i="3"/>
  <c r="O3043" i="3"/>
  <c r="M3043" i="3"/>
  <c r="I3043" i="3"/>
  <c r="S3067" i="3"/>
  <c r="M3067" i="3"/>
  <c r="L3067" i="3"/>
  <c r="I3067" i="3"/>
  <c r="J3071" i="3"/>
  <c r="J3077" i="3"/>
  <c r="Q3081" i="3"/>
  <c r="O3084" i="3"/>
  <c r="R3095" i="3"/>
  <c r="P3095" i="3"/>
  <c r="O3095" i="3"/>
  <c r="O3097" i="3"/>
  <c r="N3103" i="3"/>
  <c r="L3108" i="3"/>
  <c r="J3108" i="3"/>
  <c r="Q3108" i="3"/>
  <c r="R3108" i="3"/>
  <c r="O3108" i="3"/>
  <c r="N3108" i="3"/>
  <c r="K3108" i="3"/>
  <c r="I3112" i="3"/>
  <c r="T3140" i="3"/>
  <c r="S3140" i="3"/>
  <c r="R3140" i="3"/>
  <c r="Q3140" i="3"/>
  <c r="O3140" i="3"/>
  <c r="P3140" i="3"/>
  <c r="N3140" i="3"/>
  <c r="M3140" i="3"/>
  <c r="L3140" i="3"/>
  <c r="K3140" i="3"/>
  <c r="J3140" i="3"/>
  <c r="I3140" i="3"/>
  <c r="N3023" i="3"/>
  <c r="L3023" i="3"/>
  <c r="O3039" i="3"/>
  <c r="M3039" i="3"/>
  <c r="L3039" i="3"/>
  <c r="M3071" i="3"/>
  <c r="T3076" i="3"/>
  <c r="L3076" i="3"/>
  <c r="P3076" i="3"/>
  <c r="O3076" i="3"/>
  <c r="K3076" i="3"/>
  <c r="I3076" i="3"/>
  <c r="K3077" i="3"/>
  <c r="T3081" i="3"/>
  <c r="P3084" i="3"/>
  <c r="R3089" i="3"/>
  <c r="N3089" i="3"/>
  <c r="M3089" i="3"/>
  <c r="J3089" i="3"/>
  <c r="I3090" i="3"/>
  <c r="L3092" i="3"/>
  <c r="K3092" i="3"/>
  <c r="P3097" i="3"/>
  <c r="P3103" i="3"/>
  <c r="K3112" i="3"/>
  <c r="N3119" i="3"/>
  <c r="L3119" i="3"/>
  <c r="S3119" i="3"/>
  <c r="P3119" i="3"/>
  <c r="T3119" i="3"/>
  <c r="O3119" i="3"/>
  <c r="M3119" i="3"/>
  <c r="K3119" i="3"/>
  <c r="J3119" i="3"/>
  <c r="O3071" i="3"/>
  <c r="L3077" i="3"/>
  <c r="T3082" i="3"/>
  <c r="O3082" i="3"/>
  <c r="R3082" i="3"/>
  <c r="Q3082" i="3"/>
  <c r="R3084" i="3"/>
  <c r="J3090" i="3"/>
  <c r="Q3097" i="3"/>
  <c r="S3103" i="3"/>
  <c r="M3112" i="3"/>
  <c r="I3117" i="3"/>
  <c r="K3123" i="3"/>
  <c r="P3071" i="3"/>
  <c r="M3077" i="3"/>
  <c r="S3084" i="3"/>
  <c r="K3090" i="3"/>
  <c r="R3097" i="3"/>
  <c r="T3103" i="3"/>
  <c r="S3112" i="3"/>
  <c r="J3117" i="3"/>
  <c r="T3124" i="3"/>
  <c r="L3124" i="3"/>
  <c r="K3124" i="3"/>
  <c r="J3124" i="3"/>
  <c r="N3090" i="3"/>
  <c r="S3097" i="3"/>
  <c r="L3104" i="3"/>
  <c r="R3104" i="3"/>
  <c r="T3104" i="3"/>
  <c r="Q3104" i="3"/>
  <c r="P3104" i="3"/>
  <c r="K3113" i="3"/>
  <c r="I3113" i="3"/>
  <c r="T3113" i="3"/>
  <c r="R3113" i="3"/>
  <c r="K3117" i="3"/>
  <c r="K3053" i="3"/>
  <c r="L3053" i="3"/>
  <c r="O3053" i="3"/>
  <c r="N3053" i="3"/>
  <c r="I3053" i="3"/>
  <c r="I3063" i="3"/>
  <c r="Q3063" i="3"/>
  <c r="P3063" i="3"/>
  <c r="M3063" i="3"/>
  <c r="K3063" i="3"/>
  <c r="J3063" i="3"/>
  <c r="P3085" i="3"/>
  <c r="O3085" i="3"/>
  <c r="L3085" i="3"/>
  <c r="J3085" i="3"/>
  <c r="I3085" i="3"/>
  <c r="P3090" i="3"/>
  <c r="T3097" i="3"/>
  <c r="L3117" i="3"/>
  <c r="P3069" i="3"/>
  <c r="M3069" i="3"/>
  <c r="S3069" i="3"/>
  <c r="R3069" i="3"/>
  <c r="T3077" i="3"/>
  <c r="Q3090" i="3"/>
  <c r="L3098" i="3"/>
  <c r="O3098" i="3"/>
  <c r="M3098" i="3"/>
  <c r="K3098" i="3"/>
  <c r="K3099" i="3" s="1"/>
  <c r="J3098" i="3"/>
  <c r="L3110" i="3"/>
  <c r="S3110" i="3"/>
  <c r="P3110" i="3"/>
  <c r="K3110" i="3"/>
  <c r="I3110" i="3"/>
  <c r="M3117" i="3"/>
  <c r="J3030" i="3"/>
  <c r="T3030" i="3"/>
  <c r="S3030" i="3"/>
  <c r="P3034" i="3"/>
  <c r="N3034" i="3"/>
  <c r="M3034" i="3"/>
  <c r="R3038" i="3"/>
  <c r="J3038" i="3"/>
  <c r="T3045" i="3"/>
  <c r="R3045" i="3"/>
  <c r="Q3045" i="3"/>
  <c r="T3071" i="3"/>
  <c r="T3090" i="3"/>
  <c r="M3099" i="3"/>
  <c r="M3102" i="3"/>
  <c r="N3117" i="3"/>
  <c r="N3131" i="3"/>
  <c r="T3131" i="3"/>
  <c r="Q3131" i="3"/>
  <c r="I3131" i="3"/>
  <c r="S3131" i="3"/>
  <c r="R3131" i="3"/>
  <c r="P3131" i="3"/>
  <c r="O3131" i="3"/>
  <c r="K3131" i="3"/>
  <c r="J3131" i="3"/>
  <c r="R3072" i="3"/>
  <c r="Q3072" i="3"/>
  <c r="P3072" i="3"/>
  <c r="M3072" i="3"/>
  <c r="K3072" i="3"/>
  <c r="J3072" i="3"/>
  <c r="P3075" i="3"/>
  <c r="T3075" i="3"/>
  <c r="I3075" i="3"/>
  <c r="S3091" i="3"/>
  <c r="Q3091" i="3"/>
  <c r="P3091" i="3"/>
  <c r="O3099" i="3"/>
  <c r="N3102" i="3"/>
  <c r="I3108" i="3"/>
  <c r="O3117" i="3"/>
  <c r="R3129" i="3"/>
  <c r="M3129" i="3"/>
  <c r="L3129" i="3"/>
  <c r="K3129" i="3"/>
  <c r="S3129" i="3"/>
  <c r="Q3129" i="3"/>
  <c r="P3129" i="3"/>
  <c r="O3129" i="3"/>
  <c r="N3129" i="3"/>
  <c r="I3129" i="3"/>
  <c r="J3154" i="3"/>
  <c r="K3154" i="3"/>
  <c r="R3154" i="3"/>
  <c r="Q3154" i="3"/>
  <c r="P3154" i="3"/>
  <c r="T3154" i="3"/>
  <c r="N3154" i="3"/>
  <c r="N3167" i="3"/>
  <c r="J3167" i="3"/>
  <c r="I3167" i="3"/>
  <c r="L3167" i="3"/>
  <c r="P3167" i="3"/>
  <c r="M3167" i="3"/>
  <c r="K3167" i="3"/>
  <c r="S3167" i="3"/>
  <c r="L3184" i="3"/>
  <c r="O3184" i="3"/>
  <c r="N3184" i="3"/>
  <c r="K3184" i="3"/>
  <c r="J3184" i="3"/>
  <c r="I3184" i="3"/>
  <c r="T3184" i="3"/>
  <c r="R3184" i="3"/>
  <c r="Q3184" i="3"/>
  <c r="S3145" i="3"/>
  <c r="P3145" i="3"/>
  <c r="O3145" i="3"/>
  <c r="N3145" i="3"/>
  <c r="L3145" i="3"/>
  <c r="I3145" i="3"/>
  <c r="S3164" i="3"/>
  <c r="R3164" i="3"/>
  <c r="Q3164" i="3"/>
  <c r="P3164" i="3"/>
  <c r="O3164" i="3"/>
  <c r="N3164" i="3"/>
  <c r="M3164" i="3"/>
  <c r="L3164" i="3"/>
  <c r="I3164" i="3"/>
  <c r="O3160" i="3"/>
  <c r="J3132" i="3"/>
  <c r="N3137" i="3"/>
  <c r="K3137" i="3"/>
  <c r="J3137" i="3"/>
  <c r="I3137" i="3"/>
  <c r="T3137" i="3"/>
  <c r="M3138" i="3"/>
  <c r="Q3160" i="3"/>
  <c r="K3162" i="3"/>
  <c r="R3174" i="3"/>
  <c r="T3174" i="3"/>
  <c r="P3174" i="3"/>
  <c r="N3174" i="3"/>
  <c r="M3174" i="3"/>
  <c r="L3174" i="3"/>
  <c r="K3174" i="3"/>
  <c r="J3174" i="3"/>
  <c r="K3132" i="3"/>
  <c r="O3138" i="3"/>
  <c r="S3149" i="3"/>
  <c r="R3156" i="3"/>
  <c r="L3156" i="3"/>
  <c r="J3156" i="3"/>
  <c r="I3156" i="3"/>
  <c r="S3156" i="3"/>
  <c r="R3160" i="3"/>
  <c r="N3162" i="3"/>
  <c r="M3132" i="3"/>
  <c r="M3143" i="3"/>
  <c r="S3160" i="3"/>
  <c r="O3162" i="3"/>
  <c r="T3118" i="3"/>
  <c r="I3118" i="3"/>
  <c r="L3118" i="3"/>
  <c r="O3132" i="3"/>
  <c r="P3139" i="3"/>
  <c r="O3139" i="3"/>
  <c r="N3139" i="3"/>
  <c r="M3139" i="3"/>
  <c r="T3139" i="3"/>
  <c r="I3139" i="3"/>
  <c r="O3143" i="3"/>
  <c r="R3150" i="3"/>
  <c r="Q3150" i="3"/>
  <c r="T3150" i="3"/>
  <c r="O3150" i="3"/>
  <c r="P3162" i="3"/>
  <c r="J3142" i="3"/>
  <c r="S3142" i="3"/>
  <c r="R3142" i="3"/>
  <c r="Q3142" i="3"/>
  <c r="O3142" i="3"/>
  <c r="L3142" i="3"/>
  <c r="P3143" i="3"/>
  <c r="I3154" i="3"/>
  <c r="N3161" i="3"/>
  <c r="S3161" i="3"/>
  <c r="T3161" i="3"/>
  <c r="R3161" i="3"/>
  <c r="Q3161" i="3"/>
  <c r="P3161" i="3"/>
  <c r="O3161" i="3"/>
  <c r="K3161" i="3"/>
  <c r="O3167" i="3"/>
  <c r="R3050" i="3"/>
  <c r="R3055" i="3"/>
  <c r="T3078" i="3"/>
  <c r="S3096" i="3"/>
  <c r="R3100" i="3"/>
  <c r="T3121" i="3"/>
  <c r="Q3121" i="3"/>
  <c r="Q3132" i="3"/>
  <c r="Q3143" i="3"/>
  <c r="L3154" i="3"/>
  <c r="S3162" i="3"/>
  <c r="Q3167" i="3"/>
  <c r="P3184" i="3"/>
  <c r="O3042" i="3"/>
  <c r="J3042" i="3"/>
  <c r="T3055" i="3"/>
  <c r="T3088" i="3"/>
  <c r="R3088" i="3"/>
  <c r="L3088" i="3"/>
  <c r="S3100" i="3"/>
  <c r="S3132" i="3"/>
  <c r="R3143" i="3"/>
  <c r="J3145" i="3"/>
  <c r="M3154" i="3"/>
  <c r="J3164" i="3"/>
  <c r="R3167" i="3"/>
  <c r="M3181" i="3"/>
  <c r="J3181" i="3"/>
  <c r="P3181" i="3"/>
  <c r="O3181" i="3"/>
  <c r="L3181" i="3"/>
  <c r="K3181" i="3"/>
  <c r="K3182" i="3" s="1"/>
  <c r="I3181" i="3"/>
  <c r="S3181" i="3"/>
  <c r="R3181" i="3"/>
  <c r="S3184" i="3"/>
  <c r="K3145" i="3"/>
  <c r="O3154" i="3"/>
  <c r="K3164" i="3"/>
  <c r="T3167" i="3"/>
  <c r="T3070" i="3"/>
  <c r="I3070" i="3"/>
  <c r="S3070" i="3"/>
  <c r="T3083" i="3"/>
  <c r="L3083" i="3"/>
  <c r="M3133" i="3"/>
  <c r="I3133" i="3"/>
  <c r="S3133" i="3"/>
  <c r="L3137" i="3"/>
  <c r="R3144" i="3"/>
  <c r="N3144" i="3"/>
  <c r="Q3144" i="3"/>
  <c r="P3144" i="3"/>
  <c r="O3144" i="3"/>
  <c r="T3144" i="3"/>
  <c r="M3145" i="3"/>
  <c r="L3153" i="3"/>
  <c r="K3153" i="3"/>
  <c r="J3153" i="3"/>
  <c r="Q3153" i="3"/>
  <c r="O3153" i="3"/>
  <c r="N3153" i="3"/>
  <c r="M3153" i="3"/>
  <c r="I3153" i="3"/>
  <c r="S3154" i="3"/>
  <c r="T3164" i="3"/>
  <c r="R3168" i="3"/>
  <c r="O3168" i="3"/>
  <c r="N3168" i="3"/>
  <c r="M3168" i="3"/>
  <c r="Q3168" i="3"/>
  <c r="T3168" i="3"/>
  <c r="S3168" i="3"/>
  <c r="K3168" i="3"/>
  <c r="J3178" i="3"/>
  <c r="R3178" i="3"/>
  <c r="Q3178" i="3"/>
  <c r="P3178" i="3"/>
  <c r="T3178" i="3"/>
  <c r="S3178" i="3"/>
  <c r="O3178" i="3"/>
  <c r="N3178" i="3"/>
  <c r="M3178" i="3"/>
  <c r="K3178" i="3"/>
  <c r="I3178" i="3"/>
  <c r="K3065" i="3"/>
  <c r="R3065" i="3"/>
  <c r="P3109" i="3"/>
  <c r="N3109" i="3"/>
  <c r="I3109" i="3"/>
  <c r="J3118" i="3"/>
  <c r="P3137" i="3"/>
  <c r="J3139" i="3"/>
  <c r="T3145" i="3"/>
  <c r="I3150" i="3"/>
  <c r="N3156" i="3"/>
  <c r="K3170" i="3"/>
  <c r="M3170" i="3"/>
  <c r="J3170" i="3"/>
  <c r="I3170" i="3"/>
  <c r="S3170" i="3"/>
  <c r="P3170" i="3"/>
  <c r="S3174" i="3"/>
  <c r="O3060" i="3"/>
  <c r="T3060" i="3"/>
  <c r="P3087" i="3"/>
  <c r="M3087" i="3"/>
  <c r="K3118" i="3"/>
  <c r="R3120" i="3"/>
  <c r="P3120" i="3"/>
  <c r="K3120" i="3"/>
  <c r="Q3137" i="3"/>
  <c r="K3139" i="3"/>
  <c r="I3142" i="3"/>
  <c r="J3150" i="3"/>
  <c r="O3156" i="3"/>
  <c r="M3158" i="3"/>
  <c r="L3158" i="3"/>
  <c r="K3158" i="3"/>
  <c r="O3158" i="3"/>
  <c r="T3158" i="3"/>
  <c r="S3158" i="3"/>
  <c r="P3158" i="3"/>
  <c r="I3161" i="3"/>
  <c r="R3137" i="3"/>
  <c r="L3139" i="3"/>
  <c r="K3142" i="3"/>
  <c r="K3150" i="3"/>
  <c r="P3156" i="3"/>
  <c r="J3161" i="3"/>
  <c r="S3135" i="3"/>
  <c r="R3135" i="3"/>
  <c r="Q3135" i="3"/>
  <c r="P3135" i="3"/>
  <c r="I3135" i="3"/>
  <c r="S3137" i="3"/>
  <c r="Q3139" i="3"/>
  <c r="M3142" i="3"/>
  <c r="L3150" i="3"/>
  <c r="Q3156" i="3"/>
  <c r="L3161" i="3"/>
  <c r="N3181" i="3"/>
  <c r="R3132" i="3"/>
  <c r="N3132" i="3"/>
  <c r="L3132" i="3"/>
  <c r="R3138" i="3"/>
  <c r="K3138" i="3"/>
  <c r="I3138" i="3"/>
  <c r="S3138" i="3"/>
  <c r="Q3138" i="3"/>
  <c r="P3138" i="3"/>
  <c r="N3138" i="3"/>
  <c r="J3138" i="3"/>
  <c r="N3142" i="3"/>
  <c r="J3160" i="3"/>
  <c r="N3160" i="3"/>
  <c r="P3160" i="3"/>
  <c r="M3160" i="3"/>
  <c r="L3160" i="3"/>
  <c r="K3160" i="3"/>
  <c r="I3160" i="3"/>
  <c r="M3161" i="3"/>
  <c r="R3162" i="3"/>
  <c r="J3162" i="3"/>
  <c r="I3162" i="3"/>
  <c r="L3162" i="3"/>
  <c r="M3162" i="3"/>
  <c r="N3149" i="3"/>
  <c r="L3149" i="3"/>
  <c r="R3149" i="3"/>
  <c r="Q3149" i="3"/>
  <c r="P3149" i="3"/>
  <c r="O3149" i="3"/>
  <c r="M3149" i="3"/>
  <c r="K3149" i="3"/>
  <c r="J3149" i="3"/>
  <c r="I3149" i="3"/>
  <c r="J3168" i="3"/>
  <c r="N3143" i="3"/>
  <c r="I3143" i="3"/>
  <c r="K3143" i="3"/>
  <c r="J3143" i="3"/>
  <c r="T3143" i="3"/>
  <c r="L3143" i="3"/>
  <c r="L3168" i="3"/>
  <c r="L3178" i="3"/>
  <c r="J3172" i="3"/>
  <c r="T3172" i="3"/>
  <c r="K3172" i="3"/>
  <c r="I3172" i="3"/>
  <c r="M3172" i="3"/>
  <c r="P3177" i="3"/>
  <c r="T3186" i="3"/>
  <c r="L3186" i="3"/>
  <c r="I3186" i="3"/>
  <c r="K3186" i="3"/>
  <c r="M3218" i="3"/>
  <c r="S3218" i="3"/>
  <c r="P3218" i="3"/>
  <c r="J3218" i="3"/>
  <c r="N3218" i="3"/>
  <c r="L3218" i="3"/>
  <c r="K3218" i="3"/>
  <c r="R3218" i="3"/>
  <c r="Q3218" i="3"/>
  <c r="O3114" i="3"/>
  <c r="M3114" i="3"/>
  <c r="N3116" i="3"/>
  <c r="J3128" i="3"/>
  <c r="I3147" i="3"/>
  <c r="L3151" i="3"/>
  <c r="L3155" i="3"/>
  <c r="M3166" i="3"/>
  <c r="K3169" i="3"/>
  <c r="J3176" i="3"/>
  <c r="I3179" i="3"/>
  <c r="M3182" i="3"/>
  <c r="R3182" i="3"/>
  <c r="N3182" i="3"/>
  <c r="L3182" i="3"/>
  <c r="P3182" i="3"/>
  <c r="K3183" i="3"/>
  <c r="M3187" i="3"/>
  <c r="L3190" i="3"/>
  <c r="J3194" i="3"/>
  <c r="M3200" i="3"/>
  <c r="K3200" i="3"/>
  <c r="I3200" i="3"/>
  <c r="L3200" i="3"/>
  <c r="P3200" i="3"/>
  <c r="O3200" i="3"/>
  <c r="N3200" i="3"/>
  <c r="R3200" i="3"/>
  <c r="M3206" i="3"/>
  <c r="O3206" i="3"/>
  <c r="L3206" i="3"/>
  <c r="I3206" i="3"/>
  <c r="K3206" i="3"/>
  <c r="J3206" i="3"/>
  <c r="K3210" i="3"/>
  <c r="R3196" i="3"/>
  <c r="P3196" i="3"/>
  <c r="O3196" i="3"/>
  <c r="S3196" i="3"/>
  <c r="Q3196" i="3"/>
  <c r="N3196" i="3"/>
  <c r="J3130" i="3"/>
  <c r="S3130" i="3"/>
  <c r="R3130" i="3"/>
  <c r="Q3130" i="3"/>
  <c r="Q3134" i="3"/>
  <c r="N3134" i="3"/>
  <c r="M3134" i="3"/>
  <c r="L3134" i="3"/>
  <c r="K3147" i="3"/>
  <c r="L3176" i="3"/>
  <c r="K3179" i="3"/>
  <c r="L3194" i="3"/>
  <c r="I3204" i="3"/>
  <c r="M3188" i="3"/>
  <c r="T3188" i="3"/>
  <c r="J3204" i="3"/>
  <c r="J3212" i="3"/>
  <c r="R3192" i="3"/>
  <c r="S3192" i="3"/>
  <c r="Q3192" i="3"/>
  <c r="P3192" i="3"/>
  <c r="N3212" i="3"/>
  <c r="O3212" i="3"/>
  <c r="Q3212" i="3"/>
  <c r="I3218" i="3"/>
  <c r="I3199" i="3"/>
  <c r="N3199" i="3"/>
  <c r="J3199" i="3"/>
  <c r="S3212" i="3"/>
  <c r="O3218" i="3"/>
  <c r="I3229" i="3"/>
  <c r="O3229" i="3"/>
  <c r="R3229" i="3"/>
  <c r="P3229" i="3"/>
  <c r="M3229" i="3"/>
  <c r="L3229" i="3"/>
  <c r="K3229" i="3"/>
  <c r="J3229" i="3"/>
  <c r="S3229" i="3"/>
  <c r="Q3229" i="3"/>
  <c r="I3211" i="3"/>
  <c r="M3211" i="3"/>
  <c r="K3211" i="3"/>
  <c r="N3211" i="3"/>
  <c r="L3211" i="3"/>
  <c r="J3211" i="3"/>
  <c r="T3211" i="3"/>
  <c r="S3211" i="3"/>
  <c r="P3211" i="3"/>
  <c r="T3218" i="3"/>
  <c r="I3223" i="3"/>
  <c r="L3223" i="3"/>
  <c r="T3223" i="3"/>
  <c r="R3223" i="3"/>
  <c r="O3223" i="3"/>
  <c r="P3223" i="3"/>
  <c r="K3223" i="3"/>
  <c r="J3223" i="3"/>
  <c r="N3125" i="3"/>
  <c r="R3125" i="3"/>
  <c r="Q3125" i="3"/>
  <c r="P3125" i="3"/>
  <c r="T3128" i="3"/>
  <c r="O3163" i="3"/>
  <c r="N3163" i="3"/>
  <c r="M3163" i="3"/>
  <c r="Q3163" i="3"/>
  <c r="Q3172" i="3"/>
  <c r="S3179" i="3"/>
  <c r="P3186" i="3"/>
  <c r="T3194" i="3"/>
  <c r="I3196" i="3"/>
  <c r="Q3213" i="3"/>
  <c r="R3213" i="3"/>
  <c r="S3213" i="3"/>
  <c r="J3213" i="3"/>
  <c r="I3213" i="3"/>
  <c r="R3177" i="3"/>
  <c r="L3177" i="3"/>
  <c r="K3177" i="3"/>
  <c r="J3177" i="3"/>
  <c r="N3177" i="3"/>
  <c r="Q3186" i="3"/>
  <c r="Q3195" i="3"/>
  <c r="M3195" i="3"/>
  <c r="K3195" i="3"/>
  <c r="I3195" i="3"/>
  <c r="L3195" i="3"/>
  <c r="J3196" i="3"/>
  <c r="L3130" i="3"/>
  <c r="K3134" i="3"/>
  <c r="J3148" i="3"/>
  <c r="L3148" i="3"/>
  <c r="K3148" i="3"/>
  <c r="I3148" i="3"/>
  <c r="K3171" i="3"/>
  <c r="N3173" i="3"/>
  <c r="Q3173" i="3"/>
  <c r="P3173" i="3"/>
  <c r="O3173" i="3"/>
  <c r="S3173" i="3"/>
  <c r="S3182" i="3"/>
  <c r="S3186" i="3"/>
  <c r="J3188" i="3"/>
  <c r="I3192" i="3"/>
  <c r="L3196" i="3"/>
  <c r="Q3201" i="3"/>
  <c r="P3201" i="3"/>
  <c r="N3201" i="3"/>
  <c r="K3201" i="3"/>
  <c r="S3206" i="3"/>
  <c r="N3155" i="3"/>
  <c r="P3155" i="3"/>
  <c r="J3166" i="3"/>
  <c r="Q3166" i="3"/>
  <c r="I3187" i="3"/>
  <c r="R3187" i="3"/>
  <c r="P3187" i="3"/>
  <c r="O3187" i="3"/>
  <c r="N3187" i="3"/>
  <c r="S3187" i="3"/>
  <c r="K3188" i="3"/>
  <c r="J3192" i="3"/>
  <c r="M3196" i="3"/>
  <c r="N3130" i="3"/>
  <c r="P3134" i="3"/>
  <c r="I3159" i="3"/>
  <c r="R3159" i="3"/>
  <c r="Q3159" i="3"/>
  <c r="P3159" i="3"/>
  <c r="T3159" i="3"/>
  <c r="T3169" i="3"/>
  <c r="S3169" i="3"/>
  <c r="R3169" i="3"/>
  <c r="Q3183" i="3"/>
  <c r="T3183" i="3"/>
  <c r="S3183" i="3"/>
  <c r="R3183" i="3"/>
  <c r="L3188" i="3"/>
  <c r="K3192" i="3"/>
  <c r="T3196" i="3"/>
  <c r="Q3207" i="3"/>
  <c r="T3207" i="3"/>
  <c r="R3207" i="3"/>
  <c r="N3207" i="3"/>
  <c r="L3207" i="3"/>
  <c r="K3207" i="3"/>
  <c r="J3207" i="3"/>
  <c r="O3207" i="3"/>
  <c r="O3130" i="3"/>
  <c r="R3134" i="3"/>
  <c r="N3188" i="3"/>
  <c r="O3190" i="3"/>
  <c r="I3190" i="3"/>
  <c r="K3190" i="3"/>
  <c r="L3192" i="3"/>
  <c r="K3199" i="3"/>
  <c r="M3210" i="3"/>
  <c r="L3210" i="3"/>
  <c r="I3210" i="3"/>
  <c r="N3229" i="3"/>
  <c r="N3176" i="3"/>
  <c r="I3176" i="3"/>
  <c r="O3188" i="3"/>
  <c r="M3192" i="3"/>
  <c r="O3211" i="3"/>
  <c r="M3223" i="3"/>
  <c r="T3229" i="3"/>
  <c r="N3192" i="3"/>
  <c r="N3223" i="3"/>
  <c r="I3177" i="3"/>
  <c r="Q3188" i="3"/>
  <c r="O3192" i="3"/>
  <c r="M3204" i="3"/>
  <c r="K3204" i="3"/>
  <c r="P3204" i="3"/>
  <c r="O3204" i="3"/>
  <c r="N3204" i="3"/>
  <c r="R3204" i="3"/>
  <c r="R3211" i="3"/>
  <c r="Q3223" i="3"/>
  <c r="T3192" i="3"/>
  <c r="M3212" i="3"/>
  <c r="R3212" i="3"/>
  <c r="P3212" i="3"/>
  <c r="L3212" i="3"/>
  <c r="K3212" i="3"/>
  <c r="I3212" i="3"/>
  <c r="S3223" i="3"/>
  <c r="M3222" i="3"/>
  <c r="Q3237" i="3"/>
  <c r="R3237" i="3"/>
  <c r="O3237" i="3"/>
  <c r="M3237" i="3"/>
  <c r="L3237" i="3"/>
  <c r="S3237" i="3"/>
  <c r="I3205" i="3"/>
  <c r="J3205" i="3"/>
  <c r="S3205" i="3"/>
  <c r="Q3205" i="3"/>
  <c r="S3208" i="3"/>
  <c r="O3208" i="3"/>
  <c r="M3208" i="3"/>
  <c r="Q3222" i="3"/>
  <c r="K3216" i="3"/>
  <c r="I3216" i="3"/>
  <c r="J3216" i="3"/>
  <c r="K3226" i="3"/>
  <c r="I3226" i="3"/>
  <c r="J3226" i="3"/>
  <c r="I3237" i="3"/>
  <c r="Q3243" i="3"/>
  <c r="T3243" i="3"/>
  <c r="R3243" i="3"/>
  <c r="P3243" i="3"/>
  <c r="S3243" i="3"/>
  <c r="O3243" i="3"/>
  <c r="N3243" i="3"/>
  <c r="M3243" i="3"/>
  <c r="L3243" i="3"/>
  <c r="S3246" i="3"/>
  <c r="K3246" i="3"/>
  <c r="I3246" i="3"/>
  <c r="L3246" i="3"/>
  <c r="J3246" i="3"/>
  <c r="T3246" i="3"/>
  <c r="P3246" i="3"/>
  <c r="O3246" i="3"/>
  <c r="J3237" i="3"/>
  <c r="I3283" i="3"/>
  <c r="R3283" i="3"/>
  <c r="Q3283" i="3"/>
  <c r="P3283" i="3"/>
  <c r="O3283" i="3"/>
  <c r="M3283" i="3"/>
  <c r="K3283" i="3"/>
  <c r="J3283" i="3"/>
  <c r="T3283" i="3"/>
  <c r="S3283" i="3"/>
  <c r="N3283" i="3"/>
  <c r="L3283" i="3"/>
  <c r="Q3232" i="3"/>
  <c r="O3232" i="3"/>
  <c r="L3232" i="3"/>
  <c r="K3232" i="3"/>
  <c r="I3232" i="3"/>
  <c r="M3236" i="3"/>
  <c r="L3236" i="3"/>
  <c r="J3236" i="3"/>
  <c r="T3236" i="3"/>
  <c r="S3236" i="3"/>
  <c r="I3236" i="3"/>
  <c r="K3237" i="3"/>
  <c r="N3237" i="3"/>
  <c r="N3222" i="3"/>
  <c r="L3222" i="3"/>
  <c r="I3222" i="3"/>
  <c r="T3222" i="3"/>
  <c r="P3237" i="3"/>
  <c r="L3226" i="3"/>
  <c r="T3237" i="3"/>
  <c r="M3278" i="3"/>
  <c r="T3278" i="3"/>
  <c r="S3278" i="3"/>
  <c r="R3278" i="3"/>
  <c r="I3278" i="3"/>
  <c r="Q3278" i="3"/>
  <c r="P3278" i="3"/>
  <c r="O3278" i="3"/>
  <c r="N3278" i="3"/>
  <c r="L3278" i="3"/>
  <c r="T3216" i="3"/>
  <c r="M3224" i="3"/>
  <c r="Q3224" i="3"/>
  <c r="K3224" i="3"/>
  <c r="I3224" i="3"/>
  <c r="Q3226" i="3"/>
  <c r="J3228" i="3"/>
  <c r="T3228" i="3"/>
  <c r="R3228" i="3"/>
  <c r="O3228" i="3"/>
  <c r="S3228" i="3"/>
  <c r="J3232" i="3"/>
  <c r="K3236" i="3"/>
  <c r="K3243" i="3"/>
  <c r="Q3246" i="3"/>
  <c r="Q3189" i="3"/>
  <c r="J3189" i="3"/>
  <c r="I3217" i="3"/>
  <c r="P3217" i="3"/>
  <c r="N3217" i="3"/>
  <c r="K3217" i="3"/>
  <c r="S3217" i="3"/>
  <c r="Q3217" i="3"/>
  <c r="R3226" i="3"/>
  <c r="Q3231" i="3"/>
  <c r="L3231" i="3"/>
  <c r="J3231" i="3"/>
  <c r="R3231" i="3"/>
  <c r="N3231" i="3"/>
  <c r="M3232" i="3"/>
  <c r="N3236" i="3"/>
  <c r="R3246" i="3"/>
  <c r="I3265" i="3"/>
  <c r="L3265" i="3"/>
  <c r="S3265" i="3"/>
  <c r="R3265" i="3"/>
  <c r="P3265" i="3"/>
  <c r="T3265" i="3"/>
  <c r="N3265" i="3"/>
  <c r="K3265" i="3"/>
  <c r="J3265" i="3"/>
  <c r="M3272" i="3"/>
  <c r="T3272" i="3"/>
  <c r="Q3272" i="3"/>
  <c r="P3272" i="3"/>
  <c r="O3272" i="3"/>
  <c r="R3272" i="3"/>
  <c r="N3272" i="3"/>
  <c r="K3272" i="3"/>
  <c r="S3272" i="3"/>
  <c r="L3272" i="3"/>
  <c r="J3222" i="3"/>
  <c r="S3226" i="3"/>
  <c r="N3232" i="3"/>
  <c r="O3236" i="3"/>
  <c r="I3247" i="3"/>
  <c r="Q3247" i="3"/>
  <c r="O3247" i="3"/>
  <c r="M3247" i="3"/>
  <c r="L3247" i="3"/>
  <c r="T3247" i="3"/>
  <c r="S3247" i="3"/>
  <c r="R3247" i="3"/>
  <c r="P3247" i="3"/>
  <c r="N3247" i="3"/>
  <c r="Q3249" i="3"/>
  <c r="I3249" i="3"/>
  <c r="K3249" i="3"/>
  <c r="J3249" i="3"/>
  <c r="S3249" i="3"/>
  <c r="O3249" i="3"/>
  <c r="N3249" i="3"/>
  <c r="I3337" i="3"/>
  <c r="T3337" i="3"/>
  <c r="S3337" i="3"/>
  <c r="R3337" i="3"/>
  <c r="Q3337" i="3"/>
  <c r="O3337" i="3"/>
  <c r="M3337" i="3"/>
  <c r="L3337" i="3"/>
  <c r="K3337" i="3"/>
  <c r="J3337" i="3"/>
  <c r="I3271" i="3"/>
  <c r="O3271" i="3"/>
  <c r="L3271" i="3"/>
  <c r="K3271" i="3"/>
  <c r="J3271" i="3"/>
  <c r="M3271" i="3"/>
  <c r="I3277" i="3"/>
  <c r="R3277" i="3"/>
  <c r="O3277" i="3"/>
  <c r="N3277" i="3"/>
  <c r="M3277" i="3"/>
  <c r="Q3277" i="3"/>
  <c r="L3294" i="3"/>
  <c r="R3330" i="3"/>
  <c r="S3369" i="3"/>
  <c r="Q3369" i="3"/>
  <c r="T3369" i="3"/>
  <c r="R3369" i="3"/>
  <c r="P3369" i="3"/>
  <c r="O3369" i="3"/>
  <c r="M3369" i="3"/>
  <c r="N3369" i="3"/>
  <c r="L3369" i="3"/>
  <c r="K3369" i="3"/>
  <c r="J3369" i="3"/>
  <c r="I3369" i="3"/>
  <c r="M3294" i="3"/>
  <c r="N3294" i="3"/>
  <c r="M3314" i="3"/>
  <c r="Q3314" i="3"/>
  <c r="N3314" i="3"/>
  <c r="L3314" i="3"/>
  <c r="K3314" i="3"/>
  <c r="J3314" i="3"/>
  <c r="I3314" i="3"/>
  <c r="T3314" i="3"/>
  <c r="S3314" i="3"/>
  <c r="R3314" i="3"/>
  <c r="O3314" i="3"/>
  <c r="I3424" i="3"/>
  <c r="Q3424" i="3"/>
  <c r="P3424" i="3"/>
  <c r="O3424" i="3"/>
  <c r="N3424" i="3"/>
  <c r="M3424" i="3"/>
  <c r="L3424" i="3"/>
  <c r="K3424" i="3"/>
  <c r="J3424" i="3"/>
  <c r="T3424" i="3"/>
  <c r="S3424" i="3"/>
  <c r="R3424" i="3"/>
  <c r="O3294" i="3"/>
  <c r="M3326" i="3"/>
  <c r="T3326" i="3"/>
  <c r="S3326" i="3"/>
  <c r="R3326" i="3"/>
  <c r="Q3326" i="3"/>
  <c r="P3326" i="3"/>
  <c r="O3326" i="3"/>
  <c r="L3326" i="3"/>
  <c r="K3326" i="3"/>
  <c r="J3326" i="3"/>
  <c r="I3326" i="3"/>
  <c r="Q3261" i="3"/>
  <c r="S3261" i="3"/>
  <c r="O3261" i="3"/>
  <c r="N3261" i="3"/>
  <c r="M3261" i="3"/>
  <c r="R3261" i="3"/>
  <c r="Q3267" i="3"/>
  <c r="S3267" i="3"/>
  <c r="R3267" i="3"/>
  <c r="P3267" i="3"/>
  <c r="L3267" i="3"/>
  <c r="J3267" i="3"/>
  <c r="Q3279" i="3"/>
  <c r="R3279" i="3"/>
  <c r="O3279" i="3"/>
  <c r="M3279" i="3"/>
  <c r="L3279" i="3"/>
  <c r="J3279" i="3"/>
  <c r="N3292" i="3"/>
  <c r="K3292" i="3"/>
  <c r="J3292" i="3"/>
  <c r="I3292" i="3"/>
  <c r="S3292" i="3"/>
  <c r="R3292" i="3"/>
  <c r="P3292" i="3"/>
  <c r="I3295" i="3"/>
  <c r="R3295" i="3"/>
  <c r="P3295" i="3"/>
  <c r="N3295" i="3"/>
  <c r="L3295" i="3"/>
  <c r="K3295" i="3"/>
  <c r="S3202" i="3"/>
  <c r="P3202" i="3"/>
  <c r="R3241" i="3"/>
  <c r="L3244" i="3"/>
  <c r="L3248" i="3"/>
  <c r="N3252" i="3"/>
  <c r="Q3264" i="3"/>
  <c r="O3264" i="3"/>
  <c r="M3264" i="3"/>
  <c r="L3264" i="3"/>
  <c r="J3264" i="3"/>
  <c r="N3280" i="3"/>
  <c r="N3337" i="3"/>
  <c r="M3302" i="3"/>
  <c r="J3302" i="3"/>
  <c r="T3302" i="3"/>
  <c r="Q3302" i="3"/>
  <c r="I3302" i="3"/>
  <c r="P3337" i="3"/>
  <c r="T3238" i="3"/>
  <c r="R3238" i="3"/>
  <c r="Q3238" i="3"/>
  <c r="N3244" i="3"/>
  <c r="P3271" i="3"/>
  <c r="K3277" i="3"/>
  <c r="M3308" i="3"/>
  <c r="N3308" i="3"/>
  <c r="J3308" i="3"/>
  <c r="I3308" i="3"/>
  <c r="L3308" i="3"/>
  <c r="K3308" i="3"/>
  <c r="S3308" i="3"/>
  <c r="O3308" i="3"/>
  <c r="P3314" i="3"/>
  <c r="M3276" i="3"/>
  <c r="J3276" i="3"/>
  <c r="I3276" i="3"/>
  <c r="T3276" i="3"/>
  <c r="R3276" i="3"/>
  <c r="P3276" i="3"/>
  <c r="O3276" i="3"/>
  <c r="L3276" i="3"/>
  <c r="Q3327" i="3"/>
  <c r="T3327" i="3"/>
  <c r="S3327" i="3"/>
  <c r="R3327" i="3"/>
  <c r="P3327" i="3"/>
  <c r="O3327" i="3"/>
  <c r="M3327" i="3"/>
  <c r="I3327" i="3"/>
  <c r="T3277" i="3"/>
  <c r="I3279" i="3"/>
  <c r="L3292" i="3"/>
  <c r="J3295" i="3"/>
  <c r="I3313" i="3"/>
  <c r="L3313" i="3"/>
  <c r="T3313" i="3"/>
  <c r="R3313" i="3"/>
  <c r="P3313" i="3"/>
  <c r="N3313" i="3"/>
  <c r="K3313" i="3"/>
  <c r="S3294" i="3"/>
  <c r="R3294" i="3"/>
  <c r="Q3294" i="3"/>
  <c r="P3294" i="3"/>
  <c r="I3294" i="3"/>
  <c r="M3260" i="3"/>
  <c r="N3260" i="3"/>
  <c r="J3260" i="3"/>
  <c r="I3260" i="3"/>
  <c r="Q3260" i="3"/>
  <c r="O3260" i="3"/>
  <c r="K3260" i="3"/>
  <c r="L3261" i="3"/>
  <c r="N3267" i="3"/>
  <c r="L3270" i="3"/>
  <c r="N3279" i="3"/>
  <c r="S3288" i="3"/>
  <c r="P3288" i="3"/>
  <c r="O3288" i="3"/>
  <c r="N3288" i="3"/>
  <c r="R3288" i="3"/>
  <c r="M3288" i="3"/>
  <c r="L3288" i="3"/>
  <c r="J3288" i="3"/>
  <c r="Q3291" i="3"/>
  <c r="I3291" i="3"/>
  <c r="P3291" i="3"/>
  <c r="N3291" i="3"/>
  <c r="L3291" i="3"/>
  <c r="J3291" i="3"/>
  <c r="O3292" i="3"/>
  <c r="O3295" i="3"/>
  <c r="P3261" i="3"/>
  <c r="O3267" i="3"/>
  <c r="M3270" i="3"/>
  <c r="P3279" i="3"/>
  <c r="Q3292" i="3"/>
  <c r="Q3295" i="3"/>
  <c r="K3302" i="3"/>
  <c r="P3330" i="3"/>
  <c r="M3330" i="3"/>
  <c r="L3330" i="3"/>
  <c r="K3330" i="3"/>
  <c r="J3330" i="3"/>
  <c r="I3330" i="3"/>
  <c r="S3330" i="3"/>
  <c r="Q3330" i="3"/>
  <c r="O3330" i="3"/>
  <c r="N3330" i="3"/>
  <c r="I3241" i="3"/>
  <c r="L3241" i="3"/>
  <c r="J3241" i="3"/>
  <c r="T3256" i="3"/>
  <c r="Q3256" i="3"/>
  <c r="P3256" i="3"/>
  <c r="O3256" i="3"/>
  <c r="S3256" i="3"/>
  <c r="N3256" i="3"/>
  <c r="L3256" i="3"/>
  <c r="K3256" i="3"/>
  <c r="I3256" i="3"/>
  <c r="T3261" i="3"/>
  <c r="T3267" i="3"/>
  <c r="N3270" i="3"/>
  <c r="S3279" i="3"/>
  <c r="T3292" i="3"/>
  <c r="S3295" i="3"/>
  <c r="L3302" i="3"/>
  <c r="T3268" i="3"/>
  <c r="R3268" i="3"/>
  <c r="P3268" i="3"/>
  <c r="O3268" i="3"/>
  <c r="M3268" i="3"/>
  <c r="O3270" i="3"/>
  <c r="T3279" i="3"/>
  <c r="T3295" i="3"/>
  <c r="N3302" i="3"/>
  <c r="P3308" i="3"/>
  <c r="P3270" i="3"/>
  <c r="T3280" i="3"/>
  <c r="R3280" i="3"/>
  <c r="Q3280" i="3"/>
  <c r="O3280" i="3"/>
  <c r="K3280" i="3"/>
  <c r="O3302" i="3"/>
  <c r="Q3308" i="3"/>
  <c r="M3248" i="3"/>
  <c r="T3248" i="3"/>
  <c r="R3248" i="3"/>
  <c r="Q3248" i="3"/>
  <c r="S3264" i="3"/>
  <c r="Q3270" i="3"/>
  <c r="K3276" i="3"/>
  <c r="P3302" i="3"/>
  <c r="R3308" i="3"/>
  <c r="J3327" i="3"/>
  <c r="T3252" i="3"/>
  <c r="Q3252" i="3"/>
  <c r="O3252" i="3"/>
  <c r="M3252" i="3"/>
  <c r="L3252" i="3"/>
  <c r="J3252" i="3"/>
  <c r="R3270" i="3"/>
  <c r="N3276" i="3"/>
  <c r="R3302" i="3"/>
  <c r="T3308" i="3"/>
  <c r="J3313" i="3"/>
  <c r="K3327" i="3"/>
  <c r="M3318" i="3"/>
  <c r="N3339" i="3"/>
  <c r="K3356" i="3"/>
  <c r="J3379" i="3"/>
  <c r="S3387" i="3"/>
  <c r="Q3387" i="3"/>
  <c r="T3387" i="3"/>
  <c r="O3387" i="3"/>
  <c r="N3387" i="3"/>
  <c r="M3387" i="3"/>
  <c r="L3387" i="3"/>
  <c r="K3387" i="3"/>
  <c r="J3387" i="3"/>
  <c r="I3387" i="3"/>
  <c r="T3406" i="3"/>
  <c r="R3406" i="3"/>
  <c r="P3406" i="3"/>
  <c r="O3406" i="3"/>
  <c r="N3406" i="3"/>
  <c r="M3406" i="3"/>
  <c r="L3406" i="3"/>
  <c r="K3406" i="3"/>
  <c r="J3406" i="3"/>
  <c r="I3406" i="3"/>
  <c r="P3356" i="3"/>
  <c r="N3379" i="3"/>
  <c r="Q3255" i="3"/>
  <c r="L3255" i="3"/>
  <c r="K3255" i="3"/>
  <c r="J3255" i="3"/>
  <c r="Q3298" i="3"/>
  <c r="N3298" i="3"/>
  <c r="M3298" i="3"/>
  <c r="L3298" i="3"/>
  <c r="K3298" i="3"/>
  <c r="J3310" i="3"/>
  <c r="Q3318" i="3"/>
  <c r="K3324" i="3"/>
  <c r="M3331" i="3"/>
  <c r="S3339" i="3"/>
  <c r="K3342" i="3"/>
  <c r="M3345" i="3"/>
  <c r="Q3351" i="3"/>
  <c r="O3351" i="3"/>
  <c r="L3351" i="3"/>
  <c r="K3351" i="3"/>
  <c r="J3351" i="3"/>
  <c r="I3351" i="3"/>
  <c r="Q3356" i="3"/>
  <c r="J3358" i="3"/>
  <c r="L3364" i="3"/>
  <c r="R3356" i="3"/>
  <c r="T3378" i="3"/>
  <c r="Q3378" i="3"/>
  <c r="P3378" i="3"/>
  <c r="O3378" i="3"/>
  <c r="N3378" i="3"/>
  <c r="M3378" i="3"/>
  <c r="L3378" i="3"/>
  <c r="K3378" i="3"/>
  <c r="I3378" i="3"/>
  <c r="K3403" i="3"/>
  <c r="I3403" i="3"/>
  <c r="T3403" i="3"/>
  <c r="S3403" i="3"/>
  <c r="R3403" i="3"/>
  <c r="Q3403" i="3"/>
  <c r="P3403" i="3"/>
  <c r="O3403" i="3"/>
  <c r="N3403" i="3"/>
  <c r="I3526" i="3"/>
  <c r="O3526" i="3"/>
  <c r="M3526" i="3"/>
  <c r="J3526" i="3"/>
  <c r="T3526" i="3"/>
  <c r="S3526" i="3"/>
  <c r="R3526" i="3"/>
  <c r="Q3526" i="3"/>
  <c r="P3526" i="3"/>
  <c r="L3526" i="3"/>
  <c r="K3526" i="3"/>
  <c r="N3526" i="3"/>
  <c r="M3230" i="3"/>
  <c r="T3230" i="3"/>
  <c r="I3235" i="3"/>
  <c r="R3235" i="3"/>
  <c r="T3262" i="3"/>
  <c r="S3262" i="3"/>
  <c r="R3262" i="3"/>
  <c r="P3282" i="3"/>
  <c r="M3282" i="3"/>
  <c r="L3282" i="3"/>
  <c r="K3282" i="3"/>
  <c r="Q3309" i="3"/>
  <c r="S3309" i="3"/>
  <c r="O3309" i="3"/>
  <c r="N3309" i="3"/>
  <c r="M3309" i="3"/>
  <c r="L3309" i="3"/>
  <c r="K3309" i="3"/>
  <c r="L3310" i="3"/>
  <c r="S3318" i="3"/>
  <c r="N3324" i="3"/>
  <c r="J3334" i="3"/>
  <c r="N3340" i="3"/>
  <c r="K3340" i="3"/>
  <c r="J3340" i="3"/>
  <c r="I3340" i="3"/>
  <c r="O3345" i="3"/>
  <c r="S3356" i="3"/>
  <c r="Q3363" i="3"/>
  <c r="S3363" i="3"/>
  <c r="R3363" i="3"/>
  <c r="P3363" i="3"/>
  <c r="O3363" i="3"/>
  <c r="N3363" i="3"/>
  <c r="M3363" i="3"/>
  <c r="L3363" i="3"/>
  <c r="J3363" i="3"/>
  <c r="N3364" i="3"/>
  <c r="N3372" i="3"/>
  <c r="K3372" i="3"/>
  <c r="J3372" i="3"/>
  <c r="I3372" i="3"/>
  <c r="R3373" i="3"/>
  <c r="M3396" i="3"/>
  <c r="P3420" i="3"/>
  <c r="M3303" i="3"/>
  <c r="M3310" i="3"/>
  <c r="I3316" i="3"/>
  <c r="T3318" i="3"/>
  <c r="I3320" i="3"/>
  <c r="O3324" i="3"/>
  <c r="L3334" i="3"/>
  <c r="I3343" i="3"/>
  <c r="T3343" i="3"/>
  <c r="S3343" i="3"/>
  <c r="R3343" i="3"/>
  <c r="P3345" i="3"/>
  <c r="J3361" i="3"/>
  <c r="M3367" i="3"/>
  <c r="I3384" i="3"/>
  <c r="O3392" i="3"/>
  <c r="M3392" i="3"/>
  <c r="T3392" i="3"/>
  <c r="Q3392" i="3"/>
  <c r="P3392" i="3"/>
  <c r="N3392" i="3"/>
  <c r="L3392" i="3"/>
  <c r="K3392" i="3"/>
  <c r="J3392" i="3"/>
  <c r="I3392" i="3"/>
  <c r="O3396" i="3"/>
  <c r="I3398" i="3"/>
  <c r="S3411" i="3"/>
  <c r="Q3411" i="3"/>
  <c r="T3411" i="3"/>
  <c r="P3411" i="3"/>
  <c r="O3411" i="3"/>
  <c r="N3411" i="3"/>
  <c r="M3411" i="3"/>
  <c r="L3411" i="3"/>
  <c r="K3411" i="3"/>
  <c r="J3411" i="3"/>
  <c r="I3411" i="3"/>
  <c r="R3420" i="3"/>
  <c r="N3310" i="3"/>
  <c r="I3319" i="3"/>
  <c r="O3319" i="3"/>
  <c r="L3319" i="3"/>
  <c r="K3319" i="3"/>
  <c r="J3319" i="3"/>
  <c r="P3324" i="3"/>
  <c r="R3345" i="3"/>
  <c r="Q3357" i="3"/>
  <c r="S3357" i="3"/>
  <c r="O3357" i="3"/>
  <c r="N3357" i="3"/>
  <c r="M3357" i="3"/>
  <c r="L3357" i="3"/>
  <c r="K3357" i="3"/>
  <c r="J3357" i="3"/>
  <c r="I3357" i="3"/>
  <c r="O3374" i="3"/>
  <c r="M3374" i="3"/>
  <c r="T3374" i="3"/>
  <c r="S3374" i="3"/>
  <c r="R3374" i="3"/>
  <c r="Q3374" i="3"/>
  <c r="N3374" i="3"/>
  <c r="P3396" i="3"/>
  <c r="T3408" i="3"/>
  <c r="S3408" i="3"/>
  <c r="R3408" i="3"/>
  <c r="Q3408" i="3"/>
  <c r="P3408" i="3"/>
  <c r="O3408" i="3"/>
  <c r="N3408" i="3"/>
  <c r="M3266" i="3"/>
  <c r="Q3266" i="3"/>
  <c r="N3266" i="3"/>
  <c r="L3266" i="3"/>
  <c r="K3266" i="3"/>
  <c r="Q3273" i="3"/>
  <c r="T3273" i="3"/>
  <c r="P3303" i="3"/>
  <c r="Q3315" i="3"/>
  <c r="S3315" i="3"/>
  <c r="R3315" i="3"/>
  <c r="P3315" i="3"/>
  <c r="O3315" i="3"/>
  <c r="N3315" i="3"/>
  <c r="K3316" i="3"/>
  <c r="K3320" i="3"/>
  <c r="Q3324" i="3"/>
  <c r="N3334" i="3"/>
  <c r="S3345" i="3"/>
  <c r="M3361" i="3"/>
  <c r="P3367" i="3"/>
  <c r="K3384" i="3"/>
  <c r="R3387" i="3"/>
  <c r="Q3396" i="3"/>
  <c r="R3324" i="3"/>
  <c r="T3388" i="3"/>
  <c r="S3388" i="3"/>
  <c r="R3388" i="3"/>
  <c r="Q3388" i="3"/>
  <c r="P3388" i="3"/>
  <c r="O3388" i="3"/>
  <c r="M3388" i="3"/>
  <c r="Q3406" i="3"/>
  <c r="O3421" i="3"/>
  <c r="L3421" i="3"/>
  <c r="J3421" i="3"/>
  <c r="T3421" i="3"/>
  <c r="S3421" i="3"/>
  <c r="R3421" i="3"/>
  <c r="Q3421" i="3"/>
  <c r="P3421" i="3"/>
  <c r="N3421" i="3"/>
  <c r="M3421" i="3"/>
  <c r="K3421" i="3"/>
  <c r="I3421" i="3"/>
  <c r="T3433" i="3"/>
  <c r="S3433" i="3"/>
  <c r="R3433" i="3"/>
  <c r="Q3433" i="3"/>
  <c r="P3433" i="3"/>
  <c r="O3433" i="3"/>
  <c r="N3433" i="3"/>
  <c r="M3433" i="3"/>
  <c r="L3433" i="3"/>
  <c r="K3433" i="3"/>
  <c r="J3433" i="3"/>
  <c r="I3433" i="3"/>
  <c r="I3289" i="3"/>
  <c r="T3289" i="3"/>
  <c r="S3289" i="3"/>
  <c r="Q3297" i="3"/>
  <c r="L3297" i="3"/>
  <c r="I3297" i="3"/>
  <c r="M3316" i="3"/>
  <c r="S3324" i="3"/>
  <c r="P3334" i="3"/>
  <c r="Q3346" i="3"/>
  <c r="N3346" i="3"/>
  <c r="M3346" i="3"/>
  <c r="L3346" i="3"/>
  <c r="K3346" i="3"/>
  <c r="J3346" i="3"/>
  <c r="I3346" i="3"/>
  <c r="O3361" i="3"/>
  <c r="R3367" i="3"/>
  <c r="M3384" i="3"/>
  <c r="S3406" i="3"/>
  <c r="O3416" i="3"/>
  <c r="M3416" i="3"/>
  <c r="T3416" i="3"/>
  <c r="S3416" i="3"/>
  <c r="R3416" i="3"/>
  <c r="Q3416" i="3"/>
  <c r="P3416" i="3"/>
  <c r="N3416" i="3"/>
  <c r="L3416" i="3"/>
  <c r="K3416" i="3"/>
  <c r="J3416" i="3"/>
  <c r="I3416" i="3"/>
  <c r="Q3321" i="3"/>
  <c r="T3321" i="3"/>
  <c r="S3321" i="3"/>
  <c r="R3321" i="3"/>
  <c r="S3336" i="3"/>
  <c r="P3336" i="3"/>
  <c r="O3336" i="3"/>
  <c r="N3336" i="3"/>
  <c r="M3336" i="3"/>
  <c r="L3336" i="3"/>
  <c r="Q3339" i="3"/>
  <c r="I3339" i="3"/>
  <c r="M3425" i="3"/>
  <c r="T3425" i="3"/>
  <c r="S3425" i="3"/>
  <c r="R3425" i="3"/>
  <c r="Q3425" i="3"/>
  <c r="P3425" i="3"/>
  <c r="O3425" i="3"/>
  <c r="N3425" i="3"/>
  <c r="L3425" i="3"/>
  <c r="K3425" i="3"/>
  <c r="J3425" i="3"/>
  <c r="I3425" i="3"/>
  <c r="T3304" i="3"/>
  <c r="Q3304" i="3"/>
  <c r="P3304" i="3"/>
  <c r="O3304" i="3"/>
  <c r="N3304" i="3"/>
  <c r="M3304" i="3"/>
  <c r="I3325" i="3"/>
  <c r="R3325" i="3"/>
  <c r="O3325" i="3"/>
  <c r="N3325" i="3"/>
  <c r="M3325" i="3"/>
  <c r="L3325" i="3"/>
  <c r="K3325" i="3"/>
  <c r="R3334" i="3"/>
  <c r="Q3361" i="3"/>
  <c r="J3378" i="3"/>
  <c r="K3397" i="3"/>
  <c r="I3397" i="3"/>
  <c r="T3397" i="3"/>
  <c r="Q3397" i="3"/>
  <c r="P3397" i="3"/>
  <c r="O3397" i="3"/>
  <c r="N3397" i="3"/>
  <c r="M3397" i="3"/>
  <c r="L3397" i="3"/>
  <c r="J3397" i="3"/>
  <c r="J3403" i="3"/>
  <c r="M3368" i="3"/>
  <c r="T3368" i="3"/>
  <c r="Q3368" i="3"/>
  <c r="P3368" i="3"/>
  <c r="O3368" i="3"/>
  <c r="N3368" i="3"/>
  <c r="L3368" i="3"/>
  <c r="K3368" i="3"/>
  <c r="J3368" i="3"/>
  <c r="M3515" i="3"/>
  <c r="N3515" i="3"/>
  <c r="K3515" i="3"/>
  <c r="K3516" i="3" s="1"/>
  <c r="T3515" i="3"/>
  <c r="S3515" i="3"/>
  <c r="R3515" i="3"/>
  <c r="Q3515" i="3"/>
  <c r="P3515" i="3"/>
  <c r="O3515" i="3"/>
  <c r="L3515" i="3"/>
  <c r="J3515" i="3"/>
  <c r="I3515" i="3"/>
  <c r="S3378" i="3"/>
  <c r="R3382" i="3"/>
  <c r="O3382" i="3"/>
  <c r="N3382" i="3"/>
  <c r="M3382" i="3"/>
  <c r="L3382" i="3"/>
  <c r="K3382" i="3"/>
  <c r="J3382" i="3"/>
  <c r="I3382" i="3"/>
  <c r="M3403" i="3"/>
  <c r="M3356" i="3"/>
  <c r="N3356" i="3"/>
  <c r="J3356" i="3"/>
  <c r="I3356" i="3"/>
  <c r="K3379" i="3"/>
  <c r="I3379" i="3"/>
  <c r="T3379" i="3"/>
  <c r="S3379" i="3"/>
  <c r="R3379" i="3"/>
  <c r="Q3379" i="3"/>
  <c r="O3379" i="3"/>
  <c r="T3412" i="3"/>
  <c r="S3412" i="3"/>
  <c r="R3412" i="3"/>
  <c r="Q3412" i="3"/>
  <c r="P3412" i="3"/>
  <c r="O3412" i="3"/>
  <c r="N3412" i="3"/>
  <c r="M3412" i="3"/>
  <c r="L3412" i="3"/>
  <c r="I3331" i="3"/>
  <c r="R3331" i="3"/>
  <c r="Q3331" i="3"/>
  <c r="P3331" i="3"/>
  <c r="O3331" i="3"/>
  <c r="N3331" i="3"/>
  <c r="R3357" i="3"/>
  <c r="M3362" i="3"/>
  <c r="Q3362" i="3"/>
  <c r="N3362" i="3"/>
  <c r="L3362" i="3"/>
  <c r="K3362" i="3"/>
  <c r="J3362" i="3"/>
  <c r="I3362" i="3"/>
  <c r="T3364" i="3"/>
  <c r="S3364" i="3"/>
  <c r="R3364" i="3"/>
  <c r="Q3364" i="3"/>
  <c r="O3364" i="3"/>
  <c r="J3374" i="3"/>
  <c r="S3393" i="3"/>
  <c r="Q3393" i="3"/>
  <c r="T3393" i="3"/>
  <c r="R3393" i="3"/>
  <c r="P3393" i="3"/>
  <c r="O3393" i="3"/>
  <c r="N3393" i="3"/>
  <c r="M3393" i="3"/>
  <c r="J3408" i="3"/>
  <c r="S3342" i="3"/>
  <c r="R3342" i="3"/>
  <c r="Q3342" i="3"/>
  <c r="P3342" i="3"/>
  <c r="O3342" i="3"/>
  <c r="N3342" i="3"/>
  <c r="M3342" i="3"/>
  <c r="Q3345" i="3"/>
  <c r="L3345" i="3"/>
  <c r="I3345" i="3"/>
  <c r="T3352" i="3"/>
  <c r="Q3352" i="3"/>
  <c r="P3352" i="3"/>
  <c r="O3352" i="3"/>
  <c r="N3352" i="3"/>
  <c r="M3352" i="3"/>
  <c r="L3352" i="3"/>
  <c r="K3352" i="3"/>
  <c r="I3352" i="3"/>
  <c r="K3374" i="3"/>
  <c r="I3388" i="3"/>
  <c r="T3310" i="3"/>
  <c r="S3310" i="3"/>
  <c r="R3310" i="3"/>
  <c r="Q3310" i="3"/>
  <c r="P3310" i="3"/>
  <c r="T3358" i="3"/>
  <c r="S3358" i="3"/>
  <c r="R3358" i="3"/>
  <c r="Q3358" i="3"/>
  <c r="P3358" i="3"/>
  <c r="O3358" i="3"/>
  <c r="N3358" i="3"/>
  <c r="L3358" i="3"/>
  <c r="L3374" i="3"/>
  <c r="J3388" i="3"/>
  <c r="T3402" i="3"/>
  <c r="Q3402" i="3"/>
  <c r="P3402" i="3"/>
  <c r="O3402" i="3"/>
  <c r="N3402" i="3"/>
  <c r="M3402" i="3"/>
  <c r="L3402" i="3"/>
  <c r="K3402" i="3"/>
  <c r="J3402" i="3"/>
  <c r="I3402" i="3"/>
  <c r="L3408" i="3"/>
  <c r="S3417" i="3"/>
  <c r="Q3417" i="3"/>
  <c r="T3417" i="3"/>
  <c r="R3417" i="3"/>
  <c r="P3417" i="3"/>
  <c r="O3417" i="3"/>
  <c r="N3417" i="3"/>
  <c r="M3417" i="3"/>
  <c r="L3417" i="3"/>
  <c r="M3324" i="3"/>
  <c r="J3324" i="3"/>
  <c r="I3324" i="3"/>
  <c r="I3336" i="3"/>
  <c r="J3339" i="3"/>
  <c r="P3374" i="3"/>
  <c r="K3388" i="3"/>
  <c r="T3513" i="3"/>
  <c r="M3513" i="3"/>
  <c r="L3513" i="3"/>
  <c r="J3513" i="3"/>
  <c r="I3513" i="3"/>
  <c r="S3513" i="3"/>
  <c r="R3513" i="3"/>
  <c r="Q3513" i="3"/>
  <c r="P3513" i="3"/>
  <c r="O3513" i="3"/>
  <c r="N3513" i="3"/>
  <c r="K3513" i="3"/>
  <c r="J3321" i="3"/>
  <c r="J3336" i="3"/>
  <c r="K3339" i="3"/>
  <c r="L3388" i="3"/>
  <c r="N3396" i="3"/>
  <c r="K3396" i="3"/>
  <c r="J3396" i="3"/>
  <c r="I3396" i="3"/>
  <c r="T3319" i="3"/>
  <c r="K3321" i="3"/>
  <c r="K3336" i="3"/>
  <c r="L3339" i="3"/>
  <c r="I3368" i="3"/>
  <c r="K3373" i="3"/>
  <c r="I3373" i="3"/>
  <c r="T3373" i="3"/>
  <c r="Q3373" i="3"/>
  <c r="P3373" i="3"/>
  <c r="O3373" i="3"/>
  <c r="N3373" i="3"/>
  <c r="M3373" i="3"/>
  <c r="L3373" i="3"/>
  <c r="J3373" i="3"/>
  <c r="N3388" i="3"/>
  <c r="K3420" i="3"/>
  <c r="Q3420" i="3"/>
  <c r="O3420" i="3"/>
  <c r="N3420" i="3"/>
  <c r="M3420" i="3"/>
  <c r="L3420" i="3"/>
  <c r="J3420" i="3"/>
  <c r="I3420" i="3"/>
  <c r="Q3303" i="3"/>
  <c r="O3303" i="3"/>
  <c r="L3303" i="3"/>
  <c r="K3303" i="3"/>
  <c r="J3303" i="3"/>
  <c r="I3303" i="3"/>
  <c r="T3316" i="3"/>
  <c r="S3316" i="3"/>
  <c r="M3320" i="3"/>
  <c r="T3320" i="3"/>
  <c r="Q3320" i="3"/>
  <c r="P3320" i="3"/>
  <c r="O3320" i="3"/>
  <c r="N3320" i="3"/>
  <c r="L3320" i="3"/>
  <c r="L3321" i="3"/>
  <c r="Q3336" i="3"/>
  <c r="M3339" i="3"/>
  <c r="I3361" i="3"/>
  <c r="L3361" i="3"/>
  <c r="I3367" i="3"/>
  <c r="O3367" i="3"/>
  <c r="L3367" i="3"/>
  <c r="K3367" i="3"/>
  <c r="J3367" i="3"/>
  <c r="R3368" i="3"/>
  <c r="T3384" i="3"/>
  <c r="S3384" i="3"/>
  <c r="R3384" i="3"/>
  <c r="Q3384" i="3"/>
  <c r="O3384" i="3"/>
  <c r="O3398" i="3"/>
  <c r="M3398" i="3"/>
  <c r="T3398" i="3"/>
  <c r="S3398" i="3"/>
  <c r="R3398" i="3"/>
  <c r="Q3398" i="3"/>
  <c r="P3398" i="3"/>
  <c r="N3398" i="3"/>
  <c r="Q3474" i="3"/>
  <c r="M3474" i="3"/>
  <c r="L3474" i="3"/>
  <c r="K3474" i="3"/>
  <c r="J3474" i="3"/>
  <c r="I3474" i="3"/>
  <c r="Q3528" i="3"/>
  <c r="T3528" i="3"/>
  <c r="P3528" i="3"/>
  <c r="O3528" i="3"/>
  <c r="I3528" i="3"/>
  <c r="R3528" i="3"/>
  <c r="N3528" i="3"/>
  <c r="M3528" i="3"/>
  <c r="L3528" i="3"/>
  <c r="K3528" i="3"/>
  <c r="J3528" i="3"/>
  <c r="M3449" i="3"/>
  <c r="K3449" i="3"/>
  <c r="Q3480" i="3"/>
  <c r="P3480" i="3"/>
  <c r="T3480" i="3"/>
  <c r="S3480" i="3"/>
  <c r="R3480" i="3"/>
  <c r="O3480" i="3"/>
  <c r="N3480" i="3"/>
  <c r="M3480" i="3"/>
  <c r="L3480" i="3"/>
  <c r="K3480" i="3"/>
  <c r="P3445" i="3"/>
  <c r="M3445" i="3"/>
  <c r="K3445" i="3"/>
  <c r="I3445" i="3"/>
  <c r="I3460" i="3"/>
  <c r="Q3460" i="3"/>
  <c r="O3460" i="3"/>
  <c r="N3460" i="3"/>
  <c r="L3460" i="3"/>
  <c r="J3460" i="3"/>
  <c r="R3517" i="3"/>
  <c r="O3517" i="3"/>
  <c r="P3517" i="3"/>
  <c r="N3517" i="3"/>
  <c r="L3517" i="3"/>
  <c r="K3517" i="3"/>
  <c r="J3517" i="3"/>
  <c r="I3517" i="3"/>
  <c r="S3547" i="3"/>
  <c r="P3547" i="3"/>
  <c r="M3547" i="3"/>
  <c r="L3547" i="3"/>
  <c r="J3547" i="3"/>
  <c r="T3547" i="3"/>
  <c r="R3547" i="3"/>
  <c r="Q3547" i="3"/>
  <c r="N3547" i="3"/>
  <c r="K3547" i="3"/>
  <c r="I3547" i="3"/>
  <c r="N3489" i="3"/>
  <c r="M3489" i="3"/>
  <c r="L3489" i="3"/>
  <c r="K3489" i="3"/>
  <c r="J3489" i="3"/>
  <c r="I3489" i="3"/>
  <c r="M3491" i="3"/>
  <c r="R3491" i="3"/>
  <c r="T3491" i="3"/>
  <c r="S3491" i="3"/>
  <c r="S3495" i="3"/>
  <c r="Q3495" i="3"/>
  <c r="N3495" i="3"/>
  <c r="K3495" i="3"/>
  <c r="T3495" i="3"/>
  <c r="R3495" i="3"/>
  <c r="P3495" i="3"/>
  <c r="O3495" i="3"/>
  <c r="M3495" i="3"/>
  <c r="Q3570" i="3"/>
  <c r="N3570" i="3"/>
  <c r="L3570" i="3"/>
  <c r="K3570" i="3"/>
  <c r="I3570" i="3"/>
  <c r="S3570" i="3"/>
  <c r="T3570" i="3"/>
  <c r="R3570" i="3"/>
  <c r="P3570" i="3"/>
  <c r="O3570" i="3"/>
  <c r="M3570" i="3"/>
  <c r="J3570" i="3"/>
  <c r="M3437" i="3"/>
  <c r="O3437" i="3"/>
  <c r="T3437" i="3"/>
  <c r="R3437" i="3"/>
  <c r="Q3456" i="3"/>
  <c r="T3456" i="3"/>
  <c r="S3456" i="3"/>
  <c r="P3456" i="3"/>
  <c r="N3456" i="3"/>
  <c r="Q3502" i="3"/>
  <c r="I3466" i="3"/>
  <c r="T3466" i="3"/>
  <c r="S3466" i="3"/>
  <c r="Q3466" i="3"/>
  <c r="P3466" i="3"/>
  <c r="O3466" i="3"/>
  <c r="S3441" i="3"/>
  <c r="P3441" i="3"/>
  <c r="N3441" i="3"/>
  <c r="L3441" i="3"/>
  <c r="J3442" i="3"/>
  <c r="Q3510" i="3"/>
  <c r="O3510" i="3"/>
  <c r="M3510" i="3"/>
  <c r="J3510" i="3"/>
  <c r="T3510" i="3"/>
  <c r="R3510" i="3"/>
  <c r="P3510" i="3"/>
  <c r="N3510" i="3"/>
  <c r="L3510" i="3"/>
  <c r="K3510" i="3"/>
  <c r="I3510" i="3"/>
  <c r="N3422" i="3"/>
  <c r="O3426" i="3"/>
  <c r="L3438" i="3"/>
  <c r="K3442" i="3"/>
  <c r="I3448" i="3"/>
  <c r="P3448" i="3"/>
  <c r="M3454" i="3"/>
  <c r="Q3462" i="3"/>
  <c r="T3462" i="3"/>
  <c r="O3469" i="3"/>
  <c r="M3469" i="3"/>
  <c r="K3469" i="3"/>
  <c r="J3469" i="3"/>
  <c r="N3474" i="3"/>
  <c r="S3484" i="3"/>
  <c r="M3486" i="3"/>
  <c r="M3497" i="3"/>
  <c r="J3497" i="3"/>
  <c r="I3497" i="3"/>
  <c r="M3503" i="3"/>
  <c r="T3503" i="3"/>
  <c r="S3503" i="3"/>
  <c r="R3503" i="3"/>
  <c r="Q3503" i="3"/>
  <c r="P3503" i="3"/>
  <c r="O3503" i="3"/>
  <c r="N3503" i="3"/>
  <c r="T3549" i="3"/>
  <c r="S3549" i="3"/>
  <c r="R3549" i="3"/>
  <c r="N3549" i="3"/>
  <c r="M3549" i="3"/>
  <c r="L3549" i="3"/>
  <c r="K3549" i="3"/>
  <c r="J3549" i="3"/>
  <c r="I3549" i="3"/>
  <c r="Q3549" i="3"/>
  <c r="S3381" i="3"/>
  <c r="Q3381" i="3"/>
  <c r="O3386" i="3"/>
  <c r="M3386" i="3"/>
  <c r="K3391" i="3"/>
  <c r="I3391" i="3"/>
  <c r="S3405" i="3"/>
  <c r="Q3405" i="3"/>
  <c r="O3410" i="3"/>
  <c r="M3410" i="3"/>
  <c r="K3415" i="3"/>
  <c r="I3415" i="3"/>
  <c r="P3422" i="3"/>
  <c r="P3426" i="3"/>
  <c r="M3430" i="3"/>
  <c r="Q3432" i="3"/>
  <c r="P3432" i="3"/>
  <c r="T3432" i="3"/>
  <c r="R3432" i="3"/>
  <c r="M3438" i="3"/>
  <c r="L3442" i="3"/>
  <c r="Q3444" i="3"/>
  <c r="K3444" i="3"/>
  <c r="N3454" i="3"/>
  <c r="O3474" i="3"/>
  <c r="Q3522" i="3"/>
  <c r="T3522" i="3"/>
  <c r="P3522" i="3"/>
  <c r="M3522" i="3"/>
  <c r="L3522" i="3"/>
  <c r="S3522" i="3"/>
  <c r="R3522" i="3"/>
  <c r="O3522" i="3"/>
  <c r="N3522" i="3"/>
  <c r="K3522" i="3"/>
  <c r="J3522" i="3"/>
  <c r="R3422" i="3"/>
  <c r="R3426" i="3"/>
  <c r="N3438" i="3"/>
  <c r="N3442" i="3"/>
  <c r="I3449" i="3"/>
  <c r="Q3459" i="3"/>
  <c r="K3459" i="3"/>
  <c r="I3459" i="3"/>
  <c r="P3474" i="3"/>
  <c r="I3480" i="3"/>
  <c r="M3485" i="3"/>
  <c r="O3485" i="3"/>
  <c r="T3485" i="3"/>
  <c r="S3485" i="3"/>
  <c r="R3485" i="3"/>
  <c r="Q3485" i="3"/>
  <c r="P3485" i="3"/>
  <c r="N3485" i="3"/>
  <c r="L3485" i="3"/>
  <c r="K3485" i="3"/>
  <c r="S3426" i="3"/>
  <c r="O3430" i="3"/>
  <c r="O3438" i="3"/>
  <c r="O3442" i="3"/>
  <c r="J3445" i="3"/>
  <c r="J3449" i="3"/>
  <c r="I3453" i="3"/>
  <c r="K3460" i="3"/>
  <c r="R3474" i="3"/>
  <c r="J3480" i="3"/>
  <c r="M3517" i="3"/>
  <c r="P3430" i="3"/>
  <c r="P3438" i="3"/>
  <c r="P3442" i="3"/>
  <c r="L3445" i="3"/>
  <c r="L3449" i="3"/>
  <c r="J3453" i="3"/>
  <c r="Q3454" i="3"/>
  <c r="M3460" i="3"/>
  <c r="S3474" i="3"/>
  <c r="M3479" i="3"/>
  <c r="K3479" i="3"/>
  <c r="N3479" i="3"/>
  <c r="L3479" i="3"/>
  <c r="J3479" i="3"/>
  <c r="I3479" i="3"/>
  <c r="T3481" i="3"/>
  <c r="S3481" i="3"/>
  <c r="R3481" i="3"/>
  <c r="Q3481" i="3"/>
  <c r="O3489" i="3"/>
  <c r="I3491" i="3"/>
  <c r="I3495" i="3"/>
  <c r="Q3517" i="3"/>
  <c r="R3553" i="3"/>
  <c r="Q3553" i="3"/>
  <c r="P3553" i="3"/>
  <c r="O3553" i="3"/>
  <c r="K3553" i="3"/>
  <c r="T3553" i="3"/>
  <c r="S3553" i="3"/>
  <c r="N3553" i="3"/>
  <c r="M3553" i="3"/>
  <c r="L3553" i="3"/>
  <c r="J3553" i="3"/>
  <c r="I3553" i="3"/>
  <c r="R3427" i="3"/>
  <c r="S3427" i="3"/>
  <c r="P3427" i="3"/>
  <c r="Q3430" i="3"/>
  <c r="I3436" i="3"/>
  <c r="J3436" i="3"/>
  <c r="N3436" i="3"/>
  <c r="L3436" i="3"/>
  <c r="I3437" i="3"/>
  <c r="R3438" i="3"/>
  <c r="Q3442" i="3"/>
  <c r="N3445" i="3"/>
  <c r="N3449" i="3"/>
  <c r="K3453" i="3"/>
  <c r="R3454" i="3"/>
  <c r="I3456" i="3"/>
  <c r="P3460" i="3"/>
  <c r="T3474" i="3"/>
  <c r="P3489" i="3"/>
  <c r="J3491" i="3"/>
  <c r="J3495" i="3"/>
  <c r="S3517" i="3"/>
  <c r="I3532" i="3"/>
  <c r="R3532" i="3"/>
  <c r="P3532" i="3"/>
  <c r="M3532" i="3"/>
  <c r="J3532" i="3"/>
  <c r="T3532" i="3"/>
  <c r="S3532" i="3"/>
  <c r="Q3532" i="3"/>
  <c r="O3532" i="3"/>
  <c r="N3532" i="3"/>
  <c r="L3532" i="3"/>
  <c r="K3532" i="3"/>
  <c r="R3430" i="3"/>
  <c r="J3437" i="3"/>
  <c r="O3445" i="3"/>
  <c r="O3449" i="3"/>
  <c r="L3453" i="3"/>
  <c r="J3456" i="3"/>
  <c r="R3460" i="3"/>
  <c r="J3466" i="3"/>
  <c r="R3475" i="3"/>
  <c r="S3475" i="3"/>
  <c r="Q3475" i="3"/>
  <c r="P3475" i="3"/>
  <c r="O3475" i="3"/>
  <c r="M3475" i="3"/>
  <c r="L3475" i="3"/>
  <c r="K3475" i="3"/>
  <c r="Q3489" i="3"/>
  <c r="K3491" i="3"/>
  <c r="L3495" i="3"/>
  <c r="T3517" i="3"/>
  <c r="S3375" i="3"/>
  <c r="Q3375" i="3"/>
  <c r="O3380" i="3"/>
  <c r="M3380" i="3"/>
  <c r="K3385" i="3"/>
  <c r="I3385" i="3"/>
  <c r="S3399" i="3"/>
  <c r="Q3399" i="3"/>
  <c r="O3404" i="3"/>
  <c r="M3404" i="3"/>
  <c r="K3409" i="3"/>
  <c r="I3409" i="3"/>
  <c r="S3430" i="3"/>
  <c r="K3437" i="3"/>
  <c r="I3441" i="3"/>
  <c r="M3443" i="3"/>
  <c r="R3443" i="3"/>
  <c r="Q3445" i="3"/>
  <c r="K3447" i="3"/>
  <c r="T3447" i="3"/>
  <c r="R3447" i="3"/>
  <c r="P3449" i="3"/>
  <c r="S3451" i="3"/>
  <c r="R3451" i="3"/>
  <c r="P3451" i="3"/>
  <c r="N3451" i="3"/>
  <c r="M3453" i="3"/>
  <c r="M3455" i="3"/>
  <c r="Q3455" i="3"/>
  <c r="O3455" i="3"/>
  <c r="N3455" i="3"/>
  <c r="K3455" i="3"/>
  <c r="I3455" i="3"/>
  <c r="K3456" i="3"/>
  <c r="S3460" i="3"/>
  <c r="K3466" i="3"/>
  <c r="R3489" i="3"/>
  <c r="L3491" i="3"/>
  <c r="K3493" i="3"/>
  <c r="J3493" i="3"/>
  <c r="I3493" i="3"/>
  <c r="S3510" i="3"/>
  <c r="I3514" i="3"/>
  <c r="S3514" i="3"/>
  <c r="R3514" i="3"/>
  <c r="P3514" i="3"/>
  <c r="O3514" i="3"/>
  <c r="N3514" i="3"/>
  <c r="M3514" i="3"/>
  <c r="L3514" i="3"/>
  <c r="K3514" i="3"/>
  <c r="J3514" i="3"/>
  <c r="T3430" i="3"/>
  <c r="L3437" i="3"/>
  <c r="J3441" i="3"/>
  <c r="R3445" i="3"/>
  <c r="J3448" i="3"/>
  <c r="Q3449" i="3"/>
  <c r="O3453" i="3"/>
  <c r="L3456" i="3"/>
  <c r="T3460" i="3"/>
  <c r="I3462" i="3"/>
  <c r="L3466" i="3"/>
  <c r="I3469" i="3"/>
  <c r="S3489" i="3"/>
  <c r="N3491" i="3"/>
  <c r="K3497" i="3"/>
  <c r="I3503" i="3"/>
  <c r="O3549" i="3"/>
  <c r="I3376" i="3"/>
  <c r="I3381" i="3"/>
  <c r="I3386" i="3"/>
  <c r="J3391" i="3"/>
  <c r="I3400" i="3"/>
  <c r="I3405" i="3"/>
  <c r="I3410" i="3"/>
  <c r="J3415" i="3"/>
  <c r="M3431" i="3"/>
  <c r="K3431" i="3"/>
  <c r="N3431" i="3"/>
  <c r="J3431" i="3"/>
  <c r="I3432" i="3"/>
  <c r="N3437" i="3"/>
  <c r="K3441" i="3"/>
  <c r="I3444" i="3"/>
  <c r="S3445" i="3"/>
  <c r="K3448" i="3"/>
  <c r="R3449" i="3"/>
  <c r="P3453" i="3"/>
  <c r="M3456" i="3"/>
  <c r="M3461" i="3"/>
  <c r="T3461" i="3"/>
  <c r="S3461" i="3"/>
  <c r="Q3461" i="3"/>
  <c r="O3461" i="3"/>
  <c r="J3462" i="3"/>
  <c r="T3465" i="3"/>
  <c r="P3465" i="3"/>
  <c r="N3465" i="3"/>
  <c r="M3465" i="3"/>
  <c r="K3465" i="3"/>
  <c r="J3465" i="3"/>
  <c r="I3465" i="3"/>
  <c r="M3466" i="3"/>
  <c r="L3469" i="3"/>
  <c r="T3489" i="3"/>
  <c r="O3491" i="3"/>
  <c r="L3497" i="3"/>
  <c r="J3503" i="3"/>
  <c r="I3522" i="3"/>
  <c r="P3549" i="3"/>
  <c r="P3437" i="3"/>
  <c r="M3441" i="3"/>
  <c r="T3445" i="3"/>
  <c r="S3449" i="3"/>
  <c r="Q3453" i="3"/>
  <c r="O3456" i="3"/>
  <c r="N3466" i="3"/>
  <c r="I3490" i="3"/>
  <c r="M3490" i="3"/>
  <c r="T3490" i="3"/>
  <c r="S3490" i="3"/>
  <c r="R3490" i="3"/>
  <c r="Q3490" i="3"/>
  <c r="P3490" i="3"/>
  <c r="O3490" i="3"/>
  <c r="N3490" i="3"/>
  <c r="L3490" i="3"/>
  <c r="P3491" i="3"/>
  <c r="K3503" i="3"/>
  <c r="S3422" i="3"/>
  <c r="Q3422" i="3"/>
  <c r="O3422" i="3"/>
  <c r="Q3437" i="3"/>
  <c r="O3441" i="3"/>
  <c r="T3449" i="3"/>
  <c r="R3453" i="3"/>
  <c r="R3456" i="3"/>
  <c r="R3466" i="3"/>
  <c r="Q3491" i="3"/>
  <c r="L3503" i="3"/>
  <c r="J3350" i="3"/>
  <c r="L3381" i="3"/>
  <c r="L3386" i="3"/>
  <c r="N3391" i="3"/>
  <c r="L3405" i="3"/>
  <c r="L3410" i="3"/>
  <c r="N3415" i="3"/>
  <c r="I3423" i="3"/>
  <c r="L3432" i="3"/>
  <c r="S3437" i="3"/>
  <c r="Q3441" i="3"/>
  <c r="M3444" i="3"/>
  <c r="N3448" i="3"/>
  <c r="S3453" i="3"/>
  <c r="I3457" i="3"/>
  <c r="T3457" i="3"/>
  <c r="M3459" i="3"/>
  <c r="M3462" i="3"/>
  <c r="M3467" i="3"/>
  <c r="T3467" i="3"/>
  <c r="Q3469" i="3"/>
  <c r="T3471" i="3"/>
  <c r="S3471" i="3"/>
  <c r="Q3471" i="3"/>
  <c r="P3471" i="3"/>
  <c r="O3471" i="3"/>
  <c r="O3479" i="3"/>
  <c r="I3481" i="3"/>
  <c r="I3484" i="3"/>
  <c r="J3484" i="3"/>
  <c r="N3484" i="3"/>
  <c r="M3484" i="3"/>
  <c r="L3484" i="3"/>
  <c r="K3484" i="3"/>
  <c r="Q3486" i="3"/>
  <c r="T3486" i="3"/>
  <c r="S3486" i="3"/>
  <c r="R3486" i="3"/>
  <c r="P3497" i="3"/>
  <c r="N3499" i="3"/>
  <c r="L3499" i="3"/>
  <c r="I3499" i="3"/>
  <c r="T3499" i="3"/>
  <c r="S3499" i="3"/>
  <c r="R3499" i="3"/>
  <c r="Q3499" i="3"/>
  <c r="P3499" i="3"/>
  <c r="Q3426" i="3"/>
  <c r="M3426" i="3"/>
  <c r="L3426" i="3"/>
  <c r="J3426" i="3"/>
  <c r="Q3438" i="3"/>
  <c r="T3438" i="3"/>
  <c r="R3441" i="3"/>
  <c r="T3453" i="3"/>
  <c r="I3502" i="3"/>
  <c r="S3502" i="3"/>
  <c r="P3502" i="3"/>
  <c r="O3502" i="3"/>
  <c r="N3502" i="3"/>
  <c r="M3502" i="3"/>
  <c r="L3502" i="3"/>
  <c r="K3502" i="3"/>
  <c r="J3502" i="3"/>
  <c r="M3533" i="3"/>
  <c r="R3533" i="3"/>
  <c r="O3533" i="3"/>
  <c r="N3533" i="3"/>
  <c r="T3533" i="3"/>
  <c r="Q3533" i="3"/>
  <c r="P3533" i="3"/>
  <c r="K3533" i="3"/>
  <c r="I3533" i="3"/>
  <c r="T3441" i="3"/>
  <c r="I3454" i="3"/>
  <c r="S3454" i="3"/>
  <c r="K3454" i="3"/>
  <c r="O3459" i="3"/>
  <c r="Q3479" i="3"/>
  <c r="K3481" i="3"/>
  <c r="R3497" i="3"/>
  <c r="Q3559" i="3"/>
  <c r="T3559" i="3"/>
  <c r="S3559" i="3"/>
  <c r="R3559" i="3"/>
  <c r="P3559" i="3"/>
  <c r="O3559" i="3"/>
  <c r="N3559" i="3"/>
  <c r="M3559" i="3"/>
  <c r="L3559" i="3"/>
  <c r="K3559" i="3"/>
  <c r="J3559" i="3"/>
  <c r="I3559" i="3"/>
  <c r="I3442" i="3"/>
  <c r="M3442" i="3"/>
  <c r="T3442" i="3"/>
  <c r="R3442" i="3"/>
  <c r="S3497" i="3"/>
  <c r="I3646" i="3"/>
  <c r="L3646" i="3"/>
  <c r="J3646" i="3"/>
  <c r="T3646" i="3"/>
  <c r="S3646" i="3"/>
  <c r="R3646" i="3"/>
  <c r="Q3646" i="3"/>
  <c r="P3646" i="3"/>
  <c r="O3646" i="3"/>
  <c r="N3646" i="3"/>
  <c r="M3646" i="3"/>
  <c r="K3646" i="3"/>
  <c r="S3565" i="3"/>
  <c r="I3551" i="3"/>
  <c r="I3556" i="3"/>
  <c r="O3556" i="3"/>
  <c r="Q3556" i="3"/>
  <c r="N3556" i="3"/>
  <c r="K3556" i="3"/>
  <c r="M3575" i="3"/>
  <c r="S3575" i="3"/>
  <c r="Q3575" i="3"/>
  <c r="P3575" i="3"/>
  <c r="N3575" i="3"/>
  <c r="J3575" i="3"/>
  <c r="I3575" i="3"/>
  <c r="L3674" i="3"/>
  <c r="S3674" i="3"/>
  <c r="R3674" i="3"/>
  <c r="Q3674" i="3"/>
  <c r="O3674" i="3"/>
  <c r="N3674" i="3"/>
  <c r="M3674" i="3"/>
  <c r="K3674" i="3"/>
  <c r="J3674" i="3"/>
  <c r="T3674" i="3"/>
  <c r="P3674" i="3"/>
  <c r="I3674" i="3"/>
  <c r="L3551" i="3"/>
  <c r="M3583" i="3"/>
  <c r="Q3583" i="3"/>
  <c r="O3583" i="3"/>
  <c r="R3583" i="3"/>
  <c r="N3583" i="3"/>
  <c r="L3583" i="3"/>
  <c r="J3583" i="3"/>
  <c r="S3543" i="3"/>
  <c r="P3543" i="3"/>
  <c r="O3543" i="3"/>
  <c r="M3543" i="3"/>
  <c r="I3543" i="3"/>
  <c r="J3577" i="3"/>
  <c r="N3577" i="3"/>
  <c r="L3577" i="3"/>
  <c r="Q3577" i="3"/>
  <c r="I3577" i="3"/>
  <c r="Q3546" i="3"/>
  <c r="S3546" i="3"/>
  <c r="O3546" i="3"/>
  <c r="M3546" i="3"/>
  <c r="J3546" i="3"/>
  <c r="R3551" i="3"/>
  <c r="Q3624" i="3"/>
  <c r="I3624" i="3"/>
  <c r="T3624" i="3"/>
  <c r="S3624" i="3"/>
  <c r="R3624" i="3"/>
  <c r="P3624" i="3"/>
  <c r="O3624" i="3"/>
  <c r="N3624" i="3"/>
  <c r="M3624" i="3"/>
  <c r="L3624" i="3"/>
  <c r="K3624" i="3"/>
  <c r="J3624" i="3"/>
  <c r="M3565" i="3"/>
  <c r="K3565" i="3"/>
  <c r="Q3565" i="3"/>
  <c r="T3472" i="3"/>
  <c r="Q3505" i="3"/>
  <c r="O3505" i="3"/>
  <c r="L3505" i="3"/>
  <c r="I3505" i="3"/>
  <c r="T3508" i="3"/>
  <c r="P3511" i="3"/>
  <c r="N3519" i="3"/>
  <c r="P3529" i="3"/>
  <c r="M3531" i="3"/>
  <c r="K3531" i="3"/>
  <c r="P3544" i="3"/>
  <c r="Q3552" i="3"/>
  <c r="T3552" i="3"/>
  <c r="P3552" i="3"/>
  <c r="M3552" i="3"/>
  <c r="L3552" i="3"/>
  <c r="K3552" i="3"/>
  <c r="J3552" i="3"/>
  <c r="R3573" i="3"/>
  <c r="Q3468" i="3"/>
  <c r="J3468" i="3"/>
  <c r="T3501" i="3"/>
  <c r="Q3501" i="3"/>
  <c r="N3501" i="3"/>
  <c r="M3509" i="3"/>
  <c r="J3509" i="3"/>
  <c r="Q3511" i="3"/>
  <c r="O3519" i="3"/>
  <c r="Q3529" i="3"/>
  <c r="Q3544" i="3"/>
  <c r="J3556" i="3"/>
  <c r="Q3519" i="3"/>
  <c r="R3529" i="3"/>
  <c r="L3556" i="3"/>
  <c r="K3575" i="3"/>
  <c r="M3605" i="3"/>
  <c r="P3605" i="3"/>
  <c r="N3605" i="3"/>
  <c r="T3605" i="3"/>
  <c r="R3605" i="3"/>
  <c r="S3605" i="3"/>
  <c r="Q3605" i="3"/>
  <c r="O3605" i="3"/>
  <c r="L3605" i="3"/>
  <c r="J3605" i="3"/>
  <c r="I3605" i="3"/>
  <c r="R3519" i="3"/>
  <c r="M3556" i="3"/>
  <c r="K3571" i="3"/>
  <c r="I3571" i="3"/>
  <c r="S3571" i="3"/>
  <c r="R3571" i="3"/>
  <c r="P3571" i="3"/>
  <c r="M3571" i="3"/>
  <c r="L3571" i="3"/>
  <c r="J3571" i="3"/>
  <c r="L3575" i="3"/>
  <c r="I3583" i="3"/>
  <c r="S3519" i="3"/>
  <c r="J3543" i="3"/>
  <c r="P3556" i="3"/>
  <c r="O3575" i="3"/>
  <c r="K3577" i="3"/>
  <c r="K3583" i="3"/>
  <c r="Q3600" i="3"/>
  <c r="R3600" i="3"/>
  <c r="O3600" i="3"/>
  <c r="T3600" i="3"/>
  <c r="S3600" i="3"/>
  <c r="P3600" i="3"/>
  <c r="L3600" i="3"/>
  <c r="K3600" i="3"/>
  <c r="J3600" i="3"/>
  <c r="I3600" i="3"/>
  <c r="I3496" i="3"/>
  <c r="S3496" i="3"/>
  <c r="P3496" i="3"/>
  <c r="T3519" i="3"/>
  <c r="M3527" i="3"/>
  <c r="T3527" i="3"/>
  <c r="R3527" i="3"/>
  <c r="O3527" i="3"/>
  <c r="K3527" i="3"/>
  <c r="J3527" i="3"/>
  <c r="I3538" i="3"/>
  <c r="R3538" i="3"/>
  <c r="O3538" i="3"/>
  <c r="N3538" i="3"/>
  <c r="K3543" i="3"/>
  <c r="I3546" i="3"/>
  <c r="R3556" i="3"/>
  <c r="R3575" i="3"/>
  <c r="M3577" i="3"/>
  <c r="P3583" i="3"/>
  <c r="Q3516" i="3"/>
  <c r="S3516" i="3"/>
  <c r="P3516" i="3"/>
  <c r="M3516" i="3"/>
  <c r="J3516" i="3"/>
  <c r="I3520" i="3"/>
  <c r="L3520" i="3"/>
  <c r="J3520" i="3"/>
  <c r="R3523" i="3"/>
  <c r="Q3523" i="3"/>
  <c r="K3523" i="3"/>
  <c r="L3543" i="3"/>
  <c r="K3546" i="3"/>
  <c r="S3556" i="3"/>
  <c r="T3575" i="3"/>
  <c r="O3577" i="3"/>
  <c r="Q3582" i="3"/>
  <c r="L3582" i="3"/>
  <c r="J3582" i="3"/>
  <c r="T3582" i="3"/>
  <c r="S3582" i="3"/>
  <c r="N3582" i="3"/>
  <c r="M3582" i="3"/>
  <c r="S3583" i="3"/>
  <c r="Q3504" i="3"/>
  <c r="L3504" i="3"/>
  <c r="J3504" i="3"/>
  <c r="N3543" i="3"/>
  <c r="L3546" i="3"/>
  <c r="T3556" i="3"/>
  <c r="I3565" i="3"/>
  <c r="Q3576" i="3"/>
  <c r="I3576" i="3"/>
  <c r="T3576" i="3"/>
  <c r="P3576" i="3"/>
  <c r="O3576" i="3"/>
  <c r="N3576" i="3"/>
  <c r="M3576" i="3"/>
  <c r="P3577" i="3"/>
  <c r="T3583" i="3"/>
  <c r="T3541" i="3"/>
  <c r="O3541" i="3"/>
  <c r="M3541" i="3"/>
  <c r="J3541" i="3"/>
  <c r="Q3543" i="3"/>
  <c r="N3546" i="3"/>
  <c r="M3557" i="3"/>
  <c r="T3557" i="3"/>
  <c r="Q3557" i="3"/>
  <c r="N3557" i="3"/>
  <c r="L3557" i="3"/>
  <c r="K3557" i="3"/>
  <c r="J3557" i="3"/>
  <c r="J3565" i="3"/>
  <c r="R3577" i="3"/>
  <c r="R3543" i="3"/>
  <c r="M3551" i="3"/>
  <c r="Q3551" i="3"/>
  <c r="P3551" i="3"/>
  <c r="N3551" i="3"/>
  <c r="J3551" i="3"/>
  <c r="L3565" i="3"/>
  <c r="S3577" i="3"/>
  <c r="T3529" i="3"/>
  <c r="N3529" i="3"/>
  <c r="T3543" i="3"/>
  <c r="R3546" i="3"/>
  <c r="N3565" i="3"/>
  <c r="T3577" i="3"/>
  <c r="Q3594" i="3"/>
  <c r="N3594" i="3"/>
  <c r="L3594" i="3"/>
  <c r="S3594" i="3"/>
  <c r="P3594" i="3"/>
  <c r="T3594" i="3"/>
  <c r="R3594" i="3"/>
  <c r="O3594" i="3"/>
  <c r="M3594" i="3"/>
  <c r="I3594" i="3"/>
  <c r="K3677" i="3"/>
  <c r="J3677" i="3"/>
  <c r="I3677" i="3"/>
  <c r="O3677" i="3"/>
  <c r="M3677" i="3"/>
  <c r="T3677" i="3"/>
  <c r="S3677" i="3"/>
  <c r="R3677" i="3"/>
  <c r="Q3677" i="3"/>
  <c r="P3677" i="3"/>
  <c r="N3677" i="3"/>
  <c r="L3677" i="3"/>
  <c r="T3511" i="3"/>
  <c r="R3511" i="3"/>
  <c r="O3511" i="3"/>
  <c r="L3511" i="3"/>
  <c r="I3544" i="3"/>
  <c r="T3544" i="3"/>
  <c r="R3544" i="3"/>
  <c r="N3544" i="3"/>
  <c r="T3546" i="3"/>
  <c r="O3565" i="3"/>
  <c r="N3571" i="3"/>
  <c r="O3573" i="3"/>
  <c r="S3573" i="3"/>
  <c r="Q3573" i="3"/>
  <c r="N3573" i="3"/>
  <c r="I3573" i="3"/>
  <c r="T3639" i="3"/>
  <c r="S3639" i="3"/>
  <c r="R3639" i="3"/>
  <c r="Q3639" i="3"/>
  <c r="P3639" i="3"/>
  <c r="O3639" i="3"/>
  <c r="N3639" i="3"/>
  <c r="M3639" i="3"/>
  <c r="L3639" i="3"/>
  <c r="K3639" i="3"/>
  <c r="J3639" i="3"/>
  <c r="I3639" i="3"/>
  <c r="R3595" i="3"/>
  <c r="Q3603" i="3"/>
  <c r="M3610" i="3"/>
  <c r="Q3636" i="3"/>
  <c r="K3636" i="3"/>
  <c r="J3636" i="3"/>
  <c r="I3636" i="3"/>
  <c r="O3636" i="3"/>
  <c r="M3636" i="3"/>
  <c r="M3637" i="3"/>
  <c r="M3689" i="3"/>
  <c r="I3562" i="3"/>
  <c r="R3562" i="3"/>
  <c r="P3567" i="3"/>
  <c r="N3567" i="3"/>
  <c r="M3593" i="3"/>
  <c r="I3593" i="3"/>
  <c r="N3593" i="3"/>
  <c r="K3593" i="3"/>
  <c r="R3603" i="3"/>
  <c r="O3610" i="3"/>
  <c r="I3613" i="3"/>
  <c r="I3616" i="3"/>
  <c r="Q3616" i="3"/>
  <c r="O3616" i="3"/>
  <c r="S3616" i="3"/>
  <c r="K3625" i="3"/>
  <c r="Q3637" i="3"/>
  <c r="J3640" i="3"/>
  <c r="L3686" i="3"/>
  <c r="N3686" i="3"/>
  <c r="M3686" i="3"/>
  <c r="K3686" i="3"/>
  <c r="I3686" i="3"/>
  <c r="R3686" i="3"/>
  <c r="P3686" i="3"/>
  <c r="I3653" i="3"/>
  <c r="I3652" i="3"/>
  <c r="K3652" i="3"/>
  <c r="J3652" i="3"/>
  <c r="O3652" i="3"/>
  <c r="M3652" i="3"/>
  <c r="T3694" i="3"/>
  <c r="S3694" i="3"/>
  <c r="R3694" i="3"/>
  <c r="O3694" i="3"/>
  <c r="Q3694" i="3"/>
  <c r="P3694" i="3"/>
  <c r="N3694" i="3"/>
  <c r="M3694" i="3"/>
  <c r="L3694" i="3"/>
  <c r="K3694" i="3"/>
  <c r="J3694" i="3"/>
  <c r="I3694" i="3"/>
  <c r="I3604" i="3"/>
  <c r="K3604" i="3"/>
  <c r="K3605" i="3" s="1"/>
  <c r="O3604" i="3"/>
  <c r="M3604" i="3"/>
  <c r="L3613" i="3"/>
  <c r="P3625" i="3"/>
  <c r="M3631" i="3"/>
  <c r="L3631" i="3"/>
  <c r="K3631" i="3"/>
  <c r="Q3631" i="3"/>
  <c r="O3631" i="3"/>
  <c r="M3640" i="3"/>
  <c r="Q3642" i="3"/>
  <c r="N3642" i="3"/>
  <c r="M3642" i="3"/>
  <c r="L3642" i="3"/>
  <c r="J3642" i="3"/>
  <c r="I3642" i="3"/>
  <c r="S3642" i="3"/>
  <c r="P3642" i="3"/>
  <c r="Q3653" i="3"/>
  <c r="I3663" i="3"/>
  <c r="Q3697" i="3"/>
  <c r="Q3588" i="3"/>
  <c r="K3588" i="3"/>
  <c r="O3588" i="3"/>
  <c r="M3588" i="3"/>
  <c r="M3611" i="3"/>
  <c r="S3611" i="3"/>
  <c r="Q3611" i="3"/>
  <c r="M3613" i="3"/>
  <c r="Q3625" i="3"/>
  <c r="R3627" i="3"/>
  <c r="Q3627" i="3"/>
  <c r="P3627" i="3"/>
  <c r="T3627" i="3"/>
  <c r="N3640" i="3"/>
  <c r="K3659" i="3"/>
  <c r="M3663" i="3"/>
  <c r="L3666" i="3"/>
  <c r="P3672" i="3"/>
  <c r="T3676" i="3"/>
  <c r="P3676" i="3"/>
  <c r="S3525" i="3"/>
  <c r="T3555" i="3"/>
  <c r="L3558" i="3"/>
  <c r="L3563" i="3"/>
  <c r="R3579" i="3"/>
  <c r="T3579" i="3"/>
  <c r="L3581" i="3"/>
  <c r="J3589" i="3"/>
  <c r="P3598" i="3"/>
  <c r="M3601" i="3"/>
  <c r="L3609" i="3"/>
  <c r="N3613" i="3"/>
  <c r="T3618" i="3"/>
  <c r="R3625" i="3"/>
  <c r="K3628" i="3"/>
  <c r="O3640" i="3"/>
  <c r="Q3648" i="3"/>
  <c r="R3648" i="3"/>
  <c r="P3648" i="3"/>
  <c r="O3648" i="3"/>
  <c r="M3648" i="3"/>
  <c r="L3648" i="3"/>
  <c r="T3648" i="3"/>
  <c r="Q3654" i="3"/>
  <c r="T3654" i="3"/>
  <c r="S3654" i="3"/>
  <c r="P3654" i="3"/>
  <c r="O3654" i="3"/>
  <c r="I3658" i="3"/>
  <c r="N3658" i="3"/>
  <c r="M3658" i="3"/>
  <c r="L3658" i="3"/>
  <c r="J3658" i="3"/>
  <c r="R3658" i="3"/>
  <c r="P3658" i="3"/>
  <c r="O3663" i="3"/>
  <c r="M3666" i="3"/>
  <c r="L3668" i="3"/>
  <c r="N3668" i="3"/>
  <c r="M3668" i="3"/>
  <c r="K3668" i="3"/>
  <c r="I3668" i="3"/>
  <c r="R3668" i="3"/>
  <c r="P3668" i="3"/>
  <c r="T3682" i="3"/>
  <c r="L3682" i="3"/>
  <c r="I3682" i="3"/>
  <c r="P3682" i="3"/>
  <c r="O3682" i="3"/>
  <c r="N3682" i="3"/>
  <c r="K3682" i="3"/>
  <c r="K3683" i="3" s="1"/>
  <c r="J3682" i="3"/>
  <c r="R3682" i="3"/>
  <c r="L3698" i="3"/>
  <c r="M3698" i="3"/>
  <c r="K3698" i="3"/>
  <c r="R3698" i="3"/>
  <c r="Q3698" i="3"/>
  <c r="P3698" i="3"/>
  <c r="O3698" i="3"/>
  <c r="N3698" i="3"/>
  <c r="J3698" i="3"/>
  <c r="I3698" i="3"/>
  <c r="T3698" i="3"/>
  <c r="O3613" i="3"/>
  <c r="K3619" i="3"/>
  <c r="I3619" i="3"/>
  <c r="S3625" i="3"/>
  <c r="S3595" i="3"/>
  <c r="Q3595" i="3"/>
  <c r="P3613" i="3"/>
  <c r="Q3640" i="3"/>
  <c r="Q3613" i="3"/>
  <c r="L3615" i="3"/>
  <c r="J3615" i="3"/>
  <c r="P3615" i="3"/>
  <c r="N3615" i="3"/>
  <c r="R3640" i="3"/>
  <c r="K3562" i="3"/>
  <c r="J3567" i="3"/>
  <c r="I3574" i="3"/>
  <c r="T3574" i="3"/>
  <c r="L3580" i="3"/>
  <c r="L3593" i="3"/>
  <c r="Q3601" i="3"/>
  <c r="R3613" i="3"/>
  <c r="K3616" i="3"/>
  <c r="P3636" i="3"/>
  <c r="S3640" i="3"/>
  <c r="T3664" i="3"/>
  <c r="J3664" i="3"/>
  <c r="R3664" i="3"/>
  <c r="Q3664" i="3"/>
  <c r="P3664" i="3"/>
  <c r="N3664" i="3"/>
  <c r="M3664" i="3"/>
  <c r="Q3666" i="3"/>
  <c r="N3673" i="3"/>
  <c r="M3673" i="3"/>
  <c r="L3673" i="3"/>
  <c r="J3673" i="3"/>
  <c r="I3673" i="3"/>
  <c r="R3673" i="3"/>
  <c r="P3673" i="3"/>
  <c r="O3686" i="3"/>
  <c r="L3562" i="3"/>
  <c r="K3567" i="3"/>
  <c r="M3580" i="3"/>
  <c r="M3587" i="3"/>
  <c r="J3587" i="3"/>
  <c r="O3593" i="3"/>
  <c r="M3599" i="3"/>
  <c r="L3599" i="3"/>
  <c r="J3599" i="3"/>
  <c r="Q3599" i="3"/>
  <c r="O3599" i="3"/>
  <c r="R3601" i="3"/>
  <c r="Q3606" i="3"/>
  <c r="S3606" i="3"/>
  <c r="S3613" i="3"/>
  <c r="L3616" i="3"/>
  <c r="Q3630" i="3"/>
  <c r="L3630" i="3"/>
  <c r="J3630" i="3"/>
  <c r="T3640" i="3"/>
  <c r="L3652" i="3"/>
  <c r="T3695" i="3"/>
  <c r="S3695" i="3"/>
  <c r="R3695" i="3"/>
  <c r="Q3695" i="3"/>
  <c r="P3695" i="3"/>
  <c r="N3695" i="3"/>
  <c r="M3695" i="3"/>
  <c r="S3558" i="3"/>
  <c r="M3562" i="3"/>
  <c r="L3567" i="3"/>
  <c r="N3580" i="3"/>
  <c r="P3593" i="3"/>
  <c r="S3601" i="3"/>
  <c r="J3604" i="3"/>
  <c r="M3616" i="3"/>
  <c r="I3622" i="3"/>
  <c r="T3622" i="3"/>
  <c r="S3622" i="3"/>
  <c r="R3622" i="3"/>
  <c r="I3623" i="3"/>
  <c r="I3631" i="3"/>
  <c r="S3636" i="3"/>
  <c r="M3641" i="3"/>
  <c r="I3641" i="3"/>
  <c r="N3641" i="3"/>
  <c r="K3641" i="3"/>
  <c r="K3642" i="3"/>
  <c r="N3652" i="3"/>
  <c r="I3661" i="3"/>
  <c r="T3666" i="3"/>
  <c r="S3686" i="3"/>
  <c r="Q3507" i="3"/>
  <c r="Q3540" i="3"/>
  <c r="O3540" i="3"/>
  <c r="M3545" i="3"/>
  <c r="N3545" i="3"/>
  <c r="I3550" i="3"/>
  <c r="L3550" i="3"/>
  <c r="T3558" i="3"/>
  <c r="N3562" i="3"/>
  <c r="T3563" i="3"/>
  <c r="M3567" i="3"/>
  <c r="O3580" i="3"/>
  <c r="T3581" i="3"/>
  <c r="I3588" i="3"/>
  <c r="Q3593" i="3"/>
  <c r="L3604" i="3"/>
  <c r="I3611" i="3"/>
  <c r="N3616" i="3"/>
  <c r="J3623" i="3"/>
  <c r="I3627" i="3"/>
  <c r="R3628" i="3"/>
  <c r="J3631" i="3"/>
  <c r="T3636" i="3"/>
  <c r="O3642" i="3"/>
  <c r="P3652" i="3"/>
  <c r="I3657" i="3"/>
  <c r="M3657" i="3"/>
  <c r="K3657" i="3"/>
  <c r="J3661" i="3"/>
  <c r="I3676" i="3"/>
  <c r="T3686" i="3"/>
  <c r="I3610" i="3"/>
  <c r="N3610" i="3"/>
  <c r="L3610" i="3"/>
  <c r="R3610" i="3"/>
  <c r="P3610" i="3"/>
  <c r="P3637" i="3"/>
  <c r="O3637" i="3"/>
  <c r="N3637" i="3"/>
  <c r="L3637" i="3"/>
  <c r="K3637" i="3"/>
  <c r="T3637" i="3"/>
  <c r="R3637" i="3"/>
  <c r="Q3652" i="3"/>
  <c r="R3678" i="3"/>
  <c r="O3678" i="3"/>
  <c r="P3678" i="3"/>
  <c r="N3678" i="3"/>
  <c r="M3678" i="3"/>
  <c r="K3678" i="3"/>
  <c r="J3678" i="3"/>
  <c r="I3678" i="3"/>
  <c r="S3678" i="3"/>
  <c r="P3687" i="3"/>
  <c r="K3687" i="3"/>
  <c r="J3687" i="3"/>
  <c r="T3687" i="3"/>
  <c r="S3687" i="3"/>
  <c r="Q3687" i="3"/>
  <c r="O3687" i="3"/>
  <c r="N3687" i="3"/>
  <c r="M3687" i="3"/>
  <c r="L3687" i="3"/>
  <c r="R3652" i="3"/>
  <c r="T3689" i="3"/>
  <c r="Q3689" i="3"/>
  <c r="R3689" i="3"/>
  <c r="J3689" i="3"/>
  <c r="I3689" i="3"/>
  <c r="N3689" i="3"/>
  <c r="L3689" i="3"/>
  <c r="K3521" i="3"/>
  <c r="Q3562" i="3"/>
  <c r="R3567" i="3"/>
  <c r="R3580" i="3"/>
  <c r="N3588" i="3"/>
  <c r="T3593" i="3"/>
  <c r="I3595" i="3"/>
  <c r="Q3604" i="3"/>
  <c r="L3611" i="3"/>
  <c r="T3616" i="3"/>
  <c r="L3619" i="3"/>
  <c r="N3623" i="3"/>
  <c r="L3627" i="3"/>
  <c r="R3631" i="3"/>
  <c r="S3643" i="3"/>
  <c r="R3643" i="3"/>
  <c r="Q3643" i="3"/>
  <c r="O3643" i="3"/>
  <c r="N3643" i="3"/>
  <c r="M3647" i="3"/>
  <c r="L3647" i="3"/>
  <c r="K3647" i="3"/>
  <c r="J3647" i="3"/>
  <c r="Q3647" i="3"/>
  <c r="O3647" i="3"/>
  <c r="S3652" i="3"/>
  <c r="M3661" i="3"/>
  <c r="L3676" i="3"/>
  <c r="S3682" i="3"/>
  <c r="J3625" i="3"/>
  <c r="I3625" i="3"/>
  <c r="N3625" i="3"/>
  <c r="L3625" i="3"/>
  <c r="T3652" i="3"/>
  <c r="T3580" i="3"/>
  <c r="R3588" i="3"/>
  <c r="K3595" i="3"/>
  <c r="I3598" i="3"/>
  <c r="L3598" i="3"/>
  <c r="J3598" i="3"/>
  <c r="K3603" i="3"/>
  <c r="S3604" i="3"/>
  <c r="O3611" i="3"/>
  <c r="K3615" i="3"/>
  <c r="N3619" i="3"/>
  <c r="P3623" i="3"/>
  <c r="T3631" i="3"/>
  <c r="M3653" i="3"/>
  <c r="P3653" i="3"/>
  <c r="O3653" i="3"/>
  <c r="N3653" i="3"/>
  <c r="K3653" i="3"/>
  <c r="J3653" i="3"/>
  <c r="T3653" i="3"/>
  <c r="R3653" i="3"/>
  <c r="J3672" i="3"/>
  <c r="I3672" i="3"/>
  <c r="N3672" i="3"/>
  <c r="L3672" i="3"/>
  <c r="K3673" i="3"/>
  <c r="N3676" i="3"/>
  <c r="N3697" i="3"/>
  <c r="J3697" i="3"/>
  <c r="I3697" i="3"/>
  <c r="S3697" i="3"/>
  <c r="R3697" i="3"/>
  <c r="P3697" i="3"/>
  <c r="O3697" i="3"/>
  <c r="L3697" i="3"/>
  <c r="O3521" i="3"/>
  <c r="Q3534" i="3"/>
  <c r="L3534" i="3"/>
  <c r="M3539" i="3"/>
  <c r="J3539" i="3"/>
  <c r="I3568" i="3"/>
  <c r="S3568" i="3"/>
  <c r="K3574" i="3"/>
  <c r="I3587" i="3"/>
  <c r="S3588" i="3"/>
  <c r="J3591" i="3"/>
  <c r="L3595" i="3"/>
  <c r="I3599" i="3"/>
  <c r="L3603" i="3"/>
  <c r="T3604" i="3"/>
  <c r="I3606" i="3"/>
  <c r="P3611" i="3"/>
  <c r="M3615" i="3"/>
  <c r="O3619" i="3"/>
  <c r="Q3623" i="3"/>
  <c r="O3627" i="3"/>
  <c r="I3630" i="3"/>
  <c r="T3649" i="3"/>
  <c r="R3649" i="3"/>
  <c r="Q3649" i="3"/>
  <c r="M3659" i="3"/>
  <c r="S3659" i="3"/>
  <c r="R3659" i="3"/>
  <c r="Q3659" i="3"/>
  <c r="O3659" i="3"/>
  <c r="N3659" i="3"/>
  <c r="P3661" i="3"/>
  <c r="K3664" i="3"/>
  <c r="P3669" i="3"/>
  <c r="S3669" i="3"/>
  <c r="R3669" i="3"/>
  <c r="Q3669" i="3"/>
  <c r="N3669" i="3"/>
  <c r="M3669" i="3"/>
  <c r="L3669" i="3"/>
  <c r="K3669" i="3"/>
  <c r="J3669" i="3"/>
  <c r="O3673" i="3"/>
  <c r="O3676" i="3"/>
  <c r="I3695" i="3"/>
  <c r="P3663" i="3"/>
  <c r="L3663" i="3"/>
  <c r="K3663" i="3"/>
  <c r="J3663" i="3"/>
  <c r="Q3663" i="3"/>
  <c r="N3663" i="3"/>
  <c r="Q3521" i="3"/>
  <c r="K3555" i="3"/>
  <c r="Q3561" i="3"/>
  <c r="M3574" i="3"/>
  <c r="P3579" i="3"/>
  <c r="L3587" i="3"/>
  <c r="P3589" i="3"/>
  <c r="T3589" i="3"/>
  <c r="R3589" i="3"/>
  <c r="N3595" i="3"/>
  <c r="N3599" i="3"/>
  <c r="N3603" i="3"/>
  <c r="K3606" i="3"/>
  <c r="I3609" i="3"/>
  <c r="M3609" i="3"/>
  <c r="K3609" i="3"/>
  <c r="T3611" i="3"/>
  <c r="Q3615" i="3"/>
  <c r="J3618" i="3"/>
  <c r="Q3619" i="3"/>
  <c r="O3621" i="3"/>
  <c r="N3621" i="3"/>
  <c r="M3621" i="3"/>
  <c r="S3621" i="3"/>
  <c r="Q3621" i="3"/>
  <c r="K3622" i="3"/>
  <c r="S3623" i="3"/>
  <c r="M3630" i="3"/>
  <c r="L3641" i="3"/>
  <c r="J3657" i="3"/>
  <c r="O3664" i="3"/>
  <c r="S3673" i="3"/>
  <c r="R3676" i="3"/>
  <c r="K3695" i="3"/>
  <c r="J3610" i="3"/>
  <c r="T3623" i="3"/>
  <c r="I3637" i="3"/>
  <c r="L3678" i="3"/>
  <c r="I3687" i="3"/>
  <c r="L3695" i="3"/>
  <c r="K3667" i="3"/>
  <c r="T3670" i="3"/>
  <c r="M3670" i="3"/>
  <c r="J3681" i="3"/>
  <c r="I3693" i="3"/>
  <c r="P3701" i="3"/>
  <c r="K3703" i="3"/>
  <c r="J3703" i="3"/>
  <c r="R3709" i="3"/>
  <c r="I3711" i="3"/>
  <c r="O3712" i="3"/>
  <c r="O3728" i="3"/>
  <c r="N3733" i="3"/>
  <c r="J3733" i="3"/>
  <c r="I3733" i="3"/>
  <c r="R3733" i="3"/>
  <c r="Q3733" i="3"/>
  <c r="O3733" i="3"/>
  <c r="M3733" i="3"/>
  <c r="L3733" i="3"/>
  <c r="K3733" i="3"/>
  <c r="R3743" i="3"/>
  <c r="T3743" i="3"/>
  <c r="P3743" i="3"/>
  <c r="S3743" i="3"/>
  <c r="Q3743" i="3"/>
  <c r="N3743" i="3"/>
  <c r="M3743" i="3"/>
  <c r="L3743" i="3"/>
  <c r="K3743" i="3"/>
  <c r="J3743" i="3"/>
  <c r="K3750" i="3"/>
  <c r="M3759" i="3"/>
  <c r="P3767" i="3"/>
  <c r="K3769" i="3"/>
  <c r="O3774" i="3"/>
  <c r="Q3720" i="3"/>
  <c r="P3720" i="3"/>
  <c r="M3720" i="3"/>
  <c r="P3735" i="3"/>
  <c r="N3735" i="3"/>
  <c r="T3735" i="3"/>
  <c r="K3735" i="3"/>
  <c r="Q3767" i="3"/>
  <c r="J3635" i="3"/>
  <c r="M3667" i="3"/>
  <c r="I3671" i="3"/>
  <c r="Q3683" i="3"/>
  <c r="N3683" i="3"/>
  <c r="I3696" i="3"/>
  <c r="R3701" i="3"/>
  <c r="Q3712" i="3"/>
  <c r="P3723" i="3"/>
  <c r="N3723" i="3"/>
  <c r="Q3728" i="3"/>
  <c r="L3758" i="3"/>
  <c r="J3758" i="3"/>
  <c r="T3758" i="3"/>
  <c r="S3758" i="3"/>
  <c r="R3758" i="3"/>
  <c r="Q3758" i="3"/>
  <c r="P3758" i="3"/>
  <c r="O3758" i="3"/>
  <c r="S3767" i="3"/>
  <c r="N3769" i="3"/>
  <c r="S3701" i="3"/>
  <c r="L3710" i="3"/>
  <c r="S3710" i="3"/>
  <c r="R3710" i="3"/>
  <c r="O3710" i="3"/>
  <c r="Q3710" i="3"/>
  <c r="P3710" i="3"/>
  <c r="M3710" i="3"/>
  <c r="R3712" i="3"/>
  <c r="R3728" i="3"/>
  <c r="O3769" i="3"/>
  <c r="P3786" i="3"/>
  <c r="O3786" i="3"/>
  <c r="N3786" i="3"/>
  <c r="K3786" i="3"/>
  <c r="T3786" i="3"/>
  <c r="S3786" i="3"/>
  <c r="R3786" i="3"/>
  <c r="Q3786" i="3"/>
  <c r="M3786" i="3"/>
  <c r="L3786" i="3"/>
  <c r="J3786" i="3"/>
  <c r="L3716" i="3"/>
  <c r="R3716" i="3"/>
  <c r="L3737" i="3"/>
  <c r="J3737" i="3"/>
  <c r="I3737" i="3"/>
  <c r="T3737" i="3"/>
  <c r="S3737" i="3"/>
  <c r="R3737" i="3"/>
  <c r="M3768" i="3"/>
  <c r="L3768" i="3"/>
  <c r="I3768" i="3"/>
  <c r="T3768" i="3"/>
  <c r="S3768" i="3"/>
  <c r="Q3768" i="3"/>
  <c r="P3768" i="3"/>
  <c r="O3768" i="3"/>
  <c r="N3768" i="3"/>
  <c r="I3713" i="3"/>
  <c r="N3713" i="3"/>
  <c r="K3713" i="3"/>
  <c r="J3713" i="3"/>
  <c r="I3754" i="3"/>
  <c r="P3729" i="3"/>
  <c r="N3729" i="3"/>
  <c r="M3729" i="3"/>
  <c r="L3729" i="3"/>
  <c r="I3729" i="3"/>
  <c r="R3729" i="3"/>
  <c r="Q3729" i="3"/>
  <c r="K3729" i="3"/>
  <c r="J3729" i="3"/>
  <c r="T3760" i="3"/>
  <c r="R3760" i="3"/>
  <c r="P3760" i="3"/>
  <c r="O3760" i="3"/>
  <c r="L3760" i="3"/>
  <c r="Q3760" i="3"/>
  <c r="K3760" i="3"/>
  <c r="J3760" i="3"/>
  <c r="T3778" i="3"/>
  <c r="R3778" i="3"/>
  <c r="S3778" i="3"/>
  <c r="O3778" i="3"/>
  <c r="Q3778" i="3"/>
  <c r="P3778" i="3"/>
  <c r="N3778" i="3"/>
  <c r="L3778" i="3"/>
  <c r="K3778" i="3"/>
  <c r="J3778" i="3"/>
  <c r="I3778" i="3"/>
  <c r="M3751" i="3"/>
  <c r="L3751" i="3"/>
  <c r="I3751" i="3"/>
  <c r="T3751" i="3"/>
  <c r="S3751" i="3"/>
  <c r="Q3751" i="3"/>
  <c r="P3751" i="3"/>
  <c r="O3751" i="3"/>
  <c r="N3751" i="3"/>
  <c r="K3751" i="3"/>
  <c r="P3753" i="3"/>
  <c r="N3753" i="3"/>
  <c r="T3753" i="3"/>
  <c r="M3753" i="3"/>
  <c r="J3753" i="3"/>
  <c r="I3753" i="3"/>
  <c r="P3765" i="3"/>
  <c r="N3765" i="3"/>
  <c r="T3765" i="3"/>
  <c r="Q3765" i="3"/>
  <c r="S3765" i="3"/>
  <c r="R3765" i="3"/>
  <c r="O3765" i="3"/>
  <c r="M3755" i="3"/>
  <c r="L3755" i="3"/>
  <c r="I3755" i="3"/>
  <c r="T3755" i="3"/>
  <c r="S3755" i="3"/>
  <c r="I3720" i="3"/>
  <c r="I3735" i="3"/>
  <c r="T3772" i="3"/>
  <c r="R3772" i="3"/>
  <c r="S3772" i="3"/>
  <c r="J3772" i="3"/>
  <c r="I3772" i="3"/>
  <c r="Q3772" i="3"/>
  <c r="P3772" i="3"/>
  <c r="P3705" i="3"/>
  <c r="T3705" i="3"/>
  <c r="Q3705" i="3"/>
  <c r="M3705" i="3"/>
  <c r="J3720" i="3"/>
  <c r="S3725" i="3"/>
  <c r="R3725" i="3"/>
  <c r="O3725" i="3"/>
  <c r="P3725" i="3"/>
  <c r="N3725" i="3"/>
  <c r="L3725" i="3"/>
  <c r="K3725" i="3"/>
  <c r="J3725" i="3"/>
  <c r="J3735" i="3"/>
  <c r="T3739" i="3"/>
  <c r="S3739" i="3"/>
  <c r="P3739" i="3"/>
  <c r="O3739" i="3"/>
  <c r="L3739" i="3"/>
  <c r="K3739" i="3"/>
  <c r="I3739" i="3"/>
  <c r="N3709" i="3"/>
  <c r="M3709" i="3"/>
  <c r="J3709" i="3"/>
  <c r="L3709" i="3"/>
  <c r="I3710" i="3"/>
  <c r="K3720" i="3"/>
  <c r="L3735" i="3"/>
  <c r="I3786" i="3"/>
  <c r="J3710" i="3"/>
  <c r="I3716" i="3"/>
  <c r="L3720" i="3"/>
  <c r="M3735" i="3"/>
  <c r="K3737" i="3"/>
  <c r="J3768" i="3"/>
  <c r="M3811" i="3"/>
  <c r="L3811" i="3"/>
  <c r="J3811" i="3"/>
  <c r="I3811" i="3"/>
  <c r="S3811" i="3"/>
  <c r="R3811" i="3"/>
  <c r="P3811" i="3"/>
  <c r="T3811" i="3"/>
  <c r="Q3811" i="3"/>
  <c r="O3811" i="3"/>
  <c r="N3811" i="3"/>
  <c r="K3811" i="3"/>
  <c r="J3716" i="3"/>
  <c r="N3720" i="3"/>
  <c r="L3728" i="3"/>
  <c r="J3728" i="3"/>
  <c r="K3728" i="3"/>
  <c r="O3735" i="3"/>
  <c r="M3737" i="3"/>
  <c r="R3767" i="3"/>
  <c r="O3767" i="3"/>
  <c r="L3767" i="3"/>
  <c r="K3767" i="3"/>
  <c r="K3768" i="3" s="1"/>
  <c r="I3767" i="3"/>
  <c r="J3702" i="3"/>
  <c r="N3710" i="3"/>
  <c r="M3713" i="3"/>
  <c r="K3716" i="3"/>
  <c r="O3720" i="3"/>
  <c r="O3729" i="3"/>
  <c r="Q3735" i="3"/>
  <c r="N3737" i="3"/>
  <c r="N3757" i="3"/>
  <c r="S3757" i="3"/>
  <c r="R3757" i="3"/>
  <c r="O3757" i="3"/>
  <c r="M3757" i="3"/>
  <c r="K3757" i="3"/>
  <c r="J3757" i="3"/>
  <c r="I3757" i="3"/>
  <c r="P3759" i="3"/>
  <c r="N3759" i="3"/>
  <c r="J3759" i="3"/>
  <c r="I3759" i="3"/>
  <c r="I3760" i="3"/>
  <c r="Q3769" i="3"/>
  <c r="P3769" i="3"/>
  <c r="M3769" i="3"/>
  <c r="T3769" i="3"/>
  <c r="T3774" i="3"/>
  <c r="Q3774" i="3"/>
  <c r="P3774" i="3"/>
  <c r="M3774" i="3"/>
  <c r="L3774" i="3"/>
  <c r="J3774" i="3"/>
  <c r="I3774" i="3"/>
  <c r="P3681" i="3"/>
  <c r="S3681" i="3"/>
  <c r="K3702" i="3"/>
  <c r="T3710" i="3"/>
  <c r="O3713" i="3"/>
  <c r="M3716" i="3"/>
  <c r="R3720" i="3"/>
  <c r="S3729" i="3"/>
  <c r="R3735" i="3"/>
  <c r="O3737" i="3"/>
  <c r="J3751" i="3"/>
  <c r="K3753" i="3"/>
  <c r="M3760" i="3"/>
  <c r="I3765" i="3"/>
  <c r="P3693" i="3"/>
  <c r="N3693" i="3"/>
  <c r="M3693" i="3"/>
  <c r="J3693" i="3"/>
  <c r="Q3693" i="3"/>
  <c r="L3702" i="3"/>
  <c r="P3711" i="3"/>
  <c r="T3711" i="3"/>
  <c r="P3713" i="3"/>
  <c r="N3716" i="3"/>
  <c r="S3720" i="3"/>
  <c r="T3729" i="3"/>
  <c r="S3735" i="3"/>
  <c r="P3737" i="3"/>
  <c r="I3750" i="3"/>
  <c r="P3750" i="3"/>
  <c r="M3750" i="3"/>
  <c r="L3750" i="3"/>
  <c r="J3750" i="3"/>
  <c r="R3751" i="3"/>
  <c r="L3753" i="3"/>
  <c r="J3755" i="3"/>
  <c r="N3760" i="3"/>
  <c r="J3765" i="3"/>
  <c r="T3700" i="3"/>
  <c r="R3700" i="3"/>
  <c r="I3700" i="3"/>
  <c r="M3702" i="3"/>
  <c r="Q3713" i="3"/>
  <c r="O3716" i="3"/>
  <c r="T3718" i="3"/>
  <c r="R3718" i="3"/>
  <c r="P3718" i="3"/>
  <c r="O3718" i="3"/>
  <c r="M3718" i="3"/>
  <c r="T3720" i="3"/>
  <c r="T3736" i="3"/>
  <c r="R3736" i="3"/>
  <c r="S3736" i="3"/>
  <c r="O3736" i="3"/>
  <c r="N3736" i="3"/>
  <c r="L3736" i="3"/>
  <c r="K3736" i="3"/>
  <c r="J3736" i="3"/>
  <c r="I3736" i="3"/>
  <c r="Q3737" i="3"/>
  <c r="L3752" i="3"/>
  <c r="J3752" i="3"/>
  <c r="N3752" i="3"/>
  <c r="T3752" i="3"/>
  <c r="S3752" i="3"/>
  <c r="P3752" i="3"/>
  <c r="O3753" i="3"/>
  <c r="K3755" i="3"/>
  <c r="S3760" i="3"/>
  <c r="K3765" i="3"/>
  <c r="K3772" i="3"/>
  <c r="I3701" i="3"/>
  <c r="N3702" i="3"/>
  <c r="L3704" i="3"/>
  <c r="P3704" i="3"/>
  <c r="O3704" i="3"/>
  <c r="K3704" i="3"/>
  <c r="I3705" i="3"/>
  <c r="I3712" i="3"/>
  <c r="R3713" i="3"/>
  <c r="P3716" i="3"/>
  <c r="T3721" i="3"/>
  <c r="Q3721" i="3"/>
  <c r="O3721" i="3"/>
  <c r="L3721" i="3"/>
  <c r="K3721" i="3"/>
  <c r="I3721" i="3"/>
  <c r="I3725" i="3"/>
  <c r="J3739" i="3"/>
  <c r="P3747" i="3"/>
  <c r="N3747" i="3"/>
  <c r="L3747" i="3"/>
  <c r="R3747" i="3"/>
  <c r="Q3747" i="3"/>
  <c r="K3747" i="3"/>
  <c r="T3747" i="3"/>
  <c r="O3747" i="3"/>
  <c r="M3747" i="3"/>
  <c r="J3747" i="3"/>
  <c r="I3747" i="3"/>
  <c r="Q3753" i="3"/>
  <c r="N3755" i="3"/>
  <c r="L3761" i="3"/>
  <c r="S3761" i="3"/>
  <c r="R3761" i="3"/>
  <c r="Q3761" i="3"/>
  <c r="P3761" i="3"/>
  <c r="O3761" i="3"/>
  <c r="N3761" i="3"/>
  <c r="L3765" i="3"/>
  <c r="L3772" i="3"/>
  <c r="J3701" i="3"/>
  <c r="J3705" i="3"/>
  <c r="Q3716" i="3"/>
  <c r="M3725" i="3"/>
  <c r="M3739" i="3"/>
  <c r="R3753" i="3"/>
  <c r="O3755" i="3"/>
  <c r="M3765" i="3"/>
  <c r="M3772" i="3"/>
  <c r="R3684" i="3"/>
  <c r="L3684" i="3"/>
  <c r="K3701" i="3"/>
  <c r="P3702" i="3"/>
  <c r="K3705" i="3"/>
  <c r="K3709" i="3"/>
  <c r="K3712" i="3"/>
  <c r="T3713" i="3"/>
  <c r="S3716" i="3"/>
  <c r="Q3725" i="3"/>
  <c r="N3739" i="3"/>
  <c r="S3753" i="3"/>
  <c r="P3755" i="3"/>
  <c r="L3764" i="3"/>
  <c r="J3764" i="3"/>
  <c r="O3764" i="3"/>
  <c r="N3764" i="3"/>
  <c r="I3764" i="3"/>
  <c r="T3764" i="3"/>
  <c r="Q3764" i="3"/>
  <c r="P3764" i="3"/>
  <c r="K3764" i="3"/>
  <c r="N3772" i="3"/>
  <c r="L3680" i="3"/>
  <c r="N3680" i="3"/>
  <c r="L3701" i="3"/>
  <c r="Q3702" i="3"/>
  <c r="L3705" i="3"/>
  <c r="L3712" i="3"/>
  <c r="M3714" i="3"/>
  <c r="L3714" i="3"/>
  <c r="I3714" i="3"/>
  <c r="R3714" i="3"/>
  <c r="Q3714" i="3"/>
  <c r="O3714" i="3"/>
  <c r="T3716" i="3"/>
  <c r="T3725" i="3"/>
  <c r="I3728" i="3"/>
  <c r="Q3739" i="3"/>
  <c r="T3754" i="3"/>
  <c r="R3754" i="3"/>
  <c r="Q3754" i="3"/>
  <c r="P3754" i="3"/>
  <c r="N3754" i="3"/>
  <c r="M3754" i="3"/>
  <c r="L3754" i="3"/>
  <c r="K3754" i="3"/>
  <c r="J3754" i="3"/>
  <c r="Q3755" i="3"/>
  <c r="J3767" i="3"/>
  <c r="T3688" i="3"/>
  <c r="P3688" i="3"/>
  <c r="O3688" i="3"/>
  <c r="L3688" i="3"/>
  <c r="I3688" i="3"/>
  <c r="L3692" i="3"/>
  <c r="I3692" i="3"/>
  <c r="M3701" i="3"/>
  <c r="R3702" i="3"/>
  <c r="N3705" i="3"/>
  <c r="P3709" i="3"/>
  <c r="M3712" i="3"/>
  <c r="M3728" i="3"/>
  <c r="R3739" i="3"/>
  <c r="R3755" i="3"/>
  <c r="L3757" i="3"/>
  <c r="K3759" i="3"/>
  <c r="M3767" i="3"/>
  <c r="I3769" i="3"/>
  <c r="P3771" i="3"/>
  <c r="N3771" i="3"/>
  <c r="L3771" i="3"/>
  <c r="T3771" i="3"/>
  <c r="Q3771" i="3"/>
  <c r="O3771" i="3"/>
  <c r="K3771" i="3"/>
  <c r="J3771" i="3"/>
  <c r="I3771" i="3"/>
  <c r="K3774" i="3"/>
  <c r="P3789" i="3"/>
  <c r="N3789" i="3"/>
  <c r="T3789" i="3"/>
  <c r="S3789" i="3"/>
  <c r="R3789" i="3"/>
  <c r="Q3789" i="3"/>
  <c r="O3789" i="3"/>
  <c r="M3789" i="3"/>
  <c r="L3789" i="3"/>
  <c r="K3789" i="3"/>
  <c r="J3789" i="3"/>
  <c r="I3789" i="3"/>
  <c r="S3840" i="3"/>
  <c r="L3840" i="3"/>
  <c r="T3840" i="3"/>
  <c r="R3840" i="3"/>
  <c r="Q3840" i="3"/>
  <c r="P3840" i="3"/>
  <c r="O3840" i="3"/>
  <c r="N3840" i="3"/>
  <c r="K3840" i="3"/>
  <c r="K3841" i="3" s="1"/>
  <c r="J3840" i="3"/>
  <c r="P3813" i="3"/>
  <c r="N3813" i="3"/>
  <c r="Q3813" i="3"/>
  <c r="O3813" i="3"/>
  <c r="M3813" i="3"/>
  <c r="L3813" i="3"/>
  <c r="K3813" i="3"/>
  <c r="I3813" i="3"/>
  <c r="I3816" i="3"/>
  <c r="Q3816" i="3"/>
  <c r="O3816" i="3"/>
  <c r="M3816" i="3"/>
  <c r="J3816" i="3"/>
  <c r="L3818" i="3"/>
  <c r="J3818" i="3"/>
  <c r="Q3818" i="3"/>
  <c r="M3818" i="3"/>
  <c r="T3818" i="3"/>
  <c r="R3818" i="3"/>
  <c r="P3833" i="3"/>
  <c r="O3833" i="3"/>
  <c r="M3833" i="3"/>
  <c r="L3833" i="3"/>
  <c r="K3833" i="3"/>
  <c r="R3833" i="3"/>
  <c r="Q3833" i="3"/>
  <c r="N3833" i="3"/>
  <c r="I3833" i="3"/>
  <c r="L3782" i="3"/>
  <c r="J3782" i="3"/>
  <c r="T3782" i="3"/>
  <c r="Q3782" i="3"/>
  <c r="P3782" i="3"/>
  <c r="M3782" i="3"/>
  <c r="M3799" i="3"/>
  <c r="O3799" i="3"/>
  <c r="T3799" i="3"/>
  <c r="S3799" i="3"/>
  <c r="R3799" i="3"/>
  <c r="P3799" i="3"/>
  <c r="N3799" i="3"/>
  <c r="K3799" i="3"/>
  <c r="P3800" i="3"/>
  <c r="J3803" i="3"/>
  <c r="S3821" i="3"/>
  <c r="R3821" i="3"/>
  <c r="Q3821" i="3"/>
  <c r="T3821" i="3"/>
  <c r="P3821" i="3"/>
  <c r="N3821" i="3"/>
  <c r="M3821" i="3"/>
  <c r="K3821" i="3"/>
  <c r="J3827" i="3"/>
  <c r="L3785" i="3"/>
  <c r="J3785" i="3"/>
  <c r="I3785" i="3"/>
  <c r="K3803" i="3"/>
  <c r="L3830" i="3"/>
  <c r="J3830" i="3"/>
  <c r="Q3830" i="3"/>
  <c r="T3830" i="3"/>
  <c r="S3830" i="3"/>
  <c r="R3830" i="3"/>
  <c r="P3830" i="3"/>
  <c r="N3830" i="3"/>
  <c r="M3830" i="3"/>
  <c r="K3830" i="3"/>
  <c r="I3830" i="3"/>
  <c r="P3801" i="3"/>
  <c r="N3801" i="3"/>
  <c r="I3828" i="3"/>
  <c r="L3828" i="3"/>
  <c r="K3828" i="3"/>
  <c r="T3828" i="3"/>
  <c r="S3828" i="3"/>
  <c r="R3828" i="3"/>
  <c r="P3828" i="3"/>
  <c r="O3828" i="3"/>
  <c r="M3828" i="3"/>
  <c r="Q3837" i="3"/>
  <c r="O3837" i="3"/>
  <c r="P3837" i="3"/>
  <c r="N3837" i="3"/>
  <c r="L3837" i="3"/>
  <c r="K3837" i="3"/>
  <c r="J3837" i="3"/>
  <c r="T3837" i="3"/>
  <c r="S3837" i="3"/>
  <c r="M3837" i="3"/>
  <c r="I3837" i="3"/>
  <c r="P3795" i="3"/>
  <c r="N3795" i="3"/>
  <c r="S3795" i="3"/>
  <c r="Q3795" i="3"/>
  <c r="O3795" i="3"/>
  <c r="L3795" i="3"/>
  <c r="P3807" i="3"/>
  <c r="N3807" i="3"/>
  <c r="Q3807" i="3"/>
  <c r="M3807" i="3"/>
  <c r="K3807" i="3"/>
  <c r="I3807" i="3"/>
  <c r="T3807" i="3"/>
  <c r="R3807" i="3"/>
  <c r="I3840" i="3"/>
  <c r="J3813" i="3"/>
  <c r="K3816" i="3"/>
  <c r="M3840" i="3"/>
  <c r="L3746" i="3"/>
  <c r="J3746" i="3"/>
  <c r="I3746" i="3"/>
  <c r="N3781" i="3"/>
  <c r="J3781" i="3"/>
  <c r="I3781" i="3"/>
  <c r="T3784" i="3"/>
  <c r="R3784" i="3"/>
  <c r="I3810" i="3"/>
  <c r="R3810" i="3"/>
  <c r="Q3810" i="3"/>
  <c r="P3810" i="3"/>
  <c r="O3810" i="3"/>
  <c r="N3810" i="3"/>
  <c r="L3810" i="3"/>
  <c r="K3810" i="3"/>
  <c r="R3813" i="3"/>
  <c r="L3816" i="3"/>
  <c r="I3818" i="3"/>
  <c r="J3833" i="3"/>
  <c r="T3742" i="3"/>
  <c r="R3742" i="3"/>
  <c r="L3742" i="3"/>
  <c r="N3742" i="3"/>
  <c r="M3742" i="3"/>
  <c r="I3742" i="3"/>
  <c r="L3770" i="3"/>
  <c r="J3770" i="3"/>
  <c r="S3770" i="3"/>
  <c r="I3782" i="3"/>
  <c r="T3791" i="3"/>
  <c r="S3791" i="3"/>
  <c r="P3791" i="3"/>
  <c r="O3791" i="3"/>
  <c r="I3799" i="3"/>
  <c r="S3813" i="3"/>
  <c r="N3816" i="3"/>
  <c r="K3818" i="3"/>
  <c r="I3821" i="3"/>
  <c r="S3833" i="3"/>
  <c r="T3724" i="3"/>
  <c r="R3724" i="3"/>
  <c r="M3724" i="3"/>
  <c r="L3724" i="3"/>
  <c r="I3724" i="3"/>
  <c r="J3756" i="3"/>
  <c r="R3756" i="3"/>
  <c r="Q3756" i="3"/>
  <c r="N3756" i="3"/>
  <c r="Q3773" i="3"/>
  <c r="P3773" i="3"/>
  <c r="M3773" i="3"/>
  <c r="P3777" i="3"/>
  <c r="N3777" i="3"/>
  <c r="T3777" i="3"/>
  <c r="L3777" i="3"/>
  <c r="K3777" i="3"/>
  <c r="K3782" i="3"/>
  <c r="K3785" i="3"/>
  <c r="J3799" i="3"/>
  <c r="T3813" i="3"/>
  <c r="P3816" i="3"/>
  <c r="N3818" i="3"/>
  <c r="J3821" i="3"/>
  <c r="T3833" i="3"/>
  <c r="N3782" i="3"/>
  <c r="M3785" i="3"/>
  <c r="M3787" i="3"/>
  <c r="T3787" i="3"/>
  <c r="Q3787" i="3"/>
  <c r="L3799" i="3"/>
  <c r="R3816" i="3"/>
  <c r="O3818" i="3"/>
  <c r="L3821" i="3"/>
  <c r="O3830" i="3"/>
  <c r="S3834" i="3"/>
  <c r="I3834" i="3"/>
  <c r="R3834" i="3"/>
  <c r="Q3834" i="3"/>
  <c r="P3834" i="3"/>
  <c r="T3834" i="3"/>
  <c r="O3834" i="3"/>
  <c r="M3834" i="3"/>
  <c r="L3834" i="3"/>
  <c r="J3834" i="3"/>
  <c r="O3845" i="3"/>
  <c r="J3845" i="3"/>
  <c r="P3845" i="3"/>
  <c r="N3845" i="3"/>
  <c r="M3845" i="3"/>
  <c r="L3845" i="3"/>
  <c r="K3845" i="3"/>
  <c r="I3845" i="3"/>
  <c r="T3845" i="3"/>
  <c r="S3845" i="3"/>
  <c r="R3845" i="3"/>
  <c r="Q3845" i="3"/>
  <c r="P3738" i="3"/>
  <c r="O3738" i="3"/>
  <c r="N3738" i="3"/>
  <c r="K3738" i="3"/>
  <c r="O3782" i="3"/>
  <c r="N3785" i="3"/>
  <c r="Q3799" i="3"/>
  <c r="I3801" i="3"/>
  <c r="S3816" i="3"/>
  <c r="P3818" i="3"/>
  <c r="O3821" i="3"/>
  <c r="R3837" i="3"/>
  <c r="L3800" i="3"/>
  <c r="J3800" i="3"/>
  <c r="Q3800" i="3"/>
  <c r="O3800" i="3"/>
  <c r="T3800" i="3"/>
  <c r="T3816" i="3"/>
  <c r="S3818" i="3"/>
  <c r="J3708" i="3"/>
  <c r="I3708" i="3"/>
  <c r="S3782" i="3"/>
  <c r="P3785" i="3"/>
  <c r="J3795" i="3"/>
  <c r="K3801" i="3"/>
  <c r="J3807" i="3"/>
  <c r="M3817" i="3"/>
  <c r="T3817" i="3"/>
  <c r="R3817" i="3"/>
  <c r="S3817" i="3"/>
  <c r="Q3817" i="3"/>
  <c r="P3817" i="3"/>
  <c r="O3817" i="3"/>
  <c r="N3817" i="3"/>
  <c r="K3817" i="3"/>
  <c r="J3817" i="3"/>
  <c r="Q3828" i="3"/>
  <c r="S3852" i="3"/>
  <c r="M3852" i="3"/>
  <c r="K3852" i="3"/>
  <c r="R3852" i="3"/>
  <c r="T3852" i="3"/>
  <c r="Q3852" i="3"/>
  <c r="P3852" i="3"/>
  <c r="O3852" i="3"/>
  <c r="N3852" i="3"/>
  <c r="L3852" i="3"/>
  <c r="J3852" i="3"/>
  <c r="P3741" i="3"/>
  <c r="N3741" i="3"/>
  <c r="T3748" i="3"/>
  <c r="R3748" i="3"/>
  <c r="S3748" i="3"/>
  <c r="P3783" i="3"/>
  <c r="N3783" i="3"/>
  <c r="T3783" i="3"/>
  <c r="Q3785" i="3"/>
  <c r="L3794" i="3"/>
  <c r="J3794" i="3"/>
  <c r="Q3794" i="3"/>
  <c r="K3794" i="3"/>
  <c r="N3794" i="3"/>
  <c r="M3794" i="3"/>
  <c r="K3795" i="3"/>
  <c r="L3801" i="3"/>
  <c r="L3807" i="3"/>
  <c r="M3836" i="3"/>
  <c r="K3836" i="3"/>
  <c r="R3836" i="3"/>
  <c r="O3836" i="3"/>
  <c r="N3836" i="3"/>
  <c r="L3836" i="3"/>
  <c r="I3836" i="3"/>
  <c r="R3785" i="3"/>
  <c r="M3795" i="3"/>
  <c r="R3803" i="3"/>
  <c r="P3803" i="3"/>
  <c r="N3803" i="3"/>
  <c r="T3803" i="3"/>
  <c r="Q3803" i="3"/>
  <c r="O3803" i="3"/>
  <c r="L3803" i="3"/>
  <c r="O3807" i="3"/>
  <c r="S3807" i="3"/>
  <c r="S3827" i="3"/>
  <c r="R3827" i="3"/>
  <c r="Q3827" i="3"/>
  <c r="O3827" i="3"/>
  <c r="N3827" i="3"/>
  <c r="M3827" i="3"/>
  <c r="L3827" i="3"/>
  <c r="K3827" i="3"/>
  <c r="I3827" i="3"/>
  <c r="P3842" i="3"/>
  <c r="N3842" i="3"/>
  <c r="T3842" i="3"/>
  <c r="S3842" i="3"/>
  <c r="R3842" i="3"/>
  <c r="Q3842" i="3"/>
  <c r="O3842" i="3"/>
  <c r="M3842" i="3"/>
  <c r="L3842" i="3"/>
  <c r="K3842" i="3"/>
  <c r="J3842" i="3"/>
  <c r="I3842" i="3"/>
  <c r="O3863" i="3"/>
  <c r="N3863" i="3"/>
  <c r="L3863" i="3"/>
  <c r="T3863" i="3"/>
  <c r="S3863" i="3"/>
  <c r="R3863" i="3"/>
  <c r="Q3863" i="3"/>
  <c r="P3863" i="3"/>
  <c r="M3863" i="3"/>
  <c r="K3863" i="3"/>
  <c r="J3863" i="3"/>
  <c r="I3863" i="3"/>
  <c r="P3699" i="3"/>
  <c r="R3699" i="3"/>
  <c r="Q3699" i="3"/>
  <c r="M3699" i="3"/>
  <c r="Q3715" i="3"/>
  <c r="P3715" i="3"/>
  <c r="M3715" i="3"/>
  <c r="M3719" i="3"/>
  <c r="L3719" i="3"/>
  <c r="I3719" i="3"/>
  <c r="J3724" i="3"/>
  <c r="T3730" i="3"/>
  <c r="R3730" i="3"/>
  <c r="S3730" i="3"/>
  <c r="O3730" i="3"/>
  <c r="L3734" i="3"/>
  <c r="J3734" i="3"/>
  <c r="T3734" i="3"/>
  <c r="Q3734" i="3"/>
  <c r="P3734" i="3"/>
  <c r="M3734" i="3"/>
  <c r="K3742" i="3"/>
  <c r="N3746" i="3"/>
  <c r="I3756" i="3"/>
  <c r="J3763" i="3"/>
  <c r="K3770" i="3"/>
  <c r="I3773" i="3"/>
  <c r="I3777" i="3"/>
  <c r="M3781" i="3"/>
  <c r="K3784" i="3"/>
  <c r="T3785" i="3"/>
  <c r="J3791" i="3"/>
  <c r="T3795" i="3"/>
  <c r="Q3801" i="3"/>
  <c r="L3806" i="3"/>
  <c r="J3806" i="3"/>
  <c r="Q3806" i="3"/>
  <c r="R3806" i="3"/>
  <c r="O3806" i="3"/>
  <c r="N3806" i="3"/>
  <c r="M3806" i="3"/>
  <c r="I3806" i="3"/>
  <c r="S3810" i="3"/>
  <c r="K3834" i="3"/>
  <c r="M3846" i="3"/>
  <c r="O3857" i="3"/>
  <c r="K3857" i="3"/>
  <c r="I3857" i="3"/>
  <c r="Q3857" i="3"/>
  <c r="N3857" i="3"/>
  <c r="M3857" i="3"/>
  <c r="L3857" i="3"/>
  <c r="J3857" i="3"/>
  <c r="N3861" i="3"/>
  <c r="K3866" i="3"/>
  <c r="S3870" i="3"/>
  <c r="T3870" i="3"/>
  <c r="R3870" i="3"/>
  <c r="Q3870" i="3"/>
  <c r="P3870" i="3"/>
  <c r="O3870" i="3"/>
  <c r="L3870" i="3"/>
  <c r="O3905" i="3"/>
  <c r="L3905" i="3"/>
  <c r="K3905" i="3"/>
  <c r="J3905" i="3"/>
  <c r="I3905" i="3"/>
  <c r="Q3905" i="3"/>
  <c r="R3905" i="3"/>
  <c r="O3865" i="3"/>
  <c r="N3865" i="3"/>
  <c r="M3865" i="3"/>
  <c r="L3865" i="3"/>
  <c r="K3865" i="3"/>
  <c r="J3865" i="3"/>
  <c r="M3866" i="3"/>
  <c r="P3861" i="3"/>
  <c r="M3877" i="3"/>
  <c r="N3885" i="3"/>
  <c r="I3887" i="3"/>
  <c r="L3776" i="3"/>
  <c r="J3776" i="3"/>
  <c r="N3776" i="3"/>
  <c r="P3819" i="3"/>
  <c r="N3819" i="3"/>
  <c r="I3819" i="3"/>
  <c r="I3854" i="3"/>
  <c r="Q3861" i="3"/>
  <c r="M3867" i="3"/>
  <c r="T3867" i="3"/>
  <c r="Q3867" i="3"/>
  <c r="J3874" i="3"/>
  <c r="N3877" i="3"/>
  <c r="P3885" i="3"/>
  <c r="J3887" i="3"/>
  <c r="I3890" i="3"/>
  <c r="N3893" i="3"/>
  <c r="J3854" i="3"/>
  <c r="K3873" i="3"/>
  <c r="I3873" i="3"/>
  <c r="P3873" i="3"/>
  <c r="L3873" i="3"/>
  <c r="J3873" i="3"/>
  <c r="O3877" i="3"/>
  <c r="R3885" i="3"/>
  <c r="K3887" i="3"/>
  <c r="T3907" i="3"/>
  <c r="S3907" i="3"/>
  <c r="R3907" i="3"/>
  <c r="P3907" i="3"/>
  <c r="O3907" i="3"/>
  <c r="N3907" i="3"/>
  <c r="M3907" i="3"/>
  <c r="L3907" i="3"/>
  <c r="K3907" i="3"/>
  <c r="J3907" i="3"/>
  <c r="L3812" i="3"/>
  <c r="J3812" i="3"/>
  <c r="Q3812" i="3"/>
  <c r="T3812" i="3"/>
  <c r="R3812" i="3"/>
  <c r="O3812" i="3"/>
  <c r="K3824" i="3"/>
  <c r="K3854" i="3"/>
  <c r="S3861" i="3"/>
  <c r="P3877" i="3"/>
  <c r="K3882" i="3"/>
  <c r="S3885" i="3"/>
  <c r="L3887" i="3"/>
  <c r="L3889" i="3"/>
  <c r="J3889" i="3"/>
  <c r="Q3889" i="3"/>
  <c r="M3889" i="3"/>
  <c r="K3889" i="3"/>
  <c r="I3889" i="3"/>
  <c r="Q3893" i="3"/>
  <c r="M3798" i="3"/>
  <c r="I3804" i="3"/>
  <c r="S3804" i="3"/>
  <c r="O3824" i="3"/>
  <c r="L3854" i="3"/>
  <c r="Q3877" i="3"/>
  <c r="I3879" i="3"/>
  <c r="O3881" i="3"/>
  <c r="L3881" i="3"/>
  <c r="K3881" i="3"/>
  <c r="J3881" i="3"/>
  <c r="I3881" i="3"/>
  <c r="L3882" i="3"/>
  <c r="M3887" i="3"/>
  <c r="R3893" i="3"/>
  <c r="I3897" i="3"/>
  <c r="Q3900" i="3"/>
  <c r="L3722" i="3"/>
  <c r="J3722" i="3"/>
  <c r="L3740" i="3"/>
  <c r="J3740" i="3"/>
  <c r="T3766" i="3"/>
  <c r="R3766" i="3"/>
  <c r="L3766" i="3"/>
  <c r="L3815" i="3"/>
  <c r="J3815" i="3"/>
  <c r="P3824" i="3"/>
  <c r="K3838" i="3"/>
  <c r="T3838" i="3"/>
  <c r="S3838" i="3"/>
  <c r="R3838" i="3"/>
  <c r="Q3838" i="3"/>
  <c r="K3844" i="3"/>
  <c r="I3844" i="3"/>
  <c r="R3853" i="3"/>
  <c r="P3853" i="3"/>
  <c r="O3853" i="3"/>
  <c r="N3853" i="3"/>
  <c r="M3853" i="3"/>
  <c r="L3853" i="3"/>
  <c r="K3853" i="3"/>
  <c r="J3853" i="3"/>
  <c r="M3854" i="3"/>
  <c r="K3862" i="3"/>
  <c r="I3862" i="3"/>
  <c r="O3862" i="3"/>
  <c r="T3862" i="3"/>
  <c r="S3862" i="3"/>
  <c r="R3862" i="3"/>
  <c r="Q3862" i="3"/>
  <c r="P3862" i="3"/>
  <c r="N3862" i="3"/>
  <c r="J3862" i="3"/>
  <c r="R3877" i="3"/>
  <c r="J3879" i="3"/>
  <c r="K3886" i="3"/>
  <c r="T3886" i="3"/>
  <c r="S3886" i="3"/>
  <c r="R3886" i="3"/>
  <c r="Q3886" i="3"/>
  <c r="P3886" i="3"/>
  <c r="O3886" i="3"/>
  <c r="N3886" i="3"/>
  <c r="J3886" i="3"/>
  <c r="N3887" i="3"/>
  <c r="J3897" i="3"/>
  <c r="R3824" i="3"/>
  <c r="M3829" i="3"/>
  <c r="Q3829" i="3"/>
  <c r="P3829" i="3"/>
  <c r="N3829" i="3"/>
  <c r="L3829" i="3"/>
  <c r="K3829" i="3"/>
  <c r="N3854" i="3"/>
  <c r="S3864" i="3"/>
  <c r="T3864" i="3"/>
  <c r="Q3864" i="3"/>
  <c r="S3877" i="3"/>
  <c r="K3879" i="3"/>
  <c r="I3883" i="3"/>
  <c r="N3883" i="3"/>
  <c r="T3883" i="3"/>
  <c r="Q3883" i="3"/>
  <c r="P3887" i="3"/>
  <c r="L3897" i="3"/>
  <c r="S3901" i="3"/>
  <c r="R3901" i="3"/>
  <c r="Q3901" i="3"/>
  <c r="P3901" i="3"/>
  <c r="T3901" i="3"/>
  <c r="M3901" i="3"/>
  <c r="M3905" i="3"/>
  <c r="I3865" i="3"/>
  <c r="J3870" i="3"/>
  <c r="M3879" i="3"/>
  <c r="R3887" i="3"/>
  <c r="S3894" i="3"/>
  <c r="K3894" i="3"/>
  <c r="J3894" i="3"/>
  <c r="I3894" i="3"/>
  <c r="O3894" i="3"/>
  <c r="T3894" i="3"/>
  <c r="R3894" i="3"/>
  <c r="Q3894" i="3"/>
  <c r="P3894" i="3"/>
  <c r="L3894" i="3"/>
  <c r="N3905" i="3"/>
  <c r="P3865" i="3"/>
  <c r="J3878" i="3"/>
  <c r="O3878" i="3"/>
  <c r="R3878" i="3"/>
  <c r="Q3878" i="3"/>
  <c r="P3878" i="3"/>
  <c r="N3878" i="3"/>
  <c r="M3878" i="3"/>
  <c r="L3878" i="3"/>
  <c r="O3879" i="3"/>
  <c r="T3896" i="3"/>
  <c r="S3896" i="3"/>
  <c r="R3896" i="3"/>
  <c r="Q3896" i="3"/>
  <c r="L3896" i="3"/>
  <c r="K3896" i="3"/>
  <c r="J3896" i="3"/>
  <c r="I3896" i="3"/>
  <c r="P3905" i="3"/>
  <c r="P3825" i="3"/>
  <c r="N3825" i="3"/>
  <c r="T3825" i="3"/>
  <c r="R3825" i="3"/>
  <c r="Q3825" i="3"/>
  <c r="O3825" i="3"/>
  <c r="L3841" i="3"/>
  <c r="J3841" i="3"/>
  <c r="Q3841" i="3"/>
  <c r="P3841" i="3"/>
  <c r="O3841" i="3"/>
  <c r="N3841" i="3"/>
  <c r="M3841" i="3"/>
  <c r="I3841" i="3"/>
  <c r="Q3865" i="3"/>
  <c r="I3867" i="3"/>
  <c r="M3870" i="3"/>
  <c r="Q3879" i="3"/>
  <c r="S3905" i="3"/>
  <c r="P3849" i="3"/>
  <c r="O3849" i="3"/>
  <c r="N3849" i="3"/>
  <c r="M3849" i="3"/>
  <c r="L3849" i="3"/>
  <c r="K3849" i="3"/>
  <c r="S3858" i="3"/>
  <c r="P3858" i="3"/>
  <c r="N3858" i="3"/>
  <c r="T3858" i="3"/>
  <c r="R3858" i="3"/>
  <c r="Q3858" i="3"/>
  <c r="L3858" i="3"/>
  <c r="R3865" i="3"/>
  <c r="O3869" i="3"/>
  <c r="R3869" i="3"/>
  <c r="P3869" i="3"/>
  <c r="M3869" i="3"/>
  <c r="L3869" i="3"/>
  <c r="K3869" i="3"/>
  <c r="J3869" i="3"/>
  <c r="I3869" i="3"/>
  <c r="M3873" i="3"/>
  <c r="T3905" i="3"/>
  <c r="I3907" i="3"/>
  <c r="S3846" i="3"/>
  <c r="J3846" i="3"/>
  <c r="O3846" i="3"/>
  <c r="T3846" i="3"/>
  <c r="R3846" i="3"/>
  <c r="Q3846" i="3"/>
  <c r="S3865" i="3"/>
  <c r="N3873" i="3"/>
  <c r="K3904" i="3"/>
  <c r="L3904" i="3"/>
  <c r="Q3904" i="3"/>
  <c r="P3904" i="3"/>
  <c r="O3904" i="3"/>
  <c r="N3904" i="3"/>
  <c r="M3904" i="3"/>
  <c r="J3904" i="3"/>
  <c r="I3904" i="3"/>
  <c r="Q3907" i="3"/>
  <c r="T3865" i="3"/>
  <c r="I3866" i="3"/>
  <c r="T3866" i="3"/>
  <c r="S3866" i="3"/>
  <c r="R3866" i="3"/>
  <c r="Q3866" i="3"/>
  <c r="P3866" i="3"/>
  <c r="O3866" i="3"/>
  <c r="L3866" i="3"/>
  <c r="I3914" i="3"/>
  <c r="J3914" i="3"/>
  <c r="S3914" i="3"/>
  <c r="Q3914" i="3"/>
  <c r="O3914" i="3"/>
  <c r="N3914" i="3"/>
  <c r="M3914" i="3"/>
  <c r="L3914" i="3"/>
  <c r="K3914" i="3"/>
  <c r="J3861" i="3"/>
  <c r="M3861" i="3"/>
  <c r="L3861" i="3"/>
  <c r="K3861" i="3"/>
  <c r="I3861" i="3"/>
  <c r="I3864" i="3"/>
  <c r="R3873" i="3"/>
  <c r="J3883" i="3"/>
  <c r="R3889" i="3"/>
  <c r="I3901" i="3"/>
  <c r="Q3885" i="3"/>
  <c r="O3885" i="3"/>
  <c r="L3885" i="3"/>
  <c r="K3885" i="3"/>
  <c r="J3885" i="3"/>
  <c r="I3885" i="3"/>
  <c r="J3901" i="3"/>
  <c r="K3925" i="3"/>
  <c r="J3925" i="3"/>
  <c r="I3925" i="3"/>
  <c r="O3925" i="3"/>
  <c r="S3925" i="3"/>
  <c r="R3925" i="3"/>
  <c r="Q3925" i="3"/>
  <c r="P3925" i="3"/>
  <c r="N3925" i="3"/>
  <c r="M3925" i="3"/>
  <c r="L3925" i="3"/>
  <c r="K3877" i="3"/>
  <c r="L3877" i="3"/>
  <c r="J3877" i="3"/>
  <c r="I3877" i="3"/>
  <c r="O3887" i="3"/>
  <c r="T3887" i="3"/>
  <c r="Q3887" i="3"/>
  <c r="K3901" i="3"/>
  <c r="T3854" i="3"/>
  <c r="S3854" i="3"/>
  <c r="R3854" i="3"/>
  <c r="Q3854" i="3"/>
  <c r="P3854" i="3"/>
  <c r="K3874" i="3"/>
  <c r="P3874" i="3"/>
  <c r="N3874" i="3"/>
  <c r="T3874" i="3"/>
  <c r="S3874" i="3"/>
  <c r="R3874" i="3"/>
  <c r="Q3874" i="3"/>
  <c r="O3874" i="3"/>
  <c r="M3874" i="3"/>
  <c r="I3874" i="3"/>
  <c r="M3883" i="3"/>
  <c r="P3890" i="3"/>
  <c r="N3890" i="3"/>
  <c r="T3890" i="3"/>
  <c r="S3890" i="3"/>
  <c r="R3890" i="3"/>
  <c r="Q3890" i="3"/>
  <c r="O3890" i="3"/>
  <c r="M3890" i="3"/>
  <c r="J3890" i="3"/>
  <c r="O3893" i="3"/>
  <c r="J3893" i="3"/>
  <c r="M3893" i="3"/>
  <c r="L3893" i="3"/>
  <c r="K3893" i="3"/>
  <c r="I3893" i="3"/>
  <c r="N3896" i="3"/>
  <c r="L3901" i="3"/>
  <c r="I3798" i="3"/>
  <c r="J3798" i="3"/>
  <c r="T3823" i="3"/>
  <c r="J3825" i="3"/>
  <c r="S3829" i="3"/>
  <c r="O3838" i="3"/>
  <c r="S3841" i="3"/>
  <c r="P3844" i="3"/>
  <c r="S3848" i="3"/>
  <c r="Q3848" i="3"/>
  <c r="J3848" i="3"/>
  <c r="I3848" i="3"/>
  <c r="I3849" i="3"/>
  <c r="I3858" i="3"/>
  <c r="M3864" i="3"/>
  <c r="N3869" i="3"/>
  <c r="S3878" i="3"/>
  <c r="O3883" i="3"/>
  <c r="O3896" i="3"/>
  <c r="N3901" i="3"/>
  <c r="O3911" i="3"/>
  <c r="P3911" i="3"/>
  <c r="N3911" i="3"/>
  <c r="M3911" i="3"/>
  <c r="L3911" i="3"/>
  <c r="T3911" i="3"/>
  <c r="S3911" i="3"/>
  <c r="R3911" i="3"/>
  <c r="Q3911" i="3"/>
  <c r="K3911" i="3"/>
  <c r="J3911" i="3"/>
  <c r="I3911" i="3"/>
  <c r="L3824" i="3"/>
  <c r="J3824" i="3"/>
  <c r="Q3824" i="3"/>
  <c r="N3824" i="3"/>
  <c r="M3824" i="3"/>
  <c r="I3824" i="3"/>
  <c r="T3829" i="3"/>
  <c r="T3841" i="3"/>
  <c r="I3846" i="3"/>
  <c r="J3849" i="3"/>
  <c r="J3858" i="3"/>
  <c r="N3864" i="3"/>
  <c r="Q3869" i="3"/>
  <c r="T3878" i="3"/>
  <c r="S3882" i="3"/>
  <c r="I3882" i="3"/>
  <c r="R3882" i="3"/>
  <c r="Q3882" i="3"/>
  <c r="P3882" i="3"/>
  <c r="O3882" i="3"/>
  <c r="N3882" i="3"/>
  <c r="M3882" i="3"/>
  <c r="J3882" i="3"/>
  <c r="P3883" i="3"/>
  <c r="P3896" i="3"/>
  <c r="O3901" i="3"/>
  <c r="R3904" i="3"/>
  <c r="N3879" i="3"/>
  <c r="L3879" i="3"/>
  <c r="S3879" i="3"/>
  <c r="T3879" i="3"/>
  <c r="P3879" i="3"/>
  <c r="T3897" i="3"/>
  <c r="S3897" i="3"/>
  <c r="R3897" i="3"/>
  <c r="Q3897" i="3"/>
  <c r="P3897" i="3"/>
  <c r="O3897" i="3"/>
  <c r="N3897" i="3"/>
  <c r="K3897" i="3"/>
  <c r="S3900" i="3"/>
  <c r="N3900" i="3"/>
  <c r="M3900" i="3"/>
  <c r="L3900" i="3"/>
  <c r="K3900" i="3"/>
  <c r="R3900" i="3"/>
  <c r="P3900" i="3"/>
  <c r="O3900" i="3"/>
  <c r="J3900" i="3"/>
  <c r="I3900" i="3"/>
  <c r="M3921" i="3"/>
  <c r="K3921" i="3"/>
  <c r="Q3921" i="3"/>
  <c r="P3921" i="3"/>
  <c r="O3921" i="3"/>
  <c r="N3921" i="3"/>
  <c r="J3929" i="3"/>
  <c r="P3950" i="3"/>
  <c r="K3929" i="3"/>
  <c r="M3939" i="3"/>
  <c r="L3939" i="3"/>
  <c r="I3939" i="3"/>
  <c r="O3939" i="3"/>
  <c r="Q3950" i="3"/>
  <c r="R3909" i="3"/>
  <c r="L3915" i="3"/>
  <c r="O3919" i="3"/>
  <c r="R3926" i="3"/>
  <c r="L3929" i="3"/>
  <c r="N3935" i="3"/>
  <c r="M3935" i="3"/>
  <c r="L3935" i="3"/>
  <c r="K3935" i="3"/>
  <c r="R3935" i="3"/>
  <c r="O3937" i="3"/>
  <c r="J3940" i="3"/>
  <c r="R3950" i="3"/>
  <c r="N3929" i="3"/>
  <c r="P3915" i="3"/>
  <c r="O3929" i="3"/>
  <c r="L3952" i="3"/>
  <c r="T3971" i="3"/>
  <c r="S3971" i="3"/>
  <c r="R3971" i="3"/>
  <c r="Q3971" i="3"/>
  <c r="P3971" i="3"/>
  <c r="O3971" i="3"/>
  <c r="M3971" i="3"/>
  <c r="K3971" i="3"/>
  <c r="I3971" i="3"/>
  <c r="L3788" i="3"/>
  <c r="J3788" i="3"/>
  <c r="Q3788" i="3"/>
  <c r="K3856" i="3"/>
  <c r="L3856" i="3"/>
  <c r="S3906" i="3"/>
  <c r="Q3906" i="3"/>
  <c r="P3906" i="3"/>
  <c r="O3906" i="3"/>
  <c r="N3906" i="3"/>
  <c r="K3910" i="3"/>
  <c r="J3910" i="3"/>
  <c r="I3910" i="3"/>
  <c r="O3910" i="3"/>
  <c r="Q3915" i="3"/>
  <c r="R3919" i="3"/>
  <c r="P3929" i="3"/>
  <c r="R3937" i="3"/>
  <c r="S3940" i="3"/>
  <c r="I3943" i="3"/>
  <c r="J3949" i="3"/>
  <c r="M3952" i="3"/>
  <c r="N3957" i="3"/>
  <c r="M3957" i="3"/>
  <c r="L3957" i="3"/>
  <c r="S3957" i="3"/>
  <c r="T3957" i="3"/>
  <c r="J3957" i="3"/>
  <c r="K3868" i="3"/>
  <c r="M3868" i="3"/>
  <c r="J3868" i="3"/>
  <c r="R3868" i="3"/>
  <c r="K3880" i="3"/>
  <c r="S3880" i="3"/>
  <c r="Q3880" i="3"/>
  <c r="M3884" i="3"/>
  <c r="K3884" i="3"/>
  <c r="R3884" i="3"/>
  <c r="S3888" i="3"/>
  <c r="L3888" i="3"/>
  <c r="R3915" i="3"/>
  <c r="S3919" i="3"/>
  <c r="Q3929" i="3"/>
  <c r="Q3931" i="3"/>
  <c r="P3931" i="3"/>
  <c r="O3931" i="3"/>
  <c r="N3931" i="3"/>
  <c r="K3943" i="3"/>
  <c r="J3946" i="3"/>
  <c r="K3949" i="3"/>
  <c r="O3952" i="3"/>
  <c r="P4022" i="3"/>
  <c r="J4022" i="3"/>
  <c r="Q4022" i="3"/>
  <c r="O4022" i="3"/>
  <c r="M4022" i="3"/>
  <c r="L4022" i="3"/>
  <c r="K4022" i="3"/>
  <c r="I4022" i="3"/>
  <c r="T4022" i="3"/>
  <c r="S4022" i="3"/>
  <c r="R4022" i="3"/>
  <c r="N4022" i="3"/>
  <c r="P3831" i="3"/>
  <c r="N3831" i="3"/>
  <c r="O3899" i="3"/>
  <c r="I3899" i="3"/>
  <c r="M3899" i="3"/>
  <c r="S3915" i="3"/>
  <c r="T3919" i="3"/>
  <c r="R3929" i="3"/>
  <c r="L3943" i="3"/>
  <c r="L3949" i="3"/>
  <c r="O3847" i="3"/>
  <c r="M3847" i="3"/>
  <c r="T3847" i="3"/>
  <c r="I3920" i="3"/>
  <c r="K3920" i="3"/>
  <c r="J3920" i="3"/>
  <c r="O3920" i="3"/>
  <c r="I3921" i="3"/>
  <c r="S3929" i="3"/>
  <c r="M3943" i="3"/>
  <c r="M3949" i="3"/>
  <c r="I3835" i="3"/>
  <c r="N3835" i="3"/>
  <c r="P3895" i="3"/>
  <c r="O3895" i="3"/>
  <c r="N3895" i="3"/>
  <c r="M3895" i="3"/>
  <c r="T3895" i="3"/>
  <c r="Q3916" i="3"/>
  <c r="M3916" i="3"/>
  <c r="P3916" i="3"/>
  <c r="O3916" i="3"/>
  <c r="N3916" i="3"/>
  <c r="L3916" i="3"/>
  <c r="J3921" i="3"/>
  <c r="Q3934" i="3"/>
  <c r="I3934" i="3"/>
  <c r="M3934" i="3"/>
  <c r="J3939" i="3"/>
  <c r="N3943" i="3"/>
  <c r="R3946" i="3"/>
  <c r="N3949" i="3"/>
  <c r="O3851" i="3"/>
  <c r="M3851" i="3"/>
  <c r="L3921" i="3"/>
  <c r="K3939" i="3"/>
  <c r="P3943" i="3"/>
  <c r="S3949" i="3"/>
  <c r="S3912" i="3"/>
  <c r="T3912" i="3"/>
  <c r="R3912" i="3"/>
  <c r="Q3912" i="3"/>
  <c r="R3921" i="3"/>
  <c r="N3939" i="3"/>
  <c r="T3947" i="3"/>
  <c r="S3947" i="3"/>
  <c r="R3947" i="3"/>
  <c r="N3947" i="3"/>
  <c r="P3947" i="3"/>
  <c r="O3947" i="3"/>
  <c r="J3947" i="3"/>
  <c r="I3950" i="3"/>
  <c r="T3950" i="3"/>
  <c r="N3950" i="3"/>
  <c r="J3950" i="3"/>
  <c r="J3971" i="3"/>
  <c r="T3921" i="3"/>
  <c r="K3937" i="3"/>
  <c r="T3937" i="3"/>
  <c r="Q3939" i="3"/>
  <c r="L3971" i="3"/>
  <c r="I3926" i="3"/>
  <c r="J3926" i="3"/>
  <c r="Q3926" i="3"/>
  <c r="P3926" i="3"/>
  <c r="O3926" i="3"/>
  <c r="N3926" i="3"/>
  <c r="S3939" i="3"/>
  <c r="I3929" i="3"/>
  <c r="M3929" i="3"/>
  <c r="P3957" i="3"/>
  <c r="M3915" i="3"/>
  <c r="J3915" i="3"/>
  <c r="I3915" i="3"/>
  <c r="O3915" i="3"/>
  <c r="Q3940" i="3"/>
  <c r="P3940" i="3"/>
  <c r="O3940" i="3"/>
  <c r="N3940" i="3"/>
  <c r="M3940" i="3"/>
  <c r="L3940" i="3"/>
  <c r="Q3957" i="3"/>
  <c r="R3957" i="3"/>
  <c r="R3952" i="3"/>
  <c r="Q3952" i="3"/>
  <c r="P3952" i="3"/>
  <c r="N3952" i="3"/>
  <c r="K3952" i="3"/>
  <c r="J3952" i="3"/>
  <c r="I3952" i="3"/>
  <c r="S3952" i="3"/>
  <c r="Q3943" i="3"/>
  <c r="R3943" i="3"/>
  <c r="O3943" i="3"/>
  <c r="J3943" i="3"/>
  <c r="K3947" i="3"/>
  <c r="R3949" i="3"/>
  <c r="Q3949" i="3"/>
  <c r="P3949" i="3"/>
  <c r="O3949" i="3"/>
  <c r="I3949" i="3"/>
  <c r="L3950" i="3"/>
  <c r="J3937" i="3"/>
  <c r="Q3946" i="3"/>
  <c r="P3946" i="3"/>
  <c r="M3946" i="3"/>
  <c r="L3946" i="3"/>
  <c r="O3946" i="3"/>
  <c r="I3946" i="3"/>
  <c r="L3947" i="3"/>
  <c r="M3950" i="3"/>
  <c r="P4100" i="3"/>
  <c r="Q4100" i="3"/>
  <c r="T4100" i="3"/>
  <c r="O4100" i="3"/>
  <c r="J4100" i="3"/>
  <c r="S4100" i="3"/>
  <c r="R4100" i="3"/>
  <c r="N4100" i="3"/>
  <c r="M4100" i="3"/>
  <c r="L4100" i="3"/>
  <c r="K4100" i="3"/>
  <c r="I4100" i="3"/>
  <c r="Q3922" i="3"/>
  <c r="P3922" i="3"/>
  <c r="M3927" i="3"/>
  <c r="O3927" i="3"/>
  <c r="I3932" i="3"/>
  <c r="M3932" i="3"/>
  <c r="T3961" i="3"/>
  <c r="S3961" i="3"/>
  <c r="O3961" i="3"/>
  <c r="Q3967" i="3"/>
  <c r="L3976" i="3"/>
  <c r="N3982" i="3"/>
  <c r="O3986" i="3"/>
  <c r="Q3998" i="3"/>
  <c r="K4005" i="3"/>
  <c r="K4019" i="3"/>
  <c r="S4019" i="3"/>
  <c r="T4019" i="3"/>
  <c r="R4019" i="3"/>
  <c r="Q4019" i="3"/>
  <c r="P4019" i="3"/>
  <c r="O4019" i="3"/>
  <c r="J4019" i="3"/>
  <c r="I4019" i="3"/>
  <c r="R3967" i="3"/>
  <c r="N3976" i="3"/>
  <c r="P4005" i="3"/>
  <c r="I3981" i="3"/>
  <c r="O3981" i="3"/>
  <c r="N3981" i="3"/>
  <c r="M3981" i="3"/>
  <c r="S3981" i="3"/>
  <c r="Q3981" i="3"/>
  <c r="L3981" i="3"/>
  <c r="K3981" i="3"/>
  <c r="J3981" i="3"/>
  <c r="K4010" i="3"/>
  <c r="L3997" i="3"/>
  <c r="S3997" i="3"/>
  <c r="R3997" i="3"/>
  <c r="Q3997" i="3"/>
  <c r="P3997" i="3"/>
  <c r="T3997" i="3"/>
  <c r="O3997" i="3"/>
  <c r="N3997" i="3"/>
  <c r="M3997" i="3"/>
  <c r="J3997" i="3"/>
  <c r="I3997" i="3"/>
  <c r="R3964" i="3"/>
  <c r="Q3964" i="3"/>
  <c r="P3964" i="3"/>
  <c r="M3964" i="3"/>
  <c r="L3964" i="3"/>
  <c r="J3968" i="3"/>
  <c r="I3968" i="3"/>
  <c r="K3968" i="3"/>
  <c r="T3990" i="3"/>
  <c r="S3990" i="3"/>
  <c r="Q3990" i="3"/>
  <c r="P3990" i="3"/>
  <c r="O3990" i="3"/>
  <c r="N3990" i="3"/>
  <c r="J3990" i="3"/>
  <c r="R4026" i="3"/>
  <c r="M4026" i="3"/>
  <c r="L4026" i="3"/>
  <c r="J4026" i="3"/>
  <c r="I4026" i="3"/>
  <c r="O4026" i="3"/>
  <c r="K4026" i="3"/>
  <c r="M3945" i="3"/>
  <c r="L3945" i="3"/>
  <c r="I3969" i="3"/>
  <c r="T3977" i="3"/>
  <c r="R3977" i="3"/>
  <c r="P3977" i="3"/>
  <c r="O3977" i="3"/>
  <c r="N3977" i="3"/>
  <c r="M3977" i="3"/>
  <c r="I3977" i="3"/>
  <c r="K3969" i="3"/>
  <c r="O3969" i="3"/>
  <c r="J3974" i="3"/>
  <c r="I3974" i="3"/>
  <c r="T3974" i="3"/>
  <c r="S3974" i="3"/>
  <c r="O3974" i="3"/>
  <c r="P3969" i="3"/>
  <c r="L4009" i="3"/>
  <c r="N4009" i="3"/>
  <c r="R4009" i="3"/>
  <c r="P4009" i="3"/>
  <c r="O4009" i="3"/>
  <c r="J4009" i="3"/>
  <c r="I4009" i="3"/>
  <c r="Q4009" i="3"/>
  <c r="M4009" i="3"/>
  <c r="K4009" i="3"/>
  <c r="L4019" i="3"/>
  <c r="S3969" i="3"/>
  <c r="J3980" i="3"/>
  <c r="I3980" i="3"/>
  <c r="K3980" i="3"/>
  <c r="P3981" i="3"/>
  <c r="J3956" i="3"/>
  <c r="I3956" i="3"/>
  <c r="Q3956" i="3"/>
  <c r="P3956" i="3"/>
  <c r="L3956" i="3"/>
  <c r="T3959" i="3"/>
  <c r="K3959" i="3"/>
  <c r="J3959" i="3"/>
  <c r="R3970" i="3"/>
  <c r="Q3970" i="3"/>
  <c r="P3970" i="3"/>
  <c r="T3970" i="3"/>
  <c r="R3981" i="3"/>
  <c r="K3997" i="3"/>
  <c r="P3998" i="3"/>
  <c r="L3998" i="3"/>
  <c r="J3998" i="3"/>
  <c r="T3998" i="3"/>
  <c r="S3998" i="3"/>
  <c r="N3998" i="3"/>
  <c r="N4026" i="3"/>
  <c r="M3982" i="3"/>
  <c r="T3982" i="3"/>
  <c r="S3982" i="3"/>
  <c r="R3982" i="3"/>
  <c r="Q3982" i="3"/>
  <c r="L3982" i="3"/>
  <c r="P4026" i="3"/>
  <c r="M3986" i="3"/>
  <c r="L3986" i="3"/>
  <c r="K3986" i="3"/>
  <c r="S3986" i="3"/>
  <c r="R3986" i="3"/>
  <c r="Q3986" i="3"/>
  <c r="P3986" i="3"/>
  <c r="I3986" i="3"/>
  <c r="N4018" i="3"/>
  <c r="R4018" i="3"/>
  <c r="Q4018" i="3"/>
  <c r="M4018" i="3"/>
  <c r="L4018" i="3"/>
  <c r="K4018" i="3"/>
  <c r="J4018" i="3"/>
  <c r="P4018" i="3"/>
  <c r="O4018" i="3"/>
  <c r="I4018" i="3"/>
  <c r="Q4026" i="3"/>
  <c r="R3976" i="3"/>
  <c r="Q3976" i="3"/>
  <c r="P3976" i="3"/>
  <c r="M3976" i="3"/>
  <c r="K3976" i="3"/>
  <c r="I3976" i="3"/>
  <c r="S4026" i="3"/>
  <c r="T4005" i="3"/>
  <c r="S4005" i="3"/>
  <c r="R4005" i="3"/>
  <c r="O4005" i="3"/>
  <c r="N4005" i="3"/>
  <c r="M4005" i="3"/>
  <c r="L4005" i="3"/>
  <c r="J4005" i="3"/>
  <c r="I4005" i="3"/>
  <c r="R3790" i="3"/>
  <c r="R3796" i="3"/>
  <c r="R3802" i="3"/>
  <c r="R3808" i="3"/>
  <c r="R3814" i="3"/>
  <c r="R3820" i="3"/>
  <c r="R3826" i="3"/>
  <c r="R3832" i="3"/>
  <c r="R3843" i="3"/>
  <c r="S3875" i="3"/>
  <c r="R3891" i="3"/>
  <c r="S3917" i="3"/>
  <c r="T3922" i="3"/>
  <c r="T3927" i="3"/>
  <c r="T3932" i="3"/>
  <c r="R3941" i="3"/>
  <c r="O3945" i="3"/>
  <c r="K3955" i="3"/>
  <c r="J3955" i="3"/>
  <c r="J3962" i="3"/>
  <c r="I3962" i="3"/>
  <c r="S3964" i="3"/>
  <c r="J3967" i="3"/>
  <c r="Q3968" i="3"/>
  <c r="M3974" i="3"/>
  <c r="S3977" i="3"/>
  <c r="L3980" i="3"/>
  <c r="M3988" i="3"/>
  <c r="L3988" i="3"/>
  <c r="K3988" i="3"/>
  <c r="I3988" i="3"/>
  <c r="Q4000" i="3"/>
  <c r="P4000" i="3"/>
  <c r="M4000" i="3"/>
  <c r="L4000" i="3"/>
  <c r="K4000" i="3"/>
  <c r="J4000" i="3"/>
  <c r="T4000" i="3"/>
  <c r="S4000" i="3"/>
  <c r="O4000" i="3"/>
  <c r="N4000" i="3"/>
  <c r="I4000" i="3"/>
  <c r="T4009" i="3"/>
  <c r="Q3928" i="3"/>
  <c r="T3928" i="3"/>
  <c r="M3933" i="3"/>
  <c r="R3933" i="3"/>
  <c r="I3938" i="3"/>
  <c r="P3938" i="3"/>
  <c r="P3945" i="3"/>
  <c r="M3951" i="3"/>
  <c r="L3951" i="3"/>
  <c r="O3951" i="3"/>
  <c r="N3951" i="3"/>
  <c r="R3958" i="3"/>
  <c r="Q3958" i="3"/>
  <c r="P3958" i="3"/>
  <c r="T3964" i="3"/>
  <c r="K3967" i="3"/>
  <c r="R3968" i="3"/>
  <c r="T3973" i="3"/>
  <c r="R3973" i="3"/>
  <c r="P3973" i="3"/>
  <c r="O3973" i="3"/>
  <c r="N3973" i="3"/>
  <c r="M3973" i="3"/>
  <c r="I3973" i="3"/>
  <c r="N3974" i="3"/>
  <c r="M3980" i="3"/>
  <c r="P4010" i="3"/>
  <c r="S4010" i="3"/>
  <c r="R4010" i="3"/>
  <c r="Q4010" i="3"/>
  <c r="O4010" i="3"/>
  <c r="N4010" i="3"/>
  <c r="T4010" i="3"/>
  <c r="J4010" i="3"/>
  <c r="I4010" i="3"/>
  <c r="Q3945" i="3"/>
  <c r="K3956" i="3"/>
  <c r="I3959" i="3"/>
  <c r="T3965" i="3"/>
  <c r="S3965" i="3"/>
  <c r="O3965" i="3"/>
  <c r="L3967" i="3"/>
  <c r="S3968" i="3"/>
  <c r="I3970" i="3"/>
  <c r="P3974" i="3"/>
  <c r="N3980" i="3"/>
  <c r="M4013" i="3"/>
  <c r="N4013" i="3"/>
  <c r="L4013" i="3"/>
  <c r="I4013" i="3"/>
  <c r="T4013" i="3"/>
  <c r="S4013" i="3"/>
  <c r="Q4013" i="3"/>
  <c r="P4013" i="3"/>
  <c r="O4013" i="3"/>
  <c r="K4013" i="3"/>
  <c r="R3945" i="3"/>
  <c r="M3956" i="3"/>
  <c r="L3959" i="3"/>
  <c r="T3968" i="3"/>
  <c r="J3970" i="3"/>
  <c r="Q3974" i="3"/>
  <c r="O3980" i="3"/>
  <c r="I3998" i="3"/>
  <c r="N3969" i="3"/>
  <c r="M3969" i="3"/>
  <c r="L3969" i="3"/>
  <c r="R3969" i="3"/>
  <c r="Q3969" i="3"/>
  <c r="J3969" i="3"/>
  <c r="I3982" i="3"/>
  <c r="K3998" i="3"/>
  <c r="T4083" i="3"/>
  <c r="K4083" i="3"/>
  <c r="S4083" i="3"/>
  <c r="R4083" i="3"/>
  <c r="Q4083" i="3"/>
  <c r="P4083" i="3"/>
  <c r="O4083" i="3"/>
  <c r="N4083" i="3"/>
  <c r="M4083" i="3"/>
  <c r="L4083" i="3"/>
  <c r="J4083" i="3"/>
  <c r="I4083" i="3"/>
  <c r="Q4031" i="3"/>
  <c r="P4031" i="3"/>
  <c r="O4031" i="3"/>
  <c r="M4031" i="3"/>
  <c r="L4031" i="3"/>
  <c r="K4031" i="3"/>
  <c r="J4031" i="3"/>
  <c r="I4031" i="3"/>
  <c r="P4058" i="3"/>
  <c r="S4058" i="3"/>
  <c r="O4058" i="3"/>
  <c r="M4058" i="3"/>
  <c r="L4058" i="3"/>
  <c r="K4058" i="3"/>
  <c r="J4058" i="3"/>
  <c r="I4058" i="3"/>
  <c r="N4073" i="3"/>
  <c r="K4073" i="3"/>
  <c r="R4073" i="3"/>
  <c r="Q4073" i="3"/>
  <c r="M4073" i="3"/>
  <c r="L4073" i="3"/>
  <c r="T4073" i="3"/>
  <c r="S4073" i="3"/>
  <c r="P4073" i="3"/>
  <c r="O4073" i="3"/>
  <c r="J4073" i="3"/>
  <c r="I4073" i="3"/>
  <c r="L4075" i="3"/>
  <c r="T4075" i="3"/>
  <c r="Q4075" i="3"/>
  <c r="J4075" i="3"/>
  <c r="I4075" i="3"/>
  <c r="T4077" i="3"/>
  <c r="O4077" i="3"/>
  <c r="N4077" i="3"/>
  <c r="K4077" i="3"/>
  <c r="J4077" i="3"/>
  <c r="S4077" i="3"/>
  <c r="R4080" i="3"/>
  <c r="T4080" i="3"/>
  <c r="S4080" i="3"/>
  <c r="Q4080" i="3"/>
  <c r="P4080" i="3"/>
  <c r="O4080" i="3"/>
  <c r="N4080" i="3"/>
  <c r="P4094" i="3"/>
  <c r="M4094" i="3"/>
  <c r="L4094" i="3"/>
  <c r="I4094" i="3"/>
  <c r="N4094" i="3"/>
  <c r="K4094" i="3"/>
  <c r="T4094" i="3"/>
  <c r="S4094" i="3"/>
  <c r="R4094" i="3"/>
  <c r="Q4094" i="3"/>
  <c r="O4094" i="3"/>
  <c r="J4094" i="3"/>
  <c r="L4171" i="3"/>
  <c r="M4171" i="3"/>
  <c r="I4171" i="3"/>
  <c r="T4171" i="3"/>
  <c r="S4171" i="3"/>
  <c r="R4171" i="3"/>
  <c r="Q4171" i="3"/>
  <c r="P4171" i="3"/>
  <c r="O4171" i="3"/>
  <c r="N4171" i="3"/>
  <c r="K4171" i="3"/>
  <c r="J4171" i="3"/>
  <c r="K4067" i="3"/>
  <c r="T4067" i="3"/>
  <c r="S4067" i="3"/>
  <c r="R4067" i="3"/>
  <c r="Q4067" i="3"/>
  <c r="P4040" i="3"/>
  <c r="I4040" i="3"/>
  <c r="T4040" i="3"/>
  <c r="R4040" i="3"/>
  <c r="Q4040" i="3"/>
  <c r="O4040" i="3"/>
  <c r="N4040" i="3"/>
  <c r="M4040" i="3"/>
  <c r="L4063" i="3"/>
  <c r="Q4063" i="3"/>
  <c r="N4063" i="3"/>
  <c r="I4063" i="3"/>
  <c r="T4063" i="3"/>
  <c r="S4063" i="3"/>
  <c r="R4063" i="3"/>
  <c r="P4063" i="3"/>
  <c r="O4063" i="3"/>
  <c r="M4063" i="3"/>
  <c r="T4065" i="3"/>
  <c r="R4065" i="3"/>
  <c r="Q4065" i="3"/>
  <c r="M4065" i="3"/>
  <c r="L4065" i="3"/>
  <c r="K4065" i="3"/>
  <c r="J4065" i="3"/>
  <c r="I4065" i="3"/>
  <c r="L4117" i="3"/>
  <c r="P4117" i="3"/>
  <c r="O4117" i="3"/>
  <c r="N4117" i="3"/>
  <c r="K4117" i="3"/>
  <c r="J4117" i="3"/>
  <c r="I4117" i="3"/>
  <c r="T4117" i="3"/>
  <c r="S4117" i="3"/>
  <c r="R4117" i="3"/>
  <c r="Q4117" i="3"/>
  <c r="M4117" i="3"/>
  <c r="L4050" i="3"/>
  <c r="K4050" i="3"/>
  <c r="J4050" i="3"/>
  <c r="I4050" i="3"/>
  <c r="P4052" i="3"/>
  <c r="O4052" i="3"/>
  <c r="L4052" i="3"/>
  <c r="T4052" i="3"/>
  <c r="S4052" i="3"/>
  <c r="S4042" i="3"/>
  <c r="P4042" i="3"/>
  <c r="R4042" i="3"/>
  <c r="Q4042" i="3"/>
  <c r="K4042" i="3"/>
  <c r="J4042" i="3"/>
  <c r="I4042" i="3"/>
  <c r="T4044" i="3"/>
  <c r="S4044" i="3"/>
  <c r="R4044" i="3"/>
  <c r="Q4044" i="3"/>
  <c r="P4044" i="3"/>
  <c r="T4047" i="3"/>
  <c r="Q4047" i="3"/>
  <c r="N4047" i="3"/>
  <c r="S4047" i="3"/>
  <c r="R4047" i="3"/>
  <c r="P4047" i="3"/>
  <c r="O4047" i="3"/>
  <c r="M4047" i="3"/>
  <c r="L4047" i="3"/>
  <c r="K4047" i="3"/>
  <c r="J4047" i="3"/>
  <c r="I4109" i="3"/>
  <c r="P4109" i="3"/>
  <c r="M4109" i="3"/>
  <c r="T4109" i="3"/>
  <c r="S4109" i="3"/>
  <c r="R4109" i="3"/>
  <c r="Q4109" i="3"/>
  <c r="O4109" i="3"/>
  <c r="N4109" i="3"/>
  <c r="L4109" i="3"/>
  <c r="K4109" i="3"/>
  <c r="J4109" i="3"/>
  <c r="L4015" i="3"/>
  <c r="Q4015" i="3"/>
  <c r="T4015" i="3"/>
  <c r="S4015" i="3"/>
  <c r="L4027" i="3"/>
  <c r="K4027" i="3"/>
  <c r="T4027" i="3"/>
  <c r="S4027" i="3"/>
  <c r="Q4027" i="3"/>
  <c r="P4027" i="3"/>
  <c r="O4027" i="3"/>
  <c r="N4027" i="3"/>
  <c r="M4027" i="3"/>
  <c r="N4028" i="3"/>
  <c r="K4037" i="3"/>
  <c r="N3963" i="3"/>
  <c r="M3963" i="3"/>
  <c r="L3963" i="3"/>
  <c r="M4007" i="3"/>
  <c r="L4021" i="3"/>
  <c r="T4021" i="3"/>
  <c r="I4021" i="3"/>
  <c r="N4031" i="3"/>
  <c r="N4037" i="3"/>
  <c r="O4055" i="3"/>
  <c r="N4055" i="3"/>
  <c r="S4055" i="3"/>
  <c r="R4055" i="3"/>
  <c r="Q4055" i="3"/>
  <c r="P4055" i="3"/>
  <c r="M4055" i="3"/>
  <c r="L4055" i="3"/>
  <c r="K4055" i="3"/>
  <c r="J4055" i="3"/>
  <c r="I4055" i="3"/>
  <c r="N4058" i="3"/>
  <c r="L4069" i="3"/>
  <c r="T4069" i="3"/>
  <c r="Q4069" i="3"/>
  <c r="S4069" i="3"/>
  <c r="O4069" i="3"/>
  <c r="N4069" i="3"/>
  <c r="P4069" i="3"/>
  <c r="M4069" i="3"/>
  <c r="K4069" i="3"/>
  <c r="J4069" i="3"/>
  <c r="I4069" i="3"/>
  <c r="K4075" i="3"/>
  <c r="I4077" i="3"/>
  <c r="I4080" i="3"/>
  <c r="S4090" i="3"/>
  <c r="P4090" i="3"/>
  <c r="O4090" i="3"/>
  <c r="N4090" i="3"/>
  <c r="K4090" i="3"/>
  <c r="J4090" i="3"/>
  <c r="T4090" i="3"/>
  <c r="R4090" i="3"/>
  <c r="Q4090" i="3"/>
  <c r="M4090" i="3"/>
  <c r="L4090" i="3"/>
  <c r="I4090" i="3"/>
  <c r="P4036" i="3"/>
  <c r="T4036" i="3"/>
  <c r="S4036" i="3"/>
  <c r="Q4036" i="3"/>
  <c r="O4036" i="3"/>
  <c r="N4036" i="3"/>
  <c r="M4036" i="3"/>
  <c r="L4036" i="3"/>
  <c r="I4067" i="3"/>
  <c r="J4067" i="3"/>
  <c r="O4128" i="3"/>
  <c r="L4128" i="3"/>
  <c r="S4128" i="3"/>
  <c r="R4128" i="3"/>
  <c r="Q4128" i="3"/>
  <c r="P4128" i="3"/>
  <c r="M4128" i="3"/>
  <c r="K4128" i="3"/>
  <c r="J4128" i="3"/>
  <c r="T4128" i="3"/>
  <c r="N4128" i="3"/>
  <c r="I4128" i="3"/>
  <c r="L4067" i="3"/>
  <c r="P4106" i="3"/>
  <c r="T4106" i="3"/>
  <c r="Q4106" i="3"/>
  <c r="O4106" i="3"/>
  <c r="N4106" i="3"/>
  <c r="K4106" i="3"/>
  <c r="K4107" i="3" s="1"/>
  <c r="J4106" i="3"/>
  <c r="I4106" i="3"/>
  <c r="S4106" i="3"/>
  <c r="R4106" i="3"/>
  <c r="M4106" i="3"/>
  <c r="L4106" i="3"/>
  <c r="Q4007" i="3"/>
  <c r="L4024" i="3"/>
  <c r="L4032" i="3"/>
  <c r="K4032" i="3"/>
  <c r="T4032" i="3"/>
  <c r="S4032" i="3"/>
  <c r="R4032" i="3"/>
  <c r="Q4032" i="3"/>
  <c r="P4032" i="3"/>
  <c r="L4040" i="3"/>
  <c r="N4050" i="3"/>
  <c r="J4052" i="3"/>
  <c r="T4059" i="3"/>
  <c r="N4059" i="3"/>
  <c r="M4059" i="3"/>
  <c r="S4059" i="3"/>
  <c r="R4059" i="3"/>
  <c r="Q4059" i="3"/>
  <c r="P4059" i="3"/>
  <c r="O4059" i="3"/>
  <c r="L4059" i="3"/>
  <c r="P4065" i="3"/>
  <c r="M4067" i="3"/>
  <c r="P4075" i="3"/>
  <c r="Q4077" i="3"/>
  <c r="M4080" i="3"/>
  <c r="R4007" i="3"/>
  <c r="T4023" i="3"/>
  <c r="O4023" i="3"/>
  <c r="S4023" i="3"/>
  <c r="R4023" i="3"/>
  <c r="Q4023" i="3"/>
  <c r="P4023" i="3"/>
  <c r="N4023" i="3"/>
  <c r="M4024" i="3"/>
  <c r="S4040" i="3"/>
  <c r="L4042" i="3"/>
  <c r="I4044" i="3"/>
  <c r="O4050" i="3"/>
  <c r="K4052" i="3"/>
  <c r="L4062" i="3"/>
  <c r="I4062" i="3"/>
  <c r="O4062" i="3"/>
  <c r="N4062" i="3"/>
  <c r="M4062" i="3"/>
  <c r="K4062" i="3"/>
  <c r="J4062" i="3"/>
  <c r="S4065" i="3"/>
  <c r="N4067" i="3"/>
  <c r="R4075" i="3"/>
  <c r="R4077" i="3"/>
  <c r="N3975" i="3"/>
  <c r="M3975" i="3"/>
  <c r="L3975" i="3"/>
  <c r="T3999" i="3"/>
  <c r="Q3999" i="3"/>
  <c r="P3999" i="3"/>
  <c r="J3999" i="3"/>
  <c r="I3999" i="3"/>
  <c r="S4007" i="3"/>
  <c r="N4024" i="3"/>
  <c r="M4042" i="3"/>
  <c r="J4044" i="3"/>
  <c r="I4047" i="3"/>
  <c r="P4050" i="3"/>
  <c r="M4052" i="3"/>
  <c r="T4066" i="3"/>
  <c r="S4066" i="3"/>
  <c r="R4066" i="3"/>
  <c r="Q4066" i="3"/>
  <c r="P4066" i="3"/>
  <c r="O4066" i="3"/>
  <c r="N4066" i="3"/>
  <c r="M4066" i="3"/>
  <c r="L4066" i="3"/>
  <c r="O4067" i="3"/>
  <c r="S4075" i="3"/>
  <c r="J3992" i="3"/>
  <c r="Q3992" i="3"/>
  <c r="P3992" i="3"/>
  <c r="O3992" i="3"/>
  <c r="N3992" i="3"/>
  <c r="I4015" i="3"/>
  <c r="O4024" i="3"/>
  <c r="I4027" i="3"/>
  <c r="N4042" i="3"/>
  <c r="K4044" i="3"/>
  <c r="Q4050" i="3"/>
  <c r="N4052" i="3"/>
  <c r="P4067" i="3"/>
  <c r="P4076" i="3"/>
  <c r="J4076" i="3"/>
  <c r="I4076" i="3"/>
  <c r="S4076" i="3"/>
  <c r="R4076" i="3"/>
  <c r="Q4076" i="3"/>
  <c r="O4076" i="3"/>
  <c r="N4076" i="3"/>
  <c r="M4076" i="3"/>
  <c r="L4076" i="3"/>
  <c r="K4076" i="3"/>
  <c r="I3987" i="3"/>
  <c r="R3987" i="3"/>
  <c r="Q3987" i="3"/>
  <c r="P3987" i="3"/>
  <c r="N3995" i="3"/>
  <c r="J3995" i="3"/>
  <c r="I3995" i="3"/>
  <c r="K4015" i="3"/>
  <c r="Q4024" i="3"/>
  <c r="R4027" i="3"/>
  <c r="I4036" i="3"/>
  <c r="T4042" i="3"/>
  <c r="M4044" i="3"/>
  <c r="S4050" i="3"/>
  <c r="R4052" i="3"/>
  <c r="I4056" i="3"/>
  <c r="T4056" i="3"/>
  <c r="S4056" i="3"/>
  <c r="R4056" i="3"/>
  <c r="Q4056" i="3"/>
  <c r="P4056" i="3"/>
  <c r="Q4086" i="3"/>
  <c r="P4086" i="3"/>
  <c r="M4086" i="3"/>
  <c r="L4086" i="3"/>
  <c r="T4086" i="3"/>
  <c r="R4086" i="3"/>
  <c r="O4086" i="3"/>
  <c r="N4086" i="3"/>
  <c r="K4086" i="3"/>
  <c r="K4087" i="3" s="1"/>
  <c r="J4086" i="3"/>
  <c r="I4086" i="3"/>
  <c r="M4015" i="3"/>
  <c r="T4017" i="3"/>
  <c r="I4017" i="3"/>
  <c r="L4017" i="3"/>
  <c r="K4017" i="3"/>
  <c r="R4024" i="3"/>
  <c r="P4028" i="3"/>
  <c r="Q4028" i="3"/>
  <c r="T4028" i="3"/>
  <c r="S4028" i="3"/>
  <c r="J4036" i="3"/>
  <c r="T4043" i="3"/>
  <c r="S4043" i="3"/>
  <c r="R4043" i="3"/>
  <c r="Q4043" i="3"/>
  <c r="O4043" i="3"/>
  <c r="N4043" i="3"/>
  <c r="M4043" i="3"/>
  <c r="L4043" i="3"/>
  <c r="K4043" i="3"/>
  <c r="N4044" i="3"/>
  <c r="T4050" i="3"/>
  <c r="T4001" i="3"/>
  <c r="Q4001" i="3"/>
  <c r="P4001" i="3"/>
  <c r="O4001" i="3"/>
  <c r="N4001" i="3"/>
  <c r="L4014" i="3"/>
  <c r="R4014" i="3"/>
  <c r="T4014" i="3"/>
  <c r="S4014" i="3"/>
  <c r="O4014" i="3"/>
  <c r="N4014" i="3"/>
  <c r="M4014" i="3"/>
  <c r="K4014" i="3"/>
  <c r="N4015" i="3"/>
  <c r="S4024" i="3"/>
  <c r="K4036" i="3"/>
  <c r="O4044" i="3"/>
  <c r="L4051" i="3"/>
  <c r="J4051" i="3"/>
  <c r="R4051" i="3"/>
  <c r="Q4051" i="3"/>
  <c r="T4051" i="3"/>
  <c r="S4051" i="3"/>
  <c r="P4051" i="3"/>
  <c r="O4051" i="3"/>
  <c r="N4051" i="3"/>
  <c r="M4051" i="3"/>
  <c r="K4051" i="3"/>
  <c r="I4051" i="3"/>
  <c r="P4004" i="3"/>
  <c r="O4004" i="3"/>
  <c r="R4004" i="3"/>
  <c r="L4004" i="3"/>
  <c r="K4004" i="3"/>
  <c r="O4015" i="3"/>
  <c r="T4024" i="3"/>
  <c r="R4036" i="3"/>
  <c r="T4096" i="3"/>
  <c r="S4096" i="3"/>
  <c r="Q4096" i="3"/>
  <c r="P4096" i="3"/>
  <c r="O4096" i="3"/>
  <c r="N4096" i="3"/>
  <c r="M4096" i="3"/>
  <c r="L4096" i="3"/>
  <c r="K4096" i="3"/>
  <c r="J4096" i="3"/>
  <c r="I4096" i="3"/>
  <c r="S4146" i="3"/>
  <c r="R4146" i="3"/>
  <c r="Q4146" i="3"/>
  <c r="P4146" i="3"/>
  <c r="N4146" i="3"/>
  <c r="M4146" i="3"/>
  <c r="L4146" i="3"/>
  <c r="T4146" i="3"/>
  <c r="O4146" i="3"/>
  <c r="K4146" i="3"/>
  <c r="J4146" i="3"/>
  <c r="I4146" i="3"/>
  <c r="T4037" i="3"/>
  <c r="Q4037" i="3"/>
  <c r="M4037" i="3"/>
  <c r="L4037" i="3"/>
  <c r="K4120" i="3"/>
  <c r="T4120" i="3"/>
  <c r="P4120" i="3"/>
  <c r="O4120" i="3"/>
  <c r="J4120" i="3"/>
  <c r="I4120" i="3"/>
  <c r="T4138" i="3"/>
  <c r="Q4138" i="3"/>
  <c r="N4138" i="3"/>
  <c r="J4138" i="3"/>
  <c r="I4138" i="3"/>
  <c r="L4138" i="3"/>
  <c r="K4138" i="3"/>
  <c r="L4159" i="3"/>
  <c r="R4159" i="3"/>
  <c r="S4159" i="3"/>
  <c r="Q4159" i="3"/>
  <c r="J4159" i="3"/>
  <c r="I4159" i="3"/>
  <c r="P4159" i="3"/>
  <c r="O4159" i="3"/>
  <c r="N4159" i="3"/>
  <c r="S4110" i="3"/>
  <c r="J4115" i="3"/>
  <c r="T4125" i="3"/>
  <c r="I4125" i="3"/>
  <c r="Q4125" i="3"/>
  <c r="P4125" i="3"/>
  <c r="S4125" i="3"/>
  <c r="R4125" i="3"/>
  <c r="L4125" i="3"/>
  <c r="K4125" i="3"/>
  <c r="N4098" i="3"/>
  <c r="K4115" i="3"/>
  <c r="O4098" i="3"/>
  <c r="M4115" i="3"/>
  <c r="T4143" i="3"/>
  <c r="R4143" i="3"/>
  <c r="Q4143" i="3"/>
  <c r="N4143" i="3"/>
  <c r="J4143" i="3"/>
  <c r="I4143" i="3"/>
  <c r="S4143" i="3"/>
  <c r="P4143" i="3"/>
  <c r="K4143" i="3"/>
  <c r="J4154" i="3"/>
  <c r="S3994" i="3"/>
  <c r="P3994" i="3"/>
  <c r="R4002" i="3"/>
  <c r="I4008" i="3"/>
  <c r="L4008" i="3"/>
  <c r="S4038" i="3"/>
  <c r="R4038" i="3"/>
  <c r="P4046" i="3"/>
  <c r="L4046" i="3"/>
  <c r="I4046" i="3"/>
  <c r="O4046" i="3"/>
  <c r="N4046" i="3"/>
  <c r="Q4048" i="3"/>
  <c r="J4072" i="3"/>
  <c r="L4072" i="3"/>
  <c r="K4072" i="3"/>
  <c r="T4089" i="3"/>
  <c r="N4089" i="3"/>
  <c r="K4089" i="3"/>
  <c r="P4098" i="3"/>
  <c r="R4101" i="3"/>
  <c r="O4104" i="3"/>
  <c r="R4113" i="3"/>
  <c r="R4115" i="3"/>
  <c r="Q4132" i="3"/>
  <c r="K4132" i="3"/>
  <c r="T4132" i="3"/>
  <c r="R4132" i="3"/>
  <c r="P4132" i="3"/>
  <c r="O4132" i="3"/>
  <c r="J4132" i="3"/>
  <c r="I4132" i="3"/>
  <c r="K4154" i="3"/>
  <c r="S4002" i="3"/>
  <c r="R4048" i="3"/>
  <c r="M4078" i="3"/>
  <c r="J4078" i="3"/>
  <c r="R4078" i="3"/>
  <c r="Q4078" i="3"/>
  <c r="P4082" i="3"/>
  <c r="S4082" i="3"/>
  <c r="R4082" i="3"/>
  <c r="N4082" i="3"/>
  <c r="M4082" i="3"/>
  <c r="Q4098" i="3"/>
  <c r="P4104" i="3"/>
  <c r="I4112" i="3"/>
  <c r="L4135" i="3"/>
  <c r="R4135" i="3"/>
  <c r="Q4135" i="3"/>
  <c r="O4135" i="3"/>
  <c r="N4135" i="3"/>
  <c r="M4135" i="3"/>
  <c r="K4135" i="3"/>
  <c r="I4135" i="3"/>
  <c r="N4154" i="3"/>
  <c r="I4161" i="3"/>
  <c r="T4048" i="3"/>
  <c r="T4053" i="3"/>
  <c r="Q4053" i="3"/>
  <c r="S4061" i="3"/>
  <c r="R4061" i="3"/>
  <c r="R4098" i="3"/>
  <c r="N4102" i="3"/>
  <c r="M4102" i="3"/>
  <c r="J4102" i="3"/>
  <c r="I4102" i="3"/>
  <c r="Q4104" i="3"/>
  <c r="J4112" i="3"/>
  <c r="Q4114" i="3"/>
  <c r="N4114" i="3"/>
  <c r="J4114" i="3"/>
  <c r="I4114" i="3"/>
  <c r="T4114" i="3"/>
  <c r="S4114" i="3"/>
  <c r="R4114" i="3"/>
  <c r="O4114" i="3"/>
  <c r="M4114" i="3"/>
  <c r="L4114" i="3"/>
  <c r="P4116" i="3"/>
  <c r="T4116" i="3"/>
  <c r="S4116" i="3"/>
  <c r="L4120" i="3"/>
  <c r="M4138" i="3"/>
  <c r="R4154" i="3"/>
  <c r="K4159" i="3"/>
  <c r="J4161" i="3"/>
  <c r="L4003" i="3"/>
  <c r="J4003" i="3"/>
  <c r="K4003" i="3"/>
  <c r="L4057" i="3"/>
  <c r="N4057" i="3"/>
  <c r="J4057" i="3"/>
  <c r="T4085" i="3"/>
  <c r="Q4085" i="3"/>
  <c r="K4085" i="3"/>
  <c r="J4085" i="3"/>
  <c r="S4098" i="3"/>
  <c r="R4104" i="3"/>
  <c r="K4112" i="3"/>
  <c r="M4120" i="3"/>
  <c r="O4138" i="3"/>
  <c r="M4159" i="3"/>
  <c r="N4161" i="3"/>
  <c r="T4191" i="3"/>
  <c r="R4191" i="3"/>
  <c r="Q4191" i="3"/>
  <c r="P4191" i="3"/>
  <c r="M4191" i="3"/>
  <c r="L4191" i="3"/>
  <c r="I4191" i="3"/>
  <c r="S4191" i="3"/>
  <c r="O4191" i="3"/>
  <c r="N4191" i="3"/>
  <c r="K4191" i="3"/>
  <c r="J4191" i="3"/>
  <c r="O4068" i="3"/>
  <c r="L4068" i="3"/>
  <c r="M4068" i="3"/>
  <c r="K4068" i="3"/>
  <c r="L4112" i="3"/>
  <c r="N4120" i="3"/>
  <c r="R4127" i="3"/>
  <c r="J4127" i="3"/>
  <c r="L4127" i="3"/>
  <c r="K4127" i="3"/>
  <c r="I4127" i="3"/>
  <c r="P4138" i="3"/>
  <c r="T4159" i="3"/>
  <c r="O4161" i="3"/>
  <c r="P4172" i="3"/>
  <c r="R4172" i="3"/>
  <c r="N4172" i="3"/>
  <c r="M4172" i="3"/>
  <c r="J4172" i="3"/>
  <c r="I4172" i="3"/>
  <c r="T4172" i="3"/>
  <c r="S4172" i="3"/>
  <c r="Q4172" i="3"/>
  <c r="L4172" i="3"/>
  <c r="K4172" i="3"/>
  <c r="T4095" i="3"/>
  <c r="R4095" i="3"/>
  <c r="S4095" i="3"/>
  <c r="O4095" i="3"/>
  <c r="P4095" i="3"/>
  <c r="N4095" i="3"/>
  <c r="L4099" i="3"/>
  <c r="K4099" i="3"/>
  <c r="N4099" i="3"/>
  <c r="I4099" i="3"/>
  <c r="S4099" i="3"/>
  <c r="R4099" i="3"/>
  <c r="O4099" i="3"/>
  <c r="M4099" i="3"/>
  <c r="M4112" i="3"/>
  <c r="Q4120" i="3"/>
  <c r="J4125" i="3"/>
  <c r="P4064" i="3"/>
  <c r="S4064" i="3"/>
  <c r="Q4064" i="3"/>
  <c r="O4064" i="3"/>
  <c r="L4064" i="3"/>
  <c r="K4064" i="3"/>
  <c r="N4112" i="3"/>
  <c r="R4120" i="3"/>
  <c r="M4125" i="3"/>
  <c r="L4129" i="3"/>
  <c r="T4129" i="3"/>
  <c r="Q4129" i="3"/>
  <c r="M4129" i="3"/>
  <c r="K4129" i="3"/>
  <c r="O4129" i="3"/>
  <c r="N4129" i="3"/>
  <c r="S4138" i="3"/>
  <c r="L4153" i="3"/>
  <c r="O4153" i="3"/>
  <c r="S4153" i="3"/>
  <c r="P4153" i="3"/>
  <c r="J4153" i="3"/>
  <c r="I4153" i="3"/>
  <c r="T4153" i="3"/>
  <c r="R4153" i="3"/>
  <c r="Q4153" i="3"/>
  <c r="N4153" i="3"/>
  <c r="K4153" i="3"/>
  <c r="T3993" i="3"/>
  <c r="N3993" i="3"/>
  <c r="J3993" i="3"/>
  <c r="T4041" i="3"/>
  <c r="N4041" i="3"/>
  <c r="K4041" i="3"/>
  <c r="J4041" i="3"/>
  <c r="I4041" i="3"/>
  <c r="R4074" i="3"/>
  <c r="O4074" i="3"/>
  <c r="T4074" i="3"/>
  <c r="S4074" i="3"/>
  <c r="T4091" i="3"/>
  <c r="Q4091" i="3"/>
  <c r="P4091" i="3"/>
  <c r="O4112" i="3"/>
  <c r="S4120" i="3"/>
  <c r="N4125" i="3"/>
  <c r="S4139" i="3"/>
  <c r="O4139" i="3"/>
  <c r="N4139" i="3"/>
  <c r="T4139" i="3"/>
  <c r="R4139" i="3"/>
  <c r="P4139" i="3"/>
  <c r="M4139" i="3"/>
  <c r="L4139" i="3"/>
  <c r="L4143" i="3"/>
  <c r="T4101" i="3"/>
  <c r="P4101" i="3"/>
  <c r="T4107" i="3"/>
  <c r="R4107" i="3"/>
  <c r="Q4107" i="3"/>
  <c r="P4107" i="3"/>
  <c r="Q4112" i="3"/>
  <c r="O4121" i="3"/>
  <c r="T4121" i="3"/>
  <c r="S4121" i="3"/>
  <c r="R4121" i="3"/>
  <c r="Q4121" i="3"/>
  <c r="N4121" i="3"/>
  <c r="M4121" i="3"/>
  <c r="L4121" i="3"/>
  <c r="O4125" i="3"/>
  <c r="L4132" i="3"/>
  <c r="M4143" i="3"/>
  <c r="L4147" i="3"/>
  <c r="K4147" i="3"/>
  <c r="M4147" i="3"/>
  <c r="T4147" i="3"/>
  <c r="S4147" i="3"/>
  <c r="O4147" i="3"/>
  <c r="N4147" i="3"/>
  <c r="T4113" i="3"/>
  <c r="L4113" i="3"/>
  <c r="I4113" i="3"/>
  <c r="J4113" i="3"/>
  <c r="K4098" i="3"/>
  <c r="J4098" i="3"/>
  <c r="T4149" i="3"/>
  <c r="P4149" i="3"/>
  <c r="O4149" i="3"/>
  <c r="R4149" i="3"/>
  <c r="Q4149" i="3"/>
  <c r="N4149" i="3"/>
  <c r="M4149" i="3"/>
  <c r="K4149" i="3"/>
  <c r="J4149" i="3"/>
  <c r="I4149" i="3"/>
  <c r="M4110" i="3"/>
  <c r="R4110" i="3"/>
  <c r="L4110" i="3"/>
  <c r="Q4110" i="3"/>
  <c r="P4110" i="3"/>
  <c r="O4110" i="3"/>
  <c r="K4110" i="3"/>
  <c r="J4110" i="3"/>
  <c r="I4110" i="3"/>
  <c r="L4115" i="3"/>
  <c r="S4115" i="3"/>
  <c r="O4115" i="3"/>
  <c r="N4115" i="3"/>
  <c r="Q4115" i="3"/>
  <c r="P4115" i="3"/>
  <c r="T4131" i="3"/>
  <c r="L4131" i="3"/>
  <c r="P4131" i="3"/>
  <c r="O4131" i="3"/>
  <c r="N4131" i="3"/>
  <c r="M4131" i="3"/>
  <c r="J4131" i="3"/>
  <c r="I4131" i="3"/>
  <c r="I4095" i="3"/>
  <c r="J4099" i="3"/>
  <c r="J4104" i="3"/>
  <c r="N4104" i="3"/>
  <c r="K4104" i="3"/>
  <c r="T4104" i="3"/>
  <c r="P4136" i="3"/>
  <c r="J4136" i="3"/>
  <c r="T4136" i="3"/>
  <c r="R4136" i="3"/>
  <c r="Q4136" i="3"/>
  <c r="O4136" i="3"/>
  <c r="K4136" i="3"/>
  <c r="I4136" i="3"/>
  <c r="T4173" i="3"/>
  <c r="I4173" i="3"/>
  <c r="S4173" i="3"/>
  <c r="P4173" i="3"/>
  <c r="O4173" i="3"/>
  <c r="K4173" i="3"/>
  <c r="J4173" i="3"/>
  <c r="R4173" i="3"/>
  <c r="Q4173" i="3"/>
  <c r="N4173" i="3"/>
  <c r="J4095" i="3"/>
  <c r="P4099" i="3"/>
  <c r="M4116" i="3"/>
  <c r="O4127" i="3"/>
  <c r="I4129" i="3"/>
  <c r="M4153" i="3"/>
  <c r="P4154" i="3"/>
  <c r="T4154" i="3"/>
  <c r="Q4154" i="3"/>
  <c r="O4154" i="3"/>
  <c r="M4154" i="3"/>
  <c r="L4154" i="3"/>
  <c r="I4154" i="3"/>
  <c r="T4167" i="3"/>
  <c r="P4167" i="3"/>
  <c r="M4167" i="3"/>
  <c r="L4167" i="3"/>
  <c r="I4167" i="3"/>
  <c r="N4167" i="3"/>
  <c r="K4167" i="3"/>
  <c r="J4167" i="3"/>
  <c r="S4167" i="3"/>
  <c r="R4167" i="3"/>
  <c r="P4129" i="3"/>
  <c r="P4112" i="3"/>
  <c r="S4112" i="3"/>
  <c r="R4112" i="3"/>
  <c r="T4161" i="3"/>
  <c r="K4161" i="3"/>
  <c r="S4161" i="3"/>
  <c r="R4161" i="3"/>
  <c r="Q4161" i="3"/>
  <c r="M4161" i="3"/>
  <c r="L4161" i="3"/>
  <c r="L4531" i="3"/>
  <c r="K4531" i="3"/>
  <c r="J4531" i="3"/>
  <c r="I4531" i="3"/>
  <c r="P4531" i="3"/>
  <c r="O4531" i="3"/>
  <c r="N4531" i="3"/>
  <c r="M4531" i="3"/>
  <c r="T4531" i="3"/>
  <c r="S4531" i="3"/>
  <c r="R4531" i="3"/>
  <c r="Q4531" i="3"/>
  <c r="P4181" i="3"/>
  <c r="O4181" i="3"/>
  <c r="L4181" i="3"/>
  <c r="K4181" i="3"/>
  <c r="O4183" i="3"/>
  <c r="O4186" i="3"/>
  <c r="Q4192" i="3"/>
  <c r="S4195" i="3"/>
  <c r="I4169" i="3"/>
  <c r="R4183" i="3"/>
  <c r="R4186" i="3"/>
  <c r="K4162" i="3"/>
  <c r="K4168" i="3"/>
  <c r="S4168" i="3"/>
  <c r="R4168" i="3"/>
  <c r="O4168" i="3"/>
  <c r="N4168" i="3"/>
  <c r="J4169" i="3"/>
  <c r="S4193" i="3"/>
  <c r="R4193" i="3"/>
  <c r="P4193" i="3"/>
  <c r="N4193" i="3"/>
  <c r="P4196" i="3"/>
  <c r="Q4196" i="3"/>
  <c r="S4196" i="3"/>
  <c r="R4196" i="3"/>
  <c r="M4196" i="3"/>
  <c r="L4196" i="3"/>
  <c r="I4196" i="3"/>
  <c r="R4187" i="3"/>
  <c r="Q4187" i="3"/>
  <c r="N4187" i="3"/>
  <c r="M4187" i="3"/>
  <c r="K4187" i="3"/>
  <c r="L4207" i="3"/>
  <c r="R4207" i="3"/>
  <c r="Q4207" i="3"/>
  <c r="P4207" i="3"/>
  <c r="N4207" i="3"/>
  <c r="K4207" i="3"/>
  <c r="J4207" i="3"/>
  <c r="I4157" i="3"/>
  <c r="O4157" i="3"/>
  <c r="L4157" i="3"/>
  <c r="N4162" i="3"/>
  <c r="L4169" i="3"/>
  <c r="T4198" i="3"/>
  <c r="S4198" i="3"/>
  <c r="Q4198" i="3"/>
  <c r="O4198" i="3"/>
  <c r="I4215" i="3"/>
  <c r="J4215" i="3"/>
  <c r="S4215" i="3"/>
  <c r="R4215" i="3"/>
  <c r="Q4215" i="3"/>
  <c r="P4215" i="3"/>
  <c r="N4215" i="3"/>
  <c r="M4215" i="3"/>
  <c r="K4215" i="3"/>
  <c r="Q4162" i="3"/>
  <c r="N4169" i="3"/>
  <c r="K4202" i="3"/>
  <c r="I4227" i="3"/>
  <c r="T4227" i="3"/>
  <c r="S4227" i="3"/>
  <c r="P4227" i="3"/>
  <c r="R4227" i="3"/>
  <c r="Q4227" i="3"/>
  <c r="O4227" i="3"/>
  <c r="N4227" i="3"/>
  <c r="L4227" i="3"/>
  <c r="K4227" i="3"/>
  <c r="Q4180" i="3"/>
  <c r="K4180" i="3"/>
  <c r="J4180" i="3"/>
  <c r="M4202" i="3"/>
  <c r="K4212" i="3"/>
  <c r="T4212" i="3"/>
  <c r="S4212" i="3"/>
  <c r="R4212" i="3"/>
  <c r="P4212" i="3"/>
  <c r="O4212" i="3"/>
  <c r="N4212" i="3"/>
  <c r="M4212" i="3"/>
  <c r="L4177" i="3"/>
  <c r="T4177" i="3"/>
  <c r="S4177" i="3"/>
  <c r="P4177" i="3"/>
  <c r="O4177" i="3"/>
  <c r="K4177" i="3"/>
  <c r="J4177" i="3"/>
  <c r="P4190" i="3"/>
  <c r="M4190" i="3"/>
  <c r="Q4190" i="3"/>
  <c r="K4190" i="3"/>
  <c r="J4190" i="3"/>
  <c r="L4201" i="3"/>
  <c r="O4201" i="3"/>
  <c r="S4201" i="3"/>
  <c r="R4201" i="3"/>
  <c r="N4201" i="3"/>
  <c r="M4201" i="3"/>
  <c r="I4201" i="3"/>
  <c r="I4221" i="3"/>
  <c r="T4221" i="3"/>
  <c r="O4221" i="3"/>
  <c r="N4221" i="3"/>
  <c r="M4221" i="3"/>
  <c r="L4221" i="3"/>
  <c r="S4221" i="3"/>
  <c r="P4124" i="3"/>
  <c r="S4124" i="3"/>
  <c r="O4124" i="3"/>
  <c r="K4124" i="3"/>
  <c r="J4124" i="3"/>
  <c r="P4142" i="3"/>
  <c r="M4142" i="3"/>
  <c r="K4142" i="3"/>
  <c r="T4145" i="3"/>
  <c r="S4145" i="3"/>
  <c r="P4158" i="3"/>
  <c r="N4165" i="3"/>
  <c r="M4178" i="3"/>
  <c r="J4181" i="3"/>
  <c r="P4185" i="3"/>
  <c r="Q4194" i="3"/>
  <c r="O4199" i="3"/>
  <c r="I4209" i="3"/>
  <c r="P4209" i="3"/>
  <c r="L4209" i="3"/>
  <c r="K4209" i="3"/>
  <c r="T4209" i="3"/>
  <c r="Q4223" i="3"/>
  <c r="L4223" i="3"/>
  <c r="T4223" i="3"/>
  <c r="S4223" i="3"/>
  <c r="P4223" i="3"/>
  <c r="O4223" i="3"/>
  <c r="M4223" i="3"/>
  <c r="J4223" i="3"/>
  <c r="I4223" i="3"/>
  <c r="L4163" i="3"/>
  <c r="R4163" i="3"/>
  <c r="N4163" i="3"/>
  <c r="M4163" i="3"/>
  <c r="O4165" i="3"/>
  <c r="I4168" i="3"/>
  <c r="M4181" i="3"/>
  <c r="I4193" i="3"/>
  <c r="J4196" i="3"/>
  <c r="I4187" i="3"/>
  <c r="L4195" i="3"/>
  <c r="K4195" i="3"/>
  <c r="Q4195" i="3"/>
  <c r="M4195" i="3"/>
  <c r="J4195" i="3"/>
  <c r="I4207" i="3"/>
  <c r="L4183" i="3"/>
  <c r="T4183" i="3"/>
  <c r="Q4183" i="3"/>
  <c r="P4183" i="3"/>
  <c r="N4183" i="3"/>
  <c r="J4187" i="3"/>
  <c r="S4192" i="3"/>
  <c r="R4192" i="3"/>
  <c r="O4192" i="3"/>
  <c r="N4192" i="3"/>
  <c r="L4192" i="3"/>
  <c r="J4192" i="3"/>
  <c r="M4207" i="3"/>
  <c r="T4186" i="3"/>
  <c r="Q4186" i="3"/>
  <c r="P4186" i="3"/>
  <c r="M4186" i="3"/>
  <c r="L4186" i="3"/>
  <c r="I4186" i="3"/>
  <c r="O4207" i="3"/>
  <c r="L4215" i="3"/>
  <c r="P4130" i="3"/>
  <c r="R4130" i="3"/>
  <c r="Q4130" i="3"/>
  <c r="M4157" i="3"/>
  <c r="K4160" i="3"/>
  <c r="S4165" i="3"/>
  <c r="P4168" i="3"/>
  <c r="S4181" i="3"/>
  <c r="O4187" i="3"/>
  <c r="M4193" i="3"/>
  <c r="T4196" i="3"/>
  <c r="K4198" i="3"/>
  <c r="M4206" i="3"/>
  <c r="T4206" i="3"/>
  <c r="S4206" i="3"/>
  <c r="P4206" i="3"/>
  <c r="O4206" i="3"/>
  <c r="K4206" i="3"/>
  <c r="J4206" i="3"/>
  <c r="S4207" i="3"/>
  <c r="O4215" i="3"/>
  <c r="L4105" i="3"/>
  <c r="O4105" i="3"/>
  <c r="T4105" i="3"/>
  <c r="Q4105" i="3"/>
  <c r="J4105" i="3"/>
  <c r="J4152" i="3"/>
  <c r="M4152" i="3"/>
  <c r="I4152" i="3"/>
  <c r="N4157" i="3"/>
  <c r="L4160" i="3"/>
  <c r="T4165" i="3"/>
  <c r="Q4168" i="3"/>
  <c r="I4180" i="3"/>
  <c r="T4181" i="3"/>
  <c r="P4187" i="3"/>
  <c r="O4193" i="3"/>
  <c r="T4197" i="3"/>
  <c r="S4197" i="3"/>
  <c r="R4197" i="3"/>
  <c r="O4197" i="3"/>
  <c r="N4197" i="3"/>
  <c r="L4197" i="3"/>
  <c r="J4197" i="3"/>
  <c r="L4198" i="3"/>
  <c r="T4207" i="3"/>
  <c r="I4212" i="3"/>
  <c r="T4215" i="3"/>
  <c r="P4084" i="3"/>
  <c r="M4084" i="3"/>
  <c r="L4123" i="3"/>
  <c r="N4123" i="3"/>
  <c r="J4123" i="3"/>
  <c r="T4144" i="3"/>
  <c r="P4144" i="3"/>
  <c r="O4144" i="3"/>
  <c r="P4148" i="3"/>
  <c r="Q4148" i="3"/>
  <c r="S4148" i="3"/>
  <c r="N4148" i="3"/>
  <c r="J4148" i="3"/>
  <c r="I4148" i="3"/>
  <c r="P4157" i="3"/>
  <c r="M4160" i="3"/>
  <c r="T4168" i="3"/>
  <c r="O4176" i="3"/>
  <c r="N4176" i="3"/>
  <c r="K4176" i="3"/>
  <c r="J4176" i="3"/>
  <c r="I4177" i="3"/>
  <c r="L4180" i="3"/>
  <c r="S4187" i="3"/>
  <c r="I4190" i="3"/>
  <c r="Q4193" i="3"/>
  <c r="J4201" i="3"/>
  <c r="J4212" i="3"/>
  <c r="J4221" i="3"/>
  <c r="P4162" i="3"/>
  <c r="M4162" i="3"/>
  <c r="I4162" i="3"/>
  <c r="O4169" i="3"/>
  <c r="T4169" i="3"/>
  <c r="S4169" i="3"/>
  <c r="M4177" i="3"/>
  <c r="T4187" i="3"/>
  <c r="L4190" i="3"/>
  <c r="K4201" i="3"/>
  <c r="K4221" i="3"/>
  <c r="R4157" i="3"/>
  <c r="O4160" i="3"/>
  <c r="N4177" i="3"/>
  <c r="N4180" i="3"/>
  <c r="N4190" i="3"/>
  <c r="K4194" i="3"/>
  <c r="T4194" i="3"/>
  <c r="R4194" i="3"/>
  <c r="P4198" i="3"/>
  <c r="P4201" i="3"/>
  <c r="Q4212" i="3"/>
  <c r="P4221" i="3"/>
  <c r="N4223" i="3"/>
  <c r="T4035" i="3"/>
  <c r="K4035" i="3"/>
  <c r="Q4079" i="3"/>
  <c r="N4079" i="3"/>
  <c r="P4088" i="3"/>
  <c r="I4088" i="3"/>
  <c r="M4124" i="3"/>
  <c r="P4133" i="3"/>
  <c r="M4133" i="3"/>
  <c r="I4133" i="3"/>
  <c r="T4137" i="3"/>
  <c r="O4137" i="3"/>
  <c r="K4137" i="3"/>
  <c r="L4142" i="3"/>
  <c r="K4145" i="3"/>
  <c r="S4157" i="3"/>
  <c r="Q4160" i="3"/>
  <c r="Q4177" i="3"/>
  <c r="O4180" i="3"/>
  <c r="O4190" i="3"/>
  <c r="I4195" i="3"/>
  <c r="R4198" i="3"/>
  <c r="Q4201" i="3"/>
  <c r="N4209" i="3"/>
  <c r="Q4221" i="3"/>
  <c r="R4223" i="3"/>
  <c r="T4119" i="3"/>
  <c r="Q4119" i="3"/>
  <c r="N4119" i="3"/>
  <c r="J4119" i="3"/>
  <c r="I4119" i="3"/>
  <c r="N4124" i="3"/>
  <c r="S4140" i="3"/>
  <c r="R4140" i="3"/>
  <c r="N4142" i="3"/>
  <c r="L4145" i="3"/>
  <c r="T4157" i="3"/>
  <c r="R4160" i="3"/>
  <c r="K4163" i="3"/>
  <c r="R4177" i="3"/>
  <c r="P4180" i="3"/>
  <c r="I4183" i="3"/>
  <c r="R4190" i="3"/>
  <c r="I4192" i="3"/>
  <c r="N4195" i="3"/>
  <c r="L4199" i="3"/>
  <c r="S4199" i="3"/>
  <c r="T4201" i="3"/>
  <c r="O4209" i="3"/>
  <c r="R4221" i="3"/>
  <c r="M4158" i="3"/>
  <c r="T4158" i="3"/>
  <c r="Q4158" i="3"/>
  <c r="L4158" i="3"/>
  <c r="K4158" i="3"/>
  <c r="S4160" i="3"/>
  <c r="P4178" i="3"/>
  <c r="T4178" i="3"/>
  <c r="Q4178" i="3"/>
  <c r="O4178" i="3"/>
  <c r="R4180" i="3"/>
  <c r="J4183" i="3"/>
  <c r="T4185" i="3"/>
  <c r="O4185" i="3"/>
  <c r="K4185" i="3"/>
  <c r="J4185" i="3"/>
  <c r="J4186" i="3"/>
  <c r="S4190" i="3"/>
  <c r="K4192" i="3"/>
  <c r="O4195" i="3"/>
  <c r="P4202" i="3"/>
  <c r="T4202" i="3"/>
  <c r="S4202" i="3"/>
  <c r="O4202" i="3"/>
  <c r="N4202" i="3"/>
  <c r="L4202" i="3"/>
  <c r="J4202" i="3"/>
  <c r="M4234" i="3"/>
  <c r="N4234" i="3"/>
  <c r="R4234" i="3"/>
  <c r="K4234" i="3"/>
  <c r="J4234" i="3"/>
  <c r="M4240" i="3"/>
  <c r="Q4240" i="3"/>
  <c r="K4240" i="3"/>
  <c r="I4240" i="3"/>
  <c r="L4228" i="3"/>
  <c r="T4230" i="3"/>
  <c r="O4230" i="3"/>
  <c r="M4230" i="3"/>
  <c r="L4230" i="3"/>
  <c r="P4230" i="3"/>
  <c r="N4230" i="3"/>
  <c r="I4230" i="3"/>
  <c r="N4235" i="3"/>
  <c r="I4257" i="3"/>
  <c r="P4257" i="3"/>
  <c r="N4257" i="3"/>
  <c r="M4257" i="3"/>
  <c r="L4257" i="3"/>
  <c r="T4257" i="3"/>
  <c r="S4257" i="3"/>
  <c r="Q4257" i="3"/>
  <c r="O4257" i="3"/>
  <c r="S4265" i="3"/>
  <c r="L4265" i="3"/>
  <c r="R4265" i="3"/>
  <c r="Q4265" i="3"/>
  <c r="N4265" i="3"/>
  <c r="K4265" i="3"/>
  <c r="J4265" i="3"/>
  <c r="M4222" i="3"/>
  <c r="T4222" i="3"/>
  <c r="S4222" i="3"/>
  <c r="N4228" i="3"/>
  <c r="O4235" i="3"/>
  <c r="J4238" i="3"/>
  <c r="J4252" i="3"/>
  <c r="O4228" i="3"/>
  <c r="R4235" i="3"/>
  <c r="K4238" i="3"/>
  <c r="T4248" i="3"/>
  <c r="R4248" i="3"/>
  <c r="O4248" i="3"/>
  <c r="N4248" i="3"/>
  <c r="J4248" i="3"/>
  <c r="I4248" i="3"/>
  <c r="K4252" i="3"/>
  <c r="P4228" i="3"/>
  <c r="N4238" i="3"/>
  <c r="I4251" i="3"/>
  <c r="R4251" i="3"/>
  <c r="M4251" i="3"/>
  <c r="K4251" i="3"/>
  <c r="J4251" i="3"/>
  <c r="N4251" i="3"/>
  <c r="T4297" i="3"/>
  <c r="S4297" i="3"/>
  <c r="R4297" i="3"/>
  <c r="P4297" i="3"/>
  <c r="O4297" i="3"/>
  <c r="L4297" i="3"/>
  <c r="Q4297" i="3"/>
  <c r="N4297" i="3"/>
  <c r="M4297" i="3"/>
  <c r="K4297" i="3"/>
  <c r="J4297" i="3"/>
  <c r="S4242" i="3"/>
  <c r="R4242" i="3"/>
  <c r="Q4242" i="3"/>
  <c r="P4242" i="3"/>
  <c r="O4242" i="3"/>
  <c r="L4242" i="3"/>
  <c r="T4189" i="3"/>
  <c r="T4208" i="3"/>
  <c r="J4211" i="3"/>
  <c r="R4228" i="3"/>
  <c r="P4238" i="3"/>
  <c r="Q4253" i="3"/>
  <c r="T4253" i="3"/>
  <c r="S4253" i="3"/>
  <c r="R4253" i="3"/>
  <c r="P4253" i="3"/>
  <c r="N4253" i="3"/>
  <c r="T4262" i="3"/>
  <c r="O4262" i="3"/>
  <c r="M4262" i="3"/>
  <c r="L4262" i="3"/>
  <c r="K4262" i="3"/>
  <c r="Q4262" i="3"/>
  <c r="N4262" i="3"/>
  <c r="J4262" i="3"/>
  <c r="L4211" i="3"/>
  <c r="I4234" i="3"/>
  <c r="J4240" i="3"/>
  <c r="O4211" i="3"/>
  <c r="Q4217" i="3"/>
  <c r="I4217" i="3"/>
  <c r="T4217" i="3"/>
  <c r="Q4229" i="3"/>
  <c r="O4229" i="3"/>
  <c r="J4229" i="3"/>
  <c r="L4229" i="3"/>
  <c r="J4230" i="3"/>
  <c r="L4234" i="3"/>
  <c r="I4239" i="3"/>
  <c r="L4239" i="3"/>
  <c r="S4239" i="3"/>
  <c r="R4239" i="3"/>
  <c r="O4239" i="3"/>
  <c r="L4240" i="3"/>
  <c r="J4257" i="3"/>
  <c r="I4265" i="3"/>
  <c r="I4245" i="3"/>
  <c r="O4245" i="3"/>
  <c r="J4245" i="3"/>
  <c r="S4245" i="3"/>
  <c r="P4245" i="3"/>
  <c r="N4245" i="3"/>
  <c r="K4257" i="3"/>
  <c r="M4265" i="3"/>
  <c r="P4267" i="3"/>
  <c r="N4267" i="3"/>
  <c r="M4267" i="3"/>
  <c r="L4267" i="3"/>
  <c r="S4267" i="3"/>
  <c r="R4267" i="3"/>
  <c r="J4267" i="3"/>
  <c r="I4267" i="3"/>
  <c r="J4222" i="3"/>
  <c r="P4234" i="3"/>
  <c r="O4240" i="3"/>
  <c r="O4265" i="3"/>
  <c r="S4307" i="3"/>
  <c r="Q4307" i="3"/>
  <c r="T4307" i="3"/>
  <c r="R4307" i="3"/>
  <c r="O4307" i="3"/>
  <c r="N4307" i="3"/>
  <c r="P4307" i="3"/>
  <c r="M4307" i="3"/>
  <c r="L4307" i="3"/>
  <c r="K4307" i="3"/>
  <c r="J4307" i="3"/>
  <c r="I4307" i="3"/>
  <c r="J4205" i="3"/>
  <c r="S4211" i="3"/>
  <c r="J4214" i="3"/>
  <c r="K4222" i="3"/>
  <c r="R4230" i="3"/>
  <c r="Q4234" i="3"/>
  <c r="P4240" i="3"/>
  <c r="L4248" i="3"/>
  <c r="L4251" i="3"/>
  <c r="P4256" i="3"/>
  <c r="K4256" i="3"/>
  <c r="I4256" i="3"/>
  <c r="T4256" i="3"/>
  <c r="Q4256" i="3"/>
  <c r="O4256" i="3"/>
  <c r="J4256" i="3"/>
  <c r="P4265" i="3"/>
  <c r="I4297" i="3"/>
  <c r="T4179" i="3"/>
  <c r="L4179" i="3"/>
  <c r="P4184" i="3"/>
  <c r="J4184" i="3"/>
  <c r="K4205" i="3"/>
  <c r="K4214" i="3"/>
  <c r="L4222" i="3"/>
  <c r="Q4224" i="3"/>
  <c r="K4224" i="3"/>
  <c r="S4230" i="3"/>
  <c r="S4234" i="3"/>
  <c r="R4240" i="3"/>
  <c r="I4242" i="3"/>
  <c r="M4248" i="3"/>
  <c r="M4250" i="3"/>
  <c r="T4250" i="3"/>
  <c r="S4250" i="3"/>
  <c r="R4250" i="3"/>
  <c r="P4250" i="3"/>
  <c r="O4251" i="3"/>
  <c r="T4265" i="3"/>
  <c r="T4234" i="3"/>
  <c r="S4240" i="3"/>
  <c r="J4242" i="3"/>
  <c r="M4228" i="3"/>
  <c r="J4228" i="3"/>
  <c r="Q4235" i="3"/>
  <c r="S4235" i="3"/>
  <c r="M4235" i="3"/>
  <c r="K4235" i="3"/>
  <c r="J4235" i="3"/>
  <c r="P4235" i="3"/>
  <c r="T4240" i="3"/>
  <c r="K4242" i="3"/>
  <c r="L4111" i="3"/>
  <c r="R4111" i="3"/>
  <c r="I4175" i="3"/>
  <c r="L4200" i="3"/>
  <c r="N4205" i="3"/>
  <c r="N4214" i="3"/>
  <c r="M4216" i="3"/>
  <c r="O4216" i="3"/>
  <c r="N4216" i="3"/>
  <c r="P4222" i="3"/>
  <c r="Q4241" i="3"/>
  <c r="P4241" i="3"/>
  <c r="N4241" i="3"/>
  <c r="M4241" i="3"/>
  <c r="L4241" i="3"/>
  <c r="O4241" i="3"/>
  <c r="K4241" i="3"/>
  <c r="M4242" i="3"/>
  <c r="S4248" i="3"/>
  <c r="S4251" i="3"/>
  <c r="K4253" i="3"/>
  <c r="P4262" i="3"/>
  <c r="R4272" i="3"/>
  <c r="P4272" i="3"/>
  <c r="O4272" i="3"/>
  <c r="N4272" i="3"/>
  <c r="L4272" i="3"/>
  <c r="T4272" i="3"/>
  <c r="S4272" i="3"/>
  <c r="M4272" i="3"/>
  <c r="J4272" i="3"/>
  <c r="I4272" i="3"/>
  <c r="O4205" i="3"/>
  <c r="O4214" i="3"/>
  <c r="J4217" i="3"/>
  <c r="O4220" i="3"/>
  <c r="J4220" i="3"/>
  <c r="I4220" i="3"/>
  <c r="Q4222" i="3"/>
  <c r="I4229" i="3"/>
  <c r="J4239" i="3"/>
  <c r="N4242" i="3"/>
  <c r="T4251" i="3"/>
  <c r="L4253" i="3"/>
  <c r="R4262" i="3"/>
  <c r="R4238" i="3"/>
  <c r="Q4238" i="3"/>
  <c r="M4238" i="3"/>
  <c r="L4238" i="3"/>
  <c r="I4238" i="3"/>
  <c r="T4242" i="3"/>
  <c r="K4245" i="3"/>
  <c r="M4252" i="3"/>
  <c r="R4252" i="3"/>
  <c r="P4252" i="3"/>
  <c r="O4252" i="3"/>
  <c r="N4252" i="3"/>
  <c r="S4252" i="3"/>
  <c r="Q4252" i="3"/>
  <c r="I4252" i="3"/>
  <c r="M4217" i="3"/>
  <c r="N4229" i="3"/>
  <c r="N4239" i="3"/>
  <c r="M4245" i="3"/>
  <c r="L4256" i="3"/>
  <c r="Q4267" i="3"/>
  <c r="K4281" i="3"/>
  <c r="T4281" i="3"/>
  <c r="S4281" i="3"/>
  <c r="N4281" i="3"/>
  <c r="L4281" i="3"/>
  <c r="J4281" i="3"/>
  <c r="I4281" i="3"/>
  <c r="R4281" i="3"/>
  <c r="P4281" i="3"/>
  <c r="O4281" i="3"/>
  <c r="M4281" i="3"/>
  <c r="S4205" i="3"/>
  <c r="J4208" i="3"/>
  <c r="Q4211" i="3"/>
  <c r="N4211" i="3"/>
  <c r="M4211" i="3"/>
  <c r="T4214" i="3"/>
  <c r="P4229" i="3"/>
  <c r="P4239" i="3"/>
  <c r="Q4245" i="3"/>
  <c r="T4267" i="3"/>
  <c r="O4276" i="3"/>
  <c r="S4276" i="3"/>
  <c r="M4276" i="3"/>
  <c r="K4276" i="3"/>
  <c r="K4277" i="3" s="1"/>
  <c r="J4276" i="3"/>
  <c r="I4276" i="3"/>
  <c r="M4277" i="3"/>
  <c r="P4286" i="3"/>
  <c r="I4301" i="3"/>
  <c r="L4304" i="3"/>
  <c r="P4246" i="3"/>
  <c r="Q4277" i="3"/>
  <c r="Q4286" i="3"/>
  <c r="I4292" i="3"/>
  <c r="J4301" i="3"/>
  <c r="M4304" i="3"/>
  <c r="I4316" i="3"/>
  <c r="T4316" i="3"/>
  <c r="S4316" i="3"/>
  <c r="R4316" i="3"/>
  <c r="Q4316" i="3"/>
  <c r="P4316" i="3"/>
  <c r="N4316" i="3"/>
  <c r="M4316" i="3"/>
  <c r="K4316" i="3"/>
  <c r="J4316" i="3"/>
  <c r="O4318" i="3"/>
  <c r="S4318" i="3"/>
  <c r="K4318" i="3"/>
  <c r="S4286" i="3"/>
  <c r="J4292" i="3"/>
  <c r="O4294" i="3"/>
  <c r="K4294" i="3"/>
  <c r="O4304" i="3"/>
  <c r="M4319" i="3"/>
  <c r="T4278" i="3"/>
  <c r="S4278" i="3"/>
  <c r="Q4278" i="3"/>
  <c r="P4278" i="3"/>
  <c r="L4292" i="3"/>
  <c r="O4300" i="3"/>
  <c r="I4300" i="3"/>
  <c r="S4300" i="3"/>
  <c r="M4300" i="3"/>
  <c r="L4300" i="3"/>
  <c r="K4300" i="3"/>
  <c r="J4300" i="3"/>
  <c r="S4302" i="3"/>
  <c r="R4302" i="3"/>
  <c r="Q4302" i="3"/>
  <c r="N4302" i="3"/>
  <c r="P4304" i="3"/>
  <c r="N4319" i="3"/>
  <c r="R4236" i="3"/>
  <c r="P4236" i="3"/>
  <c r="O4236" i="3"/>
  <c r="K4260" i="3"/>
  <c r="S4261" i="3"/>
  <c r="O4271" i="3"/>
  <c r="Q4274" i="3"/>
  <c r="L4289" i="3"/>
  <c r="Q4291" i="3"/>
  <c r="P4291" i="3"/>
  <c r="N4291" i="3"/>
  <c r="M4291" i="3"/>
  <c r="L4291" i="3"/>
  <c r="J4291" i="3"/>
  <c r="I4291" i="3"/>
  <c r="M4292" i="3"/>
  <c r="Q4304" i="3"/>
  <c r="O4319" i="3"/>
  <c r="K4323" i="3"/>
  <c r="Q4323" i="3"/>
  <c r="L4323" i="3"/>
  <c r="I4331" i="3"/>
  <c r="K4384" i="3"/>
  <c r="J4384" i="3"/>
  <c r="I4384" i="3"/>
  <c r="T4384" i="3"/>
  <c r="S4384" i="3"/>
  <c r="P4384" i="3"/>
  <c r="O4384" i="3"/>
  <c r="N4384" i="3"/>
  <c r="M4384" i="3"/>
  <c r="L4384" i="3"/>
  <c r="R4384" i="3"/>
  <c r="Q4384" i="3"/>
  <c r="Q4247" i="3"/>
  <c r="T4247" i="3"/>
  <c r="R4247" i="3"/>
  <c r="P4247" i="3"/>
  <c r="O4247" i="3"/>
  <c r="M4260" i="3"/>
  <c r="I4263" i="3"/>
  <c r="I4282" i="3"/>
  <c r="I4285" i="3"/>
  <c r="M4289" i="3"/>
  <c r="I4308" i="3"/>
  <c r="M4324" i="3"/>
  <c r="K4305" i="3"/>
  <c r="S4305" i="3"/>
  <c r="N4305" i="3"/>
  <c r="M4305" i="3"/>
  <c r="L4305" i="3"/>
  <c r="J4305" i="3"/>
  <c r="I4305" i="3"/>
  <c r="S4310" i="3"/>
  <c r="N4310" i="3"/>
  <c r="M4310" i="3"/>
  <c r="L4310" i="3"/>
  <c r="K4310" i="3"/>
  <c r="J4310" i="3"/>
  <c r="O4312" i="3"/>
  <c r="P4312" i="3"/>
  <c r="T4312" i="3"/>
  <c r="S4312" i="3"/>
  <c r="Q4312" i="3"/>
  <c r="N4312" i="3"/>
  <c r="Q4320" i="3"/>
  <c r="P4320" i="3"/>
  <c r="O4320" i="3"/>
  <c r="N4320" i="3"/>
  <c r="M4320" i="3"/>
  <c r="K4320" i="3"/>
  <c r="J4320" i="3"/>
  <c r="Q4260" i="3"/>
  <c r="O4263" i="3"/>
  <c r="L4273" i="3"/>
  <c r="N4276" i="3"/>
  <c r="N4308" i="3"/>
  <c r="L4316" i="3"/>
  <c r="I4318" i="3"/>
  <c r="S4324" i="3"/>
  <c r="R4260" i="3"/>
  <c r="P4276" i="3"/>
  <c r="S4283" i="3"/>
  <c r="R4283" i="3"/>
  <c r="Q4283" i="3"/>
  <c r="Q4285" i="3"/>
  <c r="I4294" i="3"/>
  <c r="O4308" i="3"/>
  <c r="N4313" i="3"/>
  <c r="O4316" i="3"/>
  <c r="J4318" i="3"/>
  <c r="O4330" i="3"/>
  <c r="S4330" i="3"/>
  <c r="R4330" i="3"/>
  <c r="Q4330" i="3"/>
  <c r="P4330" i="3"/>
  <c r="N4330" i="3"/>
  <c r="L4330" i="3"/>
  <c r="K4330" i="3"/>
  <c r="J4330" i="3"/>
  <c r="I4330" i="3"/>
  <c r="P4296" i="3"/>
  <c r="R4296" i="3"/>
  <c r="Q4296" i="3"/>
  <c r="O4296" i="3"/>
  <c r="N4296" i="3"/>
  <c r="M4296" i="3"/>
  <c r="K4296" i="3"/>
  <c r="J4296" i="3"/>
  <c r="K4317" i="3"/>
  <c r="N4317" i="3"/>
  <c r="T4317" i="3"/>
  <c r="S4317" i="3"/>
  <c r="Q4317" i="3"/>
  <c r="P4317" i="3"/>
  <c r="S4325" i="3"/>
  <c r="Q4325" i="3"/>
  <c r="P4325" i="3"/>
  <c r="O4325" i="3"/>
  <c r="N4325" i="3"/>
  <c r="M4325" i="3"/>
  <c r="K4325" i="3"/>
  <c r="J4325" i="3"/>
  <c r="I4325" i="3"/>
  <c r="T4315" i="3"/>
  <c r="O4315" i="3"/>
  <c r="N4315" i="3"/>
  <c r="M4315" i="3"/>
  <c r="L4315" i="3"/>
  <c r="K4315" i="3"/>
  <c r="I4315" i="3"/>
  <c r="P4261" i="3"/>
  <c r="K4261" i="3"/>
  <c r="I4261" i="3"/>
  <c r="L4274" i="3"/>
  <c r="T4274" i="3"/>
  <c r="T4276" i="3"/>
  <c r="K4278" i="3"/>
  <c r="O4291" i="3"/>
  <c r="M4294" i="3"/>
  <c r="Q4300" i="3"/>
  <c r="K4302" i="3"/>
  <c r="N4318" i="3"/>
  <c r="S4277" i="3"/>
  <c r="R4277" i="3"/>
  <c r="P4277" i="3"/>
  <c r="O4277" i="3"/>
  <c r="N4277" i="3"/>
  <c r="L4277" i="3"/>
  <c r="R4286" i="3"/>
  <c r="O4286" i="3"/>
  <c r="M4286" i="3"/>
  <c r="L4286" i="3"/>
  <c r="K4286" i="3"/>
  <c r="I4286" i="3"/>
  <c r="N4304" i="3"/>
  <c r="I4304" i="3"/>
  <c r="M4246" i="3"/>
  <c r="T4246" i="3"/>
  <c r="O4246" i="3"/>
  <c r="L4246" i="3"/>
  <c r="K4246" i="3"/>
  <c r="J4246" i="3"/>
  <c r="M4278" i="3"/>
  <c r="S4291" i="3"/>
  <c r="P4294" i="3"/>
  <c r="T4300" i="3"/>
  <c r="M4302" i="3"/>
  <c r="Q4318" i="3"/>
  <c r="N4323" i="3"/>
  <c r="N4278" i="3"/>
  <c r="S4301" i="3"/>
  <c r="N4301" i="3"/>
  <c r="T4301" i="3"/>
  <c r="R4301" i="3"/>
  <c r="Q4301" i="3"/>
  <c r="P4301" i="3"/>
  <c r="O4301" i="3"/>
  <c r="L4301" i="3"/>
  <c r="K4301" i="3"/>
  <c r="O4305" i="3"/>
  <c r="I4310" i="3"/>
  <c r="I4312" i="3"/>
  <c r="I4320" i="3"/>
  <c r="S4292" i="3"/>
  <c r="R4292" i="3"/>
  <c r="Q4292" i="3"/>
  <c r="O4292" i="3"/>
  <c r="N4292" i="3"/>
  <c r="K4292" i="3"/>
  <c r="P4305" i="3"/>
  <c r="O4310" i="3"/>
  <c r="J4312" i="3"/>
  <c r="L4320" i="3"/>
  <c r="S4271" i="3"/>
  <c r="R4271" i="3"/>
  <c r="M4271" i="3"/>
  <c r="K4271" i="3"/>
  <c r="K4272" i="3" s="1"/>
  <c r="K4273" i="3" s="1"/>
  <c r="J4271" i="3"/>
  <c r="I4271" i="3"/>
  <c r="R4278" i="3"/>
  <c r="S4289" i="3"/>
  <c r="K4289" i="3"/>
  <c r="S4294" i="3"/>
  <c r="T4302" i="3"/>
  <c r="Q4305" i="3"/>
  <c r="P4310" i="3"/>
  <c r="K4312" i="3"/>
  <c r="S4319" i="3"/>
  <c r="Q4319" i="3"/>
  <c r="L4319" i="3"/>
  <c r="K4319" i="3"/>
  <c r="J4319" i="3"/>
  <c r="I4319" i="3"/>
  <c r="R4320" i="3"/>
  <c r="M4330" i="3"/>
  <c r="L4296" i="3"/>
  <c r="T4305" i="3"/>
  <c r="R4310" i="3"/>
  <c r="M4312" i="3"/>
  <c r="J4317" i="3"/>
  <c r="T4320" i="3"/>
  <c r="R4325" i="3"/>
  <c r="S4331" i="3"/>
  <c r="T4331" i="3"/>
  <c r="Q4331" i="3"/>
  <c r="P4331" i="3"/>
  <c r="O4331" i="3"/>
  <c r="N4331" i="3"/>
  <c r="M4331" i="3"/>
  <c r="L4331" i="3"/>
  <c r="K4263" i="3"/>
  <c r="J4263" i="3"/>
  <c r="S4263" i="3"/>
  <c r="R4263" i="3"/>
  <c r="Q4263" i="3"/>
  <c r="O4282" i="3"/>
  <c r="T4282" i="3"/>
  <c r="R4282" i="3"/>
  <c r="Q4282" i="3"/>
  <c r="P4282" i="3"/>
  <c r="M4282" i="3"/>
  <c r="L4282" i="3"/>
  <c r="N4285" i="3"/>
  <c r="P4285" i="3"/>
  <c r="J4285" i="3"/>
  <c r="S4296" i="3"/>
  <c r="O4306" i="3"/>
  <c r="L4306" i="3"/>
  <c r="T4306" i="3"/>
  <c r="S4306" i="3"/>
  <c r="R4306" i="3"/>
  <c r="Q4306" i="3"/>
  <c r="P4306" i="3"/>
  <c r="M4306" i="3"/>
  <c r="K4306" i="3"/>
  <c r="I4306" i="3"/>
  <c r="K4308" i="3"/>
  <c r="T4308" i="3"/>
  <c r="T4310" i="3"/>
  <c r="R4312" i="3"/>
  <c r="P4315" i="3"/>
  <c r="L4317" i="3"/>
  <c r="T4321" i="3"/>
  <c r="S4321" i="3"/>
  <c r="R4321" i="3"/>
  <c r="Q4321" i="3"/>
  <c r="O4321" i="3"/>
  <c r="N4321" i="3"/>
  <c r="L4321" i="3"/>
  <c r="K4321" i="3"/>
  <c r="O4324" i="3"/>
  <c r="R4324" i="3"/>
  <c r="L4324" i="3"/>
  <c r="K4324" i="3"/>
  <c r="J4324" i="3"/>
  <c r="I4324" i="3"/>
  <c r="T4325" i="3"/>
  <c r="T4273" i="3"/>
  <c r="S4273" i="3"/>
  <c r="R4273" i="3"/>
  <c r="P4273" i="3"/>
  <c r="O4273" i="3"/>
  <c r="I4277" i="3"/>
  <c r="J4286" i="3"/>
  <c r="T4296" i="3"/>
  <c r="J4304" i="3"/>
  <c r="K4311" i="3"/>
  <c r="J4311" i="3"/>
  <c r="T4311" i="3"/>
  <c r="S4311" i="3"/>
  <c r="R4311" i="3"/>
  <c r="Q4311" i="3"/>
  <c r="P4311" i="3"/>
  <c r="N4311" i="3"/>
  <c r="M4311" i="3"/>
  <c r="I4311" i="3"/>
  <c r="S4313" i="3"/>
  <c r="K4313" i="3"/>
  <c r="Q4315" i="3"/>
  <c r="M4317" i="3"/>
  <c r="T4326" i="3"/>
  <c r="S4326" i="3"/>
  <c r="R4326" i="3"/>
  <c r="P4326" i="3"/>
  <c r="O4326" i="3"/>
  <c r="N4326" i="3"/>
  <c r="M4326" i="3"/>
  <c r="L4326" i="3"/>
  <c r="K4329" i="3"/>
  <c r="T4329" i="3"/>
  <c r="O4353" i="3"/>
  <c r="S4357" i="3"/>
  <c r="R4357" i="3"/>
  <c r="Q4357" i="3"/>
  <c r="M4357" i="3"/>
  <c r="L4357" i="3"/>
  <c r="M4368" i="3"/>
  <c r="O4373" i="3"/>
  <c r="N4373" i="3"/>
  <c r="M4373" i="3"/>
  <c r="T4373" i="3"/>
  <c r="S4373" i="3"/>
  <c r="P4373" i="3"/>
  <c r="L4373" i="3"/>
  <c r="K4373" i="3"/>
  <c r="M4374" i="3"/>
  <c r="J4377" i="3"/>
  <c r="S4295" i="3"/>
  <c r="K4295" i="3"/>
  <c r="Q4327" i="3"/>
  <c r="O4341" i="3"/>
  <c r="L4341" i="3"/>
  <c r="I4349" i="3"/>
  <c r="P4353" i="3"/>
  <c r="O4359" i="3"/>
  <c r="O4368" i="3"/>
  <c r="P4374" i="3"/>
  <c r="K4377" i="3"/>
  <c r="S4344" i="3"/>
  <c r="R4344" i="3"/>
  <c r="Q4344" i="3"/>
  <c r="T4344" i="3"/>
  <c r="K4344" i="3"/>
  <c r="K4348" i="3"/>
  <c r="K4349" i="3" s="1"/>
  <c r="J4348" i="3"/>
  <c r="I4348" i="3"/>
  <c r="P4348" i="3"/>
  <c r="O4348" i="3"/>
  <c r="J4349" i="3"/>
  <c r="M4365" i="3"/>
  <c r="O4377" i="3"/>
  <c r="J4338" i="3"/>
  <c r="L4342" i="3"/>
  <c r="K4354" i="3"/>
  <c r="J4354" i="3"/>
  <c r="I4354" i="3"/>
  <c r="Q4354" i="3"/>
  <c r="P4354" i="3"/>
  <c r="N4365" i="3"/>
  <c r="M4369" i="3"/>
  <c r="L4369" i="3"/>
  <c r="T4369" i="3"/>
  <c r="Q4369" i="3"/>
  <c r="P4369" i="3"/>
  <c r="O4369" i="3"/>
  <c r="K4375" i="3"/>
  <c r="O4375" i="3"/>
  <c r="L4375" i="3"/>
  <c r="I4375" i="3"/>
  <c r="P4377" i="3"/>
  <c r="T4327" i="3"/>
  <c r="K4338" i="3"/>
  <c r="M4342" i="3"/>
  <c r="P4349" i="3"/>
  <c r="R4359" i="3"/>
  <c r="Q4365" i="3"/>
  <c r="I4379" i="3"/>
  <c r="O4270" i="3"/>
  <c r="S4270" i="3"/>
  <c r="K4275" i="3"/>
  <c r="Q4275" i="3"/>
  <c r="L4338" i="3"/>
  <c r="N4342" i="3"/>
  <c r="K4379" i="3"/>
  <c r="N4338" i="3"/>
  <c r="P4342" i="3"/>
  <c r="S4350" i="3"/>
  <c r="R4350" i="3"/>
  <c r="Q4350" i="3"/>
  <c r="O4350" i="3"/>
  <c r="N4350" i="3"/>
  <c r="L4351" i="3"/>
  <c r="K4360" i="3"/>
  <c r="J4360" i="3"/>
  <c r="I4360" i="3"/>
  <c r="O4360" i="3"/>
  <c r="L4360" i="3"/>
  <c r="L4361" i="3"/>
  <c r="Q4379" i="3"/>
  <c r="S4391" i="3"/>
  <c r="O4391" i="3"/>
  <c r="N4391" i="3"/>
  <c r="M4391" i="3"/>
  <c r="P4391" i="3"/>
  <c r="L4391" i="3"/>
  <c r="T4391" i="3"/>
  <c r="K4391" i="3"/>
  <c r="J4391" i="3"/>
  <c r="I4391" i="3"/>
  <c r="I4329" i="3"/>
  <c r="S4332" i="3"/>
  <c r="R4332" i="3"/>
  <c r="Q4332" i="3"/>
  <c r="J4332" i="3"/>
  <c r="I4333" i="3"/>
  <c r="O4338" i="3"/>
  <c r="Q4342" i="3"/>
  <c r="M4351" i="3"/>
  <c r="I4357" i="3"/>
  <c r="R4361" i="3"/>
  <c r="I4373" i="3"/>
  <c r="I4290" i="3"/>
  <c r="I4295" i="3"/>
  <c r="J4329" i="3"/>
  <c r="J4333" i="3"/>
  <c r="K4336" i="3"/>
  <c r="J4336" i="3"/>
  <c r="I4336" i="3"/>
  <c r="P4338" i="3"/>
  <c r="I4341" i="3"/>
  <c r="R4342" i="3"/>
  <c r="I4347" i="3"/>
  <c r="S4347" i="3"/>
  <c r="R4347" i="3"/>
  <c r="N4351" i="3"/>
  <c r="J4357" i="3"/>
  <c r="J4373" i="3"/>
  <c r="S4380" i="3"/>
  <c r="R4380" i="3"/>
  <c r="Q4380" i="3"/>
  <c r="M4380" i="3"/>
  <c r="T4380" i="3"/>
  <c r="N4380" i="3"/>
  <c r="L4380" i="3"/>
  <c r="K4380" i="3"/>
  <c r="K4381" i="3" s="1"/>
  <c r="K4382" i="3" s="1"/>
  <c r="I4380" i="3"/>
  <c r="I4309" i="3"/>
  <c r="L4329" i="3"/>
  <c r="K4333" i="3"/>
  <c r="I4344" i="3"/>
  <c r="L4348" i="3"/>
  <c r="O4351" i="3"/>
  <c r="K4357" i="3"/>
  <c r="Q4373" i="3"/>
  <c r="O4383" i="3"/>
  <c r="N4383" i="3"/>
  <c r="R4383" i="3"/>
  <c r="P4383" i="3"/>
  <c r="M4383" i="3"/>
  <c r="K4383" i="3"/>
  <c r="J4383" i="3"/>
  <c r="S4259" i="3"/>
  <c r="Q4259" i="3"/>
  <c r="O4264" i="3"/>
  <c r="P4264" i="3"/>
  <c r="K4269" i="3"/>
  <c r="N4269" i="3"/>
  <c r="K4290" i="3"/>
  <c r="L4295" i="3"/>
  <c r="J4309" i="3"/>
  <c r="M4329" i="3"/>
  <c r="L4333" i="3"/>
  <c r="P4339" i="3"/>
  <c r="O4339" i="3"/>
  <c r="K4341" i="3"/>
  <c r="O4343" i="3"/>
  <c r="N4343" i="3"/>
  <c r="M4343" i="3"/>
  <c r="K4343" i="3"/>
  <c r="J4343" i="3"/>
  <c r="J4344" i="3"/>
  <c r="M4348" i="3"/>
  <c r="L4354" i="3"/>
  <c r="S4356" i="3"/>
  <c r="R4356" i="3"/>
  <c r="Q4356" i="3"/>
  <c r="L4356" i="3"/>
  <c r="K4356" i="3"/>
  <c r="O4356" i="3"/>
  <c r="J4356" i="3"/>
  <c r="N4357" i="3"/>
  <c r="I4369" i="3"/>
  <c r="R4373" i="3"/>
  <c r="J4375" i="3"/>
  <c r="S4409" i="3"/>
  <c r="R4409" i="3"/>
  <c r="Q4409" i="3"/>
  <c r="O4409" i="3"/>
  <c r="N4409" i="3"/>
  <c r="M4409" i="3"/>
  <c r="J4409" i="3"/>
  <c r="I4409" i="3"/>
  <c r="T4409" i="3"/>
  <c r="L4409" i="3"/>
  <c r="K4409" i="3"/>
  <c r="R4353" i="3"/>
  <c r="Q4353" i="3"/>
  <c r="S4353" i="3"/>
  <c r="N4353" i="3"/>
  <c r="L4353" i="3"/>
  <c r="S4374" i="3"/>
  <c r="R4374" i="3"/>
  <c r="Q4374" i="3"/>
  <c r="O4374" i="3"/>
  <c r="N4374" i="3"/>
  <c r="S4368" i="3"/>
  <c r="R4368" i="3"/>
  <c r="Q4368" i="3"/>
  <c r="T4368" i="3"/>
  <c r="N4368" i="3"/>
  <c r="L4368" i="3"/>
  <c r="K4368" i="3"/>
  <c r="K4407" i="3"/>
  <c r="J4407" i="3"/>
  <c r="T4407" i="3"/>
  <c r="S4407" i="3"/>
  <c r="R4407" i="3"/>
  <c r="O4407" i="3"/>
  <c r="Q4407" i="3"/>
  <c r="N4407" i="3"/>
  <c r="M4407" i="3"/>
  <c r="L4407" i="3"/>
  <c r="I4407" i="3"/>
  <c r="S4377" i="3"/>
  <c r="R4377" i="3"/>
  <c r="Q4377" i="3"/>
  <c r="N4377" i="3"/>
  <c r="M4377" i="3"/>
  <c r="L4377" i="3"/>
  <c r="L4270" i="3"/>
  <c r="M4275" i="3"/>
  <c r="M4280" i="3"/>
  <c r="K4284" i="3"/>
  <c r="Q4290" i="3"/>
  <c r="Q4295" i="3"/>
  <c r="M4299" i="3"/>
  <c r="L4328" i="3"/>
  <c r="R4329" i="3"/>
  <c r="I4332" i="3"/>
  <c r="R4333" i="3"/>
  <c r="R4341" i="3"/>
  <c r="P4344" i="3"/>
  <c r="T4348" i="3"/>
  <c r="J4350" i="3"/>
  <c r="S4354" i="3"/>
  <c r="N4360" i="3"/>
  <c r="S4369" i="3"/>
  <c r="R4375" i="3"/>
  <c r="P4387" i="3"/>
  <c r="O4387" i="3"/>
  <c r="T4387" i="3"/>
  <c r="S4387" i="3"/>
  <c r="Q4387" i="3"/>
  <c r="N4387" i="3"/>
  <c r="K4387" i="3"/>
  <c r="J4387" i="3"/>
  <c r="I4387" i="3"/>
  <c r="R4391" i="3"/>
  <c r="O4349" i="3"/>
  <c r="N4349" i="3"/>
  <c r="M4349" i="3"/>
  <c r="T4349" i="3"/>
  <c r="Q4349" i="3"/>
  <c r="L4349" i="3"/>
  <c r="L4365" i="3"/>
  <c r="K4365" i="3"/>
  <c r="R4365" i="3"/>
  <c r="P4365" i="3"/>
  <c r="O4365" i="3"/>
  <c r="J4365" i="3"/>
  <c r="I4365" i="3"/>
  <c r="S4338" i="3"/>
  <c r="R4338" i="3"/>
  <c r="Q4338" i="3"/>
  <c r="I4338" i="3"/>
  <c r="K4342" i="3"/>
  <c r="J4342" i="3"/>
  <c r="I4342" i="3"/>
  <c r="S4342" i="3"/>
  <c r="P4409" i="3"/>
  <c r="I4353" i="3"/>
  <c r="I4374" i="3"/>
  <c r="O4379" i="3"/>
  <c r="N4379" i="3"/>
  <c r="M4379" i="3"/>
  <c r="T4379" i="3"/>
  <c r="S4379" i="3"/>
  <c r="P4379" i="3"/>
  <c r="J4379" i="3"/>
  <c r="J4353" i="3"/>
  <c r="J4374" i="3"/>
  <c r="J4351" i="3"/>
  <c r="I4351" i="3"/>
  <c r="K4353" i="3"/>
  <c r="O4361" i="3"/>
  <c r="N4361" i="3"/>
  <c r="M4361" i="3"/>
  <c r="Q4361" i="3"/>
  <c r="P4361" i="3"/>
  <c r="S4361" i="3"/>
  <c r="J4361" i="3"/>
  <c r="I4361" i="3"/>
  <c r="I4368" i="3"/>
  <c r="K4374" i="3"/>
  <c r="P4407" i="3"/>
  <c r="L4447" i="3"/>
  <c r="K4447" i="3"/>
  <c r="J4447" i="3"/>
  <c r="I4447" i="3"/>
  <c r="Q4447" i="3"/>
  <c r="P4447" i="3"/>
  <c r="O4447" i="3"/>
  <c r="N4447" i="3"/>
  <c r="M4447" i="3"/>
  <c r="O4456" i="3"/>
  <c r="N4456" i="3"/>
  <c r="M4456" i="3"/>
  <c r="K4456" i="3"/>
  <c r="J4456" i="3"/>
  <c r="I4456" i="3"/>
  <c r="T4456" i="3"/>
  <c r="S4456" i="3"/>
  <c r="R4456" i="3"/>
  <c r="Q4456" i="3"/>
  <c r="P4456" i="3"/>
  <c r="L4456" i="3"/>
  <c r="S4397" i="3"/>
  <c r="R4397" i="3"/>
  <c r="O4397" i="3"/>
  <c r="N4397" i="3"/>
  <c r="M4397" i="3"/>
  <c r="T4397" i="3"/>
  <c r="S4403" i="3"/>
  <c r="R4403" i="3"/>
  <c r="O4403" i="3"/>
  <c r="N4403" i="3"/>
  <c r="M4403" i="3"/>
  <c r="T4564" i="3"/>
  <c r="S4564" i="3"/>
  <c r="R4564" i="3"/>
  <c r="Q4564" i="3"/>
  <c r="P4564" i="3"/>
  <c r="O4564" i="3"/>
  <c r="N4564" i="3"/>
  <c r="M4564" i="3"/>
  <c r="L4564" i="3"/>
  <c r="K4564" i="3"/>
  <c r="J4564" i="3"/>
  <c r="I4564" i="3"/>
  <c r="Q4413" i="3"/>
  <c r="I4421" i="3"/>
  <c r="R4426" i="3"/>
  <c r="Q4426" i="3"/>
  <c r="P4426" i="3"/>
  <c r="N4426" i="3"/>
  <c r="M4426" i="3"/>
  <c r="L4426" i="3"/>
  <c r="T4426" i="3"/>
  <c r="K4426" i="3"/>
  <c r="J4426" i="3"/>
  <c r="I4426" i="3"/>
  <c r="R4413" i="3"/>
  <c r="I4415" i="3"/>
  <c r="L4421" i="3"/>
  <c r="S4386" i="3"/>
  <c r="R4386" i="3"/>
  <c r="Q4386" i="3"/>
  <c r="I4386" i="3"/>
  <c r="O4390" i="3"/>
  <c r="K4390" i="3"/>
  <c r="J4390" i="3"/>
  <c r="I4390" i="3"/>
  <c r="S4413" i="3"/>
  <c r="J4415" i="3"/>
  <c r="P4421" i="3"/>
  <c r="P4439" i="3"/>
  <c r="O4439" i="3"/>
  <c r="N4439" i="3"/>
  <c r="L4439" i="3"/>
  <c r="K4439" i="3"/>
  <c r="J4439" i="3"/>
  <c r="T4439" i="3"/>
  <c r="S4439" i="3"/>
  <c r="M4439" i="3"/>
  <c r="T4462" i="3"/>
  <c r="S4462" i="3"/>
  <c r="R4462" i="3"/>
  <c r="Q4462" i="3"/>
  <c r="P4462" i="3"/>
  <c r="O4462" i="3"/>
  <c r="N4462" i="3"/>
  <c r="M4462" i="3"/>
  <c r="J4462" i="3"/>
  <c r="P4580" i="3"/>
  <c r="O4580" i="3"/>
  <c r="N4580" i="3"/>
  <c r="M4580" i="3"/>
  <c r="L4580" i="3"/>
  <c r="K4580" i="3"/>
  <c r="J4580" i="3"/>
  <c r="I4580" i="3"/>
  <c r="S4580" i="3"/>
  <c r="T4580" i="3"/>
  <c r="R4580" i="3"/>
  <c r="Q4580" i="3"/>
  <c r="S4399" i="3"/>
  <c r="R4399" i="3"/>
  <c r="Q4399" i="3"/>
  <c r="K4415" i="3"/>
  <c r="L4441" i="3"/>
  <c r="K4441" i="3"/>
  <c r="J4441" i="3"/>
  <c r="S4441" i="3"/>
  <c r="R4441" i="3"/>
  <c r="P4441" i="3"/>
  <c r="O4441" i="3"/>
  <c r="N4441" i="3"/>
  <c r="M4441" i="3"/>
  <c r="I4441" i="3"/>
  <c r="J4451" i="3"/>
  <c r="I4451" i="3"/>
  <c r="T4451" i="3"/>
  <c r="S4451" i="3"/>
  <c r="R4451" i="3"/>
  <c r="Q4451" i="3"/>
  <c r="O4451" i="3"/>
  <c r="N4451" i="3"/>
  <c r="P4562" i="3"/>
  <c r="O4562" i="3"/>
  <c r="N4562" i="3"/>
  <c r="M4562" i="3"/>
  <c r="L4562" i="3"/>
  <c r="K4562" i="3"/>
  <c r="J4562" i="3"/>
  <c r="I4562" i="3"/>
  <c r="T4562" i="3"/>
  <c r="S4562" i="3"/>
  <c r="R4562" i="3"/>
  <c r="Q4562" i="3"/>
  <c r="O4367" i="3"/>
  <c r="N4367" i="3"/>
  <c r="M4367" i="3"/>
  <c r="J4405" i="3"/>
  <c r="I4405" i="3"/>
  <c r="O4414" i="3"/>
  <c r="N4414" i="3"/>
  <c r="M4414" i="3"/>
  <c r="K4414" i="3"/>
  <c r="J4414" i="3"/>
  <c r="I4414" i="3"/>
  <c r="S4414" i="3"/>
  <c r="S4422" i="3"/>
  <c r="R4422" i="3"/>
  <c r="Q4422" i="3"/>
  <c r="J4422" i="3"/>
  <c r="R4447" i="3"/>
  <c r="L4453" i="3"/>
  <c r="K4453" i="3"/>
  <c r="J4453" i="3"/>
  <c r="T4453" i="3"/>
  <c r="S4453" i="3"/>
  <c r="Q4453" i="3"/>
  <c r="P4453" i="3"/>
  <c r="O4453" i="3"/>
  <c r="R4453" i="3"/>
  <c r="N4453" i="3"/>
  <c r="M4453" i="3"/>
  <c r="I4453" i="3"/>
  <c r="S4447" i="3"/>
  <c r="T4447" i="3"/>
  <c r="O4396" i="3"/>
  <c r="N4396" i="3"/>
  <c r="K4396" i="3"/>
  <c r="J4396" i="3"/>
  <c r="I4396" i="3"/>
  <c r="J4397" i="3"/>
  <c r="J4403" i="3"/>
  <c r="S4416" i="3"/>
  <c r="R4416" i="3"/>
  <c r="Q4416" i="3"/>
  <c r="P4416" i="3"/>
  <c r="N4416" i="3"/>
  <c r="M4416" i="3"/>
  <c r="L4416" i="3"/>
  <c r="I4416" i="3"/>
  <c r="P4448" i="3"/>
  <c r="O4448" i="3"/>
  <c r="N4448" i="3"/>
  <c r="S4448" i="3"/>
  <c r="R4448" i="3"/>
  <c r="Q4448" i="3"/>
  <c r="L4448" i="3"/>
  <c r="K4448" i="3"/>
  <c r="J4448" i="3"/>
  <c r="T4448" i="3"/>
  <c r="O4355" i="3"/>
  <c r="N4355" i="3"/>
  <c r="M4355" i="3"/>
  <c r="K4389" i="3"/>
  <c r="N4389" i="3"/>
  <c r="S4392" i="3"/>
  <c r="R4392" i="3"/>
  <c r="Q4392" i="3"/>
  <c r="J4392" i="3"/>
  <c r="I4393" i="3"/>
  <c r="K4397" i="3"/>
  <c r="O4402" i="3"/>
  <c r="N4402" i="3"/>
  <c r="K4402" i="3"/>
  <c r="J4402" i="3"/>
  <c r="I4402" i="3"/>
  <c r="L4402" i="3"/>
  <c r="K4403" i="3"/>
  <c r="O4408" i="3"/>
  <c r="N4408" i="3"/>
  <c r="M4408" i="3"/>
  <c r="K4408" i="3"/>
  <c r="J4408" i="3"/>
  <c r="I4408" i="3"/>
  <c r="S4408" i="3"/>
  <c r="R4408" i="3"/>
  <c r="S4410" i="3"/>
  <c r="R4410" i="3"/>
  <c r="Q4410" i="3"/>
  <c r="O4410" i="3"/>
  <c r="I4410" i="3"/>
  <c r="O4426" i="3"/>
  <c r="P4436" i="3"/>
  <c r="O4436" i="3"/>
  <c r="N4436" i="3"/>
  <c r="T4436" i="3"/>
  <c r="S4436" i="3"/>
  <c r="R4436" i="3"/>
  <c r="Q4436" i="3"/>
  <c r="K4436" i="3"/>
  <c r="T4486" i="3"/>
  <c r="S4486" i="3"/>
  <c r="R4486" i="3"/>
  <c r="Q4486" i="3"/>
  <c r="P4486" i="3"/>
  <c r="O4486" i="3"/>
  <c r="N4486" i="3"/>
  <c r="M4486" i="3"/>
  <c r="K4486" i="3"/>
  <c r="J4486" i="3"/>
  <c r="I4486" i="3"/>
  <c r="S4362" i="3"/>
  <c r="R4362" i="3"/>
  <c r="Q4362" i="3"/>
  <c r="K4378" i="3"/>
  <c r="J4378" i="3"/>
  <c r="I4378" i="3"/>
  <c r="M4378" i="3"/>
  <c r="L4378" i="3"/>
  <c r="J4386" i="3"/>
  <c r="L4390" i="3"/>
  <c r="K4393" i="3"/>
  <c r="P4397" i="3"/>
  <c r="P4403" i="3"/>
  <c r="T4427" i="3"/>
  <c r="R4427" i="3"/>
  <c r="Q4427" i="3"/>
  <c r="P4427" i="3"/>
  <c r="N4427" i="3"/>
  <c r="I4439" i="3"/>
  <c r="I4462" i="3"/>
  <c r="Q4397" i="3"/>
  <c r="Q4403" i="3"/>
  <c r="K4419" i="3"/>
  <c r="J4419" i="3"/>
  <c r="I4419" i="3"/>
  <c r="T4419" i="3"/>
  <c r="Q4439" i="3"/>
  <c r="Q4441" i="3"/>
  <c r="K4451" i="3"/>
  <c r="K4462" i="3"/>
  <c r="R4439" i="3"/>
  <c r="T4441" i="3"/>
  <c r="L4451" i="3"/>
  <c r="P4484" i="3"/>
  <c r="O4484" i="3"/>
  <c r="N4484" i="3"/>
  <c r="M4484" i="3"/>
  <c r="L4484" i="3"/>
  <c r="K4484" i="3"/>
  <c r="J4484" i="3"/>
  <c r="I4484" i="3"/>
  <c r="S4484" i="3"/>
  <c r="R4484" i="3"/>
  <c r="Q4484" i="3"/>
  <c r="O4335" i="3"/>
  <c r="N4335" i="3"/>
  <c r="K4366" i="3"/>
  <c r="J4366" i="3"/>
  <c r="I4366" i="3"/>
  <c r="S4366" i="3"/>
  <c r="R4366" i="3"/>
  <c r="J4367" i="3"/>
  <c r="J4371" i="3"/>
  <c r="M4386" i="3"/>
  <c r="P4390" i="3"/>
  <c r="N4393" i="3"/>
  <c r="K4399" i="3"/>
  <c r="L4405" i="3"/>
  <c r="P4414" i="3"/>
  <c r="K4422" i="3"/>
  <c r="P4430" i="3"/>
  <c r="O4430" i="3"/>
  <c r="N4430" i="3"/>
  <c r="M4430" i="3"/>
  <c r="L4430" i="3"/>
  <c r="K4430" i="3"/>
  <c r="I4430" i="3"/>
  <c r="T4430" i="3"/>
  <c r="Q4430" i="3"/>
  <c r="L4438" i="3"/>
  <c r="K4438" i="3"/>
  <c r="J4438" i="3"/>
  <c r="P4438" i="3"/>
  <c r="O4438" i="3"/>
  <c r="M4438" i="3"/>
  <c r="I4438" i="3"/>
  <c r="M4451" i="3"/>
  <c r="T4533" i="3"/>
  <c r="S4533" i="3"/>
  <c r="R4533" i="3"/>
  <c r="Q4533" i="3"/>
  <c r="P4533" i="3"/>
  <c r="O4533" i="3"/>
  <c r="N4533" i="3"/>
  <c r="M4533" i="3"/>
  <c r="L4533" i="3"/>
  <c r="K4533" i="3"/>
  <c r="J4533" i="3"/>
  <c r="I4533" i="3"/>
  <c r="K4413" i="3"/>
  <c r="J4413" i="3"/>
  <c r="I4413" i="3"/>
  <c r="P4413" i="3"/>
  <c r="N4413" i="3"/>
  <c r="M4413" i="3"/>
  <c r="L4413" i="3"/>
  <c r="S4421" i="3"/>
  <c r="R4421" i="3"/>
  <c r="Q4421" i="3"/>
  <c r="O4421" i="3"/>
  <c r="N4421" i="3"/>
  <c r="M4421" i="3"/>
  <c r="K4421" i="3"/>
  <c r="J4421" i="3"/>
  <c r="S4415" i="3"/>
  <c r="R4415" i="3"/>
  <c r="Q4415" i="3"/>
  <c r="O4415" i="3"/>
  <c r="N4415" i="3"/>
  <c r="M4415" i="3"/>
  <c r="L4486" i="3"/>
  <c r="Q4401" i="3"/>
  <c r="O4404" i="3"/>
  <c r="N4425" i="3"/>
  <c r="T4444" i="3"/>
  <c r="S4444" i="3"/>
  <c r="Q4444" i="3"/>
  <c r="P4444" i="3"/>
  <c r="O4444" i="3"/>
  <c r="P4452" i="3"/>
  <c r="Q4466" i="3"/>
  <c r="I4468" i="3"/>
  <c r="S4477" i="3"/>
  <c r="K4479" i="3"/>
  <c r="L4489" i="3"/>
  <c r="K4489" i="3"/>
  <c r="J4489" i="3"/>
  <c r="I4489" i="3"/>
  <c r="P4489" i="3"/>
  <c r="O4489" i="3"/>
  <c r="N4489" i="3"/>
  <c r="M4489" i="3"/>
  <c r="T4491" i="3"/>
  <c r="S4491" i="3"/>
  <c r="R4491" i="3"/>
  <c r="Q4491" i="3"/>
  <c r="P4491" i="3"/>
  <c r="O4491" i="3"/>
  <c r="N4491" i="3"/>
  <c r="M4491" i="3"/>
  <c r="R4508" i="3"/>
  <c r="J4510" i="3"/>
  <c r="S4550" i="3"/>
  <c r="K4552" i="3"/>
  <c r="R4568" i="3"/>
  <c r="J4570" i="3"/>
  <c r="K4395" i="3"/>
  <c r="J4395" i="3"/>
  <c r="S4398" i="3"/>
  <c r="R4398" i="3"/>
  <c r="Q4398" i="3"/>
  <c r="O4420" i="3"/>
  <c r="N4420" i="3"/>
  <c r="M4420" i="3"/>
  <c r="K4420" i="3"/>
  <c r="J4420" i="3"/>
  <c r="I4420" i="3"/>
  <c r="L4434" i="3"/>
  <c r="K4460" i="3"/>
  <c r="S4508" i="3"/>
  <c r="K4510" i="3"/>
  <c r="P4520" i="3"/>
  <c r="O4520" i="3"/>
  <c r="N4520" i="3"/>
  <c r="M4520" i="3"/>
  <c r="L4520" i="3"/>
  <c r="K4520" i="3"/>
  <c r="J4520" i="3"/>
  <c r="I4520" i="3"/>
  <c r="T4522" i="3"/>
  <c r="S4522" i="3"/>
  <c r="R4522" i="3"/>
  <c r="Q4522" i="3"/>
  <c r="P4522" i="3"/>
  <c r="O4522" i="3"/>
  <c r="N4522" i="3"/>
  <c r="L4552" i="3"/>
  <c r="S4568" i="3"/>
  <c r="K4570" i="3"/>
  <c r="L4585" i="3"/>
  <c r="K4585" i="3"/>
  <c r="J4585" i="3"/>
  <c r="I4585" i="3"/>
  <c r="P4585" i="3"/>
  <c r="O4585" i="3"/>
  <c r="N4585" i="3"/>
  <c r="M4585" i="3"/>
  <c r="P4478" i="3"/>
  <c r="O4478" i="3"/>
  <c r="N4478" i="3"/>
  <c r="M4478" i="3"/>
  <c r="L4478" i="3"/>
  <c r="K4478" i="3"/>
  <c r="J4478" i="3"/>
  <c r="I4478" i="3"/>
  <c r="T4480" i="3"/>
  <c r="S4480" i="3"/>
  <c r="R4480" i="3"/>
  <c r="Q4480" i="3"/>
  <c r="P4480" i="3"/>
  <c r="O4480" i="3"/>
  <c r="N4480" i="3"/>
  <c r="Q4526" i="3"/>
  <c r="I4528" i="3"/>
  <c r="L4549" i="3"/>
  <c r="K4549" i="3"/>
  <c r="J4549" i="3"/>
  <c r="I4549" i="3"/>
  <c r="P4549" i="3"/>
  <c r="O4549" i="3"/>
  <c r="N4549" i="3"/>
  <c r="M4549" i="3"/>
  <c r="T4551" i="3"/>
  <c r="S4551" i="3"/>
  <c r="R4551" i="3"/>
  <c r="Q4551" i="3"/>
  <c r="P4551" i="3"/>
  <c r="O4551" i="3"/>
  <c r="N4551" i="3"/>
  <c r="M4551" i="3"/>
  <c r="L4507" i="3"/>
  <c r="K4507" i="3"/>
  <c r="J4507" i="3"/>
  <c r="I4507" i="3"/>
  <c r="P4507" i="3"/>
  <c r="O4507" i="3"/>
  <c r="N4507" i="3"/>
  <c r="M4507" i="3"/>
  <c r="T4509" i="3"/>
  <c r="S4509" i="3"/>
  <c r="R4509" i="3"/>
  <c r="Q4509" i="3"/>
  <c r="P4509" i="3"/>
  <c r="O4509" i="3"/>
  <c r="N4509" i="3"/>
  <c r="M4509" i="3"/>
  <c r="L4567" i="3"/>
  <c r="K4567" i="3"/>
  <c r="J4567" i="3"/>
  <c r="I4567" i="3"/>
  <c r="P4567" i="3"/>
  <c r="O4567" i="3"/>
  <c r="N4567" i="3"/>
  <c r="M4567" i="3"/>
  <c r="L4465" i="3"/>
  <c r="K4465" i="3"/>
  <c r="J4465" i="3"/>
  <c r="I4465" i="3"/>
  <c r="P4465" i="3"/>
  <c r="O4465" i="3"/>
  <c r="N4465" i="3"/>
  <c r="M4465" i="3"/>
  <c r="T4467" i="3"/>
  <c r="S4467" i="3"/>
  <c r="R4467" i="3"/>
  <c r="Q4467" i="3"/>
  <c r="P4467" i="3"/>
  <c r="O4467" i="3"/>
  <c r="N4467" i="3"/>
  <c r="M4467" i="3"/>
  <c r="Q4513" i="3"/>
  <c r="I4515" i="3"/>
  <c r="P4538" i="3"/>
  <c r="O4538" i="3"/>
  <c r="N4538" i="3"/>
  <c r="M4538" i="3"/>
  <c r="L4538" i="3"/>
  <c r="K4538" i="3"/>
  <c r="J4538" i="3"/>
  <c r="I4538" i="3"/>
  <c r="T4540" i="3"/>
  <c r="S4540" i="3"/>
  <c r="R4540" i="3"/>
  <c r="Q4540" i="3"/>
  <c r="P4540" i="3"/>
  <c r="O4540" i="3"/>
  <c r="N4540" i="3"/>
  <c r="P4496" i="3"/>
  <c r="O4496" i="3"/>
  <c r="N4496" i="3"/>
  <c r="M4496" i="3"/>
  <c r="L4496" i="3"/>
  <c r="K4496" i="3"/>
  <c r="J4496" i="3"/>
  <c r="I4496" i="3"/>
  <c r="T4498" i="3"/>
  <c r="S4498" i="3"/>
  <c r="R4498" i="3"/>
  <c r="Q4498" i="3"/>
  <c r="P4498" i="3"/>
  <c r="O4498" i="3"/>
  <c r="N4498" i="3"/>
  <c r="L4525" i="3"/>
  <c r="K4525" i="3"/>
  <c r="J4525" i="3"/>
  <c r="I4525" i="3"/>
  <c r="P4525" i="3"/>
  <c r="O4525" i="3"/>
  <c r="N4525" i="3"/>
  <c r="M4525" i="3"/>
  <c r="T4527" i="3"/>
  <c r="S4527" i="3"/>
  <c r="R4527" i="3"/>
  <c r="Q4527" i="3"/>
  <c r="P4527" i="3"/>
  <c r="O4527" i="3"/>
  <c r="N4527" i="3"/>
  <c r="M4527" i="3"/>
  <c r="S4458" i="3"/>
  <c r="R4458" i="3"/>
  <c r="Q4458" i="3"/>
  <c r="S4471" i="3"/>
  <c r="K4473" i="3"/>
  <c r="L4483" i="3"/>
  <c r="K4483" i="3"/>
  <c r="J4483" i="3"/>
  <c r="I4483" i="3"/>
  <c r="P4483" i="3"/>
  <c r="O4483" i="3"/>
  <c r="N4483" i="3"/>
  <c r="M4483" i="3"/>
  <c r="T4485" i="3"/>
  <c r="S4485" i="3"/>
  <c r="R4485" i="3"/>
  <c r="Q4485" i="3"/>
  <c r="P4485" i="3"/>
  <c r="O4485" i="3"/>
  <c r="N4485" i="3"/>
  <c r="M4485" i="3"/>
  <c r="J4504" i="3"/>
  <c r="S4544" i="3"/>
  <c r="K4546" i="3"/>
  <c r="P4556" i="3"/>
  <c r="O4556" i="3"/>
  <c r="N4556" i="3"/>
  <c r="M4556" i="3"/>
  <c r="L4556" i="3"/>
  <c r="K4556" i="3"/>
  <c r="J4556" i="3"/>
  <c r="I4556" i="3"/>
  <c r="T4558" i="3"/>
  <c r="S4558" i="3"/>
  <c r="R4558" i="3"/>
  <c r="Q4558" i="3"/>
  <c r="P4558" i="3"/>
  <c r="O4558" i="3"/>
  <c r="N4558" i="3"/>
  <c r="M4558" i="3"/>
  <c r="P4574" i="3"/>
  <c r="O4574" i="3"/>
  <c r="N4574" i="3"/>
  <c r="M4574" i="3"/>
  <c r="L4574" i="3"/>
  <c r="K4574" i="3"/>
  <c r="J4574" i="3"/>
  <c r="I4574" i="3"/>
  <c r="T4576" i="3"/>
  <c r="S4576" i="3"/>
  <c r="R4576" i="3"/>
  <c r="Q4576" i="3"/>
  <c r="P4576" i="3"/>
  <c r="O4576" i="3"/>
  <c r="N4576" i="3"/>
  <c r="M4576" i="3"/>
  <c r="T4449" i="3"/>
  <c r="S4449" i="3"/>
  <c r="R4449" i="3"/>
  <c r="Q4449" i="3"/>
  <c r="T4461" i="3"/>
  <c r="S4461" i="3"/>
  <c r="R4461" i="3"/>
  <c r="Q4461" i="3"/>
  <c r="P4461" i="3"/>
  <c r="O4461" i="3"/>
  <c r="M4461" i="3"/>
  <c r="L4461" i="3"/>
  <c r="K4461" i="3"/>
  <c r="P4514" i="3"/>
  <c r="O4514" i="3"/>
  <c r="N4514" i="3"/>
  <c r="M4514" i="3"/>
  <c r="L4514" i="3"/>
  <c r="K4514" i="3"/>
  <c r="J4514" i="3"/>
  <c r="I4514" i="3"/>
  <c r="T4516" i="3"/>
  <c r="S4516" i="3"/>
  <c r="R4516" i="3"/>
  <c r="Q4516" i="3"/>
  <c r="P4516" i="3"/>
  <c r="O4516" i="3"/>
  <c r="N4516" i="3"/>
  <c r="L4546" i="3"/>
  <c r="P4472" i="3"/>
  <c r="O4472" i="3"/>
  <c r="N4472" i="3"/>
  <c r="M4472" i="3"/>
  <c r="L4472" i="3"/>
  <c r="K4472" i="3"/>
  <c r="J4472" i="3"/>
  <c r="I4472" i="3"/>
  <c r="T4474" i="3"/>
  <c r="S4474" i="3"/>
  <c r="R4474" i="3"/>
  <c r="Q4474" i="3"/>
  <c r="P4474" i="3"/>
  <c r="O4474" i="3"/>
  <c r="N4474" i="3"/>
  <c r="L4543" i="3"/>
  <c r="K4543" i="3"/>
  <c r="J4543" i="3"/>
  <c r="I4543" i="3"/>
  <c r="P4543" i="3"/>
  <c r="O4543" i="3"/>
  <c r="N4543" i="3"/>
  <c r="M4543" i="3"/>
  <c r="T4545" i="3"/>
  <c r="S4545" i="3"/>
  <c r="R4545" i="3"/>
  <c r="Q4545" i="3"/>
  <c r="P4545" i="3"/>
  <c r="O4545" i="3"/>
  <c r="N4545" i="3"/>
  <c r="M4545" i="3"/>
  <c r="K4401" i="3"/>
  <c r="J4401" i="3"/>
  <c r="S4404" i="3"/>
  <c r="R4404" i="3"/>
  <c r="Q4404" i="3"/>
  <c r="L4435" i="3"/>
  <c r="K4435" i="3"/>
  <c r="J4435" i="3"/>
  <c r="R4435" i="3"/>
  <c r="Q4435" i="3"/>
  <c r="P4435" i="3"/>
  <c r="N4435" i="3"/>
  <c r="M4435" i="3"/>
  <c r="I4435" i="3"/>
  <c r="K4444" i="3"/>
  <c r="T4455" i="3"/>
  <c r="S4455" i="3"/>
  <c r="R4455" i="3"/>
  <c r="Q4478" i="3"/>
  <c r="I4480" i="3"/>
  <c r="S4489" i="3"/>
  <c r="K4491" i="3"/>
  <c r="L4501" i="3"/>
  <c r="K4501" i="3"/>
  <c r="J4501" i="3"/>
  <c r="I4501" i="3"/>
  <c r="P4501" i="3"/>
  <c r="O4501" i="3"/>
  <c r="N4501" i="3"/>
  <c r="M4501" i="3"/>
  <c r="T4503" i="3"/>
  <c r="S4503" i="3"/>
  <c r="R4503" i="3"/>
  <c r="Q4503" i="3"/>
  <c r="P4503" i="3"/>
  <c r="O4503" i="3"/>
  <c r="N4503" i="3"/>
  <c r="M4503" i="3"/>
  <c r="R4520" i="3"/>
  <c r="J4522" i="3"/>
  <c r="R4585" i="3"/>
  <c r="T4588" i="3"/>
  <c r="S4588" i="3"/>
  <c r="R4588" i="3"/>
  <c r="Q4588" i="3"/>
  <c r="P4588" i="3"/>
  <c r="O4588" i="3"/>
  <c r="N4588" i="3"/>
  <c r="M4588" i="3"/>
  <c r="L4588" i="3"/>
  <c r="K4588" i="3"/>
  <c r="J4588" i="3"/>
  <c r="O4337" i="3"/>
  <c r="N4337" i="3"/>
  <c r="M4337" i="3"/>
  <c r="O4385" i="3"/>
  <c r="N4385" i="3"/>
  <c r="M4385" i="3"/>
  <c r="M4395" i="3"/>
  <c r="K4398" i="3"/>
  <c r="Q4420" i="3"/>
  <c r="T4431" i="3"/>
  <c r="S4431" i="3"/>
  <c r="R4431" i="3"/>
  <c r="P4431" i="3"/>
  <c r="O4431" i="3"/>
  <c r="N4431" i="3"/>
  <c r="L4444" i="3"/>
  <c r="R4478" i="3"/>
  <c r="J4480" i="3"/>
  <c r="T4489" i="3"/>
  <c r="L4491" i="3"/>
  <c r="Q4507" i="3"/>
  <c r="I4509" i="3"/>
  <c r="S4520" i="3"/>
  <c r="K4522" i="3"/>
  <c r="P4532" i="3"/>
  <c r="O4532" i="3"/>
  <c r="N4532" i="3"/>
  <c r="M4532" i="3"/>
  <c r="L4532" i="3"/>
  <c r="K4532" i="3"/>
  <c r="J4532" i="3"/>
  <c r="I4532" i="3"/>
  <c r="T4534" i="3"/>
  <c r="S4534" i="3"/>
  <c r="R4534" i="3"/>
  <c r="Q4534" i="3"/>
  <c r="P4534" i="3"/>
  <c r="O4534" i="3"/>
  <c r="N4534" i="3"/>
  <c r="L4561" i="3"/>
  <c r="K4561" i="3"/>
  <c r="J4561" i="3"/>
  <c r="I4561" i="3"/>
  <c r="P4561" i="3"/>
  <c r="O4561" i="3"/>
  <c r="N4561" i="3"/>
  <c r="M4561" i="3"/>
  <c r="Q4567" i="3"/>
  <c r="L4579" i="3"/>
  <c r="K4579" i="3"/>
  <c r="J4579" i="3"/>
  <c r="I4579" i="3"/>
  <c r="P4579" i="3"/>
  <c r="O4579" i="3"/>
  <c r="N4579" i="3"/>
  <c r="M4579" i="3"/>
  <c r="S4585" i="3"/>
  <c r="K4372" i="3"/>
  <c r="J4372" i="3"/>
  <c r="I4372" i="3"/>
  <c r="N4395" i="3"/>
  <c r="L4398" i="3"/>
  <c r="T4440" i="3"/>
  <c r="S4440" i="3"/>
  <c r="R4440" i="3"/>
  <c r="P4440" i="3"/>
  <c r="O4440" i="3"/>
  <c r="N4440" i="3"/>
  <c r="T4443" i="3"/>
  <c r="S4443" i="3"/>
  <c r="R4443" i="3"/>
  <c r="N4443" i="3"/>
  <c r="M4443" i="3"/>
  <c r="L4443" i="3"/>
  <c r="J4443" i="3"/>
  <c r="I4443" i="3"/>
  <c r="M4444" i="3"/>
  <c r="Q4465" i="3"/>
  <c r="I4467" i="3"/>
  <c r="S4478" i="3"/>
  <c r="K4480" i="3"/>
  <c r="P4490" i="3"/>
  <c r="O4490" i="3"/>
  <c r="N4490" i="3"/>
  <c r="M4490" i="3"/>
  <c r="L4490" i="3"/>
  <c r="K4490" i="3"/>
  <c r="J4490" i="3"/>
  <c r="I4490" i="3"/>
  <c r="T4492" i="3"/>
  <c r="S4492" i="3"/>
  <c r="R4492" i="3"/>
  <c r="Q4492" i="3"/>
  <c r="P4492" i="3"/>
  <c r="O4492" i="3"/>
  <c r="N4492" i="3"/>
  <c r="R4507" i="3"/>
  <c r="J4509" i="3"/>
  <c r="T4520" i="3"/>
  <c r="L4522" i="3"/>
  <c r="Q4538" i="3"/>
  <c r="I4540" i="3"/>
  <c r="R4567" i="3"/>
  <c r="T4585" i="3"/>
  <c r="R4465" i="3"/>
  <c r="J4467" i="3"/>
  <c r="T4478" i="3"/>
  <c r="L4480" i="3"/>
  <c r="Q4496" i="3"/>
  <c r="I4498" i="3"/>
  <c r="S4507" i="3"/>
  <c r="K4509" i="3"/>
  <c r="L4519" i="3"/>
  <c r="K4519" i="3"/>
  <c r="J4519" i="3"/>
  <c r="I4519" i="3"/>
  <c r="P4519" i="3"/>
  <c r="O4519" i="3"/>
  <c r="N4519" i="3"/>
  <c r="M4519" i="3"/>
  <c r="T4521" i="3"/>
  <c r="S4521" i="3"/>
  <c r="R4521" i="3"/>
  <c r="Q4521" i="3"/>
  <c r="P4521" i="3"/>
  <c r="O4521" i="3"/>
  <c r="N4521" i="3"/>
  <c r="M4521" i="3"/>
  <c r="R4538" i="3"/>
  <c r="J4540" i="3"/>
  <c r="P4586" i="3"/>
  <c r="O4586" i="3"/>
  <c r="N4586" i="3"/>
  <c r="M4586" i="3"/>
  <c r="L4586" i="3"/>
  <c r="K4586" i="3"/>
  <c r="J4586" i="3"/>
  <c r="I4586" i="3"/>
  <c r="T4586" i="3"/>
  <c r="S4586" i="3"/>
  <c r="R4586" i="3"/>
  <c r="T4425" i="3"/>
  <c r="S4425" i="3"/>
  <c r="R4425" i="3"/>
  <c r="K4425" i="3"/>
  <c r="J4425" i="3"/>
  <c r="I4425" i="3"/>
  <c r="N4452" i="3"/>
  <c r="M4452" i="3"/>
  <c r="L4452" i="3"/>
  <c r="J4452" i="3"/>
  <c r="I4452" i="3"/>
  <c r="S4465" i="3"/>
  <c r="K4467" i="3"/>
  <c r="L4477" i="3"/>
  <c r="K4477" i="3"/>
  <c r="J4477" i="3"/>
  <c r="I4477" i="3"/>
  <c r="P4477" i="3"/>
  <c r="O4477" i="3"/>
  <c r="N4477" i="3"/>
  <c r="M4477" i="3"/>
  <c r="T4479" i="3"/>
  <c r="S4479" i="3"/>
  <c r="R4479" i="3"/>
  <c r="Q4479" i="3"/>
  <c r="P4479" i="3"/>
  <c r="O4479" i="3"/>
  <c r="N4479" i="3"/>
  <c r="M4479" i="3"/>
  <c r="M4480" i="3"/>
  <c r="R4496" i="3"/>
  <c r="J4498" i="3"/>
  <c r="T4507" i="3"/>
  <c r="L4509" i="3"/>
  <c r="Q4525" i="3"/>
  <c r="I4527" i="3"/>
  <c r="S4538" i="3"/>
  <c r="K4540" i="3"/>
  <c r="P4550" i="3"/>
  <c r="O4550" i="3"/>
  <c r="N4550" i="3"/>
  <c r="M4550" i="3"/>
  <c r="L4550" i="3"/>
  <c r="K4550" i="3"/>
  <c r="J4550" i="3"/>
  <c r="I4550" i="3"/>
  <c r="T4552" i="3"/>
  <c r="S4552" i="3"/>
  <c r="R4552" i="3"/>
  <c r="Q4552" i="3"/>
  <c r="P4552" i="3"/>
  <c r="O4552" i="3"/>
  <c r="N4552" i="3"/>
  <c r="T4567" i="3"/>
  <c r="T4465" i="3"/>
  <c r="L4467" i="3"/>
  <c r="S4496" i="3"/>
  <c r="K4498" i="3"/>
  <c r="P4508" i="3"/>
  <c r="O4508" i="3"/>
  <c r="N4508" i="3"/>
  <c r="M4508" i="3"/>
  <c r="L4508" i="3"/>
  <c r="K4508" i="3"/>
  <c r="J4508" i="3"/>
  <c r="I4508" i="3"/>
  <c r="T4510" i="3"/>
  <c r="S4510" i="3"/>
  <c r="R4510" i="3"/>
  <c r="Q4510" i="3"/>
  <c r="P4510" i="3"/>
  <c r="O4510" i="3"/>
  <c r="N4510" i="3"/>
  <c r="R4525" i="3"/>
  <c r="J4527" i="3"/>
  <c r="T4538" i="3"/>
  <c r="L4540" i="3"/>
  <c r="Q4556" i="3"/>
  <c r="I4558" i="3"/>
  <c r="P4568" i="3"/>
  <c r="O4568" i="3"/>
  <c r="N4568" i="3"/>
  <c r="M4568" i="3"/>
  <c r="L4568" i="3"/>
  <c r="K4568" i="3"/>
  <c r="J4568" i="3"/>
  <c r="I4568" i="3"/>
  <c r="T4570" i="3"/>
  <c r="S4570" i="3"/>
  <c r="R4570" i="3"/>
  <c r="Q4570" i="3"/>
  <c r="P4570" i="3"/>
  <c r="O4570" i="3"/>
  <c r="N4570" i="3"/>
  <c r="M4570" i="3"/>
  <c r="Q4574" i="3"/>
  <c r="I4576" i="3"/>
  <c r="I4449" i="3"/>
  <c r="I4461" i="3"/>
  <c r="P4466" i="3"/>
  <c r="O4466" i="3"/>
  <c r="N4466" i="3"/>
  <c r="M4466" i="3"/>
  <c r="L4466" i="3"/>
  <c r="K4466" i="3"/>
  <c r="J4466" i="3"/>
  <c r="I4466" i="3"/>
  <c r="T4468" i="3"/>
  <c r="S4468" i="3"/>
  <c r="R4468" i="3"/>
  <c r="Q4468" i="3"/>
  <c r="P4468" i="3"/>
  <c r="O4468" i="3"/>
  <c r="N4468" i="3"/>
  <c r="T4496" i="3"/>
  <c r="L4498" i="3"/>
  <c r="Q4514" i="3"/>
  <c r="I4516" i="3"/>
  <c r="S4525" i="3"/>
  <c r="K4527" i="3"/>
  <c r="L4537" i="3"/>
  <c r="K4537" i="3"/>
  <c r="J4537" i="3"/>
  <c r="I4537" i="3"/>
  <c r="P4537" i="3"/>
  <c r="O4537" i="3"/>
  <c r="N4537" i="3"/>
  <c r="M4537" i="3"/>
  <c r="T4539" i="3"/>
  <c r="S4539" i="3"/>
  <c r="R4539" i="3"/>
  <c r="Q4539" i="3"/>
  <c r="P4539" i="3"/>
  <c r="O4539" i="3"/>
  <c r="N4539" i="3"/>
  <c r="M4539" i="3"/>
  <c r="M4540" i="3"/>
  <c r="R4556" i="3"/>
  <c r="J4558" i="3"/>
  <c r="R4574" i="3"/>
  <c r="J4576" i="3"/>
  <c r="K4434" i="3"/>
  <c r="J4434" i="3"/>
  <c r="I4434" i="3"/>
  <c r="J4449" i="3"/>
  <c r="S4457" i="3"/>
  <c r="R4457" i="3"/>
  <c r="Q4457" i="3"/>
  <c r="O4457" i="3"/>
  <c r="N4457" i="3"/>
  <c r="M4457" i="3"/>
  <c r="P4460" i="3"/>
  <c r="O4460" i="3"/>
  <c r="N4460" i="3"/>
  <c r="J4460" i="3"/>
  <c r="I4460" i="3"/>
  <c r="J4461" i="3"/>
  <c r="Q4472" i="3"/>
  <c r="I4474" i="3"/>
  <c r="L4495" i="3"/>
  <c r="K4495" i="3"/>
  <c r="J4495" i="3"/>
  <c r="I4495" i="3"/>
  <c r="P4495" i="3"/>
  <c r="O4495" i="3"/>
  <c r="N4495" i="3"/>
  <c r="M4495" i="3"/>
  <c r="T4497" i="3"/>
  <c r="S4497" i="3"/>
  <c r="R4497" i="3"/>
  <c r="Q4497" i="3"/>
  <c r="P4497" i="3"/>
  <c r="O4497" i="3"/>
  <c r="N4497" i="3"/>
  <c r="M4497" i="3"/>
  <c r="M4498" i="3"/>
  <c r="R4514" i="3"/>
  <c r="J4516" i="3"/>
  <c r="T4525" i="3"/>
  <c r="L4527" i="3"/>
  <c r="S4556" i="3"/>
  <c r="K4558" i="3"/>
  <c r="S4574" i="3"/>
  <c r="K4576" i="3"/>
  <c r="P4526" i="3"/>
  <c r="O4526" i="3"/>
  <c r="N4526" i="3"/>
  <c r="M4526" i="3"/>
  <c r="L4526" i="3"/>
  <c r="K4526" i="3"/>
  <c r="J4526" i="3"/>
  <c r="I4526" i="3"/>
  <c r="T4528" i="3"/>
  <c r="S4528" i="3"/>
  <c r="R4528" i="3"/>
  <c r="Q4528" i="3"/>
  <c r="P4528" i="3"/>
  <c r="O4528" i="3"/>
  <c r="N4528" i="3"/>
  <c r="T4556" i="3"/>
  <c r="L4558" i="3"/>
  <c r="T4574" i="3"/>
  <c r="L4576" i="3"/>
  <c r="I4588" i="3"/>
  <c r="L4555" i="3"/>
  <c r="K4555" i="3"/>
  <c r="J4555" i="3"/>
  <c r="I4555" i="3"/>
  <c r="P4555" i="3"/>
  <c r="O4555" i="3"/>
  <c r="N4555" i="3"/>
  <c r="M4555" i="3"/>
  <c r="L4573" i="3"/>
  <c r="K4573" i="3"/>
  <c r="J4573" i="3"/>
  <c r="I4573" i="3"/>
  <c r="P4573" i="3"/>
  <c r="O4573" i="3"/>
  <c r="N4573" i="3"/>
  <c r="M4573" i="3"/>
  <c r="L4513" i="3"/>
  <c r="K4513" i="3"/>
  <c r="J4513" i="3"/>
  <c r="I4513" i="3"/>
  <c r="P4513" i="3"/>
  <c r="O4513" i="3"/>
  <c r="N4513" i="3"/>
  <c r="M4513" i="3"/>
  <c r="T4515" i="3"/>
  <c r="S4515" i="3"/>
  <c r="R4515" i="3"/>
  <c r="Q4515" i="3"/>
  <c r="P4515" i="3"/>
  <c r="O4515" i="3"/>
  <c r="N4515" i="3"/>
  <c r="M4515" i="3"/>
  <c r="L4471" i="3"/>
  <c r="K4471" i="3"/>
  <c r="J4471" i="3"/>
  <c r="I4471" i="3"/>
  <c r="P4471" i="3"/>
  <c r="O4471" i="3"/>
  <c r="N4471" i="3"/>
  <c r="M4471" i="3"/>
  <c r="T4473" i="3"/>
  <c r="S4473" i="3"/>
  <c r="R4473" i="3"/>
  <c r="Q4473" i="3"/>
  <c r="P4473" i="3"/>
  <c r="O4473" i="3"/>
  <c r="N4473" i="3"/>
  <c r="M4473" i="3"/>
  <c r="P4544" i="3"/>
  <c r="O4544" i="3"/>
  <c r="N4544" i="3"/>
  <c r="M4544" i="3"/>
  <c r="L4544" i="3"/>
  <c r="K4544" i="3"/>
  <c r="J4544" i="3"/>
  <c r="I4544" i="3"/>
  <c r="T4546" i="3"/>
  <c r="S4546" i="3"/>
  <c r="R4546" i="3"/>
  <c r="Q4546" i="3"/>
  <c r="P4546" i="3"/>
  <c r="O4546" i="3"/>
  <c r="N4546" i="3"/>
  <c r="Q4586" i="3"/>
  <c r="P4502" i="3"/>
  <c r="O4502" i="3"/>
  <c r="N4502" i="3"/>
  <c r="M4502" i="3"/>
  <c r="L4502" i="3"/>
  <c r="K4502" i="3"/>
  <c r="J4502" i="3"/>
  <c r="I4502" i="3"/>
  <c r="T4504" i="3"/>
  <c r="S4504" i="3"/>
  <c r="R4504" i="3"/>
  <c r="Q4504" i="3"/>
  <c r="P4504" i="3"/>
  <c r="O4504" i="3"/>
  <c r="N4504" i="3"/>
  <c r="R4519" i="3"/>
  <c r="J4521" i="3"/>
  <c r="T4532" i="3"/>
  <c r="L4534" i="3"/>
  <c r="Q4550" i="3"/>
  <c r="I4552" i="3"/>
  <c r="T4582" i="3"/>
  <c r="S4582" i="3"/>
  <c r="R4582" i="3"/>
  <c r="Q4582" i="3"/>
  <c r="P4582" i="3"/>
  <c r="O4582" i="3"/>
  <c r="N4582" i="3"/>
  <c r="M4582" i="3"/>
  <c r="K4582" i="3"/>
  <c r="T4557" i="3"/>
  <c r="S4557" i="3"/>
  <c r="R4557" i="3"/>
  <c r="Q4557" i="3"/>
  <c r="P4557" i="3"/>
  <c r="O4557" i="3"/>
  <c r="N4557" i="3"/>
  <c r="M4557" i="3"/>
  <c r="T4563" i="3"/>
  <c r="S4563" i="3"/>
  <c r="R4563" i="3"/>
  <c r="Q4563" i="3"/>
  <c r="P4563" i="3"/>
  <c r="O4563" i="3"/>
  <c r="N4563" i="3"/>
  <c r="M4563" i="3"/>
  <c r="T4569" i="3"/>
  <c r="S4569" i="3"/>
  <c r="R4569" i="3"/>
  <c r="Q4569" i="3"/>
  <c r="P4569" i="3"/>
  <c r="O4569" i="3"/>
  <c r="N4569" i="3"/>
  <c r="M4569" i="3"/>
  <c r="T4575" i="3"/>
  <c r="S4575" i="3"/>
  <c r="R4575" i="3"/>
  <c r="Q4575" i="3"/>
  <c r="P4575" i="3"/>
  <c r="O4575" i="3"/>
  <c r="N4575" i="3"/>
  <c r="M4575" i="3"/>
  <c r="T4581" i="3"/>
  <c r="S4581" i="3"/>
  <c r="R4581" i="3"/>
  <c r="Q4581" i="3"/>
  <c r="P4581" i="3"/>
  <c r="O4581" i="3"/>
  <c r="N4581" i="3"/>
  <c r="M4581" i="3"/>
  <c r="T4587" i="3"/>
  <c r="S4587" i="3"/>
  <c r="R4587" i="3"/>
  <c r="Q4587" i="3"/>
  <c r="P4587" i="3"/>
  <c r="O4587" i="3"/>
  <c r="N4587" i="3"/>
  <c r="M4587" i="3"/>
  <c r="P4442" i="3"/>
  <c r="O4442" i="3"/>
  <c r="N4442" i="3"/>
  <c r="S4445" i="3"/>
  <c r="L4429" i="3"/>
  <c r="K4429" i="3"/>
  <c r="J4429" i="3"/>
  <c r="T4437" i="3"/>
  <c r="S4437" i="3"/>
  <c r="R4437" i="3"/>
  <c r="L4459" i="3"/>
  <c r="K4459" i="3"/>
  <c r="J4459" i="3"/>
  <c r="P4454" i="3"/>
  <c r="O4454" i="3"/>
  <c r="N4454" i="3"/>
  <c r="I4593" i="3"/>
  <c r="J4593" i="3"/>
  <c r="K4593" i="3"/>
  <c r="K4594" i="3" s="1"/>
  <c r="L4593" i="3"/>
  <c r="I4592" i="3"/>
  <c r="M4593" i="3"/>
  <c r="J4592" i="3"/>
  <c r="N4593" i="3"/>
  <c r="K4592" i="3"/>
  <c r="O4593" i="3"/>
  <c r="L4592" i="3"/>
  <c r="P4593" i="3"/>
  <c r="I4591" i="3"/>
  <c r="M4592" i="3"/>
  <c r="Q4593" i="3"/>
  <c r="J4591" i="3"/>
  <c r="N4592" i="3"/>
  <c r="R4593" i="3"/>
  <c r="K4591" i="3"/>
  <c r="O4592" i="3"/>
  <c r="S4593" i="3"/>
  <c r="O2" i="3" l="1"/>
  <c r="T2" i="3"/>
  <c r="S2" i="3"/>
  <c r="I2" i="3"/>
  <c r="Q2" i="3"/>
  <c r="P2" i="3"/>
</calcChain>
</file>

<file path=xl/sharedStrings.xml><?xml version="1.0" encoding="utf-8"?>
<sst xmlns="http://schemas.openxmlformats.org/spreadsheetml/2006/main" count="49" uniqueCount="38">
  <si>
    <t>Date</t>
  </si>
  <si>
    <t>PX_LAST</t>
  </si>
  <si>
    <t>DIVIDEND_INDICATED_YIELD</t>
  </si>
  <si>
    <t>Yld</t>
  </si>
  <si>
    <t>US0003M</t>
  </si>
  <si>
    <t>ExpiryDate</t>
  </si>
  <si>
    <t>SPY US</t>
  </si>
  <si>
    <t>01/20/23</t>
  </si>
  <si>
    <t>80_2ndM</t>
  </si>
  <si>
    <t>90_2ndM</t>
  </si>
  <si>
    <t>110_2ndM</t>
  </si>
  <si>
    <t>120_2ndM</t>
  </si>
  <si>
    <t>105_2ndM</t>
  </si>
  <si>
    <t>100_2ndM</t>
  </si>
  <si>
    <t>95_2ndM</t>
  </si>
  <si>
    <t>90_1stM</t>
  </si>
  <si>
    <t>95_1stM</t>
  </si>
  <si>
    <t>100_1stM</t>
  </si>
  <si>
    <t>105_1stM</t>
  </si>
  <si>
    <t>110_1stM</t>
  </si>
  <si>
    <t>120_1stM</t>
  </si>
  <si>
    <t>80_1stM</t>
  </si>
  <si>
    <t>VIX</t>
  </si>
  <si>
    <t>X80_2ndM</t>
  </si>
  <si>
    <t>X90_2ndM</t>
  </si>
  <si>
    <t>X95_2ndM</t>
  </si>
  <si>
    <t>X100_2ndM</t>
  </si>
  <si>
    <t>X105_2ndM</t>
  </si>
  <si>
    <t>X110_2ndM</t>
  </si>
  <si>
    <t>X120_2ndM</t>
  </si>
  <si>
    <t>X80_1stM</t>
  </si>
  <si>
    <t>X90_1stM</t>
  </si>
  <si>
    <t>X95_1stM</t>
  </si>
  <si>
    <t>X100_1stM</t>
  </si>
  <si>
    <t>X105_1stM</t>
  </si>
  <si>
    <t>X110_1stM</t>
  </si>
  <si>
    <t>X120_1stM</t>
  </si>
  <si>
    <t>TY1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</si>
</sst>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3" borderId="1" applyNumberFormat="0" applyFont="0" applyAlignment="0" applyProtection="0"/>
  </cellStyleXfs>
  <cellXfs count="21">
    <xf numFmtId="0" fontId="0" fillId="0" borderId="0" xfId="0"/>
    <xf numFmtId="14" fontId="0" fillId="0" borderId="0" xfId="0" applyNumberFormat="1"/>
    <xf numFmtId="14" fontId="0" fillId="0" borderId="0" xfId="0" applyNumberFormat="1"/>
    <xf numFmtId="0" fontId="3" fillId="0" borderId="0" xfId="0" applyFont="1"/>
    <xf numFmtId="14" fontId="2" fillId="2" borderId="0" xfId="1" applyNumberFormat="1"/>
    <xf numFmtId="0" fontId="2" fillId="2" borderId="0" xfId="1"/>
    <xf numFmtId="14" fontId="0" fillId="3" borderId="1" xfId="2" applyNumberFormat="1" applyFont="1"/>
    <xf numFmtId="0" fontId="0" fillId="3" borderId="1" xfId="2" applyFont="1"/>
    <xf numFmtId="0" fontId="0" fillId="0" borderId="0" xfId="0" applyAlignment="1">
      <alignment wrapText="1"/>
    </xf>
    <xf numFmtId="49" fontId="0" fillId="0" borderId="0" xfId="0" applyNumberFormat="1" applyAlignment="1">
      <alignment wrapText="1"/>
    </xf>
    <xf numFmtId="14" fontId="0" fillId="0" borderId="2" xfId="0" applyNumberFormat="1" applyBorder="1"/>
    <xf numFmtId="0" fontId="0" fillId="0" borderId="2" xfId="0" applyBorder="1"/>
    <xf numFmtId="14" fontId="0" fillId="0" borderId="0" xfId="0" applyNumberFormat="1" applyAlignment="1">
      <alignment wrapText="1"/>
    </xf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3">
    <cellStyle name="Neutral" xfId="1" builtinId="28"/>
    <cellStyle name="Normal" xfId="0" builtinId="0"/>
    <cellStyle name="Note" xfId="2" builtinId="1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BDH|14958005537409122427</stp>
        <tr r="O2" s="1"/>
      </tp>
      <tp t="e">
        <v>#N/A</v>
        <stp/>
        <stp>BDH|16225755497532704157</stp>
        <tr r="A2" s="6"/>
      </tp>
      <tp t="e">
        <v>#N/A</v>
        <stp/>
        <stp>BDH|16707769374733609991</stp>
        <tr r="P2" s="1"/>
      </tp>
      <tp t="e">
        <v>#N/A</v>
        <stp/>
        <stp>BDH|14660517060197203217</stp>
        <tr r="N2" s="1"/>
      </tp>
      <tp t="e">
        <v>#N/A</v>
        <stp/>
        <stp>BDH|10486968832369605035</stp>
        <tr r="D2" s="1"/>
      </tp>
      <tp t="e">
        <v>#N/A</v>
        <stp/>
        <stp>BDH|14872378506644307021</stp>
        <tr r="E2" s="2"/>
      </tp>
      <tp t="e">
        <v>#N/A</v>
        <stp/>
        <stp>BDH|13159617721655956518</stp>
        <tr r="Q2" s="1"/>
      </tp>
      <tp t="e">
        <v>#N/A</v>
        <stp/>
        <stp>BDH|15492892646318607560</stp>
        <tr r="A2" s="2"/>
      </tp>
      <tp t="e">
        <v>#N/A</v>
        <stp/>
        <stp>BDH|17803693095735642834</stp>
        <tr r="C2" s="2"/>
      </tp>
    </main>
    <main first="bofaddin.rtdserver">
      <tp t="e">
        <v>#N/A</v>
        <stp/>
        <stp>BDH|8762905902779776576</stp>
        <tr r="G2" s="1"/>
      </tp>
      <tp t="e">
        <v>#N/A</v>
        <stp/>
        <stp>BDH|7700043735832025942</stp>
        <tr r="H2" s="1"/>
      </tp>
      <tp t="e">
        <v>#N/A</v>
        <stp/>
        <stp>BDH|1531997177097384780</stp>
        <tr r="M2" s="1"/>
      </tp>
      <tp t="e">
        <v>#N/A</v>
        <stp/>
        <stp>BDH|8305289929446320689</stp>
        <tr r="C2" s="1"/>
      </tp>
      <tp t="e">
        <v>#N/A</v>
        <stp/>
        <stp>BDH|7479177567723436997</stp>
        <tr r="A2" s="1"/>
      </tp>
      <tp t="e">
        <v>#N/A</v>
        <stp/>
        <stp>BDH|6100466933883030859</stp>
        <tr r="E2" s="1"/>
      </tp>
      <tp t="e">
        <v>#N/A</v>
        <stp/>
        <stp>BDH|8464107235992717228</stp>
        <tr r="J2" s="1"/>
      </tp>
      <tp t="e">
        <v>#N/A</v>
        <stp/>
        <stp>BDH|1625614748427546087</stp>
        <tr r="F2" s="1"/>
      </tp>
      <tp t="e">
        <v>#N/A</v>
        <stp/>
        <stp>BDH|3711438173754520067</stp>
        <tr r="A7" s="5"/>
      </tp>
      <tp t="e">
        <v>#N/A</v>
        <stp/>
        <stp>BDH|7256712402494610492</stp>
        <tr r="L2" s="1"/>
      </tp>
      <tp t="e">
        <v>#N/A</v>
        <stp/>
        <stp>BDH|6034429794183010858</stp>
        <tr r="H2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CleanData!$M$2252:$S$2252</c:f>
              <c:numCache>
                <c:formatCode>General</c:formatCode>
                <c:ptCount val="7"/>
                <c:pt idx="0">
                  <c:v>23.1175</c:v>
                </c:pt>
                <c:pt idx="1">
                  <c:v>23.1175</c:v>
                </c:pt>
                <c:pt idx="2">
                  <c:v>23.1175</c:v>
                </c:pt>
                <c:pt idx="3">
                  <c:v>18.3843</c:v>
                </c:pt>
                <c:pt idx="4">
                  <c:v>16.6021</c:v>
                </c:pt>
                <c:pt idx="5">
                  <c:v>16.6021</c:v>
                </c:pt>
                <c:pt idx="6">
                  <c:v>16.6021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CleanData!$M$2253:$S$2253</c:f>
              <c:numCache>
                <c:formatCode>General</c:formatCode>
                <c:ptCount val="7"/>
                <c:pt idx="0">
                  <c:v>18.507100000000001</c:v>
                </c:pt>
                <c:pt idx="1">
                  <c:v>18.507100000000001</c:v>
                </c:pt>
                <c:pt idx="2">
                  <c:v>18.507100000000001</c:v>
                </c:pt>
                <c:pt idx="3">
                  <c:v>15.9213</c:v>
                </c:pt>
                <c:pt idx="4">
                  <c:v>15.103199999999999</c:v>
                </c:pt>
                <c:pt idx="5">
                  <c:v>15.103199999999999</c:v>
                </c:pt>
                <c:pt idx="6">
                  <c:v>15.103199999999999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CleanData!$M$2254:$S$2254</c:f>
              <c:numCache>
                <c:formatCode>General</c:formatCode>
                <c:ptCount val="7"/>
                <c:pt idx="0">
                  <c:v>18.507100000000001</c:v>
                </c:pt>
                <c:pt idx="1">
                  <c:v>18.507100000000001</c:v>
                </c:pt>
                <c:pt idx="2">
                  <c:v>18.507100000000001</c:v>
                </c:pt>
                <c:pt idx="3">
                  <c:v>15.9213</c:v>
                </c:pt>
                <c:pt idx="4">
                  <c:v>15.103199999999999</c:v>
                </c:pt>
                <c:pt idx="5">
                  <c:v>15.103199999999999</c:v>
                </c:pt>
                <c:pt idx="6">
                  <c:v>15.103199999999999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CleanData!$M$2255:$S$2255</c:f>
              <c:numCache>
                <c:formatCode>General</c:formatCode>
                <c:ptCount val="7"/>
                <c:pt idx="0">
                  <c:v>18.507100000000001</c:v>
                </c:pt>
                <c:pt idx="1">
                  <c:v>18.507100000000001</c:v>
                </c:pt>
                <c:pt idx="2">
                  <c:v>18.507100000000001</c:v>
                </c:pt>
                <c:pt idx="3">
                  <c:v>15.9213</c:v>
                </c:pt>
                <c:pt idx="4">
                  <c:v>15.103199999999999</c:v>
                </c:pt>
                <c:pt idx="5">
                  <c:v>15.103199999999999</c:v>
                </c:pt>
                <c:pt idx="6">
                  <c:v>15.103199999999999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CleanData!$M$2256:$S$2256</c:f>
              <c:numCache>
                <c:formatCode>General</c:formatCode>
                <c:ptCount val="7"/>
                <c:pt idx="0">
                  <c:v>39.707999999999998</c:v>
                </c:pt>
                <c:pt idx="1">
                  <c:v>30.276800000000001</c:v>
                </c:pt>
                <c:pt idx="2">
                  <c:v>16.949400000000001</c:v>
                </c:pt>
                <c:pt idx="3">
                  <c:v>9.6135999999999999</c:v>
                </c:pt>
                <c:pt idx="4">
                  <c:v>8.9689999999999994</c:v>
                </c:pt>
                <c:pt idx="5">
                  <c:v>8.9689999999999994</c:v>
                </c:pt>
                <c:pt idx="6">
                  <c:v>8.9689999999999994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CleanData!$M$2257:$S$2257</c:f>
              <c:numCache>
                <c:formatCode>General</c:formatCode>
                <c:ptCount val="7"/>
                <c:pt idx="0">
                  <c:v>57.679200000000002</c:v>
                </c:pt>
                <c:pt idx="1">
                  <c:v>50.909399999999998</c:v>
                </c:pt>
                <c:pt idx="2">
                  <c:v>35.993200000000002</c:v>
                </c:pt>
                <c:pt idx="3">
                  <c:v>10.720800000000001</c:v>
                </c:pt>
                <c:pt idx="4">
                  <c:v>10.3111</c:v>
                </c:pt>
                <c:pt idx="5">
                  <c:v>10.3111</c:v>
                </c:pt>
                <c:pt idx="6">
                  <c:v>10.3111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CleanData!$M$2258:$S$2258</c:f>
              <c:numCache>
                <c:formatCode>General</c:formatCode>
                <c:ptCount val="7"/>
                <c:pt idx="0">
                  <c:v>40.183599999999998</c:v>
                </c:pt>
                <c:pt idx="1">
                  <c:v>29.078299999999999</c:v>
                </c:pt>
                <c:pt idx="2">
                  <c:v>14.594099999999999</c:v>
                </c:pt>
                <c:pt idx="3">
                  <c:v>10.025</c:v>
                </c:pt>
                <c:pt idx="4">
                  <c:v>9.3054000000000006</c:v>
                </c:pt>
                <c:pt idx="5">
                  <c:v>9.3054000000000006</c:v>
                </c:pt>
                <c:pt idx="6">
                  <c:v>9.3054000000000006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CleanData!$M$2259:$S$2259</c:f>
              <c:numCache>
                <c:formatCode>General</c:formatCode>
                <c:ptCount val="7"/>
                <c:pt idx="0">
                  <c:v>42.139099999999999</c:v>
                </c:pt>
                <c:pt idx="1">
                  <c:v>30.213999999999999</c:v>
                </c:pt>
                <c:pt idx="2">
                  <c:v>14.7003</c:v>
                </c:pt>
                <c:pt idx="3">
                  <c:v>9.3421000000000003</c:v>
                </c:pt>
                <c:pt idx="4">
                  <c:v>8.7865000000000002</c:v>
                </c:pt>
                <c:pt idx="5">
                  <c:v>8.7865000000000002</c:v>
                </c:pt>
                <c:pt idx="6">
                  <c:v>8.7865000000000002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CleanData!$M$2260:$S$2260</c:f>
              <c:numCache>
                <c:formatCode>General</c:formatCode>
                <c:ptCount val="7"/>
                <c:pt idx="0">
                  <c:v>48.5473</c:v>
                </c:pt>
                <c:pt idx="1">
                  <c:v>34.884300000000003</c:v>
                </c:pt>
                <c:pt idx="2">
                  <c:v>16.858000000000001</c:v>
                </c:pt>
                <c:pt idx="3">
                  <c:v>10.452299999999999</c:v>
                </c:pt>
                <c:pt idx="4">
                  <c:v>9.4601000000000006</c:v>
                </c:pt>
                <c:pt idx="5">
                  <c:v>9.4601000000000006</c:v>
                </c:pt>
                <c:pt idx="6">
                  <c:v>9.4601000000000006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CleanData!$M$2261:$S$2261</c:f>
              <c:numCache>
                <c:formatCode>General</c:formatCode>
                <c:ptCount val="7"/>
                <c:pt idx="0">
                  <c:v>44.854900000000001</c:v>
                </c:pt>
                <c:pt idx="1">
                  <c:v>31.7121</c:v>
                </c:pt>
                <c:pt idx="2">
                  <c:v>16.276</c:v>
                </c:pt>
                <c:pt idx="3">
                  <c:v>10.637700000000001</c:v>
                </c:pt>
                <c:pt idx="4">
                  <c:v>9.1672999999999991</c:v>
                </c:pt>
                <c:pt idx="5">
                  <c:v>9.1672999999999991</c:v>
                </c:pt>
                <c:pt idx="6">
                  <c:v>9.1672999999999991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CleanData!$M$2262:$S$2262</c:f>
              <c:numCache>
                <c:formatCode>General</c:formatCode>
                <c:ptCount val="7"/>
                <c:pt idx="0">
                  <c:v>47.636000000000003</c:v>
                </c:pt>
                <c:pt idx="1">
                  <c:v>35.642499999999998</c:v>
                </c:pt>
                <c:pt idx="2">
                  <c:v>16.898</c:v>
                </c:pt>
                <c:pt idx="3">
                  <c:v>11.189</c:v>
                </c:pt>
                <c:pt idx="4">
                  <c:v>10.072800000000001</c:v>
                </c:pt>
                <c:pt idx="5">
                  <c:v>10.072800000000001</c:v>
                </c:pt>
                <c:pt idx="6">
                  <c:v>10.072800000000001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CleanData!$M$2263:$S$2263</c:f>
              <c:numCache>
                <c:formatCode>General</c:formatCode>
                <c:ptCount val="7"/>
                <c:pt idx="0">
                  <c:v>31.909199999999998</c:v>
                </c:pt>
                <c:pt idx="1">
                  <c:v>26.1891</c:v>
                </c:pt>
                <c:pt idx="2">
                  <c:v>16.447099999999999</c:v>
                </c:pt>
                <c:pt idx="3">
                  <c:v>10.8222</c:v>
                </c:pt>
                <c:pt idx="4">
                  <c:v>18.815300000000001</c:v>
                </c:pt>
                <c:pt idx="5">
                  <c:v>18.815300000000001</c:v>
                </c:pt>
                <c:pt idx="6">
                  <c:v>18.815300000000001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CleanData!$M$2264:$S$2264</c:f>
              <c:numCache>
                <c:formatCode>General</c:formatCode>
                <c:ptCount val="7"/>
                <c:pt idx="0">
                  <c:v>41.590200000000003</c:v>
                </c:pt>
                <c:pt idx="1">
                  <c:v>27.209700000000002</c:v>
                </c:pt>
                <c:pt idx="2">
                  <c:v>12.546200000000001</c:v>
                </c:pt>
                <c:pt idx="3">
                  <c:v>9.968</c:v>
                </c:pt>
                <c:pt idx="4">
                  <c:v>9.6983999999999995</c:v>
                </c:pt>
                <c:pt idx="5">
                  <c:v>9.6983999999999995</c:v>
                </c:pt>
                <c:pt idx="6">
                  <c:v>9.6983999999999995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CleanData!$M$2265:$S$2265</c:f>
              <c:numCache>
                <c:formatCode>General</c:formatCode>
                <c:ptCount val="7"/>
                <c:pt idx="0">
                  <c:v>29.562899999999999</c:v>
                </c:pt>
                <c:pt idx="1">
                  <c:v>77.965500000000006</c:v>
                </c:pt>
                <c:pt idx="2">
                  <c:v>27.415099999999999</c:v>
                </c:pt>
                <c:pt idx="3">
                  <c:v>10.1112</c:v>
                </c:pt>
                <c:pt idx="4">
                  <c:v>9.1676000000000002</c:v>
                </c:pt>
                <c:pt idx="5">
                  <c:v>9.1676000000000002</c:v>
                </c:pt>
                <c:pt idx="6">
                  <c:v>9.1676000000000002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CleanData!$M$2266:$S$2266</c:f>
              <c:numCache>
                <c:formatCode>General</c:formatCode>
                <c:ptCount val="7"/>
                <c:pt idx="0">
                  <c:v>4.4808000000000003</c:v>
                </c:pt>
                <c:pt idx="1">
                  <c:v>42.753799999999998</c:v>
                </c:pt>
                <c:pt idx="2">
                  <c:v>36.633600000000001</c:v>
                </c:pt>
                <c:pt idx="3">
                  <c:v>8.9664000000000001</c:v>
                </c:pt>
                <c:pt idx="4">
                  <c:v>10.3133</c:v>
                </c:pt>
                <c:pt idx="5">
                  <c:v>10.3133</c:v>
                </c:pt>
                <c:pt idx="6">
                  <c:v>10.3133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CleanData!$M$2267:$S$2267</c:f>
              <c:numCache>
                <c:formatCode>General</c:formatCode>
                <c:ptCount val="7"/>
                <c:pt idx="0">
                  <c:v>59.130699999999997</c:v>
                </c:pt>
                <c:pt idx="1">
                  <c:v>64.639200000000002</c:v>
                </c:pt>
                <c:pt idx="2">
                  <c:v>83.364099999999993</c:v>
                </c:pt>
                <c:pt idx="3">
                  <c:v>8.5852000000000004</c:v>
                </c:pt>
                <c:pt idx="4">
                  <c:v>9.8033999999999999</c:v>
                </c:pt>
                <c:pt idx="5">
                  <c:v>9.8033999999999999</c:v>
                </c:pt>
                <c:pt idx="6">
                  <c:v>9.8033999999999999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CleanData!$M$2268:$S$2268</c:f>
              <c:numCache>
                <c:formatCode>General</c:formatCode>
                <c:ptCount val="7"/>
                <c:pt idx="0">
                  <c:v>89.066500000000005</c:v>
                </c:pt>
                <c:pt idx="1">
                  <c:v>85.371200000000002</c:v>
                </c:pt>
                <c:pt idx="2">
                  <c:v>36.179000000000002</c:v>
                </c:pt>
                <c:pt idx="3">
                  <c:v>13.1609</c:v>
                </c:pt>
                <c:pt idx="4">
                  <c:v>16.760200000000001</c:v>
                </c:pt>
                <c:pt idx="5">
                  <c:v>16.760200000000001</c:v>
                </c:pt>
                <c:pt idx="6">
                  <c:v>16.760200000000001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CleanData!$M$2269:$S$2269</c:f>
              <c:numCache>
                <c:formatCode>General</c:formatCode>
                <c:ptCount val="7"/>
                <c:pt idx="0">
                  <c:v>75.897800000000004</c:v>
                </c:pt>
                <c:pt idx="1">
                  <c:v>41.765099999999997</c:v>
                </c:pt>
                <c:pt idx="2">
                  <c:v>28.139800000000001</c:v>
                </c:pt>
                <c:pt idx="3">
                  <c:v>12.3063</c:v>
                </c:pt>
                <c:pt idx="4">
                  <c:v>11.0206</c:v>
                </c:pt>
                <c:pt idx="5">
                  <c:v>11.0206</c:v>
                </c:pt>
                <c:pt idx="6">
                  <c:v>11.0206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CleanData!$M$2270:$S$2270</c:f>
              <c:numCache>
                <c:formatCode>General</c:formatCode>
                <c:ptCount val="7"/>
                <c:pt idx="0">
                  <c:v>43.577800000000003</c:v>
                </c:pt>
                <c:pt idx="1">
                  <c:v>35</c:v>
                </c:pt>
                <c:pt idx="2">
                  <c:v>54.725700000000003</c:v>
                </c:pt>
                <c:pt idx="3">
                  <c:v>9.9316999999999993</c:v>
                </c:pt>
                <c:pt idx="4">
                  <c:v>10.3355</c:v>
                </c:pt>
                <c:pt idx="5">
                  <c:v>10.3355</c:v>
                </c:pt>
                <c:pt idx="6">
                  <c:v>10.3355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CleanData!$M$2271:$S$2271</c:f>
              <c:numCache>
                <c:formatCode>General</c:formatCode>
                <c:ptCount val="7"/>
                <c:pt idx="0">
                  <c:v>80.308000000000007</c:v>
                </c:pt>
                <c:pt idx="1">
                  <c:v>114.9393</c:v>
                </c:pt>
                <c:pt idx="2">
                  <c:v>64.521000000000001</c:v>
                </c:pt>
                <c:pt idx="3">
                  <c:v>10.1434</c:v>
                </c:pt>
                <c:pt idx="4">
                  <c:v>11.2865</c:v>
                </c:pt>
                <c:pt idx="5">
                  <c:v>11.2865</c:v>
                </c:pt>
                <c:pt idx="6">
                  <c:v>11.2865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CleanData!$M$2272:$S$2272</c:f>
              <c:numCache>
                <c:formatCode>General</c:formatCode>
                <c:ptCount val="7"/>
                <c:pt idx="0">
                  <c:v>31.8</c:v>
                </c:pt>
                <c:pt idx="1">
                  <c:v>89</c:v>
                </c:pt>
                <c:pt idx="2">
                  <c:v>17.942599999999999</c:v>
                </c:pt>
                <c:pt idx="3">
                  <c:v>11.9262</c:v>
                </c:pt>
                <c:pt idx="4">
                  <c:v>13.309699999999999</c:v>
                </c:pt>
                <c:pt idx="5">
                  <c:v>13.309699999999999</c:v>
                </c:pt>
                <c:pt idx="6">
                  <c:v>13.309699999999999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CleanData!$M$2273:$S$2273</c:f>
              <c:numCache>
                <c:formatCode>General</c:formatCode>
                <c:ptCount val="7"/>
                <c:pt idx="0">
                  <c:v>31.8</c:v>
                </c:pt>
                <c:pt idx="1">
                  <c:v>89</c:v>
                </c:pt>
                <c:pt idx="2">
                  <c:v>17.942599999999999</c:v>
                </c:pt>
                <c:pt idx="3">
                  <c:v>11.9262</c:v>
                </c:pt>
                <c:pt idx="4">
                  <c:v>13.309699999999999</c:v>
                </c:pt>
                <c:pt idx="5">
                  <c:v>13.309699999999999</c:v>
                </c:pt>
                <c:pt idx="6">
                  <c:v>13.309699999999999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CleanData!$M$2274:$S$2274</c:f>
              <c:numCache>
                <c:formatCode>General</c:formatCode>
                <c:ptCount val="7"/>
                <c:pt idx="0">
                  <c:v>33.055100000000003</c:v>
                </c:pt>
                <c:pt idx="1">
                  <c:v>21.3443</c:v>
                </c:pt>
                <c:pt idx="2">
                  <c:v>15.54</c:v>
                </c:pt>
                <c:pt idx="3">
                  <c:v>10.4551</c:v>
                </c:pt>
                <c:pt idx="4">
                  <c:v>8.5995000000000008</c:v>
                </c:pt>
                <c:pt idx="5">
                  <c:v>9.4605999999999995</c:v>
                </c:pt>
                <c:pt idx="6">
                  <c:v>9.4605999999999995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CleanData!$M$2275:$S$2275</c:f>
              <c:numCache>
                <c:formatCode>General</c:formatCode>
                <c:ptCount val="7"/>
                <c:pt idx="0">
                  <c:v>19.4176</c:v>
                </c:pt>
                <c:pt idx="1">
                  <c:v>19.4176</c:v>
                </c:pt>
                <c:pt idx="2">
                  <c:v>15.4742</c:v>
                </c:pt>
                <c:pt idx="3">
                  <c:v>10.305999999999999</c:v>
                </c:pt>
                <c:pt idx="4">
                  <c:v>8.6447000000000003</c:v>
                </c:pt>
                <c:pt idx="5">
                  <c:v>9.6486000000000001</c:v>
                </c:pt>
                <c:pt idx="6">
                  <c:v>9.6486000000000001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CleanData!$M$2276:$S$2276</c:f>
              <c:numCache>
                <c:formatCode>General</c:formatCode>
                <c:ptCount val="7"/>
                <c:pt idx="0">
                  <c:v>34.750500000000002</c:v>
                </c:pt>
                <c:pt idx="1">
                  <c:v>22.931899999999999</c:v>
                </c:pt>
                <c:pt idx="2">
                  <c:v>17.0151</c:v>
                </c:pt>
                <c:pt idx="3">
                  <c:v>11.821</c:v>
                </c:pt>
                <c:pt idx="4">
                  <c:v>9.5846</c:v>
                </c:pt>
                <c:pt idx="5">
                  <c:v>12.870200000000001</c:v>
                </c:pt>
                <c:pt idx="6">
                  <c:v>13.274100000000001</c:v>
                </c:pt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CleanData!$M$2277:$S$2277</c:f>
              <c:numCache>
                <c:formatCode>General</c:formatCode>
                <c:ptCount val="7"/>
                <c:pt idx="0">
                  <c:v>38.239699999999999</c:v>
                </c:pt>
                <c:pt idx="1">
                  <c:v>25.761399999999998</c:v>
                </c:pt>
                <c:pt idx="2">
                  <c:v>19.679200000000002</c:v>
                </c:pt>
                <c:pt idx="3">
                  <c:v>14.1043</c:v>
                </c:pt>
                <c:pt idx="4">
                  <c:v>10.7423</c:v>
                </c:pt>
                <c:pt idx="5">
                  <c:v>13.7315</c:v>
                </c:pt>
                <c:pt idx="6">
                  <c:v>15.2614</c:v>
                </c:pt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CleanData!$M$2278:$S$2278</c:f>
              <c:numCache>
                <c:formatCode>General</c:formatCode>
                <c:ptCount val="7"/>
                <c:pt idx="0">
                  <c:v>38.938400000000001</c:v>
                </c:pt>
                <c:pt idx="1">
                  <c:v>25.991700000000002</c:v>
                </c:pt>
                <c:pt idx="2">
                  <c:v>19.688600000000001</c:v>
                </c:pt>
                <c:pt idx="3">
                  <c:v>14.3439</c:v>
                </c:pt>
                <c:pt idx="4">
                  <c:v>11.521100000000001</c:v>
                </c:pt>
                <c:pt idx="5">
                  <c:v>12.285299999999999</c:v>
                </c:pt>
                <c:pt idx="6">
                  <c:v>12.285299999999999</c:v>
                </c:pt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CleanData!$M$2279:$S$2279</c:f>
              <c:numCache>
                <c:formatCode>General</c:formatCode>
                <c:ptCount val="7"/>
                <c:pt idx="0">
                  <c:v>37.089399999999998</c:v>
                </c:pt>
                <c:pt idx="1">
                  <c:v>24.563300000000002</c:v>
                </c:pt>
                <c:pt idx="2">
                  <c:v>18.706</c:v>
                </c:pt>
                <c:pt idx="3">
                  <c:v>13.779500000000001</c:v>
                </c:pt>
                <c:pt idx="4">
                  <c:v>11.487</c:v>
                </c:pt>
                <c:pt idx="5">
                  <c:v>12.713200000000001</c:v>
                </c:pt>
                <c:pt idx="6">
                  <c:v>12.7143</c:v>
                </c:pt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CleanData!$M$2280:$S$2280</c:f>
              <c:numCache>
                <c:formatCode>General</c:formatCode>
                <c:ptCount val="7"/>
                <c:pt idx="0">
                  <c:v>38.981299999999997</c:v>
                </c:pt>
                <c:pt idx="1">
                  <c:v>26.469899999999999</c:v>
                </c:pt>
                <c:pt idx="2">
                  <c:v>20.311599999999999</c:v>
                </c:pt>
                <c:pt idx="3">
                  <c:v>14.962199999999999</c:v>
                </c:pt>
                <c:pt idx="4">
                  <c:v>12.1729</c:v>
                </c:pt>
                <c:pt idx="5">
                  <c:v>13.1541</c:v>
                </c:pt>
                <c:pt idx="6">
                  <c:v>13.1541</c:v>
                </c:pt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CleanData!$M$2281:$S$2281</c:f>
              <c:numCache>
                <c:formatCode>General</c:formatCode>
                <c:ptCount val="7"/>
                <c:pt idx="0">
                  <c:v>39.597700000000003</c:v>
                </c:pt>
                <c:pt idx="1">
                  <c:v>25.5639</c:v>
                </c:pt>
                <c:pt idx="2">
                  <c:v>19.1038</c:v>
                </c:pt>
                <c:pt idx="3">
                  <c:v>13.671799999999999</c:v>
                </c:pt>
                <c:pt idx="4">
                  <c:v>11.4701</c:v>
                </c:pt>
                <c:pt idx="5">
                  <c:v>15.3597</c:v>
                </c:pt>
                <c:pt idx="6">
                  <c:v>15.9312</c:v>
                </c:pt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CleanData!$M$2282:$S$2282</c:f>
              <c:numCache>
                <c:formatCode>General</c:formatCode>
                <c:ptCount val="7"/>
                <c:pt idx="0">
                  <c:v>41.438099999999999</c:v>
                </c:pt>
                <c:pt idx="1">
                  <c:v>27.285799999999998</c:v>
                </c:pt>
                <c:pt idx="2">
                  <c:v>20.5611</c:v>
                </c:pt>
                <c:pt idx="3">
                  <c:v>14.766</c:v>
                </c:pt>
                <c:pt idx="4">
                  <c:v>11.9277</c:v>
                </c:pt>
                <c:pt idx="5">
                  <c:v>15.8383</c:v>
                </c:pt>
                <c:pt idx="6">
                  <c:v>16.482399999999998</c:v>
                </c:pt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CleanData!$M$2283:$S$2283</c:f>
              <c:numCache>
                <c:formatCode>General</c:formatCode>
                <c:ptCount val="7"/>
                <c:pt idx="0">
                  <c:v>43.489400000000003</c:v>
                </c:pt>
                <c:pt idx="1">
                  <c:v>31.328099999999999</c:v>
                </c:pt>
                <c:pt idx="2">
                  <c:v>24.790500000000002</c:v>
                </c:pt>
                <c:pt idx="3">
                  <c:v>18.8383</c:v>
                </c:pt>
                <c:pt idx="4">
                  <c:v>15.284599999999999</c:v>
                </c:pt>
                <c:pt idx="5">
                  <c:v>17.584199999999999</c:v>
                </c:pt>
                <c:pt idx="6">
                  <c:v>20.465399999999999</c:v>
                </c:pt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CleanData!$M$2284:$S$2284</c:f>
              <c:numCache>
                <c:formatCode>General</c:formatCode>
                <c:ptCount val="7"/>
                <c:pt idx="0">
                  <c:v>42.401400000000002</c:v>
                </c:pt>
                <c:pt idx="1">
                  <c:v>28.893999999999998</c:v>
                </c:pt>
                <c:pt idx="2">
                  <c:v>22.031400000000001</c:v>
                </c:pt>
                <c:pt idx="3">
                  <c:v>16.121400000000001</c:v>
                </c:pt>
                <c:pt idx="4">
                  <c:v>13.3302</c:v>
                </c:pt>
                <c:pt idx="5">
                  <c:v>17.587599999999998</c:v>
                </c:pt>
                <c:pt idx="6">
                  <c:v>21.825099999999999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562096"/>
        <c:axId val="772562880"/>
      </c:lineChart>
      <c:catAx>
        <c:axId val="772562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62880"/>
        <c:crosses val="autoZero"/>
        <c:auto val="1"/>
        <c:lblAlgn val="ctr"/>
        <c:lblOffset val="100"/>
        <c:noMultiLvlLbl val="0"/>
      </c:catAx>
      <c:valAx>
        <c:axId val="77256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6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2248</xdr:row>
      <xdr:rowOff>0</xdr:rowOff>
    </xdr:from>
    <xdr:to>
      <xdr:col>9</xdr:col>
      <xdr:colOff>457200</xdr:colOff>
      <xdr:row>2262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14"/>
  <sheetViews>
    <sheetView workbookViewId="0">
      <selection activeCell="B1" sqref="B1"/>
    </sheetView>
  </sheetViews>
  <sheetFormatPr defaultRowHeight="15" x14ac:dyDescent="0.25"/>
  <cols>
    <col min="1" max="1" width="10.7109375" bestFit="1" customWidth="1"/>
    <col min="2" max="2" width="11.28515625" customWidth="1"/>
    <col min="3" max="3" width="12.5703125" customWidth="1"/>
    <col min="4" max="4" width="9" bestFit="1" customWidth="1"/>
    <col min="5" max="5" width="16.140625" bestFit="1" customWidth="1"/>
    <col min="6" max="8" width="10" bestFit="1" customWidth="1"/>
    <col min="9" max="9" width="10" customWidth="1"/>
    <col min="10" max="11" width="10.5703125" customWidth="1"/>
  </cols>
  <sheetData>
    <row r="1" spans="1:17" x14ac:dyDescent="0.25">
      <c r="A1" t="s">
        <v>0</v>
      </c>
      <c r="B1" t="s">
        <v>8</v>
      </c>
      <c r="C1" t="s">
        <v>9</v>
      </c>
      <c r="D1" t="s">
        <v>14</v>
      </c>
      <c r="E1" t="s">
        <v>13</v>
      </c>
      <c r="F1" t="s">
        <v>12</v>
      </c>
      <c r="G1" t="s">
        <v>10</v>
      </c>
      <c r="H1" t="s">
        <v>11</v>
      </c>
      <c r="J1" t="s">
        <v>0</v>
      </c>
      <c r="K1" t="s">
        <v>21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</row>
    <row r="2" spans="1:17" x14ac:dyDescent="0.25">
      <c r="A2" s="1">
        <f>_xll.BDH("SPY US Equity","IVOL_MONEYNESS","01/01/01","","IVOL_MATURITY=MATURITY_2NDM","IVOL_MONEYNESS_LEVEL=MONEY_LVL_80_0","cols=2;rows=4657")</f>
        <v>38362</v>
      </c>
      <c r="B2">
        <v>17.147400000000001</v>
      </c>
      <c r="C2">
        <f>_xll.BDH("SPY US Equity","IVOL_MONEYNESS","01/01/01","","IVOL_MATURITY=MATURITY_2NDM","IVOL_MONEYNESS_LEVEL=MONEY_LVL_90_0","Dts=H","cols=1;rows=4657")</f>
        <v>17.147400000000001</v>
      </c>
      <c r="D2">
        <f>_xll.BDH("SPY US Equity","IVOL_MONEYNESS","01/01/01","","IVOL_MATURITY=MATURITY_2NDM","IVOL_MONEYNESS_LEVEL=MONEY_LVL_95_0","Dts=H","cols=1;rows=4657")</f>
        <v>15.108599999999999</v>
      </c>
      <c r="E2">
        <f>_xll.BDH("SPY US Equity","IVOL_MONEYNESS","01/01/01","","IVOL_MATURITY=MATURITY_2NDM","IVOL_MONEYNESS_LEVEL=MONEY_LVL_100_0","Dts=H","cols=1;rows=4657")</f>
        <v>12.295</v>
      </c>
      <c r="F2">
        <f>_xll.BDH("SPY US Equity","IVOL_MONEYNESS","01/01/01","","IVOL_MATURITY=MATURITY_2NDM","IVOL_MONEYNESS_LEVEL=MONEY_LVL_105_0","Dts=H","cols=1;rows=4657")</f>
        <v>11.666499999999999</v>
      </c>
      <c r="G2">
        <f>_xll.BDH("SPY US Equity","IVOL_MONEYNESS","01/01/01","","IVOL_MATURITY=MATURITY_2NDM","IVOL_MONEYNESS_LEVEL=MONEY_LVL_110_0","Dts=H","cols=1;rows=4657")</f>
        <v>11.167</v>
      </c>
      <c r="H2">
        <f>_xll.BDH("SPY US Equity","IVOL_MONEYNESS","01/01/01","","IVOL_MATURITY=MATURITY_2NDM","IVOL_MONEYNESS_LEVEL=MONEY_LVL_120_0","Dts=H","cols=1;rows=4657")</f>
        <v>11.0825</v>
      </c>
      <c r="J2" s="13">
        <f>_xll.BDH("SPY US Equity","IVOL_MONEYNESS","01/01/01","","IVOL_MATURITY=MATURITY_1STM","IVOL_MONEYNESS_LEVEL=MONEY_LVL_80_0","cols=2;rows=4558")</f>
        <v>38362</v>
      </c>
      <c r="K2">
        <v>15.7035</v>
      </c>
      <c r="L2">
        <f>_xll.BDH("SPY US Equity","IVOL_MONEYNESS","01/01/01","","IVOL_MATURITY=MATURITY_1STM","IVOL_MONEYNESS_LEVEL=MONEY_LVL_90_0","Dts=H","cols=1;rows=4558")</f>
        <v>15.7035</v>
      </c>
      <c r="M2">
        <f>_xll.BDH("SPY US Equity","IVOL_MONEYNESS","01/01/01","","IVOL_MATURITY=MATURITY_1STM","IVOL_MONEYNESS_LEVEL=MONEY_LVL_95_0","Dts=H","cols=1;rows=4558")</f>
        <v>14.0633</v>
      </c>
      <c r="N2">
        <f>_xll.BDH("SPY US Equity","IVOL_MONEYNESS","01/01/01","","IVOL_MATURITY=MATURITY_1STM","IVOL_MONEYNESS_LEVEL=MONEY_LVL_100_0","Dts=H","cols=1;rows=4558")</f>
        <v>11.955500000000001</v>
      </c>
      <c r="O2">
        <f>_xll.BDH("SPY US Equity","IVOL_MONEYNESS","01/01/01","","IVOL_MATURITY=MATURITY_1STM","IVOL_MONEYNESS_LEVEL=MONEY_LVL_105_0","Dts=H","cols=1;rows=4558")</f>
        <v>11.784700000000001</v>
      </c>
      <c r="P2">
        <f>_xll.BDH("SPY US Equity","IVOL_MONEYNESS","01/01/01","","IVOL_MATURITY=MATURITY_1STM","IVOL_MONEYNESS_LEVEL=MONEY_LVL_110_0","Dts=H","cols=1;rows=4558")</f>
        <v>11.6432</v>
      </c>
      <c r="Q2">
        <f>_xll.BDH("SPY US Equity","IVOL_MONEYNESS","01/01/01","","IVOL_MATURITY=MATURITY_1STM","IVOL_MONEYNESS_LEVEL=MONEY_LVL_120_0","Dts=H","cols=1;rows=4558")</f>
        <v>11.626200000000001</v>
      </c>
    </row>
    <row r="3" spans="1:17" x14ac:dyDescent="0.25">
      <c r="A3" s="1">
        <v>38363</v>
      </c>
      <c r="B3">
        <v>17.0199</v>
      </c>
      <c r="C3">
        <v>17.0199</v>
      </c>
      <c r="D3">
        <v>14.8545</v>
      </c>
      <c r="E3">
        <v>12.0199</v>
      </c>
      <c r="F3">
        <v>11.549300000000001</v>
      </c>
      <c r="G3">
        <v>11.0586</v>
      </c>
      <c r="H3">
        <v>11.0075</v>
      </c>
      <c r="J3" s="13">
        <v>38363</v>
      </c>
      <c r="K3">
        <v>15.4566</v>
      </c>
      <c r="L3">
        <v>15.4566</v>
      </c>
      <c r="M3">
        <v>13.8428</v>
      </c>
      <c r="N3">
        <v>11.989699999999999</v>
      </c>
      <c r="O3">
        <v>12.141</v>
      </c>
      <c r="P3">
        <v>12.2905</v>
      </c>
      <c r="Q3">
        <v>12.2988</v>
      </c>
    </row>
    <row r="4" spans="1:17" x14ac:dyDescent="0.25">
      <c r="A4" s="1">
        <v>38364</v>
      </c>
      <c r="B4">
        <v>16.759599999999999</v>
      </c>
      <c r="C4">
        <v>16.759599999999999</v>
      </c>
      <c r="D4">
        <v>14.635999999999999</v>
      </c>
      <c r="E4">
        <v>11.757899999999999</v>
      </c>
      <c r="F4">
        <v>11.232200000000001</v>
      </c>
      <c r="G4">
        <v>10.7674</v>
      </c>
      <c r="H4">
        <v>10.703200000000001</v>
      </c>
      <c r="J4" s="13">
        <v>38364</v>
      </c>
      <c r="K4">
        <v>13.432</v>
      </c>
      <c r="L4">
        <v>13.432</v>
      </c>
      <c r="M4">
        <v>12.4832</v>
      </c>
      <c r="N4">
        <v>11.3672</v>
      </c>
      <c r="O4">
        <v>11.1153</v>
      </c>
      <c r="P4">
        <v>10.8576</v>
      </c>
      <c r="Q4">
        <v>10.834199999999999</v>
      </c>
    </row>
    <row r="5" spans="1:17" x14ac:dyDescent="0.25">
      <c r="A5" s="1">
        <v>38365</v>
      </c>
      <c r="B5">
        <v>16.970500000000001</v>
      </c>
      <c r="C5">
        <v>16.970500000000001</v>
      </c>
      <c r="D5">
        <v>14.888400000000001</v>
      </c>
      <c r="E5">
        <v>11.9788</v>
      </c>
      <c r="F5">
        <v>11.376799999999999</v>
      </c>
      <c r="G5">
        <v>10.9316</v>
      </c>
      <c r="H5">
        <v>10.853999999999999</v>
      </c>
      <c r="J5" s="13">
        <v>38365</v>
      </c>
      <c r="K5">
        <v>14.591900000000001</v>
      </c>
      <c r="L5">
        <v>14.591900000000001</v>
      </c>
      <c r="M5">
        <v>13.0747</v>
      </c>
      <c r="N5">
        <v>11.1073</v>
      </c>
      <c r="O5">
        <v>10.882300000000001</v>
      </c>
      <c r="P5">
        <v>10.6998</v>
      </c>
      <c r="Q5">
        <v>10.6761</v>
      </c>
    </row>
    <row r="6" spans="1:17" x14ac:dyDescent="0.25">
      <c r="A6" s="1">
        <v>38366</v>
      </c>
      <c r="B6">
        <v>16.610700000000001</v>
      </c>
      <c r="C6">
        <v>16.610700000000001</v>
      </c>
      <c r="D6">
        <v>14.4239</v>
      </c>
      <c r="E6">
        <v>11.4673</v>
      </c>
      <c r="F6">
        <v>10.8804</v>
      </c>
      <c r="G6">
        <v>10.3177</v>
      </c>
      <c r="H6">
        <v>10.245900000000001</v>
      </c>
      <c r="J6" s="13">
        <v>38366</v>
      </c>
      <c r="K6">
        <v>10.7994</v>
      </c>
      <c r="L6">
        <v>10.7994</v>
      </c>
      <c r="M6">
        <v>10.5069</v>
      </c>
      <c r="N6">
        <v>10.1782</v>
      </c>
      <c r="O6">
        <v>10.0106</v>
      </c>
      <c r="P6">
        <v>9.8401999999999994</v>
      </c>
      <c r="Q6">
        <v>9.8242999999999991</v>
      </c>
    </row>
    <row r="7" spans="1:17" x14ac:dyDescent="0.25">
      <c r="A7" s="1">
        <v>38370</v>
      </c>
      <c r="B7">
        <v>17.408300000000001</v>
      </c>
      <c r="C7">
        <v>17.408300000000001</v>
      </c>
      <c r="D7">
        <v>14.903</v>
      </c>
      <c r="E7">
        <v>11.3789</v>
      </c>
      <c r="F7">
        <v>10.9155</v>
      </c>
      <c r="G7">
        <v>10.5627</v>
      </c>
      <c r="H7">
        <v>10.512600000000001</v>
      </c>
      <c r="J7" s="13">
        <v>38370</v>
      </c>
      <c r="K7">
        <v>17.023</v>
      </c>
      <c r="L7">
        <v>17.023</v>
      </c>
      <c r="M7">
        <v>15.152100000000001</v>
      </c>
      <c r="N7">
        <v>12.789</v>
      </c>
      <c r="O7">
        <v>12.8401</v>
      </c>
      <c r="P7">
        <v>12.8911</v>
      </c>
      <c r="Q7">
        <v>12.896100000000001</v>
      </c>
    </row>
    <row r="8" spans="1:17" x14ac:dyDescent="0.25">
      <c r="A8" s="1">
        <v>38371</v>
      </c>
      <c r="B8">
        <v>17.493099999999998</v>
      </c>
      <c r="C8">
        <v>17.493099999999998</v>
      </c>
      <c r="D8">
        <v>15.3925</v>
      </c>
      <c r="E8">
        <v>12.2727</v>
      </c>
      <c r="F8">
        <v>11.5718</v>
      </c>
      <c r="G8">
        <v>11.230600000000001</v>
      </c>
      <c r="H8">
        <v>11.151</v>
      </c>
      <c r="J8" s="13">
        <v>38371</v>
      </c>
      <c r="K8">
        <v>15.331899999999999</v>
      </c>
      <c r="L8">
        <v>15.331899999999999</v>
      </c>
      <c r="M8">
        <v>14.6494</v>
      </c>
      <c r="N8">
        <v>13.7865</v>
      </c>
      <c r="O8">
        <v>14.808400000000001</v>
      </c>
      <c r="P8">
        <v>15.904999999999999</v>
      </c>
      <c r="Q8">
        <v>16.103000000000002</v>
      </c>
    </row>
    <row r="9" spans="1:17" x14ac:dyDescent="0.25">
      <c r="A9" s="1">
        <v>38372</v>
      </c>
      <c r="B9">
        <v>18.337900000000001</v>
      </c>
      <c r="C9">
        <v>18.337900000000001</v>
      </c>
      <c r="D9">
        <v>15.8909</v>
      </c>
      <c r="E9">
        <v>12.544</v>
      </c>
      <c r="F9">
        <v>11.851100000000001</v>
      </c>
      <c r="G9">
        <v>11.207100000000001</v>
      </c>
      <c r="H9">
        <v>11.1195</v>
      </c>
      <c r="J9" s="13">
        <v>38372</v>
      </c>
      <c r="K9">
        <v>14.3848</v>
      </c>
      <c r="L9">
        <v>14.3848</v>
      </c>
      <c r="M9">
        <v>14.1967</v>
      </c>
      <c r="N9">
        <v>13.9884</v>
      </c>
      <c r="O9">
        <v>13.8165</v>
      </c>
      <c r="P9">
        <v>13.642300000000001</v>
      </c>
      <c r="Q9">
        <v>13.6265</v>
      </c>
    </row>
    <row r="10" spans="1:17" x14ac:dyDescent="0.25">
      <c r="A10" s="1">
        <v>38373</v>
      </c>
      <c r="B10">
        <v>17.913900000000002</v>
      </c>
      <c r="C10">
        <v>17.913900000000002</v>
      </c>
      <c r="D10">
        <v>16.0199</v>
      </c>
      <c r="E10">
        <v>13.5145</v>
      </c>
      <c r="F10">
        <v>12.601000000000001</v>
      </c>
      <c r="G10">
        <v>11.701499999999999</v>
      </c>
      <c r="H10">
        <v>11.5646</v>
      </c>
      <c r="J10" s="13">
        <v>38373</v>
      </c>
      <c r="K10">
        <v>18.7561</v>
      </c>
      <c r="L10">
        <v>18.7561</v>
      </c>
      <c r="M10">
        <v>16.2318</v>
      </c>
      <c r="N10">
        <v>12.717700000000001</v>
      </c>
      <c r="O10">
        <v>12.1198</v>
      </c>
      <c r="P10">
        <v>11.642300000000001</v>
      </c>
      <c r="Q10">
        <v>11.5708</v>
      </c>
    </row>
    <row r="11" spans="1:17" x14ac:dyDescent="0.25">
      <c r="A11" s="1">
        <v>38376</v>
      </c>
      <c r="B11">
        <v>18.213999999999999</v>
      </c>
      <c r="C11">
        <v>18.213999999999999</v>
      </c>
      <c r="D11">
        <v>16.1799</v>
      </c>
      <c r="E11">
        <v>13.5768</v>
      </c>
      <c r="F11">
        <v>12.7216</v>
      </c>
      <c r="G11">
        <v>11.8048</v>
      </c>
      <c r="H11">
        <v>11.7059</v>
      </c>
      <c r="J11" s="13">
        <v>38376</v>
      </c>
      <c r="K11">
        <v>19.990200000000002</v>
      </c>
      <c r="L11">
        <v>19.990200000000002</v>
      </c>
      <c r="M11">
        <v>16.936399999999999</v>
      </c>
      <c r="N11">
        <v>12.841100000000001</v>
      </c>
      <c r="O11">
        <v>12.430400000000001</v>
      </c>
      <c r="P11">
        <v>12.005599999999999</v>
      </c>
      <c r="Q11">
        <v>11.966699999999999</v>
      </c>
    </row>
    <row r="12" spans="1:17" x14ac:dyDescent="0.25">
      <c r="A12" s="1">
        <v>38377</v>
      </c>
      <c r="B12">
        <v>17.934799999999999</v>
      </c>
      <c r="C12">
        <v>17.934799999999999</v>
      </c>
      <c r="D12">
        <v>15.819599999999999</v>
      </c>
      <c r="E12">
        <v>13.059100000000001</v>
      </c>
      <c r="F12">
        <v>12.1523</v>
      </c>
      <c r="G12">
        <v>11.193899999999999</v>
      </c>
      <c r="H12">
        <v>11.0806</v>
      </c>
      <c r="J12" s="13">
        <v>38377</v>
      </c>
      <c r="K12">
        <v>19.7117</v>
      </c>
      <c r="L12">
        <v>19.7117</v>
      </c>
      <c r="M12">
        <v>16.562799999999999</v>
      </c>
      <c r="N12">
        <v>12.1107</v>
      </c>
      <c r="O12">
        <v>11.865500000000001</v>
      </c>
      <c r="P12">
        <v>11.6645</v>
      </c>
      <c r="Q12">
        <v>11.641500000000001</v>
      </c>
    </row>
    <row r="13" spans="1:17" x14ac:dyDescent="0.25">
      <c r="A13" s="1">
        <v>38378</v>
      </c>
      <c r="B13">
        <v>17.1023</v>
      </c>
      <c r="C13">
        <v>17.1023</v>
      </c>
      <c r="D13">
        <v>15.189299999999999</v>
      </c>
      <c r="E13">
        <v>12.6218</v>
      </c>
      <c r="F13">
        <v>11.676299999999999</v>
      </c>
      <c r="G13">
        <v>10.7468</v>
      </c>
      <c r="H13">
        <v>10.600300000000001</v>
      </c>
      <c r="J13" s="13">
        <v>38378</v>
      </c>
      <c r="K13">
        <v>18.6752</v>
      </c>
      <c r="L13">
        <v>18.6752</v>
      </c>
      <c r="M13">
        <v>15.7979</v>
      </c>
      <c r="N13">
        <v>11.632899999999999</v>
      </c>
      <c r="O13">
        <v>11.268000000000001</v>
      </c>
      <c r="P13">
        <v>11.084899999999999</v>
      </c>
      <c r="Q13">
        <v>11.0579</v>
      </c>
    </row>
    <row r="14" spans="1:17" x14ac:dyDescent="0.25">
      <c r="A14" s="1">
        <v>38379</v>
      </c>
      <c r="B14">
        <v>17.099299999999999</v>
      </c>
      <c r="C14">
        <v>17.099299999999999</v>
      </c>
      <c r="D14">
        <v>14.960100000000001</v>
      </c>
      <c r="E14">
        <v>12.1721</v>
      </c>
      <c r="F14">
        <v>11.46</v>
      </c>
      <c r="G14">
        <v>10.7006</v>
      </c>
      <c r="H14">
        <v>10.620799999999999</v>
      </c>
      <c r="J14" s="13">
        <v>38379</v>
      </c>
      <c r="K14">
        <v>18.971900000000002</v>
      </c>
      <c r="L14">
        <v>18.971900000000002</v>
      </c>
      <c r="M14">
        <v>15.774100000000001</v>
      </c>
      <c r="N14">
        <v>11.224299999999999</v>
      </c>
      <c r="O14">
        <v>11.2753</v>
      </c>
      <c r="P14">
        <v>11.326000000000001</v>
      </c>
      <c r="Q14">
        <v>11.331200000000001</v>
      </c>
    </row>
    <row r="15" spans="1:17" x14ac:dyDescent="0.25">
      <c r="A15" s="1">
        <v>38380</v>
      </c>
      <c r="B15">
        <v>16.9312</v>
      </c>
      <c r="C15">
        <v>16.9312</v>
      </c>
      <c r="D15">
        <v>14.907500000000001</v>
      </c>
      <c r="E15">
        <v>12.228300000000001</v>
      </c>
      <c r="F15">
        <v>11.398099999999999</v>
      </c>
      <c r="G15">
        <v>10.550599999999999</v>
      </c>
      <c r="H15">
        <v>10.4406</v>
      </c>
      <c r="J15" s="13">
        <v>38380</v>
      </c>
      <c r="K15">
        <v>19.518799999999999</v>
      </c>
      <c r="L15">
        <v>19.518799999999999</v>
      </c>
      <c r="M15">
        <v>16.232099999999999</v>
      </c>
      <c r="N15">
        <v>11.435</v>
      </c>
      <c r="O15">
        <v>10.769</v>
      </c>
      <c r="P15">
        <v>10.1768</v>
      </c>
      <c r="Q15">
        <v>10.100099999999999</v>
      </c>
    </row>
    <row r="16" spans="1:17" x14ac:dyDescent="0.25">
      <c r="A16" s="1">
        <v>38383</v>
      </c>
      <c r="B16">
        <v>16.311699999999998</v>
      </c>
      <c r="C16">
        <v>16.311699999999998</v>
      </c>
      <c r="D16">
        <v>14.4099</v>
      </c>
      <c r="E16">
        <v>11.8611</v>
      </c>
      <c r="F16">
        <v>11.071300000000001</v>
      </c>
      <c r="G16">
        <v>10.3042</v>
      </c>
      <c r="H16">
        <v>10.1914</v>
      </c>
      <c r="J16" s="13">
        <v>38383</v>
      </c>
      <c r="K16">
        <v>18.456499999999998</v>
      </c>
      <c r="L16">
        <v>18.456499999999998</v>
      </c>
      <c r="M16">
        <v>15.466200000000001</v>
      </c>
      <c r="N16">
        <v>11.083</v>
      </c>
      <c r="O16">
        <v>10.684200000000001</v>
      </c>
      <c r="P16">
        <v>10.4575</v>
      </c>
      <c r="Q16">
        <v>10.425000000000001</v>
      </c>
    </row>
    <row r="17" spans="1:17" x14ac:dyDescent="0.25">
      <c r="A17" s="1">
        <v>38384</v>
      </c>
      <c r="B17">
        <v>16.7438</v>
      </c>
      <c r="C17">
        <v>16.7438</v>
      </c>
      <c r="D17">
        <v>14.340400000000001</v>
      </c>
      <c r="E17">
        <v>11.110799999999999</v>
      </c>
      <c r="F17">
        <v>10.3163</v>
      </c>
      <c r="G17">
        <v>9.4552999999999994</v>
      </c>
      <c r="H17">
        <v>9.3651999999999997</v>
      </c>
      <c r="J17" s="13">
        <v>38384</v>
      </c>
      <c r="K17">
        <v>16.456700000000001</v>
      </c>
      <c r="L17">
        <v>16.456700000000001</v>
      </c>
      <c r="M17">
        <v>13.859400000000001</v>
      </c>
      <c r="N17">
        <v>10.2631</v>
      </c>
      <c r="O17">
        <v>10.0778</v>
      </c>
      <c r="P17">
        <v>9.8890999999999991</v>
      </c>
      <c r="Q17">
        <v>9.8698999999999995</v>
      </c>
    </row>
    <row r="18" spans="1:17" x14ac:dyDescent="0.25">
      <c r="A18" s="1">
        <v>38385</v>
      </c>
      <c r="B18">
        <v>15.976800000000001</v>
      </c>
      <c r="C18">
        <v>15.976800000000001</v>
      </c>
      <c r="D18">
        <v>13.867599999999999</v>
      </c>
      <c r="E18">
        <v>10.921200000000001</v>
      </c>
      <c r="F18">
        <v>10.0321</v>
      </c>
      <c r="G18">
        <v>9.1989000000000001</v>
      </c>
      <c r="H18">
        <v>9.0638000000000005</v>
      </c>
      <c r="J18" s="13">
        <v>38385</v>
      </c>
      <c r="K18">
        <v>15.5868</v>
      </c>
      <c r="L18">
        <v>15.5868</v>
      </c>
      <c r="M18">
        <v>13.4078</v>
      </c>
      <c r="N18">
        <v>10.314500000000001</v>
      </c>
      <c r="O18">
        <v>9.8545999999999996</v>
      </c>
      <c r="P18">
        <v>9.5381</v>
      </c>
      <c r="Q18">
        <v>9.4880999999999993</v>
      </c>
    </row>
    <row r="19" spans="1:17" x14ac:dyDescent="0.25">
      <c r="A19" s="1">
        <v>38386</v>
      </c>
      <c r="B19">
        <v>15.8468</v>
      </c>
      <c r="C19">
        <v>15.8468</v>
      </c>
      <c r="D19">
        <v>13.7278</v>
      </c>
      <c r="E19">
        <v>10.913500000000001</v>
      </c>
      <c r="F19">
        <v>10.304600000000001</v>
      </c>
      <c r="G19">
        <v>9.6572999999999993</v>
      </c>
      <c r="H19">
        <v>9.5879999999999992</v>
      </c>
      <c r="J19" s="13">
        <v>38386</v>
      </c>
      <c r="K19">
        <v>17.647300000000001</v>
      </c>
      <c r="L19">
        <v>17.647300000000001</v>
      </c>
      <c r="M19">
        <v>14.6473</v>
      </c>
      <c r="N19">
        <v>10.3322</v>
      </c>
      <c r="O19">
        <v>9.9789999999999992</v>
      </c>
      <c r="P19">
        <v>9.6386000000000003</v>
      </c>
      <c r="Q19">
        <v>9.6008999999999993</v>
      </c>
    </row>
    <row r="20" spans="1:17" x14ac:dyDescent="0.25">
      <c r="A20" s="1">
        <v>38387</v>
      </c>
      <c r="B20">
        <v>15.1616</v>
      </c>
      <c r="C20">
        <v>15.1616</v>
      </c>
      <c r="D20">
        <v>13.1043</v>
      </c>
      <c r="E20">
        <v>10.269399999999999</v>
      </c>
      <c r="F20">
        <v>9.5189000000000004</v>
      </c>
      <c r="G20">
        <v>8.7896999999999998</v>
      </c>
      <c r="H20">
        <v>8.6867999999999999</v>
      </c>
      <c r="J20" s="13">
        <v>38387</v>
      </c>
      <c r="K20">
        <v>14.3902</v>
      </c>
      <c r="L20">
        <v>14.3902</v>
      </c>
      <c r="M20">
        <v>12.273999999999999</v>
      </c>
      <c r="N20">
        <v>9.3033000000000001</v>
      </c>
      <c r="O20">
        <v>8.7510999999999992</v>
      </c>
      <c r="P20">
        <v>8.2476000000000003</v>
      </c>
      <c r="Q20">
        <v>8.1791</v>
      </c>
    </row>
    <row r="21" spans="1:17" x14ac:dyDescent="0.25">
      <c r="A21" s="1">
        <v>38390</v>
      </c>
      <c r="B21">
        <v>15.6592</v>
      </c>
      <c r="C21">
        <v>15.6592</v>
      </c>
      <c r="D21">
        <v>13.6007</v>
      </c>
      <c r="E21">
        <v>10.7996</v>
      </c>
      <c r="F21">
        <v>10.044600000000001</v>
      </c>
      <c r="G21">
        <v>9.2988</v>
      </c>
      <c r="H21">
        <v>9.1972000000000005</v>
      </c>
      <c r="J21" s="13">
        <v>38390</v>
      </c>
      <c r="K21">
        <v>15.9216</v>
      </c>
      <c r="L21">
        <v>15.9216</v>
      </c>
      <c r="M21">
        <v>13.565899999999999</v>
      </c>
      <c r="N21">
        <v>10.269600000000001</v>
      </c>
      <c r="O21">
        <v>9.9202999999999992</v>
      </c>
      <c r="P21">
        <v>9.6385000000000005</v>
      </c>
      <c r="Q21">
        <v>9.6021999999999998</v>
      </c>
    </row>
    <row r="22" spans="1:17" x14ac:dyDescent="0.25">
      <c r="A22" s="1">
        <v>38391</v>
      </c>
      <c r="B22">
        <v>15.8795</v>
      </c>
      <c r="C22">
        <v>15.8795</v>
      </c>
      <c r="D22">
        <v>13.6776</v>
      </c>
      <c r="E22">
        <v>10.684100000000001</v>
      </c>
      <c r="F22">
        <v>10.1433</v>
      </c>
      <c r="G22">
        <v>9.6109000000000009</v>
      </c>
      <c r="H22">
        <v>9.5467999999999993</v>
      </c>
      <c r="J22" s="13">
        <v>38391</v>
      </c>
      <c r="K22">
        <v>14.245900000000001</v>
      </c>
      <c r="L22">
        <v>14.245900000000001</v>
      </c>
      <c r="M22">
        <v>12.5077</v>
      </c>
      <c r="N22">
        <v>10.211</v>
      </c>
      <c r="O22">
        <v>9.9675999999999991</v>
      </c>
      <c r="P22">
        <v>9.7509999999999994</v>
      </c>
      <c r="Q22">
        <v>9.7250999999999994</v>
      </c>
    </row>
    <row r="23" spans="1:17" x14ac:dyDescent="0.25">
      <c r="A23" s="1">
        <v>38392</v>
      </c>
      <c r="B23">
        <v>16.3034</v>
      </c>
      <c r="C23">
        <v>16.3034</v>
      </c>
      <c r="D23">
        <v>14.093</v>
      </c>
      <c r="E23">
        <v>11.133599999999999</v>
      </c>
      <c r="F23">
        <v>10.276999999999999</v>
      </c>
      <c r="G23">
        <v>9.3531999999999993</v>
      </c>
      <c r="H23">
        <v>9.2484999999999999</v>
      </c>
      <c r="J23" s="13">
        <v>38392</v>
      </c>
      <c r="K23">
        <v>15.553900000000001</v>
      </c>
      <c r="L23">
        <v>15.553900000000001</v>
      </c>
      <c r="M23">
        <v>13.51</v>
      </c>
      <c r="N23">
        <v>10.790100000000001</v>
      </c>
      <c r="O23">
        <v>10.4437</v>
      </c>
      <c r="P23">
        <v>10.1</v>
      </c>
      <c r="Q23">
        <v>10.0619</v>
      </c>
    </row>
    <row r="24" spans="1:17" x14ac:dyDescent="0.25">
      <c r="A24" s="1">
        <v>38393</v>
      </c>
      <c r="B24">
        <v>16.572800000000001</v>
      </c>
      <c r="C24">
        <v>16.572800000000001</v>
      </c>
      <c r="D24">
        <v>14.116899999999999</v>
      </c>
      <c r="E24">
        <v>10.733700000000001</v>
      </c>
      <c r="F24">
        <v>10.109</v>
      </c>
      <c r="G24">
        <v>9.4712999999999994</v>
      </c>
      <c r="H24">
        <v>9.3973999999999993</v>
      </c>
      <c r="J24" s="13">
        <v>38393</v>
      </c>
      <c r="K24">
        <v>12.3765</v>
      </c>
      <c r="L24">
        <v>12.3765</v>
      </c>
      <c r="M24">
        <v>11.2858</v>
      </c>
      <c r="N24">
        <v>9.9332999999999991</v>
      </c>
      <c r="O24">
        <v>9.6913999999999998</v>
      </c>
      <c r="P24">
        <v>9.4488000000000003</v>
      </c>
      <c r="Q24">
        <v>9.4222000000000001</v>
      </c>
    </row>
    <row r="25" spans="1:17" x14ac:dyDescent="0.25">
      <c r="A25" s="1">
        <v>38394</v>
      </c>
      <c r="B25">
        <v>16.4605</v>
      </c>
      <c r="C25">
        <v>16.4605</v>
      </c>
      <c r="D25">
        <v>13.9046</v>
      </c>
      <c r="E25">
        <v>10.439500000000001</v>
      </c>
      <c r="F25">
        <v>9.7303999999999995</v>
      </c>
      <c r="G25">
        <v>8.9652999999999992</v>
      </c>
      <c r="H25">
        <v>8.8914000000000009</v>
      </c>
      <c r="J25" s="13">
        <v>38394</v>
      </c>
      <c r="K25">
        <v>12.145899999999999</v>
      </c>
      <c r="L25">
        <v>12.145899999999999</v>
      </c>
      <c r="M25">
        <v>10.988899999999999</v>
      </c>
      <c r="N25">
        <v>9.5973000000000006</v>
      </c>
      <c r="O25">
        <v>9.5014000000000003</v>
      </c>
      <c r="P25">
        <v>9.4045000000000005</v>
      </c>
      <c r="Q25">
        <v>9.3963000000000001</v>
      </c>
    </row>
    <row r="26" spans="1:17" x14ac:dyDescent="0.25">
      <c r="A26" s="1">
        <v>38397</v>
      </c>
      <c r="B26">
        <v>16.534199999999998</v>
      </c>
      <c r="C26">
        <v>16.534199999999998</v>
      </c>
      <c r="D26">
        <v>14.0741</v>
      </c>
      <c r="E26">
        <v>10.683</v>
      </c>
      <c r="F26">
        <v>9.9481000000000002</v>
      </c>
      <c r="G26">
        <v>9.1807999999999996</v>
      </c>
      <c r="H26">
        <v>9.0914999999999999</v>
      </c>
      <c r="J26" s="13">
        <v>38397</v>
      </c>
      <c r="K26">
        <v>15.780900000000001</v>
      </c>
      <c r="L26">
        <v>15.780900000000001</v>
      </c>
      <c r="M26">
        <v>13.6395</v>
      </c>
      <c r="N26">
        <v>10.757300000000001</v>
      </c>
      <c r="O26">
        <v>10.7018</v>
      </c>
      <c r="P26">
        <v>10.6722</v>
      </c>
      <c r="Q26">
        <v>10.668900000000001</v>
      </c>
    </row>
    <row r="27" spans="1:17" x14ac:dyDescent="0.25">
      <c r="A27" s="1">
        <v>38398</v>
      </c>
      <c r="B27">
        <v>15.978899999999999</v>
      </c>
      <c r="C27">
        <v>15.978899999999999</v>
      </c>
      <c r="D27">
        <v>13.6059</v>
      </c>
      <c r="E27">
        <v>10.3886</v>
      </c>
      <c r="F27">
        <v>9.7523999999999997</v>
      </c>
      <c r="G27">
        <v>9.0716999999999999</v>
      </c>
      <c r="H27">
        <v>9.0013000000000005</v>
      </c>
      <c r="J27" s="13">
        <v>38398</v>
      </c>
      <c r="K27">
        <v>15.436299999999999</v>
      </c>
      <c r="L27">
        <v>15.436299999999999</v>
      </c>
      <c r="M27">
        <v>13.2963</v>
      </c>
      <c r="N27">
        <v>10.4406</v>
      </c>
      <c r="O27">
        <v>10.215400000000001</v>
      </c>
      <c r="P27">
        <v>9.9850999999999992</v>
      </c>
      <c r="Q27">
        <v>9.9616000000000007</v>
      </c>
    </row>
    <row r="28" spans="1:17" x14ac:dyDescent="0.25">
      <c r="A28" s="1">
        <v>38399</v>
      </c>
      <c r="B28">
        <v>15.4503</v>
      </c>
      <c r="C28">
        <v>15.4503</v>
      </c>
      <c r="D28">
        <v>13.210900000000001</v>
      </c>
      <c r="E28">
        <v>10.1808</v>
      </c>
      <c r="F28">
        <v>9.4619</v>
      </c>
      <c r="G28">
        <v>8.6835000000000004</v>
      </c>
      <c r="H28">
        <v>8.6003000000000007</v>
      </c>
      <c r="J28" s="13">
        <v>38399</v>
      </c>
      <c r="K28">
        <v>12.404</v>
      </c>
      <c r="L28">
        <v>12.404</v>
      </c>
      <c r="M28">
        <v>11.452299999999999</v>
      </c>
      <c r="N28">
        <v>10.2966</v>
      </c>
      <c r="O28">
        <v>10.210900000000001</v>
      </c>
      <c r="P28">
        <v>10.124599999999999</v>
      </c>
      <c r="Q28">
        <v>10.115600000000001</v>
      </c>
    </row>
    <row r="29" spans="1:17" x14ac:dyDescent="0.25">
      <c r="A29" s="1">
        <v>38400</v>
      </c>
      <c r="B29">
        <v>16.7257</v>
      </c>
      <c r="C29">
        <v>16.7257</v>
      </c>
      <c r="D29">
        <v>14.171900000000001</v>
      </c>
      <c r="E29">
        <v>10.6424</v>
      </c>
      <c r="F29">
        <v>9.9295000000000009</v>
      </c>
      <c r="G29">
        <v>9.1715</v>
      </c>
      <c r="H29">
        <v>9.0871999999999993</v>
      </c>
      <c r="J29" s="13">
        <v>38400</v>
      </c>
      <c r="K29">
        <v>14.134600000000001</v>
      </c>
      <c r="L29">
        <v>14.134600000000001</v>
      </c>
      <c r="M29">
        <v>13.867100000000001</v>
      </c>
      <c r="N29">
        <v>13.562099999999999</v>
      </c>
      <c r="O29">
        <v>12.9026</v>
      </c>
      <c r="P29">
        <v>12.2043</v>
      </c>
      <c r="Q29">
        <v>12.122999999999999</v>
      </c>
    </row>
    <row r="30" spans="1:17" x14ac:dyDescent="0.25">
      <c r="A30" s="1">
        <v>38401</v>
      </c>
      <c r="B30">
        <v>14.5</v>
      </c>
      <c r="C30">
        <v>14.5</v>
      </c>
      <c r="D30">
        <v>12.614000000000001</v>
      </c>
      <c r="E30">
        <v>10.1128</v>
      </c>
      <c r="F30">
        <v>9.4166000000000007</v>
      </c>
      <c r="G30">
        <v>8.6747999999999994</v>
      </c>
      <c r="H30">
        <v>8.5909999999999993</v>
      </c>
      <c r="J30" s="13">
        <v>38401</v>
      </c>
      <c r="K30">
        <v>16.3445</v>
      </c>
      <c r="L30">
        <v>16.3445</v>
      </c>
      <c r="M30">
        <v>13.780200000000001</v>
      </c>
      <c r="N30">
        <v>10.204800000000001</v>
      </c>
      <c r="O30">
        <v>9.5159000000000002</v>
      </c>
      <c r="P30">
        <v>8.7842000000000002</v>
      </c>
      <c r="Q30">
        <v>8.7027000000000001</v>
      </c>
    </row>
    <row r="31" spans="1:17" x14ac:dyDescent="0.25">
      <c r="A31" s="1">
        <v>38405</v>
      </c>
      <c r="B31">
        <v>16.2622</v>
      </c>
      <c r="C31">
        <v>16.2622</v>
      </c>
      <c r="D31">
        <v>14.105499999999999</v>
      </c>
      <c r="E31">
        <v>11.3093</v>
      </c>
      <c r="F31">
        <v>10.8415</v>
      </c>
      <c r="G31">
        <v>10.352600000000001</v>
      </c>
      <c r="H31">
        <v>10.306800000000001</v>
      </c>
      <c r="J31" s="13">
        <v>38405</v>
      </c>
      <c r="K31">
        <v>19.821100000000001</v>
      </c>
      <c r="L31">
        <v>19.821100000000001</v>
      </c>
      <c r="M31">
        <v>16.488800000000001</v>
      </c>
      <c r="N31">
        <v>11.8933</v>
      </c>
      <c r="O31">
        <v>11.266500000000001</v>
      </c>
      <c r="P31">
        <v>10.6028</v>
      </c>
      <c r="Q31">
        <v>10.5425</v>
      </c>
    </row>
    <row r="32" spans="1:17" x14ac:dyDescent="0.25">
      <c r="A32" s="1">
        <v>38406</v>
      </c>
      <c r="B32">
        <v>15.742000000000001</v>
      </c>
      <c r="C32">
        <v>15.742000000000001</v>
      </c>
      <c r="D32">
        <v>13.6678</v>
      </c>
      <c r="E32">
        <v>10.959199999999999</v>
      </c>
      <c r="F32">
        <v>10.266400000000001</v>
      </c>
      <c r="G32">
        <v>9.5234000000000005</v>
      </c>
      <c r="H32">
        <v>9.4491999999999994</v>
      </c>
      <c r="J32" s="13">
        <v>38406</v>
      </c>
      <c r="K32">
        <v>18.188099999999999</v>
      </c>
      <c r="L32">
        <v>18.188099999999999</v>
      </c>
      <c r="M32">
        <v>15.2361</v>
      </c>
      <c r="N32">
        <v>11.239000000000001</v>
      </c>
      <c r="O32">
        <v>10.536799999999999</v>
      </c>
      <c r="P32">
        <v>9.7843999999999998</v>
      </c>
      <c r="Q32">
        <v>9.7181999999999995</v>
      </c>
    </row>
    <row r="33" spans="1:17" x14ac:dyDescent="0.25">
      <c r="A33" s="1">
        <v>38407</v>
      </c>
      <c r="B33">
        <v>14.8908</v>
      </c>
      <c r="C33">
        <v>14.8908</v>
      </c>
      <c r="D33">
        <v>12.926299999999999</v>
      </c>
      <c r="E33">
        <v>10.2944</v>
      </c>
      <c r="F33">
        <v>9.6343999999999994</v>
      </c>
      <c r="G33">
        <v>8.9526000000000003</v>
      </c>
      <c r="H33">
        <v>8.8712999999999997</v>
      </c>
      <c r="J33" s="13">
        <v>38407</v>
      </c>
      <c r="K33">
        <v>17.903300000000002</v>
      </c>
      <c r="L33">
        <v>17.903300000000002</v>
      </c>
      <c r="M33">
        <v>14.841200000000001</v>
      </c>
      <c r="N33">
        <v>10.5069</v>
      </c>
      <c r="O33">
        <v>10.053900000000001</v>
      </c>
      <c r="P33">
        <v>9.5794999999999995</v>
      </c>
      <c r="Q33">
        <v>9.532</v>
      </c>
    </row>
    <row r="34" spans="1:17" x14ac:dyDescent="0.25">
      <c r="A34" s="1">
        <v>38408</v>
      </c>
      <c r="B34">
        <v>14.718400000000001</v>
      </c>
      <c r="C34">
        <v>14.718400000000001</v>
      </c>
      <c r="D34">
        <v>12.6775</v>
      </c>
      <c r="E34">
        <v>10.0136</v>
      </c>
      <c r="F34">
        <v>9.4398</v>
      </c>
      <c r="G34">
        <v>8.8286999999999995</v>
      </c>
      <c r="H34">
        <v>8.7721999999999998</v>
      </c>
      <c r="J34" s="13">
        <v>38408</v>
      </c>
      <c r="K34">
        <v>16.582100000000001</v>
      </c>
      <c r="L34">
        <v>16.582100000000001</v>
      </c>
      <c r="M34">
        <v>13.9354</v>
      </c>
      <c r="N34">
        <v>10.393700000000001</v>
      </c>
      <c r="O34">
        <v>9.9789999999999992</v>
      </c>
      <c r="P34">
        <v>9.5462000000000007</v>
      </c>
      <c r="Q34">
        <v>9.5099</v>
      </c>
    </row>
    <row r="35" spans="1:17" x14ac:dyDescent="0.25">
      <c r="A35" s="1">
        <v>38411</v>
      </c>
      <c r="B35">
        <v>15.8619</v>
      </c>
      <c r="C35">
        <v>15.8619</v>
      </c>
      <c r="D35">
        <v>13.6548</v>
      </c>
      <c r="E35">
        <v>10.7095</v>
      </c>
      <c r="F35">
        <v>10.182</v>
      </c>
      <c r="G35">
        <v>9.6256000000000004</v>
      </c>
      <c r="H35">
        <v>9.5678999999999998</v>
      </c>
      <c r="J35" s="13">
        <v>38411</v>
      </c>
      <c r="K35">
        <v>18.561299999999999</v>
      </c>
      <c r="L35">
        <v>18.561299999999999</v>
      </c>
      <c r="M35">
        <v>15.581099999999999</v>
      </c>
      <c r="N35">
        <v>11.5092</v>
      </c>
      <c r="O35">
        <v>11.0044</v>
      </c>
      <c r="P35">
        <v>10.475300000000001</v>
      </c>
      <c r="Q35">
        <v>10.425700000000001</v>
      </c>
    </row>
    <row r="36" spans="1:17" x14ac:dyDescent="0.25">
      <c r="A36" s="1">
        <v>38412</v>
      </c>
      <c r="B36">
        <v>15.7438</v>
      </c>
      <c r="C36">
        <v>15.7438</v>
      </c>
      <c r="D36">
        <v>13.655799999999999</v>
      </c>
      <c r="E36">
        <v>10.8253</v>
      </c>
      <c r="F36">
        <v>10.0261</v>
      </c>
      <c r="G36">
        <v>9.2134999999999998</v>
      </c>
      <c r="H36">
        <v>9.1071000000000009</v>
      </c>
      <c r="J36" s="13">
        <v>38412</v>
      </c>
      <c r="K36">
        <v>18.1709</v>
      </c>
      <c r="L36">
        <v>18.1709</v>
      </c>
      <c r="M36">
        <v>15.3659</v>
      </c>
      <c r="N36">
        <v>11.4335</v>
      </c>
      <c r="O36">
        <v>10.927300000000001</v>
      </c>
      <c r="P36">
        <v>10.450100000000001</v>
      </c>
      <c r="Q36">
        <v>10.3931</v>
      </c>
    </row>
    <row r="37" spans="1:17" x14ac:dyDescent="0.25">
      <c r="A37" s="1">
        <v>38413</v>
      </c>
      <c r="B37">
        <v>15.8728</v>
      </c>
      <c r="C37">
        <v>15.8728</v>
      </c>
      <c r="D37">
        <v>13.849</v>
      </c>
      <c r="E37">
        <v>11.202299999999999</v>
      </c>
      <c r="F37">
        <v>10.4285</v>
      </c>
      <c r="G37">
        <v>9.5924999999999994</v>
      </c>
      <c r="H37">
        <v>9.5043000000000006</v>
      </c>
      <c r="J37" s="13">
        <v>38413</v>
      </c>
      <c r="K37">
        <v>18.6431</v>
      </c>
      <c r="L37">
        <v>18.6431</v>
      </c>
      <c r="M37">
        <v>15.754300000000001</v>
      </c>
      <c r="N37">
        <v>11.842000000000001</v>
      </c>
      <c r="O37">
        <v>11.301500000000001</v>
      </c>
      <c r="P37">
        <v>10.7339</v>
      </c>
      <c r="Q37">
        <v>10.6799</v>
      </c>
    </row>
    <row r="38" spans="1:17" x14ac:dyDescent="0.25">
      <c r="A38" s="1">
        <v>38414</v>
      </c>
      <c r="B38">
        <v>16.0548</v>
      </c>
      <c r="C38">
        <v>16.0548</v>
      </c>
      <c r="D38">
        <v>13.9613</v>
      </c>
      <c r="E38">
        <v>11.2788</v>
      </c>
      <c r="F38">
        <v>10.711</v>
      </c>
      <c r="G38">
        <v>10.1114</v>
      </c>
      <c r="H38">
        <v>10.057600000000001</v>
      </c>
      <c r="J38" s="13">
        <v>38414</v>
      </c>
      <c r="K38">
        <v>17.450099999999999</v>
      </c>
      <c r="L38">
        <v>17.450099999999999</v>
      </c>
      <c r="M38">
        <v>15.0609</v>
      </c>
      <c r="N38">
        <v>11.9856</v>
      </c>
      <c r="O38">
        <v>11.2499</v>
      </c>
      <c r="P38">
        <v>10.4627</v>
      </c>
      <c r="Q38">
        <v>10.3947</v>
      </c>
    </row>
    <row r="39" spans="1:17" x14ac:dyDescent="0.25">
      <c r="A39" s="1">
        <v>38415</v>
      </c>
      <c r="B39">
        <v>15.816700000000001</v>
      </c>
      <c r="C39">
        <v>15.816700000000001</v>
      </c>
      <c r="D39">
        <v>13.5533</v>
      </c>
      <c r="E39">
        <v>10.7087</v>
      </c>
      <c r="F39">
        <v>10.1866</v>
      </c>
      <c r="G39">
        <v>9.6363000000000003</v>
      </c>
      <c r="H39">
        <v>9.5995000000000008</v>
      </c>
      <c r="J39" s="13">
        <v>38415</v>
      </c>
      <c r="K39">
        <v>15.264699999999999</v>
      </c>
      <c r="L39">
        <v>15.264699999999999</v>
      </c>
      <c r="M39">
        <v>13.324299999999999</v>
      </c>
      <c r="N39">
        <v>10.9863</v>
      </c>
      <c r="O39">
        <v>10.424200000000001</v>
      </c>
      <c r="P39">
        <v>9.8300999999999998</v>
      </c>
      <c r="Q39">
        <v>9.7959999999999994</v>
      </c>
    </row>
    <row r="40" spans="1:17" x14ac:dyDescent="0.25">
      <c r="A40" s="1">
        <v>38418</v>
      </c>
      <c r="B40">
        <v>16.381699999999999</v>
      </c>
      <c r="C40">
        <v>16.381699999999999</v>
      </c>
      <c r="D40">
        <v>14.0435</v>
      </c>
      <c r="E40">
        <v>10.8644</v>
      </c>
      <c r="F40">
        <v>10.379</v>
      </c>
      <c r="G40">
        <v>9.8885000000000005</v>
      </c>
      <c r="H40">
        <v>9.8333999999999993</v>
      </c>
      <c r="J40" s="13">
        <v>38418</v>
      </c>
      <c r="K40">
        <v>16.459700000000002</v>
      </c>
      <c r="L40">
        <v>16.459700000000002</v>
      </c>
      <c r="M40">
        <v>14.235900000000001</v>
      </c>
      <c r="N40">
        <v>11.347300000000001</v>
      </c>
      <c r="O40">
        <v>11.027799999999999</v>
      </c>
      <c r="P40">
        <v>10.698700000000001</v>
      </c>
      <c r="Q40">
        <v>10.6684</v>
      </c>
    </row>
    <row r="41" spans="1:17" x14ac:dyDescent="0.25">
      <c r="A41" s="1">
        <v>38419</v>
      </c>
      <c r="B41">
        <v>16.168700000000001</v>
      </c>
      <c r="C41">
        <v>16.168700000000001</v>
      </c>
      <c r="D41">
        <v>13.89</v>
      </c>
      <c r="E41">
        <v>10.9169</v>
      </c>
      <c r="F41">
        <v>10.4336</v>
      </c>
      <c r="G41">
        <v>9.9268999999999998</v>
      </c>
      <c r="H41">
        <v>9.8816000000000006</v>
      </c>
      <c r="J41" s="13">
        <v>38419</v>
      </c>
      <c r="K41">
        <v>16.355599999999999</v>
      </c>
      <c r="L41">
        <v>16.355599999999999</v>
      </c>
      <c r="M41">
        <v>14.069699999999999</v>
      </c>
      <c r="N41">
        <v>11.1911</v>
      </c>
      <c r="O41">
        <v>10.663</v>
      </c>
      <c r="P41">
        <v>10.1073</v>
      </c>
      <c r="Q41">
        <v>10.0678</v>
      </c>
    </row>
    <row r="42" spans="1:17" x14ac:dyDescent="0.25">
      <c r="A42" s="1">
        <v>38420</v>
      </c>
      <c r="B42">
        <v>17.332100000000001</v>
      </c>
      <c r="C42">
        <v>17.332100000000001</v>
      </c>
      <c r="D42">
        <v>14.7392</v>
      </c>
      <c r="E42">
        <v>11.4535</v>
      </c>
      <c r="F42">
        <v>10.9983</v>
      </c>
      <c r="G42">
        <v>10.523300000000001</v>
      </c>
      <c r="H42">
        <v>10.4923</v>
      </c>
      <c r="J42" s="13">
        <v>38420</v>
      </c>
      <c r="K42">
        <v>16.310099999999998</v>
      </c>
      <c r="L42">
        <v>16.310099999999998</v>
      </c>
      <c r="M42">
        <v>14.633699999999999</v>
      </c>
      <c r="N42">
        <v>12.699400000000001</v>
      </c>
      <c r="O42">
        <v>12.1225</v>
      </c>
      <c r="P42">
        <v>11.5167</v>
      </c>
      <c r="Q42">
        <v>11.485300000000001</v>
      </c>
    </row>
    <row r="43" spans="1:17" x14ac:dyDescent="0.25">
      <c r="A43" s="1">
        <v>38421</v>
      </c>
      <c r="B43">
        <v>16.622599999999998</v>
      </c>
      <c r="C43">
        <v>16.622599999999998</v>
      </c>
      <c r="D43">
        <v>14.323700000000001</v>
      </c>
      <c r="E43">
        <v>11.283099999999999</v>
      </c>
      <c r="F43">
        <v>10.827199999999999</v>
      </c>
      <c r="G43">
        <v>10.3512</v>
      </c>
      <c r="H43">
        <v>10.3041</v>
      </c>
      <c r="J43" s="13">
        <v>38421</v>
      </c>
      <c r="K43">
        <v>16.282599999999999</v>
      </c>
      <c r="L43">
        <v>16.282599999999999</v>
      </c>
      <c r="M43">
        <v>14.1785</v>
      </c>
      <c r="N43">
        <v>11.485200000000001</v>
      </c>
      <c r="O43">
        <v>11.031499999999999</v>
      </c>
      <c r="P43">
        <v>10.558400000000001</v>
      </c>
      <c r="Q43">
        <v>10.5159</v>
      </c>
    </row>
    <row r="44" spans="1:17" x14ac:dyDescent="0.25">
      <c r="A44" s="1">
        <v>38422</v>
      </c>
      <c r="B44">
        <v>16.962900000000001</v>
      </c>
      <c r="C44">
        <v>16.962900000000001</v>
      </c>
      <c r="D44">
        <v>14.611800000000001</v>
      </c>
      <c r="E44">
        <v>11.5604</v>
      </c>
      <c r="F44">
        <v>11.0541</v>
      </c>
      <c r="G44">
        <v>10.5235</v>
      </c>
      <c r="H44">
        <v>10.4764</v>
      </c>
      <c r="J44" s="13">
        <v>38422</v>
      </c>
      <c r="K44">
        <v>16.8551</v>
      </c>
      <c r="L44">
        <v>16.8551</v>
      </c>
      <c r="M44">
        <v>14.789300000000001</v>
      </c>
      <c r="N44">
        <v>12.157400000000001</v>
      </c>
      <c r="O44">
        <v>11.661799999999999</v>
      </c>
      <c r="P44">
        <v>11.1441</v>
      </c>
      <c r="Q44">
        <v>11.095700000000001</v>
      </c>
    </row>
    <row r="45" spans="1:17" x14ac:dyDescent="0.25">
      <c r="A45" s="1">
        <v>38425</v>
      </c>
      <c r="B45">
        <v>16.760000000000002</v>
      </c>
      <c r="C45">
        <v>16.760000000000002</v>
      </c>
      <c r="D45">
        <v>14.3599</v>
      </c>
      <c r="E45">
        <v>11.407400000000001</v>
      </c>
      <c r="F45">
        <v>10.8002</v>
      </c>
      <c r="G45">
        <v>10.1569</v>
      </c>
      <c r="H45">
        <v>10.121700000000001</v>
      </c>
      <c r="J45" s="13">
        <v>38425</v>
      </c>
      <c r="K45">
        <v>16.319400000000002</v>
      </c>
      <c r="L45">
        <v>16.319400000000002</v>
      </c>
      <c r="M45">
        <v>15.086</v>
      </c>
      <c r="N45">
        <v>13.7239</v>
      </c>
      <c r="O45">
        <v>13.2401</v>
      </c>
      <c r="P45">
        <v>12.7379</v>
      </c>
      <c r="Q45">
        <v>12.7151</v>
      </c>
    </row>
    <row r="46" spans="1:17" x14ac:dyDescent="0.25">
      <c r="A46" s="1">
        <v>38426</v>
      </c>
      <c r="B46">
        <v>17.2607</v>
      </c>
      <c r="C46">
        <v>17.2607</v>
      </c>
      <c r="D46">
        <v>14.869899999999999</v>
      </c>
      <c r="E46">
        <v>11.803000000000001</v>
      </c>
      <c r="F46">
        <v>11.330500000000001</v>
      </c>
      <c r="G46">
        <v>10.837400000000001</v>
      </c>
      <c r="H46">
        <v>10.796799999999999</v>
      </c>
      <c r="J46" s="13">
        <v>38426</v>
      </c>
      <c r="K46">
        <v>18.995899999999999</v>
      </c>
      <c r="L46">
        <v>18.995899999999999</v>
      </c>
      <c r="M46">
        <v>17.073699999999999</v>
      </c>
      <c r="N46">
        <v>14.865</v>
      </c>
      <c r="O46">
        <v>14.9702</v>
      </c>
      <c r="P46">
        <v>15.0747</v>
      </c>
      <c r="Q46">
        <v>15.0807</v>
      </c>
    </row>
    <row r="47" spans="1:17" x14ac:dyDescent="0.25">
      <c r="A47" s="1">
        <v>38427</v>
      </c>
      <c r="B47">
        <v>17.656199999999998</v>
      </c>
      <c r="C47">
        <v>17.656199999999998</v>
      </c>
      <c r="D47">
        <v>15.1393</v>
      </c>
      <c r="E47">
        <v>12.1036</v>
      </c>
      <c r="F47">
        <v>11.9634</v>
      </c>
      <c r="G47">
        <v>11.821400000000001</v>
      </c>
      <c r="H47">
        <v>11.8147</v>
      </c>
      <c r="J47" s="13">
        <v>38427</v>
      </c>
      <c r="K47">
        <v>16.7316</v>
      </c>
      <c r="L47">
        <v>16.7316</v>
      </c>
      <c r="M47">
        <v>16.133099999999999</v>
      </c>
      <c r="N47">
        <v>15.5054</v>
      </c>
      <c r="O47">
        <v>15.0571</v>
      </c>
      <c r="P47">
        <v>14.594900000000001</v>
      </c>
      <c r="Q47">
        <v>14.583299999999999</v>
      </c>
    </row>
    <row r="48" spans="1:17" x14ac:dyDescent="0.25">
      <c r="A48" s="1">
        <v>38428</v>
      </c>
      <c r="B48">
        <v>17.718900000000001</v>
      </c>
      <c r="C48">
        <v>17.718900000000001</v>
      </c>
      <c r="D48">
        <v>15.1282</v>
      </c>
      <c r="E48">
        <v>12.024800000000001</v>
      </c>
      <c r="F48">
        <v>11.8344</v>
      </c>
      <c r="G48">
        <v>11.641</v>
      </c>
      <c r="H48">
        <v>11.633100000000001</v>
      </c>
      <c r="J48" s="13">
        <v>38428</v>
      </c>
      <c r="K48">
        <v>17.581600000000002</v>
      </c>
      <c r="L48">
        <v>17.581600000000002</v>
      </c>
      <c r="M48">
        <v>16.093699999999998</v>
      </c>
      <c r="N48">
        <v>14.486599999999999</v>
      </c>
      <c r="O48">
        <v>14.652900000000001</v>
      </c>
      <c r="P48">
        <v>14.817299999999999</v>
      </c>
      <c r="Q48">
        <v>14.8238</v>
      </c>
    </row>
    <row r="49" spans="1:17" x14ac:dyDescent="0.25">
      <c r="A49" s="1">
        <v>38429</v>
      </c>
      <c r="B49">
        <v>18.197500000000002</v>
      </c>
      <c r="C49">
        <v>18.197500000000002</v>
      </c>
      <c r="D49">
        <v>15.5632</v>
      </c>
      <c r="E49">
        <v>11.800599999999999</v>
      </c>
      <c r="F49">
        <v>11.325100000000001</v>
      </c>
      <c r="G49">
        <v>11.0207</v>
      </c>
      <c r="H49">
        <v>10.973800000000001</v>
      </c>
      <c r="J49" s="13">
        <v>38432</v>
      </c>
      <c r="K49">
        <v>18.414100000000001</v>
      </c>
      <c r="L49">
        <v>18.414100000000001</v>
      </c>
      <c r="M49">
        <v>15.819800000000001</v>
      </c>
      <c r="N49">
        <v>12.139099999999999</v>
      </c>
      <c r="O49">
        <v>11.528700000000001</v>
      </c>
      <c r="P49">
        <v>11.0717</v>
      </c>
      <c r="Q49">
        <v>11.000299999999999</v>
      </c>
    </row>
    <row r="50" spans="1:17" x14ac:dyDescent="0.25">
      <c r="A50" s="1">
        <v>38432</v>
      </c>
      <c r="B50">
        <v>17.155200000000001</v>
      </c>
      <c r="C50">
        <v>17.155200000000001</v>
      </c>
      <c r="D50">
        <v>15.376200000000001</v>
      </c>
      <c r="E50">
        <v>12.853</v>
      </c>
      <c r="F50">
        <v>11.9245</v>
      </c>
      <c r="G50">
        <v>11.1609</v>
      </c>
      <c r="H50">
        <v>10.9903</v>
      </c>
      <c r="J50" s="13">
        <v>38433</v>
      </c>
      <c r="K50">
        <v>19.4422</v>
      </c>
      <c r="L50">
        <v>19.4422</v>
      </c>
      <c r="M50">
        <v>16.5656</v>
      </c>
      <c r="N50">
        <v>12.508599999999999</v>
      </c>
      <c r="O50">
        <v>12.004099999999999</v>
      </c>
      <c r="P50">
        <v>11.607799999999999</v>
      </c>
      <c r="Q50">
        <v>11.553699999999999</v>
      </c>
    </row>
    <row r="51" spans="1:17" x14ac:dyDescent="0.25">
      <c r="A51" s="1">
        <v>38433</v>
      </c>
      <c r="B51">
        <v>18.000800000000002</v>
      </c>
      <c r="C51">
        <v>18.000800000000002</v>
      </c>
      <c r="D51">
        <v>16.0627</v>
      </c>
      <c r="E51">
        <v>13.3193</v>
      </c>
      <c r="F51">
        <v>12.3294</v>
      </c>
      <c r="G51">
        <v>11.501799999999999</v>
      </c>
      <c r="H51">
        <v>11.323600000000001</v>
      </c>
      <c r="J51" s="13">
        <v>38434</v>
      </c>
      <c r="K51">
        <v>20.169</v>
      </c>
      <c r="L51">
        <v>20.169</v>
      </c>
      <c r="M51">
        <v>16.9682</v>
      </c>
      <c r="N51">
        <v>12.353300000000001</v>
      </c>
      <c r="O51">
        <v>11.8711</v>
      </c>
      <c r="P51">
        <v>11.5205</v>
      </c>
      <c r="Q51">
        <v>11.472799999999999</v>
      </c>
    </row>
    <row r="52" spans="1:17" x14ac:dyDescent="0.25">
      <c r="A52" s="1">
        <v>38434</v>
      </c>
      <c r="B52">
        <v>17.8597</v>
      </c>
      <c r="C52">
        <v>17.8597</v>
      </c>
      <c r="D52">
        <v>15.9031</v>
      </c>
      <c r="E52">
        <v>13.1983</v>
      </c>
      <c r="F52">
        <v>12.298</v>
      </c>
      <c r="G52">
        <v>11.5122</v>
      </c>
      <c r="H52">
        <v>11.3637</v>
      </c>
      <c r="J52" s="13">
        <v>38435</v>
      </c>
      <c r="K52">
        <v>18.884599999999999</v>
      </c>
      <c r="L52">
        <v>18.884599999999999</v>
      </c>
      <c r="M52">
        <v>15.878500000000001</v>
      </c>
      <c r="N52">
        <v>11.508900000000001</v>
      </c>
      <c r="O52">
        <v>11.4292</v>
      </c>
      <c r="P52">
        <v>11.525600000000001</v>
      </c>
      <c r="Q52">
        <v>11.539</v>
      </c>
    </row>
    <row r="53" spans="1:17" x14ac:dyDescent="0.25">
      <c r="A53" s="1">
        <v>38435</v>
      </c>
      <c r="B53">
        <v>17.163399999999999</v>
      </c>
      <c r="C53">
        <v>17.163399999999999</v>
      </c>
      <c r="D53">
        <v>15.3104</v>
      </c>
      <c r="E53">
        <v>12.697900000000001</v>
      </c>
      <c r="F53">
        <v>11.874499999999999</v>
      </c>
      <c r="G53">
        <v>11.2235</v>
      </c>
      <c r="H53">
        <v>11.087199999999999</v>
      </c>
      <c r="J53" s="13">
        <v>38439</v>
      </c>
      <c r="K53">
        <v>18.918800000000001</v>
      </c>
      <c r="L53">
        <v>18.918800000000001</v>
      </c>
      <c r="M53">
        <v>16.027200000000001</v>
      </c>
      <c r="N53">
        <v>11.896800000000001</v>
      </c>
      <c r="O53">
        <v>11.992699999999999</v>
      </c>
      <c r="P53">
        <v>12.237299999999999</v>
      </c>
      <c r="Q53">
        <v>12.270300000000001</v>
      </c>
    </row>
    <row r="54" spans="1:17" x14ac:dyDescent="0.25">
      <c r="A54" s="1">
        <v>38439</v>
      </c>
      <c r="B54">
        <v>17.591999999999999</v>
      </c>
      <c r="C54">
        <v>17.591999999999999</v>
      </c>
      <c r="D54">
        <v>15.563499999999999</v>
      </c>
      <c r="E54">
        <v>12.678699999999999</v>
      </c>
      <c r="F54">
        <v>11.866199999999999</v>
      </c>
      <c r="G54">
        <v>11.2538</v>
      </c>
      <c r="H54">
        <v>11.128299999999999</v>
      </c>
      <c r="J54" s="13">
        <v>38440</v>
      </c>
      <c r="K54">
        <v>18.311199999999999</v>
      </c>
      <c r="L54">
        <v>18.311199999999999</v>
      </c>
      <c r="M54">
        <v>15.9131</v>
      </c>
      <c r="N54">
        <v>12.670999999999999</v>
      </c>
      <c r="O54">
        <v>12.386100000000001</v>
      </c>
      <c r="P54">
        <v>12.1646</v>
      </c>
      <c r="Q54">
        <v>12.1366</v>
      </c>
    </row>
    <row r="55" spans="1:17" x14ac:dyDescent="0.25">
      <c r="A55" s="1">
        <v>38440</v>
      </c>
      <c r="B55">
        <v>18.182200000000002</v>
      </c>
      <c r="C55">
        <v>18.182200000000002</v>
      </c>
      <c r="D55">
        <v>16.082699999999999</v>
      </c>
      <c r="E55">
        <v>13.1623</v>
      </c>
      <c r="F55">
        <v>12.367100000000001</v>
      </c>
      <c r="G55">
        <v>11.7194</v>
      </c>
      <c r="H55">
        <v>11.6004</v>
      </c>
      <c r="J55" s="13">
        <v>38441</v>
      </c>
      <c r="K55">
        <v>17.6357</v>
      </c>
      <c r="L55">
        <v>17.6357</v>
      </c>
      <c r="M55">
        <v>15.221</v>
      </c>
      <c r="N55">
        <v>11.9565</v>
      </c>
      <c r="O55">
        <v>11.676600000000001</v>
      </c>
      <c r="P55">
        <v>11.4259</v>
      </c>
      <c r="Q55">
        <v>11.3969</v>
      </c>
    </row>
    <row r="56" spans="1:17" x14ac:dyDescent="0.25">
      <c r="A56" s="1">
        <v>38441</v>
      </c>
      <c r="B56">
        <v>17.029399999999999</v>
      </c>
      <c r="C56">
        <v>17.029399999999999</v>
      </c>
      <c r="D56">
        <v>15.079599999999999</v>
      </c>
      <c r="E56">
        <v>12.3508</v>
      </c>
      <c r="F56">
        <v>11.774100000000001</v>
      </c>
      <c r="G56">
        <v>11.3832</v>
      </c>
      <c r="H56">
        <v>11.3094</v>
      </c>
      <c r="J56" s="13">
        <v>38442</v>
      </c>
      <c r="K56">
        <v>17.962</v>
      </c>
      <c r="L56">
        <v>17.962</v>
      </c>
      <c r="M56">
        <v>15.6114</v>
      </c>
      <c r="N56">
        <v>12.4368</v>
      </c>
      <c r="O56">
        <v>12.4072</v>
      </c>
      <c r="P56">
        <v>12.4453</v>
      </c>
      <c r="Q56">
        <v>12.450100000000001</v>
      </c>
    </row>
    <row r="57" spans="1:17" x14ac:dyDescent="0.25">
      <c r="A57" s="1">
        <v>38442</v>
      </c>
      <c r="B57">
        <v>17.555299999999999</v>
      </c>
      <c r="C57">
        <v>17.555299999999999</v>
      </c>
      <c r="D57">
        <v>15.482900000000001</v>
      </c>
      <c r="E57">
        <v>12.5916</v>
      </c>
      <c r="F57">
        <v>11.6953</v>
      </c>
      <c r="G57">
        <v>10.9183</v>
      </c>
      <c r="H57">
        <v>10.775399999999999</v>
      </c>
      <c r="J57" s="13">
        <v>38443</v>
      </c>
      <c r="K57">
        <v>19.313800000000001</v>
      </c>
      <c r="L57">
        <v>19.313800000000001</v>
      </c>
      <c r="M57">
        <v>16.4541</v>
      </c>
      <c r="N57">
        <v>12.398999999999999</v>
      </c>
      <c r="O57">
        <v>12.231299999999999</v>
      </c>
      <c r="P57">
        <v>12.215400000000001</v>
      </c>
      <c r="Q57">
        <v>12.213200000000001</v>
      </c>
    </row>
    <row r="58" spans="1:17" x14ac:dyDescent="0.25">
      <c r="A58" s="1">
        <v>38443</v>
      </c>
      <c r="B58">
        <v>17.594000000000001</v>
      </c>
      <c r="C58">
        <v>17.594000000000001</v>
      </c>
      <c r="D58">
        <v>15.649800000000001</v>
      </c>
      <c r="E58">
        <v>12.9015</v>
      </c>
      <c r="F58">
        <v>11.928599999999999</v>
      </c>
      <c r="G58">
        <v>11.107200000000001</v>
      </c>
      <c r="H58">
        <v>10.935</v>
      </c>
      <c r="J58" s="13">
        <v>38446</v>
      </c>
      <c r="K58">
        <v>17.550699999999999</v>
      </c>
      <c r="L58">
        <v>17.550699999999999</v>
      </c>
      <c r="M58">
        <v>15.43</v>
      </c>
      <c r="N58">
        <v>12.6599</v>
      </c>
      <c r="O58">
        <v>12.4808</v>
      </c>
      <c r="P58">
        <v>12.313499999999999</v>
      </c>
      <c r="Q58">
        <v>12.295199999999999</v>
      </c>
    </row>
    <row r="59" spans="1:17" x14ac:dyDescent="0.25">
      <c r="A59" s="1">
        <v>38446</v>
      </c>
      <c r="B59">
        <v>17.7166</v>
      </c>
      <c r="C59">
        <v>17.7166</v>
      </c>
      <c r="D59">
        <v>15.655200000000001</v>
      </c>
      <c r="E59">
        <v>12.8057</v>
      </c>
      <c r="F59">
        <v>11.902900000000001</v>
      </c>
      <c r="G59">
        <v>11.098599999999999</v>
      </c>
      <c r="H59">
        <v>10.955500000000001</v>
      </c>
      <c r="J59" s="13">
        <v>38447</v>
      </c>
      <c r="K59">
        <v>17.025700000000001</v>
      </c>
      <c r="L59">
        <v>17.025700000000001</v>
      </c>
      <c r="M59">
        <v>14.8828</v>
      </c>
      <c r="N59">
        <v>12.0144</v>
      </c>
      <c r="O59">
        <v>11.7684</v>
      </c>
      <c r="P59">
        <v>11.5761</v>
      </c>
      <c r="Q59">
        <v>11.552</v>
      </c>
    </row>
    <row r="60" spans="1:17" x14ac:dyDescent="0.25">
      <c r="A60" s="1">
        <v>38447</v>
      </c>
      <c r="B60">
        <v>17.1219</v>
      </c>
      <c r="C60">
        <v>17.1219</v>
      </c>
      <c r="D60">
        <v>15.139200000000001</v>
      </c>
      <c r="E60">
        <v>12.3567</v>
      </c>
      <c r="F60">
        <v>11.527200000000001</v>
      </c>
      <c r="G60">
        <v>10.844900000000001</v>
      </c>
      <c r="H60">
        <v>10.7136</v>
      </c>
      <c r="J60" s="13">
        <v>38448</v>
      </c>
      <c r="K60">
        <v>18.988299999999999</v>
      </c>
      <c r="L60">
        <v>18.988299999999999</v>
      </c>
      <c r="M60">
        <v>15.8749</v>
      </c>
      <c r="N60">
        <v>11.4129</v>
      </c>
      <c r="O60">
        <v>11.0756</v>
      </c>
      <c r="P60">
        <v>10.797700000000001</v>
      </c>
      <c r="Q60">
        <v>10.7645</v>
      </c>
    </row>
    <row r="61" spans="1:17" x14ac:dyDescent="0.25">
      <c r="A61" s="1">
        <v>38448</v>
      </c>
      <c r="B61">
        <v>16.976700000000001</v>
      </c>
      <c r="C61">
        <v>16.976700000000001</v>
      </c>
      <c r="D61">
        <v>14.8896</v>
      </c>
      <c r="E61">
        <v>11.958</v>
      </c>
      <c r="F61">
        <v>11.1241</v>
      </c>
      <c r="G61">
        <v>10.420500000000001</v>
      </c>
      <c r="H61">
        <v>10.2928</v>
      </c>
      <c r="J61" s="13">
        <v>38449</v>
      </c>
      <c r="K61">
        <v>13.0115</v>
      </c>
      <c r="L61">
        <v>13.0115</v>
      </c>
      <c r="M61">
        <v>12.1845</v>
      </c>
      <c r="N61">
        <v>11.1851</v>
      </c>
      <c r="O61">
        <v>10.9069</v>
      </c>
      <c r="P61">
        <v>10.631399999999999</v>
      </c>
      <c r="Q61">
        <v>10.598699999999999</v>
      </c>
    </row>
    <row r="62" spans="1:17" x14ac:dyDescent="0.25">
      <c r="A62" s="1">
        <v>38449</v>
      </c>
      <c r="B62">
        <v>16.401299999999999</v>
      </c>
      <c r="C62">
        <v>16.401299999999999</v>
      </c>
      <c r="D62">
        <v>14.368399999999999</v>
      </c>
      <c r="E62">
        <v>11.482799999999999</v>
      </c>
      <c r="F62">
        <v>10.574</v>
      </c>
      <c r="G62">
        <v>9.7963000000000005</v>
      </c>
      <c r="H62">
        <v>9.6476000000000006</v>
      </c>
      <c r="J62" s="13">
        <v>38450</v>
      </c>
      <c r="K62">
        <v>13.567600000000001</v>
      </c>
      <c r="L62">
        <v>13.567600000000001</v>
      </c>
      <c r="M62">
        <v>12.5062</v>
      </c>
      <c r="N62">
        <v>11.129</v>
      </c>
      <c r="O62">
        <v>10.8787</v>
      </c>
      <c r="P62">
        <v>10.7014</v>
      </c>
      <c r="Q62">
        <v>10.6713</v>
      </c>
    </row>
    <row r="63" spans="1:17" x14ac:dyDescent="0.25">
      <c r="A63" s="1">
        <v>38450</v>
      </c>
      <c r="B63">
        <v>17.137</v>
      </c>
      <c r="C63">
        <v>17.137</v>
      </c>
      <c r="D63">
        <v>15.0076</v>
      </c>
      <c r="E63">
        <v>11.7967</v>
      </c>
      <c r="F63">
        <v>10.810499999999999</v>
      </c>
      <c r="G63">
        <v>10.1592</v>
      </c>
      <c r="H63">
        <v>9.9999000000000002</v>
      </c>
      <c r="J63" s="13">
        <v>38453</v>
      </c>
      <c r="K63">
        <v>13.742599999999999</v>
      </c>
      <c r="L63">
        <v>13.742599999999999</v>
      </c>
      <c r="M63">
        <v>13.1629</v>
      </c>
      <c r="N63">
        <v>12.4808</v>
      </c>
      <c r="O63">
        <v>12.077</v>
      </c>
      <c r="P63">
        <v>11.663500000000001</v>
      </c>
      <c r="Q63">
        <v>11.613899999999999</v>
      </c>
    </row>
    <row r="64" spans="1:17" x14ac:dyDescent="0.25">
      <c r="A64" s="1">
        <v>38453</v>
      </c>
      <c r="B64">
        <v>16.860800000000001</v>
      </c>
      <c r="C64">
        <v>16.860800000000001</v>
      </c>
      <c r="D64">
        <v>14.739599999999999</v>
      </c>
      <c r="E64">
        <v>11.7605</v>
      </c>
      <c r="F64">
        <v>10.9855</v>
      </c>
      <c r="G64">
        <v>10.3423</v>
      </c>
      <c r="H64">
        <v>10.229100000000001</v>
      </c>
      <c r="J64" s="13">
        <v>38454</v>
      </c>
      <c r="K64">
        <v>13.3078</v>
      </c>
      <c r="L64">
        <v>13.3078</v>
      </c>
      <c r="M64">
        <v>12.3218</v>
      </c>
      <c r="N64">
        <v>11.1615</v>
      </c>
      <c r="O64">
        <v>11.734</v>
      </c>
      <c r="P64">
        <v>12.28</v>
      </c>
      <c r="Q64">
        <v>12.328799999999999</v>
      </c>
    </row>
    <row r="65" spans="1:17" x14ac:dyDescent="0.25">
      <c r="A65" s="1">
        <v>38454</v>
      </c>
      <c r="B65">
        <v>16.558499999999999</v>
      </c>
      <c r="C65">
        <v>16.558499999999999</v>
      </c>
      <c r="D65">
        <v>14.3491</v>
      </c>
      <c r="E65">
        <v>11.2576</v>
      </c>
      <c r="F65">
        <v>10.476900000000001</v>
      </c>
      <c r="G65">
        <v>9.7837999999999994</v>
      </c>
      <c r="H65">
        <v>9.6732999999999993</v>
      </c>
      <c r="J65" s="13">
        <v>38455</v>
      </c>
      <c r="K65">
        <v>14.834</v>
      </c>
      <c r="L65">
        <v>14.834</v>
      </c>
      <c r="M65">
        <v>14.143800000000001</v>
      </c>
      <c r="N65">
        <v>13.346</v>
      </c>
      <c r="O65">
        <v>13.304</v>
      </c>
      <c r="P65">
        <v>13.261900000000001</v>
      </c>
      <c r="Q65">
        <v>13.2578</v>
      </c>
    </row>
    <row r="66" spans="1:17" x14ac:dyDescent="0.25">
      <c r="A66" s="1">
        <v>38455</v>
      </c>
      <c r="B66">
        <v>17.569600000000001</v>
      </c>
      <c r="C66">
        <v>17.569600000000001</v>
      </c>
      <c r="D66">
        <v>15.3096</v>
      </c>
      <c r="E66">
        <v>12.1388</v>
      </c>
      <c r="F66">
        <v>11.4057</v>
      </c>
      <c r="G66">
        <v>10.8104</v>
      </c>
      <c r="H66">
        <v>10.7097</v>
      </c>
      <c r="J66" s="13">
        <v>38456</v>
      </c>
      <c r="K66">
        <v>16.533100000000001</v>
      </c>
      <c r="L66">
        <v>16.533100000000001</v>
      </c>
      <c r="M66">
        <v>16.0364</v>
      </c>
      <c r="N66">
        <v>15.459199999999999</v>
      </c>
      <c r="O66">
        <v>16.776499999999999</v>
      </c>
      <c r="P66">
        <v>18.0229</v>
      </c>
      <c r="Q66">
        <v>18.166499999999999</v>
      </c>
    </row>
    <row r="67" spans="1:17" x14ac:dyDescent="0.25">
      <c r="A67" s="1">
        <v>38456</v>
      </c>
      <c r="B67">
        <v>19.510300000000001</v>
      </c>
      <c r="C67">
        <v>19.510300000000001</v>
      </c>
      <c r="D67">
        <v>17.046399999999998</v>
      </c>
      <c r="E67">
        <v>13.516</v>
      </c>
      <c r="F67">
        <v>12.9862</v>
      </c>
      <c r="G67">
        <v>12.7394</v>
      </c>
      <c r="H67">
        <v>12.6927</v>
      </c>
      <c r="J67" s="13">
        <v>38457</v>
      </c>
      <c r="K67">
        <v>21.662500000000001</v>
      </c>
      <c r="L67">
        <v>21.662500000000001</v>
      </c>
      <c r="M67">
        <v>19.0349</v>
      </c>
      <c r="N67">
        <v>15.402200000000001</v>
      </c>
      <c r="O67">
        <v>14.802199999999999</v>
      </c>
      <c r="P67">
        <v>14.3887</v>
      </c>
      <c r="Q67">
        <v>14.3203</v>
      </c>
    </row>
    <row r="68" spans="1:17" x14ac:dyDescent="0.25">
      <c r="A68" s="1">
        <v>38457</v>
      </c>
      <c r="B68">
        <v>20.174399999999999</v>
      </c>
      <c r="C68">
        <v>20.174399999999999</v>
      </c>
      <c r="D68">
        <v>18.197600000000001</v>
      </c>
      <c r="E68">
        <v>15.5572</v>
      </c>
      <c r="F68">
        <v>14.4361</v>
      </c>
      <c r="G68">
        <v>13.3482</v>
      </c>
      <c r="H68">
        <v>13.157500000000001</v>
      </c>
      <c r="J68" s="13">
        <v>38460</v>
      </c>
      <c r="K68">
        <v>21.255700000000001</v>
      </c>
      <c r="L68">
        <v>21.255700000000001</v>
      </c>
      <c r="M68">
        <v>18.4741</v>
      </c>
      <c r="N68">
        <v>14.729100000000001</v>
      </c>
      <c r="O68">
        <v>14.010999999999999</v>
      </c>
      <c r="P68">
        <v>13.3177</v>
      </c>
      <c r="Q68">
        <v>13.231299999999999</v>
      </c>
    </row>
    <row r="69" spans="1:17" x14ac:dyDescent="0.25">
      <c r="A69" s="1">
        <v>38460</v>
      </c>
      <c r="B69">
        <v>19.960599999999999</v>
      </c>
      <c r="C69">
        <v>19.960599999999999</v>
      </c>
      <c r="D69">
        <v>17.86</v>
      </c>
      <c r="E69">
        <v>15.1381</v>
      </c>
      <c r="F69">
        <v>14.087300000000001</v>
      </c>
      <c r="G69">
        <v>12.999599999999999</v>
      </c>
      <c r="H69">
        <v>12.855700000000001</v>
      </c>
      <c r="J69" s="13">
        <v>38461</v>
      </c>
      <c r="K69">
        <v>19.486000000000001</v>
      </c>
      <c r="L69">
        <v>19.486000000000001</v>
      </c>
      <c r="M69">
        <v>16.719100000000001</v>
      </c>
      <c r="N69">
        <v>13.1052</v>
      </c>
      <c r="O69">
        <v>12.5654</v>
      </c>
      <c r="P69">
        <v>12.0014</v>
      </c>
      <c r="Q69">
        <v>11.9514</v>
      </c>
    </row>
    <row r="70" spans="1:17" x14ac:dyDescent="0.25">
      <c r="A70" s="1">
        <v>38461</v>
      </c>
      <c r="B70">
        <v>18.509599999999999</v>
      </c>
      <c r="C70">
        <v>18.509599999999999</v>
      </c>
      <c r="D70">
        <v>16.422499999999999</v>
      </c>
      <c r="E70">
        <v>13.797700000000001</v>
      </c>
      <c r="F70">
        <v>12.635300000000001</v>
      </c>
      <c r="G70">
        <v>11.3546</v>
      </c>
      <c r="H70">
        <v>11.2301</v>
      </c>
      <c r="J70" s="13">
        <v>38462</v>
      </c>
      <c r="K70">
        <v>22.787199999999999</v>
      </c>
      <c r="L70">
        <v>22.787199999999999</v>
      </c>
      <c r="M70">
        <v>19.5901</v>
      </c>
      <c r="N70">
        <v>15.0984</v>
      </c>
      <c r="O70">
        <v>13.982699999999999</v>
      </c>
      <c r="P70">
        <v>12.955399999999999</v>
      </c>
      <c r="Q70">
        <v>12.8001</v>
      </c>
    </row>
    <row r="71" spans="1:17" x14ac:dyDescent="0.25">
      <c r="A71" s="1">
        <v>38462</v>
      </c>
      <c r="B71">
        <v>20.316500000000001</v>
      </c>
      <c r="C71">
        <v>20.316500000000001</v>
      </c>
      <c r="D71">
        <v>18.161999999999999</v>
      </c>
      <c r="E71">
        <v>15.2997</v>
      </c>
      <c r="F71">
        <v>13.923999999999999</v>
      </c>
      <c r="G71">
        <v>12.493600000000001</v>
      </c>
      <c r="H71">
        <v>12.265599999999999</v>
      </c>
      <c r="J71" s="13">
        <v>38463</v>
      </c>
      <c r="K71">
        <v>19.046900000000001</v>
      </c>
      <c r="L71">
        <v>19.046900000000001</v>
      </c>
      <c r="M71">
        <v>16.489899999999999</v>
      </c>
      <c r="N71">
        <v>12.7577</v>
      </c>
      <c r="O71">
        <v>11.6167</v>
      </c>
      <c r="P71">
        <v>10.6792</v>
      </c>
      <c r="Q71">
        <v>10.4917</v>
      </c>
    </row>
    <row r="72" spans="1:17" x14ac:dyDescent="0.25">
      <c r="A72" s="1">
        <v>38463</v>
      </c>
      <c r="B72">
        <v>17.872699999999998</v>
      </c>
      <c r="C72">
        <v>17.872699999999998</v>
      </c>
      <c r="D72">
        <v>16.0212</v>
      </c>
      <c r="E72">
        <v>13.450900000000001</v>
      </c>
      <c r="F72">
        <v>12.318300000000001</v>
      </c>
      <c r="G72">
        <v>11.2584</v>
      </c>
      <c r="H72">
        <v>11.040100000000001</v>
      </c>
      <c r="J72" s="13">
        <v>38464</v>
      </c>
      <c r="K72">
        <v>20.720600000000001</v>
      </c>
      <c r="L72">
        <v>20.720600000000001</v>
      </c>
      <c r="M72">
        <v>17.8261</v>
      </c>
      <c r="N72">
        <v>13.726900000000001</v>
      </c>
      <c r="O72">
        <v>12.5494</v>
      </c>
      <c r="P72">
        <v>11.453200000000001</v>
      </c>
      <c r="Q72">
        <v>11.276</v>
      </c>
    </row>
    <row r="73" spans="1:17" x14ac:dyDescent="0.25">
      <c r="A73" s="1">
        <v>38464</v>
      </c>
      <c r="B73">
        <v>19.1599</v>
      </c>
      <c r="C73">
        <v>19.1599</v>
      </c>
      <c r="D73">
        <v>17.089300000000001</v>
      </c>
      <c r="E73">
        <v>14.2784</v>
      </c>
      <c r="F73">
        <v>12.9435</v>
      </c>
      <c r="G73">
        <v>11.5909</v>
      </c>
      <c r="H73">
        <v>11.349500000000001</v>
      </c>
      <c r="J73" s="13">
        <v>38467</v>
      </c>
      <c r="K73">
        <v>20.4877</v>
      </c>
      <c r="L73">
        <v>20.4877</v>
      </c>
      <c r="M73">
        <v>17.334800000000001</v>
      </c>
      <c r="N73">
        <v>12.819699999999999</v>
      </c>
      <c r="O73">
        <v>11.8414</v>
      </c>
      <c r="P73">
        <v>10.935700000000001</v>
      </c>
      <c r="Q73">
        <v>10.8058</v>
      </c>
    </row>
    <row r="74" spans="1:17" x14ac:dyDescent="0.25">
      <c r="A74" s="1">
        <v>38467</v>
      </c>
      <c r="B74">
        <v>18.630299999999998</v>
      </c>
      <c r="C74">
        <v>18.630299999999998</v>
      </c>
      <c r="D74">
        <v>16.463200000000001</v>
      </c>
      <c r="E74">
        <v>13.530799999999999</v>
      </c>
      <c r="F74">
        <v>12.285299999999999</v>
      </c>
      <c r="G74">
        <v>11.012</v>
      </c>
      <c r="H74">
        <v>10.8072</v>
      </c>
      <c r="J74" s="13">
        <v>38468</v>
      </c>
      <c r="K74">
        <v>21.3185</v>
      </c>
      <c r="L74">
        <v>21.3185</v>
      </c>
      <c r="M74">
        <v>18.122599999999998</v>
      </c>
      <c r="N74">
        <v>13.5137</v>
      </c>
      <c r="O74">
        <v>12.501200000000001</v>
      </c>
      <c r="P74">
        <v>11.6313</v>
      </c>
      <c r="Q74">
        <v>11.494400000000001</v>
      </c>
    </row>
    <row r="75" spans="1:17" x14ac:dyDescent="0.25">
      <c r="A75" s="1">
        <v>38468</v>
      </c>
      <c r="B75">
        <v>19.000299999999999</v>
      </c>
      <c r="C75">
        <v>19.000299999999999</v>
      </c>
      <c r="D75">
        <v>16.865100000000002</v>
      </c>
      <c r="E75">
        <v>13.9519</v>
      </c>
      <c r="F75">
        <v>12.4343</v>
      </c>
      <c r="G75">
        <v>10.839499999999999</v>
      </c>
      <c r="H75">
        <v>10.5535</v>
      </c>
      <c r="J75" s="13">
        <v>38469</v>
      </c>
      <c r="K75">
        <v>21.008900000000001</v>
      </c>
      <c r="L75">
        <v>21.008900000000001</v>
      </c>
      <c r="M75">
        <v>17.738499999999998</v>
      </c>
      <c r="N75">
        <v>12.983599999999999</v>
      </c>
      <c r="O75">
        <v>11.828099999999999</v>
      </c>
      <c r="P75">
        <v>10.773400000000001</v>
      </c>
      <c r="Q75">
        <v>10.609400000000001</v>
      </c>
    </row>
    <row r="76" spans="1:17" x14ac:dyDescent="0.25">
      <c r="A76" s="1">
        <v>38469</v>
      </c>
      <c r="B76">
        <v>19.017299999999999</v>
      </c>
      <c r="C76">
        <v>19.017299999999999</v>
      </c>
      <c r="D76">
        <v>16.721699999999998</v>
      </c>
      <c r="E76">
        <v>13.6036</v>
      </c>
      <c r="F76">
        <v>12.381600000000001</v>
      </c>
      <c r="G76">
        <v>11.1409</v>
      </c>
      <c r="H76">
        <v>10.9468</v>
      </c>
      <c r="J76" s="13">
        <v>38470</v>
      </c>
      <c r="K76">
        <v>22.7301</v>
      </c>
      <c r="L76">
        <v>22.7301</v>
      </c>
      <c r="M76">
        <v>19.660699999999999</v>
      </c>
      <c r="N76">
        <v>15.3405</v>
      </c>
      <c r="O76">
        <v>14.2486</v>
      </c>
      <c r="P76">
        <v>13.2895</v>
      </c>
      <c r="Q76">
        <v>13.134</v>
      </c>
    </row>
    <row r="77" spans="1:17" x14ac:dyDescent="0.25">
      <c r="A77" s="1">
        <v>38470</v>
      </c>
      <c r="B77">
        <v>20.212299999999999</v>
      </c>
      <c r="C77">
        <v>20.212299999999999</v>
      </c>
      <c r="D77">
        <v>18.069800000000001</v>
      </c>
      <c r="E77">
        <v>15.2067</v>
      </c>
      <c r="F77">
        <v>13.796900000000001</v>
      </c>
      <c r="G77">
        <v>12.334300000000001</v>
      </c>
      <c r="H77">
        <v>12.0915</v>
      </c>
      <c r="J77" s="13">
        <v>38471</v>
      </c>
      <c r="K77">
        <v>22.046700000000001</v>
      </c>
      <c r="L77">
        <v>22.046700000000001</v>
      </c>
      <c r="M77">
        <v>18.722999999999999</v>
      </c>
      <c r="N77">
        <v>13.9398</v>
      </c>
      <c r="O77">
        <v>12.769299999999999</v>
      </c>
      <c r="P77">
        <v>11.7029</v>
      </c>
      <c r="Q77">
        <v>11.5375</v>
      </c>
    </row>
    <row r="78" spans="1:17" x14ac:dyDescent="0.25">
      <c r="A78" s="1">
        <v>38471</v>
      </c>
      <c r="B78">
        <v>19.976299999999998</v>
      </c>
      <c r="C78">
        <v>19.976299999999998</v>
      </c>
      <c r="D78">
        <v>17.597000000000001</v>
      </c>
      <c r="E78">
        <v>14.3886</v>
      </c>
      <c r="F78">
        <v>13.062799999999999</v>
      </c>
      <c r="G78">
        <v>11.6912</v>
      </c>
      <c r="H78">
        <v>11.482100000000001</v>
      </c>
      <c r="J78" s="13">
        <v>38474</v>
      </c>
      <c r="K78">
        <v>22.481400000000001</v>
      </c>
      <c r="L78">
        <v>22.481400000000001</v>
      </c>
      <c r="M78">
        <v>18.8873</v>
      </c>
      <c r="N78">
        <v>13.6851</v>
      </c>
      <c r="O78">
        <v>12.658799999999999</v>
      </c>
      <c r="P78">
        <v>11.721399999999999</v>
      </c>
      <c r="Q78">
        <v>11.5891</v>
      </c>
    </row>
    <row r="79" spans="1:17" x14ac:dyDescent="0.25">
      <c r="A79" s="1">
        <v>38474</v>
      </c>
      <c r="B79">
        <v>19.4039</v>
      </c>
      <c r="C79">
        <v>19.4039</v>
      </c>
      <c r="D79">
        <v>17.053999999999998</v>
      </c>
      <c r="E79">
        <v>13.8866</v>
      </c>
      <c r="F79">
        <v>12.620699999999999</v>
      </c>
      <c r="G79">
        <v>11.307700000000001</v>
      </c>
      <c r="H79">
        <v>11.113</v>
      </c>
      <c r="J79" s="13">
        <v>38475</v>
      </c>
      <c r="K79">
        <v>22.31</v>
      </c>
      <c r="L79">
        <v>22.31</v>
      </c>
      <c r="M79">
        <v>18.6434</v>
      </c>
      <c r="N79">
        <v>13.3354</v>
      </c>
      <c r="O79">
        <v>12.2102</v>
      </c>
      <c r="P79">
        <v>11.104200000000001</v>
      </c>
      <c r="Q79">
        <v>10.9567</v>
      </c>
    </row>
    <row r="80" spans="1:17" x14ac:dyDescent="0.25">
      <c r="A80" s="1">
        <v>38475</v>
      </c>
      <c r="B80">
        <v>19.082599999999999</v>
      </c>
      <c r="C80">
        <v>19.082599999999999</v>
      </c>
      <c r="D80">
        <v>16.743099999999998</v>
      </c>
      <c r="E80">
        <v>13.625400000000001</v>
      </c>
      <c r="F80">
        <v>12.4147</v>
      </c>
      <c r="G80">
        <v>11.1302</v>
      </c>
      <c r="H80">
        <v>10.958500000000001</v>
      </c>
      <c r="J80" s="13">
        <v>38476</v>
      </c>
      <c r="K80">
        <v>22.378399999999999</v>
      </c>
      <c r="L80">
        <v>22.378399999999999</v>
      </c>
      <c r="M80">
        <v>18.335899999999999</v>
      </c>
      <c r="N80">
        <v>12.2081</v>
      </c>
      <c r="O80">
        <v>11.325200000000001</v>
      </c>
      <c r="P80">
        <v>10.583</v>
      </c>
      <c r="Q80">
        <v>10.480600000000001</v>
      </c>
    </row>
    <row r="81" spans="1:17" x14ac:dyDescent="0.25">
      <c r="A81" s="1">
        <v>38476</v>
      </c>
      <c r="B81">
        <v>18.6844</v>
      </c>
      <c r="C81">
        <v>18.6844</v>
      </c>
      <c r="D81">
        <v>16.301100000000002</v>
      </c>
      <c r="E81">
        <v>12.889099999999999</v>
      </c>
      <c r="F81">
        <v>12.0449</v>
      </c>
      <c r="G81">
        <v>11.411199999999999</v>
      </c>
      <c r="H81">
        <v>11.290699999999999</v>
      </c>
      <c r="J81" s="13">
        <v>38477</v>
      </c>
      <c r="K81">
        <v>20.995999999999999</v>
      </c>
      <c r="L81">
        <v>20.995999999999999</v>
      </c>
      <c r="M81">
        <v>17.4499</v>
      </c>
      <c r="N81">
        <v>12.2151</v>
      </c>
      <c r="O81">
        <v>11.242699999999999</v>
      </c>
      <c r="P81">
        <v>10.3635</v>
      </c>
      <c r="Q81">
        <v>10.239599999999999</v>
      </c>
    </row>
    <row r="82" spans="1:17" x14ac:dyDescent="0.25">
      <c r="A82" s="1">
        <v>38477</v>
      </c>
      <c r="B82">
        <v>18.500299999999999</v>
      </c>
      <c r="C82">
        <v>18.500299999999999</v>
      </c>
      <c r="D82">
        <v>16.0883</v>
      </c>
      <c r="E82">
        <v>12.8005</v>
      </c>
      <c r="F82">
        <v>11.5952</v>
      </c>
      <c r="G82">
        <v>10.339399999999999</v>
      </c>
      <c r="H82">
        <v>10.1595</v>
      </c>
      <c r="J82" s="13">
        <v>38478</v>
      </c>
      <c r="K82">
        <v>18.782</v>
      </c>
      <c r="L82">
        <v>18.782</v>
      </c>
      <c r="M82">
        <v>16.043700000000001</v>
      </c>
      <c r="N82">
        <v>12.1806</v>
      </c>
      <c r="O82">
        <v>11.456099999999999</v>
      </c>
      <c r="P82">
        <v>10.8222</v>
      </c>
      <c r="Q82">
        <v>10.7316</v>
      </c>
    </row>
    <row r="83" spans="1:17" x14ac:dyDescent="0.25">
      <c r="A83" s="1">
        <v>38478</v>
      </c>
      <c r="B83">
        <v>18.733599999999999</v>
      </c>
      <c r="C83">
        <v>18.733599999999999</v>
      </c>
      <c r="D83">
        <v>16.2957</v>
      </c>
      <c r="E83">
        <v>12.783300000000001</v>
      </c>
      <c r="F83">
        <v>11.4465</v>
      </c>
      <c r="G83">
        <v>10.2089</v>
      </c>
      <c r="H83">
        <v>9.9626000000000001</v>
      </c>
      <c r="J83" s="13">
        <v>38481</v>
      </c>
      <c r="K83">
        <v>18.203499999999998</v>
      </c>
      <c r="L83">
        <v>18.203499999999998</v>
      </c>
      <c r="M83">
        <v>15.4758</v>
      </c>
      <c r="N83">
        <v>11.6524</v>
      </c>
      <c r="O83">
        <v>11.066599999999999</v>
      </c>
      <c r="P83">
        <v>10.533300000000001</v>
      </c>
      <c r="Q83">
        <v>10.4648</v>
      </c>
    </row>
    <row r="84" spans="1:17" x14ac:dyDescent="0.25">
      <c r="A84" s="1">
        <v>38481</v>
      </c>
      <c r="B84">
        <v>18.2058</v>
      </c>
      <c r="C84">
        <v>18.2058</v>
      </c>
      <c r="D84">
        <v>15.752000000000001</v>
      </c>
      <c r="E84">
        <v>12.379300000000001</v>
      </c>
      <c r="F84">
        <v>11.3262</v>
      </c>
      <c r="G84">
        <v>10.261900000000001</v>
      </c>
      <c r="H84">
        <v>10.110799999999999</v>
      </c>
      <c r="J84" s="13">
        <v>38482</v>
      </c>
      <c r="K84">
        <v>21.2636</v>
      </c>
      <c r="L84">
        <v>21.2636</v>
      </c>
      <c r="M84">
        <v>18.131399999999999</v>
      </c>
      <c r="N84">
        <v>13.780900000000001</v>
      </c>
      <c r="O84">
        <v>12.743399999999999</v>
      </c>
      <c r="P84">
        <v>11.6911</v>
      </c>
      <c r="Q84">
        <v>11.5572</v>
      </c>
    </row>
    <row r="85" spans="1:17" x14ac:dyDescent="0.25">
      <c r="A85" s="1">
        <v>38482</v>
      </c>
      <c r="B85">
        <v>19.564900000000002</v>
      </c>
      <c r="C85">
        <v>19.564900000000002</v>
      </c>
      <c r="D85">
        <v>17.107199999999999</v>
      </c>
      <c r="E85">
        <v>13.715400000000001</v>
      </c>
      <c r="F85">
        <v>12.299899999999999</v>
      </c>
      <c r="G85">
        <v>10.8485</v>
      </c>
      <c r="H85">
        <v>10.607799999999999</v>
      </c>
      <c r="J85" s="13">
        <v>38483</v>
      </c>
      <c r="K85">
        <v>20.915099999999999</v>
      </c>
      <c r="L85">
        <v>20.915099999999999</v>
      </c>
      <c r="M85">
        <v>17.451599999999999</v>
      </c>
      <c r="N85">
        <v>12.4709</v>
      </c>
      <c r="O85">
        <v>12.1129</v>
      </c>
      <c r="P85">
        <v>11.821199999999999</v>
      </c>
      <c r="Q85">
        <v>11.7865</v>
      </c>
    </row>
    <row r="86" spans="1:17" x14ac:dyDescent="0.25">
      <c r="A86" s="1">
        <v>38483</v>
      </c>
      <c r="B86">
        <v>19.3323</v>
      </c>
      <c r="C86">
        <v>19.3323</v>
      </c>
      <c r="D86">
        <v>16.7407</v>
      </c>
      <c r="E86">
        <v>13.1952</v>
      </c>
      <c r="F86">
        <v>11.798299999999999</v>
      </c>
      <c r="G86">
        <v>10.3005</v>
      </c>
      <c r="H86">
        <v>10.087999999999999</v>
      </c>
      <c r="J86" s="13">
        <v>38484</v>
      </c>
      <c r="K86">
        <v>22.1158</v>
      </c>
      <c r="L86">
        <v>22.1158</v>
      </c>
      <c r="M86">
        <v>18.917400000000001</v>
      </c>
      <c r="N86">
        <v>14.6557</v>
      </c>
      <c r="O86">
        <v>14.547599999999999</v>
      </c>
      <c r="P86">
        <v>14.438700000000001</v>
      </c>
      <c r="Q86">
        <v>14.4284</v>
      </c>
    </row>
    <row r="87" spans="1:17" x14ac:dyDescent="0.25">
      <c r="A87" s="1">
        <v>38484</v>
      </c>
      <c r="B87">
        <v>21.1387</v>
      </c>
      <c r="C87">
        <v>21.1387</v>
      </c>
      <c r="D87">
        <v>18.278199999999998</v>
      </c>
      <c r="E87">
        <v>14.5276</v>
      </c>
      <c r="F87">
        <v>13.2479</v>
      </c>
      <c r="G87">
        <v>11.8306</v>
      </c>
      <c r="H87">
        <v>11.6884</v>
      </c>
      <c r="J87" s="13">
        <v>38485</v>
      </c>
      <c r="K87">
        <v>24.057400000000001</v>
      </c>
      <c r="L87">
        <v>24.057400000000001</v>
      </c>
      <c r="M87">
        <v>20.2119</v>
      </c>
      <c r="N87">
        <v>14.7096</v>
      </c>
      <c r="O87">
        <v>14.114000000000001</v>
      </c>
      <c r="P87">
        <v>13.617800000000001</v>
      </c>
      <c r="Q87">
        <v>13.5547</v>
      </c>
    </row>
    <row r="88" spans="1:17" x14ac:dyDescent="0.25">
      <c r="A88" s="1">
        <v>38485</v>
      </c>
      <c r="B88">
        <v>22.0183</v>
      </c>
      <c r="C88">
        <v>22.0183</v>
      </c>
      <c r="D88">
        <v>19.122900000000001</v>
      </c>
      <c r="E88">
        <v>15.21</v>
      </c>
      <c r="F88">
        <v>13.5937</v>
      </c>
      <c r="G88">
        <v>11.826700000000001</v>
      </c>
      <c r="H88">
        <v>11.589499999999999</v>
      </c>
      <c r="J88" s="13">
        <v>38488</v>
      </c>
      <c r="K88">
        <v>21.121300000000002</v>
      </c>
      <c r="L88">
        <v>21.121300000000002</v>
      </c>
      <c r="M88">
        <v>18.226800000000001</v>
      </c>
      <c r="N88">
        <v>14.3248</v>
      </c>
      <c r="O88">
        <v>13.970800000000001</v>
      </c>
      <c r="P88">
        <v>13.639099999999999</v>
      </c>
      <c r="Q88">
        <v>13.601599999999999</v>
      </c>
    </row>
    <row r="89" spans="1:17" x14ac:dyDescent="0.25">
      <c r="A89" s="1">
        <v>38488</v>
      </c>
      <c r="B89">
        <v>20.980499999999999</v>
      </c>
      <c r="C89">
        <v>20.980499999999999</v>
      </c>
      <c r="D89">
        <v>18.0139</v>
      </c>
      <c r="E89">
        <v>13.984400000000001</v>
      </c>
      <c r="F89">
        <v>12.785500000000001</v>
      </c>
      <c r="G89">
        <v>11.4903</v>
      </c>
      <c r="H89">
        <v>11.3377</v>
      </c>
      <c r="J89" s="13">
        <v>38489</v>
      </c>
      <c r="K89">
        <v>23.432300000000001</v>
      </c>
      <c r="L89">
        <v>23.432300000000001</v>
      </c>
      <c r="M89">
        <v>19.3599</v>
      </c>
      <c r="N89">
        <v>13.383100000000001</v>
      </c>
      <c r="O89">
        <v>13.0815</v>
      </c>
      <c r="P89">
        <v>12.877700000000001</v>
      </c>
      <c r="Q89">
        <v>12.853199999999999</v>
      </c>
    </row>
    <row r="90" spans="1:17" x14ac:dyDescent="0.25">
      <c r="A90" s="1">
        <v>38489</v>
      </c>
      <c r="B90">
        <v>20.6752</v>
      </c>
      <c r="C90">
        <v>20.6752</v>
      </c>
      <c r="D90">
        <v>17.543199999999999</v>
      </c>
      <c r="E90">
        <v>13.233700000000001</v>
      </c>
      <c r="F90">
        <v>11.973000000000001</v>
      </c>
      <c r="G90">
        <v>10.567</v>
      </c>
      <c r="H90">
        <v>10.4093</v>
      </c>
      <c r="J90" s="13">
        <v>38490</v>
      </c>
      <c r="K90">
        <v>16.8124</v>
      </c>
      <c r="L90">
        <v>16.8124</v>
      </c>
      <c r="M90">
        <v>15.2271</v>
      </c>
      <c r="N90">
        <v>13.2338</v>
      </c>
      <c r="O90">
        <v>12.728899999999999</v>
      </c>
      <c r="P90">
        <v>12.2189</v>
      </c>
      <c r="Q90">
        <v>12.1599</v>
      </c>
    </row>
    <row r="91" spans="1:17" x14ac:dyDescent="0.25">
      <c r="A91" s="1">
        <v>38490</v>
      </c>
      <c r="B91">
        <v>19.808900000000001</v>
      </c>
      <c r="C91">
        <v>19.808900000000001</v>
      </c>
      <c r="D91">
        <v>16.602699999999999</v>
      </c>
      <c r="E91">
        <v>12.0319</v>
      </c>
      <c r="F91">
        <v>10.6875</v>
      </c>
      <c r="G91">
        <v>9.2164999999999999</v>
      </c>
      <c r="H91">
        <v>9.0284999999999993</v>
      </c>
      <c r="J91" s="13">
        <v>38491</v>
      </c>
      <c r="K91">
        <v>14.642300000000001</v>
      </c>
      <c r="L91">
        <v>14.642300000000001</v>
      </c>
      <c r="M91">
        <v>14.4559</v>
      </c>
      <c r="N91">
        <v>14.245699999999999</v>
      </c>
      <c r="O91">
        <v>13.845700000000001</v>
      </c>
      <c r="P91">
        <v>13.4328</v>
      </c>
      <c r="Q91">
        <v>13.387</v>
      </c>
    </row>
    <row r="92" spans="1:17" x14ac:dyDescent="0.25">
      <c r="A92" s="1">
        <v>38491</v>
      </c>
      <c r="B92">
        <v>18.9053</v>
      </c>
      <c r="C92">
        <v>18.9053</v>
      </c>
      <c r="D92">
        <v>15.9178</v>
      </c>
      <c r="E92">
        <v>11.793799999999999</v>
      </c>
      <c r="F92">
        <v>10.628299999999999</v>
      </c>
      <c r="G92">
        <v>9.3183000000000007</v>
      </c>
      <c r="H92">
        <v>9.1790000000000003</v>
      </c>
      <c r="J92" s="13">
        <v>38492</v>
      </c>
      <c r="K92">
        <v>19.405999999999999</v>
      </c>
      <c r="L92">
        <v>19.405999999999999</v>
      </c>
      <c r="M92">
        <v>16.201000000000001</v>
      </c>
      <c r="N92">
        <v>11.4131</v>
      </c>
      <c r="O92">
        <v>10.322100000000001</v>
      </c>
      <c r="P92">
        <v>9.3735999999999997</v>
      </c>
      <c r="Q92">
        <v>9.2203999999999997</v>
      </c>
    </row>
    <row r="93" spans="1:17" x14ac:dyDescent="0.25">
      <c r="A93" s="1">
        <v>38492</v>
      </c>
      <c r="B93">
        <v>17.064699999999998</v>
      </c>
      <c r="C93">
        <v>17.064699999999998</v>
      </c>
      <c r="D93">
        <v>14.6942</v>
      </c>
      <c r="E93">
        <v>11.509</v>
      </c>
      <c r="F93">
        <v>10.5411</v>
      </c>
      <c r="G93">
        <v>9.4791000000000007</v>
      </c>
      <c r="H93">
        <v>9.3607999999999993</v>
      </c>
      <c r="J93" s="13">
        <v>38495</v>
      </c>
      <c r="K93">
        <v>19.663599999999999</v>
      </c>
      <c r="L93">
        <v>19.663599999999999</v>
      </c>
      <c r="M93">
        <v>16.122900000000001</v>
      </c>
      <c r="N93">
        <v>11.0183</v>
      </c>
      <c r="O93">
        <v>10.0543</v>
      </c>
      <c r="P93">
        <v>8.9873999999999992</v>
      </c>
      <c r="Q93">
        <v>8.8782999999999994</v>
      </c>
    </row>
    <row r="94" spans="1:17" x14ac:dyDescent="0.25">
      <c r="A94" s="1">
        <v>38495</v>
      </c>
      <c r="B94">
        <v>17.229500000000002</v>
      </c>
      <c r="C94">
        <v>17.229500000000002</v>
      </c>
      <c r="D94">
        <v>14.718999999999999</v>
      </c>
      <c r="E94">
        <v>11.266</v>
      </c>
      <c r="F94">
        <v>10.206</v>
      </c>
      <c r="G94">
        <v>9.0609999999999999</v>
      </c>
      <c r="H94">
        <v>8.9201999999999995</v>
      </c>
      <c r="J94" s="13">
        <v>38496</v>
      </c>
      <c r="K94">
        <v>19.5914</v>
      </c>
      <c r="L94">
        <v>19.5914</v>
      </c>
      <c r="M94">
        <v>16.0732</v>
      </c>
      <c r="N94">
        <v>10.8565</v>
      </c>
      <c r="O94">
        <v>9.9686000000000003</v>
      </c>
      <c r="P94">
        <v>9.0694999999999997</v>
      </c>
      <c r="Q94">
        <v>8.9596</v>
      </c>
    </row>
    <row r="95" spans="1:17" x14ac:dyDescent="0.25">
      <c r="A95" s="1">
        <v>38496</v>
      </c>
      <c r="B95">
        <v>17.132999999999999</v>
      </c>
      <c r="C95">
        <v>17.132999999999999</v>
      </c>
      <c r="D95">
        <v>14.673400000000001</v>
      </c>
      <c r="E95">
        <v>11.2729</v>
      </c>
      <c r="F95">
        <v>10.1251</v>
      </c>
      <c r="G95">
        <v>8.8961000000000006</v>
      </c>
      <c r="H95">
        <v>8.7322000000000006</v>
      </c>
      <c r="J95" s="13">
        <v>38497</v>
      </c>
      <c r="K95">
        <v>19.798300000000001</v>
      </c>
      <c r="L95">
        <v>19.798300000000001</v>
      </c>
      <c r="M95">
        <v>16.1387</v>
      </c>
      <c r="N95">
        <v>10.8629</v>
      </c>
      <c r="O95">
        <v>10.048500000000001</v>
      </c>
      <c r="P95">
        <v>9.1618999999999993</v>
      </c>
      <c r="Q95">
        <v>9.0772999999999993</v>
      </c>
    </row>
    <row r="96" spans="1:17" x14ac:dyDescent="0.25">
      <c r="A96" s="1">
        <v>38497</v>
      </c>
      <c r="B96">
        <v>16.781400000000001</v>
      </c>
      <c r="C96">
        <v>16.781400000000001</v>
      </c>
      <c r="D96">
        <v>14.379200000000001</v>
      </c>
      <c r="E96">
        <v>11.159700000000001</v>
      </c>
      <c r="F96">
        <v>10.185700000000001</v>
      </c>
      <c r="G96">
        <v>9.1081000000000003</v>
      </c>
      <c r="H96">
        <v>8.9951000000000008</v>
      </c>
      <c r="J96" s="13">
        <v>38498</v>
      </c>
      <c r="K96">
        <v>18.145600000000002</v>
      </c>
      <c r="L96">
        <v>18.145600000000002</v>
      </c>
      <c r="M96">
        <v>15.0319</v>
      </c>
      <c r="N96">
        <v>10.542899999999999</v>
      </c>
      <c r="O96">
        <v>9.7271999999999998</v>
      </c>
      <c r="P96">
        <v>8.8575999999999997</v>
      </c>
      <c r="Q96">
        <v>8.7589000000000006</v>
      </c>
    </row>
    <row r="97" spans="1:17" x14ac:dyDescent="0.25">
      <c r="A97" s="1">
        <v>38498</v>
      </c>
      <c r="B97">
        <v>16.037800000000001</v>
      </c>
      <c r="C97">
        <v>16.037800000000001</v>
      </c>
      <c r="D97">
        <v>13.752000000000001</v>
      </c>
      <c r="E97">
        <v>10.622199999999999</v>
      </c>
      <c r="F97">
        <v>9.6538000000000004</v>
      </c>
      <c r="G97">
        <v>8.6159999999999997</v>
      </c>
      <c r="H97">
        <v>8.4869000000000003</v>
      </c>
      <c r="J97" s="13">
        <v>38499</v>
      </c>
      <c r="K97">
        <v>18.859500000000001</v>
      </c>
      <c r="L97">
        <v>18.859500000000001</v>
      </c>
      <c r="M97">
        <v>15.330299999999999</v>
      </c>
      <c r="N97">
        <v>10.464700000000001</v>
      </c>
      <c r="O97">
        <v>9.6130999999999993</v>
      </c>
      <c r="P97">
        <v>8.6784999999999997</v>
      </c>
      <c r="Q97">
        <v>8.6127000000000002</v>
      </c>
    </row>
    <row r="98" spans="1:17" x14ac:dyDescent="0.25">
      <c r="A98" s="1">
        <v>38499</v>
      </c>
      <c r="B98">
        <v>16.282</v>
      </c>
      <c r="C98">
        <v>16.282</v>
      </c>
      <c r="D98">
        <v>13.849399999999999</v>
      </c>
      <c r="E98">
        <v>10.6915</v>
      </c>
      <c r="F98">
        <v>9.8303999999999991</v>
      </c>
      <c r="G98">
        <v>8.8863000000000003</v>
      </c>
      <c r="H98">
        <v>8.8116000000000003</v>
      </c>
      <c r="J98" s="13">
        <v>38503</v>
      </c>
      <c r="K98">
        <v>20.869700000000002</v>
      </c>
      <c r="L98">
        <v>20.869700000000002</v>
      </c>
      <c r="M98">
        <v>17.0992</v>
      </c>
      <c r="N98">
        <v>11.907299999999999</v>
      </c>
      <c r="O98">
        <v>11.2866</v>
      </c>
      <c r="P98">
        <v>10.629799999999999</v>
      </c>
      <c r="Q98">
        <v>10.579700000000001</v>
      </c>
    </row>
    <row r="99" spans="1:17" x14ac:dyDescent="0.25">
      <c r="A99" s="1">
        <v>38503</v>
      </c>
      <c r="B99">
        <v>17.439399999999999</v>
      </c>
      <c r="C99">
        <v>17.439399999999999</v>
      </c>
      <c r="D99">
        <v>14.9094</v>
      </c>
      <c r="E99">
        <v>11.537000000000001</v>
      </c>
      <c r="F99">
        <v>10.5052</v>
      </c>
      <c r="G99">
        <v>9.3604000000000003</v>
      </c>
      <c r="H99">
        <v>9.2462</v>
      </c>
      <c r="J99" s="13">
        <v>38504</v>
      </c>
      <c r="K99">
        <v>21.3931</v>
      </c>
      <c r="L99">
        <v>21.3931</v>
      </c>
      <c r="M99">
        <v>16.9894</v>
      </c>
      <c r="N99">
        <v>10.562900000000001</v>
      </c>
      <c r="O99">
        <v>10.092700000000001</v>
      </c>
      <c r="P99">
        <v>9.5993999999999993</v>
      </c>
      <c r="Q99">
        <v>9.5629000000000008</v>
      </c>
    </row>
    <row r="100" spans="1:17" x14ac:dyDescent="0.25">
      <c r="A100" s="1">
        <v>38504</v>
      </c>
      <c r="B100">
        <v>16.770099999999999</v>
      </c>
      <c r="C100">
        <v>16.770099999999999</v>
      </c>
      <c r="D100">
        <v>14.217499999999999</v>
      </c>
      <c r="E100">
        <v>10.7796</v>
      </c>
      <c r="F100">
        <v>9.9281000000000006</v>
      </c>
      <c r="G100">
        <v>8.9962</v>
      </c>
      <c r="H100">
        <v>8.9057999999999993</v>
      </c>
      <c r="J100" s="13">
        <v>38505</v>
      </c>
      <c r="K100">
        <v>16.688099999999999</v>
      </c>
      <c r="L100">
        <v>16.688099999999999</v>
      </c>
      <c r="M100">
        <v>14.0854</v>
      </c>
      <c r="N100">
        <v>10.684699999999999</v>
      </c>
      <c r="O100">
        <v>10.047599999999999</v>
      </c>
      <c r="P100">
        <v>9.3673000000000002</v>
      </c>
      <c r="Q100">
        <v>9.3160000000000007</v>
      </c>
    </row>
    <row r="101" spans="1:17" x14ac:dyDescent="0.25">
      <c r="A101" s="1">
        <v>38505</v>
      </c>
      <c r="B101">
        <v>16.338699999999999</v>
      </c>
      <c r="C101">
        <v>16.338699999999999</v>
      </c>
      <c r="D101">
        <v>13.857100000000001</v>
      </c>
      <c r="E101">
        <v>10.542400000000001</v>
      </c>
      <c r="F101">
        <v>9.7609999999999992</v>
      </c>
      <c r="G101">
        <v>8.9114000000000004</v>
      </c>
      <c r="H101">
        <v>8.8329000000000004</v>
      </c>
      <c r="J101" s="13">
        <v>38506</v>
      </c>
      <c r="K101">
        <v>19.936699999999998</v>
      </c>
      <c r="L101">
        <v>19.936699999999998</v>
      </c>
      <c r="M101">
        <v>16.205400000000001</v>
      </c>
      <c r="N101">
        <v>11.068099999999999</v>
      </c>
      <c r="O101">
        <v>10.4314</v>
      </c>
      <c r="P101">
        <v>9.7530999999999999</v>
      </c>
      <c r="Q101">
        <v>9.7063000000000006</v>
      </c>
    </row>
    <row r="102" spans="1:17" x14ac:dyDescent="0.25">
      <c r="A102" s="1">
        <v>38506</v>
      </c>
      <c r="B102">
        <v>16.009699999999999</v>
      </c>
      <c r="C102">
        <v>16.009699999999999</v>
      </c>
      <c r="D102">
        <v>13.805300000000001</v>
      </c>
      <c r="E102">
        <v>10.9521</v>
      </c>
      <c r="F102">
        <v>10.311</v>
      </c>
      <c r="G102">
        <v>9.6272000000000002</v>
      </c>
      <c r="H102">
        <v>9.5667000000000009</v>
      </c>
      <c r="J102" s="13">
        <v>38509</v>
      </c>
      <c r="K102">
        <v>20.132899999999999</v>
      </c>
      <c r="L102">
        <v>20.132899999999999</v>
      </c>
      <c r="M102">
        <v>16.3368</v>
      </c>
      <c r="N102">
        <v>11.0092</v>
      </c>
      <c r="O102">
        <v>10.576700000000001</v>
      </c>
      <c r="P102">
        <v>10.1257</v>
      </c>
      <c r="Q102">
        <v>10.0913</v>
      </c>
    </row>
    <row r="103" spans="1:17" x14ac:dyDescent="0.25">
      <c r="A103" s="1">
        <v>38509</v>
      </c>
      <c r="B103">
        <v>16.389900000000001</v>
      </c>
      <c r="C103">
        <v>16.389900000000001</v>
      </c>
      <c r="D103">
        <v>14.063599999999999</v>
      </c>
      <c r="E103">
        <v>11.0085</v>
      </c>
      <c r="F103">
        <v>10.189</v>
      </c>
      <c r="G103">
        <v>9.2977000000000007</v>
      </c>
      <c r="H103">
        <v>9.2144999999999992</v>
      </c>
      <c r="J103" s="13">
        <v>38510</v>
      </c>
      <c r="K103">
        <v>16.2072</v>
      </c>
      <c r="L103">
        <v>16.2072</v>
      </c>
      <c r="M103">
        <v>14.120799999999999</v>
      </c>
      <c r="N103">
        <v>11.577</v>
      </c>
      <c r="O103">
        <v>11.0296</v>
      </c>
      <c r="P103">
        <v>10.4537</v>
      </c>
      <c r="Q103">
        <v>10.417400000000001</v>
      </c>
    </row>
    <row r="104" spans="1:17" x14ac:dyDescent="0.25">
      <c r="A104" s="1">
        <v>38510</v>
      </c>
      <c r="B104">
        <v>16.473099999999999</v>
      </c>
      <c r="C104">
        <v>16.473099999999999</v>
      </c>
      <c r="D104">
        <v>14.0573</v>
      </c>
      <c r="E104">
        <v>10.9605</v>
      </c>
      <c r="F104">
        <v>10.2003</v>
      </c>
      <c r="G104">
        <v>9.3786000000000005</v>
      </c>
      <c r="H104">
        <v>9.3175000000000008</v>
      </c>
      <c r="J104" s="13">
        <v>38511</v>
      </c>
      <c r="K104">
        <v>16.283999999999999</v>
      </c>
      <c r="L104">
        <v>16.283999999999999</v>
      </c>
      <c r="M104">
        <v>14.418699999999999</v>
      </c>
      <c r="N104">
        <v>12.158300000000001</v>
      </c>
      <c r="O104">
        <v>11.405900000000001</v>
      </c>
      <c r="P104">
        <v>10.600199999999999</v>
      </c>
      <c r="Q104">
        <v>10.5428</v>
      </c>
    </row>
    <row r="105" spans="1:17" x14ac:dyDescent="0.25">
      <c r="A105" s="1">
        <v>38511</v>
      </c>
      <c r="B105">
        <v>17.370799999999999</v>
      </c>
      <c r="C105">
        <v>17.370799999999999</v>
      </c>
      <c r="D105">
        <v>14.7569</v>
      </c>
      <c r="E105">
        <v>11.3322</v>
      </c>
      <c r="F105">
        <v>10.554</v>
      </c>
      <c r="G105">
        <v>9.7135999999999996</v>
      </c>
      <c r="H105">
        <v>9.6440000000000001</v>
      </c>
      <c r="J105" s="13">
        <v>38512</v>
      </c>
      <c r="K105">
        <v>15.924300000000001</v>
      </c>
      <c r="L105">
        <v>15.924300000000001</v>
      </c>
      <c r="M105">
        <v>13.926500000000001</v>
      </c>
      <c r="N105">
        <v>11.4366</v>
      </c>
      <c r="O105">
        <v>10.6378</v>
      </c>
      <c r="P105">
        <v>9.7739999999999991</v>
      </c>
      <c r="Q105">
        <v>9.7062000000000008</v>
      </c>
    </row>
    <row r="106" spans="1:17" x14ac:dyDescent="0.25">
      <c r="A106" s="1">
        <v>38512</v>
      </c>
      <c r="B106">
        <v>16.489100000000001</v>
      </c>
      <c r="C106">
        <v>16.489100000000001</v>
      </c>
      <c r="D106">
        <v>14.0686</v>
      </c>
      <c r="E106">
        <v>10.9161</v>
      </c>
      <c r="F106">
        <v>10.251099999999999</v>
      </c>
      <c r="G106">
        <v>9.5397999999999996</v>
      </c>
      <c r="H106">
        <v>9.4807000000000006</v>
      </c>
      <c r="J106" s="13">
        <v>38513</v>
      </c>
      <c r="K106">
        <v>12.9793</v>
      </c>
      <c r="L106">
        <v>12.9793</v>
      </c>
      <c r="M106">
        <v>11.8672</v>
      </c>
      <c r="N106">
        <v>10.5641</v>
      </c>
      <c r="O106">
        <v>9.9848999999999997</v>
      </c>
      <c r="P106">
        <v>9.3701000000000008</v>
      </c>
      <c r="Q106">
        <v>9.3242999999999991</v>
      </c>
    </row>
    <row r="107" spans="1:17" x14ac:dyDescent="0.25">
      <c r="A107" s="1">
        <v>38513</v>
      </c>
      <c r="B107">
        <v>16.2043</v>
      </c>
      <c r="C107">
        <v>16.2043</v>
      </c>
      <c r="D107">
        <v>13.836600000000001</v>
      </c>
      <c r="E107">
        <v>10.752700000000001</v>
      </c>
      <c r="F107">
        <v>10.504099999999999</v>
      </c>
      <c r="G107">
        <v>10.249599999999999</v>
      </c>
      <c r="H107">
        <v>10.2285</v>
      </c>
      <c r="J107" s="13">
        <v>38516</v>
      </c>
      <c r="K107">
        <v>18.056699999999999</v>
      </c>
      <c r="L107">
        <v>18.056699999999999</v>
      </c>
      <c r="M107">
        <v>15.514099999999999</v>
      </c>
      <c r="N107">
        <v>12.4369</v>
      </c>
      <c r="O107">
        <v>11.907500000000001</v>
      </c>
      <c r="P107">
        <v>11.3535</v>
      </c>
      <c r="Q107">
        <v>11.326700000000001</v>
      </c>
    </row>
    <row r="108" spans="1:17" x14ac:dyDescent="0.25">
      <c r="A108" s="1">
        <v>38516</v>
      </c>
      <c r="B108">
        <v>16.557500000000001</v>
      </c>
      <c r="C108">
        <v>16.557500000000001</v>
      </c>
      <c r="D108">
        <v>13.983499999999999</v>
      </c>
      <c r="E108">
        <v>10.5679</v>
      </c>
      <c r="F108">
        <v>10.0067</v>
      </c>
      <c r="G108">
        <v>9.4122000000000003</v>
      </c>
      <c r="H108">
        <v>9.3620999999999999</v>
      </c>
      <c r="J108" s="13">
        <v>38517</v>
      </c>
      <c r="K108">
        <v>13.9169</v>
      </c>
      <c r="L108">
        <v>13.9169</v>
      </c>
      <c r="M108">
        <v>13.2866</v>
      </c>
      <c r="N108">
        <v>12.597</v>
      </c>
      <c r="O108">
        <v>12.0792</v>
      </c>
      <c r="P108">
        <v>11.5382</v>
      </c>
      <c r="Q108">
        <v>11.5106</v>
      </c>
    </row>
    <row r="109" spans="1:17" x14ac:dyDescent="0.25">
      <c r="A109" s="1">
        <v>38517</v>
      </c>
      <c r="B109">
        <v>16.7563</v>
      </c>
      <c r="C109">
        <v>16.7563</v>
      </c>
      <c r="D109">
        <v>14.058199999999999</v>
      </c>
      <c r="E109">
        <v>10.4308</v>
      </c>
      <c r="F109">
        <v>10.249599999999999</v>
      </c>
      <c r="G109">
        <v>10.065</v>
      </c>
      <c r="H109">
        <v>10.0495</v>
      </c>
      <c r="J109" s="13">
        <v>38518</v>
      </c>
      <c r="K109">
        <v>15.7151</v>
      </c>
      <c r="L109">
        <v>15.7151</v>
      </c>
      <c r="M109">
        <v>14.090299999999999</v>
      </c>
      <c r="N109">
        <v>12.2883</v>
      </c>
      <c r="O109">
        <v>12.571199999999999</v>
      </c>
      <c r="P109">
        <v>12.847899999999999</v>
      </c>
      <c r="Q109">
        <v>12.859299999999999</v>
      </c>
    </row>
    <row r="110" spans="1:17" x14ac:dyDescent="0.25">
      <c r="A110" s="1">
        <v>38518</v>
      </c>
      <c r="B110">
        <v>16.227900000000002</v>
      </c>
      <c r="C110">
        <v>16.227900000000002</v>
      </c>
      <c r="D110">
        <v>13.6043</v>
      </c>
      <c r="E110">
        <v>10.160500000000001</v>
      </c>
      <c r="F110">
        <v>9.6605000000000008</v>
      </c>
      <c r="G110">
        <v>9.1331000000000007</v>
      </c>
      <c r="H110">
        <v>9.0951000000000004</v>
      </c>
      <c r="J110" s="13">
        <v>38519</v>
      </c>
      <c r="K110">
        <v>17.046199999999999</v>
      </c>
      <c r="L110">
        <v>17.046199999999999</v>
      </c>
      <c r="M110">
        <v>16.095700000000001</v>
      </c>
      <c r="N110">
        <v>15.066800000000001</v>
      </c>
      <c r="O110">
        <v>15.066800000000001</v>
      </c>
      <c r="P110">
        <v>15.066800000000001</v>
      </c>
      <c r="Q110">
        <v>15.066800000000001</v>
      </c>
    </row>
    <row r="111" spans="1:17" x14ac:dyDescent="0.25">
      <c r="A111" s="1">
        <v>38519</v>
      </c>
      <c r="B111">
        <v>15.7013</v>
      </c>
      <c r="C111">
        <v>15.7013</v>
      </c>
      <c r="D111">
        <v>13.161899999999999</v>
      </c>
      <c r="E111">
        <v>9.8209999999999997</v>
      </c>
      <c r="F111">
        <v>9.3388000000000009</v>
      </c>
      <c r="G111">
        <v>8.8302999999999994</v>
      </c>
      <c r="H111">
        <v>8.7931000000000008</v>
      </c>
      <c r="J111" s="13">
        <v>38523</v>
      </c>
      <c r="K111">
        <v>17.312100000000001</v>
      </c>
      <c r="L111">
        <v>17.312100000000001</v>
      </c>
      <c r="M111">
        <v>14.394</v>
      </c>
      <c r="N111">
        <v>10.0418</v>
      </c>
      <c r="O111">
        <v>9.5467999999999993</v>
      </c>
      <c r="P111">
        <v>9.2271000000000001</v>
      </c>
      <c r="Q111">
        <v>9.1800999999999995</v>
      </c>
    </row>
    <row r="112" spans="1:17" x14ac:dyDescent="0.25">
      <c r="A112" s="1">
        <v>38520</v>
      </c>
      <c r="B112">
        <v>15.121499999999999</v>
      </c>
      <c r="C112">
        <v>15.121499999999999</v>
      </c>
      <c r="D112">
        <v>12.940200000000001</v>
      </c>
      <c r="E112">
        <v>9.8489000000000004</v>
      </c>
      <c r="F112">
        <v>9.2702000000000009</v>
      </c>
      <c r="G112">
        <v>8.7872000000000003</v>
      </c>
      <c r="H112">
        <v>8.7147000000000006</v>
      </c>
      <c r="J112" s="13">
        <v>38524</v>
      </c>
      <c r="K112">
        <v>17.931799999999999</v>
      </c>
      <c r="L112">
        <v>17.931799999999999</v>
      </c>
      <c r="M112">
        <v>14.7744</v>
      </c>
      <c r="N112">
        <v>9.8385999999999996</v>
      </c>
      <c r="O112">
        <v>9.0813000000000006</v>
      </c>
      <c r="P112">
        <v>8.6508000000000003</v>
      </c>
      <c r="Q112">
        <v>8.5762</v>
      </c>
    </row>
    <row r="113" spans="1:17" x14ac:dyDescent="0.25">
      <c r="A113" s="1">
        <v>38523</v>
      </c>
      <c r="B113">
        <v>15.307700000000001</v>
      </c>
      <c r="C113">
        <v>15.307700000000001</v>
      </c>
      <c r="D113">
        <v>13.4907</v>
      </c>
      <c r="E113">
        <v>10.843500000000001</v>
      </c>
      <c r="F113">
        <v>10.052</v>
      </c>
      <c r="G113">
        <v>9.4793000000000003</v>
      </c>
      <c r="H113">
        <v>9.3519000000000005</v>
      </c>
      <c r="J113" s="13">
        <v>38525</v>
      </c>
      <c r="K113">
        <v>16.712700000000002</v>
      </c>
      <c r="L113">
        <v>16.712700000000002</v>
      </c>
      <c r="M113">
        <v>13.876099999999999</v>
      </c>
      <c r="N113">
        <v>9.5959000000000003</v>
      </c>
      <c r="O113">
        <v>8.8595000000000006</v>
      </c>
      <c r="P113">
        <v>8.2995000000000001</v>
      </c>
      <c r="Q113">
        <v>8.2111000000000001</v>
      </c>
    </row>
    <row r="114" spans="1:17" x14ac:dyDescent="0.25">
      <c r="A114" s="1">
        <v>38524</v>
      </c>
      <c r="B114">
        <v>15.1995</v>
      </c>
      <c r="C114">
        <v>15.1995</v>
      </c>
      <c r="D114">
        <v>13.3339</v>
      </c>
      <c r="E114">
        <v>10.5169</v>
      </c>
      <c r="F114">
        <v>9.5744000000000007</v>
      </c>
      <c r="G114">
        <v>8.9151000000000007</v>
      </c>
      <c r="H114">
        <v>8.7501999999999995</v>
      </c>
      <c r="J114" s="13">
        <v>38526</v>
      </c>
      <c r="K114">
        <v>19.5105</v>
      </c>
      <c r="L114">
        <v>19.5105</v>
      </c>
      <c r="M114">
        <v>16.0471</v>
      </c>
      <c r="N114">
        <v>10.745799999999999</v>
      </c>
      <c r="O114">
        <v>10.0878</v>
      </c>
      <c r="P114">
        <v>9.6646000000000001</v>
      </c>
      <c r="Q114">
        <v>9.6006</v>
      </c>
    </row>
    <row r="115" spans="1:17" x14ac:dyDescent="0.25">
      <c r="A115" s="1">
        <v>38525</v>
      </c>
      <c r="B115">
        <v>15.319599999999999</v>
      </c>
      <c r="C115">
        <v>15.319599999999999</v>
      </c>
      <c r="D115">
        <v>13.382999999999999</v>
      </c>
      <c r="E115">
        <v>10.507999999999999</v>
      </c>
      <c r="F115">
        <v>9.6268999999999991</v>
      </c>
      <c r="G115">
        <v>8.9911999999999992</v>
      </c>
      <c r="H115">
        <v>8.8463999999999992</v>
      </c>
      <c r="J115" s="13">
        <v>38527</v>
      </c>
      <c r="K115">
        <v>17.052700000000002</v>
      </c>
      <c r="L115">
        <v>17.052700000000002</v>
      </c>
      <c r="M115">
        <v>14.4871</v>
      </c>
      <c r="N115">
        <v>10.8787</v>
      </c>
      <c r="O115">
        <v>10.5366</v>
      </c>
      <c r="P115">
        <v>10.2722</v>
      </c>
      <c r="Q115">
        <v>10.238099999999999</v>
      </c>
    </row>
    <row r="116" spans="1:17" x14ac:dyDescent="0.25">
      <c r="A116" s="1">
        <v>38526</v>
      </c>
      <c r="B116">
        <v>16.427</v>
      </c>
      <c r="C116">
        <v>16.427</v>
      </c>
      <c r="D116">
        <v>14.376200000000001</v>
      </c>
      <c r="E116">
        <v>11.369899999999999</v>
      </c>
      <c r="F116">
        <v>10.4323</v>
      </c>
      <c r="G116">
        <v>9.7189999999999994</v>
      </c>
      <c r="H116">
        <v>9.5625999999999998</v>
      </c>
      <c r="J116" s="13">
        <v>38530</v>
      </c>
      <c r="K116">
        <v>16.6311</v>
      </c>
      <c r="L116">
        <v>16.6311</v>
      </c>
      <c r="M116">
        <v>14.2301</v>
      </c>
      <c r="N116">
        <v>10.8764</v>
      </c>
      <c r="O116">
        <v>10.873100000000001</v>
      </c>
      <c r="P116">
        <v>10.9712</v>
      </c>
      <c r="Q116">
        <v>10.9841</v>
      </c>
    </row>
    <row r="117" spans="1:17" x14ac:dyDescent="0.25">
      <c r="A117" s="1">
        <v>38527</v>
      </c>
      <c r="B117">
        <v>16.905899999999999</v>
      </c>
      <c r="C117">
        <v>16.905899999999999</v>
      </c>
      <c r="D117">
        <v>14.748100000000001</v>
      </c>
      <c r="E117">
        <v>11.6092</v>
      </c>
      <c r="F117">
        <v>10.700200000000001</v>
      </c>
      <c r="G117">
        <v>10.004</v>
      </c>
      <c r="H117">
        <v>9.8600999999999992</v>
      </c>
      <c r="J117" s="13">
        <v>38531</v>
      </c>
      <c r="K117">
        <v>14.8035</v>
      </c>
      <c r="L117">
        <v>14.8035</v>
      </c>
      <c r="M117">
        <v>12.791700000000001</v>
      </c>
      <c r="N117">
        <v>10.017200000000001</v>
      </c>
      <c r="O117">
        <v>9.6620000000000008</v>
      </c>
      <c r="P117">
        <v>9.3823000000000008</v>
      </c>
      <c r="Q117">
        <v>9.3438999999999997</v>
      </c>
    </row>
    <row r="118" spans="1:17" x14ac:dyDescent="0.25">
      <c r="A118" s="1">
        <v>38530</v>
      </c>
      <c r="B118">
        <v>16.447299999999998</v>
      </c>
      <c r="C118">
        <v>16.447299999999998</v>
      </c>
      <c r="D118">
        <v>14.4998</v>
      </c>
      <c r="E118">
        <v>11.7143</v>
      </c>
      <c r="F118">
        <v>10.7798</v>
      </c>
      <c r="G118">
        <v>10.004099999999999</v>
      </c>
      <c r="H118">
        <v>9.8428000000000004</v>
      </c>
      <c r="J118" s="13">
        <v>38532</v>
      </c>
      <c r="K118">
        <v>14.652100000000001</v>
      </c>
      <c r="L118">
        <v>14.652100000000001</v>
      </c>
      <c r="M118">
        <v>12.7462</v>
      </c>
      <c r="N118">
        <v>10.1425</v>
      </c>
      <c r="O118">
        <v>10.0854</v>
      </c>
      <c r="P118">
        <v>10.1173</v>
      </c>
      <c r="Q118">
        <v>10.121700000000001</v>
      </c>
    </row>
    <row r="119" spans="1:17" x14ac:dyDescent="0.25">
      <c r="A119" s="1">
        <v>38531</v>
      </c>
      <c r="B119">
        <v>15.7882</v>
      </c>
      <c r="C119">
        <v>15.7882</v>
      </c>
      <c r="D119">
        <v>13.8612</v>
      </c>
      <c r="E119">
        <v>11.077400000000001</v>
      </c>
      <c r="F119">
        <v>10.241</v>
      </c>
      <c r="G119">
        <v>9.5955999999999992</v>
      </c>
      <c r="H119">
        <v>9.4602000000000004</v>
      </c>
      <c r="J119" s="13">
        <v>38533</v>
      </c>
      <c r="K119">
        <v>14.002700000000001</v>
      </c>
      <c r="L119">
        <v>14.002700000000001</v>
      </c>
      <c r="M119">
        <v>12.341699999999999</v>
      </c>
      <c r="N119">
        <v>10.1127</v>
      </c>
      <c r="O119">
        <v>10.0627</v>
      </c>
      <c r="P119">
        <v>10.0932</v>
      </c>
      <c r="Q119">
        <v>10.0974</v>
      </c>
    </row>
    <row r="120" spans="1:17" x14ac:dyDescent="0.25">
      <c r="A120" s="1">
        <v>38532</v>
      </c>
      <c r="B120">
        <v>16.158899999999999</v>
      </c>
      <c r="C120">
        <v>16.158899999999999</v>
      </c>
      <c r="D120">
        <v>14.1038</v>
      </c>
      <c r="E120">
        <v>11.099399999999999</v>
      </c>
      <c r="F120">
        <v>10.111599999999999</v>
      </c>
      <c r="G120">
        <v>9.3132999999999999</v>
      </c>
      <c r="H120">
        <v>9.1424000000000003</v>
      </c>
      <c r="J120" s="13">
        <v>38534</v>
      </c>
      <c r="K120">
        <v>12.995100000000001</v>
      </c>
      <c r="L120">
        <v>12.995100000000001</v>
      </c>
      <c r="M120">
        <v>11.4145</v>
      </c>
      <c r="N120">
        <v>9.3009000000000004</v>
      </c>
      <c r="O120">
        <v>8.9440000000000008</v>
      </c>
      <c r="P120">
        <v>8.6265999999999998</v>
      </c>
      <c r="Q120">
        <v>8.5843000000000007</v>
      </c>
    </row>
    <row r="121" spans="1:17" x14ac:dyDescent="0.25">
      <c r="A121" s="1">
        <v>38533</v>
      </c>
      <c r="B121">
        <v>16.075299999999999</v>
      </c>
      <c r="C121">
        <v>16.075299999999999</v>
      </c>
      <c r="D121">
        <v>14.1472</v>
      </c>
      <c r="E121">
        <v>11.345000000000001</v>
      </c>
      <c r="F121">
        <v>10.3851</v>
      </c>
      <c r="G121">
        <v>9.6128</v>
      </c>
      <c r="H121">
        <v>9.4423999999999992</v>
      </c>
      <c r="J121" s="13">
        <v>38538</v>
      </c>
      <c r="K121">
        <v>14.920400000000001</v>
      </c>
      <c r="L121">
        <v>14.920400000000001</v>
      </c>
      <c r="M121">
        <v>12.8614</v>
      </c>
      <c r="N121">
        <v>10.0501</v>
      </c>
      <c r="O121">
        <v>9.8279999999999994</v>
      </c>
      <c r="P121">
        <v>9.6539000000000001</v>
      </c>
      <c r="Q121">
        <v>9.6325000000000003</v>
      </c>
    </row>
    <row r="122" spans="1:17" x14ac:dyDescent="0.25">
      <c r="A122" s="1">
        <v>38534</v>
      </c>
      <c r="B122">
        <v>16.359400000000001</v>
      </c>
      <c r="C122">
        <v>16.359400000000001</v>
      </c>
      <c r="D122">
        <v>14.1799</v>
      </c>
      <c r="E122">
        <v>10.9259</v>
      </c>
      <c r="F122">
        <v>9.9435000000000002</v>
      </c>
      <c r="G122">
        <v>9.2195999999999998</v>
      </c>
      <c r="H122">
        <v>9.0591000000000008</v>
      </c>
      <c r="J122" s="13">
        <v>38539</v>
      </c>
      <c r="K122">
        <v>15.7288</v>
      </c>
      <c r="L122">
        <v>15.7288</v>
      </c>
      <c r="M122">
        <v>13.710900000000001</v>
      </c>
      <c r="N122">
        <v>10.973100000000001</v>
      </c>
      <c r="O122">
        <v>11.477499999999999</v>
      </c>
      <c r="P122">
        <v>12.0511</v>
      </c>
      <c r="Q122">
        <v>12.125400000000001</v>
      </c>
    </row>
    <row r="123" spans="1:17" x14ac:dyDescent="0.25">
      <c r="A123" s="1">
        <v>38538</v>
      </c>
      <c r="B123">
        <v>15.8088</v>
      </c>
      <c r="C123">
        <v>15.8088</v>
      </c>
      <c r="D123">
        <v>13.762499999999999</v>
      </c>
      <c r="E123">
        <v>10.811</v>
      </c>
      <c r="F123">
        <v>9.9047000000000001</v>
      </c>
      <c r="G123">
        <v>9.1523000000000003</v>
      </c>
      <c r="H123">
        <v>9.0040999999999993</v>
      </c>
      <c r="J123" s="13">
        <v>38540</v>
      </c>
      <c r="K123">
        <v>16.077200000000001</v>
      </c>
      <c r="L123">
        <v>16.077200000000001</v>
      </c>
      <c r="M123">
        <v>14.0581</v>
      </c>
      <c r="N123">
        <v>11.481</v>
      </c>
      <c r="O123">
        <v>11.1754</v>
      </c>
      <c r="P123">
        <v>10.8612</v>
      </c>
      <c r="Q123">
        <v>10.8325</v>
      </c>
    </row>
    <row r="124" spans="1:17" x14ac:dyDescent="0.25">
      <c r="A124" s="1">
        <v>38539</v>
      </c>
      <c r="B124">
        <v>16.3644</v>
      </c>
      <c r="C124">
        <v>16.3644</v>
      </c>
      <c r="D124">
        <v>14.303800000000001</v>
      </c>
      <c r="E124">
        <v>11.3124</v>
      </c>
      <c r="F124">
        <v>10.407999999999999</v>
      </c>
      <c r="G124">
        <v>9.7004999999999999</v>
      </c>
      <c r="H124">
        <v>9.5532000000000004</v>
      </c>
      <c r="J124" s="13">
        <v>38541</v>
      </c>
      <c r="K124">
        <v>12.043100000000001</v>
      </c>
      <c r="L124">
        <v>12.043100000000001</v>
      </c>
      <c r="M124">
        <v>11.1249</v>
      </c>
      <c r="N124">
        <v>10.0077</v>
      </c>
      <c r="O124">
        <v>9.7824000000000009</v>
      </c>
      <c r="P124">
        <v>9.5541999999999998</v>
      </c>
      <c r="Q124">
        <v>9.5297000000000001</v>
      </c>
    </row>
    <row r="125" spans="1:17" x14ac:dyDescent="0.25">
      <c r="A125" s="1">
        <v>38540</v>
      </c>
      <c r="B125">
        <v>16.8428</v>
      </c>
      <c r="C125">
        <v>16.8428</v>
      </c>
      <c r="D125">
        <v>14.561500000000001</v>
      </c>
      <c r="E125">
        <v>11.3317</v>
      </c>
      <c r="F125">
        <v>10.3706</v>
      </c>
      <c r="G125">
        <v>9.4918999999999993</v>
      </c>
      <c r="H125">
        <v>9.3434000000000008</v>
      </c>
      <c r="J125" s="13">
        <v>38544</v>
      </c>
      <c r="K125">
        <v>16.877300000000002</v>
      </c>
      <c r="L125">
        <v>16.877300000000002</v>
      </c>
      <c r="M125">
        <v>14.7744</v>
      </c>
      <c r="N125">
        <v>11.977</v>
      </c>
      <c r="O125">
        <v>11.9724</v>
      </c>
      <c r="P125">
        <v>12.016</v>
      </c>
      <c r="Q125">
        <v>12.0212</v>
      </c>
    </row>
    <row r="126" spans="1:17" x14ac:dyDescent="0.25">
      <c r="A126" s="1">
        <v>38541</v>
      </c>
      <c r="B126">
        <v>16.0855</v>
      </c>
      <c r="C126">
        <v>16.0855</v>
      </c>
      <c r="D126">
        <v>13.777900000000001</v>
      </c>
      <c r="E126">
        <v>10.400700000000001</v>
      </c>
      <c r="F126">
        <v>9.5734999999999992</v>
      </c>
      <c r="G126">
        <v>8.9275000000000002</v>
      </c>
      <c r="H126">
        <v>8.8089999999999993</v>
      </c>
      <c r="J126" s="13">
        <v>38545</v>
      </c>
      <c r="K126">
        <v>15.576000000000001</v>
      </c>
      <c r="L126">
        <v>15.576000000000001</v>
      </c>
      <c r="M126">
        <v>14.003</v>
      </c>
      <c r="N126">
        <v>12.0053</v>
      </c>
      <c r="O126">
        <v>12.3314</v>
      </c>
      <c r="P126">
        <v>12.6694</v>
      </c>
      <c r="Q126">
        <v>12.707000000000001</v>
      </c>
    </row>
    <row r="127" spans="1:17" x14ac:dyDescent="0.25">
      <c r="A127" s="1">
        <v>38544</v>
      </c>
      <c r="B127">
        <v>16.292300000000001</v>
      </c>
      <c r="C127">
        <v>16.292300000000001</v>
      </c>
      <c r="D127">
        <v>13.994300000000001</v>
      </c>
      <c r="E127">
        <v>10.610099999999999</v>
      </c>
      <c r="F127">
        <v>9.8894000000000002</v>
      </c>
      <c r="G127">
        <v>9.4093</v>
      </c>
      <c r="H127">
        <v>9.3175000000000008</v>
      </c>
      <c r="J127" s="13">
        <v>38546</v>
      </c>
      <c r="K127">
        <v>14.1518</v>
      </c>
      <c r="L127">
        <v>14.1518</v>
      </c>
      <c r="M127">
        <v>13.117000000000001</v>
      </c>
      <c r="N127">
        <v>11.869300000000001</v>
      </c>
      <c r="O127">
        <v>11.486000000000001</v>
      </c>
      <c r="P127">
        <v>11.089499999999999</v>
      </c>
      <c r="Q127">
        <v>11.0482</v>
      </c>
    </row>
    <row r="128" spans="1:17" x14ac:dyDescent="0.25">
      <c r="A128" s="1">
        <v>38545</v>
      </c>
      <c r="B128">
        <v>16.037700000000001</v>
      </c>
      <c r="C128">
        <v>16.037700000000001</v>
      </c>
      <c r="D128">
        <v>13.8576</v>
      </c>
      <c r="E128">
        <v>10.677199999999999</v>
      </c>
      <c r="F128">
        <v>9.7163000000000004</v>
      </c>
      <c r="G128">
        <v>8.9198000000000004</v>
      </c>
      <c r="H128">
        <v>8.7631999999999994</v>
      </c>
      <c r="J128" s="13">
        <v>38547</v>
      </c>
      <c r="K128">
        <v>13.5312</v>
      </c>
      <c r="L128">
        <v>13.5312</v>
      </c>
      <c r="M128">
        <v>12.7401</v>
      </c>
      <c r="N128">
        <v>11.7829</v>
      </c>
      <c r="O128">
        <v>11.6084</v>
      </c>
      <c r="P128">
        <v>11.4482</v>
      </c>
      <c r="Q128">
        <v>11.428000000000001</v>
      </c>
    </row>
    <row r="129" spans="1:17" x14ac:dyDescent="0.25">
      <c r="A129" s="1">
        <v>38546</v>
      </c>
      <c r="B129">
        <v>16.037700000000001</v>
      </c>
      <c r="C129">
        <v>16.037700000000001</v>
      </c>
      <c r="D129">
        <v>13.6972</v>
      </c>
      <c r="E129">
        <v>10.268000000000001</v>
      </c>
      <c r="F129">
        <v>9.6301000000000005</v>
      </c>
      <c r="G129">
        <v>9.2012999999999998</v>
      </c>
      <c r="H129">
        <v>9.1254000000000008</v>
      </c>
      <c r="J129" s="13">
        <v>38548</v>
      </c>
      <c r="K129">
        <v>16.180800000000001</v>
      </c>
      <c r="L129">
        <v>16.180800000000001</v>
      </c>
      <c r="M129">
        <v>13.6149</v>
      </c>
      <c r="N129">
        <v>9.7799999999999994</v>
      </c>
      <c r="O129">
        <v>9.1107999999999993</v>
      </c>
      <c r="P129">
        <v>8.6590000000000007</v>
      </c>
      <c r="Q129">
        <v>8.5817999999999994</v>
      </c>
    </row>
    <row r="130" spans="1:17" x14ac:dyDescent="0.25">
      <c r="A130" s="1">
        <v>38547</v>
      </c>
      <c r="B130">
        <v>16.489999999999998</v>
      </c>
      <c r="C130">
        <v>16.489999999999998</v>
      </c>
      <c r="D130">
        <v>13.978300000000001</v>
      </c>
      <c r="E130">
        <v>10.148099999999999</v>
      </c>
      <c r="F130">
        <v>9.2536000000000005</v>
      </c>
      <c r="G130">
        <v>8.6646999999999998</v>
      </c>
      <c r="H130">
        <v>8.5449999999999999</v>
      </c>
      <c r="J130" s="13">
        <v>38551</v>
      </c>
      <c r="K130">
        <v>15.695499999999999</v>
      </c>
      <c r="L130">
        <v>15.695499999999999</v>
      </c>
      <c r="M130">
        <v>13.268800000000001</v>
      </c>
      <c r="N130">
        <v>9.7673000000000005</v>
      </c>
      <c r="O130">
        <v>9.2472999999999992</v>
      </c>
      <c r="P130">
        <v>8.8435000000000006</v>
      </c>
      <c r="Q130">
        <v>8.7844999999999995</v>
      </c>
    </row>
    <row r="131" spans="1:17" x14ac:dyDescent="0.25">
      <c r="A131" s="1">
        <v>38548</v>
      </c>
      <c r="B131">
        <v>15.180400000000001</v>
      </c>
      <c r="C131">
        <v>15.180400000000001</v>
      </c>
      <c r="D131">
        <v>13.337899999999999</v>
      </c>
      <c r="E131">
        <v>10.727600000000001</v>
      </c>
      <c r="F131">
        <v>9.8028999999999993</v>
      </c>
      <c r="G131">
        <v>8.9781999999999993</v>
      </c>
      <c r="H131">
        <v>8.8170999999999999</v>
      </c>
      <c r="J131" s="13">
        <v>38552</v>
      </c>
      <c r="K131">
        <v>15.0777</v>
      </c>
      <c r="L131">
        <v>15.0777</v>
      </c>
      <c r="M131">
        <v>12.965</v>
      </c>
      <c r="N131">
        <v>9.6734000000000009</v>
      </c>
      <c r="O131">
        <v>8.8143999999999991</v>
      </c>
      <c r="P131">
        <v>8.3534000000000006</v>
      </c>
      <c r="Q131">
        <v>8.2410999999999994</v>
      </c>
    </row>
    <row r="132" spans="1:17" x14ac:dyDescent="0.25">
      <c r="A132" s="1">
        <v>38551</v>
      </c>
      <c r="B132">
        <v>15.2981</v>
      </c>
      <c r="C132">
        <v>15.2981</v>
      </c>
      <c r="D132">
        <v>13.4077</v>
      </c>
      <c r="E132">
        <v>10.7737</v>
      </c>
      <c r="F132">
        <v>9.9065999999999992</v>
      </c>
      <c r="G132">
        <v>9.1082999999999998</v>
      </c>
      <c r="H132">
        <v>8.9687999999999999</v>
      </c>
      <c r="J132" s="13">
        <v>38553</v>
      </c>
      <c r="K132">
        <v>15.645799999999999</v>
      </c>
      <c r="L132">
        <v>15.645799999999999</v>
      </c>
      <c r="M132">
        <v>13.0924</v>
      </c>
      <c r="N132">
        <v>9.2585999999999995</v>
      </c>
      <c r="O132">
        <v>8.4568999999999992</v>
      </c>
      <c r="P132">
        <v>7.8243999999999998</v>
      </c>
      <c r="Q132">
        <v>7.718</v>
      </c>
    </row>
    <row r="133" spans="1:17" x14ac:dyDescent="0.25">
      <c r="A133" s="1">
        <v>38552</v>
      </c>
      <c r="B133">
        <v>14.796099999999999</v>
      </c>
      <c r="C133">
        <v>14.796099999999999</v>
      </c>
      <c r="D133">
        <v>13.154</v>
      </c>
      <c r="E133">
        <v>10.668699999999999</v>
      </c>
      <c r="F133">
        <v>9.7321000000000009</v>
      </c>
      <c r="G133">
        <v>9.0675000000000008</v>
      </c>
      <c r="H133">
        <v>8.8866999999999994</v>
      </c>
      <c r="J133" s="13">
        <v>38554</v>
      </c>
      <c r="K133">
        <v>14.977399999999999</v>
      </c>
      <c r="L133">
        <v>14.977399999999999</v>
      </c>
      <c r="M133">
        <v>12.8833</v>
      </c>
      <c r="N133">
        <v>9.8439999999999994</v>
      </c>
      <c r="O133">
        <v>9.2279999999999998</v>
      </c>
      <c r="P133">
        <v>8.7965</v>
      </c>
      <c r="Q133">
        <v>8.7187999999999999</v>
      </c>
    </row>
    <row r="134" spans="1:17" x14ac:dyDescent="0.25">
      <c r="A134" s="1">
        <v>38553</v>
      </c>
      <c r="B134">
        <v>14.7346</v>
      </c>
      <c r="C134">
        <v>14.7346</v>
      </c>
      <c r="D134">
        <v>12.9116</v>
      </c>
      <c r="E134">
        <v>10.319699999999999</v>
      </c>
      <c r="F134">
        <v>9.3584999999999994</v>
      </c>
      <c r="G134">
        <v>8.4811999999999994</v>
      </c>
      <c r="H134">
        <v>8.3093000000000004</v>
      </c>
      <c r="J134" s="13">
        <v>38555</v>
      </c>
      <c r="K134">
        <v>16.233599999999999</v>
      </c>
      <c r="L134">
        <v>16.233599999999999</v>
      </c>
      <c r="M134">
        <v>13.385300000000001</v>
      </c>
      <c r="N134">
        <v>9.1015999999999995</v>
      </c>
      <c r="O134">
        <v>8.5135000000000005</v>
      </c>
      <c r="P134">
        <v>8.0505999999999993</v>
      </c>
      <c r="Q134">
        <v>7.9851000000000001</v>
      </c>
    </row>
    <row r="135" spans="1:17" x14ac:dyDescent="0.25">
      <c r="A135" s="1">
        <v>38554</v>
      </c>
      <c r="B135">
        <v>15.437799999999999</v>
      </c>
      <c r="C135">
        <v>15.437799999999999</v>
      </c>
      <c r="D135">
        <v>13.568099999999999</v>
      </c>
      <c r="E135">
        <v>10.918799999999999</v>
      </c>
      <c r="F135">
        <v>9.9709000000000003</v>
      </c>
      <c r="G135">
        <v>9.1234999999999999</v>
      </c>
      <c r="H135">
        <v>8.9574999999999996</v>
      </c>
      <c r="J135" s="13">
        <v>38558</v>
      </c>
      <c r="K135">
        <v>16.798999999999999</v>
      </c>
      <c r="L135">
        <v>16.798999999999999</v>
      </c>
      <c r="M135">
        <v>13.9231</v>
      </c>
      <c r="N135">
        <v>9.5709999999999997</v>
      </c>
      <c r="O135">
        <v>9.0472999999999999</v>
      </c>
      <c r="P135">
        <v>8.7344000000000008</v>
      </c>
      <c r="Q135">
        <v>8.6860999999999997</v>
      </c>
    </row>
    <row r="136" spans="1:17" x14ac:dyDescent="0.25">
      <c r="A136" s="1">
        <v>38555</v>
      </c>
      <c r="B136">
        <v>14.879300000000001</v>
      </c>
      <c r="C136">
        <v>14.879300000000001</v>
      </c>
      <c r="D136">
        <v>13.0326</v>
      </c>
      <c r="E136">
        <v>10.4717</v>
      </c>
      <c r="F136">
        <v>9.7128999999999994</v>
      </c>
      <c r="G136">
        <v>9.0265000000000004</v>
      </c>
      <c r="H136">
        <v>8.9113000000000007</v>
      </c>
      <c r="J136" s="13">
        <v>38559</v>
      </c>
      <c r="K136">
        <v>15.6736</v>
      </c>
      <c r="L136">
        <v>15.6736</v>
      </c>
      <c r="M136">
        <v>13.1747</v>
      </c>
      <c r="N136">
        <v>9.4649999999999999</v>
      </c>
      <c r="O136">
        <v>8.8804999999999996</v>
      </c>
      <c r="P136">
        <v>8.4832999999999998</v>
      </c>
      <c r="Q136">
        <v>8.4187999999999992</v>
      </c>
    </row>
    <row r="137" spans="1:17" x14ac:dyDescent="0.25">
      <c r="A137" s="1">
        <v>38558</v>
      </c>
      <c r="B137">
        <v>15.161799999999999</v>
      </c>
      <c r="C137">
        <v>15.161799999999999</v>
      </c>
      <c r="D137">
        <v>13.3306</v>
      </c>
      <c r="E137">
        <v>10.7928</v>
      </c>
      <c r="F137">
        <v>9.9951000000000008</v>
      </c>
      <c r="G137">
        <v>9.2728000000000002</v>
      </c>
      <c r="H137">
        <v>9.1476000000000006</v>
      </c>
      <c r="J137" s="13">
        <v>38560</v>
      </c>
      <c r="K137">
        <v>13.7133</v>
      </c>
      <c r="L137">
        <v>13.7133</v>
      </c>
      <c r="M137">
        <v>11.696099999999999</v>
      </c>
      <c r="N137">
        <v>8.7899999999999991</v>
      </c>
      <c r="O137">
        <v>8.3056999999999999</v>
      </c>
      <c r="P137">
        <v>7.9512</v>
      </c>
      <c r="Q137">
        <v>7.8948</v>
      </c>
    </row>
    <row r="138" spans="1:17" x14ac:dyDescent="0.25">
      <c r="A138" s="1">
        <v>38559</v>
      </c>
      <c r="B138">
        <v>15.106999999999999</v>
      </c>
      <c r="C138">
        <v>15.106999999999999</v>
      </c>
      <c r="D138">
        <v>13.2629</v>
      </c>
      <c r="E138">
        <v>10.6302</v>
      </c>
      <c r="F138">
        <v>9.7158999999999995</v>
      </c>
      <c r="G138">
        <v>8.9217999999999993</v>
      </c>
      <c r="H138">
        <v>8.7621000000000002</v>
      </c>
      <c r="J138" s="13">
        <v>38561</v>
      </c>
      <c r="K138">
        <v>14.896100000000001</v>
      </c>
      <c r="L138">
        <v>14.896100000000001</v>
      </c>
      <c r="M138">
        <v>12.3758</v>
      </c>
      <c r="N138">
        <v>8.6811000000000007</v>
      </c>
      <c r="O138">
        <v>8.2032000000000007</v>
      </c>
      <c r="P138">
        <v>7.7960000000000003</v>
      </c>
      <c r="Q138">
        <v>7.7426000000000004</v>
      </c>
    </row>
    <row r="139" spans="1:17" x14ac:dyDescent="0.25">
      <c r="A139" s="1">
        <v>38560</v>
      </c>
      <c r="B139">
        <v>15.1845</v>
      </c>
      <c r="C139">
        <v>15.1845</v>
      </c>
      <c r="D139">
        <v>13.1625</v>
      </c>
      <c r="E139">
        <v>10.2676</v>
      </c>
      <c r="F139">
        <v>9.5343</v>
      </c>
      <c r="G139">
        <v>8.9467999999999996</v>
      </c>
      <c r="H139">
        <v>8.8402999999999992</v>
      </c>
      <c r="J139" s="13">
        <v>38562</v>
      </c>
      <c r="K139">
        <v>15.988300000000001</v>
      </c>
      <c r="L139">
        <v>15.988300000000001</v>
      </c>
      <c r="M139">
        <v>13.426500000000001</v>
      </c>
      <c r="N139">
        <v>9.6631</v>
      </c>
      <c r="O139">
        <v>9.1206999999999994</v>
      </c>
      <c r="P139">
        <v>8.7280999999999995</v>
      </c>
      <c r="Q139">
        <v>8.6687999999999992</v>
      </c>
    </row>
    <row r="140" spans="1:17" x14ac:dyDescent="0.25">
      <c r="A140" s="1">
        <v>38561</v>
      </c>
      <c r="B140">
        <v>14.4838</v>
      </c>
      <c r="C140">
        <v>14.4838</v>
      </c>
      <c r="D140">
        <v>12.629799999999999</v>
      </c>
      <c r="E140">
        <v>10.103400000000001</v>
      </c>
      <c r="F140">
        <v>9.4647000000000006</v>
      </c>
      <c r="G140">
        <v>8.8609000000000009</v>
      </c>
      <c r="H140">
        <v>8.7744999999999997</v>
      </c>
      <c r="J140" s="13">
        <v>38565</v>
      </c>
      <c r="K140">
        <v>16.634699999999999</v>
      </c>
      <c r="L140">
        <v>16.634699999999999</v>
      </c>
      <c r="M140">
        <v>14.0556</v>
      </c>
      <c r="N140">
        <v>10.4091</v>
      </c>
      <c r="O140">
        <v>10.007199999999999</v>
      </c>
      <c r="P140">
        <v>9.6640999999999995</v>
      </c>
      <c r="Q140">
        <v>9.6211000000000002</v>
      </c>
    </row>
    <row r="141" spans="1:17" x14ac:dyDescent="0.25">
      <c r="A141" s="1">
        <v>38562</v>
      </c>
      <c r="B141">
        <v>15.909800000000001</v>
      </c>
      <c r="C141">
        <v>15.909800000000001</v>
      </c>
      <c r="D141">
        <v>13.802899999999999</v>
      </c>
      <c r="E141">
        <v>10.830399999999999</v>
      </c>
      <c r="F141">
        <v>9.9750999999999994</v>
      </c>
      <c r="G141">
        <v>9.2103000000000002</v>
      </c>
      <c r="H141">
        <v>9.0800999999999998</v>
      </c>
      <c r="J141" s="13">
        <v>38566</v>
      </c>
      <c r="K141">
        <v>18.604099999999999</v>
      </c>
      <c r="L141">
        <v>18.604099999999999</v>
      </c>
      <c r="M141">
        <v>15.242800000000001</v>
      </c>
      <c r="N141">
        <v>10.0563</v>
      </c>
      <c r="O141">
        <v>9.3261000000000003</v>
      </c>
      <c r="P141">
        <v>8.8150999999999993</v>
      </c>
      <c r="Q141">
        <v>8.7370999999999999</v>
      </c>
    </row>
    <row r="142" spans="1:17" x14ac:dyDescent="0.25">
      <c r="A142" s="1">
        <v>38565</v>
      </c>
      <c r="B142">
        <v>16.345300000000002</v>
      </c>
      <c r="C142">
        <v>16.345300000000002</v>
      </c>
      <c r="D142">
        <v>14.247</v>
      </c>
      <c r="E142">
        <v>11.3727</v>
      </c>
      <c r="F142">
        <v>10.6951</v>
      </c>
      <c r="G142">
        <v>10.077299999999999</v>
      </c>
      <c r="H142">
        <v>9.9864999999999995</v>
      </c>
      <c r="J142" s="13">
        <v>38567</v>
      </c>
      <c r="K142">
        <v>15.703799999999999</v>
      </c>
      <c r="L142">
        <v>15.703799999999999</v>
      </c>
      <c r="M142">
        <v>13.2904</v>
      </c>
      <c r="N142">
        <v>9.8630999999999993</v>
      </c>
      <c r="O142">
        <v>9.4217999999999993</v>
      </c>
      <c r="P142">
        <v>9.0545000000000009</v>
      </c>
      <c r="Q142">
        <v>9.0056999999999992</v>
      </c>
    </row>
    <row r="143" spans="1:17" x14ac:dyDescent="0.25">
      <c r="A143" s="1">
        <v>38566</v>
      </c>
      <c r="B143">
        <v>16.234500000000001</v>
      </c>
      <c r="C143">
        <v>16.234500000000001</v>
      </c>
      <c r="D143">
        <v>14.067500000000001</v>
      </c>
      <c r="E143">
        <v>10.991</v>
      </c>
      <c r="F143">
        <v>10.193899999999999</v>
      </c>
      <c r="G143">
        <v>9.5216999999999992</v>
      </c>
      <c r="H143">
        <v>9.4052000000000007</v>
      </c>
      <c r="J143" s="13">
        <v>38568</v>
      </c>
      <c r="K143">
        <v>18.476299999999998</v>
      </c>
      <c r="L143">
        <v>18.476299999999998</v>
      </c>
      <c r="M143">
        <v>15.2341</v>
      </c>
      <c r="N143">
        <v>10.414</v>
      </c>
      <c r="O143">
        <v>10.037599999999999</v>
      </c>
      <c r="P143">
        <v>9.7756000000000007</v>
      </c>
      <c r="Q143">
        <v>9.7417999999999996</v>
      </c>
    </row>
    <row r="144" spans="1:17" x14ac:dyDescent="0.25">
      <c r="A144" s="1">
        <v>38567</v>
      </c>
      <c r="B144">
        <v>16.1313</v>
      </c>
      <c r="C144">
        <v>16.1313</v>
      </c>
      <c r="D144">
        <v>13.925000000000001</v>
      </c>
      <c r="E144">
        <v>10.848000000000001</v>
      </c>
      <c r="F144">
        <v>10.071</v>
      </c>
      <c r="G144">
        <v>9.3520000000000003</v>
      </c>
      <c r="H144">
        <v>9.2438000000000002</v>
      </c>
      <c r="J144" s="13">
        <v>38569</v>
      </c>
      <c r="K144">
        <v>15.6937</v>
      </c>
      <c r="L144">
        <v>15.6937</v>
      </c>
      <c r="M144">
        <v>13.5405</v>
      </c>
      <c r="N144">
        <v>10.5335</v>
      </c>
      <c r="O144">
        <v>9.8915000000000006</v>
      </c>
      <c r="P144">
        <v>9.3286999999999995</v>
      </c>
      <c r="Q144">
        <v>9.2445000000000004</v>
      </c>
    </row>
    <row r="145" spans="1:17" x14ac:dyDescent="0.25">
      <c r="A145" s="1">
        <v>38568</v>
      </c>
      <c r="B145">
        <v>16.815999999999999</v>
      </c>
      <c r="C145">
        <v>16.815999999999999</v>
      </c>
      <c r="D145">
        <v>14.561999999999999</v>
      </c>
      <c r="E145">
        <v>11.444100000000001</v>
      </c>
      <c r="F145">
        <v>10.6823</v>
      </c>
      <c r="G145">
        <v>9.9768000000000008</v>
      </c>
      <c r="H145">
        <v>9.8729999999999993</v>
      </c>
      <c r="J145" s="13">
        <v>38572</v>
      </c>
      <c r="K145">
        <v>16.953499999999998</v>
      </c>
      <c r="L145">
        <v>16.953499999999998</v>
      </c>
      <c r="M145">
        <v>14.6706</v>
      </c>
      <c r="N145">
        <v>11.4634</v>
      </c>
      <c r="O145">
        <v>10.867900000000001</v>
      </c>
      <c r="P145">
        <v>10.403700000000001</v>
      </c>
      <c r="Q145">
        <v>10.3301</v>
      </c>
    </row>
    <row r="146" spans="1:17" x14ac:dyDescent="0.25">
      <c r="A146" s="1">
        <v>38569</v>
      </c>
      <c r="B146">
        <v>17.4084</v>
      </c>
      <c r="C146">
        <v>17.4084</v>
      </c>
      <c r="D146">
        <v>15.0486</v>
      </c>
      <c r="E146">
        <v>11.710599999999999</v>
      </c>
      <c r="F146">
        <v>10.9635</v>
      </c>
      <c r="G146">
        <v>10.349500000000001</v>
      </c>
      <c r="H146">
        <v>10.2483</v>
      </c>
      <c r="J146" s="13">
        <v>38573</v>
      </c>
      <c r="K146">
        <v>16.7989</v>
      </c>
      <c r="L146">
        <v>16.7989</v>
      </c>
      <c r="M146">
        <v>14.2043</v>
      </c>
      <c r="N146">
        <v>10.523899999999999</v>
      </c>
      <c r="O146">
        <v>9.8245000000000005</v>
      </c>
      <c r="P146">
        <v>9.1631999999999998</v>
      </c>
      <c r="Q146">
        <v>9.0757999999999992</v>
      </c>
    </row>
    <row r="147" spans="1:17" x14ac:dyDescent="0.25">
      <c r="A147" s="1">
        <v>38572</v>
      </c>
      <c r="B147">
        <v>17.669599999999999</v>
      </c>
      <c r="C147">
        <v>17.669599999999999</v>
      </c>
      <c r="D147">
        <v>15.349600000000001</v>
      </c>
      <c r="E147">
        <v>12.093500000000001</v>
      </c>
      <c r="F147">
        <v>11.3848</v>
      </c>
      <c r="G147">
        <v>10.810700000000001</v>
      </c>
      <c r="H147">
        <v>10.716200000000001</v>
      </c>
      <c r="J147" s="13">
        <v>38574</v>
      </c>
      <c r="K147">
        <v>15.024100000000001</v>
      </c>
      <c r="L147">
        <v>15.024100000000001</v>
      </c>
      <c r="M147">
        <v>13.208399999999999</v>
      </c>
      <c r="N147">
        <v>10.8447</v>
      </c>
      <c r="O147">
        <v>10.2728</v>
      </c>
      <c r="P147">
        <v>9.6713000000000005</v>
      </c>
      <c r="Q147">
        <v>9.6057000000000006</v>
      </c>
    </row>
    <row r="148" spans="1:17" x14ac:dyDescent="0.25">
      <c r="A148" s="1">
        <v>38573</v>
      </c>
      <c r="B148">
        <v>16.802</v>
      </c>
      <c r="C148">
        <v>16.802</v>
      </c>
      <c r="D148">
        <v>14.4993</v>
      </c>
      <c r="E148">
        <v>11.281000000000001</v>
      </c>
      <c r="F148">
        <v>10.6441</v>
      </c>
      <c r="G148">
        <v>10.1029</v>
      </c>
      <c r="H148">
        <v>10.021599999999999</v>
      </c>
      <c r="J148" s="13">
        <v>38575</v>
      </c>
      <c r="K148">
        <v>14.519</v>
      </c>
      <c r="L148">
        <v>14.519</v>
      </c>
      <c r="M148">
        <v>12.644299999999999</v>
      </c>
      <c r="N148">
        <v>10.1052</v>
      </c>
      <c r="O148">
        <v>9.6731999999999996</v>
      </c>
      <c r="P148">
        <v>9.2863000000000007</v>
      </c>
      <c r="Q148">
        <v>9.2348999999999997</v>
      </c>
    </row>
    <row r="149" spans="1:17" x14ac:dyDescent="0.25">
      <c r="A149" s="1">
        <v>38574</v>
      </c>
      <c r="B149">
        <v>17.105699999999999</v>
      </c>
      <c r="C149">
        <v>17.105699999999999</v>
      </c>
      <c r="D149">
        <v>14.7021</v>
      </c>
      <c r="E149">
        <v>11.4138</v>
      </c>
      <c r="F149">
        <v>10.876200000000001</v>
      </c>
      <c r="G149">
        <v>10.3627</v>
      </c>
      <c r="H149">
        <v>10.2997</v>
      </c>
      <c r="J149" s="13">
        <v>38576</v>
      </c>
      <c r="K149">
        <v>13.0418</v>
      </c>
      <c r="L149">
        <v>13.0418</v>
      </c>
      <c r="M149">
        <v>11.805099999999999</v>
      </c>
      <c r="N149">
        <v>10.252599999999999</v>
      </c>
      <c r="O149">
        <v>9.5266999999999999</v>
      </c>
      <c r="P149">
        <v>8.7481000000000009</v>
      </c>
      <c r="Q149">
        <v>8.6577000000000002</v>
      </c>
    </row>
    <row r="150" spans="1:17" x14ac:dyDescent="0.25">
      <c r="A150" s="1">
        <v>38575</v>
      </c>
      <c r="B150">
        <v>17.011900000000001</v>
      </c>
      <c r="C150">
        <v>17.011900000000001</v>
      </c>
      <c r="D150">
        <v>14.589399999999999</v>
      </c>
      <c r="E150">
        <v>11.189500000000001</v>
      </c>
      <c r="F150">
        <v>10.504799999999999</v>
      </c>
      <c r="G150">
        <v>9.8980999999999995</v>
      </c>
      <c r="H150">
        <v>9.8102999999999998</v>
      </c>
      <c r="J150" s="13">
        <v>38579</v>
      </c>
      <c r="K150">
        <v>15.871600000000001</v>
      </c>
      <c r="L150">
        <v>15.871600000000001</v>
      </c>
      <c r="M150">
        <v>13.8498</v>
      </c>
      <c r="N150">
        <v>11.183999999999999</v>
      </c>
      <c r="O150">
        <v>10.8108</v>
      </c>
      <c r="P150">
        <v>10.433</v>
      </c>
      <c r="Q150">
        <v>10.3918</v>
      </c>
    </row>
    <row r="151" spans="1:17" x14ac:dyDescent="0.25">
      <c r="A151" s="1">
        <v>38576</v>
      </c>
      <c r="B151">
        <v>17.1648</v>
      </c>
      <c r="C151">
        <v>17.1648</v>
      </c>
      <c r="D151">
        <v>14.800800000000001</v>
      </c>
      <c r="E151">
        <v>11.5816</v>
      </c>
      <c r="F151">
        <v>10.7849</v>
      </c>
      <c r="G151">
        <v>9.9756999999999998</v>
      </c>
      <c r="H151">
        <v>9.8742000000000001</v>
      </c>
      <c r="J151" s="13">
        <v>38580</v>
      </c>
      <c r="K151">
        <v>15.532</v>
      </c>
      <c r="L151">
        <v>15.532</v>
      </c>
      <c r="M151">
        <v>14.433999999999999</v>
      </c>
      <c r="N151">
        <v>13.163600000000001</v>
      </c>
      <c r="O151">
        <v>13.0098</v>
      </c>
      <c r="P151">
        <v>12.854100000000001</v>
      </c>
      <c r="Q151">
        <v>12.8414</v>
      </c>
    </row>
    <row r="152" spans="1:17" x14ac:dyDescent="0.25">
      <c r="A152" s="1">
        <v>38579</v>
      </c>
      <c r="B152">
        <v>17.664899999999999</v>
      </c>
      <c r="C152">
        <v>17.664899999999999</v>
      </c>
      <c r="D152">
        <v>15.0169</v>
      </c>
      <c r="E152">
        <v>11.355499999999999</v>
      </c>
      <c r="F152">
        <v>10.562099999999999</v>
      </c>
      <c r="G152">
        <v>9.7357999999999993</v>
      </c>
      <c r="H152">
        <v>9.6387999999999998</v>
      </c>
      <c r="J152" s="13">
        <v>38581</v>
      </c>
      <c r="K152">
        <v>14.985300000000001</v>
      </c>
      <c r="L152">
        <v>14.985300000000001</v>
      </c>
      <c r="M152">
        <v>13.713800000000001</v>
      </c>
      <c r="N152">
        <v>12.148899999999999</v>
      </c>
      <c r="O152">
        <v>12.2384</v>
      </c>
      <c r="P152">
        <v>12.330299999999999</v>
      </c>
      <c r="Q152">
        <v>12.3399</v>
      </c>
    </row>
    <row r="153" spans="1:17" x14ac:dyDescent="0.25">
      <c r="A153" s="1">
        <v>38580</v>
      </c>
      <c r="B153">
        <v>17.940200000000001</v>
      </c>
      <c r="C153">
        <v>17.940200000000001</v>
      </c>
      <c r="D153">
        <v>15.5038</v>
      </c>
      <c r="E153">
        <v>12.333299999999999</v>
      </c>
      <c r="F153">
        <v>11.5992</v>
      </c>
      <c r="G153">
        <v>10.8154</v>
      </c>
      <c r="H153">
        <v>10.742100000000001</v>
      </c>
      <c r="J153" s="13">
        <v>38582</v>
      </c>
      <c r="K153">
        <v>14.3599</v>
      </c>
      <c r="L153">
        <v>14.3599</v>
      </c>
      <c r="M153">
        <v>14.2338</v>
      </c>
      <c r="N153">
        <v>14.0909</v>
      </c>
      <c r="O153">
        <v>13.576000000000001</v>
      </c>
      <c r="P153">
        <v>13.040900000000001</v>
      </c>
      <c r="Q153">
        <v>12.9892</v>
      </c>
    </row>
    <row r="154" spans="1:17" x14ac:dyDescent="0.25">
      <c r="A154" s="1">
        <v>38581</v>
      </c>
      <c r="B154">
        <v>18.119299999999999</v>
      </c>
      <c r="C154">
        <v>18.119299999999999</v>
      </c>
      <c r="D154">
        <v>15.498100000000001</v>
      </c>
      <c r="E154">
        <v>11.919700000000001</v>
      </c>
      <c r="F154">
        <v>10.974600000000001</v>
      </c>
      <c r="G154">
        <v>9.9619999999999997</v>
      </c>
      <c r="H154">
        <v>9.8445999999999998</v>
      </c>
      <c r="J154" s="13">
        <v>38583</v>
      </c>
      <c r="K154">
        <v>19.1694</v>
      </c>
      <c r="L154">
        <v>19.1694</v>
      </c>
      <c r="M154">
        <v>16.009399999999999</v>
      </c>
      <c r="N154">
        <v>11.517200000000001</v>
      </c>
      <c r="O154">
        <v>10.6013</v>
      </c>
      <c r="P154">
        <v>9.6241000000000003</v>
      </c>
      <c r="Q154">
        <v>9.5117999999999991</v>
      </c>
    </row>
    <row r="155" spans="1:17" x14ac:dyDescent="0.25">
      <c r="A155" s="1">
        <v>38582</v>
      </c>
      <c r="B155">
        <v>18.308700000000002</v>
      </c>
      <c r="C155">
        <v>18.308700000000002</v>
      </c>
      <c r="D155">
        <v>15.628399999999999</v>
      </c>
      <c r="E155">
        <v>12.013500000000001</v>
      </c>
      <c r="F155">
        <v>11.053000000000001</v>
      </c>
      <c r="G155">
        <v>10.000500000000001</v>
      </c>
      <c r="H155">
        <v>9.8907000000000007</v>
      </c>
      <c r="J155" s="13">
        <v>38586</v>
      </c>
      <c r="K155">
        <v>20.2453</v>
      </c>
      <c r="L155">
        <v>20.2453</v>
      </c>
      <c r="M155">
        <v>16.707799999999999</v>
      </c>
      <c r="N155">
        <v>11.6648</v>
      </c>
      <c r="O155">
        <v>10.6143</v>
      </c>
      <c r="P155">
        <v>9.4476999999999993</v>
      </c>
      <c r="Q155">
        <v>9.3272999999999993</v>
      </c>
    </row>
    <row r="156" spans="1:17" x14ac:dyDescent="0.25">
      <c r="A156" s="1">
        <v>38583</v>
      </c>
      <c r="B156">
        <v>16.734100000000002</v>
      </c>
      <c r="C156">
        <v>16.734100000000002</v>
      </c>
      <c r="D156">
        <v>14.7057</v>
      </c>
      <c r="E156">
        <v>11.959099999999999</v>
      </c>
      <c r="F156">
        <v>10.8369</v>
      </c>
      <c r="G156">
        <v>9.6761999999999997</v>
      </c>
      <c r="H156">
        <v>9.4984999999999999</v>
      </c>
      <c r="J156" s="13">
        <v>38587</v>
      </c>
      <c r="K156">
        <v>19.6554</v>
      </c>
      <c r="L156">
        <v>19.6554</v>
      </c>
      <c r="M156">
        <v>16.3399</v>
      </c>
      <c r="N156">
        <v>11.5815</v>
      </c>
      <c r="O156">
        <v>10.521800000000001</v>
      </c>
      <c r="P156">
        <v>9.375</v>
      </c>
      <c r="Q156">
        <v>9.2408000000000001</v>
      </c>
    </row>
    <row r="157" spans="1:17" x14ac:dyDescent="0.25">
      <c r="A157" s="1">
        <v>38586</v>
      </c>
      <c r="B157">
        <v>16.944299999999998</v>
      </c>
      <c r="C157">
        <v>16.944299999999998</v>
      </c>
      <c r="D157">
        <v>14.8117</v>
      </c>
      <c r="E157">
        <v>11.944100000000001</v>
      </c>
      <c r="F157">
        <v>10.857200000000001</v>
      </c>
      <c r="G157">
        <v>9.7109000000000005</v>
      </c>
      <c r="H157">
        <v>9.5535999999999994</v>
      </c>
      <c r="J157" s="13">
        <v>38588</v>
      </c>
      <c r="K157">
        <v>20.138999999999999</v>
      </c>
      <c r="L157">
        <v>20.138999999999999</v>
      </c>
      <c r="M157">
        <v>16.896100000000001</v>
      </c>
      <c r="N157">
        <v>12.4617</v>
      </c>
      <c r="O157">
        <v>11.3254</v>
      </c>
      <c r="P157">
        <v>10.0616</v>
      </c>
      <c r="Q157">
        <v>9.9395000000000007</v>
      </c>
    </row>
    <row r="158" spans="1:17" x14ac:dyDescent="0.25">
      <c r="A158" s="1">
        <v>38587</v>
      </c>
      <c r="B158">
        <v>16.726500000000001</v>
      </c>
      <c r="C158">
        <v>16.726500000000001</v>
      </c>
      <c r="D158">
        <v>14.6494</v>
      </c>
      <c r="E158">
        <v>11.8279</v>
      </c>
      <c r="F158">
        <v>10.7456</v>
      </c>
      <c r="G158">
        <v>9.6340000000000003</v>
      </c>
      <c r="H158">
        <v>9.4665999999999997</v>
      </c>
      <c r="J158" s="13">
        <v>38589</v>
      </c>
      <c r="K158">
        <v>20.284300000000002</v>
      </c>
      <c r="L158">
        <v>20.284300000000002</v>
      </c>
      <c r="M158">
        <v>16.786000000000001</v>
      </c>
      <c r="N158">
        <v>11.8858</v>
      </c>
      <c r="O158">
        <v>10.800599999999999</v>
      </c>
      <c r="P158">
        <v>9.5935000000000006</v>
      </c>
      <c r="Q158">
        <v>9.4769000000000005</v>
      </c>
    </row>
    <row r="159" spans="1:17" x14ac:dyDescent="0.25">
      <c r="A159" s="1">
        <v>38588</v>
      </c>
      <c r="B159">
        <v>17.4085</v>
      </c>
      <c r="C159">
        <v>17.4085</v>
      </c>
      <c r="D159">
        <v>15.209199999999999</v>
      </c>
      <c r="E159">
        <v>12.2699</v>
      </c>
      <c r="F159">
        <v>11.1387</v>
      </c>
      <c r="G159">
        <v>9.9254999999999995</v>
      </c>
      <c r="H159">
        <v>9.7673000000000005</v>
      </c>
      <c r="J159" s="13">
        <v>38590</v>
      </c>
      <c r="K159">
        <v>20.512799999999999</v>
      </c>
      <c r="L159">
        <v>20.512799999999999</v>
      </c>
      <c r="M159">
        <v>17.029800000000002</v>
      </c>
      <c r="N159">
        <v>12.026899999999999</v>
      </c>
      <c r="O159">
        <v>10.9892</v>
      </c>
      <c r="P159">
        <v>9.8681000000000001</v>
      </c>
      <c r="Q159">
        <v>9.7393000000000001</v>
      </c>
    </row>
    <row r="160" spans="1:17" x14ac:dyDescent="0.25">
      <c r="A160" s="1">
        <v>38589</v>
      </c>
      <c r="B160">
        <v>17.337800000000001</v>
      </c>
      <c r="C160">
        <v>17.337800000000001</v>
      </c>
      <c r="D160">
        <v>15.0693</v>
      </c>
      <c r="E160">
        <v>12.0105</v>
      </c>
      <c r="F160">
        <v>10.8781</v>
      </c>
      <c r="G160">
        <v>9.6652000000000005</v>
      </c>
      <c r="H160">
        <v>9.5059000000000005</v>
      </c>
      <c r="J160" s="13">
        <v>38593</v>
      </c>
      <c r="K160">
        <v>20.635100000000001</v>
      </c>
      <c r="L160">
        <v>20.635100000000001</v>
      </c>
      <c r="M160">
        <v>16.922699999999999</v>
      </c>
      <c r="N160">
        <v>11.624599999999999</v>
      </c>
      <c r="O160">
        <v>10.685600000000001</v>
      </c>
      <c r="P160">
        <v>9.6557999999999993</v>
      </c>
      <c r="Q160">
        <v>9.5562000000000005</v>
      </c>
    </row>
    <row r="161" spans="1:17" x14ac:dyDescent="0.25">
      <c r="A161" s="1">
        <v>38590</v>
      </c>
      <c r="B161">
        <v>17.674700000000001</v>
      </c>
      <c r="C161">
        <v>17.674700000000001</v>
      </c>
      <c r="D161">
        <v>15.399900000000001</v>
      </c>
      <c r="E161">
        <v>12.287599999999999</v>
      </c>
      <c r="F161">
        <v>11.054500000000001</v>
      </c>
      <c r="G161">
        <v>9.7670999999999992</v>
      </c>
      <c r="H161">
        <v>9.5728000000000009</v>
      </c>
      <c r="J161" s="13">
        <v>38594</v>
      </c>
      <c r="K161">
        <v>20.1083</v>
      </c>
      <c r="L161">
        <v>20.1083</v>
      </c>
      <c r="M161">
        <v>16.888500000000001</v>
      </c>
      <c r="N161">
        <v>12.3017</v>
      </c>
      <c r="O161">
        <v>11.1463</v>
      </c>
      <c r="P161">
        <v>9.9383999999999997</v>
      </c>
      <c r="Q161">
        <v>9.7835000000000001</v>
      </c>
    </row>
    <row r="162" spans="1:17" x14ac:dyDescent="0.25">
      <c r="A162" s="1">
        <v>38593</v>
      </c>
      <c r="B162">
        <v>17.345800000000001</v>
      </c>
      <c r="C162">
        <v>17.345800000000001</v>
      </c>
      <c r="D162">
        <v>15.037599999999999</v>
      </c>
      <c r="E162">
        <v>11.9099</v>
      </c>
      <c r="F162">
        <v>10.8095</v>
      </c>
      <c r="G162">
        <v>9.6407000000000007</v>
      </c>
      <c r="H162">
        <v>9.4863</v>
      </c>
      <c r="J162" s="13">
        <v>38595</v>
      </c>
      <c r="K162">
        <v>19.3201</v>
      </c>
      <c r="L162">
        <v>19.3201</v>
      </c>
      <c r="M162">
        <v>15.8803</v>
      </c>
      <c r="N162">
        <v>11.1798</v>
      </c>
      <c r="O162">
        <v>10.341100000000001</v>
      </c>
      <c r="P162">
        <v>9.4280000000000008</v>
      </c>
      <c r="Q162">
        <v>9.3585999999999991</v>
      </c>
    </row>
    <row r="163" spans="1:17" x14ac:dyDescent="0.25">
      <c r="A163" s="1">
        <v>38594</v>
      </c>
      <c r="B163">
        <v>17.2393</v>
      </c>
      <c r="C163">
        <v>17.2393</v>
      </c>
      <c r="D163">
        <v>15.1279</v>
      </c>
      <c r="E163">
        <v>12.236599999999999</v>
      </c>
      <c r="F163">
        <v>11.0276</v>
      </c>
      <c r="G163">
        <v>9.7881999999999998</v>
      </c>
      <c r="H163">
        <v>9.5862999999999996</v>
      </c>
      <c r="J163" s="13">
        <v>38596</v>
      </c>
      <c r="K163">
        <v>19.6144</v>
      </c>
      <c r="L163">
        <v>19.6144</v>
      </c>
      <c r="M163">
        <v>16.355699999999999</v>
      </c>
      <c r="N163">
        <v>11.855</v>
      </c>
      <c r="O163">
        <v>10.8597</v>
      </c>
      <c r="P163">
        <v>9.7634000000000007</v>
      </c>
      <c r="Q163">
        <v>9.6584000000000003</v>
      </c>
    </row>
    <row r="164" spans="1:17" x14ac:dyDescent="0.25">
      <c r="A164" s="1">
        <v>38595</v>
      </c>
      <c r="B164">
        <v>16.943300000000001</v>
      </c>
      <c r="C164">
        <v>16.943300000000001</v>
      </c>
      <c r="D164">
        <v>14.666700000000001</v>
      </c>
      <c r="E164">
        <v>11.5761</v>
      </c>
      <c r="F164">
        <v>10.497199999999999</v>
      </c>
      <c r="G164">
        <v>9.3491</v>
      </c>
      <c r="H164">
        <v>9.1981000000000002</v>
      </c>
      <c r="J164" s="13">
        <v>38597</v>
      </c>
      <c r="K164">
        <v>21.920200000000001</v>
      </c>
      <c r="L164">
        <v>21.920200000000001</v>
      </c>
      <c r="M164">
        <v>17.874300000000002</v>
      </c>
      <c r="N164">
        <v>12.027900000000001</v>
      </c>
      <c r="O164">
        <v>11.0006</v>
      </c>
      <c r="P164">
        <v>9.8668999999999993</v>
      </c>
      <c r="Q164">
        <v>9.7561</v>
      </c>
    </row>
    <row r="165" spans="1:17" x14ac:dyDescent="0.25">
      <c r="A165" s="1">
        <v>38596</v>
      </c>
      <c r="B165">
        <v>17.334199999999999</v>
      </c>
      <c r="C165">
        <v>17.334199999999999</v>
      </c>
      <c r="D165">
        <v>15.0038</v>
      </c>
      <c r="E165">
        <v>11.862399999999999</v>
      </c>
      <c r="F165">
        <v>10.847200000000001</v>
      </c>
      <c r="G165">
        <v>9.7629000000000001</v>
      </c>
      <c r="H165">
        <v>9.6292000000000009</v>
      </c>
      <c r="J165" s="13">
        <v>38601</v>
      </c>
      <c r="K165">
        <v>21.794899999999998</v>
      </c>
      <c r="L165">
        <v>21.794899999999998</v>
      </c>
      <c r="M165">
        <v>17.5685</v>
      </c>
      <c r="N165">
        <v>11.7879</v>
      </c>
      <c r="O165">
        <v>11.108700000000001</v>
      </c>
      <c r="P165">
        <v>10.385199999999999</v>
      </c>
      <c r="Q165">
        <v>10.3432</v>
      </c>
    </row>
    <row r="166" spans="1:17" x14ac:dyDescent="0.25">
      <c r="A166" s="1">
        <v>38597</v>
      </c>
      <c r="B166">
        <v>17.5366</v>
      </c>
      <c r="C166">
        <v>17.5366</v>
      </c>
      <c r="D166">
        <v>15.290100000000001</v>
      </c>
      <c r="E166">
        <v>12.2606</v>
      </c>
      <c r="F166">
        <v>11.127700000000001</v>
      </c>
      <c r="G166">
        <v>9.9297000000000004</v>
      </c>
      <c r="H166">
        <v>9.7664000000000009</v>
      </c>
      <c r="J166" s="13">
        <v>38602</v>
      </c>
      <c r="K166">
        <v>18.134399999999999</v>
      </c>
      <c r="L166">
        <v>18.134399999999999</v>
      </c>
      <c r="M166">
        <v>15.1671</v>
      </c>
      <c r="N166">
        <v>11.1058</v>
      </c>
      <c r="O166">
        <v>10.0967</v>
      </c>
      <c r="P166">
        <v>8.9748999999999999</v>
      </c>
      <c r="Q166">
        <v>8.8693000000000008</v>
      </c>
    </row>
    <row r="167" spans="1:17" x14ac:dyDescent="0.25">
      <c r="A167" s="1">
        <v>38601</v>
      </c>
      <c r="B167">
        <v>17.451699999999999</v>
      </c>
      <c r="C167">
        <v>17.451699999999999</v>
      </c>
      <c r="D167">
        <v>14.896100000000001</v>
      </c>
      <c r="E167">
        <v>11.4345</v>
      </c>
      <c r="F167">
        <v>10.4171</v>
      </c>
      <c r="G167">
        <v>9.2889999999999997</v>
      </c>
      <c r="H167">
        <v>9.1675000000000004</v>
      </c>
      <c r="J167" s="13">
        <v>38603</v>
      </c>
      <c r="K167">
        <v>15.5122</v>
      </c>
      <c r="L167">
        <v>15.5122</v>
      </c>
      <c r="M167">
        <v>13.554500000000001</v>
      </c>
      <c r="N167">
        <v>11.176600000000001</v>
      </c>
      <c r="O167">
        <v>10.4254</v>
      </c>
      <c r="P167">
        <v>9.6158000000000001</v>
      </c>
      <c r="Q167">
        <v>9.5655999999999999</v>
      </c>
    </row>
    <row r="168" spans="1:17" x14ac:dyDescent="0.25">
      <c r="A168" s="1">
        <v>38602</v>
      </c>
      <c r="B168">
        <v>17.1252</v>
      </c>
      <c r="C168">
        <v>17.1252</v>
      </c>
      <c r="D168">
        <v>14.671799999999999</v>
      </c>
      <c r="E168">
        <v>11.2638</v>
      </c>
      <c r="F168">
        <v>10.174200000000001</v>
      </c>
      <c r="G168">
        <v>9.0372000000000003</v>
      </c>
      <c r="H168">
        <v>8.8804999999999996</v>
      </c>
      <c r="J168" s="13">
        <v>38604</v>
      </c>
      <c r="K168">
        <v>13.3056</v>
      </c>
      <c r="L168">
        <v>13.3056</v>
      </c>
      <c r="M168">
        <v>11.7897</v>
      </c>
      <c r="N168">
        <v>10.026899999999999</v>
      </c>
      <c r="O168">
        <v>9.7682000000000002</v>
      </c>
      <c r="P168">
        <v>9.5024999999999995</v>
      </c>
      <c r="Q168">
        <v>9.4891000000000005</v>
      </c>
    </row>
    <row r="169" spans="1:17" x14ac:dyDescent="0.25">
      <c r="A169" s="1">
        <v>38603</v>
      </c>
      <c r="B169">
        <v>17.2408</v>
      </c>
      <c r="C169">
        <v>17.2408</v>
      </c>
      <c r="D169">
        <v>14.71</v>
      </c>
      <c r="E169">
        <v>11.258100000000001</v>
      </c>
      <c r="F169">
        <v>10.1906</v>
      </c>
      <c r="G169">
        <v>9.0021000000000004</v>
      </c>
      <c r="H169">
        <v>8.8681999999999999</v>
      </c>
      <c r="J169" s="13">
        <v>38607</v>
      </c>
      <c r="K169">
        <v>17.186900000000001</v>
      </c>
      <c r="L169">
        <v>17.186900000000001</v>
      </c>
      <c r="M169">
        <v>15.001300000000001</v>
      </c>
      <c r="N169">
        <v>12.206799999999999</v>
      </c>
      <c r="O169">
        <v>11.646599999999999</v>
      </c>
      <c r="P169">
        <v>11.0581</v>
      </c>
      <c r="Q169">
        <v>11.004300000000001</v>
      </c>
    </row>
    <row r="170" spans="1:17" x14ac:dyDescent="0.25">
      <c r="A170" s="1">
        <v>38604</v>
      </c>
      <c r="B170">
        <v>16.360700000000001</v>
      </c>
      <c r="C170">
        <v>16.360700000000001</v>
      </c>
      <c r="D170">
        <v>13.9056</v>
      </c>
      <c r="E170">
        <v>10.5932</v>
      </c>
      <c r="F170">
        <v>9.6991999999999994</v>
      </c>
      <c r="G170">
        <v>8.7140000000000004</v>
      </c>
      <c r="H170">
        <v>8.6145999999999994</v>
      </c>
      <c r="J170" s="13">
        <v>38608</v>
      </c>
      <c r="K170">
        <v>15.546799999999999</v>
      </c>
      <c r="L170">
        <v>15.546799999999999</v>
      </c>
      <c r="M170">
        <v>14.200900000000001</v>
      </c>
      <c r="N170">
        <v>12.7645</v>
      </c>
      <c r="O170">
        <v>12.6455</v>
      </c>
      <c r="P170">
        <v>12.525399999999999</v>
      </c>
      <c r="Q170">
        <v>12.5222</v>
      </c>
    </row>
    <row r="171" spans="1:17" x14ac:dyDescent="0.25">
      <c r="A171" s="1">
        <v>38607</v>
      </c>
      <c r="B171">
        <v>16.7897</v>
      </c>
      <c r="C171">
        <v>16.7897</v>
      </c>
      <c r="D171">
        <v>14.337899999999999</v>
      </c>
      <c r="E171">
        <v>10.9321</v>
      </c>
      <c r="F171">
        <v>9.7664000000000009</v>
      </c>
      <c r="G171">
        <v>8.5091000000000001</v>
      </c>
      <c r="H171">
        <v>8.3406000000000002</v>
      </c>
      <c r="J171" s="13">
        <v>38609</v>
      </c>
      <c r="K171">
        <v>16.4558</v>
      </c>
      <c r="L171">
        <v>16.4558</v>
      </c>
      <c r="M171">
        <v>15.216100000000001</v>
      </c>
      <c r="N171">
        <v>13.835100000000001</v>
      </c>
      <c r="O171">
        <v>12.781499999999999</v>
      </c>
      <c r="P171">
        <v>11.6327</v>
      </c>
      <c r="Q171">
        <v>11.5909</v>
      </c>
    </row>
    <row r="172" spans="1:17" x14ac:dyDescent="0.25">
      <c r="A172" s="1">
        <v>38608</v>
      </c>
      <c r="B172">
        <v>17.337800000000001</v>
      </c>
      <c r="C172">
        <v>17.337800000000001</v>
      </c>
      <c r="D172">
        <v>14.7498</v>
      </c>
      <c r="E172">
        <v>11.3827</v>
      </c>
      <c r="F172">
        <v>10.244400000000001</v>
      </c>
      <c r="G172">
        <v>8.9626000000000001</v>
      </c>
      <c r="H172">
        <v>8.8587000000000007</v>
      </c>
      <c r="J172" s="13">
        <v>38610</v>
      </c>
      <c r="K172">
        <v>22.071899999999999</v>
      </c>
      <c r="L172">
        <v>22.071899999999999</v>
      </c>
      <c r="M172">
        <v>19.053999999999998</v>
      </c>
      <c r="N172">
        <v>15.6904</v>
      </c>
      <c r="O172">
        <v>15.5875</v>
      </c>
      <c r="P172">
        <v>15.484</v>
      </c>
      <c r="Q172">
        <v>15.4826</v>
      </c>
    </row>
    <row r="173" spans="1:17" x14ac:dyDescent="0.25">
      <c r="A173" s="1">
        <v>38609</v>
      </c>
      <c r="B173">
        <v>17.209599999999998</v>
      </c>
      <c r="C173">
        <v>17.209599999999998</v>
      </c>
      <c r="D173">
        <v>14.715999999999999</v>
      </c>
      <c r="E173">
        <v>11.4558</v>
      </c>
      <c r="F173">
        <v>10.3256</v>
      </c>
      <c r="G173">
        <v>9.0555000000000003</v>
      </c>
      <c r="H173">
        <v>8.9426000000000005</v>
      </c>
      <c r="J173" s="13">
        <v>38614</v>
      </c>
      <c r="K173">
        <v>17.6313</v>
      </c>
      <c r="L173">
        <v>17.6313</v>
      </c>
      <c r="M173">
        <v>14.9338</v>
      </c>
      <c r="N173">
        <v>10.980499999999999</v>
      </c>
      <c r="O173">
        <v>9.8177000000000003</v>
      </c>
      <c r="P173">
        <v>8.7392000000000003</v>
      </c>
      <c r="Q173">
        <v>8.5548000000000002</v>
      </c>
    </row>
    <row r="174" spans="1:17" x14ac:dyDescent="0.25">
      <c r="A174" s="1">
        <v>38610</v>
      </c>
      <c r="B174">
        <v>17.1526</v>
      </c>
      <c r="C174">
        <v>17.1526</v>
      </c>
      <c r="D174">
        <v>14.5307</v>
      </c>
      <c r="E174">
        <v>11.1058</v>
      </c>
      <c r="F174">
        <v>10.0951</v>
      </c>
      <c r="G174">
        <v>8.9711999999999996</v>
      </c>
      <c r="H174">
        <v>8.8820999999999994</v>
      </c>
      <c r="J174" s="13">
        <v>38615</v>
      </c>
      <c r="K174">
        <v>18.3035</v>
      </c>
      <c r="L174">
        <v>18.3035</v>
      </c>
      <c r="M174">
        <v>15.6251</v>
      </c>
      <c r="N174">
        <v>11.594799999999999</v>
      </c>
      <c r="O174">
        <v>10.280900000000001</v>
      </c>
      <c r="P174">
        <v>9.1791</v>
      </c>
      <c r="Q174">
        <v>8.9487000000000005</v>
      </c>
    </row>
    <row r="175" spans="1:17" x14ac:dyDescent="0.25">
      <c r="A175" s="1">
        <v>38611</v>
      </c>
      <c r="B175">
        <v>17.515999999999998</v>
      </c>
      <c r="C175">
        <v>17.515999999999998</v>
      </c>
      <c r="D175">
        <v>14.728300000000001</v>
      </c>
      <c r="E175">
        <v>10.54</v>
      </c>
      <c r="F175">
        <v>9.2920999999999996</v>
      </c>
      <c r="G175">
        <v>8.1689000000000007</v>
      </c>
      <c r="H175">
        <v>7.9631999999999996</v>
      </c>
      <c r="J175" s="13">
        <v>38616</v>
      </c>
      <c r="K175">
        <v>19.919</v>
      </c>
      <c r="L175">
        <v>19.919</v>
      </c>
      <c r="M175">
        <v>17.003599999999999</v>
      </c>
      <c r="N175">
        <v>12.663600000000001</v>
      </c>
      <c r="O175">
        <v>11.1858</v>
      </c>
      <c r="P175">
        <v>9.8681999999999999</v>
      </c>
      <c r="Q175">
        <v>9.6038999999999994</v>
      </c>
    </row>
    <row r="176" spans="1:17" x14ac:dyDescent="0.25">
      <c r="A176" s="1">
        <v>38614</v>
      </c>
      <c r="B176">
        <v>16.906500000000001</v>
      </c>
      <c r="C176">
        <v>16.906500000000001</v>
      </c>
      <c r="D176">
        <v>14.970499999999999</v>
      </c>
      <c r="E176">
        <v>12.095700000000001</v>
      </c>
      <c r="F176">
        <v>10.6112</v>
      </c>
      <c r="G176">
        <v>9.2194000000000003</v>
      </c>
      <c r="H176">
        <v>8.8561999999999994</v>
      </c>
      <c r="J176" s="13">
        <v>38617</v>
      </c>
      <c r="K176">
        <v>19.3095</v>
      </c>
      <c r="L176">
        <v>19.3095</v>
      </c>
      <c r="M176">
        <v>16.4468</v>
      </c>
      <c r="N176">
        <v>12.1381</v>
      </c>
      <c r="O176">
        <v>10.7639</v>
      </c>
      <c r="P176">
        <v>9.6089000000000002</v>
      </c>
      <c r="Q176">
        <v>9.3714999999999993</v>
      </c>
    </row>
    <row r="177" spans="1:17" x14ac:dyDescent="0.25">
      <c r="A177" s="1">
        <v>38615</v>
      </c>
      <c r="B177">
        <v>17.242799999999999</v>
      </c>
      <c r="C177">
        <v>17.242799999999999</v>
      </c>
      <c r="D177">
        <v>15.3949</v>
      </c>
      <c r="E177">
        <v>12.631600000000001</v>
      </c>
      <c r="F177">
        <v>11.0944</v>
      </c>
      <c r="G177">
        <v>9.6515000000000004</v>
      </c>
      <c r="H177">
        <v>9.2469000000000001</v>
      </c>
      <c r="J177" s="13">
        <v>38618</v>
      </c>
      <c r="K177">
        <v>18.6568</v>
      </c>
      <c r="L177">
        <v>18.6568</v>
      </c>
      <c r="M177">
        <v>15.788399999999999</v>
      </c>
      <c r="N177">
        <v>11.5671</v>
      </c>
      <c r="O177">
        <v>10.3583</v>
      </c>
      <c r="P177">
        <v>9.2594999999999992</v>
      </c>
      <c r="Q177">
        <v>9.0693999999999999</v>
      </c>
    </row>
    <row r="178" spans="1:17" x14ac:dyDescent="0.25">
      <c r="A178" s="1">
        <v>38616</v>
      </c>
      <c r="B178">
        <v>18.613099999999999</v>
      </c>
      <c r="C178">
        <v>18.613099999999999</v>
      </c>
      <c r="D178">
        <v>16.544499999999999</v>
      </c>
      <c r="E178">
        <v>13.4259</v>
      </c>
      <c r="F178">
        <v>11.8231</v>
      </c>
      <c r="G178">
        <v>10.383599999999999</v>
      </c>
      <c r="H178">
        <v>9.9814000000000007</v>
      </c>
      <c r="J178" s="13">
        <v>38621</v>
      </c>
      <c r="K178">
        <v>18.097799999999999</v>
      </c>
      <c r="L178">
        <v>18.097799999999999</v>
      </c>
      <c r="M178">
        <v>15.401899999999999</v>
      </c>
      <c r="N178">
        <v>11.4939</v>
      </c>
      <c r="O178">
        <v>10.4985</v>
      </c>
      <c r="P178">
        <v>9.6219999999999999</v>
      </c>
      <c r="Q178">
        <v>9.4769000000000005</v>
      </c>
    </row>
    <row r="179" spans="1:17" x14ac:dyDescent="0.25">
      <c r="A179" s="1">
        <v>38617</v>
      </c>
      <c r="B179">
        <v>17.882899999999999</v>
      </c>
      <c r="C179">
        <v>17.882899999999999</v>
      </c>
      <c r="D179">
        <v>15.923</v>
      </c>
      <c r="E179">
        <v>13.0045</v>
      </c>
      <c r="F179">
        <v>11.5083</v>
      </c>
      <c r="G179">
        <v>10.147</v>
      </c>
      <c r="H179">
        <v>9.7798999999999996</v>
      </c>
      <c r="J179" s="13">
        <v>38622</v>
      </c>
      <c r="K179">
        <v>18.5884</v>
      </c>
      <c r="L179">
        <v>18.5884</v>
      </c>
      <c r="M179">
        <v>15.723699999999999</v>
      </c>
      <c r="N179">
        <v>11.4367</v>
      </c>
      <c r="O179">
        <v>10.229799999999999</v>
      </c>
      <c r="P179">
        <v>9.2088999999999999</v>
      </c>
      <c r="Q179">
        <v>9.0177999999999994</v>
      </c>
    </row>
    <row r="180" spans="1:17" x14ac:dyDescent="0.25">
      <c r="A180" s="1">
        <v>38618</v>
      </c>
      <c r="B180">
        <v>17.607900000000001</v>
      </c>
      <c r="C180">
        <v>17.607900000000001</v>
      </c>
      <c r="D180">
        <v>15.601800000000001</v>
      </c>
      <c r="E180">
        <v>12.6919</v>
      </c>
      <c r="F180">
        <v>11.269500000000001</v>
      </c>
      <c r="G180">
        <v>9.9255999999999993</v>
      </c>
      <c r="H180">
        <v>9.6072000000000006</v>
      </c>
      <c r="J180" s="13">
        <v>38623</v>
      </c>
      <c r="K180">
        <v>18.900700000000001</v>
      </c>
      <c r="L180">
        <v>18.900700000000001</v>
      </c>
      <c r="M180">
        <v>15.8346</v>
      </c>
      <c r="N180">
        <v>11.270099999999999</v>
      </c>
      <c r="O180">
        <v>10.158799999999999</v>
      </c>
      <c r="P180">
        <v>9.1816999999999993</v>
      </c>
      <c r="Q180">
        <v>9.0206</v>
      </c>
    </row>
    <row r="181" spans="1:17" x14ac:dyDescent="0.25">
      <c r="A181" s="1">
        <v>38621</v>
      </c>
      <c r="B181">
        <v>17.543099999999999</v>
      </c>
      <c r="C181">
        <v>17.543099999999999</v>
      </c>
      <c r="D181">
        <v>15.544499999999999</v>
      </c>
      <c r="E181">
        <v>12.629899999999999</v>
      </c>
      <c r="F181">
        <v>11.1288</v>
      </c>
      <c r="G181">
        <v>9.6864000000000008</v>
      </c>
      <c r="H181">
        <v>9.3343000000000007</v>
      </c>
      <c r="J181" s="13">
        <v>38624</v>
      </c>
      <c r="K181">
        <v>16.929099999999998</v>
      </c>
      <c r="L181">
        <v>16.929099999999998</v>
      </c>
      <c r="M181">
        <v>14.361800000000001</v>
      </c>
      <c r="N181">
        <v>10.6427</v>
      </c>
      <c r="O181">
        <v>9.7924000000000007</v>
      </c>
      <c r="P181">
        <v>9.0528999999999993</v>
      </c>
      <c r="Q181">
        <v>8.9354999999999993</v>
      </c>
    </row>
    <row r="182" spans="1:17" x14ac:dyDescent="0.25">
      <c r="A182" s="1">
        <v>38622</v>
      </c>
      <c r="B182">
        <v>17.317699999999999</v>
      </c>
      <c r="C182">
        <v>17.317699999999999</v>
      </c>
      <c r="D182">
        <v>15.3599</v>
      </c>
      <c r="E182">
        <v>12.4491</v>
      </c>
      <c r="F182">
        <v>10.9597</v>
      </c>
      <c r="G182">
        <v>9.5823999999999998</v>
      </c>
      <c r="H182">
        <v>9.2192000000000007</v>
      </c>
      <c r="J182" s="13">
        <v>38625</v>
      </c>
      <c r="K182">
        <v>16.447199999999999</v>
      </c>
      <c r="L182">
        <v>16.447199999999999</v>
      </c>
      <c r="M182">
        <v>13.975</v>
      </c>
      <c r="N182">
        <v>10.432600000000001</v>
      </c>
      <c r="O182">
        <v>9.3985000000000003</v>
      </c>
      <c r="P182">
        <v>8.3873999999999995</v>
      </c>
      <c r="Q182">
        <v>8.2314000000000007</v>
      </c>
    </row>
    <row r="183" spans="1:17" x14ac:dyDescent="0.25">
      <c r="A183" s="1">
        <v>38623</v>
      </c>
      <c r="B183">
        <v>17.2807</v>
      </c>
      <c r="C183">
        <v>17.2807</v>
      </c>
      <c r="D183">
        <v>15.217499999999999</v>
      </c>
      <c r="E183">
        <v>12.1843</v>
      </c>
      <c r="F183">
        <v>10.7935</v>
      </c>
      <c r="G183">
        <v>9.5211000000000006</v>
      </c>
      <c r="H183">
        <v>9.2157999999999998</v>
      </c>
      <c r="J183" s="13">
        <v>38628</v>
      </c>
      <c r="K183">
        <v>16.8443</v>
      </c>
      <c r="L183">
        <v>16.8443</v>
      </c>
      <c r="M183">
        <v>14.417999999999999</v>
      </c>
      <c r="N183">
        <v>10.9605</v>
      </c>
      <c r="O183">
        <v>10.015700000000001</v>
      </c>
      <c r="P183">
        <v>9.1396999999999995</v>
      </c>
      <c r="Q183">
        <v>9.0002999999999993</v>
      </c>
    </row>
    <row r="184" spans="1:17" x14ac:dyDescent="0.25">
      <c r="A184" s="1">
        <v>38624</v>
      </c>
      <c r="B184">
        <v>16.851800000000001</v>
      </c>
      <c r="C184">
        <v>16.851800000000001</v>
      </c>
      <c r="D184">
        <v>14.778700000000001</v>
      </c>
      <c r="E184">
        <v>11.725099999999999</v>
      </c>
      <c r="F184">
        <v>10.2903</v>
      </c>
      <c r="G184">
        <v>8.9419000000000004</v>
      </c>
      <c r="H184">
        <v>8.6214999999999993</v>
      </c>
      <c r="J184" s="13">
        <v>38629</v>
      </c>
      <c r="K184">
        <v>18.8367</v>
      </c>
      <c r="L184">
        <v>18.8367</v>
      </c>
      <c r="M184">
        <v>16.069600000000001</v>
      </c>
      <c r="N184">
        <v>12.147500000000001</v>
      </c>
      <c r="O184">
        <v>11.2936</v>
      </c>
      <c r="P184">
        <v>10.5207</v>
      </c>
      <c r="Q184">
        <v>10.407400000000001</v>
      </c>
    </row>
    <row r="185" spans="1:17" x14ac:dyDescent="0.25">
      <c r="A185" s="1">
        <v>38625</v>
      </c>
      <c r="B185">
        <v>16.1191</v>
      </c>
      <c r="C185">
        <v>16.1191</v>
      </c>
      <c r="D185">
        <v>14.194900000000001</v>
      </c>
      <c r="E185">
        <v>11.4345</v>
      </c>
      <c r="F185">
        <v>10.0756</v>
      </c>
      <c r="G185">
        <v>8.7317999999999998</v>
      </c>
      <c r="H185">
        <v>8.4380000000000006</v>
      </c>
      <c r="J185" s="13">
        <v>38630</v>
      </c>
      <c r="K185">
        <v>20.576599999999999</v>
      </c>
      <c r="L185">
        <v>20.576599999999999</v>
      </c>
      <c r="M185">
        <v>17.8001</v>
      </c>
      <c r="N185">
        <v>13.989100000000001</v>
      </c>
      <c r="O185">
        <v>13.161</v>
      </c>
      <c r="P185">
        <v>12.385</v>
      </c>
      <c r="Q185">
        <v>12.278499999999999</v>
      </c>
    </row>
    <row r="186" spans="1:17" x14ac:dyDescent="0.25">
      <c r="A186" s="1">
        <v>38628</v>
      </c>
      <c r="B186">
        <v>16.7105</v>
      </c>
      <c r="C186">
        <v>16.7105</v>
      </c>
      <c r="D186">
        <v>14.678100000000001</v>
      </c>
      <c r="E186">
        <v>11.710800000000001</v>
      </c>
      <c r="F186">
        <v>10.337</v>
      </c>
      <c r="G186">
        <v>9.0428999999999995</v>
      </c>
      <c r="H186">
        <v>8.7446000000000002</v>
      </c>
      <c r="J186" s="13">
        <v>38631</v>
      </c>
      <c r="K186">
        <v>21.605899999999998</v>
      </c>
      <c r="L186">
        <v>21.605899999999998</v>
      </c>
      <c r="M186">
        <v>18.615500000000001</v>
      </c>
      <c r="N186">
        <v>14.527699999999999</v>
      </c>
      <c r="O186">
        <v>13.262499999999999</v>
      </c>
      <c r="P186">
        <v>11.936500000000001</v>
      </c>
      <c r="Q186">
        <v>11.764099999999999</v>
      </c>
    </row>
    <row r="187" spans="1:17" x14ac:dyDescent="0.25">
      <c r="A187" s="1">
        <v>38629</v>
      </c>
      <c r="B187">
        <v>17.326000000000001</v>
      </c>
      <c r="C187">
        <v>17.326000000000001</v>
      </c>
      <c r="D187">
        <v>15.343400000000001</v>
      </c>
      <c r="E187">
        <v>12.5326</v>
      </c>
      <c r="F187">
        <v>11.1473</v>
      </c>
      <c r="G187">
        <v>9.7810000000000006</v>
      </c>
      <c r="H187">
        <v>9.4886999999999997</v>
      </c>
      <c r="J187" s="13">
        <v>38632</v>
      </c>
      <c r="K187">
        <v>19.888100000000001</v>
      </c>
      <c r="L187">
        <v>19.888100000000001</v>
      </c>
      <c r="M187">
        <v>17.3232</v>
      </c>
      <c r="N187">
        <v>13.7728</v>
      </c>
      <c r="O187">
        <v>12.7036</v>
      </c>
      <c r="P187">
        <v>11.6937</v>
      </c>
      <c r="Q187">
        <v>11.533799999999999</v>
      </c>
    </row>
    <row r="188" spans="1:17" x14ac:dyDescent="0.25">
      <c r="A188" s="1">
        <v>38630</v>
      </c>
      <c r="B188">
        <v>18.816800000000001</v>
      </c>
      <c r="C188">
        <v>18.816800000000001</v>
      </c>
      <c r="D188">
        <v>16.689900000000002</v>
      </c>
      <c r="E188">
        <v>13.6906</v>
      </c>
      <c r="F188">
        <v>12.1997</v>
      </c>
      <c r="G188">
        <v>10.721</v>
      </c>
      <c r="H188">
        <v>10.4092</v>
      </c>
      <c r="J188" s="13">
        <v>38635</v>
      </c>
      <c r="K188">
        <v>24.519400000000001</v>
      </c>
      <c r="L188">
        <v>24.519400000000001</v>
      </c>
      <c r="M188">
        <v>20.788499999999999</v>
      </c>
      <c r="N188">
        <v>15.5373</v>
      </c>
      <c r="O188">
        <v>14.3264</v>
      </c>
      <c r="P188">
        <v>13.117000000000001</v>
      </c>
      <c r="Q188">
        <v>12.9588</v>
      </c>
    </row>
    <row r="189" spans="1:17" x14ac:dyDescent="0.25">
      <c r="A189" s="1">
        <v>38631</v>
      </c>
      <c r="B189">
        <v>19.100000000000001</v>
      </c>
      <c r="C189">
        <v>19.100000000000001</v>
      </c>
      <c r="D189">
        <v>16.944800000000001</v>
      </c>
      <c r="E189">
        <v>13.9415</v>
      </c>
      <c r="F189">
        <v>12.539300000000001</v>
      </c>
      <c r="G189">
        <v>11.156499999999999</v>
      </c>
      <c r="H189">
        <v>10.8833</v>
      </c>
      <c r="J189" s="13">
        <v>38636</v>
      </c>
      <c r="K189">
        <v>23.104600000000001</v>
      </c>
      <c r="L189">
        <v>23.104600000000001</v>
      </c>
      <c r="M189">
        <v>19.974399999999999</v>
      </c>
      <c r="N189">
        <v>15.5259</v>
      </c>
      <c r="O189">
        <v>14.6561</v>
      </c>
      <c r="P189">
        <v>14.0052</v>
      </c>
      <c r="Q189">
        <v>13.8957</v>
      </c>
    </row>
    <row r="190" spans="1:17" x14ac:dyDescent="0.25">
      <c r="A190" s="1">
        <v>38632</v>
      </c>
      <c r="B190">
        <v>18.830500000000001</v>
      </c>
      <c r="C190">
        <v>18.830500000000001</v>
      </c>
      <c r="D190">
        <v>16.7393</v>
      </c>
      <c r="E190">
        <v>13.724600000000001</v>
      </c>
      <c r="F190">
        <v>12.2433</v>
      </c>
      <c r="G190">
        <v>10.843</v>
      </c>
      <c r="H190">
        <v>10.513999999999999</v>
      </c>
      <c r="J190" s="13">
        <v>38637</v>
      </c>
      <c r="K190">
        <v>24.351400000000002</v>
      </c>
      <c r="L190">
        <v>24.351400000000002</v>
      </c>
      <c r="M190">
        <v>20.445599999999999</v>
      </c>
      <c r="N190">
        <v>15.0817</v>
      </c>
      <c r="O190">
        <v>14.462</v>
      </c>
      <c r="P190">
        <v>13.814399999999999</v>
      </c>
      <c r="Q190">
        <v>13.752000000000001</v>
      </c>
    </row>
    <row r="191" spans="1:17" x14ac:dyDescent="0.25">
      <c r="A191" s="1">
        <v>38635</v>
      </c>
      <c r="B191">
        <v>19.940999999999999</v>
      </c>
      <c r="C191">
        <v>19.940999999999999</v>
      </c>
      <c r="D191">
        <v>17.647400000000001</v>
      </c>
      <c r="E191">
        <v>14.430300000000001</v>
      </c>
      <c r="F191">
        <v>12.934699999999999</v>
      </c>
      <c r="G191">
        <v>11.4642</v>
      </c>
      <c r="H191">
        <v>11.168900000000001</v>
      </c>
      <c r="J191" s="13">
        <v>38638</v>
      </c>
      <c r="K191">
        <v>23.171800000000001</v>
      </c>
      <c r="L191">
        <v>23.171800000000001</v>
      </c>
      <c r="M191">
        <v>19.758600000000001</v>
      </c>
      <c r="N191">
        <v>15.1092</v>
      </c>
      <c r="O191">
        <v>14.2409</v>
      </c>
      <c r="P191">
        <v>13.3161</v>
      </c>
      <c r="Q191">
        <v>13.2172</v>
      </c>
    </row>
    <row r="192" spans="1:17" x14ac:dyDescent="0.25">
      <c r="A192" s="1">
        <v>38636</v>
      </c>
      <c r="B192">
        <v>20.018799999999999</v>
      </c>
      <c r="C192">
        <v>20.018799999999999</v>
      </c>
      <c r="D192">
        <v>17.817299999999999</v>
      </c>
      <c r="E192">
        <v>14.6036</v>
      </c>
      <c r="F192">
        <v>13.0718</v>
      </c>
      <c r="G192">
        <v>11.6828</v>
      </c>
      <c r="H192">
        <v>11.338900000000001</v>
      </c>
      <c r="J192" s="13">
        <v>38639</v>
      </c>
      <c r="K192">
        <v>18.5486</v>
      </c>
      <c r="L192">
        <v>18.5486</v>
      </c>
      <c r="M192">
        <v>15.946</v>
      </c>
      <c r="N192">
        <v>12.3888</v>
      </c>
      <c r="O192">
        <v>11.8569</v>
      </c>
      <c r="P192">
        <v>11.3546</v>
      </c>
      <c r="Q192">
        <v>11.2934</v>
      </c>
    </row>
    <row r="193" spans="1:17" x14ac:dyDescent="0.25">
      <c r="A193" s="1">
        <v>38637</v>
      </c>
      <c r="B193">
        <v>20.4695</v>
      </c>
      <c r="C193">
        <v>20.4695</v>
      </c>
      <c r="D193">
        <v>18.097100000000001</v>
      </c>
      <c r="E193">
        <v>14.8705</v>
      </c>
      <c r="F193">
        <v>13.343299999999999</v>
      </c>
      <c r="G193">
        <v>11.752800000000001</v>
      </c>
      <c r="H193">
        <v>11.4846</v>
      </c>
      <c r="J193" s="13">
        <v>38642</v>
      </c>
      <c r="K193">
        <v>17.888300000000001</v>
      </c>
      <c r="L193">
        <v>17.888300000000001</v>
      </c>
      <c r="M193">
        <v>16.102699999999999</v>
      </c>
      <c r="N193">
        <v>13.8423</v>
      </c>
      <c r="O193">
        <v>13.355600000000001</v>
      </c>
      <c r="P193">
        <v>12.866099999999999</v>
      </c>
      <c r="Q193">
        <v>12.8104</v>
      </c>
    </row>
    <row r="194" spans="1:17" x14ac:dyDescent="0.25">
      <c r="A194" s="1">
        <v>38638</v>
      </c>
      <c r="B194">
        <v>21.253900000000002</v>
      </c>
      <c r="C194">
        <v>21.253900000000002</v>
      </c>
      <c r="D194">
        <v>18.658100000000001</v>
      </c>
      <c r="E194">
        <v>15.053599999999999</v>
      </c>
      <c r="F194">
        <v>13.629200000000001</v>
      </c>
      <c r="G194">
        <v>12.2346</v>
      </c>
      <c r="H194">
        <v>11.9884</v>
      </c>
      <c r="J194" s="13">
        <v>38643</v>
      </c>
      <c r="K194">
        <v>19.463799999999999</v>
      </c>
      <c r="L194">
        <v>19.463799999999999</v>
      </c>
      <c r="M194">
        <v>17.6206</v>
      </c>
      <c r="N194">
        <v>15.254799999999999</v>
      </c>
      <c r="O194">
        <v>15.2585</v>
      </c>
      <c r="P194">
        <v>15.332800000000001</v>
      </c>
      <c r="Q194">
        <v>15.342700000000001</v>
      </c>
    </row>
    <row r="195" spans="1:17" x14ac:dyDescent="0.25">
      <c r="A195" s="1">
        <v>38639</v>
      </c>
      <c r="B195">
        <v>20.0808</v>
      </c>
      <c r="C195">
        <v>20.0808</v>
      </c>
      <c r="D195">
        <v>17.466200000000001</v>
      </c>
      <c r="E195">
        <v>13.718</v>
      </c>
      <c r="F195">
        <v>12.2667</v>
      </c>
      <c r="G195">
        <v>10.8962</v>
      </c>
      <c r="H195">
        <v>10.6295</v>
      </c>
      <c r="J195" s="13">
        <v>38644</v>
      </c>
      <c r="K195">
        <v>16.540299999999998</v>
      </c>
      <c r="L195">
        <v>16.540299999999998</v>
      </c>
      <c r="M195">
        <v>15.0891</v>
      </c>
      <c r="N195">
        <v>13.250400000000001</v>
      </c>
      <c r="O195">
        <v>12.7379</v>
      </c>
      <c r="P195">
        <v>12.244</v>
      </c>
      <c r="Q195">
        <v>12.178000000000001</v>
      </c>
    </row>
    <row r="196" spans="1:17" x14ac:dyDescent="0.25">
      <c r="A196" s="1">
        <v>38642</v>
      </c>
      <c r="B196">
        <v>19.526700000000002</v>
      </c>
      <c r="C196">
        <v>19.526700000000002</v>
      </c>
      <c r="D196">
        <v>17.034700000000001</v>
      </c>
      <c r="E196">
        <v>13.493600000000001</v>
      </c>
      <c r="F196">
        <v>12.0634</v>
      </c>
      <c r="G196">
        <v>10.6814</v>
      </c>
      <c r="H196">
        <v>10.417299999999999</v>
      </c>
      <c r="J196" s="13">
        <v>38645</v>
      </c>
      <c r="K196">
        <v>25.067900000000002</v>
      </c>
      <c r="L196">
        <v>25.067900000000002</v>
      </c>
      <c r="M196">
        <v>22.849599999999999</v>
      </c>
      <c r="N196">
        <v>20.014099999999999</v>
      </c>
      <c r="O196">
        <v>19.211099999999998</v>
      </c>
      <c r="P196">
        <v>18.4529</v>
      </c>
      <c r="Q196">
        <v>18.345500000000001</v>
      </c>
    </row>
    <row r="197" spans="1:17" x14ac:dyDescent="0.25">
      <c r="A197" s="1">
        <v>38643</v>
      </c>
      <c r="B197">
        <v>20.777899999999999</v>
      </c>
      <c r="C197">
        <v>20.777899999999999</v>
      </c>
      <c r="D197">
        <v>18.163599999999999</v>
      </c>
      <c r="E197">
        <v>14.345499999999999</v>
      </c>
      <c r="F197">
        <v>12.8011</v>
      </c>
      <c r="G197">
        <v>11.4129</v>
      </c>
      <c r="H197">
        <v>11.106999999999999</v>
      </c>
      <c r="J197" s="13">
        <v>38646</v>
      </c>
      <c r="K197">
        <v>21.014500000000002</v>
      </c>
      <c r="L197">
        <v>21.014500000000002</v>
      </c>
      <c r="M197">
        <v>18.2712</v>
      </c>
      <c r="N197">
        <v>14.4008</v>
      </c>
      <c r="O197">
        <v>13.0411</v>
      </c>
      <c r="P197">
        <v>11.7508</v>
      </c>
      <c r="Q197">
        <v>11.523099999999999</v>
      </c>
    </row>
    <row r="198" spans="1:17" x14ac:dyDescent="0.25">
      <c r="A198" s="1">
        <v>38644</v>
      </c>
      <c r="B198">
        <v>19.588200000000001</v>
      </c>
      <c r="C198">
        <v>19.588200000000001</v>
      </c>
      <c r="D198">
        <v>16.861699999999999</v>
      </c>
      <c r="E198">
        <v>12.853400000000001</v>
      </c>
      <c r="F198">
        <v>11.453200000000001</v>
      </c>
      <c r="G198">
        <v>10.205399999999999</v>
      </c>
      <c r="H198">
        <v>9.9540000000000006</v>
      </c>
      <c r="J198" s="13">
        <v>38649</v>
      </c>
      <c r="K198">
        <v>21.379300000000001</v>
      </c>
      <c r="L198">
        <v>21.379300000000001</v>
      </c>
      <c r="M198">
        <v>18.034099999999999</v>
      </c>
      <c r="N198">
        <v>13.085800000000001</v>
      </c>
      <c r="O198">
        <v>11.823399999999999</v>
      </c>
      <c r="P198">
        <v>10.727</v>
      </c>
      <c r="Q198">
        <v>10.54</v>
      </c>
    </row>
    <row r="199" spans="1:17" x14ac:dyDescent="0.25">
      <c r="A199" s="1">
        <v>38645</v>
      </c>
      <c r="B199">
        <v>21.189699999999998</v>
      </c>
      <c r="C199">
        <v>21.189699999999998</v>
      </c>
      <c r="D199">
        <v>18.564900000000002</v>
      </c>
      <c r="E199">
        <v>14.761799999999999</v>
      </c>
      <c r="F199">
        <v>13.300800000000001</v>
      </c>
      <c r="G199">
        <v>12.009499999999999</v>
      </c>
      <c r="H199">
        <v>11.732699999999999</v>
      </c>
      <c r="J199" s="13">
        <v>38650</v>
      </c>
      <c r="K199">
        <v>20.78</v>
      </c>
      <c r="L199">
        <v>20.78</v>
      </c>
      <c r="M199">
        <v>17.600100000000001</v>
      </c>
      <c r="N199">
        <v>13.002800000000001</v>
      </c>
      <c r="O199">
        <v>11.6576</v>
      </c>
      <c r="P199">
        <v>10.3513</v>
      </c>
      <c r="Q199">
        <v>10.145</v>
      </c>
    </row>
    <row r="200" spans="1:17" x14ac:dyDescent="0.25">
      <c r="A200" s="1">
        <v>38646</v>
      </c>
      <c r="B200">
        <v>19.004200000000001</v>
      </c>
      <c r="C200">
        <v>19.004200000000001</v>
      </c>
      <c r="D200">
        <v>17.189499999999999</v>
      </c>
      <c r="E200">
        <v>14.739699999999999</v>
      </c>
      <c r="F200">
        <v>13.2006</v>
      </c>
      <c r="G200">
        <v>11.5723</v>
      </c>
      <c r="H200">
        <v>11.2522</v>
      </c>
      <c r="J200" s="13">
        <v>38651</v>
      </c>
      <c r="K200">
        <v>20.4284</v>
      </c>
      <c r="L200">
        <v>20.4284</v>
      </c>
      <c r="M200">
        <v>17.541499999999999</v>
      </c>
      <c r="N200">
        <v>13.3599</v>
      </c>
      <c r="O200">
        <v>11.976699999999999</v>
      </c>
      <c r="P200">
        <v>10.6997</v>
      </c>
      <c r="Q200">
        <v>10.4664</v>
      </c>
    </row>
    <row r="201" spans="1:17" x14ac:dyDescent="0.25">
      <c r="A201" s="1">
        <v>38649</v>
      </c>
      <c r="B201">
        <v>18.8569</v>
      </c>
      <c r="C201">
        <v>18.8569</v>
      </c>
      <c r="D201">
        <v>16.674099999999999</v>
      </c>
      <c r="E201">
        <v>13.6416</v>
      </c>
      <c r="F201">
        <v>12.0646</v>
      </c>
      <c r="G201">
        <v>10.423299999999999</v>
      </c>
      <c r="H201">
        <v>10.106400000000001</v>
      </c>
      <c r="J201" s="13">
        <v>38652</v>
      </c>
      <c r="K201">
        <v>21.530200000000001</v>
      </c>
      <c r="L201">
        <v>21.530200000000001</v>
      </c>
      <c r="M201">
        <v>18.882000000000001</v>
      </c>
      <c r="N201">
        <v>15.0238</v>
      </c>
      <c r="O201">
        <v>13.414099999999999</v>
      </c>
      <c r="P201">
        <v>11.9582</v>
      </c>
      <c r="Q201">
        <v>11.6333</v>
      </c>
    </row>
    <row r="202" spans="1:17" x14ac:dyDescent="0.25">
      <c r="A202" s="1">
        <v>38650</v>
      </c>
      <c r="B202">
        <v>18.7546</v>
      </c>
      <c r="C202">
        <v>18.7546</v>
      </c>
      <c r="D202">
        <v>16.5852</v>
      </c>
      <c r="E202">
        <v>13.5989</v>
      </c>
      <c r="F202">
        <v>12.085900000000001</v>
      </c>
      <c r="G202">
        <v>10.5062</v>
      </c>
      <c r="H202">
        <v>10.2172</v>
      </c>
      <c r="J202" s="13">
        <v>38653</v>
      </c>
      <c r="K202">
        <v>20.4694</v>
      </c>
      <c r="L202">
        <v>20.4694</v>
      </c>
      <c r="M202">
        <v>17.418600000000001</v>
      </c>
      <c r="N202">
        <v>13.0786</v>
      </c>
      <c r="O202">
        <v>11.885899999999999</v>
      </c>
      <c r="P202">
        <v>10.7242</v>
      </c>
      <c r="Q202">
        <v>10.551299999999999</v>
      </c>
    </row>
    <row r="203" spans="1:17" x14ac:dyDescent="0.25">
      <c r="A203" s="1">
        <v>38651</v>
      </c>
      <c r="B203">
        <v>18.399000000000001</v>
      </c>
      <c r="C203">
        <v>18.399000000000001</v>
      </c>
      <c r="D203">
        <v>16.438300000000002</v>
      </c>
      <c r="E203">
        <v>13.728400000000001</v>
      </c>
      <c r="F203">
        <v>12.168200000000001</v>
      </c>
      <c r="G203">
        <v>10.5358</v>
      </c>
      <c r="H203">
        <v>10.203200000000001</v>
      </c>
      <c r="J203" s="13">
        <v>38656</v>
      </c>
      <c r="K203">
        <v>23.361599999999999</v>
      </c>
      <c r="L203">
        <v>23.361599999999999</v>
      </c>
      <c r="M203">
        <v>19.357500000000002</v>
      </c>
      <c r="N203">
        <v>13.530099999999999</v>
      </c>
      <c r="O203">
        <v>12.3172</v>
      </c>
      <c r="P203">
        <v>11.058400000000001</v>
      </c>
      <c r="Q203">
        <v>10.9023</v>
      </c>
    </row>
    <row r="204" spans="1:17" x14ac:dyDescent="0.25">
      <c r="A204" s="1">
        <v>38652</v>
      </c>
      <c r="B204">
        <v>19.3889</v>
      </c>
      <c r="C204">
        <v>19.3889</v>
      </c>
      <c r="D204">
        <v>17.501799999999999</v>
      </c>
      <c r="E204">
        <v>14.8537</v>
      </c>
      <c r="F204">
        <v>13.245200000000001</v>
      </c>
      <c r="G204">
        <v>11.6084</v>
      </c>
      <c r="H204">
        <v>11.226699999999999</v>
      </c>
      <c r="J204" s="13">
        <v>38657</v>
      </c>
      <c r="K204">
        <v>23.503599999999999</v>
      </c>
      <c r="L204">
        <v>23.503599999999999</v>
      </c>
      <c r="M204">
        <v>19.4786</v>
      </c>
      <c r="N204">
        <v>13.4255</v>
      </c>
      <c r="O204">
        <v>11.9923</v>
      </c>
      <c r="P204">
        <v>10.6708</v>
      </c>
      <c r="Q204">
        <v>10.4643</v>
      </c>
    </row>
    <row r="205" spans="1:17" x14ac:dyDescent="0.25">
      <c r="A205" s="1">
        <v>38653</v>
      </c>
      <c r="B205">
        <v>18.693000000000001</v>
      </c>
      <c r="C205">
        <v>18.693000000000001</v>
      </c>
      <c r="D205">
        <v>16.520499999999998</v>
      </c>
      <c r="E205">
        <v>13.579800000000001</v>
      </c>
      <c r="F205">
        <v>12.1427</v>
      </c>
      <c r="G205">
        <v>10.620799999999999</v>
      </c>
      <c r="H205">
        <v>10.371600000000001</v>
      </c>
      <c r="J205" s="13">
        <v>38658</v>
      </c>
      <c r="K205">
        <v>22.107800000000001</v>
      </c>
      <c r="L205">
        <v>22.107800000000001</v>
      </c>
      <c r="M205">
        <v>18.136500000000002</v>
      </c>
      <c r="N205">
        <v>12.102399999999999</v>
      </c>
      <c r="O205">
        <v>11.158099999999999</v>
      </c>
      <c r="P205">
        <v>10.370200000000001</v>
      </c>
      <c r="Q205">
        <v>10.2577</v>
      </c>
    </row>
    <row r="206" spans="1:17" x14ac:dyDescent="0.25">
      <c r="A206" s="1">
        <v>38656</v>
      </c>
      <c r="B206">
        <v>18.824999999999999</v>
      </c>
      <c r="C206">
        <v>18.824999999999999</v>
      </c>
      <c r="D206">
        <v>16.6022</v>
      </c>
      <c r="E206">
        <v>13.672000000000001</v>
      </c>
      <c r="F206">
        <v>12.2783</v>
      </c>
      <c r="G206">
        <v>10.7475</v>
      </c>
      <c r="H206">
        <v>10.5449</v>
      </c>
      <c r="J206" s="13">
        <v>38659</v>
      </c>
      <c r="K206">
        <v>19.653400000000001</v>
      </c>
      <c r="L206">
        <v>19.653400000000001</v>
      </c>
      <c r="M206">
        <v>16.290800000000001</v>
      </c>
      <c r="N206">
        <v>11.256600000000001</v>
      </c>
      <c r="O206">
        <v>10.466100000000001</v>
      </c>
      <c r="P206">
        <v>9.8374000000000006</v>
      </c>
      <c r="Q206">
        <v>9.7447999999999997</v>
      </c>
    </row>
    <row r="207" spans="1:17" x14ac:dyDescent="0.25">
      <c r="A207" s="1">
        <v>38657</v>
      </c>
      <c r="B207">
        <v>18.9407</v>
      </c>
      <c r="C207">
        <v>18.9407</v>
      </c>
      <c r="D207">
        <v>16.670100000000001</v>
      </c>
      <c r="E207">
        <v>13.5595</v>
      </c>
      <c r="F207">
        <v>12.1776</v>
      </c>
      <c r="G207">
        <v>10.755100000000001</v>
      </c>
      <c r="H207">
        <v>10.5153</v>
      </c>
      <c r="J207" s="13">
        <v>38660</v>
      </c>
      <c r="K207">
        <v>20.148900000000001</v>
      </c>
      <c r="L207">
        <v>20.148900000000001</v>
      </c>
      <c r="M207">
        <v>16.555</v>
      </c>
      <c r="N207">
        <v>11.124000000000001</v>
      </c>
      <c r="O207">
        <v>10.2515</v>
      </c>
      <c r="P207">
        <v>9.5028000000000006</v>
      </c>
      <c r="Q207">
        <v>9.3971999999999998</v>
      </c>
    </row>
    <row r="208" spans="1:17" x14ac:dyDescent="0.25">
      <c r="A208" s="1">
        <v>38658</v>
      </c>
      <c r="B208">
        <v>18.0655</v>
      </c>
      <c r="C208">
        <v>18.0655</v>
      </c>
      <c r="D208">
        <v>15.810499999999999</v>
      </c>
      <c r="E208">
        <v>12.7216</v>
      </c>
      <c r="F208">
        <v>11.262499999999999</v>
      </c>
      <c r="G208">
        <v>9.6996000000000002</v>
      </c>
      <c r="H208">
        <v>9.4463000000000008</v>
      </c>
      <c r="J208" s="13">
        <v>38663</v>
      </c>
      <c r="K208">
        <v>20.619800000000001</v>
      </c>
      <c r="L208">
        <v>20.619800000000001</v>
      </c>
      <c r="M208">
        <v>17.002199999999998</v>
      </c>
      <c r="N208">
        <v>11.5793</v>
      </c>
      <c r="O208">
        <v>10.8475</v>
      </c>
      <c r="P208">
        <v>10.257400000000001</v>
      </c>
      <c r="Q208">
        <v>10.175700000000001</v>
      </c>
    </row>
    <row r="209" spans="1:17" x14ac:dyDescent="0.25">
      <c r="A209" s="1">
        <v>38659</v>
      </c>
      <c r="B209">
        <v>17.123100000000001</v>
      </c>
      <c r="C209">
        <v>17.123100000000001</v>
      </c>
      <c r="D209">
        <v>15.087999999999999</v>
      </c>
      <c r="E209">
        <v>12.3025</v>
      </c>
      <c r="F209">
        <v>10.981</v>
      </c>
      <c r="G209">
        <v>9.5991</v>
      </c>
      <c r="H209">
        <v>9.3633000000000006</v>
      </c>
      <c r="J209" s="13">
        <v>38664</v>
      </c>
      <c r="K209">
        <v>21.617100000000001</v>
      </c>
      <c r="L209">
        <v>21.617100000000001</v>
      </c>
      <c r="M209">
        <v>17.5931</v>
      </c>
      <c r="N209">
        <v>11.402900000000001</v>
      </c>
      <c r="O209">
        <v>10.4146</v>
      </c>
      <c r="P209">
        <v>9.5520999999999994</v>
      </c>
      <c r="Q209">
        <v>9.4314999999999998</v>
      </c>
    </row>
    <row r="210" spans="1:17" x14ac:dyDescent="0.25">
      <c r="A210" s="1">
        <v>38660</v>
      </c>
      <c r="B210">
        <v>17.630400000000002</v>
      </c>
      <c r="C210">
        <v>17.630400000000002</v>
      </c>
      <c r="D210">
        <v>15.4376</v>
      </c>
      <c r="E210">
        <v>12.4305</v>
      </c>
      <c r="F210">
        <v>11.1073</v>
      </c>
      <c r="G210">
        <v>9.7230000000000008</v>
      </c>
      <c r="H210">
        <v>9.4982000000000006</v>
      </c>
      <c r="J210" s="13">
        <v>38665</v>
      </c>
      <c r="K210">
        <v>18.126300000000001</v>
      </c>
      <c r="L210">
        <v>18.126300000000001</v>
      </c>
      <c r="M210">
        <v>15.1433</v>
      </c>
      <c r="N210">
        <v>10.8171</v>
      </c>
      <c r="O210">
        <v>10.170400000000001</v>
      </c>
      <c r="P210">
        <v>9.5944000000000003</v>
      </c>
      <c r="Q210">
        <v>9.5185999999999993</v>
      </c>
    </row>
    <row r="211" spans="1:17" x14ac:dyDescent="0.25">
      <c r="A211" s="1">
        <v>38663</v>
      </c>
      <c r="B211">
        <v>17.702500000000001</v>
      </c>
      <c r="C211">
        <v>17.702500000000001</v>
      </c>
      <c r="D211">
        <v>15.4641</v>
      </c>
      <c r="E211">
        <v>12.3857</v>
      </c>
      <c r="F211">
        <v>11.031599999999999</v>
      </c>
      <c r="G211">
        <v>9.6079000000000008</v>
      </c>
      <c r="H211">
        <v>9.3773</v>
      </c>
      <c r="J211" s="13">
        <v>38666</v>
      </c>
      <c r="K211">
        <v>18.858699999999999</v>
      </c>
      <c r="L211">
        <v>18.858699999999999</v>
      </c>
      <c r="M211">
        <v>15.2273</v>
      </c>
      <c r="N211">
        <v>9.5968</v>
      </c>
      <c r="O211">
        <v>8.9017999999999997</v>
      </c>
      <c r="P211">
        <v>8.3016000000000005</v>
      </c>
      <c r="Q211">
        <v>8.2233999999999998</v>
      </c>
    </row>
    <row r="212" spans="1:17" x14ac:dyDescent="0.25">
      <c r="A212" s="1">
        <v>38664</v>
      </c>
      <c r="B212">
        <v>17.435700000000001</v>
      </c>
      <c r="C212">
        <v>17.435700000000001</v>
      </c>
      <c r="D212">
        <v>15.2455</v>
      </c>
      <c r="E212">
        <v>12.2416</v>
      </c>
      <c r="F212">
        <v>10.938700000000001</v>
      </c>
      <c r="G212">
        <v>9.5731000000000002</v>
      </c>
      <c r="H212">
        <v>9.3543000000000003</v>
      </c>
      <c r="J212" s="13">
        <v>38667</v>
      </c>
      <c r="K212">
        <v>15.211399999999999</v>
      </c>
      <c r="L212">
        <v>15.211399999999999</v>
      </c>
      <c r="M212">
        <v>12.648400000000001</v>
      </c>
      <c r="N212">
        <v>9.0122999999999998</v>
      </c>
      <c r="O212">
        <v>8.7509999999999994</v>
      </c>
      <c r="P212">
        <v>8.4817</v>
      </c>
      <c r="Q212">
        <v>8.4540000000000006</v>
      </c>
    </row>
    <row r="213" spans="1:17" x14ac:dyDescent="0.25">
      <c r="A213" s="1">
        <v>38665</v>
      </c>
      <c r="B213">
        <v>17.260100000000001</v>
      </c>
      <c r="C213">
        <v>17.260100000000001</v>
      </c>
      <c r="D213">
        <v>15.059900000000001</v>
      </c>
      <c r="E213">
        <v>12.05</v>
      </c>
      <c r="F213">
        <v>10.8217</v>
      </c>
      <c r="G213">
        <v>9.5374999999999996</v>
      </c>
      <c r="H213">
        <v>9.3404000000000007</v>
      </c>
      <c r="J213" s="13">
        <v>38670</v>
      </c>
      <c r="K213">
        <v>15.701599999999999</v>
      </c>
      <c r="L213">
        <v>15.701599999999999</v>
      </c>
      <c r="M213">
        <v>13.4283</v>
      </c>
      <c r="N213">
        <v>10.2395</v>
      </c>
      <c r="O213">
        <v>9.3653999999999993</v>
      </c>
      <c r="P213">
        <v>8.5023</v>
      </c>
      <c r="Q213">
        <v>8.3789999999999996</v>
      </c>
    </row>
    <row r="214" spans="1:17" x14ac:dyDescent="0.25">
      <c r="A214" s="1">
        <v>38666</v>
      </c>
      <c r="B214">
        <v>16.5839</v>
      </c>
      <c r="C214">
        <v>16.5839</v>
      </c>
      <c r="D214">
        <v>14.365500000000001</v>
      </c>
      <c r="E214">
        <v>11.331799999999999</v>
      </c>
      <c r="F214">
        <v>10.0588</v>
      </c>
      <c r="G214">
        <v>8.6745999999999999</v>
      </c>
      <c r="H214">
        <v>8.4764999999999997</v>
      </c>
      <c r="J214" s="13">
        <v>38671</v>
      </c>
      <c r="K214">
        <v>15.794700000000001</v>
      </c>
      <c r="L214">
        <v>15.794700000000001</v>
      </c>
      <c r="M214">
        <v>13.8056</v>
      </c>
      <c r="N214">
        <v>11.1516</v>
      </c>
      <c r="O214">
        <v>10.7394</v>
      </c>
      <c r="P214">
        <v>10.355</v>
      </c>
      <c r="Q214">
        <v>10.307600000000001</v>
      </c>
    </row>
    <row r="215" spans="1:17" x14ac:dyDescent="0.25">
      <c r="A215" s="1">
        <v>38667</v>
      </c>
      <c r="B215">
        <v>17.256399999999999</v>
      </c>
      <c r="C215">
        <v>17.256399999999999</v>
      </c>
      <c r="D215">
        <v>14.633900000000001</v>
      </c>
      <c r="E215">
        <v>10.975300000000001</v>
      </c>
      <c r="F215">
        <v>9.7287999999999997</v>
      </c>
      <c r="G215">
        <v>8.3457000000000008</v>
      </c>
      <c r="H215">
        <v>8.1693999999999996</v>
      </c>
      <c r="J215" s="13">
        <v>38672</v>
      </c>
      <c r="K215">
        <v>10.6912</v>
      </c>
      <c r="L215">
        <v>10.6912</v>
      </c>
      <c r="M215">
        <v>10.449299999999999</v>
      </c>
      <c r="N215">
        <v>10.1709</v>
      </c>
      <c r="O215">
        <v>9.9605999999999995</v>
      </c>
      <c r="P215">
        <v>9.7467000000000006</v>
      </c>
      <c r="Q215">
        <v>9.7211999999999996</v>
      </c>
    </row>
    <row r="216" spans="1:17" x14ac:dyDescent="0.25">
      <c r="A216" s="1">
        <v>38670</v>
      </c>
      <c r="B216">
        <v>17.644100000000002</v>
      </c>
      <c r="C216">
        <v>17.644100000000002</v>
      </c>
      <c r="D216">
        <v>15.055899999999999</v>
      </c>
      <c r="E216">
        <v>11.369199999999999</v>
      </c>
      <c r="F216">
        <v>10.065</v>
      </c>
      <c r="G216">
        <v>8.7240000000000002</v>
      </c>
      <c r="H216">
        <v>8.5111000000000008</v>
      </c>
      <c r="J216" s="13">
        <v>38673</v>
      </c>
      <c r="K216">
        <v>13.598000000000001</v>
      </c>
      <c r="L216">
        <v>13.598000000000001</v>
      </c>
      <c r="M216">
        <v>12.738</v>
      </c>
      <c r="N216">
        <v>11.7104</v>
      </c>
      <c r="O216">
        <v>11.119300000000001</v>
      </c>
      <c r="P216">
        <v>10.495900000000001</v>
      </c>
      <c r="Q216">
        <v>10.428000000000001</v>
      </c>
    </row>
    <row r="217" spans="1:17" x14ac:dyDescent="0.25">
      <c r="A217" s="1">
        <v>38671</v>
      </c>
      <c r="B217">
        <v>17.399799999999999</v>
      </c>
      <c r="C217">
        <v>17.399799999999999</v>
      </c>
      <c r="D217">
        <v>14.9909</v>
      </c>
      <c r="E217">
        <v>11.668100000000001</v>
      </c>
      <c r="F217">
        <v>10.5518</v>
      </c>
      <c r="G217">
        <v>9.3889999999999993</v>
      </c>
      <c r="H217">
        <v>9.2261000000000006</v>
      </c>
      <c r="J217" s="13">
        <v>38674</v>
      </c>
      <c r="K217">
        <v>16.906099999999999</v>
      </c>
      <c r="L217">
        <v>16.906099999999999</v>
      </c>
      <c r="M217">
        <v>14.1707</v>
      </c>
      <c r="N217">
        <v>10.2423</v>
      </c>
      <c r="O217">
        <v>9.2850000000000001</v>
      </c>
      <c r="P217">
        <v>8.3056000000000001</v>
      </c>
      <c r="Q217">
        <v>8.1760000000000002</v>
      </c>
    </row>
    <row r="218" spans="1:17" x14ac:dyDescent="0.25">
      <c r="A218" s="1">
        <v>38672</v>
      </c>
      <c r="B218">
        <v>17.2578</v>
      </c>
      <c r="C218">
        <v>17.2578</v>
      </c>
      <c r="D218">
        <v>14.7521</v>
      </c>
      <c r="E218">
        <v>11.2447</v>
      </c>
      <c r="F218">
        <v>10.167299999999999</v>
      </c>
      <c r="G218">
        <v>9.0624000000000002</v>
      </c>
      <c r="H218">
        <v>8.9061000000000003</v>
      </c>
      <c r="J218" s="13">
        <v>38677</v>
      </c>
      <c r="K218">
        <v>17.2774</v>
      </c>
      <c r="L218">
        <v>17.2774</v>
      </c>
      <c r="M218">
        <v>14.288600000000001</v>
      </c>
      <c r="N218">
        <v>9.9208999999999996</v>
      </c>
      <c r="O218">
        <v>9.0736000000000008</v>
      </c>
      <c r="P218">
        <v>8.2059999999999995</v>
      </c>
      <c r="Q218">
        <v>8.0985999999999994</v>
      </c>
    </row>
    <row r="219" spans="1:17" x14ac:dyDescent="0.25">
      <c r="A219" s="1">
        <v>38673</v>
      </c>
      <c r="B219">
        <v>17.409800000000001</v>
      </c>
      <c r="C219">
        <v>17.409800000000001</v>
      </c>
      <c r="D219">
        <v>14.5862</v>
      </c>
      <c r="E219">
        <v>10.601699999999999</v>
      </c>
      <c r="F219">
        <v>9.7952999999999992</v>
      </c>
      <c r="G219">
        <v>8.9321000000000002</v>
      </c>
      <c r="H219">
        <v>8.8346</v>
      </c>
      <c r="J219" s="13">
        <v>38678</v>
      </c>
      <c r="K219">
        <v>16.762799999999999</v>
      </c>
      <c r="L219">
        <v>16.762799999999999</v>
      </c>
      <c r="M219">
        <v>13.9665</v>
      </c>
      <c r="N219">
        <v>9.9307999999999996</v>
      </c>
      <c r="O219">
        <v>9.3744999999999994</v>
      </c>
      <c r="P219">
        <v>8.8498000000000001</v>
      </c>
      <c r="Q219">
        <v>8.7856000000000005</v>
      </c>
    </row>
    <row r="220" spans="1:17" x14ac:dyDescent="0.25">
      <c r="A220" s="1">
        <v>38674</v>
      </c>
      <c r="B220">
        <v>14.382300000000001</v>
      </c>
      <c r="C220">
        <v>14.382300000000001</v>
      </c>
      <c r="D220">
        <v>12.6233</v>
      </c>
      <c r="E220">
        <v>10.178100000000001</v>
      </c>
      <c r="F220">
        <v>9.1953999999999994</v>
      </c>
      <c r="G220">
        <v>8.2292000000000005</v>
      </c>
      <c r="H220">
        <v>8.0576000000000008</v>
      </c>
      <c r="J220" s="13">
        <v>38679</v>
      </c>
      <c r="K220">
        <v>16.2134</v>
      </c>
      <c r="L220">
        <v>16.2134</v>
      </c>
      <c r="M220">
        <v>13.704599999999999</v>
      </c>
      <c r="N220">
        <v>10.2057</v>
      </c>
      <c r="O220">
        <v>9.6724999999999994</v>
      </c>
      <c r="P220">
        <v>9.1353000000000009</v>
      </c>
      <c r="Q220">
        <v>9.0737000000000005</v>
      </c>
    </row>
    <row r="221" spans="1:17" x14ac:dyDescent="0.25">
      <c r="A221" s="1">
        <v>38677</v>
      </c>
      <c r="B221">
        <v>14.5672</v>
      </c>
      <c r="C221">
        <v>14.5672</v>
      </c>
      <c r="D221">
        <v>12.683199999999999</v>
      </c>
      <c r="E221">
        <v>10.048500000000001</v>
      </c>
      <c r="F221">
        <v>9.1586999999999996</v>
      </c>
      <c r="G221">
        <v>8.3117000000000001</v>
      </c>
      <c r="H221">
        <v>8.1684000000000001</v>
      </c>
      <c r="J221" s="13">
        <v>38681</v>
      </c>
      <c r="K221">
        <v>17.503</v>
      </c>
      <c r="L221">
        <v>17.503</v>
      </c>
      <c r="M221">
        <v>14.514799999999999</v>
      </c>
      <c r="N221">
        <v>10.221</v>
      </c>
      <c r="O221">
        <v>9.9327000000000005</v>
      </c>
      <c r="P221">
        <v>9.6498000000000008</v>
      </c>
      <c r="Q221">
        <v>9.6191999999999993</v>
      </c>
    </row>
    <row r="222" spans="1:17" x14ac:dyDescent="0.25">
      <c r="A222" s="1">
        <v>38678</v>
      </c>
      <c r="B222">
        <v>13.9779</v>
      </c>
      <c r="C222">
        <v>13.9779</v>
      </c>
      <c r="D222">
        <v>12.2835</v>
      </c>
      <c r="E222">
        <v>9.9811999999999994</v>
      </c>
      <c r="F222">
        <v>9.1689000000000007</v>
      </c>
      <c r="G222">
        <v>8.3641000000000005</v>
      </c>
      <c r="H222">
        <v>8.2395999999999994</v>
      </c>
      <c r="J222" s="13">
        <v>38684</v>
      </c>
      <c r="K222">
        <v>19.1419</v>
      </c>
      <c r="L222">
        <v>19.1419</v>
      </c>
      <c r="M222">
        <v>15.9026</v>
      </c>
      <c r="N222">
        <v>11.5281</v>
      </c>
      <c r="O222">
        <v>11.042199999999999</v>
      </c>
      <c r="P222">
        <v>10.534000000000001</v>
      </c>
      <c r="Q222">
        <v>10.494</v>
      </c>
    </row>
    <row r="223" spans="1:17" x14ac:dyDescent="0.25">
      <c r="A223" s="1">
        <v>38679</v>
      </c>
      <c r="B223">
        <v>13.923500000000001</v>
      </c>
      <c r="C223">
        <v>13.923500000000001</v>
      </c>
      <c r="D223">
        <v>12.2723</v>
      </c>
      <c r="E223">
        <v>10.0236</v>
      </c>
      <c r="F223">
        <v>9.2110000000000003</v>
      </c>
      <c r="G223">
        <v>8.4160000000000004</v>
      </c>
      <c r="H223">
        <v>8.2878000000000007</v>
      </c>
      <c r="J223" s="13">
        <v>38685</v>
      </c>
      <c r="K223">
        <v>19.151299999999999</v>
      </c>
      <c r="L223">
        <v>19.151299999999999</v>
      </c>
      <c r="M223">
        <v>15.8528</v>
      </c>
      <c r="N223">
        <v>11.386799999999999</v>
      </c>
      <c r="O223">
        <v>11.1366</v>
      </c>
      <c r="P223">
        <v>10.880699999999999</v>
      </c>
      <c r="Q223">
        <v>10.8611</v>
      </c>
    </row>
    <row r="224" spans="1:17" x14ac:dyDescent="0.25">
      <c r="A224" s="1">
        <v>38681</v>
      </c>
      <c r="B224">
        <v>14.3062</v>
      </c>
      <c r="C224">
        <v>14.3062</v>
      </c>
      <c r="D224">
        <v>12.5501</v>
      </c>
      <c r="E224">
        <v>10.185600000000001</v>
      </c>
      <c r="F224">
        <v>9.3566000000000003</v>
      </c>
      <c r="G224">
        <v>8.5120000000000005</v>
      </c>
      <c r="H224">
        <v>8.3912999999999993</v>
      </c>
      <c r="J224" s="13">
        <v>38686</v>
      </c>
      <c r="K224">
        <v>18.687200000000001</v>
      </c>
      <c r="L224">
        <v>18.687200000000001</v>
      </c>
      <c r="M224">
        <v>15.589399999999999</v>
      </c>
      <c r="N224">
        <v>11.6776</v>
      </c>
      <c r="O224">
        <v>10.944599999999999</v>
      </c>
      <c r="P224">
        <v>10.158799999999999</v>
      </c>
      <c r="Q224">
        <v>10.1219</v>
      </c>
    </row>
    <row r="225" spans="1:17" x14ac:dyDescent="0.25">
      <c r="A225" s="1">
        <v>38684</v>
      </c>
      <c r="B225">
        <v>15.201499999999999</v>
      </c>
      <c r="C225">
        <v>15.201499999999999</v>
      </c>
      <c r="D225">
        <v>13.292999999999999</v>
      </c>
      <c r="E225">
        <v>10.745100000000001</v>
      </c>
      <c r="F225">
        <v>9.8443000000000005</v>
      </c>
      <c r="G225">
        <v>8.8940000000000001</v>
      </c>
      <c r="H225">
        <v>8.7707999999999995</v>
      </c>
      <c r="J225" s="13">
        <v>38687</v>
      </c>
      <c r="K225">
        <v>19.403500000000001</v>
      </c>
      <c r="L225">
        <v>19.403500000000001</v>
      </c>
      <c r="M225">
        <v>15.749599999999999</v>
      </c>
      <c r="N225">
        <v>10.713800000000001</v>
      </c>
      <c r="O225">
        <v>10.211399999999999</v>
      </c>
      <c r="P225">
        <v>9.6829999999999998</v>
      </c>
      <c r="Q225">
        <v>9.6471</v>
      </c>
    </row>
    <row r="226" spans="1:17" x14ac:dyDescent="0.25">
      <c r="A226" s="1">
        <v>38685</v>
      </c>
      <c r="B226">
        <v>15.093999999999999</v>
      </c>
      <c r="C226">
        <v>15.093999999999999</v>
      </c>
      <c r="D226">
        <v>13.2431</v>
      </c>
      <c r="E226">
        <v>10.8299</v>
      </c>
      <c r="F226">
        <v>10.018700000000001</v>
      </c>
      <c r="G226">
        <v>9.1366999999999994</v>
      </c>
      <c r="H226">
        <v>9.0401000000000007</v>
      </c>
      <c r="J226" s="13">
        <v>38688</v>
      </c>
      <c r="K226">
        <v>16.661200000000001</v>
      </c>
      <c r="L226">
        <v>16.661200000000001</v>
      </c>
      <c r="M226">
        <v>14.065200000000001</v>
      </c>
      <c r="N226">
        <v>10.6188</v>
      </c>
      <c r="O226">
        <v>9.8824000000000005</v>
      </c>
      <c r="P226">
        <v>9.0866000000000007</v>
      </c>
      <c r="Q226">
        <v>9.0191999999999997</v>
      </c>
    </row>
    <row r="227" spans="1:17" x14ac:dyDescent="0.25">
      <c r="A227" s="1">
        <v>38686</v>
      </c>
      <c r="B227">
        <v>15.479100000000001</v>
      </c>
      <c r="C227">
        <v>15.479100000000001</v>
      </c>
      <c r="D227">
        <v>13.5107</v>
      </c>
      <c r="E227">
        <v>10.973699999999999</v>
      </c>
      <c r="F227">
        <v>10.204599999999999</v>
      </c>
      <c r="G227">
        <v>9.3726000000000003</v>
      </c>
      <c r="H227">
        <v>9.2917000000000005</v>
      </c>
      <c r="J227" s="13">
        <v>38691</v>
      </c>
      <c r="K227">
        <v>17.892099999999999</v>
      </c>
      <c r="L227">
        <v>17.892099999999999</v>
      </c>
      <c r="M227">
        <v>15.0707</v>
      </c>
      <c r="N227">
        <v>11.551299999999999</v>
      </c>
      <c r="O227">
        <v>11.191700000000001</v>
      </c>
      <c r="P227">
        <v>10.8203</v>
      </c>
      <c r="Q227">
        <v>10.8017</v>
      </c>
    </row>
    <row r="228" spans="1:17" x14ac:dyDescent="0.25">
      <c r="A228" s="1">
        <v>38687</v>
      </c>
      <c r="B228">
        <v>15.017799999999999</v>
      </c>
      <c r="C228">
        <v>15.017799999999999</v>
      </c>
      <c r="D228">
        <v>13.0161</v>
      </c>
      <c r="E228">
        <v>10.342599999999999</v>
      </c>
      <c r="F228">
        <v>9.5343999999999998</v>
      </c>
      <c r="G228">
        <v>8.6651000000000007</v>
      </c>
      <c r="H228">
        <v>8.5648999999999997</v>
      </c>
      <c r="J228" s="13">
        <v>38692</v>
      </c>
      <c r="K228">
        <v>16.721800000000002</v>
      </c>
      <c r="L228">
        <v>16.721800000000002</v>
      </c>
      <c r="M228">
        <v>14.5062</v>
      </c>
      <c r="N228">
        <v>11.760300000000001</v>
      </c>
      <c r="O228">
        <v>11.3422</v>
      </c>
      <c r="P228">
        <v>10.908099999999999</v>
      </c>
      <c r="Q228">
        <v>10.8781</v>
      </c>
    </row>
    <row r="229" spans="1:17" x14ac:dyDescent="0.25">
      <c r="A229" s="1">
        <v>38688</v>
      </c>
      <c r="B229">
        <v>14.9739</v>
      </c>
      <c r="C229">
        <v>14.9739</v>
      </c>
      <c r="D229">
        <v>12.925800000000001</v>
      </c>
      <c r="E229">
        <v>10.1166</v>
      </c>
      <c r="F229">
        <v>9.3232999999999997</v>
      </c>
      <c r="G229">
        <v>8.5231999999999992</v>
      </c>
      <c r="H229">
        <v>8.4148999999999994</v>
      </c>
      <c r="J229" s="13">
        <v>38693</v>
      </c>
      <c r="K229">
        <v>18.3672</v>
      </c>
      <c r="L229">
        <v>18.3672</v>
      </c>
      <c r="M229">
        <v>15.8841</v>
      </c>
      <c r="N229">
        <v>12.8186</v>
      </c>
      <c r="O229">
        <v>12.023300000000001</v>
      </c>
      <c r="P229">
        <v>11.1715</v>
      </c>
      <c r="Q229">
        <v>11.1172</v>
      </c>
    </row>
    <row r="230" spans="1:17" x14ac:dyDescent="0.25">
      <c r="A230" s="1">
        <v>38691</v>
      </c>
      <c r="B230">
        <v>15.3683</v>
      </c>
      <c r="C230">
        <v>15.3683</v>
      </c>
      <c r="D230">
        <v>13.2357</v>
      </c>
      <c r="E230">
        <v>10.412000000000001</v>
      </c>
      <c r="F230">
        <v>9.6252999999999993</v>
      </c>
      <c r="G230">
        <v>8.7684999999999995</v>
      </c>
      <c r="H230">
        <v>8.6814</v>
      </c>
      <c r="J230" s="13">
        <v>38694</v>
      </c>
      <c r="K230">
        <v>16.487300000000001</v>
      </c>
      <c r="L230">
        <v>16.487300000000001</v>
      </c>
      <c r="M230">
        <v>14.7668</v>
      </c>
      <c r="N230">
        <v>12.632400000000001</v>
      </c>
      <c r="O230">
        <v>12.288600000000001</v>
      </c>
      <c r="P230">
        <v>11.934900000000001</v>
      </c>
      <c r="Q230">
        <v>11.9016</v>
      </c>
    </row>
    <row r="231" spans="1:17" x14ac:dyDescent="0.25">
      <c r="A231" s="1">
        <v>38692</v>
      </c>
      <c r="B231">
        <v>15.495699999999999</v>
      </c>
      <c r="C231">
        <v>15.495699999999999</v>
      </c>
      <c r="D231">
        <v>13.361599999999999</v>
      </c>
      <c r="E231">
        <v>10.483700000000001</v>
      </c>
      <c r="F231">
        <v>9.8118999999999996</v>
      </c>
      <c r="G231">
        <v>9.1102000000000007</v>
      </c>
      <c r="H231">
        <v>9.0292999999999992</v>
      </c>
      <c r="J231" s="13">
        <v>38695</v>
      </c>
      <c r="K231">
        <v>15.231400000000001</v>
      </c>
      <c r="L231">
        <v>15.231400000000001</v>
      </c>
      <c r="M231">
        <v>13.5983</v>
      </c>
      <c r="N231">
        <v>11.7386</v>
      </c>
      <c r="O231">
        <v>11.385400000000001</v>
      </c>
      <c r="P231">
        <v>11.020799999999999</v>
      </c>
      <c r="Q231">
        <v>11.005100000000001</v>
      </c>
    </row>
    <row r="232" spans="1:17" x14ac:dyDescent="0.25">
      <c r="A232" s="1">
        <v>38693</v>
      </c>
      <c r="B232">
        <v>15.7224</v>
      </c>
      <c r="C232">
        <v>15.7224</v>
      </c>
      <c r="D232">
        <v>13.695600000000001</v>
      </c>
      <c r="E232">
        <v>11.0039</v>
      </c>
      <c r="F232">
        <v>10.2502</v>
      </c>
      <c r="G232">
        <v>9.4555000000000007</v>
      </c>
      <c r="H232">
        <v>9.3628999999999998</v>
      </c>
      <c r="J232" s="13">
        <v>38698</v>
      </c>
      <c r="K232">
        <v>16.8598</v>
      </c>
      <c r="L232">
        <v>16.8598</v>
      </c>
      <c r="M232">
        <v>15.6347</v>
      </c>
      <c r="N232">
        <v>14.261200000000001</v>
      </c>
      <c r="O232">
        <v>13.497999999999999</v>
      </c>
      <c r="P232">
        <v>12.6891</v>
      </c>
      <c r="Q232">
        <v>12.646800000000001</v>
      </c>
    </row>
    <row r="233" spans="1:17" x14ac:dyDescent="0.25">
      <c r="A233" s="1">
        <v>38694</v>
      </c>
      <c r="B233">
        <v>16.1633</v>
      </c>
      <c r="C233">
        <v>16.1633</v>
      </c>
      <c r="D233">
        <v>14.039400000000001</v>
      </c>
      <c r="E233">
        <v>11.1053</v>
      </c>
      <c r="F233">
        <v>10.180400000000001</v>
      </c>
      <c r="G233">
        <v>9.2764000000000006</v>
      </c>
      <c r="H233">
        <v>9.1381999999999994</v>
      </c>
      <c r="J233" s="13">
        <v>38699</v>
      </c>
      <c r="K233">
        <v>18.204899999999999</v>
      </c>
      <c r="L233">
        <v>18.204899999999999</v>
      </c>
      <c r="M233">
        <v>16.645399999999999</v>
      </c>
      <c r="N233">
        <v>14.931699999999999</v>
      </c>
      <c r="O233">
        <v>14.3019</v>
      </c>
      <c r="P233">
        <v>13.6431</v>
      </c>
      <c r="Q233">
        <v>13.621</v>
      </c>
    </row>
    <row r="234" spans="1:17" x14ac:dyDescent="0.25">
      <c r="A234" s="1">
        <v>38695</v>
      </c>
      <c r="B234">
        <v>15.348000000000001</v>
      </c>
      <c r="C234">
        <v>15.348000000000001</v>
      </c>
      <c r="D234">
        <v>13.2623</v>
      </c>
      <c r="E234">
        <v>10.5594</v>
      </c>
      <c r="F234">
        <v>9.8338000000000001</v>
      </c>
      <c r="G234">
        <v>9.0503</v>
      </c>
      <c r="H234">
        <v>8.9786000000000001</v>
      </c>
      <c r="J234" s="13">
        <v>38700</v>
      </c>
      <c r="K234">
        <v>18.756900000000002</v>
      </c>
      <c r="L234">
        <v>18.756900000000002</v>
      </c>
      <c r="M234">
        <v>17.161000000000001</v>
      </c>
      <c r="N234">
        <v>15.4719</v>
      </c>
      <c r="O234">
        <v>15.0916</v>
      </c>
      <c r="P234">
        <v>14.701499999999999</v>
      </c>
      <c r="Q234">
        <v>14.695</v>
      </c>
    </row>
    <row r="235" spans="1:17" x14ac:dyDescent="0.25">
      <c r="A235" s="1">
        <v>38698</v>
      </c>
      <c r="B235">
        <v>15.994300000000001</v>
      </c>
      <c r="C235">
        <v>15.994300000000001</v>
      </c>
      <c r="D235">
        <v>13.702199999999999</v>
      </c>
      <c r="E235">
        <v>10.6503</v>
      </c>
      <c r="F235">
        <v>9.9471000000000007</v>
      </c>
      <c r="G235">
        <v>9.1903000000000006</v>
      </c>
      <c r="H235">
        <v>9.1151999999999997</v>
      </c>
      <c r="J235" s="13">
        <v>38701</v>
      </c>
      <c r="K235">
        <v>16.9131</v>
      </c>
      <c r="L235">
        <v>16.909500000000001</v>
      </c>
      <c r="M235">
        <v>15.2502</v>
      </c>
      <c r="N235">
        <v>13.7461</v>
      </c>
      <c r="O235">
        <v>14.988099999999999</v>
      </c>
      <c r="P235">
        <v>16.115400000000001</v>
      </c>
      <c r="Q235">
        <v>16.115400000000001</v>
      </c>
    </row>
    <row r="236" spans="1:17" x14ac:dyDescent="0.25">
      <c r="A236" s="1">
        <v>38699</v>
      </c>
      <c r="B236">
        <v>15.323399999999999</v>
      </c>
      <c r="C236">
        <v>15.323399999999999</v>
      </c>
      <c r="D236">
        <v>13.1099</v>
      </c>
      <c r="E236">
        <v>10.2295</v>
      </c>
      <c r="F236">
        <v>9.5287000000000006</v>
      </c>
      <c r="G236">
        <v>8.7721999999999998</v>
      </c>
      <c r="H236">
        <v>8.7077000000000009</v>
      </c>
      <c r="J236" s="13">
        <v>38705</v>
      </c>
      <c r="K236">
        <v>16.4602</v>
      </c>
      <c r="L236">
        <v>16.4602</v>
      </c>
      <c r="M236">
        <v>14.0379</v>
      </c>
      <c r="N236">
        <v>10.452299999999999</v>
      </c>
      <c r="O236">
        <v>9.6134000000000004</v>
      </c>
      <c r="P236">
        <v>8.9887999999999995</v>
      </c>
      <c r="Q236">
        <v>8.8722999999999992</v>
      </c>
    </row>
    <row r="237" spans="1:17" x14ac:dyDescent="0.25">
      <c r="A237" s="1">
        <v>38700</v>
      </c>
      <c r="B237">
        <v>15.702500000000001</v>
      </c>
      <c r="C237">
        <v>15.702500000000001</v>
      </c>
      <c r="D237">
        <v>13.289400000000001</v>
      </c>
      <c r="E237">
        <v>10.0503</v>
      </c>
      <c r="F237">
        <v>9.2974999999999994</v>
      </c>
      <c r="G237">
        <v>8.4781999999999993</v>
      </c>
      <c r="H237">
        <v>8.4016999999999999</v>
      </c>
      <c r="J237" s="13">
        <v>38706</v>
      </c>
      <c r="K237">
        <v>15.982799999999999</v>
      </c>
      <c r="L237">
        <v>15.982799999999999</v>
      </c>
      <c r="M237">
        <v>13.704000000000001</v>
      </c>
      <c r="N237">
        <v>10.3337</v>
      </c>
      <c r="O237">
        <v>9.6768000000000001</v>
      </c>
      <c r="P237">
        <v>9.2752999999999997</v>
      </c>
      <c r="Q237">
        <v>9.1983999999999995</v>
      </c>
    </row>
    <row r="238" spans="1:17" x14ac:dyDescent="0.25">
      <c r="A238" s="1">
        <v>38701</v>
      </c>
      <c r="B238">
        <v>15.589499999999999</v>
      </c>
      <c r="C238">
        <v>15.589499999999999</v>
      </c>
      <c r="D238">
        <v>13.1455</v>
      </c>
      <c r="E238">
        <v>9.9677000000000007</v>
      </c>
      <c r="F238">
        <v>9.2280999999999995</v>
      </c>
      <c r="G238">
        <v>8.4238999999999997</v>
      </c>
      <c r="H238">
        <v>8.3658999999999999</v>
      </c>
      <c r="J238" s="13">
        <v>38707</v>
      </c>
      <c r="K238">
        <v>15.944000000000001</v>
      </c>
      <c r="L238">
        <v>15.944000000000001</v>
      </c>
      <c r="M238">
        <v>13.5314</v>
      </c>
      <c r="N238">
        <v>9.9783000000000008</v>
      </c>
      <c r="O238">
        <v>9.3344000000000005</v>
      </c>
      <c r="P238">
        <v>8.8896999999999995</v>
      </c>
      <c r="Q238">
        <v>8.8132999999999999</v>
      </c>
    </row>
    <row r="239" spans="1:17" x14ac:dyDescent="0.25">
      <c r="A239" s="1">
        <v>38702</v>
      </c>
      <c r="B239">
        <v>15.523899999999999</v>
      </c>
      <c r="C239">
        <v>15.523899999999999</v>
      </c>
      <c r="D239">
        <v>13.3277</v>
      </c>
      <c r="E239">
        <v>10.1647</v>
      </c>
      <c r="F239">
        <v>9.5449999999999999</v>
      </c>
      <c r="G239">
        <v>9.0863999999999994</v>
      </c>
      <c r="H239">
        <v>9.0084</v>
      </c>
      <c r="J239" s="13">
        <v>38708</v>
      </c>
      <c r="K239">
        <v>15.915900000000001</v>
      </c>
      <c r="L239">
        <v>15.915900000000001</v>
      </c>
      <c r="M239">
        <v>13.388500000000001</v>
      </c>
      <c r="N239">
        <v>9.5653000000000006</v>
      </c>
      <c r="O239">
        <v>8.8902000000000001</v>
      </c>
      <c r="P239">
        <v>8.4764999999999997</v>
      </c>
      <c r="Q239">
        <v>8.4016999999999999</v>
      </c>
    </row>
    <row r="240" spans="1:17" x14ac:dyDescent="0.25">
      <c r="A240" s="1">
        <v>38705</v>
      </c>
      <c r="B240">
        <v>15.8033</v>
      </c>
      <c r="C240">
        <v>15.8033</v>
      </c>
      <c r="D240">
        <v>14.091100000000001</v>
      </c>
      <c r="E240">
        <v>11.5343</v>
      </c>
      <c r="F240">
        <v>10.334899999999999</v>
      </c>
      <c r="G240">
        <v>9.3115000000000006</v>
      </c>
      <c r="H240">
        <v>9.0348000000000006</v>
      </c>
      <c r="J240" s="13">
        <v>38709</v>
      </c>
      <c r="K240">
        <v>14.1568</v>
      </c>
      <c r="L240">
        <v>14.1568</v>
      </c>
      <c r="M240">
        <v>12.1769</v>
      </c>
      <c r="N240">
        <v>9.3217999999999996</v>
      </c>
      <c r="O240">
        <v>8.6910000000000007</v>
      </c>
      <c r="P240">
        <v>8.2057000000000002</v>
      </c>
      <c r="Q240">
        <v>8.1206999999999994</v>
      </c>
    </row>
    <row r="241" spans="1:17" x14ac:dyDescent="0.25">
      <c r="A241" s="1">
        <v>38706</v>
      </c>
      <c r="B241">
        <v>15.907500000000001</v>
      </c>
      <c r="C241">
        <v>15.907500000000001</v>
      </c>
      <c r="D241">
        <v>14.150600000000001</v>
      </c>
      <c r="E241">
        <v>11.4931</v>
      </c>
      <c r="F241">
        <v>10.258100000000001</v>
      </c>
      <c r="G241">
        <v>9.2297999999999991</v>
      </c>
      <c r="H241">
        <v>8.9428999999999998</v>
      </c>
      <c r="J241" s="13">
        <v>38713</v>
      </c>
      <c r="K241">
        <v>16.096699999999998</v>
      </c>
      <c r="L241">
        <v>16.096699999999998</v>
      </c>
      <c r="M241">
        <v>13.8255</v>
      </c>
      <c r="N241">
        <v>10.549099999999999</v>
      </c>
      <c r="O241">
        <v>10.004300000000001</v>
      </c>
      <c r="P241">
        <v>9.6488999999999994</v>
      </c>
      <c r="Q241">
        <v>9.5882000000000005</v>
      </c>
    </row>
    <row r="242" spans="1:17" x14ac:dyDescent="0.25">
      <c r="A242" s="1">
        <v>38707</v>
      </c>
      <c r="B242">
        <v>15.301600000000001</v>
      </c>
      <c r="C242">
        <v>15.301600000000001</v>
      </c>
      <c r="D242">
        <v>13.6432</v>
      </c>
      <c r="E242">
        <v>11.2005</v>
      </c>
      <c r="F242">
        <v>10.047599999999999</v>
      </c>
      <c r="G242">
        <v>9.0325000000000006</v>
      </c>
      <c r="H242">
        <v>8.7707999999999995</v>
      </c>
      <c r="J242" s="13">
        <v>38714</v>
      </c>
      <c r="K242">
        <v>15.097</v>
      </c>
      <c r="L242">
        <v>15.097</v>
      </c>
      <c r="M242">
        <v>13.0464</v>
      </c>
      <c r="N242">
        <v>10.1249</v>
      </c>
      <c r="O242">
        <v>9.7481000000000009</v>
      </c>
      <c r="P242">
        <v>9.5456000000000003</v>
      </c>
      <c r="Q242">
        <v>9.5116999999999994</v>
      </c>
    </row>
    <row r="243" spans="1:17" x14ac:dyDescent="0.25">
      <c r="A243" s="1">
        <v>38708</v>
      </c>
      <c r="B243">
        <v>15.151199999999999</v>
      </c>
      <c r="C243">
        <v>15.151199999999999</v>
      </c>
      <c r="D243">
        <v>13.4575</v>
      </c>
      <c r="E243">
        <v>10.8954</v>
      </c>
      <c r="F243">
        <v>9.6974999999999998</v>
      </c>
      <c r="G243">
        <v>8.6898</v>
      </c>
      <c r="H243">
        <v>8.4100999999999999</v>
      </c>
      <c r="J243" s="13">
        <v>38715</v>
      </c>
      <c r="K243">
        <v>14.5047</v>
      </c>
      <c r="L243">
        <v>14.5047</v>
      </c>
      <c r="M243">
        <v>12.660399999999999</v>
      </c>
      <c r="N243">
        <v>10.1175</v>
      </c>
      <c r="O243">
        <v>9.6392000000000007</v>
      </c>
      <c r="P243">
        <v>9.2525999999999993</v>
      </c>
      <c r="Q243">
        <v>9.1930999999999994</v>
      </c>
    </row>
    <row r="244" spans="1:17" x14ac:dyDescent="0.25">
      <c r="A244" s="1">
        <v>38709</v>
      </c>
      <c r="B244">
        <v>15</v>
      </c>
      <c r="C244">
        <v>15</v>
      </c>
      <c r="D244">
        <v>13.293200000000001</v>
      </c>
      <c r="E244">
        <v>10.736000000000001</v>
      </c>
      <c r="F244">
        <v>9.5094999999999992</v>
      </c>
      <c r="G244">
        <v>8.4293999999999993</v>
      </c>
      <c r="H244">
        <v>8.1409000000000002</v>
      </c>
      <c r="J244" s="13">
        <v>38716</v>
      </c>
      <c r="K244">
        <v>15.459899999999999</v>
      </c>
      <c r="L244">
        <v>15.459899999999999</v>
      </c>
      <c r="M244">
        <v>13.326499999999999</v>
      </c>
      <c r="N244">
        <v>10.3337</v>
      </c>
      <c r="O244">
        <v>9.7806999999999995</v>
      </c>
      <c r="P244">
        <v>9.3278999999999996</v>
      </c>
      <c r="Q244">
        <v>9.2592999999999996</v>
      </c>
    </row>
    <row r="245" spans="1:17" x14ac:dyDescent="0.25">
      <c r="A245" s="1">
        <v>38713</v>
      </c>
      <c r="B245">
        <v>15.789899999999999</v>
      </c>
      <c r="C245">
        <v>15.789899999999999</v>
      </c>
      <c r="D245">
        <v>14.068</v>
      </c>
      <c r="E245">
        <v>11.5259</v>
      </c>
      <c r="F245">
        <v>10.3871</v>
      </c>
      <c r="G245">
        <v>9.4159000000000006</v>
      </c>
      <c r="H245">
        <v>9.1660000000000004</v>
      </c>
      <c r="J245" s="13">
        <v>38720</v>
      </c>
      <c r="K245">
        <v>13.4659</v>
      </c>
      <c r="L245">
        <v>13.4659</v>
      </c>
      <c r="M245">
        <v>11.950900000000001</v>
      </c>
      <c r="N245">
        <v>9.9031000000000002</v>
      </c>
      <c r="O245">
        <v>9.7254000000000005</v>
      </c>
      <c r="P245">
        <v>9.6513000000000009</v>
      </c>
      <c r="Q245">
        <v>9.6396999999999995</v>
      </c>
    </row>
    <row r="246" spans="1:17" x14ac:dyDescent="0.25">
      <c r="A246" s="1">
        <v>38714</v>
      </c>
      <c r="B246">
        <v>16.120899999999999</v>
      </c>
      <c r="C246">
        <v>16.120899999999999</v>
      </c>
      <c r="D246">
        <v>14.224</v>
      </c>
      <c r="E246">
        <v>11.4008</v>
      </c>
      <c r="F246">
        <v>10.2501</v>
      </c>
      <c r="G246">
        <v>9.3033000000000001</v>
      </c>
      <c r="H246">
        <v>9.0667000000000009</v>
      </c>
      <c r="J246" s="13">
        <v>38721</v>
      </c>
      <c r="K246">
        <v>14.9841</v>
      </c>
      <c r="L246">
        <v>14.9841</v>
      </c>
      <c r="M246">
        <v>13.1013</v>
      </c>
      <c r="N246">
        <v>10.479200000000001</v>
      </c>
      <c r="O246">
        <v>10.364699999999999</v>
      </c>
      <c r="P246">
        <v>10.410399999999999</v>
      </c>
      <c r="Q246">
        <v>10.4177</v>
      </c>
    </row>
    <row r="247" spans="1:17" x14ac:dyDescent="0.25">
      <c r="A247" s="1">
        <v>38715</v>
      </c>
      <c r="B247">
        <v>15.6374</v>
      </c>
      <c r="C247">
        <v>15.6374</v>
      </c>
      <c r="D247">
        <v>13.9377</v>
      </c>
      <c r="E247">
        <v>11.479900000000001</v>
      </c>
      <c r="F247">
        <v>10.3766</v>
      </c>
      <c r="G247">
        <v>9.3940999999999999</v>
      </c>
      <c r="H247">
        <v>9.1598000000000006</v>
      </c>
      <c r="J247" s="13">
        <v>38722</v>
      </c>
      <c r="K247">
        <v>15.576700000000001</v>
      </c>
      <c r="L247">
        <v>15.576700000000001</v>
      </c>
      <c r="M247">
        <v>13.4489</v>
      </c>
      <c r="N247">
        <v>10.4878</v>
      </c>
      <c r="O247">
        <v>9.984</v>
      </c>
      <c r="P247">
        <v>9.5699000000000005</v>
      </c>
      <c r="Q247">
        <v>9.5093999999999994</v>
      </c>
    </row>
    <row r="248" spans="1:17" x14ac:dyDescent="0.25">
      <c r="A248" s="1">
        <v>38716</v>
      </c>
      <c r="B248">
        <v>16.158300000000001</v>
      </c>
      <c r="C248">
        <v>16.158300000000001</v>
      </c>
      <c r="D248">
        <v>14.345599999999999</v>
      </c>
      <c r="E248">
        <v>11.7006</v>
      </c>
      <c r="F248">
        <v>10.5763</v>
      </c>
      <c r="G248">
        <v>9.6074000000000002</v>
      </c>
      <c r="H248">
        <v>9.3742000000000001</v>
      </c>
      <c r="J248" s="13">
        <v>38723</v>
      </c>
      <c r="K248">
        <v>15.8851</v>
      </c>
      <c r="L248">
        <v>15.8851</v>
      </c>
      <c r="M248">
        <v>13.3611</v>
      </c>
      <c r="N248">
        <v>9.7368000000000006</v>
      </c>
      <c r="O248">
        <v>9.3644999999999996</v>
      </c>
      <c r="P248">
        <v>9.08</v>
      </c>
      <c r="Q248">
        <v>9.0424000000000007</v>
      </c>
    </row>
    <row r="249" spans="1:17" x14ac:dyDescent="0.25">
      <c r="A249" s="1">
        <v>38720</v>
      </c>
      <c r="B249">
        <v>15.5341</v>
      </c>
      <c r="C249">
        <v>15.5341</v>
      </c>
      <c r="D249">
        <v>13.677199999999999</v>
      </c>
      <c r="E249">
        <v>10.9077</v>
      </c>
      <c r="F249">
        <v>9.9156999999999993</v>
      </c>
      <c r="G249">
        <v>9.1648999999999994</v>
      </c>
      <c r="H249">
        <v>8.9804999999999993</v>
      </c>
      <c r="J249" s="13">
        <v>38726</v>
      </c>
      <c r="K249">
        <v>16.392499999999998</v>
      </c>
      <c r="L249">
        <v>16.392499999999998</v>
      </c>
      <c r="M249">
        <v>13.9352</v>
      </c>
      <c r="N249">
        <v>10.387499999999999</v>
      </c>
      <c r="O249">
        <v>9.8659999999999997</v>
      </c>
      <c r="P249">
        <v>9.4994999999999994</v>
      </c>
      <c r="Q249">
        <v>9.4426000000000005</v>
      </c>
    </row>
    <row r="250" spans="1:17" x14ac:dyDescent="0.25">
      <c r="A250" s="1">
        <v>38721</v>
      </c>
      <c r="B250">
        <v>15.2135</v>
      </c>
      <c r="C250">
        <v>15.2135</v>
      </c>
      <c r="D250">
        <v>13.4925</v>
      </c>
      <c r="E250">
        <v>10.9659</v>
      </c>
      <c r="F250">
        <v>9.9681999999999995</v>
      </c>
      <c r="G250">
        <v>9.1532</v>
      </c>
      <c r="H250">
        <v>8.9550000000000001</v>
      </c>
      <c r="J250" s="13">
        <v>38727</v>
      </c>
      <c r="K250">
        <v>12.930199999999999</v>
      </c>
      <c r="L250">
        <v>12.930199999999999</v>
      </c>
      <c r="M250">
        <v>11.612399999999999</v>
      </c>
      <c r="N250">
        <v>9.8687000000000005</v>
      </c>
      <c r="O250">
        <v>9.6390999999999991</v>
      </c>
      <c r="P250">
        <v>9.4841999999999995</v>
      </c>
      <c r="Q250">
        <v>9.4603999999999999</v>
      </c>
    </row>
    <row r="251" spans="1:17" x14ac:dyDescent="0.25">
      <c r="A251" s="1">
        <v>38722</v>
      </c>
      <c r="B251">
        <v>15.3406</v>
      </c>
      <c r="C251">
        <v>15.3406</v>
      </c>
      <c r="D251">
        <v>13.5669</v>
      </c>
      <c r="E251">
        <v>10.997199999999999</v>
      </c>
      <c r="F251">
        <v>10.000999999999999</v>
      </c>
      <c r="G251">
        <v>9.1550999999999991</v>
      </c>
      <c r="H251">
        <v>8.9632000000000005</v>
      </c>
      <c r="J251" s="13">
        <v>38728</v>
      </c>
      <c r="K251">
        <v>12.556100000000001</v>
      </c>
      <c r="L251">
        <v>12.556100000000001</v>
      </c>
      <c r="M251">
        <v>11.3141</v>
      </c>
      <c r="N251">
        <v>9.718</v>
      </c>
      <c r="O251">
        <v>9.4761000000000006</v>
      </c>
      <c r="P251">
        <v>9.2632999999999992</v>
      </c>
      <c r="Q251">
        <v>9.2356999999999996</v>
      </c>
    </row>
    <row r="252" spans="1:17" x14ac:dyDescent="0.25">
      <c r="A252" s="1">
        <v>38723</v>
      </c>
      <c r="B252">
        <v>15.5593</v>
      </c>
      <c r="C252">
        <v>15.5593</v>
      </c>
      <c r="D252">
        <v>13.5517</v>
      </c>
      <c r="E252">
        <v>10.6151</v>
      </c>
      <c r="F252">
        <v>9.6286000000000005</v>
      </c>
      <c r="G252">
        <v>8.8130000000000006</v>
      </c>
      <c r="H252">
        <v>8.6399000000000008</v>
      </c>
      <c r="J252" s="13">
        <v>38729</v>
      </c>
      <c r="K252">
        <v>13.603300000000001</v>
      </c>
      <c r="L252">
        <v>13.603300000000001</v>
      </c>
      <c r="M252">
        <v>11.7956</v>
      </c>
      <c r="N252">
        <v>9.3557000000000006</v>
      </c>
      <c r="O252">
        <v>9.2594999999999992</v>
      </c>
      <c r="P252">
        <v>9.2035999999999998</v>
      </c>
      <c r="Q252">
        <v>9.1968999999999994</v>
      </c>
    </row>
    <row r="253" spans="1:17" x14ac:dyDescent="0.25">
      <c r="A253" s="1">
        <v>38726</v>
      </c>
      <c r="B253">
        <v>15.540100000000001</v>
      </c>
      <c r="C253">
        <v>15.540100000000001</v>
      </c>
      <c r="D253">
        <v>13.6462</v>
      </c>
      <c r="E253">
        <v>10.8262</v>
      </c>
      <c r="F253">
        <v>9.8394999999999992</v>
      </c>
      <c r="G253">
        <v>9.0898000000000003</v>
      </c>
      <c r="H253">
        <v>8.9097000000000008</v>
      </c>
      <c r="J253" s="13">
        <v>38730</v>
      </c>
      <c r="K253">
        <v>11.303800000000001</v>
      </c>
      <c r="L253">
        <v>11.303800000000001</v>
      </c>
      <c r="M253">
        <v>10.2905</v>
      </c>
      <c r="N253">
        <v>9.0076999999999998</v>
      </c>
      <c r="O253">
        <v>8.7005999999999997</v>
      </c>
      <c r="P253">
        <v>8.4071999999999996</v>
      </c>
      <c r="Q253">
        <v>8.3693000000000008</v>
      </c>
    </row>
    <row r="254" spans="1:17" x14ac:dyDescent="0.25">
      <c r="A254" s="1">
        <v>38727</v>
      </c>
      <c r="B254">
        <v>15.832100000000001</v>
      </c>
      <c r="C254">
        <v>15.832100000000001</v>
      </c>
      <c r="D254">
        <v>13.716799999999999</v>
      </c>
      <c r="E254">
        <v>10.542199999999999</v>
      </c>
      <c r="F254">
        <v>9.6545000000000005</v>
      </c>
      <c r="G254">
        <v>9.0518999999999998</v>
      </c>
      <c r="H254">
        <v>8.9168000000000003</v>
      </c>
      <c r="J254" s="13">
        <v>38734</v>
      </c>
      <c r="K254">
        <v>15.666600000000001</v>
      </c>
      <c r="L254">
        <v>15.666600000000001</v>
      </c>
      <c r="M254">
        <v>14.344200000000001</v>
      </c>
      <c r="N254">
        <v>12.456899999999999</v>
      </c>
      <c r="O254">
        <v>11.806699999999999</v>
      </c>
      <c r="P254">
        <v>11.3523</v>
      </c>
      <c r="Q254">
        <v>11.236599999999999</v>
      </c>
    </row>
    <row r="255" spans="1:17" x14ac:dyDescent="0.25">
      <c r="A255" s="1">
        <v>38728</v>
      </c>
      <c r="B255">
        <v>15.207100000000001</v>
      </c>
      <c r="C255">
        <v>15.207100000000001</v>
      </c>
      <c r="D255">
        <v>13.3353</v>
      </c>
      <c r="E255">
        <v>10.5943</v>
      </c>
      <c r="F255">
        <v>9.6280000000000001</v>
      </c>
      <c r="G255">
        <v>8.8409999999999993</v>
      </c>
      <c r="H255">
        <v>8.6652000000000005</v>
      </c>
      <c r="J255" s="13">
        <v>38735</v>
      </c>
      <c r="K255">
        <v>21.728899999999999</v>
      </c>
      <c r="L255">
        <v>21.728899999999999</v>
      </c>
      <c r="M255">
        <v>18.169</v>
      </c>
      <c r="N255">
        <v>13.387499999999999</v>
      </c>
      <c r="O255">
        <v>12.852600000000001</v>
      </c>
      <c r="P255">
        <v>12.2943</v>
      </c>
      <c r="Q255">
        <v>12.248799999999999</v>
      </c>
    </row>
    <row r="256" spans="1:17" x14ac:dyDescent="0.25">
      <c r="A256" s="1">
        <v>38729</v>
      </c>
      <c r="B256">
        <v>15.984</v>
      </c>
      <c r="C256">
        <v>15.984</v>
      </c>
      <c r="D256">
        <v>13.861499999999999</v>
      </c>
      <c r="E256">
        <v>10.735099999999999</v>
      </c>
      <c r="F256">
        <v>9.9129000000000005</v>
      </c>
      <c r="G256">
        <v>9.3305000000000007</v>
      </c>
      <c r="H256">
        <v>9.2093000000000007</v>
      </c>
      <c r="J256" s="13">
        <v>38736</v>
      </c>
      <c r="K256">
        <v>17.7241</v>
      </c>
      <c r="L256">
        <v>17.7241</v>
      </c>
      <c r="M256">
        <v>15.4421</v>
      </c>
      <c r="N256">
        <v>12.4308</v>
      </c>
      <c r="O256">
        <v>12.903600000000001</v>
      </c>
      <c r="P256">
        <v>13.3657</v>
      </c>
      <c r="Q256">
        <v>13.413399999999999</v>
      </c>
    </row>
    <row r="257" spans="1:17" x14ac:dyDescent="0.25">
      <c r="A257" s="1">
        <v>38730</v>
      </c>
      <c r="B257">
        <v>15.9937</v>
      </c>
      <c r="C257">
        <v>15.9937</v>
      </c>
      <c r="D257">
        <v>13.853400000000001</v>
      </c>
      <c r="E257">
        <v>10.6839</v>
      </c>
      <c r="F257">
        <v>9.6677</v>
      </c>
      <c r="G257">
        <v>8.8574999999999999</v>
      </c>
      <c r="H257">
        <v>8.6835000000000004</v>
      </c>
      <c r="J257" s="13">
        <v>38737</v>
      </c>
      <c r="K257">
        <v>20.008500000000002</v>
      </c>
      <c r="L257">
        <v>20.008500000000002</v>
      </c>
      <c r="M257">
        <v>17.148</v>
      </c>
      <c r="N257">
        <v>12.8942</v>
      </c>
      <c r="O257">
        <v>11.7737</v>
      </c>
      <c r="P257">
        <v>10.9353</v>
      </c>
      <c r="Q257">
        <v>10.767899999999999</v>
      </c>
    </row>
    <row r="258" spans="1:17" x14ac:dyDescent="0.25">
      <c r="A258" s="1">
        <v>38734</v>
      </c>
      <c r="B258">
        <v>16.533100000000001</v>
      </c>
      <c r="C258">
        <v>16.533100000000001</v>
      </c>
      <c r="D258">
        <v>14.6966</v>
      </c>
      <c r="E258">
        <v>11.6944</v>
      </c>
      <c r="F258">
        <v>10.4724</v>
      </c>
      <c r="G258">
        <v>9.7711000000000006</v>
      </c>
      <c r="H258">
        <v>9.5340000000000007</v>
      </c>
      <c r="J258" s="13">
        <v>38740</v>
      </c>
      <c r="K258">
        <v>19.473199999999999</v>
      </c>
      <c r="L258">
        <v>19.473199999999999</v>
      </c>
      <c r="M258">
        <v>16.586300000000001</v>
      </c>
      <c r="N258">
        <v>12.2582</v>
      </c>
      <c r="O258">
        <v>11.3889</v>
      </c>
      <c r="P258">
        <v>10.8543</v>
      </c>
      <c r="Q258">
        <v>10.7507</v>
      </c>
    </row>
    <row r="259" spans="1:17" x14ac:dyDescent="0.25">
      <c r="A259" s="1">
        <v>38735</v>
      </c>
      <c r="B259">
        <v>17.043199999999999</v>
      </c>
      <c r="C259">
        <v>17.043199999999999</v>
      </c>
      <c r="D259">
        <v>14.709</v>
      </c>
      <c r="E259">
        <v>11.3978</v>
      </c>
      <c r="F259">
        <v>10.751899999999999</v>
      </c>
      <c r="G259">
        <v>10.254200000000001</v>
      </c>
      <c r="H259">
        <v>10.172599999999999</v>
      </c>
      <c r="J259" s="13">
        <v>38741</v>
      </c>
      <c r="K259">
        <v>19.3797</v>
      </c>
      <c r="L259">
        <v>19.3797</v>
      </c>
      <c r="M259">
        <v>16.209199999999999</v>
      </c>
      <c r="N259">
        <v>11.542999999999999</v>
      </c>
      <c r="O259">
        <v>10.5779</v>
      </c>
      <c r="P259">
        <v>9.7210999999999999</v>
      </c>
      <c r="Q259">
        <v>9.5928000000000004</v>
      </c>
    </row>
    <row r="260" spans="1:17" x14ac:dyDescent="0.25">
      <c r="A260" s="1">
        <v>38736</v>
      </c>
      <c r="B260">
        <v>16.3355</v>
      </c>
      <c r="C260">
        <v>16.3355</v>
      </c>
      <c r="D260">
        <v>14.1091</v>
      </c>
      <c r="E260">
        <v>10.881500000000001</v>
      </c>
      <c r="F260">
        <v>10.260400000000001</v>
      </c>
      <c r="G260">
        <v>9.8583999999999996</v>
      </c>
      <c r="H260">
        <v>9.7842000000000002</v>
      </c>
      <c r="J260" s="13">
        <v>38742</v>
      </c>
      <c r="K260">
        <v>19.027100000000001</v>
      </c>
      <c r="L260">
        <v>19.027100000000001</v>
      </c>
      <c r="M260">
        <v>15.9015</v>
      </c>
      <c r="N260">
        <v>11.3001</v>
      </c>
      <c r="O260">
        <v>10.452</v>
      </c>
      <c r="P260">
        <v>9.7254000000000005</v>
      </c>
      <c r="Q260">
        <v>9.6182999999999996</v>
      </c>
    </row>
    <row r="261" spans="1:17" x14ac:dyDescent="0.25">
      <c r="A261" s="1">
        <v>38737</v>
      </c>
      <c r="B261">
        <v>17.5806</v>
      </c>
      <c r="C261">
        <v>17.5806</v>
      </c>
      <c r="D261">
        <v>15.7318</v>
      </c>
      <c r="E261">
        <v>13.0467</v>
      </c>
      <c r="F261">
        <v>11.6972</v>
      </c>
      <c r="G261">
        <v>10.453200000000001</v>
      </c>
      <c r="H261">
        <v>10.1412</v>
      </c>
      <c r="J261" s="13">
        <v>38743</v>
      </c>
      <c r="K261">
        <v>17.941500000000001</v>
      </c>
      <c r="L261">
        <v>17.941500000000001</v>
      </c>
      <c r="M261">
        <v>14.936999999999999</v>
      </c>
      <c r="N261">
        <v>10.5777</v>
      </c>
      <c r="O261">
        <v>9.92</v>
      </c>
      <c r="P261">
        <v>9.3051999999999992</v>
      </c>
      <c r="Q261">
        <v>9.2273999999999994</v>
      </c>
    </row>
    <row r="262" spans="1:17" x14ac:dyDescent="0.25">
      <c r="A262" s="1">
        <v>38740</v>
      </c>
      <c r="B262">
        <v>17.398800000000001</v>
      </c>
      <c r="C262">
        <v>17.398800000000001</v>
      </c>
      <c r="D262">
        <v>15.546200000000001</v>
      </c>
      <c r="E262">
        <v>12.883599999999999</v>
      </c>
      <c r="F262">
        <v>11.531599999999999</v>
      </c>
      <c r="G262">
        <v>10.2515</v>
      </c>
      <c r="H262">
        <v>9.9451000000000001</v>
      </c>
      <c r="J262" s="13">
        <v>38744</v>
      </c>
      <c r="K262">
        <v>18.060099999999998</v>
      </c>
      <c r="L262">
        <v>18.060099999999998</v>
      </c>
      <c r="M262">
        <v>15.1112</v>
      </c>
      <c r="N262">
        <v>10.634499999999999</v>
      </c>
      <c r="O262">
        <v>9.6625999999999994</v>
      </c>
      <c r="P262">
        <v>8.9313000000000002</v>
      </c>
      <c r="Q262">
        <v>8.8009000000000004</v>
      </c>
    </row>
    <row r="263" spans="1:17" x14ac:dyDescent="0.25">
      <c r="A263" s="1">
        <v>38741</v>
      </c>
      <c r="B263">
        <v>16.867599999999999</v>
      </c>
      <c r="C263">
        <v>16.867599999999999</v>
      </c>
      <c r="D263">
        <v>14.9617</v>
      </c>
      <c r="E263">
        <v>12.314500000000001</v>
      </c>
      <c r="F263">
        <v>11.102499999999999</v>
      </c>
      <c r="G263">
        <v>9.9079999999999995</v>
      </c>
      <c r="H263">
        <v>9.6766000000000005</v>
      </c>
      <c r="J263" s="13">
        <v>38747</v>
      </c>
      <c r="K263">
        <v>19.4633</v>
      </c>
      <c r="L263">
        <v>19.4633</v>
      </c>
      <c r="M263">
        <v>16.123799999999999</v>
      </c>
      <c r="N263">
        <v>11.094099999999999</v>
      </c>
      <c r="O263">
        <v>10.271100000000001</v>
      </c>
      <c r="P263">
        <v>9.6296999999999997</v>
      </c>
      <c r="Q263">
        <v>9.5321999999999996</v>
      </c>
    </row>
    <row r="264" spans="1:17" x14ac:dyDescent="0.25">
      <c r="A264" s="1">
        <v>38742</v>
      </c>
      <c r="B264">
        <v>16.725200000000001</v>
      </c>
      <c r="C264">
        <v>16.725200000000001</v>
      </c>
      <c r="D264">
        <v>14.7949</v>
      </c>
      <c r="E264">
        <v>12.093299999999999</v>
      </c>
      <c r="F264">
        <v>10.8582</v>
      </c>
      <c r="G264">
        <v>9.6447000000000003</v>
      </c>
      <c r="H264">
        <v>9.4047999999999998</v>
      </c>
      <c r="J264" s="13">
        <v>38748</v>
      </c>
      <c r="K264">
        <v>20.241099999999999</v>
      </c>
      <c r="L264">
        <v>20.241099999999999</v>
      </c>
      <c r="M264">
        <v>16.898199999999999</v>
      </c>
      <c r="N264">
        <v>11.9749</v>
      </c>
      <c r="O264">
        <v>11.598100000000001</v>
      </c>
      <c r="P264">
        <v>11.409700000000001</v>
      </c>
      <c r="Q264">
        <v>11.383100000000001</v>
      </c>
    </row>
    <row r="265" spans="1:17" x14ac:dyDescent="0.25">
      <c r="A265" s="1">
        <v>38743</v>
      </c>
      <c r="B265">
        <v>16.101299999999998</v>
      </c>
      <c r="C265">
        <v>16.101299999999998</v>
      </c>
      <c r="D265">
        <v>14.195</v>
      </c>
      <c r="E265">
        <v>11.591799999999999</v>
      </c>
      <c r="F265">
        <v>10.4953</v>
      </c>
      <c r="G265">
        <v>9.3844999999999992</v>
      </c>
      <c r="H265">
        <v>9.1992999999999991</v>
      </c>
      <c r="J265" s="13">
        <v>38749</v>
      </c>
      <c r="K265">
        <v>20.391300000000001</v>
      </c>
      <c r="L265">
        <v>20.391300000000001</v>
      </c>
      <c r="M265">
        <v>16.712299999999999</v>
      </c>
      <c r="N265">
        <v>11.026199999999999</v>
      </c>
      <c r="O265">
        <v>10.2752</v>
      </c>
      <c r="P265">
        <v>9.7858000000000001</v>
      </c>
      <c r="Q265">
        <v>9.7103999999999999</v>
      </c>
    </row>
    <row r="266" spans="1:17" x14ac:dyDescent="0.25">
      <c r="A266" s="1">
        <v>38744</v>
      </c>
      <c r="B266">
        <v>15.598000000000001</v>
      </c>
      <c r="C266">
        <v>15.598000000000001</v>
      </c>
      <c r="D266">
        <v>13.8634</v>
      </c>
      <c r="E266">
        <v>11.3773</v>
      </c>
      <c r="F266">
        <v>10.256399999999999</v>
      </c>
      <c r="G266">
        <v>9.2268000000000008</v>
      </c>
      <c r="H266">
        <v>8.9934999999999992</v>
      </c>
      <c r="J266" s="13">
        <v>38750</v>
      </c>
      <c r="K266">
        <v>18.750900000000001</v>
      </c>
      <c r="L266">
        <v>18.750900000000001</v>
      </c>
      <c r="M266">
        <v>15.9452</v>
      </c>
      <c r="N266">
        <v>11.964700000000001</v>
      </c>
      <c r="O266">
        <v>11.700900000000001</v>
      </c>
      <c r="P266">
        <v>11.571199999999999</v>
      </c>
      <c r="Q266">
        <v>11.5534</v>
      </c>
    </row>
    <row r="267" spans="1:17" x14ac:dyDescent="0.25">
      <c r="A267" s="1">
        <v>38747</v>
      </c>
      <c r="B267">
        <v>16.3568</v>
      </c>
      <c r="C267">
        <v>16.3568</v>
      </c>
      <c r="D267">
        <v>14.3765</v>
      </c>
      <c r="E267">
        <v>11.587999999999999</v>
      </c>
      <c r="F267">
        <v>10.4903</v>
      </c>
      <c r="G267">
        <v>9.4547000000000008</v>
      </c>
      <c r="H267">
        <v>9.2561999999999998</v>
      </c>
      <c r="J267" s="13">
        <v>38751</v>
      </c>
      <c r="K267">
        <v>17.9331</v>
      </c>
      <c r="L267">
        <v>17.9331</v>
      </c>
      <c r="M267">
        <v>15.2483</v>
      </c>
      <c r="N267">
        <v>11.419</v>
      </c>
      <c r="O267">
        <v>11.281599999999999</v>
      </c>
      <c r="P267">
        <v>11.298500000000001</v>
      </c>
      <c r="Q267">
        <v>11.300800000000001</v>
      </c>
    </row>
    <row r="268" spans="1:17" x14ac:dyDescent="0.25">
      <c r="A268" s="1">
        <v>38748</v>
      </c>
      <c r="B268">
        <v>17.105499999999999</v>
      </c>
      <c r="C268">
        <v>17.105499999999999</v>
      </c>
      <c r="D268">
        <v>15.0749</v>
      </c>
      <c r="E268">
        <v>12.2339</v>
      </c>
      <c r="F268">
        <v>11.1663</v>
      </c>
      <c r="G268">
        <v>10.1738</v>
      </c>
      <c r="H268">
        <v>9.9869000000000003</v>
      </c>
      <c r="J268" s="13">
        <v>38754</v>
      </c>
      <c r="K268">
        <v>18.6418</v>
      </c>
      <c r="L268">
        <v>18.6418</v>
      </c>
      <c r="M268">
        <v>15.6501</v>
      </c>
      <c r="N268">
        <v>11.3383</v>
      </c>
      <c r="O268">
        <v>10.7013</v>
      </c>
      <c r="P268">
        <v>10.148300000000001</v>
      </c>
      <c r="Q268">
        <v>10.074299999999999</v>
      </c>
    </row>
    <row r="269" spans="1:17" x14ac:dyDescent="0.25">
      <c r="A269" s="1">
        <v>38749</v>
      </c>
      <c r="B269">
        <v>16.232399999999998</v>
      </c>
      <c r="C269">
        <v>16.232399999999998</v>
      </c>
      <c r="D269">
        <v>14.393599999999999</v>
      </c>
      <c r="E269">
        <v>11.783899999999999</v>
      </c>
      <c r="F269">
        <v>10.5434</v>
      </c>
      <c r="G269">
        <v>9.3460000000000001</v>
      </c>
      <c r="H269">
        <v>9.0877999999999997</v>
      </c>
      <c r="J269" s="13">
        <v>38755</v>
      </c>
      <c r="K269">
        <v>14.6427</v>
      </c>
      <c r="L269">
        <v>14.6427</v>
      </c>
      <c r="M269">
        <v>13.329000000000001</v>
      </c>
      <c r="N269">
        <v>11.721500000000001</v>
      </c>
      <c r="O269">
        <v>11.302199999999999</v>
      </c>
      <c r="P269">
        <v>10.8668</v>
      </c>
      <c r="Q269">
        <v>10.823600000000001</v>
      </c>
    </row>
    <row r="270" spans="1:17" x14ac:dyDescent="0.25">
      <c r="A270" s="1">
        <v>38750</v>
      </c>
      <c r="B270">
        <v>17.520299999999999</v>
      </c>
      <c r="C270">
        <v>17.520299999999999</v>
      </c>
      <c r="D270">
        <v>15.4145</v>
      </c>
      <c r="E270">
        <v>12.5014</v>
      </c>
      <c r="F270">
        <v>11.3584</v>
      </c>
      <c r="G270">
        <v>10.243399999999999</v>
      </c>
      <c r="H270">
        <v>10.047499999999999</v>
      </c>
      <c r="J270" s="13">
        <v>38756</v>
      </c>
      <c r="K270">
        <v>15.3147</v>
      </c>
      <c r="L270">
        <v>15.3147</v>
      </c>
      <c r="M270">
        <v>13.3194</v>
      </c>
      <c r="N270">
        <v>10.617699999999999</v>
      </c>
      <c r="O270">
        <v>10.694000000000001</v>
      </c>
      <c r="P270">
        <v>10.8384</v>
      </c>
      <c r="Q270">
        <v>10.8567</v>
      </c>
    </row>
    <row r="271" spans="1:17" x14ac:dyDescent="0.25">
      <c r="A271" s="1">
        <v>38751</v>
      </c>
      <c r="B271">
        <v>17.1934</v>
      </c>
      <c r="C271">
        <v>17.1934</v>
      </c>
      <c r="D271">
        <v>15.2118</v>
      </c>
      <c r="E271">
        <v>12.4537</v>
      </c>
      <c r="F271">
        <v>11.395899999999999</v>
      </c>
      <c r="G271">
        <v>10.410299999999999</v>
      </c>
      <c r="H271">
        <v>10.2241</v>
      </c>
      <c r="J271" s="13">
        <v>38757</v>
      </c>
      <c r="K271">
        <v>12.8865</v>
      </c>
      <c r="L271">
        <v>12.8865</v>
      </c>
      <c r="M271">
        <v>11.8323</v>
      </c>
      <c r="N271">
        <v>10.551500000000001</v>
      </c>
      <c r="O271">
        <v>10.257</v>
      </c>
      <c r="P271">
        <v>9.9537999999999993</v>
      </c>
      <c r="Q271">
        <v>9.9230999999999998</v>
      </c>
    </row>
    <row r="272" spans="1:17" x14ac:dyDescent="0.25">
      <c r="A272" s="1">
        <v>38754</v>
      </c>
      <c r="B272">
        <v>17.0318</v>
      </c>
      <c r="C272">
        <v>17.0318</v>
      </c>
      <c r="D272">
        <v>15.025</v>
      </c>
      <c r="E272">
        <v>12.2782</v>
      </c>
      <c r="F272">
        <v>11.3629</v>
      </c>
      <c r="G272">
        <v>10.5023</v>
      </c>
      <c r="H272">
        <v>10.3589</v>
      </c>
      <c r="J272" s="13">
        <v>38758</v>
      </c>
      <c r="K272">
        <v>12.585599999999999</v>
      </c>
      <c r="L272">
        <v>12.585599999999999</v>
      </c>
      <c r="M272">
        <v>11.488099999999999</v>
      </c>
      <c r="N272">
        <v>10.0724</v>
      </c>
      <c r="O272">
        <v>9.6927000000000003</v>
      </c>
      <c r="P272">
        <v>9.3508999999999993</v>
      </c>
      <c r="Q272">
        <v>9.2988</v>
      </c>
    </row>
    <row r="273" spans="1:17" x14ac:dyDescent="0.25">
      <c r="A273" s="1">
        <v>38755</v>
      </c>
      <c r="B273">
        <v>17.853100000000001</v>
      </c>
      <c r="C273">
        <v>17.853100000000001</v>
      </c>
      <c r="D273">
        <v>15.678100000000001</v>
      </c>
      <c r="E273">
        <v>12.7949</v>
      </c>
      <c r="F273">
        <v>11.8713</v>
      </c>
      <c r="G273">
        <v>10.915100000000001</v>
      </c>
      <c r="H273">
        <v>10.792999999999999</v>
      </c>
      <c r="J273" s="13">
        <v>38761</v>
      </c>
      <c r="K273">
        <v>15.258800000000001</v>
      </c>
      <c r="L273">
        <v>15.258800000000001</v>
      </c>
      <c r="M273">
        <v>13.717599999999999</v>
      </c>
      <c r="N273">
        <v>11.7485</v>
      </c>
      <c r="O273">
        <v>11.446300000000001</v>
      </c>
      <c r="P273">
        <v>11.1633</v>
      </c>
      <c r="Q273">
        <v>11.129200000000001</v>
      </c>
    </row>
    <row r="274" spans="1:17" x14ac:dyDescent="0.25">
      <c r="A274" s="1">
        <v>38756</v>
      </c>
      <c r="B274">
        <v>17.223099999999999</v>
      </c>
      <c r="C274">
        <v>17.223099999999999</v>
      </c>
      <c r="D274">
        <v>15.120799999999999</v>
      </c>
      <c r="E274">
        <v>12.2287</v>
      </c>
      <c r="F274">
        <v>11.152900000000001</v>
      </c>
      <c r="G274">
        <v>10.0977</v>
      </c>
      <c r="H274">
        <v>9.9222000000000001</v>
      </c>
      <c r="J274" s="13">
        <v>38762</v>
      </c>
      <c r="K274">
        <v>17.370699999999999</v>
      </c>
      <c r="L274">
        <v>17.370699999999999</v>
      </c>
      <c r="M274">
        <v>15.270300000000001</v>
      </c>
      <c r="N274">
        <v>12.4756</v>
      </c>
      <c r="O274">
        <v>11.8802</v>
      </c>
      <c r="P274">
        <v>11.3134</v>
      </c>
      <c r="Q274">
        <v>11.2395</v>
      </c>
    </row>
    <row r="275" spans="1:17" x14ac:dyDescent="0.25">
      <c r="A275" s="1">
        <v>38757</v>
      </c>
      <c r="B275">
        <v>17.210999999999999</v>
      </c>
      <c r="C275">
        <v>17.210999999999999</v>
      </c>
      <c r="D275">
        <v>15.0787</v>
      </c>
      <c r="E275">
        <v>12.182399999999999</v>
      </c>
      <c r="F275">
        <v>11.222200000000001</v>
      </c>
      <c r="G275">
        <v>10.2705</v>
      </c>
      <c r="H275">
        <v>10.1286</v>
      </c>
      <c r="J275" s="13">
        <v>38763</v>
      </c>
      <c r="K275">
        <v>17.837399999999999</v>
      </c>
      <c r="L275">
        <v>17.837399999999999</v>
      </c>
      <c r="M275">
        <v>15.280200000000001</v>
      </c>
      <c r="N275">
        <v>11.824</v>
      </c>
      <c r="O275">
        <v>11.7079</v>
      </c>
      <c r="P275">
        <v>11.5905</v>
      </c>
      <c r="Q275">
        <v>11.5784</v>
      </c>
    </row>
    <row r="276" spans="1:17" x14ac:dyDescent="0.25">
      <c r="A276" s="1">
        <v>38758</v>
      </c>
      <c r="B276">
        <v>17.0733</v>
      </c>
      <c r="C276">
        <v>17.0733</v>
      </c>
      <c r="D276">
        <v>15.045400000000001</v>
      </c>
      <c r="E276">
        <v>12.220499999999999</v>
      </c>
      <c r="F276">
        <v>11.090299999999999</v>
      </c>
      <c r="G276">
        <v>10.005000000000001</v>
      </c>
      <c r="H276">
        <v>9.8041</v>
      </c>
      <c r="J276" s="13">
        <v>38764</v>
      </c>
      <c r="K276">
        <v>15.977399999999999</v>
      </c>
      <c r="L276">
        <v>15.977399999999999</v>
      </c>
      <c r="M276">
        <v>14.2378</v>
      </c>
      <c r="N276">
        <v>11.987</v>
      </c>
      <c r="O276">
        <v>12.227499999999999</v>
      </c>
      <c r="P276">
        <v>12.500400000000001</v>
      </c>
      <c r="Q276">
        <v>12.532400000000001</v>
      </c>
    </row>
    <row r="277" spans="1:17" x14ac:dyDescent="0.25">
      <c r="A277" s="1">
        <v>38761</v>
      </c>
      <c r="B277">
        <v>18.457100000000001</v>
      </c>
      <c r="C277">
        <v>18.457100000000001</v>
      </c>
      <c r="D277">
        <v>16.000699999999998</v>
      </c>
      <c r="E277">
        <v>12.588200000000001</v>
      </c>
      <c r="F277">
        <v>11.636900000000001</v>
      </c>
      <c r="G277">
        <v>10.7438</v>
      </c>
      <c r="H277">
        <v>10.606199999999999</v>
      </c>
      <c r="J277" s="13">
        <v>38765</v>
      </c>
      <c r="K277">
        <v>18.176300000000001</v>
      </c>
      <c r="L277">
        <v>18.176300000000001</v>
      </c>
      <c r="M277">
        <v>15.0861</v>
      </c>
      <c r="N277">
        <v>10.5746</v>
      </c>
      <c r="O277">
        <v>9.6183999999999994</v>
      </c>
      <c r="P277">
        <v>8.6527999999999992</v>
      </c>
      <c r="Q277">
        <v>8.5273000000000003</v>
      </c>
    </row>
    <row r="278" spans="1:17" x14ac:dyDescent="0.25">
      <c r="A278" s="1">
        <v>38762</v>
      </c>
      <c r="B278">
        <v>17.526</v>
      </c>
      <c r="C278">
        <v>17.526</v>
      </c>
      <c r="D278">
        <v>15.171900000000001</v>
      </c>
      <c r="E278">
        <v>11.8788</v>
      </c>
      <c r="F278">
        <v>10.8804</v>
      </c>
      <c r="G278">
        <v>9.9327000000000005</v>
      </c>
      <c r="H278">
        <v>9.7813999999999997</v>
      </c>
      <c r="J278" s="13">
        <v>38769</v>
      </c>
      <c r="K278">
        <v>18.5427</v>
      </c>
      <c r="L278">
        <v>18.5427</v>
      </c>
      <c r="M278">
        <v>15.479200000000001</v>
      </c>
      <c r="N278">
        <v>11.112500000000001</v>
      </c>
      <c r="O278">
        <v>10.3447</v>
      </c>
      <c r="P278">
        <v>9.5482999999999993</v>
      </c>
      <c r="Q278">
        <v>9.4563000000000006</v>
      </c>
    </row>
    <row r="279" spans="1:17" x14ac:dyDescent="0.25">
      <c r="A279" s="1">
        <v>38763</v>
      </c>
      <c r="B279">
        <v>16.7288</v>
      </c>
      <c r="C279">
        <v>16.7288</v>
      </c>
      <c r="D279">
        <v>14.443099999999999</v>
      </c>
      <c r="E279">
        <v>11.3019</v>
      </c>
      <c r="F279">
        <v>10.305199999999999</v>
      </c>
      <c r="G279">
        <v>9.2819000000000003</v>
      </c>
      <c r="H279">
        <v>9.1399000000000008</v>
      </c>
      <c r="J279" s="13">
        <v>38770</v>
      </c>
      <c r="K279">
        <v>18.1891</v>
      </c>
      <c r="L279">
        <v>18.1891</v>
      </c>
      <c r="M279">
        <v>15.146599999999999</v>
      </c>
      <c r="N279">
        <v>10.6829</v>
      </c>
      <c r="O279">
        <v>9.7639999999999993</v>
      </c>
      <c r="P279">
        <v>8.8952000000000009</v>
      </c>
      <c r="Q279">
        <v>8.7738999999999994</v>
      </c>
    </row>
    <row r="280" spans="1:17" x14ac:dyDescent="0.25">
      <c r="A280" s="1">
        <v>38764</v>
      </c>
      <c r="B280">
        <v>16.506399999999999</v>
      </c>
      <c r="C280">
        <v>16.506399999999999</v>
      </c>
      <c r="D280">
        <v>14.031599999999999</v>
      </c>
      <c r="E280">
        <v>10.478999999999999</v>
      </c>
      <c r="F280">
        <v>9.5123999999999995</v>
      </c>
      <c r="G280">
        <v>8.5975999999999999</v>
      </c>
      <c r="H280">
        <v>8.4551999999999996</v>
      </c>
      <c r="J280" s="13">
        <v>38771</v>
      </c>
      <c r="K280">
        <v>18.176400000000001</v>
      </c>
      <c r="L280">
        <v>18.176400000000001</v>
      </c>
      <c r="M280">
        <v>15.0686</v>
      </c>
      <c r="N280">
        <v>10.614000000000001</v>
      </c>
      <c r="O280">
        <v>9.8823000000000008</v>
      </c>
      <c r="P280">
        <v>9.0929000000000002</v>
      </c>
      <c r="Q280">
        <v>9.0071999999999992</v>
      </c>
    </row>
    <row r="281" spans="1:17" x14ac:dyDescent="0.25">
      <c r="A281" s="1">
        <v>38765</v>
      </c>
      <c r="B281">
        <v>14.949299999999999</v>
      </c>
      <c r="C281">
        <v>14.949299999999999</v>
      </c>
      <c r="D281">
        <v>13.1599</v>
      </c>
      <c r="E281">
        <v>10.654299999999999</v>
      </c>
      <c r="F281">
        <v>9.5915999999999997</v>
      </c>
      <c r="G281">
        <v>8.5562000000000005</v>
      </c>
      <c r="H281">
        <v>8.3595000000000006</v>
      </c>
      <c r="J281" s="13">
        <v>38772</v>
      </c>
      <c r="K281">
        <v>19.163399999999999</v>
      </c>
      <c r="L281">
        <v>19.163399999999999</v>
      </c>
      <c r="M281">
        <v>15.627599999999999</v>
      </c>
      <c r="N281">
        <v>10.316800000000001</v>
      </c>
      <c r="O281">
        <v>9.4893000000000001</v>
      </c>
      <c r="P281">
        <v>8.6646000000000001</v>
      </c>
      <c r="Q281">
        <v>8.5635999999999992</v>
      </c>
    </row>
    <row r="282" spans="1:17" x14ac:dyDescent="0.25">
      <c r="A282" s="1">
        <v>38769</v>
      </c>
      <c r="B282">
        <v>15.1045</v>
      </c>
      <c r="C282">
        <v>15.1045</v>
      </c>
      <c r="D282">
        <v>13.3156</v>
      </c>
      <c r="E282">
        <v>10.8224</v>
      </c>
      <c r="F282">
        <v>9.7423000000000002</v>
      </c>
      <c r="G282">
        <v>8.6788000000000007</v>
      </c>
      <c r="H282">
        <v>8.4793000000000003</v>
      </c>
      <c r="J282" s="13">
        <v>38775</v>
      </c>
      <c r="K282">
        <v>19.4664</v>
      </c>
      <c r="L282">
        <v>19.4664</v>
      </c>
      <c r="M282">
        <v>15.916600000000001</v>
      </c>
      <c r="N282">
        <v>10.6713</v>
      </c>
      <c r="O282">
        <v>9.9481000000000002</v>
      </c>
      <c r="P282">
        <v>9.1876999999999995</v>
      </c>
      <c r="Q282">
        <v>9.1029</v>
      </c>
    </row>
    <row r="283" spans="1:17" x14ac:dyDescent="0.25">
      <c r="A283" s="1">
        <v>38770</v>
      </c>
      <c r="B283">
        <v>14.4421</v>
      </c>
      <c r="C283">
        <v>14.4421</v>
      </c>
      <c r="D283">
        <v>12.749700000000001</v>
      </c>
      <c r="E283">
        <v>10.3775</v>
      </c>
      <c r="F283">
        <v>9.4824000000000002</v>
      </c>
      <c r="G283">
        <v>8.6593</v>
      </c>
      <c r="H283">
        <v>8.5008999999999997</v>
      </c>
      <c r="J283" s="13">
        <v>38776</v>
      </c>
      <c r="K283">
        <v>19.248200000000001</v>
      </c>
      <c r="L283">
        <v>19.248200000000001</v>
      </c>
      <c r="M283">
        <v>16.056699999999999</v>
      </c>
      <c r="N283">
        <v>11.5928</v>
      </c>
      <c r="O283">
        <v>11.0259</v>
      </c>
      <c r="P283">
        <v>10.4283</v>
      </c>
      <c r="Q283">
        <v>10.368399999999999</v>
      </c>
    </row>
    <row r="284" spans="1:17" x14ac:dyDescent="0.25">
      <c r="A284" s="1">
        <v>38771</v>
      </c>
      <c r="B284">
        <v>14.551600000000001</v>
      </c>
      <c r="C284">
        <v>14.551600000000001</v>
      </c>
      <c r="D284">
        <v>12.8309</v>
      </c>
      <c r="E284">
        <v>10.464499999999999</v>
      </c>
      <c r="F284">
        <v>9.5188000000000006</v>
      </c>
      <c r="G284">
        <v>8.5885999999999996</v>
      </c>
      <c r="H284">
        <v>8.4276</v>
      </c>
      <c r="J284" s="13">
        <v>38777</v>
      </c>
      <c r="K284">
        <v>19.6646</v>
      </c>
      <c r="L284">
        <v>19.6646</v>
      </c>
      <c r="M284">
        <v>16.023599999999998</v>
      </c>
      <c r="N284">
        <v>10.6782</v>
      </c>
      <c r="O284">
        <v>9.8908000000000005</v>
      </c>
      <c r="P284">
        <v>9.0350999999999999</v>
      </c>
      <c r="Q284">
        <v>8.9460999999999995</v>
      </c>
    </row>
    <row r="285" spans="1:17" x14ac:dyDescent="0.25">
      <c r="A285" s="1">
        <v>38772</v>
      </c>
      <c r="B285">
        <v>14.5494</v>
      </c>
      <c r="C285">
        <v>14.5494</v>
      </c>
      <c r="D285">
        <v>12.7972</v>
      </c>
      <c r="E285">
        <v>10.3475</v>
      </c>
      <c r="F285">
        <v>9.3277000000000001</v>
      </c>
      <c r="G285">
        <v>8.3339999999999996</v>
      </c>
      <c r="H285">
        <v>8.1483000000000008</v>
      </c>
      <c r="J285" s="13">
        <v>38778</v>
      </c>
      <c r="K285">
        <v>18.2987</v>
      </c>
      <c r="L285">
        <v>18.2987</v>
      </c>
      <c r="M285">
        <v>15.199299999999999</v>
      </c>
      <c r="N285">
        <v>10.8993</v>
      </c>
      <c r="O285">
        <v>10.135300000000001</v>
      </c>
      <c r="P285">
        <v>9.3087</v>
      </c>
      <c r="Q285">
        <v>9.2314000000000007</v>
      </c>
    </row>
    <row r="286" spans="1:17" x14ac:dyDescent="0.25">
      <c r="A286" s="1">
        <v>38775</v>
      </c>
      <c r="B286">
        <v>14.6137</v>
      </c>
      <c r="C286">
        <v>14.6137</v>
      </c>
      <c r="D286">
        <v>12.8424</v>
      </c>
      <c r="E286">
        <v>10.399900000000001</v>
      </c>
      <c r="F286">
        <v>9.6432000000000002</v>
      </c>
      <c r="G286">
        <v>8.9489000000000001</v>
      </c>
      <c r="H286">
        <v>8.8325999999999993</v>
      </c>
      <c r="J286" s="13">
        <v>38779</v>
      </c>
      <c r="K286">
        <v>22.078600000000002</v>
      </c>
      <c r="L286">
        <v>22.078600000000002</v>
      </c>
      <c r="M286">
        <v>17.714700000000001</v>
      </c>
      <c r="N286">
        <v>11.2906</v>
      </c>
      <c r="O286">
        <v>10.970700000000001</v>
      </c>
      <c r="P286">
        <v>10.6411</v>
      </c>
      <c r="Q286">
        <v>10.612399999999999</v>
      </c>
    </row>
    <row r="287" spans="1:17" x14ac:dyDescent="0.25">
      <c r="A287" s="1">
        <v>38776</v>
      </c>
      <c r="B287">
        <v>15.382</v>
      </c>
      <c r="C287">
        <v>15.382</v>
      </c>
      <c r="D287">
        <v>13.5222</v>
      </c>
      <c r="E287">
        <v>11.007300000000001</v>
      </c>
      <c r="F287">
        <v>10.1881</v>
      </c>
      <c r="G287">
        <v>9.3834</v>
      </c>
      <c r="H287">
        <v>9.2632999999999992</v>
      </c>
      <c r="J287" s="13">
        <v>38782</v>
      </c>
      <c r="K287">
        <v>21.271899999999999</v>
      </c>
      <c r="L287">
        <v>21.271899999999999</v>
      </c>
      <c r="M287">
        <v>17.788699999999999</v>
      </c>
      <c r="N287">
        <v>12.923400000000001</v>
      </c>
      <c r="O287">
        <v>12.151300000000001</v>
      </c>
      <c r="P287">
        <v>11.3268</v>
      </c>
      <c r="Q287">
        <v>11.242100000000001</v>
      </c>
    </row>
    <row r="288" spans="1:17" x14ac:dyDescent="0.25">
      <c r="A288" s="1">
        <v>38777</v>
      </c>
      <c r="B288">
        <v>14.701000000000001</v>
      </c>
      <c r="C288">
        <v>14.701000000000001</v>
      </c>
      <c r="D288">
        <v>12.9398</v>
      </c>
      <c r="E288">
        <v>10.5265</v>
      </c>
      <c r="F288">
        <v>9.6846999999999994</v>
      </c>
      <c r="G288">
        <v>8.8763000000000005</v>
      </c>
      <c r="H288">
        <v>8.7428000000000008</v>
      </c>
      <c r="J288" s="13">
        <v>38783</v>
      </c>
      <c r="K288">
        <v>21.7592</v>
      </c>
      <c r="L288">
        <v>21.7592</v>
      </c>
      <c r="M288">
        <v>17.9697</v>
      </c>
      <c r="N288">
        <v>12.8024</v>
      </c>
      <c r="O288">
        <v>11.81</v>
      </c>
      <c r="P288">
        <v>10.726100000000001</v>
      </c>
      <c r="Q288">
        <v>10.6401</v>
      </c>
    </row>
    <row r="289" spans="1:17" x14ac:dyDescent="0.25">
      <c r="A289" s="1">
        <v>38778</v>
      </c>
      <c r="B289">
        <v>14.797499999999999</v>
      </c>
      <c r="C289">
        <v>14.797499999999999</v>
      </c>
      <c r="D289">
        <v>12.9991</v>
      </c>
      <c r="E289">
        <v>10.5525</v>
      </c>
      <c r="F289">
        <v>9.6798000000000002</v>
      </c>
      <c r="G289">
        <v>8.8139000000000003</v>
      </c>
      <c r="H289">
        <v>8.6792999999999996</v>
      </c>
      <c r="J289" s="13">
        <v>38784</v>
      </c>
      <c r="K289">
        <v>18.359000000000002</v>
      </c>
      <c r="L289">
        <v>18.359000000000002</v>
      </c>
      <c r="M289">
        <v>15.5892</v>
      </c>
      <c r="N289">
        <v>12.0624</v>
      </c>
      <c r="O289">
        <v>11.2501</v>
      </c>
      <c r="P289">
        <v>10.3744</v>
      </c>
      <c r="Q289">
        <v>10.3163</v>
      </c>
    </row>
    <row r="290" spans="1:17" x14ac:dyDescent="0.25">
      <c r="A290" s="1">
        <v>38779</v>
      </c>
      <c r="B290">
        <v>15.6326</v>
      </c>
      <c r="C290">
        <v>15.6326</v>
      </c>
      <c r="D290">
        <v>13.624700000000001</v>
      </c>
      <c r="E290">
        <v>10.8506</v>
      </c>
      <c r="F290">
        <v>10.0288</v>
      </c>
      <c r="G290">
        <v>9.2545000000000002</v>
      </c>
      <c r="H290">
        <v>9.1327999999999996</v>
      </c>
      <c r="J290" s="13">
        <v>38785</v>
      </c>
      <c r="K290">
        <v>17.704799999999999</v>
      </c>
      <c r="L290">
        <v>17.704799999999999</v>
      </c>
      <c r="M290">
        <v>15.620100000000001</v>
      </c>
      <c r="N290">
        <v>13.0548</v>
      </c>
      <c r="O290">
        <v>12.335100000000001</v>
      </c>
      <c r="P290">
        <v>11.570600000000001</v>
      </c>
      <c r="Q290">
        <v>11.510999999999999</v>
      </c>
    </row>
    <row r="291" spans="1:17" x14ac:dyDescent="0.25">
      <c r="A291" s="1">
        <v>38782</v>
      </c>
      <c r="B291">
        <v>15.993399999999999</v>
      </c>
      <c r="C291">
        <v>15.993399999999999</v>
      </c>
      <c r="D291">
        <v>14.12</v>
      </c>
      <c r="E291">
        <v>11.586</v>
      </c>
      <c r="F291">
        <v>10.8612</v>
      </c>
      <c r="G291">
        <v>10.187900000000001</v>
      </c>
      <c r="H291">
        <v>10.0838</v>
      </c>
      <c r="J291" s="13">
        <v>38786</v>
      </c>
      <c r="K291">
        <v>15.7607</v>
      </c>
      <c r="L291">
        <v>15.7607</v>
      </c>
      <c r="M291">
        <v>14.030900000000001</v>
      </c>
      <c r="N291">
        <v>11.9739</v>
      </c>
      <c r="O291">
        <v>11.505699999999999</v>
      </c>
      <c r="P291">
        <v>11.0176</v>
      </c>
      <c r="Q291">
        <v>10.985799999999999</v>
      </c>
    </row>
    <row r="292" spans="1:17" x14ac:dyDescent="0.25">
      <c r="A292" s="1">
        <v>38783</v>
      </c>
      <c r="B292">
        <v>16.531500000000001</v>
      </c>
      <c r="C292">
        <v>16.531500000000001</v>
      </c>
      <c r="D292">
        <v>14.4086</v>
      </c>
      <c r="E292">
        <v>11.5107</v>
      </c>
      <c r="F292">
        <v>10.866400000000001</v>
      </c>
      <c r="G292">
        <v>10.278700000000001</v>
      </c>
      <c r="H292">
        <v>10.194599999999999</v>
      </c>
      <c r="J292" s="13">
        <v>38789</v>
      </c>
      <c r="K292">
        <v>18.313300000000002</v>
      </c>
      <c r="L292">
        <v>18.313300000000002</v>
      </c>
      <c r="M292">
        <v>16.177099999999999</v>
      </c>
      <c r="N292">
        <v>13.593500000000001</v>
      </c>
      <c r="O292">
        <v>12.8971</v>
      </c>
      <c r="P292">
        <v>12.1609</v>
      </c>
      <c r="Q292">
        <v>12.110300000000001</v>
      </c>
    </row>
    <row r="293" spans="1:17" x14ac:dyDescent="0.25">
      <c r="A293" s="1">
        <v>38784</v>
      </c>
      <c r="B293">
        <v>15.7105</v>
      </c>
      <c r="C293">
        <v>15.7105</v>
      </c>
      <c r="D293">
        <v>13.831200000000001</v>
      </c>
      <c r="E293">
        <v>11.3043</v>
      </c>
      <c r="F293">
        <v>10.411</v>
      </c>
      <c r="G293">
        <v>9.5112000000000005</v>
      </c>
      <c r="H293">
        <v>9.3792000000000009</v>
      </c>
      <c r="J293" s="13">
        <v>38790</v>
      </c>
      <c r="K293">
        <v>17.504300000000001</v>
      </c>
      <c r="L293">
        <v>17.504300000000001</v>
      </c>
      <c r="M293">
        <v>15.6874</v>
      </c>
      <c r="N293">
        <v>13.567</v>
      </c>
      <c r="O293">
        <v>12.9238</v>
      </c>
      <c r="P293">
        <v>12.246700000000001</v>
      </c>
      <c r="Q293">
        <v>12.2074</v>
      </c>
    </row>
    <row r="294" spans="1:17" x14ac:dyDescent="0.25">
      <c r="A294" s="1">
        <v>38785</v>
      </c>
      <c r="B294">
        <v>16.112500000000001</v>
      </c>
      <c r="C294">
        <v>16.112500000000001</v>
      </c>
      <c r="D294">
        <v>14.182</v>
      </c>
      <c r="E294">
        <v>11.5906</v>
      </c>
      <c r="F294">
        <v>10.8796</v>
      </c>
      <c r="G294">
        <v>10.1973</v>
      </c>
      <c r="H294">
        <v>10.100099999999999</v>
      </c>
      <c r="J294" s="13">
        <v>38791</v>
      </c>
      <c r="K294">
        <v>18.260899999999999</v>
      </c>
      <c r="L294">
        <v>18.260899999999999</v>
      </c>
      <c r="M294">
        <v>16.0562</v>
      </c>
      <c r="N294">
        <v>13.488099999999999</v>
      </c>
      <c r="O294">
        <v>13.8728</v>
      </c>
      <c r="P294">
        <v>14.247199999999999</v>
      </c>
      <c r="Q294">
        <v>14.266500000000001</v>
      </c>
    </row>
    <row r="295" spans="1:17" x14ac:dyDescent="0.25">
      <c r="A295" s="1">
        <v>38786</v>
      </c>
      <c r="B295">
        <v>15.5779</v>
      </c>
      <c r="C295">
        <v>15.5779</v>
      </c>
      <c r="D295">
        <v>13.6129</v>
      </c>
      <c r="E295">
        <v>10.9442</v>
      </c>
      <c r="F295">
        <v>10.123900000000001</v>
      </c>
      <c r="G295">
        <v>9.3139000000000003</v>
      </c>
      <c r="H295">
        <v>9.1968999999999994</v>
      </c>
      <c r="J295" s="13">
        <v>38792</v>
      </c>
      <c r="K295">
        <v>19.001899999999999</v>
      </c>
      <c r="L295">
        <v>19.001899999999999</v>
      </c>
      <c r="M295">
        <v>15.7476</v>
      </c>
      <c r="N295">
        <v>11.713800000000001</v>
      </c>
      <c r="O295">
        <v>11.986499999999999</v>
      </c>
      <c r="P295">
        <v>12.2531</v>
      </c>
      <c r="Q295">
        <v>12.2631</v>
      </c>
    </row>
    <row r="296" spans="1:17" x14ac:dyDescent="0.25">
      <c r="A296" s="1">
        <v>38789</v>
      </c>
      <c r="B296">
        <v>15.7683</v>
      </c>
      <c r="C296">
        <v>15.7683</v>
      </c>
      <c r="D296">
        <v>13.6546</v>
      </c>
      <c r="E296">
        <v>10.766400000000001</v>
      </c>
      <c r="F296">
        <v>10.0646</v>
      </c>
      <c r="G296">
        <v>9.3828999999999994</v>
      </c>
      <c r="H296">
        <v>9.2908000000000008</v>
      </c>
      <c r="J296" s="13">
        <v>38796</v>
      </c>
      <c r="K296">
        <v>16.425599999999999</v>
      </c>
      <c r="L296">
        <v>16.425599999999999</v>
      </c>
      <c r="M296">
        <v>14.1343</v>
      </c>
      <c r="N296">
        <v>10.709199999999999</v>
      </c>
      <c r="O296">
        <v>10.1906</v>
      </c>
      <c r="P296">
        <v>10.0121</v>
      </c>
      <c r="Q296">
        <v>9.9757999999999996</v>
      </c>
    </row>
    <row r="297" spans="1:17" x14ac:dyDescent="0.25">
      <c r="A297" s="1">
        <v>38790</v>
      </c>
      <c r="B297">
        <v>15.1686</v>
      </c>
      <c r="C297">
        <v>15.1686</v>
      </c>
      <c r="D297">
        <v>13.101100000000001</v>
      </c>
      <c r="E297">
        <v>10.286</v>
      </c>
      <c r="F297">
        <v>9.6789000000000005</v>
      </c>
      <c r="G297">
        <v>9.0827000000000009</v>
      </c>
      <c r="H297">
        <v>9.0070999999999994</v>
      </c>
      <c r="J297" s="13">
        <v>38797</v>
      </c>
      <c r="K297">
        <v>16.843399999999999</v>
      </c>
      <c r="L297">
        <v>16.843399999999999</v>
      </c>
      <c r="M297">
        <v>14.337999999999999</v>
      </c>
      <c r="N297">
        <v>10.5107</v>
      </c>
      <c r="O297">
        <v>9.6959999999999997</v>
      </c>
      <c r="P297">
        <v>9.2394999999999996</v>
      </c>
      <c r="Q297">
        <v>9.1439000000000004</v>
      </c>
    </row>
    <row r="298" spans="1:17" x14ac:dyDescent="0.25">
      <c r="A298" s="1">
        <v>38791</v>
      </c>
      <c r="B298">
        <v>15.8919</v>
      </c>
      <c r="C298">
        <v>15.8919</v>
      </c>
      <c r="D298">
        <v>13.567500000000001</v>
      </c>
      <c r="E298">
        <v>10.289099999999999</v>
      </c>
      <c r="F298">
        <v>9.5563000000000002</v>
      </c>
      <c r="G298">
        <v>8.8767999999999994</v>
      </c>
      <c r="H298">
        <v>8.7792999999999992</v>
      </c>
      <c r="J298" s="13">
        <v>38798</v>
      </c>
      <c r="K298">
        <v>16.477900000000002</v>
      </c>
      <c r="L298">
        <v>16.477900000000002</v>
      </c>
      <c r="M298">
        <v>13.913</v>
      </c>
      <c r="N298">
        <v>10.013999999999999</v>
      </c>
      <c r="O298">
        <v>9.2409999999999997</v>
      </c>
      <c r="P298">
        <v>8.7667999999999999</v>
      </c>
      <c r="Q298">
        <v>8.6757000000000009</v>
      </c>
    </row>
    <row r="299" spans="1:17" x14ac:dyDescent="0.25">
      <c r="A299" s="1">
        <v>38792</v>
      </c>
      <c r="B299">
        <v>15.043799999999999</v>
      </c>
      <c r="C299">
        <v>15.043799999999999</v>
      </c>
      <c r="D299">
        <v>13.001200000000001</v>
      </c>
      <c r="E299">
        <v>10.2148</v>
      </c>
      <c r="F299">
        <v>9.9049999999999994</v>
      </c>
      <c r="G299">
        <v>9.6456999999999997</v>
      </c>
      <c r="H299">
        <v>9.6128</v>
      </c>
      <c r="J299" s="13">
        <v>38799</v>
      </c>
      <c r="K299">
        <v>16.339700000000001</v>
      </c>
      <c r="L299">
        <v>16.339700000000001</v>
      </c>
      <c r="M299">
        <v>13.899699999999999</v>
      </c>
      <c r="N299">
        <v>10.162699999999999</v>
      </c>
      <c r="O299">
        <v>9.3634000000000004</v>
      </c>
      <c r="P299">
        <v>8.9184999999999999</v>
      </c>
      <c r="Q299">
        <v>8.8247999999999998</v>
      </c>
    </row>
    <row r="300" spans="1:17" x14ac:dyDescent="0.25">
      <c r="A300" s="1">
        <v>38793</v>
      </c>
      <c r="B300">
        <v>16.340299999999999</v>
      </c>
      <c r="C300">
        <v>16.340299999999999</v>
      </c>
      <c r="D300">
        <v>14.0162</v>
      </c>
      <c r="E300">
        <v>10.555899999999999</v>
      </c>
      <c r="F300">
        <v>9.9023000000000003</v>
      </c>
      <c r="G300">
        <v>9.5405999999999995</v>
      </c>
      <c r="H300">
        <v>9.4690999999999992</v>
      </c>
      <c r="J300" s="13">
        <v>38800</v>
      </c>
      <c r="K300">
        <v>16.239699999999999</v>
      </c>
      <c r="L300">
        <v>16.239699999999999</v>
      </c>
      <c r="M300">
        <v>13.762700000000001</v>
      </c>
      <c r="N300">
        <v>10.072900000000001</v>
      </c>
      <c r="O300">
        <v>9.3720999999999997</v>
      </c>
      <c r="P300">
        <v>8.9062999999999999</v>
      </c>
      <c r="Q300">
        <v>8.8224</v>
      </c>
    </row>
    <row r="301" spans="1:17" x14ac:dyDescent="0.25">
      <c r="A301" s="1">
        <v>38796</v>
      </c>
      <c r="B301">
        <v>15.1496</v>
      </c>
      <c r="C301">
        <v>15.1496</v>
      </c>
      <c r="D301">
        <v>13.5251</v>
      </c>
      <c r="E301">
        <v>11.004899999999999</v>
      </c>
      <c r="F301">
        <v>9.8391999999999999</v>
      </c>
      <c r="G301">
        <v>8.9413</v>
      </c>
      <c r="H301">
        <v>8.6671999999999993</v>
      </c>
      <c r="J301" s="13">
        <v>38803</v>
      </c>
      <c r="K301">
        <v>16.717199999999998</v>
      </c>
      <c r="L301">
        <v>16.717199999999998</v>
      </c>
      <c r="M301">
        <v>14.165699999999999</v>
      </c>
      <c r="N301">
        <v>10.290100000000001</v>
      </c>
      <c r="O301">
        <v>9.7928999999999995</v>
      </c>
      <c r="P301">
        <v>9.6560000000000006</v>
      </c>
      <c r="Q301">
        <v>9.6295000000000002</v>
      </c>
    </row>
    <row r="302" spans="1:17" x14ac:dyDescent="0.25">
      <c r="A302" s="1">
        <v>38797</v>
      </c>
      <c r="B302">
        <v>15.263299999999999</v>
      </c>
      <c r="C302">
        <v>15.263299999999999</v>
      </c>
      <c r="D302">
        <v>13.6104</v>
      </c>
      <c r="E302">
        <v>11.044</v>
      </c>
      <c r="F302">
        <v>9.9205000000000005</v>
      </c>
      <c r="G302">
        <v>9.0932999999999993</v>
      </c>
      <c r="H302">
        <v>8.843</v>
      </c>
      <c r="J302" s="13">
        <v>38804</v>
      </c>
      <c r="K302">
        <v>16.487500000000001</v>
      </c>
      <c r="L302">
        <v>16.487500000000001</v>
      </c>
      <c r="M302">
        <v>14.0558</v>
      </c>
      <c r="N302">
        <v>10.4244</v>
      </c>
      <c r="O302">
        <v>9.9184999999999999</v>
      </c>
      <c r="P302">
        <v>9.7182999999999993</v>
      </c>
      <c r="Q302">
        <v>9.6806000000000001</v>
      </c>
    </row>
    <row r="303" spans="1:17" x14ac:dyDescent="0.25">
      <c r="A303" s="1">
        <v>38798</v>
      </c>
      <c r="B303">
        <v>15.0091</v>
      </c>
      <c r="C303">
        <v>15.0091</v>
      </c>
      <c r="D303">
        <v>13.309799999999999</v>
      </c>
      <c r="E303">
        <v>10.745699999999999</v>
      </c>
      <c r="F303">
        <v>9.7684999999999995</v>
      </c>
      <c r="G303">
        <v>9.0516000000000005</v>
      </c>
      <c r="H303">
        <v>8.8605</v>
      </c>
      <c r="J303" s="13">
        <v>38805</v>
      </c>
      <c r="K303">
        <v>16.517099999999999</v>
      </c>
      <c r="L303">
        <v>16.517099999999999</v>
      </c>
      <c r="M303">
        <v>13.833399999999999</v>
      </c>
      <c r="N303">
        <v>9.7376000000000005</v>
      </c>
      <c r="O303">
        <v>9.1079000000000008</v>
      </c>
      <c r="P303">
        <v>8.7782</v>
      </c>
      <c r="Q303">
        <v>8.7187999999999999</v>
      </c>
    </row>
    <row r="304" spans="1:17" x14ac:dyDescent="0.25">
      <c r="A304" s="1">
        <v>38799</v>
      </c>
      <c r="B304">
        <v>14.8581</v>
      </c>
      <c r="C304">
        <v>14.8581</v>
      </c>
      <c r="D304">
        <v>13.244199999999999</v>
      </c>
      <c r="E304">
        <v>10.7347</v>
      </c>
      <c r="F304">
        <v>9.6710999999999991</v>
      </c>
      <c r="G304">
        <v>8.9131</v>
      </c>
      <c r="H304">
        <v>8.6841000000000008</v>
      </c>
      <c r="J304" s="13">
        <v>38806</v>
      </c>
      <c r="K304">
        <v>18.0078</v>
      </c>
      <c r="L304">
        <v>18.0078</v>
      </c>
      <c r="M304">
        <v>15.0441</v>
      </c>
      <c r="N304">
        <v>10.554500000000001</v>
      </c>
      <c r="O304">
        <v>9.8606999999999996</v>
      </c>
      <c r="P304">
        <v>9.4380000000000006</v>
      </c>
      <c r="Q304">
        <v>9.3660999999999994</v>
      </c>
    </row>
    <row r="305" spans="1:17" x14ac:dyDescent="0.25">
      <c r="A305" s="1">
        <v>38800</v>
      </c>
      <c r="B305">
        <v>14.5898</v>
      </c>
      <c r="C305">
        <v>14.5898</v>
      </c>
      <c r="D305">
        <v>13.0077</v>
      </c>
      <c r="E305">
        <v>10.625500000000001</v>
      </c>
      <c r="F305">
        <v>9.6136999999999997</v>
      </c>
      <c r="G305">
        <v>8.8223000000000003</v>
      </c>
      <c r="H305">
        <v>8.6051000000000002</v>
      </c>
      <c r="J305" s="13">
        <v>38807</v>
      </c>
      <c r="K305">
        <v>15.384399999999999</v>
      </c>
      <c r="L305">
        <v>15.384399999999999</v>
      </c>
      <c r="M305">
        <v>13.2829</v>
      </c>
      <c r="N305">
        <v>10.293100000000001</v>
      </c>
      <c r="O305">
        <v>9.9107000000000003</v>
      </c>
      <c r="P305">
        <v>9.6984999999999992</v>
      </c>
      <c r="Q305">
        <v>9.6635000000000009</v>
      </c>
    </row>
    <row r="306" spans="1:17" x14ac:dyDescent="0.25">
      <c r="A306" s="1">
        <v>38803</v>
      </c>
      <c r="B306">
        <v>14.709</v>
      </c>
      <c r="C306">
        <v>14.709</v>
      </c>
      <c r="D306">
        <v>13.1418</v>
      </c>
      <c r="E306">
        <v>10.777200000000001</v>
      </c>
      <c r="F306">
        <v>9.8333999999999993</v>
      </c>
      <c r="G306">
        <v>9.1409000000000002</v>
      </c>
      <c r="H306">
        <v>8.9490999999999996</v>
      </c>
      <c r="J306" s="13">
        <v>38810</v>
      </c>
      <c r="K306">
        <v>16.212900000000001</v>
      </c>
      <c r="L306">
        <v>16.212900000000001</v>
      </c>
      <c r="M306">
        <v>13.867599999999999</v>
      </c>
      <c r="N306">
        <v>10.4801</v>
      </c>
      <c r="O306">
        <v>9.9212000000000007</v>
      </c>
      <c r="P306">
        <v>9.5394000000000005</v>
      </c>
      <c r="Q306">
        <v>9.4761000000000006</v>
      </c>
    </row>
    <row r="307" spans="1:17" x14ac:dyDescent="0.25">
      <c r="A307" s="1">
        <v>38804</v>
      </c>
      <c r="B307">
        <v>14.996499999999999</v>
      </c>
      <c r="C307">
        <v>14.996499999999999</v>
      </c>
      <c r="D307">
        <v>13.383100000000001</v>
      </c>
      <c r="E307">
        <v>10.9589</v>
      </c>
      <c r="F307">
        <v>9.9542000000000002</v>
      </c>
      <c r="G307">
        <v>9.1811000000000007</v>
      </c>
      <c r="H307">
        <v>8.9701000000000004</v>
      </c>
      <c r="J307" s="13">
        <v>38811</v>
      </c>
      <c r="K307">
        <v>18.102499999999999</v>
      </c>
      <c r="L307">
        <v>18.102499999999999</v>
      </c>
      <c r="M307">
        <v>15.0131</v>
      </c>
      <c r="N307">
        <v>10.3362</v>
      </c>
      <c r="O307">
        <v>9.7096999999999998</v>
      </c>
      <c r="P307">
        <v>9.3094000000000001</v>
      </c>
      <c r="Q307">
        <v>9.2467000000000006</v>
      </c>
    </row>
    <row r="308" spans="1:17" x14ac:dyDescent="0.25">
      <c r="A308" s="1">
        <v>38805</v>
      </c>
      <c r="B308">
        <v>14.4963</v>
      </c>
      <c r="C308">
        <v>14.4963</v>
      </c>
      <c r="D308">
        <v>12.8688</v>
      </c>
      <c r="E308">
        <v>10.419</v>
      </c>
      <c r="F308">
        <v>9.4382000000000001</v>
      </c>
      <c r="G308">
        <v>8.6885999999999992</v>
      </c>
      <c r="H308">
        <v>8.4884000000000004</v>
      </c>
      <c r="J308" s="13">
        <v>38812</v>
      </c>
      <c r="K308">
        <v>15.729699999999999</v>
      </c>
      <c r="L308">
        <v>15.729699999999999</v>
      </c>
      <c r="M308">
        <v>13.4756</v>
      </c>
      <c r="N308">
        <v>10.267899999999999</v>
      </c>
      <c r="O308">
        <v>9.6041000000000007</v>
      </c>
      <c r="P308">
        <v>9.0485000000000007</v>
      </c>
      <c r="Q308">
        <v>8.9616000000000007</v>
      </c>
    </row>
    <row r="309" spans="1:17" x14ac:dyDescent="0.25">
      <c r="A309" s="1">
        <v>38806</v>
      </c>
      <c r="B309">
        <v>15.685700000000001</v>
      </c>
      <c r="C309">
        <v>15.685700000000001</v>
      </c>
      <c r="D309">
        <v>13.7834</v>
      </c>
      <c r="E309">
        <v>10.863799999999999</v>
      </c>
      <c r="F309">
        <v>9.7805999999999997</v>
      </c>
      <c r="G309">
        <v>9.0104000000000006</v>
      </c>
      <c r="H309">
        <v>8.8031000000000006</v>
      </c>
      <c r="J309" s="13">
        <v>38813</v>
      </c>
      <c r="K309">
        <v>15.944000000000001</v>
      </c>
      <c r="L309">
        <v>15.944000000000001</v>
      </c>
      <c r="M309">
        <v>13.7148</v>
      </c>
      <c r="N309">
        <v>10.5837</v>
      </c>
      <c r="O309">
        <v>10.101100000000001</v>
      </c>
      <c r="P309">
        <v>9.7286999999999999</v>
      </c>
      <c r="Q309">
        <v>9.6734000000000009</v>
      </c>
    </row>
    <row r="310" spans="1:17" x14ac:dyDescent="0.25">
      <c r="A310" s="1">
        <v>38807</v>
      </c>
      <c r="B310">
        <v>15.3482</v>
      </c>
      <c r="C310">
        <v>15.3482</v>
      </c>
      <c r="D310">
        <v>13.534599999999999</v>
      </c>
      <c r="E310">
        <v>10.8188</v>
      </c>
      <c r="F310">
        <v>9.8720999999999997</v>
      </c>
      <c r="G310">
        <v>9.1867000000000001</v>
      </c>
      <c r="H310">
        <v>9.0149000000000008</v>
      </c>
      <c r="J310" s="13">
        <v>38814</v>
      </c>
      <c r="K310">
        <v>16.177099999999999</v>
      </c>
      <c r="L310">
        <v>16.177099999999999</v>
      </c>
      <c r="M310">
        <v>14.0283</v>
      </c>
      <c r="N310">
        <v>11.0586</v>
      </c>
      <c r="O310">
        <v>10.811999999999999</v>
      </c>
      <c r="P310">
        <v>10.6791</v>
      </c>
      <c r="Q310">
        <v>10.66</v>
      </c>
    </row>
    <row r="311" spans="1:17" x14ac:dyDescent="0.25">
      <c r="A311" s="1">
        <v>38810</v>
      </c>
      <c r="B311">
        <v>15.644600000000001</v>
      </c>
      <c r="C311">
        <v>15.644600000000001</v>
      </c>
      <c r="D311">
        <v>13.7254</v>
      </c>
      <c r="E311">
        <v>10.8421</v>
      </c>
      <c r="F311">
        <v>9.7898999999999994</v>
      </c>
      <c r="G311">
        <v>8.9868000000000006</v>
      </c>
      <c r="H311">
        <v>8.7875999999999994</v>
      </c>
      <c r="J311" s="13">
        <v>38817</v>
      </c>
      <c r="K311">
        <v>16.4086</v>
      </c>
      <c r="L311">
        <v>16.4086</v>
      </c>
      <c r="M311">
        <v>14.257400000000001</v>
      </c>
      <c r="N311">
        <v>11.2875</v>
      </c>
      <c r="O311">
        <v>11.2857</v>
      </c>
      <c r="P311">
        <v>11.4133</v>
      </c>
      <c r="Q311">
        <v>11.431699999999999</v>
      </c>
    </row>
    <row r="312" spans="1:17" x14ac:dyDescent="0.25">
      <c r="A312" s="1">
        <v>38811</v>
      </c>
      <c r="B312">
        <v>15.139799999999999</v>
      </c>
      <c r="C312">
        <v>15.139799999999999</v>
      </c>
      <c r="D312">
        <v>13.2972</v>
      </c>
      <c r="E312">
        <v>10.5373</v>
      </c>
      <c r="F312">
        <v>9.5242000000000004</v>
      </c>
      <c r="G312">
        <v>8.7443000000000008</v>
      </c>
      <c r="H312">
        <v>8.5517000000000003</v>
      </c>
      <c r="J312" s="13">
        <v>38818</v>
      </c>
      <c r="K312">
        <v>14.805999999999999</v>
      </c>
      <c r="L312">
        <v>14.805999999999999</v>
      </c>
      <c r="M312">
        <v>13.564299999999999</v>
      </c>
      <c r="N312">
        <v>12.0181</v>
      </c>
      <c r="O312">
        <v>12.204700000000001</v>
      </c>
      <c r="P312">
        <v>12.413500000000001</v>
      </c>
      <c r="Q312">
        <v>12.4381</v>
      </c>
    </row>
    <row r="313" spans="1:17" x14ac:dyDescent="0.25">
      <c r="A313" s="1">
        <v>38812</v>
      </c>
      <c r="B313">
        <v>14.5556</v>
      </c>
      <c r="C313">
        <v>14.5556</v>
      </c>
      <c r="D313">
        <v>12.9254</v>
      </c>
      <c r="E313">
        <v>10.5344</v>
      </c>
      <c r="F313">
        <v>9.7042999999999999</v>
      </c>
      <c r="G313">
        <v>9.0831999999999997</v>
      </c>
      <c r="H313">
        <v>8.9335000000000004</v>
      </c>
      <c r="J313" s="13">
        <v>38819</v>
      </c>
      <c r="K313">
        <v>14.2218</v>
      </c>
      <c r="L313">
        <v>14.2218</v>
      </c>
      <c r="M313">
        <v>12.875999999999999</v>
      </c>
      <c r="N313">
        <v>11.19</v>
      </c>
      <c r="O313">
        <v>10.839</v>
      </c>
      <c r="P313">
        <v>10.484</v>
      </c>
      <c r="Q313">
        <v>10.444599999999999</v>
      </c>
    </row>
    <row r="314" spans="1:17" x14ac:dyDescent="0.25">
      <c r="A314" s="1">
        <v>38813</v>
      </c>
      <c r="B314">
        <v>15.341699999999999</v>
      </c>
      <c r="C314">
        <v>15.341699999999999</v>
      </c>
      <c r="D314">
        <v>13.487299999999999</v>
      </c>
      <c r="E314">
        <v>10.741400000000001</v>
      </c>
      <c r="F314">
        <v>9.7742000000000004</v>
      </c>
      <c r="G314">
        <v>9.0261999999999993</v>
      </c>
      <c r="H314">
        <v>8.8490000000000002</v>
      </c>
      <c r="J314" s="13">
        <v>38820</v>
      </c>
      <c r="K314">
        <v>13.617000000000001</v>
      </c>
      <c r="L314">
        <v>13.617000000000001</v>
      </c>
      <c r="M314">
        <v>12.3682</v>
      </c>
      <c r="N314">
        <v>10.806800000000001</v>
      </c>
      <c r="O314">
        <v>10.949</v>
      </c>
      <c r="P314">
        <v>11.1022</v>
      </c>
      <c r="Q314">
        <v>11.1191</v>
      </c>
    </row>
    <row r="315" spans="1:17" x14ac:dyDescent="0.25">
      <c r="A315" s="1">
        <v>38814</v>
      </c>
      <c r="B315">
        <v>16.151599999999998</v>
      </c>
      <c r="C315">
        <v>16.151599999999998</v>
      </c>
      <c r="D315">
        <v>14.2418</v>
      </c>
      <c r="E315">
        <v>11.4177</v>
      </c>
      <c r="F315">
        <v>10.542199999999999</v>
      </c>
      <c r="G315">
        <v>9.9345999999999997</v>
      </c>
      <c r="H315">
        <v>9.7905999999999995</v>
      </c>
      <c r="J315" s="13">
        <v>38824</v>
      </c>
      <c r="K315">
        <v>15.785500000000001</v>
      </c>
      <c r="L315">
        <v>15.785500000000001</v>
      </c>
      <c r="M315">
        <v>14.565</v>
      </c>
      <c r="N315">
        <v>13.0665</v>
      </c>
      <c r="O315">
        <v>12.86</v>
      </c>
      <c r="P315">
        <v>12.6639</v>
      </c>
      <c r="Q315">
        <v>12.641299999999999</v>
      </c>
    </row>
    <row r="316" spans="1:17" x14ac:dyDescent="0.25">
      <c r="A316" s="1">
        <v>38817</v>
      </c>
      <c r="B316">
        <v>16.004100000000001</v>
      </c>
      <c r="C316">
        <v>16.004100000000001</v>
      </c>
      <c r="D316">
        <v>14.1876</v>
      </c>
      <c r="E316">
        <v>11.545999999999999</v>
      </c>
      <c r="F316">
        <v>10.704800000000001</v>
      </c>
      <c r="G316">
        <v>10.087400000000001</v>
      </c>
      <c r="H316">
        <v>9.9456000000000007</v>
      </c>
      <c r="J316" s="13">
        <v>38825</v>
      </c>
      <c r="K316">
        <v>17.007999999999999</v>
      </c>
      <c r="L316">
        <v>17.007999999999999</v>
      </c>
      <c r="M316">
        <v>14.880100000000001</v>
      </c>
      <c r="N316">
        <v>12.173500000000001</v>
      </c>
      <c r="O316">
        <v>12.0215</v>
      </c>
      <c r="P316">
        <v>11.867699999999999</v>
      </c>
      <c r="Q316">
        <v>11.853899999999999</v>
      </c>
    </row>
    <row r="317" spans="1:17" x14ac:dyDescent="0.25">
      <c r="A317" s="1">
        <v>38818</v>
      </c>
      <c r="B317">
        <v>17.144100000000002</v>
      </c>
      <c r="C317">
        <v>17.144100000000002</v>
      </c>
      <c r="D317">
        <v>15.1113</v>
      </c>
      <c r="E317">
        <v>12.212</v>
      </c>
      <c r="F317">
        <v>11.321400000000001</v>
      </c>
      <c r="G317">
        <v>10.607900000000001</v>
      </c>
      <c r="H317">
        <v>10.4625</v>
      </c>
      <c r="J317" s="13">
        <v>38826</v>
      </c>
      <c r="K317">
        <v>13.811400000000001</v>
      </c>
      <c r="L317">
        <v>13.811400000000001</v>
      </c>
      <c r="M317">
        <v>12.8225</v>
      </c>
      <c r="N317">
        <v>11.6121</v>
      </c>
      <c r="O317">
        <v>11.2927</v>
      </c>
      <c r="P317">
        <v>10.9787</v>
      </c>
      <c r="Q317">
        <v>10.9407</v>
      </c>
    </row>
    <row r="318" spans="1:17" x14ac:dyDescent="0.25">
      <c r="A318" s="1">
        <v>38819</v>
      </c>
      <c r="B318">
        <v>16.779199999999999</v>
      </c>
      <c r="C318">
        <v>16.779199999999999</v>
      </c>
      <c r="D318">
        <v>14.7052</v>
      </c>
      <c r="E318">
        <v>11.7554</v>
      </c>
      <c r="F318">
        <v>10.909700000000001</v>
      </c>
      <c r="G318">
        <v>10.224399999999999</v>
      </c>
      <c r="H318">
        <v>10.092599999999999</v>
      </c>
      <c r="J318" s="13">
        <v>38827</v>
      </c>
      <c r="K318">
        <v>12.1883</v>
      </c>
      <c r="L318">
        <v>12.1883</v>
      </c>
      <c r="M318">
        <v>12.2281</v>
      </c>
      <c r="N318">
        <v>12.2746</v>
      </c>
      <c r="O318">
        <v>12.5428</v>
      </c>
      <c r="P318">
        <v>12.805400000000001</v>
      </c>
      <c r="Q318">
        <v>12.828099999999999</v>
      </c>
    </row>
    <row r="319" spans="1:17" x14ac:dyDescent="0.25">
      <c r="A319" s="1">
        <v>38820</v>
      </c>
      <c r="B319">
        <v>16.691199999999998</v>
      </c>
      <c r="C319">
        <v>16.691199999999998</v>
      </c>
      <c r="D319">
        <v>14.589399999999999</v>
      </c>
      <c r="E319">
        <v>11.5763</v>
      </c>
      <c r="F319">
        <v>10.8956</v>
      </c>
      <c r="G319">
        <v>10.4255</v>
      </c>
      <c r="H319">
        <v>10.3347</v>
      </c>
      <c r="J319" s="13">
        <v>38828</v>
      </c>
      <c r="K319">
        <v>16.754200000000001</v>
      </c>
      <c r="L319">
        <v>16.754200000000001</v>
      </c>
      <c r="M319">
        <v>14.237399999999999</v>
      </c>
      <c r="N319">
        <v>10.433199999999999</v>
      </c>
      <c r="O319">
        <v>9.4650999999999996</v>
      </c>
      <c r="P319">
        <v>8.7629000000000001</v>
      </c>
      <c r="Q319">
        <v>8.6219000000000001</v>
      </c>
    </row>
    <row r="320" spans="1:17" x14ac:dyDescent="0.25">
      <c r="A320" s="1">
        <v>38824</v>
      </c>
      <c r="B320">
        <v>17.297599999999999</v>
      </c>
      <c r="C320">
        <v>17.297599999999999</v>
      </c>
      <c r="D320">
        <v>15.116199999999999</v>
      </c>
      <c r="E320">
        <v>11.9474</v>
      </c>
      <c r="F320">
        <v>11.0319</v>
      </c>
      <c r="G320">
        <v>10.3361</v>
      </c>
      <c r="H320">
        <v>10.1915</v>
      </c>
      <c r="J320" s="13">
        <v>38831</v>
      </c>
      <c r="K320">
        <v>18.715599999999998</v>
      </c>
      <c r="L320">
        <v>18.715599999999998</v>
      </c>
      <c r="M320">
        <v>15.430999999999999</v>
      </c>
      <c r="N320">
        <v>10.304600000000001</v>
      </c>
      <c r="O320">
        <v>9.3591999999999995</v>
      </c>
      <c r="P320">
        <v>8.7218999999999998</v>
      </c>
      <c r="Q320">
        <v>8.61</v>
      </c>
    </row>
    <row r="321" spans="1:17" x14ac:dyDescent="0.25">
      <c r="A321" s="1">
        <v>38825</v>
      </c>
      <c r="B321">
        <v>16.113399999999999</v>
      </c>
      <c r="C321">
        <v>16.113399999999999</v>
      </c>
      <c r="D321">
        <v>13.894600000000001</v>
      </c>
      <c r="E321">
        <v>10.726000000000001</v>
      </c>
      <c r="F321">
        <v>9.9201999999999995</v>
      </c>
      <c r="G321">
        <v>9.2383000000000006</v>
      </c>
      <c r="H321">
        <v>9.1214999999999993</v>
      </c>
      <c r="J321" s="13">
        <v>38832</v>
      </c>
      <c r="K321">
        <v>17.739000000000001</v>
      </c>
      <c r="L321">
        <v>17.739000000000001</v>
      </c>
      <c r="M321">
        <v>14.831</v>
      </c>
      <c r="N321">
        <v>10.415699999999999</v>
      </c>
      <c r="O321">
        <v>9.5009999999999994</v>
      </c>
      <c r="P321">
        <v>8.8274000000000008</v>
      </c>
      <c r="Q321">
        <v>8.7085000000000008</v>
      </c>
    </row>
    <row r="322" spans="1:17" x14ac:dyDescent="0.25">
      <c r="A322" s="1">
        <v>38826</v>
      </c>
      <c r="B322">
        <v>16.670300000000001</v>
      </c>
      <c r="C322">
        <v>16.670300000000001</v>
      </c>
      <c r="D322">
        <v>14.222099999999999</v>
      </c>
      <c r="E322">
        <v>10.5184</v>
      </c>
      <c r="F322">
        <v>9.5940999999999992</v>
      </c>
      <c r="G322">
        <v>8.9628999999999994</v>
      </c>
      <c r="H322">
        <v>8.8323</v>
      </c>
      <c r="J322" s="13">
        <v>38833</v>
      </c>
      <c r="K322">
        <v>17.2714</v>
      </c>
      <c r="L322">
        <v>17.2714</v>
      </c>
      <c r="M322">
        <v>14.4588</v>
      </c>
      <c r="N322">
        <v>10.260400000000001</v>
      </c>
      <c r="O322">
        <v>9.4318000000000008</v>
      </c>
      <c r="P322">
        <v>8.7772000000000006</v>
      </c>
      <c r="Q322">
        <v>8.6704000000000008</v>
      </c>
    </row>
    <row r="323" spans="1:17" x14ac:dyDescent="0.25">
      <c r="A323" s="1">
        <v>38827</v>
      </c>
      <c r="B323">
        <v>16.438099999999999</v>
      </c>
      <c r="C323">
        <v>16.438099999999999</v>
      </c>
      <c r="D323">
        <v>13.923999999999999</v>
      </c>
      <c r="E323">
        <v>10.1934</v>
      </c>
      <c r="F323">
        <v>9.3811</v>
      </c>
      <c r="G323">
        <v>8.7683999999999997</v>
      </c>
      <c r="H323">
        <v>8.6595999999999993</v>
      </c>
      <c r="J323" s="13">
        <v>38834</v>
      </c>
      <c r="K323">
        <v>17.878699999999998</v>
      </c>
      <c r="L323">
        <v>17.878699999999998</v>
      </c>
      <c r="M323">
        <v>14.9985</v>
      </c>
      <c r="N323">
        <v>10.542</v>
      </c>
      <c r="O323">
        <v>9.5736000000000008</v>
      </c>
      <c r="P323">
        <v>8.9577000000000009</v>
      </c>
      <c r="Q323">
        <v>8.8355999999999995</v>
      </c>
    </row>
    <row r="324" spans="1:17" x14ac:dyDescent="0.25">
      <c r="A324" s="1">
        <v>38828</v>
      </c>
      <c r="B324">
        <v>14.9686</v>
      </c>
      <c r="C324">
        <v>14.9686</v>
      </c>
      <c r="D324">
        <v>13.3116</v>
      </c>
      <c r="E324">
        <v>10.890499999999999</v>
      </c>
      <c r="F324">
        <v>9.8249999999999993</v>
      </c>
      <c r="G324">
        <v>8.8983000000000008</v>
      </c>
      <c r="H324">
        <v>8.6713000000000005</v>
      </c>
      <c r="J324" s="13">
        <v>38835</v>
      </c>
      <c r="K324">
        <v>17.798400000000001</v>
      </c>
      <c r="L324">
        <v>17.798400000000001</v>
      </c>
      <c r="M324">
        <v>14.788500000000001</v>
      </c>
      <c r="N324">
        <v>10.1869</v>
      </c>
      <c r="O324">
        <v>9.4059000000000008</v>
      </c>
      <c r="P324">
        <v>8.8869000000000007</v>
      </c>
      <c r="Q324">
        <v>8.7987000000000002</v>
      </c>
    </row>
    <row r="325" spans="1:17" x14ac:dyDescent="0.25">
      <c r="A325" s="1">
        <v>38831</v>
      </c>
      <c r="B325">
        <v>15.722799999999999</v>
      </c>
      <c r="C325">
        <v>15.722799999999999</v>
      </c>
      <c r="D325">
        <v>13.823499999999999</v>
      </c>
      <c r="E325">
        <v>11.0167</v>
      </c>
      <c r="F325">
        <v>9.8744999999999994</v>
      </c>
      <c r="G325">
        <v>8.9011999999999993</v>
      </c>
      <c r="H325">
        <v>8.6687999999999992</v>
      </c>
      <c r="J325" s="13">
        <v>38838</v>
      </c>
      <c r="K325">
        <v>20.190799999999999</v>
      </c>
      <c r="L325">
        <v>20.190799999999999</v>
      </c>
      <c r="M325">
        <v>16.610800000000001</v>
      </c>
      <c r="N325">
        <v>11.169499999999999</v>
      </c>
      <c r="O325">
        <v>10.256600000000001</v>
      </c>
      <c r="P325">
        <v>9.5083000000000002</v>
      </c>
      <c r="Q325">
        <v>9.3971</v>
      </c>
    </row>
    <row r="326" spans="1:17" x14ac:dyDescent="0.25">
      <c r="A326" s="1">
        <v>38832</v>
      </c>
      <c r="B326">
        <v>15.349</v>
      </c>
      <c r="C326">
        <v>15.349</v>
      </c>
      <c r="D326">
        <v>13.605</v>
      </c>
      <c r="E326">
        <v>11.0608</v>
      </c>
      <c r="F326">
        <v>9.9720999999999993</v>
      </c>
      <c r="G326">
        <v>9.0230999999999995</v>
      </c>
      <c r="H326">
        <v>8.7966999999999995</v>
      </c>
      <c r="J326" s="13">
        <v>38839</v>
      </c>
      <c r="K326">
        <v>19.426300000000001</v>
      </c>
      <c r="L326">
        <v>19.426300000000001</v>
      </c>
      <c r="M326">
        <v>15.990600000000001</v>
      </c>
      <c r="N326">
        <v>10.6791</v>
      </c>
      <c r="O326">
        <v>9.9579000000000004</v>
      </c>
      <c r="P326">
        <v>9.5289999999999999</v>
      </c>
      <c r="Q326">
        <v>9.4596999999999998</v>
      </c>
    </row>
    <row r="327" spans="1:17" x14ac:dyDescent="0.25">
      <c r="A327" s="1">
        <v>38833</v>
      </c>
      <c r="B327">
        <v>15.4702</v>
      </c>
      <c r="C327">
        <v>15.4702</v>
      </c>
      <c r="D327">
        <v>13.613799999999999</v>
      </c>
      <c r="E327">
        <v>10.9489</v>
      </c>
      <c r="F327">
        <v>9.9440000000000008</v>
      </c>
      <c r="G327">
        <v>9.0612999999999992</v>
      </c>
      <c r="H327">
        <v>8.875</v>
      </c>
      <c r="J327" s="13">
        <v>38840</v>
      </c>
      <c r="K327">
        <v>19.2012</v>
      </c>
      <c r="L327">
        <v>19.2012</v>
      </c>
      <c r="M327">
        <v>15.87</v>
      </c>
      <c r="N327">
        <v>10.7829</v>
      </c>
      <c r="O327">
        <v>9.8841000000000001</v>
      </c>
      <c r="P327">
        <v>9.2065000000000001</v>
      </c>
      <c r="Q327">
        <v>9.0975000000000001</v>
      </c>
    </row>
    <row r="328" spans="1:17" x14ac:dyDescent="0.25">
      <c r="A328" s="1">
        <v>38834</v>
      </c>
      <c r="B328">
        <v>15.2553</v>
      </c>
      <c r="C328">
        <v>15.2553</v>
      </c>
      <c r="D328">
        <v>13.506</v>
      </c>
      <c r="E328">
        <v>10.9351</v>
      </c>
      <c r="F328">
        <v>9.8180999999999994</v>
      </c>
      <c r="G328">
        <v>8.8475999999999999</v>
      </c>
      <c r="H328">
        <v>8.6104000000000003</v>
      </c>
      <c r="J328" s="13">
        <v>38841</v>
      </c>
      <c r="K328">
        <v>18.694600000000001</v>
      </c>
      <c r="L328">
        <v>18.694600000000001</v>
      </c>
      <c r="M328">
        <v>15.452400000000001</v>
      </c>
      <c r="N328">
        <v>10.5235</v>
      </c>
      <c r="O328">
        <v>9.8061000000000007</v>
      </c>
      <c r="P328">
        <v>9.3068000000000008</v>
      </c>
      <c r="Q328">
        <v>9.2293000000000003</v>
      </c>
    </row>
    <row r="329" spans="1:17" x14ac:dyDescent="0.25">
      <c r="A329" s="1">
        <v>38835</v>
      </c>
      <c r="B329">
        <v>15.200900000000001</v>
      </c>
      <c r="C329">
        <v>15.200900000000001</v>
      </c>
      <c r="D329">
        <v>13.3996</v>
      </c>
      <c r="E329">
        <v>10.7761</v>
      </c>
      <c r="F329">
        <v>9.5734999999999992</v>
      </c>
      <c r="G329">
        <v>8.4580000000000002</v>
      </c>
      <c r="H329">
        <v>8.1989000000000001</v>
      </c>
      <c r="J329" s="13">
        <v>38842</v>
      </c>
      <c r="K329">
        <v>17.6829</v>
      </c>
      <c r="L329">
        <v>17.6829</v>
      </c>
      <c r="M329">
        <v>14.5946</v>
      </c>
      <c r="N329">
        <v>9.8702000000000005</v>
      </c>
      <c r="O329">
        <v>9.1493000000000002</v>
      </c>
      <c r="P329">
        <v>8.6491000000000007</v>
      </c>
      <c r="Q329">
        <v>8.5699000000000005</v>
      </c>
    </row>
    <row r="330" spans="1:17" x14ac:dyDescent="0.25">
      <c r="A330" s="1">
        <v>38838</v>
      </c>
      <c r="B330">
        <v>16.4818</v>
      </c>
      <c r="C330">
        <v>16.4818</v>
      </c>
      <c r="D330">
        <v>14.428900000000001</v>
      </c>
      <c r="E330">
        <v>11.476100000000001</v>
      </c>
      <c r="F330">
        <v>10.2719</v>
      </c>
      <c r="G330">
        <v>9.1531000000000002</v>
      </c>
      <c r="H330">
        <v>8.9206000000000003</v>
      </c>
      <c r="J330" s="13">
        <v>38845</v>
      </c>
      <c r="K330">
        <v>17.6721</v>
      </c>
      <c r="L330">
        <v>17.6721</v>
      </c>
      <c r="M330">
        <v>14.8466</v>
      </c>
      <c r="N330">
        <v>10.6965</v>
      </c>
      <c r="O330">
        <v>10.1921</v>
      </c>
      <c r="P330">
        <v>9.8671000000000006</v>
      </c>
      <c r="Q330">
        <v>9.8179999999999996</v>
      </c>
    </row>
    <row r="331" spans="1:17" x14ac:dyDescent="0.25">
      <c r="A331" s="1">
        <v>38839</v>
      </c>
      <c r="B331">
        <v>15.8246</v>
      </c>
      <c r="C331">
        <v>15.8246</v>
      </c>
      <c r="D331">
        <v>13.9321</v>
      </c>
      <c r="E331">
        <v>11.1785</v>
      </c>
      <c r="F331">
        <v>9.9742999999999995</v>
      </c>
      <c r="G331">
        <v>8.875</v>
      </c>
      <c r="H331">
        <v>8.6240000000000006</v>
      </c>
      <c r="J331" s="13">
        <v>38846</v>
      </c>
      <c r="K331">
        <v>18.668700000000001</v>
      </c>
      <c r="L331">
        <v>18.668700000000001</v>
      </c>
      <c r="M331">
        <v>15.607699999999999</v>
      </c>
      <c r="N331">
        <v>11.0466</v>
      </c>
      <c r="O331">
        <v>10.4466</v>
      </c>
      <c r="P331">
        <v>10.0641</v>
      </c>
      <c r="Q331">
        <v>10.0045</v>
      </c>
    </row>
    <row r="332" spans="1:17" x14ac:dyDescent="0.25">
      <c r="A332" s="1">
        <v>38840</v>
      </c>
      <c r="B332">
        <v>16.372900000000001</v>
      </c>
      <c r="C332">
        <v>16.372900000000001</v>
      </c>
      <c r="D332">
        <v>14.3255</v>
      </c>
      <c r="E332">
        <v>11.369300000000001</v>
      </c>
      <c r="F332">
        <v>10.2629</v>
      </c>
      <c r="G332">
        <v>9.2817000000000007</v>
      </c>
      <c r="H332">
        <v>9.0769000000000002</v>
      </c>
      <c r="J332" s="13">
        <v>38847</v>
      </c>
      <c r="K332">
        <v>16.819099999999999</v>
      </c>
      <c r="L332">
        <v>16.819099999999999</v>
      </c>
      <c r="M332">
        <v>14.257400000000001</v>
      </c>
      <c r="N332">
        <v>10.621600000000001</v>
      </c>
      <c r="O332">
        <v>10.3451</v>
      </c>
      <c r="P332">
        <v>10.171099999999999</v>
      </c>
      <c r="Q332">
        <v>10.1479</v>
      </c>
    </row>
    <row r="333" spans="1:17" x14ac:dyDescent="0.25">
      <c r="A333" s="1">
        <v>38841</v>
      </c>
      <c r="B333">
        <v>16.029299999999999</v>
      </c>
      <c r="C333">
        <v>16.029299999999999</v>
      </c>
      <c r="D333">
        <v>14.0443</v>
      </c>
      <c r="E333">
        <v>11.169700000000001</v>
      </c>
      <c r="F333">
        <v>10.044</v>
      </c>
      <c r="G333">
        <v>9.0381</v>
      </c>
      <c r="H333">
        <v>8.8224999999999998</v>
      </c>
      <c r="J333" s="13">
        <v>38848</v>
      </c>
      <c r="K333">
        <v>19.165299999999998</v>
      </c>
      <c r="L333">
        <v>19.165299999999998</v>
      </c>
      <c r="M333">
        <v>15.943</v>
      </c>
      <c r="N333">
        <v>11.2807</v>
      </c>
      <c r="O333">
        <v>10.9008</v>
      </c>
      <c r="P333">
        <v>10.5824</v>
      </c>
      <c r="Q333">
        <v>10.5442</v>
      </c>
    </row>
    <row r="334" spans="1:17" x14ac:dyDescent="0.25">
      <c r="A334" s="1">
        <v>38842</v>
      </c>
      <c r="B334">
        <v>15.484500000000001</v>
      </c>
      <c r="C334">
        <v>15.484500000000001</v>
      </c>
      <c r="D334">
        <v>13.5502</v>
      </c>
      <c r="E334">
        <v>10.772600000000001</v>
      </c>
      <c r="F334">
        <v>9.7883999999999993</v>
      </c>
      <c r="G334">
        <v>8.9255999999999993</v>
      </c>
      <c r="H334">
        <v>8.7508999999999997</v>
      </c>
      <c r="J334" s="13">
        <v>38849</v>
      </c>
      <c r="K334">
        <v>21.9788</v>
      </c>
      <c r="L334">
        <v>21.9788</v>
      </c>
      <c r="M334">
        <v>18.441299999999998</v>
      </c>
      <c r="N334">
        <v>13.2559</v>
      </c>
      <c r="O334">
        <v>13.074400000000001</v>
      </c>
      <c r="P334">
        <v>13.1248</v>
      </c>
      <c r="Q334">
        <v>13.132099999999999</v>
      </c>
    </row>
    <row r="335" spans="1:17" x14ac:dyDescent="0.25">
      <c r="A335" s="1">
        <v>38845</v>
      </c>
      <c r="B335">
        <v>15.9567</v>
      </c>
      <c r="C335">
        <v>15.9567</v>
      </c>
      <c r="D335">
        <v>13.9809</v>
      </c>
      <c r="E335">
        <v>11.1427</v>
      </c>
      <c r="F335">
        <v>10.1881</v>
      </c>
      <c r="G335">
        <v>9.3783999999999992</v>
      </c>
      <c r="H335">
        <v>9.2134999999999998</v>
      </c>
      <c r="J335" s="13">
        <v>38852</v>
      </c>
      <c r="K335">
        <v>25.7807</v>
      </c>
      <c r="L335">
        <v>25.7807</v>
      </c>
      <c r="M335">
        <v>21.258900000000001</v>
      </c>
      <c r="N335">
        <v>14.6343</v>
      </c>
      <c r="O335">
        <v>13.917400000000001</v>
      </c>
      <c r="P335">
        <v>13.2415</v>
      </c>
      <c r="Q335">
        <v>13.1622</v>
      </c>
    </row>
    <row r="336" spans="1:17" x14ac:dyDescent="0.25">
      <c r="A336" s="1">
        <v>38846</v>
      </c>
      <c r="B336">
        <v>15.8965</v>
      </c>
      <c r="C336">
        <v>15.8965</v>
      </c>
      <c r="D336">
        <v>13.9153</v>
      </c>
      <c r="E336">
        <v>11.060700000000001</v>
      </c>
      <c r="F336">
        <v>10.1205</v>
      </c>
      <c r="G336">
        <v>9.3348999999999993</v>
      </c>
      <c r="H336">
        <v>9.1739999999999995</v>
      </c>
      <c r="J336" s="13">
        <v>38853</v>
      </c>
      <c r="K336">
        <v>20.101700000000001</v>
      </c>
      <c r="L336">
        <v>20.101700000000001</v>
      </c>
      <c r="M336">
        <v>17.502400000000002</v>
      </c>
      <c r="N336">
        <v>14.053100000000001</v>
      </c>
      <c r="O336">
        <v>13.261799999999999</v>
      </c>
      <c r="P336">
        <v>12.4406</v>
      </c>
      <c r="Q336">
        <v>12.347099999999999</v>
      </c>
    </row>
    <row r="337" spans="1:17" x14ac:dyDescent="0.25">
      <c r="A337" s="1">
        <v>38847</v>
      </c>
      <c r="B337">
        <v>16.472100000000001</v>
      </c>
      <c r="C337">
        <v>16.472100000000001</v>
      </c>
      <c r="D337">
        <v>14.248699999999999</v>
      </c>
      <c r="E337">
        <v>11.032400000000001</v>
      </c>
      <c r="F337">
        <v>10.211600000000001</v>
      </c>
      <c r="G337">
        <v>9.5728000000000009</v>
      </c>
      <c r="H337">
        <v>9.4527999999999999</v>
      </c>
      <c r="J337" s="13">
        <v>38854</v>
      </c>
      <c r="K337">
        <v>30.002199999999998</v>
      </c>
      <c r="L337">
        <v>30.002199999999998</v>
      </c>
      <c r="M337">
        <v>25.685700000000001</v>
      </c>
      <c r="N337">
        <v>20.122699999999998</v>
      </c>
      <c r="O337">
        <v>21.0943</v>
      </c>
      <c r="P337">
        <v>22.023</v>
      </c>
      <c r="Q337">
        <v>22.096699999999998</v>
      </c>
    </row>
    <row r="338" spans="1:17" x14ac:dyDescent="0.25">
      <c r="A338" s="1">
        <v>38848</v>
      </c>
      <c r="B338">
        <v>16.635200000000001</v>
      </c>
      <c r="C338">
        <v>16.635200000000001</v>
      </c>
      <c r="D338">
        <v>14.5875</v>
      </c>
      <c r="E338">
        <v>11.7705</v>
      </c>
      <c r="F338">
        <v>10.815</v>
      </c>
      <c r="G338">
        <v>9.8976000000000006</v>
      </c>
      <c r="H338">
        <v>9.7476000000000003</v>
      </c>
      <c r="J338" s="13">
        <v>38855</v>
      </c>
      <c r="K338">
        <v>21.7105</v>
      </c>
      <c r="L338">
        <v>21.7105</v>
      </c>
      <c r="M338">
        <v>20.5212</v>
      </c>
      <c r="N338">
        <v>19.157699999999998</v>
      </c>
      <c r="O338">
        <v>18.7803</v>
      </c>
      <c r="P338">
        <v>18.395199999999999</v>
      </c>
      <c r="Q338">
        <v>18.361699999999999</v>
      </c>
    </row>
    <row r="339" spans="1:17" x14ac:dyDescent="0.25">
      <c r="A339" s="1">
        <v>38849</v>
      </c>
      <c r="B339">
        <v>17.7501</v>
      </c>
      <c r="C339">
        <v>17.7501</v>
      </c>
      <c r="D339">
        <v>15.659800000000001</v>
      </c>
      <c r="E339">
        <v>12.728400000000001</v>
      </c>
      <c r="F339">
        <v>11.752700000000001</v>
      </c>
      <c r="G339">
        <v>10.897600000000001</v>
      </c>
      <c r="H339">
        <v>10.734999999999999</v>
      </c>
      <c r="J339" s="13">
        <v>38856</v>
      </c>
      <c r="K339">
        <v>22.468900000000001</v>
      </c>
      <c r="L339">
        <v>22.468900000000001</v>
      </c>
      <c r="M339">
        <v>19.155200000000001</v>
      </c>
      <c r="N339">
        <v>14.5501</v>
      </c>
      <c r="O339">
        <v>12.9476</v>
      </c>
      <c r="P339">
        <v>11.198399999999999</v>
      </c>
      <c r="Q339">
        <v>10.9672</v>
      </c>
    </row>
    <row r="340" spans="1:17" x14ac:dyDescent="0.25">
      <c r="A340" s="1">
        <v>38852</v>
      </c>
      <c r="B340">
        <v>18.712</v>
      </c>
      <c r="C340">
        <v>18.712</v>
      </c>
      <c r="D340">
        <v>16.1218</v>
      </c>
      <c r="E340">
        <v>12.4838</v>
      </c>
      <c r="F340">
        <v>11.530099999999999</v>
      </c>
      <c r="G340">
        <v>10.6502</v>
      </c>
      <c r="H340">
        <v>10.513999999999999</v>
      </c>
      <c r="J340" s="13">
        <v>38859</v>
      </c>
      <c r="K340">
        <v>23.788599999999999</v>
      </c>
      <c r="L340">
        <v>23.788599999999999</v>
      </c>
      <c r="M340">
        <v>20.316299999999998</v>
      </c>
      <c r="N340">
        <v>15.5905</v>
      </c>
      <c r="O340">
        <v>13.926500000000001</v>
      </c>
      <c r="P340">
        <v>12.0387</v>
      </c>
      <c r="Q340">
        <v>11.8245</v>
      </c>
    </row>
    <row r="341" spans="1:17" x14ac:dyDescent="0.25">
      <c r="A341" s="1">
        <v>38853</v>
      </c>
      <c r="B341">
        <v>17.965299999999999</v>
      </c>
      <c r="C341">
        <v>17.965299999999999</v>
      </c>
      <c r="D341">
        <v>15.5291</v>
      </c>
      <c r="E341">
        <v>12.113300000000001</v>
      </c>
      <c r="F341">
        <v>11.023300000000001</v>
      </c>
      <c r="G341">
        <v>9.9708000000000006</v>
      </c>
      <c r="H341">
        <v>9.8018999999999998</v>
      </c>
      <c r="J341" s="13">
        <v>38860</v>
      </c>
      <c r="K341">
        <v>24.6342</v>
      </c>
      <c r="L341">
        <v>24.6342</v>
      </c>
      <c r="M341">
        <v>21.502500000000001</v>
      </c>
      <c r="N341">
        <v>16.918399999999998</v>
      </c>
      <c r="O341">
        <v>14.9191</v>
      </c>
      <c r="P341">
        <v>13.0488</v>
      </c>
      <c r="Q341">
        <v>12.6319</v>
      </c>
    </row>
    <row r="342" spans="1:17" x14ac:dyDescent="0.25">
      <c r="A342" s="1">
        <v>38854</v>
      </c>
      <c r="B342">
        <v>21.008400000000002</v>
      </c>
      <c r="C342">
        <v>21.008400000000002</v>
      </c>
      <c r="D342">
        <v>18.194299999999998</v>
      </c>
      <c r="E342">
        <v>14.411</v>
      </c>
      <c r="F342">
        <v>13.2887</v>
      </c>
      <c r="G342">
        <v>12.1005</v>
      </c>
      <c r="H342">
        <v>11.957100000000001</v>
      </c>
      <c r="J342" s="13">
        <v>38861</v>
      </c>
      <c r="K342">
        <v>24.707899999999999</v>
      </c>
      <c r="L342">
        <v>24.707899999999999</v>
      </c>
      <c r="M342">
        <v>20.8322</v>
      </c>
      <c r="N342">
        <v>15.595599999999999</v>
      </c>
      <c r="O342">
        <v>13.7463</v>
      </c>
      <c r="P342">
        <v>11.606</v>
      </c>
      <c r="Q342">
        <v>11.3986</v>
      </c>
    </row>
    <row r="343" spans="1:17" x14ac:dyDescent="0.25">
      <c r="A343" s="1">
        <v>38855</v>
      </c>
      <c r="B343">
        <v>21.725100000000001</v>
      </c>
      <c r="C343">
        <v>21.725100000000001</v>
      </c>
      <c r="D343">
        <v>18.82</v>
      </c>
      <c r="E343">
        <v>14.879899999999999</v>
      </c>
      <c r="F343">
        <v>13.5223</v>
      </c>
      <c r="G343">
        <v>12.083399999999999</v>
      </c>
      <c r="H343">
        <v>11.8942</v>
      </c>
      <c r="J343" s="13">
        <v>38862</v>
      </c>
      <c r="K343">
        <v>22.247299999999999</v>
      </c>
      <c r="L343">
        <v>22.247299999999999</v>
      </c>
      <c r="M343">
        <v>18.5745</v>
      </c>
      <c r="N343">
        <v>13.308199999999999</v>
      </c>
      <c r="O343">
        <v>11.6965</v>
      </c>
      <c r="P343">
        <v>9.8983000000000008</v>
      </c>
      <c r="Q343">
        <v>9.6681000000000008</v>
      </c>
    </row>
    <row r="344" spans="1:17" x14ac:dyDescent="0.25">
      <c r="A344" s="1">
        <v>38856</v>
      </c>
      <c r="B344">
        <v>18.400300000000001</v>
      </c>
      <c r="C344">
        <v>18.400300000000001</v>
      </c>
      <c r="D344">
        <v>16.413</v>
      </c>
      <c r="E344">
        <v>13.673400000000001</v>
      </c>
      <c r="F344">
        <v>12.164999999999999</v>
      </c>
      <c r="G344">
        <v>10.597899999999999</v>
      </c>
      <c r="H344">
        <v>10.288</v>
      </c>
      <c r="J344" s="13">
        <v>38863</v>
      </c>
      <c r="K344">
        <v>20.989599999999999</v>
      </c>
      <c r="L344">
        <v>20.989599999999999</v>
      </c>
      <c r="M344">
        <v>17.445699999999999</v>
      </c>
      <c r="N344">
        <v>12.3803</v>
      </c>
      <c r="O344">
        <v>10.856999999999999</v>
      </c>
      <c r="P344">
        <v>9.0938999999999997</v>
      </c>
      <c r="Q344">
        <v>8.8874999999999993</v>
      </c>
    </row>
    <row r="345" spans="1:17" x14ac:dyDescent="0.25">
      <c r="A345" s="1">
        <v>38859</v>
      </c>
      <c r="B345">
        <v>19.848299999999998</v>
      </c>
      <c r="C345">
        <v>19.848299999999998</v>
      </c>
      <c r="D345">
        <v>17.560700000000001</v>
      </c>
      <c r="E345">
        <v>14.425599999999999</v>
      </c>
      <c r="F345">
        <v>12.6973</v>
      </c>
      <c r="G345">
        <v>10.8378</v>
      </c>
      <c r="H345">
        <v>10.5008</v>
      </c>
      <c r="J345" s="13">
        <v>38867</v>
      </c>
      <c r="K345">
        <v>27.319500000000001</v>
      </c>
      <c r="L345">
        <v>27.319500000000001</v>
      </c>
      <c r="M345">
        <v>23.405899999999999</v>
      </c>
      <c r="N345">
        <v>18.1556</v>
      </c>
      <c r="O345">
        <v>15.7935</v>
      </c>
      <c r="P345">
        <v>13.0093</v>
      </c>
      <c r="Q345">
        <v>12.7019</v>
      </c>
    </row>
    <row r="346" spans="1:17" x14ac:dyDescent="0.25">
      <c r="A346" s="1">
        <v>38860</v>
      </c>
      <c r="B346">
        <v>20.227599999999999</v>
      </c>
      <c r="C346">
        <v>20.227599999999999</v>
      </c>
      <c r="D346">
        <v>18.1707</v>
      </c>
      <c r="E346">
        <v>15.084</v>
      </c>
      <c r="F346">
        <v>13.285500000000001</v>
      </c>
      <c r="G346">
        <v>11.594900000000001</v>
      </c>
      <c r="H346">
        <v>11.100300000000001</v>
      </c>
      <c r="J346" s="13">
        <v>38868</v>
      </c>
      <c r="K346">
        <v>24.794499999999999</v>
      </c>
      <c r="L346">
        <v>24.794499999999999</v>
      </c>
      <c r="M346">
        <v>20.6861</v>
      </c>
      <c r="N346">
        <v>15.1516</v>
      </c>
      <c r="O346">
        <v>13.1868</v>
      </c>
      <c r="P346">
        <v>10.8725</v>
      </c>
      <c r="Q346">
        <v>10.6751</v>
      </c>
    </row>
    <row r="347" spans="1:17" x14ac:dyDescent="0.25">
      <c r="A347" s="1">
        <v>38861</v>
      </c>
      <c r="B347">
        <v>20.161899999999999</v>
      </c>
      <c r="C347">
        <v>20.161899999999999</v>
      </c>
      <c r="D347">
        <v>17.829599999999999</v>
      </c>
      <c r="E347">
        <v>14.670999999999999</v>
      </c>
      <c r="F347">
        <v>12.897500000000001</v>
      </c>
      <c r="G347">
        <v>10.9519</v>
      </c>
      <c r="H347">
        <v>10.6241</v>
      </c>
      <c r="J347" s="13">
        <v>38869</v>
      </c>
      <c r="K347">
        <v>23.5456</v>
      </c>
      <c r="L347">
        <v>23.5456</v>
      </c>
      <c r="M347">
        <v>19.2182</v>
      </c>
      <c r="N347">
        <v>12.8209</v>
      </c>
      <c r="O347">
        <v>11.446999999999999</v>
      </c>
      <c r="P347">
        <v>9.8876000000000008</v>
      </c>
      <c r="Q347">
        <v>9.7111999999999998</v>
      </c>
    </row>
    <row r="348" spans="1:17" x14ac:dyDescent="0.25">
      <c r="A348" s="1">
        <v>38862</v>
      </c>
      <c r="B348">
        <v>18.7532</v>
      </c>
      <c r="C348">
        <v>18.7532</v>
      </c>
      <c r="D348">
        <v>16.377800000000001</v>
      </c>
      <c r="E348">
        <v>12.9922</v>
      </c>
      <c r="F348">
        <v>11.3057</v>
      </c>
      <c r="G348">
        <v>9.5546000000000006</v>
      </c>
      <c r="H348">
        <v>9.2007999999999992</v>
      </c>
      <c r="J348" s="13">
        <v>38870</v>
      </c>
      <c r="K348">
        <v>23.028099999999998</v>
      </c>
      <c r="L348">
        <v>23.028099999999998</v>
      </c>
      <c r="M348">
        <v>18.767399999999999</v>
      </c>
      <c r="N348">
        <v>12.553699999999999</v>
      </c>
      <c r="O348">
        <v>11.2525</v>
      </c>
      <c r="P348">
        <v>9.7796000000000003</v>
      </c>
      <c r="Q348">
        <v>9.6268999999999991</v>
      </c>
    </row>
    <row r="349" spans="1:17" x14ac:dyDescent="0.25">
      <c r="A349" s="1">
        <v>38863</v>
      </c>
      <c r="B349">
        <v>17.993500000000001</v>
      </c>
      <c r="C349">
        <v>17.993500000000001</v>
      </c>
      <c r="D349">
        <v>15.6274</v>
      </c>
      <c r="E349">
        <v>12.2866</v>
      </c>
      <c r="F349">
        <v>10.693899999999999</v>
      </c>
      <c r="G349">
        <v>9.0050000000000008</v>
      </c>
      <c r="H349">
        <v>8.6952999999999996</v>
      </c>
      <c r="J349" s="13">
        <v>38873</v>
      </c>
      <c r="K349">
        <v>26.241499999999998</v>
      </c>
      <c r="L349">
        <v>26.241499999999998</v>
      </c>
      <c r="M349">
        <v>22.088000000000001</v>
      </c>
      <c r="N349">
        <v>16.639099999999999</v>
      </c>
      <c r="O349">
        <v>14.6812</v>
      </c>
      <c r="P349">
        <v>12.4184</v>
      </c>
      <c r="Q349">
        <v>12.2445</v>
      </c>
    </row>
    <row r="350" spans="1:17" x14ac:dyDescent="0.25">
      <c r="A350" s="1">
        <v>38867</v>
      </c>
      <c r="B350">
        <v>21.643599999999999</v>
      </c>
      <c r="C350">
        <v>21.643599999999999</v>
      </c>
      <c r="D350">
        <v>19.185400000000001</v>
      </c>
      <c r="E350">
        <v>15.8308</v>
      </c>
      <c r="F350">
        <v>13.678900000000001</v>
      </c>
      <c r="G350">
        <v>11.255599999999999</v>
      </c>
      <c r="H350">
        <v>10.809200000000001</v>
      </c>
      <c r="J350" s="13">
        <v>38874</v>
      </c>
      <c r="K350">
        <v>27.387</v>
      </c>
      <c r="L350">
        <v>27.387</v>
      </c>
      <c r="M350">
        <v>22.817499999999999</v>
      </c>
      <c r="N350">
        <v>17.045000000000002</v>
      </c>
      <c r="O350">
        <v>15.257899999999999</v>
      </c>
      <c r="P350">
        <v>13.2316</v>
      </c>
      <c r="Q350">
        <v>13.1416</v>
      </c>
    </row>
    <row r="351" spans="1:17" x14ac:dyDescent="0.25">
      <c r="A351" s="1">
        <v>38868</v>
      </c>
      <c r="B351">
        <v>20.174099999999999</v>
      </c>
      <c r="C351">
        <v>20.174099999999999</v>
      </c>
      <c r="D351">
        <v>17.579899999999999</v>
      </c>
      <c r="E351">
        <v>14.059900000000001</v>
      </c>
      <c r="F351">
        <v>12.1592</v>
      </c>
      <c r="G351">
        <v>9.9837000000000007</v>
      </c>
      <c r="H351">
        <v>9.6586999999999996</v>
      </c>
      <c r="J351" s="13">
        <v>38875</v>
      </c>
      <c r="K351">
        <v>28.3552</v>
      </c>
      <c r="L351">
        <v>28.3552</v>
      </c>
      <c r="M351">
        <v>23.802900000000001</v>
      </c>
      <c r="N351">
        <v>17.622800000000002</v>
      </c>
      <c r="O351">
        <v>15.8782</v>
      </c>
      <c r="P351">
        <v>13.916499999999999</v>
      </c>
      <c r="Q351">
        <v>13.732699999999999</v>
      </c>
    </row>
    <row r="352" spans="1:17" x14ac:dyDescent="0.25">
      <c r="A352" s="1">
        <v>38869</v>
      </c>
      <c r="B352">
        <v>18.880099999999999</v>
      </c>
      <c r="C352">
        <v>18.880099999999999</v>
      </c>
      <c r="D352">
        <v>16.316199999999998</v>
      </c>
      <c r="E352">
        <v>12.6493</v>
      </c>
      <c r="F352">
        <v>10.9604</v>
      </c>
      <c r="G352">
        <v>9.1889000000000003</v>
      </c>
      <c r="H352">
        <v>8.8546999999999993</v>
      </c>
      <c r="J352" s="13">
        <v>38876</v>
      </c>
      <c r="K352">
        <v>25.8535</v>
      </c>
      <c r="L352">
        <v>25.8535</v>
      </c>
      <c r="M352">
        <v>22.1859</v>
      </c>
      <c r="N352">
        <v>17.9129</v>
      </c>
      <c r="O352">
        <v>16.412600000000001</v>
      </c>
      <c r="P352">
        <v>14.7607</v>
      </c>
      <c r="Q352">
        <v>14.7271</v>
      </c>
    </row>
    <row r="353" spans="1:17" x14ac:dyDescent="0.25">
      <c r="A353" s="1">
        <v>38870</v>
      </c>
      <c r="B353">
        <v>19.005199999999999</v>
      </c>
      <c r="C353">
        <v>19.005199999999999</v>
      </c>
      <c r="D353">
        <v>16.389299999999999</v>
      </c>
      <c r="E353">
        <v>12.6713</v>
      </c>
      <c r="F353">
        <v>11.0031</v>
      </c>
      <c r="G353">
        <v>9.2344000000000008</v>
      </c>
      <c r="H353">
        <v>8.9190000000000005</v>
      </c>
      <c r="J353" s="13">
        <v>38877</v>
      </c>
      <c r="K353">
        <v>24.610299999999999</v>
      </c>
      <c r="L353">
        <v>24.610299999999999</v>
      </c>
      <c r="M353">
        <v>21.6021</v>
      </c>
      <c r="N353">
        <v>17.904399999999999</v>
      </c>
      <c r="O353">
        <v>16.221699999999998</v>
      </c>
      <c r="P353">
        <v>14.3428</v>
      </c>
      <c r="Q353">
        <v>14.207000000000001</v>
      </c>
    </row>
    <row r="354" spans="1:17" x14ac:dyDescent="0.25">
      <c r="A354" s="1">
        <v>38873</v>
      </c>
      <c r="B354">
        <v>20.3368</v>
      </c>
      <c r="C354">
        <v>20.3368</v>
      </c>
      <c r="D354">
        <v>17.856000000000002</v>
      </c>
      <c r="E354">
        <v>14.5403</v>
      </c>
      <c r="F354">
        <v>12.6433</v>
      </c>
      <c r="G354">
        <v>10.4703</v>
      </c>
      <c r="H354">
        <v>10.1554</v>
      </c>
      <c r="J354" s="13">
        <v>38880</v>
      </c>
      <c r="K354">
        <v>33.085900000000002</v>
      </c>
      <c r="L354">
        <v>33.085900000000002</v>
      </c>
      <c r="M354">
        <v>28.727</v>
      </c>
      <c r="N354">
        <v>23.718299999999999</v>
      </c>
      <c r="O354">
        <v>22.412400000000002</v>
      </c>
      <c r="P354">
        <v>21.025500000000001</v>
      </c>
      <c r="Q354">
        <v>20.9908</v>
      </c>
    </row>
    <row r="355" spans="1:17" x14ac:dyDescent="0.25">
      <c r="A355" s="1">
        <v>38874</v>
      </c>
      <c r="B355">
        <v>21.517299999999999</v>
      </c>
      <c r="C355">
        <v>21.517299999999999</v>
      </c>
      <c r="D355">
        <v>18.7347</v>
      </c>
      <c r="E355">
        <v>15.0274</v>
      </c>
      <c r="F355">
        <v>13.0768</v>
      </c>
      <c r="G355">
        <v>10.8094</v>
      </c>
      <c r="H355">
        <v>10.5207</v>
      </c>
      <c r="J355" s="13">
        <v>38881</v>
      </c>
      <c r="K355">
        <v>36.733699999999999</v>
      </c>
      <c r="L355">
        <v>36.733699999999999</v>
      </c>
      <c r="M355">
        <v>32.444299999999998</v>
      </c>
      <c r="N355">
        <v>27.6876</v>
      </c>
      <c r="O355">
        <v>27.166499999999999</v>
      </c>
      <c r="P355">
        <v>26.635200000000001</v>
      </c>
      <c r="Q355">
        <v>26.622800000000002</v>
      </c>
    </row>
    <row r="356" spans="1:17" x14ac:dyDescent="0.25">
      <c r="A356" s="1">
        <v>38875</v>
      </c>
      <c r="B356">
        <v>22.247499999999999</v>
      </c>
      <c r="C356">
        <v>22.247499999999999</v>
      </c>
      <c r="D356">
        <v>19.535799999999998</v>
      </c>
      <c r="E356">
        <v>15.809799999999999</v>
      </c>
      <c r="F356">
        <v>13.7262</v>
      </c>
      <c r="G356">
        <v>11.4175</v>
      </c>
      <c r="H356">
        <v>11.0143</v>
      </c>
      <c r="J356" s="13">
        <v>38882</v>
      </c>
      <c r="K356">
        <v>24.038799999999998</v>
      </c>
      <c r="L356">
        <v>24.038599999999999</v>
      </c>
      <c r="M356">
        <v>21.371600000000001</v>
      </c>
      <c r="N356">
        <v>18.575099999999999</v>
      </c>
      <c r="O356">
        <v>17.655799999999999</v>
      </c>
      <c r="P356">
        <v>16.700700000000001</v>
      </c>
      <c r="Q356">
        <v>16.700700000000001</v>
      </c>
    </row>
    <row r="357" spans="1:17" x14ac:dyDescent="0.25">
      <c r="A357" s="1">
        <v>38876</v>
      </c>
      <c r="B357">
        <v>22.718800000000002</v>
      </c>
      <c r="C357">
        <v>22.718800000000002</v>
      </c>
      <c r="D357">
        <v>19.831099999999999</v>
      </c>
      <c r="E357">
        <v>16.056999999999999</v>
      </c>
      <c r="F357">
        <v>14.100899999999999</v>
      </c>
      <c r="G357">
        <v>11.8255</v>
      </c>
      <c r="H357">
        <v>11.5724</v>
      </c>
      <c r="J357" s="13">
        <v>38883</v>
      </c>
      <c r="K357">
        <v>29.570900000000002</v>
      </c>
      <c r="L357">
        <v>29.570900000000002</v>
      </c>
      <c r="M357">
        <v>24.848600000000001</v>
      </c>
      <c r="N357">
        <v>19.126799999999999</v>
      </c>
      <c r="O357">
        <v>18.560600000000001</v>
      </c>
      <c r="P357">
        <v>17.976600000000001</v>
      </c>
      <c r="Q357">
        <v>17.9572</v>
      </c>
    </row>
    <row r="358" spans="1:17" x14ac:dyDescent="0.25">
      <c r="A358" s="1">
        <v>38877</v>
      </c>
      <c r="B358">
        <v>22.627099999999999</v>
      </c>
      <c r="C358">
        <v>22.627099999999999</v>
      </c>
      <c r="D358">
        <v>19.879100000000001</v>
      </c>
      <c r="E358">
        <v>16.167100000000001</v>
      </c>
      <c r="F358">
        <v>13.9696</v>
      </c>
      <c r="G358">
        <v>11.456899999999999</v>
      </c>
      <c r="H358">
        <v>11.0586</v>
      </c>
      <c r="J358" s="13">
        <v>38887</v>
      </c>
      <c r="K358">
        <v>23.8916</v>
      </c>
      <c r="L358">
        <v>23.8916</v>
      </c>
      <c r="M358">
        <v>20.497</v>
      </c>
      <c r="N358">
        <v>15.558</v>
      </c>
      <c r="O358">
        <v>13.370900000000001</v>
      </c>
      <c r="P358">
        <v>11.101599999999999</v>
      </c>
      <c r="Q358">
        <v>10.659700000000001</v>
      </c>
    </row>
    <row r="359" spans="1:17" x14ac:dyDescent="0.25">
      <c r="A359" s="1">
        <v>38880</v>
      </c>
      <c r="B359">
        <v>25.562100000000001</v>
      </c>
      <c r="C359">
        <v>25.562100000000001</v>
      </c>
      <c r="D359">
        <v>22.264299999999999</v>
      </c>
      <c r="E359">
        <v>17.908899999999999</v>
      </c>
      <c r="F359">
        <v>15.673299999999999</v>
      </c>
      <c r="G359">
        <v>13.068300000000001</v>
      </c>
      <c r="H359">
        <v>12.762</v>
      </c>
      <c r="J359" s="13">
        <v>38888</v>
      </c>
      <c r="K359">
        <v>22.488499999999998</v>
      </c>
      <c r="L359">
        <v>22.488499999999998</v>
      </c>
      <c r="M359">
        <v>19.383900000000001</v>
      </c>
      <c r="N359">
        <v>14.707100000000001</v>
      </c>
      <c r="O359">
        <v>12.570399999999999</v>
      </c>
      <c r="P359">
        <v>10.517300000000001</v>
      </c>
      <c r="Q359">
        <v>10.0311</v>
      </c>
    </row>
    <row r="360" spans="1:17" x14ac:dyDescent="0.25">
      <c r="A360" s="1">
        <v>38881</v>
      </c>
      <c r="B360">
        <v>27.6553</v>
      </c>
      <c r="C360">
        <v>27.6553</v>
      </c>
      <c r="D360">
        <v>24.394400000000001</v>
      </c>
      <c r="E360">
        <v>20.0291</v>
      </c>
      <c r="F360">
        <v>17.453099999999999</v>
      </c>
      <c r="G360">
        <v>14.5314</v>
      </c>
      <c r="H360">
        <v>14.082000000000001</v>
      </c>
      <c r="J360" s="13">
        <v>38889</v>
      </c>
      <c r="K360">
        <v>21.228000000000002</v>
      </c>
      <c r="L360">
        <v>21.228000000000002</v>
      </c>
      <c r="M360">
        <v>18.127500000000001</v>
      </c>
      <c r="N360">
        <v>13.548299999999999</v>
      </c>
      <c r="O360">
        <v>11.876200000000001</v>
      </c>
      <c r="P360">
        <v>10.2994</v>
      </c>
      <c r="Q360">
        <v>9.9906000000000006</v>
      </c>
    </row>
    <row r="361" spans="1:17" x14ac:dyDescent="0.25">
      <c r="A361" s="1">
        <v>38882</v>
      </c>
      <c r="B361">
        <v>25.661999999999999</v>
      </c>
      <c r="C361">
        <v>25.661999999999999</v>
      </c>
      <c r="D361">
        <v>22.297999999999998</v>
      </c>
      <c r="E361">
        <v>18.091799999999999</v>
      </c>
      <c r="F361">
        <v>15.6633</v>
      </c>
      <c r="G361">
        <v>12.781499999999999</v>
      </c>
      <c r="H361">
        <v>12.565200000000001</v>
      </c>
      <c r="J361" s="13">
        <v>38890</v>
      </c>
      <c r="K361">
        <v>21.731200000000001</v>
      </c>
      <c r="L361">
        <v>21.731200000000001</v>
      </c>
      <c r="M361">
        <v>18.7105</v>
      </c>
      <c r="N361">
        <v>14.2554</v>
      </c>
      <c r="O361">
        <v>12.3482</v>
      </c>
      <c r="P361">
        <v>10.4871</v>
      </c>
      <c r="Q361">
        <v>10.093299999999999</v>
      </c>
    </row>
    <row r="362" spans="1:17" x14ac:dyDescent="0.25">
      <c r="A362" s="1">
        <v>38883</v>
      </c>
      <c r="B362">
        <v>20.622499999999999</v>
      </c>
      <c r="C362">
        <v>20.622499999999999</v>
      </c>
      <c r="D362">
        <v>17.755600000000001</v>
      </c>
      <c r="E362">
        <v>13.812099999999999</v>
      </c>
      <c r="F362">
        <v>11.9521</v>
      </c>
      <c r="G362">
        <v>9.8289000000000009</v>
      </c>
      <c r="H362">
        <v>9.5251999999999999</v>
      </c>
      <c r="J362" s="13">
        <v>38891</v>
      </c>
      <c r="K362">
        <v>21.898299999999999</v>
      </c>
      <c r="L362">
        <v>21.898299999999999</v>
      </c>
      <c r="M362">
        <v>18.859500000000001</v>
      </c>
      <c r="N362">
        <v>14.3531</v>
      </c>
      <c r="O362">
        <v>12.4411</v>
      </c>
      <c r="P362">
        <v>10.608599999999999</v>
      </c>
      <c r="Q362">
        <v>10.2111</v>
      </c>
    </row>
    <row r="363" spans="1:17" x14ac:dyDescent="0.25">
      <c r="A363" s="1">
        <v>38884</v>
      </c>
      <c r="B363">
        <v>22.958600000000001</v>
      </c>
      <c r="C363">
        <v>22.958600000000001</v>
      </c>
      <c r="D363">
        <v>19.774799999999999</v>
      </c>
      <c r="E363">
        <v>14.918100000000001</v>
      </c>
      <c r="F363">
        <v>12.7201</v>
      </c>
      <c r="G363">
        <v>10.667999999999999</v>
      </c>
      <c r="H363">
        <v>10.1601</v>
      </c>
      <c r="J363" s="13">
        <v>38894</v>
      </c>
      <c r="K363">
        <v>22.082000000000001</v>
      </c>
      <c r="L363">
        <v>22.082000000000001</v>
      </c>
      <c r="M363">
        <v>18.7913</v>
      </c>
      <c r="N363">
        <v>13.8841</v>
      </c>
      <c r="O363">
        <v>12.188000000000001</v>
      </c>
      <c r="P363">
        <v>10.6408</v>
      </c>
      <c r="Q363">
        <v>10.334199999999999</v>
      </c>
    </row>
    <row r="364" spans="1:17" x14ac:dyDescent="0.25">
      <c r="A364" s="1">
        <v>38887</v>
      </c>
      <c r="B364">
        <v>21.754100000000001</v>
      </c>
      <c r="C364">
        <v>21.754100000000001</v>
      </c>
      <c r="D364">
        <v>19.369900000000001</v>
      </c>
      <c r="E364">
        <v>15.719799999999999</v>
      </c>
      <c r="F364">
        <v>13.542999999999999</v>
      </c>
      <c r="G364">
        <v>11.4575</v>
      </c>
      <c r="H364">
        <v>10.8218</v>
      </c>
      <c r="J364" s="13">
        <v>38895</v>
      </c>
      <c r="K364">
        <v>23.245799999999999</v>
      </c>
      <c r="L364">
        <v>23.245799999999999</v>
      </c>
      <c r="M364">
        <v>19.926600000000001</v>
      </c>
      <c r="N364">
        <v>15.095000000000001</v>
      </c>
      <c r="O364">
        <v>13.497</v>
      </c>
      <c r="P364">
        <v>12.0288</v>
      </c>
      <c r="Q364">
        <v>11.757300000000001</v>
      </c>
    </row>
    <row r="365" spans="1:17" x14ac:dyDescent="0.25">
      <c r="A365" s="1">
        <v>38888</v>
      </c>
      <c r="B365">
        <v>20.614000000000001</v>
      </c>
      <c r="C365">
        <v>20.614000000000001</v>
      </c>
      <c r="D365">
        <v>18.484200000000001</v>
      </c>
      <c r="E365">
        <v>15.127000000000001</v>
      </c>
      <c r="F365">
        <v>12.859400000000001</v>
      </c>
      <c r="G365">
        <v>10.6272</v>
      </c>
      <c r="H365">
        <v>9.8452999999999999</v>
      </c>
      <c r="J365" s="13">
        <v>38896</v>
      </c>
      <c r="K365">
        <v>22.566199999999998</v>
      </c>
      <c r="L365">
        <v>22.566199999999998</v>
      </c>
      <c r="M365">
        <v>19.376100000000001</v>
      </c>
      <c r="N365">
        <v>14.747</v>
      </c>
      <c r="O365">
        <v>12.892200000000001</v>
      </c>
      <c r="P365">
        <v>11.0458</v>
      </c>
      <c r="Q365">
        <v>10.696</v>
      </c>
    </row>
    <row r="366" spans="1:17" x14ac:dyDescent="0.25">
      <c r="A366" s="1">
        <v>38889</v>
      </c>
      <c r="B366">
        <v>19.298400000000001</v>
      </c>
      <c r="C366">
        <v>19.298400000000001</v>
      </c>
      <c r="D366">
        <v>17.1419</v>
      </c>
      <c r="E366">
        <v>13.874000000000001</v>
      </c>
      <c r="F366">
        <v>11.899900000000001</v>
      </c>
      <c r="G366">
        <v>9.9520999999999997</v>
      </c>
      <c r="H366">
        <v>9.3803000000000001</v>
      </c>
      <c r="J366" s="13">
        <v>38897</v>
      </c>
      <c r="K366">
        <v>19.328600000000002</v>
      </c>
      <c r="L366">
        <v>19.328600000000002</v>
      </c>
      <c r="M366">
        <v>16.271999999999998</v>
      </c>
      <c r="N366">
        <v>11.6356</v>
      </c>
      <c r="O366">
        <v>10.1142</v>
      </c>
      <c r="P366">
        <v>8.7362000000000002</v>
      </c>
      <c r="Q366">
        <v>8.4652999999999992</v>
      </c>
    </row>
    <row r="367" spans="1:17" x14ac:dyDescent="0.25">
      <c r="A367" s="1">
        <v>38890</v>
      </c>
      <c r="B367">
        <v>19.997499999999999</v>
      </c>
      <c r="C367">
        <v>19.997499999999999</v>
      </c>
      <c r="D367">
        <v>17.7944</v>
      </c>
      <c r="E367">
        <v>14.4023</v>
      </c>
      <c r="F367">
        <v>12.392200000000001</v>
      </c>
      <c r="G367">
        <v>10.484</v>
      </c>
      <c r="H367">
        <v>9.8939000000000004</v>
      </c>
      <c r="J367" s="13">
        <v>38898</v>
      </c>
      <c r="K367">
        <v>19.0029</v>
      </c>
      <c r="L367">
        <v>19.0029</v>
      </c>
      <c r="M367">
        <v>15.987</v>
      </c>
      <c r="N367">
        <v>11.458600000000001</v>
      </c>
      <c r="O367">
        <v>10.298299999999999</v>
      </c>
      <c r="P367">
        <v>9.3337000000000003</v>
      </c>
      <c r="Q367">
        <v>9.16</v>
      </c>
    </row>
    <row r="368" spans="1:17" x14ac:dyDescent="0.25">
      <c r="A368" s="1">
        <v>38891</v>
      </c>
      <c r="B368">
        <v>20.072700000000001</v>
      </c>
      <c r="C368">
        <v>20.072700000000001</v>
      </c>
      <c r="D368">
        <v>17.8948</v>
      </c>
      <c r="E368">
        <v>14.511799999999999</v>
      </c>
      <c r="F368">
        <v>12.4861</v>
      </c>
      <c r="G368">
        <v>10.585100000000001</v>
      </c>
      <c r="H368">
        <v>9.9763000000000002</v>
      </c>
      <c r="J368" s="13">
        <v>38901</v>
      </c>
      <c r="K368">
        <v>20.288799999999998</v>
      </c>
      <c r="L368">
        <v>20.288799999999998</v>
      </c>
      <c r="M368">
        <v>16.7864</v>
      </c>
      <c r="N368">
        <v>11.448499999999999</v>
      </c>
      <c r="O368">
        <v>10.1294</v>
      </c>
      <c r="P368">
        <v>8.9466999999999999</v>
      </c>
      <c r="Q368">
        <v>8.7499000000000002</v>
      </c>
    </row>
    <row r="369" spans="1:17" x14ac:dyDescent="0.25">
      <c r="A369" s="1">
        <v>38894</v>
      </c>
      <c r="B369">
        <v>20.003399999999999</v>
      </c>
      <c r="C369">
        <v>20.003399999999999</v>
      </c>
      <c r="D369">
        <v>17.7746</v>
      </c>
      <c r="E369">
        <v>14.316800000000001</v>
      </c>
      <c r="F369">
        <v>12.3178</v>
      </c>
      <c r="G369">
        <v>10.462</v>
      </c>
      <c r="H369">
        <v>9.8803999999999998</v>
      </c>
      <c r="J369" s="13">
        <v>38903</v>
      </c>
      <c r="K369">
        <v>21.195599999999999</v>
      </c>
      <c r="L369">
        <v>21.195599999999999</v>
      </c>
      <c r="M369">
        <v>17.690300000000001</v>
      </c>
      <c r="N369">
        <v>12.487</v>
      </c>
      <c r="O369">
        <v>11.5585</v>
      </c>
      <c r="P369">
        <v>10.803800000000001</v>
      </c>
      <c r="Q369">
        <v>10.688800000000001</v>
      </c>
    </row>
    <row r="370" spans="1:17" x14ac:dyDescent="0.25">
      <c r="A370" s="1">
        <v>38895</v>
      </c>
      <c r="B370">
        <v>20.603999999999999</v>
      </c>
      <c r="C370">
        <v>20.603999999999999</v>
      </c>
      <c r="D370">
        <v>18.339099999999998</v>
      </c>
      <c r="E370">
        <v>14.9465</v>
      </c>
      <c r="F370">
        <v>12.986000000000001</v>
      </c>
      <c r="G370">
        <v>11.0883</v>
      </c>
      <c r="H370">
        <v>10.555099999999999</v>
      </c>
      <c r="J370" s="13">
        <v>38904</v>
      </c>
      <c r="K370">
        <v>21.240500000000001</v>
      </c>
      <c r="L370">
        <v>21.240500000000001</v>
      </c>
      <c r="M370">
        <v>17.668700000000001</v>
      </c>
      <c r="N370">
        <v>12.319800000000001</v>
      </c>
      <c r="O370">
        <v>11.3284</v>
      </c>
      <c r="P370">
        <v>10.5214</v>
      </c>
      <c r="Q370">
        <v>10.3964</v>
      </c>
    </row>
    <row r="371" spans="1:17" x14ac:dyDescent="0.25">
      <c r="A371" s="1">
        <v>38896</v>
      </c>
      <c r="B371">
        <v>20.3566</v>
      </c>
      <c r="C371">
        <v>20.3566</v>
      </c>
      <c r="D371">
        <v>18.0792</v>
      </c>
      <c r="E371">
        <v>14.583</v>
      </c>
      <c r="F371">
        <v>12.6021</v>
      </c>
      <c r="G371">
        <v>10.756500000000001</v>
      </c>
      <c r="H371">
        <v>10.2003</v>
      </c>
      <c r="J371" s="13">
        <v>38905</v>
      </c>
      <c r="K371">
        <v>20.507899999999999</v>
      </c>
      <c r="L371">
        <v>20.507899999999999</v>
      </c>
      <c r="M371">
        <v>17.247199999999999</v>
      </c>
      <c r="N371">
        <v>12.4672</v>
      </c>
      <c r="O371">
        <v>11.507899999999999</v>
      </c>
      <c r="P371">
        <v>10.6976</v>
      </c>
      <c r="Q371">
        <v>10.5724</v>
      </c>
    </row>
    <row r="372" spans="1:17" x14ac:dyDescent="0.25">
      <c r="A372" s="1">
        <v>38897</v>
      </c>
      <c r="B372">
        <v>17.571400000000001</v>
      </c>
      <c r="C372">
        <v>17.571400000000001</v>
      </c>
      <c r="D372">
        <v>15.482799999999999</v>
      </c>
      <c r="E372">
        <v>12.296900000000001</v>
      </c>
      <c r="F372">
        <v>10.635300000000001</v>
      </c>
      <c r="G372">
        <v>9.1077999999999992</v>
      </c>
      <c r="H372">
        <v>8.6771999999999991</v>
      </c>
      <c r="J372" s="13">
        <v>38908</v>
      </c>
      <c r="K372">
        <v>21.3596</v>
      </c>
      <c r="L372">
        <v>21.3596</v>
      </c>
      <c r="M372">
        <v>17.996700000000001</v>
      </c>
      <c r="N372">
        <v>13.033300000000001</v>
      </c>
      <c r="O372">
        <v>11.854200000000001</v>
      </c>
      <c r="P372">
        <v>10.8414</v>
      </c>
      <c r="Q372">
        <v>10.6736</v>
      </c>
    </row>
    <row r="373" spans="1:17" x14ac:dyDescent="0.25">
      <c r="A373" s="1">
        <v>38898</v>
      </c>
      <c r="B373">
        <v>17.3262</v>
      </c>
      <c r="C373">
        <v>17.3262</v>
      </c>
      <c r="D373">
        <v>15.3497</v>
      </c>
      <c r="E373">
        <v>12.350300000000001</v>
      </c>
      <c r="F373">
        <v>10.7849</v>
      </c>
      <c r="G373">
        <v>9.3633000000000006</v>
      </c>
      <c r="H373">
        <v>8.9613999999999994</v>
      </c>
      <c r="J373" s="13">
        <v>38909</v>
      </c>
      <c r="K373">
        <v>18.818999999999999</v>
      </c>
      <c r="L373">
        <v>18.818999999999999</v>
      </c>
      <c r="M373">
        <v>15.872999999999999</v>
      </c>
      <c r="N373">
        <v>11.651999999999999</v>
      </c>
      <c r="O373">
        <v>10.924899999999999</v>
      </c>
      <c r="P373">
        <v>10.2765</v>
      </c>
      <c r="Q373">
        <v>10.1877</v>
      </c>
    </row>
    <row r="374" spans="1:17" x14ac:dyDescent="0.25">
      <c r="A374" s="1">
        <v>38901</v>
      </c>
      <c r="B374">
        <v>17.841999999999999</v>
      </c>
      <c r="C374">
        <v>17.841999999999999</v>
      </c>
      <c r="D374">
        <v>15.6111</v>
      </c>
      <c r="E374">
        <v>12.2187</v>
      </c>
      <c r="F374">
        <v>10.651899999999999</v>
      </c>
      <c r="G374">
        <v>9.2718000000000007</v>
      </c>
      <c r="H374">
        <v>8.907</v>
      </c>
      <c r="J374" s="13">
        <v>38910</v>
      </c>
      <c r="K374">
        <v>22.045999999999999</v>
      </c>
      <c r="L374">
        <v>22.045999999999999</v>
      </c>
      <c r="M374">
        <v>18.6769</v>
      </c>
      <c r="N374">
        <v>13.866</v>
      </c>
      <c r="O374">
        <v>13.0379</v>
      </c>
      <c r="P374">
        <v>12.3217</v>
      </c>
      <c r="Q374">
        <v>12.220800000000001</v>
      </c>
    </row>
    <row r="375" spans="1:17" x14ac:dyDescent="0.25">
      <c r="A375" s="1">
        <v>38903</v>
      </c>
      <c r="B375">
        <v>18.3796</v>
      </c>
      <c r="C375">
        <v>18.3796</v>
      </c>
      <c r="D375">
        <v>16.2439</v>
      </c>
      <c r="E375">
        <v>13.0779</v>
      </c>
      <c r="F375">
        <v>11.575699999999999</v>
      </c>
      <c r="G375">
        <v>10.2188</v>
      </c>
      <c r="H375">
        <v>9.8747000000000007</v>
      </c>
      <c r="J375" s="13">
        <v>38911</v>
      </c>
      <c r="K375">
        <v>33.474400000000003</v>
      </c>
      <c r="L375">
        <v>33.474400000000003</v>
      </c>
      <c r="M375">
        <v>28.1739</v>
      </c>
      <c r="N375">
        <v>20.170200000000001</v>
      </c>
      <c r="O375">
        <v>18.235199999999999</v>
      </c>
      <c r="P375">
        <v>16.730699999999999</v>
      </c>
      <c r="Q375">
        <v>16.452999999999999</v>
      </c>
    </row>
    <row r="376" spans="1:17" x14ac:dyDescent="0.25">
      <c r="A376" s="1">
        <v>38904</v>
      </c>
      <c r="B376">
        <v>18.317499999999999</v>
      </c>
      <c r="C376">
        <v>18.317499999999999</v>
      </c>
      <c r="D376">
        <v>16.1418</v>
      </c>
      <c r="E376">
        <v>12.8957</v>
      </c>
      <c r="F376">
        <v>11.4095</v>
      </c>
      <c r="G376">
        <v>10.095700000000001</v>
      </c>
      <c r="H376">
        <v>9.7611000000000008</v>
      </c>
      <c r="J376" s="13">
        <v>38912</v>
      </c>
      <c r="K376">
        <v>32.6419</v>
      </c>
      <c r="L376">
        <v>32.6419</v>
      </c>
      <c r="M376">
        <v>26.774699999999999</v>
      </c>
      <c r="N376">
        <v>18.1295</v>
      </c>
      <c r="O376">
        <v>16.6508</v>
      </c>
      <c r="P376">
        <v>15.092499999999999</v>
      </c>
      <c r="Q376">
        <v>14.9114</v>
      </c>
    </row>
    <row r="377" spans="1:17" x14ac:dyDescent="0.25">
      <c r="A377" s="1">
        <v>38905</v>
      </c>
      <c r="B377">
        <v>18.308800000000002</v>
      </c>
      <c r="C377">
        <v>18.308800000000002</v>
      </c>
      <c r="D377">
        <v>16.294799999999999</v>
      </c>
      <c r="E377">
        <v>13.319800000000001</v>
      </c>
      <c r="F377">
        <v>11.753</v>
      </c>
      <c r="G377">
        <v>10.2842</v>
      </c>
      <c r="H377">
        <v>9.8985000000000003</v>
      </c>
      <c r="J377" s="13">
        <v>38915</v>
      </c>
      <c r="K377">
        <v>41.9788</v>
      </c>
      <c r="L377">
        <v>41.9788</v>
      </c>
      <c r="M377">
        <v>33.931699999999999</v>
      </c>
      <c r="N377">
        <v>21.592400000000001</v>
      </c>
      <c r="O377">
        <v>19.831700000000001</v>
      </c>
      <c r="P377">
        <v>18.1204</v>
      </c>
      <c r="Q377">
        <v>17.9084</v>
      </c>
    </row>
    <row r="378" spans="1:17" x14ac:dyDescent="0.25">
      <c r="A378" s="1">
        <v>38908</v>
      </c>
      <c r="B378">
        <v>18.45</v>
      </c>
      <c r="C378">
        <v>18.45</v>
      </c>
      <c r="D378">
        <v>16.3917</v>
      </c>
      <c r="E378">
        <v>13.327199999999999</v>
      </c>
      <c r="F378">
        <v>11.7438</v>
      </c>
      <c r="G378">
        <v>10.2841</v>
      </c>
      <c r="H378">
        <v>9.8939000000000004</v>
      </c>
      <c r="J378" s="13">
        <v>38916</v>
      </c>
      <c r="K378">
        <v>42.29</v>
      </c>
      <c r="L378">
        <v>42.29</v>
      </c>
      <c r="M378">
        <v>34.733600000000003</v>
      </c>
      <c r="N378">
        <v>23.486899999999999</v>
      </c>
      <c r="O378">
        <v>21.1785</v>
      </c>
      <c r="P378">
        <v>18.823699999999999</v>
      </c>
      <c r="Q378">
        <v>18.5185</v>
      </c>
    </row>
    <row r="379" spans="1:17" x14ac:dyDescent="0.25">
      <c r="A379" s="1">
        <v>38909</v>
      </c>
      <c r="B379">
        <v>17.606100000000001</v>
      </c>
      <c r="C379">
        <v>17.606100000000001</v>
      </c>
      <c r="D379">
        <v>15.496</v>
      </c>
      <c r="E379">
        <v>12.385400000000001</v>
      </c>
      <c r="F379">
        <v>10.9564</v>
      </c>
      <c r="G379">
        <v>9.6521000000000008</v>
      </c>
      <c r="H379">
        <v>9.3363999999999994</v>
      </c>
      <c r="J379" s="13">
        <v>38917</v>
      </c>
      <c r="K379">
        <v>26.879899999999999</v>
      </c>
      <c r="L379">
        <v>26.879899999999999</v>
      </c>
      <c r="M379">
        <v>22.600999999999999</v>
      </c>
      <c r="N379">
        <v>17.109500000000001</v>
      </c>
      <c r="O379">
        <v>16.5548</v>
      </c>
      <c r="P379">
        <v>15.981</v>
      </c>
      <c r="Q379">
        <v>15.944800000000001</v>
      </c>
    </row>
    <row r="380" spans="1:17" x14ac:dyDescent="0.25">
      <c r="A380" s="1">
        <v>38910</v>
      </c>
      <c r="B380">
        <v>18.620200000000001</v>
      </c>
      <c r="C380">
        <v>18.620200000000001</v>
      </c>
      <c r="D380">
        <v>16.5426</v>
      </c>
      <c r="E380">
        <v>13.539300000000001</v>
      </c>
      <c r="F380">
        <v>12.0221</v>
      </c>
      <c r="G380">
        <v>10.5722</v>
      </c>
      <c r="H380">
        <v>10.2273</v>
      </c>
      <c r="J380" s="13">
        <v>38918</v>
      </c>
      <c r="K380">
        <v>22.610199999999999</v>
      </c>
      <c r="L380">
        <v>22.610199999999999</v>
      </c>
      <c r="M380">
        <v>20.3537</v>
      </c>
      <c r="N380">
        <v>17.7699</v>
      </c>
      <c r="O380">
        <v>17.1067</v>
      </c>
      <c r="P380">
        <v>16.416699999999999</v>
      </c>
      <c r="Q380">
        <v>16.381599999999999</v>
      </c>
    </row>
    <row r="381" spans="1:17" x14ac:dyDescent="0.25">
      <c r="A381" s="1">
        <v>38911</v>
      </c>
      <c r="B381">
        <v>22.5044</v>
      </c>
      <c r="C381">
        <v>22.5044</v>
      </c>
      <c r="D381">
        <v>20.1341</v>
      </c>
      <c r="E381">
        <v>16.563099999999999</v>
      </c>
      <c r="F381">
        <v>14.710800000000001</v>
      </c>
      <c r="G381">
        <v>13.0755</v>
      </c>
      <c r="H381">
        <v>12.607200000000001</v>
      </c>
      <c r="J381" s="13">
        <v>38919</v>
      </c>
      <c r="K381">
        <v>23.2042</v>
      </c>
      <c r="L381">
        <v>23.2042</v>
      </c>
      <c r="M381">
        <v>20.186</v>
      </c>
      <c r="N381">
        <v>15.7896</v>
      </c>
      <c r="O381">
        <v>13.930899999999999</v>
      </c>
      <c r="P381">
        <v>12.172000000000001</v>
      </c>
      <c r="Q381">
        <v>11.7979</v>
      </c>
    </row>
    <row r="382" spans="1:17" x14ac:dyDescent="0.25">
      <c r="A382" s="1">
        <v>38912</v>
      </c>
      <c r="B382">
        <v>22.771599999999999</v>
      </c>
      <c r="C382">
        <v>22.771599999999999</v>
      </c>
      <c r="D382">
        <v>20.1677</v>
      </c>
      <c r="E382">
        <v>16.468599999999999</v>
      </c>
      <c r="F382">
        <v>14.4841</v>
      </c>
      <c r="G382">
        <v>12.4648</v>
      </c>
      <c r="H382">
        <v>12.0227</v>
      </c>
      <c r="J382" s="13">
        <v>38922</v>
      </c>
      <c r="K382">
        <v>20.930599999999998</v>
      </c>
      <c r="L382">
        <v>20.930599999999998</v>
      </c>
      <c r="M382">
        <v>17.8706</v>
      </c>
      <c r="N382">
        <v>13.346</v>
      </c>
      <c r="O382">
        <v>11.676500000000001</v>
      </c>
      <c r="P382">
        <v>10.0976</v>
      </c>
      <c r="Q382">
        <v>9.7865000000000002</v>
      </c>
    </row>
    <row r="383" spans="1:17" x14ac:dyDescent="0.25">
      <c r="A383" s="1">
        <v>38915</v>
      </c>
      <c r="B383">
        <v>23.9527</v>
      </c>
      <c r="C383">
        <v>23.9527</v>
      </c>
      <c r="D383">
        <v>21.143699999999999</v>
      </c>
      <c r="E383">
        <v>17.0608</v>
      </c>
      <c r="F383">
        <v>15.006600000000001</v>
      </c>
      <c r="G383">
        <v>13.016</v>
      </c>
      <c r="H383">
        <v>12.5474</v>
      </c>
      <c r="J383" s="13">
        <v>38923</v>
      </c>
      <c r="K383">
        <v>20.358899999999998</v>
      </c>
      <c r="L383">
        <v>20.358899999999998</v>
      </c>
      <c r="M383">
        <v>17.538</v>
      </c>
      <c r="N383">
        <v>13.395799999999999</v>
      </c>
      <c r="O383">
        <v>11.729200000000001</v>
      </c>
      <c r="P383">
        <v>10.139799999999999</v>
      </c>
      <c r="Q383">
        <v>9.8130000000000006</v>
      </c>
    </row>
    <row r="384" spans="1:17" x14ac:dyDescent="0.25">
      <c r="A384" s="1">
        <v>38916</v>
      </c>
      <c r="B384">
        <v>23.616099999999999</v>
      </c>
      <c r="C384">
        <v>23.616099999999999</v>
      </c>
      <c r="D384">
        <v>20.661799999999999</v>
      </c>
      <c r="E384">
        <v>16.351900000000001</v>
      </c>
      <c r="F384">
        <v>14.4115</v>
      </c>
      <c r="G384">
        <v>12.5745</v>
      </c>
      <c r="H384">
        <v>12.163399999999999</v>
      </c>
      <c r="J384" s="13">
        <v>38924</v>
      </c>
      <c r="K384">
        <v>21.326899999999998</v>
      </c>
      <c r="L384">
        <v>21.326899999999998</v>
      </c>
      <c r="M384">
        <v>18.0319</v>
      </c>
      <c r="N384">
        <v>13.0503</v>
      </c>
      <c r="O384">
        <v>11.460100000000001</v>
      </c>
      <c r="P384">
        <v>10.071</v>
      </c>
      <c r="Q384">
        <v>9.7944999999999993</v>
      </c>
    </row>
    <row r="385" spans="1:17" x14ac:dyDescent="0.25">
      <c r="A385" s="1">
        <v>38917</v>
      </c>
      <c r="B385">
        <v>21.497</v>
      </c>
      <c r="C385">
        <v>21.497</v>
      </c>
      <c r="D385">
        <v>18.367799999999999</v>
      </c>
      <c r="E385">
        <v>13.9048</v>
      </c>
      <c r="F385">
        <v>12.3749</v>
      </c>
      <c r="G385">
        <v>10.834199999999999</v>
      </c>
      <c r="H385">
        <v>10.585699999999999</v>
      </c>
      <c r="J385" s="13">
        <v>38925</v>
      </c>
      <c r="K385">
        <v>21.912199999999999</v>
      </c>
      <c r="L385">
        <v>21.912199999999999</v>
      </c>
      <c r="M385">
        <v>18.553899999999999</v>
      </c>
      <c r="N385">
        <v>13.4922</v>
      </c>
      <c r="O385">
        <v>12.1478</v>
      </c>
      <c r="P385">
        <v>11.0932</v>
      </c>
      <c r="Q385">
        <v>10.8888</v>
      </c>
    </row>
    <row r="386" spans="1:17" x14ac:dyDescent="0.25">
      <c r="A386" s="1">
        <v>38918</v>
      </c>
      <c r="B386">
        <v>21.988399999999999</v>
      </c>
      <c r="C386">
        <v>21.988399999999999</v>
      </c>
      <c r="D386">
        <v>18.9329</v>
      </c>
      <c r="E386">
        <v>14.6892</v>
      </c>
      <c r="F386">
        <v>12.9993</v>
      </c>
      <c r="G386">
        <v>11.186199999999999</v>
      </c>
      <c r="H386">
        <v>10.915699999999999</v>
      </c>
      <c r="J386" s="13">
        <v>38926</v>
      </c>
      <c r="K386">
        <v>20.735399999999998</v>
      </c>
      <c r="L386">
        <v>20.735399999999998</v>
      </c>
      <c r="M386">
        <v>17.4648</v>
      </c>
      <c r="N386">
        <v>12.6225</v>
      </c>
      <c r="O386">
        <v>11.1556</v>
      </c>
      <c r="P386">
        <v>9.7705000000000002</v>
      </c>
      <c r="Q386">
        <v>9.5312999999999999</v>
      </c>
    </row>
    <row r="387" spans="1:17" x14ac:dyDescent="0.25">
      <c r="A387" s="1">
        <v>38919</v>
      </c>
      <c r="B387">
        <v>21.315100000000001</v>
      </c>
      <c r="C387">
        <v>21.315100000000001</v>
      </c>
      <c r="D387">
        <v>19.072099999999999</v>
      </c>
      <c r="E387">
        <v>15.772399999999999</v>
      </c>
      <c r="F387">
        <v>13.6775</v>
      </c>
      <c r="G387">
        <v>11.5396</v>
      </c>
      <c r="H387">
        <v>10.9541</v>
      </c>
      <c r="J387" s="13">
        <v>38929</v>
      </c>
      <c r="K387">
        <v>22.1648</v>
      </c>
      <c r="L387">
        <v>22.1648</v>
      </c>
      <c r="M387">
        <v>18.691099999999999</v>
      </c>
      <c r="N387">
        <v>13.5372</v>
      </c>
      <c r="O387">
        <v>12.0243</v>
      </c>
      <c r="P387">
        <v>10.638500000000001</v>
      </c>
      <c r="Q387">
        <v>10.395</v>
      </c>
    </row>
    <row r="388" spans="1:17" x14ac:dyDescent="0.25">
      <c r="A388" s="1">
        <v>38922</v>
      </c>
      <c r="B388">
        <v>19.2652</v>
      </c>
      <c r="C388">
        <v>19.2652</v>
      </c>
      <c r="D388">
        <v>17.0915</v>
      </c>
      <c r="E388">
        <v>13.9078</v>
      </c>
      <c r="F388">
        <v>11.9551</v>
      </c>
      <c r="G388">
        <v>9.9286999999999992</v>
      </c>
      <c r="H388">
        <v>9.4044000000000008</v>
      </c>
      <c r="J388" s="13">
        <v>38930</v>
      </c>
      <c r="K388">
        <v>21.797799999999999</v>
      </c>
      <c r="L388">
        <v>21.797799999999999</v>
      </c>
      <c r="M388">
        <v>18.462299999999999</v>
      </c>
      <c r="N388">
        <v>13.5482</v>
      </c>
      <c r="O388">
        <v>12.1835</v>
      </c>
      <c r="P388">
        <v>10.972799999999999</v>
      </c>
      <c r="Q388">
        <v>10.7613</v>
      </c>
    </row>
    <row r="389" spans="1:17" x14ac:dyDescent="0.25">
      <c r="A389" s="1">
        <v>38923</v>
      </c>
      <c r="B389">
        <v>19.136500000000002</v>
      </c>
      <c r="C389">
        <v>19.136500000000002</v>
      </c>
      <c r="D389">
        <v>16.9512</v>
      </c>
      <c r="E389">
        <v>13.7125</v>
      </c>
      <c r="F389">
        <v>11.8424</v>
      </c>
      <c r="G389">
        <v>9.9760000000000009</v>
      </c>
      <c r="H389">
        <v>9.4804999999999993</v>
      </c>
      <c r="J389" s="13">
        <v>38931</v>
      </c>
      <c r="K389">
        <v>20.935199999999998</v>
      </c>
      <c r="L389">
        <v>20.935199999999998</v>
      </c>
      <c r="M389">
        <v>17.677800000000001</v>
      </c>
      <c r="N389">
        <v>12.8621</v>
      </c>
      <c r="O389">
        <v>11.686400000000001</v>
      </c>
      <c r="P389">
        <v>10.6929</v>
      </c>
      <c r="Q389">
        <v>10.523</v>
      </c>
    </row>
    <row r="390" spans="1:17" x14ac:dyDescent="0.25">
      <c r="A390" s="1">
        <v>38924</v>
      </c>
      <c r="B390">
        <v>19.129200000000001</v>
      </c>
      <c r="C390">
        <v>19.129200000000001</v>
      </c>
      <c r="D390">
        <v>16.904199999999999</v>
      </c>
      <c r="E390">
        <v>13.5954</v>
      </c>
      <c r="F390">
        <v>11.7803</v>
      </c>
      <c r="G390">
        <v>10.0107</v>
      </c>
      <c r="H390">
        <v>9.5448000000000004</v>
      </c>
      <c r="J390" s="13">
        <v>38932</v>
      </c>
      <c r="K390">
        <v>21.356400000000001</v>
      </c>
      <c r="L390">
        <v>21.356400000000001</v>
      </c>
      <c r="M390">
        <v>18.022300000000001</v>
      </c>
      <c r="N390">
        <v>13.1356</v>
      </c>
      <c r="O390">
        <v>11.8889</v>
      </c>
      <c r="P390">
        <v>10.7653</v>
      </c>
      <c r="Q390">
        <v>10.5823</v>
      </c>
    </row>
    <row r="391" spans="1:17" x14ac:dyDescent="0.25">
      <c r="A391" s="1">
        <v>38925</v>
      </c>
      <c r="B391">
        <v>19.422799999999999</v>
      </c>
      <c r="C391">
        <v>19.422799999999999</v>
      </c>
      <c r="D391">
        <v>17.251200000000001</v>
      </c>
      <c r="E391">
        <v>14.063700000000001</v>
      </c>
      <c r="F391">
        <v>12.104699999999999</v>
      </c>
      <c r="G391">
        <v>10.082599999999999</v>
      </c>
      <c r="H391">
        <v>9.5521999999999991</v>
      </c>
      <c r="J391" s="13">
        <v>38933</v>
      </c>
      <c r="K391">
        <v>21.490300000000001</v>
      </c>
      <c r="L391">
        <v>21.490300000000001</v>
      </c>
      <c r="M391">
        <v>18.0289</v>
      </c>
      <c r="N391">
        <v>12.9063</v>
      </c>
      <c r="O391">
        <v>11.840299999999999</v>
      </c>
      <c r="P391">
        <v>10.9511</v>
      </c>
      <c r="Q391">
        <v>10.809200000000001</v>
      </c>
    </row>
    <row r="392" spans="1:17" x14ac:dyDescent="0.25">
      <c r="A392" s="1">
        <v>38926</v>
      </c>
      <c r="B392">
        <v>19.190799999999999</v>
      </c>
      <c r="C392">
        <v>19.190799999999999</v>
      </c>
      <c r="D392">
        <v>16.8657</v>
      </c>
      <c r="E392">
        <v>13.4588</v>
      </c>
      <c r="F392">
        <v>11.705</v>
      </c>
      <c r="G392">
        <v>9.9778000000000002</v>
      </c>
      <c r="H392">
        <v>9.5648</v>
      </c>
      <c r="J392" s="13">
        <v>38936</v>
      </c>
      <c r="K392">
        <v>21.8171</v>
      </c>
      <c r="L392">
        <v>21.8171</v>
      </c>
      <c r="M392">
        <v>18.669899999999998</v>
      </c>
      <c r="N392">
        <v>14.2525</v>
      </c>
      <c r="O392">
        <v>13.215999999999999</v>
      </c>
      <c r="P392">
        <v>12.2394</v>
      </c>
      <c r="Q392">
        <v>12.1</v>
      </c>
    </row>
    <row r="393" spans="1:17" x14ac:dyDescent="0.25">
      <c r="A393" s="1">
        <v>38929</v>
      </c>
      <c r="B393">
        <v>19.551300000000001</v>
      </c>
      <c r="C393">
        <v>19.551300000000001</v>
      </c>
      <c r="D393">
        <v>17.225899999999999</v>
      </c>
      <c r="E393">
        <v>13.85</v>
      </c>
      <c r="F393">
        <v>12.017799999999999</v>
      </c>
      <c r="G393">
        <v>10.1607</v>
      </c>
      <c r="H393">
        <v>9.7234999999999996</v>
      </c>
      <c r="J393" s="13">
        <v>38937</v>
      </c>
      <c r="K393">
        <v>21.480799999999999</v>
      </c>
      <c r="L393">
        <v>21.480799999999999</v>
      </c>
      <c r="M393">
        <v>18.188400000000001</v>
      </c>
      <c r="N393">
        <v>13.7316</v>
      </c>
      <c r="O393">
        <v>13.3758</v>
      </c>
      <c r="P393">
        <v>13.010199999999999</v>
      </c>
      <c r="Q393">
        <v>12.975300000000001</v>
      </c>
    </row>
    <row r="394" spans="1:17" x14ac:dyDescent="0.25">
      <c r="A394" s="1">
        <v>38930</v>
      </c>
      <c r="B394">
        <v>19.578299999999999</v>
      </c>
      <c r="C394">
        <v>19.578299999999999</v>
      </c>
      <c r="D394">
        <v>17.317900000000002</v>
      </c>
      <c r="E394">
        <v>14.0379</v>
      </c>
      <c r="F394">
        <v>12.2174</v>
      </c>
      <c r="G394">
        <v>10.3788</v>
      </c>
      <c r="H394">
        <v>9.9367000000000001</v>
      </c>
      <c r="J394" s="13">
        <v>38938</v>
      </c>
      <c r="K394">
        <v>21.07</v>
      </c>
      <c r="L394">
        <v>21.07</v>
      </c>
      <c r="M394">
        <v>17.9255</v>
      </c>
      <c r="N394">
        <v>13.4984</v>
      </c>
      <c r="O394">
        <v>12.7446</v>
      </c>
      <c r="P394">
        <v>12.0661</v>
      </c>
      <c r="Q394">
        <v>11.975</v>
      </c>
    </row>
    <row r="395" spans="1:17" x14ac:dyDescent="0.25">
      <c r="A395" s="1">
        <v>38931</v>
      </c>
      <c r="B395">
        <v>18.861899999999999</v>
      </c>
      <c r="C395">
        <v>18.861899999999999</v>
      </c>
      <c r="D395">
        <v>16.650400000000001</v>
      </c>
      <c r="E395">
        <v>13.4864</v>
      </c>
      <c r="F395">
        <v>11.7872</v>
      </c>
      <c r="G395">
        <v>10.052099999999999</v>
      </c>
      <c r="H395">
        <v>9.6666000000000007</v>
      </c>
      <c r="J395" s="13">
        <v>38939</v>
      </c>
      <c r="K395">
        <v>18.503900000000002</v>
      </c>
      <c r="L395">
        <v>18.503900000000002</v>
      </c>
      <c r="M395">
        <v>16.000299999999999</v>
      </c>
      <c r="N395">
        <v>12.5724</v>
      </c>
      <c r="O395">
        <v>12.3499</v>
      </c>
      <c r="P395">
        <v>12.2149</v>
      </c>
      <c r="Q395">
        <v>12.1973</v>
      </c>
    </row>
    <row r="396" spans="1:17" x14ac:dyDescent="0.25">
      <c r="A396" s="1">
        <v>38932</v>
      </c>
      <c r="B396">
        <v>18.904499999999999</v>
      </c>
      <c r="C396">
        <v>18.904499999999999</v>
      </c>
      <c r="D396">
        <v>16.700900000000001</v>
      </c>
      <c r="E396">
        <v>13.566800000000001</v>
      </c>
      <c r="F396">
        <v>11.8461</v>
      </c>
      <c r="G396">
        <v>10.0648</v>
      </c>
      <c r="H396">
        <v>9.6765000000000008</v>
      </c>
      <c r="J396" s="13">
        <v>38940</v>
      </c>
      <c r="K396">
        <v>18.366199999999999</v>
      </c>
      <c r="L396">
        <v>18.366199999999999</v>
      </c>
      <c r="M396">
        <v>15.890700000000001</v>
      </c>
      <c r="N396">
        <v>12.485300000000001</v>
      </c>
      <c r="O396">
        <v>11.935499999999999</v>
      </c>
      <c r="P396">
        <v>11.4657</v>
      </c>
      <c r="Q396">
        <v>11.4008</v>
      </c>
    </row>
    <row r="397" spans="1:17" x14ac:dyDescent="0.25">
      <c r="A397" s="1">
        <v>38933</v>
      </c>
      <c r="B397">
        <v>18.5381</v>
      </c>
      <c r="C397">
        <v>18.5381</v>
      </c>
      <c r="D397">
        <v>16.437799999999999</v>
      </c>
      <c r="E397">
        <v>13.4564</v>
      </c>
      <c r="F397">
        <v>11.790800000000001</v>
      </c>
      <c r="G397">
        <v>10.073399999999999</v>
      </c>
      <c r="H397">
        <v>9.6936</v>
      </c>
      <c r="J397" s="13">
        <v>38943</v>
      </c>
      <c r="K397">
        <v>18.330100000000002</v>
      </c>
      <c r="L397">
        <v>18.330100000000002</v>
      </c>
      <c r="M397">
        <v>16.714200000000002</v>
      </c>
      <c r="N397">
        <v>14.6945</v>
      </c>
      <c r="O397">
        <v>14.0418</v>
      </c>
      <c r="P397">
        <v>13.3771</v>
      </c>
      <c r="Q397">
        <v>13.297599999999999</v>
      </c>
    </row>
    <row r="398" spans="1:17" x14ac:dyDescent="0.25">
      <c r="A398" s="1">
        <v>38936</v>
      </c>
      <c r="B398">
        <v>19.68</v>
      </c>
      <c r="C398">
        <v>19.68</v>
      </c>
      <c r="D398">
        <v>17.396699999999999</v>
      </c>
      <c r="E398">
        <v>14.2118</v>
      </c>
      <c r="F398">
        <v>12.4268</v>
      </c>
      <c r="G398">
        <v>10.526300000000001</v>
      </c>
      <c r="H398">
        <v>10.147600000000001</v>
      </c>
      <c r="J398" s="13">
        <v>38944</v>
      </c>
      <c r="K398">
        <v>18.276599999999998</v>
      </c>
      <c r="L398">
        <v>18.276599999999998</v>
      </c>
      <c r="M398">
        <v>16.591899999999999</v>
      </c>
      <c r="N398">
        <v>14.466200000000001</v>
      </c>
      <c r="O398">
        <v>13.7904</v>
      </c>
      <c r="P398">
        <v>13.1069</v>
      </c>
      <c r="Q398">
        <v>13.022500000000001</v>
      </c>
    </row>
    <row r="399" spans="1:17" x14ac:dyDescent="0.25">
      <c r="A399" s="1">
        <v>38937</v>
      </c>
      <c r="B399">
        <v>19.7315</v>
      </c>
      <c r="C399">
        <v>19.7315</v>
      </c>
      <c r="D399">
        <v>17.322199999999999</v>
      </c>
      <c r="E399">
        <v>14.103899999999999</v>
      </c>
      <c r="F399">
        <v>12.555300000000001</v>
      </c>
      <c r="G399">
        <v>10.850899999999999</v>
      </c>
      <c r="H399">
        <v>10.612</v>
      </c>
      <c r="J399" s="13">
        <v>38945</v>
      </c>
      <c r="K399">
        <v>15.1927</v>
      </c>
      <c r="L399">
        <v>15.1927</v>
      </c>
      <c r="M399">
        <v>13.737299999999999</v>
      </c>
      <c r="N399">
        <v>11.8889</v>
      </c>
      <c r="O399">
        <v>11.618600000000001</v>
      </c>
      <c r="P399">
        <v>11.3712</v>
      </c>
      <c r="Q399">
        <v>11.3409</v>
      </c>
    </row>
    <row r="400" spans="1:17" x14ac:dyDescent="0.25">
      <c r="A400" s="1">
        <v>38938</v>
      </c>
      <c r="B400">
        <v>19.8005</v>
      </c>
      <c r="C400">
        <v>19.8005</v>
      </c>
      <c r="D400">
        <v>17.501000000000001</v>
      </c>
      <c r="E400">
        <v>14.3299</v>
      </c>
      <c r="F400">
        <v>12.6134</v>
      </c>
      <c r="G400">
        <v>10.7837</v>
      </c>
      <c r="H400">
        <v>10.443300000000001</v>
      </c>
      <c r="J400" s="13">
        <v>38946</v>
      </c>
      <c r="K400">
        <v>16.863499999999998</v>
      </c>
      <c r="L400">
        <v>16.863499999999998</v>
      </c>
      <c r="M400">
        <v>15.3116</v>
      </c>
      <c r="N400">
        <v>13.3718</v>
      </c>
      <c r="O400">
        <v>13.8355</v>
      </c>
      <c r="P400">
        <v>14.2994</v>
      </c>
      <c r="Q400">
        <v>14.3498</v>
      </c>
    </row>
    <row r="401" spans="1:17" x14ac:dyDescent="0.25">
      <c r="A401" s="1">
        <v>38939</v>
      </c>
      <c r="B401">
        <v>19.2136</v>
      </c>
      <c r="C401">
        <v>19.2136</v>
      </c>
      <c r="D401">
        <v>16.917899999999999</v>
      </c>
      <c r="E401">
        <v>13.722200000000001</v>
      </c>
      <c r="F401">
        <v>12.019299999999999</v>
      </c>
      <c r="G401">
        <v>10.208299999999999</v>
      </c>
      <c r="H401">
        <v>9.8633000000000006</v>
      </c>
      <c r="J401" s="13">
        <v>38947</v>
      </c>
      <c r="K401">
        <v>17.293800000000001</v>
      </c>
      <c r="L401">
        <v>17.293800000000001</v>
      </c>
      <c r="M401">
        <v>14.5413</v>
      </c>
      <c r="N401">
        <v>10.5593</v>
      </c>
      <c r="O401">
        <v>9.6424000000000003</v>
      </c>
      <c r="P401">
        <v>8.7700999999999993</v>
      </c>
      <c r="Q401">
        <v>8.6448</v>
      </c>
    </row>
    <row r="402" spans="1:17" x14ac:dyDescent="0.25">
      <c r="A402" s="1">
        <v>38940</v>
      </c>
      <c r="B402">
        <v>18.690899999999999</v>
      </c>
      <c r="C402">
        <v>18.690899999999999</v>
      </c>
      <c r="D402">
        <v>16.505600000000001</v>
      </c>
      <c r="E402">
        <v>13.473599999999999</v>
      </c>
      <c r="F402">
        <v>11.877800000000001</v>
      </c>
      <c r="G402">
        <v>10.1991</v>
      </c>
      <c r="H402">
        <v>9.8795000000000002</v>
      </c>
      <c r="J402" s="13">
        <v>38950</v>
      </c>
      <c r="K402">
        <v>17.746200000000002</v>
      </c>
      <c r="L402">
        <v>17.746200000000002</v>
      </c>
      <c r="M402">
        <v>14.982100000000001</v>
      </c>
      <c r="N402">
        <v>10.9657</v>
      </c>
      <c r="O402">
        <v>10.3109</v>
      </c>
      <c r="P402">
        <v>9.7998999999999992</v>
      </c>
      <c r="Q402">
        <v>9.7227999999999994</v>
      </c>
    </row>
    <row r="403" spans="1:17" x14ac:dyDescent="0.25">
      <c r="A403" s="1">
        <v>38943</v>
      </c>
      <c r="B403">
        <v>19.3935</v>
      </c>
      <c r="C403">
        <v>19.3935</v>
      </c>
      <c r="D403">
        <v>16.964300000000001</v>
      </c>
      <c r="E403">
        <v>13.612399999999999</v>
      </c>
      <c r="F403">
        <v>11.9519</v>
      </c>
      <c r="G403">
        <v>10.1631</v>
      </c>
      <c r="H403">
        <v>9.8584999999999994</v>
      </c>
      <c r="J403" s="13">
        <v>38951</v>
      </c>
      <c r="K403">
        <v>17.748799999999999</v>
      </c>
      <c r="L403">
        <v>17.748799999999999</v>
      </c>
      <c r="M403">
        <v>14.970599999999999</v>
      </c>
      <c r="N403">
        <v>10.9968</v>
      </c>
      <c r="O403">
        <v>9.9474</v>
      </c>
      <c r="P403">
        <v>8.8897999999999993</v>
      </c>
      <c r="Q403">
        <v>8.7421000000000006</v>
      </c>
    </row>
    <row r="404" spans="1:17" x14ac:dyDescent="0.25">
      <c r="A404" s="1">
        <v>38944</v>
      </c>
      <c r="B404">
        <v>18.545400000000001</v>
      </c>
      <c r="C404">
        <v>18.545400000000001</v>
      </c>
      <c r="D404">
        <v>16.122599999999998</v>
      </c>
      <c r="E404">
        <v>12.761900000000001</v>
      </c>
      <c r="F404">
        <v>11.2919</v>
      </c>
      <c r="G404">
        <v>9.7391000000000005</v>
      </c>
      <c r="H404">
        <v>9.4846000000000004</v>
      </c>
      <c r="J404" s="13">
        <v>38952</v>
      </c>
      <c r="K404">
        <v>18.379200000000001</v>
      </c>
      <c r="L404">
        <v>18.379200000000001</v>
      </c>
      <c r="M404">
        <v>15.4541</v>
      </c>
      <c r="N404">
        <v>11.2265</v>
      </c>
      <c r="O404">
        <v>10.354200000000001</v>
      </c>
      <c r="P404">
        <v>9.5473999999999997</v>
      </c>
      <c r="Q404">
        <v>9.4331999999999994</v>
      </c>
    </row>
    <row r="405" spans="1:17" x14ac:dyDescent="0.25">
      <c r="A405" s="1">
        <v>38945</v>
      </c>
      <c r="B405">
        <v>18.000499999999999</v>
      </c>
      <c r="C405">
        <v>18.000499999999999</v>
      </c>
      <c r="D405">
        <v>15.3827</v>
      </c>
      <c r="E405">
        <v>11.6411</v>
      </c>
      <c r="F405">
        <v>10.3985</v>
      </c>
      <c r="G405">
        <v>9.1683000000000003</v>
      </c>
      <c r="H405">
        <v>8.968</v>
      </c>
      <c r="J405" s="13">
        <v>38953</v>
      </c>
      <c r="K405">
        <v>17.904699999999998</v>
      </c>
      <c r="L405">
        <v>17.904699999999998</v>
      </c>
      <c r="M405">
        <v>14.9826</v>
      </c>
      <c r="N405">
        <v>10.9213</v>
      </c>
      <c r="O405">
        <v>10.469799999999999</v>
      </c>
      <c r="P405">
        <v>9.9979999999999993</v>
      </c>
      <c r="Q405">
        <v>9.9511000000000003</v>
      </c>
    </row>
    <row r="406" spans="1:17" x14ac:dyDescent="0.25">
      <c r="A406" s="1">
        <v>38946</v>
      </c>
      <c r="B406">
        <v>17.134899999999998</v>
      </c>
      <c r="C406">
        <v>17.134899999999998</v>
      </c>
      <c r="D406">
        <v>14.746700000000001</v>
      </c>
      <c r="E406">
        <v>11.353199999999999</v>
      </c>
      <c r="F406">
        <v>10.305199999999999</v>
      </c>
      <c r="G406">
        <v>9.3183000000000007</v>
      </c>
      <c r="H406">
        <v>9.1540999999999997</v>
      </c>
      <c r="J406" s="13">
        <v>38954</v>
      </c>
      <c r="K406">
        <v>18.319800000000001</v>
      </c>
      <c r="L406">
        <v>18.319800000000001</v>
      </c>
      <c r="M406">
        <v>15.212</v>
      </c>
      <c r="N406">
        <v>10.7087</v>
      </c>
      <c r="O406">
        <v>10.041600000000001</v>
      </c>
      <c r="P406">
        <v>9.3915000000000006</v>
      </c>
      <c r="Q406">
        <v>9.3129000000000008</v>
      </c>
    </row>
    <row r="407" spans="1:17" x14ac:dyDescent="0.25">
      <c r="A407" s="1">
        <v>38947</v>
      </c>
      <c r="B407">
        <v>16.586400000000001</v>
      </c>
      <c r="C407">
        <v>16.586400000000001</v>
      </c>
      <c r="D407">
        <v>14.074</v>
      </c>
      <c r="E407">
        <v>10.5215</v>
      </c>
      <c r="F407">
        <v>9.8180999999999994</v>
      </c>
      <c r="G407">
        <v>9.1584000000000003</v>
      </c>
      <c r="H407">
        <v>9.0692000000000004</v>
      </c>
      <c r="J407" s="13">
        <v>38957</v>
      </c>
      <c r="K407">
        <v>19.080500000000001</v>
      </c>
      <c r="L407">
        <v>19.080500000000001</v>
      </c>
      <c r="M407">
        <v>15.716100000000001</v>
      </c>
      <c r="N407">
        <v>10.785399999999999</v>
      </c>
      <c r="O407">
        <v>9.7857000000000003</v>
      </c>
      <c r="P407">
        <v>8.7232000000000003</v>
      </c>
      <c r="Q407">
        <v>8.5955999999999992</v>
      </c>
    </row>
    <row r="408" spans="1:17" x14ac:dyDescent="0.25">
      <c r="A408" s="1">
        <v>38950</v>
      </c>
      <c r="B408">
        <v>16.6309</v>
      </c>
      <c r="C408">
        <v>16.6309</v>
      </c>
      <c r="D408">
        <v>14.241400000000001</v>
      </c>
      <c r="E408">
        <v>10.9086</v>
      </c>
      <c r="F408">
        <v>10.1348</v>
      </c>
      <c r="G408">
        <v>9.3918999999999997</v>
      </c>
      <c r="H408">
        <v>9.2896000000000001</v>
      </c>
      <c r="J408" s="13">
        <v>38958</v>
      </c>
      <c r="K408">
        <v>19.491900000000001</v>
      </c>
      <c r="L408">
        <v>19.491900000000001</v>
      </c>
      <c r="M408">
        <v>15.8979</v>
      </c>
      <c r="N408">
        <v>10.542999999999999</v>
      </c>
      <c r="O408">
        <v>9.6626999999999992</v>
      </c>
      <c r="P408">
        <v>8.7325999999999997</v>
      </c>
      <c r="Q408">
        <v>8.6248000000000005</v>
      </c>
    </row>
    <row r="409" spans="1:17" x14ac:dyDescent="0.25">
      <c r="A409" s="1">
        <v>38951</v>
      </c>
      <c r="B409">
        <v>16.312999999999999</v>
      </c>
      <c r="C409">
        <v>16.312999999999999</v>
      </c>
      <c r="D409">
        <v>13.986599999999999</v>
      </c>
      <c r="E409">
        <v>10.7865</v>
      </c>
      <c r="F409">
        <v>10.0191</v>
      </c>
      <c r="G409">
        <v>9.2422000000000004</v>
      </c>
      <c r="H409">
        <v>9.1440000000000001</v>
      </c>
      <c r="J409" s="13">
        <v>38959</v>
      </c>
      <c r="K409">
        <v>20.079599999999999</v>
      </c>
      <c r="L409">
        <v>20.079599999999999</v>
      </c>
      <c r="M409">
        <v>16.228899999999999</v>
      </c>
      <c r="N409">
        <v>10.666600000000001</v>
      </c>
      <c r="O409">
        <v>9.6462000000000003</v>
      </c>
      <c r="P409">
        <v>8.5043000000000006</v>
      </c>
      <c r="Q409">
        <v>8.4023000000000003</v>
      </c>
    </row>
    <row r="410" spans="1:17" x14ac:dyDescent="0.25">
      <c r="A410" s="1">
        <v>38952</v>
      </c>
      <c r="B410">
        <v>16.709900000000001</v>
      </c>
      <c r="C410">
        <v>16.709900000000001</v>
      </c>
      <c r="D410">
        <v>14.282500000000001</v>
      </c>
      <c r="E410">
        <v>10.886799999999999</v>
      </c>
      <c r="F410">
        <v>10.161300000000001</v>
      </c>
      <c r="G410">
        <v>9.4771000000000001</v>
      </c>
      <c r="H410">
        <v>9.3834</v>
      </c>
      <c r="J410" s="13">
        <v>38960</v>
      </c>
      <c r="K410">
        <v>20.741399999999999</v>
      </c>
      <c r="L410">
        <v>20.741399999999999</v>
      </c>
      <c r="M410">
        <v>16.721800000000002</v>
      </c>
      <c r="N410">
        <v>10.9047</v>
      </c>
      <c r="O410">
        <v>10.094900000000001</v>
      </c>
      <c r="P410">
        <v>9.2141999999999999</v>
      </c>
      <c r="Q410">
        <v>9.1381999999999994</v>
      </c>
    </row>
    <row r="411" spans="1:17" x14ac:dyDescent="0.25">
      <c r="A411" s="1">
        <v>38953</v>
      </c>
      <c r="B411">
        <v>16.6065</v>
      </c>
      <c r="C411">
        <v>16.6065</v>
      </c>
      <c r="D411">
        <v>14.164300000000001</v>
      </c>
      <c r="E411">
        <v>10.8736</v>
      </c>
      <c r="F411">
        <v>10.1236</v>
      </c>
      <c r="G411">
        <v>9.3133999999999997</v>
      </c>
      <c r="H411">
        <v>9.2306000000000008</v>
      </c>
      <c r="J411" s="13">
        <v>38961</v>
      </c>
      <c r="K411">
        <v>18.957799999999999</v>
      </c>
      <c r="L411">
        <v>18.957799999999999</v>
      </c>
      <c r="M411">
        <v>15.4815</v>
      </c>
      <c r="N411">
        <v>10.3733</v>
      </c>
      <c r="O411">
        <v>9.7565000000000008</v>
      </c>
      <c r="P411">
        <v>9.0980000000000008</v>
      </c>
      <c r="Q411">
        <v>9.0284999999999993</v>
      </c>
    </row>
    <row r="412" spans="1:17" x14ac:dyDescent="0.25">
      <c r="A412" s="1">
        <v>38954</v>
      </c>
      <c r="B412">
        <v>16.816800000000001</v>
      </c>
      <c r="C412">
        <v>16.816800000000001</v>
      </c>
      <c r="D412">
        <v>14.2804</v>
      </c>
      <c r="E412">
        <v>10.731</v>
      </c>
      <c r="F412">
        <v>9.8817000000000004</v>
      </c>
      <c r="G412">
        <v>9.0182000000000002</v>
      </c>
      <c r="H412">
        <v>8.9076000000000004</v>
      </c>
      <c r="J412" s="13">
        <v>38965</v>
      </c>
      <c r="K412">
        <v>22.796800000000001</v>
      </c>
      <c r="L412">
        <v>22.796800000000001</v>
      </c>
      <c r="M412">
        <v>18.2241</v>
      </c>
      <c r="N412">
        <v>11.347799999999999</v>
      </c>
      <c r="O412">
        <v>10.5822</v>
      </c>
      <c r="P412">
        <v>9.7567000000000004</v>
      </c>
      <c r="Q412">
        <v>9.6777999999999995</v>
      </c>
    </row>
    <row r="413" spans="1:17" x14ac:dyDescent="0.25">
      <c r="A413" s="1">
        <v>38957</v>
      </c>
      <c r="B413">
        <v>17.346900000000002</v>
      </c>
      <c r="C413">
        <v>17.346900000000002</v>
      </c>
      <c r="D413">
        <v>14.4785</v>
      </c>
      <c r="E413">
        <v>10.4564</v>
      </c>
      <c r="F413">
        <v>9.8162000000000003</v>
      </c>
      <c r="G413">
        <v>9.1312999999999995</v>
      </c>
      <c r="H413">
        <v>9.0608000000000004</v>
      </c>
      <c r="J413" s="13">
        <v>38966</v>
      </c>
      <c r="K413">
        <v>21.360499999999998</v>
      </c>
      <c r="L413">
        <v>21.360499999999998</v>
      </c>
      <c r="M413">
        <v>17.645600000000002</v>
      </c>
      <c r="N413">
        <v>12.3672</v>
      </c>
      <c r="O413">
        <v>11.4131</v>
      </c>
      <c r="P413">
        <v>10.371499999999999</v>
      </c>
      <c r="Q413">
        <v>10.2661</v>
      </c>
    </row>
    <row r="414" spans="1:17" x14ac:dyDescent="0.25">
      <c r="A414" s="1">
        <v>38958</v>
      </c>
      <c r="B414">
        <v>16.904199999999999</v>
      </c>
      <c r="C414">
        <v>16.904199999999999</v>
      </c>
      <c r="D414">
        <v>14.237399999999999</v>
      </c>
      <c r="E414">
        <v>10.499700000000001</v>
      </c>
      <c r="F414">
        <v>9.7469999999999999</v>
      </c>
      <c r="G414">
        <v>8.9553999999999991</v>
      </c>
      <c r="H414">
        <v>8.8643000000000001</v>
      </c>
      <c r="J414" s="13">
        <v>38967</v>
      </c>
      <c r="K414">
        <v>21.0915</v>
      </c>
      <c r="L414">
        <v>21.0915</v>
      </c>
      <c r="M414">
        <v>17.286300000000001</v>
      </c>
      <c r="N414">
        <v>12.324299999999999</v>
      </c>
      <c r="O414">
        <v>11.819100000000001</v>
      </c>
      <c r="P414">
        <v>11.2912</v>
      </c>
      <c r="Q414">
        <v>11.2651</v>
      </c>
    </row>
    <row r="415" spans="1:17" x14ac:dyDescent="0.25">
      <c r="A415" s="1">
        <v>38959</v>
      </c>
      <c r="B415">
        <v>17.181799999999999</v>
      </c>
      <c r="C415">
        <v>17.181799999999999</v>
      </c>
      <c r="D415">
        <v>14.2782</v>
      </c>
      <c r="E415">
        <v>10.3012</v>
      </c>
      <c r="F415">
        <v>9.6021000000000001</v>
      </c>
      <c r="G415">
        <v>8.8478999999999992</v>
      </c>
      <c r="H415">
        <v>8.7821999999999996</v>
      </c>
      <c r="J415" s="13">
        <v>38968</v>
      </c>
      <c r="K415">
        <v>14.9663</v>
      </c>
      <c r="L415">
        <v>14.9663</v>
      </c>
      <c r="M415">
        <v>13.3916</v>
      </c>
      <c r="N415">
        <v>11.4917</v>
      </c>
      <c r="O415">
        <v>10.6334</v>
      </c>
      <c r="P415">
        <v>9.6992999999999991</v>
      </c>
      <c r="Q415">
        <v>9.6280999999999999</v>
      </c>
    </row>
    <row r="416" spans="1:17" x14ac:dyDescent="0.25">
      <c r="A416" s="1">
        <v>38960</v>
      </c>
      <c r="B416">
        <v>18.010300000000001</v>
      </c>
      <c r="C416">
        <v>18.010300000000001</v>
      </c>
      <c r="D416">
        <v>14.8607</v>
      </c>
      <c r="E416">
        <v>10.5374</v>
      </c>
      <c r="F416">
        <v>9.8895999999999997</v>
      </c>
      <c r="G416">
        <v>9.1961999999999993</v>
      </c>
      <c r="H416">
        <v>9.1397999999999993</v>
      </c>
      <c r="J416" s="13">
        <v>38971</v>
      </c>
      <c r="K416">
        <v>19.9941</v>
      </c>
      <c r="L416">
        <v>19.9941</v>
      </c>
      <c r="M416">
        <v>17.193300000000001</v>
      </c>
      <c r="N416">
        <v>13.631</v>
      </c>
      <c r="O416">
        <v>12.659700000000001</v>
      </c>
      <c r="P416">
        <v>11.6073</v>
      </c>
      <c r="Q416">
        <v>11.526899999999999</v>
      </c>
    </row>
    <row r="417" spans="1:17" x14ac:dyDescent="0.25">
      <c r="A417" s="1">
        <v>38961</v>
      </c>
      <c r="B417">
        <v>18.3018</v>
      </c>
      <c r="C417">
        <v>18.3018</v>
      </c>
      <c r="D417">
        <v>14.969099999999999</v>
      </c>
      <c r="E417">
        <v>10.1998</v>
      </c>
      <c r="F417">
        <v>9.6631999999999998</v>
      </c>
      <c r="G417">
        <v>9.0951000000000004</v>
      </c>
      <c r="H417">
        <v>9.0419999999999998</v>
      </c>
      <c r="J417" s="13">
        <v>38972</v>
      </c>
      <c r="K417">
        <v>19.549800000000001</v>
      </c>
      <c r="L417">
        <v>19.549800000000001</v>
      </c>
      <c r="M417">
        <v>16.697800000000001</v>
      </c>
      <c r="N417">
        <v>13.263400000000001</v>
      </c>
      <c r="O417">
        <v>13.0139</v>
      </c>
      <c r="P417">
        <v>12.759600000000001</v>
      </c>
      <c r="Q417">
        <v>12.7486</v>
      </c>
    </row>
    <row r="418" spans="1:17" x14ac:dyDescent="0.25">
      <c r="A418" s="1">
        <v>38965</v>
      </c>
      <c r="B418">
        <v>18.508500000000002</v>
      </c>
      <c r="C418">
        <v>18.508500000000002</v>
      </c>
      <c r="D418">
        <v>15.2257</v>
      </c>
      <c r="E418">
        <v>10.570399999999999</v>
      </c>
      <c r="F418">
        <v>9.8087999999999997</v>
      </c>
      <c r="G418">
        <v>8.9830000000000005</v>
      </c>
      <c r="H418">
        <v>8.9039000000000001</v>
      </c>
      <c r="J418" s="13">
        <v>38973</v>
      </c>
      <c r="K418">
        <v>16.854900000000001</v>
      </c>
      <c r="L418">
        <v>16.854900000000001</v>
      </c>
      <c r="M418">
        <v>15.7173</v>
      </c>
      <c r="N418">
        <v>14.412800000000001</v>
      </c>
      <c r="O418">
        <v>13.141500000000001</v>
      </c>
      <c r="P418">
        <v>11.7332</v>
      </c>
      <c r="Q418">
        <v>11.642899999999999</v>
      </c>
    </row>
    <row r="419" spans="1:17" x14ac:dyDescent="0.25">
      <c r="A419" s="1">
        <v>38966</v>
      </c>
      <c r="B419">
        <v>19.3247</v>
      </c>
      <c r="C419">
        <v>19.3247</v>
      </c>
      <c r="D419">
        <v>16.079899999999999</v>
      </c>
      <c r="E419">
        <v>11.559900000000001</v>
      </c>
      <c r="F419">
        <v>10.6479</v>
      </c>
      <c r="G419">
        <v>9.6501999999999999</v>
      </c>
      <c r="H419">
        <v>9.5524000000000004</v>
      </c>
      <c r="J419" s="13">
        <v>38974</v>
      </c>
      <c r="K419">
        <v>20.976199999999999</v>
      </c>
      <c r="L419">
        <v>20.976199999999999</v>
      </c>
      <c r="M419">
        <v>19.401199999999999</v>
      </c>
      <c r="N419">
        <v>17.742699999999999</v>
      </c>
      <c r="O419">
        <v>17.567</v>
      </c>
      <c r="P419">
        <v>17.389600000000002</v>
      </c>
      <c r="Q419">
        <v>17.385000000000002</v>
      </c>
    </row>
    <row r="420" spans="1:17" x14ac:dyDescent="0.25">
      <c r="A420" s="1">
        <v>38967</v>
      </c>
      <c r="B420">
        <v>18.783100000000001</v>
      </c>
      <c r="C420">
        <v>18.783100000000001</v>
      </c>
      <c r="D420">
        <v>15.6188</v>
      </c>
      <c r="E420">
        <v>11.554399999999999</v>
      </c>
      <c r="F420">
        <v>10.722200000000001</v>
      </c>
      <c r="G420">
        <v>9.8196999999999992</v>
      </c>
      <c r="H420">
        <v>9.7715999999999994</v>
      </c>
      <c r="J420" s="13">
        <v>38978</v>
      </c>
      <c r="K420">
        <v>16.910699999999999</v>
      </c>
      <c r="L420">
        <v>16.910699999999999</v>
      </c>
      <c r="M420">
        <v>14.3504</v>
      </c>
      <c r="N420">
        <v>10.682399999999999</v>
      </c>
      <c r="O420">
        <v>9.8782999999999994</v>
      </c>
      <c r="P420">
        <v>9.1524999999999999</v>
      </c>
      <c r="Q420">
        <v>9.0447000000000006</v>
      </c>
    </row>
    <row r="421" spans="1:17" x14ac:dyDescent="0.25">
      <c r="A421" s="1">
        <v>38968</v>
      </c>
      <c r="B421">
        <v>18.438400000000001</v>
      </c>
      <c r="C421">
        <v>18.438400000000001</v>
      </c>
      <c r="D421">
        <v>15.1889</v>
      </c>
      <c r="E421">
        <v>10.7789</v>
      </c>
      <c r="F421">
        <v>9.9246999999999996</v>
      </c>
      <c r="G421">
        <v>8.9896999999999991</v>
      </c>
      <c r="H421">
        <v>8.92</v>
      </c>
      <c r="J421" s="13">
        <v>38979</v>
      </c>
      <c r="K421">
        <v>17.1203</v>
      </c>
      <c r="L421">
        <v>17.1203</v>
      </c>
      <c r="M421">
        <v>14.398400000000001</v>
      </c>
      <c r="N421">
        <v>10.514699999999999</v>
      </c>
      <c r="O421">
        <v>9.9680999999999997</v>
      </c>
      <c r="P421">
        <v>9.4746000000000006</v>
      </c>
      <c r="Q421">
        <v>9.4117999999999995</v>
      </c>
    </row>
    <row r="422" spans="1:17" x14ac:dyDescent="0.25">
      <c r="A422" s="1">
        <v>38971</v>
      </c>
      <c r="B422">
        <v>20.954000000000001</v>
      </c>
      <c r="C422">
        <v>20.954000000000001</v>
      </c>
      <c r="D422">
        <v>16.906400000000001</v>
      </c>
      <c r="E422">
        <v>11.1275</v>
      </c>
      <c r="F422">
        <v>10.335100000000001</v>
      </c>
      <c r="G422">
        <v>9.4765999999999995</v>
      </c>
      <c r="H422">
        <v>9.4077000000000002</v>
      </c>
      <c r="J422" s="13">
        <v>38980</v>
      </c>
      <c r="K422">
        <v>14.5619</v>
      </c>
      <c r="L422">
        <v>14.5619</v>
      </c>
      <c r="M422">
        <v>12.696300000000001</v>
      </c>
      <c r="N422">
        <v>10.16</v>
      </c>
      <c r="O422">
        <v>9.5940999999999992</v>
      </c>
      <c r="P422">
        <v>9.0692000000000004</v>
      </c>
      <c r="Q422">
        <v>8.9959000000000007</v>
      </c>
    </row>
    <row r="423" spans="1:17" x14ac:dyDescent="0.25">
      <c r="A423" s="1">
        <v>38972</v>
      </c>
      <c r="B423">
        <v>16.419499999999999</v>
      </c>
      <c r="C423">
        <v>16.419499999999999</v>
      </c>
      <c r="D423">
        <v>13.7689</v>
      </c>
      <c r="E423">
        <v>10.280799999999999</v>
      </c>
      <c r="F423">
        <v>9.5974000000000004</v>
      </c>
      <c r="G423">
        <v>8.8613999999999997</v>
      </c>
      <c r="H423">
        <v>8.8070000000000004</v>
      </c>
      <c r="J423" s="13">
        <v>38981</v>
      </c>
      <c r="K423">
        <v>16.529</v>
      </c>
      <c r="L423">
        <v>16.529</v>
      </c>
      <c r="M423">
        <v>14.186400000000001</v>
      </c>
      <c r="N423">
        <v>10.9438</v>
      </c>
      <c r="O423">
        <v>10.368399999999999</v>
      </c>
      <c r="P423">
        <v>9.8398000000000003</v>
      </c>
      <c r="Q423">
        <v>9.77</v>
      </c>
    </row>
    <row r="424" spans="1:17" x14ac:dyDescent="0.25">
      <c r="A424" s="1">
        <v>38973</v>
      </c>
      <c r="B424">
        <v>16.950299999999999</v>
      </c>
      <c r="C424">
        <v>16.950299999999999</v>
      </c>
      <c r="D424">
        <v>14.0082</v>
      </c>
      <c r="E424">
        <v>10.1462</v>
      </c>
      <c r="F424">
        <v>9.4069000000000003</v>
      </c>
      <c r="G424">
        <v>8.6042000000000005</v>
      </c>
      <c r="H424">
        <v>8.5564</v>
      </c>
      <c r="J424" s="13">
        <v>38982</v>
      </c>
      <c r="K424">
        <v>16.3764</v>
      </c>
      <c r="L424">
        <v>16.3764</v>
      </c>
      <c r="M424">
        <v>14.440099999999999</v>
      </c>
      <c r="N424">
        <v>11.908899999999999</v>
      </c>
      <c r="O424">
        <v>11.365600000000001</v>
      </c>
      <c r="P424">
        <v>10.818899999999999</v>
      </c>
      <c r="Q424">
        <v>10.754899999999999</v>
      </c>
    </row>
    <row r="425" spans="1:17" x14ac:dyDescent="0.25">
      <c r="A425" s="1">
        <v>38974</v>
      </c>
      <c r="B425">
        <v>17.560199999999998</v>
      </c>
      <c r="C425">
        <v>17.560199999999998</v>
      </c>
      <c r="D425">
        <v>14.4976</v>
      </c>
      <c r="E425">
        <v>10.544499999999999</v>
      </c>
      <c r="F425">
        <v>9.7135999999999996</v>
      </c>
      <c r="G425">
        <v>8.8047000000000004</v>
      </c>
      <c r="H425">
        <v>8.7596000000000007</v>
      </c>
      <c r="J425" s="13">
        <v>38985</v>
      </c>
      <c r="K425">
        <v>17.3597</v>
      </c>
      <c r="L425">
        <v>17.3597</v>
      </c>
      <c r="M425">
        <v>15.216900000000001</v>
      </c>
      <c r="N425">
        <v>12.387600000000001</v>
      </c>
      <c r="O425">
        <v>12.1629</v>
      </c>
      <c r="P425">
        <v>11.965999999999999</v>
      </c>
      <c r="Q425">
        <v>11.943199999999999</v>
      </c>
    </row>
    <row r="426" spans="1:17" x14ac:dyDescent="0.25">
      <c r="A426" s="1">
        <v>38975</v>
      </c>
      <c r="B426">
        <v>16.7666</v>
      </c>
      <c r="C426">
        <v>16.7666</v>
      </c>
      <c r="D426">
        <v>14.085800000000001</v>
      </c>
      <c r="E426">
        <v>10.1122</v>
      </c>
      <c r="F426">
        <v>9.2029999999999994</v>
      </c>
      <c r="G426">
        <v>8.4298000000000002</v>
      </c>
      <c r="H426">
        <v>8.3026999999999997</v>
      </c>
      <c r="J426" s="13">
        <v>38986</v>
      </c>
      <c r="K426">
        <v>15.990500000000001</v>
      </c>
      <c r="L426">
        <v>15.990500000000001</v>
      </c>
      <c r="M426">
        <v>13.7249</v>
      </c>
      <c r="N426">
        <v>10.590199999999999</v>
      </c>
      <c r="O426">
        <v>10.6533</v>
      </c>
      <c r="P426">
        <v>10.797700000000001</v>
      </c>
      <c r="Q426">
        <v>10.816000000000001</v>
      </c>
    </row>
    <row r="427" spans="1:17" x14ac:dyDescent="0.25">
      <c r="A427" s="1">
        <v>38978</v>
      </c>
      <c r="B427">
        <v>17.540600000000001</v>
      </c>
      <c r="C427">
        <v>17.540600000000001</v>
      </c>
      <c r="D427">
        <v>14.863</v>
      </c>
      <c r="E427">
        <v>10.696999999999999</v>
      </c>
      <c r="F427">
        <v>9.3653999999999993</v>
      </c>
      <c r="G427">
        <v>8.3447999999999993</v>
      </c>
      <c r="H427">
        <v>8.1126000000000005</v>
      </c>
      <c r="J427" s="13">
        <v>38987</v>
      </c>
      <c r="K427">
        <v>14.4641</v>
      </c>
      <c r="L427">
        <v>14.4641</v>
      </c>
      <c r="M427">
        <v>12.911199999999999</v>
      </c>
      <c r="N427">
        <v>10.922000000000001</v>
      </c>
      <c r="O427">
        <v>11.087</v>
      </c>
      <c r="P427">
        <v>11.266299999999999</v>
      </c>
      <c r="Q427">
        <v>11.286099999999999</v>
      </c>
    </row>
    <row r="428" spans="1:17" x14ac:dyDescent="0.25">
      <c r="A428" s="1">
        <v>38979</v>
      </c>
      <c r="B428">
        <v>18.178899999999999</v>
      </c>
      <c r="C428">
        <v>18.178899999999999</v>
      </c>
      <c r="D428">
        <v>15.297700000000001</v>
      </c>
      <c r="E428">
        <v>10.897600000000001</v>
      </c>
      <c r="F428">
        <v>9.4824000000000002</v>
      </c>
      <c r="G428">
        <v>8.2416</v>
      </c>
      <c r="H428">
        <v>7.9915000000000003</v>
      </c>
      <c r="J428" s="13">
        <v>38988</v>
      </c>
      <c r="K428">
        <v>11.466799999999999</v>
      </c>
      <c r="L428">
        <v>11.466799999999999</v>
      </c>
      <c r="M428">
        <v>11.311500000000001</v>
      </c>
      <c r="N428">
        <v>11.1356</v>
      </c>
      <c r="O428">
        <v>11.0817</v>
      </c>
      <c r="P428">
        <v>11.028700000000001</v>
      </c>
      <c r="Q428">
        <v>11.0227</v>
      </c>
    </row>
    <row r="429" spans="1:17" x14ac:dyDescent="0.25">
      <c r="A429" s="1">
        <v>38980</v>
      </c>
      <c r="B429">
        <v>17.1632</v>
      </c>
      <c r="C429">
        <v>17.1632</v>
      </c>
      <c r="D429">
        <v>14.467599999999999</v>
      </c>
      <c r="E429">
        <v>10.313700000000001</v>
      </c>
      <c r="F429">
        <v>9.0317000000000007</v>
      </c>
      <c r="G429">
        <v>7.9890999999999996</v>
      </c>
      <c r="H429">
        <v>7.7694999999999999</v>
      </c>
      <c r="J429" s="13">
        <v>38992</v>
      </c>
      <c r="K429">
        <v>18.059200000000001</v>
      </c>
      <c r="L429">
        <v>18.059200000000001</v>
      </c>
      <c r="M429">
        <v>15.2172</v>
      </c>
      <c r="N429">
        <v>11.039899999999999</v>
      </c>
      <c r="O429">
        <v>10.2561</v>
      </c>
      <c r="P429">
        <v>9.6392000000000007</v>
      </c>
      <c r="Q429">
        <v>9.5410000000000004</v>
      </c>
    </row>
    <row r="430" spans="1:17" x14ac:dyDescent="0.25">
      <c r="A430" s="1">
        <v>38981</v>
      </c>
      <c r="B430">
        <v>18.148399999999999</v>
      </c>
      <c r="C430">
        <v>18.148399999999999</v>
      </c>
      <c r="D430">
        <v>15.453900000000001</v>
      </c>
      <c r="E430">
        <v>11.427300000000001</v>
      </c>
      <c r="F430">
        <v>10.011200000000001</v>
      </c>
      <c r="G430">
        <v>8.7218999999999998</v>
      </c>
      <c r="H430">
        <v>8.4619</v>
      </c>
      <c r="J430" s="13">
        <v>38993</v>
      </c>
      <c r="K430">
        <v>19.229600000000001</v>
      </c>
      <c r="L430">
        <v>19.229600000000001</v>
      </c>
      <c r="M430">
        <v>15.872999999999999</v>
      </c>
      <c r="N430">
        <v>10.606999999999999</v>
      </c>
      <c r="O430">
        <v>9.7845999999999993</v>
      </c>
      <c r="P430">
        <v>9.3495000000000008</v>
      </c>
      <c r="Q430">
        <v>9.2714999999999996</v>
      </c>
    </row>
    <row r="431" spans="1:17" x14ac:dyDescent="0.25">
      <c r="A431" s="1">
        <v>38982</v>
      </c>
      <c r="B431">
        <v>18.023199999999999</v>
      </c>
      <c r="C431">
        <v>18.023199999999999</v>
      </c>
      <c r="D431">
        <v>15.422700000000001</v>
      </c>
      <c r="E431">
        <v>11.582000000000001</v>
      </c>
      <c r="F431">
        <v>10.1595</v>
      </c>
      <c r="G431">
        <v>8.8255999999999997</v>
      </c>
      <c r="H431">
        <v>8.5599000000000007</v>
      </c>
      <c r="J431" s="13">
        <v>38994</v>
      </c>
      <c r="K431">
        <v>18.708100000000002</v>
      </c>
      <c r="L431">
        <v>18.708100000000002</v>
      </c>
      <c r="M431">
        <v>15.342499999999999</v>
      </c>
      <c r="N431">
        <v>10.1264</v>
      </c>
      <c r="O431">
        <v>9.1989999999999998</v>
      </c>
      <c r="P431">
        <v>8.4909999999999997</v>
      </c>
      <c r="Q431">
        <v>8.3773999999999997</v>
      </c>
    </row>
    <row r="432" spans="1:17" x14ac:dyDescent="0.25">
      <c r="A432" s="1">
        <v>38985</v>
      </c>
      <c r="B432">
        <v>18.052700000000002</v>
      </c>
      <c r="C432">
        <v>18.052700000000002</v>
      </c>
      <c r="D432">
        <v>15.2174</v>
      </c>
      <c r="E432">
        <v>10.8687</v>
      </c>
      <c r="F432">
        <v>9.7044999999999995</v>
      </c>
      <c r="G432">
        <v>8.8277999999999999</v>
      </c>
      <c r="H432">
        <v>8.6501999999999999</v>
      </c>
      <c r="J432" s="13">
        <v>38995</v>
      </c>
      <c r="K432">
        <v>19.837399999999999</v>
      </c>
      <c r="L432">
        <v>19.837399999999999</v>
      </c>
      <c r="M432">
        <v>16.214400000000001</v>
      </c>
      <c r="N432">
        <v>10.576599999999999</v>
      </c>
      <c r="O432">
        <v>9.61</v>
      </c>
      <c r="P432">
        <v>8.8702000000000005</v>
      </c>
      <c r="Q432">
        <v>8.7535000000000007</v>
      </c>
    </row>
    <row r="433" spans="1:17" x14ac:dyDescent="0.25">
      <c r="A433" s="1">
        <v>38986</v>
      </c>
      <c r="B433">
        <v>17.009599999999999</v>
      </c>
      <c r="C433">
        <v>17.009599999999999</v>
      </c>
      <c r="D433">
        <v>14.3164</v>
      </c>
      <c r="E433">
        <v>10.1737</v>
      </c>
      <c r="F433">
        <v>8.9154</v>
      </c>
      <c r="G433">
        <v>7.8818999999999999</v>
      </c>
      <c r="H433">
        <v>7.6687000000000003</v>
      </c>
      <c r="J433" s="13">
        <v>38996</v>
      </c>
      <c r="K433">
        <v>18.235499999999998</v>
      </c>
      <c r="L433">
        <v>18.235499999999998</v>
      </c>
      <c r="M433">
        <v>14.875400000000001</v>
      </c>
      <c r="N433">
        <v>9.5855999999999995</v>
      </c>
      <c r="O433">
        <v>9.2175999999999991</v>
      </c>
      <c r="P433">
        <v>9.1771999999999991</v>
      </c>
      <c r="Q433">
        <v>9.1707999999999998</v>
      </c>
    </row>
    <row r="434" spans="1:17" x14ac:dyDescent="0.25">
      <c r="A434" s="1">
        <v>38987</v>
      </c>
      <c r="B434">
        <v>17.492899999999999</v>
      </c>
      <c r="C434">
        <v>17.492899999999999</v>
      </c>
      <c r="D434">
        <v>14.679399999999999</v>
      </c>
      <c r="E434">
        <v>10.402100000000001</v>
      </c>
      <c r="F434">
        <v>9.1651000000000007</v>
      </c>
      <c r="G434">
        <v>8.1021000000000001</v>
      </c>
      <c r="H434">
        <v>7.9001000000000001</v>
      </c>
      <c r="J434" s="13">
        <v>38999</v>
      </c>
      <c r="K434">
        <v>16.306100000000001</v>
      </c>
      <c r="L434">
        <v>16.306100000000001</v>
      </c>
      <c r="M434">
        <v>13.712199999999999</v>
      </c>
      <c r="N434">
        <v>9.9169</v>
      </c>
      <c r="O434">
        <v>9.3292000000000002</v>
      </c>
      <c r="P434">
        <v>8.8811999999999998</v>
      </c>
      <c r="Q434">
        <v>8.8138000000000005</v>
      </c>
    </row>
    <row r="435" spans="1:17" x14ac:dyDescent="0.25">
      <c r="A435" s="1">
        <v>38988</v>
      </c>
      <c r="B435">
        <v>17.598500000000001</v>
      </c>
      <c r="C435">
        <v>17.598500000000001</v>
      </c>
      <c r="D435">
        <v>14.763199999999999</v>
      </c>
      <c r="E435">
        <v>10.443199999999999</v>
      </c>
      <c r="F435">
        <v>9.2791999999999994</v>
      </c>
      <c r="G435">
        <v>8.3257999999999992</v>
      </c>
      <c r="H435">
        <v>8.1449999999999996</v>
      </c>
      <c r="J435" s="13">
        <v>39000</v>
      </c>
      <c r="K435">
        <v>15.2178</v>
      </c>
      <c r="L435">
        <v>15.2178</v>
      </c>
      <c r="M435">
        <v>12.996</v>
      </c>
      <c r="N435">
        <v>9.7619000000000007</v>
      </c>
      <c r="O435">
        <v>8.9236000000000004</v>
      </c>
      <c r="P435">
        <v>8.2138000000000009</v>
      </c>
      <c r="Q435">
        <v>8.0897000000000006</v>
      </c>
    </row>
    <row r="436" spans="1:17" x14ac:dyDescent="0.25">
      <c r="A436" s="1">
        <v>38989</v>
      </c>
      <c r="B436">
        <v>17.520800000000001</v>
      </c>
      <c r="C436">
        <v>17.520800000000001</v>
      </c>
      <c r="D436">
        <v>14.7148</v>
      </c>
      <c r="E436">
        <v>10.543900000000001</v>
      </c>
      <c r="F436">
        <v>9.3665000000000003</v>
      </c>
      <c r="G436">
        <v>8.2790999999999997</v>
      </c>
      <c r="H436">
        <v>8.0938999999999997</v>
      </c>
      <c r="J436" s="13">
        <v>39001</v>
      </c>
      <c r="K436">
        <v>15.8119</v>
      </c>
      <c r="L436">
        <v>15.8119</v>
      </c>
      <c r="M436">
        <v>13.267799999999999</v>
      </c>
      <c r="N436">
        <v>9.5805000000000007</v>
      </c>
      <c r="O436">
        <v>8.8308999999999997</v>
      </c>
      <c r="P436">
        <v>8.1359999999999992</v>
      </c>
      <c r="Q436">
        <v>8.0382999999999996</v>
      </c>
    </row>
    <row r="437" spans="1:17" x14ac:dyDescent="0.25">
      <c r="A437" s="1">
        <v>38992</v>
      </c>
      <c r="B437">
        <v>17.046900000000001</v>
      </c>
      <c r="C437">
        <v>17.046900000000001</v>
      </c>
      <c r="D437">
        <v>15.0069</v>
      </c>
      <c r="E437">
        <v>11.9345</v>
      </c>
      <c r="F437">
        <v>10.414</v>
      </c>
      <c r="G437">
        <v>9.0251000000000001</v>
      </c>
      <c r="H437">
        <v>8.6559000000000008</v>
      </c>
      <c r="J437" s="13">
        <v>39002</v>
      </c>
      <c r="K437">
        <v>16.921800000000001</v>
      </c>
      <c r="L437">
        <v>16.921800000000001</v>
      </c>
      <c r="M437">
        <v>13.902100000000001</v>
      </c>
      <c r="N437">
        <v>9.3931000000000004</v>
      </c>
      <c r="O437">
        <v>9.2436000000000007</v>
      </c>
      <c r="P437">
        <v>9.1995000000000005</v>
      </c>
      <c r="Q437">
        <v>9.1940000000000008</v>
      </c>
    </row>
    <row r="438" spans="1:17" x14ac:dyDescent="0.25">
      <c r="A438" s="1">
        <v>38993</v>
      </c>
      <c r="B438">
        <v>17.014900000000001</v>
      </c>
      <c r="C438">
        <v>17.014900000000001</v>
      </c>
      <c r="D438">
        <v>14.940300000000001</v>
      </c>
      <c r="E438">
        <v>11.725</v>
      </c>
      <c r="F438">
        <v>10.1768</v>
      </c>
      <c r="G438">
        <v>8.8521000000000001</v>
      </c>
      <c r="H438">
        <v>8.4703999999999997</v>
      </c>
      <c r="J438" s="13">
        <v>39003</v>
      </c>
      <c r="K438">
        <v>16.0761</v>
      </c>
      <c r="L438">
        <v>16.0761</v>
      </c>
      <c r="M438">
        <v>13.02</v>
      </c>
      <c r="N438">
        <v>8.3005999999999993</v>
      </c>
      <c r="O438">
        <v>8.5812000000000008</v>
      </c>
      <c r="P438">
        <v>8.9832000000000001</v>
      </c>
      <c r="Q438">
        <v>9.0329999999999995</v>
      </c>
    </row>
    <row r="439" spans="1:17" x14ac:dyDescent="0.25">
      <c r="A439" s="1">
        <v>38994</v>
      </c>
      <c r="B439">
        <v>16.845500000000001</v>
      </c>
      <c r="C439">
        <v>16.845500000000001</v>
      </c>
      <c r="D439">
        <v>14.645300000000001</v>
      </c>
      <c r="E439">
        <v>11.266999999999999</v>
      </c>
      <c r="F439">
        <v>9.9097000000000008</v>
      </c>
      <c r="G439">
        <v>8.8173999999999992</v>
      </c>
      <c r="H439">
        <v>8.5344999999999995</v>
      </c>
      <c r="J439" s="13">
        <v>39006</v>
      </c>
      <c r="K439">
        <v>18.3445</v>
      </c>
      <c r="L439">
        <v>18.3445</v>
      </c>
      <c r="M439">
        <v>15.2567</v>
      </c>
      <c r="N439">
        <v>10.737</v>
      </c>
      <c r="O439">
        <v>10.831899999999999</v>
      </c>
      <c r="P439">
        <v>11.049899999999999</v>
      </c>
      <c r="Q439">
        <v>11.077500000000001</v>
      </c>
    </row>
    <row r="440" spans="1:17" x14ac:dyDescent="0.25">
      <c r="A440" s="1">
        <v>38995</v>
      </c>
      <c r="B440">
        <v>16.360299999999999</v>
      </c>
      <c r="C440">
        <v>16.360299999999999</v>
      </c>
      <c r="D440">
        <v>14.318199999999999</v>
      </c>
      <c r="E440">
        <v>11.229200000000001</v>
      </c>
      <c r="F440">
        <v>9.9466000000000001</v>
      </c>
      <c r="G440">
        <v>8.8821999999999992</v>
      </c>
      <c r="H440">
        <v>8.6105999999999998</v>
      </c>
      <c r="J440" s="13">
        <v>39007</v>
      </c>
      <c r="K440">
        <v>15.090199999999999</v>
      </c>
      <c r="L440">
        <v>15.090199999999999</v>
      </c>
      <c r="M440">
        <v>13.695600000000001</v>
      </c>
      <c r="N440">
        <v>11.9587</v>
      </c>
      <c r="O440">
        <v>11.5799</v>
      </c>
      <c r="P440">
        <v>11.192500000000001</v>
      </c>
      <c r="Q440">
        <v>11.150499999999999</v>
      </c>
    </row>
    <row r="441" spans="1:17" x14ac:dyDescent="0.25">
      <c r="A441" s="1">
        <v>38996</v>
      </c>
      <c r="B441">
        <v>15.773899999999999</v>
      </c>
      <c r="C441">
        <v>15.773899999999999</v>
      </c>
      <c r="D441">
        <v>13.857699999999999</v>
      </c>
      <c r="E441">
        <v>10.9703</v>
      </c>
      <c r="F441">
        <v>9.6953999999999994</v>
      </c>
      <c r="G441">
        <v>8.6027000000000005</v>
      </c>
      <c r="H441">
        <v>8.3201000000000001</v>
      </c>
      <c r="J441" s="13">
        <v>39008</v>
      </c>
      <c r="K441">
        <v>19.105399999999999</v>
      </c>
      <c r="L441">
        <v>19.105399999999999</v>
      </c>
      <c r="M441">
        <v>16.056000000000001</v>
      </c>
      <c r="N441">
        <v>11.643000000000001</v>
      </c>
      <c r="O441">
        <v>11.636200000000001</v>
      </c>
      <c r="P441">
        <v>11.7843</v>
      </c>
      <c r="Q441">
        <v>11.8042</v>
      </c>
    </row>
    <row r="442" spans="1:17" x14ac:dyDescent="0.25">
      <c r="A442" s="1">
        <v>38999</v>
      </c>
      <c r="B442">
        <v>16.272300000000001</v>
      </c>
      <c r="C442">
        <v>16.272300000000001</v>
      </c>
      <c r="D442">
        <v>14.167299999999999</v>
      </c>
      <c r="E442">
        <v>10.969900000000001</v>
      </c>
      <c r="F442">
        <v>9.7567000000000004</v>
      </c>
      <c r="G442">
        <v>8.7965</v>
      </c>
      <c r="H442">
        <v>8.5573999999999995</v>
      </c>
      <c r="J442" s="13">
        <v>39009</v>
      </c>
      <c r="K442">
        <v>11.688800000000001</v>
      </c>
      <c r="L442">
        <v>11.688800000000001</v>
      </c>
      <c r="M442">
        <v>10.796099999999999</v>
      </c>
      <c r="N442">
        <v>9.7208000000000006</v>
      </c>
      <c r="O442">
        <v>9.4640000000000004</v>
      </c>
      <c r="P442">
        <v>9.1998999999999995</v>
      </c>
      <c r="Q442">
        <v>9.1734000000000009</v>
      </c>
    </row>
    <row r="443" spans="1:17" x14ac:dyDescent="0.25">
      <c r="A443" s="1">
        <v>39000</v>
      </c>
      <c r="B443">
        <v>16.326899999999998</v>
      </c>
      <c r="C443">
        <v>16.326899999999998</v>
      </c>
      <c r="D443">
        <v>14.222</v>
      </c>
      <c r="E443">
        <v>10.9503</v>
      </c>
      <c r="F443">
        <v>9.6963000000000008</v>
      </c>
      <c r="G443">
        <v>8.7731999999999992</v>
      </c>
      <c r="H443">
        <v>8.5237999999999996</v>
      </c>
      <c r="J443" s="13">
        <v>39010</v>
      </c>
      <c r="K443">
        <v>15.526199999999999</v>
      </c>
      <c r="L443">
        <v>15.526199999999999</v>
      </c>
      <c r="M443">
        <v>13.2104</v>
      </c>
      <c r="N443">
        <v>9.7087000000000003</v>
      </c>
      <c r="O443">
        <v>9.0844000000000005</v>
      </c>
      <c r="P443">
        <v>8.7696000000000005</v>
      </c>
      <c r="Q443">
        <v>8.7072000000000003</v>
      </c>
    </row>
    <row r="444" spans="1:17" x14ac:dyDescent="0.25">
      <c r="A444" s="1">
        <v>39001</v>
      </c>
      <c r="B444">
        <v>15.917299999999999</v>
      </c>
      <c r="C444">
        <v>15.917299999999999</v>
      </c>
      <c r="D444">
        <v>13.889900000000001</v>
      </c>
      <c r="E444">
        <v>10.880699999999999</v>
      </c>
      <c r="F444">
        <v>9.6807999999999996</v>
      </c>
      <c r="G444">
        <v>8.6442999999999994</v>
      </c>
      <c r="H444">
        <v>8.4032</v>
      </c>
      <c r="J444" s="13">
        <v>39013</v>
      </c>
      <c r="K444">
        <v>15.7997</v>
      </c>
      <c r="L444">
        <v>15.7997</v>
      </c>
      <c r="M444">
        <v>13.6105</v>
      </c>
      <c r="N444">
        <v>10.319900000000001</v>
      </c>
      <c r="O444">
        <v>9.4267000000000003</v>
      </c>
      <c r="P444">
        <v>8.8096999999999994</v>
      </c>
      <c r="Q444">
        <v>8.6759000000000004</v>
      </c>
    </row>
    <row r="445" spans="1:17" x14ac:dyDescent="0.25">
      <c r="A445" s="1">
        <v>39002</v>
      </c>
      <c r="B445">
        <v>15.5703</v>
      </c>
      <c r="C445">
        <v>15.5703</v>
      </c>
      <c r="D445">
        <v>13.5114</v>
      </c>
      <c r="E445">
        <v>10.436</v>
      </c>
      <c r="F445">
        <v>9.3434000000000008</v>
      </c>
      <c r="G445">
        <v>8.4529999999999994</v>
      </c>
      <c r="H445">
        <v>8.2502999999999993</v>
      </c>
      <c r="J445" s="13">
        <v>39014</v>
      </c>
      <c r="K445">
        <v>15.467599999999999</v>
      </c>
      <c r="L445">
        <v>15.467599999999999</v>
      </c>
      <c r="M445">
        <v>13.234299999999999</v>
      </c>
      <c r="N445">
        <v>9.9082000000000008</v>
      </c>
      <c r="O445">
        <v>9.4997000000000007</v>
      </c>
      <c r="P445">
        <v>9.3887999999999998</v>
      </c>
      <c r="Q445">
        <v>9.3676999999999992</v>
      </c>
    </row>
    <row r="446" spans="1:17" x14ac:dyDescent="0.25">
      <c r="A446" s="1">
        <v>39003</v>
      </c>
      <c r="B446">
        <v>16.008600000000001</v>
      </c>
      <c r="C446">
        <v>16.008600000000001</v>
      </c>
      <c r="D446">
        <v>13.709099999999999</v>
      </c>
      <c r="E446">
        <v>10.175700000000001</v>
      </c>
      <c r="F446">
        <v>9.0608000000000004</v>
      </c>
      <c r="G446">
        <v>8.2409999999999997</v>
      </c>
      <c r="H446">
        <v>8.0513999999999992</v>
      </c>
      <c r="J446" s="13">
        <v>39015</v>
      </c>
      <c r="K446">
        <v>15.916600000000001</v>
      </c>
      <c r="L446">
        <v>15.916600000000001</v>
      </c>
      <c r="M446">
        <v>13.4696</v>
      </c>
      <c r="N446">
        <v>9.8260000000000005</v>
      </c>
      <c r="O446">
        <v>9.3277000000000001</v>
      </c>
      <c r="P446">
        <v>9.0797000000000008</v>
      </c>
      <c r="Q446">
        <v>9.0364000000000004</v>
      </c>
    </row>
    <row r="447" spans="1:17" x14ac:dyDescent="0.25">
      <c r="A447" s="1">
        <v>39006</v>
      </c>
      <c r="B447">
        <v>16.303999999999998</v>
      </c>
      <c r="C447">
        <v>16.303999999999998</v>
      </c>
      <c r="D447">
        <v>14.0161</v>
      </c>
      <c r="E447">
        <v>10.5244</v>
      </c>
      <c r="F447">
        <v>9.3611000000000004</v>
      </c>
      <c r="G447">
        <v>8.4689999999999994</v>
      </c>
      <c r="H447">
        <v>8.2617999999999991</v>
      </c>
      <c r="J447" s="13">
        <v>39016</v>
      </c>
      <c r="K447">
        <v>15.3294</v>
      </c>
      <c r="L447">
        <v>15.3294</v>
      </c>
      <c r="M447">
        <v>13.0777</v>
      </c>
      <c r="N447">
        <v>9.8011999999999997</v>
      </c>
      <c r="O447">
        <v>9.4777000000000005</v>
      </c>
      <c r="P447">
        <v>9.3597000000000001</v>
      </c>
      <c r="Q447">
        <v>9.3401999999999994</v>
      </c>
    </row>
    <row r="448" spans="1:17" x14ac:dyDescent="0.25">
      <c r="A448" s="1">
        <v>39007</v>
      </c>
      <c r="B448">
        <v>16.8491</v>
      </c>
      <c r="C448">
        <v>16.8491</v>
      </c>
      <c r="D448">
        <v>14.494300000000001</v>
      </c>
      <c r="E448">
        <v>11.001200000000001</v>
      </c>
      <c r="F448">
        <v>9.8925000000000001</v>
      </c>
      <c r="G448">
        <v>8.9780999999999995</v>
      </c>
      <c r="H448">
        <v>8.7893000000000008</v>
      </c>
      <c r="J448" s="13">
        <v>39017</v>
      </c>
      <c r="K448">
        <v>14.8</v>
      </c>
      <c r="L448">
        <v>14.8</v>
      </c>
      <c r="M448">
        <v>12.8238</v>
      </c>
      <c r="N448">
        <v>9.9452999999999996</v>
      </c>
      <c r="O448">
        <v>9.3468999999999998</v>
      </c>
      <c r="P448">
        <v>8.9649999999999999</v>
      </c>
      <c r="Q448">
        <v>8.8908000000000005</v>
      </c>
    </row>
    <row r="449" spans="1:17" x14ac:dyDescent="0.25">
      <c r="A449" s="1">
        <v>39008</v>
      </c>
      <c r="B449">
        <v>16.247599999999998</v>
      </c>
      <c r="C449">
        <v>16.247599999999998</v>
      </c>
      <c r="D449">
        <v>14.0511</v>
      </c>
      <c r="E449">
        <v>10.6967</v>
      </c>
      <c r="F449">
        <v>9.6753999999999998</v>
      </c>
      <c r="G449">
        <v>8.9819999999999993</v>
      </c>
      <c r="H449">
        <v>8.8167000000000009</v>
      </c>
      <c r="J449" s="13">
        <v>39020</v>
      </c>
      <c r="K449">
        <v>15.5146</v>
      </c>
      <c r="L449">
        <v>15.5146</v>
      </c>
      <c r="M449">
        <v>13.385300000000001</v>
      </c>
      <c r="N449">
        <v>10.3504</v>
      </c>
      <c r="O449">
        <v>9.9046000000000003</v>
      </c>
      <c r="P449">
        <v>9.6271000000000004</v>
      </c>
      <c r="Q449">
        <v>9.5809999999999995</v>
      </c>
    </row>
    <row r="450" spans="1:17" x14ac:dyDescent="0.25">
      <c r="A450" s="1">
        <v>39009</v>
      </c>
      <c r="B450">
        <v>16.485499999999998</v>
      </c>
      <c r="C450">
        <v>16.485499999999998</v>
      </c>
      <c r="D450">
        <v>13.9521</v>
      </c>
      <c r="E450">
        <v>10.1265</v>
      </c>
      <c r="F450">
        <v>9.2361000000000004</v>
      </c>
      <c r="G450">
        <v>8.6005000000000003</v>
      </c>
      <c r="H450">
        <v>8.4781999999999993</v>
      </c>
      <c r="J450" s="13">
        <v>39021</v>
      </c>
      <c r="K450">
        <v>16.052600000000002</v>
      </c>
      <c r="L450">
        <v>16.052600000000002</v>
      </c>
      <c r="M450">
        <v>13.5464</v>
      </c>
      <c r="N450">
        <v>9.8773999999999997</v>
      </c>
      <c r="O450">
        <v>9.3436000000000003</v>
      </c>
      <c r="P450">
        <v>8.9751999999999992</v>
      </c>
      <c r="Q450">
        <v>8.9177</v>
      </c>
    </row>
    <row r="451" spans="1:17" x14ac:dyDescent="0.25">
      <c r="A451" s="1">
        <v>39010</v>
      </c>
      <c r="B451">
        <v>15.0572</v>
      </c>
      <c r="C451">
        <v>15.0572</v>
      </c>
      <c r="D451">
        <v>13.4048</v>
      </c>
      <c r="E451">
        <v>10.9329</v>
      </c>
      <c r="F451">
        <v>9.7279</v>
      </c>
      <c r="G451">
        <v>8.6719000000000008</v>
      </c>
      <c r="H451">
        <v>8.3850999999999996</v>
      </c>
      <c r="J451" s="13">
        <v>39022</v>
      </c>
      <c r="K451">
        <v>16.646999999999998</v>
      </c>
      <c r="L451">
        <v>16.646999999999998</v>
      </c>
      <c r="M451">
        <v>14.1114</v>
      </c>
      <c r="N451">
        <v>10.4331</v>
      </c>
      <c r="O451">
        <v>10.2621</v>
      </c>
      <c r="P451">
        <v>10.2818</v>
      </c>
      <c r="Q451">
        <v>10.284800000000001</v>
      </c>
    </row>
    <row r="452" spans="1:17" x14ac:dyDescent="0.25">
      <c r="A452" s="1">
        <v>39013</v>
      </c>
      <c r="B452">
        <v>15.142799999999999</v>
      </c>
      <c r="C452">
        <v>15.142799999999999</v>
      </c>
      <c r="D452">
        <v>13.539</v>
      </c>
      <c r="E452">
        <v>11.152200000000001</v>
      </c>
      <c r="F452">
        <v>10.0236</v>
      </c>
      <c r="G452">
        <v>9.0593000000000004</v>
      </c>
      <c r="H452">
        <v>8.7982999999999993</v>
      </c>
      <c r="J452" s="13">
        <v>39023</v>
      </c>
      <c r="K452">
        <v>13.59</v>
      </c>
      <c r="L452">
        <v>13.59</v>
      </c>
      <c r="M452">
        <v>12.083299999999999</v>
      </c>
      <c r="N452">
        <v>10.0715</v>
      </c>
      <c r="O452">
        <v>9.6052</v>
      </c>
      <c r="P452">
        <v>9.1936999999999998</v>
      </c>
      <c r="Q452">
        <v>9.1318000000000001</v>
      </c>
    </row>
    <row r="453" spans="1:17" x14ac:dyDescent="0.25">
      <c r="A453" s="1">
        <v>39014</v>
      </c>
      <c r="B453">
        <v>15.105700000000001</v>
      </c>
      <c r="C453">
        <v>15.105700000000001</v>
      </c>
      <c r="D453">
        <v>13.392099999999999</v>
      </c>
      <c r="E453">
        <v>10.861700000000001</v>
      </c>
      <c r="F453">
        <v>9.7001000000000008</v>
      </c>
      <c r="G453">
        <v>8.6753</v>
      </c>
      <c r="H453">
        <v>8.4167000000000005</v>
      </c>
      <c r="J453" s="13">
        <v>39024</v>
      </c>
      <c r="K453">
        <v>12.815799999999999</v>
      </c>
      <c r="L453">
        <v>12.815799999999999</v>
      </c>
      <c r="M453">
        <v>11.4213</v>
      </c>
      <c r="N453">
        <v>9.5432000000000006</v>
      </c>
      <c r="O453">
        <v>9.7050999999999998</v>
      </c>
      <c r="P453">
        <v>9.9758999999999993</v>
      </c>
      <c r="Q453">
        <v>10.018000000000001</v>
      </c>
    </row>
    <row r="454" spans="1:17" x14ac:dyDescent="0.25">
      <c r="A454" s="1">
        <v>39015</v>
      </c>
      <c r="B454">
        <v>14.538399999999999</v>
      </c>
      <c r="C454">
        <v>14.538399999999999</v>
      </c>
      <c r="D454">
        <v>12.949</v>
      </c>
      <c r="E454">
        <v>10.676600000000001</v>
      </c>
      <c r="F454">
        <v>9.5610999999999997</v>
      </c>
      <c r="G454">
        <v>8.5001999999999995</v>
      </c>
      <c r="H454">
        <v>8.2569999999999997</v>
      </c>
      <c r="J454" s="13">
        <v>39027</v>
      </c>
      <c r="K454">
        <v>13.950100000000001</v>
      </c>
      <c r="L454">
        <v>13.950100000000001</v>
      </c>
      <c r="M454">
        <v>12.1957</v>
      </c>
      <c r="N454">
        <v>9.7805</v>
      </c>
      <c r="O454">
        <v>9.8367000000000004</v>
      </c>
      <c r="P454">
        <v>10.0151</v>
      </c>
      <c r="Q454">
        <v>10.0418</v>
      </c>
    </row>
    <row r="455" spans="1:17" x14ac:dyDescent="0.25">
      <c r="A455" s="1">
        <v>39016</v>
      </c>
      <c r="B455">
        <v>14.5755</v>
      </c>
      <c r="C455">
        <v>14.5755</v>
      </c>
      <c r="D455">
        <v>12.9016</v>
      </c>
      <c r="E455">
        <v>10.515700000000001</v>
      </c>
      <c r="F455">
        <v>9.5916999999999994</v>
      </c>
      <c r="G455">
        <v>8.7771000000000008</v>
      </c>
      <c r="H455">
        <v>8.6039999999999992</v>
      </c>
      <c r="J455" s="13">
        <v>39028</v>
      </c>
      <c r="K455">
        <v>15.4253</v>
      </c>
      <c r="L455">
        <v>15.4253</v>
      </c>
      <c r="M455">
        <v>13.3771</v>
      </c>
      <c r="N455">
        <v>10.501799999999999</v>
      </c>
      <c r="O455">
        <v>9.9998000000000005</v>
      </c>
      <c r="P455">
        <v>9.6277000000000008</v>
      </c>
      <c r="Q455">
        <v>9.5678999999999998</v>
      </c>
    </row>
    <row r="456" spans="1:17" x14ac:dyDescent="0.25">
      <c r="A456" s="1">
        <v>39017</v>
      </c>
      <c r="B456">
        <v>15.2341</v>
      </c>
      <c r="C456">
        <v>15.2341</v>
      </c>
      <c r="D456">
        <v>13.480399999999999</v>
      </c>
      <c r="E456">
        <v>10.895799999999999</v>
      </c>
      <c r="F456">
        <v>9.8546999999999993</v>
      </c>
      <c r="G456">
        <v>8.9934999999999992</v>
      </c>
      <c r="H456">
        <v>8.7830999999999992</v>
      </c>
      <c r="J456" s="13">
        <v>39029</v>
      </c>
      <c r="K456">
        <v>14.7364</v>
      </c>
      <c r="L456">
        <v>14.7364</v>
      </c>
      <c r="M456">
        <v>12.534700000000001</v>
      </c>
      <c r="N456">
        <v>9.4456000000000007</v>
      </c>
      <c r="O456">
        <v>9.4067000000000007</v>
      </c>
      <c r="P456">
        <v>9.4437999999999995</v>
      </c>
      <c r="Q456">
        <v>9.4484999999999992</v>
      </c>
    </row>
    <row r="457" spans="1:17" x14ac:dyDescent="0.25">
      <c r="A457" s="1">
        <v>39020</v>
      </c>
      <c r="B457">
        <v>15.0953</v>
      </c>
      <c r="C457">
        <v>15.0953</v>
      </c>
      <c r="D457">
        <v>13.3932</v>
      </c>
      <c r="E457">
        <v>10.9793</v>
      </c>
      <c r="F457">
        <v>9.8642000000000003</v>
      </c>
      <c r="G457">
        <v>8.8015000000000008</v>
      </c>
      <c r="H457">
        <v>8.5731999999999999</v>
      </c>
      <c r="J457" s="13">
        <v>39030</v>
      </c>
      <c r="K457">
        <v>13.9481</v>
      </c>
      <c r="L457">
        <v>13.9481</v>
      </c>
      <c r="M457">
        <v>12.171099999999999</v>
      </c>
      <c r="N457">
        <v>9.7795000000000005</v>
      </c>
      <c r="O457">
        <v>9.59</v>
      </c>
      <c r="P457">
        <v>9.4527000000000001</v>
      </c>
      <c r="Q457">
        <v>9.4351000000000003</v>
      </c>
    </row>
    <row r="458" spans="1:17" x14ac:dyDescent="0.25">
      <c r="A458" s="1">
        <v>39021</v>
      </c>
      <c r="B458">
        <v>14.7575</v>
      </c>
      <c r="C458">
        <v>14.7575</v>
      </c>
      <c r="D458">
        <v>13.114000000000001</v>
      </c>
      <c r="E458">
        <v>10.836399999999999</v>
      </c>
      <c r="F458">
        <v>10.0931</v>
      </c>
      <c r="G458">
        <v>9.4475999999999996</v>
      </c>
      <c r="H458">
        <v>9.3260000000000005</v>
      </c>
      <c r="J458" s="13">
        <v>39031</v>
      </c>
      <c r="K458">
        <v>12.4437</v>
      </c>
      <c r="L458">
        <v>12.4437</v>
      </c>
      <c r="M458">
        <v>10.898</v>
      </c>
      <c r="N458">
        <v>8.8757000000000001</v>
      </c>
      <c r="O458">
        <v>8.6747999999999994</v>
      </c>
      <c r="P458">
        <v>8.4716000000000005</v>
      </c>
      <c r="Q458">
        <v>8.4499999999999993</v>
      </c>
    </row>
    <row r="459" spans="1:17" x14ac:dyDescent="0.25">
      <c r="A459" s="1">
        <v>39022</v>
      </c>
      <c r="B459">
        <v>15.526400000000001</v>
      </c>
      <c r="C459">
        <v>15.526400000000001</v>
      </c>
      <c r="D459">
        <v>13.7928</v>
      </c>
      <c r="E459">
        <v>11.3596</v>
      </c>
      <c r="F459">
        <v>10.1607</v>
      </c>
      <c r="G459">
        <v>8.9741</v>
      </c>
      <c r="H459">
        <v>8.7273999999999994</v>
      </c>
      <c r="J459" s="13">
        <v>39034</v>
      </c>
      <c r="K459">
        <v>13.632400000000001</v>
      </c>
      <c r="L459">
        <v>13.632400000000001</v>
      </c>
      <c r="M459">
        <v>12.3071</v>
      </c>
      <c r="N459">
        <v>10.63</v>
      </c>
      <c r="O459">
        <v>10.610300000000001</v>
      </c>
      <c r="P459">
        <v>10.6098</v>
      </c>
      <c r="Q459">
        <v>10.6098</v>
      </c>
    </row>
    <row r="460" spans="1:17" x14ac:dyDescent="0.25">
      <c r="A460" s="1">
        <v>39023</v>
      </c>
      <c r="B460">
        <v>15.5022</v>
      </c>
      <c r="C460">
        <v>15.5022</v>
      </c>
      <c r="D460">
        <v>13.755800000000001</v>
      </c>
      <c r="E460">
        <v>11.3345</v>
      </c>
      <c r="F460">
        <v>10.2704</v>
      </c>
      <c r="G460">
        <v>9.2346000000000004</v>
      </c>
      <c r="H460">
        <v>9.0363000000000007</v>
      </c>
      <c r="J460" s="13">
        <v>39035</v>
      </c>
      <c r="K460">
        <v>12.971299999999999</v>
      </c>
      <c r="L460">
        <v>12.971299999999999</v>
      </c>
      <c r="M460">
        <v>11.7689</v>
      </c>
      <c r="N460">
        <v>10.250999999999999</v>
      </c>
      <c r="O460">
        <v>10.451499999999999</v>
      </c>
      <c r="P460">
        <v>10.6744</v>
      </c>
      <c r="Q460">
        <v>10.700699999999999</v>
      </c>
    </row>
    <row r="461" spans="1:17" x14ac:dyDescent="0.25">
      <c r="A461" s="1">
        <v>39024</v>
      </c>
      <c r="B461">
        <v>15.2706</v>
      </c>
      <c r="C461">
        <v>15.2706</v>
      </c>
      <c r="D461">
        <v>13.5557</v>
      </c>
      <c r="E461">
        <v>11.1396</v>
      </c>
      <c r="F461">
        <v>10.2408</v>
      </c>
      <c r="G461">
        <v>9.4498999999999995</v>
      </c>
      <c r="H461">
        <v>9.2881</v>
      </c>
      <c r="J461" s="13">
        <v>39036</v>
      </c>
      <c r="K461">
        <v>12.6195</v>
      </c>
      <c r="L461">
        <v>12.6195</v>
      </c>
      <c r="M461">
        <v>12.179600000000001</v>
      </c>
      <c r="N461">
        <v>11.661</v>
      </c>
      <c r="O461">
        <v>11.1839</v>
      </c>
      <c r="P461">
        <v>10.687200000000001</v>
      </c>
      <c r="Q461">
        <v>10.6214</v>
      </c>
    </row>
    <row r="462" spans="1:17" x14ac:dyDescent="0.25">
      <c r="A462" s="1">
        <v>39027</v>
      </c>
      <c r="B462">
        <v>14.743</v>
      </c>
      <c r="C462">
        <v>14.743</v>
      </c>
      <c r="D462">
        <v>13.132</v>
      </c>
      <c r="E462">
        <v>10.901300000000001</v>
      </c>
      <c r="F462">
        <v>9.7826000000000004</v>
      </c>
      <c r="G462">
        <v>8.6569000000000003</v>
      </c>
      <c r="H462">
        <v>8.4339999999999993</v>
      </c>
      <c r="J462" s="13">
        <v>39037</v>
      </c>
      <c r="K462">
        <v>11.5303</v>
      </c>
      <c r="L462">
        <v>11.5303</v>
      </c>
      <c r="M462">
        <v>11.57</v>
      </c>
      <c r="N462">
        <v>11.614800000000001</v>
      </c>
      <c r="O462">
        <v>11.6746</v>
      </c>
      <c r="P462">
        <v>11.734400000000001</v>
      </c>
      <c r="Q462">
        <v>11.742100000000001</v>
      </c>
    </row>
    <row r="463" spans="1:17" x14ac:dyDescent="0.25">
      <c r="A463" s="1">
        <v>39028</v>
      </c>
      <c r="B463">
        <v>15.144600000000001</v>
      </c>
      <c r="C463">
        <v>15.144600000000001</v>
      </c>
      <c r="D463">
        <v>13.414199999999999</v>
      </c>
      <c r="E463">
        <v>10.9392</v>
      </c>
      <c r="F463">
        <v>9.8717000000000006</v>
      </c>
      <c r="G463">
        <v>8.8937000000000008</v>
      </c>
      <c r="H463">
        <v>8.6792999999999996</v>
      </c>
      <c r="J463" s="13">
        <v>39038</v>
      </c>
      <c r="K463">
        <v>14.136200000000001</v>
      </c>
      <c r="L463">
        <v>14.136200000000001</v>
      </c>
      <c r="M463">
        <v>12.2285</v>
      </c>
      <c r="N463">
        <v>9.6195000000000004</v>
      </c>
      <c r="O463">
        <v>8.9451999999999998</v>
      </c>
      <c r="P463">
        <v>8.2792999999999992</v>
      </c>
      <c r="Q463">
        <v>8.1895000000000007</v>
      </c>
    </row>
    <row r="464" spans="1:17" x14ac:dyDescent="0.25">
      <c r="A464" s="1">
        <v>39029</v>
      </c>
      <c r="B464">
        <v>14.936999999999999</v>
      </c>
      <c r="C464">
        <v>14.936999999999999</v>
      </c>
      <c r="D464">
        <v>13.0853</v>
      </c>
      <c r="E464">
        <v>10.5351</v>
      </c>
      <c r="F464">
        <v>9.6336999999999993</v>
      </c>
      <c r="G464">
        <v>8.7559000000000005</v>
      </c>
      <c r="H464">
        <v>8.6121999999999996</v>
      </c>
      <c r="J464" s="13">
        <v>39041</v>
      </c>
      <c r="K464">
        <v>15.0924</v>
      </c>
      <c r="L464">
        <v>15.0924</v>
      </c>
      <c r="M464">
        <v>12.852499999999999</v>
      </c>
      <c r="N464">
        <v>9.6562000000000001</v>
      </c>
      <c r="O464">
        <v>9.0808</v>
      </c>
      <c r="P464">
        <v>8.6029</v>
      </c>
      <c r="Q464">
        <v>8.5319000000000003</v>
      </c>
    </row>
    <row r="465" spans="1:17" x14ac:dyDescent="0.25">
      <c r="A465" s="1">
        <v>39030</v>
      </c>
      <c r="B465">
        <v>14.9398</v>
      </c>
      <c r="C465">
        <v>14.9398</v>
      </c>
      <c r="D465">
        <v>13.198499999999999</v>
      </c>
      <c r="E465">
        <v>10.799899999999999</v>
      </c>
      <c r="F465">
        <v>10.079599999999999</v>
      </c>
      <c r="G465">
        <v>9.4422999999999995</v>
      </c>
      <c r="H465">
        <v>9.3315999999999999</v>
      </c>
      <c r="J465" s="13">
        <v>39042</v>
      </c>
      <c r="K465">
        <v>15.273199999999999</v>
      </c>
      <c r="L465">
        <v>15.273199999999999</v>
      </c>
      <c r="M465">
        <v>12.805199999999999</v>
      </c>
      <c r="N465">
        <v>9.3314000000000004</v>
      </c>
      <c r="O465">
        <v>8.6796000000000006</v>
      </c>
      <c r="P465">
        <v>7.9843000000000002</v>
      </c>
      <c r="Q465">
        <v>7.9070999999999998</v>
      </c>
    </row>
    <row r="466" spans="1:17" x14ac:dyDescent="0.25">
      <c r="A466" s="1">
        <v>39031</v>
      </c>
      <c r="B466">
        <v>14.7715</v>
      </c>
      <c r="C466">
        <v>14.7715</v>
      </c>
      <c r="D466">
        <v>13.0015</v>
      </c>
      <c r="E466">
        <v>10.627700000000001</v>
      </c>
      <c r="F466">
        <v>9.8353000000000002</v>
      </c>
      <c r="G466">
        <v>9.0408000000000008</v>
      </c>
      <c r="H466">
        <v>8.9270999999999994</v>
      </c>
      <c r="J466" s="13">
        <v>39043</v>
      </c>
      <c r="K466">
        <v>14.51</v>
      </c>
      <c r="L466">
        <v>14.51</v>
      </c>
      <c r="M466">
        <v>12.4162</v>
      </c>
      <c r="N466">
        <v>9.4957999999999991</v>
      </c>
      <c r="O466">
        <v>9.0289000000000001</v>
      </c>
      <c r="P466">
        <v>8.6180000000000003</v>
      </c>
      <c r="Q466">
        <v>8.5627999999999993</v>
      </c>
    </row>
    <row r="467" spans="1:17" x14ac:dyDescent="0.25">
      <c r="A467" s="1">
        <v>39034</v>
      </c>
      <c r="B467">
        <v>15.274800000000001</v>
      </c>
      <c r="C467">
        <v>15.274800000000001</v>
      </c>
      <c r="D467">
        <v>13.398300000000001</v>
      </c>
      <c r="E467">
        <v>10.8482</v>
      </c>
      <c r="F467">
        <v>10.0609</v>
      </c>
      <c r="G467">
        <v>9.2994000000000003</v>
      </c>
      <c r="H467">
        <v>9.1846999999999994</v>
      </c>
      <c r="J467" s="13">
        <v>39045</v>
      </c>
      <c r="K467">
        <v>15.934100000000001</v>
      </c>
      <c r="L467">
        <v>15.934100000000001</v>
      </c>
      <c r="M467">
        <v>13.472099999999999</v>
      </c>
      <c r="N467">
        <v>10.028600000000001</v>
      </c>
      <c r="O467">
        <v>9.2608999999999995</v>
      </c>
      <c r="P467">
        <v>8.4613999999999994</v>
      </c>
      <c r="Q467">
        <v>8.3653999999999993</v>
      </c>
    </row>
    <row r="468" spans="1:17" x14ac:dyDescent="0.25">
      <c r="A468" s="1">
        <v>39035</v>
      </c>
      <c r="B468">
        <v>15.1807</v>
      </c>
      <c r="C468">
        <v>15.1807</v>
      </c>
      <c r="D468">
        <v>13.131500000000001</v>
      </c>
      <c r="E468">
        <v>10.295</v>
      </c>
      <c r="F468">
        <v>9.5701999999999998</v>
      </c>
      <c r="G468">
        <v>8.8872</v>
      </c>
      <c r="H468">
        <v>8.7872000000000003</v>
      </c>
      <c r="J468" s="13">
        <v>39048</v>
      </c>
      <c r="K468">
        <v>17.457000000000001</v>
      </c>
      <c r="L468">
        <v>17.457000000000001</v>
      </c>
      <c r="M468">
        <v>14.988799999999999</v>
      </c>
      <c r="N468">
        <v>11.625400000000001</v>
      </c>
      <c r="O468">
        <v>10.9314</v>
      </c>
      <c r="P468">
        <v>10.225</v>
      </c>
      <c r="Q468">
        <v>10.141400000000001</v>
      </c>
    </row>
    <row r="469" spans="1:17" x14ac:dyDescent="0.25">
      <c r="A469" s="1">
        <v>39036</v>
      </c>
      <c r="B469">
        <v>13.9674</v>
      </c>
      <c r="C469">
        <v>13.9674</v>
      </c>
      <c r="D469">
        <v>12.385400000000001</v>
      </c>
      <c r="E469">
        <v>10.2234</v>
      </c>
      <c r="F469">
        <v>9.4359999999999999</v>
      </c>
      <c r="G469">
        <v>8.6905999999999999</v>
      </c>
      <c r="H469">
        <v>8.5615000000000006</v>
      </c>
      <c r="J469" s="13">
        <v>39049</v>
      </c>
      <c r="K469">
        <v>17.2941</v>
      </c>
      <c r="L469">
        <v>17.2941</v>
      </c>
      <c r="M469">
        <v>14.532999999999999</v>
      </c>
      <c r="N469">
        <v>10.872</v>
      </c>
      <c r="O469">
        <v>9.9192999999999998</v>
      </c>
      <c r="P469">
        <v>8.8649000000000004</v>
      </c>
      <c r="Q469">
        <v>8.7799999999999994</v>
      </c>
    </row>
    <row r="470" spans="1:17" x14ac:dyDescent="0.25">
      <c r="A470" s="1">
        <v>39037</v>
      </c>
      <c r="B470">
        <v>14.6738</v>
      </c>
      <c r="C470">
        <v>14.6738</v>
      </c>
      <c r="D470">
        <v>12.7386</v>
      </c>
      <c r="E470">
        <v>9.9946000000000002</v>
      </c>
      <c r="F470">
        <v>9.1532999999999998</v>
      </c>
      <c r="G470">
        <v>8.3987999999999996</v>
      </c>
      <c r="H470">
        <v>8.2653999999999996</v>
      </c>
      <c r="J470" s="13">
        <v>39050</v>
      </c>
      <c r="K470">
        <v>18.179300000000001</v>
      </c>
      <c r="L470">
        <v>18.179300000000001</v>
      </c>
      <c r="M470">
        <v>14.822800000000001</v>
      </c>
      <c r="N470">
        <v>9.8815000000000008</v>
      </c>
      <c r="O470">
        <v>9.0652000000000008</v>
      </c>
      <c r="P470">
        <v>8.1677999999999997</v>
      </c>
      <c r="Q470">
        <v>8.0718999999999994</v>
      </c>
    </row>
    <row r="471" spans="1:17" x14ac:dyDescent="0.25">
      <c r="A471" s="1">
        <v>39038</v>
      </c>
      <c r="B471">
        <v>14.5342</v>
      </c>
      <c r="C471">
        <v>14.5342</v>
      </c>
      <c r="D471">
        <v>12.279299999999999</v>
      </c>
      <c r="E471">
        <v>9.1685999999999996</v>
      </c>
      <c r="F471">
        <v>8.7491000000000003</v>
      </c>
      <c r="G471">
        <v>8.3085000000000004</v>
      </c>
      <c r="H471">
        <v>8.2624999999999993</v>
      </c>
      <c r="J471" s="13">
        <v>39051</v>
      </c>
      <c r="K471">
        <v>18.934699999999999</v>
      </c>
      <c r="L471">
        <v>18.934699999999999</v>
      </c>
      <c r="M471">
        <v>15.3599</v>
      </c>
      <c r="N471">
        <v>10.064500000000001</v>
      </c>
      <c r="O471">
        <v>9.1981999999999999</v>
      </c>
      <c r="P471">
        <v>8.2415000000000003</v>
      </c>
      <c r="Q471">
        <v>8.141</v>
      </c>
    </row>
    <row r="472" spans="1:17" x14ac:dyDescent="0.25">
      <c r="A472" s="1">
        <v>39041</v>
      </c>
      <c r="B472">
        <v>15.2834</v>
      </c>
      <c r="C472">
        <v>15.2834</v>
      </c>
      <c r="D472">
        <v>12.7936</v>
      </c>
      <c r="E472">
        <v>9.2408999999999999</v>
      </c>
      <c r="F472">
        <v>8.7205999999999992</v>
      </c>
      <c r="G472">
        <v>8.2155000000000005</v>
      </c>
      <c r="H472">
        <v>8.1548999999999996</v>
      </c>
      <c r="J472" s="13">
        <v>39052</v>
      </c>
      <c r="K472">
        <v>18.9466</v>
      </c>
      <c r="L472">
        <v>18.9466</v>
      </c>
      <c r="M472">
        <v>15.4819</v>
      </c>
      <c r="N472">
        <v>10.762</v>
      </c>
      <c r="O472">
        <v>9.9596</v>
      </c>
      <c r="P472">
        <v>9.0864999999999991</v>
      </c>
      <c r="Q472">
        <v>9.0264000000000006</v>
      </c>
    </row>
    <row r="473" spans="1:17" x14ac:dyDescent="0.25">
      <c r="A473" s="1">
        <v>39042</v>
      </c>
      <c r="B473">
        <v>14.9285</v>
      </c>
      <c r="C473">
        <v>14.9285</v>
      </c>
      <c r="D473">
        <v>12.4588</v>
      </c>
      <c r="E473">
        <v>9.0226000000000006</v>
      </c>
      <c r="F473">
        <v>8.4893000000000001</v>
      </c>
      <c r="G473">
        <v>7.9202000000000004</v>
      </c>
      <c r="H473">
        <v>7.8639999999999999</v>
      </c>
      <c r="J473" s="13">
        <v>39055</v>
      </c>
      <c r="K473">
        <v>19.424700000000001</v>
      </c>
      <c r="L473">
        <v>19.424700000000001</v>
      </c>
      <c r="M473">
        <v>15.773300000000001</v>
      </c>
      <c r="N473">
        <v>10.610900000000001</v>
      </c>
      <c r="O473">
        <v>9.7431000000000001</v>
      </c>
      <c r="P473">
        <v>8.7902000000000005</v>
      </c>
      <c r="Q473">
        <v>8.7118000000000002</v>
      </c>
    </row>
    <row r="474" spans="1:17" x14ac:dyDescent="0.25">
      <c r="A474" s="1">
        <v>39043</v>
      </c>
      <c r="B474">
        <v>15.424300000000001</v>
      </c>
      <c r="C474">
        <v>15.424300000000001</v>
      </c>
      <c r="D474">
        <v>12.8865</v>
      </c>
      <c r="E474">
        <v>9.2521000000000004</v>
      </c>
      <c r="F474">
        <v>8.6849000000000007</v>
      </c>
      <c r="G474">
        <v>8.1280000000000001</v>
      </c>
      <c r="H474">
        <v>8.0609000000000002</v>
      </c>
      <c r="J474" s="13">
        <v>39056</v>
      </c>
      <c r="K474">
        <v>21.4846</v>
      </c>
      <c r="L474">
        <v>21.4846</v>
      </c>
      <c r="M474">
        <v>17.0929</v>
      </c>
      <c r="N474">
        <v>10.8284</v>
      </c>
      <c r="O474">
        <v>10.073499999999999</v>
      </c>
      <c r="P474">
        <v>9.2570999999999994</v>
      </c>
      <c r="Q474">
        <v>9.2032000000000007</v>
      </c>
    </row>
    <row r="475" spans="1:17" x14ac:dyDescent="0.25">
      <c r="A475" s="1">
        <v>39045</v>
      </c>
      <c r="B475">
        <v>16.268599999999999</v>
      </c>
      <c r="C475">
        <v>16.268599999999999</v>
      </c>
      <c r="D475">
        <v>13.5312</v>
      </c>
      <c r="E475">
        <v>9.6861999999999995</v>
      </c>
      <c r="F475">
        <v>9.1599000000000004</v>
      </c>
      <c r="G475">
        <v>8.6015999999999995</v>
      </c>
      <c r="H475">
        <v>8.5457000000000001</v>
      </c>
      <c r="J475" s="13">
        <v>39057</v>
      </c>
      <c r="K475">
        <v>19.874700000000001</v>
      </c>
      <c r="L475">
        <v>19.874700000000001</v>
      </c>
      <c r="M475">
        <v>16.143999999999998</v>
      </c>
      <c r="N475">
        <v>11.056800000000001</v>
      </c>
      <c r="O475">
        <v>10.410299999999999</v>
      </c>
      <c r="P475">
        <v>9.7208000000000006</v>
      </c>
      <c r="Q475">
        <v>9.6768999999999998</v>
      </c>
    </row>
    <row r="476" spans="1:17" x14ac:dyDescent="0.25">
      <c r="A476" s="1">
        <v>39048</v>
      </c>
      <c r="B476">
        <v>17.6388</v>
      </c>
      <c r="C476">
        <v>17.6388</v>
      </c>
      <c r="D476">
        <v>14.7784</v>
      </c>
      <c r="E476">
        <v>10.824</v>
      </c>
      <c r="F476">
        <v>10.1419</v>
      </c>
      <c r="G476">
        <v>9.4103999999999992</v>
      </c>
      <c r="H476">
        <v>9.3377999999999997</v>
      </c>
      <c r="J476" s="13">
        <v>39058</v>
      </c>
      <c r="K476">
        <v>19.766100000000002</v>
      </c>
      <c r="L476">
        <v>19.766100000000002</v>
      </c>
      <c r="M476">
        <v>16.573799999999999</v>
      </c>
      <c r="N476">
        <v>12.411099999999999</v>
      </c>
      <c r="O476">
        <v>11.412000000000001</v>
      </c>
      <c r="P476">
        <v>10.316700000000001</v>
      </c>
      <c r="Q476">
        <v>10.241199999999999</v>
      </c>
    </row>
    <row r="477" spans="1:17" x14ac:dyDescent="0.25">
      <c r="A477" s="1">
        <v>39049</v>
      </c>
      <c r="B477">
        <v>17.6297</v>
      </c>
      <c r="C477">
        <v>17.6297</v>
      </c>
      <c r="D477">
        <v>14.435</v>
      </c>
      <c r="E477">
        <v>10.0877</v>
      </c>
      <c r="F477">
        <v>9.3348999999999993</v>
      </c>
      <c r="G477">
        <v>8.5158000000000005</v>
      </c>
      <c r="H477">
        <v>8.4582999999999995</v>
      </c>
      <c r="J477" s="13">
        <v>39059</v>
      </c>
      <c r="K477">
        <v>16.775099999999998</v>
      </c>
      <c r="L477">
        <v>16.775099999999998</v>
      </c>
      <c r="M477">
        <v>14.5055</v>
      </c>
      <c r="N477">
        <v>11.7157</v>
      </c>
      <c r="O477">
        <v>10.988899999999999</v>
      </c>
      <c r="P477">
        <v>10.210599999999999</v>
      </c>
      <c r="Q477">
        <v>10.163</v>
      </c>
    </row>
    <row r="478" spans="1:17" x14ac:dyDescent="0.25">
      <c r="A478" s="1">
        <v>39050</v>
      </c>
      <c r="B478">
        <v>17.024100000000001</v>
      </c>
      <c r="C478">
        <v>17.024100000000001</v>
      </c>
      <c r="D478">
        <v>13.775</v>
      </c>
      <c r="E478">
        <v>9.1468000000000007</v>
      </c>
      <c r="F478">
        <v>8.5457000000000001</v>
      </c>
      <c r="G478">
        <v>7.899</v>
      </c>
      <c r="H478">
        <v>7.8461999999999996</v>
      </c>
      <c r="J478" s="13">
        <v>39062</v>
      </c>
      <c r="K478">
        <v>22.945</v>
      </c>
      <c r="L478">
        <v>22.945</v>
      </c>
      <c r="M478">
        <v>18.619299999999999</v>
      </c>
      <c r="N478">
        <v>12.946899999999999</v>
      </c>
      <c r="O478">
        <v>12.2629</v>
      </c>
      <c r="P478">
        <v>11.538500000000001</v>
      </c>
      <c r="Q478">
        <v>11.507</v>
      </c>
    </row>
    <row r="479" spans="1:17" x14ac:dyDescent="0.25">
      <c r="A479" s="1">
        <v>39051</v>
      </c>
      <c r="B479">
        <v>15.6129</v>
      </c>
      <c r="C479">
        <v>15.6129</v>
      </c>
      <c r="D479">
        <v>12.9123</v>
      </c>
      <c r="E479">
        <v>9.2326999999999995</v>
      </c>
      <c r="F479">
        <v>8.6100999999999992</v>
      </c>
      <c r="G479">
        <v>7.9389000000000003</v>
      </c>
      <c r="H479">
        <v>7.8853</v>
      </c>
      <c r="J479" s="13">
        <v>39063</v>
      </c>
      <c r="K479">
        <v>17.337399999999999</v>
      </c>
      <c r="L479">
        <v>17.337399999999999</v>
      </c>
      <c r="M479">
        <v>15.369300000000001</v>
      </c>
      <c r="N479">
        <v>13.165800000000001</v>
      </c>
      <c r="O479">
        <v>12.9177</v>
      </c>
      <c r="P479">
        <v>12.6647</v>
      </c>
      <c r="Q479">
        <v>12.6569</v>
      </c>
    </row>
    <row r="480" spans="1:17" x14ac:dyDescent="0.25">
      <c r="A480" s="1">
        <v>39052</v>
      </c>
      <c r="B480">
        <v>19.263100000000001</v>
      </c>
      <c r="C480">
        <v>19.263100000000001</v>
      </c>
      <c r="D480">
        <v>15.376899999999999</v>
      </c>
      <c r="E480">
        <v>9.9382999999999999</v>
      </c>
      <c r="F480">
        <v>9.1815999999999995</v>
      </c>
      <c r="G480">
        <v>8.3567</v>
      </c>
      <c r="H480">
        <v>8.3070000000000004</v>
      </c>
      <c r="J480" s="13">
        <v>39064</v>
      </c>
      <c r="K480">
        <v>16.990200000000002</v>
      </c>
      <c r="L480">
        <v>16.990200000000002</v>
      </c>
      <c r="M480">
        <v>14.9353</v>
      </c>
      <c r="N480">
        <v>12.6973</v>
      </c>
      <c r="O480">
        <v>13.1313</v>
      </c>
      <c r="P480">
        <v>13.551399999999999</v>
      </c>
      <c r="Q480">
        <v>13.560499999999999</v>
      </c>
    </row>
    <row r="481" spans="1:17" x14ac:dyDescent="0.25">
      <c r="A481" s="1">
        <v>39055</v>
      </c>
      <c r="B481">
        <v>18.2638</v>
      </c>
      <c r="C481">
        <v>18.2638</v>
      </c>
      <c r="D481">
        <v>14.679</v>
      </c>
      <c r="E481">
        <v>9.6988000000000003</v>
      </c>
      <c r="F481">
        <v>9.0341000000000005</v>
      </c>
      <c r="G481">
        <v>8.3163999999999998</v>
      </c>
      <c r="H481">
        <v>8.2711000000000006</v>
      </c>
      <c r="J481" s="13">
        <v>39065</v>
      </c>
      <c r="K481">
        <v>16.786300000000001</v>
      </c>
      <c r="L481">
        <v>16.786300000000001</v>
      </c>
      <c r="M481">
        <v>15.1631</v>
      </c>
      <c r="N481">
        <v>13.536799999999999</v>
      </c>
      <c r="O481">
        <v>13.7873</v>
      </c>
      <c r="P481">
        <v>14.0327</v>
      </c>
      <c r="Q481">
        <v>14.0327</v>
      </c>
    </row>
    <row r="482" spans="1:17" x14ac:dyDescent="0.25">
      <c r="A482" s="1">
        <v>39056</v>
      </c>
      <c r="B482">
        <v>18.771000000000001</v>
      </c>
      <c r="C482">
        <v>18.771000000000001</v>
      </c>
      <c r="D482">
        <v>15.003500000000001</v>
      </c>
      <c r="E482">
        <v>9.6478999999999999</v>
      </c>
      <c r="F482">
        <v>9.0739999999999998</v>
      </c>
      <c r="G482">
        <v>8.4611999999999998</v>
      </c>
      <c r="H482">
        <v>8.4191000000000003</v>
      </c>
      <c r="J482" s="13">
        <v>39069</v>
      </c>
      <c r="K482">
        <v>15.311</v>
      </c>
      <c r="L482">
        <v>15.311</v>
      </c>
      <c r="M482">
        <v>12.9085</v>
      </c>
      <c r="N482">
        <v>9.4254999999999995</v>
      </c>
      <c r="O482">
        <v>8.8826999999999998</v>
      </c>
      <c r="P482">
        <v>8.4514999999999993</v>
      </c>
      <c r="Q482">
        <v>8.3885000000000005</v>
      </c>
    </row>
    <row r="483" spans="1:17" x14ac:dyDescent="0.25">
      <c r="A483" s="1">
        <v>39057</v>
      </c>
      <c r="B483">
        <v>18.227599999999999</v>
      </c>
      <c r="C483">
        <v>18.227599999999999</v>
      </c>
      <c r="D483">
        <v>14.7011</v>
      </c>
      <c r="E483">
        <v>9.7660999999999998</v>
      </c>
      <c r="F483">
        <v>9.2164999999999999</v>
      </c>
      <c r="G483">
        <v>8.6318999999999999</v>
      </c>
      <c r="H483">
        <v>8.5911000000000008</v>
      </c>
      <c r="J483" s="13">
        <v>39070</v>
      </c>
      <c r="K483">
        <v>13.0022</v>
      </c>
      <c r="L483">
        <v>13.0022</v>
      </c>
      <c r="M483">
        <v>11.270899999999999</v>
      </c>
      <c r="N483">
        <v>8.9186999999999994</v>
      </c>
      <c r="O483">
        <v>8.4129000000000005</v>
      </c>
      <c r="P483">
        <v>7.9253</v>
      </c>
      <c r="Q483">
        <v>7.8617999999999997</v>
      </c>
    </row>
    <row r="484" spans="1:17" x14ac:dyDescent="0.25">
      <c r="A484" s="1">
        <v>39058</v>
      </c>
      <c r="B484">
        <v>20.708100000000002</v>
      </c>
      <c r="C484">
        <v>20.708100000000002</v>
      </c>
      <c r="D484">
        <v>16.677700000000002</v>
      </c>
      <c r="E484">
        <v>11.0451</v>
      </c>
      <c r="F484">
        <v>10.334</v>
      </c>
      <c r="G484">
        <v>9.5701999999999998</v>
      </c>
      <c r="H484">
        <v>9.5183999999999997</v>
      </c>
      <c r="J484" s="13">
        <v>39071</v>
      </c>
      <c r="K484">
        <v>12.7402</v>
      </c>
      <c r="L484">
        <v>12.7402</v>
      </c>
      <c r="M484">
        <v>11.0732</v>
      </c>
      <c r="N484">
        <v>8.8363999999999994</v>
      </c>
      <c r="O484">
        <v>8.2978000000000005</v>
      </c>
      <c r="P484">
        <v>7.7519</v>
      </c>
      <c r="Q484">
        <v>7.6849999999999996</v>
      </c>
    </row>
    <row r="485" spans="1:17" x14ac:dyDescent="0.25">
      <c r="A485" s="1">
        <v>39059</v>
      </c>
      <c r="B485">
        <v>19.145600000000002</v>
      </c>
      <c r="C485">
        <v>19.145600000000002</v>
      </c>
      <c r="D485">
        <v>15.4665</v>
      </c>
      <c r="E485">
        <v>10.481999999999999</v>
      </c>
      <c r="F485">
        <v>9.7812000000000001</v>
      </c>
      <c r="G485">
        <v>9.0260999999999996</v>
      </c>
      <c r="H485">
        <v>8.9841999999999995</v>
      </c>
      <c r="J485" s="13">
        <v>39072</v>
      </c>
      <c r="K485">
        <v>14.6807</v>
      </c>
      <c r="L485">
        <v>14.6807</v>
      </c>
      <c r="M485">
        <v>12.270899999999999</v>
      </c>
      <c r="N485">
        <v>8.8040000000000003</v>
      </c>
      <c r="O485">
        <v>8.3686000000000007</v>
      </c>
      <c r="P485">
        <v>7.9757999999999996</v>
      </c>
      <c r="Q485">
        <v>7.9269999999999996</v>
      </c>
    </row>
    <row r="486" spans="1:17" x14ac:dyDescent="0.25">
      <c r="A486" s="1">
        <v>39062</v>
      </c>
      <c r="B486">
        <v>18.364899999999999</v>
      </c>
      <c r="C486">
        <v>18.364899999999999</v>
      </c>
      <c r="D486">
        <v>14.967700000000001</v>
      </c>
      <c r="E486">
        <v>10.4168</v>
      </c>
      <c r="F486">
        <v>9.7457999999999991</v>
      </c>
      <c r="G486">
        <v>9.0250000000000004</v>
      </c>
      <c r="H486">
        <v>8.9832999999999998</v>
      </c>
      <c r="J486" s="13">
        <v>39073</v>
      </c>
      <c r="K486">
        <v>12.7592</v>
      </c>
      <c r="L486">
        <v>12.7592</v>
      </c>
      <c r="M486">
        <v>11.351900000000001</v>
      </c>
      <c r="N486">
        <v>9.5226000000000006</v>
      </c>
      <c r="O486">
        <v>9.0128000000000004</v>
      </c>
      <c r="P486">
        <v>8.5002999999999993</v>
      </c>
      <c r="Q486">
        <v>8.4359999999999999</v>
      </c>
    </row>
    <row r="487" spans="1:17" x14ac:dyDescent="0.25">
      <c r="A487" s="1">
        <v>39063</v>
      </c>
      <c r="B487">
        <v>18.0002</v>
      </c>
      <c r="C487">
        <v>18.0002</v>
      </c>
      <c r="D487">
        <v>14.749499999999999</v>
      </c>
      <c r="E487">
        <v>10.374700000000001</v>
      </c>
      <c r="F487">
        <v>9.5120000000000005</v>
      </c>
      <c r="G487">
        <v>8.5629000000000008</v>
      </c>
      <c r="H487">
        <v>8.5009999999999994</v>
      </c>
      <c r="J487" s="13">
        <v>39077</v>
      </c>
      <c r="K487">
        <v>15.053800000000001</v>
      </c>
      <c r="L487">
        <v>15.053800000000001</v>
      </c>
      <c r="M487">
        <v>13.241099999999999</v>
      </c>
      <c r="N487">
        <v>10.879899999999999</v>
      </c>
      <c r="O487">
        <v>10.2287</v>
      </c>
      <c r="P487">
        <v>9.5397999999999996</v>
      </c>
      <c r="Q487">
        <v>9.4634</v>
      </c>
    </row>
    <row r="488" spans="1:17" x14ac:dyDescent="0.25">
      <c r="A488" s="1">
        <v>39064</v>
      </c>
      <c r="B488">
        <v>16.820900000000002</v>
      </c>
      <c r="C488">
        <v>16.820900000000002</v>
      </c>
      <c r="D488">
        <v>13.778499999999999</v>
      </c>
      <c r="E488">
        <v>9.8312000000000008</v>
      </c>
      <c r="F488">
        <v>9.2253000000000007</v>
      </c>
      <c r="G488">
        <v>8.5765999999999991</v>
      </c>
      <c r="H488">
        <v>8.5467999999999993</v>
      </c>
      <c r="J488" s="13">
        <v>39078</v>
      </c>
      <c r="K488">
        <v>12.422599999999999</v>
      </c>
      <c r="L488">
        <v>12.422599999999999</v>
      </c>
      <c r="M488">
        <v>10.9389</v>
      </c>
      <c r="N488">
        <v>8.9868000000000006</v>
      </c>
      <c r="O488">
        <v>8.7125000000000004</v>
      </c>
      <c r="P488">
        <v>8.4567999999999994</v>
      </c>
      <c r="Q488">
        <v>8.4260000000000002</v>
      </c>
    </row>
    <row r="489" spans="1:17" x14ac:dyDescent="0.25">
      <c r="A489" s="1">
        <v>39065</v>
      </c>
      <c r="B489">
        <v>18.967400000000001</v>
      </c>
      <c r="C489">
        <v>18.967400000000001</v>
      </c>
      <c r="D489">
        <v>14.753</v>
      </c>
      <c r="E489">
        <v>9.0778999999999996</v>
      </c>
      <c r="F489">
        <v>8.7073</v>
      </c>
      <c r="G489">
        <v>8.3202999999999996</v>
      </c>
      <c r="H489">
        <v>8.3132000000000001</v>
      </c>
      <c r="J489" s="13">
        <v>39079</v>
      </c>
      <c r="K489">
        <v>10.390599999999999</v>
      </c>
      <c r="L489">
        <v>10.390599999999999</v>
      </c>
      <c r="M489">
        <v>10.390599999999999</v>
      </c>
      <c r="N489">
        <v>10.390599999999999</v>
      </c>
      <c r="O489">
        <v>10.390599999999999</v>
      </c>
      <c r="P489">
        <v>10.390599999999999</v>
      </c>
      <c r="Q489">
        <v>10.390599999999999</v>
      </c>
    </row>
    <row r="490" spans="1:17" x14ac:dyDescent="0.25">
      <c r="A490" s="1">
        <v>39066</v>
      </c>
      <c r="B490">
        <v>16.4359</v>
      </c>
      <c r="C490">
        <v>16.4359</v>
      </c>
      <c r="D490">
        <v>13.6029</v>
      </c>
      <c r="E490">
        <v>9.2010000000000005</v>
      </c>
      <c r="F490">
        <v>8.4694000000000003</v>
      </c>
      <c r="G490">
        <v>8.0322999999999993</v>
      </c>
      <c r="H490">
        <v>7.9550999999999998</v>
      </c>
      <c r="J490" s="13">
        <v>39085</v>
      </c>
      <c r="K490">
        <v>17.0944</v>
      </c>
      <c r="L490">
        <v>17.0944</v>
      </c>
      <c r="M490">
        <v>14.455</v>
      </c>
      <c r="N490">
        <v>10.625999999999999</v>
      </c>
      <c r="O490">
        <v>9.8544</v>
      </c>
      <c r="P490">
        <v>9.2003000000000004</v>
      </c>
      <c r="Q490">
        <v>9.0998000000000001</v>
      </c>
    </row>
    <row r="491" spans="1:17" x14ac:dyDescent="0.25">
      <c r="A491" s="1">
        <v>39069</v>
      </c>
      <c r="B491">
        <v>16.971699999999998</v>
      </c>
      <c r="C491">
        <v>16.971699999999998</v>
      </c>
      <c r="D491">
        <v>14.1701</v>
      </c>
      <c r="E491">
        <v>9.7037999999999993</v>
      </c>
      <c r="F491">
        <v>8.4892000000000003</v>
      </c>
      <c r="G491">
        <v>7.6638000000000002</v>
      </c>
      <c r="H491">
        <v>7.4813000000000001</v>
      </c>
      <c r="J491" s="13">
        <v>39086</v>
      </c>
      <c r="K491">
        <v>16.4084</v>
      </c>
      <c r="L491">
        <v>16.4084</v>
      </c>
      <c r="M491">
        <v>13.7135</v>
      </c>
      <c r="N491">
        <v>9.7459000000000007</v>
      </c>
      <c r="O491">
        <v>9.0458999999999996</v>
      </c>
      <c r="P491">
        <v>8.4571000000000005</v>
      </c>
      <c r="Q491">
        <v>8.3704999999999998</v>
      </c>
    </row>
    <row r="492" spans="1:17" x14ac:dyDescent="0.25">
      <c r="A492" s="1">
        <v>39070</v>
      </c>
      <c r="B492">
        <v>16.754999999999999</v>
      </c>
      <c r="C492">
        <v>16.754999999999999</v>
      </c>
      <c r="D492">
        <v>13.913</v>
      </c>
      <c r="E492">
        <v>9.4254999999999995</v>
      </c>
      <c r="F492">
        <v>8.2871000000000006</v>
      </c>
      <c r="G492">
        <v>7.4645999999999999</v>
      </c>
      <c r="H492">
        <v>7.2976000000000001</v>
      </c>
      <c r="J492" s="13">
        <v>39087</v>
      </c>
      <c r="K492">
        <v>16.581700000000001</v>
      </c>
      <c r="L492">
        <v>16.581700000000001</v>
      </c>
      <c r="M492">
        <v>14.238899999999999</v>
      </c>
      <c r="N492">
        <v>10.8653</v>
      </c>
      <c r="O492">
        <v>10.1107</v>
      </c>
      <c r="P492">
        <v>9.5121000000000002</v>
      </c>
      <c r="Q492">
        <v>9.4094999999999995</v>
      </c>
    </row>
    <row r="493" spans="1:17" x14ac:dyDescent="0.25">
      <c r="A493" s="1">
        <v>39071</v>
      </c>
      <c r="B493">
        <v>16.850000000000001</v>
      </c>
      <c r="C493">
        <v>16.850000000000001</v>
      </c>
      <c r="D493">
        <v>13.926299999999999</v>
      </c>
      <c r="E493">
        <v>9.3084000000000007</v>
      </c>
      <c r="F493">
        <v>8.2700999999999993</v>
      </c>
      <c r="G493">
        <v>7.5491999999999999</v>
      </c>
      <c r="H493">
        <v>7.4101999999999997</v>
      </c>
      <c r="J493" s="13">
        <v>39090</v>
      </c>
      <c r="K493">
        <v>17.918500000000002</v>
      </c>
      <c r="L493">
        <v>17.918500000000002</v>
      </c>
      <c r="M493">
        <v>14.956899999999999</v>
      </c>
      <c r="N493">
        <v>10.664300000000001</v>
      </c>
      <c r="O493">
        <v>9.9359999999999999</v>
      </c>
      <c r="P493">
        <v>9.2545000000000002</v>
      </c>
      <c r="Q493">
        <v>9.1654999999999998</v>
      </c>
    </row>
    <row r="494" spans="1:17" x14ac:dyDescent="0.25">
      <c r="A494" s="1">
        <v>39072</v>
      </c>
      <c r="B494">
        <v>16.631</v>
      </c>
      <c r="C494">
        <v>16.631</v>
      </c>
      <c r="D494">
        <v>13.8969</v>
      </c>
      <c r="E494">
        <v>9.6335999999999995</v>
      </c>
      <c r="F494">
        <v>8.4276</v>
      </c>
      <c r="G494">
        <v>7.4802999999999997</v>
      </c>
      <c r="H494">
        <v>7.2858999999999998</v>
      </c>
      <c r="J494" s="13">
        <v>39091</v>
      </c>
      <c r="K494">
        <v>16.492699999999999</v>
      </c>
      <c r="L494">
        <v>16.492699999999999</v>
      </c>
      <c r="M494">
        <v>14.1831</v>
      </c>
      <c r="N494">
        <v>10.8781</v>
      </c>
      <c r="O494">
        <v>10.157</v>
      </c>
      <c r="P494">
        <v>9.5800999999999998</v>
      </c>
      <c r="Q494">
        <v>9.4833999999999996</v>
      </c>
    </row>
    <row r="495" spans="1:17" x14ac:dyDescent="0.25">
      <c r="A495" s="1">
        <v>39073</v>
      </c>
      <c r="B495">
        <v>16.2562</v>
      </c>
      <c r="C495">
        <v>16.2562</v>
      </c>
      <c r="D495">
        <v>13.833500000000001</v>
      </c>
      <c r="E495">
        <v>10.200200000000001</v>
      </c>
      <c r="F495">
        <v>9.0002999999999993</v>
      </c>
      <c r="G495">
        <v>7.9513999999999996</v>
      </c>
      <c r="H495">
        <v>7.7396000000000003</v>
      </c>
      <c r="J495" s="13">
        <v>39092</v>
      </c>
      <c r="K495">
        <v>16.032699999999998</v>
      </c>
      <c r="L495">
        <v>16.032699999999998</v>
      </c>
      <c r="M495">
        <v>13.5511</v>
      </c>
      <c r="N495">
        <v>10.048</v>
      </c>
      <c r="O495">
        <v>9.2497000000000007</v>
      </c>
      <c r="P495">
        <v>8.4437999999999995</v>
      </c>
      <c r="Q495">
        <v>8.3401999999999994</v>
      </c>
    </row>
    <row r="496" spans="1:17" x14ac:dyDescent="0.25">
      <c r="A496" s="1">
        <v>39077</v>
      </c>
      <c r="B496">
        <v>17.156700000000001</v>
      </c>
      <c r="C496">
        <v>17.156700000000001</v>
      </c>
      <c r="D496">
        <v>14.2768</v>
      </c>
      <c r="E496">
        <v>9.8240999999999996</v>
      </c>
      <c r="F496">
        <v>8.6952999999999996</v>
      </c>
      <c r="G496">
        <v>7.7980999999999998</v>
      </c>
      <c r="H496">
        <v>7.6288999999999998</v>
      </c>
      <c r="J496" s="13">
        <v>39093</v>
      </c>
      <c r="K496">
        <v>15.9856</v>
      </c>
      <c r="L496">
        <v>15.9856</v>
      </c>
      <c r="M496">
        <v>13.239000000000001</v>
      </c>
      <c r="N496">
        <v>9.1689000000000007</v>
      </c>
      <c r="O496">
        <v>8.6725999999999992</v>
      </c>
      <c r="P496">
        <v>8.2775999999999996</v>
      </c>
      <c r="Q496">
        <v>8.2241</v>
      </c>
    </row>
    <row r="497" spans="1:17" x14ac:dyDescent="0.25">
      <c r="A497" s="1">
        <v>39078</v>
      </c>
      <c r="B497">
        <v>18.3888</v>
      </c>
      <c r="C497">
        <v>18.3888</v>
      </c>
      <c r="D497">
        <v>14.927300000000001</v>
      </c>
      <c r="E497">
        <v>9.2683999999999997</v>
      </c>
      <c r="F497">
        <v>8.1554000000000002</v>
      </c>
      <c r="G497">
        <v>7.4572000000000003</v>
      </c>
      <c r="H497">
        <v>7.3261000000000003</v>
      </c>
      <c r="J497" s="13">
        <v>39094</v>
      </c>
      <c r="K497">
        <v>14.2409</v>
      </c>
      <c r="L497">
        <v>14.2409</v>
      </c>
      <c r="M497">
        <v>11.7669</v>
      </c>
      <c r="N497">
        <v>8.1532999999999998</v>
      </c>
      <c r="O497">
        <v>7.5949</v>
      </c>
      <c r="P497">
        <v>7.0391000000000004</v>
      </c>
      <c r="Q497">
        <v>6.9725000000000001</v>
      </c>
    </row>
    <row r="498" spans="1:17" x14ac:dyDescent="0.25">
      <c r="A498" s="1">
        <v>39079</v>
      </c>
      <c r="B498">
        <v>17.0077</v>
      </c>
      <c r="C498">
        <v>17.0077</v>
      </c>
      <c r="D498">
        <v>14.005699999999999</v>
      </c>
      <c r="E498">
        <v>9.3219999999999992</v>
      </c>
      <c r="F498">
        <v>8.4644999999999992</v>
      </c>
      <c r="G498">
        <v>7.8758999999999997</v>
      </c>
      <c r="H498">
        <v>7.774</v>
      </c>
      <c r="J498" s="13">
        <v>39098</v>
      </c>
      <c r="K498">
        <v>17.0336</v>
      </c>
      <c r="L498">
        <v>17.0336</v>
      </c>
      <c r="M498">
        <v>14.5823</v>
      </c>
      <c r="N498">
        <v>11.1051</v>
      </c>
      <c r="O498">
        <v>10.3149</v>
      </c>
      <c r="P498">
        <v>9.6143000000000001</v>
      </c>
      <c r="Q498">
        <v>9.5069999999999997</v>
      </c>
    </row>
    <row r="499" spans="1:17" x14ac:dyDescent="0.25">
      <c r="A499" s="1">
        <v>39080</v>
      </c>
      <c r="B499">
        <v>18.125</v>
      </c>
      <c r="C499">
        <v>18.125</v>
      </c>
      <c r="D499">
        <v>14.931900000000001</v>
      </c>
      <c r="E499">
        <v>9.9125999999999994</v>
      </c>
      <c r="F499">
        <v>8.7029999999999994</v>
      </c>
      <c r="G499">
        <v>7.7506000000000004</v>
      </c>
      <c r="H499">
        <v>7.5739000000000001</v>
      </c>
      <c r="J499" s="13">
        <v>39099</v>
      </c>
      <c r="K499">
        <v>18.8764</v>
      </c>
      <c r="L499">
        <v>18.8764</v>
      </c>
      <c r="M499">
        <v>16.187799999999999</v>
      </c>
      <c r="N499">
        <v>12.4278</v>
      </c>
      <c r="O499">
        <v>11.7818</v>
      </c>
      <c r="P499">
        <v>11.225199999999999</v>
      </c>
      <c r="Q499">
        <v>11.1471</v>
      </c>
    </row>
    <row r="500" spans="1:17" x14ac:dyDescent="0.25">
      <c r="A500" s="1">
        <v>39085</v>
      </c>
      <c r="B500">
        <v>17.5442</v>
      </c>
      <c r="C500">
        <v>17.5442</v>
      </c>
      <c r="D500">
        <v>15.2431</v>
      </c>
      <c r="E500">
        <v>11.696199999999999</v>
      </c>
      <c r="F500">
        <v>10.110200000000001</v>
      </c>
      <c r="G500">
        <v>8.74</v>
      </c>
      <c r="H500">
        <v>8.3744999999999994</v>
      </c>
      <c r="J500" s="13">
        <v>39100</v>
      </c>
      <c r="K500">
        <v>17.183800000000002</v>
      </c>
      <c r="L500">
        <v>17.183800000000002</v>
      </c>
      <c r="M500">
        <v>15.506600000000001</v>
      </c>
      <c r="N500">
        <v>13.374599999999999</v>
      </c>
      <c r="O500">
        <v>12.954000000000001</v>
      </c>
      <c r="P500">
        <v>12.548299999999999</v>
      </c>
      <c r="Q500">
        <v>12.4991</v>
      </c>
    </row>
    <row r="501" spans="1:17" x14ac:dyDescent="0.25">
      <c r="A501" s="1">
        <v>39086</v>
      </c>
      <c r="B501">
        <v>17.016300000000001</v>
      </c>
      <c r="C501">
        <v>17.016300000000001</v>
      </c>
      <c r="D501">
        <v>14.713699999999999</v>
      </c>
      <c r="E501">
        <v>11.1913</v>
      </c>
      <c r="F501">
        <v>9.6900999999999993</v>
      </c>
      <c r="G501">
        <v>8.3788999999999998</v>
      </c>
      <c r="H501">
        <v>8.0490999999999993</v>
      </c>
      <c r="J501" s="13">
        <v>39101</v>
      </c>
      <c r="K501">
        <v>18.5045</v>
      </c>
      <c r="L501">
        <v>18.5045</v>
      </c>
      <c r="M501">
        <v>15.124599999999999</v>
      </c>
      <c r="N501">
        <v>9.5533000000000001</v>
      </c>
      <c r="O501">
        <v>8.1542999999999992</v>
      </c>
      <c r="P501">
        <v>7.2206999999999999</v>
      </c>
      <c r="Q501">
        <v>7.0223000000000004</v>
      </c>
    </row>
    <row r="502" spans="1:17" x14ac:dyDescent="0.25">
      <c r="A502" s="1">
        <v>39087</v>
      </c>
      <c r="B502">
        <v>17.009499999999999</v>
      </c>
      <c r="C502">
        <v>17.009499999999999</v>
      </c>
      <c r="D502">
        <v>14.917899999999999</v>
      </c>
      <c r="E502">
        <v>11.676600000000001</v>
      </c>
      <c r="F502">
        <v>10.1302</v>
      </c>
      <c r="G502">
        <v>8.8085000000000004</v>
      </c>
      <c r="H502">
        <v>8.4303000000000008</v>
      </c>
      <c r="J502" s="13">
        <v>39104</v>
      </c>
      <c r="K502">
        <v>18.915500000000002</v>
      </c>
      <c r="L502">
        <v>18.915500000000002</v>
      </c>
      <c r="M502">
        <v>15.442500000000001</v>
      </c>
      <c r="N502">
        <v>9.8673999999999999</v>
      </c>
      <c r="O502">
        <v>8.4231999999999996</v>
      </c>
      <c r="P502">
        <v>7.2339000000000002</v>
      </c>
      <c r="Q502">
        <v>7.0067000000000004</v>
      </c>
    </row>
    <row r="503" spans="1:17" x14ac:dyDescent="0.25">
      <c r="A503" s="1">
        <v>39090</v>
      </c>
      <c r="B503">
        <v>17.517099999999999</v>
      </c>
      <c r="C503">
        <v>17.517099999999999</v>
      </c>
      <c r="D503">
        <v>15.0921</v>
      </c>
      <c r="E503">
        <v>11.430899999999999</v>
      </c>
      <c r="F503">
        <v>9.9872999999999994</v>
      </c>
      <c r="G503">
        <v>8.7196999999999996</v>
      </c>
      <c r="H503">
        <v>8.4266000000000005</v>
      </c>
      <c r="J503" s="13">
        <v>39105</v>
      </c>
      <c r="K503">
        <v>18.474299999999999</v>
      </c>
      <c r="L503">
        <v>18.474299999999999</v>
      </c>
      <c r="M503">
        <v>14.9832</v>
      </c>
      <c r="N503">
        <v>9.3157999999999994</v>
      </c>
      <c r="O503">
        <v>7.9497</v>
      </c>
      <c r="P503">
        <v>6.8562000000000003</v>
      </c>
      <c r="Q503">
        <v>6.6516999999999999</v>
      </c>
    </row>
    <row r="504" spans="1:17" x14ac:dyDescent="0.25">
      <c r="A504" s="1">
        <v>39091</v>
      </c>
      <c r="B504">
        <v>17.340299999999999</v>
      </c>
      <c r="C504">
        <v>17.340299999999999</v>
      </c>
      <c r="D504">
        <v>15.0589</v>
      </c>
      <c r="E504">
        <v>11.5101</v>
      </c>
      <c r="F504">
        <v>9.9769000000000005</v>
      </c>
      <c r="G504">
        <v>8.7128999999999994</v>
      </c>
      <c r="H504">
        <v>8.3682999999999996</v>
      </c>
      <c r="J504" s="13">
        <v>39106</v>
      </c>
      <c r="K504">
        <v>16.090900000000001</v>
      </c>
      <c r="L504">
        <v>16.090900000000001</v>
      </c>
      <c r="M504">
        <v>13.216900000000001</v>
      </c>
      <c r="N504">
        <v>8.6865000000000006</v>
      </c>
      <c r="O504">
        <v>7.6421000000000001</v>
      </c>
      <c r="P504">
        <v>6.827</v>
      </c>
      <c r="Q504">
        <v>6.6786000000000003</v>
      </c>
    </row>
    <row r="505" spans="1:17" x14ac:dyDescent="0.25">
      <c r="A505" s="1">
        <v>39092</v>
      </c>
      <c r="B505">
        <v>16.973099999999999</v>
      </c>
      <c r="C505">
        <v>16.973099999999999</v>
      </c>
      <c r="D505">
        <v>14.586399999999999</v>
      </c>
      <c r="E505">
        <v>10.9771</v>
      </c>
      <c r="F505">
        <v>9.4902999999999995</v>
      </c>
      <c r="G505">
        <v>8.1364999999999998</v>
      </c>
      <c r="H505">
        <v>7.8231999999999999</v>
      </c>
      <c r="J505" s="13">
        <v>39107</v>
      </c>
      <c r="K505">
        <v>18.6462</v>
      </c>
      <c r="L505">
        <v>18.6462</v>
      </c>
      <c r="M505">
        <v>15.3826</v>
      </c>
      <c r="N505">
        <v>10.2195</v>
      </c>
      <c r="O505">
        <v>8.8861000000000008</v>
      </c>
      <c r="P505">
        <v>7.8411999999999997</v>
      </c>
      <c r="Q505">
        <v>7.6374000000000004</v>
      </c>
    </row>
    <row r="506" spans="1:17" x14ac:dyDescent="0.25">
      <c r="A506" s="1">
        <v>39093</v>
      </c>
      <c r="B506">
        <v>16.707000000000001</v>
      </c>
      <c r="C506">
        <v>16.707000000000001</v>
      </c>
      <c r="D506">
        <v>14.2018</v>
      </c>
      <c r="E506">
        <v>10.3161</v>
      </c>
      <c r="F506">
        <v>8.9870000000000001</v>
      </c>
      <c r="G506">
        <v>7.9275000000000002</v>
      </c>
      <c r="H506">
        <v>7.6818999999999997</v>
      </c>
      <c r="J506" s="13">
        <v>39108</v>
      </c>
      <c r="K506">
        <v>16.0899</v>
      </c>
      <c r="L506">
        <v>16.0899</v>
      </c>
      <c r="M506">
        <v>13.5533</v>
      </c>
      <c r="N506">
        <v>9.798</v>
      </c>
      <c r="O506">
        <v>8.9268000000000001</v>
      </c>
      <c r="P506">
        <v>8.1963000000000008</v>
      </c>
      <c r="Q506">
        <v>8.0738000000000003</v>
      </c>
    </row>
    <row r="507" spans="1:17" x14ac:dyDescent="0.25">
      <c r="A507" s="1">
        <v>39094</v>
      </c>
      <c r="B507">
        <v>17.0809</v>
      </c>
      <c r="C507">
        <v>17.000599999999999</v>
      </c>
      <c r="D507">
        <v>14.1876</v>
      </c>
      <c r="E507">
        <v>9.7764000000000006</v>
      </c>
      <c r="F507">
        <v>8.4056999999999995</v>
      </c>
      <c r="G507">
        <v>7.2910000000000004</v>
      </c>
      <c r="H507">
        <v>7.0513000000000003</v>
      </c>
      <c r="J507" s="13">
        <v>39111</v>
      </c>
      <c r="K507">
        <v>17.201699999999999</v>
      </c>
      <c r="L507">
        <v>17.201699999999999</v>
      </c>
      <c r="M507">
        <v>15.614699999999999</v>
      </c>
      <c r="N507">
        <v>10.496499999999999</v>
      </c>
      <c r="O507">
        <v>8.4684000000000008</v>
      </c>
      <c r="P507">
        <v>8.4684000000000008</v>
      </c>
      <c r="Q507">
        <v>8.4684000000000008</v>
      </c>
    </row>
    <row r="508" spans="1:17" x14ac:dyDescent="0.25">
      <c r="A508" s="1">
        <v>39098</v>
      </c>
      <c r="B508">
        <v>17.7791</v>
      </c>
      <c r="C508">
        <v>17.7791</v>
      </c>
      <c r="D508">
        <v>14.936400000000001</v>
      </c>
      <c r="E508">
        <v>10.339399999999999</v>
      </c>
      <c r="F508">
        <v>8.8919999999999995</v>
      </c>
      <c r="G508">
        <v>7.91</v>
      </c>
      <c r="H508">
        <v>7.6673999999999998</v>
      </c>
      <c r="J508" s="13">
        <v>39112</v>
      </c>
      <c r="K508">
        <v>16.973099999999999</v>
      </c>
      <c r="L508">
        <v>16.973099999999999</v>
      </c>
      <c r="M508">
        <v>14.1328</v>
      </c>
      <c r="N508">
        <v>9.8085000000000004</v>
      </c>
      <c r="O508">
        <v>8.8855000000000004</v>
      </c>
      <c r="P508">
        <v>8.1689000000000007</v>
      </c>
      <c r="Q508">
        <v>8.0450999999999997</v>
      </c>
    </row>
    <row r="509" spans="1:17" x14ac:dyDescent="0.25">
      <c r="A509" s="1">
        <v>39099</v>
      </c>
      <c r="B509">
        <v>17.960100000000001</v>
      </c>
      <c r="C509">
        <v>17.960100000000001</v>
      </c>
      <c r="D509">
        <v>15.005800000000001</v>
      </c>
      <c r="E509">
        <v>10.213100000000001</v>
      </c>
      <c r="F509">
        <v>8.6577000000000002</v>
      </c>
      <c r="G509">
        <v>7.5266000000000002</v>
      </c>
      <c r="H509">
        <v>7.2510000000000003</v>
      </c>
      <c r="J509" s="13">
        <v>39113</v>
      </c>
      <c r="K509">
        <v>17.728300000000001</v>
      </c>
      <c r="L509">
        <v>17.728300000000001</v>
      </c>
      <c r="M509">
        <v>14.446999999999999</v>
      </c>
      <c r="N509">
        <v>9.2813999999999997</v>
      </c>
      <c r="O509">
        <v>8.2286999999999999</v>
      </c>
      <c r="P509">
        <v>7.3710000000000004</v>
      </c>
      <c r="Q509">
        <v>7.2293000000000003</v>
      </c>
    </row>
    <row r="510" spans="1:17" x14ac:dyDescent="0.25">
      <c r="A510" s="1">
        <v>39100</v>
      </c>
      <c r="B510">
        <v>17.7759</v>
      </c>
      <c r="C510">
        <v>17.7759</v>
      </c>
      <c r="D510">
        <v>14.831200000000001</v>
      </c>
      <c r="E510">
        <v>10.0586</v>
      </c>
      <c r="F510">
        <v>8.5952999999999999</v>
      </c>
      <c r="G510">
        <v>7.5701000000000001</v>
      </c>
      <c r="H510">
        <v>7.3261000000000003</v>
      </c>
      <c r="J510" s="13">
        <v>39114</v>
      </c>
      <c r="K510">
        <v>15.699</v>
      </c>
      <c r="L510">
        <v>15.699</v>
      </c>
      <c r="M510">
        <v>13.0867</v>
      </c>
      <c r="N510">
        <v>9.1411999999999995</v>
      </c>
      <c r="O510">
        <v>8.2242999999999995</v>
      </c>
      <c r="P510">
        <v>7.4528999999999996</v>
      </c>
      <c r="Q510">
        <v>7.3224</v>
      </c>
    </row>
    <row r="511" spans="1:17" x14ac:dyDescent="0.25">
      <c r="A511" s="1">
        <v>39101</v>
      </c>
      <c r="B511">
        <v>15.976000000000001</v>
      </c>
      <c r="C511">
        <v>15.976000000000001</v>
      </c>
      <c r="D511">
        <v>13.8444</v>
      </c>
      <c r="E511">
        <v>10.5311</v>
      </c>
      <c r="F511">
        <v>9.1067999999999998</v>
      </c>
      <c r="G511">
        <v>7.9207000000000001</v>
      </c>
      <c r="H511">
        <v>7.6016000000000004</v>
      </c>
      <c r="J511" s="13">
        <v>39115</v>
      </c>
      <c r="K511">
        <v>16.7227</v>
      </c>
      <c r="L511">
        <v>16.7227</v>
      </c>
      <c r="M511">
        <v>13.5991</v>
      </c>
      <c r="N511">
        <v>8.6601999999999997</v>
      </c>
      <c r="O511">
        <v>7.8011999999999997</v>
      </c>
      <c r="P511">
        <v>7.1657999999999999</v>
      </c>
      <c r="Q511">
        <v>7.0625999999999998</v>
      </c>
    </row>
    <row r="512" spans="1:17" x14ac:dyDescent="0.25">
      <c r="A512" s="1">
        <v>39104</v>
      </c>
      <c r="B512">
        <v>16.171600000000002</v>
      </c>
      <c r="C512">
        <v>16.171600000000002</v>
      </c>
      <c r="D512">
        <v>14.047499999999999</v>
      </c>
      <c r="E512">
        <v>10.7773</v>
      </c>
      <c r="F512">
        <v>9.2347000000000001</v>
      </c>
      <c r="G512">
        <v>7.8457999999999997</v>
      </c>
      <c r="H512">
        <v>7.4728000000000003</v>
      </c>
      <c r="J512" s="13">
        <v>39118</v>
      </c>
      <c r="K512">
        <v>16.8249</v>
      </c>
      <c r="L512">
        <v>16.8249</v>
      </c>
      <c r="M512">
        <v>13.781499999999999</v>
      </c>
      <c r="N512">
        <v>9.1029</v>
      </c>
      <c r="O512">
        <v>8.4703999999999997</v>
      </c>
      <c r="P512">
        <v>8.0182000000000002</v>
      </c>
      <c r="Q512">
        <v>7.9509999999999996</v>
      </c>
    </row>
    <row r="513" spans="1:17" x14ac:dyDescent="0.25">
      <c r="A513" s="1">
        <v>39105</v>
      </c>
      <c r="B513">
        <v>15.8645</v>
      </c>
      <c r="C513">
        <v>15.8645</v>
      </c>
      <c r="D513">
        <v>13.671200000000001</v>
      </c>
      <c r="E513">
        <v>10.3033</v>
      </c>
      <c r="F513">
        <v>8.83</v>
      </c>
      <c r="G513">
        <v>7.5086000000000004</v>
      </c>
      <c r="H513">
        <v>7.1752000000000002</v>
      </c>
      <c r="J513" s="13">
        <v>39119</v>
      </c>
      <c r="K513">
        <v>15.47</v>
      </c>
      <c r="L513">
        <v>15.47</v>
      </c>
      <c r="M513">
        <v>12.762600000000001</v>
      </c>
      <c r="N513">
        <v>8.7844999999999995</v>
      </c>
      <c r="O513">
        <v>8.3384999999999998</v>
      </c>
      <c r="P513">
        <v>7.9310999999999998</v>
      </c>
      <c r="Q513">
        <v>7.8818000000000001</v>
      </c>
    </row>
    <row r="514" spans="1:17" x14ac:dyDescent="0.25">
      <c r="A514" s="1">
        <v>39106</v>
      </c>
      <c r="B514">
        <v>15.315899999999999</v>
      </c>
      <c r="C514">
        <v>15.315899999999999</v>
      </c>
      <c r="D514">
        <v>13.136699999999999</v>
      </c>
      <c r="E514">
        <v>9.7821999999999996</v>
      </c>
      <c r="F514">
        <v>8.4905000000000008</v>
      </c>
      <c r="G514">
        <v>7.407</v>
      </c>
      <c r="H514">
        <v>7.1448</v>
      </c>
      <c r="J514" s="13">
        <v>39120</v>
      </c>
      <c r="K514">
        <v>14.7194</v>
      </c>
      <c r="L514">
        <v>14.7194</v>
      </c>
      <c r="M514">
        <v>12.276400000000001</v>
      </c>
      <c r="N514">
        <v>8.6814</v>
      </c>
      <c r="O514">
        <v>8.1750000000000007</v>
      </c>
      <c r="P514">
        <v>7.7731000000000003</v>
      </c>
      <c r="Q514">
        <v>7.7161999999999997</v>
      </c>
    </row>
    <row r="515" spans="1:17" x14ac:dyDescent="0.25">
      <c r="A515" s="1">
        <v>39107</v>
      </c>
      <c r="B515">
        <v>16.282</v>
      </c>
      <c r="C515">
        <v>16.282</v>
      </c>
      <c r="D515">
        <v>14.1288</v>
      </c>
      <c r="E515">
        <v>10.8573</v>
      </c>
      <c r="F515">
        <v>9.3213000000000008</v>
      </c>
      <c r="G515">
        <v>7.8963000000000001</v>
      </c>
      <c r="H515">
        <v>7.5335000000000001</v>
      </c>
      <c r="J515" s="13">
        <v>39121</v>
      </c>
      <c r="K515">
        <v>15.1249</v>
      </c>
      <c r="L515">
        <v>15.1249</v>
      </c>
      <c r="M515">
        <v>12.477499999999999</v>
      </c>
      <c r="N515">
        <v>8.5282</v>
      </c>
      <c r="O515">
        <v>8.2348999999999997</v>
      </c>
      <c r="P515">
        <v>8.0546000000000006</v>
      </c>
      <c r="Q515">
        <v>8.0306999999999995</v>
      </c>
    </row>
    <row r="516" spans="1:17" x14ac:dyDescent="0.25">
      <c r="A516" s="1">
        <v>39108</v>
      </c>
      <c r="B516">
        <v>16.073499999999999</v>
      </c>
      <c r="C516">
        <v>16.073499999999999</v>
      </c>
      <c r="D516">
        <v>13.920999999999999</v>
      </c>
      <c r="E516">
        <v>10.7193</v>
      </c>
      <c r="F516">
        <v>9.3013999999999992</v>
      </c>
      <c r="G516">
        <v>7.9595000000000002</v>
      </c>
      <c r="H516">
        <v>7.6523000000000003</v>
      </c>
      <c r="J516" s="13">
        <v>39122</v>
      </c>
      <c r="K516">
        <v>16.037700000000001</v>
      </c>
      <c r="L516">
        <v>16.037700000000001</v>
      </c>
      <c r="M516">
        <v>13.319000000000001</v>
      </c>
      <c r="N516">
        <v>9.3130000000000006</v>
      </c>
      <c r="O516">
        <v>8.5495000000000001</v>
      </c>
      <c r="P516">
        <v>7.8395000000000001</v>
      </c>
      <c r="Q516">
        <v>7.7412999999999998</v>
      </c>
    </row>
    <row r="517" spans="1:17" x14ac:dyDescent="0.25">
      <c r="A517" s="1">
        <v>39111</v>
      </c>
      <c r="B517">
        <v>16.084499999999998</v>
      </c>
      <c r="C517">
        <v>16.084499999999998</v>
      </c>
      <c r="D517">
        <v>14.0762</v>
      </c>
      <c r="E517">
        <v>10.6045</v>
      </c>
      <c r="F517">
        <v>8.0975999999999999</v>
      </c>
      <c r="G517">
        <v>7.8250999999999999</v>
      </c>
      <c r="H517">
        <v>7.8250999999999999</v>
      </c>
      <c r="J517" s="13">
        <v>39125</v>
      </c>
      <c r="K517">
        <v>23.2102</v>
      </c>
      <c r="L517">
        <v>23.2102</v>
      </c>
      <c r="M517">
        <v>18.673999999999999</v>
      </c>
      <c r="N517">
        <v>11.6701</v>
      </c>
      <c r="O517">
        <v>11.2142</v>
      </c>
      <c r="P517">
        <v>10.836</v>
      </c>
      <c r="Q517">
        <v>10.791700000000001</v>
      </c>
    </row>
    <row r="518" spans="1:17" x14ac:dyDescent="0.25">
      <c r="A518" s="1">
        <v>39112</v>
      </c>
      <c r="B518">
        <v>16.460599999999999</v>
      </c>
      <c r="C518">
        <v>16.460599999999999</v>
      </c>
      <c r="D518">
        <v>14.145200000000001</v>
      </c>
      <c r="E518">
        <v>10.65</v>
      </c>
      <c r="F518">
        <v>9.1758000000000006</v>
      </c>
      <c r="G518">
        <v>7.8082000000000003</v>
      </c>
      <c r="H518">
        <v>7.4926000000000004</v>
      </c>
      <c r="J518" s="13">
        <v>39126</v>
      </c>
      <c r="K518">
        <v>15.278</v>
      </c>
      <c r="L518">
        <v>15.278</v>
      </c>
      <c r="M518">
        <v>12.9695</v>
      </c>
      <c r="N518">
        <v>9.7377000000000002</v>
      </c>
      <c r="O518">
        <v>9.1339000000000006</v>
      </c>
      <c r="P518">
        <v>8.5471000000000004</v>
      </c>
      <c r="Q518">
        <v>8.4732000000000003</v>
      </c>
    </row>
    <row r="519" spans="1:17" x14ac:dyDescent="0.25">
      <c r="A519" s="1">
        <v>39113</v>
      </c>
      <c r="B519">
        <v>16.039100000000001</v>
      </c>
      <c r="C519">
        <v>16.039100000000001</v>
      </c>
      <c r="D519">
        <v>13.6927</v>
      </c>
      <c r="E519">
        <v>10.133599999999999</v>
      </c>
      <c r="F519">
        <v>8.7735000000000003</v>
      </c>
      <c r="G519">
        <v>7.5521000000000003</v>
      </c>
      <c r="H519">
        <v>7.2808000000000002</v>
      </c>
      <c r="J519" s="13">
        <v>39127</v>
      </c>
      <c r="K519">
        <v>13.0113</v>
      </c>
      <c r="L519">
        <v>13.0113</v>
      </c>
      <c r="M519">
        <v>11.4633</v>
      </c>
      <c r="N519">
        <v>9.4351000000000003</v>
      </c>
      <c r="O519">
        <v>9.4132999999999996</v>
      </c>
      <c r="P519">
        <v>9.4147999999999996</v>
      </c>
      <c r="Q519">
        <v>9.4148999999999994</v>
      </c>
    </row>
    <row r="520" spans="1:17" x14ac:dyDescent="0.25">
      <c r="A520" s="1">
        <v>39114</v>
      </c>
      <c r="B520">
        <v>16.508900000000001</v>
      </c>
      <c r="C520">
        <v>16.508900000000001</v>
      </c>
      <c r="D520">
        <v>13.9992</v>
      </c>
      <c r="E520">
        <v>10.102600000000001</v>
      </c>
      <c r="F520">
        <v>8.7522000000000002</v>
      </c>
      <c r="G520">
        <v>7.6494</v>
      </c>
      <c r="H520">
        <v>7.3958000000000004</v>
      </c>
      <c r="J520" s="13">
        <v>39128</v>
      </c>
      <c r="K520">
        <v>11.014799999999999</v>
      </c>
      <c r="L520">
        <v>11.014799999999999</v>
      </c>
      <c r="M520">
        <v>10.1577</v>
      </c>
      <c r="N520">
        <v>9.0884</v>
      </c>
      <c r="O520">
        <v>8.8201999999999998</v>
      </c>
      <c r="P520">
        <v>8.5660000000000007</v>
      </c>
      <c r="Q520">
        <v>8.5325000000000006</v>
      </c>
    </row>
    <row r="521" spans="1:17" x14ac:dyDescent="0.25">
      <c r="A521" s="1">
        <v>39115</v>
      </c>
      <c r="B521">
        <v>16.343399999999999</v>
      </c>
      <c r="C521">
        <v>16.343399999999999</v>
      </c>
      <c r="D521">
        <v>13.8025</v>
      </c>
      <c r="E521">
        <v>9.8894000000000002</v>
      </c>
      <c r="F521">
        <v>8.6468000000000007</v>
      </c>
      <c r="G521">
        <v>7.6300999999999997</v>
      </c>
      <c r="H521">
        <v>7.4127999999999998</v>
      </c>
      <c r="J521" s="13">
        <v>39129</v>
      </c>
      <c r="K521">
        <v>15.527900000000001</v>
      </c>
      <c r="L521">
        <v>15.527900000000001</v>
      </c>
      <c r="M521">
        <v>13.0274</v>
      </c>
      <c r="N521">
        <v>9.3521000000000001</v>
      </c>
      <c r="O521">
        <v>8.4070999999999998</v>
      </c>
      <c r="P521">
        <v>7.5194000000000001</v>
      </c>
      <c r="Q521">
        <v>7.3806000000000003</v>
      </c>
    </row>
    <row r="522" spans="1:17" x14ac:dyDescent="0.25">
      <c r="A522" s="1">
        <v>39118</v>
      </c>
      <c r="B522">
        <v>15.234500000000001</v>
      </c>
      <c r="C522">
        <v>15.234500000000001</v>
      </c>
      <c r="D522">
        <v>13.1097</v>
      </c>
      <c r="E522">
        <v>9.9446999999999992</v>
      </c>
      <c r="F522">
        <v>8.6875999999999998</v>
      </c>
      <c r="G522">
        <v>7.5313999999999997</v>
      </c>
      <c r="H522">
        <v>7.2798999999999996</v>
      </c>
      <c r="J522" s="13">
        <v>39133</v>
      </c>
      <c r="K522">
        <v>15.4847</v>
      </c>
      <c r="L522">
        <v>15.4847</v>
      </c>
      <c r="M522">
        <v>13.084300000000001</v>
      </c>
      <c r="N522">
        <v>9.5996000000000006</v>
      </c>
      <c r="O522">
        <v>8.7751999999999999</v>
      </c>
      <c r="P522">
        <v>8.0299999999999994</v>
      </c>
      <c r="Q522">
        <v>7.9145000000000003</v>
      </c>
    </row>
    <row r="523" spans="1:17" x14ac:dyDescent="0.25">
      <c r="A523" s="1">
        <v>39119</v>
      </c>
      <c r="B523">
        <v>15.180300000000001</v>
      </c>
      <c r="C523">
        <v>15.180300000000001</v>
      </c>
      <c r="D523">
        <v>13.007400000000001</v>
      </c>
      <c r="E523">
        <v>9.8438999999999997</v>
      </c>
      <c r="F523">
        <v>8.6136999999999997</v>
      </c>
      <c r="G523">
        <v>7.4</v>
      </c>
      <c r="H523">
        <v>7.1708999999999996</v>
      </c>
      <c r="J523" s="13">
        <v>39134</v>
      </c>
      <c r="K523">
        <v>15.770300000000001</v>
      </c>
      <c r="L523">
        <v>15.770300000000001</v>
      </c>
      <c r="M523">
        <v>13.231199999999999</v>
      </c>
      <c r="N523">
        <v>9.5693000000000001</v>
      </c>
      <c r="O523">
        <v>8.8294999999999995</v>
      </c>
      <c r="P523">
        <v>8.1260999999999992</v>
      </c>
      <c r="Q523">
        <v>8.0305</v>
      </c>
    </row>
    <row r="524" spans="1:17" x14ac:dyDescent="0.25">
      <c r="A524" s="1">
        <v>39120</v>
      </c>
      <c r="B524">
        <v>14.5946</v>
      </c>
      <c r="C524">
        <v>14.5946</v>
      </c>
      <c r="D524">
        <v>12.6214</v>
      </c>
      <c r="E524">
        <v>9.7423000000000002</v>
      </c>
      <c r="F524">
        <v>8.4673999999999996</v>
      </c>
      <c r="G524">
        <v>7.2035999999999998</v>
      </c>
      <c r="H524">
        <v>6.9404000000000003</v>
      </c>
      <c r="J524" s="13">
        <v>39135</v>
      </c>
      <c r="K524">
        <v>15.672499999999999</v>
      </c>
      <c r="L524">
        <v>15.672499999999999</v>
      </c>
      <c r="M524">
        <v>13.1713</v>
      </c>
      <c r="N524">
        <v>9.5528999999999993</v>
      </c>
      <c r="O524">
        <v>8.9611000000000001</v>
      </c>
      <c r="P524">
        <v>8.4524000000000008</v>
      </c>
      <c r="Q524">
        <v>8.3813999999999993</v>
      </c>
    </row>
    <row r="525" spans="1:17" x14ac:dyDescent="0.25">
      <c r="A525" s="1">
        <v>39121</v>
      </c>
      <c r="B525">
        <v>14.648</v>
      </c>
      <c r="C525">
        <v>14.648</v>
      </c>
      <c r="D525">
        <v>12.664400000000001</v>
      </c>
      <c r="E525">
        <v>9.7657000000000007</v>
      </c>
      <c r="F525">
        <v>8.5937999999999999</v>
      </c>
      <c r="G525">
        <v>7.4821999999999997</v>
      </c>
      <c r="H525">
        <v>7.2530999999999999</v>
      </c>
      <c r="J525" s="13">
        <v>39136</v>
      </c>
      <c r="K525">
        <v>15.5951</v>
      </c>
      <c r="L525">
        <v>15.5951</v>
      </c>
      <c r="M525">
        <v>13.2119</v>
      </c>
      <c r="N525">
        <v>9.8910999999999998</v>
      </c>
      <c r="O525">
        <v>9.0588999999999995</v>
      </c>
      <c r="P525">
        <v>8.1770999999999994</v>
      </c>
      <c r="Q525">
        <v>8.0707000000000004</v>
      </c>
    </row>
    <row r="526" spans="1:17" x14ac:dyDescent="0.25">
      <c r="A526" s="1">
        <v>39122</v>
      </c>
      <c r="B526">
        <v>16.080200000000001</v>
      </c>
      <c r="C526">
        <v>16.080200000000001</v>
      </c>
      <c r="D526">
        <v>13.7875</v>
      </c>
      <c r="E526">
        <v>10.4147</v>
      </c>
      <c r="F526">
        <v>9.0936000000000003</v>
      </c>
      <c r="G526">
        <v>7.8228</v>
      </c>
      <c r="H526">
        <v>7.5686</v>
      </c>
      <c r="J526" s="13">
        <v>39139</v>
      </c>
      <c r="K526">
        <v>16.961300000000001</v>
      </c>
      <c r="L526">
        <v>16.961300000000001</v>
      </c>
      <c r="M526">
        <v>14.3094</v>
      </c>
      <c r="N526">
        <v>10.546200000000001</v>
      </c>
      <c r="O526">
        <v>9.7538999999999998</v>
      </c>
      <c r="P526">
        <v>8.9726999999999997</v>
      </c>
      <c r="Q526">
        <v>8.8712</v>
      </c>
    </row>
    <row r="527" spans="1:17" x14ac:dyDescent="0.25">
      <c r="A527" s="1">
        <v>39125</v>
      </c>
      <c r="B527">
        <v>16.544699999999999</v>
      </c>
      <c r="C527">
        <v>16.544699999999999</v>
      </c>
      <c r="D527">
        <v>14.2395</v>
      </c>
      <c r="E527">
        <v>10.9716</v>
      </c>
      <c r="F527">
        <v>9.7523</v>
      </c>
      <c r="G527">
        <v>8.5213000000000001</v>
      </c>
      <c r="H527">
        <v>8.3148</v>
      </c>
      <c r="J527" s="13">
        <v>39140</v>
      </c>
      <c r="K527">
        <v>27.0335</v>
      </c>
      <c r="L527">
        <v>27.0335</v>
      </c>
      <c r="M527">
        <v>23.760999999999999</v>
      </c>
      <c r="N527">
        <v>19.409099999999999</v>
      </c>
      <c r="O527">
        <v>17.810099999999998</v>
      </c>
      <c r="P527">
        <v>16.1358</v>
      </c>
      <c r="Q527">
        <v>15.9123</v>
      </c>
    </row>
    <row r="528" spans="1:17" x14ac:dyDescent="0.25">
      <c r="A528" s="1">
        <v>39126</v>
      </c>
      <c r="B528">
        <v>15.712400000000001</v>
      </c>
      <c r="C528">
        <v>15.712400000000001</v>
      </c>
      <c r="D528">
        <v>13.2606</v>
      </c>
      <c r="E528">
        <v>9.6527999999999992</v>
      </c>
      <c r="F528">
        <v>8.4722000000000008</v>
      </c>
      <c r="G528">
        <v>7.3147000000000002</v>
      </c>
      <c r="H528">
        <v>7.1158999999999999</v>
      </c>
      <c r="J528" s="13">
        <v>39141</v>
      </c>
      <c r="K528">
        <v>23.91</v>
      </c>
      <c r="L528">
        <v>23.91</v>
      </c>
      <c r="M528">
        <v>20.341200000000001</v>
      </c>
      <c r="N528">
        <v>15.551500000000001</v>
      </c>
      <c r="O528">
        <v>13.8812</v>
      </c>
      <c r="P528">
        <v>11.9803</v>
      </c>
      <c r="Q528">
        <v>11.7888</v>
      </c>
    </row>
    <row r="529" spans="1:17" x14ac:dyDescent="0.25">
      <c r="A529" s="1">
        <v>39127</v>
      </c>
      <c r="B529">
        <v>15.0861</v>
      </c>
      <c r="C529">
        <v>15.0861</v>
      </c>
      <c r="D529">
        <v>12.8161</v>
      </c>
      <c r="E529">
        <v>9.5259999999999998</v>
      </c>
      <c r="F529">
        <v>8.5210000000000008</v>
      </c>
      <c r="G529">
        <v>7.5589000000000004</v>
      </c>
      <c r="H529">
        <v>7.3994</v>
      </c>
      <c r="J529" s="13">
        <v>39142</v>
      </c>
      <c r="K529">
        <v>24.714600000000001</v>
      </c>
      <c r="L529">
        <v>24.714600000000001</v>
      </c>
      <c r="M529">
        <v>20.988</v>
      </c>
      <c r="N529">
        <v>16.0548</v>
      </c>
      <c r="O529">
        <v>13.996700000000001</v>
      </c>
      <c r="P529">
        <v>11.5783</v>
      </c>
      <c r="Q529">
        <v>11.355600000000001</v>
      </c>
    </row>
    <row r="530" spans="1:17" x14ac:dyDescent="0.25">
      <c r="A530" s="1">
        <v>39128</v>
      </c>
      <c r="B530">
        <v>15.3065</v>
      </c>
      <c r="C530">
        <v>15.3065</v>
      </c>
      <c r="D530">
        <v>13.0351</v>
      </c>
      <c r="E530">
        <v>9.7050000000000001</v>
      </c>
      <c r="F530">
        <v>8.6128999999999998</v>
      </c>
      <c r="G530">
        <v>7.5932000000000004</v>
      </c>
      <c r="H530">
        <v>7.4077999999999999</v>
      </c>
      <c r="J530" s="13">
        <v>39143</v>
      </c>
      <c r="K530">
        <v>28.53</v>
      </c>
      <c r="L530">
        <v>28.53</v>
      </c>
      <c r="M530">
        <v>24.3642</v>
      </c>
      <c r="N530">
        <v>19.049700000000001</v>
      </c>
      <c r="O530">
        <v>16.8109</v>
      </c>
      <c r="P530">
        <v>14.2239</v>
      </c>
      <c r="Q530">
        <v>14.036</v>
      </c>
    </row>
    <row r="531" spans="1:17" x14ac:dyDescent="0.25">
      <c r="A531" s="1">
        <v>39129</v>
      </c>
      <c r="B531">
        <v>16.939</v>
      </c>
      <c r="C531">
        <v>16.257000000000001</v>
      </c>
      <c r="D531">
        <v>13.4095</v>
      </c>
      <c r="E531">
        <v>9.2338000000000005</v>
      </c>
      <c r="F531">
        <v>8.4605999999999995</v>
      </c>
      <c r="G531">
        <v>7.7808999999999999</v>
      </c>
      <c r="H531">
        <v>7.6821000000000002</v>
      </c>
      <c r="J531" s="13">
        <v>39146</v>
      </c>
      <c r="K531">
        <v>32.049199999999999</v>
      </c>
      <c r="L531">
        <v>32.049199999999999</v>
      </c>
      <c r="M531">
        <v>27.2745</v>
      </c>
      <c r="N531">
        <v>21.712700000000002</v>
      </c>
      <c r="O531">
        <v>19.039200000000001</v>
      </c>
      <c r="P531">
        <v>15.9231</v>
      </c>
      <c r="Q531">
        <v>15.9016</v>
      </c>
    </row>
    <row r="532" spans="1:17" x14ac:dyDescent="0.25">
      <c r="A532" s="1">
        <v>39133</v>
      </c>
      <c r="B532">
        <v>17.598400000000002</v>
      </c>
      <c r="C532">
        <v>16.834099999999999</v>
      </c>
      <c r="D532">
        <v>13.835800000000001</v>
      </c>
      <c r="E532">
        <v>9.3881999999999994</v>
      </c>
      <c r="F532">
        <v>8.6234000000000002</v>
      </c>
      <c r="G532">
        <v>8.0042000000000009</v>
      </c>
      <c r="H532">
        <v>7.9105999999999996</v>
      </c>
      <c r="J532" s="13">
        <v>39147</v>
      </c>
      <c r="K532">
        <v>26.505500000000001</v>
      </c>
      <c r="L532">
        <v>26.505500000000001</v>
      </c>
      <c r="M532">
        <v>22.229700000000001</v>
      </c>
      <c r="N532">
        <v>16.617000000000001</v>
      </c>
      <c r="O532">
        <v>14.516299999999999</v>
      </c>
      <c r="P532">
        <v>12.0549</v>
      </c>
      <c r="Q532">
        <v>11.8725</v>
      </c>
    </row>
    <row r="533" spans="1:17" x14ac:dyDescent="0.25">
      <c r="A533" s="1">
        <v>39134</v>
      </c>
      <c r="B533">
        <v>16.717300000000002</v>
      </c>
      <c r="C533">
        <v>16.597899999999999</v>
      </c>
      <c r="D533">
        <v>13.6525</v>
      </c>
      <c r="E533">
        <v>9.2484999999999999</v>
      </c>
      <c r="F533">
        <v>8.5142000000000007</v>
      </c>
      <c r="G533">
        <v>7.8559000000000001</v>
      </c>
      <c r="H533">
        <v>7.7652999999999999</v>
      </c>
      <c r="J533" s="13">
        <v>39148</v>
      </c>
      <c r="K533">
        <v>25.044</v>
      </c>
      <c r="L533">
        <v>25.044</v>
      </c>
      <c r="M533">
        <v>21.255800000000001</v>
      </c>
      <c r="N533">
        <v>16.1005</v>
      </c>
      <c r="O533">
        <v>14.334300000000001</v>
      </c>
      <c r="P533">
        <v>12.317299999999999</v>
      </c>
      <c r="Q533">
        <v>12.1014</v>
      </c>
    </row>
    <row r="534" spans="1:17" x14ac:dyDescent="0.25">
      <c r="A534" s="1">
        <v>39135</v>
      </c>
      <c r="B534">
        <v>16.721900000000002</v>
      </c>
      <c r="C534">
        <v>16.6676</v>
      </c>
      <c r="D534">
        <v>13.7363</v>
      </c>
      <c r="E534">
        <v>9.3687000000000005</v>
      </c>
      <c r="F534">
        <v>8.6126000000000005</v>
      </c>
      <c r="G534">
        <v>7.9181999999999997</v>
      </c>
      <c r="H534">
        <v>7.8236999999999997</v>
      </c>
      <c r="J534" s="13">
        <v>39149</v>
      </c>
      <c r="K534">
        <v>23.8628</v>
      </c>
      <c r="L534">
        <v>23.8628</v>
      </c>
      <c r="M534">
        <v>20.038699999999999</v>
      </c>
      <c r="N534">
        <v>15.0496</v>
      </c>
      <c r="O534">
        <v>13.6806</v>
      </c>
      <c r="P534">
        <v>12.158300000000001</v>
      </c>
      <c r="Q534">
        <v>12.050800000000001</v>
      </c>
    </row>
    <row r="535" spans="1:17" x14ac:dyDescent="0.25">
      <c r="A535" s="1">
        <v>39136</v>
      </c>
      <c r="B535">
        <v>17.277100000000001</v>
      </c>
      <c r="C535">
        <v>16.9207</v>
      </c>
      <c r="D535">
        <v>13.946199999999999</v>
      </c>
      <c r="E535">
        <v>9.6279000000000003</v>
      </c>
      <c r="F535">
        <v>8.9156999999999993</v>
      </c>
      <c r="G535">
        <v>8.1968999999999994</v>
      </c>
      <c r="H535">
        <v>8.1104000000000003</v>
      </c>
      <c r="J535" s="13">
        <v>39150</v>
      </c>
      <c r="K535">
        <v>23.0382</v>
      </c>
      <c r="L535">
        <v>23.0382</v>
      </c>
      <c r="M535">
        <v>19.232700000000001</v>
      </c>
      <c r="N535">
        <v>14.1144</v>
      </c>
      <c r="O535">
        <v>13.083600000000001</v>
      </c>
      <c r="P535">
        <v>11.9643</v>
      </c>
      <c r="Q535">
        <v>11.8727</v>
      </c>
    </row>
    <row r="536" spans="1:17" x14ac:dyDescent="0.25">
      <c r="A536" s="1">
        <v>39139</v>
      </c>
      <c r="B536">
        <v>17.9588</v>
      </c>
      <c r="C536">
        <v>17.649699999999999</v>
      </c>
      <c r="D536">
        <v>14.59</v>
      </c>
      <c r="E536">
        <v>10.1076</v>
      </c>
      <c r="F536">
        <v>9.2739999999999991</v>
      </c>
      <c r="G536">
        <v>8.4808000000000003</v>
      </c>
      <c r="H536">
        <v>8.3745999999999992</v>
      </c>
      <c r="J536" s="13">
        <v>39153</v>
      </c>
      <c r="K536">
        <v>24.122900000000001</v>
      </c>
      <c r="L536">
        <v>24.122900000000001</v>
      </c>
      <c r="M536">
        <v>20.427700000000002</v>
      </c>
      <c r="N536">
        <v>15.6752</v>
      </c>
      <c r="O536">
        <v>14.5815</v>
      </c>
      <c r="P536">
        <v>13.3988</v>
      </c>
      <c r="Q536">
        <v>13.3164</v>
      </c>
    </row>
    <row r="537" spans="1:17" x14ac:dyDescent="0.25">
      <c r="A537" s="1">
        <v>39140</v>
      </c>
      <c r="B537">
        <v>22.003799999999998</v>
      </c>
      <c r="C537">
        <v>22.003799999999998</v>
      </c>
      <c r="D537">
        <v>19.565100000000001</v>
      </c>
      <c r="E537">
        <v>16.383099999999999</v>
      </c>
      <c r="F537">
        <v>15.2569</v>
      </c>
      <c r="G537">
        <v>14.0943</v>
      </c>
      <c r="H537">
        <v>13.943199999999999</v>
      </c>
      <c r="J537" s="13">
        <v>39154</v>
      </c>
      <c r="K537">
        <v>33.4071</v>
      </c>
      <c r="L537">
        <v>33.4071</v>
      </c>
      <c r="M537">
        <v>27.967600000000001</v>
      </c>
      <c r="N537">
        <v>21.015699999999999</v>
      </c>
      <c r="O537">
        <v>18.9313</v>
      </c>
      <c r="P537">
        <v>16.5869</v>
      </c>
      <c r="Q537">
        <v>16.456199999999999</v>
      </c>
    </row>
    <row r="538" spans="1:17" x14ac:dyDescent="0.25">
      <c r="A538" s="1">
        <v>39141</v>
      </c>
      <c r="B538">
        <v>20.5486</v>
      </c>
      <c r="C538">
        <v>20.5486</v>
      </c>
      <c r="D538">
        <v>17.807400000000001</v>
      </c>
      <c r="E538">
        <v>14.182</v>
      </c>
      <c r="F538">
        <v>12.906499999999999</v>
      </c>
      <c r="G538">
        <v>11.490399999999999</v>
      </c>
      <c r="H538">
        <v>11.3375</v>
      </c>
      <c r="J538" s="13">
        <v>39155</v>
      </c>
      <c r="K538">
        <v>25.569700000000001</v>
      </c>
      <c r="L538">
        <v>25.569700000000001</v>
      </c>
      <c r="M538">
        <v>22.722999999999999</v>
      </c>
      <c r="N538">
        <v>19.477399999999999</v>
      </c>
      <c r="O538">
        <v>18.603200000000001</v>
      </c>
      <c r="P538">
        <v>17.6859</v>
      </c>
      <c r="Q538">
        <v>17.6509</v>
      </c>
    </row>
    <row r="539" spans="1:17" x14ac:dyDescent="0.25">
      <c r="A539" s="1">
        <v>39142</v>
      </c>
      <c r="B539">
        <v>21.004899999999999</v>
      </c>
      <c r="C539">
        <v>21.004899999999999</v>
      </c>
      <c r="D539">
        <v>18.1389</v>
      </c>
      <c r="E539">
        <v>14.428000000000001</v>
      </c>
      <c r="F539">
        <v>12.8451</v>
      </c>
      <c r="G539">
        <v>11.0374</v>
      </c>
      <c r="H539">
        <v>10.869899999999999</v>
      </c>
      <c r="J539" s="13">
        <v>39156</v>
      </c>
      <c r="K539">
        <v>36.773200000000003</v>
      </c>
      <c r="L539">
        <v>36.773200000000003</v>
      </c>
      <c r="M539">
        <v>29.345300000000002</v>
      </c>
      <c r="N539">
        <v>19.776</v>
      </c>
      <c r="O539">
        <v>19.025300000000001</v>
      </c>
      <c r="P539">
        <v>18.2437</v>
      </c>
      <c r="Q539">
        <v>18.2272</v>
      </c>
    </row>
    <row r="540" spans="1:17" x14ac:dyDescent="0.25">
      <c r="A540" s="1">
        <v>39143</v>
      </c>
      <c r="B540">
        <v>23.767199999999999</v>
      </c>
      <c r="C540">
        <v>23.767199999999999</v>
      </c>
      <c r="D540">
        <v>20.599299999999999</v>
      </c>
      <c r="E540">
        <v>16.628399999999999</v>
      </c>
      <c r="F540">
        <v>14.6729</v>
      </c>
      <c r="G540">
        <v>12.4131</v>
      </c>
      <c r="H540">
        <v>12.245100000000001</v>
      </c>
      <c r="J540" s="13">
        <v>39160</v>
      </c>
      <c r="K540">
        <v>23.567299999999999</v>
      </c>
      <c r="L540">
        <v>23.567299999999999</v>
      </c>
      <c r="M540">
        <v>19.562000000000001</v>
      </c>
      <c r="N540">
        <v>13.6151</v>
      </c>
      <c r="O540">
        <v>12.155900000000001</v>
      </c>
      <c r="P540">
        <v>10.7332</v>
      </c>
      <c r="Q540">
        <v>10.523</v>
      </c>
    </row>
    <row r="541" spans="1:17" x14ac:dyDescent="0.25">
      <c r="A541" s="1">
        <v>39146</v>
      </c>
      <c r="B541">
        <v>25.910699999999999</v>
      </c>
      <c r="C541">
        <v>25.910699999999999</v>
      </c>
      <c r="D541">
        <v>22.4116</v>
      </c>
      <c r="E541">
        <v>18.386900000000001</v>
      </c>
      <c r="F541">
        <v>16.172899999999998</v>
      </c>
      <c r="G541">
        <v>13.603300000000001</v>
      </c>
      <c r="H541">
        <v>13.5785</v>
      </c>
      <c r="J541" s="13">
        <v>39161</v>
      </c>
      <c r="K541">
        <v>22.573699999999999</v>
      </c>
      <c r="L541">
        <v>22.573699999999999</v>
      </c>
      <c r="M541">
        <v>18.559699999999999</v>
      </c>
      <c r="N541">
        <v>12.4283</v>
      </c>
      <c r="O541">
        <v>11.286799999999999</v>
      </c>
      <c r="P541">
        <v>10.331300000000001</v>
      </c>
      <c r="Q541">
        <v>10.185</v>
      </c>
    </row>
    <row r="542" spans="1:17" x14ac:dyDescent="0.25">
      <c r="A542" s="1">
        <v>39147</v>
      </c>
      <c r="B542">
        <v>21.854399999999998</v>
      </c>
      <c r="C542">
        <v>21.854399999999998</v>
      </c>
      <c r="D542">
        <v>18.7241</v>
      </c>
      <c r="E542">
        <v>14.6363</v>
      </c>
      <c r="F542">
        <v>12.7941</v>
      </c>
      <c r="G542">
        <v>10.637499999999999</v>
      </c>
      <c r="H542">
        <v>10.4396</v>
      </c>
      <c r="J542" s="13">
        <v>39162</v>
      </c>
      <c r="K542">
        <v>18.051100000000002</v>
      </c>
      <c r="L542">
        <v>18.051100000000002</v>
      </c>
      <c r="M542">
        <v>15.200900000000001</v>
      </c>
      <c r="N542">
        <v>11.122</v>
      </c>
      <c r="O542">
        <v>10.378500000000001</v>
      </c>
      <c r="P542">
        <v>9.6875999999999998</v>
      </c>
      <c r="Q542">
        <v>9.5952000000000002</v>
      </c>
    </row>
    <row r="543" spans="1:17" x14ac:dyDescent="0.25">
      <c r="A543" s="1">
        <v>39148</v>
      </c>
      <c r="B543">
        <v>20.8352</v>
      </c>
      <c r="C543">
        <v>20.8352</v>
      </c>
      <c r="D543">
        <v>17.961300000000001</v>
      </c>
      <c r="E543">
        <v>14.1294</v>
      </c>
      <c r="F543">
        <v>12.562900000000001</v>
      </c>
      <c r="G543">
        <v>10.770899999999999</v>
      </c>
      <c r="H543">
        <v>10.5733</v>
      </c>
      <c r="J543" s="13">
        <v>39163</v>
      </c>
      <c r="K543">
        <v>25.309699999999999</v>
      </c>
      <c r="L543">
        <v>25.309699999999999</v>
      </c>
      <c r="M543">
        <v>20.1037</v>
      </c>
      <c r="N543">
        <v>11.67</v>
      </c>
      <c r="O543">
        <v>10.6776</v>
      </c>
      <c r="P543">
        <v>9.8827999999999996</v>
      </c>
      <c r="Q543">
        <v>9.7756000000000007</v>
      </c>
    </row>
    <row r="544" spans="1:17" x14ac:dyDescent="0.25">
      <c r="A544" s="1">
        <v>39149</v>
      </c>
      <c r="B544">
        <v>19.397500000000001</v>
      </c>
      <c r="C544">
        <v>19.397500000000001</v>
      </c>
      <c r="D544">
        <v>16.687200000000001</v>
      </c>
      <c r="E544">
        <v>13.174200000000001</v>
      </c>
      <c r="F544">
        <v>11.745200000000001</v>
      </c>
      <c r="G544">
        <v>10.116400000000001</v>
      </c>
      <c r="H544">
        <v>9.9702999999999999</v>
      </c>
      <c r="J544" s="13">
        <v>39164</v>
      </c>
      <c r="K544">
        <v>22.443899999999999</v>
      </c>
      <c r="L544">
        <v>22.443899999999999</v>
      </c>
      <c r="M544">
        <v>18.123899999999999</v>
      </c>
      <c r="N544">
        <v>11.4358</v>
      </c>
      <c r="O544">
        <v>10.633800000000001</v>
      </c>
      <c r="P544">
        <v>9.9388000000000005</v>
      </c>
      <c r="Q544">
        <v>9.8492999999999995</v>
      </c>
    </row>
    <row r="545" spans="1:17" x14ac:dyDescent="0.25">
      <c r="A545" s="1">
        <v>39150</v>
      </c>
      <c r="B545">
        <v>19.940100000000001</v>
      </c>
      <c r="C545">
        <v>19.940100000000001</v>
      </c>
      <c r="D545">
        <v>16.916599999999999</v>
      </c>
      <c r="E545">
        <v>12.854900000000001</v>
      </c>
      <c r="F545">
        <v>11.3728</v>
      </c>
      <c r="G545">
        <v>9.6660000000000004</v>
      </c>
      <c r="H545">
        <v>9.4964999999999993</v>
      </c>
      <c r="J545" s="13">
        <v>39167</v>
      </c>
      <c r="K545">
        <v>22.618200000000002</v>
      </c>
      <c r="L545">
        <v>22.618200000000002</v>
      </c>
      <c r="M545">
        <v>18.592700000000001</v>
      </c>
      <c r="N545">
        <v>12.795999999999999</v>
      </c>
      <c r="O545">
        <v>12.0901</v>
      </c>
      <c r="P545">
        <v>11.340400000000001</v>
      </c>
      <c r="Q545">
        <v>11.2643</v>
      </c>
    </row>
    <row r="546" spans="1:17" x14ac:dyDescent="0.25">
      <c r="A546" s="1">
        <v>39153</v>
      </c>
      <c r="B546">
        <v>20.115400000000001</v>
      </c>
      <c r="C546">
        <v>20.115400000000001</v>
      </c>
      <c r="D546">
        <v>16.921900000000001</v>
      </c>
      <c r="E546">
        <v>12.6633</v>
      </c>
      <c r="F546">
        <v>11.513199999999999</v>
      </c>
      <c r="G546">
        <v>10.2347</v>
      </c>
      <c r="H546">
        <v>10.126200000000001</v>
      </c>
      <c r="J546" s="13">
        <v>39168</v>
      </c>
      <c r="K546">
        <v>20.1997</v>
      </c>
      <c r="L546">
        <v>20.1997</v>
      </c>
      <c r="M546">
        <v>17.360600000000002</v>
      </c>
      <c r="N546">
        <v>13.499499999999999</v>
      </c>
      <c r="O546">
        <v>12.997400000000001</v>
      </c>
      <c r="P546">
        <v>12.514200000000001</v>
      </c>
      <c r="Q546">
        <v>12.4582</v>
      </c>
    </row>
    <row r="547" spans="1:17" x14ac:dyDescent="0.25">
      <c r="A547" s="1">
        <v>39154</v>
      </c>
      <c r="B547">
        <v>23.344799999999999</v>
      </c>
      <c r="C547">
        <v>23.344799999999999</v>
      </c>
      <c r="D547">
        <v>20.149799999999999</v>
      </c>
      <c r="E547">
        <v>16.155200000000001</v>
      </c>
      <c r="F547">
        <v>14.5025</v>
      </c>
      <c r="G547">
        <v>12.635400000000001</v>
      </c>
      <c r="H547">
        <v>12.5067</v>
      </c>
      <c r="J547" s="13">
        <v>39169</v>
      </c>
      <c r="K547">
        <v>22.1478</v>
      </c>
      <c r="L547">
        <v>22.1478</v>
      </c>
      <c r="M547">
        <v>19.2685</v>
      </c>
      <c r="N547">
        <v>15.4626</v>
      </c>
      <c r="O547">
        <v>14.823399999999999</v>
      </c>
      <c r="P547">
        <v>14.16</v>
      </c>
      <c r="Q547">
        <v>14.088699999999999</v>
      </c>
    </row>
    <row r="548" spans="1:17" x14ac:dyDescent="0.25">
      <c r="A548" s="1">
        <v>39155</v>
      </c>
      <c r="B548">
        <v>20.6342</v>
      </c>
      <c r="C548">
        <v>20.6342</v>
      </c>
      <c r="D548">
        <v>17.993300000000001</v>
      </c>
      <c r="E548">
        <v>14.785</v>
      </c>
      <c r="F548">
        <v>13.1342</v>
      </c>
      <c r="G548">
        <v>11.243600000000001</v>
      </c>
      <c r="H548">
        <v>11.134600000000001</v>
      </c>
      <c r="J548" s="13">
        <v>39170</v>
      </c>
      <c r="K548">
        <v>21.210599999999999</v>
      </c>
      <c r="L548">
        <v>21.210599999999999</v>
      </c>
      <c r="M548">
        <v>18.430700000000002</v>
      </c>
      <c r="N548">
        <v>14.744899999999999</v>
      </c>
      <c r="O548">
        <v>13.930999999999999</v>
      </c>
      <c r="P548">
        <v>13.075200000000001</v>
      </c>
      <c r="Q548">
        <v>12.981199999999999</v>
      </c>
    </row>
    <row r="549" spans="1:17" x14ac:dyDescent="0.25">
      <c r="A549" s="1">
        <v>39156</v>
      </c>
      <c r="B549">
        <v>20.136500000000002</v>
      </c>
      <c r="C549">
        <v>20.136500000000002</v>
      </c>
      <c r="D549">
        <v>17.260400000000001</v>
      </c>
      <c r="E549">
        <v>13.6769</v>
      </c>
      <c r="F549">
        <v>12.493</v>
      </c>
      <c r="G549">
        <v>11.1844</v>
      </c>
      <c r="H549">
        <v>11.1044</v>
      </c>
      <c r="J549" s="13">
        <v>39174</v>
      </c>
      <c r="K549">
        <v>20.501100000000001</v>
      </c>
      <c r="L549">
        <v>20.501100000000001</v>
      </c>
      <c r="M549">
        <v>17.423400000000001</v>
      </c>
      <c r="N549">
        <v>12.930300000000001</v>
      </c>
      <c r="O549">
        <v>11.5306</v>
      </c>
      <c r="P549">
        <v>10.215999999999999</v>
      </c>
      <c r="Q549">
        <v>9.9877000000000002</v>
      </c>
    </row>
    <row r="550" spans="1:17" x14ac:dyDescent="0.25">
      <c r="A550" s="1">
        <v>39157</v>
      </c>
      <c r="B550">
        <v>22.116</v>
      </c>
      <c r="C550">
        <v>22.116</v>
      </c>
      <c r="D550">
        <v>19.008299999999998</v>
      </c>
      <c r="E550">
        <v>14.5892</v>
      </c>
      <c r="F550">
        <v>13.219900000000001</v>
      </c>
      <c r="G550">
        <v>11.9214</v>
      </c>
      <c r="H550">
        <v>11.706899999999999</v>
      </c>
      <c r="J550" s="13">
        <v>39175</v>
      </c>
      <c r="K550">
        <v>19.37</v>
      </c>
      <c r="L550">
        <v>19.37</v>
      </c>
      <c r="M550">
        <v>16.196400000000001</v>
      </c>
      <c r="N550">
        <v>11.445</v>
      </c>
      <c r="O550">
        <v>10.009399999999999</v>
      </c>
      <c r="P550">
        <v>8.6312999999999995</v>
      </c>
      <c r="Q550">
        <v>8.3946000000000005</v>
      </c>
    </row>
    <row r="551" spans="1:17" x14ac:dyDescent="0.25">
      <c r="A551" s="1">
        <v>39160</v>
      </c>
      <c r="B551">
        <v>19.9481</v>
      </c>
      <c r="C551">
        <v>19.9481</v>
      </c>
      <c r="D551">
        <v>17.225200000000001</v>
      </c>
      <c r="E551">
        <v>13.1928</v>
      </c>
      <c r="F551">
        <v>11.1951</v>
      </c>
      <c r="G551">
        <v>9.1426999999999996</v>
      </c>
      <c r="H551">
        <v>8.6771999999999991</v>
      </c>
      <c r="J551" s="13">
        <v>39176</v>
      </c>
      <c r="K551">
        <v>19.1753</v>
      </c>
      <c r="L551">
        <v>19.1753</v>
      </c>
      <c r="M551">
        <v>15.855399999999999</v>
      </c>
      <c r="N551">
        <v>10.8035</v>
      </c>
      <c r="O551">
        <v>9.5738000000000003</v>
      </c>
      <c r="P551">
        <v>8.4635999999999996</v>
      </c>
      <c r="Q551">
        <v>8.2819000000000003</v>
      </c>
    </row>
    <row r="552" spans="1:17" x14ac:dyDescent="0.25">
      <c r="A552" s="1">
        <v>39161</v>
      </c>
      <c r="B552">
        <v>19.436499999999999</v>
      </c>
      <c r="C552">
        <v>19.436499999999999</v>
      </c>
      <c r="D552">
        <v>16.539000000000001</v>
      </c>
      <c r="E552">
        <v>12.0939</v>
      </c>
      <c r="F552">
        <v>10.1976</v>
      </c>
      <c r="G552">
        <v>8.3933999999999997</v>
      </c>
      <c r="H552">
        <v>7.9703999999999997</v>
      </c>
      <c r="J552" s="13">
        <v>39177</v>
      </c>
      <c r="K552">
        <v>18.996400000000001</v>
      </c>
      <c r="L552">
        <v>18.996400000000001</v>
      </c>
      <c r="M552">
        <v>15.580299999999999</v>
      </c>
      <c r="N552">
        <v>10.3399</v>
      </c>
      <c r="O552">
        <v>9.3667999999999996</v>
      </c>
      <c r="P552">
        <v>8.5480999999999998</v>
      </c>
      <c r="Q552">
        <v>8.4231999999999996</v>
      </c>
    </row>
    <row r="553" spans="1:17" x14ac:dyDescent="0.25">
      <c r="A553" s="1">
        <v>39162</v>
      </c>
      <c r="B553">
        <v>17.467199999999998</v>
      </c>
      <c r="C553">
        <v>17.467199999999998</v>
      </c>
      <c r="D553">
        <v>14.8317</v>
      </c>
      <c r="E553">
        <v>10.799899999999999</v>
      </c>
      <c r="F553">
        <v>9.3183000000000007</v>
      </c>
      <c r="G553">
        <v>8.0068999999999999</v>
      </c>
      <c r="H553">
        <v>7.7171000000000003</v>
      </c>
      <c r="J553" s="13">
        <v>39181</v>
      </c>
      <c r="K553">
        <v>21.928699999999999</v>
      </c>
      <c r="L553">
        <v>21.928699999999999</v>
      </c>
      <c r="M553">
        <v>17.710999999999999</v>
      </c>
      <c r="N553">
        <v>11.0373</v>
      </c>
      <c r="O553">
        <v>9.9659999999999993</v>
      </c>
      <c r="P553">
        <v>9.1103000000000005</v>
      </c>
      <c r="Q553">
        <v>8.9819999999999993</v>
      </c>
    </row>
    <row r="554" spans="1:17" x14ac:dyDescent="0.25">
      <c r="A554" s="1">
        <v>39163</v>
      </c>
      <c r="B554">
        <v>18.2166</v>
      </c>
      <c r="C554">
        <v>18.2166</v>
      </c>
      <c r="D554">
        <v>15.4823</v>
      </c>
      <c r="E554">
        <v>11.323700000000001</v>
      </c>
      <c r="F554">
        <v>9.9002999999999997</v>
      </c>
      <c r="G554">
        <v>8.6791999999999998</v>
      </c>
      <c r="H554">
        <v>8.4177</v>
      </c>
      <c r="J554" s="13">
        <v>39182</v>
      </c>
      <c r="K554">
        <v>21.3626</v>
      </c>
      <c r="L554">
        <v>21.3626</v>
      </c>
      <c r="M554">
        <v>17.1785</v>
      </c>
      <c r="N554">
        <v>10.513</v>
      </c>
      <c r="O554">
        <v>9.625</v>
      </c>
      <c r="P554">
        <v>8.9661000000000008</v>
      </c>
      <c r="Q554">
        <v>8.8703000000000003</v>
      </c>
    </row>
    <row r="555" spans="1:17" x14ac:dyDescent="0.25">
      <c r="A555" s="1">
        <v>39164</v>
      </c>
      <c r="B555">
        <v>17.8643</v>
      </c>
      <c r="C555">
        <v>17.8643</v>
      </c>
      <c r="D555">
        <v>15.289099999999999</v>
      </c>
      <c r="E555">
        <v>11.481</v>
      </c>
      <c r="F555">
        <v>10.192299999999999</v>
      </c>
      <c r="G555">
        <v>9.0417000000000005</v>
      </c>
      <c r="H555">
        <v>8.8140000000000001</v>
      </c>
      <c r="J555" s="13">
        <v>39183</v>
      </c>
      <c r="K555">
        <v>23.193100000000001</v>
      </c>
      <c r="L555">
        <v>23.193100000000001</v>
      </c>
      <c r="M555">
        <v>18.525200000000002</v>
      </c>
      <c r="N555">
        <v>11.0322</v>
      </c>
      <c r="O555">
        <v>9.9635999999999996</v>
      </c>
      <c r="P555">
        <v>9.0691000000000006</v>
      </c>
      <c r="Q555">
        <v>8.9436999999999998</v>
      </c>
    </row>
    <row r="556" spans="1:17" x14ac:dyDescent="0.25">
      <c r="A556" s="1">
        <v>39167</v>
      </c>
      <c r="B556">
        <v>18.528400000000001</v>
      </c>
      <c r="C556">
        <v>18.528400000000001</v>
      </c>
      <c r="D556">
        <v>15.7171</v>
      </c>
      <c r="E556">
        <v>11.562900000000001</v>
      </c>
      <c r="F556">
        <v>10.100099999999999</v>
      </c>
      <c r="G556">
        <v>8.6877999999999993</v>
      </c>
      <c r="H556">
        <v>8.4257000000000009</v>
      </c>
      <c r="J556" s="13">
        <v>39184</v>
      </c>
      <c r="K556">
        <v>21.515499999999999</v>
      </c>
      <c r="L556">
        <v>21.515499999999999</v>
      </c>
      <c r="M556">
        <v>17.033799999999999</v>
      </c>
      <c r="N556">
        <v>9.7204999999999995</v>
      </c>
      <c r="O556">
        <v>8.7661999999999995</v>
      </c>
      <c r="P556">
        <v>7.9550999999999998</v>
      </c>
      <c r="Q556">
        <v>7.8451000000000004</v>
      </c>
    </row>
    <row r="557" spans="1:17" x14ac:dyDescent="0.25">
      <c r="A557" s="1">
        <v>39168</v>
      </c>
      <c r="B557">
        <v>18.933199999999999</v>
      </c>
      <c r="C557">
        <v>18.933199999999999</v>
      </c>
      <c r="D557">
        <v>16.171399999999998</v>
      </c>
      <c r="E557">
        <v>12.063499999999999</v>
      </c>
      <c r="F557">
        <v>10.585800000000001</v>
      </c>
      <c r="G557">
        <v>9.2318999999999996</v>
      </c>
      <c r="H557">
        <v>8.9580000000000002</v>
      </c>
      <c r="J557" s="13">
        <v>39185</v>
      </c>
      <c r="K557">
        <v>21.820499999999999</v>
      </c>
      <c r="L557">
        <v>21.820499999999999</v>
      </c>
      <c r="M557">
        <v>16.9818</v>
      </c>
      <c r="N557">
        <v>8.8359000000000005</v>
      </c>
      <c r="O557">
        <v>8.2941000000000003</v>
      </c>
      <c r="P557">
        <v>7.8658000000000001</v>
      </c>
      <c r="Q557">
        <v>7.8144</v>
      </c>
    </row>
    <row r="558" spans="1:17" x14ac:dyDescent="0.25">
      <c r="A558" s="1">
        <v>39169</v>
      </c>
      <c r="B558">
        <v>21.1449</v>
      </c>
      <c r="C558">
        <v>21.1449</v>
      </c>
      <c r="D558">
        <v>18.0838</v>
      </c>
      <c r="E558">
        <v>13.604799999999999</v>
      </c>
      <c r="F558">
        <v>12.0129</v>
      </c>
      <c r="G558">
        <v>10.504799999999999</v>
      </c>
      <c r="H558">
        <v>10.2209</v>
      </c>
      <c r="J558" s="13">
        <v>39188</v>
      </c>
      <c r="K558">
        <v>23.457000000000001</v>
      </c>
      <c r="L558">
        <v>23.457000000000001</v>
      </c>
      <c r="M558">
        <v>18.482700000000001</v>
      </c>
      <c r="N558">
        <v>10.3354</v>
      </c>
      <c r="O558">
        <v>9.9133999999999993</v>
      </c>
      <c r="P558">
        <v>9.6676000000000002</v>
      </c>
      <c r="Q558">
        <v>9.6373999999999995</v>
      </c>
    </row>
    <row r="559" spans="1:17" x14ac:dyDescent="0.25">
      <c r="A559" s="1">
        <v>39170</v>
      </c>
      <c r="B559">
        <v>21.178699999999999</v>
      </c>
      <c r="C559">
        <v>21.178699999999999</v>
      </c>
      <c r="D559">
        <v>18.1479</v>
      </c>
      <c r="E559">
        <v>13.7249</v>
      </c>
      <c r="F559">
        <v>12.2357</v>
      </c>
      <c r="G559">
        <v>10.8643</v>
      </c>
      <c r="H559">
        <v>10.6076</v>
      </c>
      <c r="J559" s="13">
        <v>39189</v>
      </c>
      <c r="K559">
        <v>16.608599999999999</v>
      </c>
      <c r="L559">
        <v>16.608599999999999</v>
      </c>
      <c r="M559">
        <v>14.0501</v>
      </c>
      <c r="N559">
        <v>10.464</v>
      </c>
      <c r="O559">
        <v>10.6616</v>
      </c>
      <c r="P559">
        <v>10.9076</v>
      </c>
      <c r="Q559">
        <v>10.936</v>
      </c>
    </row>
    <row r="560" spans="1:17" x14ac:dyDescent="0.25">
      <c r="A560" s="1">
        <v>39171</v>
      </c>
      <c r="B560">
        <v>20.3809</v>
      </c>
      <c r="C560">
        <v>20.3809</v>
      </c>
      <c r="D560">
        <v>17.4192</v>
      </c>
      <c r="E560">
        <v>13.118600000000001</v>
      </c>
      <c r="F560">
        <v>11.5525</v>
      </c>
      <c r="G560">
        <v>10.0169</v>
      </c>
      <c r="H560">
        <v>9.7393999999999998</v>
      </c>
      <c r="J560" s="13">
        <v>39190</v>
      </c>
      <c r="K560">
        <v>10.3508</v>
      </c>
      <c r="L560">
        <v>10.3508</v>
      </c>
      <c r="M560">
        <v>10.130100000000001</v>
      </c>
      <c r="N560">
        <v>9.8792000000000009</v>
      </c>
      <c r="O560">
        <v>9.4502000000000006</v>
      </c>
      <c r="P560">
        <v>9.0001999999999995</v>
      </c>
      <c r="Q560">
        <v>8.9504999999999999</v>
      </c>
    </row>
    <row r="561" spans="1:17" x14ac:dyDescent="0.25">
      <c r="A561" s="1">
        <v>39174</v>
      </c>
      <c r="B561">
        <v>18.995799999999999</v>
      </c>
      <c r="C561">
        <v>18.995799999999999</v>
      </c>
      <c r="D561">
        <v>16.7866</v>
      </c>
      <c r="E561">
        <v>13.440300000000001</v>
      </c>
      <c r="F561">
        <v>11.510199999999999</v>
      </c>
      <c r="G561">
        <v>9.6209000000000007</v>
      </c>
      <c r="H561">
        <v>9.0829000000000004</v>
      </c>
      <c r="J561" s="13">
        <v>39191</v>
      </c>
      <c r="K561">
        <v>14.435700000000001</v>
      </c>
      <c r="L561">
        <v>14.435700000000001</v>
      </c>
      <c r="M561">
        <v>12.732900000000001</v>
      </c>
      <c r="N561">
        <v>10.566700000000001</v>
      </c>
      <c r="O561">
        <v>10.566700000000001</v>
      </c>
      <c r="P561">
        <v>10.566700000000001</v>
      </c>
      <c r="Q561">
        <v>10.566700000000001</v>
      </c>
    </row>
    <row r="562" spans="1:17" x14ac:dyDescent="0.25">
      <c r="A562" s="1">
        <v>39175</v>
      </c>
      <c r="B562">
        <v>18.2943</v>
      </c>
      <c r="C562">
        <v>18.2943</v>
      </c>
      <c r="D562">
        <v>16.019500000000001</v>
      </c>
      <c r="E562">
        <v>12.5715</v>
      </c>
      <c r="F562">
        <v>10.668699999999999</v>
      </c>
      <c r="G562">
        <v>8.7881999999999998</v>
      </c>
      <c r="H562">
        <v>8.2745999999999995</v>
      </c>
      <c r="J562" s="13">
        <v>39192</v>
      </c>
      <c r="K562">
        <v>17.4605</v>
      </c>
      <c r="L562">
        <v>17.4605</v>
      </c>
      <c r="M562">
        <v>14.7361</v>
      </c>
      <c r="N562">
        <v>10.571199999999999</v>
      </c>
      <c r="O562">
        <v>9.4276</v>
      </c>
      <c r="P562">
        <v>8.5464000000000002</v>
      </c>
      <c r="Q562">
        <v>8.3682999999999996</v>
      </c>
    </row>
    <row r="563" spans="1:17" x14ac:dyDescent="0.25">
      <c r="A563" s="1">
        <v>39176</v>
      </c>
      <c r="B563">
        <v>18.117699999999999</v>
      </c>
      <c r="C563">
        <v>18.117699999999999</v>
      </c>
      <c r="D563">
        <v>15.8218</v>
      </c>
      <c r="E563">
        <v>12.349600000000001</v>
      </c>
      <c r="F563">
        <v>10.501799999999999</v>
      </c>
      <c r="G563">
        <v>8.6883999999999997</v>
      </c>
      <c r="H563">
        <v>8.2071000000000005</v>
      </c>
      <c r="J563" s="13">
        <v>39195</v>
      </c>
      <c r="K563">
        <v>17.805399999999999</v>
      </c>
      <c r="L563">
        <v>17.805399999999999</v>
      </c>
      <c r="M563">
        <v>16.5459</v>
      </c>
      <c r="N563">
        <v>11.492800000000001</v>
      </c>
      <c r="O563">
        <v>9.4959000000000007</v>
      </c>
      <c r="P563">
        <v>9.5197000000000003</v>
      </c>
      <c r="Q563">
        <v>9.5197000000000003</v>
      </c>
    </row>
    <row r="564" spans="1:17" x14ac:dyDescent="0.25">
      <c r="A564" s="1">
        <v>39177</v>
      </c>
      <c r="B564">
        <v>17.294699999999999</v>
      </c>
      <c r="C564">
        <v>17.294699999999999</v>
      </c>
      <c r="D564">
        <v>15.115</v>
      </c>
      <c r="E564">
        <v>11.8225</v>
      </c>
      <c r="F564">
        <v>10.101599999999999</v>
      </c>
      <c r="G564">
        <v>8.4336000000000002</v>
      </c>
      <c r="H564">
        <v>7.9936999999999996</v>
      </c>
      <c r="J564" s="13">
        <v>39196</v>
      </c>
      <c r="K564">
        <v>18.136600000000001</v>
      </c>
      <c r="L564">
        <v>18.136600000000001</v>
      </c>
      <c r="M564">
        <v>16.673100000000002</v>
      </c>
      <c r="N564">
        <v>11.3947</v>
      </c>
      <c r="O564">
        <v>9.5245999999999995</v>
      </c>
      <c r="P564">
        <v>9.5591000000000008</v>
      </c>
      <c r="Q564">
        <v>9.5591000000000008</v>
      </c>
    </row>
    <row r="565" spans="1:17" x14ac:dyDescent="0.25">
      <c r="A565" s="1">
        <v>39181</v>
      </c>
      <c r="B565">
        <v>17.8215</v>
      </c>
      <c r="C565">
        <v>17.8215</v>
      </c>
      <c r="D565">
        <v>15.5198</v>
      </c>
      <c r="E565">
        <v>12.0166</v>
      </c>
      <c r="F565">
        <v>10.2629</v>
      </c>
      <c r="G565">
        <v>8.6029</v>
      </c>
      <c r="H565">
        <v>8.1639999999999997</v>
      </c>
      <c r="J565" s="13">
        <v>39197</v>
      </c>
      <c r="K565">
        <v>17.8248</v>
      </c>
      <c r="L565">
        <v>17.8248</v>
      </c>
      <c r="M565">
        <v>16.492699999999999</v>
      </c>
      <c r="N565">
        <v>11.733700000000001</v>
      </c>
      <c r="O565">
        <v>10.0298</v>
      </c>
      <c r="P565">
        <v>10.0303</v>
      </c>
      <c r="Q565">
        <v>10.0303</v>
      </c>
    </row>
    <row r="566" spans="1:17" x14ac:dyDescent="0.25">
      <c r="A566" s="1">
        <v>39182</v>
      </c>
      <c r="B566">
        <v>17.454799999999999</v>
      </c>
      <c r="C566">
        <v>17.454799999999999</v>
      </c>
      <c r="D566">
        <v>15.1007</v>
      </c>
      <c r="E566">
        <v>11.533799999999999</v>
      </c>
      <c r="F566">
        <v>10.0785</v>
      </c>
      <c r="G566">
        <v>8.8156999999999996</v>
      </c>
      <c r="H566">
        <v>8.5107999999999997</v>
      </c>
      <c r="J566" s="13">
        <v>39198</v>
      </c>
      <c r="K566">
        <v>18.091999999999999</v>
      </c>
      <c r="L566">
        <v>18.091999999999999</v>
      </c>
      <c r="M566">
        <v>16.263400000000001</v>
      </c>
      <c r="N566">
        <v>11.121700000000001</v>
      </c>
      <c r="O566">
        <v>9.5542999999999996</v>
      </c>
      <c r="P566">
        <v>9.5542999999999996</v>
      </c>
      <c r="Q566">
        <v>9.5542999999999996</v>
      </c>
    </row>
    <row r="567" spans="1:17" x14ac:dyDescent="0.25">
      <c r="A567" s="1">
        <v>39183</v>
      </c>
      <c r="B567">
        <v>17.845500000000001</v>
      </c>
      <c r="C567">
        <v>17.845500000000001</v>
      </c>
      <c r="D567">
        <v>15.532500000000001</v>
      </c>
      <c r="E567">
        <v>12.0944</v>
      </c>
      <c r="F567">
        <v>10.471399999999999</v>
      </c>
      <c r="G567">
        <v>8.9164999999999992</v>
      </c>
      <c r="H567">
        <v>8.5473999999999997</v>
      </c>
      <c r="J567" s="13">
        <v>39199</v>
      </c>
      <c r="K567">
        <v>18.130600000000001</v>
      </c>
      <c r="L567">
        <v>18.130600000000001</v>
      </c>
      <c r="M567">
        <v>16.343800000000002</v>
      </c>
      <c r="N567">
        <v>10.7865</v>
      </c>
      <c r="O567">
        <v>8.6217000000000006</v>
      </c>
      <c r="P567">
        <v>8.6217000000000006</v>
      </c>
      <c r="Q567">
        <v>8.6217000000000006</v>
      </c>
    </row>
    <row r="568" spans="1:17" x14ac:dyDescent="0.25">
      <c r="A568" s="1">
        <v>39184</v>
      </c>
      <c r="B568">
        <v>17.883400000000002</v>
      </c>
      <c r="C568">
        <v>17.883400000000002</v>
      </c>
      <c r="D568">
        <v>15.382</v>
      </c>
      <c r="E568">
        <v>11.5868</v>
      </c>
      <c r="F568">
        <v>10.018800000000001</v>
      </c>
      <c r="G568">
        <v>8.6074999999999999</v>
      </c>
      <c r="H568">
        <v>8.2746999999999993</v>
      </c>
      <c r="J568" s="13">
        <v>39202</v>
      </c>
      <c r="K568">
        <v>20.418099999999999</v>
      </c>
      <c r="L568">
        <v>20.418099999999999</v>
      </c>
      <c r="M568">
        <v>18.6617</v>
      </c>
      <c r="N568">
        <v>12.745699999999999</v>
      </c>
      <c r="O568">
        <v>10.2639</v>
      </c>
      <c r="P568">
        <v>10.2639</v>
      </c>
      <c r="Q568">
        <v>10.2639</v>
      </c>
    </row>
    <row r="569" spans="1:17" x14ac:dyDescent="0.25">
      <c r="A569" s="1">
        <v>39185</v>
      </c>
      <c r="B569">
        <v>17.028500000000001</v>
      </c>
      <c r="C569">
        <v>17.028500000000001</v>
      </c>
      <c r="D569">
        <v>14.625400000000001</v>
      </c>
      <c r="E569">
        <v>10.9932</v>
      </c>
      <c r="F569">
        <v>9.4406999999999996</v>
      </c>
      <c r="G569">
        <v>7.9890999999999996</v>
      </c>
      <c r="H569">
        <v>7.6523000000000003</v>
      </c>
      <c r="J569" s="13">
        <v>39203</v>
      </c>
      <c r="K569">
        <v>20.3459</v>
      </c>
      <c r="L569">
        <v>20.3459</v>
      </c>
      <c r="M569">
        <v>18.244700000000002</v>
      </c>
      <c r="N569">
        <v>11.94</v>
      </c>
      <c r="O569">
        <v>9.5501000000000005</v>
      </c>
      <c r="P569">
        <v>9.5501000000000005</v>
      </c>
      <c r="Q569">
        <v>9.5501000000000005</v>
      </c>
    </row>
    <row r="570" spans="1:17" x14ac:dyDescent="0.25">
      <c r="A570" s="1">
        <v>39188</v>
      </c>
      <c r="B570">
        <v>17.2867</v>
      </c>
      <c r="C570">
        <v>17.2867</v>
      </c>
      <c r="D570">
        <v>14.710800000000001</v>
      </c>
      <c r="E570">
        <v>10.7438</v>
      </c>
      <c r="F570">
        <v>9.3056999999999999</v>
      </c>
      <c r="G570">
        <v>8.0893999999999995</v>
      </c>
      <c r="H570">
        <v>7.8103999999999996</v>
      </c>
      <c r="J570" s="13">
        <v>39204</v>
      </c>
      <c r="K570">
        <v>19.822500000000002</v>
      </c>
      <c r="L570">
        <v>19.822500000000002</v>
      </c>
      <c r="M570">
        <v>17.834399999999999</v>
      </c>
      <c r="N570">
        <v>11.512600000000001</v>
      </c>
      <c r="O570">
        <v>9.8261000000000003</v>
      </c>
      <c r="P570">
        <v>9.8261000000000003</v>
      </c>
      <c r="Q570">
        <v>9.8261000000000003</v>
      </c>
    </row>
    <row r="571" spans="1:17" x14ac:dyDescent="0.25">
      <c r="A571" s="1">
        <v>39189</v>
      </c>
      <c r="B571">
        <v>16.616099999999999</v>
      </c>
      <c r="C571">
        <v>16.616099999999999</v>
      </c>
      <c r="D571">
        <v>14.2491</v>
      </c>
      <c r="E571">
        <v>10.7102</v>
      </c>
      <c r="F571">
        <v>9.5724</v>
      </c>
      <c r="G571">
        <v>8.6340000000000003</v>
      </c>
      <c r="H571">
        <v>8.4375</v>
      </c>
      <c r="J571" s="13">
        <v>39205</v>
      </c>
      <c r="K571">
        <v>19.623799999999999</v>
      </c>
      <c r="L571">
        <v>19.623799999999999</v>
      </c>
      <c r="M571">
        <v>17.892299999999999</v>
      </c>
      <c r="N571">
        <v>11.389099999999999</v>
      </c>
      <c r="O571">
        <v>9.2019000000000002</v>
      </c>
      <c r="P571">
        <v>9.2019000000000002</v>
      </c>
      <c r="Q571">
        <v>9.2019000000000002</v>
      </c>
    </row>
    <row r="572" spans="1:17" x14ac:dyDescent="0.25">
      <c r="A572" s="1">
        <v>39190</v>
      </c>
      <c r="B572">
        <v>17.056000000000001</v>
      </c>
      <c r="C572">
        <v>17.056000000000001</v>
      </c>
      <c r="D572">
        <v>14.588900000000001</v>
      </c>
      <c r="E572">
        <v>10.8766</v>
      </c>
      <c r="F572">
        <v>9.6562999999999999</v>
      </c>
      <c r="G572">
        <v>8.6423000000000005</v>
      </c>
      <c r="H572">
        <v>8.4269999999999996</v>
      </c>
      <c r="J572" s="13">
        <v>39206</v>
      </c>
      <c r="K572">
        <v>19.89</v>
      </c>
      <c r="L572">
        <v>19.89</v>
      </c>
      <c r="M572">
        <v>17.618400000000001</v>
      </c>
      <c r="N572">
        <v>11.108700000000001</v>
      </c>
      <c r="O572">
        <v>9.1094000000000008</v>
      </c>
      <c r="P572">
        <v>9.1094000000000008</v>
      </c>
      <c r="Q572">
        <v>9.1094000000000008</v>
      </c>
    </row>
    <row r="573" spans="1:17" x14ac:dyDescent="0.25">
      <c r="A573" s="1">
        <v>39191</v>
      </c>
      <c r="B573">
        <v>17.3414</v>
      </c>
      <c r="C573">
        <v>17.3414</v>
      </c>
      <c r="D573">
        <v>14.839399999999999</v>
      </c>
      <c r="E573">
        <v>11.131399999999999</v>
      </c>
      <c r="F573">
        <v>9.9397000000000002</v>
      </c>
      <c r="G573">
        <v>8.9105000000000008</v>
      </c>
      <c r="H573">
        <v>8.7063000000000006</v>
      </c>
      <c r="J573" s="13">
        <v>39209</v>
      </c>
      <c r="K573">
        <v>21.800699999999999</v>
      </c>
      <c r="L573">
        <v>21.800699999999999</v>
      </c>
      <c r="M573">
        <v>18.955300000000001</v>
      </c>
      <c r="N573">
        <v>11.5101</v>
      </c>
      <c r="O573">
        <v>9.8629999999999995</v>
      </c>
      <c r="P573">
        <v>9.8629999999999995</v>
      </c>
      <c r="Q573">
        <v>9.8629999999999995</v>
      </c>
    </row>
    <row r="574" spans="1:17" x14ac:dyDescent="0.25">
      <c r="A574" s="1">
        <v>39192</v>
      </c>
      <c r="B574">
        <v>16.164300000000001</v>
      </c>
      <c r="C574">
        <v>16.164300000000001</v>
      </c>
      <c r="D574">
        <v>14.291700000000001</v>
      </c>
      <c r="E574">
        <v>11.520200000000001</v>
      </c>
      <c r="F574">
        <v>10.062799999999999</v>
      </c>
      <c r="G574">
        <v>8.6672999999999991</v>
      </c>
      <c r="H574">
        <v>8.3087</v>
      </c>
      <c r="J574" s="13">
        <v>39210</v>
      </c>
      <c r="K574">
        <v>22.560600000000001</v>
      </c>
      <c r="L574">
        <v>22.560600000000001</v>
      </c>
      <c r="M574">
        <v>19.616099999999999</v>
      </c>
      <c r="N574">
        <v>11.895799999999999</v>
      </c>
      <c r="O574">
        <v>10.335699999999999</v>
      </c>
      <c r="P574">
        <v>10.335699999999999</v>
      </c>
      <c r="Q574">
        <v>10.335699999999999</v>
      </c>
    </row>
    <row r="575" spans="1:17" x14ac:dyDescent="0.25">
      <c r="A575" s="1">
        <v>39195</v>
      </c>
      <c r="B575">
        <v>16.137699999999999</v>
      </c>
      <c r="C575">
        <v>16.137699999999999</v>
      </c>
      <c r="D575">
        <v>15.253500000000001</v>
      </c>
      <c r="E575">
        <v>11.6525</v>
      </c>
      <c r="F575">
        <v>9.0769000000000002</v>
      </c>
      <c r="G575">
        <v>8.5231999999999992</v>
      </c>
      <c r="H575">
        <v>8.5231999999999992</v>
      </c>
      <c r="J575" s="13">
        <v>39211</v>
      </c>
      <c r="K575">
        <v>22.464500000000001</v>
      </c>
      <c r="L575">
        <v>22.464500000000001</v>
      </c>
      <c r="M575">
        <v>20.062100000000001</v>
      </c>
      <c r="N575">
        <v>11.4559</v>
      </c>
      <c r="O575">
        <v>9.9814000000000007</v>
      </c>
      <c r="P575">
        <v>9.9814000000000007</v>
      </c>
      <c r="Q575">
        <v>9.9814000000000007</v>
      </c>
    </row>
    <row r="576" spans="1:17" x14ac:dyDescent="0.25">
      <c r="A576" s="1">
        <v>39196</v>
      </c>
      <c r="B576">
        <v>16.282399999999999</v>
      </c>
      <c r="C576">
        <v>16.282399999999999</v>
      </c>
      <c r="D576">
        <v>15.347799999999999</v>
      </c>
      <c r="E576">
        <v>11.6358</v>
      </c>
      <c r="F576">
        <v>9.1537000000000006</v>
      </c>
      <c r="G576">
        <v>8.7104999999999997</v>
      </c>
      <c r="H576">
        <v>8.7104999999999997</v>
      </c>
      <c r="J576" s="13">
        <v>39212</v>
      </c>
      <c r="K576">
        <v>24.961099999999998</v>
      </c>
      <c r="L576">
        <v>24.961099999999998</v>
      </c>
      <c r="M576">
        <v>21.054600000000001</v>
      </c>
      <c r="N576">
        <v>12.202199999999999</v>
      </c>
      <c r="O576">
        <v>10.373799999999999</v>
      </c>
      <c r="P576">
        <v>10.373799999999999</v>
      </c>
      <c r="Q576">
        <v>10.373799999999999</v>
      </c>
    </row>
    <row r="577" spans="1:17" x14ac:dyDescent="0.25">
      <c r="A577" s="1">
        <v>39197</v>
      </c>
      <c r="B577">
        <v>16.189599999999999</v>
      </c>
      <c r="C577">
        <v>16.189599999999999</v>
      </c>
      <c r="D577">
        <v>15.184699999999999</v>
      </c>
      <c r="E577">
        <v>11.5434</v>
      </c>
      <c r="F577">
        <v>9.3821999999999992</v>
      </c>
      <c r="G577">
        <v>9.1782000000000004</v>
      </c>
      <c r="H577">
        <v>9.1782000000000004</v>
      </c>
      <c r="J577" s="13">
        <v>39213</v>
      </c>
      <c r="K577">
        <v>25.750599999999999</v>
      </c>
      <c r="L577">
        <v>25.750599999999999</v>
      </c>
      <c r="M577">
        <v>21.828299999999999</v>
      </c>
      <c r="N577">
        <v>10.7493</v>
      </c>
      <c r="O577">
        <v>9.8978999999999999</v>
      </c>
      <c r="P577">
        <v>9.8978999999999999</v>
      </c>
      <c r="Q577">
        <v>9.8978999999999999</v>
      </c>
    </row>
    <row r="578" spans="1:17" x14ac:dyDescent="0.25">
      <c r="A578" s="1">
        <v>39198</v>
      </c>
      <c r="B578">
        <v>16.067799999999998</v>
      </c>
      <c r="C578">
        <v>16.067799999999998</v>
      </c>
      <c r="D578">
        <v>14.954700000000001</v>
      </c>
      <c r="E578">
        <v>11.3302</v>
      </c>
      <c r="F578">
        <v>9.0214999999999996</v>
      </c>
      <c r="G578">
        <v>8.7247000000000003</v>
      </c>
      <c r="H578">
        <v>8.7247000000000003</v>
      </c>
      <c r="J578" s="13">
        <v>39216</v>
      </c>
      <c r="K578">
        <v>28.665400000000002</v>
      </c>
      <c r="L578">
        <v>28.665400000000002</v>
      </c>
      <c r="M578">
        <v>26.889900000000001</v>
      </c>
      <c r="N578">
        <v>13.850099999999999</v>
      </c>
      <c r="O578">
        <v>11.1577</v>
      </c>
      <c r="P578">
        <v>11.1577</v>
      </c>
      <c r="Q578">
        <v>11.1577</v>
      </c>
    </row>
    <row r="579" spans="1:17" x14ac:dyDescent="0.25">
      <c r="A579" s="1">
        <v>39199</v>
      </c>
      <c r="B579">
        <v>16.183399999999999</v>
      </c>
      <c r="C579">
        <v>16.183399999999999</v>
      </c>
      <c r="D579">
        <v>15.0212</v>
      </c>
      <c r="E579">
        <v>11.1889</v>
      </c>
      <c r="F579">
        <v>8.7190999999999992</v>
      </c>
      <c r="G579">
        <v>8.3912999999999993</v>
      </c>
      <c r="H579">
        <v>8.3912999999999993</v>
      </c>
      <c r="J579" s="13">
        <v>39217</v>
      </c>
      <c r="K579">
        <v>25.663599999999999</v>
      </c>
      <c r="L579">
        <v>25.663599999999999</v>
      </c>
      <c r="M579">
        <v>25.663599999999999</v>
      </c>
      <c r="N579">
        <v>13.192600000000001</v>
      </c>
      <c r="O579">
        <v>12.7841</v>
      </c>
      <c r="P579">
        <v>12.7841</v>
      </c>
      <c r="Q579">
        <v>12.7841</v>
      </c>
    </row>
    <row r="580" spans="1:17" x14ac:dyDescent="0.25">
      <c r="A580" s="1">
        <v>39202</v>
      </c>
      <c r="B580">
        <v>17.215499999999999</v>
      </c>
      <c r="C580">
        <v>17.215499999999999</v>
      </c>
      <c r="D580">
        <v>16.165299999999998</v>
      </c>
      <c r="E580">
        <v>12.343500000000001</v>
      </c>
      <c r="F580">
        <v>9.6554000000000002</v>
      </c>
      <c r="G580">
        <v>9.1242999999999999</v>
      </c>
      <c r="H580">
        <v>9.1242999999999999</v>
      </c>
      <c r="J580" s="13">
        <v>39218</v>
      </c>
      <c r="K580">
        <v>17.308800000000002</v>
      </c>
      <c r="L580">
        <v>17.308800000000002</v>
      </c>
      <c r="M580">
        <v>17.308800000000002</v>
      </c>
      <c r="N580">
        <v>11.928800000000001</v>
      </c>
      <c r="O580">
        <v>10.5663</v>
      </c>
      <c r="P580">
        <v>10.5663</v>
      </c>
      <c r="Q580">
        <v>10.5663</v>
      </c>
    </row>
    <row r="581" spans="1:17" x14ac:dyDescent="0.25">
      <c r="A581" s="1">
        <v>39203</v>
      </c>
      <c r="B581">
        <v>17.318899999999999</v>
      </c>
      <c r="C581">
        <v>17.318899999999999</v>
      </c>
      <c r="D581">
        <v>15.994400000000001</v>
      </c>
      <c r="E581">
        <v>11.8972</v>
      </c>
      <c r="F581">
        <v>9.1121999999999996</v>
      </c>
      <c r="G581">
        <v>8.7289999999999992</v>
      </c>
      <c r="H581">
        <v>8.7289999999999992</v>
      </c>
      <c r="J581" s="13">
        <v>39219</v>
      </c>
      <c r="K581">
        <v>15.0153</v>
      </c>
      <c r="L581">
        <v>15.0153</v>
      </c>
      <c r="M581">
        <v>15.0153</v>
      </c>
      <c r="N581">
        <v>12.331899999999999</v>
      </c>
      <c r="O581">
        <v>12.383900000000001</v>
      </c>
      <c r="P581">
        <v>12.383900000000001</v>
      </c>
      <c r="Q581">
        <v>12.383900000000001</v>
      </c>
    </row>
    <row r="582" spans="1:17" x14ac:dyDescent="0.25">
      <c r="A582" s="1">
        <v>39204</v>
      </c>
      <c r="B582">
        <v>16.9575</v>
      </c>
      <c r="C582">
        <v>16.9575</v>
      </c>
      <c r="D582">
        <v>15.7186</v>
      </c>
      <c r="E582">
        <v>11.562099999999999</v>
      </c>
      <c r="F582">
        <v>8.9845000000000006</v>
      </c>
      <c r="G582">
        <v>8.7188999999999997</v>
      </c>
      <c r="H582">
        <v>8.7188999999999997</v>
      </c>
      <c r="J582" s="13">
        <v>39220</v>
      </c>
      <c r="K582">
        <v>18.944900000000001</v>
      </c>
      <c r="L582">
        <v>18.944900000000001</v>
      </c>
      <c r="M582">
        <v>15.9796</v>
      </c>
      <c r="N582">
        <v>10.7942</v>
      </c>
      <c r="O582">
        <v>8.7611000000000008</v>
      </c>
      <c r="P582">
        <v>8.8691999999999993</v>
      </c>
      <c r="Q582">
        <v>8.8691999999999993</v>
      </c>
    </row>
    <row r="583" spans="1:17" x14ac:dyDescent="0.25">
      <c r="A583" s="1">
        <v>39205</v>
      </c>
      <c r="B583">
        <v>16.717099999999999</v>
      </c>
      <c r="C583">
        <v>16.717099999999999</v>
      </c>
      <c r="D583">
        <v>15.7064</v>
      </c>
      <c r="E583">
        <v>11.603899999999999</v>
      </c>
      <c r="F583">
        <v>9.0709</v>
      </c>
      <c r="G583">
        <v>8.8806999999999992</v>
      </c>
      <c r="H583">
        <v>8.8806999999999992</v>
      </c>
      <c r="J583" s="13">
        <v>39223</v>
      </c>
      <c r="K583">
        <v>19.584099999999999</v>
      </c>
      <c r="L583">
        <v>19.584099999999999</v>
      </c>
      <c r="M583">
        <v>16.532</v>
      </c>
      <c r="N583">
        <v>11.121700000000001</v>
      </c>
      <c r="O583">
        <v>9.3320000000000007</v>
      </c>
      <c r="P583">
        <v>9.4894999999999996</v>
      </c>
      <c r="Q583">
        <v>9.4894999999999996</v>
      </c>
    </row>
    <row r="584" spans="1:17" x14ac:dyDescent="0.25">
      <c r="A584" s="1">
        <v>39206</v>
      </c>
      <c r="B584">
        <v>16.979900000000001</v>
      </c>
      <c r="C584">
        <v>16.979900000000001</v>
      </c>
      <c r="D584">
        <v>15.6021</v>
      </c>
      <c r="E584">
        <v>11.5642</v>
      </c>
      <c r="F584">
        <v>9.2050999999999998</v>
      </c>
      <c r="G584">
        <v>8.9535</v>
      </c>
      <c r="H584">
        <v>8.9535</v>
      </c>
      <c r="J584" s="13">
        <v>39224</v>
      </c>
      <c r="K584">
        <v>19.541</v>
      </c>
      <c r="L584">
        <v>19.541</v>
      </c>
      <c r="M584">
        <v>16.490200000000002</v>
      </c>
      <c r="N584">
        <v>10.9794</v>
      </c>
      <c r="O584">
        <v>9.1496999999999993</v>
      </c>
      <c r="P584">
        <v>9.1768000000000001</v>
      </c>
      <c r="Q584">
        <v>9.1768000000000001</v>
      </c>
    </row>
    <row r="585" spans="1:17" x14ac:dyDescent="0.25">
      <c r="A585" s="1">
        <v>39209</v>
      </c>
      <c r="B585">
        <v>17.142800000000001</v>
      </c>
      <c r="C585">
        <v>17.142800000000001</v>
      </c>
      <c r="D585">
        <v>15.739800000000001</v>
      </c>
      <c r="E585">
        <v>11.637499999999999</v>
      </c>
      <c r="F585">
        <v>9.4250000000000007</v>
      </c>
      <c r="G585">
        <v>9.2795000000000005</v>
      </c>
      <c r="H585">
        <v>9.2795000000000005</v>
      </c>
      <c r="J585" s="13">
        <v>39225</v>
      </c>
      <c r="K585">
        <v>19.562799999999999</v>
      </c>
      <c r="L585">
        <v>19.562799999999999</v>
      </c>
      <c r="M585">
        <v>16.648599999999998</v>
      </c>
      <c r="N585">
        <v>11.123100000000001</v>
      </c>
      <c r="O585">
        <v>9.3131000000000004</v>
      </c>
      <c r="P585">
        <v>9.3329000000000004</v>
      </c>
      <c r="Q585">
        <v>9.3329000000000004</v>
      </c>
    </row>
    <row r="586" spans="1:17" x14ac:dyDescent="0.25">
      <c r="A586" s="1">
        <v>39210</v>
      </c>
      <c r="B586">
        <v>17.140599999999999</v>
      </c>
      <c r="C586">
        <v>17.140599999999999</v>
      </c>
      <c r="D586">
        <v>15.8134</v>
      </c>
      <c r="E586">
        <v>11.735300000000001</v>
      </c>
      <c r="F586">
        <v>9.5205000000000002</v>
      </c>
      <c r="G586">
        <v>9.3687000000000005</v>
      </c>
      <c r="H586">
        <v>9.3687000000000005</v>
      </c>
      <c r="J586" s="13">
        <v>39226</v>
      </c>
      <c r="K586">
        <v>19.582000000000001</v>
      </c>
      <c r="L586">
        <v>19.582000000000001</v>
      </c>
      <c r="M586">
        <v>17.4877</v>
      </c>
      <c r="N586">
        <v>12.063800000000001</v>
      </c>
      <c r="O586">
        <v>10.165100000000001</v>
      </c>
      <c r="P586">
        <v>10.1861</v>
      </c>
      <c r="Q586">
        <v>10.1861</v>
      </c>
    </row>
    <row r="587" spans="1:17" x14ac:dyDescent="0.25">
      <c r="A587" s="1">
        <v>39211</v>
      </c>
      <c r="B587">
        <v>16.916</v>
      </c>
      <c r="C587">
        <v>16.916</v>
      </c>
      <c r="D587">
        <v>15.392099999999999</v>
      </c>
      <c r="E587">
        <v>11.318199999999999</v>
      </c>
      <c r="F587">
        <v>9.3651</v>
      </c>
      <c r="G587">
        <v>9.3277999999999999</v>
      </c>
      <c r="H587">
        <v>9.3277999999999999</v>
      </c>
      <c r="J587" s="13">
        <v>39227</v>
      </c>
      <c r="K587">
        <v>19.421299999999999</v>
      </c>
      <c r="L587">
        <v>19.421299999999999</v>
      </c>
      <c r="M587">
        <v>16.702300000000001</v>
      </c>
      <c r="N587">
        <v>11.001799999999999</v>
      </c>
      <c r="O587">
        <v>8.9657999999999998</v>
      </c>
      <c r="P587">
        <v>8.9657999999999998</v>
      </c>
      <c r="Q587">
        <v>8.9657999999999998</v>
      </c>
    </row>
    <row r="588" spans="1:17" x14ac:dyDescent="0.25">
      <c r="A588" s="1">
        <v>39212</v>
      </c>
      <c r="B588">
        <v>17.787199999999999</v>
      </c>
      <c r="C588">
        <v>17.787199999999999</v>
      </c>
      <c r="D588">
        <v>16.482399999999998</v>
      </c>
      <c r="E588">
        <v>12.2301</v>
      </c>
      <c r="F588">
        <v>10.135999999999999</v>
      </c>
      <c r="G588">
        <v>10.100300000000001</v>
      </c>
      <c r="H588">
        <v>10.100300000000001</v>
      </c>
      <c r="J588" s="13">
        <v>39231</v>
      </c>
      <c r="K588">
        <v>20.864999999999998</v>
      </c>
      <c r="L588">
        <v>20.864999999999998</v>
      </c>
      <c r="M588">
        <v>17.555499999999999</v>
      </c>
      <c r="N588">
        <v>11.3223</v>
      </c>
      <c r="O588">
        <v>9.3973999999999993</v>
      </c>
      <c r="P588">
        <v>9.3973999999999993</v>
      </c>
      <c r="Q588">
        <v>9.3973999999999993</v>
      </c>
    </row>
    <row r="589" spans="1:17" x14ac:dyDescent="0.25">
      <c r="A589" s="1">
        <v>39213</v>
      </c>
      <c r="B589">
        <v>17.220099999999999</v>
      </c>
      <c r="C589">
        <v>17.220099999999999</v>
      </c>
      <c r="D589">
        <v>15.7971</v>
      </c>
      <c r="E589">
        <v>11.5</v>
      </c>
      <c r="F589">
        <v>9.0793999999999997</v>
      </c>
      <c r="G589">
        <v>8.9130000000000003</v>
      </c>
      <c r="H589">
        <v>8.9130000000000003</v>
      </c>
      <c r="J589" s="13">
        <v>39232</v>
      </c>
      <c r="K589">
        <v>21.233699999999999</v>
      </c>
      <c r="L589">
        <v>21.233699999999999</v>
      </c>
      <c r="M589">
        <v>17.173300000000001</v>
      </c>
      <c r="N589">
        <v>10.5181</v>
      </c>
      <c r="O589">
        <v>8.5907</v>
      </c>
      <c r="P589">
        <v>8.5907</v>
      </c>
      <c r="Q589">
        <v>8.5907</v>
      </c>
    </row>
    <row r="590" spans="1:17" x14ac:dyDescent="0.25">
      <c r="A590" s="1">
        <v>39216</v>
      </c>
      <c r="B590">
        <v>18.002300000000002</v>
      </c>
      <c r="C590">
        <v>18.002300000000002</v>
      </c>
      <c r="D590">
        <v>16.818899999999999</v>
      </c>
      <c r="E590">
        <v>12.4482</v>
      </c>
      <c r="F590">
        <v>9.8856999999999999</v>
      </c>
      <c r="G590">
        <v>9.7098999999999993</v>
      </c>
      <c r="H590">
        <v>9.7098999999999993</v>
      </c>
      <c r="J590" s="13">
        <v>39233</v>
      </c>
      <c r="K590">
        <v>21.088200000000001</v>
      </c>
      <c r="L590">
        <v>21.088200000000001</v>
      </c>
      <c r="M590">
        <v>17.4132</v>
      </c>
      <c r="N590">
        <v>10.964399999999999</v>
      </c>
      <c r="O590">
        <v>9.0022000000000002</v>
      </c>
      <c r="P590">
        <v>9.0022000000000002</v>
      </c>
      <c r="Q590">
        <v>9.0022000000000002</v>
      </c>
    </row>
    <row r="591" spans="1:17" x14ac:dyDescent="0.25">
      <c r="A591" s="1">
        <v>39217</v>
      </c>
      <c r="B591">
        <v>18.202300000000001</v>
      </c>
      <c r="C591">
        <v>18.202300000000001</v>
      </c>
      <c r="D591">
        <v>16.881699999999999</v>
      </c>
      <c r="E591">
        <v>12.2879</v>
      </c>
      <c r="F591">
        <v>9.9603000000000002</v>
      </c>
      <c r="G591">
        <v>9.8687000000000005</v>
      </c>
      <c r="H591">
        <v>9.8687000000000005</v>
      </c>
      <c r="J591" s="13">
        <v>39234</v>
      </c>
      <c r="K591">
        <v>21.825500000000002</v>
      </c>
      <c r="L591">
        <v>21.825500000000002</v>
      </c>
      <c r="M591">
        <v>17.383700000000001</v>
      </c>
      <c r="N591">
        <v>10.475099999999999</v>
      </c>
      <c r="O591">
        <v>9.5260999999999996</v>
      </c>
      <c r="P591">
        <v>9.5260999999999996</v>
      </c>
      <c r="Q591">
        <v>9.5260999999999996</v>
      </c>
    </row>
    <row r="592" spans="1:17" x14ac:dyDescent="0.25">
      <c r="A592" s="1">
        <v>39218</v>
      </c>
      <c r="B592">
        <v>18.660299999999999</v>
      </c>
      <c r="C592">
        <v>18.660299999999999</v>
      </c>
      <c r="D592">
        <v>16.457699999999999</v>
      </c>
      <c r="E592">
        <v>11.691700000000001</v>
      </c>
      <c r="F592">
        <v>9.6824999999999992</v>
      </c>
      <c r="G592">
        <v>9.7080000000000002</v>
      </c>
      <c r="H592">
        <v>9.7080000000000002</v>
      </c>
      <c r="J592" s="13">
        <v>39237</v>
      </c>
      <c r="K592">
        <v>22.4711</v>
      </c>
      <c r="L592">
        <v>22.4711</v>
      </c>
      <c r="M592">
        <v>18.806000000000001</v>
      </c>
      <c r="N592">
        <v>11.1699</v>
      </c>
      <c r="O592">
        <v>9.5609000000000002</v>
      </c>
      <c r="P592">
        <v>9.5609000000000002</v>
      </c>
      <c r="Q592">
        <v>9.5609000000000002</v>
      </c>
    </row>
    <row r="593" spans="1:17" x14ac:dyDescent="0.25">
      <c r="A593" s="1">
        <v>39219</v>
      </c>
      <c r="B593">
        <v>18.6418</v>
      </c>
      <c r="C593">
        <v>18.6418</v>
      </c>
      <c r="D593">
        <v>16.578099999999999</v>
      </c>
      <c r="E593">
        <v>11.775</v>
      </c>
      <c r="F593">
        <v>9.5321999999999996</v>
      </c>
      <c r="G593">
        <v>9.4627999999999997</v>
      </c>
      <c r="H593">
        <v>9.4627999999999997</v>
      </c>
      <c r="J593" s="13">
        <v>39238</v>
      </c>
      <c r="K593">
        <v>24.2395</v>
      </c>
      <c r="L593">
        <v>24.2395</v>
      </c>
      <c r="M593">
        <v>19.093</v>
      </c>
      <c r="N593">
        <v>11.2525</v>
      </c>
      <c r="O593">
        <v>9.5602</v>
      </c>
      <c r="P593">
        <v>9.5602</v>
      </c>
      <c r="Q593">
        <v>9.5602</v>
      </c>
    </row>
    <row r="594" spans="1:17" x14ac:dyDescent="0.25">
      <c r="A594" s="1">
        <v>39220</v>
      </c>
      <c r="B594">
        <v>19.5364</v>
      </c>
      <c r="C594">
        <v>19.077100000000002</v>
      </c>
      <c r="D594">
        <v>15.1646</v>
      </c>
      <c r="E594">
        <v>11.361000000000001</v>
      </c>
      <c r="F594">
        <v>9.9634999999999998</v>
      </c>
      <c r="G594">
        <v>9.9634999999999998</v>
      </c>
      <c r="H594">
        <v>9.9634999999999998</v>
      </c>
      <c r="J594" s="13">
        <v>39239</v>
      </c>
      <c r="K594">
        <v>25.664999999999999</v>
      </c>
      <c r="L594">
        <v>25.664999999999999</v>
      </c>
      <c r="M594">
        <v>21.190799999999999</v>
      </c>
      <c r="N594">
        <v>12.9899</v>
      </c>
      <c r="O594">
        <v>11.067</v>
      </c>
      <c r="P594">
        <v>11.067</v>
      </c>
      <c r="Q594">
        <v>11.067</v>
      </c>
    </row>
    <row r="595" spans="1:17" x14ac:dyDescent="0.25">
      <c r="A595" s="1">
        <v>39223</v>
      </c>
      <c r="B595">
        <v>20.386199999999999</v>
      </c>
      <c r="C595">
        <v>19.8948</v>
      </c>
      <c r="D595">
        <v>15.5869</v>
      </c>
      <c r="E595">
        <v>11.545299999999999</v>
      </c>
      <c r="F595">
        <v>10.1455</v>
      </c>
      <c r="G595">
        <v>10.1455</v>
      </c>
      <c r="H595">
        <v>10.1455</v>
      </c>
      <c r="J595" s="13">
        <v>39240</v>
      </c>
      <c r="K595">
        <v>25.270600000000002</v>
      </c>
      <c r="L595">
        <v>25.270600000000002</v>
      </c>
      <c r="M595">
        <v>23.542300000000001</v>
      </c>
      <c r="N595">
        <v>15.8833</v>
      </c>
      <c r="O595">
        <v>14.3744</v>
      </c>
      <c r="P595">
        <v>14.3744</v>
      </c>
      <c r="Q595">
        <v>14.3744</v>
      </c>
    </row>
    <row r="596" spans="1:17" x14ac:dyDescent="0.25">
      <c r="A596" s="1">
        <v>39224</v>
      </c>
      <c r="B596">
        <v>20.411899999999999</v>
      </c>
      <c r="C596">
        <v>20.001100000000001</v>
      </c>
      <c r="D596">
        <v>15.7004</v>
      </c>
      <c r="E596">
        <v>11.492100000000001</v>
      </c>
      <c r="F596">
        <v>10.006399999999999</v>
      </c>
      <c r="G596">
        <v>10.006399999999999</v>
      </c>
      <c r="H596">
        <v>10.006399999999999</v>
      </c>
      <c r="J596" s="13">
        <v>39241</v>
      </c>
      <c r="K596">
        <v>22.582799999999999</v>
      </c>
      <c r="L596">
        <v>22.582799999999999</v>
      </c>
      <c r="M596">
        <v>20.8643</v>
      </c>
      <c r="N596">
        <v>12.4846</v>
      </c>
      <c r="O596">
        <v>11.135199999999999</v>
      </c>
      <c r="P596">
        <v>11.135199999999999</v>
      </c>
      <c r="Q596">
        <v>11.135199999999999</v>
      </c>
    </row>
    <row r="597" spans="1:17" x14ac:dyDescent="0.25">
      <c r="A597" s="1">
        <v>39225</v>
      </c>
      <c r="B597">
        <v>20.624600000000001</v>
      </c>
      <c r="C597">
        <v>20.184000000000001</v>
      </c>
      <c r="D597">
        <v>15.7058</v>
      </c>
      <c r="E597">
        <v>11.617000000000001</v>
      </c>
      <c r="F597">
        <v>10.1907</v>
      </c>
      <c r="G597">
        <v>10.1907</v>
      </c>
      <c r="H597">
        <v>10.1907</v>
      </c>
      <c r="J597" s="13">
        <v>39244</v>
      </c>
      <c r="K597">
        <v>22.858799999999999</v>
      </c>
      <c r="L597">
        <v>22.858799999999999</v>
      </c>
      <c r="M597">
        <v>22.858799999999999</v>
      </c>
      <c r="N597">
        <v>13.808199999999999</v>
      </c>
      <c r="O597">
        <v>11.939500000000001</v>
      </c>
      <c r="P597">
        <v>11.939500000000001</v>
      </c>
      <c r="Q597">
        <v>11.939500000000001</v>
      </c>
    </row>
    <row r="598" spans="1:17" x14ac:dyDescent="0.25">
      <c r="A598" s="1">
        <v>39226</v>
      </c>
      <c r="B598">
        <v>19.992699999999999</v>
      </c>
      <c r="C598">
        <v>19.992699999999999</v>
      </c>
      <c r="D598">
        <v>16.495100000000001</v>
      </c>
      <c r="E598">
        <v>12.3917</v>
      </c>
      <c r="F598">
        <v>10.1145</v>
      </c>
      <c r="G598">
        <v>10.1145</v>
      </c>
      <c r="H598">
        <v>10.1145</v>
      </c>
      <c r="J598" s="13">
        <v>39245</v>
      </c>
      <c r="K598">
        <v>27.377300000000002</v>
      </c>
      <c r="L598">
        <v>27.377300000000002</v>
      </c>
      <c r="M598">
        <v>27.2957</v>
      </c>
      <c r="N598">
        <v>17.682700000000001</v>
      </c>
      <c r="O598">
        <v>16.68</v>
      </c>
      <c r="P598">
        <v>16.68</v>
      </c>
      <c r="Q598">
        <v>16.68</v>
      </c>
    </row>
    <row r="599" spans="1:17" x14ac:dyDescent="0.25">
      <c r="A599" s="1">
        <v>39227</v>
      </c>
      <c r="B599">
        <v>20.037299999999998</v>
      </c>
      <c r="C599">
        <v>20.037299999999998</v>
      </c>
      <c r="D599">
        <v>16.0181</v>
      </c>
      <c r="E599">
        <v>11.8088</v>
      </c>
      <c r="F599">
        <v>9.7043999999999997</v>
      </c>
      <c r="G599">
        <v>9.7043999999999997</v>
      </c>
      <c r="H599">
        <v>9.7043999999999997</v>
      </c>
      <c r="J599" s="13">
        <v>39246</v>
      </c>
      <c r="K599">
        <v>24.648499999999999</v>
      </c>
      <c r="L599">
        <v>24.648499999999999</v>
      </c>
      <c r="M599">
        <v>24.648499999999999</v>
      </c>
      <c r="N599">
        <v>15.9549</v>
      </c>
      <c r="O599">
        <v>14.8269</v>
      </c>
      <c r="P599">
        <v>14.8269</v>
      </c>
      <c r="Q599">
        <v>14.8269</v>
      </c>
    </row>
    <row r="600" spans="1:17" x14ac:dyDescent="0.25">
      <c r="A600" s="1">
        <v>39231</v>
      </c>
      <c r="B600">
        <v>20.591699999999999</v>
      </c>
      <c r="C600">
        <v>20.591699999999999</v>
      </c>
      <c r="D600">
        <v>16.072399999999998</v>
      </c>
      <c r="E600">
        <v>11.630599999999999</v>
      </c>
      <c r="F600">
        <v>9.7347999999999999</v>
      </c>
      <c r="G600">
        <v>9.7347999999999999</v>
      </c>
      <c r="H600">
        <v>9.7347999999999999</v>
      </c>
      <c r="J600" s="13">
        <v>39247</v>
      </c>
      <c r="K600">
        <v>22.290700000000001</v>
      </c>
      <c r="L600">
        <v>22.290700000000001</v>
      </c>
      <c r="M600">
        <v>22.290700000000001</v>
      </c>
      <c r="N600">
        <v>13.781599999999999</v>
      </c>
      <c r="O600">
        <v>11.554399999999999</v>
      </c>
      <c r="P600">
        <v>11.554399999999999</v>
      </c>
      <c r="Q600">
        <v>11.554399999999999</v>
      </c>
    </row>
    <row r="601" spans="1:17" x14ac:dyDescent="0.25">
      <c r="A601" s="1">
        <v>39232</v>
      </c>
      <c r="B601">
        <v>20.965900000000001</v>
      </c>
      <c r="C601">
        <v>20.5014</v>
      </c>
      <c r="D601">
        <v>15.4773</v>
      </c>
      <c r="E601">
        <v>11.0457</v>
      </c>
      <c r="F601">
        <v>9.3632000000000009</v>
      </c>
      <c r="G601">
        <v>9.3632000000000009</v>
      </c>
      <c r="H601">
        <v>9.3632000000000009</v>
      </c>
      <c r="J601" s="13">
        <v>39248</v>
      </c>
      <c r="K601">
        <v>17.782599999999999</v>
      </c>
      <c r="L601">
        <v>17.782599999999999</v>
      </c>
      <c r="M601">
        <v>17.008700000000001</v>
      </c>
      <c r="N601">
        <v>12.773099999999999</v>
      </c>
      <c r="O601">
        <v>10.2401</v>
      </c>
      <c r="P601">
        <v>10.230600000000001</v>
      </c>
      <c r="Q601">
        <v>10.230600000000001</v>
      </c>
    </row>
    <row r="602" spans="1:17" x14ac:dyDescent="0.25">
      <c r="A602" s="1">
        <v>39233</v>
      </c>
      <c r="B602">
        <v>20.7882</v>
      </c>
      <c r="C602">
        <v>20.404299999999999</v>
      </c>
      <c r="D602">
        <v>15.619</v>
      </c>
      <c r="E602">
        <v>11.295199999999999</v>
      </c>
      <c r="F602">
        <v>9.7805999999999997</v>
      </c>
      <c r="G602">
        <v>9.7805999999999997</v>
      </c>
      <c r="H602">
        <v>9.7805999999999997</v>
      </c>
      <c r="J602" s="13">
        <v>39251</v>
      </c>
      <c r="K602">
        <v>18.269600000000001</v>
      </c>
      <c r="L602">
        <v>18.269600000000001</v>
      </c>
      <c r="M602">
        <v>16.8432</v>
      </c>
      <c r="N602">
        <v>12.400399999999999</v>
      </c>
      <c r="O602">
        <v>10.1913</v>
      </c>
      <c r="P602">
        <v>10.2455</v>
      </c>
      <c r="Q602">
        <v>10.2455</v>
      </c>
    </row>
    <row r="603" spans="1:17" x14ac:dyDescent="0.25">
      <c r="A603" s="1">
        <v>39234</v>
      </c>
      <c r="B603">
        <v>21.584199999999999</v>
      </c>
      <c r="C603">
        <v>20.897400000000001</v>
      </c>
      <c r="D603">
        <v>16.023700000000002</v>
      </c>
      <c r="E603">
        <v>11.184100000000001</v>
      </c>
      <c r="F603">
        <v>9.9235000000000007</v>
      </c>
      <c r="G603">
        <v>9.9235000000000007</v>
      </c>
      <c r="H603">
        <v>9.9235000000000007</v>
      </c>
      <c r="J603" s="13">
        <v>39252</v>
      </c>
      <c r="K603">
        <v>17.146699999999999</v>
      </c>
      <c r="L603">
        <v>17.146699999999999</v>
      </c>
      <c r="M603">
        <v>16.210100000000001</v>
      </c>
      <c r="N603">
        <v>11.8033</v>
      </c>
      <c r="O603">
        <v>9.0281000000000002</v>
      </c>
      <c r="P603">
        <v>8.9352</v>
      </c>
      <c r="Q603">
        <v>8.9352</v>
      </c>
    </row>
    <row r="604" spans="1:17" x14ac:dyDescent="0.25">
      <c r="A604" s="1">
        <v>39237</v>
      </c>
      <c r="B604">
        <v>22.064</v>
      </c>
      <c r="C604">
        <v>21.2746</v>
      </c>
      <c r="D604">
        <v>16.082000000000001</v>
      </c>
      <c r="E604">
        <v>11.484500000000001</v>
      </c>
      <c r="F604">
        <v>10.462400000000001</v>
      </c>
      <c r="G604">
        <v>10.462400000000001</v>
      </c>
      <c r="H604">
        <v>10.462400000000001</v>
      </c>
      <c r="J604" s="13">
        <v>39253</v>
      </c>
      <c r="K604">
        <v>18.773199999999999</v>
      </c>
      <c r="L604">
        <v>18.773199999999999</v>
      </c>
      <c r="M604">
        <v>17.909600000000001</v>
      </c>
      <c r="N604">
        <v>13.6416</v>
      </c>
      <c r="O604">
        <v>11.0092</v>
      </c>
      <c r="P604">
        <v>10.9695</v>
      </c>
      <c r="Q604">
        <v>10.9695</v>
      </c>
    </row>
    <row r="605" spans="1:17" x14ac:dyDescent="0.25">
      <c r="A605" s="1">
        <v>39238</v>
      </c>
      <c r="B605">
        <v>21.947700000000001</v>
      </c>
      <c r="C605">
        <v>21.508800000000001</v>
      </c>
      <c r="D605">
        <v>16.442900000000002</v>
      </c>
      <c r="E605">
        <v>11.799799999999999</v>
      </c>
      <c r="F605">
        <v>10.3507</v>
      </c>
      <c r="G605">
        <v>10.3507</v>
      </c>
      <c r="H605">
        <v>10.3507</v>
      </c>
      <c r="J605" s="13">
        <v>39254</v>
      </c>
      <c r="K605">
        <v>18.712599999999998</v>
      </c>
      <c r="L605">
        <v>18.712599999999998</v>
      </c>
      <c r="M605">
        <v>17.332100000000001</v>
      </c>
      <c r="N605">
        <v>13.097200000000001</v>
      </c>
      <c r="O605">
        <v>10.017799999999999</v>
      </c>
      <c r="P605">
        <v>9.7588000000000008</v>
      </c>
      <c r="Q605">
        <v>9.7588000000000008</v>
      </c>
    </row>
    <row r="606" spans="1:17" x14ac:dyDescent="0.25">
      <c r="A606" s="1">
        <v>39239</v>
      </c>
      <c r="B606">
        <v>22.712</v>
      </c>
      <c r="C606">
        <v>22.712</v>
      </c>
      <c r="D606">
        <v>17.828900000000001</v>
      </c>
      <c r="E606">
        <v>13.200900000000001</v>
      </c>
      <c r="F606">
        <v>11.2902</v>
      </c>
      <c r="G606">
        <v>11.2902</v>
      </c>
      <c r="H606">
        <v>11.2902</v>
      </c>
      <c r="J606" s="13">
        <v>39255</v>
      </c>
      <c r="K606">
        <v>20.2072</v>
      </c>
      <c r="L606">
        <v>20.2072</v>
      </c>
      <c r="M606">
        <v>19.0289</v>
      </c>
      <c r="N606">
        <v>14.698700000000001</v>
      </c>
      <c r="O606">
        <v>11.6409</v>
      </c>
      <c r="P606">
        <v>11.250999999999999</v>
      </c>
      <c r="Q606">
        <v>11.250999999999999</v>
      </c>
    </row>
    <row r="607" spans="1:17" x14ac:dyDescent="0.25">
      <c r="A607" s="1">
        <v>39240</v>
      </c>
      <c r="B607">
        <v>22.958300000000001</v>
      </c>
      <c r="C607">
        <v>22.958300000000001</v>
      </c>
      <c r="D607">
        <v>20.363800000000001</v>
      </c>
      <c r="E607">
        <v>15.4716</v>
      </c>
      <c r="F607">
        <v>12.566599999999999</v>
      </c>
      <c r="G607">
        <v>12.444100000000001</v>
      </c>
      <c r="H607">
        <v>12.444100000000001</v>
      </c>
      <c r="J607" s="13">
        <v>39258</v>
      </c>
      <c r="K607">
        <v>21.641300000000001</v>
      </c>
      <c r="L607">
        <v>21.641300000000001</v>
      </c>
      <c r="M607">
        <v>20.186800000000002</v>
      </c>
      <c r="N607">
        <v>15.6858</v>
      </c>
      <c r="O607">
        <v>12.304600000000001</v>
      </c>
      <c r="P607">
        <v>11.817</v>
      </c>
      <c r="Q607">
        <v>11.817</v>
      </c>
    </row>
    <row r="608" spans="1:17" x14ac:dyDescent="0.25">
      <c r="A608" s="1">
        <v>39241</v>
      </c>
      <c r="B608">
        <v>22.087299999999999</v>
      </c>
      <c r="C608">
        <v>22.087299999999999</v>
      </c>
      <c r="D608">
        <v>18.298999999999999</v>
      </c>
      <c r="E608">
        <v>13.2278</v>
      </c>
      <c r="F608">
        <v>10.8886</v>
      </c>
      <c r="G608">
        <v>10.8803</v>
      </c>
      <c r="H608">
        <v>10.8803</v>
      </c>
      <c r="J608" s="13">
        <v>39259</v>
      </c>
      <c r="K608">
        <v>23.6782</v>
      </c>
      <c r="L608">
        <v>23.6782</v>
      </c>
      <c r="M608">
        <v>22.3797</v>
      </c>
      <c r="N608">
        <v>17.6615</v>
      </c>
      <c r="O608">
        <v>13.8535</v>
      </c>
      <c r="P608">
        <v>12.9384</v>
      </c>
      <c r="Q608">
        <v>12.9384</v>
      </c>
    </row>
    <row r="609" spans="1:17" x14ac:dyDescent="0.25">
      <c r="A609" s="1">
        <v>39244</v>
      </c>
      <c r="B609">
        <v>23.442499999999999</v>
      </c>
      <c r="C609">
        <v>23.442499999999999</v>
      </c>
      <c r="D609">
        <v>18.782299999999999</v>
      </c>
      <c r="E609">
        <v>13.5524</v>
      </c>
      <c r="F609">
        <v>11.1427</v>
      </c>
      <c r="G609">
        <v>11.1427</v>
      </c>
      <c r="H609">
        <v>11.1427</v>
      </c>
      <c r="J609" s="13">
        <v>39260</v>
      </c>
      <c r="K609">
        <v>20.457100000000001</v>
      </c>
      <c r="L609">
        <v>20.457100000000001</v>
      </c>
      <c r="M609">
        <v>19.162500000000001</v>
      </c>
      <c r="N609">
        <v>14.254099999999999</v>
      </c>
      <c r="O609">
        <v>10.6533</v>
      </c>
      <c r="P609">
        <v>10.4308</v>
      </c>
      <c r="Q609">
        <v>10.4308</v>
      </c>
    </row>
    <row r="610" spans="1:17" x14ac:dyDescent="0.25">
      <c r="A610" s="1">
        <v>39245</v>
      </c>
      <c r="B610">
        <v>22.988499999999998</v>
      </c>
      <c r="C610">
        <v>22.988499999999998</v>
      </c>
      <c r="D610">
        <v>19.9071</v>
      </c>
      <c r="E610">
        <v>14.9598</v>
      </c>
      <c r="F610">
        <v>12.5168</v>
      </c>
      <c r="G610">
        <v>12.4754</v>
      </c>
      <c r="H610">
        <v>12.4754</v>
      </c>
      <c r="J610" s="13">
        <v>39261</v>
      </c>
      <c r="K610">
        <v>20.28</v>
      </c>
      <c r="L610">
        <v>20.28</v>
      </c>
      <c r="M610">
        <v>19.108000000000001</v>
      </c>
      <c r="N610">
        <v>14.2136</v>
      </c>
      <c r="O610">
        <v>10.961</v>
      </c>
      <c r="P610">
        <v>10.8163</v>
      </c>
      <c r="Q610">
        <v>10.8163</v>
      </c>
    </row>
    <row r="611" spans="1:17" x14ac:dyDescent="0.25">
      <c r="A611" s="1">
        <v>39246</v>
      </c>
      <c r="B611">
        <v>24.366900000000001</v>
      </c>
      <c r="C611">
        <v>24.366900000000001</v>
      </c>
      <c r="D611">
        <v>18.638400000000001</v>
      </c>
      <c r="E611">
        <v>13.394299999999999</v>
      </c>
      <c r="F611">
        <v>10.8993</v>
      </c>
      <c r="G611">
        <v>10.8993</v>
      </c>
      <c r="H611">
        <v>10.8993</v>
      </c>
      <c r="J611" s="13">
        <v>39262</v>
      </c>
      <c r="K611">
        <v>20.638500000000001</v>
      </c>
      <c r="L611">
        <v>20.638500000000001</v>
      </c>
      <c r="M611">
        <v>19.465699999999998</v>
      </c>
      <c r="N611">
        <v>14.6943</v>
      </c>
      <c r="O611">
        <v>10.930400000000001</v>
      </c>
      <c r="P611">
        <v>10.890700000000001</v>
      </c>
      <c r="Q611">
        <v>10.890700000000001</v>
      </c>
    </row>
    <row r="612" spans="1:17" x14ac:dyDescent="0.25">
      <c r="A612" s="1">
        <v>39247</v>
      </c>
      <c r="B612">
        <v>19.9193</v>
      </c>
      <c r="C612">
        <v>19.9193</v>
      </c>
      <c r="D612">
        <v>17.303599999999999</v>
      </c>
      <c r="E612">
        <v>11.9899</v>
      </c>
      <c r="F612">
        <v>9.9154</v>
      </c>
      <c r="G612">
        <v>9.9154</v>
      </c>
      <c r="H612">
        <v>9.9154</v>
      </c>
      <c r="J612" s="13">
        <v>39265</v>
      </c>
      <c r="K612">
        <v>20.1995</v>
      </c>
      <c r="L612">
        <v>20.1995</v>
      </c>
      <c r="M612">
        <v>18.741700000000002</v>
      </c>
      <c r="N612">
        <v>13.4971</v>
      </c>
      <c r="O612">
        <v>10.031499999999999</v>
      </c>
      <c r="P612">
        <v>10.031499999999999</v>
      </c>
      <c r="Q612">
        <v>10.031499999999999</v>
      </c>
    </row>
    <row r="613" spans="1:17" x14ac:dyDescent="0.25">
      <c r="A613" s="1">
        <v>39248</v>
      </c>
      <c r="B613">
        <v>17.168099999999999</v>
      </c>
      <c r="C613">
        <v>17.168099999999999</v>
      </c>
      <c r="D613">
        <v>16.598800000000001</v>
      </c>
      <c r="E613">
        <v>13.5273</v>
      </c>
      <c r="F613">
        <v>10.8477</v>
      </c>
      <c r="G613">
        <v>10.1724</v>
      </c>
      <c r="H613">
        <v>10.1724</v>
      </c>
      <c r="J613" s="13">
        <v>39266</v>
      </c>
      <c r="K613">
        <v>19.557500000000001</v>
      </c>
      <c r="L613">
        <v>19.557500000000001</v>
      </c>
      <c r="M613">
        <v>18.433299999999999</v>
      </c>
      <c r="N613">
        <v>12.689299999999999</v>
      </c>
      <c r="O613">
        <v>9.4616000000000007</v>
      </c>
      <c r="P613">
        <v>9.4616000000000007</v>
      </c>
      <c r="Q613">
        <v>9.4616000000000007</v>
      </c>
    </row>
    <row r="614" spans="1:17" x14ac:dyDescent="0.25">
      <c r="A614" s="1">
        <v>39251</v>
      </c>
      <c r="B614">
        <v>17.4758</v>
      </c>
      <c r="C614">
        <v>17.4758</v>
      </c>
      <c r="D614">
        <v>16.4832</v>
      </c>
      <c r="E614">
        <v>13.349299999999999</v>
      </c>
      <c r="F614">
        <v>10.723699999999999</v>
      </c>
      <c r="G614">
        <v>10.272399999999999</v>
      </c>
      <c r="H614">
        <v>10.272399999999999</v>
      </c>
      <c r="J614" s="13">
        <v>39268</v>
      </c>
      <c r="K614">
        <v>20.3523</v>
      </c>
      <c r="L614">
        <v>20.3523</v>
      </c>
      <c r="M614">
        <v>19.172699999999999</v>
      </c>
      <c r="N614">
        <v>13.1051</v>
      </c>
      <c r="O614">
        <v>9.6439000000000004</v>
      </c>
      <c r="P614">
        <v>9.6439000000000004</v>
      </c>
      <c r="Q614">
        <v>9.6439000000000004</v>
      </c>
    </row>
    <row r="615" spans="1:17" x14ac:dyDescent="0.25">
      <c r="A615" s="1">
        <v>39252</v>
      </c>
      <c r="B615">
        <v>16.860499999999998</v>
      </c>
      <c r="C615">
        <v>16.860499999999998</v>
      </c>
      <c r="D615">
        <v>16.148499999999999</v>
      </c>
      <c r="E615">
        <v>12.873799999999999</v>
      </c>
      <c r="F615">
        <v>10.179399999999999</v>
      </c>
      <c r="G615">
        <v>9.5896000000000008</v>
      </c>
      <c r="H615">
        <v>9.5896000000000008</v>
      </c>
      <c r="J615" s="13">
        <v>39269</v>
      </c>
      <c r="K615">
        <v>19.735399999999998</v>
      </c>
      <c r="L615">
        <v>19.735399999999998</v>
      </c>
      <c r="M615">
        <v>18.300999999999998</v>
      </c>
      <c r="N615">
        <v>11.915900000000001</v>
      </c>
      <c r="O615">
        <v>9.2956000000000003</v>
      </c>
      <c r="P615">
        <v>9.2956000000000003</v>
      </c>
      <c r="Q615">
        <v>9.2956000000000003</v>
      </c>
    </row>
    <row r="616" spans="1:17" x14ac:dyDescent="0.25">
      <c r="A616" s="1">
        <v>39253</v>
      </c>
      <c r="B616">
        <v>18.369499999999999</v>
      </c>
      <c r="C616">
        <v>18.369499999999999</v>
      </c>
      <c r="D616">
        <v>17.679300000000001</v>
      </c>
      <c r="E616">
        <v>14.5</v>
      </c>
      <c r="F616">
        <v>11.703799999999999</v>
      </c>
      <c r="G616">
        <v>10.9391</v>
      </c>
      <c r="H616">
        <v>10.9391</v>
      </c>
      <c r="J616" s="13">
        <v>39272</v>
      </c>
      <c r="K616">
        <v>22.249400000000001</v>
      </c>
      <c r="L616">
        <v>22.249400000000001</v>
      </c>
      <c r="M616">
        <v>20.122</v>
      </c>
      <c r="N616">
        <v>12.8957</v>
      </c>
      <c r="O616">
        <v>9.8793000000000006</v>
      </c>
      <c r="P616">
        <v>9.8793000000000006</v>
      </c>
      <c r="Q616">
        <v>9.8793000000000006</v>
      </c>
    </row>
    <row r="617" spans="1:17" x14ac:dyDescent="0.25">
      <c r="A617" s="1">
        <v>39254</v>
      </c>
      <c r="B617">
        <v>18.186</v>
      </c>
      <c r="C617">
        <v>18.186</v>
      </c>
      <c r="D617">
        <v>17.157599999999999</v>
      </c>
      <c r="E617">
        <v>14.0191</v>
      </c>
      <c r="F617">
        <v>11.2385</v>
      </c>
      <c r="G617">
        <v>10.745699999999999</v>
      </c>
      <c r="H617">
        <v>10.745699999999999</v>
      </c>
      <c r="J617" s="13">
        <v>39273</v>
      </c>
      <c r="K617">
        <v>26.013200000000001</v>
      </c>
      <c r="L617">
        <v>26.013200000000001</v>
      </c>
      <c r="M617">
        <v>23.769500000000001</v>
      </c>
      <c r="N617">
        <v>16.495200000000001</v>
      </c>
      <c r="O617">
        <v>12.1402</v>
      </c>
      <c r="P617">
        <v>12.1402</v>
      </c>
      <c r="Q617">
        <v>12.1402</v>
      </c>
    </row>
    <row r="618" spans="1:17" x14ac:dyDescent="0.25">
      <c r="A618" s="1">
        <v>39255</v>
      </c>
      <c r="B618">
        <v>19.284300000000002</v>
      </c>
      <c r="C618">
        <v>19.284300000000002</v>
      </c>
      <c r="D618">
        <v>18.4086</v>
      </c>
      <c r="E618">
        <v>15.201700000000001</v>
      </c>
      <c r="F618">
        <v>12.279400000000001</v>
      </c>
      <c r="G618">
        <v>11.56</v>
      </c>
      <c r="H618">
        <v>11.56</v>
      </c>
      <c r="J618" s="13">
        <v>39274</v>
      </c>
      <c r="K618">
        <v>25.522600000000001</v>
      </c>
      <c r="L618">
        <v>25.522600000000001</v>
      </c>
      <c r="M618">
        <v>23.3123</v>
      </c>
      <c r="N618">
        <v>15.1759</v>
      </c>
      <c r="O618">
        <v>11.709199999999999</v>
      </c>
      <c r="P618">
        <v>11.709199999999999</v>
      </c>
      <c r="Q618">
        <v>11.709199999999999</v>
      </c>
    </row>
    <row r="619" spans="1:17" x14ac:dyDescent="0.25">
      <c r="A619" s="1">
        <v>39258</v>
      </c>
      <c r="B619">
        <v>20.250699999999998</v>
      </c>
      <c r="C619">
        <v>20.250699999999998</v>
      </c>
      <c r="D619">
        <v>19.147400000000001</v>
      </c>
      <c r="E619">
        <v>15.758100000000001</v>
      </c>
      <c r="F619">
        <v>12.6347</v>
      </c>
      <c r="G619">
        <v>11.968400000000001</v>
      </c>
      <c r="H619">
        <v>11.968400000000001</v>
      </c>
      <c r="J619" s="13">
        <v>39275</v>
      </c>
      <c r="K619">
        <v>23.674399999999999</v>
      </c>
      <c r="L619">
        <v>23.674399999999999</v>
      </c>
      <c r="M619">
        <v>21.749700000000001</v>
      </c>
      <c r="N619">
        <v>13.1844</v>
      </c>
      <c r="O619">
        <v>10.8698</v>
      </c>
      <c r="P619">
        <v>10.8698</v>
      </c>
      <c r="Q619">
        <v>10.8698</v>
      </c>
    </row>
    <row r="620" spans="1:17" x14ac:dyDescent="0.25">
      <c r="A620" s="1">
        <v>39259</v>
      </c>
      <c r="B620">
        <v>21.717400000000001</v>
      </c>
      <c r="C620">
        <v>21.717400000000001</v>
      </c>
      <c r="D620">
        <v>20.7883</v>
      </c>
      <c r="E620">
        <v>17.285599999999999</v>
      </c>
      <c r="F620">
        <v>14.0779</v>
      </c>
      <c r="G620">
        <v>13.1915</v>
      </c>
      <c r="H620">
        <v>13.1915</v>
      </c>
      <c r="J620" s="13">
        <v>39276</v>
      </c>
      <c r="K620">
        <v>21.898800000000001</v>
      </c>
      <c r="L620">
        <v>21.898800000000001</v>
      </c>
      <c r="M620">
        <v>20.7133</v>
      </c>
      <c r="N620">
        <v>12.3469</v>
      </c>
      <c r="O620">
        <v>12.194100000000001</v>
      </c>
      <c r="P620">
        <v>12.194100000000001</v>
      </c>
      <c r="Q620">
        <v>12.194100000000001</v>
      </c>
    </row>
    <row r="621" spans="1:17" x14ac:dyDescent="0.25">
      <c r="A621" s="1">
        <v>39260</v>
      </c>
      <c r="B621">
        <v>19.3535</v>
      </c>
      <c r="C621">
        <v>19.3535</v>
      </c>
      <c r="D621">
        <v>18.427199999999999</v>
      </c>
      <c r="E621">
        <v>14.910500000000001</v>
      </c>
      <c r="F621">
        <v>11.7463</v>
      </c>
      <c r="G621">
        <v>10.958500000000001</v>
      </c>
      <c r="H621">
        <v>10.958500000000001</v>
      </c>
      <c r="J621" s="13">
        <v>39279</v>
      </c>
      <c r="K621">
        <v>25.85</v>
      </c>
      <c r="L621">
        <v>25.85</v>
      </c>
      <c r="M621">
        <v>24.8978</v>
      </c>
      <c r="N621">
        <v>14.314399999999999</v>
      </c>
      <c r="O621">
        <v>12.684799999999999</v>
      </c>
      <c r="P621">
        <v>12.684799999999999</v>
      </c>
      <c r="Q621">
        <v>12.684799999999999</v>
      </c>
    </row>
    <row r="622" spans="1:17" x14ac:dyDescent="0.25">
      <c r="A622" s="1">
        <v>39261</v>
      </c>
      <c r="B622">
        <v>19.357199999999999</v>
      </c>
      <c r="C622">
        <v>19.357199999999999</v>
      </c>
      <c r="D622">
        <v>18.475899999999999</v>
      </c>
      <c r="E622">
        <v>14.9231</v>
      </c>
      <c r="F622">
        <v>11.680899999999999</v>
      </c>
      <c r="G622">
        <v>10.818899999999999</v>
      </c>
      <c r="H622">
        <v>10.818899999999999</v>
      </c>
      <c r="J622" s="13">
        <v>39280</v>
      </c>
      <c r="K622">
        <v>18.794</v>
      </c>
      <c r="L622">
        <v>18.794</v>
      </c>
      <c r="M622">
        <v>18.794</v>
      </c>
      <c r="N622">
        <v>14.198399999999999</v>
      </c>
      <c r="O622">
        <v>12.240399999999999</v>
      </c>
      <c r="P622">
        <v>12.240399999999999</v>
      </c>
      <c r="Q622">
        <v>12.240399999999999</v>
      </c>
    </row>
    <row r="623" spans="1:17" x14ac:dyDescent="0.25">
      <c r="A623" s="1">
        <v>39262</v>
      </c>
      <c r="B623">
        <v>19.836300000000001</v>
      </c>
      <c r="C623">
        <v>19.836300000000001</v>
      </c>
      <c r="D623">
        <v>18.9971</v>
      </c>
      <c r="E623">
        <v>15.632</v>
      </c>
      <c r="F623">
        <v>12.3741</v>
      </c>
      <c r="G623">
        <v>11.4679</v>
      </c>
      <c r="H623">
        <v>11.4679</v>
      </c>
      <c r="J623" s="13">
        <v>39281</v>
      </c>
      <c r="K623">
        <v>21.200700000000001</v>
      </c>
      <c r="L623">
        <v>21.200700000000001</v>
      </c>
      <c r="M623">
        <v>21.200700000000001</v>
      </c>
      <c r="N623">
        <v>14.629300000000001</v>
      </c>
      <c r="O623">
        <v>13.7056</v>
      </c>
      <c r="P623">
        <v>13.7056</v>
      </c>
      <c r="Q623">
        <v>13.7056</v>
      </c>
    </row>
    <row r="624" spans="1:17" x14ac:dyDescent="0.25">
      <c r="A624" s="1">
        <v>39265</v>
      </c>
      <c r="B624">
        <v>19.47</v>
      </c>
      <c r="C624">
        <v>19.47</v>
      </c>
      <c r="D624">
        <v>18.389399999999998</v>
      </c>
      <c r="E624">
        <v>14.7539</v>
      </c>
      <c r="F624">
        <v>11.430300000000001</v>
      </c>
      <c r="G624">
        <v>10.683199999999999</v>
      </c>
      <c r="H624">
        <v>10.683199999999999</v>
      </c>
      <c r="J624" s="13">
        <v>39282</v>
      </c>
      <c r="K624">
        <v>19.9557</v>
      </c>
      <c r="L624">
        <v>19.9557</v>
      </c>
      <c r="M624">
        <v>19.9557</v>
      </c>
      <c r="N624">
        <v>12.3306</v>
      </c>
      <c r="O624">
        <v>11.2759</v>
      </c>
      <c r="P624">
        <v>11.2759</v>
      </c>
      <c r="Q624">
        <v>11.2759</v>
      </c>
    </row>
    <row r="625" spans="1:17" x14ac:dyDescent="0.25">
      <c r="A625" s="1">
        <v>39266</v>
      </c>
      <c r="B625">
        <v>18.934000000000001</v>
      </c>
      <c r="C625">
        <v>18.934000000000001</v>
      </c>
      <c r="D625">
        <v>18.068100000000001</v>
      </c>
      <c r="E625">
        <v>14.3467</v>
      </c>
      <c r="F625">
        <v>10.9369</v>
      </c>
      <c r="G625">
        <v>10.0783</v>
      </c>
      <c r="H625">
        <v>10.0783</v>
      </c>
      <c r="J625" s="13">
        <v>39283</v>
      </c>
      <c r="K625">
        <v>21.343</v>
      </c>
      <c r="L625">
        <v>21.343</v>
      </c>
      <c r="M625">
        <v>20.2102</v>
      </c>
      <c r="N625">
        <v>15.664899999999999</v>
      </c>
      <c r="O625">
        <v>11.960800000000001</v>
      </c>
      <c r="P625">
        <v>11.2357</v>
      </c>
      <c r="Q625">
        <v>11.2357</v>
      </c>
    </row>
    <row r="626" spans="1:17" x14ac:dyDescent="0.25">
      <c r="A626" s="1">
        <v>39268</v>
      </c>
      <c r="B626">
        <v>19.280899999999999</v>
      </c>
      <c r="C626">
        <v>19.280899999999999</v>
      </c>
      <c r="D626">
        <v>18.472799999999999</v>
      </c>
      <c r="E626">
        <v>14.602399999999999</v>
      </c>
      <c r="F626">
        <v>11.132099999999999</v>
      </c>
      <c r="G626">
        <v>10.238200000000001</v>
      </c>
      <c r="H626">
        <v>10.238200000000001</v>
      </c>
      <c r="J626" s="13">
        <v>39286</v>
      </c>
      <c r="K626">
        <v>21.662700000000001</v>
      </c>
      <c r="L626">
        <v>21.662700000000001</v>
      </c>
      <c r="M626">
        <v>20.234500000000001</v>
      </c>
      <c r="N626">
        <v>15.4672</v>
      </c>
      <c r="O626">
        <v>11.855499999999999</v>
      </c>
      <c r="P626">
        <v>11.3818</v>
      </c>
      <c r="Q626">
        <v>11.3818</v>
      </c>
    </row>
    <row r="627" spans="1:17" x14ac:dyDescent="0.25">
      <c r="A627" s="1">
        <v>39269</v>
      </c>
      <c r="B627">
        <v>19.048400000000001</v>
      </c>
      <c r="C627">
        <v>19.048400000000001</v>
      </c>
      <c r="D627">
        <v>17.828199999999999</v>
      </c>
      <c r="E627">
        <v>13.9244</v>
      </c>
      <c r="F627">
        <v>10.482200000000001</v>
      </c>
      <c r="G627">
        <v>9.8740000000000006</v>
      </c>
      <c r="H627">
        <v>9.8740000000000006</v>
      </c>
      <c r="J627" s="13">
        <v>39287</v>
      </c>
      <c r="K627">
        <v>23.290500000000002</v>
      </c>
      <c r="L627">
        <v>23.290500000000002</v>
      </c>
      <c r="M627">
        <v>22.162800000000001</v>
      </c>
      <c r="N627">
        <v>17.348800000000001</v>
      </c>
      <c r="O627">
        <v>13.311299999999999</v>
      </c>
      <c r="P627">
        <v>12.459899999999999</v>
      </c>
      <c r="Q627">
        <v>12.459899999999999</v>
      </c>
    </row>
    <row r="628" spans="1:17" x14ac:dyDescent="0.25">
      <c r="A628" s="1">
        <v>39272</v>
      </c>
      <c r="B628">
        <v>19.511800000000001</v>
      </c>
      <c r="C628">
        <v>19.511800000000001</v>
      </c>
      <c r="D628">
        <v>18.240200000000002</v>
      </c>
      <c r="E628">
        <v>14.197100000000001</v>
      </c>
      <c r="F628">
        <v>10.635</v>
      </c>
      <c r="G628">
        <v>9.9804999999999993</v>
      </c>
      <c r="H628">
        <v>9.9804999999999993</v>
      </c>
      <c r="J628" s="13">
        <v>39288</v>
      </c>
      <c r="K628">
        <v>22.811599999999999</v>
      </c>
      <c r="L628">
        <v>22.811599999999999</v>
      </c>
      <c r="M628">
        <v>21.627300000000002</v>
      </c>
      <c r="N628">
        <v>17.030100000000001</v>
      </c>
      <c r="O628">
        <v>12.9016</v>
      </c>
      <c r="P628">
        <v>12.1081</v>
      </c>
      <c r="Q628">
        <v>12.1081</v>
      </c>
    </row>
    <row r="629" spans="1:17" x14ac:dyDescent="0.25">
      <c r="A629" s="1">
        <v>39273</v>
      </c>
      <c r="B629">
        <v>21.674199999999999</v>
      </c>
      <c r="C629">
        <v>21.674199999999999</v>
      </c>
      <c r="D629">
        <v>20.438800000000001</v>
      </c>
      <c r="E629">
        <v>16.367999999999999</v>
      </c>
      <c r="F629">
        <v>12.578099999999999</v>
      </c>
      <c r="G629">
        <v>11.763299999999999</v>
      </c>
      <c r="H629">
        <v>11.763299999999999</v>
      </c>
      <c r="J629" s="13">
        <v>39289</v>
      </c>
      <c r="K629">
        <v>25.894500000000001</v>
      </c>
      <c r="L629">
        <v>25.894500000000001</v>
      </c>
      <c r="M629">
        <v>24.834299999999999</v>
      </c>
      <c r="N629">
        <v>20.040199999999999</v>
      </c>
      <c r="O629">
        <v>16.0121</v>
      </c>
      <c r="P629">
        <v>15.083299999999999</v>
      </c>
      <c r="Q629">
        <v>15.083299999999999</v>
      </c>
    </row>
    <row r="630" spans="1:17" x14ac:dyDescent="0.25">
      <c r="A630" s="1">
        <v>39274</v>
      </c>
      <c r="B630">
        <v>20.799099999999999</v>
      </c>
      <c r="C630">
        <v>20.799099999999999</v>
      </c>
      <c r="D630">
        <v>19.476900000000001</v>
      </c>
      <c r="E630">
        <v>15.3459</v>
      </c>
      <c r="F630">
        <v>11.3863</v>
      </c>
      <c r="G630">
        <v>10.524800000000001</v>
      </c>
      <c r="H630">
        <v>10.524800000000001</v>
      </c>
      <c r="J630" s="13">
        <v>39290</v>
      </c>
      <c r="K630">
        <v>30.037299999999998</v>
      </c>
      <c r="L630">
        <v>30.037299999999998</v>
      </c>
      <c r="M630">
        <v>28.898099999999999</v>
      </c>
      <c r="N630">
        <v>24.225100000000001</v>
      </c>
      <c r="O630">
        <v>20.031400000000001</v>
      </c>
      <c r="P630">
        <v>18.833200000000001</v>
      </c>
      <c r="Q630">
        <v>18.833200000000001</v>
      </c>
    </row>
    <row r="631" spans="1:17" x14ac:dyDescent="0.25">
      <c r="A631" s="1">
        <v>39275</v>
      </c>
      <c r="B631">
        <v>19.683399999999999</v>
      </c>
      <c r="C631">
        <v>19.683399999999999</v>
      </c>
      <c r="D631">
        <v>18.7302</v>
      </c>
      <c r="E631">
        <v>14.428800000000001</v>
      </c>
      <c r="F631">
        <v>10.708500000000001</v>
      </c>
      <c r="G631">
        <v>9.9341000000000008</v>
      </c>
      <c r="H631">
        <v>9.9341000000000008</v>
      </c>
      <c r="J631" s="13">
        <v>39293</v>
      </c>
      <c r="K631">
        <v>27.418399999999998</v>
      </c>
      <c r="L631">
        <v>27.418399999999998</v>
      </c>
      <c r="M631">
        <v>25.9011</v>
      </c>
      <c r="N631">
        <v>20.332799999999999</v>
      </c>
      <c r="O631">
        <v>15.6706</v>
      </c>
      <c r="P631">
        <v>14.7415</v>
      </c>
      <c r="Q631">
        <v>14.7415</v>
      </c>
    </row>
    <row r="632" spans="1:17" x14ac:dyDescent="0.25">
      <c r="A632" s="1">
        <v>39276</v>
      </c>
      <c r="B632">
        <v>19.552499999999998</v>
      </c>
      <c r="C632">
        <v>19.552499999999998</v>
      </c>
      <c r="D632">
        <v>18.4163</v>
      </c>
      <c r="E632">
        <v>14.2441</v>
      </c>
      <c r="F632">
        <v>10.670299999999999</v>
      </c>
      <c r="G632">
        <v>10.068099999999999</v>
      </c>
      <c r="H632">
        <v>10.068099999999999</v>
      </c>
      <c r="J632" s="13">
        <v>39294</v>
      </c>
      <c r="K632">
        <v>30.785399999999999</v>
      </c>
      <c r="L632">
        <v>30.785399999999999</v>
      </c>
      <c r="M632">
        <v>28.976700000000001</v>
      </c>
      <c r="N632">
        <v>23.210799999999999</v>
      </c>
      <c r="O632">
        <v>18.1526</v>
      </c>
      <c r="P632">
        <v>17.050799999999999</v>
      </c>
      <c r="Q632">
        <v>17.050799999999999</v>
      </c>
    </row>
    <row r="633" spans="1:17" x14ac:dyDescent="0.25">
      <c r="A633" s="1">
        <v>39279</v>
      </c>
      <c r="B633">
        <v>20.0946</v>
      </c>
      <c r="C633">
        <v>20.0946</v>
      </c>
      <c r="D633">
        <v>18.9346</v>
      </c>
      <c r="E633">
        <v>14.6609</v>
      </c>
      <c r="F633">
        <v>11.137600000000001</v>
      </c>
      <c r="G633">
        <v>10.579700000000001</v>
      </c>
      <c r="H633">
        <v>10.579700000000001</v>
      </c>
      <c r="J633" s="13">
        <v>39295</v>
      </c>
      <c r="K633">
        <v>30.662600000000001</v>
      </c>
      <c r="L633">
        <v>30.662600000000001</v>
      </c>
      <c r="M633">
        <v>28.924499999999998</v>
      </c>
      <c r="N633">
        <v>22.837599999999998</v>
      </c>
      <c r="O633">
        <v>17.535</v>
      </c>
      <c r="P633">
        <v>16.214500000000001</v>
      </c>
      <c r="Q633">
        <v>16.214500000000001</v>
      </c>
    </row>
    <row r="634" spans="1:17" x14ac:dyDescent="0.25">
      <c r="A634" s="1">
        <v>39280</v>
      </c>
      <c r="B634">
        <v>20.0779</v>
      </c>
      <c r="C634">
        <v>20.0779</v>
      </c>
      <c r="D634">
        <v>18.9346</v>
      </c>
      <c r="E634">
        <v>14.5442</v>
      </c>
      <c r="F634">
        <v>10.7814</v>
      </c>
      <c r="G634">
        <v>10.1304</v>
      </c>
      <c r="H634">
        <v>10.1304</v>
      </c>
      <c r="J634" s="13">
        <v>39296</v>
      </c>
      <c r="K634">
        <v>27.5093</v>
      </c>
      <c r="L634">
        <v>27.5093</v>
      </c>
      <c r="M634">
        <v>25.776</v>
      </c>
      <c r="N634">
        <v>19.607700000000001</v>
      </c>
      <c r="O634">
        <v>14.9246</v>
      </c>
      <c r="P634">
        <v>14.4771</v>
      </c>
      <c r="Q634">
        <v>14.4771</v>
      </c>
    </row>
    <row r="635" spans="1:17" x14ac:dyDescent="0.25">
      <c r="A635" s="1">
        <v>39281</v>
      </c>
      <c r="B635">
        <v>20.171299999999999</v>
      </c>
      <c r="C635">
        <v>20.171299999999999</v>
      </c>
      <c r="D635">
        <v>19.158300000000001</v>
      </c>
      <c r="E635">
        <v>14.704599999999999</v>
      </c>
      <c r="F635">
        <v>11.230499999999999</v>
      </c>
      <c r="G635">
        <v>10.709899999999999</v>
      </c>
      <c r="H635">
        <v>10.709899999999999</v>
      </c>
      <c r="J635" s="13">
        <v>39297</v>
      </c>
      <c r="K635">
        <v>31.730399999999999</v>
      </c>
      <c r="L635">
        <v>31.730399999999999</v>
      </c>
      <c r="M635">
        <v>29.768699999999999</v>
      </c>
      <c r="N635">
        <v>23.869199999999999</v>
      </c>
      <c r="O635">
        <v>18.7422</v>
      </c>
      <c r="P635">
        <v>17.7501</v>
      </c>
      <c r="Q635">
        <v>17.7501</v>
      </c>
    </row>
    <row r="636" spans="1:17" x14ac:dyDescent="0.25">
      <c r="A636" s="1">
        <v>39282</v>
      </c>
      <c r="B636">
        <v>19.312000000000001</v>
      </c>
      <c r="C636">
        <v>19.312000000000001</v>
      </c>
      <c r="D636">
        <v>18.5639</v>
      </c>
      <c r="E636">
        <v>14.059900000000001</v>
      </c>
      <c r="F636">
        <v>10.6724</v>
      </c>
      <c r="G636">
        <v>10.3156</v>
      </c>
      <c r="H636">
        <v>10.3156</v>
      </c>
      <c r="J636" s="13">
        <v>39300</v>
      </c>
      <c r="K636">
        <v>30.059100000000001</v>
      </c>
      <c r="L636">
        <v>30.059100000000001</v>
      </c>
      <c r="M636">
        <v>28.2912</v>
      </c>
      <c r="N636">
        <v>21.477699999999999</v>
      </c>
      <c r="O636">
        <v>16.764099999999999</v>
      </c>
      <c r="P636">
        <v>16.4605</v>
      </c>
      <c r="Q636">
        <v>16.4605</v>
      </c>
    </row>
    <row r="637" spans="1:17" x14ac:dyDescent="0.25">
      <c r="A637" s="1">
        <v>39283</v>
      </c>
      <c r="B637">
        <v>20.0642</v>
      </c>
      <c r="C637">
        <v>20.0642</v>
      </c>
      <c r="D637">
        <v>19.206</v>
      </c>
      <c r="E637">
        <v>15.9292</v>
      </c>
      <c r="F637">
        <v>13.237399999999999</v>
      </c>
      <c r="G637">
        <v>12.6275</v>
      </c>
      <c r="H637">
        <v>12.6275</v>
      </c>
      <c r="J637" s="13">
        <v>39301</v>
      </c>
      <c r="K637">
        <v>28.363900000000001</v>
      </c>
      <c r="L637">
        <v>28.363900000000001</v>
      </c>
      <c r="M637">
        <v>26.752800000000001</v>
      </c>
      <c r="N637">
        <v>20.578499999999998</v>
      </c>
      <c r="O637">
        <v>16.051600000000001</v>
      </c>
      <c r="P637">
        <v>15.8284</v>
      </c>
      <c r="Q637">
        <v>15.8284</v>
      </c>
    </row>
    <row r="638" spans="1:17" x14ac:dyDescent="0.25">
      <c r="A638" s="1">
        <v>39286</v>
      </c>
      <c r="B638">
        <v>20.049499999999998</v>
      </c>
      <c r="C638">
        <v>20.049499999999998</v>
      </c>
      <c r="D638">
        <v>19.0212</v>
      </c>
      <c r="E638">
        <v>15.687200000000001</v>
      </c>
      <c r="F638">
        <v>12.8103</v>
      </c>
      <c r="G638">
        <v>12.2676</v>
      </c>
      <c r="H638">
        <v>12.2676</v>
      </c>
      <c r="J638" s="13">
        <v>39302</v>
      </c>
      <c r="K638">
        <v>29.104500000000002</v>
      </c>
      <c r="L638">
        <v>29.104500000000002</v>
      </c>
      <c r="M638">
        <v>27.075600000000001</v>
      </c>
      <c r="N638">
        <v>20.638999999999999</v>
      </c>
      <c r="O638">
        <v>16.389199999999999</v>
      </c>
      <c r="P638">
        <v>16.240200000000002</v>
      </c>
      <c r="Q638">
        <v>16.240200000000002</v>
      </c>
    </row>
    <row r="639" spans="1:17" x14ac:dyDescent="0.25">
      <c r="A639" s="1">
        <v>39287</v>
      </c>
      <c r="B639">
        <v>20.979700000000001</v>
      </c>
      <c r="C639">
        <v>20.979700000000001</v>
      </c>
      <c r="D639">
        <v>20.240300000000001</v>
      </c>
      <c r="E639">
        <v>17.082899999999999</v>
      </c>
      <c r="F639">
        <v>14.069900000000001</v>
      </c>
      <c r="G639">
        <v>13.222899999999999</v>
      </c>
      <c r="H639">
        <v>13.222899999999999</v>
      </c>
      <c r="J639" s="13">
        <v>39303</v>
      </c>
      <c r="K639">
        <v>36.595500000000001</v>
      </c>
      <c r="L639">
        <v>36.595500000000001</v>
      </c>
      <c r="M639">
        <v>34.9178</v>
      </c>
      <c r="N639">
        <v>28.476600000000001</v>
      </c>
      <c r="O639">
        <v>23.474699999999999</v>
      </c>
      <c r="P639">
        <v>22.877700000000001</v>
      </c>
      <c r="Q639">
        <v>22.877700000000001</v>
      </c>
    </row>
    <row r="640" spans="1:17" x14ac:dyDescent="0.25">
      <c r="A640" s="1">
        <v>39288</v>
      </c>
      <c r="B640">
        <v>20.7257</v>
      </c>
      <c r="C640">
        <v>20.7257</v>
      </c>
      <c r="D640">
        <v>19.835999999999999</v>
      </c>
      <c r="E640">
        <v>16.562200000000001</v>
      </c>
      <c r="F640">
        <v>13.5564</v>
      </c>
      <c r="G640">
        <v>12.842700000000001</v>
      </c>
      <c r="H640">
        <v>12.842700000000001</v>
      </c>
      <c r="J640" s="13">
        <v>39304</v>
      </c>
      <c r="K640">
        <v>37.385100000000001</v>
      </c>
      <c r="L640">
        <v>37.385100000000001</v>
      </c>
      <c r="M640">
        <v>35.497900000000001</v>
      </c>
      <c r="N640">
        <v>29.168700000000001</v>
      </c>
      <c r="O640">
        <v>25.122</v>
      </c>
      <c r="P640">
        <v>24.804500000000001</v>
      </c>
      <c r="Q640">
        <v>24.804500000000001</v>
      </c>
    </row>
    <row r="641" spans="1:17" x14ac:dyDescent="0.25">
      <c r="A641" s="1">
        <v>39289</v>
      </c>
      <c r="B641">
        <v>22.112500000000001</v>
      </c>
      <c r="C641">
        <v>22.112500000000001</v>
      </c>
      <c r="D641">
        <v>21.379200000000001</v>
      </c>
      <c r="E641">
        <v>18.143000000000001</v>
      </c>
      <c r="F641">
        <v>15.117000000000001</v>
      </c>
      <c r="G641">
        <v>14.143800000000001</v>
      </c>
      <c r="H641">
        <v>14.143800000000001</v>
      </c>
      <c r="J641" s="13">
        <v>39307</v>
      </c>
      <c r="K641">
        <v>37.328099999999999</v>
      </c>
      <c r="L641">
        <v>37.328099999999999</v>
      </c>
      <c r="M641">
        <v>35.398400000000002</v>
      </c>
      <c r="N641">
        <v>27.812799999999999</v>
      </c>
      <c r="O641">
        <v>25.113399999999999</v>
      </c>
      <c r="P641">
        <v>25.295000000000002</v>
      </c>
      <c r="Q641">
        <v>25.295000000000002</v>
      </c>
    </row>
    <row r="642" spans="1:17" x14ac:dyDescent="0.25">
      <c r="A642" s="1">
        <v>39290</v>
      </c>
      <c r="B642">
        <v>24.9665</v>
      </c>
      <c r="C642">
        <v>24.9665</v>
      </c>
      <c r="D642">
        <v>24.2395</v>
      </c>
      <c r="E642">
        <v>21.191500000000001</v>
      </c>
      <c r="F642">
        <v>17.915600000000001</v>
      </c>
      <c r="G642">
        <v>16.668900000000001</v>
      </c>
      <c r="H642">
        <v>16.668900000000001</v>
      </c>
      <c r="J642" s="13">
        <v>39308</v>
      </c>
      <c r="K642">
        <v>40.599699999999999</v>
      </c>
      <c r="L642">
        <v>40.599699999999999</v>
      </c>
      <c r="M642">
        <v>37.234400000000001</v>
      </c>
      <c r="N642">
        <v>28.695399999999999</v>
      </c>
      <c r="O642">
        <v>28.593699999999998</v>
      </c>
      <c r="P642">
        <v>29.361699999999999</v>
      </c>
      <c r="Q642">
        <v>29.361699999999999</v>
      </c>
    </row>
    <row r="643" spans="1:17" x14ac:dyDescent="0.25">
      <c r="A643" s="1">
        <v>39293</v>
      </c>
      <c r="B643">
        <v>23.322800000000001</v>
      </c>
      <c r="C643">
        <v>23.322800000000001</v>
      </c>
      <c r="D643">
        <v>22.310199999999998</v>
      </c>
      <c r="E643">
        <v>18.683499999999999</v>
      </c>
      <c r="F643">
        <v>15.322900000000001</v>
      </c>
      <c r="G643">
        <v>14.3515</v>
      </c>
      <c r="H643">
        <v>14.3515</v>
      </c>
      <c r="J643" s="13">
        <v>39309</v>
      </c>
      <c r="K643">
        <v>42.229199999999999</v>
      </c>
      <c r="L643">
        <v>42.229199999999999</v>
      </c>
      <c r="M643">
        <v>41.280799999999999</v>
      </c>
      <c r="N643">
        <v>33.899099999999997</v>
      </c>
      <c r="O643">
        <v>35.343000000000004</v>
      </c>
      <c r="P643">
        <v>36.219099999999997</v>
      </c>
      <c r="Q643">
        <v>36.219099999999997</v>
      </c>
    </row>
    <row r="644" spans="1:17" x14ac:dyDescent="0.25">
      <c r="A644" s="1">
        <v>39294</v>
      </c>
      <c r="B644">
        <v>26.443999999999999</v>
      </c>
      <c r="C644">
        <v>26.443999999999999</v>
      </c>
      <c r="D644">
        <v>25.150099999999998</v>
      </c>
      <c r="E644">
        <v>21.195</v>
      </c>
      <c r="F644">
        <v>17.491099999999999</v>
      </c>
      <c r="G644">
        <v>16.494700000000002</v>
      </c>
      <c r="H644">
        <v>16.494700000000002</v>
      </c>
      <c r="J644" s="13">
        <v>39310</v>
      </c>
      <c r="K644">
        <v>51.8626</v>
      </c>
      <c r="L644">
        <v>51.8626</v>
      </c>
      <c r="M644">
        <v>50.981299999999997</v>
      </c>
      <c r="N644">
        <v>38.256500000000003</v>
      </c>
      <c r="O644">
        <v>40.432699999999997</v>
      </c>
      <c r="P644">
        <v>40.432699999999997</v>
      </c>
      <c r="Q644">
        <v>40.432699999999997</v>
      </c>
    </row>
    <row r="645" spans="1:17" x14ac:dyDescent="0.25">
      <c r="A645" s="1">
        <v>39295</v>
      </c>
      <c r="B645">
        <v>26.231999999999999</v>
      </c>
      <c r="C645">
        <v>26.231999999999999</v>
      </c>
      <c r="D645">
        <v>25.0091</v>
      </c>
      <c r="E645">
        <v>20.89</v>
      </c>
      <c r="F645">
        <v>17.1326</v>
      </c>
      <c r="G645">
        <v>16.069600000000001</v>
      </c>
      <c r="H645">
        <v>16.069600000000001</v>
      </c>
      <c r="J645" s="13">
        <v>39311</v>
      </c>
      <c r="K645">
        <v>32.7425</v>
      </c>
      <c r="L645">
        <v>32.7425</v>
      </c>
      <c r="M645">
        <v>30.915099999999999</v>
      </c>
      <c r="N645">
        <v>25.654699999999998</v>
      </c>
      <c r="O645">
        <v>20.671199999999999</v>
      </c>
      <c r="P645">
        <v>19.3032</v>
      </c>
      <c r="Q645">
        <v>19.3032</v>
      </c>
    </row>
    <row r="646" spans="1:17" x14ac:dyDescent="0.25">
      <c r="A646" s="1">
        <v>39296</v>
      </c>
      <c r="B646">
        <v>24.579000000000001</v>
      </c>
      <c r="C646">
        <v>24.579000000000001</v>
      </c>
      <c r="D646">
        <v>23.335999999999999</v>
      </c>
      <c r="E646">
        <v>19.167400000000001</v>
      </c>
      <c r="F646">
        <v>15.196</v>
      </c>
      <c r="G646">
        <v>14.1404</v>
      </c>
      <c r="H646">
        <v>14.1404</v>
      </c>
      <c r="J646" s="13">
        <v>39314</v>
      </c>
      <c r="K646">
        <v>30.5868</v>
      </c>
      <c r="L646">
        <v>30.5868</v>
      </c>
      <c r="M646">
        <v>28.7805</v>
      </c>
      <c r="N646">
        <v>23.3491</v>
      </c>
      <c r="O646">
        <v>18.253299999999999</v>
      </c>
      <c r="P646">
        <v>16.854199999999999</v>
      </c>
      <c r="Q646">
        <v>16.854199999999999</v>
      </c>
    </row>
    <row r="647" spans="1:17" x14ac:dyDescent="0.25">
      <c r="A647" s="1">
        <v>39297</v>
      </c>
      <c r="B647">
        <v>27.9255</v>
      </c>
      <c r="C647">
        <v>27.9255</v>
      </c>
      <c r="D647">
        <v>26.384</v>
      </c>
      <c r="E647">
        <v>22.154299999999999</v>
      </c>
      <c r="F647">
        <v>18.068200000000001</v>
      </c>
      <c r="G647">
        <v>16.947700000000001</v>
      </c>
      <c r="H647">
        <v>16.947700000000001</v>
      </c>
      <c r="J647" s="13">
        <v>39315</v>
      </c>
      <c r="K647">
        <v>29.536799999999999</v>
      </c>
      <c r="L647">
        <v>29.536799999999999</v>
      </c>
      <c r="M647">
        <v>27.725300000000001</v>
      </c>
      <c r="N647">
        <v>22.609500000000001</v>
      </c>
      <c r="O647">
        <v>17.6417</v>
      </c>
      <c r="P647">
        <v>16.341899999999999</v>
      </c>
      <c r="Q647">
        <v>16.341899999999999</v>
      </c>
    </row>
    <row r="648" spans="1:17" x14ac:dyDescent="0.25">
      <c r="A648" s="1">
        <v>39300</v>
      </c>
      <c r="B648">
        <v>25.735199999999999</v>
      </c>
      <c r="C648">
        <v>25.735199999999999</v>
      </c>
      <c r="D648">
        <v>24.567699999999999</v>
      </c>
      <c r="E648">
        <v>20.257899999999999</v>
      </c>
      <c r="F648">
        <v>16.251100000000001</v>
      </c>
      <c r="G648">
        <v>14.9657</v>
      </c>
      <c r="H648">
        <v>14.9657</v>
      </c>
      <c r="J648" s="13">
        <v>39316</v>
      </c>
      <c r="K648">
        <v>27.282399999999999</v>
      </c>
      <c r="L648">
        <v>27.282399999999999</v>
      </c>
      <c r="M648">
        <v>25.6417</v>
      </c>
      <c r="N648">
        <v>20.2606</v>
      </c>
      <c r="O648">
        <v>14.9505</v>
      </c>
      <c r="P648">
        <v>13.5763</v>
      </c>
      <c r="Q648">
        <v>13.5763</v>
      </c>
    </row>
    <row r="649" spans="1:17" x14ac:dyDescent="0.25">
      <c r="A649" s="1">
        <v>39301</v>
      </c>
      <c r="B649">
        <v>24.859300000000001</v>
      </c>
      <c r="C649">
        <v>24.859300000000001</v>
      </c>
      <c r="D649">
        <v>23.526800000000001</v>
      </c>
      <c r="E649">
        <v>19.240500000000001</v>
      </c>
      <c r="F649">
        <v>15.0617</v>
      </c>
      <c r="G649">
        <v>14.0054</v>
      </c>
      <c r="H649">
        <v>14.0054</v>
      </c>
      <c r="J649" s="13">
        <v>39317</v>
      </c>
      <c r="K649">
        <v>26.930700000000002</v>
      </c>
      <c r="L649">
        <v>26.930700000000002</v>
      </c>
      <c r="M649">
        <v>25.331</v>
      </c>
      <c r="N649">
        <v>19.899999999999999</v>
      </c>
      <c r="O649">
        <v>14.713699999999999</v>
      </c>
      <c r="P649">
        <v>13.2706</v>
      </c>
      <c r="Q649">
        <v>13.2706</v>
      </c>
    </row>
    <row r="650" spans="1:17" x14ac:dyDescent="0.25">
      <c r="A650" s="1">
        <v>39302</v>
      </c>
      <c r="B650">
        <v>24.653400000000001</v>
      </c>
      <c r="C650">
        <v>24.653400000000001</v>
      </c>
      <c r="D650">
        <v>23.249400000000001</v>
      </c>
      <c r="E650">
        <v>18.902899999999999</v>
      </c>
      <c r="F650">
        <v>14.999599999999999</v>
      </c>
      <c r="G650">
        <v>14.1296</v>
      </c>
      <c r="H650">
        <v>14.1296</v>
      </c>
      <c r="J650" s="13">
        <v>39318</v>
      </c>
      <c r="K650">
        <v>25.072800000000001</v>
      </c>
      <c r="L650">
        <v>25.072800000000001</v>
      </c>
      <c r="M650">
        <v>23.6616</v>
      </c>
      <c r="N650">
        <v>17.886800000000001</v>
      </c>
      <c r="O650">
        <v>12.6091</v>
      </c>
      <c r="P650">
        <v>11.650499999999999</v>
      </c>
      <c r="Q650">
        <v>11.650499999999999</v>
      </c>
    </row>
    <row r="651" spans="1:17" x14ac:dyDescent="0.25">
      <c r="A651" s="1">
        <v>39303</v>
      </c>
      <c r="B651">
        <v>29.784400000000002</v>
      </c>
      <c r="C651">
        <v>29.784400000000002</v>
      </c>
      <c r="D651">
        <v>28.354199999999999</v>
      </c>
      <c r="E651">
        <v>23.558700000000002</v>
      </c>
      <c r="F651">
        <v>19.1843</v>
      </c>
      <c r="G651">
        <v>17.8842</v>
      </c>
      <c r="H651">
        <v>17.8842</v>
      </c>
      <c r="J651" s="13">
        <v>39321</v>
      </c>
      <c r="K651">
        <v>27.916399999999999</v>
      </c>
      <c r="L651">
        <v>27.916399999999999</v>
      </c>
      <c r="M651">
        <v>25.909099999999999</v>
      </c>
      <c r="N651">
        <v>19.938700000000001</v>
      </c>
      <c r="O651">
        <v>14.503500000000001</v>
      </c>
      <c r="P651">
        <v>13.3268</v>
      </c>
      <c r="Q651">
        <v>13.3268</v>
      </c>
    </row>
    <row r="652" spans="1:17" x14ac:dyDescent="0.25">
      <c r="A652" s="1">
        <v>39304</v>
      </c>
      <c r="B652">
        <v>31.440100000000001</v>
      </c>
      <c r="C652">
        <v>31.440100000000001</v>
      </c>
      <c r="D652">
        <v>29.833200000000001</v>
      </c>
      <c r="E652">
        <v>25.1279</v>
      </c>
      <c r="F652">
        <v>20.470300000000002</v>
      </c>
      <c r="G652">
        <v>19.176500000000001</v>
      </c>
      <c r="H652">
        <v>19.176500000000001</v>
      </c>
      <c r="J652" s="13">
        <v>39322</v>
      </c>
      <c r="K652">
        <v>31.111999999999998</v>
      </c>
      <c r="L652">
        <v>31.111999999999998</v>
      </c>
      <c r="M652">
        <v>29.168399999999998</v>
      </c>
      <c r="N652">
        <v>23.459800000000001</v>
      </c>
      <c r="O652">
        <v>17.806899999999999</v>
      </c>
      <c r="P652">
        <v>16.241</v>
      </c>
      <c r="Q652">
        <v>16.241</v>
      </c>
    </row>
    <row r="653" spans="1:17" x14ac:dyDescent="0.25">
      <c r="A653" s="1">
        <v>39307</v>
      </c>
      <c r="B653">
        <v>28.905999999999999</v>
      </c>
      <c r="C653">
        <v>28.905999999999999</v>
      </c>
      <c r="D653">
        <v>27.663599999999999</v>
      </c>
      <c r="E653">
        <v>22.963000000000001</v>
      </c>
      <c r="F653">
        <v>18.589200000000002</v>
      </c>
      <c r="G653">
        <v>17.098299999999998</v>
      </c>
      <c r="H653">
        <v>17.098299999999998</v>
      </c>
      <c r="J653" s="13">
        <v>39323</v>
      </c>
      <c r="K653">
        <v>28.442799999999998</v>
      </c>
      <c r="L653">
        <v>28.442799999999998</v>
      </c>
      <c r="M653">
        <v>26.782399999999999</v>
      </c>
      <c r="N653">
        <v>21.058499999999999</v>
      </c>
      <c r="O653">
        <v>15.5983</v>
      </c>
      <c r="P653">
        <v>14.1496</v>
      </c>
      <c r="Q653">
        <v>14.1496</v>
      </c>
    </row>
    <row r="654" spans="1:17" x14ac:dyDescent="0.25">
      <c r="A654" s="1">
        <v>39308</v>
      </c>
      <c r="B654">
        <v>30.619700000000002</v>
      </c>
      <c r="C654">
        <v>30.619700000000002</v>
      </c>
      <c r="D654">
        <v>29.3123</v>
      </c>
      <c r="E654">
        <v>24.463899999999999</v>
      </c>
      <c r="F654">
        <v>19.988399999999999</v>
      </c>
      <c r="G654">
        <v>18.357800000000001</v>
      </c>
      <c r="H654">
        <v>18.357800000000001</v>
      </c>
      <c r="J654" s="13">
        <v>39324</v>
      </c>
      <c r="K654">
        <v>29.5321</v>
      </c>
      <c r="L654">
        <v>29.5321</v>
      </c>
      <c r="M654">
        <v>28.154199999999999</v>
      </c>
      <c r="N654">
        <v>22.644100000000002</v>
      </c>
      <c r="O654">
        <v>17.4939</v>
      </c>
      <c r="P654">
        <v>15.8429</v>
      </c>
      <c r="Q654">
        <v>15.8429</v>
      </c>
    </row>
    <row r="655" spans="1:17" x14ac:dyDescent="0.25">
      <c r="A655" s="1">
        <v>39309</v>
      </c>
      <c r="B655">
        <v>33.363399999999999</v>
      </c>
      <c r="C655">
        <v>33.363399999999999</v>
      </c>
      <c r="D655">
        <v>32.001100000000001</v>
      </c>
      <c r="E655">
        <v>27.2315</v>
      </c>
      <c r="F655">
        <v>22.571899999999999</v>
      </c>
      <c r="G655">
        <v>20.762599999999999</v>
      </c>
      <c r="H655">
        <v>20.762599999999999</v>
      </c>
      <c r="J655" s="13">
        <v>39325</v>
      </c>
      <c r="K655">
        <v>28.668600000000001</v>
      </c>
      <c r="L655">
        <v>28.668600000000001</v>
      </c>
      <c r="M655">
        <v>27.011500000000002</v>
      </c>
      <c r="N655">
        <v>21.070399999999999</v>
      </c>
      <c r="O655">
        <v>16.1433</v>
      </c>
      <c r="P655">
        <v>15.1197</v>
      </c>
      <c r="Q655">
        <v>15.1197</v>
      </c>
    </row>
    <row r="656" spans="1:17" x14ac:dyDescent="0.25">
      <c r="A656" s="1">
        <v>39310</v>
      </c>
      <c r="B656">
        <v>32.973599999999998</v>
      </c>
      <c r="C656">
        <v>32.973599999999998</v>
      </c>
      <c r="D656">
        <v>31.579699999999999</v>
      </c>
      <c r="E656">
        <v>26.975999999999999</v>
      </c>
      <c r="F656">
        <v>22.676500000000001</v>
      </c>
      <c r="G656">
        <v>21.074000000000002</v>
      </c>
      <c r="H656">
        <v>21.074000000000002</v>
      </c>
      <c r="J656" s="13">
        <v>39329</v>
      </c>
      <c r="K656">
        <v>27.6844</v>
      </c>
      <c r="L656">
        <v>27.6844</v>
      </c>
      <c r="M656">
        <v>26.458100000000002</v>
      </c>
      <c r="N656">
        <v>20.327999999999999</v>
      </c>
      <c r="O656">
        <v>15.062799999999999</v>
      </c>
      <c r="P656">
        <v>14.2338</v>
      </c>
      <c r="Q656">
        <v>14.2338</v>
      </c>
    </row>
    <row r="657" spans="1:17" x14ac:dyDescent="0.25">
      <c r="A657" s="1">
        <v>39311</v>
      </c>
      <c r="B657">
        <v>31.0322</v>
      </c>
      <c r="C657">
        <v>31.0322</v>
      </c>
      <c r="D657">
        <v>29.2423</v>
      </c>
      <c r="E657">
        <v>24.436499999999999</v>
      </c>
      <c r="F657">
        <v>20.7301</v>
      </c>
      <c r="G657">
        <v>19.886700000000001</v>
      </c>
      <c r="H657">
        <v>19.886700000000001</v>
      </c>
      <c r="J657" s="13">
        <v>39330</v>
      </c>
      <c r="K657">
        <v>30.142700000000001</v>
      </c>
      <c r="L657">
        <v>30.142700000000001</v>
      </c>
      <c r="M657">
        <v>28.0838</v>
      </c>
      <c r="N657">
        <v>22.019100000000002</v>
      </c>
      <c r="O657">
        <v>16.6921</v>
      </c>
      <c r="P657">
        <v>15.5914</v>
      </c>
      <c r="Q657">
        <v>15.5914</v>
      </c>
    </row>
    <row r="658" spans="1:17" x14ac:dyDescent="0.25">
      <c r="A658" s="1">
        <v>39314</v>
      </c>
      <c r="B658">
        <v>29.724599999999999</v>
      </c>
      <c r="C658">
        <v>29.724599999999999</v>
      </c>
      <c r="D658">
        <v>28.139299999999999</v>
      </c>
      <c r="E658">
        <v>23.4283</v>
      </c>
      <c r="F658">
        <v>18.9466</v>
      </c>
      <c r="G658">
        <v>17.686299999999999</v>
      </c>
      <c r="H658">
        <v>17.686299999999999</v>
      </c>
      <c r="J658" s="13">
        <v>39331</v>
      </c>
      <c r="K658">
        <v>28.624400000000001</v>
      </c>
      <c r="L658">
        <v>28.624400000000001</v>
      </c>
      <c r="M658">
        <v>27.2407</v>
      </c>
      <c r="N658">
        <v>21.077500000000001</v>
      </c>
      <c r="O658">
        <v>16.0322</v>
      </c>
      <c r="P658">
        <v>15.3253</v>
      </c>
      <c r="Q658">
        <v>15.3253</v>
      </c>
    </row>
    <row r="659" spans="1:17" x14ac:dyDescent="0.25">
      <c r="A659" s="1">
        <v>39315</v>
      </c>
      <c r="B659">
        <v>29.255299999999998</v>
      </c>
      <c r="C659">
        <v>29.255299999999998</v>
      </c>
      <c r="D659">
        <v>27.5381</v>
      </c>
      <c r="E659">
        <v>22.7621</v>
      </c>
      <c r="F659">
        <v>18.350200000000001</v>
      </c>
      <c r="G659">
        <v>17.2605</v>
      </c>
      <c r="H659">
        <v>17.2605</v>
      </c>
      <c r="J659" s="13">
        <v>39332</v>
      </c>
      <c r="K659">
        <v>30.7166</v>
      </c>
      <c r="L659">
        <v>30.7166</v>
      </c>
      <c r="M659">
        <v>29.2987</v>
      </c>
      <c r="N659">
        <v>23.5123</v>
      </c>
      <c r="O659">
        <v>18.6388</v>
      </c>
      <c r="P659">
        <v>17.560099999999998</v>
      </c>
      <c r="Q659">
        <v>17.560099999999998</v>
      </c>
    </row>
    <row r="660" spans="1:17" x14ac:dyDescent="0.25">
      <c r="A660" s="1">
        <v>39316</v>
      </c>
      <c r="B660">
        <v>26.5731</v>
      </c>
      <c r="C660">
        <v>26.5731</v>
      </c>
      <c r="D660">
        <v>25.038599999999999</v>
      </c>
      <c r="E660">
        <v>20.350999999999999</v>
      </c>
      <c r="F660">
        <v>15.984299999999999</v>
      </c>
      <c r="G660">
        <v>14.8423</v>
      </c>
      <c r="H660">
        <v>14.8423</v>
      </c>
      <c r="J660" s="13">
        <v>39335</v>
      </c>
      <c r="K660">
        <v>32.892499999999998</v>
      </c>
      <c r="L660">
        <v>32.892499999999998</v>
      </c>
      <c r="M660">
        <v>30.978100000000001</v>
      </c>
      <c r="N660">
        <v>25.032399999999999</v>
      </c>
      <c r="O660">
        <v>20.123100000000001</v>
      </c>
      <c r="P660">
        <v>19.256699999999999</v>
      </c>
      <c r="Q660">
        <v>19.256699999999999</v>
      </c>
    </row>
    <row r="661" spans="1:17" x14ac:dyDescent="0.25">
      <c r="A661" s="1">
        <v>39317</v>
      </c>
      <c r="B661">
        <v>26.629100000000001</v>
      </c>
      <c r="C661">
        <v>26.629100000000001</v>
      </c>
      <c r="D661">
        <v>25.078199999999999</v>
      </c>
      <c r="E661">
        <v>20.053000000000001</v>
      </c>
      <c r="F661">
        <v>15.598100000000001</v>
      </c>
      <c r="G661">
        <v>14.4024</v>
      </c>
      <c r="H661">
        <v>14.4024</v>
      </c>
      <c r="J661" s="13">
        <v>39336</v>
      </c>
      <c r="K661">
        <v>30.2837</v>
      </c>
      <c r="L661">
        <v>30.2837</v>
      </c>
      <c r="M661">
        <v>28.725300000000001</v>
      </c>
      <c r="N661">
        <v>22.920999999999999</v>
      </c>
      <c r="O661">
        <v>17.9041</v>
      </c>
      <c r="P661">
        <v>17.407</v>
      </c>
      <c r="Q661">
        <v>17.407</v>
      </c>
    </row>
    <row r="662" spans="1:17" x14ac:dyDescent="0.25">
      <c r="A662" s="1">
        <v>39318</v>
      </c>
      <c r="B662">
        <v>24.565999999999999</v>
      </c>
      <c r="C662">
        <v>24.565999999999999</v>
      </c>
      <c r="D662">
        <v>23.317799999999998</v>
      </c>
      <c r="E662">
        <v>18.336300000000001</v>
      </c>
      <c r="F662">
        <v>13.6144</v>
      </c>
      <c r="G662">
        <v>12.1275</v>
      </c>
      <c r="H662">
        <v>12.1275</v>
      </c>
      <c r="J662" s="13">
        <v>39337</v>
      </c>
      <c r="K662">
        <v>31.685300000000002</v>
      </c>
      <c r="L662">
        <v>31.685300000000002</v>
      </c>
      <c r="M662">
        <v>29.401299999999999</v>
      </c>
      <c r="N662">
        <v>23.007899999999999</v>
      </c>
      <c r="O662">
        <v>17.9512</v>
      </c>
      <c r="P662">
        <v>17.515999999999998</v>
      </c>
      <c r="Q662">
        <v>17.515999999999998</v>
      </c>
    </row>
    <row r="663" spans="1:17" x14ac:dyDescent="0.25">
      <c r="A663" s="1">
        <v>39321</v>
      </c>
      <c r="B663">
        <v>26.819800000000001</v>
      </c>
      <c r="C663">
        <v>26.819800000000001</v>
      </c>
      <c r="D663">
        <v>25.051400000000001</v>
      </c>
      <c r="E663">
        <v>20.049399999999999</v>
      </c>
      <c r="F663">
        <v>15.426600000000001</v>
      </c>
      <c r="G663">
        <v>14.3089</v>
      </c>
      <c r="H663">
        <v>14.3089</v>
      </c>
      <c r="J663" s="13">
        <v>39338</v>
      </c>
      <c r="K663">
        <v>32.473599999999998</v>
      </c>
      <c r="L663">
        <v>32.473599999999998</v>
      </c>
      <c r="M663">
        <v>30.104800000000001</v>
      </c>
      <c r="N663">
        <v>22.938600000000001</v>
      </c>
      <c r="O663">
        <v>18.276599999999998</v>
      </c>
      <c r="P663">
        <v>18.0334</v>
      </c>
      <c r="Q663">
        <v>18.0334</v>
      </c>
    </row>
    <row r="664" spans="1:17" x14ac:dyDescent="0.25">
      <c r="A664" s="1">
        <v>39322</v>
      </c>
      <c r="B664">
        <v>30.411899999999999</v>
      </c>
      <c r="C664">
        <v>30.411899999999999</v>
      </c>
      <c r="D664">
        <v>28.648599999999998</v>
      </c>
      <c r="E664">
        <v>23.677499999999998</v>
      </c>
      <c r="F664">
        <v>18.778600000000001</v>
      </c>
      <c r="G664">
        <v>17.352599999999999</v>
      </c>
      <c r="H664">
        <v>17.352599999999999</v>
      </c>
      <c r="J664" s="13">
        <v>39339</v>
      </c>
      <c r="K664">
        <v>31.488</v>
      </c>
      <c r="L664">
        <v>31.488</v>
      </c>
      <c r="M664">
        <v>29.221900000000002</v>
      </c>
      <c r="N664">
        <v>22.399799999999999</v>
      </c>
      <c r="O664">
        <v>17.6219</v>
      </c>
      <c r="P664">
        <v>17.444900000000001</v>
      </c>
      <c r="Q664">
        <v>17.444900000000001</v>
      </c>
    </row>
    <row r="665" spans="1:17" x14ac:dyDescent="0.25">
      <c r="A665" s="1">
        <v>39323</v>
      </c>
      <c r="B665">
        <v>27.898199999999999</v>
      </c>
      <c r="C665">
        <v>27.898199999999999</v>
      </c>
      <c r="D665">
        <v>26.317599999999999</v>
      </c>
      <c r="E665">
        <v>21.069299999999998</v>
      </c>
      <c r="F665">
        <v>16.241700000000002</v>
      </c>
      <c r="G665">
        <v>14.9244</v>
      </c>
      <c r="H665">
        <v>14.9244</v>
      </c>
      <c r="J665" s="13">
        <v>39342</v>
      </c>
      <c r="K665">
        <v>39.829700000000003</v>
      </c>
      <c r="L665">
        <v>39.829700000000003</v>
      </c>
      <c r="M665">
        <v>37.74</v>
      </c>
      <c r="N665">
        <v>29.290400000000002</v>
      </c>
      <c r="O665">
        <v>25.560099999999998</v>
      </c>
      <c r="P665">
        <v>25.5611</v>
      </c>
      <c r="Q665">
        <v>25.5611</v>
      </c>
    </row>
    <row r="666" spans="1:17" x14ac:dyDescent="0.25">
      <c r="A666" s="1">
        <v>39324</v>
      </c>
      <c r="B666">
        <v>28.914899999999999</v>
      </c>
      <c r="C666">
        <v>28.914899999999999</v>
      </c>
      <c r="D666">
        <v>27.597799999999999</v>
      </c>
      <c r="E666">
        <v>22.485800000000001</v>
      </c>
      <c r="F666">
        <v>17.802199999999999</v>
      </c>
      <c r="G666">
        <v>16.278300000000002</v>
      </c>
      <c r="H666">
        <v>16.278300000000002</v>
      </c>
      <c r="J666" s="13">
        <v>39343</v>
      </c>
      <c r="K666">
        <v>32.722999999999999</v>
      </c>
      <c r="L666">
        <v>32.722999999999999</v>
      </c>
      <c r="M666">
        <v>29.798400000000001</v>
      </c>
      <c r="N666">
        <v>18.872699999999998</v>
      </c>
      <c r="O666">
        <v>17.347300000000001</v>
      </c>
      <c r="P666">
        <v>17.347300000000001</v>
      </c>
      <c r="Q666">
        <v>17.347300000000001</v>
      </c>
    </row>
    <row r="667" spans="1:17" x14ac:dyDescent="0.25">
      <c r="A667" s="1">
        <v>39325</v>
      </c>
      <c r="B667">
        <v>27.807099999999998</v>
      </c>
      <c r="C667">
        <v>27.807099999999998</v>
      </c>
      <c r="D667">
        <v>26.363499999999998</v>
      </c>
      <c r="E667">
        <v>21.2668</v>
      </c>
      <c r="F667">
        <v>16.507300000000001</v>
      </c>
      <c r="G667">
        <v>15.221</v>
      </c>
      <c r="H667">
        <v>15.221</v>
      </c>
      <c r="J667" s="13">
        <v>39344</v>
      </c>
      <c r="K667">
        <v>26.036999999999999</v>
      </c>
      <c r="L667">
        <v>26.036999999999999</v>
      </c>
      <c r="M667">
        <v>26.036999999999999</v>
      </c>
      <c r="N667">
        <v>17.254999999999999</v>
      </c>
      <c r="O667">
        <v>15.366199999999999</v>
      </c>
      <c r="P667">
        <v>15.366199999999999</v>
      </c>
      <c r="Q667">
        <v>15.366199999999999</v>
      </c>
    </row>
    <row r="668" spans="1:17" x14ac:dyDescent="0.25">
      <c r="A668" s="1">
        <v>39329</v>
      </c>
      <c r="B668">
        <v>27.228999999999999</v>
      </c>
      <c r="C668">
        <v>27.228999999999999</v>
      </c>
      <c r="D668">
        <v>25.519500000000001</v>
      </c>
      <c r="E668">
        <v>20.409600000000001</v>
      </c>
      <c r="F668">
        <v>15.379300000000001</v>
      </c>
      <c r="G668">
        <v>14.3103</v>
      </c>
      <c r="H668">
        <v>14.3103</v>
      </c>
      <c r="J668" s="13">
        <v>39345</v>
      </c>
      <c r="K668">
        <v>22.463899999999999</v>
      </c>
      <c r="L668">
        <v>22.463899999999999</v>
      </c>
      <c r="M668">
        <v>22.463899999999999</v>
      </c>
      <c r="N668">
        <v>16.890499999999999</v>
      </c>
      <c r="O668">
        <v>18.679300000000001</v>
      </c>
      <c r="P668">
        <v>18.679300000000001</v>
      </c>
      <c r="Q668">
        <v>18.679300000000001</v>
      </c>
    </row>
    <row r="669" spans="1:17" x14ac:dyDescent="0.25">
      <c r="A669" s="1">
        <v>39330</v>
      </c>
      <c r="B669">
        <v>29.280799999999999</v>
      </c>
      <c r="C669">
        <v>29.280799999999999</v>
      </c>
      <c r="D669">
        <v>27.555399999999999</v>
      </c>
      <c r="E669">
        <v>22.202200000000001</v>
      </c>
      <c r="F669">
        <v>17.016100000000002</v>
      </c>
      <c r="G669">
        <v>15.8065</v>
      </c>
      <c r="H669">
        <v>15.8065</v>
      </c>
      <c r="J669" s="13">
        <v>39346</v>
      </c>
      <c r="K669">
        <v>23.912800000000001</v>
      </c>
      <c r="L669">
        <v>23.912800000000001</v>
      </c>
      <c r="M669">
        <v>22.280899999999999</v>
      </c>
      <c r="N669">
        <v>17.142700000000001</v>
      </c>
      <c r="O669">
        <v>12.609400000000001</v>
      </c>
      <c r="P669">
        <v>11.7051</v>
      </c>
      <c r="Q669">
        <v>11.7051</v>
      </c>
    </row>
    <row r="670" spans="1:17" x14ac:dyDescent="0.25">
      <c r="A670" s="1">
        <v>39331</v>
      </c>
      <c r="B670">
        <v>28.902799999999999</v>
      </c>
      <c r="C670">
        <v>28.902799999999999</v>
      </c>
      <c r="D670">
        <v>26.903400000000001</v>
      </c>
      <c r="E670">
        <v>21.471699999999998</v>
      </c>
      <c r="F670">
        <v>16.485900000000001</v>
      </c>
      <c r="G670">
        <v>15.5542</v>
      </c>
      <c r="H670">
        <v>15.5542</v>
      </c>
      <c r="J670" s="13">
        <v>39349</v>
      </c>
      <c r="K670">
        <v>24.131399999999999</v>
      </c>
      <c r="L670">
        <v>24.131399999999999</v>
      </c>
      <c r="M670">
        <v>22.669799999999999</v>
      </c>
      <c r="N670">
        <v>17.320399999999999</v>
      </c>
      <c r="O670">
        <v>12.4939</v>
      </c>
      <c r="P670">
        <v>11.508599999999999</v>
      </c>
      <c r="Q670">
        <v>11.508599999999999</v>
      </c>
    </row>
    <row r="671" spans="1:17" x14ac:dyDescent="0.25">
      <c r="A671" s="1">
        <v>39332</v>
      </c>
      <c r="B671">
        <v>31.671299999999999</v>
      </c>
      <c r="C671">
        <v>31.671299999999999</v>
      </c>
      <c r="D671">
        <v>29.6066</v>
      </c>
      <c r="E671">
        <v>24.158200000000001</v>
      </c>
      <c r="F671">
        <v>18.9893</v>
      </c>
      <c r="G671">
        <v>17.947299999999998</v>
      </c>
      <c r="H671">
        <v>17.947299999999998</v>
      </c>
      <c r="J671" s="13">
        <v>39350</v>
      </c>
      <c r="K671">
        <v>23.088200000000001</v>
      </c>
      <c r="L671">
        <v>23.088200000000001</v>
      </c>
      <c r="M671">
        <v>21.890999999999998</v>
      </c>
      <c r="N671">
        <v>16.9192</v>
      </c>
      <c r="O671">
        <v>12.302199999999999</v>
      </c>
      <c r="P671">
        <v>11.4634</v>
      </c>
      <c r="Q671">
        <v>11.4634</v>
      </c>
    </row>
    <row r="672" spans="1:17" x14ac:dyDescent="0.25">
      <c r="A672" s="1">
        <v>39335</v>
      </c>
      <c r="B672">
        <v>32.4041</v>
      </c>
      <c r="C672">
        <v>32.4041</v>
      </c>
      <c r="D672">
        <v>30.555399999999999</v>
      </c>
      <c r="E672">
        <v>24.978100000000001</v>
      </c>
      <c r="F672">
        <v>19.5425</v>
      </c>
      <c r="G672">
        <v>18.124700000000001</v>
      </c>
      <c r="H672">
        <v>18.124700000000001</v>
      </c>
      <c r="J672" s="13">
        <v>39351</v>
      </c>
      <c r="K672">
        <v>22.044899999999998</v>
      </c>
      <c r="L672">
        <v>22.044899999999998</v>
      </c>
      <c r="M672">
        <v>20.992999999999999</v>
      </c>
      <c r="N672">
        <v>15.9681</v>
      </c>
      <c r="O672">
        <v>11.8512</v>
      </c>
      <c r="P672">
        <v>11.4678</v>
      </c>
      <c r="Q672">
        <v>11.4678</v>
      </c>
    </row>
    <row r="673" spans="1:17" x14ac:dyDescent="0.25">
      <c r="A673" s="1">
        <v>39336</v>
      </c>
      <c r="B673">
        <v>29.706499999999998</v>
      </c>
      <c r="C673">
        <v>29.706499999999998</v>
      </c>
      <c r="D673">
        <v>28.1066</v>
      </c>
      <c r="E673">
        <v>22.666499999999999</v>
      </c>
      <c r="F673">
        <v>18.0077</v>
      </c>
      <c r="G673">
        <v>16.973800000000001</v>
      </c>
      <c r="H673">
        <v>16.973800000000001</v>
      </c>
      <c r="J673" s="13">
        <v>39352</v>
      </c>
      <c r="K673">
        <v>21.4602</v>
      </c>
      <c r="L673">
        <v>21.4602</v>
      </c>
      <c r="M673">
        <v>20.5383</v>
      </c>
      <c r="N673">
        <v>15.360200000000001</v>
      </c>
      <c r="O673">
        <v>10.949299999999999</v>
      </c>
      <c r="P673">
        <v>10.841799999999999</v>
      </c>
      <c r="Q673">
        <v>10.841799999999999</v>
      </c>
    </row>
    <row r="674" spans="1:17" x14ac:dyDescent="0.25">
      <c r="A674" s="1">
        <v>39337</v>
      </c>
      <c r="B674">
        <v>29.8017</v>
      </c>
      <c r="C674">
        <v>29.8017</v>
      </c>
      <c r="D674">
        <v>27.981300000000001</v>
      </c>
      <c r="E674">
        <v>22.701799999999999</v>
      </c>
      <c r="F674">
        <v>18.016300000000001</v>
      </c>
      <c r="G674">
        <v>17.094200000000001</v>
      </c>
      <c r="H674">
        <v>17.094200000000001</v>
      </c>
      <c r="J674" s="13">
        <v>39353</v>
      </c>
      <c r="K674">
        <v>22.925000000000001</v>
      </c>
      <c r="L674">
        <v>22.925000000000001</v>
      </c>
      <c r="M674">
        <v>21.495999999999999</v>
      </c>
      <c r="N674">
        <v>16.093800000000002</v>
      </c>
      <c r="O674">
        <v>11.8132</v>
      </c>
      <c r="P674">
        <v>11.123200000000001</v>
      </c>
      <c r="Q674">
        <v>11.123200000000001</v>
      </c>
    </row>
    <row r="675" spans="1:17" x14ac:dyDescent="0.25">
      <c r="A675" s="1">
        <v>39338</v>
      </c>
      <c r="B675">
        <v>29.197199999999999</v>
      </c>
      <c r="C675">
        <v>29.197199999999999</v>
      </c>
      <c r="D675">
        <v>27.592600000000001</v>
      </c>
      <c r="E675">
        <v>22.3935</v>
      </c>
      <c r="F675">
        <v>17.401700000000002</v>
      </c>
      <c r="G675">
        <v>16.6736</v>
      </c>
      <c r="H675">
        <v>16.6736</v>
      </c>
      <c r="J675" s="13">
        <v>39356</v>
      </c>
      <c r="K675">
        <v>22.500599999999999</v>
      </c>
      <c r="L675">
        <v>22.500599999999999</v>
      </c>
      <c r="M675">
        <v>21.353000000000002</v>
      </c>
      <c r="N675">
        <v>15.6075</v>
      </c>
      <c r="O675">
        <v>11.3565</v>
      </c>
      <c r="P675">
        <v>11.117000000000001</v>
      </c>
      <c r="Q675">
        <v>11.117000000000001</v>
      </c>
    </row>
    <row r="676" spans="1:17" x14ac:dyDescent="0.25">
      <c r="A676" s="1">
        <v>39339</v>
      </c>
      <c r="B676">
        <v>29.500800000000002</v>
      </c>
      <c r="C676">
        <v>29.500800000000002</v>
      </c>
      <c r="D676">
        <v>27.736699999999999</v>
      </c>
      <c r="E676">
        <v>22.294499999999999</v>
      </c>
      <c r="F676">
        <v>17.64</v>
      </c>
      <c r="G676">
        <v>17.035599999999999</v>
      </c>
      <c r="H676">
        <v>17.035599999999999</v>
      </c>
      <c r="J676" s="13">
        <v>39357</v>
      </c>
      <c r="K676">
        <v>23.101900000000001</v>
      </c>
      <c r="L676">
        <v>23.101900000000001</v>
      </c>
      <c r="M676">
        <v>22.017700000000001</v>
      </c>
      <c r="N676">
        <v>15.972300000000001</v>
      </c>
      <c r="O676">
        <v>11.6342</v>
      </c>
      <c r="P676">
        <v>11.3599</v>
      </c>
      <c r="Q676">
        <v>11.3599</v>
      </c>
    </row>
    <row r="677" spans="1:17" x14ac:dyDescent="0.25">
      <c r="A677" s="1">
        <v>39342</v>
      </c>
      <c r="B677">
        <v>33.469000000000001</v>
      </c>
      <c r="C677">
        <v>33.469000000000001</v>
      </c>
      <c r="D677">
        <v>31.508099999999999</v>
      </c>
      <c r="E677">
        <v>25.552700000000002</v>
      </c>
      <c r="F677">
        <v>20.1799</v>
      </c>
      <c r="G677">
        <v>19.5167</v>
      </c>
      <c r="H677">
        <v>19.5167</v>
      </c>
      <c r="J677" s="13">
        <v>39358</v>
      </c>
      <c r="K677">
        <v>23.450099999999999</v>
      </c>
      <c r="L677">
        <v>23.450099999999999</v>
      </c>
      <c r="M677">
        <v>21.787800000000001</v>
      </c>
      <c r="N677">
        <v>15.706799999999999</v>
      </c>
      <c r="O677">
        <v>11.515599999999999</v>
      </c>
      <c r="P677">
        <v>11.2613</v>
      </c>
      <c r="Q677">
        <v>11.2613</v>
      </c>
    </row>
    <row r="678" spans="1:17" x14ac:dyDescent="0.25">
      <c r="A678" s="1">
        <v>39343</v>
      </c>
      <c r="B678">
        <v>28.116099999999999</v>
      </c>
      <c r="C678">
        <v>28.116099999999999</v>
      </c>
      <c r="D678">
        <v>24.3568</v>
      </c>
      <c r="E678">
        <v>18.615100000000002</v>
      </c>
      <c r="F678">
        <v>15.1174</v>
      </c>
      <c r="G678">
        <v>15.1174</v>
      </c>
      <c r="H678">
        <v>15.1174</v>
      </c>
      <c r="J678" s="13">
        <v>39359</v>
      </c>
      <c r="K678">
        <v>22.6114</v>
      </c>
      <c r="L678">
        <v>22.6114</v>
      </c>
      <c r="M678">
        <v>21.7075</v>
      </c>
      <c r="N678">
        <v>15.854900000000001</v>
      </c>
      <c r="O678">
        <v>11.641400000000001</v>
      </c>
      <c r="P678">
        <v>11.343500000000001</v>
      </c>
      <c r="Q678">
        <v>11.343500000000001</v>
      </c>
    </row>
    <row r="679" spans="1:17" x14ac:dyDescent="0.25">
      <c r="A679" s="1">
        <v>39344</v>
      </c>
      <c r="B679">
        <v>26.8248</v>
      </c>
      <c r="C679">
        <v>26.8248</v>
      </c>
      <c r="D679">
        <v>22.750499999999999</v>
      </c>
      <c r="E679">
        <v>17.0975</v>
      </c>
      <c r="F679">
        <v>13.661099999999999</v>
      </c>
      <c r="G679">
        <v>13.661099999999999</v>
      </c>
      <c r="H679">
        <v>13.661099999999999</v>
      </c>
      <c r="J679" s="13">
        <v>39360</v>
      </c>
      <c r="K679">
        <v>21.861499999999999</v>
      </c>
      <c r="L679">
        <v>21.861499999999999</v>
      </c>
      <c r="M679">
        <v>20.107399999999998</v>
      </c>
      <c r="N679">
        <v>13.700200000000001</v>
      </c>
      <c r="O679">
        <v>10.713100000000001</v>
      </c>
      <c r="P679">
        <v>10.705</v>
      </c>
      <c r="Q679">
        <v>10.705</v>
      </c>
    </row>
    <row r="680" spans="1:17" x14ac:dyDescent="0.25">
      <c r="A680" s="1">
        <v>39345</v>
      </c>
      <c r="B680">
        <v>26.9145</v>
      </c>
      <c r="C680">
        <v>26.9145</v>
      </c>
      <c r="D680">
        <v>23.0579</v>
      </c>
      <c r="E680">
        <v>17.197900000000001</v>
      </c>
      <c r="F680">
        <v>14.9032</v>
      </c>
      <c r="G680">
        <v>14.9032</v>
      </c>
      <c r="H680">
        <v>14.9032</v>
      </c>
      <c r="J680" s="13">
        <v>39363</v>
      </c>
      <c r="K680">
        <v>22.751799999999999</v>
      </c>
      <c r="L680">
        <v>22.751799999999999</v>
      </c>
      <c r="M680">
        <v>21.6327</v>
      </c>
      <c r="N680">
        <v>15.1287</v>
      </c>
      <c r="O680">
        <v>12.6295</v>
      </c>
      <c r="P680">
        <v>12.811400000000001</v>
      </c>
      <c r="Q680">
        <v>12.811400000000001</v>
      </c>
    </row>
    <row r="681" spans="1:17" x14ac:dyDescent="0.25">
      <c r="A681" s="1">
        <v>39346</v>
      </c>
      <c r="B681">
        <v>22.964700000000001</v>
      </c>
      <c r="C681">
        <v>22.964700000000001</v>
      </c>
      <c r="D681">
        <v>21.7788</v>
      </c>
      <c r="E681">
        <v>18.0715</v>
      </c>
      <c r="F681">
        <v>14.4095</v>
      </c>
      <c r="G681">
        <v>13.634499999999999</v>
      </c>
      <c r="H681">
        <v>13.634499999999999</v>
      </c>
      <c r="J681" s="13">
        <v>39364</v>
      </c>
      <c r="K681">
        <v>22.571899999999999</v>
      </c>
      <c r="L681">
        <v>22.571899999999999</v>
      </c>
      <c r="M681">
        <v>20.924299999999999</v>
      </c>
      <c r="N681">
        <v>13.936999999999999</v>
      </c>
      <c r="O681">
        <v>12.6205</v>
      </c>
      <c r="P681">
        <v>12.9016</v>
      </c>
      <c r="Q681">
        <v>12.9016</v>
      </c>
    </row>
    <row r="682" spans="1:17" x14ac:dyDescent="0.25">
      <c r="A682" s="1">
        <v>39349</v>
      </c>
      <c r="B682">
        <v>22.822600000000001</v>
      </c>
      <c r="C682">
        <v>22.822600000000001</v>
      </c>
      <c r="D682">
        <v>21.782800000000002</v>
      </c>
      <c r="E682">
        <v>18.1554</v>
      </c>
      <c r="F682">
        <v>14.5977</v>
      </c>
      <c r="G682">
        <v>13.717599999999999</v>
      </c>
      <c r="H682">
        <v>13.717599999999999</v>
      </c>
      <c r="J682" s="13">
        <v>39365</v>
      </c>
      <c r="K682">
        <v>22.975100000000001</v>
      </c>
      <c r="L682">
        <v>22.975100000000001</v>
      </c>
      <c r="M682">
        <v>21.503</v>
      </c>
      <c r="N682">
        <v>14.415100000000001</v>
      </c>
      <c r="O682">
        <v>12.8376</v>
      </c>
      <c r="P682">
        <v>12.8888</v>
      </c>
      <c r="Q682">
        <v>12.8888</v>
      </c>
    </row>
    <row r="683" spans="1:17" x14ac:dyDescent="0.25">
      <c r="A683" s="1">
        <v>39350</v>
      </c>
      <c r="B683">
        <v>22.562200000000001</v>
      </c>
      <c r="C683">
        <v>22.562200000000001</v>
      </c>
      <c r="D683">
        <v>21.640999999999998</v>
      </c>
      <c r="E683">
        <v>17.980499999999999</v>
      </c>
      <c r="F683">
        <v>14.4855</v>
      </c>
      <c r="G683">
        <v>13.5421</v>
      </c>
      <c r="H683">
        <v>13.5421</v>
      </c>
      <c r="J683" s="13">
        <v>39366</v>
      </c>
      <c r="K683">
        <v>26.049499999999998</v>
      </c>
      <c r="L683">
        <v>26.049499999999998</v>
      </c>
      <c r="M683">
        <v>24.3292</v>
      </c>
      <c r="N683">
        <v>17.3901</v>
      </c>
      <c r="O683">
        <v>16.085899999999999</v>
      </c>
      <c r="P683">
        <v>16.617899999999999</v>
      </c>
      <c r="Q683">
        <v>16.617899999999999</v>
      </c>
    </row>
    <row r="684" spans="1:17" x14ac:dyDescent="0.25">
      <c r="A684" s="1">
        <v>39351</v>
      </c>
      <c r="B684">
        <v>21.5871</v>
      </c>
      <c r="C684">
        <v>21.5871</v>
      </c>
      <c r="D684">
        <v>20.799900000000001</v>
      </c>
      <c r="E684">
        <v>17.067499999999999</v>
      </c>
      <c r="F684">
        <v>13.487500000000001</v>
      </c>
      <c r="G684">
        <v>12.426500000000001</v>
      </c>
      <c r="H684">
        <v>12.426500000000001</v>
      </c>
      <c r="J684" s="13">
        <v>39367</v>
      </c>
      <c r="K684">
        <v>24.3735</v>
      </c>
      <c r="L684">
        <v>24.3735</v>
      </c>
      <c r="M684">
        <v>22.419</v>
      </c>
      <c r="N684">
        <v>14.4246</v>
      </c>
      <c r="O684">
        <v>14.4803</v>
      </c>
      <c r="P684">
        <v>14.548500000000001</v>
      </c>
      <c r="Q684">
        <v>14.548500000000001</v>
      </c>
    </row>
    <row r="685" spans="1:17" x14ac:dyDescent="0.25">
      <c r="A685" s="1">
        <v>39352</v>
      </c>
      <c r="B685">
        <v>20.811499999999999</v>
      </c>
      <c r="C685">
        <v>20.811499999999999</v>
      </c>
      <c r="D685">
        <v>20.1389</v>
      </c>
      <c r="E685">
        <v>16.449000000000002</v>
      </c>
      <c r="F685">
        <v>12.6409</v>
      </c>
      <c r="G685">
        <v>11.4306</v>
      </c>
      <c r="H685">
        <v>11.4306</v>
      </c>
      <c r="J685" s="13">
        <v>39370</v>
      </c>
      <c r="K685">
        <v>30.790900000000001</v>
      </c>
      <c r="L685">
        <v>30.790900000000001</v>
      </c>
      <c r="M685">
        <v>28.9556</v>
      </c>
      <c r="N685">
        <v>18.650600000000001</v>
      </c>
      <c r="O685">
        <v>17.389500000000002</v>
      </c>
      <c r="P685">
        <v>17.389500000000002</v>
      </c>
      <c r="Q685">
        <v>17.389500000000002</v>
      </c>
    </row>
    <row r="686" spans="1:17" x14ac:dyDescent="0.25">
      <c r="A686" s="1">
        <v>39353</v>
      </c>
      <c r="B686">
        <v>21.897099999999998</v>
      </c>
      <c r="C686">
        <v>21.897099999999998</v>
      </c>
      <c r="D686">
        <v>20.872199999999999</v>
      </c>
      <c r="E686">
        <v>17.045500000000001</v>
      </c>
      <c r="F686">
        <v>13.393700000000001</v>
      </c>
      <c r="G686">
        <v>12.5076</v>
      </c>
      <c r="H686">
        <v>12.5076</v>
      </c>
      <c r="J686" s="13">
        <v>39371</v>
      </c>
      <c r="K686">
        <v>36.161900000000003</v>
      </c>
      <c r="L686">
        <v>36.161900000000003</v>
      </c>
      <c r="M686">
        <v>31.741499999999998</v>
      </c>
      <c r="N686">
        <v>19.3902</v>
      </c>
      <c r="O686">
        <v>20.910499999999999</v>
      </c>
      <c r="P686">
        <v>20.910499999999999</v>
      </c>
      <c r="Q686">
        <v>20.910499999999999</v>
      </c>
    </row>
    <row r="687" spans="1:17" x14ac:dyDescent="0.25">
      <c r="A687" s="1">
        <v>39356</v>
      </c>
      <c r="B687">
        <v>21.547999999999998</v>
      </c>
      <c r="C687">
        <v>21.547999999999998</v>
      </c>
      <c r="D687">
        <v>20.702500000000001</v>
      </c>
      <c r="E687">
        <v>16.647099999999998</v>
      </c>
      <c r="F687">
        <v>12.7773</v>
      </c>
      <c r="G687">
        <v>11.7797</v>
      </c>
      <c r="H687">
        <v>11.7797</v>
      </c>
      <c r="J687" s="13">
        <v>39372</v>
      </c>
      <c r="K687">
        <v>41.189399999999999</v>
      </c>
      <c r="L687">
        <v>41.189399999999999</v>
      </c>
      <c r="M687">
        <v>36.222299999999997</v>
      </c>
      <c r="N687">
        <v>17.9984</v>
      </c>
      <c r="O687">
        <v>20.765599999999999</v>
      </c>
      <c r="P687">
        <v>20.765599999999999</v>
      </c>
      <c r="Q687">
        <v>20.765599999999999</v>
      </c>
    </row>
    <row r="688" spans="1:17" x14ac:dyDescent="0.25">
      <c r="A688" s="1">
        <v>39357</v>
      </c>
      <c r="B688">
        <v>22.187200000000001</v>
      </c>
      <c r="C688">
        <v>22.187200000000001</v>
      </c>
      <c r="D688">
        <v>21.416699999999999</v>
      </c>
      <c r="E688">
        <v>17.275400000000001</v>
      </c>
      <c r="F688">
        <v>13.433299999999999</v>
      </c>
      <c r="G688">
        <v>12.3796</v>
      </c>
      <c r="H688">
        <v>12.3796</v>
      </c>
      <c r="J688" s="13">
        <v>39373</v>
      </c>
      <c r="K688">
        <v>58.0137</v>
      </c>
      <c r="L688">
        <v>58.0137</v>
      </c>
      <c r="M688">
        <v>46.395400000000002</v>
      </c>
      <c r="N688">
        <v>18.278199999999998</v>
      </c>
      <c r="O688">
        <v>21.072800000000001</v>
      </c>
      <c r="P688">
        <v>21.072800000000001</v>
      </c>
      <c r="Q688">
        <v>21.072800000000001</v>
      </c>
    </row>
    <row r="689" spans="1:17" x14ac:dyDescent="0.25">
      <c r="A689" s="1">
        <v>39358</v>
      </c>
      <c r="B689">
        <v>22.598400000000002</v>
      </c>
      <c r="C689">
        <v>22.598400000000002</v>
      </c>
      <c r="D689">
        <v>21.4405</v>
      </c>
      <c r="E689">
        <v>17.366800000000001</v>
      </c>
      <c r="F689">
        <v>13.604900000000001</v>
      </c>
      <c r="G689">
        <v>12.7875</v>
      </c>
      <c r="H689">
        <v>12.7875</v>
      </c>
      <c r="J689" s="13">
        <v>39374</v>
      </c>
      <c r="K689">
        <v>26.9132</v>
      </c>
      <c r="L689">
        <v>26.9132</v>
      </c>
      <c r="M689">
        <v>25.65</v>
      </c>
      <c r="N689">
        <v>21.26</v>
      </c>
      <c r="O689">
        <v>17.057099999999998</v>
      </c>
      <c r="P689">
        <v>16.0398</v>
      </c>
      <c r="Q689">
        <v>16.0398</v>
      </c>
    </row>
    <row r="690" spans="1:17" x14ac:dyDescent="0.25">
      <c r="A690" s="1">
        <v>39359</v>
      </c>
      <c r="B690">
        <v>21.997</v>
      </c>
      <c r="C690">
        <v>21.997</v>
      </c>
      <c r="D690">
        <v>21.3079</v>
      </c>
      <c r="E690">
        <v>17.225200000000001</v>
      </c>
      <c r="F690">
        <v>13.3978</v>
      </c>
      <c r="G690">
        <v>12.283099999999999</v>
      </c>
      <c r="H690">
        <v>12.283099999999999</v>
      </c>
      <c r="J690" s="13">
        <v>39377</v>
      </c>
      <c r="K690">
        <v>25.979099999999999</v>
      </c>
      <c r="L690">
        <v>25.979099999999999</v>
      </c>
      <c r="M690">
        <v>24.753</v>
      </c>
      <c r="N690">
        <v>20.217300000000002</v>
      </c>
      <c r="O690">
        <v>15.877800000000001</v>
      </c>
      <c r="P690">
        <v>14.735799999999999</v>
      </c>
      <c r="Q690">
        <v>14.735799999999999</v>
      </c>
    </row>
    <row r="691" spans="1:17" x14ac:dyDescent="0.25">
      <c r="A691" s="1">
        <v>39360</v>
      </c>
      <c r="B691">
        <v>20.736999999999998</v>
      </c>
      <c r="C691">
        <v>20.736999999999998</v>
      </c>
      <c r="D691">
        <v>19.646999999999998</v>
      </c>
      <c r="E691">
        <v>15.5755</v>
      </c>
      <c r="F691">
        <v>11.934799999999999</v>
      </c>
      <c r="G691">
        <v>11.2234</v>
      </c>
      <c r="H691">
        <v>11.2234</v>
      </c>
      <c r="J691" s="13">
        <v>39378</v>
      </c>
      <c r="K691">
        <v>24.9709</v>
      </c>
      <c r="L691">
        <v>24.9709</v>
      </c>
      <c r="M691">
        <v>23.679600000000001</v>
      </c>
      <c r="N691">
        <v>18.8002</v>
      </c>
      <c r="O691">
        <v>14.203900000000001</v>
      </c>
      <c r="P691">
        <v>13.1516</v>
      </c>
      <c r="Q691">
        <v>13.1516</v>
      </c>
    </row>
    <row r="692" spans="1:17" x14ac:dyDescent="0.25">
      <c r="A692" s="1">
        <v>39363</v>
      </c>
      <c r="B692">
        <v>21.0168</v>
      </c>
      <c r="C692">
        <v>21.0168</v>
      </c>
      <c r="D692">
        <v>20.3264</v>
      </c>
      <c r="E692">
        <v>16.215499999999999</v>
      </c>
      <c r="F692">
        <v>12.4762</v>
      </c>
      <c r="G692">
        <v>11.5025</v>
      </c>
      <c r="H692">
        <v>11.5025</v>
      </c>
      <c r="J692" s="13">
        <v>39379</v>
      </c>
      <c r="K692">
        <v>25.283999999999999</v>
      </c>
      <c r="L692">
        <v>25.283999999999999</v>
      </c>
      <c r="M692">
        <v>24.119900000000001</v>
      </c>
      <c r="N692">
        <v>19.342400000000001</v>
      </c>
      <c r="O692">
        <v>14.6662</v>
      </c>
      <c r="P692">
        <v>13.4901</v>
      </c>
      <c r="Q692">
        <v>13.4901</v>
      </c>
    </row>
    <row r="693" spans="1:17" x14ac:dyDescent="0.25">
      <c r="A693" s="1">
        <v>39364</v>
      </c>
      <c r="B693">
        <v>20.139700000000001</v>
      </c>
      <c r="C693">
        <v>20.139700000000001</v>
      </c>
      <c r="D693">
        <v>19.275300000000001</v>
      </c>
      <c r="E693">
        <v>15.128399999999999</v>
      </c>
      <c r="F693">
        <v>11.486599999999999</v>
      </c>
      <c r="G693">
        <v>10.719900000000001</v>
      </c>
      <c r="H693">
        <v>10.719900000000001</v>
      </c>
      <c r="J693" s="13">
        <v>39380</v>
      </c>
      <c r="K693">
        <v>25.611999999999998</v>
      </c>
      <c r="L693">
        <v>25.611999999999998</v>
      </c>
      <c r="M693">
        <v>24.497499999999999</v>
      </c>
      <c r="N693">
        <v>20.0472</v>
      </c>
      <c r="O693">
        <v>15.2074</v>
      </c>
      <c r="P693">
        <v>14.04</v>
      </c>
      <c r="Q693">
        <v>14.04</v>
      </c>
    </row>
    <row r="694" spans="1:17" x14ac:dyDescent="0.25">
      <c r="A694" s="1">
        <v>39365</v>
      </c>
      <c r="B694">
        <v>20.294699999999999</v>
      </c>
      <c r="C694">
        <v>20.294699999999999</v>
      </c>
      <c r="D694">
        <v>19.5671</v>
      </c>
      <c r="E694">
        <v>15.488300000000001</v>
      </c>
      <c r="F694">
        <v>11.945499999999999</v>
      </c>
      <c r="G694">
        <v>11.101000000000001</v>
      </c>
      <c r="H694">
        <v>11.101000000000001</v>
      </c>
      <c r="J694" s="13">
        <v>39381</v>
      </c>
      <c r="K694">
        <v>24.128599999999999</v>
      </c>
      <c r="L694">
        <v>24.128599999999999</v>
      </c>
      <c r="M694">
        <v>23.056899999999999</v>
      </c>
      <c r="N694">
        <v>18.271000000000001</v>
      </c>
      <c r="O694">
        <v>13.5442</v>
      </c>
      <c r="P694">
        <v>12.4947</v>
      </c>
      <c r="Q694">
        <v>12.4947</v>
      </c>
    </row>
    <row r="695" spans="1:17" x14ac:dyDescent="0.25">
      <c r="A695" s="1">
        <v>39366</v>
      </c>
      <c r="B695">
        <v>22.437999999999999</v>
      </c>
      <c r="C695">
        <v>22.437999999999999</v>
      </c>
      <c r="D695">
        <v>21.535499999999999</v>
      </c>
      <c r="E695">
        <v>17.470099999999999</v>
      </c>
      <c r="F695">
        <v>13.9625</v>
      </c>
      <c r="G695">
        <v>13.170299999999999</v>
      </c>
      <c r="H695">
        <v>13.170299999999999</v>
      </c>
      <c r="J695" s="13">
        <v>39384</v>
      </c>
      <c r="K695">
        <v>24.428000000000001</v>
      </c>
      <c r="L695">
        <v>24.428000000000001</v>
      </c>
      <c r="M695">
        <v>23.667400000000001</v>
      </c>
      <c r="N695">
        <v>18.799700000000001</v>
      </c>
      <c r="O695">
        <v>13.9285</v>
      </c>
      <c r="P695">
        <v>12.8634</v>
      </c>
      <c r="Q695">
        <v>12.8634</v>
      </c>
    </row>
    <row r="696" spans="1:17" x14ac:dyDescent="0.25">
      <c r="A696" s="1">
        <v>39367</v>
      </c>
      <c r="B696">
        <v>21.1418</v>
      </c>
      <c r="C696">
        <v>21.1418</v>
      </c>
      <c r="D696">
        <v>20.3123</v>
      </c>
      <c r="E696">
        <v>16.242100000000001</v>
      </c>
      <c r="F696">
        <v>12.7624</v>
      </c>
      <c r="G696">
        <v>11.961</v>
      </c>
      <c r="H696">
        <v>11.961</v>
      </c>
      <c r="J696" s="13">
        <v>39385</v>
      </c>
      <c r="K696">
        <v>26.235299999999999</v>
      </c>
      <c r="L696">
        <v>26.235299999999999</v>
      </c>
      <c r="M696">
        <v>25.468399999999999</v>
      </c>
      <c r="N696">
        <v>20.605399999999999</v>
      </c>
      <c r="O696">
        <v>15.555400000000001</v>
      </c>
      <c r="P696">
        <v>14.2369</v>
      </c>
      <c r="Q696">
        <v>14.2369</v>
      </c>
    </row>
    <row r="697" spans="1:17" x14ac:dyDescent="0.25">
      <c r="A697" s="1">
        <v>39370</v>
      </c>
      <c r="B697">
        <v>22.924399999999999</v>
      </c>
      <c r="C697">
        <v>22.924399999999999</v>
      </c>
      <c r="D697">
        <v>22.2652</v>
      </c>
      <c r="E697">
        <v>18.1416</v>
      </c>
      <c r="F697">
        <v>14.507099999999999</v>
      </c>
      <c r="G697">
        <v>13.5205</v>
      </c>
      <c r="H697">
        <v>13.5205</v>
      </c>
      <c r="J697" s="13">
        <v>39386</v>
      </c>
      <c r="K697">
        <v>23.224499999999999</v>
      </c>
      <c r="L697">
        <v>23.224499999999999</v>
      </c>
      <c r="M697">
        <v>22.102799999999998</v>
      </c>
      <c r="N697">
        <v>16.93</v>
      </c>
      <c r="O697">
        <v>12.540699999999999</v>
      </c>
      <c r="P697">
        <v>12.144</v>
      </c>
      <c r="Q697">
        <v>12.144</v>
      </c>
    </row>
    <row r="698" spans="1:17" x14ac:dyDescent="0.25">
      <c r="A698" s="1">
        <v>39371</v>
      </c>
      <c r="B698">
        <v>23.972899999999999</v>
      </c>
      <c r="C698">
        <v>23.972899999999999</v>
      </c>
      <c r="D698">
        <v>22.812100000000001</v>
      </c>
      <c r="E698">
        <v>18.569600000000001</v>
      </c>
      <c r="F698">
        <v>14.7935</v>
      </c>
      <c r="G698">
        <v>13.970800000000001</v>
      </c>
      <c r="H698">
        <v>13.970800000000001</v>
      </c>
      <c r="J698" s="13">
        <v>39387</v>
      </c>
      <c r="K698">
        <v>28.255299999999998</v>
      </c>
      <c r="L698">
        <v>28.255299999999998</v>
      </c>
      <c r="M698">
        <v>27.337499999999999</v>
      </c>
      <c r="N698">
        <v>22.206700000000001</v>
      </c>
      <c r="O698">
        <v>16.633099999999999</v>
      </c>
      <c r="P698">
        <v>14.8795</v>
      </c>
      <c r="Q698">
        <v>14.8795</v>
      </c>
    </row>
    <row r="699" spans="1:17" x14ac:dyDescent="0.25">
      <c r="A699" s="1">
        <v>39372</v>
      </c>
      <c r="B699">
        <v>22.1739</v>
      </c>
      <c r="C699">
        <v>22.1739</v>
      </c>
      <c r="D699">
        <v>21.275099999999998</v>
      </c>
      <c r="E699">
        <v>16.915099999999999</v>
      </c>
      <c r="F699">
        <v>13.2623</v>
      </c>
      <c r="G699">
        <v>12.450799999999999</v>
      </c>
      <c r="H699">
        <v>12.450799999999999</v>
      </c>
      <c r="J699" s="13">
        <v>39388</v>
      </c>
      <c r="K699">
        <v>26.674700000000001</v>
      </c>
      <c r="L699">
        <v>26.674700000000001</v>
      </c>
      <c r="M699">
        <v>25.654499999999999</v>
      </c>
      <c r="N699">
        <v>20.335000000000001</v>
      </c>
      <c r="O699">
        <v>15.4892</v>
      </c>
      <c r="P699">
        <v>14.6675</v>
      </c>
      <c r="Q699">
        <v>14.6675</v>
      </c>
    </row>
    <row r="700" spans="1:17" x14ac:dyDescent="0.25">
      <c r="A700" s="1">
        <v>39373</v>
      </c>
      <c r="B700">
        <v>22.598299999999998</v>
      </c>
      <c r="C700">
        <v>22.598299999999998</v>
      </c>
      <c r="D700">
        <v>21.471900000000002</v>
      </c>
      <c r="E700">
        <v>17.170400000000001</v>
      </c>
      <c r="F700">
        <v>13.400700000000001</v>
      </c>
      <c r="G700">
        <v>12.657</v>
      </c>
      <c r="H700">
        <v>12.657</v>
      </c>
      <c r="J700" s="13">
        <v>39391</v>
      </c>
      <c r="K700">
        <v>29.6965</v>
      </c>
      <c r="L700">
        <v>29.6965</v>
      </c>
      <c r="M700">
        <v>28.645199999999999</v>
      </c>
      <c r="N700">
        <v>22.873000000000001</v>
      </c>
      <c r="O700">
        <v>17.278400000000001</v>
      </c>
      <c r="P700">
        <v>16.175000000000001</v>
      </c>
      <c r="Q700">
        <v>16.175000000000001</v>
      </c>
    </row>
    <row r="701" spans="1:17" x14ac:dyDescent="0.25">
      <c r="A701" s="1">
        <v>39374</v>
      </c>
      <c r="B701">
        <v>25.19</v>
      </c>
      <c r="C701">
        <v>25.19</v>
      </c>
      <c r="D701">
        <v>24.130700000000001</v>
      </c>
      <c r="E701">
        <v>20.785599999999999</v>
      </c>
      <c r="F701">
        <v>17.845600000000001</v>
      </c>
      <c r="G701">
        <v>17.128399999999999</v>
      </c>
      <c r="H701">
        <v>17.128399999999999</v>
      </c>
      <c r="J701" s="13">
        <v>39392</v>
      </c>
      <c r="K701">
        <v>26.227900000000002</v>
      </c>
      <c r="L701">
        <v>26.227900000000002</v>
      </c>
      <c r="M701">
        <v>25.3278</v>
      </c>
      <c r="N701">
        <v>19.638300000000001</v>
      </c>
      <c r="O701">
        <v>14.7538</v>
      </c>
      <c r="P701">
        <v>14.4589</v>
      </c>
      <c r="Q701">
        <v>14.4589</v>
      </c>
    </row>
    <row r="702" spans="1:17" x14ac:dyDescent="0.25">
      <c r="A702" s="1">
        <v>39377</v>
      </c>
      <c r="B702">
        <v>24.5855</v>
      </c>
      <c r="C702">
        <v>24.5855</v>
      </c>
      <c r="D702">
        <v>23.6174</v>
      </c>
      <c r="E702">
        <v>20.131499999999999</v>
      </c>
      <c r="F702">
        <v>16.941299999999998</v>
      </c>
      <c r="G702">
        <v>16.122299999999999</v>
      </c>
      <c r="H702">
        <v>16.122299999999999</v>
      </c>
      <c r="J702" s="13">
        <v>39393</v>
      </c>
      <c r="K702">
        <v>34.290700000000001</v>
      </c>
      <c r="L702">
        <v>34.290700000000001</v>
      </c>
      <c r="M702">
        <v>32.552799999999998</v>
      </c>
      <c r="N702">
        <v>26.913</v>
      </c>
      <c r="O702">
        <v>21.1387</v>
      </c>
      <c r="P702">
        <v>19.905000000000001</v>
      </c>
      <c r="Q702">
        <v>19.905000000000001</v>
      </c>
    </row>
    <row r="703" spans="1:17" x14ac:dyDescent="0.25">
      <c r="A703" s="1">
        <v>39378</v>
      </c>
      <c r="B703">
        <v>23.577100000000002</v>
      </c>
      <c r="C703">
        <v>23.577100000000002</v>
      </c>
      <c r="D703">
        <v>22.583400000000001</v>
      </c>
      <c r="E703">
        <v>19.046700000000001</v>
      </c>
      <c r="F703">
        <v>15.8383</v>
      </c>
      <c r="G703">
        <v>15.059799999999999</v>
      </c>
      <c r="H703">
        <v>15.059799999999999</v>
      </c>
      <c r="J703" s="13">
        <v>39394</v>
      </c>
      <c r="K703">
        <v>32.419800000000002</v>
      </c>
      <c r="L703">
        <v>32.419800000000002</v>
      </c>
      <c r="M703">
        <v>31.116599999999998</v>
      </c>
      <c r="N703">
        <v>25.366499999999998</v>
      </c>
      <c r="O703">
        <v>21.174800000000001</v>
      </c>
      <c r="P703">
        <v>20.9542</v>
      </c>
      <c r="Q703">
        <v>20.9542</v>
      </c>
    </row>
    <row r="704" spans="1:17" x14ac:dyDescent="0.25">
      <c r="A704" s="1">
        <v>39379</v>
      </c>
      <c r="B704">
        <v>23.936199999999999</v>
      </c>
      <c r="C704">
        <v>23.936199999999999</v>
      </c>
      <c r="D704">
        <v>22.999400000000001</v>
      </c>
      <c r="E704">
        <v>19.3904</v>
      </c>
      <c r="F704">
        <v>15.998699999999999</v>
      </c>
      <c r="G704">
        <v>15.132400000000001</v>
      </c>
      <c r="H704">
        <v>15.132400000000001</v>
      </c>
      <c r="J704" s="13">
        <v>39395</v>
      </c>
      <c r="K704">
        <v>33.956800000000001</v>
      </c>
      <c r="L704">
        <v>33.956800000000001</v>
      </c>
      <c r="M704">
        <v>32.423200000000001</v>
      </c>
      <c r="N704">
        <v>26.618200000000002</v>
      </c>
      <c r="O704">
        <v>22.398</v>
      </c>
      <c r="P704">
        <v>22.097000000000001</v>
      </c>
      <c r="Q704">
        <v>22.097000000000001</v>
      </c>
    </row>
    <row r="705" spans="1:17" x14ac:dyDescent="0.25">
      <c r="A705" s="1">
        <v>39380</v>
      </c>
      <c r="B705">
        <v>24.227</v>
      </c>
      <c r="C705">
        <v>24.227</v>
      </c>
      <c r="D705">
        <v>23.227599999999999</v>
      </c>
      <c r="E705">
        <v>19.691099999999999</v>
      </c>
      <c r="F705">
        <v>16.2544</v>
      </c>
      <c r="G705">
        <v>15.418100000000001</v>
      </c>
      <c r="H705">
        <v>15.418100000000001</v>
      </c>
      <c r="J705" s="13">
        <v>39398</v>
      </c>
      <c r="K705">
        <v>42.581099999999999</v>
      </c>
      <c r="L705">
        <v>42.581099999999999</v>
      </c>
      <c r="M705">
        <v>39.854100000000003</v>
      </c>
      <c r="N705">
        <v>32.036999999999999</v>
      </c>
      <c r="O705">
        <v>27.722799999999999</v>
      </c>
      <c r="P705">
        <v>27.888200000000001</v>
      </c>
      <c r="Q705">
        <v>27.888200000000001</v>
      </c>
    </row>
    <row r="706" spans="1:17" x14ac:dyDescent="0.25">
      <c r="A706" s="1">
        <v>39381</v>
      </c>
      <c r="B706">
        <v>22.9621</v>
      </c>
      <c r="C706">
        <v>22.9621</v>
      </c>
      <c r="D706">
        <v>22.054600000000001</v>
      </c>
      <c r="E706">
        <v>18.386500000000002</v>
      </c>
      <c r="F706">
        <v>15.007</v>
      </c>
      <c r="G706">
        <v>14.197100000000001</v>
      </c>
      <c r="H706">
        <v>14.197100000000001</v>
      </c>
      <c r="J706" s="13">
        <v>39399</v>
      </c>
      <c r="K706">
        <v>38.239199999999997</v>
      </c>
      <c r="L706">
        <v>38.239199999999997</v>
      </c>
      <c r="M706">
        <v>36.513500000000001</v>
      </c>
      <c r="N706">
        <v>27.668600000000001</v>
      </c>
      <c r="O706">
        <v>24.913900000000002</v>
      </c>
      <c r="P706">
        <v>25.711400000000001</v>
      </c>
      <c r="Q706">
        <v>25.711400000000001</v>
      </c>
    </row>
    <row r="707" spans="1:17" x14ac:dyDescent="0.25">
      <c r="A707" s="1">
        <v>39384</v>
      </c>
      <c r="B707">
        <v>22.7943</v>
      </c>
      <c r="C707">
        <v>22.7943</v>
      </c>
      <c r="D707">
        <v>22.1297</v>
      </c>
      <c r="E707">
        <v>18.360800000000001</v>
      </c>
      <c r="F707">
        <v>14.772600000000001</v>
      </c>
      <c r="G707">
        <v>13.7658</v>
      </c>
      <c r="H707">
        <v>13.7658</v>
      </c>
      <c r="J707" s="13">
        <v>39400</v>
      </c>
      <c r="K707">
        <v>43.7562</v>
      </c>
      <c r="L707">
        <v>43.7562</v>
      </c>
      <c r="M707">
        <v>39.666400000000003</v>
      </c>
      <c r="N707">
        <v>28.820499999999999</v>
      </c>
      <c r="O707">
        <v>29.507300000000001</v>
      </c>
      <c r="P707">
        <v>30.651</v>
      </c>
      <c r="Q707">
        <v>30.651</v>
      </c>
    </row>
    <row r="708" spans="1:17" x14ac:dyDescent="0.25">
      <c r="A708" s="1">
        <v>39385</v>
      </c>
      <c r="B708">
        <v>23.772400000000001</v>
      </c>
      <c r="C708">
        <v>23.772400000000001</v>
      </c>
      <c r="D708">
        <v>23.108799999999999</v>
      </c>
      <c r="E708">
        <v>19.357600000000001</v>
      </c>
      <c r="F708">
        <v>15.765700000000001</v>
      </c>
      <c r="G708">
        <v>14.6906</v>
      </c>
      <c r="H708">
        <v>14.6906</v>
      </c>
      <c r="J708" s="13">
        <v>39401</v>
      </c>
      <c r="K708">
        <v>52.104999999999997</v>
      </c>
      <c r="L708">
        <v>52.104999999999997</v>
      </c>
      <c r="M708">
        <v>48.733699999999999</v>
      </c>
      <c r="N708">
        <v>32.566099999999999</v>
      </c>
      <c r="O708">
        <v>28.695</v>
      </c>
      <c r="P708">
        <v>28.695</v>
      </c>
      <c r="Q708">
        <v>28.695</v>
      </c>
    </row>
    <row r="709" spans="1:17" x14ac:dyDescent="0.25">
      <c r="A709" s="1">
        <v>39386</v>
      </c>
      <c r="B709">
        <v>21.9346</v>
      </c>
      <c r="C709">
        <v>21.9346</v>
      </c>
      <c r="D709">
        <v>20.970099999999999</v>
      </c>
      <c r="E709">
        <v>17.152799999999999</v>
      </c>
      <c r="F709">
        <v>13.5974</v>
      </c>
      <c r="G709">
        <v>12.7994</v>
      </c>
      <c r="H709">
        <v>12.7994</v>
      </c>
      <c r="J709" s="13">
        <v>39402</v>
      </c>
      <c r="K709">
        <v>29.634599999999999</v>
      </c>
      <c r="L709">
        <v>29.634599999999999</v>
      </c>
      <c r="M709">
        <v>27.968599999999999</v>
      </c>
      <c r="N709">
        <v>23.1235</v>
      </c>
      <c r="O709">
        <v>18.243200000000002</v>
      </c>
      <c r="P709">
        <v>16.949000000000002</v>
      </c>
      <c r="Q709">
        <v>16.949000000000002</v>
      </c>
    </row>
    <row r="710" spans="1:17" x14ac:dyDescent="0.25">
      <c r="A710" s="1">
        <v>39387</v>
      </c>
      <c r="B710">
        <v>25.555299999999999</v>
      </c>
      <c r="C710">
        <v>25.555299999999999</v>
      </c>
      <c r="D710">
        <v>24.7882</v>
      </c>
      <c r="E710">
        <v>21.032399999999999</v>
      </c>
      <c r="F710">
        <v>17.501200000000001</v>
      </c>
      <c r="G710">
        <v>16.402899999999999</v>
      </c>
      <c r="H710">
        <v>16.402899999999999</v>
      </c>
      <c r="J710" s="13">
        <v>39405</v>
      </c>
      <c r="K710">
        <v>30.131799999999998</v>
      </c>
      <c r="L710">
        <v>30.131799999999998</v>
      </c>
      <c r="M710">
        <v>28.6938</v>
      </c>
      <c r="N710">
        <v>24.259799999999998</v>
      </c>
      <c r="O710">
        <v>19.563700000000001</v>
      </c>
      <c r="P710">
        <v>18.070599999999999</v>
      </c>
      <c r="Q710">
        <v>18.070599999999999</v>
      </c>
    </row>
    <row r="711" spans="1:17" x14ac:dyDescent="0.25">
      <c r="A711" s="1">
        <v>39388</v>
      </c>
      <c r="B711">
        <v>25.587599999999998</v>
      </c>
      <c r="C711">
        <v>25.587599999999998</v>
      </c>
      <c r="D711">
        <v>24.686800000000002</v>
      </c>
      <c r="E711">
        <v>20.652100000000001</v>
      </c>
      <c r="F711">
        <v>16.842600000000001</v>
      </c>
      <c r="G711">
        <v>15.7675</v>
      </c>
      <c r="H711">
        <v>15.7675</v>
      </c>
      <c r="J711" s="13">
        <v>39406</v>
      </c>
      <c r="K711">
        <v>28.9223</v>
      </c>
      <c r="L711">
        <v>28.9223</v>
      </c>
      <c r="M711">
        <v>27.6524</v>
      </c>
      <c r="N711">
        <v>23.468800000000002</v>
      </c>
      <c r="O711">
        <v>18.882000000000001</v>
      </c>
      <c r="P711">
        <v>17.369399999999999</v>
      </c>
      <c r="Q711">
        <v>17.369399999999999</v>
      </c>
    </row>
    <row r="712" spans="1:17" x14ac:dyDescent="0.25">
      <c r="A712" s="1">
        <v>39391</v>
      </c>
      <c r="B712">
        <v>27.116099999999999</v>
      </c>
      <c r="C712">
        <v>27.116099999999999</v>
      </c>
      <c r="D712">
        <v>26.274899999999999</v>
      </c>
      <c r="E712">
        <v>22.197500000000002</v>
      </c>
      <c r="F712">
        <v>18.194600000000001</v>
      </c>
      <c r="G712">
        <v>16.8993</v>
      </c>
      <c r="H712">
        <v>16.8993</v>
      </c>
      <c r="J712" s="13">
        <v>39407</v>
      </c>
      <c r="K712">
        <v>30.5078</v>
      </c>
      <c r="L712">
        <v>30.5078</v>
      </c>
      <c r="M712">
        <v>29.253499999999999</v>
      </c>
      <c r="N712">
        <v>25.633299999999998</v>
      </c>
      <c r="O712">
        <v>21.744700000000002</v>
      </c>
      <c r="P712">
        <v>20.494900000000001</v>
      </c>
      <c r="Q712">
        <v>20.494900000000001</v>
      </c>
    </row>
    <row r="713" spans="1:17" x14ac:dyDescent="0.25">
      <c r="A713" s="1">
        <v>39392</v>
      </c>
      <c r="B713">
        <v>24.377400000000002</v>
      </c>
      <c r="C713">
        <v>24.377400000000002</v>
      </c>
      <c r="D713">
        <v>23.611999999999998</v>
      </c>
      <c r="E713">
        <v>19.467300000000002</v>
      </c>
      <c r="F713">
        <v>15.408799999999999</v>
      </c>
      <c r="G713">
        <v>14.117100000000001</v>
      </c>
      <c r="H713">
        <v>14.117100000000001</v>
      </c>
      <c r="J713" s="13">
        <v>39409</v>
      </c>
      <c r="K713">
        <v>29.364999999999998</v>
      </c>
      <c r="L713">
        <v>29.364999999999998</v>
      </c>
      <c r="M713">
        <v>28.480699999999999</v>
      </c>
      <c r="N713">
        <v>24.809200000000001</v>
      </c>
      <c r="O713">
        <v>20.7332</v>
      </c>
      <c r="P713">
        <v>19.110800000000001</v>
      </c>
      <c r="Q713">
        <v>19.110800000000001</v>
      </c>
    </row>
    <row r="714" spans="1:17" x14ac:dyDescent="0.25">
      <c r="A714" s="1">
        <v>39393</v>
      </c>
      <c r="B714">
        <v>29.257899999999999</v>
      </c>
      <c r="C714">
        <v>29.257899999999999</v>
      </c>
      <c r="D714">
        <v>27.863299999999999</v>
      </c>
      <c r="E714">
        <v>23.696200000000001</v>
      </c>
      <c r="F714">
        <v>19.4894</v>
      </c>
      <c r="G714">
        <v>18.4803</v>
      </c>
      <c r="H714">
        <v>18.4803</v>
      </c>
      <c r="J714" s="13">
        <v>39412</v>
      </c>
      <c r="K714">
        <v>32.702500000000001</v>
      </c>
      <c r="L714">
        <v>32.702500000000001</v>
      </c>
      <c r="M714">
        <v>31.553699999999999</v>
      </c>
      <c r="N714">
        <v>28.272500000000001</v>
      </c>
      <c r="O714">
        <v>24.4895</v>
      </c>
      <c r="P714">
        <v>23.327400000000001</v>
      </c>
      <c r="Q714">
        <v>23.327400000000001</v>
      </c>
    </row>
    <row r="715" spans="1:17" x14ac:dyDescent="0.25">
      <c r="A715" s="1">
        <v>39394</v>
      </c>
      <c r="B715">
        <v>28.843699999999998</v>
      </c>
      <c r="C715">
        <v>28.843699999999998</v>
      </c>
      <c r="D715">
        <v>27.826000000000001</v>
      </c>
      <c r="E715">
        <v>23.6477</v>
      </c>
      <c r="F715">
        <v>19.364899999999999</v>
      </c>
      <c r="G715">
        <v>17.888000000000002</v>
      </c>
      <c r="H715">
        <v>17.888000000000002</v>
      </c>
      <c r="J715" s="13">
        <v>39413</v>
      </c>
      <c r="K715">
        <v>29.979199999999999</v>
      </c>
      <c r="L715">
        <v>29.979199999999999</v>
      </c>
      <c r="M715">
        <v>29.009899999999998</v>
      </c>
      <c r="N715">
        <v>25.789400000000001</v>
      </c>
      <c r="O715">
        <v>21.959099999999999</v>
      </c>
      <c r="P715">
        <v>20.6449</v>
      </c>
      <c r="Q715">
        <v>20.6449</v>
      </c>
    </row>
    <row r="716" spans="1:17" x14ac:dyDescent="0.25">
      <c r="A716" s="1">
        <v>39395</v>
      </c>
      <c r="B716">
        <v>31.506399999999999</v>
      </c>
      <c r="C716">
        <v>31.506399999999999</v>
      </c>
      <c r="D716">
        <v>30.346699999999998</v>
      </c>
      <c r="E716">
        <v>25.962599999999998</v>
      </c>
      <c r="F716">
        <v>21.617000000000001</v>
      </c>
      <c r="G716">
        <v>20.069099999999999</v>
      </c>
      <c r="H716">
        <v>20.069099999999999</v>
      </c>
      <c r="J716" s="13">
        <v>39414</v>
      </c>
      <c r="K716">
        <v>27.993200000000002</v>
      </c>
      <c r="L716">
        <v>27.993200000000002</v>
      </c>
      <c r="M716">
        <v>27.225200000000001</v>
      </c>
      <c r="N716">
        <v>23.436399999999999</v>
      </c>
      <c r="O716">
        <v>19.124700000000001</v>
      </c>
      <c r="P716">
        <v>17.560600000000001</v>
      </c>
      <c r="Q716">
        <v>17.560600000000001</v>
      </c>
    </row>
    <row r="717" spans="1:17" x14ac:dyDescent="0.25">
      <c r="A717" s="1">
        <v>39398</v>
      </c>
      <c r="B717">
        <v>32.939799999999998</v>
      </c>
      <c r="C717">
        <v>32.939799999999998</v>
      </c>
      <c r="D717">
        <v>31.3674</v>
      </c>
      <c r="E717">
        <v>26.8201</v>
      </c>
      <c r="F717">
        <v>22.1998</v>
      </c>
      <c r="G717">
        <v>20.8325</v>
      </c>
      <c r="H717">
        <v>20.8325</v>
      </c>
      <c r="J717" s="13">
        <v>39415</v>
      </c>
      <c r="K717">
        <v>27.5547</v>
      </c>
      <c r="L717">
        <v>27.5547</v>
      </c>
      <c r="M717">
        <v>26.879300000000001</v>
      </c>
      <c r="N717">
        <v>23.443100000000001</v>
      </c>
      <c r="O717">
        <v>19.2026</v>
      </c>
      <c r="P717">
        <v>17.560600000000001</v>
      </c>
      <c r="Q717">
        <v>17.560600000000001</v>
      </c>
    </row>
    <row r="718" spans="1:17" x14ac:dyDescent="0.25">
      <c r="A718" s="1">
        <v>39399</v>
      </c>
      <c r="B718">
        <v>27.895199999999999</v>
      </c>
      <c r="C718">
        <v>27.895199999999999</v>
      </c>
      <c r="D718">
        <v>26.847100000000001</v>
      </c>
      <c r="E718">
        <v>21.9649</v>
      </c>
      <c r="F718">
        <v>17.100100000000001</v>
      </c>
      <c r="G718">
        <v>15.3759</v>
      </c>
      <c r="H718">
        <v>15.3759</v>
      </c>
      <c r="J718" s="13">
        <v>39416</v>
      </c>
      <c r="K718">
        <v>26.192900000000002</v>
      </c>
      <c r="L718">
        <v>26.192900000000002</v>
      </c>
      <c r="M718">
        <v>25.214300000000001</v>
      </c>
      <c r="N718">
        <v>21.468499999999999</v>
      </c>
      <c r="O718">
        <v>17.097899999999999</v>
      </c>
      <c r="P718">
        <v>15.8719</v>
      </c>
      <c r="Q718">
        <v>15.8719</v>
      </c>
    </row>
    <row r="719" spans="1:17" x14ac:dyDescent="0.25">
      <c r="A719" s="1">
        <v>39400</v>
      </c>
      <c r="B719">
        <v>29.395299999999999</v>
      </c>
      <c r="C719">
        <v>29.395299999999999</v>
      </c>
      <c r="D719">
        <v>27.924800000000001</v>
      </c>
      <c r="E719">
        <v>23.022099999999998</v>
      </c>
      <c r="F719">
        <v>18.2912</v>
      </c>
      <c r="G719">
        <v>17.037600000000001</v>
      </c>
      <c r="H719">
        <v>17.037600000000001</v>
      </c>
      <c r="J719" s="13">
        <v>39419</v>
      </c>
      <c r="K719">
        <v>27.1633</v>
      </c>
      <c r="L719">
        <v>27.1633</v>
      </c>
      <c r="M719">
        <v>26.3155</v>
      </c>
      <c r="N719">
        <v>22.770600000000002</v>
      </c>
      <c r="O719">
        <v>18.2316</v>
      </c>
      <c r="P719">
        <v>16.891300000000001</v>
      </c>
      <c r="Q719">
        <v>16.891300000000001</v>
      </c>
    </row>
    <row r="720" spans="1:17" x14ac:dyDescent="0.25">
      <c r="A720" s="1">
        <v>39401</v>
      </c>
      <c r="B720">
        <v>31.504300000000001</v>
      </c>
      <c r="C720">
        <v>31.504300000000001</v>
      </c>
      <c r="D720">
        <v>30.009899999999998</v>
      </c>
      <c r="E720">
        <v>25.148599999999998</v>
      </c>
      <c r="F720">
        <v>20.261399999999998</v>
      </c>
      <c r="G720">
        <v>18.785599999999999</v>
      </c>
      <c r="H720">
        <v>18.785599999999999</v>
      </c>
      <c r="J720" s="13">
        <v>39420</v>
      </c>
      <c r="K720">
        <v>27.0974</v>
      </c>
      <c r="L720">
        <v>27.0974</v>
      </c>
      <c r="M720">
        <v>26.27</v>
      </c>
      <c r="N720">
        <v>22.8874</v>
      </c>
      <c r="O720">
        <v>18.944900000000001</v>
      </c>
      <c r="P720">
        <v>17.682300000000001</v>
      </c>
      <c r="Q720">
        <v>17.682300000000001</v>
      </c>
    </row>
    <row r="721" spans="1:17" x14ac:dyDescent="0.25">
      <c r="A721" s="1">
        <v>39402</v>
      </c>
      <c r="B721">
        <v>28.712199999999999</v>
      </c>
      <c r="C721">
        <v>28.712199999999999</v>
      </c>
      <c r="D721">
        <v>27.2197</v>
      </c>
      <c r="E721">
        <v>22.898299999999999</v>
      </c>
      <c r="F721">
        <v>18.604900000000001</v>
      </c>
      <c r="G721">
        <v>17.482199999999999</v>
      </c>
      <c r="H721">
        <v>17.482199999999999</v>
      </c>
      <c r="J721" s="13">
        <v>39421</v>
      </c>
      <c r="K721">
        <v>26.448499999999999</v>
      </c>
      <c r="L721">
        <v>26.448499999999999</v>
      </c>
      <c r="M721">
        <v>25.431999999999999</v>
      </c>
      <c r="N721">
        <v>21.686399999999999</v>
      </c>
      <c r="O721">
        <v>17.2363</v>
      </c>
      <c r="P721">
        <v>16.152200000000001</v>
      </c>
      <c r="Q721">
        <v>16.152200000000001</v>
      </c>
    </row>
    <row r="722" spans="1:17" x14ac:dyDescent="0.25">
      <c r="A722" s="1">
        <v>39405</v>
      </c>
      <c r="B722">
        <v>29.672799999999999</v>
      </c>
      <c r="C722">
        <v>29.672799999999999</v>
      </c>
      <c r="D722">
        <v>28.222000000000001</v>
      </c>
      <c r="E722">
        <v>23.909600000000001</v>
      </c>
      <c r="F722">
        <v>19.643599999999999</v>
      </c>
      <c r="G722">
        <v>18.344100000000001</v>
      </c>
      <c r="H722">
        <v>18.344100000000001</v>
      </c>
      <c r="J722" s="13">
        <v>39422</v>
      </c>
      <c r="K722">
        <v>25.642700000000001</v>
      </c>
      <c r="L722">
        <v>25.642700000000001</v>
      </c>
      <c r="M722">
        <v>24.4344</v>
      </c>
      <c r="N722">
        <v>20.171500000000002</v>
      </c>
      <c r="O722">
        <v>15.401899999999999</v>
      </c>
      <c r="P722">
        <v>14.387499999999999</v>
      </c>
      <c r="Q722">
        <v>14.387499999999999</v>
      </c>
    </row>
    <row r="723" spans="1:17" x14ac:dyDescent="0.25">
      <c r="A723" s="1">
        <v>39406</v>
      </c>
      <c r="B723">
        <v>28.1997</v>
      </c>
      <c r="C723">
        <v>28.1997</v>
      </c>
      <c r="D723">
        <v>26.959700000000002</v>
      </c>
      <c r="E723">
        <v>23.019300000000001</v>
      </c>
      <c r="F723">
        <v>19.003599999999999</v>
      </c>
      <c r="G723">
        <v>17.747399999999999</v>
      </c>
      <c r="H723">
        <v>17.747399999999999</v>
      </c>
      <c r="J723" s="13">
        <v>39423</v>
      </c>
      <c r="K723">
        <v>25.962700000000002</v>
      </c>
      <c r="L723">
        <v>25.962700000000002</v>
      </c>
      <c r="M723">
        <v>24.7317</v>
      </c>
      <c r="N723">
        <v>19.9726</v>
      </c>
      <c r="O723">
        <v>15.0786</v>
      </c>
      <c r="P723">
        <v>14.135999999999999</v>
      </c>
      <c r="Q723">
        <v>14.135999999999999</v>
      </c>
    </row>
    <row r="724" spans="1:17" x14ac:dyDescent="0.25">
      <c r="A724" s="1">
        <v>39407</v>
      </c>
      <c r="B724">
        <v>29.847300000000001</v>
      </c>
      <c r="C724">
        <v>29.847300000000001</v>
      </c>
      <c r="D724">
        <v>28.584099999999999</v>
      </c>
      <c r="E724">
        <v>25.002500000000001</v>
      </c>
      <c r="F724">
        <v>21.277200000000001</v>
      </c>
      <c r="G724">
        <v>20.099399999999999</v>
      </c>
      <c r="H724">
        <v>20.099399999999999</v>
      </c>
      <c r="J724" s="13">
        <v>39426</v>
      </c>
      <c r="K724">
        <v>26.896599999999999</v>
      </c>
      <c r="L724">
        <v>26.896599999999999</v>
      </c>
      <c r="M724">
        <v>25.718699999999998</v>
      </c>
      <c r="N724">
        <v>20.1187</v>
      </c>
      <c r="O724">
        <v>15.204700000000001</v>
      </c>
      <c r="P724">
        <v>14.5504</v>
      </c>
      <c r="Q724">
        <v>14.5504</v>
      </c>
    </row>
    <row r="725" spans="1:17" x14ac:dyDescent="0.25">
      <c r="A725" s="1">
        <v>39409</v>
      </c>
      <c r="B725">
        <v>28.180499999999999</v>
      </c>
      <c r="C725">
        <v>28.180499999999999</v>
      </c>
      <c r="D725">
        <v>27.305299999999999</v>
      </c>
      <c r="E725">
        <v>23.804600000000001</v>
      </c>
      <c r="F725">
        <v>20.154800000000002</v>
      </c>
      <c r="G725">
        <v>18.759399999999999</v>
      </c>
      <c r="H725">
        <v>18.759399999999999</v>
      </c>
      <c r="J725" s="13">
        <v>39427</v>
      </c>
      <c r="K725">
        <v>30.6373</v>
      </c>
      <c r="L725">
        <v>30.6373</v>
      </c>
      <c r="M725">
        <v>28.7498</v>
      </c>
      <c r="N725">
        <v>23.085699999999999</v>
      </c>
      <c r="O725">
        <v>19.038599999999999</v>
      </c>
      <c r="P725">
        <v>18.636099999999999</v>
      </c>
      <c r="Q725">
        <v>18.636099999999999</v>
      </c>
    </row>
    <row r="726" spans="1:17" x14ac:dyDescent="0.25">
      <c r="A726" s="1">
        <v>39412</v>
      </c>
      <c r="B726">
        <v>31.359300000000001</v>
      </c>
      <c r="C726">
        <v>31.359300000000001</v>
      </c>
      <c r="D726">
        <v>30.128699999999998</v>
      </c>
      <c r="E726">
        <v>26.879799999999999</v>
      </c>
      <c r="F726">
        <v>23.404699999999998</v>
      </c>
      <c r="G726">
        <v>22.359300000000001</v>
      </c>
      <c r="H726">
        <v>22.359300000000001</v>
      </c>
      <c r="J726" s="13">
        <v>39428</v>
      </c>
      <c r="K726">
        <v>29.143000000000001</v>
      </c>
      <c r="L726">
        <v>29.143000000000001</v>
      </c>
      <c r="M726">
        <v>27.8233</v>
      </c>
      <c r="N726">
        <v>22.1294</v>
      </c>
      <c r="O726">
        <v>17.533000000000001</v>
      </c>
      <c r="P726">
        <v>16.997800000000002</v>
      </c>
      <c r="Q726">
        <v>16.997800000000002</v>
      </c>
    </row>
    <row r="727" spans="1:17" x14ac:dyDescent="0.25">
      <c r="A727" s="1">
        <v>39413</v>
      </c>
      <c r="B727">
        <v>29.198</v>
      </c>
      <c r="C727">
        <v>29.198</v>
      </c>
      <c r="D727">
        <v>28.144500000000001</v>
      </c>
      <c r="E727">
        <v>24.898199999999999</v>
      </c>
      <c r="F727">
        <v>21.4819</v>
      </c>
      <c r="G727">
        <v>20.399699999999999</v>
      </c>
      <c r="H727">
        <v>20.399699999999999</v>
      </c>
      <c r="J727" s="13">
        <v>39429</v>
      </c>
      <c r="K727">
        <v>27.785599999999999</v>
      </c>
      <c r="L727">
        <v>27.785599999999999</v>
      </c>
      <c r="M727">
        <v>26.6678</v>
      </c>
      <c r="N727">
        <v>21.206600000000002</v>
      </c>
      <c r="O727">
        <v>17.9466</v>
      </c>
      <c r="P727">
        <v>18.051600000000001</v>
      </c>
      <c r="Q727">
        <v>18.051600000000001</v>
      </c>
    </row>
    <row r="728" spans="1:17" x14ac:dyDescent="0.25">
      <c r="A728" s="1">
        <v>39414</v>
      </c>
      <c r="B728">
        <v>26.658899999999999</v>
      </c>
      <c r="C728">
        <v>26.658899999999999</v>
      </c>
      <c r="D728">
        <v>25.8629</v>
      </c>
      <c r="E728">
        <v>22.328299999999999</v>
      </c>
      <c r="F728">
        <v>18.685400000000001</v>
      </c>
      <c r="G728">
        <v>17.376300000000001</v>
      </c>
      <c r="H728">
        <v>17.376300000000001</v>
      </c>
      <c r="J728" s="13">
        <v>39430</v>
      </c>
      <c r="K728">
        <v>28.056799999999999</v>
      </c>
      <c r="L728">
        <v>28.056799999999999</v>
      </c>
      <c r="M728">
        <v>26.9298</v>
      </c>
      <c r="N728">
        <v>21.948699999999999</v>
      </c>
      <c r="O728">
        <v>19.312000000000001</v>
      </c>
      <c r="P728">
        <v>19.720800000000001</v>
      </c>
      <c r="Q728">
        <v>19.720800000000001</v>
      </c>
    </row>
    <row r="729" spans="1:17" x14ac:dyDescent="0.25">
      <c r="A729" s="1">
        <v>39415</v>
      </c>
      <c r="B729">
        <v>26.162199999999999</v>
      </c>
      <c r="C729">
        <v>26.162199999999999</v>
      </c>
      <c r="D729">
        <v>25.436299999999999</v>
      </c>
      <c r="E729">
        <v>22.249400000000001</v>
      </c>
      <c r="F729">
        <v>18.867599999999999</v>
      </c>
      <c r="G729">
        <v>17.605799999999999</v>
      </c>
      <c r="H729">
        <v>17.605799999999999</v>
      </c>
      <c r="J729" s="13">
        <v>39433</v>
      </c>
      <c r="K729">
        <v>33.649700000000003</v>
      </c>
      <c r="L729">
        <v>33.649700000000003</v>
      </c>
      <c r="M729">
        <v>32.265900000000002</v>
      </c>
      <c r="N729">
        <v>26.874400000000001</v>
      </c>
      <c r="O729">
        <v>24.948399999999999</v>
      </c>
      <c r="P729">
        <v>25.908200000000001</v>
      </c>
      <c r="Q729">
        <v>25.908200000000001</v>
      </c>
    </row>
    <row r="730" spans="1:17" x14ac:dyDescent="0.25">
      <c r="A730" s="1">
        <v>39416</v>
      </c>
      <c r="B730">
        <v>25.995899999999999</v>
      </c>
      <c r="C730">
        <v>25.995899999999999</v>
      </c>
      <c r="D730">
        <v>24.9236</v>
      </c>
      <c r="E730">
        <v>21.078800000000001</v>
      </c>
      <c r="F730">
        <v>16.907299999999999</v>
      </c>
      <c r="G730">
        <v>15.757300000000001</v>
      </c>
      <c r="H730">
        <v>15.757300000000001</v>
      </c>
      <c r="J730" s="13">
        <v>39434</v>
      </c>
      <c r="K730">
        <v>34.494</v>
      </c>
      <c r="L730">
        <v>34.494</v>
      </c>
      <c r="M730">
        <v>30.4419</v>
      </c>
      <c r="N730">
        <v>24.448799999999999</v>
      </c>
      <c r="O730">
        <v>24.2363</v>
      </c>
      <c r="P730">
        <v>24.593900000000001</v>
      </c>
      <c r="Q730">
        <v>24.593900000000001</v>
      </c>
    </row>
    <row r="731" spans="1:17" x14ac:dyDescent="0.25">
      <c r="A731" s="1">
        <v>39419</v>
      </c>
      <c r="B731">
        <v>26.318000000000001</v>
      </c>
      <c r="C731">
        <v>26.318000000000001</v>
      </c>
      <c r="D731">
        <v>25.315000000000001</v>
      </c>
      <c r="E731">
        <v>21.779199999999999</v>
      </c>
      <c r="F731">
        <v>17.823</v>
      </c>
      <c r="G731">
        <v>16.665700000000001</v>
      </c>
      <c r="H731">
        <v>16.665700000000001</v>
      </c>
      <c r="J731" s="13">
        <v>39435</v>
      </c>
      <c r="K731">
        <v>34.657299999999999</v>
      </c>
      <c r="L731">
        <v>34.657299999999999</v>
      </c>
      <c r="M731">
        <v>31.826699999999999</v>
      </c>
      <c r="N731">
        <v>22.633800000000001</v>
      </c>
      <c r="O731">
        <v>27.426100000000002</v>
      </c>
      <c r="P731">
        <v>27.989699999999999</v>
      </c>
      <c r="Q731">
        <v>27.989699999999999</v>
      </c>
    </row>
    <row r="732" spans="1:17" x14ac:dyDescent="0.25">
      <c r="A732" s="1">
        <v>39420</v>
      </c>
      <c r="B732">
        <v>26.215</v>
      </c>
      <c r="C732">
        <v>26.215</v>
      </c>
      <c r="D732">
        <v>25.3567</v>
      </c>
      <c r="E732">
        <v>22.0261</v>
      </c>
      <c r="F732">
        <v>18.249199999999998</v>
      </c>
      <c r="G732">
        <v>16.979099999999999</v>
      </c>
      <c r="H732">
        <v>16.979099999999999</v>
      </c>
      <c r="J732" s="13">
        <v>39436</v>
      </c>
      <c r="K732">
        <v>55.923000000000002</v>
      </c>
      <c r="L732">
        <v>55.923000000000002</v>
      </c>
      <c r="M732">
        <v>44.872900000000001</v>
      </c>
      <c r="N732">
        <v>23.969899999999999</v>
      </c>
      <c r="O732">
        <v>25.832699999999999</v>
      </c>
      <c r="P732">
        <v>25.832699999999999</v>
      </c>
      <c r="Q732">
        <v>25.832699999999999</v>
      </c>
    </row>
    <row r="733" spans="1:17" x14ac:dyDescent="0.25">
      <c r="A733" s="1">
        <v>39421</v>
      </c>
      <c r="B733">
        <v>24.837599999999998</v>
      </c>
      <c r="C733">
        <v>24.837599999999998</v>
      </c>
      <c r="D733">
        <v>23.822399999999998</v>
      </c>
      <c r="E733">
        <v>20.4084</v>
      </c>
      <c r="F733">
        <v>16.475200000000001</v>
      </c>
      <c r="G733">
        <v>15.470800000000001</v>
      </c>
      <c r="H733">
        <v>15.470800000000001</v>
      </c>
      <c r="J733" s="13">
        <v>39437</v>
      </c>
      <c r="K733">
        <v>22.072099999999999</v>
      </c>
      <c r="L733">
        <v>22.072099999999999</v>
      </c>
      <c r="M733">
        <v>21.2348</v>
      </c>
      <c r="N733">
        <v>17.576699999999999</v>
      </c>
      <c r="O733">
        <v>13.6249</v>
      </c>
      <c r="P733">
        <v>12.391500000000001</v>
      </c>
      <c r="Q733">
        <v>12.391500000000001</v>
      </c>
    </row>
    <row r="734" spans="1:17" x14ac:dyDescent="0.25">
      <c r="A734" s="1">
        <v>39422</v>
      </c>
      <c r="B734">
        <v>23.685400000000001</v>
      </c>
      <c r="C734">
        <v>23.685400000000001</v>
      </c>
      <c r="D734">
        <v>22.611799999999999</v>
      </c>
      <c r="E734">
        <v>18.8462</v>
      </c>
      <c r="F734">
        <v>14.763199999999999</v>
      </c>
      <c r="G734">
        <v>13.8931</v>
      </c>
      <c r="H734">
        <v>13.8931</v>
      </c>
      <c r="J734" s="13">
        <v>39440</v>
      </c>
      <c r="K734">
        <v>21.966899999999999</v>
      </c>
      <c r="L734">
        <v>21.966899999999999</v>
      </c>
      <c r="M734">
        <v>21.0989</v>
      </c>
      <c r="N734">
        <v>17.141400000000001</v>
      </c>
      <c r="O734">
        <v>13.334899999999999</v>
      </c>
      <c r="P734">
        <v>12.403700000000001</v>
      </c>
      <c r="Q734">
        <v>12.403700000000001</v>
      </c>
    </row>
    <row r="735" spans="1:17" x14ac:dyDescent="0.25">
      <c r="A735" s="1">
        <v>39423</v>
      </c>
      <c r="B735">
        <v>23.238600000000002</v>
      </c>
      <c r="C735">
        <v>23.238600000000002</v>
      </c>
      <c r="D735">
        <v>22.226500000000001</v>
      </c>
      <c r="E735">
        <v>18.598600000000001</v>
      </c>
      <c r="F735">
        <v>14.4937</v>
      </c>
      <c r="G735">
        <v>13.5265</v>
      </c>
      <c r="H735">
        <v>13.5265</v>
      </c>
      <c r="J735" s="13">
        <v>39442</v>
      </c>
      <c r="K735">
        <v>22.395499999999998</v>
      </c>
      <c r="L735">
        <v>22.395499999999998</v>
      </c>
      <c r="M735">
        <v>21.2302</v>
      </c>
      <c r="N735">
        <v>17.0153</v>
      </c>
      <c r="O735">
        <v>13.352399999999999</v>
      </c>
      <c r="P735">
        <v>12.661099999999999</v>
      </c>
      <c r="Q735">
        <v>12.661099999999999</v>
      </c>
    </row>
    <row r="736" spans="1:17" x14ac:dyDescent="0.25">
      <c r="A736" s="1">
        <v>39426</v>
      </c>
      <c r="B736">
        <v>24.2193</v>
      </c>
      <c r="C736">
        <v>24.2193</v>
      </c>
      <c r="D736">
        <v>22.620200000000001</v>
      </c>
      <c r="E736">
        <v>18.631399999999999</v>
      </c>
      <c r="F736">
        <v>14.5715</v>
      </c>
      <c r="G736">
        <v>14.016400000000001</v>
      </c>
      <c r="H736">
        <v>14.016400000000001</v>
      </c>
      <c r="J736" s="13">
        <v>39443</v>
      </c>
      <c r="K736">
        <v>23.7181</v>
      </c>
      <c r="L736">
        <v>23.7181</v>
      </c>
      <c r="M736">
        <v>22.584299999999999</v>
      </c>
      <c r="N736">
        <v>18.603100000000001</v>
      </c>
      <c r="O736">
        <v>14.5768</v>
      </c>
      <c r="P736">
        <v>13.553000000000001</v>
      </c>
      <c r="Q736">
        <v>13.553000000000001</v>
      </c>
    </row>
    <row r="737" spans="1:17" x14ac:dyDescent="0.25">
      <c r="A737" s="1">
        <v>39427</v>
      </c>
      <c r="B737">
        <v>26.678599999999999</v>
      </c>
      <c r="C737">
        <v>26.678599999999999</v>
      </c>
      <c r="D737">
        <v>25.4331</v>
      </c>
      <c r="E737">
        <v>21.494</v>
      </c>
      <c r="F737">
        <v>17.198899999999998</v>
      </c>
      <c r="G737">
        <v>16.177800000000001</v>
      </c>
      <c r="H737">
        <v>16.177800000000001</v>
      </c>
      <c r="J737" s="13">
        <v>39444</v>
      </c>
      <c r="K737">
        <v>24.200800000000001</v>
      </c>
      <c r="L737">
        <v>24.200800000000001</v>
      </c>
      <c r="M737">
        <v>23.222899999999999</v>
      </c>
      <c r="N737">
        <v>19.2714</v>
      </c>
      <c r="O737">
        <v>15.191000000000001</v>
      </c>
      <c r="P737">
        <v>14.0525</v>
      </c>
      <c r="Q737">
        <v>14.0525</v>
      </c>
    </row>
    <row r="738" spans="1:17" x14ac:dyDescent="0.25">
      <c r="A738" s="1">
        <v>39428</v>
      </c>
      <c r="B738">
        <v>25.239599999999999</v>
      </c>
      <c r="C738">
        <v>25.239599999999999</v>
      </c>
      <c r="D738">
        <v>24.278600000000001</v>
      </c>
      <c r="E738">
        <v>20.112400000000001</v>
      </c>
      <c r="F738">
        <v>15.8088</v>
      </c>
      <c r="G738">
        <v>14.456899999999999</v>
      </c>
      <c r="H738">
        <v>14.456899999999999</v>
      </c>
      <c r="J738" s="13">
        <v>39447</v>
      </c>
      <c r="K738">
        <v>25.6096</v>
      </c>
      <c r="L738">
        <v>25.6096</v>
      </c>
      <c r="M738">
        <v>24.7881</v>
      </c>
      <c r="N738">
        <v>21.150300000000001</v>
      </c>
      <c r="O738">
        <v>16.863399999999999</v>
      </c>
      <c r="P738">
        <v>15.5252</v>
      </c>
      <c r="Q738">
        <v>15.5252</v>
      </c>
    </row>
    <row r="739" spans="1:17" x14ac:dyDescent="0.25">
      <c r="A739" s="1">
        <v>39429</v>
      </c>
      <c r="B739">
        <v>25.0046</v>
      </c>
      <c r="C739">
        <v>25.0046</v>
      </c>
      <c r="D739">
        <v>24.084299999999999</v>
      </c>
      <c r="E739">
        <v>19.726299999999998</v>
      </c>
      <c r="F739">
        <v>15.357900000000001</v>
      </c>
      <c r="G739">
        <v>14.0177</v>
      </c>
      <c r="H739">
        <v>14.0177</v>
      </c>
      <c r="J739" s="13">
        <v>39449</v>
      </c>
      <c r="K739">
        <v>26.592099999999999</v>
      </c>
      <c r="L739">
        <v>26.592099999999999</v>
      </c>
      <c r="M739">
        <v>25.451699999999999</v>
      </c>
      <c r="N739">
        <v>22.038</v>
      </c>
      <c r="O739">
        <v>18.087800000000001</v>
      </c>
      <c r="P739">
        <v>16.937100000000001</v>
      </c>
      <c r="Q739">
        <v>16.937100000000001</v>
      </c>
    </row>
    <row r="740" spans="1:17" x14ac:dyDescent="0.25">
      <c r="A740" s="1">
        <v>39430</v>
      </c>
      <c r="B740">
        <v>25.7149</v>
      </c>
      <c r="C740">
        <v>25.7149</v>
      </c>
      <c r="D740">
        <v>24.774999999999999</v>
      </c>
      <c r="E740">
        <v>20.511900000000001</v>
      </c>
      <c r="F740">
        <v>16.116599999999998</v>
      </c>
      <c r="G740">
        <v>15.231999999999999</v>
      </c>
      <c r="H740">
        <v>15.231999999999999</v>
      </c>
      <c r="J740" s="13">
        <v>39450</v>
      </c>
      <c r="K740">
        <v>25.4376</v>
      </c>
      <c r="L740">
        <v>25.4376</v>
      </c>
      <c r="M740">
        <v>24.5595</v>
      </c>
      <c r="N740">
        <v>21.6448</v>
      </c>
      <c r="O740">
        <v>17.788499999999999</v>
      </c>
      <c r="P740">
        <v>16.584</v>
      </c>
      <c r="Q740">
        <v>16.584</v>
      </c>
    </row>
    <row r="741" spans="1:17" x14ac:dyDescent="0.25">
      <c r="A741" s="1">
        <v>39433</v>
      </c>
      <c r="B741">
        <v>26.977</v>
      </c>
      <c r="C741">
        <v>26.977</v>
      </c>
      <c r="D741">
        <v>26.1966</v>
      </c>
      <c r="E741">
        <v>22.270800000000001</v>
      </c>
      <c r="F741">
        <v>17.731999999999999</v>
      </c>
      <c r="G741">
        <v>16.663499999999999</v>
      </c>
      <c r="H741">
        <v>16.663499999999999</v>
      </c>
      <c r="J741" s="13">
        <v>39451</v>
      </c>
      <c r="K741">
        <v>26.5029</v>
      </c>
      <c r="L741">
        <v>26.5029</v>
      </c>
      <c r="M741">
        <v>25.999300000000002</v>
      </c>
      <c r="N741">
        <v>23.780200000000001</v>
      </c>
      <c r="O741">
        <v>20.654900000000001</v>
      </c>
      <c r="P741">
        <v>19.482700000000001</v>
      </c>
      <c r="Q741">
        <v>19.482700000000001</v>
      </c>
    </row>
    <row r="742" spans="1:17" x14ac:dyDescent="0.25">
      <c r="A742" s="1">
        <v>39434</v>
      </c>
      <c r="B742">
        <v>24.2164</v>
      </c>
      <c r="C742">
        <v>24.2164</v>
      </c>
      <c r="D742">
        <v>23.404</v>
      </c>
      <c r="E742">
        <v>20.071300000000001</v>
      </c>
      <c r="F742">
        <v>15.6204</v>
      </c>
      <c r="G742">
        <v>14.909700000000001</v>
      </c>
      <c r="H742">
        <v>14.909700000000001</v>
      </c>
      <c r="J742" s="13">
        <v>39454</v>
      </c>
      <c r="K742">
        <v>26.7989</v>
      </c>
      <c r="L742">
        <v>26.7989</v>
      </c>
      <c r="M742">
        <v>26.123799999999999</v>
      </c>
      <c r="N742">
        <v>23.563400000000001</v>
      </c>
      <c r="O742">
        <v>20.697099999999999</v>
      </c>
      <c r="P742">
        <v>19.9541</v>
      </c>
      <c r="Q742">
        <v>19.9541</v>
      </c>
    </row>
    <row r="743" spans="1:17" x14ac:dyDescent="0.25">
      <c r="A743" s="1">
        <v>39435</v>
      </c>
      <c r="B743">
        <v>22.1067</v>
      </c>
      <c r="C743">
        <v>22.1067</v>
      </c>
      <c r="D743">
        <v>21.4344</v>
      </c>
      <c r="E743">
        <v>18.2591</v>
      </c>
      <c r="F743">
        <v>15.512600000000001</v>
      </c>
      <c r="G743">
        <v>15.454700000000001</v>
      </c>
      <c r="H743">
        <v>15.454700000000001</v>
      </c>
      <c r="J743" s="13">
        <v>39455</v>
      </c>
      <c r="K743">
        <v>27.315200000000001</v>
      </c>
      <c r="L743">
        <v>27.315200000000001</v>
      </c>
      <c r="M743">
        <v>26.7437</v>
      </c>
      <c r="N743">
        <v>24.560600000000001</v>
      </c>
      <c r="O743">
        <v>21.996400000000001</v>
      </c>
      <c r="P743">
        <v>21.4542</v>
      </c>
      <c r="Q743">
        <v>21.4542</v>
      </c>
    </row>
    <row r="744" spans="1:17" x14ac:dyDescent="0.25">
      <c r="A744" s="1">
        <v>39436</v>
      </c>
      <c r="B744">
        <v>21.145499999999998</v>
      </c>
      <c r="C744">
        <v>21.145499999999998</v>
      </c>
      <c r="D744">
        <v>20.2239</v>
      </c>
      <c r="E744">
        <v>16.743099999999998</v>
      </c>
      <c r="F744">
        <v>13.802199999999999</v>
      </c>
      <c r="G744">
        <v>13.802199999999999</v>
      </c>
      <c r="H744">
        <v>13.802199999999999</v>
      </c>
      <c r="J744" s="13">
        <v>39456</v>
      </c>
      <c r="K744">
        <v>27.587299999999999</v>
      </c>
      <c r="L744">
        <v>27.587299999999999</v>
      </c>
      <c r="M744">
        <v>26.513400000000001</v>
      </c>
      <c r="N744">
        <v>23.2422</v>
      </c>
      <c r="O744">
        <v>20.464300000000001</v>
      </c>
      <c r="P744">
        <v>19.817399999999999</v>
      </c>
      <c r="Q744">
        <v>19.817399999999999</v>
      </c>
    </row>
    <row r="745" spans="1:17" x14ac:dyDescent="0.25">
      <c r="A745" s="1">
        <v>39437</v>
      </c>
      <c r="B745">
        <v>23.2439</v>
      </c>
      <c r="C745">
        <v>23.2439</v>
      </c>
      <c r="D745">
        <v>22.5288</v>
      </c>
      <c r="E745">
        <v>19.4832</v>
      </c>
      <c r="F745">
        <v>16.207799999999999</v>
      </c>
      <c r="G745">
        <v>15.123100000000001</v>
      </c>
      <c r="H745">
        <v>15.123100000000001</v>
      </c>
      <c r="J745" s="13">
        <v>39457</v>
      </c>
      <c r="K745">
        <v>27.953299999999999</v>
      </c>
      <c r="L745">
        <v>27.953299999999999</v>
      </c>
      <c r="M745">
        <v>26.516300000000001</v>
      </c>
      <c r="N745">
        <v>22.6706</v>
      </c>
      <c r="O745">
        <v>20.697199999999999</v>
      </c>
      <c r="P745">
        <v>20.641300000000001</v>
      </c>
      <c r="Q745">
        <v>20.641300000000001</v>
      </c>
    </row>
    <row r="746" spans="1:17" x14ac:dyDescent="0.25">
      <c r="A746" s="1">
        <v>39440</v>
      </c>
      <c r="B746">
        <v>22.8842</v>
      </c>
      <c r="C746">
        <v>22.8842</v>
      </c>
      <c r="D746">
        <v>22.141500000000001</v>
      </c>
      <c r="E746">
        <v>18.977900000000002</v>
      </c>
      <c r="F746">
        <v>15.739000000000001</v>
      </c>
      <c r="G746">
        <v>14.6972</v>
      </c>
      <c r="H746">
        <v>14.6972</v>
      </c>
      <c r="J746" s="13">
        <v>39458</v>
      </c>
      <c r="K746">
        <v>26.605599999999999</v>
      </c>
      <c r="L746">
        <v>26.605599999999999</v>
      </c>
      <c r="M746">
        <v>25.009499999999999</v>
      </c>
      <c r="N746">
        <v>21.268999999999998</v>
      </c>
      <c r="O746">
        <v>21.1462</v>
      </c>
      <c r="P746">
        <v>22.69</v>
      </c>
      <c r="Q746">
        <v>22.69</v>
      </c>
    </row>
    <row r="747" spans="1:17" x14ac:dyDescent="0.25">
      <c r="A747" s="1">
        <v>39442</v>
      </c>
      <c r="B747">
        <v>22.893799999999999</v>
      </c>
      <c r="C747">
        <v>22.893799999999999</v>
      </c>
      <c r="D747">
        <v>22.0032</v>
      </c>
      <c r="E747">
        <v>18.801600000000001</v>
      </c>
      <c r="F747">
        <v>15.5213</v>
      </c>
      <c r="G747">
        <v>14.578799999999999</v>
      </c>
      <c r="H747">
        <v>14.578799999999999</v>
      </c>
      <c r="J747" s="13">
        <v>39461</v>
      </c>
      <c r="K747">
        <v>32.6736</v>
      </c>
      <c r="L747">
        <v>32.6736</v>
      </c>
      <c r="M747">
        <v>30.0411</v>
      </c>
      <c r="N747">
        <v>24.497299999999999</v>
      </c>
      <c r="O747">
        <v>24.575900000000001</v>
      </c>
      <c r="P747">
        <v>26.855699999999999</v>
      </c>
      <c r="Q747">
        <v>26.855699999999999</v>
      </c>
    </row>
    <row r="748" spans="1:17" x14ac:dyDescent="0.25">
      <c r="A748" s="1">
        <v>39443</v>
      </c>
      <c r="B748">
        <v>24.245899999999999</v>
      </c>
      <c r="C748">
        <v>24.245899999999999</v>
      </c>
      <c r="D748">
        <v>23.302900000000001</v>
      </c>
      <c r="E748">
        <v>20.135999999999999</v>
      </c>
      <c r="F748">
        <v>16.793099999999999</v>
      </c>
      <c r="G748">
        <v>15.8087</v>
      </c>
      <c r="H748">
        <v>15.8087</v>
      </c>
      <c r="J748" s="13">
        <v>39462</v>
      </c>
      <c r="K748">
        <v>38.022599999999997</v>
      </c>
      <c r="L748">
        <v>38.022599999999997</v>
      </c>
      <c r="M748">
        <v>34.629100000000001</v>
      </c>
      <c r="N748">
        <v>28.1464</v>
      </c>
      <c r="O748">
        <v>30.735600000000002</v>
      </c>
      <c r="P748">
        <v>34.218600000000002</v>
      </c>
      <c r="Q748">
        <v>34.218600000000002</v>
      </c>
    </row>
    <row r="749" spans="1:17" x14ac:dyDescent="0.25">
      <c r="A749" s="1">
        <v>39444</v>
      </c>
      <c r="B749">
        <v>24.8796</v>
      </c>
      <c r="C749">
        <v>24.8796</v>
      </c>
      <c r="D749">
        <v>24.0289</v>
      </c>
      <c r="E749">
        <v>20.764399999999998</v>
      </c>
      <c r="F749">
        <v>17.399699999999999</v>
      </c>
      <c r="G749">
        <v>16.325800000000001</v>
      </c>
      <c r="H749">
        <v>16.325800000000001</v>
      </c>
      <c r="J749" s="13">
        <v>39463</v>
      </c>
      <c r="K749">
        <v>48.4634</v>
      </c>
      <c r="L749">
        <v>48.4634</v>
      </c>
      <c r="M749">
        <v>39.228499999999997</v>
      </c>
      <c r="N749">
        <v>32.232500000000002</v>
      </c>
      <c r="O749">
        <v>38.706299999999999</v>
      </c>
      <c r="P749">
        <v>42.816299999999998</v>
      </c>
      <c r="Q749">
        <v>42.816299999999998</v>
      </c>
    </row>
    <row r="750" spans="1:17" x14ac:dyDescent="0.25">
      <c r="A750" s="1">
        <v>39447</v>
      </c>
      <c r="B750">
        <v>26.198699999999999</v>
      </c>
      <c r="C750">
        <v>26.198699999999999</v>
      </c>
      <c r="D750">
        <v>25.320599999999999</v>
      </c>
      <c r="E750">
        <v>22.052099999999999</v>
      </c>
      <c r="F750">
        <v>18.6036</v>
      </c>
      <c r="G750">
        <v>17.440000000000001</v>
      </c>
      <c r="H750">
        <v>17.440000000000001</v>
      </c>
      <c r="J750" s="13">
        <v>39464</v>
      </c>
      <c r="K750">
        <v>73.229399999999998</v>
      </c>
      <c r="L750">
        <v>73.229399999999998</v>
      </c>
      <c r="M750">
        <v>60.0107</v>
      </c>
      <c r="N750">
        <v>42.414700000000003</v>
      </c>
      <c r="O750">
        <v>53.756500000000003</v>
      </c>
      <c r="P750">
        <v>66.062100000000001</v>
      </c>
      <c r="Q750">
        <v>66.062100000000001</v>
      </c>
    </row>
    <row r="751" spans="1:17" x14ac:dyDescent="0.25">
      <c r="A751" s="1">
        <v>39449</v>
      </c>
      <c r="B751">
        <v>26.711600000000001</v>
      </c>
      <c r="C751">
        <v>26.711600000000001</v>
      </c>
      <c r="D751">
        <v>25.69</v>
      </c>
      <c r="E751">
        <v>22.6721</v>
      </c>
      <c r="F751">
        <v>19.3477</v>
      </c>
      <c r="G751">
        <v>18.341699999999999</v>
      </c>
      <c r="H751">
        <v>18.341699999999999</v>
      </c>
      <c r="J751" s="13">
        <v>39465</v>
      </c>
      <c r="K751">
        <v>30.438199999999998</v>
      </c>
      <c r="L751">
        <v>30.438199999999998</v>
      </c>
      <c r="M751">
        <v>29.482099999999999</v>
      </c>
      <c r="N751">
        <v>26.7483</v>
      </c>
      <c r="O751">
        <v>23.702100000000002</v>
      </c>
      <c r="P751">
        <v>22.0288</v>
      </c>
      <c r="Q751">
        <v>22.0288</v>
      </c>
    </row>
    <row r="752" spans="1:17" x14ac:dyDescent="0.25">
      <c r="A752" s="1">
        <v>39450</v>
      </c>
      <c r="B752">
        <v>26.036799999999999</v>
      </c>
      <c r="C752">
        <v>26.036799999999999</v>
      </c>
      <c r="D752">
        <v>25.08</v>
      </c>
      <c r="E752">
        <v>22.207899999999999</v>
      </c>
      <c r="F752">
        <v>18.928699999999999</v>
      </c>
      <c r="G752">
        <v>17.906600000000001</v>
      </c>
      <c r="H752">
        <v>17.906600000000001</v>
      </c>
      <c r="J752" s="13">
        <v>39469</v>
      </c>
      <c r="K752">
        <v>36.2376</v>
      </c>
      <c r="L752">
        <v>36.2376</v>
      </c>
      <c r="M752">
        <v>34.693399999999997</v>
      </c>
      <c r="N752">
        <v>31.080500000000001</v>
      </c>
      <c r="O752">
        <v>26.8428</v>
      </c>
      <c r="P752">
        <v>24.774799999999999</v>
      </c>
      <c r="Q752">
        <v>24.774799999999999</v>
      </c>
    </row>
    <row r="753" spans="1:17" x14ac:dyDescent="0.25">
      <c r="A753" s="1">
        <v>39451</v>
      </c>
      <c r="B753">
        <v>27.3306</v>
      </c>
      <c r="C753">
        <v>27.3306</v>
      </c>
      <c r="D753">
        <v>26.541899999999998</v>
      </c>
      <c r="E753">
        <v>23.773499999999999</v>
      </c>
      <c r="F753">
        <v>20.500800000000002</v>
      </c>
      <c r="G753">
        <v>19.171600000000002</v>
      </c>
      <c r="H753">
        <v>19.171600000000002</v>
      </c>
      <c r="J753" s="13">
        <v>39470</v>
      </c>
      <c r="K753">
        <v>34.462200000000003</v>
      </c>
      <c r="L753">
        <v>34.462200000000003</v>
      </c>
      <c r="M753">
        <v>32.5075</v>
      </c>
      <c r="N753">
        <v>28.395199999999999</v>
      </c>
      <c r="O753">
        <v>24.192799999999998</v>
      </c>
      <c r="P753">
        <v>22.688099999999999</v>
      </c>
      <c r="Q753">
        <v>22.688099999999999</v>
      </c>
    </row>
    <row r="754" spans="1:17" x14ac:dyDescent="0.25">
      <c r="A754" s="1">
        <v>39454</v>
      </c>
      <c r="B754">
        <v>26.814</v>
      </c>
      <c r="C754">
        <v>26.814</v>
      </c>
      <c r="D754">
        <v>26.0703</v>
      </c>
      <c r="E754">
        <v>23.363199999999999</v>
      </c>
      <c r="F754">
        <v>20.0731</v>
      </c>
      <c r="G754">
        <v>18.6861</v>
      </c>
      <c r="H754">
        <v>18.6861</v>
      </c>
      <c r="J754" s="13">
        <v>39471</v>
      </c>
      <c r="K754">
        <v>33.793100000000003</v>
      </c>
      <c r="L754">
        <v>33.793100000000003</v>
      </c>
      <c r="M754">
        <v>31.847200000000001</v>
      </c>
      <c r="N754">
        <v>27.536200000000001</v>
      </c>
      <c r="O754">
        <v>23.0443</v>
      </c>
      <c r="P754">
        <v>21.432099999999998</v>
      </c>
      <c r="Q754">
        <v>21.432099999999998</v>
      </c>
    </row>
    <row r="755" spans="1:17" x14ac:dyDescent="0.25">
      <c r="A755" s="1">
        <v>39455</v>
      </c>
      <c r="B755">
        <v>28.943300000000001</v>
      </c>
      <c r="C755">
        <v>28.943300000000001</v>
      </c>
      <c r="D755">
        <v>27.919499999999999</v>
      </c>
      <c r="E755">
        <v>25.219100000000001</v>
      </c>
      <c r="F755">
        <v>22.009399999999999</v>
      </c>
      <c r="G755">
        <v>20.838200000000001</v>
      </c>
      <c r="H755">
        <v>20.838200000000001</v>
      </c>
      <c r="J755" s="13">
        <v>39472</v>
      </c>
      <c r="K755">
        <v>34.4223</v>
      </c>
      <c r="L755">
        <v>34.4223</v>
      </c>
      <c r="M755">
        <v>33.100700000000003</v>
      </c>
      <c r="N755">
        <v>29.1799</v>
      </c>
      <c r="O755">
        <v>24.861999999999998</v>
      </c>
      <c r="P755">
        <v>22.569299999999998</v>
      </c>
      <c r="Q755">
        <v>22.569299999999998</v>
      </c>
    </row>
    <row r="756" spans="1:17" x14ac:dyDescent="0.25">
      <c r="A756" s="1">
        <v>39456</v>
      </c>
      <c r="B756">
        <v>27.3476</v>
      </c>
      <c r="C756">
        <v>27.3476</v>
      </c>
      <c r="D756">
        <v>26.4956</v>
      </c>
      <c r="E756">
        <v>23.715299999999999</v>
      </c>
      <c r="F756">
        <v>20.523800000000001</v>
      </c>
      <c r="G756">
        <v>19.184000000000001</v>
      </c>
      <c r="H756">
        <v>19.184000000000001</v>
      </c>
      <c r="J756" s="13">
        <v>39475</v>
      </c>
      <c r="K756">
        <v>33.552799999999998</v>
      </c>
      <c r="L756">
        <v>33.552799999999998</v>
      </c>
      <c r="M756">
        <v>32.1173</v>
      </c>
      <c r="N756">
        <v>27.795999999999999</v>
      </c>
      <c r="O756">
        <v>23.3568</v>
      </c>
      <c r="P756">
        <v>21.490300000000001</v>
      </c>
      <c r="Q756">
        <v>21.490300000000001</v>
      </c>
    </row>
    <row r="757" spans="1:17" x14ac:dyDescent="0.25">
      <c r="A757" s="1">
        <v>39457</v>
      </c>
      <c r="B757">
        <v>26.990500000000001</v>
      </c>
      <c r="C757">
        <v>26.990500000000001</v>
      </c>
      <c r="D757">
        <v>26.124400000000001</v>
      </c>
      <c r="E757">
        <v>23.136600000000001</v>
      </c>
      <c r="F757">
        <v>19.8993</v>
      </c>
      <c r="G757">
        <v>18.6295</v>
      </c>
      <c r="H757">
        <v>18.6295</v>
      </c>
      <c r="J757" s="13">
        <v>39476</v>
      </c>
      <c r="K757">
        <v>34.344200000000001</v>
      </c>
      <c r="L757">
        <v>34.344200000000001</v>
      </c>
      <c r="M757">
        <v>32.453200000000002</v>
      </c>
      <c r="N757">
        <v>27.896000000000001</v>
      </c>
      <c r="O757">
        <v>23.0197</v>
      </c>
      <c r="P757">
        <v>21.393999999999998</v>
      </c>
      <c r="Q757">
        <v>21.393999999999998</v>
      </c>
    </row>
    <row r="758" spans="1:17" x14ac:dyDescent="0.25">
      <c r="A758" s="1">
        <v>39458</v>
      </c>
      <c r="B758">
        <v>27.043900000000001</v>
      </c>
      <c r="C758">
        <v>27.043900000000001</v>
      </c>
      <c r="D758">
        <v>26.354500000000002</v>
      </c>
      <c r="E758">
        <v>23.665099999999999</v>
      </c>
      <c r="F758">
        <v>20.434000000000001</v>
      </c>
      <c r="G758">
        <v>18.913799999999998</v>
      </c>
      <c r="H758">
        <v>18.913799999999998</v>
      </c>
      <c r="J758" s="13">
        <v>39477</v>
      </c>
      <c r="K758">
        <v>34.592500000000001</v>
      </c>
      <c r="L758">
        <v>34.592500000000001</v>
      </c>
      <c r="M758">
        <v>32.717500000000001</v>
      </c>
      <c r="N758">
        <v>28.3538</v>
      </c>
      <c r="O758">
        <v>23.742899999999999</v>
      </c>
      <c r="P758">
        <v>22.1069</v>
      </c>
      <c r="Q758">
        <v>22.1069</v>
      </c>
    </row>
    <row r="759" spans="1:17" x14ac:dyDescent="0.25">
      <c r="A759" s="1">
        <v>39461</v>
      </c>
      <c r="B759">
        <v>26.4193</v>
      </c>
      <c r="C759">
        <v>26.4193</v>
      </c>
      <c r="D759">
        <v>25.581499999999998</v>
      </c>
      <c r="E759">
        <v>22.6554</v>
      </c>
      <c r="F759">
        <v>19.302499999999998</v>
      </c>
      <c r="G759">
        <v>17.990100000000002</v>
      </c>
      <c r="H759">
        <v>17.990100000000002</v>
      </c>
      <c r="J759" s="13">
        <v>39478</v>
      </c>
      <c r="K759">
        <v>33.183599999999998</v>
      </c>
      <c r="L759">
        <v>33.183599999999998</v>
      </c>
      <c r="M759">
        <v>31.539100000000001</v>
      </c>
      <c r="N759">
        <v>26.741800000000001</v>
      </c>
      <c r="O759">
        <v>21.995799999999999</v>
      </c>
      <c r="P759">
        <v>20.1403</v>
      </c>
      <c r="Q759">
        <v>20.1403</v>
      </c>
    </row>
    <row r="760" spans="1:17" x14ac:dyDescent="0.25">
      <c r="A760" s="1">
        <v>39462</v>
      </c>
      <c r="B760">
        <v>26.545400000000001</v>
      </c>
      <c r="C760">
        <v>26.545400000000001</v>
      </c>
      <c r="D760">
        <v>25.814299999999999</v>
      </c>
      <c r="E760">
        <v>23.340499999999999</v>
      </c>
      <c r="F760">
        <v>20.4115</v>
      </c>
      <c r="G760">
        <v>19.031700000000001</v>
      </c>
      <c r="H760">
        <v>19.031700000000001</v>
      </c>
      <c r="J760" s="13">
        <v>39479</v>
      </c>
      <c r="K760">
        <v>30.0352</v>
      </c>
      <c r="L760">
        <v>30.0352</v>
      </c>
      <c r="M760">
        <v>28.238299999999999</v>
      </c>
      <c r="N760">
        <v>23.168399999999998</v>
      </c>
      <c r="O760">
        <v>18.2376</v>
      </c>
      <c r="P760">
        <v>16.587499999999999</v>
      </c>
      <c r="Q760">
        <v>16.587499999999999</v>
      </c>
    </row>
    <row r="761" spans="1:17" x14ac:dyDescent="0.25">
      <c r="A761" s="1">
        <v>39463</v>
      </c>
      <c r="B761">
        <v>27.551200000000001</v>
      </c>
      <c r="C761">
        <v>27.551200000000001</v>
      </c>
      <c r="D761">
        <v>26.684100000000001</v>
      </c>
      <c r="E761">
        <v>24.3994</v>
      </c>
      <c r="F761">
        <v>21.476400000000002</v>
      </c>
      <c r="G761">
        <v>20.432300000000001</v>
      </c>
      <c r="H761">
        <v>20.432300000000001</v>
      </c>
      <c r="J761" s="13">
        <v>39482</v>
      </c>
      <c r="K761">
        <v>33.3444</v>
      </c>
      <c r="L761">
        <v>33.3444</v>
      </c>
      <c r="M761">
        <v>31.2941</v>
      </c>
      <c r="N761">
        <v>26.164899999999999</v>
      </c>
      <c r="O761">
        <v>21.696899999999999</v>
      </c>
      <c r="P761">
        <v>20.592300000000002</v>
      </c>
      <c r="Q761">
        <v>20.592300000000002</v>
      </c>
    </row>
    <row r="762" spans="1:17" x14ac:dyDescent="0.25">
      <c r="A762" s="1">
        <v>39464</v>
      </c>
      <c r="B762">
        <v>31.548999999999999</v>
      </c>
      <c r="C762">
        <v>31.548999999999999</v>
      </c>
      <c r="D762">
        <v>30.51</v>
      </c>
      <c r="E762">
        <v>27.813700000000001</v>
      </c>
      <c r="F762">
        <v>24.837900000000001</v>
      </c>
      <c r="G762">
        <v>23.4925</v>
      </c>
      <c r="H762">
        <v>23.4925</v>
      </c>
      <c r="J762" s="13">
        <v>39483</v>
      </c>
      <c r="K762">
        <v>35.669899999999998</v>
      </c>
      <c r="L762">
        <v>35.669899999999998</v>
      </c>
      <c r="M762">
        <v>34.0197</v>
      </c>
      <c r="N762">
        <v>29.2774</v>
      </c>
      <c r="O762">
        <v>24.939499999999999</v>
      </c>
      <c r="P762">
        <v>23.522099999999998</v>
      </c>
      <c r="Q762">
        <v>23.522099999999998</v>
      </c>
    </row>
    <row r="763" spans="1:17" x14ac:dyDescent="0.25">
      <c r="A763" s="1">
        <v>39465</v>
      </c>
      <c r="B763">
        <v>29.2072</v>
      </c>
      <c r="C763">
        <v>29.2072</v>
      </c>
      <c r="D763">
        <v>28.357600000000001</v>
      </c>
      <c r="E763">
        <v>26.021999999999998</v>
      </c>
      <c r="F763">
        <v>23.549399999999999</v>
      </c>
      <c r="G763">
        <v>22.224499999999999</v>
      </c>
      <c r="H763">
        <v>22.224499999999999</v>
      </c>
      <c r="J763" s="13">
        <v>39484</v>
      </c>
      <c r="K763">
        <v>36.266800000000003</v>
      </c>
      <c r="L763">
        <v>36.266800000000003</v>
      </c>
      <c r="M763">
        <v>34.733199999999997</v>
      </c>
      <c r="N763">
        <v>29.962399999999999</v>
      </c>
      <c r="O763">
        <v>25.423500000000001</v>
      </c>
      <c r="P763">
        <v>23.8734</v>
      </c>
      <c r="Q763">
        <v>23.8734</v>
      </c>
    </row>
    <row r="764" spans="1:17" x14ac:dyDescent="0.25">
      <c r="A764" s="1">
        <v>39469</v>
      </c>
      <c r="B764">
        <v>31.875399999999999</v>
      </c>
      <c r="C764">
        <v>31.875399999999999</v>
      </c>
      <c r="D764">
        <v>30.5334</v>
      </c>
      <c r="E764">
        <v>27.5809</v>
      </c>
      <c r="F764">
        <v>24.465199999999999</v>
      </c>
      <c r="G764">
        <v>23.0594</v>
      </c>
      <c r="H764">
        <v>23.0594</v>
      </c>
      <c r="J764" s="13">
        <v>39485</v>
      </c>
      <c r="K764">
        <v>35.157499999999999</v>
      </c>
      <c r="L764">
        <v>35.157499999999999</v>
      </c>
      <c r="M764">
        <v>33.013500000000001</v>
      </c>
      <c r="N764">
        <v>28.234200000000001</v>
      </c>
      <c r="O764">
        <v>24.0626</v>
      </c>
      <c r="P764">
        <v>23.238</v>
      </c>
      <c r="Q764">
        <v>23.238</v>
      </c>
    </row>
    <row r="765" spans="1:17" x14ac:dyDescent="0.25">
      <c r="A765" s="1">
        <v>39470</v>
      </c>
      <c r="B765">
        <v>30.102900000000002</v>
      </c>
      <c r="C765">
        <v>30.102900000000002</v>
      </c>
      <c r="D765">
        <v>28.698</v>
      </c>
      <c r="E765">
        <v>25.683399999999999</v>
      </c>
      <c r="F765">
        <v>22.529699999999998</v>
      </c>
      <c r="G765">
        <v>21.380500000000001</v>
      </c>
      <c r="H765">
        <v>21.380500000000001</v>
      </c>
      <c r="J765" s="13">
        <v>39486</v>
      </c>
      <c r="K765">
        <v>34.859699999999997</v>
      </c>
      <c r="L765">
        <v>34.859699999999997</v>
      </c>
      <c r="M765">
        <v>33.164700000000003</v>
      </c>
      <c r="N765">
        <v>28.147400000000001</v>
      </c>
      <c r="O765">
        <v>24.9268</v>
      </c>
      <c r="P765">
        <v>25.609300000000001</v>
      </c>
      <c r="Q765">
        <v>25.609300000000001</v>
      </c>
    </row>
    <row r="766" spans="1:17" x14ac:dyDescent="0.25">
      <c r="A766" s="1">
        <v>39471</v>
      </c>
      <c r="B766">
        <v>29.798200000000001</v>
      </c>
      <c r="C766">
        <v>29.798200000000001</v>
      </c>
      <c r="D766">
        <v>28.348299999999998</v>
      </c>
      <c r="E766">
        <v>25.246300000000002</v>
      </c>
      <c r="F766">
        <v>22.139099999999999</v>
      </c>
      <c r="G766">
        <v>21.0336</v>
      </c>
      <c r="H766">
        <v>21.0336</v>
      </c>
      <c r="J766" s="13">
        <v>39489</v>
      </c>
      <c r="K766">
        <v>40.488300000000002</v>
      </c>
      <c r="L766">
        <v>40.488300000000002</v>
      </c>
      <c r="M766">
        <v>36.634300000000003</v>
      </c>
      <c r="N766">
        <v>29.922899999999998</v>
      </c>
      <c r="O766">
        <v>27.162600000000001</v>
      </c>
      <c r="P766">
        <v>28.687200000000001</v>
      </c>
      <c r="Q766">
        <v>28.687200000000001</v>
      </c>
    </row>
    <row r="767" spans="1:17" x14ac:dyDescent="0.25">
      <c r="A767" s="1">
        <v>39472</v>
      </c>
      <c r="B767">
        <v>30.888100000000001</v>
      </c>
      <c r="C767">
        <v>30.888100000000001</v>
      </c>
      <c r="D767">
        <v>29.8156</v>
      </c>
      <c r="E767">
        <v>26.806000000000001</v>
      </c>
      <c r="F767">
        <v>23.774000000000001</v>
      </c>
      <c r="G767">
        <v>22.251999999999999</v>
      </c>
      <c r="H767">
        <v>22.251999999999999</v>
      </c>
      <c r="J767" s="13">
        <v>39490</v>
      </c>
      <c r="K767">
        <v>43.372999999999998</v>
      </c>
      <c r="L767">
        <v>43.372999999999998</v>
      </c>
      <c r="M767">
        <v>37.532499999999999</v>
      </c>
      <c r="N767">
        <v>29.6235</v>
      </c>
      <c r="O767">
        <v>31.032800000000002</v>
      </c>
      <c r="P767">
        <v>32.525500000000001</v>
      </c>
      <c r="Q767">
        <v>32.700099999999999</v>
      </c>
    </row>
    <row r="768" spans="1:17" x14ac:dyDescent="0.25">
      <c r="A768" s="1">
        <v>39475</v>
      </c>
      <c r="B768">
        <v>29.798200000000001</v>
      </c>
      <c r="C768">
        <v>29.798200000000001</v>
      </c>
      <c r="D768">
        <v>28.648</v>
      </c>
      <c r="E768">
        <v>25.437799999999999</v>
      </c>
      <c r="F768">
        <v>22.230799999999999</v>
      </c>
      <c r="G768">
        <v>20.793700000000001</v>
      </c>
      <c r="H768">
        <v>20.793700000000001</v>
      </c>
      <c r="J768" s="13">
        <v>39491</v>
      </c>
      <c r="K768">
        <v>47.665799999999997</v>
      </c>
      <c r="L768">
        <v>47.665799999999997</v>
      </c>
      <c r="M768">
        <v>38.945999999999998</v>
      </c>
      <c r="N768">
        <v>26.0138</v>
      </c>
      <c r="O768">
        <v>27.867699999999999</v>
      </c>
      <c r="P768">
        <v>29.680499999999999</v>
      </c>
      <c r="Q768">
        <v>29.870699999999999</v>
      </c>
    </row>
    <row r="769" spans="1:17" x14ac:dyDescent="0.25">
      <c r="A769" s="1">
        <v>39476</v>
      </c>
      <c r="B769">
        <v>29.706199999999999</v>
      </c>
      <c r="C769">
        <v>29.706199999999999</v>
      </c>
      <c r="D769">
        <v>28.257400000000001</v>
      </c>
      <c r="E769">
        <v>25.062000000000001</v>
      </c>
      <c r="F769">
        <v>21.806799999999999</v>
      </c>
      <c r="G769">
        <v>20.7028</v>
      </c>
      <c r="H769">
        <v>20.7028</v>
      </c>
      <c r="J769" s="13">
        <v>39492</v>
      </c>
      <c r="K769">
        <v>62.216799999999999</v>
      </c>
      <c r="L769">
        <v>62.216799999999999</v>
      </c>
      <c r="M769">
        <v>49.631799999999998</v>
      </c>
      <c r="N769">
        <v>29.940799999999999</v>
      </c>
      <c r="O769">
        <v>35.197699999999998</v>
      </c>
      <c r="P769">
        <v>39.895800000000001</v>
      </c>
      <c r="Q769">
        <v>40.3765</v>
      </c>
    </row>
    <row r="770" spans="1:17" x14ac:dyDescent="0.25">
      <c r="A770" s="1">
        <v>39477</v>
      </c>
      <c r="B770">
        <v>30.161999999999999</v>
      </c>
      <c r="C770">
        <v>30.161999999999999</v>
      </c>
      <c r="D770">
        <v>28.7057</v>
      </c>
      <c r="E770">
        <v>25.494</v>
      </c>
      <c r="F770">
        <v>22.224399999999999</v>
      </c>
      <c r="G770">
        <v>21.052900000000001</v>
      </c>
      <c r="H770">
        <v>21.052900000000001</v>
      </c>
      <c r="J770" s="13">
        <v>39493</v>
      </c>
      <c r="K770">
        <v>29.229800000000001</v>
      </c>
      <c r="L770">
        <v>29.229800000000001</v>
      </c>
      <c r="M770">
        <v>27.3184</v>
      </c>
      <c r="N770">
        <v>25.027200000000001</v>
      </c>
      <c r="O770">
        <v>22.515499999999999</v>
      </c>
      <c r="P770">
        <v>19.6859</v>
      </c>
      <c r="Q770">
        <v>19.361999999999998</v>
      </c>
    </row>
    <row r="771" spans="1:17" x14ac:dyDescent="0.25">
      <c r="A771" s="1">
        <v>39478</v>
      </c>
      <c r="B771">
        <v>28.9925</v>
      </c>
      <c r="C771">
        <v>28.9925</v>
      </c>
      <c r="D771">
        <v>27.8507</v>
      </c>
      <c r="E771">
        <v>24.558399999999999</v>
      </c>
      <c r="F771">
        <v>21.2286</v>
      </c>
      <c r="G771">
        <v>19.8262</v>
      </c>
      <c r="H771">
        <v>19.8262</v>
      </c>
      <c r="J771" s="13">
        <v>39497</v>
      </c>
      <c r="K771">
        <v>29.585599999999999</v>
      </c>
      <c r="L771">
        <v>29.585599999999999</v>
      </c>
      <c r="M771">
        <v>27.611499999999999</v>
      </c>
      <c r="N771">
        <v>25.266999999999999</v>
      </c>
      <c r="O771">
        <v>22.792200000000001</v>
      </c>
      <c r="P771">
        <v>20.0136</v>
      </c>
      <c r="Q771">
        <v>19.730499999999999</v>
      </c>
    </row>
    <row r="772" spans="1:17" x14ac:dyDescent="0.25">
      <c r="A772" s="1">
        <v>39479</v>
      </c>
      <c r="B772">
        <v>27.310700000000001</v>
      </c>
      <c r="C772">
        <v>27.310700000000001</v>
      </c>
      <c r="D772">
        <v>26.163799999999998</v>
      </c>
      <c r="E772">
        <v>22.909600000000001</v>
      </c>
      <c r="F772">
        <v>19.594999999999999</v>
      </c>
      <c r="G772">
        <v>18.351400000000002</v>
      </c>
      <c r="H772">
        <v>18.351400000000002</v>
      </c>
      <c r="J772" s="13">
        <v>39498</v>
      </c>
      <c r="K772">
        <v>28.751000000000001</v>
      </c>
      <c r="L772">
        <v>28.751000000000001</v>
      </c>
      <c r="M772">
        <v>26.765999999999998</v>
      </c>
      <c r="N772">
        <v>24.3828</v>
      </c>
      <c r="O772">
        <v>21.860900000000001</v>
      </c>
      <c r="P772">
        <v>19.007100000000001</v>
      </c>
      <c r="Q772">
        <v>18.690000000000001</v>
      </c>
    </row>
    <row r="773" spans="1:17" x14ac:dyDescent="0.25">
      <c r="A773" s="1">
        <v>39482</v>
      </c>
      <c r="B773">
        <v>29.017800000000001</v>
      </c>
      <c r="C773">
        <v>29.017800000000001</v>
      </c>
      <c r="D773">
        <v>27.712</v>
      </c>
      <c r="E773">
        <v>24.424600000000002</v>
      </c>
      <c r="F773">
        <v>21.022500000000001</v>
      </c>
      <c r="G773">
        <v>19.8111</v>
      </c>
      <c r="H773">
        <v>19.8111</v>
      </c>
      <c r="J773" s="13">
        <v>39499</v>
      </c>
      <c r="K773">
        <v>29.395700000000001</v>
      </c>
      <c r="L773">
        <v>29.395700000000001</v>
      </c>
      <c r="M773">
        <v>27.359300000000001</v>
      </c>
      <c r="N773">
        <v>24.930700000000002</v>
      </c>
      <c r="O773">
        <v>22.296399999999998</v>
      </c>
      <c r="P773">
        <v>19.305900000000001</v>
      </c>
      <c r="Q773">
        <v>18.996700000000001</v>
      </c>
    </row>
    <row r="774" spans="1:17" x14ac:dyDescent="0.25">
      <c r="A774" s="1">
        <v>39483</v>
      </c>
      <c r="B774">
        <v>30.863299999999999</v>
      </c>
      <c r="C774">
        <v>30.863299999999999</v>
      </c>
      <c r="D774">
        <v>29.709099999999999</v>
      </c>
      <c r="E774">
        <v>26.552800000000001</v>
      </c>
      <c r="F774">
        <v>23.3307</v>
      </c>
      <c r="G774">
        <v>21.832699999999999</v>
      </c>
      <c r="H774">
        <v>21.832699999999999</v>
      </c>
      <c r="J774" s="13">
        <v>39500</v>
      </c>
      <c r="K774">
        <v>28.436699999999998</v>
      </c>
      <c r="L774">
        <v>28.436699999999998</v>
      </c>
      <c r="M774">
        <v>26.288799999999998</v>
      </c>
      <c r="N774">
        <v>23.716999999999999</v>
      </c>
      <c r="O774">
        <v>21.191400000000002</v>
      </c>
      <c r="P774">
        <v>18.320900000000002</v>
      </c>
      <c r="Q774">
        <v>18.034800000000001</v>
      </c>
    </row>
    <row r="775" spans="1:17" x14ac:dyDescent="0.25">
      <c r="A775" s="1">
        <v>39484</v>
      </c>
      <c r="B775">
        <v>31.737200000000001</v>
      </c>
      <c r="C775">
        <v>31.737200000000001</v>
      </c>
      <c r="D775">
        <v>30.5992</v>
      </c>
      <c r="E775">
        <v>27.288499999999999</v>
      </c>
      <c r="F775">
        <v>23.9193</v>
      </c>
      <c r="G775">
        <v>22.203900000000001</v>
      </c>
      <c r="H775">
        <v>22.203900000000001</v>
      </c>
      <c r="J775" s="13">
        <v>39503</v>
      </c>
      <c r="K775">
        <v>27.362400000000001</v>
      </c>
      <c r="L775">
        <v>27.362400000000001</v>
      </c>
      <c r="M775">
        <v>25.183599999999998</v>
      </c>
      <c r="N775">
        <v>22.5532</v>
      </c>
      <c r="O775">
        <v>19.9194</v>
      </c>
      <c r="P775">
        <v>16.8794</v>
      </c>
      <c r="Q775">
        <v>16.565000000000001</v>
      </c>
    </row>
    <row r="776" spans="1:17" x14ac:dyDescent="0.25">
      <c r="A776" s="1">
        <v>39485</v>
      </c>
      <c r="B776">
        <v>31.005299999999998</v>
      </c>
      <c r="C776">
        <v>31.005299999999998</v>
      </c>
      <c r="D776">
        <v>29.464400000000001</v>
      </c>
      <c r="E776">
        <v>26.274899999999999</v>
      </c>
      <c r="F776">
        <v>22.944299999999998</v>
      </c>
      <c r="G776">
        <v>21.751999999999999</v>
      </c>
      <c r="H776">
        <v>21.751999999999999</v>
      </c>
      <c r="J776" s="13">
        <v>39504</v>
      </c>
      <c r="K776">
        <v>26.255700000000001</v>
      </c>
      <c r="L776">
        <v>26.255700000000001</v>
      </c>
      <c r="M776">
        <v>24.127300000000002</v>
      </c>
      <c r="N776">
        <v>21.559000000000001</v>
      </c>
      <c r="O776">
        <v>18.895600000000002</v>
      </c>
      <c r="P776">
        <v>15.789199999999999</v>
      </c>
      <c r="Q776">
        <v>15.4742</v>
      </c>
    </row>
    <row r="777" spans="1:17" x14ac:dyDescent="0.25">
      <c r="A777" s="1">
        <v>39486</v>
      </c>
      <c r="B777">
        <v>31.164899999999999</v>
      </c>
      <c r="C777">
        <v>31.164899999999999</v>
      </c>
      <c r="D777">
        <v>30.0336</v>
      </c>
      <c r="E777">
        <v>26.772600000000001</v>
      </c>
      <c r="F777">
        <v>23.353200000000001</v>
      </c>
      <c r="G777">
        <v>21.601299999999998</v>
      </c>
      <c r="H777">
        <v>21.601299999999998</v>
      </c>
      <c r="J777" s="13">
        <v>39505</v>
      </c>
      <c r="K777">
        <v>26.509399999999999</v>
      </c>
      <c r="L777">
        <v>26.509399999999999</v>
      </c>
      <c r="M777">
        <v>24.470099999999999</v>
      </c>
      <c r="N777">
        <v>22.033000000000001</v>
      </c>
      <c r="O777">
        <v>19.351400000000002</v>
      </c>
      <c r="P777">
        <v>16.232800000000001</v>
      </c>
      <c r="Q777">
        <v>15.9339</v>
      </c>
    </row>
    <row r="778" spans="1:17" x14ac:dyDescent="0.25">
      <c r="A778" s="1">
        <v>39489</v>
      </c>
      <c r="B778">
        <v>31.0762</v>
      </c>
      <c r="C778">
        <v>31.0762</v>
      </c>
      <c r="D778">
        <v>29.566700000000001</v>
      </c>
      <c r="E778">
        <v>26.1691</v>
      </c>
      <c r="F778">
        <v>22.5974</v>
      </c>
      <c r="G778">
        <v>21.181100000000001</v>
      </c>
      <c r="H778">
        <v>21.181100000000001</v>
      </c>
      <c r="J778" s="13">
        <v>39506</v>
      </c>
      <c r="K778">
        <v>27.5868</v>
      </c>
      <c r="L778">
        <v>27.5868</v>
      </c>
      <c r="M778">
        <v>25.511800000000001</v>
      </c>
      <c r="N778">
        <v>23.0823</v>
      </c>
      <c r="O778">
        <v>20.5854</v>
      </c>
      <c r="P778">
        <v>17.740400000000001</v>
      </c>
      <c r="Q778">
        <v>17.525400000000001</v>
      </c>
    </row>
    <row r="779" spans="1:17" x14ac:dyDescent="0.25">
      <c r="A779" s="1">
        <v>39490</v>
      </c>
      <c r="B779">
        <v>30.9053</v>
      </c>
      <c r="C779">
        <v>30.9053</v>
      </c>
      <c r="D779">
        <v>28.7254</v>
      </c>
      <c r="E779">
        <v>26.043199999999999</v>
      </c>
      <c r="F779">
        <v>23.598400000000002</v>
      </c>
      <c r="G779">
        <v>20.881699999999999</v>
      </c>
      <c r="H779">
        <v>20.514299999999999</v>
      </c>
      <c r="J779" s="13">
        <v>39507</v>
      </c>
      <c r="K779">
        <v>30.417300000000001</v>
      </c>
      <c r="L779">
        <v>30.417300000000001</v>
      </c>
      <c r="M779">
        <v>28.450800000000001</v>
      </c>
      <c r="N779">
        <v>26.1723</v>
      </c>
      <c r="O779">
        <v>23.512599999999999</v>
      </c>
      <c r="P779">
        <v>20.510899999999999</v>
      </c>
      <c r="Q779">
        <v>20.29</v>
      </c>
    </row>
    <row r="780" spans="1:17" x14ac:dyDescent="0.25">
      <c r="A780" s="1">
        <v>39491</v>
      </c>
      <c r="B780">
        <v>29.1188</v>
      </c>
      <c r="C780">
        <v>29.1188</v>
      </c>
      <c r="D780">
        <v>27.0258</v>
      </c>
      <c r="E780">
        <v>24.5002</v>
      </c>
      <c r="F780">
        <v>22.0488</v>
      </c>
      <c r="G780">
        <v>19.288499999999999</v>
      </c>
      <c r="H780">
        <v>18.978999999999999</v>
      </c>
      <c r="J780" s="13">
        <v>39510</v>
      </c>
      <c r="K780">
        <v>30.895900000000001</v>
      </c>
      <c r="L780">
        <v>30.895900000000001</v>
      </c>
      <c r="M780">
        <v>28.883900000000001</v>
      </c>
      <c r="N780">
        <v>26.541899999999998</v>
      </c>
      <c r="O780">
        <v>23.723500000000001</v>
      </c>
      <c r="P780">
        <v>20.5215</v>
      </c>
      <c r="Q780">
        <v>20.271899999999999</v>
      </c>
    </row>
    <row r="781" spans="1:17" x14ac:dyDescent="0.25">
      <c r="A781" s="1">
        <v>39492</v>
      </c>
      <c r="B781">
        <v>29.6142</v>
      </c>
      <c r="C781">
        <v>29.6142</v>
      </c>
      <c r="D781">
        <v>27.662800000000001</v>
      </c>
      <c r="E781">
        <v>25.308900000000001</v>
      </c>
      <c r="F781">
        <v>22.747900000000001</v>
      </c>
      <c r="G781">
        <v>19.8596</v>
      </c>
      <c r="H781">
        <v>19.510200000000001</v>
      </c>
      <c r="J781" s="13">
        <v>39511</v>
      </c>
      <c r="K781">
        <v>30.6555</v>
      </c>
      <c r="L781">
        <v>30.6555</v>
      </c>
      <c r="M781">
        <v>28.723299999999998</v>
      </c>
      <c r="N781">
        <v>26.489100000000001</v>
      </c>
      <c r="O781">
        <v>24.025099999999998</v>
      </c>
      <c r="P781">
        <v>21.2776</v>
      </c>
      <c r="Q781">
        <v>21.070900000000002</v>
      </c>
    </row>
    <row r="782" spans="1:17" x14ac:dyDescent="0.25">
      <c r="A782" s="1">
        <v>39493</v>
      </c>
      <c r="B782">
        <v>27.716799999999999</v>
      </c>
      <c r="C782">
        <v>27.716799999999999</v>
      </c>
      <c r="D782">
        <v>25.9373</v>
      </c>
      <c r="E782">
        <v>23.8626</v>
      </c>
      <c r="F782">
        <v>21.6981</v>
      </c>
      <c r="G782">
        <v>19.292200000000001</v>
      </c>
      <c r="H782">
        <v>19.088699999999999</v>
      </c>
      <c r="J782" s="13">
        <v>39512</v>
      </c>
      <c r="K782">
        <v>29.235099999999999</v>
      </c>
      <c r="L782">
        <v>29.235099999999999</v>
      </c>
      <c r="M782">
        <v>27.315000000000001</v>
      </c>
      <c r="N782">
        <v>25.107500000000002</v>
      </c>
      <c r="O782">
        <v>22.6632</v>
      </c>
      <c r="P782">
        <v>19.921399999999998</v>
      </c>
      <c r="Q782">
        <v>19.744199999999999</v>
      </c>
    </row>
    <row r="783" spans="1:17" x14ac:dyDescent="0.25">
      <c r="A783" s="1">
        <v>39497</v>
      </c>
      <c r="B783">
        <v>27.970800000000001</v>
      </c>
      <c r="C783">
        <v>27.970800000000001</v>
      </c>
      <c r="D783">
        <v>26.081099999999999</v>
      </c>
      <c r="E783">
        <v>23.886299999999999</v>
      </c>
      <c r="F783">
        <v>21.707999999999998</v>
      </c>
      <c r="G783">
        <v>19.285299999999999</v>
      </c>
      <c r="H783">
        <v>19.098700000000001</v>
      </c>
      <c r="J783" s="13">
        <v>39513</v>
      </c>
      <c r="K783">
        <v>32.484699999999997</v>
      </c>
      <c r="L783">
        <v>32.484699999999997</v>
      </c>
      <c r="M783">
        <v>30.633700000000001</v>
      </c>
      <c r="N783">
        <v>28.5108</v>
      </c>
      <c r="O783">
        <v>24.981200000000001</v>
      </c>
      <c r="P783">
        <v>22.161999999999999</v>
      </c>
      <c r="Q783">
        <v>22.452100000000002</v>
      </c>
    </row>
    <row r="784" spans="1:17" x14ac:dyDescent="0.25">
      <c r="A784" s="1">
        <v>39498</v>
      </c>
      <c r="B784">
        <v>27.1922</v>
      </c>
      <c r="C784">
        <v>27.1922</v>
      </c>
      <c r="D784">
        <v>25.2639</v>
      </c>
      <c r="E784">
        <v>23.005299999999998</v>
      </c>
      <c r="F784">
        <v>20.9925</v>
      </c>
      <c r="G784">
        <v>18.765000000000001</v>
      </c>
      <c r="H784">
        <v>18.5791</v>
      </c>
      <c r="J784" s="13">
        <v>39514</v>
      </c>
      <c r="K784">
        <v>32.3264</v>
      </c>
      <c r="L784">
        <v>32.3264</v>
      </c>
      <c r="M784">
        <v>30.3049</v>
      </c>
      <c r="N784">
        <v>27.9954</v>
      </c>
      <c r="O784">
        <v>24.6402</v>
      </c>
      <c r="P784">
        <v>22.089300000000001</v>
      </c>
      <c r="Q784">
        <v>22.422699999999999</v>
      </c>
    </row>
    <row r="785" spans="1:17" x14ac:dyDescent="0.25">
      <c r="A785" s="1">
        <v>39499</v>
      </c>
      <c r="B785">
        <v>27.345600000000001</v>
      </c>
      <c r="C785">
        <v>27.345600000000001</v>
      </c>
      <c r="D785">
        <v>25.555099999999999</v>
      </c>
      <c r="E785">
        <v>23.4861</v>
      </c>
      <c r="F785">
        <v>21.107399999999998</v>
      </c>
      <c r="G785">
        <v>18.423999999999999</v>
      </c>
      <c r="H785">
        <v>18.237200000000001</v>
      </c>
      <c r="J785" s="13">
        <v>39517</v>
      </c>
      <c r="K785">
        <v>35.457999999999998</v>
      </c>
      <c r="L785">
        <v>35.457999999999998</v>
      </c>
      <c r="M785">
        <v>32.982199999999999</v>
      </c>
      <c r="N785">
        <v>30.317</v>
      </c>
      <c r="O785">
        <v>27.969100000000001</v>
      </c>
      <c r="P785">
        <v>25.405200000000001</v>
      </c>
      <c r="Q785">
        <v>25.3979</v>
      </c>
    </row>
    <row r="786" spans="1:17" x14ac:dyDescent="0.25">
      <c r="A786" s="1">
        <v>39500</v>
      </c>
      <c r="B786">
        <v>26.6328</v>
      </c>
      <c r="C786">
        <v>26.6328</v>
      </c>
      <c r="D786">
        <v>24.732600000000001</v>
      </c>
      <c r="E786">
        <v>22.5474</v>
      </c>
      <c r="F786">
        <v>20.378399999999999</v>
      </c>
      <c r="G786">
        <v>17.949100000000001</v>
      </c>
      <c r="H786">
        <v>17.7988</v>
      </c>
      <c r="J786" s="13">
        <v>39518</v>
      </c>
      <c r="K786">
        <v>31.52</v>
      </c>
      <c r="L786">
        <v>31.52</v>
      </c>
      <c r="M786">
        <v>28.494700000000002</v>
      </c>
      <c r="N786">
        <v>25.2087</v>
      </c>
      <c r="O786">
        <v>23.202000000000002</v>
      </c>
      <c r="P786">
        <v>21.0046</v>
      </c>
      <c r="Q786">
        <v>20.996099999999998</v>
      </c>
    </row>
    <row r="787" spans="1:17" x14ac:dyDescent="0.25">
      <c r="A787" s="1">
        <v>39503</v>
      </c>
      <c r="B787">
        <v>25.417300000000001</v>
      </c>
      <c r="C787">
        <v>25.417300000000001</v>
      </c>
      <c r="D787">
        <v>23.4939</v>
      </c>
      <c r="E787">
        <v>21.2515</v>
      </c>
      <c r="F787">
        <v>19.0884</v>
      </c>
      <c r="G787">
        <v>16.6465</v>
      </c>
      <c r="H787">
        <v>16.471</v>
      </c>
      <c r="J787" s="13">
        <v>39519</v>
      </c>
      <c r="K787">
        <v>32.896799999999999</v>
      </c>
      <c r="L787">
        <v>32.896799999999999</v>
      </c>
      <c r="M787">
        <v>29.9819</v>
      </c>
      <c r="N787">
        <v>26.853200000000001</v>
      </c>
      <c r="O787">
        <v>24.981999999999999</v>
      </c>
      <c r="P787">
        <v>22.9588</v>
      </c>
      <c r="Q787">
        <v>22.953299999999999</v>
      </c>
    </row>
    <row r="788" spans="1:17" x14ac:dyDescent="0.25">
      <c r="A788" s="1">
        <v>39504</v>
      </c>
      <c r="B788">
        <v>24.2895</v>
      </c>
      <c r="C788">
        <v>24.2895</v>
      </c>
      <c r="D788">
        <v>22.409800000000001</v>
      </c>
      <c r="E788">
        <v>20.229500000000002</v>
      </c>
      <c r="F788">
        <v>18.085599999999999</v>
      </c>
      <c r="G788">
        <v>15.6508</v>
      </c>
      <c r="H788">
        <v>15.4953</v>
      </c>
      <c r="J788" s="13">
        <v>39520</v>
      </c>
      <c r="K788">
        <v>34.597299999999997</v>
      </c>
      <c r="L788">
        <v>34.597299999999997</v>
      </c>
      <c r="M788">
        <v>31.385999999999999</v>
      </c>
      <c r="N788">
        <v>27.962299999999999</v>
      </c>
      <c r="O788">
        <v>26.005400000000002</v>
      </c>
      <c r="P788">
        <v>23.898099999999999</v>
      </c>
      <c r="Q788">
        <v>23.898099999999999</v>
      </c>
    </row>
    <row r="789" spans="1:17" x14ac:dyDescent="0.25">
      <c r="A789" s="1">
        <v>39505</v>
      </c>
      <c r="B789">
        <v>24.998999999999999</v>
      </c>
      <c r="C789">
        <v>24.998999999999999</v>
      </c>
      <c r="D789">
        <v>23.079799999999999</v>
      </c>
      <c r="E789">
        <v>20.837499999999999</v>
      </c>
      <c r="F789">
        <v>18.508600000000001</v>
      </c>
      <c r="G789">
        <v>15.8409</v>
      </c>
      <c r="H789">
        <v>15.6518</v>
      </c>
      <c r="J789" s="13">
        <v>39521</v>
      </c>
      <c r="K789">
        <v>54.072000000000003</v>
      </c>
      <c r="L789">
        <v>54.018300000000004</v>
      </c>
      <c r="M789">
        <v>47.894300000000001</v>
      </c>
      <c r="N789">
        <v>41.285400000000003</v>
      </c>
      <c r="O789">
        <v>37.103299999999997</v>
      </c>
      <c r="P789">
        <v>32.517400000000002</v>
      </c>
      <c r="Q789">
        <v>32.517400000000002</v>
      </c>
    </row>
    <row r="790" spans="1:17" x14ac:dyDescent="0.25">
      <c r="A790" s="1">
        <v>39506</v>
      </c>
      <c r="B790">
        <v>25.974399999999999</v>
      </c>
      <c r="C790">
        <v>25.974399999999999</v>
      </c>
      <c r="D790">
        <v>23.988900000000001</v>
      </c>
      <c r="E790">
        <v>21.715499999999999</v>
      </c>
      <c r="F790">
        <v>19.462700000000002</v>
      </c>
      <c r="G790">
        <v>16.912600000000001</v>
      </c>
      <c r="H790">
        <v>16.782800000000002</v>
      </c>
      <c r="J790" s="13">
        <v>39524</v>
      </c>
      <c r="K790">
        <v>60.168799999999997</v>
      </c>
      <c r="L790">
        <v>60.124899999999997</v>
      </c>
      <c r="M790">
        <v>52.685499999999998</v>
      </c>
      <c r="N790">
        <v>44.837899999999998</v>
      </c>
      <c r="O790">
        <v>42.6633</v>
      </c>
      <c r="P790">
        <v>40.424500000000002</v>
      </c>
      <c r="Q790">
        <v>40.424500000000002</v>
      </c>
    </row>
    <row r="791" spans="1:17" x14ac:dyDescent="0.25">
      <c r="A791" s="1">
        <v>39507</v>
      </c>
      <c r="B791">
        <v>27.933499999999999</v>
      </c>
      <c r="C791">
        <v>27.933499999999999</v>
      </c>
      <c r="D791">
        <v>26.265899999999998</v>
      </c>
      <c r="E791">
        <v>24.363700000000001</v>
      </c>
      <c r="F791">
        <v>21.688300000000002</v>
      </c>
      <c r="G791">
        <v>18.6326</v>
      </c>
      <c r="H791">
        <v>18.4971</v>
      </c>
      <c r="J791" s="13">
        <v>39525</v>
      </c>
      <c r="K791">
        <v>52.271500000000003</v>
      </c>
      <c r="L791">
        <v>52.1967</v>
      </c>
      <c r="M791">
        <v>42.942500000000003</v>
      </c>
      <c r="N791">
        <v>32.666600000000003</v>
      </c>
      <c r="O791">
        <v>32.760300000000001</v>
      </c>
      <c r="P791">
        <v>32.851199999999999</v>
      </c>
      <c r="Q791">
        <v>32.851199999999999</v>
      </c>
    </row>
    <row r="792" spans="1:17" x14ac:dyDescent="0.25">
      <c r="A792" s="1">
        <v>39510</v>
      </c>
      <c r="B792">
        <v>28.075800000000001</v>
      </c>
      <c r="C792">
        <v>28.075800000000001</v>
      </c>
      <c r="D792">
        <v>26.323399999999999</v>
      </c>
      <c r="E792">
        <v>24.317799999999998</v>
      </c>
      <c r="F792">
        <v>21.670400000000001</v>
      </c>
      <c r="G792">
        <v>18.6509</v>
      </c>
      <c r="H792">
        <v>18.492999999999999</v>
      </c>
      <c r="J792" s="13">
        <v>39526</v>
      </c>
      <c r="K792">
        <v>62.986699999999999</v>
      </c>
      <c r="L792">
        <v>62.591799999999999</v>
      </c>
      <c r="M792">
        <v>50.920699999999997</v>
      </c>
      <c r="N792">
        <v>39.7761</v>
      </c>
      <c r="O792">
        <v>48.733899999999998</v>
      </c>
      <c r="P792">
        <v>55.856000000000002</v>
      </c>
      <c r="Q792">
        <v>55.856000000000002</v>
      </c>
    </row>
    <row r="793" spans="1:17" x14ac:dyDescent="0.25">
      <c r="A793" s="1">
        <v>39511</v>
      </c>
      <c r="B793">
        <v>27.546800000000001</v>
      </c>
      <c r="C793">
        <v>27.546800000000001</v>
      </c>
      <c r="D793">
        <v>25.943100000000001</v>
      </c>
      <c r="E793">
        <v>24.095500000000001</v>
      </c>
      <c r="F793">
        <v>21.287700000000001</v>
      </c>
      <c r="G793">
        <v>18.048200000000001</v>
      </c>
      <c r="H793">
        <v>17.863099999999999</v>
      </c>
      <c r="J793" s="13">
        <v>39531</v>
      </c>
      <c r="K793">
        <v>32.924500000000002</v>
      </c>
      <c r="L793">
        <v>32.924500000000002</v>
      </c>
      <c r="M793">
        <v>28.6126</v>
      </c>
      <c r="N793">
        <v>22.833200000000001</v>
      </c>
      <c r="O793">
        <v>20.502199999999998</v>
      </c>
      <c r="P793">
        <v>17.936</v>
      </c>
      <c r="Q793">
        <v>17.612300000000001</v>
      </c>
    </row>
    <row r="794" spans="1:17" x14ac:dyDescent="0.25">
      <c r="A794" s="1">
        <v>39512</v>
      </c>
      <c r="B794">
        <v>26.5989</v>
      </c>
      <c r="C794">
        <v>26.5989</v>
      </c>
      <c r="D794">
        <v>24.844000000000001</v>
      </c>
      <c r="E794">
        <v>22.826499999999999</v>
      </c>
      <c r="F794">
        <v>20.168700000000001</v>
      </c>
      <c r="G794">
        <v>17.102699999999999</v>
      </c>
      <c r="H794">
        <v>16.938500000000001</v>
      </c>
      <c r="J794" s="13">
        <v>39532</v>
      </c>
      <c r="K794">
        <v>33.2194</v>
      </c>
      <c r="L794">
        <v>33.2194</v>
      </c>
      <c r="M794">
        <v>28.608899999999998</v>
      </c>
      <c r="N794">
        <v>22.434100000000001</v>
      </c>
      <c r="O794">
        <v>21.261099999999999</v>
      </c>
      <c r="P794">
        <v>20.019400000000001</v>
      </c>
      <c r="Q794">
        <v>19.887499999999999</v>
      </c>
    </row>
    <row r="795" spans="1:17" x14ac:dyDescent="0.25">
      <c r="A795" s="1">
        <v>39513</v>
      </c>
      <c r="B795">
        <v>29.761199999999999</v>
      </c>
      <c r="C795">
        <v>29.761199999999999</v>
      </c>
      <c r="D795">
        <v>27.779299999999999</v>
      </c>
      <c r="E795">
        <v>25.5304</v>
      </c>
      <c r="F795">
        <v>22.9422</v>
      </c>
      <c r="G795">
        <v>20.022200000000002</v>
      </c>
      <c r="H795">
        <v>19.891300000000001</v>
      </c>
      <c r="J795" s="13">
        <v>39533</v>
      </c>
      <c r="K795">
        <v>33.101999999999997</v>
      </c>
      <c r="L795">
        <v>33.101999999999997</v>
      </c>
      <c r="M795">
        <v>28.249700000000001</v>
      </c>
      <c r="N795">
        <v>21.657599999999999</v>
      </c>
      <c r="O795">
        <v>23.073599999999999</v>
      </c>
      <c r="P795">
        <v>24.407699999999998</v>
      </c>
      <c r="Q795">
        <v>24.540400000000002</v>
      </c>
    </row>
    <row r="796" spans="1:17" x14ac:dyDescent="0.25">
      <c r="A796" s="1">
        <v>39514</v>
      </c>
      <c r="B796">
        <v>29.8002</v>
      </c>
      <c r="C796">
        <v>29.8002</v>
      </c>
      <c r="D796">
        <v>27.778199999999998</v>
      </c>
      <c r="E796">
        <v>25.497599999999998</v>
      </c>
      <c r="F796">
        <v>23.053599999999999</v>
      </c>
      <c r="G796">
        <v>20.317799999999998</v>
      </c>
      <c r="H796">
        <v>20.206499999999998</v>
      </c>
      <c r="J796" s="13">
        <v>39534</v>
      </c>
      <c r="K796">
        <v>33.528100000000002</v>
      </c>
      <c r="L796">
        <v>33.528100000000002</v>
      </c>
      <c r="M796">
        <v>27.9605</v>
      </c>
      <c r="N796">
        <v>20.062999999999999</v>
      </c>
      <c r="O796">
        <v>19.436399999999999</v>
      </c>
      <c r="P796">
        <v>18.795000000000002</v>
      </c>
      <c r="Q796">
        <v>18.727</v>
      </c>
    </row>
    <row r="797" spans="1:17" x14ac:dyDescent="0.25">
      <c r="A797" s="1">
        <v>39517</v>
      </c>
      <c r="B797">
        <v>32.1905</v>
      </c>
      <c r="C797">
        <v>32.1905</v>
      </c>
      <c r="D797">
        <v>30.034400000000002</v>
      </c>
      <c r="E797">
        <v>27.610099999999999</v>
      </c>
      <c r="F797">
        <v>24.916399999999999</v>
      </c>
      <c r="G797">
        <v>21.893699999999999</v>
      </c>
      <c r="H797">
        <v>21.7866</v>
      </c>
      <c r="J797" s="13">
        <v>39535</v>
      </c>
      <c r="K797">
        <v>35.108600000000003</v>
      </c>
      <c r="L797">
        <v>35.108600000000003</v>
      </c>
      <c r="M797">
        <v>28.35</v>
      </c>
      <c r="N797">
        <v>18.077999999999999</v>
      </c>
      <c r="O797">
        <v>18.425000000000001</v>
      </c>
      <c r="P797">
        <v>18.822600000000001</v>
      </c>
      <c r="Q797">
        <v>18.865200000000002</v>
      </c>
    </row>
    <row r="798" spans="1:17" x14ac:dyDescent="0.25">
      <c r="A798" s="1">
        <v>39518</v>
      </c>
      <c r="B798">
        <v>28.616700000000002</v>
      </c>
      <c r="C798">
        <v>28.616700000000002</v>
      </c>
      <c r="D798">
        <v>26.3797</v>
      </c>
      <c r="E798">
        <v>23.845600000000001</v>
      </c>
      <c r="F798">
        <v>21.2577</v>
      </c>
      <c r="G798">
        <v>18.307500000000001</v>
      </c>
      <c r="H798">
        <v>18.203199999999999</v>
      </c>
      <c r="J798" s="13">
        <v>39539</v>
      </c>
      <c r="K798">
        <v>27.4895</v>
      </c>
      <c r="L798">
        <v>27.4895</v>
      </c>
      <c r="M798">
        <v>24.89</v>
      </c>
      <c r="N798">
        <v>21.5517</v>
      </c>
      <c r="O798">
        <v>18.915900000000001</v>
      </c>
      <c r="P798">
        <v>15.891</v>
      </c>
      <c r="Q798">
        <v>15.441000000000001</v>
      </c>
    </row>
    <row r="799" spans="1:17" x14ac:dyDescent="0.25">
      <c r="A799" s="1">
        <v>39519</v>
      </c>
      <c r="B799">
        <v>28.9664</v>
      </c>
      <c r="C799">
        <v>28.9664</v>
      </c>
      <c r="D799">
        <v>26.9131</v>
      </c>
      <c r="E799">
        <v>24.605399999999999</v>
      </c>
      <c r="F799">
        <v>21.899799999999999</v>
      </c>
      <c r="G799">
        <v>18.809000000000001</v>
      </c>
      <c r="H799">
        <v>18.733799999999999</v>
      </c>
      <c r="J799" s="13">
        <v>39540</v>
      </c>
      <c r="K799">
        <v>27.494599999999998</v>
      </c>
      <c r="L799">
        <v>27.494599999999998</v>
      </c>
      <c r="M799">
        <v>25.088799999999999</v>
      </c>
      <c r="N799">
        <v>22.0428</v>
      </c>
      <c r="O799">
        <v>19.5289</v>
      </c>
      <c r="P799">
        <v>16.668700000000001</v>
      </c>
      <c r="Q799">
        <v>16.258700000000001</v>
      </c>
    </row>
    <row r="800" spans="1:17" x14ac:dyDescent="0.25">
      <c r="A800" s="1">
        <v>39520</v>
      </c>
      <c r="B800">
        <v>29.6447</v>
      </c>
      <c r="C800">
        <v>29.6447</v>
      </c>
      <c r="D800">
        <v>27.458500000000001</v>
      </c>
      <c r="E800">
        <v>25.0092</v>
      </c>
      <c r="F800">
        <v>22.402799999999999</v>
      </c>
      <c r="G800">
        <v>19.450299999999999</v>
      </c>
      <c r="H800">
        <v>19.3749</v>
      </c>
      <c r="J800" s="13">
        <v>39541</v>
      </c>
      <c r="K800">
        <v>26.908000000000001</v>
      </c>
      <c r="L800">
        <v>26.908000000000001</v>
      </c>
      <c r="M800">
        <v>24.6371</v>
      </c>
      <c r="N800">
        <v>21.770399999999999</v>
      </c>
      <c r="O800">
        <v>19.4955</v>
      </c>
      <c r="P800">
        <v>16.948</v>
      </c>
      <c r="Q800">
        <v>16.582599999999999</v>
      </c>
    </row>
    <row r="801" spans="1:17" x14ac:dyDescent="0.25">
      <c r="A801" s="1">
        <v>39521</v>
      </c>
      <c r="B801">
        <v>37.852899999999998</v>
      </c>
      <c r="C801">
        <v>37.852899999999998</v>
      </c>
      <c r="D801">
        <v>35.0032</v>
      </c>
      <c r="E801">
        <v>31.895299999999999</v>
      </c>
      <c r="F801">
        <v>28.567900000000002</v>
      </c>
      <c r="G801">
        <v>24.832899999999999</v>
      </c>
      <c r="H801">
        <v>24.832899999999999</v>
      </c>
      <c r="J801" s="13">
        <v>39542</v>
      </c>
      <c r="K801">
        <v>25.927</v>
      </c>
      <c r="L801">
        <v>25.927</v>
      </c>
      <c r="M801">
        <v>23.469899999999999</v>
      </c>
      <c r="N801">
        <v>20.3414</v>
      </c>
      <c r="O801">
        <v>18.286300000000001</v>
      </c>
      <c r="P801">
        <v>16.004999999999999</v>
      </c>
      <c r="Q801">
        <v>15.6965</v>
      </c>
    </row>
    <row r="802" spans="1:17" x14ac:dyDescent="0.25">
      <c r="A802" s="1">
        <v>39524</v>
      </c>
      <c r="B802">
        <v>38.554299999999998</v>
      </c>
      <c r="C802">
        <v>38.554299999999998</v>
      </c>
      <c r="D802">
        <v>35.536299999999997</v>
      </c>
      <c r="E802">
        <v>32.147199999999998</v>
      </c>
      <c r="F802">
        <v>28.610499999999998</v>
      </c>
      <c r="G802">
        <v>24.569900000000001</v>
      </c>
      <c r="H802">
        <v>24.473400000000002</v>
      </c>
      <c r="J802" s="13">
        <v>39545</v>
      </c>
      <c r="K802">
        <v>27.6281</v>
      </c>
      <c r="L802">
        <v>27.6281</v>
      </c>
      <c r="M802">
        <v>24.694600000000001</v>
      </c>
      <c r="N802">
        <v>20.878699999999998</v>
      </c>
      <c r="O802">
        <v>19.385300000000001</v>
      </c>
      <c r="P802">
        <v>17.8413</v>
      </c>
      <c r="Q802">
        <v>17.632899999999999</v>
      </c>
    </row>
    <row r="803" spans="1:17" x14ac:dyDescent="0.25">
      <c r="A803" s="1">
        <v>39525</v>
      </c>
      <c r="B803">
        <v>29.812100000000001</v>
      </c>
      <c r="C803">
        <v>29.812100000000001</v>
      </c>
      <c r="D803">
        <v>26.700700000000001</v>
      </c>
      <c r="E803">
        <v>23.203600000000002</v>
      </c>
      <c r="F803">
        <v>20.5669</v>
      </c>
      <c r="G803">
        <v>17.5382</v>
      </c>
      <c r="H803">
        <v>17.497399999999999</v>
      </c>
      <c r="J803" s="13">
        <v>39546</v>
      </c>
      <c r="K803">
        <v>27.369700000000002</v>
      </c>
      <c r="L803">
        <v>27.369700000000002</v>
      </c>
      <c r="M803">
        <v>24.319299999999998</v>
      </c>
      <c r="N803">
        <v>20.336500000000001</v>
      </c>
      <c r="O803">
        <v>19.105</v>
      </c>
      <c r="P803">
        <v>17.8569</v>
      </c>
      <c r="Q803">
        <v>17.696100000000001</v>
      </c>
    </row>
    <row r="804" spans="1:17" x14ac:dyDescent="0.25">
      <c r="A804" s="1">
        <v>39526</v>
      </c>
      <c r="B804">
        <v>33.632599999999996</v>
      </c>
      <c r="C804">
        <v>33.632599999999996</v>
      </c>
      <c r="D804">
        <v>30.621700000000001</v>
      </c>
      <c r="E804">
        <v>27.257200000000001</v>
      </c>
      <c r="F804">
        <v>24.234999999999999</v>
      </c>
      <c r="G804">
        <v>20.777699999999999</v>
      </c>
      <c r="H804">
        <v>20.724299999999999</v>
      </c>
      <c r="J804" s="13">
        <v>39547</v>
      </c>
      <c r="K804">
        <v>27.7761</v>
      </c>
      <c r="L804">
        <v>27.7761</v>
      </c>
      <c r="M804">
        <v>24.737500000000001</v>
      </c>
      <c r="N804">
        <v>20.811399999999999</v>
      </c>
      <c r="O804">
        <v>19.808299999999999</v>
      </c>
      <c r="P804">
        <v>18.796700000000001</v>
      </c>
      <c r="Q804">
        <v>18.675000000000001</v>
      </c>
    </row>
    <row r="805" spans="1:17" x14ac:dyDescent="0.25">
      <c r="A805" s="1">
        <v>39527</v>
      </c>
      <c r="B805">
        <v>30.398</v>
      </c>
      <c r="C805">
        <v>30.398</v>
      </c>
      <c r="D805">
        <v>26.975899999999999</v>
      </c>
      <c r="E805">
        <v>22.543500000000002</v>
      </c>
      <c r="F805">
        <v>20.244</v>
      </c>
      <c r="G805">
        <v>17.680800000000001</v>
      </c>
      <c r="H805">
        <v>17.3644</v>
      </c>
      <c r="J805" s="13">
        <v>39548</v>
      </c>
      <c r="K805">
        <v>26.756799999999998</v>
      </c>
      <c r="L805">
        <v>26.756799999999998</v>
      </c>
      <c r="M805">
        <v>23.810600000000001</v>
      </c>
      <c r="N805">
        <v>20.000299999999999</v>
      </c>
      <c r="O805">
        <v>19.235299999999999</v>
      </c>
      <c r="P805">
        <v>18.4834</v>
      </c>
      <c r="Q805">
        <v>18.393699999999999</v>
      </c>
    </row>
    <row r="806" spans="1:17" x14ac:dyDescent="0.25">
      <c r="A806" s="1">
        <v>39531</v>
      </c>
      <c r="B806">
        <v>30.052600000000002</v>
      </c>
      <c r="C806">
        <v>30.052600000000002</v>
      </c>
      <c r="D806">
        <v>27.500499999999999</v>
      </c>
      <c r="E806">
        <v>24.2469</v>
      </c>
      <c r="F806">
        <v>21.637599999999999</v>
      </c>
      <c r="G806">
        <v>18.712900000000001</v>
      </c>
      <c r="H806">
        <v>18.262599999999999</v>
      </c>
      <c r="J806" s="13">
        <v>39549</v>
      </c>
      <c r="K806">
        <v>29.7499</v>
      </c>
      <c r="L806">
        <v>29.7499</v>
      </c>
      <c r="M806">
        <v>26.525600000000001</v>
      </c>
      <c r="N806">
        <v>22.373999999999999</v>
      </c>
      <c r="O806">
        <v>22.074300000000001</v>
      </c>
      <c r="P806">
        <v>21.816400000000002</v>
      </c>
      <c r="Q806">
        <v>21.7866</v>
      </c>
    </row>
    <row r="807" spans="1:17" x14ac:dyDescent="0.25">
      <c r="A807" s="1">
        <v>39532</v>
      </c>
      <c r="B807">
        <v>30.259399999999999</v>
      </c>
      <c r="C807">
        <v>30.259399999999999</v>
      </c>
      <c r="D807">
        <v>27.702500000000001</v>
      </c>
      <c r="E807">
        <v>24.420500000000001</v>
      </c>
      <c r="F807">
        <v>21.855499999999999</v>
      </c>
      <c r="G807">
        <v>19.004999999999999</v>
      </c>
      <c r="H807">
        <v>18.5444</v>
      </c>
      <c r="J807" s="13">
        <v>39552</v>
      </c>
      <c r="K807">
        <v>36.860900000000001</v>
      </c>
      <c r="L807">
        <v>36.860900000000001</v>
      </c>
      <c r="M807">
        <v>31.971699999999998</v>
      </c>
      <c r="N807">
        <v>25.468499999999999</v>
      </c>
      <c r="O807">
        <v>26.402100000000001</v>
      </c>
      <c r="P807">
        <v>27.323699999999999</v>
      </c>
      <c r="Q807">
        <v>27.419799999999999</v>
      </c>
    </row>
    <row r="808" spans="1:17" x14ac:dyDescent="0.25">
      <c r="A808" s="1">
        <v>39533</v>
      </c>
      <c r="B808">
        <v>30.2179</v>
      </c>
      <c r="C808">
        <v>30.2179</v>
      </c>
      <c r="D808">
        <v>27.933499999999999</v>
      </c>
      <c r="E808">
        <v>25.056699999999999</v>
      </c>
      <c r="F808">
        <v>22.516300000000001</v>
      </c>
      <c r="G808">
        <v>19.679400000000001</v>
      </c>
      <c r="H808">
        <v>19.241700000000002</v>
      </c>
      <c r="J808" s="13">
        <v>39553</v>
      </c>
      <c r="K808">
        <v>37.138300000000001</v>
      </c>
      <c r="L808">
        <v>37.138300000000001</v>
      </c>
      <c r="M808">
        <v>32.002299999999998</v>
      </c>
      <c r="N808">
        <v>25.048100000000002</v>
      </c>
      <c r="O808">
        <v>24.590800000000002</v>
      </c>
      <c r="P808">
        <v>24.195599999999999</v>
      </c>
      <c r="Q808">
        <v>24.150400000000001</v>
      </c>
    </row>
    <row r="809" spans="1:17" x14ac:dyDescent="0.25">
      <c r="A809" s="1">
        <v>39534</v>
      </c>
      <c r="B809">
        <v>30.1036</v>
      </c>
      <c r="C809">
        <v>30.1036</v>
      </c>
      <c r="D809">
        <v>27.807700000000001</v>
      </c>
      <c r="E809">
        <v>24.9468</v>
      </c>
      <c r="F809">
        <v>22.323799999999999</v>
      </c>
      <c r="G809">
        <v>19.3659</v>
      </c>
      <c r="H809">
        <v>18.945399999999999</v>
      </c>
      <c r="J809" s="13">
        <v>39554</v>
      </c>
      <c r="K809">
        <v>45.7834</v>
      </c>
      <c r="L809">
        <v>45.7834</v>
      </c>
      <c r="M809">
        <v>36.9176</v>
      </c>
      <c r="N809">
        <v>23.4084</v>
      </c>
      <c r="O809">
        <v>23.500900000000001</v>
      </c>
      <c r="P809">
        <v>23.6615</v>
      </c>
      <c r="Q809">
        <v>23.678699999999999</v>
      </c>
    </row>
    <row r="810" spans="1:17" x14ac:dyDescent="0.25">
      <c r="A810" s="1">
        <v>39535</v>
      </c>
      <c r="B810">
        <v>29.659199999999998</v>
      </c>
      <c r="C810">
        <v>29.659199999999998</v>
      </c>
      <c r="D810">
        <v>27.607099999999999</v>
      </c>
      <c r="E810">
        <v>25.060500000000001</v>
      </c>
      <c r="F810">
        <v>22.5336</v>
      </c>
      <c r="G810">
        <v>19.696000000000002</v>
      </c>
      <c r="H810">
        <v>19.276199999999999</v>
      </c>
      <c r="J810" s="13">
        <v>39555</v>
      </c>
      <c r="K810">
        <v>56.741900000000001</v>
      </c>
      <c r="L810">
        <v>56.741900000000001</v>
      </c>
      <c r="M810">
        <v>44.289000000000001</v>
      </c>
      <c r="N810">
        <v>24.099</v>
      </c>
      <c r="O810">
        <v>24.738099999999999</v>
      </c>
      <c r="P810">
        <v>25.3611</v>
      </c>
      <c r="Q810">
        <v>25.421800000000001</v>
      </c>
    </row>
    <row r="811" spans="1:17" x14ac:dyDescent="0.25">
      <c r="A811" s="1">
        <v>39538</v>
      </c>
      <c r="B811">
        <v>30.172000000000001</v>
      </c>
      <c r="C811">
        <v>30.172000000000001</v>
      </c>
      <c r="D811">
        <v>27.915900000000001</v>
      </c>
      <c r="E811">
        <v>25.1083</v>
      </c>
      <c r="F811">
        <v>22.539000000000001</v>
      </c>
      <c r="G811">
        <v>19.6539</v>
      </c>
      <c r="H811">
        <v>19.2424</v>
      </c>
      <c r="J811" s="13">
        <v>39559</v>
      </c>
      <c r="K811">
        <v>24.2759</v>
      </c>
      <c r="L811">
        <v>24.2759</v>
      </c>
      <c r="M811">
        <v>21.991499999999998</v>
      </c>
      <c r="N811">
        <v>19.029399999999999</v>
      </c>
      <c r="O811">
        <v>16.980899999999998</v>
      </c>
      <c r="P811">
        <v>14.711</v>
      </c>
      <c r="Q811">
        <v>14.354100000000001</v>
      </c>
    </row>
    <row r="812" spans="1:17" x14ac:dyDescent="0.25">
      <c r="A812" s="1">
        <v>39539</v>
      </c>
      <c r="B812">
        <v>26.208500000000001</v>
      </c>
      <c r="C812">
        <v>26.208500000000001</v>
      </c>
      <c r="D812">
        <v>24.398599999999998</v>
      </c>
      <c r="E812">
        <v>22.0762</v>
      </c>
      <c r="F812">
        <v>20.170200000000001</v>
      </c>
      <c r="G812">
        <v>18.1129</v>
      </c>
      <c r="H812">
        <v>17.739000000000001</v>
      </c>
      <c r="J812" s="13">
        <v>39560</v>
      </c>
      <c r="K812">
        <v>24.490500000000001</v>
      </c>
      <c r="L812">
        <v>24.490500000000001</v>
      </c>
      <c r="M812">
        <v>22.258600000000001</v>
      </c>
      <c r="N812">
        <v>19.375599999999999</v>
      </c>
      <c r="O812">
        <v>17.319600000000001</v>
      </c>
      <c r="P812">
        <v>15.042199999999999</v>
      </c>
      <c r="Q812">
        <v>14.6828</v>
      </c>
    </row>
    <row r="813" spans="1:17" x14ac:dyDescent="0.25">
      <c r="A813" s="1">
        <v>39540</v>
      </c>
      <c r="B813">
        <v>26.796600000000002</v>
      </c>
      <c r="C813">
        <v>26.796600000000002</v>
      </c>
      <c r="D813">
        <v>25.010899999999999</v>
      </c>
      <c r="E813">
        <v>22.719899999999999</v>
      </c>
      <c r="F813">
        <v>20.875299999999999</v>
      </c>
      <c r="G813">
        <v>18.902799999999999</v>
      </c>
      <c r="H813">
        <v>18.5395</v>
      </c>
      <c r="J813" s="13">
        <v>39561</v>
      </c>
      <c r="K813">
        <v>24.029599999999999</v>
      </c>
      <c r="L813">
        <v>24.029599999999999</v>
      </c>
      <c r="M813">
        <v>21.890499999999999</v>
      </c>
      <c r="N813">
        <v>19.149899999999999</v>
      </c>
      <c r="O813">
        <v>17.2441</v>
      </c>
      <c r="P813">
        <v>15.148400000000001</v>
      </c>
      <c r="Q813">
        <v>14.8314</v>
      </c>
    </row>
    <row r="814" spans="1:17" x14ac:dyDescent="0.25">
      <c r="A814" s="1">
        <v>39541</v>
      </c>
      <c r="B814">
        <v>26.439800000000002</v>
      </c>
      <c r="C814">
        <v>26.439800000000002</v>
      </c>
      <c r="D814">
        <v>24.7987</v>
      </c>
      <c r="E814">
        <v>22.716200000000001</v>
      </c>
      <c r="F814">
        <v>20.778400000000001</v>
      </c>
      <c r="G814">
        <v>18.664899999999999</v>
      </c>
      <c r="H814">
        <v>18.284099999999999</v>
      </c>
      <c r="J814" s="13">
        <v>39562</v>
      </c>
      <c r="K814">
        <v>23.5395</v>
      </c>
      <c r="L814">
        <v>23.5395</v>
      </c>
      <c r="M814">
        <v>21.307300000000001</v>
      </c>
      <c r="N814">
        <v>18.3706</v>
      </c>
      <c r="O814">
        <v>16.775300000000001</v>
      </c>
      <c r="P814">
        <v>15.1142</v>
      </c>
      <c r="Q814">
        <v>14.8361</v>
      </c>
    </row>
    <row r="815" spans="1:17" x14ac:dyDescent="0.25">
      <c r="A815" s="1">
        <v>39542</v>
      </c>
      <c r="B815">
        <v>26.156099999999999</v>
      </c>
      <c r="C815">
        <v>26.156099999999999</v>
      </c>
      <c r="D815">
        <v>24.428899999999999</v>
      </c>
      <c r="E815">
        <v>22.222000000000001</v>
      </c>
      <c r="F815">
        <v>20.375699999999998</v>
      </c>
      <c r="G815">
        <v>18.3871</v>
      </c>
      <c r="H815">
        <v>18.027000000000001</v>
      </c>
      <c r="J815" s="13">
        <v>39563</v>
      </c>
      <c r="K815">
        <v>23.224900000000002</v>
      </c>
      <c r="L815">
        <v>23.224900000000002</v>
      </c>
      <c r="M815">
        <v>20.956399999999999</v>
      </c>
      <c r="N815">
        <v>18.026599999999998</v>
      </c>
      <c r="O815">
        <v>16.340199999999999</v>
      </c>
      <c r="P815">
        <v>14.5153</v>
      </c>
      <c r="Q815">
        <v>14.251300000000001</v>
      </c>
    </row>
    <row r="816" spans="1:17" x14ac:dyDescent="0.25">
      <c r="A816" s="1">
        <v>39545</v>
      </c>
      <c r="B816">
        <v>26.114799999999999</v>
      </c>
      <c r="C816">
        <v>26.114799999999999</v>
      </c>
      <c r="D816">
        <v>24.312999999999999</v>
      </c>
      <c r="E816">
        <v>22.007999999999999</v>
      </c>
      <c r="F816">
        <v>20.157499999999999</v>
      </c>
      <c r="G816">
        <v>18.1676</v>
      </c>
      <c r="H816">
        <v>17.813099999999999</v>
      </c>
      <c r="J816" s="13">
        <v>39566</v>
      </c>
      <c r="K816">
        <v>23.536999999999999</v>
      </c>
      <c r="L816">
        <v>23.536999999999999</v>
      </c>
      <c r="M816">
        <v>21.218699999999998</v>
      </c>
      <c r="N816">
        <v>18.197800000000001</v>
      </c>
      <c r="O816">
        <v>16.399999999999999</v>
      </c>
      <c r="P816">
        <v>14.4513</v>
      </c>
      <c r="Q816">
        <v>14.151999999999999</v>
      </c>
    </row>
    <row r="817" spans="1:17" x14ac:dyDescent="0.25">
      <c r="A817" s="1">
        <v>39546</v>
      </c>
      <c r="B817">
        <v>25.799299999999999</v>
      </c>
      <c r="C817">
        <v>25.799299999999999</v>
      </c>
      <c r="D817">
        <v>24.0077</v>
      </c>
      <c r="E817">
        <v>21.742799999999999</v>
      </c>
      <c r="F817">
        <v>19.898099999999999</v>
      </c>
      <c r="G817">
        <v>17.900600000000001</v>
      </c>
      <c r="H817">
        <v>17.570900000000002</v>
      </c>
      <c r="J817" s="13">
        <v>39567</v>
      </c>
      <c r="K817">
        <v>24.763500000000001</v>
      </c>
      <c r="L817">
        <v>24.763500000000001</v>
      </c>
      <c r="M817">
        <v>22.267099999999999</v>
      </c>
      <c r="N817">
        <v>19.0242</v>
      </c>
      <c r="O817">
        <v>17.235099999999999</v>
      </c>
      <c r="P817">
        <v>15.305300000000001</v>
      </c>
      <c r="Q817">
        <v>15.0243</v>
      </c>
    </row>
    <row r="818" spans="1:17" x14ac:dyDescent="0.25">
      <c r="A818" s="1">
        <v>39547</v>
      </c>
      <c r="B818">
        <v>26.444500000000001</v>
      </c>
      <c r="C818">
        <v>26.444500000000001</v>
      </c>
      <c r="D818">
        <v>24.6477</v>
      </c>
      <c r="E818">
        <v>22.361999999999998</v>
      </c>
      <c r="F818">
        <v>20.3766</v>
      </c>
      <c r="G818">
        <v>18.211099999999998</v>
      </c>
      <c r="H818">
        <v>17.832999999999998</v>
      </c>
      <c r="J818" s="13">
        <v>39568</v>
      </c>
      <c r="K818">
        <v>24.714700000000001</v>
      </c>
      <c r="L818">
        <v>24.714700000000001</v>
      </c>
      <c r="M818">
        <v>22.322500000000002</v>
      </c>
      <c r="N818">
        <v>19.254899999999999</v>
      </c>
      <c r="O818">
        <v>17.498899999999999</v>
      </c>
      <c r="P818">
        <v>15.5938</v>
      </c>
      <c r="Q818">
        <v>15.3307</v>
      </c>
    </row>
    <row r="819" spans="1:17" x14ac:dyDescent="0.25">
      <c r="A819" s="1">
        <v>39548</v>
      </c>
      <c r="B819">
        <v>25.4665</v>
      </c>
      <c r="C819">
        <v>25.4665</v>
      </c>
      <c r="D819">
        <v>23.710100000000001</v>
      </c>
      <c r="E819">
        <v>21.4922</v>
      </c>
      <c r="F819">
        <v>19.444400000000002</v>
      </c>
      <c r="G819">
        <v>17.1769</v>
      </c>
      <c r="H819">
        <v>16.799600000000002</v>
      </c>
      <c r="J819" s="13">
        <v>39569</v>
      </c>
      <c r="K819">
        <v>22.980799999999999</v>
      </c>
      <c r="L819">
        <v>22.980799999999999</v>
      </c>
      <c r="M819">
        <v>20.457799999999999</v>
      </c>
      <c r="N819">
        <v>17.156300000000002</v>
      </c>
      <c r="O819">
        <v>16.257200000000001</v>
      </c>
      <c r="P819">
        <v>15.3773</v>
      </c>
      <c r="Q819">
        <v>15.260400000000001</v>
      </c>
    </row>
    <row r="820" spans="1:17" x14ac:dyDescent="0.25">
      <c r="A820" s="1">
        <v>39549</v>
      </c>
      <c r="B820">
        <v>26.882400000000001</v>
      </c>
      <c r="C820">
        <v>26.882400000000001</v>
      </c>
      <c r="D820">
        <v>25.142199999999999</v>
      </c>
      <c r="E820">
        <v>22.957599999999999</v>
      </c>
      <c r="F820">
        <v>20.9405</v>
      </c>
      <c r="G820">
        <v>18.728400000000001</v>
      </c>
      <c r="H820">
        <v>18.363199999999999</v>
      </c>
      <c r="J820" s="13">
        <v>39570</v>
      </c>
      <c r="K820">
        <v>21.784600000000001</v>
      </c>
      <c r="L820">
        <v>21.784600000000001</v>
      </c>
      <c r="M820">
        <v>19.106999999999999</v>
      </c>
      <c r="N820">
        <v>15.547499999999999</v>
      </c>
      <c r="O820">
        <v>14.3689</v>
      </c>
      <c r="P820">
        <v>13.143700000000001</v>
      </c>
      <c r="Q820">
        <v>12.9857</v>
      </c>
    </row>
    <row r="821" spans="1:17" x14ac:dyDescent="0.25">
      <c r="A821" s="1">
        <v>39552</v>
      </c>
      <c r="B821">
        <v>27.6067</v>
      </c>
      <c r="C821">
        <v>27.6067</v>
      </c>
      <c r="D821">
        <v>25.7577</v>
      </c>
      <c r="E821">
        <v>23.448</v>
      </c>
      <c r="F821">
        <v>21.453399999999998</v>
      </c>
      <c r="G821">
        <v>19.278500000000001</v>
      </c>
      <c r="H821">
        <v>18.939399999999999</v>
      </c>
      <c r="J821" s="13">
        <v>39573</v>
      </c>
      <c r="K821">
        <v>23.712599999999998</v>
      </c>
      <c r="L821">
        <v>23.712599999999998</v>
      </c>
      <c r="M821">
        <v>20.8002</v>
      </c>
      <c r="N821">
        <v>16.953499999999998</v>
      </c>
      <c r="O821">
        <v>16.227599999999999</v>
      </c>
      <c r="P821">
        <v>15.514200000000001</v>
      </c>
      <c r="Q821">
        <v>15.429</v>
      </c>
    </row>
    <row r="822" spans="1:17" x14ac:dyDescent="0.25">
      <c r="A822" s="1">
        <v>39553</v>
      </c>
      <c r="B822">
        <v>26.4681</v>
      </c>
      <c r="C822">
        <v>26.4681</v>
      </c>
      <c r="D822">
        <v>24.694400000000002</v>
      </c>
      <c r="E822">
        <v>22.456399999999999</v>
      </c>
      <c r="F822">
        <v>20.327300000000001</v>
      </c>
      <c r="G822">
        <v>17.967500000000001</v>
      </c>
      <c r="H822">
        <v>17.57</v>
      </c>
      <c r="J822" s="13">
        <v>39574</v>
      </c>
      <c r="K822">
        <v>23.893899999999999</v>
      </c>
      <c r="L822">
        <v>23.893899999999999</v>
      </c>
      <c r="M822">
        <v>20.6554</v>
      </c>
      <c r="N822">
        <v>16.254899999999999</v>
      </c>
      <c r="O822">
        <v>15.0915</v>
      </c>
      <c r="P822">
        <v>13.907</v>
      </c>
      <c r="Q822">
        <v>13.755800000000001</v>
      </c>
    </row>
    <row r="823" spans="1:17" x14ac:dyDescent="0.25">
      <c r="A823" s="1">
        <v>39554</v>
      </c>
      <c r="B823">
        <v>24.334499999999998</v>
      </c>
      <c r="C823">
        <v>24.334499999999998</v>
      </c>
      <c r="D823">
        <v>22.334900000000001</v>
      </c>
      <c r="E823">
        <v>19.786000000000001</v>
      </c>
      <c r="F823">
        <v>17.688500000000001</v>
      </c>
      <c r="G823">
        <v>15.3429</v>
      </c>
      <c r="H823">
        <v>14.9724</v>
      </c>
      <c r="J823" s="13">
        <v>39575</v>
      </c>
      <c r="K823">
        <v>25.561800000000002</v>
      </c>
      <c r="L823">
        <v>25.561800000000002</v>
      </c>
      <c r="M823">
        <v>22.2637</v>
      </c>
      <c r="N823">
        <v>17.8522</v>
      </c>
      <c r="O823">
        <v>17.662700000000001</v>
      </c>
      <c r="P823">
        <v>17.536300000000001</v>
      </c>
      <c r="Q823">
        <v>17.5213</v>
      </c>
    </row>
    <row r="824" spans="1:17" x14ac:dyDescent="0.25">
      <c r="A824" s="1">
        <v>39555</v>
      </c>
      <c r="B824">
        <v>24.445499999999999</v>
      </c>
      <c r="C824">
        <v>24.445499999999999</v>
      </c>
      <c r="D824">
        <v>22.339500000000001</v>
      </c>
      <c r="E824">
        <v>19.649699999999999</v>
      </c>
      <c r="F824">
        <v>17.584599999999998</v>
      </c>
      <c r="G824">
        <v>15.283899999999999</v>
      </c>
      <c r="H824">
        <v>14.930899999999999</v>
      </c>
      <c r="J824" s="13">
        <v>39576</v>
      </c>
      <c r="K824">
        <v>26.4863</v>
      </c>
      <c r="L824">
        <v>26.4863</v>
      </c>
      <c r="M824">
        <v>22.7056</v>
      </c>
      <c r="N824">
        <v>17.523499999999999</v>
      </c>
      <c r="O824">
        <v>17.9542</v>
      </c>
      <c r="P824">
        <v>18.450600000000001</v>
      </c>
      <c r="Q824">
        <v>18.5078</v>
      </c>
    </row>
    <row r="825" spans="1:17" x14ac:dyDescent="0.25">
      <c r="A825" s="1">
        <v>39556</v>
      </c>
      <c r="B825">
        <v>24.008800000000001</v>
      </c>
      <c r="C825">
        <v>24.008800000000001</v>
      </c>
      <c r="D825">
        <v>21.690799999999999</v>
      </c>
      <c r="E825">
        <v>18.658999999999999</v>
      </c>
      <c r="F825">
        <v>16.601800000000001</v>
      </c>
      <c r="G825">
        <v>14.3255</v>
      </c>
      <c r="H825">
        <v>13.954700000000001</v>
      </c>
      <c r="J825" s="13">
        <v>39577</v>
      </c>
      <c r="K825">
        <v>28.2639</v>
      </c>
      <c r="L825">
        <v>28.2639</v>
      </c>
      <c r="M825">
        <v>23.636299999999999</v>
      </c>
      <c r="N825">
        <v>17.055700000000002</v>
      </c>
      <c r="O825">
        <v>17.625299999999999</v>
      </c>
      <c r="P825">
        <v>18.232600000000001</v>
      </c>
      <c r="Q825">
        <v>18.2989</v>
      </c>
    </row>
    <row r="826" spans="1:17" x14ac:dyDescent="0.25">
      <c r="A826" s="1">
        <v>39559</v>
      </c>
      <c r="B826">
        <v>23.664999999999999</v>
      </c>
      <c r="C826">
        <v>23.664999999999999</v>
      </c>
      <c r="D826">
        <v>21.941700000000001</v>
      </c>
      <c r="E826">
        <v>19.872599999999998</v>
      </c>
      <c r="F826">
        <v>18.227900000000002</v>
      </c>
      <c r="G826">
        <v>16.4192</v>
      </c>
      <c r="H826">
        <v>16.2303</v>
      </c>
      <c r="J826" s="13">
        <v>39580</v>
      </c>
      <c r="K826">
        <v>31.799499999999998</v>
      </c>
      <c r="L826">
        <v>31.799499999999998</v>
      </c>
      <c r="M826">
        <v>25.853999999999999</v>
      </c>
      <c r="N826">
        <v>16.9038</v>
      </c>
      <c r="O826">
        <v>19.4313</v>
      </c>
      <c r="P826">
        <v>21.7578</v>
      </c>
      <c r="Q826">
        <v>22.0044</v>
      </c>
    </row>
    <row r="827" spans="1:17" x14ac:dyDescent="0.25">
      <c r="A827" s="1">
        <v>39560</v>
      </c>
      <c r="B827">
        <v>24.022099999999998</v>
      </c>
      <c r="C827">
        <v>24.022099999999998</v>
      </c>
      <c r="D827">
        <v>22.299199999999999</v>
      </c>
      <c r="E827">
        <v>20.231100000000001</v>
      </c>
      <c r="F827">
        <v>18.622199999999999</v>
      </c>
      <c r="G827">
        <v>16.860499999999998</v>
      </c>
      <c r="H827">
        <v>16.6751</v>
      </c>
      <c r="J827" s="13">
        <v>39581</v>
      </c>
      <c r="K827">
        <v>35.009</v>
      </c>
      <c r="L827">
        <v>35.009</v>
      </c>
      <c r="M827">
        <v>28.21</v>
      </c>
      <c r="N827">
        <v>17.729800000000001</v>
      </c>
      <c r="O827">
        <v>18.489000000000001</v>
      </c>
      <c r="P827">
        <v>19.373200000000001</v>
      </c>
      <c r="Q827">
        <v>19.473400000000002</v>
      </c>
    </row>
    <row r="828" spans="1:17" x14ac:dyDescent="0.25">
      <c r="A828" s="1">
        <v>39561</v>
      </c>
      <c r="B828">
        <v>23.8294</v>
      </c>
      <c r="C828">
        <v>23.8294</v>
      </c>
      <c r="D828">
        <v>22.150200000000002</v>
      </c>
      <c r="E828">
        <v>20.148599999999998</v>
      </c>
      <c r="F828">
        <v>18.528600000000001</v>
      </c>
      <c r="G828">
        <v>16.752600000000001</v>
      </c>
      <c r="H828">
        <v>16.573799999999999</v>
      </c>
      <c r="J828" s="13">
        <v>39582</v>
      </c>
      <c r="K828">
        <v>42.502299999999998</v>
      </c>
      <c r="L828">
        <v>42.502299999999998</v>
      </c>
      <c r="M828">
        <v>33.467300000000002</v>
      </c>
      <c r="N828">
        <v>18.785499999999999</v>
      </c>
      <c r="O828">
        <v>19.068100000000001</v>
      </c>
      <c r="P828">
        <v>19.537400000000002</v>
      </c>
      <c r="Q828">
        <v>19.5901</v>
      </c>
    </row>
    <row r="829" spans="1:17" x14ac:dyDescent="0.25">
      <c r="A829" s="1">
        <v>39562</v>
      </c>
      <c r="B829">
        <v>23.1449</v>
      </c>
      <c r="C829">
        <v>23.1449</v>
      </c>
      <c r="D829">
        <v>21.494900000000001</v>
      </c>
      <c r="E829">
        <v>19.5078</v>
      </c>
      <c r="F829">
        <v>17.872499999999999</v>
      </c>
      <c r="G829">
        <v>16.0716</v>
      </c>
      <c r="H829">
        <v>15.8751</v>
      </c>
      <c r="J829" s="13">
        <v>39583</v>
      </c>
      <c r="K829">
        <v>54.109499999999997</v>
      </c>
      <c r="L829">
        <v>54.109499999999997</v>
      </c>
      <c r="M829">
        <v>40.806199999999997</v>
      </c>
      <c r="N829">
        <v>16.515899999999998</v>
      </c>
      <c r="O829">
        <v>17.994599999999998</v>
      </c>
      <c r="P829">
        <v>19.360600000000002</v>
      </c>
      <c r="Q829">
        <v>19.493600000000001</v>
      </c>
    </row>
    <row r="830" spans="1:17" x14ac:dyDescent="0.25">
      <c r="A830" s="1">
        <v>39563</v>
      </c>
      <c r="B830">
        <v>22.5748</v>
      </c>
      <c r="C830">
        <v>22.5748</v>
      </c>
      <c r="D830">
        <v>20.882999999999999</v>
      </c>
      <c r="E830">
        <v>18.863800000000001</v>
      </c>
      <c r="F830">
        <v>17.214500000000001</v>
      </c>
      <c r="G830">
        <v>15.3895</v>
      </c>
      <c r="H830">
        <v>15.2125</v>
      </c>
      <c r="J830" s="13">
        <v>39587</v>
      </c>
      <c r="K830">
        <v>20.366099999999999</v>
      </c>
      <c r="L830">
        <v>20.366099999999999</v>
      </c>
      <c r="M830">
        <v>18.270700000000001</v>
      </c>
      <c r="N830">
        <v>15.790699999999999</v>
      </c>
      <c r="O830">
        <v>14.148</v>
      </c>
      <c r="P830">
        <v>12.2875</v>
      </c>
      <c r="Q830">
        <v>12.172800000000001</v>
      </c>
    </row>
    <row r="831" spans="1:17" x14ac:dyDescent="0.25">
      <c r="A831" s="1">
        <v>39566</v>
      </c>
      <c r="B831">
        <v>22.504100000000001</v>
      </c>
      <c r="C831">
        <v>22.504100000000001</v>
      </c>
      <c r="D831">
        <v>20.816500000000001</v>
      </c>
      <c r="E831">
        <v>18.788</v>
      </c>
      <c r="F831">
        <v>17.166799999999999</v>
      </c>
      <c r="G831">
        <v>15.3757</v>
      </c>
      <c r="H831">
        <v>15.190899999999999</v>
      </c>
      <c r="J831" s="13">
        <v>39588</v>
      </c>
      <c r="K831">
        <v>20.954499999999999</v>
      </c>
      <c r="L831">
        <v>20.954499999999999</v>
      </c>
      <c r="M831">
        <v>18.483699999999999</v>
      </c>
      <c r="N831">
        <v>15.7318</v>
      </c>
      <c r="O831">
        <v>14.2401</v>
      </c>
      <c r="P831">
        <v>12.5726</v>
      </c>
      <c r="Q831">
        <v>12.564399999999999</v>
      </c>
    </row>
    <row r="832" spans="1:17" x14ac:dyDescent="0.25">
      <c r="A832" s="1">
        <v>39567</v>
      </c>
      <c r="B832">
        <v>23.311900000000001</v>
      </c>
      <c r="C832">
        <v>23.311900000000001</v>
      </c>
      <c r="D832">
        <v>21.504100000000001</v>
      </c>
      <c r="E832">
        <v>19.3612</v>
      </c>
      <c r="F832">
        <v>17.811699999999998</v>
      </c>
      <c r="G832">
        <v>16.113900000000001</v>
      </c>
      <c r="H832">
        <v>15.963699999999999</v>
      </c>
      <c r="J832" s="13">
        <v>39589</v>
      </c>
      <c r="K832">
        <v>22.100899999999999</v>
      </c>
      <c r="L832">
        <v>22.100899999999999</v>
      </c>
      <c r="M832">
        <v>19.9739</v>
      </c>
      <c r="N832">
        <v>17.498799999999999</v>
      </c>
      <c r="O832">
        <v>15.7685</v>
      </c>
      <c r="P832">
        <v>13.8233</v>
      </c>
      <c r="Q832">
        <v>13.7182</v>
      </c>
    </row>
    <row r="833" spans="1:17" x14ac:dyDescent="0.25">
      <c r="A833" s="1">
        <v>39568</v>
      </c>
      <c r="B833">
        <v>23.312799999999999</v>
      </c>
      <c r="C833">
        <v>23.312799999999999</v>
      </c>
      <c r="D833">
        <v>21.6188</v>
      </c>
      <c r="E833">
        <v>19.631900000000002</v>
      </c>
      <c r="F833">
        <v>17.903300000000002</v>
      </c>
      <c r="G833">
        <v>15.988899999999999</v>
      </c>
      <c r="H833">
        <v>15.8299</v>
      </c>
      <c r="J833" s="13">
        <v>39590</v>
      </c>
      <c r="K833">
        <v>21.604099999999999</v>
      </c>
      <c r="L833">
        <v>21.604099999999999</v>
      </c>
      <c r="M833">
        <v>19.404</v>
      </c>
      <c r="N833">
        <v>16.865300000000001</v>
      </c>
      <c r="O833">
        <v>15.1021</v>
      </c>
      <c r="P833">
        <v>13.103899999999999</v>
      </c>
      <c r="Q833">
        <v>13.0213</v>
      </c>
    </row>
    <row r="834" spans="1:17" x14ac:dyDescent="0.25">
      <c r="A834" s="1">
        <v>39569</v>
      </c>
      <c r="B834">
        <v>21.750499999999999</v>
      </c>
      <c r="C834">
        <v>21.750499999999999</v>
      </c>
      <c r="D834">
        <v>20.040600000000001</v>
      </c>
      <c r="E834">
        <v>18.0061</v>
      </c>
      <c r="F834">
        <v>16.241299999999999</v>
      </c>
      <c r="G834">
        <v>14.2598</v>
      </c>
      <c r="H834">
        <v>14.0816</v>
      </c>
      <c r="J834" s="13">
        <v>39591</v>
      </c>
      <c r="K834">
        <v>23.0901</v>
      </c>
      <c r="L834">
        <v>23.0901</v>
      </c>
      <c r="M834">
        <v>20.9694</v>
      </c>
      <c r="N834">
        <v>18.535599999999999</v>
      </c>
      <c r="O834">
        <v>16.808399999999999</v>
      </c>
      <c r="P834">
        <v>14.882099999999999</v>
      </c>
      <c r="Q834">
        <v>14.7919</v>
      </c>
    </row>
    <row r="835" spans="1:17" x14ac:dyDescent="0.25">
      <c r="A835" s="1">
        <v>39570</v>
      </c>
      <c r="B835">
        <v>21.305399999999999</v>
      </c>
      <c r="C835">
        <v>21.305399999999999</v>
      </c>
      <c r="D835">
        <v>19.4953</v>
      </c>
      <c r="E835">
        <v>17.336200000000002</v>
      </c>
      <c r="F835">
        <v>15.691700000000001</v>
      </c>
      <c r="G835">
        <v>13.853400000000001</v>
      </c>
      <c r="H835">
        <v>13.695600000000001</v>
      </c>
      <c r="J835" s="13">
        <v>39595</v>
      </c>
      <c r="K835">
        <v>23.054200000000002</v>
      </c>
      <c r="L835">
        <v>23.054200000000002</v>
      </c>
      <c r="M835">
        <v>20.818300000000001</v>
      </c>
      <c r="N835">
        <v>18.231200000000001</v>
      </c>
      <c r="O835">
        <v>16.431100000000001</v>
      </c>
      <c r="P835">
        <v>14.4079</v>
      </c>
      <c r="Q835">
        <v>14.3095</v>
      </c>
    </row>
    <row r="836" spans="1:17" x14ac:dyDescent="0.25">
      <c r="A836" s="1">
        <v>39573</v>
      </c>
      <c r="B836">
        <v>21.808599999999998</v>
      </c>
      <c r="C836">
        <v>21.808599999999998</v>
      </c>
      <c r="D836">
        <v>19.9787</v>
      </c>
      <c r="E836">
        <v>17.811199999999999</v>
      </c>
      <c r="F836">
        <v>16.122800000000002</v>
      </c>
      <c r="G836">
        <v>14.2354</v>
      </c>
      <c r="H836">
        <v>14.0831</v>
      </c>
      <c r="J836" s="13">
        <v>39596</v>
      </c>
      <c r="K836">
        <v>22.182400000000001</v>
      </c>
      <c r="L836">
        <v>22.182400000000001</v>
      </c>
      <c r="M836">
        <v>20.101700000000001</v>
      </c>
      <c r="N836">
        <v>17.712</v>
      </c>
      <c r="O836">
        <v>15.910500000000001</v>
      </c>
      <c r="P836">
        <v>13.8771</v>
      </c>
      <c r="Q836">
        <v>13.7882</v>
      </c>
    </row>
    <row r="837" spans="1:17" x14ac:dyDescent="0.25">
      <c r="A837" s="1">
        <v>39574</v>
      </c>
      <c r="B837">
        <v>20.994599999999998</v>
      </c>
      <c r="C837">
        <v>20.994599999999998</v>
      </c>
      <c r="D837">
        <v>19.299700000000001</v>
      </c>
      <c r="E837">
        <v>17.306699999999999</v>
      </c>
      <c r="F837">
        <v>15.5701</v>
      </c>
      <c r="G837">
        <v>13.613799999999999</v>
      </c>
      <c r="H837">
        <v>13.464600000000001</v>
      </c>
      <c r="J837" s="13">
        <v>39597</v>
      </c>
      <c r="K837">
        <v>21.73</v>
      </c>
      <c r="L837">
        <v>21.73</v>
      </c>
      <c r="M837">
        <v>19.364899999999999</v>
      </c>
      <c r="N837">
        <v>16.604800000000001</v>
      </c>
      <c r="O837">
        <v>15.008100000000001</v>
      </c>
      <c r="P837">
        <v>13.22</v>
      </c>
      <c r="Q837">
        <v>13.1365</v>
      </c>
    </row>
    <row r="838" spans="1:17" x14ac:dyDescent="0.25">
      <c r="A838" s="1">
        <v>39575</v>
      </c>
      <c r="B838">
        <v>22.482399999999998</v>
      </c>
      <c r="C838">
        <v>22.482399999999998</v>
      </c>
      <c r="D838">
        <v>20.6587</v>
      </c>
      <c r="E838">
        <v>18.517600000000002</v>
      </c>
      <c r="F838">
        <v>16.772500000000001</v>
      </c>
      <c r="G838">
        <v>14.8233</v>
      </c>
      <c r="H838">
        <v>14.676399999999999</v>
      </c>
      <c r="J838" s="13">
        <v>39598</v>
      </c>
      <c r="K838">
        <v>21.060700000000001</v>
      </c>
      <c r="L838">
        <v>21.060700000000001</v>
      </c>
      <c r="M838">
        <v>18.801500000000001</v>
      </c>
      <c r="N838">
        <v>16.198499999999999</v>
      </c>
      <c r="O838">
        <v>14.8047</v>
      </c>
      <c r="P838">
        <v>13.2652</v>
      </c>
      <c r="Q838">
        <v>13.203200000000001</v>
      </c>
    </row>
    <row r="839" spans="1:17" x14ac:dyDescent="0.25">
      <c r="A839" s="1">
        <v>39576</v>
      </c>
      <c r="B839">
        <v>22.2761</v>
      </c>
      <c r="C839">
        <v>22.2761</v>
      </c>
      <c r="D839">
        <v>20.424700000000001</v>
      </c>
      <c r="E839">
        <v>18.2439</v>
      </c>
      <c r="F839">
        <v>16.4618</v>
      </c>
      <c r="G839">
        <v>14.4617</v>
      </c>
      <c r="H839">
        <v>14.3095</v>
      </c>
      <c r="J839" s="13">
        <v>39601</v>
      </c>
      <c r="K839">
        <v>23.667400000000001</v>
      </c>
      <c r="L839">
        <v>23.667400000000001</v>
      </c>
      <c r="M839">
        <v>21.1097</v>
      </c>
      <c r="N839">
        <v>18.154800000000002</v>
      </c>
      <c r="O839">
        <v>16.527100000000001</v>
      </c>
      <c r="P839">
        <v>14.720499999999999</v>
      </c>
      <c r="Q839">
        <v>14.646599999999999</v>
      </c>
    </row>
    <row r="840" spans="1:17" x14ac:dyDescent="0.25">
      <c r="A840" s="1">
        <v>39577</v>
      </c>
      <c r="B840">
        <v>22.5748</v>
      </c>
      <c r="C840">
        <v>22.5748</v>
      </c>
      <c r="D840">
        <v>20.605599999999999</v>
      </c>
      <c r="E840">
        <v>18.291699999999999</v>
      </c>
      <c r="F840">
        <v>16.574000000000002</v>
      </c>
      <c r="G840">
        <v>14.6562</v>
      </c>
      <c r="H840">
        <v>14.5207</v>
      </c>
      <c r="J840" s="13">
        <v>39602</v>
      </c>
      <c r="K840">
        <v>23.783200000000001</v>
      </c>
      <c r="L840">
        <v>23.783200000000001</v>
      </c>
      <c r="M840">
        <v>21.392700000000001</v>
      </c>
      <c r="N840">
        <v>18.662800000000001</v>
      </c>
      <c r="O840">
        <v>17.080400000000001</v>
      </c>
      <c r="P840">
        <v>15.335599999999999</v>
      </c>
      <c r="Q840">
        <v>15.2677</v>
      </c>
    </row>
    <row r="841" spans="1:17" x14ac:dyDescent="0.25">
      <c r="A841" s="1">
        <v>39580</v>
      </c>
      <c r="B841">
        <v>21.742799999999999</v>
      </c>
      <c r="C841">
        <v>21.742799999999999</v>
      </c>
      <c r="D841">
        <v>19.789300000000001</v>
      </c>
      <c r="E841">
        <v>17.486000000000001</v>
      </c>
      <c r="F841">
        <v>15.604200000000001</v>
      </c>
      <c r="G841">
        <v>13.4618</v>
      </c>
      <c r="H841">
        <v>13.312900000000001</v>
      </c>
      <c r="J841" s="13">
        <v>39603</v>
      </c>
      <c r="K841">
        <v>24.390899999999998</v>
      </c>
      <c r="L841">
        <v>24.390899999999998</v>
      </c>
      <c r="M841">
        <v>21.9574</v>
      </c>
      <c r="N841">
        <v>19.2074</v>
      </c>
      <c r="O841">
        <v>17.706299999999999</v>
      </c>
      <c r="P841">
        <v>16.0656</v>
      </c>
      <c r="Q841">
        <v>16.011199999999999</v>
      </c>
    </row>
    <row r="842" spans="1:17" x14ac:dyDescent="0.25">
      <c r="A842" s="1">
        <v>39581</v>
      </c>
      <c r="B842">
        <v>21.766500000000001</v>
      </c>
      <c r="C842">
        <v>21.766500000000001</v>
      </c>
      <c r="D842">
        <v>19.691099999999999</v>
      </c>
      <c r="E842">
        <v>17.206</v>
      </c>
      <c r="F842">
        <v>15.3887</v>
      </c>
      <c r="G842">
        <v>13.325799999999999</v>
      </c>
      <c r="H842">
        <v>13.164199999999999</v>
      </c>
      <c r="J842" s="13">
        <v>39604</v>
      </c>
      <c r="K842">
        <v>22.402200000000001</v>
      </c>
      <c r="L842">
        <v>22.402200000000001</v>
      </c>
      <c r="M842">
        <v>19.349699999999999</v>
      </c>
      <c r="N842">
        <v>15.9887</v>
      </c>
      <c r="O842">
        <v>14.962</v>
      </c>
      <c r="P842">
        <v>13.8665</v>
      </c>
      <c r="Q842">
        <v>13.8665</v>
      </c>
    </row>
    <row r="843" spans="1:17" x14ac:dyDescent="0.25">
      <c r="A843" s="1">
        <v>39582</v>
      </c>
      <c r="B843">
        <v>21.732199999999999</v>
      </c>
      <c r="C843">
        <v>21.732199999999999</v>
      </c>
      <c r="D843">
        <v>19.521100000000001</v>
      </c>
      <c r="E843">
        <v>16.881799999999998</v>
      </c>
      <c r="F843">
        <v>15.071400000000001</v>
      </c>
      <c r="G843">
        <v>13.0115</v>
      </c>
      <c r="H843">
        <v>12.868600000000001</v>
      </c>
      <c r="J843" s="13">
        <v>39605</v>
      </c>
      <c r="K843">
        <v>27.9283</v>
      </c>
      <c r="L843">
        <v>27.923200000000001</v>
      </c>
      <c r="M843">
        <v>24.689900000000002</v>
      </c>
      <c r="N843">
        <v>21.223600000000001</v>
      </c>
      <c r="O843">
        <v>19.522400000000001</v>
      </c>
      <c r="P843">
        <v>17.690999999999999</v>
      </c>
      <c r="Q843">
        <v>17.690999999999999</v>
      </c>
    </row>
    <row r="844" spans="1:17" x14ac:dyDescent="0.25">
      <c r="A844" s="1">
        <v>39583</v>
      </c>
      <c r="B844">
        <v>20.396999999999998</v>
      </c>
      <c r="C844">
        <v>20.396999999999998</v>
      </c>
      <c r="D844">
        <v>18.2241</v>
      </c>
      <c r="E844">
        <v>15.658099999999999</v>
      </c>
      <c r="F844">
        <v>13.8611</v>
      </c>
      <c r="G844">
        <v>11.7935</v>
      </c>
      <c r="H844">
        <v>11.679500000000001</v>
      </c>
      <c r="J844" s="13">
        <v>39608</v>
      </c>
      <c r="K844">
        <v>29.419899999999998</v>
      </c>
      <c r="L844">
        <v>29.417999999999999</v>
      </c>
      <c r="M844">
        <v>25.627600000000001</v>
      </c>
      <c r="N844">
        <v>21.546399999999998</v>
      </c>
      <c r="O844">
        <v>20.135100000000001</v>
      </c>
      <c r="P844">
        <v>18.6416</v>
      </c>
      <c r="Q844">
        <v>18.6416</v>
      </c>
    </row>
    <row r="845" spans="1:17" x14ac:dyDescent="0.25">
      <c r="A845" s="1">
        <v>39584</v>
      </c>
      <c r="B845">
        <v>20.4739</v>
      </c>
      <c r="C845">
        <v>20.4739</v>
      </c>
      <c r="D845">
        <v>18.218499999999999</v>
      </c>
      <c r="E845">
        <v>15.545299999999999</v>
      </c>
      <c r="F845">
        <v>13.9627</v>
      </c>
      <c r="G845">
        <v>12.1761</v>
      </c>
      <c r="H845">
        <v>12.0748</v>
      </c>
      <c r="J845" s="13">
        <v>39609</v>
      </c>
      <c r="K845">
        <v>29.5214</v>
      </c>
      <c r="L845">
        <v>29.5002</v>
      </c>
      <c r="M845">
        <v>25.542899999999999</v>
      </c>
      <c r="N845">
        <v>21.3066</v>
      </c>
      <c r="O845">
        <v>20.174600000000002</v>
      </c>
      <c r="P845">
        <v>19.002199999999998</v>
      </c>
      <c r="Q845">
        <v>19.002199999999998</v>
      </c>
    </row>
    <row r="846" spans="1:17" x14ac:dyDescent="0.25">
      <c r="A846" s="1">
        <v>39587</v>
      </c>
      <c r="B846">
        <v>20.040099999999999</v>
      </c>
      <c r="C846">
        <v>20.040099999999999</v>
      </c>
      <c r="D846">
        <v>18.136099999999999</v>
      </c>
      <c r="E846">
        <v>15.8804</v>
      </c>
      <c r="F846">
        <v>14.2567</v>
      </c>
      <c r="G846">
        <v>12.422599999999999</v>
      </c>
      <c r="H846">
        <v>12.294600000000001</v>
      </c>
      <c r="J846" s="13">
        <v>39610</v>
      </c>
      <c r="K846">
        <v>30.526800000000001</v>
      </c>
      <c r="L846">
        <v>30.526800000000001</v>
      </c>
      <c r="M846">
        <v>26.8507</v>
      </c>
      <c r="N846">
        <v>22.878799999999998</v>
      </c>
      <c r="O846">
        <v>21.997900000000001</v>
      </c>
      <c r="P846">
        <v>21.080300000000001</v>
      </c>
      <c r="Q846">
        <v>21.079499999999999</v>
      </c>
    </row>
    <row r="847" spans="1:17" x14ac:dyDescent="0.25">
      <c r="A847" s="1">
        <v>39588</v>
      </c>
      <c r="B847">
        <v>21.167999999999999</v>
      </c>
      <c r="C847">
        <v>21.167999999999999</v>
      </c>
      <c r="D847">
        <v>18.9681</v>
      </c>
      <c r="E847">
        <v>16.466100000000001</v>
      </c>
      <c r="F847">
        <v>15.0444</v>
      </c>
      <c r="G847">
        <v>13.473599999999999</v>
      </c>
      <c r="H847">
        <v>13.421900000000001</v>
      </c>
      <c r="J847" s="13">
        <v>39611</v>
      </c>
      <c r="K847">
        <v>29.709900000000001</v>
      </c>
      <c r="L847">
        <v>29.709900000000001</v>
      </c>
      <c r="M847">
        <v>25.959399999999999</v>
      </c>
      <c r="N847">
        <v>22.0398</v>
      </c>
      <c r="O847">
        <v>22.0504</v>
      </c>
      <c r="P847">
        <v>22.061</v>
      </c>
      <c r="Q847">
        <v>22.061</v>
      </c>
    </row>
    <row r="848" spans="1:17" x14ac:dyDescent="0.25">
      <c r="A848" s="1">
        <v>39589</v>
      </c>
      <c r="B848">
        <v>22.176100000000002</v>
      </c>
      <c r="C848">
        <v>22.176100000000002</v>
      </c>
      <c r="D848">
        <v>20.160299999999999</v>
      </c>
      <c r="E848">
        <v>17.82</v>
      </c>
      <c r="F848">
        <v>16.088100000000001</v>
      </c>
      <c r="G848">
        <v>14.145799999999999</v>
      </c>
      <c r="H848">
        <v>14.0358</v>
      </c>
      <c r="J848" s="13">
        <v>39612</v>
      </c>
      <c r="K848">
        <v>27.1067</v>
      </c>
      <c r="L848">
        <v>27.1067</v>
      </c>
      <c r="M848">
        <v>23.238399999999999</v>
      </c>
      <c r="N848">
        <v>19.258900000000001</v>
      </c>
      <c r="O848">
        <v>20.792999999999999</v>
      </c>
      <c r="P848">
        <v>22.2075</v>
      </c>
      <c r="Q848">
        <v>22.2075</v>
      </c>
    </row>
    <row r="849" spans="1:17" x14ac:dyDescent="0.25">
      <c r="A849" s="1">
        <v>39590</v>
      </c>
      <c r="B849">
        <v>21.771899999999999</v>
      </c>
      <c r="C849">
        <v>21.771899999999999</v>
      </c>
      <c r="D849">
        <v>19.677399999999999</v>
      </c>
      <c r="E849">
        <v>17.2393</v>
      </c>
      <c r="F849">
        <v>15.4116</v>
      </c>
      <c r="G849">
        <v>13.335900000000001</v>
      </c>
      <c r="H849">
        <v>13.2262</v>
      </c>
      <c r="J849" s="13">
        <v>39615</v>
      </c>
      <c r="K849">
        <v>32.158999999999999</v>
      </c>
      <c r="L849">
        <v>32.124600000000001</v>
      </c>
      <c r="M849">
        <v>26.852799999999998</v>
      </c>
      <c r="N849">
        <v>21.4955</v>
      </c>
      <c r="O849">
        <v>24.561399999999999</v>
      </c>
      <c r="P849">
        <v>27.224299999999999</v>
      </c>
      <c r="Q849">
        <v>27.224299999999999</v>
      </c>
    </row>
    <row r="850" spans="1:17" x14ac:dyDescent="0.25">
      <c r="A850" s="1">
        <v>39591</v>
      </c>
      <c r="B850">
        <v>23.115100000000002</v>
      </c>
      <c r="C850">
        <v>23.115100000000002</v>
      </c>
      <c r="D850">
        <v>20.990100000000002</v>
      </c>
      <c r="E850">
        <v>18.52</v>
      </c>
      <c r="F850">
        <v>16.633800000000001</v>
      </c>
      <c r="G850">
        <v>14.5044</v>
      </c>
      <c r="H850">
        <v>14.3855</v>
      </c>
      <c r="J850" s="13">
        <v>39616</v>
      </c>
      <c r="K850">
        <v>34.163200000000003</v>
      </c>
      <c r="L850">
        <v>34.142000000000003</v>
      </c>
      <c r="M850">
        <v>28.064399999999999</v>
      </c>
      <c r="N850">
        <v>21.767900000000001</v>
      </c>
      <c r="O850">
        <v>25.965699999999998</v>
      </c>
      <c r="P850">
        <v>29.5076</v>
      </c>
      <c r="Q850">
        <v>29.5076</v>
      </c>
    </row>
    <row r="851" spans="1:17" x14ac:dyDescent="0.25">
      <c r="A851" s="1">
        <v>39595</v>
      </c>
      <c r="B851">
        <v>22.6</v>
      </c>
      <c r="C851">
        <v>22.6</v>
      </c>
      <c r="D851">
        <v>20.522400000000001</v>
      </c>
      <c r="E851">
        <v>18.107299999999999</v>
      </c>
      <c r="F851">
        <v>16.254100000000001</v>
      </c>
      <c r="G851">
        <v>14.160299999999999</v>
      </c>
      <c r="H851">
        <v>14.0436</v>
      </c>
      <c r="J851" s="13">
        <v>39617</v>
      </c>
      <c r="K851">
        <v>41.169899999999998</v>
      </c>
      <c r="L851">
        <v>41.042999999999999</v>
      </c>
      <c r="M851">
        <v>32.604199999999999</v>
      </c>
      <c r="N851">
        <v>23.67</v>
      </c>
      <c r="O851">
        <v>29.7501</v>
      </c>
      <c r="P851">
        <v>34.618099999999998</v>
      </c>
      <c r="Q851">
        <v>34.618099999999998</v>
      </c>
    </row>
    <row r="852" spans="1:17" x14ac:dyDescent="0.25">
      <c r="A852" s="1">
        <v>39596</v>
      </c>
      <c r="B852">
        <v>21.702999999999999</v>
      </c>
      <c r="C852">
        <v>21.702999999999999</v>
      </c>
      <c r="D852">
        <v>19.7317</v>
      </c>
      <c r="E852">
        <v>17.452500000000001</v>
      </c>
      <c r="F852">
        <v>15.608000000000001</v>
      </c>
      <c r="G852">
        <v>13.514099999999999</v>
      </c>
      <c r="H852">
        <v>13.4077</v>
      </c>
      <c r="J852" s="13">
        <v>39618</v>
      </c>
      <c r="K852">
        <v>38.150799999999997</v>
      </c>
      <c r="L852">
        <v>38.150799999999997</v>
      </c>
      <c r="M852">
        <v>31.642600000000002</v>
      </c>
      <c r="N852">
        <v>24.706199999999999</v>
      </c>
      <c r="O852">
        <v>29.9481</v>
      </c>
      <c r="P852">
        <v>34.400300000000001</v>
      </c>
      <c r="Q852">
        <v>34.404000000000003</v>
      </c>
    </row>
    <row r="853" spans="1:17" x14ac:dyDescent="0.25">
      <c r="A853" s="1">
        <v>39597</v>
      </c>
      <c r="B853">
        <v>21.244800000000001</v>
      </c>
      <c r="C853">
        <v>21.244800000000001</v>
      </c>
      <c r="D853">
        <v>19.0852</v>
      </c>
      <c r="E853">
        <v>16.5642</v>
      </c>
      <c r="F853">
        <v>14.7623</v>
      </c>
      <c r="G853">
        <v>12.707599999999999</v>
      </c>
      <c r="H853">
        <v>12.603999999999999</v>
      </c>
      <c r="J853" s="13">
        <v>39622</v>
      </c>
      <c r="K853">
        <v>29.309799999999999</v>
      </c>
      <c r="L853">
        <v>29.309799999999999</v>
      </c>
      <c r="M853">
        <v>25.879799999999999</v>
      </c>
      <c r="N853">
        <v>21.3933</v>
      </c>
      <c r="O853">
        <v>21.721900000000002</v>
      </c>
      <c r="P853">
        <v>22.1068</v>
      </c>
      <c r="Q853">
        <v>22.151199999999999</v>
      </c>
    </row>
    <row r="854" spans="1:17" x14ac:dyDescent="0.25">
      <c r="A854" s="1">
        <v>39598</v>
      </c>
      <c r="B854">
        <v>20.353300000000001</v>
      </c>
      <c r="C854">
        <v>20.353300000000001</v>
      </c>
      <c r="D854">
        <v>18.341000000000001</v>
      </c>
      <c r="E854">
        <v>15.996</v>
      </c>
      <c r="F854">
        <v>14.190300000000001</v>
      </c>
      <c r="G854">
        <v>12.118399999999999</v>
      </c>
      <c r="H854">
        <v>12.0143</v>
      </c>
      <c r="J854" s="13">
        <v>39623</v>
      </c>
      <c r="K854">
        <v>30.285499999999999</v>
      </c>
      <c r="L854">
        <v>30.285499999999999</v>
      </c>
      <c r="M854">
        <v>26.482600000000001</v>
      </c>
      <c r="N854">
        <v>21.480699999999999</v>
      </c>
      <c r="O854">
        <v>21.8917</v>
      </c>
      <c r="P854">
        <v>22.316800000000001</v>
      </c>
      <c r="Q854">
        <v>22.361999999999998</v>
      </c>
    </row>
    <row r="855" spans="1:17" x14ac:dyDescent="0.25">
      <c r="A855" s="1">
        <v>39601</v>
      </c>
      <c r="B855">
        <v>22.5517</v>
      </c>
      <c r="C855">
        <v>22.5517</v>
      </c>
      <c r="D855">
        <v>20.249500000000001</v>
      </c>
      <c r="E855">
        <v>17.5609</v>
      </c>
      <c r="F855">
        <v>15.510999999999999</v>
      </c>
      <c r="G855">
        <v>13.145200000000001</v>
      </c>
      <c r="H855">
        <v>13.0299</v>
      </c>
      <c r="J855" s="13">
        <v>39624</v>
      </c>
      <c r="K855">
        <v>28.036899999999999</v>
      </c>
      <c r="L855">
        <v>28.036899999999999</v>
      </c>
      <c r="M855">
        <v>24.552900000000001</v>
      </c>
      <c r="N855">
        <v>19.9587</v>
      </c>
      <c r="O855">
        <v>20.992699999999999</v>
      </c>
      <c r="P855">
        <v>22.023499999999999</v>
      </c>
      <c r="Q855">
        <v>22.136199999999999</v>
      </c>
    </row>
    <row r="856" spans="1:17" x14ac:dyDescent="0.25">
      <c r="A856" s="1">
        <v>39602</v>
      </c>
      <c r="B856">
        <v>22.6891</v>
      </c>
      <c r="C856">
        <v>22.6891</v>
      </c>
      <c r="D856">
        <v>20.521999999999998</v>
      </c>
      <c r="E856">
        <v>18.015799999999999</v>
      </c>
      <c r="F856">
        <v>15.910500000000001</v>
      </c>
      <c r="G856">
        <v>13.480399999999999</v>
      </c>
      <c r="H856">
        <v>13.3721</v>
      </c>
      <c r="J856" s="13">
        <v>39625</v>
      </c>
      <c r="K856">
        <v>31.4544</v>
      </c>
      <c r="L856">
        <v>31.4544</v>
      </c>
      <c r="M856">
        <v>27.428699999999999</v>
      </c>
      <c r="N856">
        <v>22.117000000000001</v>
      </c>
      <c r="O856">
        <v>25.150200000000002</v>
      </c>
      <c r="P856">
        <v>27.875599999999999</v>
      </c>
      <c r="Q856">
        <v>28.150400000000001</v>
      </c>
    </row>
    <row r="857" spans="1:17" x14ac:dyDescent="0.25">
      <c r="A857" s="1">
        <v>39603</v>
      </c>
      <c r="B857">
        <v>23.523399999999999</v>
      </c>
      <c r="C857">
        <v>23.523399999999999</v>
      </c>
      <c r="D857">
        <v>21.276</v>
      </c>
      <c r="E857">
        <v>18.692799999999998</v>
      </c>
      <c r="F857">
        <v>16.463799999999999</v>
      </c>
      <c r="G857">
        <v>13.8813</v>
      </c>
      <c r="H857">
        <v>13.783899999999999</v>
      </c>
      <c r="J857" s="13">
        <v>39626</v>
      </c>
      <c r="K857">
        <v>38.726700000000001</v>
      </c>
      <c r="L857">
        <v>38.726700000000001</v>
      </c>
      <c r="M857">
        <v>30.971299999999999</v>
      </c>
      <c r="N857">
        <v>18.812799999999999</v>
      </c>
      <c r="O857">
        <v>26.2622</v>
      </c>
      <c r="P857">
        <v>32.191000000000003</v>
      </c>
      <c r="Q857">
        <v>32.809100000000001</v>
      </c>
    </row>
    <row r="858" spans="1:17" x14ac:dyDescent="0.25">
      <c r="A858" s="1">
        <v>39604</v>
      </c>
      <c r="B858">
        <v>21.698599999999999</v>
      </c>
      <c r="C858">
        <v>21.698599999999999</v>
      </c>
      <c r="D858">
        <v>19.2042</v>
      </c>
      <c r="E858">
        <v>16.341799999999999</v>
      </c>
      <c r="F858">
        <v>14.5032</v>
      </c>
      <c r="G858">
        <v>12.3948</v>
      </c>
      <c r="H858">
        <v>12.342000000000001</v>
      </c>
      <c r="J858" s="13">
        <v>39630</v>
      </c>
      <c r="K858">
        <v>27.090499999999999</v>
      </c>
      <c r="L858">
        <v>27.090499999999999</v>
      </c>
      <c r="M858">
        <v>24.853999999999999</v>
      </c>
      <c r="N858">
        <v>22.052600000000002</v>
      </c>
      <c r="O858">
        <v>20.352900000000002</v>
      </c>
      <c r="P858">
        <v>18.5322</v>
      </c>
      <c r="Q858">
        <v>18.288499999999999</v>
      </c>
    </row>
    <row r="859" spans="1:17" x14ac:dyDescent="0.25">
      <c r="A859" s="1">
        <v>39605</v>
      </c>
      <c r="B859">
        <v>26.693899999999999</v>
      </c>
      <c r="C859">
        <v>26.693899999999999</v>
      </c>
      <c r="D859">
        <v>24.128599999999999</v>
      </c>
      <c r="E859">
        <v>21.280100000000001</v>
      </c>
      <c r="F859">
        <v>18.994399999999999</v>
      </c>
      <c r="G859">
        <v>16.393000000000001</v>
      </c>
      <c r="H859">
        <v>16.370200000000001</v>
      </c>
      <c r="J859" s="13">
        <v>39631</v>
      </c>
      <c r="K859">
        <v>30.1038</v>
      </c>
      <c r="L859">
        <v>30.1038</v>
      </c>
      <c r="M859">
        <v>27.857199999999999</v>
      </c>
      <c r="N859">
        <v>25.066299999999998</v>
      </c>
      <c r="O859">
        <v>23.0548</v>
      </c>
      <c r="P859">
        <v>20.879899999999999</v>
      </c>
      <c r="Q859">
        <v>20.5807</v>
      </c>
    </row>
    <row r="860" spans="1:17" x14ac:dyDescent="0.25">
      <c r="A860" s="1">
        <v>39608</v>
      </c>
      <c r="B860">
        <v>27.094799999999999</v>
      </c>
      <c r="C860">
        <v>27.094799999999999</v>
      </c>
      <c r="D860">
        <v>24.281500000000001</v>
      </c>
      <c r="E860">
        <v>21.081399999999999</v>
      </c>
      <c r="F860">
        <v>18.675599999999999</v>
      </c>
      <c r="G860">
        <v>15.91</v>
      </c>
      <c r="H860">
        <v>15.8423</v>
      </c>
      <c r="J860" s="13">
        <v>39632</v>
      </c>
      <c r="K860">
        <v>28.671199999999999</v>
      </c>
      <c r="L860">
        <v>28.671199999999999</v>
      </c>
      <c r="M860">
        <v>26.1784</v>
      </c>
      <c r="N860">
        <v>23.0352</v>
      </c>
      <c r="O860">
        <v>21.368300000000001</v>
      </c>
      <c r="P860">
        <v>19.605</v>
      </c>
      <c r="Q860">
        <v>19.369399999999999</v>
      </c>
    </row>
    <row r="861" spans="1:17" x14ac:dyDescent="0.25">
      <c r="A861" s="1">
        <v>39609</v>
      </c>
      <c r="B861">
        <v>27.258099999999999</v>
      </c>
      <c r="C861">
        <v>27.258099999999999</v>
      </c>
      <c r="D861">
        <v>24.3004</v>
      </c>
      <c r="E861">
        <v>20.956600000000002</v>
      </c>
      <c r="F861">
        <v>18.456700000000001</v>
      </c>
      <c r="G861">
        <v>15.5601</v>
      </c>
      <c r="H861">
        <v>15.5191</v>
      </c>
      <c r="J861" s="13">
        <v>39636</v>
      </c>
      <c r="K861">
        <v>30.523199999999999</v>
      </c>
      <c r="L861">
        <v>30.523199999999999</v>
      </c>
      <c r="M861">
        <v>28.1311</v>
      </c>
      <c r="N861">
        <v>25.1432</v>
      </c>
      <c r="O861">
        <v>23.876799999999999</v>
      </c>
      <c r="P861">
        <v>22.592400000000001</v>
      </c>
      <c r="Q861">
        <v>22.42</v>
      </c>
    </row>
    <row r="862" spans="1:17" x14ac:dyDescent="0.25">
      <c r="A862" s="1">
        <v>39610</v>
      </c>
      <c r="B862">
        <v>27.642600000000002</v>
      </c>
      <c r="C862">
        <v>27.642600000000002</v>
      </c>
      <c r="D862">
        <v>24.933</v>
      </c>
      <c r="E862">
        <v>21.8886</v>
      </c>
      <c r="F862">
        <v>19.582999999999998</v>
      </c>
      <c r="G862">
        <v>16.966899999999999</v>
      </c>
      <c r="H862">
        <v>16.9145</v>
      </c>
      <c r="J862" s="13">
        <v>39637</v>
      </c>
      <c r="K862">
        <v>27.719000000000001</v>
      </c>
      <c r="L862">
        <v>27.719000000000001</v>
      </c>
      <c r="M862">
        <v>25.167000000000002</v>
      </c>
      <c r="N862">
        <v>21.937899999999999</v>
      </c>
      <c r="O862">
        <v>20.873100000000001</v>
      </c>
      <c r="P862">
        <v>19.799299999999999</v>
      </c>
      <c r="Q862">
        <v>19.6633</v>
      </c>
    </row>
    <row r="863" spans="1:17" x14ac:dyDescent="0.25">
      <c r="A863" s="1">
        <v>39611</v>
      </c>
      <c r="B863">
        <v>26.709</v>
      </c>
      <c r="C863">
        <v>26.709</v>
      </c>
      <c r="D863">
        <v>24.166699999999999</v>
      </c>
      <c r="E863">
        <v>21.335799999999999</v>
      </c>
      <c r="F863">
        <v>19.3063</v>
      </c>
      <c r="G863">
        <v>17.0367</v>
      </c>
      <c r="H863">
        <v>16.996300000000002</v>
      </c>
      <c r="J863" s="13">
        <v>39638</v>
      </c>
      <c r="K863">
        <v>30.547999999999998</v>
      </c>
      <c r="L863">
        <v>30.547999999999998</v>
      </c>
      <c r="M863">
        <v>27.944600000000001</v>
      </c>
      <c r="N863">
        <v>24.7197</v>
      </c>
      <c r="O863">
        <v>23.8064</v>
      </c>
      <c r="P863">
        <v>22.876899999999999</v>
      </c>
      <c r="Q863">
        <v>22.770800000000001</v>
      </c>
    </row>
    <row r="864" spans="1:17" x14ac:dyDescent="0.25">
      <c r="A864" s="1">
        <v>39612</v>
      </c>
      <c r="B864">
        <v>24.399100000000001</v>
      </c>
      <c r="C864">
        <v>24.399100000000001</v>
      </c>
      <c r="D864">
        <v>21.9193</v>
      </c>
      <c r="E864">
        <v>19.1677</v>
      </c>
      <c r="F864">
        <v>17.561900000000001</v>
      </c>
      <c r="G864">
        <v>15.7936</v>
      </c>
      <c r="H864">
        <v>15.7651</v>
      </c>
      <c r="J864" s="13">
        <v>39639</v>
      </c>
      <c r="K864">
        <v>31.548999999999999</v>
      </c>
      <c r="L864">
        <v>31.548999999999999</v>
      </c>
      <c r="M864">
        <v>28.8508</v>
      </c>
      <c r="N864">
        <v>25.484200000000001</v>
      </c>
      <c r="O864">
        <v>24.653500000000001</v>
      </c>
      <c r="P864">
        <v>23.834700000000002</v>
      </c>
      <c r="Q864">
        <v>23.735900000000001</v>
      </c>
    </row>
    <row r="865" spans="1:17" x14ac:dyDescent="0.25">
      <c r="A865" s="1">
        <v>39615</v>
      </c>
      <c r="B865">
        <v>24.8523</v>
      </c>
      <c r="C865">
        <v>24.8523</v>
      </c>
      <c r="D865">
        <v>22.2301</v>
      </c>
      <c r="E865">
        <v>19.344799999999999</v>
      </c>
      <c r="F865">
        <v>18.003799999999998</v>
      </c>
      <c r="G865">
        <v>16.554500000000001</v>
      </c>
      <c r="H865">
        <v>16.536100000000001</v>
      </c>
      <c r="J865" s="13">
        <v>39640</v>
      </c>
      <c r="K865">
        <v>36.862200000000001</v>
      </c>
      <c r="L865">
        <v>36.862200000000001</v>
      </c>
      <c r="M865">
        <v>33.223700000000001</v>
      </c>
      <c r="N865">
        <v>28.611000000000001</v>
      </c>
      <c r="O865">
        <v>27.712800000000001</v>
      </c>
      <c r="P865">
        <v>26.829599999999999</v>
      </c>
      <c r="Q865">
        <v>26.726400000000002</v>
      </c>
    </row>
    <row r="866" spans="1:17" x14ac:dyDescent="0.25">
      <c r="A866" s="1">
        <v>39616</v>
      </c>
      <c r="B866">
        <v>25.253299999999999</v>
      </c>
      <c r="C866">
        <v>25.253299999999999</v>
      </c>
      <c r="D866">
        <v>22.4269</v>
      </c>
      <c r="E866">
        <v>19.241499999999998</v>
      </c>
      <c r="F866">
        <v>17.273399999999999</v>
      </c>
      <c r="G866">
        <v>15.0501</v>
      </c>
      <c r="H866">
        <v>15.015700000000001</v>
      </c>
      <c r="J866" s="13">
        <v>39643</v>
      </c>
      <c r="K866">
        <v>41.438000000000002</v>
      </c>
      <c r="L866">
        <v>41.438000000000002</v>
      </c>
      <c r="M866">
        <v>37.474400000000003</v>
      </c>
      <c r="N866">
        <v>32.431399999999996</v>
      </c>
      <c r="O866">
        <v>32.7667</v>
      </c>
      <c r="P866">
        <v>33.200499999999998</v>
      </c>
      <c r="Q866">
        <v>33.253500000000003</v>
      </c>
    </row>
    <row r="867" spans="1:17" x14ac:dyDescent="0.25">
      <c r="A867" s="1">
        <v>39617</v>
      </c>
      <c r="B867">
        <v>26.1051</v>
      </c>
      <c r="C867">
        <v>26.1051</v>
      </c>
      <c r="D867">
        <v>23.366299999999999</v>
      </c>
      <c r="E867">
        <v>20.400500000000001</v>
      </c>
      <c r="F867">
        <v>19.412500000000001</v>
      </c>
      <c r="G867">
        <v>18.371400000000001</v>
      </c>
      <c r="H867">
        <v>18.3614</v>
      </c>
      <c r="J867" s="13">
        <v>39644</v>
      </c>
      <c r="K867">
        <v>42.865299999999998</v>
      </c>
      <c r="L867">
        <v>42.865299999999998</v>
      </c>
      <c r="M867">
        <v>38.329000000000001</v>
      </c>
      <c r="N867">
        <v>32.550600000000003</v>
      </c>
      <c r="O867">
        <v>35.513599999999997</v>
      </c>
      <c r="P867">
        <v>38.282499999999999</v>
      </c>
      <c r="Q867">
        <v>38.570300000000003</v>
      </c>
    </row>
    <row r="868" spans="1:17" x14ac:dyDescent="0.25">
      <c r="A868" s="1">
        <v>39618</v>
      </c>
      <c r="B868">
        <v>25.0853</v>
      </c>
      <c r="C868">
        <v>25.0853</v>
      </c>
      <c r="D868">
        <v>22.1663</v>
      </c>
      <c r="E868">
        <v>19.058399999999999</v>
      </c>
      <c r="F868">
        <v>18.823399999999999</v>
      </c>
      <c r="G868">
        <v>18.5853</v>
      </c>
      <c r="H868">
        <v>18.584499999999998</v>
      </c>
      <c r="J868" s="13">
        <v>39645</v>
      </c>
      <c r="K868">
        <v>50.158200000000001</v>
      </c>
      <c r="L868">
        <v>50.158200000000001</v>
      </c>
      <c r="M868">
        <v>42.663800000000002</v>
      </c>
      <c r="N868">
        <v>32.444000000000003</v>
      </c>
      <c r="O868">
        <v>34.479799999999997</v>
      </c>
      <c r="P868">
        <v>36.402000000000001</v>
      </c>
      <c r="Q868">
        <v>36.591799999999999</v>
      </c>
    </row>
    <row r="869" spans="1:17" x14ac:dyDescent="0.25">
      <c r="A869" s="1">
        <v>39619</v>
      </c>
      <c r="B869">
        <v>27.860600000000002</v>
      </c>
      <c r="C869">
        <v>27.860600000000002</v>
      </c>
      <c r="D869">
        <v>24.620899999999999</v>
      </c>
      <c r="E869">
        <v>20.395399999999999</v>
      </c>
      <c r="F869">
        <v>19.676300000000001</v>
      </c>
      <c r="G869">
        <v>18.974499999999999</v>
      </c>
      <c r="H869">
        <v>18.892199999999999</v>
      </c>
      <c r="J869" s="13">
        <v>39646</v>
      </c>
      <c r="K869">
        <v>57.442700000000002</v>
      </c>
      <c r="L869">
        <v>57.442700000000002</v>
      </c>
      <c r="M869">
        <v>46.988199999999999</v>
      </c>
      <c r="N869">
        <v>31.642199999999999</v>
      </c>
      <c r="O869">
        <v>34.117400000000004</v>
      </c>
      <c r="P869">
        <v>36.424900000000001</v>
      </c>
      <c r="Q869">
        <v>36.653300000000002</v>
      </c>
    </row>
    <row r="870" spans="1:17" x14ac:dyDescent="0.25">
      <c r="A870" s="1">
        <v>39622</v>
      </c>
      <c r="B870">
        <v>26.729800000000001</v>
      </c>
      <c r="C870">
        <v>26.729800000000001</v>
      </c>
      <c r="D870">
        <v>24.464600000000001</v>
      </c>
      <c r="E870">
        <v>21.590800000000002</v>
      </c>
      <c r="F870">
        <v>19.4481</v>
      </c>
      <c r="G870">
        <v>17.078199999999999</v>
      </c>
      <c r="H870">
        <v>16.7287</v>
      </c>
      <c r="J870" s="13">
        <v>39650</v>
      </c>
      <c r="K870">
        <v>27.531700000000001</v>
      </c>
      <c r="L870">
        <v>27.531700000000001</v>
      </c>
      <c r="M870">
        <v>25.064800000000002</v>
      </c>
      <c r="N870">
        <v>21.882999999999999</v>
      </c>
      <c r="O870">
        <v>19.577500000000001</v>
      </c>
      <c r="P870">
        <v>17.0245</v>
      </c>
      <c r="Q870">
        <v>16.619700000000002</v>
      </c>
    </row>
    <row r="871" spans="1:17" x14ac:dyDescent="0.25">
      <c r="A871" s="1">
        <v>39623</v>
      </c>
      <c r="B871">
        <v>26.401900000000001</v>
      </c>
      <c r="C871">
        <v>26.401900000000001</v>
      </c>
      <c r="D871">
        <v>24.2544</v>
      </c>
      <c r="E871">
        <v>21.5518</v>
      </c>
      <c r="F871">
        <v>19.428100000000001</v>
      </c>
      <c r="G871">
        <v>17.0717</v>
      </c>
      <c r="H871">
        <v>16.732500000000002</v>
      </c>
      <c r="J871" s="13">
        <v>39651</v>
      </c>
      <c r="K871">
        <v>25.290199999999999</v>
      </c>
      <c r="L871">
        <v>25.290199999999999</v>
      </c>
      <c r="M871">
        <v>22.881699999999999</v>
      </c>
      <c r="N871">
        <v>19.781099999999999</v>
      </c>
      <c r="O871">
        <v>17.844000000000001</v>
      </c>
      <c r="P871">
        <v>15.7255</v>
      </c>
      <c r="Q871">
        <v>15.416399999999999</v>
      </c>
    </row>
    <row r="872" spans="1:17" x14ac:dyDescent="0.25">
      <c r="A872" s="1">
        <v>39624</v>
      </c>
      <c r="B872">
        <v>25.0288</v>
      </c>
      <c r="C872">
        <v>25.0288</v>
      </c>
      <c r="D872">
        <v>22.887799999999999</v>
      </c>
      <c r="E872">
        <v>20.169599999999999</v>
      </c>
      <c r="F872">
        <v>18.220199999999998</v>
      </c>
      <c r="G872">
        <v>16.075600000000001</v>
      </c>
      <c r="H872">
        <v>15.7613</v>
      </c>
      <c r="J872" s="13">
        <v>39652</v>
      </c>
      <c r="K872">
        <v>25.312000000000001</v>
      </c>
      <c r="L872">
        <v>25.312000000000001</v>
      </c>
      <c r="M872">
        <v>22.971</v>
      </c>
      <c r="N872">
        <v>19.956900000000001</v>
      </c>
      <c r="O872">
        <v>17.937999999999999</v>
      </c>
      <c r="P872">
        <v>15.7182</v>
      </c>
      <c r="Q872">
        <v>15.3826</v>
      </c>
    </row>
    <row r="873" spans="1:17" x14ac:dyDescent="0.25">
      <c r="A873" s="1">
        <v>39625</v>
      </c>
      <c r="B873">
        <v>27.209499999999998</v>
      </c>
      <c r="C873">
        <v>27.209499999999998</v>
      </c>
      <c r="D873">
        <v>25.324300000000001</v>
      </c>
      <c r="E873">
        <v>22.986899999999999</v>
      </c>
      <c r="F873">
        <v>20.954599999999999</v>
      </c>
      <c r="G873">
        <v>18.721699999999998</v>
      </c>
      <c r="H873">
        <v>18.398299999999999</v>
      </c>
      <c r="J873" s="13">
        <v>39653</v>
      </c>
      <c r="K873">
        <v>27.479800000000001</v>
      </c>
      <c r="L873">
        <v>27.479800000000001</v>
      </c>
      <c r="M873">
        <v>25.105499999999999</v>
      </c>
      <c r="N873">
        <v>22.103899999999999</v>
      </c>
      <c r="O873">
        <v>20.000900000000001</v>
      </c>
      <c r="P873">
        <v>17.686900000000001</v>
      </c>
      <c r="Q873">
        <v>17.362300000000001</v>
      </c>
    </row>
    <row r="874" spans="1:17" x14ac:dyDescent="0.25">
      <c r="A874" s="1">
        <v>39626</v>
      </c>
      <c r="B874">
        <v>27.018899999999999</v>
      </c>
      <c r="C874">
        <v>27.018899999999999</v>
      </c>
      <c r="D874">
        <v>24.947800000000001</v>
      </c>
      <c r="E874">
        <v>22.327200000000001</v>
      </c>
      <c r="F874">
        <v>20.4483</v>
      </c>
      <c r="G874">
        <v>18.4251</v>
      </c>
      <c r="H874">
        <v>18.111799999999999</v>
      </c>
      <c r="J874" s="13">
        <v>39654</v>
      </c>
      <c r="K874">
        <v>26.831499999999998</v>
      </c>
      <c r="L874">
        <v>26.831499999999998</v>
      </c>
      <c r="M874">
        <v>24.571000000000002</v>
      </c>
      <c r="N874">
        <v>21.704899999999999</v>
      </c>
      <c r="O874">
        <v>19.6174</v>
      </c>
      <c r="P874">
        <v>17.321000000000002</v>
      </c>
      <c r="Q874">
        <v>16.9833</v>
      </c>
    </row>
    <row r="875" spans="1:17" x14ac:dyDescent="0.25">
      <c r="A875" s="1">
        <v>39629</v>
      </c>
      <c r="B875">
        <v>28.0212</v>
      </c>
      <c r="C875">
        <v>28.0212</v>
      </c>
      <c r="D875">
        <v>25.640699999999999</v>
      </c>
      <c r="E875">
        <v>22.622299999999999</v>
      </c>
      <c r="F875">
        <v>20.682400000000001</v>
      </c>
      <c r="G875">
        <v>18.590399999999999</v>
      </c>
      <c r="H875">
        <v>18.288399999999999</v>
      </c>
      <c r="J875" s="13">
        <v>39657</v>
      </c>
      <c r="K875">
        <v>28.752400000000002</v>
      </c>
      <c r="L875">
        <v>28.752400000000002</v>
      </c>
      <c r="M875">
        <v>26.448</v>
      </c>
      <c r="N875">
        <v>23.552900000000001</v>
      </c>
      <c r="O875">
        <v>21.700099999999999</v>
      </c>
      <c r="P875">
        <v>19.7165</v>
      </c>
      <c r="Q875">
        <v>19.436699999999998</v>
      </c>
    </row>
    <row r="876" spans="1:17" x14ac:dyDescent="0.25">
      <c r="A876" s="1">
        <v>39630</v>
      </c>
      <c r="B876">
        <v>27.242100000000001</v>
      </c>
      <c r="C876">
        <v>27.242100000000001</v>
      </c>
      <c r="D876">
        <v>25.298500000000001</v>
      </c>
      <c r="E876">
        <v>22.812000000000001</v>
      </c>
      <c r="F876">
        <v>20.779900000000001</v>
      </c>
      <c r="G876">
        <v>18.5747</v>
      </c>
      <c r="H876">
        <v>18.1875</v>
      </c>
      <c r="J876" s="13">
        <v>39658</v>
      </c>
      <c r="K876">
        <v>26.006499999999999</v>
      </c>
      <c r="L876">
        <v>26.006499999999999</v>
      </c>
      <c r="M876">
        <v>24.471399999999999</v>
      </c>
      <c r="N876">
        <v>21.114100000000001</v>
      </c>
      <c r="O876">
        <v>17.990600000000001</v>
      </c>
      <c r="P876">
        <v>16.4803</v>
      </c>
      <c r="Q876">
        <v>16.4803</v>
      </c>
    </row>
    <row r="877" spans="1:17" x14ac:dyDescent="0.25">
      <c r="A877" s="1">
        <v>39631</v>
      </c>
      <c r="B877">
        <v>29.219200000000001</v>
      </c>
      <c r="C877">
        <v>29.219200000000001</v>
      </c>
      <c r="D877">
        <v>27.3109</v>
      </c>
      <c r="E877">
        <v>24.887799999999999</v>
      </c>
      <c r="F877">
        <v>22.746500000000001</v>
      </c>
      <c r="G877">
        <v>20.417000000000002</v>
      </c>
      <c r="H877">
        <v>20.006799999999998</v>
      </c>
      <c r="J877" s="13">
        <v>39659</v>
      </c>
      <c r="K877">
        <v>26.060099999999998</v>
      </c>
      <c r="L877">
        <v>26.060099999999998</v>
      </c>
      <c r="M877">
        <v>24.0532</v>
      </c>
      <c r="N877">
        <v>20.396799999999999</v>
      </c>
      <c r="O877">
        <v>17.453499999999998</v>
      </c>
      <c r="P877">
        <v>16.430199999999999</v>
      </c>
      <c r="Q877">
        <v>16.430199999999999</v>
      </c>
    </row>
    <row r="878" spans="1:17" x14ac:dyDescent="0.25">
      <c r="A878" s="1">
        <v>39632</v>
      </c>
      <c r="B878">
        <v>28.423300000000001</v>
      </c>
      <c r="C878">
        <v>28.423300000000001</v>
      </c>
      <c r="D878">
        <v>26.4452</v>
      </c>
      <c r="E878">
        <v>23.927800000000001</v>
      </c>
      <c r="F878">
        <v>21.833300000000001</v>
      </c>
      <c r="G878">
        <v>19.558900000000001</v>
      </c>
      <c r="H878">
        <v>19.167000000000002</v>
      </c>
      <c r="J878" s="13">
        <v>39660</v>
      </c>
      <c r="K878">
        <v>28.412800000000001</v>
      </c>
      <c r="L878">
        <v>28.412800000000001</v>
      </c>
      <c r="M878">
        <v>26.227699999999999</v>
      </c>
      <c r="N878">
        <v>22.305800000000001</v>
      </c>
      <c r="O878">
        <v>19.1342</v>
      </c>
      <c r="P878">
        <v>18.145099999999999</v>
      </c>
      <c r="Q878">
        <v>18.145099999999999</v>
      </c>
    </row>
    <row r="879" spans="1:17" x14ac:dyDescent="0.25">
      <c r="A879" s="1">
        <v>39636</v>
      </c>
      <c r="B879">
        <v>29.004799999999999</v>
      </c>
      <c r="C879">
        <v>29.004799999999999</v>
      </c>
      <c r="D879">
        <v>27.098099999999999</v>
      </c>
      <c r="E879">
        <v>24.6614</v>
      </c>
      <c r="F879">
        <v>22.462800000000001</v>
      </c>
      <c r="G879">
        <v>20.060700000000001</v>
      </c>
      <c r="H879">
        <v>19.621400000000001</v>
      </c>
      <c r="J879" s="13">
        <v>39661</v>
      </c>
      <c r="K879">
        <v>26.584499999999998</v>
      </c>
      <c r="L879">
        <v>26.584499999999998</v>
      </c>
      <c r="M879">
        <v>24.9025</v>
      </c>
      <c r="N879">
        <v>21.113600000000002</v>
      </c>
      <c r="O879">
        <v>18.470700000000001</v>
      </c>
      <c r="P879">
        <v>18.3141</v>
      </c>
      <c r="Q879">
        <v>18.3141</v>
      </c>
    </row>
    <row r="880" spans="1:17" x14ac:dyDescent="0.25">
      <c r="A880" s="1">
        <v>39637</v>
      </c>
      <c r="B880">
        <v>26.532</v>
      </c>
      <c r="C880">
        <v>26.532</v>
      </c>
      <c r="D880">
        <v>24.571100000000001</v>
      </c>
      <c r="E880">
        <v>22.063300000000002</v>
      </c>
      <c r="F880">
        <v>19.967500000000001</v>
      </c>
      <c r="G880">
        <v>17.668399999999998</v>
      </c>
      <c r="H880">
        <v>17.271799999999999</v>
      </c>
      <c r="J880" s="13">
        <v>39664</v>
      </c>
      <c r="K880">
        <v>30.068899999999999</v>
      </c>
      <c r="L880">
        <v>30.068899999999999</v>
      </c>
      <c r="M880">
        <v>27.4421</v>
      </c>
      <c r="N880">
        <v>23.444099999999999</v>
      </c>
      <c r="O880">
        <v>20.244499999999999</v>
      </c>
      <c r="P880">
        <v>19.474599999999999</v>
      </c>
      <c r="Q880">
        <v>19.474599999999999</v>
      </c>
    </row>
    <row r="881" spans="1:17" x14ac:dyDescent="0.25">
      <c r="A881" s="1">
        <v>39638</v>
      </c>
      <c r="B881">
        <v>28.867799999999999</v>
      </c>
      <c r="C881">
        <v>28.867799999999999</v>
      </c>
      <c r="D881">
        <v>26.867699999999999</v>
      </c>
      <c r="E881">
        <v>24.3553</v>
      </c>
      <c r="F881">
        <v>22.339600000000001</v>
      </c>
      <c r="G881">
        <v>20.159500000000001</v>
      </c>
      <c r="H881">
        <v>19.815000000000001</v>
      </c>
      <c r="J881" s="13">
        <v>39665</v>
      </c>
      <c r="K881">
        <v>27.938099999999999</v>
      </c>
      <c r="L881">
        <v>27.938099999999999</v>
      </c>
      <c r="M881">
        <v>25.264900000000001</v>
      </c>
      <c r="N881">
        <v>20.409400000000002</v>
      </c>
      <c r="O881">
        <v>17.812100000000001</v>
      </c>
      <c r="P881">
        <v>18.511800000000001</v>
      </c>
      <c r="Q881">
        <v>18.511800000000001</v>
      </c>
    </row>
    <row r="882" spans="1:17" x14ac:dyDescent="0.25">
      <c r="A882" s="1">
        <v>39639</v>
      </c>
      <c r="B882">
        <v>28.985199999999999</v>
      </c>
      <c r="C882">
        <v>28.985199999999999</v>
      </c>
      <c r="D882">
        <v>27.0092</v>
      </c>
      <c r="E882">
        <v>24.5076</v>
      </c>
      <c r="F882">
        <v>22.442499999999999</v>
      </c>
      <c r="G882">
        <v>20.208100000000002</v>
      </c>
      <c r="H882">
        <v>19.832000000000001</v>
      </c>
      <c r="J882" s="13">
        <v>39666</v>
      </c>
      <c r="K882">
        <v>27.9495</v>
      </c>
      <c r="L882">
        <v>27.9495</v>
      </c>
      <c r="M882">
        <v>24.1144</v>
      </c>
      <c r="N882">
        <v>19.043600000000001</v>
      </c>
      <c r="O882">
        <v>17.1723</v>
      </c>
      <c r="P882">
        <v>18.6355</v>
      </c>
      <c r="Q882">
        <v>18.6355</v>
      </c>
    </row>
    <row r="883" spans="1:17" x14ac:dyDescent="0.25">
      <c r="A883" s="1">
        <v>39640</v>
      </c>
      <c r="B883">
        <v>31.2803</v>
      </c>
      <c r="C883">
        <v>31.2803</v>
      </c>
      <c r="D883">
        <v>29.0687</v>
      </c>
      <c r="E883">
        <v>26.2818</v>
      </c>
      <c r="F883">
        <v>24.232199999999999</v>
      </c>
      <c r="G883">
        <v>22.042999999999999</v>
      </c>
      <c r="H883">
        <v>21.696000000000002</v>
      </c>
      <c r="J883" s="13">
        <v>39667</v>
      </c>
      <c r="K883">
        <v>28.5961</v>
      </c>
      <c r="L883">
        <v>28.5961</v>
      </c>
      <c r="M883">
        <v>25.7807</v>
      </c>
      <c r="N883">
        <v>19.720700000000001</v>
      </c>
      <c r="O883">
        <v>18.463899999999999</v>
      </c>
      <c r="P883">
        <v>21.828900000000001</v>
      </c>
      <c r="Q883">
        <v>21.828900000000001</v>
      </c>
    </row>
    <row r="884" spans="1:17" x14ac:dyDescent="0.25">
      <c r="A884" s="1">
        <v>39643</v>
      </c>
      <c r="B884">
        <v>32.3857</v>
      </c>
      <c r="C884">
        <v>32.3857</v>
      </c>
      <c r="D884">
        <v>30.1876</v>
      </c>
      <c r="E884">
        <v>27.407299999999999</v>
      </c>
      <c r="F884">
        <v>25.203900000000001</v>
      </c>
      <c r="G884">
        <v>22.838200000000001</v>
      </c>
      <c r="H884">
        <v>22.442900000000002</v>
      </c>
      <c r="J884" s="13">
        <v>39668</v>
      </c>
      <c r="K884">
        <v>28.832599999999999</v>
      </c>
      <c r="L884">
        <v>28.832599999999999</v>
      </c>
      <c r="M884">
        <v>25.0656</v>
      </c>
      <c r="N884">
        <v>18.713200000000001</v>
      </c>
      <c r="O884">
        <v>17.484300000000001</v>
      </c>
      <c r="P884">
        <v>18.140599999999999</v>
      </c>
      <c r="Q884">
        <v>18.140599999999999</v>
      </c>
    </row>
    <row r="885" spans="1:17" x14ac:dyDescent="0.25">
      <c r="A885" s="1">
        <v>39644</v>
      </c>
      <c r="B885">
        <v>32.765799999999999</v>
      </c>
      <c r="C885">
        <v>32.765799999999999</v>
      </c>
      <c r="D885">
        <v>30.444500000000001</v>
      </c>
      <c r="E885">
        <v>27.5166</v>
      </c>
      <c r="F885">
        <v>25.4267</v>
      </c>
      <c r="G885">
        <v>23.2056</v>
      </c>
      <c r="H885">
        <v>22.8523</v>
      </c>
      <c r="J885" s="13">
        <v>39671</v>
      </c>
      <c r="K885">
        <v>38.182200000000002</v>
      </c>
      <c r="L885">
        <v>38.182200000000002</v>
      </c>
      <c r="M885">
        <v>30.8276</v>
      </c>
      <c r="N885">
        <v>21.099699999999999</v>
      </c>
      <c r="O885">
        <v>21.427900000000001</v>
      </c>
      <c r="P885">
        <v>22.765799999999999</v>
      </c>
      <c r="Q885">
        <v>22.765799999999999</v>
      </c>
    </row>
    <row r="886" spans="1:17" x14ac:dyDescent="0.25">
      <c r="A886" s="1">
        <v>39645</v>
      </c>
      <c r="B886">
        <v>29.4695</v>
      </c>
      <c r="C886">
        <v>29.4695</v>
      </c>
      <c r="D886">
        <v>27.129899999999999</v>
      </c>
      <c r="E886">
        <v>24.177900000000001</v>
      </c>
      <c r="F886">
        <v>22.033000000000001</v>
      </c>
      <c r="G886">
        <v>19.6995</v>
      </c>
      <c r="H886">
        <v>19.353400000000001</v>
      </c>
      <c r="J886" s="13">
        <v>39672</v>
      </c>
      <c r="K886">
        <v>41.5488</v>
      </c>
      <c r="L886">
        <v>41.5488</v>
      </c>
      <c r="M886">
        <v>34.513199999999998</v>
      </c>
      <c r="N886">
        <v>21.961200000000002</v>
      </c>
      <c r="O886">
        <v>25.809200000000001</v>
      </c>
      <c r="P886">
        <v>28.601700000000001</v>
      </c>
      <c r="Q886">
        <v>28.601700000000001</v>
      </c>
    </row>
    <row r="887" spans="1:17" x14ac:dyDescent="0.25">
      <c r="A887" s="1">
        <v>39646</v>
      </c>
      <c r="B887">
        <v>29.089700000000001</v>
      </c>
      <c r="C887">
        <v>29.089700000000001</v>
      </c>
      <c r="D887">
        <v>26.742799999999999</v>
      </c>
      <c r="E887">
        <v>23.758299999999998</v>
      </c>
      <c r="F887">
        <v>21.462299999999999</v>
      </c>
      <c r="G887">
        <v>18.9374</v>
      </c>
      <c r="H887">
        <v>18.543299999999999</v>
      </c>
      <c r="J887" s="13">
        <v>39673</v>
      </c>
      <c r="K887">
        <v>49.096400000000003</v>
      </c>
      <c r="L887">
        <v>49.096400000000003</v>
      </c>
      <c r="M887">
        <v>39.109000000000002</v>
      </c>
      <c r="N887">
        <v>24.7332</v>
      </c>
      <c r="O887">
        <v>28.3216</v>
      </c>
      <c r="P887">
        <v>29.7789</v>
      </c>
      <c r="Q887">
        <v>29.7789</v>
      </c>
    </row>
    <row r="888" spans="1:17" x14ac:dyDescent="0.25">
      <c r="A888" s="1">
        <v>39647</v>
      </c>
      <c r="B888">
        <v>28.647300000000001</v>
      </c>
      <c r="C888">
        <v>28.647300000000001</v>
      </c>
      <c r="D888">
        <v>26.096399999999999</v>
      </c>
      <c r="E888">
        <v>22.834099999999999</v>
      </c>
      <c r="F888">
        <v>20.607399999999998</v>
      </c>
      <c r="G888">
        <v>18.165199999999999</v>
      </c>
      <c r="H888">
        <v>17.801600000000001</v>
      </c>
      <c r="J888" s="13">
        <v>39674</v>
      </c>
      <c r="K888">
        <v>57.561500000000002</v>
      </c>
      <c r="L888">
        <v>57.561500000000002</v>
      </c>
      <c r="M888">
        <v>46.770299999999999</v>
      </c>
      <c r="N888">
        <v>20.4086</v>
      </c>
      <c r="O888">
        <v>24.763300000000001</v>
      </c>
      <c r="P888">
        <v>24.763300000000001</v>
      </c>
      <c r="Q888">
        <v>24.763300000000001</v>
      </c>
    </row>
    <row r="889" spans="1:17" x14ac:dyDescent="0.25">
      <c r="A889" s="1">
        <v>39650</v>
      </c>
      <c r="B889">
        <v>26.198</v>
      </c>
      <c r="C889">
        <v>26.198</v>
      </c>
      <c r="D889">
        <v>24.494299999999999</v>
      </c>
      <c r="E889">
        <v>22.399100000000001</v>
      </c>
      <c r="F889">
        <v>20.383900000000001</v>
      </c>
      <c r="G889">
        <v>18.1554</v>
      </c>
      <c r="H889">
        <v>17.837900000000001</v>
      </c>
      <c r="J889" s="13">
        <v>39678</v>
      </c>
      <c r="K889">
        <v>24.129799999999999</v>
      </c>
      <c r="L889">
        <v>24.129799999999999</v>
      </c>
      <c r="M889">
        <v>22.697700000000001</v>
      </c>
      <c r="N889">
        <v>19.795000000000002</v>
      </c>
      <c r="O889">
        <v>17.1251</v>
      </c>
      <c r="P889">
        <v>15.9201</v>
      </c>
      <c r="Q889">
        <v>15.9201</v>
      </c>
    </row>
    <row r="890" spans="1:17" x14ac:dyDescent="0.25">
      <c r="A890" s="1">
        <v>39651</v>
      </c>
      <c r="B890">
        <v>24.762799999999999</v>
      </c>
      <c r="C890">
        <v>24.762799999999999</v>
      </c>
      <c r="D890">
        <v>23.0442</v>
      </c>
      <c r="E890">
        <v>20.9392</v>
      </c>
      <c r="F890">
        <v>19.045500000000001</v>
      </c>
      <c r="G890">
        <v>16.950399999999998</v>
      </c>
      <c r="H890">
        <v>16.675000000000001</v>
      </c>
      <c r="J890" s="13">
        <v>39679</v>
      </c>
      <c r="K890">
        <v>24.775700000000001</v>
      </c>
      <c r="L890">
        <v>24.775700000000001</v>
      </c>
      <c r="M890">
        <v>23.0992</v>
      </c>
      <c r="N890">
        <v>20.2026</v>
      </c>
      <c r="O890">
        <v>17.6404</v>
      </c>
      <c r="P890">
        <v>16.765499999999999</v>
      </c>
      <c r="Q890">
        <v>16.765499999999999</v>
      </c>
    </row>
    <row r="891" spans="1:17" x14ac:dyDescent="0.25">
      <c r="A891" s="1">
        <v>39652</v>
      </c>
      <c r="B891">
        <v>24.754100000000001</v>
      </c>
      <c r="C891">
        <v>24.754100000000001</v>
      </c>
      <c r="D891">
        <v>23.105399999999999</v>
      </c>
      <c r="E891">
        <v>21.0884</v>
      </c>
      <c r="F891">
        <v>19.161999999999999</v>
      </c>
      <c r="G891">
        <v>17.0259</v>
      </c>
      <c r="H891">
        <v>16.738600000000002</v>
      </c>
      <c r="J891" s="13">
        <v>39680</v>
      </c>
      <c r="K891">
        <v>23.4833</v>
      </c>
      <c r="L891">
        <v>23.4833</v>
      </c>
      <c r="M891">
        <v>22.047000000000001</v>
      </c>
      <c r="N891">
        <v>19.232900000000001</v>
      </c>
      <c r="O891">
        <v>16.749500000000001</v>
      </c>
      <c r="P891">
        <v>15.786899999999999</v>
      </c>
      <c r="Q891">
        <v>15.786899999999999</v>
      </c>
    </row>
    <row r="892" spans="1:17" x14ac:dyDescent="0.25">
      <c r="A892" s="1">
        <v>39653</v>
      </c>
      <c r="B892">
        <v>26.626200000000001</v>
      </c>
      <c r="C892">
        <v>26.626200000000001</v>
      </c>
      <c r="D892">
        <v>24.9315</v>
      </c>
      <c r="E892">
        <v>22.890599999999999</v>
      </c>
      <c r="F892">
        <v>20.963899999999999</v>
      </c>
      <c r="G892">
        <v>18.844200000000001</v>
      </c>
      <c r="H892">
        <v>18.589200000000002</v>
      </c>
      <c r="J892" s="13">
        <v>39681</v>
      </c>
      <c r="K892">
        <v>22.877700000000001</v>
      </c>
      <c r="L892">
        <v>22.877700000000001</v>
      </c>
      <c r="M892">
        <v>21.378499999999999</v>
      </c>
      <c r="N892">
        <v>18.597999999999999</v>
      </c>
      <c r="O892">
        <v>16.008700000000001</v>
      </c>
      <c r="P892">
        <v>15.011699999999999</v>
      </c>
      <c r="Q892">
        <v>15.011699999999999</v>
      </c>
    </row>
    <row r="893" spans="1:17" x14ac:dyDescent="0.25">
      <c r="A893" s="1">
        <v>39654</v>
      </c>
      <c r="B893">
        <v>26.177499999999998</v>
      </c>
      <c r="C893">
        <v>26.177499999999998</v>
      </c>
      <c r="D893">
        <v>24.497</v>
      </c>
      <c r="E893">
        <v>22.446200000000001</v>
      </c>
      <c r="F893">
        <v>20.537800000000001</v>
      </c>
      <c r="G893">
        <v>18.440999999999999</v>
      </c>
      <c r="H893">
        <v>18.158999999999999</v>
      </c>
      <c r="J893" s="13">
        <v>39682</v>
      </c>
      <c r="K893">
        <v>21.811699999999998</v>
      </c>
      <c r="L893">
        <v>21.811699999999998</v>
      </c>
      <c r="M893">
        <v>20.454999999999998</v>
      </c>
      <c r="N893">
        <v>17.548999999999999</v>
      </c>
      <c r="O893">
        <v>15.033200000000001</v>
      </c>
      <c r="P893">
        <v>14.161099999999999</v>
      </c>
      <c r="Q893">
        <v>14.161099999999999</v>
      </c>
    </row>
    <row r="894" spans="1:17" x14ac:dyDescent="0.25">
      <c r="A894" s="1">
        <v>39657</v>
      </c>
      <c r="B894">
        <v>27.422899999999998</v>
      </c>
      <c r="C894">
        <v>27.422899999999998</v>
      </c>
      <c r="D894">
        <v>25.7776</v>
      </c>
      <c r="E894">
        <v>23.807200000000002</v>
      </c>
      <c r="F894">
        <v>21.9222</v>
      </c>
      <c r="G894">
        <v>19.8614</v>
      </c>
      <c r="H894">
        <v>19.616199999999999</v>
      </c>
      <c r="J894" s="13">
        <v>39685</v>
      </c>
      <c r="K894">
        <v>23.579699999999999</v>
      </c>
      <c r="L894">
        <v>23.579699999999999</v>
      </c>
      <c r="M894">
        <v>22.3888</v>
      </c>
      <c r="N894">
        <v>19.512499999999999</v>
      </c>
      <c r="O894">
        <v>17.020399999999999</v>
      </c>
      <c r="P894">
        <v>15.978999999999999</v>
      </c>
      <c r="Q894">
        <v>15.978899999999999</v>
      </c>
    </row>
    <row r="895" spans="1:17" x14ac:dyDescent="0.25">
      <c r="A895" s="1">
        <v>39658</v>
      </c>
      <c r="B895">
        <v>24.601600000000001</v>
      </c>
      <c r="C895">
        <v>24.601600000000001</v>
      </c>
      <c r="D895">
        <v>23.434200000000001</v>
      </c>
      <c r="E895">
        <v>20.898199999999999</v>
      </c>
      <c r="F895">
        <v>18.432500000000001</v>
      </c>
      <c r="G895">
        <v>17.127800000000001</v>
      </c>
      <c r="H895">
        <v>17.127800000000001</v>
      </c>
      <c r="J895" s="13">
        <v>39686</v>
      </c>
      <c r="K895">
        <v>23.180800000000001</v>
      </c>
      <c r="L895">
        <v>23.180800000000001</v>
      </c>
      <c r="M895">
        <v>21.7882</v>
      </c>
      <c r="N895">
        <v>18.886700000000001</v>
      </c>
      <c r="O895">
        <v>16.283899999999999</v>
      </c>
      <c r="P895">
        <v>15.2582</v>
      </c>
      <c r="Q895">
        <v>15.2582</v>
      </c>
    </row>
    <row r="896" spans="1:17" x14ac:dyDescent="0.25">
      <c r="A896" s="1">
        <v>39659</v>
      </c>
      <c r="B896">
        <v>23.761399999999998</v>
      </c>
      <c r="C896">
        <v>23.761399999999998</v>
      </c>
      <c r="D896">
        <v>22.545999999999999</v>
      </c>
      <c r="E896">
        <v>20.039100000000001</v>
      </c>
      <c r="F896">
        <v>17.566199999999998</v>
      </c>
      <c r="G896">
        <v>16.441299999999998</v>
      </c>
      <c r="H896">
        <v>16.441299999999998</v>
      </c>
      <c r="J896" s="13">
        <v>39687</v>
      </c>
      <c r="K896">
        <v>22.526199999999999</v>
      </c>
      <c r="L896">
        <v>22.526199999999999</v>
      </c>
      <c r="M896">
        <v>21.072500000000002</v>
      </c>
      <c r="N896">
        <v>17.9941</v>
      </c>
      <c r="O896">
        <v>15.2309</v>
      </c>
      <c r="P896">
        <v>14.319100000000001</v>
      </c>
      <c r="Q896">
        <v>14.319100000000001</v>
      </c>
    </row>
    <row r="897" spans="1:17" x14ac:dyDescent="0.25">
      <c r="A897" s="1">
        <v>39660</v>
      </c>
      <c r="B897">
        <v>25.692900000000002</v>
      </c>
      <c r="C897">
        <v>25.692900000000002</v>
      </c>
      <c r="D897">
        <v>24.314800000000002</v>
      </c>
      <c r="E897">
        <v>21.732800000000001</v>
      </c>
      <c r="F897">
        <v>19.168299999999999</v>
      </c>
      <c r="G897">
        <v>18.044499999999999</v>
      </c>
      <c r="H897">
        <v>18.044499999999999</v>
      </c>
      <c r="J897" s="13">
        <v>39688</v>
      </c>
      <c r="K897">
        <v>22.203700000000001</v>
      </c>
      <c r="L897">
        <v>22.203700000000001</v>
      </c>
      <c r="M897">
        <v>20.834700000000002</v>
      </c>
      <c r="N897">
        <v>17.572099999999999</v>
      </c>
      <c r="O897">
        <v>15.113799999999999</v>
      </c>
      <c r="P897">
        <v>14.4336</v>
      </c>
      <c r="Q897">
        <v>14.4336</v>
      </c>
    </row>
    <row r="898" spans="1:17" x14ac:dyDescent="0.25">
      <c r="A898" s="1">
        <v>39661</v>
      </c>
      <c r="B898">
        <v>25.2834</v>
      </c>
      <c r="C898">
        <v>25.2834</v>
      </c>
      <c r="D898">
        <v>24.168900000000001</v>
      </c>
      <c r="E898">
        <v>21.639299999999999</v>
      </c>
      <c r="F898">
        <v>19.157399999999999</v>
      </c>
      <c r="G898">
        <v>17.812200000000001</v>
      </c>
      <c r="H898">
        <v>17.812200000000001</v>
      </c>
      <c r="J898" s="13">
        <v>39689</v>
      </c>
      <c r="K898">
        <v>23.5916</v>
      </c>
      <c r="L898">
        <v>23.5916</v>
      </c>
      <c r="M898">
        <v>21.9392</v>
      </c>
      <c r="N898">
        <v>18.7302</v>
      </c>
      <c r="O898">
        <v>16.132999999999999</v>
      </c>
      <c r="P898">
        <v>15.3485</v>
      </c>
      <c r="Q898">
        <v>15.3485</v>
      </c>
    </row>
    <row r="899" spans="1:17" x14ac:dyDescent="0.25">
      <c r="A899" s="1">
        <v>39664</v>
      </c>
      <c r="B899">
        <v>26.2529</v>
      </c>
      <c r="C899">
        <v>26.2529</v>
      </c>
      <c r="D899">
        <v>24.8246</v>
      </c>
      <c r="E899">
        <v>22.348099999999999</v>
      </c>
      <c r="F899">
        <v>19.838000000000001</v>
      </c>
      <c r="G899">
        <v>18.7516</v>
      </c>
      <c r="H899">
        <v>18.7516</v>
      </c>
      <c r="J899" s="13">
        <v>39693</v>
      </c>
      <c r="K899">
        <v>25.907299999999999</v>
      </c>
      <c r="L899">
        <v>25.907299999999999</v>
      </c>
      <c r="M899">
        <v>23.888200000000001</v>
      </c>
      <c r="N899">
        <v>20.4102</v>
      </c>
      <c r="O899">
        <v>17.851199999999999</v>
      </c>
      <c r="P899">
        <v>17.315799999999999</v>
      </c>
      <c r="Q899">
        <v>17.315799999999999</v>
      </c>
    </row>
    <row r="900" spans="1:17" x14ac:dyDescent="0.25">
      <c r="A900" s="1">
        <v>39665</v>
      </c>
      <c r="B900">
        <v>23.878900000000002</v>
      </c>
      <c r="C900">
        <v>23.878900000000002</v>
      </c>
      <c r="D900">
        <v>22.6876</v>
      </c>
      <c r="E900">
        <v>20.0426</v>
      </c>
      <c r="F900">
        <v>17.485600000000002</v>
      </c>
      <c r="G900">
        <v>16.296700000000001</v>
      </c>
      <c r="H900">
        <v>16.296700000000001</v>
      </c>
      <c r="J900" s="13">
        <v>39694</v>
      </c>
      <c r="K900">
        <v>24.754899999999999</v>
      </c>
      <c r="L900">
        <v>24.754899999999999</v>
      </c>
      <c r="M900">
        <v>22.8338</v>
      </c>
      <c r="N900">
        <v>19.610800000000001</v>
      </c>
      <c r="O900">
        <v>17.400500000000001</v>
      </c>
      <c r="P900">
        <v>17.077100000000002</v>
      </c>
      <c r="Q900">
        <v>17.077100000000002</v>
      </c>
    </row>
    <row r="901" spans="1:17" x14ac:dyDescent="0.25">
      <c r="A901" s="1">
        <v>39666</v>
      </c>
      <c r="B901">
        <v>23.271899999999999</v>
      </c>
      <c r="C901">
        <v>23.271899999999999</v>
      </c>
      <c r="D901">
        <v>21.927099999999999</v>
      </c>
      <c r="E901">
        <v>19.337800000000001</v>
      </c>
      <c r="F901">
        <v>16.6753</v>
      </c>
      <c r="G901">
        <v>15.584199999999999</v>
      </c>
      <c r="H901">
        <v>15.584199999999999</v>
      </c>
      <c r="J901" s="13">
        <v>39695</v>
      </c>
      <c r="K901">
        <v>27.7622</v>
      </c>
      <c r="L901">
        <v>27.7622</v>
      </c>
      <c r="M901">
        <v>26.2043</v>
      </c>
      <c r="N901">
        <v>23.070399999999999</v>
      </c>
      <c r="O901">
        <v>20.958100000000002</v>
      </c>
      <c r="P901">
        <v>20.705400000000001</v>
      </c>
      <c r="Q901">
        <v>20.705400000000001</v>
      </c>
    </row>
    <row r="902" spans="1:17" x14ac:dyDescent="0.25">
      <c r="A902" s="1">
        <v>39667</v>
      </c>
      <c r="B902">
        <v>23.792100000000001</v>
      </c>
      <c r="C902">
        <v>23.792100000000001</v>
      </c>
      <c r="D902">
        <v>22.7605</v>
      </c>
      <c r="E902">
        <v>20.2226</v>
      </c>
      <c r="F902">
        <v>17.7044</v>
      </c>
      <c r="G902">
        <v>16.270099999999999</v>
      </c>
      <c r="H902">
        <v>16.270099999999999</v>
      </c>
      <c r="J902" s="13">
        <v>39696</v>
      </c>
      <c r="K902">
        <v>27.065999999999999</v>
      </c>
      <c r="L902">
        <v>27.065999999999999</v>
      </c>
      <c r="M902">
        <v>25.197099999999999</v>
      </c>
      <c r="N902">
        <v>21.914100000000001</v>
      </c>
      <c r="O902">
        <v>19.927</v>
      </c>
      <c r="P902">
        <v>19.8186</v>
      </c>
      <c r="Q902">
        <v>19.8186</v>
      </c>
    </row>
    <row r="903" spans="1:17" x14ac:dyDescent="0.25">
      <c r="A903" s="1">
        <v>39668</v>
      </c>
      <c r="B903">
        <v>23.4696</v>
      </c>
      <c r="C903">
        <v>23.4696</v>
      </c>
      <c r="D903">
        <v>22.298300000000001</v>
      </c>
      <c r="E903">
        <v>19.596699999999998</v>
      </c>
      <c r="F903">
        <v>16.962900000000001</v>
      </c>
      <c r="G903">
        <v>15.794700000000001</v>
      </c>
      <c r="H903">
        <v>15.794700000000001</v>
      </c>
      <c r="J903" s="13">
        <v>39699</v>
      </c>
      <c r="K903">
        <v>28.997199999999999</v>
      </c>
      <c r="L903">
        <v>28.997199999999999</v>
      </c>
      <c r="M903">
        <v>26.514299999999999</v>
      </c>
      <c r="N903">
        <v>22.787099999999999</v>
      </c>
      <c r="O903">
        <v>20.6797</v>
      </c>
      <c r="P903">
        <v>20.5687</v>
      </c>
      <c r="Q903">
        <v>20.5687</v>
      </c>
    </row>
    <row r="904" spans="1:17" x14ac:dyDescent="0.25">
      <c r="A904" s="1">
        <v>39671</v>
      </c>
      <c r="B904">
        <v>23.638100000000001</v>
      </c>
      <c r="C904">
        <v>23.638100000000001</v>
      </c>
      <c r="D904">
        <v>22.354299999999999</v>
      </c>
      <c r="E904">
        <v>19.631900000000002</v>
      </c>
      <c r="F904">
        <v>17.001200000000001</v>
      </c>
      <c r="G904">
        <v>15.9621</v>
      </c>
      <c r="H904">
        <v>15.9621</v>
      </c>
      <c r="J904" s="13">
        <v>39700</v>
      </c>
      <c r="K904">
        <v>32.945</v>
      </c>
      <c r="L904">
        <v>32.945</v>
      </c>
      <c r="M904">
        <v>30.6358</v>
      </c>
      <c r="N904">
        <v>26.645299999999999</v>
      </c>
      <c r="O904">
        <v>24.470800000000001</v>
      </c>
      <c r="P904">
        <v>24.421199999999999</v>
      </c>
      <c r="Q904">
        <v>24.421199999999999</v>
      </c>
    </row>
    <row r="905" spans="1:17" x14ac:dyDescent="0.25">
      <c r="A905" s="1">
        <v>39672</v>
      </c>
      <c r="B905">
        <v>24.383900000000001</v>
      </c>
      <c r="C905">
        <v>24.383900000000001</v>
      </c>
      <c r="D905">
        <v>23.121400000000001</v>
      </c>
      <c r="E905">
        <v>20.3691</v>
      </c>
      <c r="F905">
        <v>17.886900000000001</v>
      </c>
      <c r="G905">
        <v>16.769600000000001</v>
      </c>
      <c r="H905">
        <v>16.769600000000001</v>
      </c>
      <c r="J905" s="13">
        <v>39701</v>
      </c>
      <c r="K905">
        <v>31.302099999999999</v>
      </c>
      <c r="L905">
        <v>31.302099999999999</v>
      </c>
      <c r="M905">
        <v>28.8767</v>
      </c>
      <c r="N905">
        <v>24.926200000000001</v>
      </c>
      <c r="O905">
        <v>22.6845</v>
      </c>
      <c r="P905">
        <v>23.1084</v>
      </c>
      <c r="Q905">
        <v>23.1084</v>
      </c>
    </row>
    <row r="906" spans="1:17" x14ac:dyDescent="0.25">
      <c r="A906" s="1">
        <v>39673</v>
      </c>
      <c r="B906">
        <v>24.989100000000001</v>
      </c>
      <c r="C906">
        <v>24.989100000000001</v>
      </c>
      <c r="D906">
        <v>23.5594</v>
      </c>
      <c r="E906">
        <v>20.712700000000002</v>
      </c>
      <c r="F906">
        <v>18.055299999999999</v>
      </c>
      <c r="G906">
        <v>16.952300000000001</v>
      </c>
      <c r="H906">
        <v>16.952300000000001</v>
      </c>
      <c r="J906" s="13">
        <v>39702</v>
      </c>
      <c r="K906">
        <v>32.499200000000002</v>
      </c>
      <c r="L906">
        <v>32.499200000000002</v>
      </c>
      <c r="M906">
        <v>30.244599999999998</v>
      </c>
      <c r="N906">
        <v>26.164999999999999</v>
      </c>
      <c r="O906">
        <v>23.567599999999999</v>
      </c>
      <c r="P906">
        <v>23.2562</v>
      </c>
      <c r="Q906">
        <v>23.2562</v>
      </c>
    </row>
    <row r="907" spans="1:17" x14ac:dyDescent="0.25">
      <c r="A907" s="1">
        <v>39674</v>
      </c>
      <c r="B907">
        <v>23.677800000000001</v>
      </c>
      <c r="C907">
        <v>23.677800000000001</v>
      </c>
      <c r="D907">
        <v>22.345199999999998</v>
      </c>
      <c r="E907">
        <v>19.496400000000001</v>
      </c>
      <c r="F907">
        <v>16.738900000000001</v>
      </c>
      <c r="G907">
        <v>15.5871</v>
      </c>
      <c r="H907">
        <v>15.5871</v>
      </c>
      <c r="J907" s="13">
        <v>39703</v>
      </c>
      <c r="K907">
        <v>37.592599999999997</v>
      </c>
      <c r="L907">
        <v>37.592599999999997</v>
      </c>
      <c r="M907">
        <v>34.5764</v>
      </c>
      <c r="N907">
        <v>30.419699999999999</v>
      </c>
      <c r="O907">
        <v>28.758199999999999</v>
      </c>
      <c r="P907">
        <v>29.197900000000001</v>
      </c>
      <c r="Q907">
        <v>29.197900000000001</v>
      </c>
    </row>
    <row r="908" spans="1:17" x14ac:dyDescent="0.25">
      <c r="A908" s="1">
        <v>39675</v>
      </c>
      <c r="B908">
        <v>22.7913</v>
      </c>
      <c r="C908">
        <v>22.7913</v>
      </c>
      <c r="D908">
        <v>21.522600000000001</v>
      </c>
      <c r="E908">
        <v>18.552600000000002</v>
      </c>
      <c r="F908">
        <v>15.9864</v>
      </c>
      <c r="G908">
        <v>14.952</v>
      </c>
      <c r="H908">
        <v>14.952</v>
      </c>
      <c r="J908" s="13">
        <v>39706</v>
      </c>
      <c r="K908">
        <v>51.397799999999997</v>
      </c>
      <c r="L908">
        <v>51.397799999999997</v>
      </c>
      <c r="M908">
        <v>47.086399999999998</v>
      </c>
      <c r="N908">
        <v>40.704099999999997</v>
      </c>
      <c r="O908">
        <v>38.243200000000002</v>
      </c>
      <c r="P908">
        <v>39.297699999999999</v>
      </c>
      <c r="Q908">
        <v>39.297699999999999</v>
      </c>
    </row>
    <row r="909" spans="1:17" x14ac:dyDescent="0.25">
      <c r="A909" s="1">
        <v>39678</v>
      </c>
      <c r="B909">
        <v>23.8658</v>
      </c>
      <c r="C909">
        <v>23.8658</v>
      </c>
      <c r="D909">
        <v>22.659099999999999</v>
      </c>
      <c r="E909">
        <v>20.075800000000001</v>
      </c>
      <c r="F909">
        <v>17.573699999999999</v>
      </c>
      <c r="G909">
        <v>16.404800000000002</v>
      </c>
      <c r="H909">
        <v>16.404800000000002</v>
      </c>
      <c r="J909" s="13">
        <v>39707</v>
      </c>
      <c r="K909">
        <v>63.946100000000001</v>
      </c>
      <c r="L909">
        <v>63.946100000000001</v>
      </c>
      <c r="M909">
        <v>58.534999999999997</v>
      </c>
      <c r="N909">
        <v>51.028700000000001</v>
      </c>
      <c r="O909">
        <v>48.752800000000001</v>
      </c>
      <c r="P909">
        <v>50.547600000000003</v>
      </c>
      <c r="Q909">
        <v>50.547600000000003</v>
      </c>
    </row>
    <row r="910" spans="1:17" x14ac:dyDescent="0.25">
      <c r="A910" s="1">
        <v>39679</v>
      </c>
      <c r="B910">
        <v>24.4694</v>
      </c>
      <c r="C910">
        <v>24.4694</v>
      </c>
      <c r="D910">
        <v>22.9937</v>
      </c>
      <c r="E910">
        <v>20.508600000000001</v>
      </c>
      <c r="F910">
        <v>18.1692</v>
      </c>
      <c r="G910">
        <v>17.252700000000001</v>
      </c>
      <c r="H910">
        <v>17.252700000000001</v>
      </c>
      <c r="J910" s="13">
        <v>39708</v>
      </c>
      <c r="K910">
        <v>72.367599999999996</v>
      </c>
      <c r="L910">
        <v>72.367599999999996</v>
      </c>
      <c r="M910">
        <v>63.096699999999998</v>
      </c>
      <c r="N910">
        <v>52.473300000000002</v>
      </c>
      <c r="O910">
        <v>50.593899999999998</v>
      </c>
      <c r="P910">
        <v>54.455599999999997</v>
      </c>
      <c r="Q910">
        <v>54.455599999999997</v>
      </c>
    </row>
    <row r="911" spans="1:17" x14ac:dyDescent="0.25">
      <c r="A911" s="1">
        <v>39680</v>
      </c>
      <c r="B911">
        <v>23.271100000000001</v>
      </c>
      <c r="C911">
        <v>23.271100000000001</v>
      </c>
      <c r="D911">
        <v>21.9971</v>
      </c>
      <c r="E911">
        <v>19.481300000000001</v>
      </c>
      <c r="F911">
        <v>17.121500000000001</v>
      </c>
      <c r="G911">
        <v>16.114599999999999</v>
      </c>
      <c r="H911">
        <v>16.114599999999999</v>
      </c>
      <c r="J911" s="13">
        <v>39709</v>
      </c>
      <c r="K911">
        <v>87.1995</v>
      </c>
      <c r="L911">
        <v>87.1995</v>
      </c>
      <c r="M911">
        <v>73.524299999999997</v>
      </c>
      <c r="N911">
        <v>57.6496</v>
      </c>
      <c r="O911">
        <v>61.837800000000001</v>
      </c>
      <c r="P911">
        <v>72.069900000000004</v>
      </c>
      <c r="Q911">
        <v>72.069900000000004</v>
      </c>
    </row>
    <row r="912" spans="1:17" x14ac:dyDescent="0.25">
      <c r="A912" s="1">
        <v>39681</v>
      </c>
      <c r="B912">
        <v>22.819800000000001</v>
      </c>
      <c r="C912">
        <v>22.819800000000001</v>
      </c>
      <c r="D912">
        <v>21.4528</v>
      </c>
      <c r="E912">
        <v>18.967199999999998</v>
      </c>
      <c r="F912">
        <v>16.681799999999999</v>
      </c>
      <c r="G912">
        <v>15.771100000000001</v>
      </c>
      <c r="H912">
        <v>15.771100000000001</v>
      </c>
      <c r="J912" s="13">
        <v>39713</v>
      </c>
      <c r="K912">
        <v>44.544400000000003</v>
      </c>
      <c r="L912">
        <v>44.544400000000003</v>
      </c>
      <c r="M912">
        <v>40.852800000000002</v>
      </c>
      <c r="N912">
        <v>34.983899999999998</v>
      </c>
      <c r="O912">
        <v>30.043600000000001</v>
      </c>
      <c r="P912">
        <v>27.921900000000001</v>
      </c>
      <c r="Q912">
        <v>27.921900000000001</v>
      </c>
    </row>
    <row r="913" spans="1:17" x14ac:dyDescent="0.25">
      <c r="A913" s="1">
        <v>39682</v>
      </c>
      <c r="B913">
        <v>21.900400000000001</v>
      </c>
      <c r="C913">
        <v>21.900400000000001</v>
      </c>
      <c r="D913">
        <v>20.6737</v>
      </c>
      <c r="E913">
        <v>18.114899999999999</v>
      </c>
      <c r="F913">
        <v>15.732100000000001</v>
      </c>
      <c r="G913">
        <v>14.684799999999999</v>
      </c>
      <c r="H913">
        <v>14.684799999999999</v>
      </c>
      <c r="J913" s="13">
        <v>39714</v>
      </c>
      <c r="K913">
        <v>49.755000000000003</v>
      </c>
      <c r="L913">
        <v>49.755000000000003</v>
      </c>
      <c r="M913">
        <v>45.243400000000001</v>
      </c>
      <c r="N913">
        <v>39.135899999999999</v>
      </c>
      <c r="O913">
        <v>34.384099999999997</v>
      </c>
      <c r="P913">
        <v>32.501399999999997</v>
      </c>
      <c r="Q913">
        <v>32.501399999999997</v>
      </c>
    </row>
    <row r="914" spans="1:17" x14ac:dyDescent="0.25">
      <c r="A914" s="1">
        <v>39685</v>
      </c>
      <c r="B914">
        <v>23.535499999999999</v>
      </c>
      <c r="C914">
        <v>23.535499999999999</v>
      </c>
      <c r="D914">
        <v>22.438600000000001</v>
      </c>
      <c r="E914">
        <v>19.836300000000001</v>
      </c>
      <c r="F914">
        <v>17.4025</v>
      </c>
      <c r="G914">
        <v>16.084099999999999</v>
      </c>
      <c r="H914">
        <v>16.084099999999999</v>
      </c>
      <c r="J914" s="13">
        <v>39715</v>
      </c>
      <c r="K914">
        <v>48.587299999999999</v>
      </c>
      <c r="L914">
        <v>48.587299999999999</v>
      </c>
      <c r="M914">
        <v>45.0777</v>
      </c>
      <c r="N914">
        <v>39.3127</v>
      </c>
      <c r="O914">
        <v>35.447899999999997</v>
      </c>
      <c r="P914">
        <v>34.557499999999997</v>
      </c>
      <c r="Q914">
        <v>34.557499999999997</v>
      </c>
    </row>
    <row r="915" spans="1:17" x14ac:dyDescent="0.25">
      <c r="A915" s="1">
        <v>39686</v>
      </c>
      <c r="B915">
        <v>23.112100000000002</v>
      </c>
      <c r="C915">
        <v>23.112100000000002</v>
      </c>
      <c r="D915">
        <v>21.868600000000001</v>
      </c>
      <c r="E915">
        <v>19.321000000000002</v>
      </c>
      <c r="F915">
        <v>16.922000000000001</v>
      </c>
      <c r="G915">
        <v>15.7927</v>
      </c>
      <c r="H915">
        <v>15.7927</v>
      </c>
      <c r="J915" s="13">
        <v>39716</v>
      </c>
      <c r="K915">
        <v>49.964599999999997</v>
      </c>
      <c r="L915">
        <v>49.964599999999997</v>
      </c>
      <c r="M915">
        <v>44.894199999999998</v>
      </c>
      <c r="N915">
        <v>38.072899999999997</v>
      </c>
      <c r="O915">
        <v>33.146700000000003</v>
      </c>
      <c r="P915">
        <v>31.6158</v>
      </c>
      <c r="Q915">
        <v>31.6158</v>
      </c>
    </row>
    <row r="916" spans="1:17" x14ac:dyDescent="0.25">
      <c r="A916" s="1">
        <v>39687</v>
      </c>
      <c r="B916">
        <v>22.435500000000001</v>
      </c>
      <c r="C916">
        <v>22.435500000000001</v>
      </c>
      <c r="D916">
        <v>21.184100000000001</v>
      </c>
      <c r="E916">
        <v>18.613800000000001</v>
      </c>
      <c r="F916">
        <v>16.160799999999998</v>
      </c>
      <c r="G916">
        <v>15.082700000000001</v>
      </c>
      <c r="H916">
        <v>15.082700000000001</v>
      </c>
      <c r="J916" s="13">
        <v>39717</v>
      </c>
      <c r="K916">
        <v>55.9846</v>
      </c>
      <c r="L916">
        <v>55.9846</v>
      </c>
      <c r="M916">
        <v>50.6614</v>
      </c>
      <c r="N916">
        <v>43.558700000000002</v>
      </c>
      <c r="O916">
        <v>39.273499999999999</v>
      </c>
      <c r="P916">
        <v>38.288800000000002</v>
      </c>
      <c r="Q916">
        <v>38.288800000000002</v>
      </c>
    </row>
    <row r="917" spans="1:17" x14ac:dyDescent="0.25">
      <c r="A917" s="1">
        <v>39688</v>
      </c>
      <c r="B917">
        <v>21.731999999999999</v>
      </c>
      <c r="C917">
        <v>21.731999999999999</v>
      </c>
      <c r="D917">
        <v>20.585999999999999</v>
      </c>
      <c r="E917">
        <v>17.8995</v>
      </c>
      <c r="F917">
        <v>15.5754</v>
      </c>
      <c r="G917">
        <v>14.557600000000001</v>
      </c>
      <c r="H917">
        <v>14.557600000000001</v>
      </c>
      <c r="J917" s="13">
        <v>39720</v>
      </c>
      <c r="K917">
        <v>131.0213</v>
      </c>
      <c r="L917">
        <v>131.0213</v>
      </c>
      <c r="M917">
        <v>117.7032</v>
      </c>
      <c r="N917">
        <v>103.9318</v>
      </c>
      <c r="O917">
        <v>100.57380000000001</v>
      </c>
      <c r="P917">
        <v>104.7133</v>
      </c>
      <c r="Q917">
        <v>104.82170000000001</v>
      </c>
    </row>
    <row r="918" spans="1:17" x14ac:dyDescent="0.25">
      <c r="A918" s="1">
        <v>39689</v>
      </c>
      <c r="B918">
        <v>23.375399999999999</v>
      </c>
      <c r="C918">
        <v>23.375399999999999</v>
      </c>
      <c r="D918">
        <v>21.958300000000001</v>
      </c>
      <c r="E918">
        <v>19.2057</v>
      </c>
      <c r="F918">
        <v>16.685300000000002</v>
      </c>
      <c r="G918">
        <v>15.6678</v>
      </c>
      <c r="H918">
        <v>15.6678</v>
      </c>
      <c r="J918" s="13">
        <v>39722</v>
      </c>
      <c r="K918">
        <v>49.146799999999999</v>
      </c>
      <c r="L918">
        <v>49.146799999999999</v>
      </c>
      <c r="M918">
        <v>46.590200000000003</v>
      </c>
      <c r="N918">
        <v>42.980400000000003</v>
      </c>
      <c r="O918">
        <v>39.512700000000002</v>
      </c>
      <c r="P918">
        <v>37.648299999999999</v>
      </c>
      <c r="Q918">
        <v>37.648299999999999</v>
      </c>
    </row>
    <row r="919" spans="1:17" x14ac:dyDescent="0.25">
      <c r="A919" s="1">
        <v>39693</v>
      </c>
      <c r="B919">
        <v>24.8842</v>
      </c>
      <c r="C919">
        <v>24.8842</v>
      </c>
      <c r="D919">
        <v>23.232500000000002</v>
      </c>
      <c r="E919">
        <v>20.4053</v>
      </c>
      <c r="F919">
        <v>17.789899999999999</v>
      </c>
      <c r="G919">
        <v>16.814900000000002</v>
      </c>
      <c r="H919">
        <v>16.814900000000002</v>
      </c>
      <c r="J919" s="13">
        <v>39723</v>
      </c>
      <c r="K919">
        <v>57.033200000000001</v>
      </c>
      <c r="L919">
        <v>57.033200000000001</v>
      </c>
      <c r="M919">
        <v>54.4955</v>
      </c>
      <c r="N919">
        <v>50.642699999999998</v>
      </c>
      <c r="O919">
        <v>47.128500000000003</v>
      </c>
      <c r="P919">
        <v>44.648699999999998</v>
      </c>
      <c r="Q919">
        <v>44.566899999999997</v>
      </c>
    </row>
    <row r="920" spans="1:17" x14ac:dyDescent="0.25">
      <c r="A920" s="1">
        <v>39694</v>
      </c>
      <c r="B920">
        <v>24.217300000000002</v>
      </c>
      <c r="C920">
        <v>24.217300000000002</v>
      </c>
      <c r="D920">
        <v>22.682099999999998</v>
      </c>
      <c r="E920">
        <v>19.866399999999999</v>
      </c>
      <c r="F920">
        <v>17.188800000000001</v>
      </c>
      <c r="G920">
        <v>16.139099999999999</v>
      </c>
      <c r="H920">
        <v>16.139099999999999</v>
      </c>
      <c r="J920" s="13">
        <v>39724</v>
      </c>
      <c r="K920">
        <v>56.930300000000003</v>
      </c>
      <c r="L920">
        <v>56.930300000000003</v>
      </c>
      <c r="M920">
        <v>53.313800000000001</v>
      </c>
      <c r="N920">
        <v>48.890099999999997</v>
      </c>
      <c r="O920">
        <v>44.795699999999997</v>
      </c>
      <c r="P920">
        <v>42.319899999999997</v>
      </c>
      <c r="Q920">
        <v>42.319899999999997</v>
      </c>
    </row>
    <row r="921" spans="1:17" x14ac:dyDescent="0.25">
      <c r="A921" s="1">
        <v>39695</v>
      </c>
      <c r="B921">
        <v>26.240600000000001</v>
      </c>
      <c r="C921">
        <v>26.240600000000001</v>
      </c>
      <c r="D921">
        <v>24.971900000000002</v>
      </c>
      <c r="E921">
        <v>22.272400000000001</v>
      </c>
      <c r="F921">
        <v>19.739599999999999</v>
      </c>
      <c r="G921">
        <v>18.3477</v>
      </c>
      <c r="H921">
        <v>18.346699999999998</v>
      </c>
      <c r="J921" s="13">
        <v>39727</v>
      </c>
      <c r="K921">
        <v>75.009100000000004</v>
      </c>
      <c r="L921">
        <v>75.009100000000004</v>
      </c>
      <c r="M921">
        <v>69.968400000000003</v>
      </c>
      <c r="N921">
        <v>64.772300000000001</v>
      </c>
      <c r="O921">
        <v>60.137799999999999</v>
      </c>
      <c r="P921">
        <v>57.067599999999999</v>
      </c>
      <c r="Q921">
        <v>57.005800000000001</v>
      </c>
    </row>
    <row r="922" spans="1:17" x14ac:dyDescent="0.25">
      <c r="A922" s="1">
        <v>39696</v>
      </c>
      <c r="B922">
        <v>25.515999999999998</v>
      </c>
      <c r="C922">
        <v>25.515999999999998</v>
      </c>
      <c r="D922">
        <v>24.089400000000001</v>
      </c>
      <c r="E922">
        <v>21.463999999999999</v>
      </c>
      <c r="F922">
        <v>19.193999999999999</v>
      </c>
      <c r="G922">
        <v>18.206700000000001</v>
      </c>
      <c r="H922">
        <v>18.206700000000001</v>
      </c>
      <c r="J922" s="13">
        <v>39728</v>
      </c>
      <c r="K922">
        <v>68.278999999999996</v>
      </c>
      <c r="L922">
        <v>68.089600000000004</v>
      </c>
      <c r="M922">
        <v>63.417700000000004</v>
      </c>
      <c r="N922">
        <v>58.757599999999996</v>
      </c>
      <c r="O922">
        <v>54.7836</v>
      </c>
      <c r="P922">
        <v>52.254199999999997</v>
      </c>
      <c r="Q922">
        <v>52.190199999999997</v>
      </c>
    </row>
    <row r="923" spans="1:17" x14ac:dyDescent="0.25">
      <c r="A923" s="1">
        <v>39699</v>
      </c>
      <c r="B923">
        <v>26.190799999999999</v>
      </c>
      <c r="C923">
        <v>26.190799999999999</v>
      </c>
      <c r="D923">
        <v>24.4558</v>
      </c>
      <c r="E923">
        <v>21.5823</v>
      </c>
      <c r="F923">
        <v>19.177499999999998</v>
      </c>
      <c r="G923">
        <v>18.429600000000001</v>
      </c>
      <c r="H923">
        <v>18.429600000000001</v>
      </c>
      <c r="J923" s="13">
        <v>39729</v>
      </c>
      <c r="K923">
        <v>82.941299999999998</v>
      </c>
      <c r="L923">
        <v>82.636200000000002</v>
      </c>
      <c r="M923">
        <v>78.095299999999995</v>
      </c>
      <c r="N923">
        <v>73.527900000000002</v>
      </c>
      <c r="O923">
        <v>69.4084</v>
      </c>
      <c r="P923">
        <v>66.144099999999995</v>
      </c>
      <c r="Q923">
        <v>65.877200000000002</v>
      </c>
    </row>
    <row r="924" spans="1:17" x14ac:dyDescent="0.25">
      <c r="A924" s="1">
        <v>39700</v>
      </c>
      <c r="B924">
        <v>28.937899999999999</v>
      </c>
      <c r="C924">
        <v>28.937899999999999</v>
      </c>
      <c r="D924">
        <v>27.451699999999999</v>
      </c>
      <c r="E924">
        <v>24.5243</v>
      </c>
      <c r="F924">
        <v>21.940300000000001</v>
      </c>
      <c r="G924">
        <v>20.601099999999999</v>
      </c>
      <c r="H924">
        <v>20.599900000000002</v>
      </c>
      <c r="J924" s="13">
        <v>39730</v>
      </c>
      <c r="K924">
        <v>77.097899999999996</v>
      </c>
      <c r="L924">
        <v>76.719800000000006</v>
      </c>
      <c r="M924">
        <v>72.601699999999994</v>
      </c>
      <c r="N924">
        <v>68.427899999999994</v>
      </c>
      <c r="O924">
        <v>64.671099999999996</v>
      </c>
      <c r="P924">
        <v>61.819899999999997</v>
      </c>
      <c r="Q924">
        <v>61.601300000000002</v>
      </c>
    </row>
    <row r="925" spans="1:17" x14ac:dyDescent="0.25">
      <c r="A925" s="1">
        <v>39701</v>
      </c>
      <c r="B925">
        <v>28.332699999999999</v>
      </c>
      <c r="C925">
        <v>28.332699999999999</v>
      </c>
      <c r="D925">
        <v>26.5396</v>
      </c>
      <c r="E925">
        <v>23.4512</v>
      </c>
      <c r="F925">
        <v>20.664000000000001</v>
      </c>
      <c r="G925">
        <v>19.485099999999999</v>
      </c>
      <c r="H925">
        <v>19.485099999999999</v>
      </c>
      <c r="J925" s="13">
        <v>39731</v>
      </c>
      <c r="K925">
        <v>132.72649999999999</v>
      </c>
      <c r="L925">
        <v>130.24010000000001</v>
      </c>
      <c r="M925">
        <v>123.41889999999999</v>
      </c>
      <c r="N925">
        <v>117.51519999999999</v>
      </c>
      <c r="O925">
        <v>112.6298</v>
      </c>
      <c r="P925">
        <v>108.7456</v>
      </c>
      <c r="Q925">
        <v>108.27119999999999</v>
      </c>
    </row>
    <row r="926" spans="1:17" x14ac:dyDescent="0.25">
      <c r="A926" s="1">
        <v>39702</v>
      </c>
      <c r="B926">
        <v>28.572399999999998</v>
      </c>
      <c r="C926">
        <v>28.572399999999998</v>
      </c>
      <c r="D926">
        <v>27.007100000000001</v>
      </c>
      <c r="E926">
        <v>23.839400000000001</v>
      </c>
      <c r="F926">
        <v>20.937799999999999</v>
      </c>
      <c r="G926">
        <v>19.595800000000001</v>
      </c>
      <c r="H926">
        <v>19.595800000000001</v>
      </c>
      <c r="J926" s="13">
        <v>39734</v>
      </c>
      <c r="K926">
        <v>95.293700000000001</v>
      </c>
      <c r="L926">
        <v>95.293700000000001</v>
      </c>
      <c r="M926">
        <v>88.762600000000006</v>
      </c>
      <c r="N926">
        <v>81.782600000000002</v>
      </c>
      <c r="O926">
        <v>76.669499999999999</v>
      </c>
      <c r="P926">
        <v>73.914299999999997</v>
      </c>
      <c r="Q926">
        <v>73.754199999999997</v>
      </c>
    </row>
    <row r="927" spans="1:17" x14ac:dyDescent="0.25">
      <c r="A927" s="1">
        <v>39703</v>
      </c>
      <c r="B927">
        <v>31.3917</v>
      </c>
      <c r="C927">
        <v>31.3917</v>
      </c>
      <c r="D927">
        <v>29.289300000000001</v>
      </c>
      <c r="E927">
        <v>25.965599999999998</v>
      </c>
      <c r="F927">
        <v>23.168900000000001</v>
      </c>
      <c r="G927">
        <v>22.178999999999998</v>
      </c>
      <c r="H927">
        <v>22.178999999999998</v>
      </c>
      <c r="J927" s="13">
        <v>39735</v>
      </c>
      <c r="K927">
        <v>100.1615</v>
      </c>
      <c r="L927">
        <v>99.836500000000001</v>
      </c>
      <c r="M927">
        <v>93.439899999999994</v>
      </c>
      <c r="N927">
        <v>88.293199999999999</v>
      </c>
      <c r="O927">
        <v>85.534700000000001</v>
      </c>
      <c r="P927">
        <v>85.046000000000006</v>
      </c>
      <c r="Q927">
        <v>85.070099999999996</v>
      </c>
    </row>
    <row r="928" spans="1:17" x14ac:dyDescent="0.25">
      <c r="A928" s="1">
        <v>39706</v>
      </c>
      <c r="B928">
        <v>34.948399999999999</v>
      </c>
      <c r="C928">
        <v>34.948399999999999</v>
      </c>
      <c r="D928">
        <v>32.955199999999998</v>
      </c>
      <c r="E928">
        <v>29.530899999999999</v>
      </c>
      <c r="F928">
        <v>26.7349</v>
      </c>
      <c r="G928">
        <v>25.594899999999999</v>
      </c>
      <c r="H928">
        <v>25.594899999999999</v>
      </c>
      <c r="J928" s="13">
        <v>39736</v>
      </c>
      <c r="K928">
        <v>110.7351</v>
      </c>
      <c r="L928">
        <v>109.55889999999999</v>
      </c>
      <c r="M928">
        <v>102.1134</v>
      </c>
      <c r="N928">
        <v>97.508300000000006</v>
      </c>
      <c r="O928">
        <v>96.441199999999995</v>
      </c>
      <c r="P928">
        <v>98.089799999999997</v>
      </c>
      <c r="Q928">
        <v>98.313599999999994</v>
      </c>
    </row>
    <row r="929" spans="1:17" x14ac:dyDescent="0.25">
      <c r="A929" s="1">
        <v>39707</v>
      </c>
      <c r="B929">
        <v>41.369799999999998</v>
      </c>
      <c r="C929">
        <v>41.369799999999998</v>
      </c>
      <c r="D929">
        <v>39.123800000000003</v>
      </c>
      <c r="E929">
        <v>35.307499999999997</v>
      </c>
      <c r="F929">
        <v>32.132599999999996</v>
      </c>
      <c r="G929">
        <v>30.368300000000001</v>
      </c>
      <c r="H929">
        <v>30.366399999999999</v>
      </c>
      <c r="J929" s="13">
        <v>39737</v>
      </c>
      <c r="K929">
        <v>166.06379999999999</v>
      </c>
      <c r="L929">
        <v>162.9384</v>
      </c>
      <c r="M929">
        <v>144.3252</v>
      </c>
      <c r="N929">
        <v>130.48859999999999</v>
      </c>
      <c r="O929">
        <v>124.4358</v>
      </c>
      <c r="P929">
        <v>124.3021</v>
      </c>
      <c r="Q929">
        <v>124.4183</v>
      </c>
    </row>
    <row r="930" spans="1:17" x14ac:dyDescent="0.25">
      <c r="A930" s="1">
        <v>39708</v>
      </c>
      <c r="B930">
        <v>46.482399999999998</v>
      </c>
      <c r="C930">
        <v>46.482399999999998</v>
      </c>
      <c r="D930">
        <v>43.062100000000001</v>
      </c>
      <c r="E930">
        <v>38.1355</v>
      </c>
      <c r="F930">
        <v>34.333100000000002</v>
      </c>
      <c r="G930">
        <v>32.765700000000002</v>
      </c>
      <c r="H930">
        <v>32.765700000000002</v>
      </c>
      <c r="J930" s="13">
        <v>39738</v>
      </c>
      <c r="K930">
        <v>69.254900000000006</v>
      </c>
      <c r="L930">
        <v>68.919600000000003</v>
      </c>
      <c r="M930">
        <v>64.990099999999998</v>
      </c>
      <c r="N930">
        <v>60.919499999999999</v>
      </c>
      <c r="O930">
        <v>57.127099999999999</v>
      </c>
      <c r="P930">
        <v>53.723700000000001</v>
      </c>
      <c r="Q930">
        <v>53.249600000000001</v>
      </c>
    </row>
    <row r="931" spans="1:17" x14ac:dyDescent="0.25">
      <c r="A931" s="1">
        <v>39709</v>
      </c>
      <c r="B931">
        <v>44.292999999999999</v>
      </c>
      <c r="C931">
        <v>44.292999999999999</v>
      </c>
      <c r="D931">
        <v>41.0533</v>
      </c>
      <c r="E931">
        <v>35.519399999999997</v>
      </c>
      <c r="F931">
        <v>30.843699999999998</v>
      </c>
      <c r="G931">
        <v>28.312200000000001</v>
      </c>
      <c r="H931">
        <v>28.312200000000001</v>
      </c>
      <c r="J931" s="13">
        <v>39741</v>
      </c>
      <c r="K931">
        <v>55.997799999999998</v>
      </c>
      <c r="L931">
        <v>55.561500000000002</v>
      </c>
      <c r="M931">
        <v>51.058100000000003</v>
      </c>
      <c r="N931">
        <v>46.296700000000001</v>
      </c>
      <c r="O931">
        <v>41.796700000000001</v>
      </c>
      <c r="P931">
        <v>38.398400000000002</v>
      </c>
      <c r="Q931">
        <v>38.219900000000003</v>
      </c>
    </row>
    <row r="932" spans="1:17" x14ac:dyDescent="0.25">
      <c r="A932" s="1">
        <v>39710</v>
      </c>
      <c r="B932">
        <v>44.150199999999998</v>
      </c>
      <c r="C932">
        <v>44.150199999999998</v>
      </c>
      <c r="D932">
        <v>39.937399999999997</v>
      </c>
      <c r="E932">
        <v>33.517400000000002</v>
      </c>
      <c r="F932">
        <v>28.971599999999999</v>
      </c>
      <c r="G932">
        <v>27.610299999999999</v>
      </c>
      <c r="H932">
        <v>27.610299999999999</v>
      </c>
      <c r="J932" s="13">
        <v>39742</v>
      </c>
      <c r="K932">
        <v>55.212600000000002</v>
      </c>
      <c r="L932">
        <v>54.883600000000001</v>
      </c>
      <c r="M932">
        <v>50.821599999999997</v>
      </c>
      <c r="N932">
        <v>46.519100000000002</v>
      </c>
      <c r="O932">
        <v>42.430700000000002</v>
      </c>
      <c r="P932">
        <v>39.127400000000002</v>
      </c>
      <c r="Q932">
        <v>38.8583</v>
      </c>
    </row>
    <row r="933" spans="1:17" x14ac:dyDescent="0.25">
      <c r="A933" s="1">
        <v>39713</v>
      </c>
      <c r="B933">
        <v>36.739400000000003</v>
      </c>
      <c r="C933">
        <v>36.739400000000003</v>
      </c>
      <c r="D933">
        <v>34.263599999999997</v>
      </c>
      <c r="E933">
        <v>30.3005</v>
      </c>
      <c r="F933">
        <v>26.781500000000001</v>
      </c>
      <c r="G933">
        <v>25.161200000000001</v>
      </c>
      <c r="H933">
        <v>25.161200000000001</v>
      </c>
      <c r="J933" s="13">
        <v>39743</v>
      </c>
      <c r="K933">
        <v>67.066299999999998</v>
      </c>
      <c r="L933">
        <v>66.710700000000003</v>
      </c>
      <c r="M933">
        <v>62.6798</v>
      </c>
      <c r="N933">
        <v>58.4009</v>
      </c>
      <c r="O933">
        <v>54.290100000000002</v>
      </c>
      <c r="P933">
        <v>50.339300000000001</v>
      </c>
      <c r="Q933">
        <v>49.628300000000003</v>
      </c>
    </row>
    <row r="934" spans="1:17" x14ac:dyDescent="0.25">
      <c r="A934" s="1">
        <v>39714</v>
      </c>
      <c r="B934">
        <v>39.8872</v>
      </c>
      <c r="C934">
        <v>39.8872</v>
      </c>
      <c r="D934">
        <v>37.5047</v>
      </c>
      <c r="E934">
        <v>33.988399999999999</v>
      </c>
      <c r="F934">
        <v>30.7149</v>
      </c>
      <c r="G934">
        <v>29.1158</v>
      </c>
      <c r="H934">
        <v>29.1158</v>
      </c>
      <c r="J934" s="13">
        <v>39744</v>
      </c>
      <c r="K934">
        <v>70.666300000000007</v>
      </c>
      <c r="L934">
        <v>69.900999999999996</v>
      </c>
      <c r="M934">
        <v>65.043599999999998</v>
      </c>
      <c r="N934">
        <v>60.089500000000001</v>
      </c>
      <c r="O934">
        <v>55.315100000000001</v>
      </c>
      <c r="P934">
        <v>51.019199999999998</v>
      </c>
      <c r="Q934">
        <v>50.511899999999997</v>
      </c>
    </row>
    <row r="935" spans="1:17" x14ac:dyDescent="0.25">
      <c r="A935" s="1">
        <v>39715</v>
      </c>
      <c r="B935">
        <v>39.685000000000002</v>
      </c>
      <c r="C935">
        <v>39.685000000000002</v>
      </c>
      <c r="D935">
        <v>37.931600000000003</v>
      </c>
      <c r="E935">
        <v>34.737400000000001</v>
      </c>
      <c r="F935">
        <v>31.750399999999999</v>
      </c>
      <c r="G935">
        <v>29.868300000000001</v>
      </c>
      <c r="H935">
        <v>29.868300000000001</v>
      </c>
      <c r="J935" s="13">
        <v>39745</v>
      </c>
      <c r="K935">
        <v>83.930499999999995</v>
      </c>
      <c r="L935">
        <v>82.514200000000002</v>
      </c>
      <c r="M935">
        <v>77.411000000000001</v>
      </c>
      <c r="N935">
        <v>72.462599999999995</v>
      </c>
      <c r="O935">
        <v>67.660300000000007</v>
      </c>
      <c r="P935">
        <v>63.2331</v>
      </c>
      <c r="Q935">
        <v>62.734900000000003</v>
      </c>
    </row>
    <row r="936" spans="1:17" x14ac:dyDescent="0.25">
      <c r="A936" s="1">
        <v>39716</v>
      </c>
      <c r="B936">
        <v>38.737499999999997</v>
      </c>
      <c r="C936">
        <v>38.737499999999997</v>
      </c>
      <c r="D936">
        <v>36.518500000000003</v>
      </c>
      <c r="E936">
        <v>33.125399999999999</v>
      </c>
      <c r="F936">
        <v>29.873000000000001</v>
      </c>
      <c r="G936">
        <v>28.3721</v>
      </c>
      <c r="H936">
        <v>28.3721</v>
      </c>
      <c r="J936" s="13">
        <v>39748</v>
      </c>
      <c r="K936">
        <v>80.615600000000001</v>
      </c>
      <c r="L936">
        <v>79.611099999999993</v>
      </c>
      <c r="M936">
        <v>74.422600000000003</v>
      </c>
      <c r="N936">
        <v>69.262799999999999</v>
      </c>
      <c r="O936">
        <v>64.290599999999998</v>
      </c>
      <c r="P936">
        <v>59.478000000000002</v>
      </c>
      <c r="Q936">
        <v>58.587000000000003</v>
      </c>
    </row>
    <row r="937" spans="1:17" x14ac:dyDescent="0.25">
      <c r="A937" s="1">
        <v>39717</v>
      </c>
      <c r="B937">
        <v>41.659700000000001</v>
      </c>
      <c r="C937">
        <v>41.659700000000001</v>
      </c>
      <c r="D937">
        <v>39.521700000000003</v>
      </c>
      <c r="E937">
        <v>36.220399999999998</v>
      </c>
      <c r="F937">
        <v>33.054400000000001</v>
      </c>
      <c r="G937">
        <v>31.469899999999999</v>
      </c>
      <c r="H937">
        <v>31.469899999999999</v>
      </c>
      <c r="J937" s="13">
        <v>39749</v>
      </c>
      <c r="K937">
        <v>73.424899999999994</v>
      </c>
      <c r="L937">
        <v>72.4816</v>
      </c>
      <c r="M937">
        <v>66.753799999999998</v>
      </c>
      <c r="N937">
        <v>61.082500000000003</v>
      </c>
      <c r="O937">
        <v>55.725999999999999</v>
      </c>
      <c r="P937">
        <v>51.299300000000002</v>
      </c>
      <c r="Q937">
        <v>50.921500000000002</v>
      </c>
    </row>
    <row r="938" spans="1:17" x14ac:dyDescent="0.25">
      <c r="A938" s="1">
        <v>39720</v>
      </c>
      <c r="B938">
        <v>55.806600000000003</v>
      </c>
      <c r="C938">
        <v>55.806600000000003</v>
      </c>
      <c r="D938">
        <v>53.5336</v>
      </c>
      <c r="E938">
        <v>50.148600000000002</v>
      </c>
      <c r="F938">
        <v>47.053600000000003</v>
      </c>
      <c r="G938">
        <v>44.981099999999998</v>
      </c>
      <c r="H938">
        <v>44.960099999999997</v>
      </c>
      <c r="J938" s="13">
        <v>39750</v>
      </c>
      <c r="K938">
        <v>75.620800000000003</v>
      </c>
      <c r="L938">
        <v>74.963999999999999</v>
      </c>
      <c r="M938">
        <v>69.885099999999994</v>
      </c>
      <c r="N938">
        <v>64.648300000000006</v>
      </c>
      <c r="O938">
        <v>59.601999999999997</v>
      </c>
      <c r="P938">
        <v>55.154000000000003</v>
      </c>
      <c r="Q938">
        <v>54.7102</v>
      </c>
    </row>
    <row r="939" spans="1:17" x14ac:dyDescent="0.25">
      <c r="A939" s="1">
        <v>39721</v>
      </c>
      <c r="B939">
        <v>48.790399999999998</v>
      </c>
      <c r="C939">
        <v>48.790399999999998</v>
      </c>
      <c r="D939">
        <v>45.813899999999997</v>
      </c>
      <c r="E939">
        <v>41.851399999999998</v>
      </c>
      <c r="F939">
        <v>38.505499999999998</v>
      </c>
      <c r="G939">
        <v>36.753999999999998</v>
      </c>
      <c r="H939">
        <v>36.753999999999998</v>
      </c>
      <c r="J939" s="13">
        <v>39751</v>
      </c>
      <c r="K939">
        <v>71.044300000000007</v>
      </c>
      <c r="L939">
        <v>70.561599999999999</v>
      </c>
      <c r="M939">
        <v>65.519400000000005</v>
      </c>
      <c r="N939">
        <v>60.184399999999997</v>
      </c>
      <c r="O939">
        <v>54.990600000000001</v>
      </c>
      <c r="P939">
        <v>50.484999999999999</v>
      </c>
      <c r="Q939">
        <v>50.0764</v>
      </c>
    </row>
    <row r="940" spans="1:17" x14ac:dyDescent="0.25">
      <c r="A940" s="1">
        <v>39722</v>
      </c>
      <c r="B940">
        <v>40.198500000000003</v>
      </c>
      <c r="C940">
        <v>40.198500000000003</v>
      </c>
      <c r="D940">
        <v>38.255600000000001</v>
      </c>
      <c r="E940">
        <v>35.584800000000001</v>
      </c>
      <c r="F940">
        <v>32.9876</v>
      </c>
      <c r="G940">
        <v>31.531300000000002</v>
      </c>
      <c r="H940">
        <v>31.531300000000002</v>
      </c>
      <c r="J940" s="13">
        <v>39752</v>
      </c>
      <c r="K940">
        <v>64.209999999999994</v>
      </c>
      <c r="L940">
        <v>63.699300000000001</v>
      </c>
      <c r="M940">
        <v>58.516500000000001</v>
      </c>
      <c r="N940">
        <v>53.1023</v>
      </c>
      <c r="O940">
        <v>47.974899999999998</v>
      </c>
      <c r="P940">
        <v>43.978700000000003</v>
      </c>
      <c r="Q940">
        <v>43.716200000000001</v>
      </c>
    </row>
    <row r="941" spans="1:17" x14ac:dyDescent="0.25">
      <c r="A941" s="1">
        <v>39723</v>
      </c>
      <c r="B941">
        <v>44.271000000000001</v>
      </c>
      <c r="C941">
        <v>44.271000000000001</v>
      </c>
      <c r="D941">
        <v>42.571300000000001</v>
      </c>
      <c r="E941">
        <v>39.861899999999999</v>
      </c>
      <c r="F941">
        <v>37.258099999999999</v>
      </c>
      <c r="G941">
        <v>35.338900000000002</v>
      </c>
      <c r="H941">
        <v>35.324199999999998</v>
      </c>
      <c r="J941" s="13">
        <v>39755</v>
      </c>
      <c r="K941">
        <v>61.631500000000003</v>
      </c>
      <c r="L941">
        <v>61.305599999999998</v>
      </c>
      <c r="M941">
        <v>56.1252</v>
      </c>
      <c r="N941">
        <v>50.545099999999998</v>
      </c>
      <c r="O941">
        <v>45.2483</v>
      </c>
      <c r="P941">
        <v>40.824800000000003</v>
      </c>
      <c r="Q941">
        <v>40.4056</v>
      </c>
    </row>
    <row r="942" spans="1:17" x14ac:dyDescent="0.25">
      <c r="A942" s="1">
        <v>39724</v>
      </c>
      <c r="B942">
        <v>45.294800000000002</v>
      </c>
      <c r="C942">
        <v>45.294800000000002</v>
      </c>
      <c r="D942">
        <v>42.854599999999998</v>
      </c>
      <c r="E942">
        <v>39.813600000000001</v>
      </c>
      <c r="F942">
        <v>36.854900000000001</v>
      </c>
      <c r="G942">
        <v>34.9803</v>
      </c>
      <c r="H942">
        <v>34.9803</v>
      </c>
      <c r="J942" s="13">
        <v>39756</v>
      </c>
      <c r="K942">
        <v>56.754100000000001</v>
      </c>
      <c r="L942">
        <v>56.754100000000001</v>
      </c>
      <c r="M942">
        <v>51.593499999999999</v>
      </c>
      <c r="N942">
        <v>46.021999999999998</v>
      </c>
      <c r="O942">
        <v>40.9527</v>
      </c>
      <c r="P942">
        <v>36.955599999999997</v>
      </c>
      <c r="Q942">
        <v>36.630400000000002</v>
      </c>
    </row>
    <row r="943" spans="1:17" x14ac:dyDescent="0.25">
      <c r="A943" s="1">
        <v>39727</v>
      </c>
      <c r="B943">
        <v>51.287700000000001</v>
      </c>
      <c r="C943">
        <v>51.191099999999999</v>
      </c>
      <c r="D943">
        <v>48.454799999999999</v>
      </c>
      <c r="E943">
        <v>45.3508</v>
      </c>
      <c r="F943">
        <v>42.373899999999999</v>
      </c>
      <c r="G943">
        <v>40.254399999999997</v>
      </c>
      <c r="H943">
        <v>40.254399999999997</v>
      </c>
      <c r="J943" s="13">
        <v>39757</v>
      </c>
      <c r="K943">
        <v>58.2926</v>
      </c>
      <c r="L943">
        <v>58.098100000000002</v>
      </c>
      <c r="M943">
        <v>53.134300000000003</v>
      </c>
      <c r="N943">
        <v>47.805799999999998</v>
      </c>
      <c r="O943">
        <v>42.853700000000003</v>
      </c>
      <c r="P943">
        <v>38.869500000000002</v>
      </c>
      <c r="Q943">
        <v>38.524299999999997</v>
      </c>
    </row>
    <row r="944" spans="1:17" x14ac:dyDescent="0.25">
      <c r="A944" s="1">
        <v>39728</v>
      </c>
      <c r="B944">
        <v>49.776600000000002</v>
      </c>
      <c r="C944">
        <v>49.630499999999998</v>
      </c>
      <c r="D944">
        <v>47.284999999999997</v>
      </c>
      <c r="E944">
        <v>44.6006</v>
      </c>
      <c r="F944">
        <v>41.930700000000002</v>
      </c>
      <c r="G944">
        <v>39.8994</v>
      </c>
      <c r="H944">
        <v>39.8994</v>
      </c>
      <c r="J944" s="13">
        <v>39758</v>
      </c>
      <c r="K944">
        <v>71.558400000000006</v>
      </c>
      <c r="L944">
        <v>70.665499999999994</v>
      </c>
      <c r="M944">
        <v>65.451300000000003</v>
      </c>
      <c r="N944">
        <v>60.190199999999997</v>
      </c>
      <c r="O944">
        <v>55.184600000000003</v>
      </c>
      <c r="P944">
        <v>50.811100000000003</v>
      </c>
      <c r="Q944">
        <v>50.3767</v>
      </c>
    </row>
    <row r="945" spans="1:17" x14ac:dyDescent="0.25">
      <c r="A945" s="1">
        <v>39729</v>
      </c>
      <c r="B945">
        <v>58.711500000000001</v>
      </c>
      <c r="C945">
        <v>58.484900000000003</v>
      </c>
      <c r="D945">
        <v>55.773400000000002</v>
      </c>
      <c r="E945">
        <v>52.868000000000002</v>
      </c>
      <c r="F945">
        <v>50.086500000000001</v>
      </c>
      <c r="G945">
        <v>47.793100000000003</v>
      </c>
      <c r="H945">
        <v>47.593699999999998</v>
      </c>
      <c r="J945" s="13">
        <v>39759</v>
      </c>
      <c r="K945">
        <v>65.861000000000004</v>
      </c>
      <c r="L945">
        <v>65.311599999999999</v>
      </c>
      <c r="M945">
        <v>60.255299999999998</v>
      </c>
      <c r="N945">
        <v>55.060499999999998</v>
      </c>
      <c r="O945">
        <v>50.2331</v>
      </c>
      <c r="P945">
        <v>45.9604</v>
      </c>
      <c r="Q945">
        <v>45.513100000000001</v>
      </c>
    </row>
    <row r="946" spans="1:17" x14ac:dyDescent="0.25">
      <c r="A946" s="1">
        <v>39730</v>
      </c>
      <c r="B946">
        <v>58.386600000000001</v>
      </c>
      <c r="C946">
        <v>58.101300000000002</v>
      </c>
      <c r="D946">
        <v>55.295999999999999</v>
      </c>
      <c r="E946">
        <v>52.334400000000002</v>
      </c>
      <c r="F946">
        <v>49.488100000000003</v>
      </c>
      <c r="G946">
        <v>47.149799999999999</v>
      </c>
      <c r="H946">
        <v>46.9512</v>
      </c>
      <c r="J946" s="13">
        <v>39762</v>
      </c>
      <c r="K946">
        <v>72.341899999999995</v>
      </c>
      <c r="L946">
        <v>71.434899999999999</v>
      </c>
      <c r="M946">
        <v>65.763400000000004</v>
      </c>
      <c r="N946">
        <v>60.009399999999999</v>
      </c>
      <c r="O946">
        <v>54.607100000000003</v>
      </c>
      <c r="P946">
        <v>49.942799999999998</v>
      </c>
      <c r="Q946">
        <v>49.481000000000002</v>
      </c>
    </row>
    <row r="947" spans="1:17" x14ac:dyDescent="0.25">
      <c r="A947" s="1">
        <v>39731</v>
      </c>
      <c r="B947">
        <v>78.064700000000002</v>
      </c>
      <c r="C947">
        <v>76.944299999999998</v>
      </c>
      <c r="D947">
        <v>73.687100000000001</v>
      </c>
      <c r="E947">
        <v>70.5565</v>
      </c>
      <c r="F947">
        <v>67.558899999999994</v>
      </c>
      <c r="G947">
        <v>64.810100000000006</v>
      </c>
      <c r="H947">
        <v>64.319599999999994</v>
      </c>
      <c r="J947" s="13">
        <v>39763</v>
      </c>
      <c r="K947">
        <v>72.849400000000003</v>
      </c>
      <c r="L947">
        <v>72.210499999999996</v>
      </c>
      <c r="M947">
        <v>66.808999999999997</v>
      </c>
      <c r="N947">
        <v>61.312800000000003</v>
      </c>
      <c r="O947">
        <v>56.269799999999996</v>
      </c>
      <c r="P947">
        <v>51.793799999999997</v>
      </c>
      <c r="Q947">
        <v>51.106099999999998</v>
      </c>
    </row>
    <row r="948" spans="1:17" x14ac:dyDescent="0.25">
      <c r="A948" s="1">
        <v>39734</v>
      </c>
      <c r="B948">
        <v>56.003300000000003</v>
      </c>
      <c r="C948">
        <v>56.003300000000003</v>
      </c>
      <c r="D948">
        <v>53.001199999999997</v>
      </c>
      <c r="E948">
        <v>49.517200000000003</v>
      </c>
      <c r="F948">
        <v>46.2913</v>
      </c>
      <c r="G948">
        <v>43.697800000000001</v>
      </c>
      <c r="H948">
        <v>43.449199999999998</v>
      </c>
      <c r="J948" s="13">
        <v>39764</v>
      </c>
      <c r="K948">
        <v>78.634299999999996</v>
      </c>
      <c r="L948">
        <v>77.528000000000006</v>
      </c>
      <c r="M948">
        <v>72.352500000000006</v>
      </c>
      <c r="N948">
        <v>67.279899999999998</v>
      </c>
      <c r="O948">
        <v>62.544899999999998</v>
      </c>
      <c r="P948">
        <v>58.225700000000003</v>
      </c>
      <c r="Q948">
        <v>57.377499999999998</v>
      </c>
    </row>
    <row r="949" spans="1:17" x14ac:dyDescent="0.25">
      <c r="A949" s="1">
        <v>39735</v>
      </c>
      <c r="B949">
        <v>58.948700000000002</v>
      </c>
      <c r="C949">
        <v>58.705599999999997</v>
      </c>
      <c r="D949">
        <v>55.415500000000002</v>
      </c>
      <c r="E949">
        <v>51.8992</v>
      </c>
      <c r="F949">
        <v>48.589700000000001</v>
      </c>
      <c r="G949">
        <v>45.966299999999997</v>
      </c>
      <c r="H949">
        <v>45.7667</v>
      </c>
      <c r="J949" s="13">
        <v>39765</v>
      </c>
      <c r="K949">
        <v>72.827699999999993</v>
      </c>
      <c r="L949">
        <v>72.396500000000003</v>
      </c>
      <c r="M949">
        <v>66.862700000000004</v>
      </c>
      <c r="N949">
        <v>61.685499999999998</v>
      </c>
      <c r="O949">
        <v>57.482999999999997</v>
      </c>
      <c r="P949">
        <v>54.153199999999998</v>
      </c>
      <c r="Q949">
        <v>53.621200000000002</v>
      </c>
    </row>
    <row r="950" spans="1:17" x14ac:dyDescent="0.25">
      <c r="A950" s="1">
        <v>39736</v>
      </c>
      <c r="B950">
        <v>62.7318</v>
      </c>
      <c r="C950">
        <v>62.223300000000002</v>
      </c>
      <c r="D950">
        <v>58.586799999999997</v>
      </c>
      <c r="E950">
        <v>55.005600000000001</v>
      </c>
      <c r="F950">
        <v>51.717500000000001</v>
      </c>
      <c r="G950">
        <v>49.040500000000002</v>
      </c>
      <c r="H950">
        <v>48.747300000000003</v>
      </c>
      <c r="J950" s="13">
        <v>39766</v>
      </c>
      <c r="K950">
        <v>81.048500000000004</v>
      </c>
      <c r="L950">
        <v>79.806600000000003</v>
      </c>
      <c r="M950">
        <v>74.655600000000007</v>
      </c>
      <c r="N950">
        <v>70.3232</v>
      </c>
      <c r="O950">
        <v>66.786199999999994</v>
      </c>
      <c r="P950">
        <v>63.673000000000002</v>
      </c>
      <c r="Q950">
        <v>63.084200000000003</v>
      </c>
    </row>
    <row r="951" spans="1:17" x14ac:dyDescent="0.25">
      <c r="A951" s="1">
        <v>39737</v>
      </c>
      <c r="B951">
        <v>68.249399999999994</v>
      </c>
      <c r="C951">
        <v>67.608000000000004</v>
      </c>
      <c r="D951">
        <v>63.451900000000002</v>
      </c>
      <c r="E951">
        <v>59.210099999999997</v>
      </c>
      <c r="F951">
        <v>55.0976</v>
      </c>
      <c r="G951">
        <v>51.645299999999999</v>
      </c>
      <c r="H951">
        <v>51.313000000000002</v>
      </c>
      <c r="J951" s="13">
        <v>39769</v>
      </c>
      <c r="K951">
        <v>98.862300000000005</v>
      </c>
      <c r="L951">
        <v>97.275899999999993</v>
      </c>
      <c r="M951">
        <v>91.748400000000004</v>
      </c>
      <c r="N951">
        <v>86.648799999999994</v>
      </c>
      <c r="O951">
        <v>82.069199999999995</v>
      </c>
      <c r="P951">
        <v>78.059700000000007</v>
      </c>
      <c r="Q951">
        <v>77.657899999999998</v>
      </c>
    </row>
    <row r="952" spans="1:17" x14ac:dyDescent="0.25">
      <c r="A952" s="1">
        <v>39738</v>
      </c>
      <c r="B952">
        <v>60.1233</v>
      </c>
      <c r="C952">
        <v>60.0274</v>
      </c>
      <c r="D952">
        <v>56.801000000000002</v>
      </c>
      <c r="E952">
        <v>53.503500000000003</v>
      </c>
      <c r="F952">
        <v>50.288499999999999</v>
      </c>
      <c r="G952">
        <v>47.123699999999999</v>
      </c>
      <c r="H952">
        <v>46.824199999999998</v>
      </c>
      <c r="J952" s="13">
        <v>39770</v>
      </c>
      <c r="K952">
        <v>94.750500000000002</v>
      </c>
      <c r="L952">
        <v>93.852599999999995</v>
      </c>
      <c r="M952">
        <v>87.469700000000003</v>
      </c>
      <c r="N952">
        <v>81.881900000000002</v>
      </c>
      <c r="O952">
        <v>77.773200000000003</v>
      </c>
      <c r="P952">
        <v>75.450400000000002</v>
      </c>
      <c r="Q952">
        <v>75.172499999999999</v>
      </c>
    </row>
    <row r="953" spans="1:17" x14ac:dyDescent="0.25">
      <c r="A953" s="1">
        <v>39741</v>
      </c>
      <c r="B953">
        <v>50.750999999999998</v>
      </c>
      <c r="C953">
        <v>50.5777</v>
      </c>
      <c r="D953">
        <v>46.844099999999997</v>
      </c>
      <c r="E953">
        <v>43.251399999999997</v>
      </c>
      <c r="F953">
        <v>39.9925</v>
      </c>
      <c r="G953">
        <v>37.532499999999999</v>
      </c>
      <c r="H953">
        <v>37.456299999999999</v>
      </c>
      <c r="J953" s="13">
        <v>39771</v>
      </c>
      <c r="K953">
        <v>114.7282</v>
      </c>
      <c r="L953">
        <v>111.0373</v>
      </c>
      <c r="M953">
        <v>101.0758</v>
      </c>
      <c r="N953">
        <v>93.750399999999999</v>
      </c>
      <c r="O953">
        <v>89.723200000000006</v>
      </c>
      <c r="P953">
        <v>88.974199999999996</v>
      </c>
      <c r="Q953">
        <v>89.194999999999993</v>
      </c>
    </row>
    <row r="954" spans="1:17" x14ac:dyDescent="0.25">
      <c r="A954" s="1">
        <v>39742</v>
      </c>
      <c r="B954">
        <v>49.979100000000003</v>
      </c>
      <c r="C954">
        <v>49.952500000000001</v>
      </c>
      <c r="D954">
        <v>46.343800000000002</v>
      </c>
      <c r="E954">
        <v>42.880400000000002</v>
      </c>
      <c r="F954">
        <v>39.684899999999999</v>
      </c>
      <c r="G954">
        <v>37.021799999999999</v>
      </c>
      <c r="H954">
        <v>36.973399999999998</v>
      </c>
      <c r="J954" s="13">
        <v>39772</v>
      </c>
      <c r="K954">
        <v>149.7681</v>
      </c>
      <c r="L954">
        <v>136.57980000000001</v>
      </c>
      <c r="M954">
        <v>117.5194</v>
      </c>
      <c r="N954">
        <v>107.23609999999999</v>
      </c>
      <c r="O954">
        <v>105.77549999999999</v>
      </c>
      <c r="P954">
        <v>111.1564</v>
      </c>
      <c r="Q954">
        <v>113.6858</v>
      </c>
    </row>
    <row r="955" spans="1:17" x14ac:dyDescent="0.25">
      <c r="A955" s="1">
        <v>39743</v>
      </c>
      <c r="B955">
        <v>57.224600000000002</v>
      </c>
      <c r="C955">
        <v>57.2121</v>
      </c>
      <c r="D955">
        <v>53.664999999999999</v>
      </c>
      <c r="E955">
        <v>50.253100000000003</v>
      </c>
      <c r="F955">
        <v>47.026400000000002</v>
      </c>
      <c r="G955">
        <v>43.969099999999997</v>
      </c>
      <c r="H955">
        <v>43.433300000000003</v>
      </c>
      <c r="J955" s="13">
        <v>39773</v>
      </c>
      <c r="K955">
        <v>76.995199999999997</v>
      </c>
      <c r="L955">
        <v>75.350200000000001</v>
      </c>
      <c r="M955">
        <v>71.512600000000006</v>
      </c>
      <c r="N955">
        <v>67.974699999999999</v>
      </c>
      <c r="O955">
        <v>64.671899999999994</v>
      </c>
      <c r="P955">
        <v>61.5824</v>
      </c>
      <c r="Q955">
        <v>60.477200000000003</v>
      </c>
    </row>
    <row r="956" spans="1:17" x14ac:dyDescent="0.25">
      <c r="A956" s="1">
        <v>39744</v>
      </c>
      <c r="B956">
        <v>60.866799999999998</v>
      </c>
      <c r="C956">
        <v>60.422600000000003</v>
      </c>
      <c r="D956">
        <v>56.590299999999999</v>
      </c>
      <c r="E956">
        <v>52.880600000000001</v>
      </c>
      <c r="F956">
        <v>49.350099999999998</v>
      </c>
      <c r="G956">
        <v>45.997</v>
      </c>
      <c r="H956">
        <v>45.854199999999999</v>
      </c>
      <c r="J956" s="13">
        <v>39776</v>
      </c>
      <c r="K956">
        <v>68.334400000000002</v>
      </c>
      <c r="L956">
        <v>67.464200000000005</v>
      </c>
      <c r="M956">
        <v>63.576700000000002</v>
      </c>
      <c r="N956">
        <v>59.8688</v>
      </c>
      <c r="O956">
        <v>56.313499999999998</v>
      </c>
      <c r="P956">
        <v>52.9465</v>
      </c>
      <c r="Q956">
        <v>51.9437</v>
      </c>
    </row>
    <row r="957" spans="1:17" x14ac:dyDescent="0.25">
      <c r="A957" s="1">
        <v>39745</v>
      </c>
      <c r="B957">
        <v>69.844300000000004</v>
      </c>
      <c r="C957">
        <v>69.650000000000006</v>
      </c>
      <c r="D957">
        <v>65.830600000000004</v>
      </c>
      <c r="E957">
        <v>62.1083</v>
      </c>
      <c r="F957">
        <v>58.491300000000003</v>
      </c>
      <c r="G957">
        <v>54.9681</v>
      </c>
      <c r="H957">
        <v>54.007899999999999</v>
      </c>
      <c r="J957" s="13">
        <v>39777</v>
      </c>
      <c r="K957">
        <v>67.700599999999994</v>
      </c>
      <c r="L957">
        <v>66.868899999999996</v>
      </c>
      <c r="M957">
        <v>62.7378</v>
      </c>
      <c r="N957">
        <v>58.830199999999998</v>
      </c>
      <c r="O957">
        <v>55.158799999999999</v>
      </c>
      <c r="P957">
        <v>51.813499999999998</v>
      </c>
      <c r="Q957">
        <v>50.929200000000002</v>
      </c>
    </row>
    <row r="958" spans="1:17" x14ac:dyDescent="0.25">
      <c r="A958" s="1">
        <v>39748</v>
      </c>
      <c r="B958">
        <v>67.9602</v>
      </c>
      <c r="C958">
        <v>67.321799999999996</v>
      </c>
      <c r="D958">
        <v>63.4148</v>
      </c>
      <c r="E958">
        <v>59.629300000000001</v>
      </c>
      <c r="F958">
        <v>55.9602</v>
      </c>
      <c r="G958">
        <v>52.412799999999997</v>
      </c>
      <c r="H958">
        <v>51.730899999999998</v>
      </c>
      <c r="J958" s="13">
        <v>39778</v>
      </c>
      <c r="K958">
        <v>60.517899999999997</v>
      </c>
      <c r="L958">
        <v>59.8705</v>
      </c>
      <c r="M958">
        <v>55.439300000000003</v>
      </c>
      <c r="N958">
        <v>51.291499999999999</v>
      </c>
      <c r="O958">
        <v>47.416499999999999</v>
      </c>
      <c r="P958">
        <v>43.947400000000002</v>
      </c>
      <c r="Q958">
        <v>43.306100000000001</v>
      </c>
    </row>
    <row r="959" spans="1:17" x14ac:dyDescent="0.25">
      <c r="A959" s="1">
        <v>39749</v>
      </c>
      <c r="B959">
        <v>62.195799999999998</v>
      </c>
      <c r="C959">
        <v>61.675600000000003</v>
      </c>
      <c r="D959">
        <v>57.555300000000003</v>
      </c>
      <c r="E959">
        <v>53.485900000000001</v>
      </c>
      <c r="F959">
        <v>49.521000000000001</v>
      </c>
      <c r="G959">
        <v>45.907800000000002</v>
      </c>
      <c r="H959">
        <v>45.8752</v>
      </c>
      <c r="J959" s="13">
        <v>39780</v>
      </c>
      <c r="K959">
        <v>62.914499999999997</v>
      </c>
      <c r="L959">
        <v>61.9086</v>
      </c>
      <c r="M959">
        <v>57.084099999999999</v>
      </c>
      <c r="N959">
        <v>52.51</v>
      </c>
      <c r="O959">
        <v>48.331200000000003</v>
      </c>
      <c r="P959">
        <v>44.882300000000001</v>
      </c>
      <c r="Q959">
        <v>44.652799999999999</v>
      </c>
    </row>
    <row r="960" spans="1:17" x14ac:dyDescent="0.25">
      <c r="A960" s="1">
        <v>39750</v>
      </c>
      <c r="B960">
        <v>64.242500000000007</v>
      </c>
      <c r="C960">
        <v>63.911099999999998</v>
      </c>
      <c r="D960">
        <v>59.717399999999998</v>
      </c>
      <c r="E960">
        <v>55.625900000000001</v>
      </c>
      <c r="F960">
        <v>51.706400000000002</v>
      </c>
      <c r="G960">
        <v>47.977600000000002</v>
      </c>
      <c r="H960">
        <v>47.939399999999999</v>
      </c>
      <c r="J960" s="13">
        <v>39783</v>
      </c>
      <c r="K960">
        <v>77.447199999999995</v>
      </c>
      <c r="L960">
        <v>76.168300000000002</v>
      </c>
      <c r="M960">
        <v>71.854299999999995</v>
      </c>
      <c r="N960">
        <v>67.936300000000003</v>
      </c>
      <c r="O960">
        <v>64.381100000000004</v>
      </c>
      <c r="P960">
        <v>61.211300000000001</v>
      </c>
      <c r="Q960">
        <v>60.235999999999997</v>
      </c>
    </row>
    <row r="961" spans="1:17" x14ac:dyDescent="0.25">
      <c r="A961" s="1">
        <v>39751</v>
      </c>
      <c r="B961">
        <v>62.134599999999999</v>
      </c>
      <c r="C961">
        <v>62.032499999999999</v>
      </c>
      <c r="D961">
        <v>57.948599999999999</v>
      </c>
      <c r="E961">
        <v>53.9495</v>
      </c>
      <c r="F961">
        <v>50.075899999999997</v>
      </c>
      <c r="G961">
        <v>46.4407</v>
      </c>
      <c r="H961">
        <v>46.436900000000001</v>
      </c>
      <c r="J961" s="13">
        <v>39784</v>
      </c>
      <c r="K961">
        <v>73.180000000000007</v>
      </c>
      <c r="L961">
        <v>71.600200000000001</v>
      </c>
      <c r="M961">
        <v>67.198599999999999</v>
      </c>
      <c r="N961">
        <v>62.973999999999997</v>
      </c>
      <c r="O961">
        <v>58.956200000000003</v>
      </c>
      <c r="P961">
        <v>55.147199999999998</v>
      </c>
      <c r="Q961">
        <v>54.700400000000002</v>
      </c>
    </row>
    <row r="962" spans="1:17" x14ac:dyDescent="0.25">
      <c r="A962" s="1">
        <v>39752</v>
      </c>
      <c r="B962">
        <v>58.167299999999997</v>
      </c>
      <c r="C962">
        <v>58.079500000000003</v>
      </c>
      <c r="D962">
        <v>53.940100000000001</v>
      </c>
      <c r="E962">
        <v>49.932099999999998</v>
      </c>
      <c r="F962">
        <v>46.075899999999997</v>
      </c>
      <c r="G962">
        <v>42.795000000000002</v>
      </c>
      <c r="H962">
        <v>42.795000000000002</v>
      </c>
      <c r="J962" s="13">
        <v>39785</v>
      </c>
      <c r="K962">
        <v>68.891000000000005</v>
      </c>
      <c r="L962">
        <v>68.531000000000006</v>
      </c>
      <c r="M962">
        <v>64.000600000000006</v>
      </c>
      <c r="N962">
        <v>59.576799999999999</v>
      </c>
      <c r="O962">
        <v>55.41</v>
      </c>
      <c r="P962">
        <v>51.659700000000001</v>
      </c>
      <c r="Q962">
        <v>50.6599</v>
      </c>
    </row>
    <row r="963" spans="1:17" x14ac:dyDescent="0.25">
      <c r="A963" s="1">
        <v>39755</v>
      </c>
      <c r="B963">
        <v>55.649099999999997</v>
      </c>
      <c r="C963">
        <v>55.649099999999997</v>
      </c>
      <c r="D963">
        <v>51.680100000000003</v>
      </c>
      <c r="E963">
        <v>47.6873</v>
      </c>
      <c r="F963">
        <v>43.838000000000001</v>
      </c>
      <c r="G963">
        <v>40.199399999999997</v>
      </c>
      <c r="H963">
        <v>40.199399999999997</v>
      </c>
      <c r="J963" s="13">
        <v>39786</v>
      </c>
      <c r="K963">
        <v>71.275599999999997</v>
      </c>
      <c r="L963">
        <v>70.5428</v>
      </c>
      <c r="M963">
        <v>66.187600000000003</v>
      </c>
      <c r="N963">
        <v>62.178600000000003</v>
      </c>
      <c r="O963">
        <v>58.474299999999999</v>
      </c>
      <c r="P963">
        <v>55.1145</v>
      </c>
      <c r="Q963">
        <v>54.117100000000001</v>
      </c>
    </row>
    <row r="964" spans="1:17" x14ac:dyDescent="0.25">
      <c r="A964" s="1">
        <v>39756</v>
      </c>
      <c r="B964">
        <v>50.595599999999997</v>
      </c>
      <c r="C964">
        <v>50.595599999999997</v>
      </c>
      <c r="D964">
        <v>46.889099999999999</v>
      </c>
      <c r="E964">
        <v>42.801000000000002</v>
      </c>
      <c r="F964">
        <v>38.8688</v>
      </c>
      <c r="G964">
        <v>35.245699999999999</v>
      </c>
      <c r="H964">
        <v>35.245699999999999</v>
      </c>
      <c r="J964" s="13">
        <v>39787</v>
      </c>
      <c r="K964">
        <v>69.2286</v>
      </c>
      <c r="L964">
        <v>67.889700000000005</v>
      </c>
      <c r="M964">
        <v>63.287100000000002</v>
      </c>
      <c r="N964">
        <v>58.9084</v>
      </c>
      <c r="O964">
        <v>54.887300000000003</v>
      </c>
      <c r="P964">
        <v>51.5319</v>
      </c>
      <c r="Q964">
        <v>51.111400000000003</v>
      </c>
    </row>
    <row r="965" spans="1:17" x14ac:dyDescent="0.25">
      <c r="A965" s="1">
        <v>39757</v>
      </c>
      <c r="B965">
        <v>52.275500000000001</v>
      </c>
      <c r="C965">
        <v>52.275500000000001</v>
      </c>
      <c r="D965">
        <v>48.423699999999997</v>
      </c>
      <c r="E965">
        <v>44.400599999999997</v>
      </c>
      <c r="F965">
        <v>40.470599999999997</v>
      </c>
      <c r="G965">
        <v>36.730200000000004</v>
      </c>
      <c r="H965">
        <v>36.730200000000004</v>
      </c>
      <c r="J965" s="13">
        <v>39790</v>
      </c>
      <c r="K965">
        <v>68.840100000000007</v>
      </c>
      <c r="L965">
        <v>68.284199999999998</v>
      </c>
      <c r="M965">
        <v>62.844099999999997</v>
      </c>
      <c r="N965">
        <v>58.012500000000003</v>
      </c>
      <c r="O965">
        <v>53.872100000000003</v>
      </c>
      <c r="P965">
        <v>50.6785</v>
      </c>
      <c r="Q965">
        <v>50.390500000000003</v>
      </c>
    </row>
    <row r="966" spans="1:17" x14ac:dyDescent="0.25">
      <c r="A966" s="1">
        <v>39758</v>
      </c>
      <c r="B966">
        <v>62.110999999999997</v>
      </c>
      <c r="C966">
        <v>61.572400000000002</v>
      </c>
      <c r="D966">
        <v>57.352899999999998</v>
      </c>
      <c r="E966">
        <v>53.300600000000003</v>
      </c>
      <c r="F966">
        <v>49.387099999999997</v>
      </c>
      <c r="G966">
        <v>45.668199999999999</v>
      </c>
      <c r="H966">
        <v>45.511400000000002</v>
      </c>
      <c r="J966" s="13">
        <v>39791</v>
      </c>
      <c r="K966">
        <v>66.633700000000005</v>
      </c>
      <c r="L966">
        <v>66.382300000000001</v>
      </c>
      <c r="M966">
        <v>60.788699999999999</v>
      </c>
      <c r="N966">
        <v>55.786700000000003</v>
      </c>
      <c r="O966">
        <v>51.650199999999998</v>
      </c>
      <c r="P966">
        <v>48.701099999999997</v>
      </c>
      <c r="Q966">
        <v>48.190399999999997</v>
      </c>
    </row>
    <row r="967" spans="1:17" x14ac:dyDescent="0.25">
      <c r="A967" s="1">
        <v>39759</v>
      </c>
      <c r="B967">
        <v>59.087299999999999</v>
      </c>
      <c r="C967">
        <v>58.935000000000002</v>
      </c>
      <c r="D967">
        <v>54.717799999999997</v>
      </c>
      <c r="E967">
        <v>50.660200000000003</v>
      </c>
      <c r="F967">
        <v>46.744399999999999</v>
      </c>
      <c r="G967">
        <v>43.041499999999999</v>
      </c>
      <c r="H967">
        <v>42.660499999999999</v>
      </c>
      <c r="J967" s="13">
        <v>39792</v>
      </c>
      <c r="K967">
        <v>64.819500000000005</v>
      </c>
      <c r="L967">
        <v>63.717100000000002</v>
      </c>
      <c r="M967">
        <v>57.864400000000003</v>
      </c>
      <c r="N967">
        <v>52.960700000000003</v>
      </c>
      <c r="O967">
        <v>49.111899999999999</v>
      </c>
      <c r="P967">
        <v>46.621899999999997</v>
      </c>
      <c r="Q967">
        <v>46.407299999999999</v>
      </c>
    </row>
    <row r="968" spans="1:17" x14ac:dyDescent="0.25">
      <c r="A968" s="1">
        <v>39762</v>
      </c>
      <c r="B968">
        <v>61.560600000000001</v>
      </c>
      <c r="C968">
        <v>61.082799999999999</v>
      </c>
      <c r="D968">
        <v>56.7789</v>
      </c>
      <c r="E968">
        <v>52.643799999999999</v>
      </c>
      <c r="F968">
        <v>48.636699999999998</v>
      </c>
      <c r="G968">
        <v>44.872999999999998</v>
      </c>
      <c r="H968">
        <v>44.574300000000001</v>
      </c>
      <c r="J968" s="13">
        <v>39793</v>
      </c>
      <c r="K968">
        <v>62.7879</v>
      </c>
      <c r="L968">
        <v>61.594799999999999</v>
      </c>
      <c r="M968">
        <v>55.974800000000002</v>
      </c>
      <c r="N968">
        <v>51.6233</v>
      </c>
      <c r="O968">
        <v>48.636499999999998</v>
      </c>
      <c r="P968">
        <v>47.157600000000002</v>
      </c>
      <c r="Q968">
        <v>47.0501</v>
      </c>
    </row>
    <row r="969" spans="1:17" x14ac:dyDescent="0.25">
      <c r="A969" s="1">
        <v>39763</v>
      </c>
      <c r="B969">
        <v>62.506599999999999</v>
      </c>
      <c r="C969">
        <v>62.301099999999998</v>
      </c>
      <c r="D969">
        <v>57.99</v>
      </c>
      <c r="E969">
        <v>53.816299999999998</v>
      </c>
      <c r="F969">
        <v>49.770400000000002</v>
      </c>
      <c r="G969">
        <v>45.885199999999998</v>
      </c>
      <c r="H969">
        <v>45.193300000000001</v>
      </c>
      <c r="J969" s="13">
        <v>39794</v>
      </c>
      <c r="K969">
        <v>63.664900000000003</v>
      </c>
      <c r="L969">
        <v>63.168900000000001</v>
      </c>
      <c r="M969">
        <v>56.979199999999999</v>
      </c>
      <c r="N969">
        <v>52.299500000000002</v>
      </c>
      <c r="O969">
        <v>49.5015</v>
      </c>
      <c r="P969">
        <v>48.888599999999997</v>
      </c>
      <c r="Q969">
        <v>49.060899999999997</v>
      </c>
    </row>
    <row r="970" spans="1:17" x14ac:dyDescent="0.25">
      <c r="A970" s="1">
        <v>39764</v>
      </c>
      <c r="B970">
        <v>67.196899999999999</v>
      </c>
      <c r="C970">
        <v>66.415300000000002</v>
      </c>
      <c r="D970">
        <v>62.3125</v>
      </c>
      <c r="E970">
        <v>58.327500000000001</v>
      </c>
      <c r="F970">
        <v>54.451000000000001</v>
      </c>
      <c r="G970">
        <v>50.742199999999997</v>
      </c>
      <c r="H970">
        <v>49.900500000000001</v>
      </c>
      <c r="J970" s="13">
        <v>39797</v>
      </c>
      <c r="K970">
        <v>78.189599999999999</v>
      </c>
      <c r="L970">
        <v>76.032799999999995</v>
      </c>
      <c r="M970">
        <v>69.135400000000004</v>
      </c>
      <c r="N970">
        <v>63.808900000000001</v>
      </c>
      <c r="O970">
        <v>60.79</v>
      </c>
      <c r="P970">
        <v>60.682400000000001</v>
      </c>
      <c r="Q970">
        <v>60.895699999999998</v>
      </c>
    </row>
    <row r="971" spans="1:17" x14ac:dyDescent="0.25">
      <c r="A971" s="1">
        <v>39765</v>
      </c>
      <c r="B971">
        <v>60.188000000000002</v>
      </c>
      <c r="C971">
        <v>60.076300000000003</v>
      </c>
      <c r="D971">
        <v>56.1374</v>
      </c>
      <c r="E971">
        <v>52.242600000000003</v>
      </c>
      <c r="F971">
        <v>48.524500000000003</v>
      </c>
      <c r="G971">
        <v>45.055199999999999</v>
      </c>
      <c r="H971">
        <v>44.34</v>
      </c>
      <c r="J971" s="13">
        <v>39798</v>
      </c>
      <c r="K971">
        <v>76.382199999999997</v>
      </c>
      <c r="L971">
        <v>73.906000000000006</v>
      </c>
      <c r="M971">
        <v>64.431799999999996</v>
      </c>
      <c r="N971">
        <v>58.553899999999999</v>
      </c>
      <c r="O971">
        <v>56.611600000000003</v>
      </c>
      <c r="P971">
        <v>59.043599999999998</v>
      </c>
      <c r="Q971">
        <v>59.404600000000002</v>
      </c>
    </row>
    <row r="972" spans="1:17" x14ac:dyDescent="0.25">
      <c r="A972" s="1">
        <v>39766</v>
      </c>
      <c r="B972">
        <v>67.814800000000005</v>
      </c>
      <c r="C972">
        <v>67.051000000000002</v>
      </c>
      <c r="D972">
        <v>63.282800000000002</v>
      </c>
      <c r="E972">
        <v>59.69</v>
      </c>
      <c r="F972">
        <v>56.2575</v>
      </c>
      <c r="G972">
        <v>53.061599999999999</v>
      </c>
      <c r="H972">
        <v>52.3566</v>
      </c>
      <c r="J972" s="13">
        <v>39799</v>
      </c>
      <c r="K972">
        <v>78.226799999999997</v>
      </c>
      <c r="L972">
        <v>77.287800000000004</v>
      </c>
      <c r="M972">
        <v>64.259100000000004</v>
      </c>
      <c r="N972">
        <v>57.0899</v>
      </c>
      <c r="O972">
        <v>56.118699999999997</v>
      </c>
      <c r="P972">
        <v>63.509300000000003</v>
      </c>
      <c r="Q972">
        <v>65.4178</v>
      </c>
    </row>
    <row r="973" spans="1:17" x14ac:dyDescent="0.25">
      <c r="A973" s="1">
        <v>39769</v>
      </c>
      <c r="B973">
        <v>70.766599999999997</v>
      </c>
      <c r="C973">
        <v>69.676900000000003</v>
      </c>
      <c r="D973">
        <v>65.8005</v>
      </c>
      <c r="E973">
        <v>62.043599999999998</v>
      </c>
      <c r="F973">
        <v>58.383800000000001</v>
      </c>
      <c r="G973">
        <v>54.934899999999999</v>
      </c>
      <c r="H973">
        <v>54.456800000000001</v>
      </c>
      <c r="J973" s="13">
        <v>39800</v>
      </c>
      <c r="K973">
        <v>95.197299999999998</v>
      </c>
      <c r="L973">
        <v>93.744600000000005</v>
      </c>
      <c r="M973">
        <v>70.619299999999996</v>
      </c>
      <c r="N973">
        <v>59.117600000000003</v>
      </c>
      <c r="O973">
        <v>64.029499999999999</v>
      </c>
      <c r="P973">
        <v>85.741</v>
      </c>
      <c r="Q973">
        <v>91.460700000000003</v>
      </c>
    </row>
    <row r="974" spans="1:17" x14ac:dyDescent="0.25">
      <c r="A974" s="1">
        <v>39770</v>
      </c>
      <c r="B974">
        <v>70.383799999999994</v>
      </c>
      <c r="C974">
        <v>70.111400000000003</v>
      </c>
      <c r="D974">
        <v>66.067800000000005</v>
      </c>
      <c r="E974">
        <v>62.240400000000001</v>
      </c>
      <c r="F974">
        <v>58.630200000000002</v>
      </c>
      <c r="G974">
        <v>55.273200000000003</v>
      </c>
      <c r="H974">
        <v>54.260399999999997</v>
      </c>
      <c r="J974" s="13">
        <v>39804</v>
      </c>
      <c r="K974">
        <v>52.607900000000001</v>
      </c>
      <c r="L974">
        <v>51.202599999999997</v>
      </c>
      <c r="M974">
        <v>44.828600000000002</v>
      </c>
      <c r="N974">
        <v>39.298200000000001</v>
      </c>
      <c r="O974">
        <v>35.288699999999999</v>
      </c>
      <c r="P974">
        <v>33.731299999999997</v>
      </c>
      <c r="Q974">
        <v>33.790199999999999</v>
      </c>
    </row>
    <row r="975" spans="1:17" x14ac:dyDescent="0.25">
      <c r="A975" s="1">
        <v>39771</v>
      </c>
      <c r="B975">
        <v>75.1494</v>
      </c>
      <c r="C975">
        <v>73.872600000000006</v>
      </c>
      <c r="D975">
        <v>70.037700000000001</v>
      </c>
      <c r="E975">
        <v>66.384699999999995</v>
      </c>
      <c r="F975">
        <v>62.903799999999997</v>
      </c>
      <c r="G975">
        <v>59.677199999999999</v>
      </c>
      <c r="H975">
        <v>58.9116</v>
      </c>
      <c r="J975" s="13">
        <v>39805</v>
      </c>
      <c r="K975">
        <v>57.354900000000001</v>
      </c>
      <c r="L975">
        <v>56.237200000000001</v>
      </c>
      <c r="M975">
        <v>49.633400000000002</v>
      </c>
      <c r="N975">
        <v>43.824800000000003</v>
      </c>
      <c r="O975">
        <v>39.2545</v>
      </c>
      <c r="P975">
        <v>35.174999999999997</v>
      </c>
      <c r="Q975">
        <v>34.732999999999997</v>
      </c>
    </row>
    <row r="976" spans="1:17" x14ac:dyDescent="0.25">
      <c r="A976" s="1">
        <v>39772</v>
      </c>
      <c r="B976">
        <v>81.292199999999994</v>
      </c>
      <c r="C976">
        <v>79.238200000000006</v>
      </c>
      <c r="D976">
        <v>75.4923</v>
      </c>
      <c r="E976">
        <v>71.956299999999999</v>
      </c>
      <c r="F976">
        <v>68.608500000000006</v>
      </c>
      <c r="G976">
        <v>65.4923</v>
      </c>
      <c r="H976">
        <v>64.577299999999994</v>
      </c>
      <c r="J976" s="13">
        <v>39806</v>
      </c>
      <c r="K976">
        <v>55.958199999999998</v>
      </c>
      <c r="L976">
        <v>54.111199999999997</v>
      </c>
      <c r="M976">
        <v>47.119599999999998</v>
      </c>
      <c r="N976">
        <v>41.313800000000001</v>
      </c>
      <c r="O976">
        <v>37.308100000000003</v>
      </c>
      <c r="P976">
        <v>35.921100000000003</v>
      </c>
      <c r="Q976">
        <v>35.950400000000002</v>
      </c>
    </row>
    <row r="977" spans="1:17" x14ac:dyDescent="0.25">
      <c r="A977" s="1">
        <v>39773</v>
      </c>
      <c r="B977">
        <v>74.515500000000003</v>
      </c>
      <c r="C977">
        <v>73.062899999999999</v>
      </c>
      <c r="D977">
        <v>69.594800000000006</v>
      </c>
      <c r="E977">
        <v>66.285700000000006</v>
      </c>
      <c r="F977">
        <v>63.116399999999999</v>
      </c>
      <c r="G977">
        <v>60.082099999999997</v>
      </c>
      <c r="H977">
        <v>58.980499999999999</v>
      </c>
      <c r="J977" s="13">
        <v>39808</v>
      </c>
      <c r="K977">
        <v>59.067300000000003</v>
      </c>
      <c r="L977">
        <v>56.031100000000002</v>
      </c>
      <c r="M977">
        <v>46.584699999999998</v>
      </c>
      <c r="N977">
        <v>40.325400000000002</v>
      </c>
      <c r="O977">
        <v>37.584099999999999</v>
      </c>
      <c r="P977">
        <v>40.094900000000003</v>
      </c>
      <c r="Q977">
        <v>40.722900000000003</v>
      </c>
    </row>
    <row r="978" spans="1:17" x14ac:dyDescent="0.25">
      <c r="A978" s="1">
        <v>39776</v>
      </c>
      <c r="B978">
        <v>67.735299999999995</v>
      </c>
      <c r="C978">
        <v>67.035600000000002</v>
      </c>
      <c r="D978">
        <v>63.812600000000003</v>
      </c>
      <c r="E978">
        <v>60.580599999999997</v>
      </c>
      <c r="F978">
        <v>57.3461</v>
      </c>
      <c r="G978">
        <v>54.155799999999999</v>
      </c>
      <c r="H978">
        <v>53.189700000000002</v>
      </c>
      <c r="J978" s="13">
        <v>39811</v>
      </c>
      <c r="K978">
        <v>83.8536</v>
      </c>
      <c r="L978">
        <v>80.6233</v>
      </c>
      <c r="M978">
        <v>64.813999999999993</v>
      </c>
      <c r="N978">
        <v>55.168399999999998</v>
      </c>
      <c r="O978">
        <v>52.492699999999999</v>
      </c>
      <c r="P978">
        <v>54.724800000000002</v>
      </c>
      <c r="Q978">
        <v>54.724800000000002</v>
      </c>
    </row>
    <row r="979" spans="1:17" x14ac:dyDescent="0.25">
      <c r="A979" s="1">
        <v>39777</v>
      </c>
      <c r="B979">
        <v>67.535600000000002</v>
      </c>
      <c r="C979">
        <v>66.737099999999998</v>
      </c>
      <c r="D979">
        <v>62.783799999999999</v>
      </c>
      <c r="E979">
        <v>59.031399999999998</v>
      </c>
      <c r="F979">
        <v>55.485500000000002</v>
      </c>
      <c r="G979">
        <v>52.188899999999997</v>
      </c>
      <c r="H979">
        <v>51.332299999999996</v>
      </c>
      <c r="J979" s="13">
        <v>39812</v>
      </c>
      <c r="K979">
        <v>85.891099999999994</v>
      </c>
      <c r="L979">
        <v>85.891099999999994</v>
      </c>
      <c r="M979">
        <v>64.393699999999995</v>
      </c>
      <c r="N979">
        <v>48.155200000000001</v>
      </c>
      <c r="O979">
        <v>51.5289</v>
      </c>
      <c r="P979">
        <v>53.509300000000003</v>
      </c>
      <c r="Q979">
        <v>53.509300000000003</v>
      </c>
    </row>
    <row r="980" spans="1:17" x14ac:dyDescent="0.25">
      <c r="A980" s="1">
        <v>39778</v>
      </c>
      <c r="B980">
        <v>58.910499999999999</v>
      </c>
      <c r="C980">
        <v>58.335099999999997</v>
      </c>
      <c r="D980">
        <v>54.392800000000001</v>
      </c>
      <c r="E980">
        <v>50.669899999999998</v>
      </c>
      <c r="F980">
        <v>47.167099999999998</v>
      </c>
      <c r="G980">
        <v>43.965600000000002</v>
      </c>
      <c r="H980">
        <v>43.402999999999999</v>
      </c>
      <c r="J980" s="13">
        <v>39815</v>
      </c>
      <c r="K980">
        <v>44.076999999999998</v>
      </c>
      <c r="L980">
        <v>43.844900000000003</v>
      </c>
      <c r="M980">
        <v>38.700099999999999</v>
      </c>
      <c r="N980">
        <v>34.036299999999997</v>
      </c>
      <c r="O980">
        <v>31.029599999999999</v>
      </c>
      <c r="P980">
        <v>30.131399999999999</v>
      </c>
      <c r="Q980">
        <v>30.152000000000001</v>
      </c>
    </row>
    <row r="981" spans="1:17" x14ac:dyDescent="0.25">
      <c r="A981" s="1">
        <v>39780</v>
      </c>
      <c r="B981">
        <v>59.892200000000003</v>
      </c>
      <c r="C981">
        <v>59.040700000000001</v>
      </c>
      <c r="D981">
        <v>55.081200000000003</v>
      </c>
      <c r="E981">
        <v>51.413800000000002</v>
      </c>
      <c r="F981">
        <v>47.998600000000003</v>
      </c>
      <c r="G981">
        <v>44.939799999999998</v>
      </c>
      <c r="H981">
        <v>44.743099999999998</v>
      </c>
      <c r="J981" s="13">
        <v>39818</v>
      </c>
      <c r="K981">
        <v>49.321399999999997</v>
      </c>
      <c r="L981">
        <v>48.576999999999998</v>
      </c>
      <c r="M981">
        <v>42.8065</v>
      </c>
      <c r="N981">
        <v>37.929200000000002</v>
      </c>
      <c r="O981">
        <v>35.036200000000001</v>
      </c>
      <c r="P981">
        <v>34.384700000000002</v>
      </c>
      <c r="Q981">
        <v>34.411200000000001</v>
      </c>
    </row>
    <row r="982" spans="1:17" x14ac:dyDescent="0.25">
      <c r="A982" s="1">
        <v>39783</v>
      </c>
      <c r="B982">
        <v>72.853499999999997</v>
      </c>
      <c r="C982">
        <v>71.653999999999996</v>
      </c>
      <c r="D982">
        <v>67.581100000000006</v>
      </c>
      <c r="E982">
        <v>63.851900000000001</v>
      </c>
      <c r="F982">
        <v>60.439300000000003</v>
      </c>
      <c r="G982">
        <v>57.400199999999998</v>
      </c>
      <c r="H982">
        <v>56.4664</v>
      </c>
      <c r="J982" s="13">
        <v>39819</v>
      </c>
      <c r="K982">
        <v>47.537999999999997</v>
      </c>
      <c r="L982">
        <v>47.402200000000001</v>
      </c>
      <c r="M982">
        <v>41.273499999999999</v>
      </c>
      <c r="N982">
        <v>36.107900000000001</v>
      </c>
      <c r="O982">
        <v>33.442</v>
      </c>
      <c r="P982">
        <v>33.692500000000003</v>
      </c>
      <c r="Q982">
        <v>33.866999999999997</v>
      </c>
    </row>
    <row r="983" spans="1:17" x14ac:dyDescent="0.25">
      <c r="A983" s="1">
        <v>39784</v>
      </c>
      <c r="B983">
        <v>68.652799999999999</v>
      </c>
      <c r="C983">
        <v>67.352699999999999</v>
      </c>
      <c r="D983">
        <v>63.715600000000002</v>
      </c>
      <c r="E983">
        <v>60.188200000000002</v>
      </c>
      <c r="F983">
        <v>56.774799999999999</v>
      </c>
      <c r="G983">
        <v>53.455500000000001</v>
      </c>
      <c r="H983">
        <v>53.056699999999999</v>
      </c>
      <c r="J983" s="13">
        <v>39820</v>
      </c>
      <c r="K983">
        <v>54.442900000000002</v>
      </c>
      <c r="L983">
        <v>53.229100000000003</v>
      </c>
      <c r="M983">
        <v>46.698</v>
      </c>
      <c r="N983">
        <v>41.262700000000002</v>
      </c>
      <c r="O983">
        <v>37.866199999999999</v>
      </c>
      <c r="P983">
        <v>36.927300000000002</v>
      </c>
      <c r="Q983">
        <v>36.939</v>
      </c>
    </row>
    <row r="984" spans="1:17" x14ac:dyDescent="0.25">
      <c r="A984" s="1">
        <v>39785</v>
      </c>
      <c r="B984">
        <v>65.203900000000004</v>
      </c>
      <c r="C984">
        <v>64.845500000000001</v>
      </c>
      <c r="D984">
        <v>61.192300000000003</v>
      </c>
      <c r="E984">
        <v>57.700200000000002</v>
      </c>
      <c r="F984">
        <v>54.427999999999997</v>
      </c>
      <c r="G984">
        <v>51.354300000000002</v>
      </c>
      <c r="H984">
        <v>50.513599999999997</v>
      </c>
      <c r="J984" s="13">
        <v>39821</v>
      </c>
      <c r="K984">
        <v>53.560099999999998</v>
      </c>
      <c r="L984">
        <v>52.116500000000002</v>
      </c>
      <c r="M984">
        <v>45.1203</v>
      </c>
      <c r="N984">
        <v>39.282699999999998</v>
      </c>
      <c r="O984">
        <v>35.880899999999997</v>
      </c>
      <c r="P984">
        <v>35.608400000000003</v>
      </c>
      <c r="Q984">
        <v>35.672499999999999</v>
      </c>
    </row>
    <row r="985" spans="1:17" x14ac:dyDescent="0.25">
      <c r="A985" s="1">
        <v>39786</v>
      </c>
      <c r="B985">
        <v>68.346800000000002</v>
      </c>
      <c r="C985">
        <v>67.687299999999993</v>
      </c>
      <c r="D985">
        <v>63.754100000000001</v>
      </c>
      <c r="E985">
        <v>60.085099999999997</v>
      </c>
      <c r="F985">
        <v>56.703600000000002</v>
      </c>
      <c r="G985">
        <v>53.655299999999997</v>
      </c>
      <c r="H985">
        <v>52.779299999999999</v>
      </c>
      <c r="J985" s="13">
        <v>39822</v>
      </c>
      <c r="K985">
        <v>54.160299999999999</v>
      </c>
      <c r="L985">
        <v>51.781100000000002</v>
      </c>
      <c r="M985">
        <v>43.183300000000003</v>
      </c>
      <c r="N985">
        <v>36.624299999999998</v>
      </c>
      <c r="O985">
        <v>33.089100000000002</v>
      </c>
      <c r="P985">
        <v>34.340800000000002</v>
      </c>
      <c r="Q985">
        <v>34.659599999999998</v>
      </c>
    </row>
    <row r="986" spans="1:17" x14ac:dyDescent="0.25">
      <c r="A986" s="1">
        <v>39787</v>
      </c>
      <c r="B986">
        <v>65.266800000000003</v>
      </c>
      <c r="C986">
        <v>64.192300000000003</v>
      </c>
      <c r="D986">
        <v>60.549300000000002</v>
      </c>
      <c r="E986">
        <v>57.057400000000001</v>
      </c>
      <c r="F986">
        <v>53.705399999999997</v>
      </c>
      <c r="G986">
        <v>50.618899999999996</v>
      </c>
      <c r="H986">
        <v>50.227600000000002</v>
      </c>
      <c r="J986" s="13">
        <v>39825</v>
      </c>
      <c r="K986">
        <v>71.247500000000002</v>
      </c>
      <c r="L986">
        <v>68.145499999999998</v>
      </c>
      <c r="M986">
        <v>57.567100000000003</v>
      </c>
      <c r="N986">
        <v>49.1449</v>
      </c>
      <c r="O986">
        <v>45.259099999999997</v>
      </c>
      <c r="P986">
        <v>48.612900000000003</v>
      </c>
      <c r="Q986">
        <v>49.289299999999997</v>
      </c>
    </row>
    <row r="987" spans="1:17" x14ac:dyDescent="0.25">
      <c r="A987" s="1">
        <v>39790</v>
      </c>
      <c r="B987">
        <v>60.909399999999998</v>
      </c>
      <c r="C987">
        <v>60.529299999999999</v>
      </c>
      <c r="D987">
        <v>56.704999999999998</v>
      </c>
      <c r="E987">
        <v>53.015599999999999</v>
      </c>
      <c r="F987">
        <v>49.477200000000003</v>
      </c>
      <c r="G987">
        <v>46.230899999999998</v>
      </c>
      <c r="H987">
        <v>45.944699999999997</v>
      </c>
      <c r="J987" s="13">
        <v>39826</v>
      </c>
      <c r="K987">
        <v>71.956999999999994</v>
      </c>
      <c r="L987">
        <v>69.603399999999993</v>
      </c>
      <c r="M987">
        <v>56.462600000000002</v>
      </c>
      <c r="N987">
        <v>45.688299999999998</v>
      </c>
      <c r="O987">
        <v>41.565600000000003</v>
      </c>
      <c r="P987">
        <v>48.462899999999998</v>
      </c>
      <c r="Q987">
        <v>51.293399999999998</v>
      </c>
    </row>
    <row r="988" spans="1:17" x14ac:dyDescent="0.25">
      <c r="A988" s="1">
        <v>39791</v>
      </c>
      <c r="B988">
        <v>60.561799999999998</v>
      </c>
      <c r="C988">
        <v>60.445099999999996</v>
      </c>
      <c r="D988">
        <v>56.362000000000002</v>
      </c>
      <c r="E988">
        <v>52.479399999999998</v>
      </c>
      <c r="F988">
        <v>48.820399999999999</v>
      </c>
      <c r="G988">
        <v>45.465200000000003</v>
      </c>
      <c r="H988">
        <v>44.747300000000003</v>
      </c>
      <c r="J988" s="13">
        <v>39827</v>
      </c>
      <c r="K988">
        <v>90.904200000000003</v>
      </c>
      <c r="L988">
        <v>86.121899999999997</v>
      </c>
      <c r="M988">
        <v>69.786600000000007</v>
      </c>
      <c r="N988">
        <v>57.527500000000003</v>
      </c>
      <c r="O988">
        <v>53.768999999999998</v>
      </c>
      <c r="P988">
        <v>62.053600000000003</v>
      </c>
      <c r="Q988">
        <v>65.425299999999993</v>
      </c>
    </row>
    <row r="989" spans="1:17" x14ac:dyDescent="0.25">
      <c r="A989" s="1">
        <v>39792</v>
      </c>
      <c r="B989">
        <v>58.998199999999997</v>
      </c>
      <c r="C989">
        <v>58.269799999999996</v>
      </c>
      <c r="D989">
        <v>54.231099999999998</v>
      </c>
      <c r="E989">
        <v>50.444800000000001</v>
      </c>
      <c r="F989">
        <v>46.964300000000001</v>
      </c>
      <c r="G989">
        <v>43.998199999999997</v>
      </c>
      <c r="H989">
        <v>43.698</v>
      </c>
      <c r="J989" s="13">
        <v>39828</v>
      </c>
      <c r="K989">
        <v>115.4696</v>
      </c>
      <c r="L989">
        <v>105.925</v>
      </c>
      <c r="M989">
        <v>79.266000000000005</v>
      </c>
      <c r="N989">
        <v>61.3018</v>
      </c>
      <c r="O989">
        <v>58.340200000000003</v>
      </c>
      <c r="P989">
        <v>74.135800000000003</v>
      </c>
      <c r="Q989">
        <v>75.748099999999994</v>
      </c>
    </row>
    <row r="990" spans="1:17" x14ac:dyDescent="0.25">
      <c r="A990" s="1">
        <v>39793</v>
      </c>
      <c r="B990">
        <v>56.747500000000002</v>
      </c>
      <c r="C990">
        <v>55.922899999999998</v>
      </c>
      <c r="D990">
        <v>51.851500000000001</v>
      </c>
      <c r="E990">
        <v>48.161299999999997</v>
      </c>
      <c r="F990">
        <v>44.808399999999999</v>
      </c>
      <c r="G990">
        <v>41.911700000000003</v>
      </c>
      <c r="H990">
        <v>41.528799999999997</v>
      </c>
      <c r="J990" s="13">
        <v>39833</v>
      </c>
      <c r="K990">
        <v>59.064100000000003</v>
      </c>
      <c r="L990">
        <v>57.395600000000002</v>
      </c>
      <c r="M990">
        <v>52.741799999999998</v>
      </c>
      <c r="N990">
        <v>48.483499999999999</v>
      </c>
      <c r="O990">
        <v>44.678699999999999</v>
      </c>
      <c r="P990">
        <v>41.316600000000001</v>
      </c>
      <c r="Q990">
        <v>40.333100000000002</v>
      </c>
    </row>
    <row r="991" spans="1:17" x14ac:dyDescent="0.25">
      <c r="A991" s="1">
        <v>39794</v>
      </c>
      <c r="B991">
        <v>57.4437</v>
      </c>
      <c r="C991">
        <v>57.095799999999997</v>
      </c>
      <c r="D991">
        <v>52.689</v>
      </c>
      <c r="E991">
        <v>48.852499999999999</v>
      </c>
      <c r="F991">
        <v>45.577500000000001</v>
      </c>
      <c r="G991">
        <v>42.926499999999997</v>
      </c>
      <c r="H991">
        <v>42.323300000000003</v>
      </c>
      <c r="J991" s="13">
        <v>39834</v>
      </c>
      <c r="K991">
        <v>53.889899999999997</v>
      </c>
      <c r="L991">
        <v>52.2774</v>
      </c>
      <c r="M991">
        <v>47.847299999999997</v>
      </c>
      <c r="N991">
        <v>43.678899999999999</v>
      </c>
      <c r="O991">
        <v>39.808900000000001</v>
      </c>
      <c r="P991">
        <v>36.200400000000002</v>
      </c>
      <c r="Q991">
        <v>35.357300000000002</v>
      </c>
    </row>
    <row r="992" spans="1:17" x14ac:dyDescent="0.25">
      <c r="A992" s="1">
        <v>39797</v>
      </c>
      <c r="B992">
        <v>62.764000000000003</v>
      </c>
      <c r="C992">
        <v>61.275599999999997</v>
      </c>
      <c r="D992">
        <v>56.51</v>
      </c>
      <c r="E992">
        <v>52.412399999999998</v>
      </c>
      <c r="F992">
        <v>49.023499999999999</v>
      </c>
      <c r="G992">
        <v>46.512</v>
      </c>
      <c r="H992">
        <v>46.236400000000003</v>
      </c>
      <c r="J992" s="13">
        <v>39835</v>
      </c>
      <c r="K992">
        <v>53.032699999999998</v>
      </c>
      <c r="L992">
        <v>51.028199999999998</v>
      </c>
      <c r="M992">
        <v>46.326900000000002</v>
      </c>
      <c r="N992">
        <v>41.942399999999999</v>
      </c>
      <c r="O992">
        <v>37.934199999999997</v>
      </c>
      <c r="P992">
        <v>34.275300000000001</v>
      </c>
      <c r="Q992">
        <v>33.678199999999997</v>
      </c>
    </row>
    <row r="993" spans="1:17" x14ac:dyDescent="0.25">
      <c r="A993" s="1">
        <v>39798</v>
      </c>
      <c r="B993">
        <v>58.470100000000002</v>
      </c>
      <c r="C993">
        <v>57.313200000000002</v>
      </c>
      <c r="D993">
        <v>52.162700000000001</v>
      </c>
      <c r="E993">
        <v>47.660299999999999</v>
      </c>
      <c r="F993">
        <v>43.9176</v>
      </c>
      <c r="G993">
        <v>41.091999999999999</v>
      </c>
      <c r="H993">
        <v>40.982700000000001</v>
      </c>
      <c r="J993" s="13">
        <v>39836</v>
      </c>
      <c r="K993">
        <v>52.991500000000002</v>
      </c>
      <c r="L993">
        <v>51.310499999999998</v>
      </c>
      <c r="M993">
        <v>46.412500000000001</v>
      </c>
      <c r="N993">
        <v>41.892699999999998</v>
      </c>
      <c r="O993">
        <v>37.812899999999999</v>
      </c>
      <c r="P993">
        <v>34.142200000000003</v>
      </c>
      <c r="Q993">
        <v>33.210700000000003</v>
      </c>
    </row>
    <row r="994" spans="1:17" x14ac:dyDescent="0.25">
      <c r="A994" s="1">
        <v>39799</v>
      </c>
      <c r="B994">
        <v>52.005200000000002</v>
      </c>
      <c r="C994">
        <v>51.716000000000001</v>
      </c>
      <c r="D994">
        <v>47.103499999999997</v>
      </c>
      <c r="E994">
        <v>42.8476</v>
      </c>
      <c r="F994">
        <v>39.156799999999997</v>
      </c>
      <c r="G994">
        <v>36.363999999999997</v>
      </c>
      <c r="H994">
        <v>36.052700000000002</v>
      </c>
      <c r="J994" s="13">
        <v>39839</v>
      </c>
      <c r="K994">
        <v>51.749499999999998</v>
      </c>
      <c r="L994">
        <v>50.378799999999998</v>
      </c>
      <c r="M994">
        <v>45.506900000000002</v>
      </c>
      <c r="N994">
        <v>40.890099999999997</v>
      </c>
      <c r="O994">
        <v>36.661900000000003</v>
      </c>
      <c r="P994">
        <v>32.882300000000001</v>
      </c>
      <c r="Q994">
        <v>31.921600000000002</v>
      </c>
    </row>
    <row r="995" spans="1:17" x14ac:dyDescent="0.25">
      <c r="A995" s="1">
        <v>39800</v>
      </c>
      <c r="B995">
        <v>45.570300000000003</v>
      </c>
      <c r="C995">
        <v>45.420400000000001</v>
      </c>
      <c r="D995">
        <v>40.800400000000003</v>
      </c>
      <c r="E995">
        <v>36.847900000000003</v>
      </c>
      <c r="F995">
        <v>33.780799999999999</v>
      </c>
      <c r="G995">
        <v>32.169899999999998</v>
      </c>
      <c r="H995">
        <v>32.082599999999999</v>
      </c>
      <c r="J995" s="13">
        <v>39840</v>
      </c>
      <c r="K995">
        <v>48.426000000000002</v>
      </c>
      <c r="L995">
        <v>46.989899999999999</v>
      </c>
      <c r="M995">
        <v>42.057200000000002</v>
      </c>
      <c r="N995">
        <v>37.4084</v>
      </c>
      <c r="O995">
        <v>33.168199999999999</v>
      </c>
      <c r="P995">
        <v>29.412400000000002</v>
      </c>
      <c r="Q995">
        <v>28.700500000000002</v>
      </c>
    </row>
    <row r="996" spans="1:17" x14ac:dyDescent="0.25">
      <c r="A996" s="1">
        <v>39801</v>
      </c>
      <c r="B996">
        <v>50.050400000000003</v>
      </c>
      <c r="C996">
        <v>48.5154</v>
      </c>
      <c r="D996">
        <v>42.840200000000003</v>
      </c>
      <c r="E996">
        <v>37.868899999999996</v>
      </c>
      <c r="F996">
        <v>33.827500000000001</v>
      </c>
      <c r="G996">
        <v>30.938700000000001</v>
      </c>
      <c r="H996">
        <v>30.7166</v>
      </c>
      <c r="J996" s="13">
        <v>39841</v>
      </c>
      <c r="K996">
        <v>44.978000000000002</v>
      </c>
      <c r="L996">
        <v>44.206000000000003</v>
      </c>
      <c r="M996">
        <v>39.511200000000002</v>
      </c>
      <c r="N996">
        <v>35.003799999999998</v>
      </c>
      <c r="O996">
        <v>31.106400000000001</v>
      </c>
      <c r="P996">
        <v>27.934200000000001</v>
      </c>
      <c r="Q996">
        <v>27.272600000000001</v>
      </c>
    </row>
    <row r="997" spans="1:17" x14ac:dyDescent="0.25">
      <c r="A997" s="1">
        <v>39804</v>
      </c>
      <c r="B997">
        <v>48.841999999999999</v>
      </c>
      <c r="C997">
        <v>48.077800000000003</v>
      </c>
      <c r="D997">
        <v>44.475299999999997</v>
      </c>
      <c r="E997">
        <v>41.120600000000003</v>
      </c>
      <c r="F997">
        <v>38.174599999999998</v>
      </c>
      <c r="G997">
        <v>35.656300000000002</v>
      </c>
      <c r="H997">
        <v>35.1524</v>
      </c>
      <c r="J997" s="13">
        <v>39842</v>
      </c>
      <c r="K997">
        <v>47.035600000000002</v>
      </c>
      <c r="L997">
        <v>46.083799999999997</v>
      </c>
      <c r="M997">
        <v>41.413800000000002</v>
      </c>
      <c r="N997">
        <v>37.085000000000001</v>
      </c>
      <c r="O997">
        <v>33.351300000000002</v>
      </c>
      <c r="P997">
        <v>30.263100000000001</v>
      </c>
      <c r="Q997">
        <v>29.479199999999999</v>
      </c>
    </row>
    <row r="998" spans="1:17" x14ac:dyDescent="0.25">
      <c r="A998" s="1">
        <v>39805</v>
      </c>
      <c r="B998">
        <v>49.697899999999997</v>
      </c>
      <c r="C998">
        <v>49.130699999999997</v>
      </c>
      <c r="D998">
        <v>45.687199999999997</v>
      </c>
      <c r="E998">
        <v>42.314799999999998</v>
      </c>
      <c r="F998">
        <v>39.271599999999999</v>
      </c>
      <c r="G998">
        <v>36.609099999999998</v>
      </c>
      <c r="H998">
        <v>35.877899999999997</v>
      </c>
      <c r="J998" s="13">
        <v>39843</v>
      </c>
      <c r="K998">
        <v>51.2973</v>
      </c>
      <c r="L998">
        <v>49.235100000000003</v>
      </c>
      <c r="M998">
        <v>44.287199999999999</v>
      </c>
      <c r="N998">
        <v>39.693300000000001</v>
      </c>
      <c r="O998">
        <v>35.674799999999998</v>
      </c>
      <c r="P998">
        <v>32.431199999999997</v>
      </c>
      <c r="Q998">
        <v>31.9329</v>
      </c>
    </row>
    <row r="999" spans="1:17" x14ac:dyDescent="0.25">
      <c r="A999" s="1">
        <v>39806</v>
      </c>
      <c r="B999">
        <v>49.652799999999999</v>
      </c>
      <c r="C999">
        <v>48.767899999999997</v>
      </c>
      <c r="D999">
        <v>45.098599999999998</v>
      </c>
      <c r="E999">
        <v>41.566200000000002</v>
      </c>
      <c r="F999">
        <v>38.326700000000002</v>
      </c>
      <c r="G999">
        <v>35.457500000000003</v>
      </c>
      <c r="H999">
        <v>35.061300000000003</v>
      </c>
      <c r="J999" s="13">
        <v>39846</v>
      </c>
      <c r="K999">
        <v>54.653399999999998</v>
      </c>
      <c r="L999">
        <v>52.487000000000002</v>
      </c>
      <c r="M999">
        <v>47.551200000000001</v>
      </c>
      <c r="N999">
        <v>43.005299999999998</v>
      </c>
      <c r="O999">
        <v>38.966099999999997</v>
      </c>
      <c r="P999">
        <v>35.456400000000002</v>
      </c>
      <c r="Q999">
        <v>34.750900000000001</v>
      </c>
    </row>
    <row r="1000" spans="1:17" x14ac:dyDescent="0.25">
      <c r="A1000" s="1">
        <v>39808</v>
      </c>
      <c r="B1000">
        <v>49.965499999999999</v>
      </c>
      <c r="C1000">
        <v>48.932899999999997</v>
      </c>
      <c r="D1000">
        <v>45.037799999999997</v>
      </c>
      <c r="E1000">
        <v>41.306800000000003</v>
      </c>
      <c r="F1000">
        <v>37.872599999999998</v>
      </c>
      <c r="G1000">
        <v>34.872900000000001</v>
      </c>
      <c r="H1000">
        <v>34.523800000000001</v>
      </c>
      <c r="J1000" s="13">
        <v>39847</v>
      </c>
      <c r="K1000">
        <v>50.659100000000002</v>
      </c>
      <c r="L1000">
        <v>48.852499999999999</v>
      </c>
      <c r="M1000">
        <v>43.380299999999998</v>
      </c>
      <c r="N1000">
        <v>38.368899999999996</v>
      </c>
      <c r="O1000">
        <v>34.1755</v>
      </c>
      <c r="P1000">
        <v>31.137799999999999</v>
      </c>
      <c r="Q1000">
        <v>30.6449</v>
      </c>
    </row>
    <row r="1001" spans="1:17" x14ac:dyDescent="0.25">
      <c r="A1001" s="1">
        <v>39811</v>
      </c>
      <c r="B1001">
        <v>51.300899999999999</v>
      </c>
      <c r="C1001">
        <v>50.621499999999997</v>
      </c>
      <c r="D1001">
        <v>46.616599999999998</v>
      </c>
      <c r="E1001">
        <v>42.803600000000003</v>
      </c>
      <c r="F1001">
        <v>39.412799999999997</v>
      </c>
      <c r="G1001">
        <v>36.438800000000001</v>
      </c>
      <c r="H1001">
        <v>35.632899999999999</v>
      </c>
      <c r="J1001" s="13">
        <v>39848</v>
      </c>
      <c r="K1001">
        <v>50.816699999999997</v>
      </c>
      <c r="L1001">
        <v>49.468000000000004</v>
      </c>
      <c r="M1001">
        <v>44.035299999999999</v>
      </c>
      <c r="N1001">
        <v>38.997100000000003</v>
      </c>
      <c r="O1001">
        <v>34.794699999999999</v>
      </c>
      <c r="P1001">
        <v>31.804400000000001</v>
      </c>
      <c r="Q1001">
        <v>31.153700000000001</v>
      </c>
    </row>
    <row r="1002" spans="1:17" x14ac:dyDescent="0.25">
      <c r="A1002" s="1">
        <v>39812</v>
      </c>
      <c r="B1002">
        <v>48.520299999999999</v>
      </c>
      <c r="C1002">
        <v>47.998100000000001</v>
      </c>
      <c r="D1002">
        <v>43.888599999999997</v>
      </c>
      <c r="E1002">
        <v>40.059699999999999</v>
      </c>
      <c r="F1002">
        <v>36.893799999999999</v>
      </c>
      <c r="G1002">
        <v>34.436900000000001</v>
      </c>
      <c r="H1002">
        <v>33.926499999999997</v>
      </c>
      <c r="J1002" s="13">
        <v>39849</v>
      </c>
      <c r="K1002">
        <v>50.341200000000001</v>
      </c>
      <c r="L1002">
        <v>48.710299999999997</v>
      </c>
      <c r="M1002">
        <v>42.985700000000001</v>
      </c>
      <c r="N1002">
        <v>37.770499999999998</v>
      </c>
      <c r="O1002">
        <v>33.575000000000003</v>
      </c>
      <c r="P1002">
        <v>30.882400000000001</v>
      </c>
      <c r="Q1002">
        <v>30.530100000000001</v>
      </c>
    </row>
    <row r="1003" spans="1:17" x14ac:dyDescent="0.25">
      <c r="A1003" s="1">
        <v>39813</v>
      </c>
      <c r="B1003">
        <v>45.596200000000003</v>
      </c>
      <c r="C1003">
        <v>44.972200000000001</v>
      </c>
      <c r="D1003">
        <v>40.389299999999999</v>
      </c>
      <c r="E1003">
        <v>36.111600000000003</v>
      </c>
      <c r="F1003">
        <v>32.763500000000001</v>
      </c>
      <c r="G1003">
        <v>30.567599999999999</v>
      </c>
      <c r="H1003">
        <v>30.341100000000001</v>
      </c>
      <c r="J1003" s="13">
        <v>39850</v>
      </c>
      <c r="K1003">
        <v>49.2318</v>
      </c>
      <c r="L1003">
        <v>47.8</v>
      </c>
      <c r="M1003">
        <v>42.511000000000003</v>
      </c>
      <c r="N1003">
        <v>38.039400000000001</v>
      </c>
      <c r="O1003">
        <v>34.801200000000001</v>
      </c>
      <c r="P1003">
        <v>33.1006</v>
      </c>
      <c r="Q1003">
        <v>32.980600000000003</v>
      </c>
    </row>
    <row r="1004" spans="1:17" x14ac:dyDescent="0.25">
      <c r="A1004" s="1">
        <v>39815</v>
      </c>
      <c r="B1004">
        <v>40.522300000000001</v>
      </c>
      <c r="C1004">
        <v>40.360599999999998</v>
      </c>
      <c r="D1004">
        <v>37.378100000000003</v>
      </c>
      <c r="E1004">
        <v>34.236800000000002</v>
      </c>
      <c r="F1004">
        <v>31.312999999999999</v>
      </c>
      <c r="G1004">
        <v>28.609300000000001</v>
      </c>
      <c r="H1004">
        <v>28.2547</v>
      </c>
      <c r="J1004" s="13">
        <v>39853</v>
      </c>
      <c r="K1004">
        <v>53.970500000000001</v>
      </c>
      <c r="L1004">
        <v>52.271099999999997</v>
      </c>
      <c r="M1004">
        <v>46.138100000000001</v>
      </c>
      <c r="N1004">
        <v>41.173000000000002</v>
      </c>
      <c r="O1004">
        <v>37.799700000000001</v>
      </c>
      <c r="P1004">
        <v>36.323500000000003</v>
      </c>
      <c r="Q1004">
        <v>36.255499999999998</v>
      </c>
    </row>
    <row r="1005" spans="1:17" x14ac:dyDescent="0.25">
      <c r="A1005" s="1">
        <v>39818</v>
      </c>
      <c r="B1005">
        <v>42.250999999999998</v>
      </c>
      <c r="C1005">
        <v>41.848300000000002</v>
      </c>
      <c r="D1005">
        <v>38.692599999999999</v>
      </c>
      <c r="E1005">
        <v>35.503900000000002</v>
      </c>
      <c r="F1005">
        <v>32.555599999999998</v>
      </c>
      <c r="G1005">
        <v>30.01</v>
      </c>
      <c r="H1005">
        <v>29.725899999999999</v>
      </c>
      <c r="J1005" s="13">
        <v>39854</v>
      </c>
      <c r="K1005">
        <v>58.654699999999998</v>
      </c>
      <c r="L1005">
        <v>57.213700000000003</v>
      </c>
      <c r="M1005">
        <v>50.736600000000003</v>
      </c>
      <c r="N1005">
        <v>44.967500000000001</v>
      </c>
      <c r="O1005">
        <v>40.862200000000001</v>
      </c>
      <c r="P1005">
        <v>39.0657</v>
      </c>
      <c r="Q1005">
        <v>39.081099999999999</v>
      </c>
    </row>
    <row r="1006" spans="1:17" x14ac:dyDescent="0.25">
      <c r="A1006" s="1">
        <v>39819</v>
      </c>
      <c r="B1006">
        <v>40.689100000000003</v>
      </c>
      <c r="C1006">
        <v>40.578299999999999</v>
      </c>
      <c r="D1006">
        <v>37.456499999999998</v>
      </c>
      <c r="E1006">
        <v>34.174100000000003</v>
      </c>
      <c r="F1006">
        <v>31.16</v>
      </c>
      <c r="G1006">
        <v>28.454699999999999</v>
      </c>
      <c r="H1006">
        <v>28.123799999999999</v>
      </c>
      <c r="J1006" s="13">
        <v>39855</v>
      </c>
      <c r="K1006">
        <v>56.046599999999998</v>
      </c>
      <c r="L1006">
        <v>54.171700000000001</v>
      </c>
      <c r="M1006">
        <v>47.381300000000003</v>
      </c>
      <c r="N1006">
        <v>41.566299999999998</v>
      </c>
      <c r="O1006">
        <v>37.604599999999998</v>
      </c>
      <c r="P1006">
        <v>36.546599999999998</v>
      </c>
      <c r="Q1006">
        <v>36.909300000000002</v>
      </c>
    </row>
    <row r="1007" spans="1:17" x14ac:dyDescent="0.25">
      <c r="A1007" s="1">
        <v>39820</v>
      </c>
      <c r="B1007">
        <v>46.3887</v>
      </c>
      <c r="C1007">
        <v>45.804600000000001</v>
      </c>
      <c r="D1007">
        <v>42.435499999999998</v>
      </c>
      <c r="E1007">
        <v>39.069499999999998</v>
      </c>
      <c r="F1007">
        <v>35.877200000000002</v>
      </c>
      <c r="G1007">
        <v>32.991300000000003</v>
      </c>
      <c r="H1007">
        <v>32.655200000000001</v>
      </c>
      <c r="J1007" s="13">
        <v>39856</v>
      </c>
      <c r="K1007">
        <v>58.703600000000002</v>
      </c>
      <c r="L1007">
        <v>56.470100000000002</v>
      </c>
      <c r="M1007">
        <v>49.266300000000001</v>
      </c>
      <c r="N1007">
        <v>43.024500000000003</v>
      </c>
      <c r="O1007">
        <v>38.8352</v>
      </c>
      <c r="P1007">
        <v>38.101300000000002</v>
      </c>
      <c r="Q1007">
        <v>38.963000000000001</v>
      </c>
    </row>
    <row r="1008" spans="1:17" x14ac:dyDescent="0.25">
      <c r="A1008" s="1">
        <v>39821</v>
      </c>
      <c r="B1008">
        <v>46.3217</v>
      </c>
      <c r="C1008">
        <v>45.601900000000001</v>
      </c>
      <c r="D1008">
        <v>42.003900000000002</v>
      </c>
      <c r="E1008">
        <v>38.543799999999997</v>
      </c>
      <c r="F1008">
        <v>35.371600000000001</v>
      </c>
      <c r="G1008">
        <v>32.613</v>
      </c>
      <c r="H1008">
        <v>32.400500000000001</v>
      </c>
      <c r="J1008" s="13">
        <v>39857</v>
      </c>
      <c r="K1008">
        <v>55.184100000000001</v>
      </c>
      <c r="L1008">
        <v>52.682099999999998</v>
      </c>
      <c r="M1008">
        <v>44.163200000000003</v>
      </c>
      <c r="N1008">
        <v>37.204300000000003</v>
      </c>
      <c r="O1008">
        <v>33.498699999999999</v>
      </c>
      <c r="P1008">
        <v>35.3964</v>
      </c>
      <c r="Q1008">
        <v>37.07</v>
      </c>
    </row>
    <row r="1009" spans="1:17" x14ac:dyDescent="0.25">
      <c r="A1009" s="1">
        <v>39822</v>
      </c>
      <c r="B1009">
        <v>45.755699999999997</v>
      </c>
      <c r="C1009">
        <v>44.849400000000003</v>
      </c>
      <c r="D1009">
        <v>41.106400000000001</v>
      </c>
      <c r="E1009">
        <v>37.638300000000001</v>
      </c>
      <c r="F1009">
        <v>34.5182</v>
      </c>
      <c r="G1009">
        <v>31.92</v>
      </c>
      <c r="H1009">
        <v>31.688199999999998</v>
      </c>
      <c r="J1009" s="13">
        <v>39861</v>
      </c>
      <c r="K1009">
        <v>86.158199999999994</v>
      </c>
      <c r="L1009">
        <v>80.5334</v>
      </c>
      <c r="M1009">
        <v>69.476799999999997</v>
      </c>
      <c r="N1009">
        <v>61.058700000000002</v>
      </c>
      <c r="O1009">
        <v>57.068899999999999</v>
      </c>
      <c r="P1009">
        <v>58.851900000000001</v>
      </c>
      <c r="Q1009">
        <v>60.601300000000002</v>
      </c>
    </row>
    <row r="1010" spans="1:17" x14ac:dyDescent="0.25">
      <c r="A1010" s="1">
        <v>39825</v>
      </c>
      <c r="B1010">
        <v>50.718400000000003</v>
      </c>
      <c r="C1010">
        <v>49.700099999999999</v>
      </c>
      <c r="D1010">
        <v>46.013100000000001</v>
      </c>
      <c r="E1010">
        <v>42.453200000000002</v>
      </c>
      <c r="F1010">
        <v>39.042099999999998</v>
      </c>
      <c r="G1010">
        <v>35.815899999999999</v>
      </c>
      <c r="H1010">
        <v>35.428199999999997</v>
      </c>
      <c r="J1010" s="13">
        <v>39862</v>
      </c>
      <c r="K1010">
        <v>91.846100000000007</v>
      </c>
      <c r="L1010">
        <v>82.610200000000006</v>
      </c>
      <c r="M1010">
        <v>67.932100000000005</v>
      </c>
      <c r="N1010">
        <v>59.0139</v>
      </c>
      <c r="O1010">
        <v>58.301900000000003</v>
      </c>
      <c r="P1010">
        <v>68.077500000000001</v>
      </c>
      <c r="Q1010">
        <v>73.265199999999993</v>
      </c>
    </row>
    <row r="1011" spans="1:17" x14ac:dyDescent="0.25">
      <c r="A1011" s="1">
        <v>39826</v>
      </c>
      <c r="B1011">
        <v>48.362400000000001</v>
      </c>
      <c r="C1011">
        <v>47.7333</v>
      </c>
      <c r="D1011">
        <v>43.9298</v>
      </c>
      <c r="E1011">
        <v>40.236600000000003</v>
      </c>
      <c r="F1011">
        <v>36.853299999999997</v>
      </c>
      <c r="G1011">
        <v>33.7376</v>
      </c>
      <c r="H1011">
        <v>33.003700000000002</v>
      </c>
      <c r="J1011" s="13">
        <v>39863</v>
      </c>
      <c r="K1011">
        <v>95.361999999999995</v>
      </c>
      <c r="L1011">
        <v>89.377499999999998</v>
      </c>
      <c r="M1011">
        <v>67.215199999999996</v>
      </c>
      <c r="N1011">
        <v>57.334899999999998</v>
      </c>
      <c r="O1011">
        <v>60.003500000000003</v>
      </c>
      <c r="P1011">
        <v>79.296499999999995</v>
      </c>
      <c r="Q1011">
        <v>82.284099999999995</v>
      </c>
    </row>
    <row r="1012" spans="1:17" x14ac:dyDescent="0.25">
      <c r="A1012" s="1">
        <v>39827</v>
      </c>
      <c r="B1012">
        <v>53.1526</v>
      </c>
      <c r="C1012">
        <v>52.054200000000002</v>
      </c>
      <c r="D1012">
        <v>48.046799999999998</v>
      </c>
      <c r="E1012">
        <v>44.305999999999997</v>
      </c>
      <c r="F1012">
        <v>40.863599999999998</v>
      </c>
      <c r="G1012">
        <v>37.69</v>
      </c>
      <c r="H1012">
        <v>36.994999999999997</v>
      </c>
      <c r="J1012" s="13">
        <v>39867</v>
      </c>
      <c r="K1012">
        <v>57.151299999999999</v>
      </c>
      <c r="L1012">
        <v>55.369500000000002</v>
      </c>
      <c r="M1012">
        <v>51.331800000000001</v>
      </c>
      <c r="N1012">
        <v>47.616100000000003</v>
      </c>
      <c r="O1012">
        <v>44.253500000000003</v>
      </c>
      <c r="P1012">
        <v>41.309899999999999</v>
      </c>
      <c r="Q1012">
        <v>39.665100000000002</v>
      </c>
    </row>
    <row r="1013" spans="1:17" x14ac:dyDescent="0.25">
      <c r="A1013" s="1">
        <v>39828</v>
      </c>
      <c r="B1013">
        <v>53.150199999999998</v>
      </c>
      <c r="C1013">
        <v>51.672699999999999</v>
      </c>
      <c r="D1013">
        <v>47.062199999999997</v>
      </c>
      <c r="E1013">
        <v>42.891199999999998</v>
      </c>
      <c r="F1013">
        <v>39.229700000000001</v>
      </c>
      <c r="G1013">
        <v>36.068300000000001</v>
      </c>
      <c r="H1013">
        <v>35.545299999999997</v>
      </c>
      <c r="J1013" s="13">
        <v>39868</v>
      </c>
      <c r="K1013">
        <v>50.7121</v>
      </c>
      <c r="L1013">
        <v>49.319099999999999</v>
      </c>
      <c r="M1013">
        <v>45.342399999999998</v>
      </c>
      <c r="N1013">
        <v>41.617800000000003</v>
      </c>
      <c r="O1013">
        <v>38.240299999999998</v>
      </c>
      <c r="P1013">
        <v>35.323300000000003</v>
      </c>
      <c r="Q1013">
        <v>33.842199999999998</v>
      </c>
    </row>
    <row r="1014" spans="1:17" x14ac:dyDescent="0.25">
      <c r="A1014" s="1">
        <v>39829</v>
      </c>
      <c r="B1014">
        <v>49.912500000000001</v>
      </c>
      <c r="C1014">
        <v>48.8583</v>
      </c>
      <c r="D1014">
        <v>44.427199999999999</v>
      </c>
      <c r="E1014">
        <v>40.294199999999996</v>
      </c>
      <c r="F1014">
        <v>36.592100000000002</v>
      </c>
      <c r="G1014">
        <v>33.299500000000002</v>
      </c>
      <c r="H1014">
        <v>32.566699999999997</v>
      </c>
      <c r="J1014" s="13">
        <v>39869</v>
      </c>
      <c r="K1014">
        <v>50.750300000000003</v>
      </c>
      <c r="L1014">
        <v>48.975200000000001</v>
      </c>
      <c r="M1014">
        <v>44.971299999999999</v>
      </c>
      <c r="N1014">
        <v>41.171100000000003</v>
      </c>
      <c r="O1014">
        <v>37.675199999999997</v>
      </c>
      <c r="P1014">
        <v>34.608400000000003</v>
      </c>
      <c r="Q1014">
        <v>33.331600000000002</v>
      </c>
    </row>
    <row r="1015" spans="1:17" x14ac:dyDescent="0.25">
      <c r="A1015" s="1">
        <v>39833</v>
      </c>
      <c r="B1015">
        <v>56.009599999999999</v>
      </c>
      <c r="C1015">
        <v>54.761400000000002</v>
      </c>
      <c r="D1015">
        <v>51.238799999999998</v>
      </c>
      <c r="E1015">
        <v>47.918999999999997</v>
      </c>
      <c r="F1015">
        <v>44.805999999999997</v>
      </c>
      <c r="G1015">
        <v>41.923000000000002</v>
      </c>
      <c r="H1015">
        <v>41.022300000000001</v>
      </c>
      <c r="J1015" s="13">
        <v>39870</v>
      </c>
      <c r="K1015">
        <v>50.2455</v>
      </c>
      <c r="L1015">
        <v>48.5563</v>
      </c>
      <c r="M1015">
        <v>44.777000000000001</v>
      </c>
      <c r="N1015">
        <v>41.203899999999997</v>
      </c>
      <c r="O1015">
        <v>37.944200000000002</v>
      </c>
      <c r="P1015">
        <v>35.163499999999999</v>
      </c>
      <c r="Q1015">
        <v>33.903399999999998</v>
      </c>
    </row>
    <row r="1016" spans="1:17" x14ac:dyDescent="0.25">
      <c r="A1016" s="1">
        <v>39834</v>
      </c>
      <c r="B1016">
        <v>53.004899999999999</v>
      </c>
      <c r="C1016">
        <v>51.686999999999998</v>
      </c>
      <c r="D1016">
        <v>48.058999999999997</v>
      </c>
      <c r="E1016">
        <v>44.615099999999998</v>
      </c>
      <c r="F1016">
        <v>41.371000000000002</v>
      </c>
      <c r="G1016">
        <v>38.365299999999998</v>
      </c>
      <c r="H1016">
        <v>37.633400000000002</v>
      </c>
      <c r="J1016" s="13">
        <v>39871</v>
      </c>
      <c r="K1016">
        <v>51.526600000000002</v>
      </c>
      <c r="L1016">
        <v>49.8889</v>
      </c>
      <c r="M1016">
        <v>45.999200000000002</v>
      </c>
      <c r="N1016">
        <v>42.390700000000002</v>
      </c>
      <c r="O1016">
        <v>39.128100000000003</v>
      </c>
      <c r="P1016">
        <v>36.320099999999996</v>
      </c>
      <c r="Q1016">
        <v>34.751600000000003</v>
      </c>
    </row>
    <row r="1017" spans="1:17" x14ac:dyDescent="0.25">
      <c r="A1017" s="1">
        <v>39835</v>
      </c>
      <c r="B1017">
        <v>52.078299999999999</v>
      </c>
      <c r="C1017">
        <v>50.497799999999998</v>
      </c>
      <c r="D1017">
        <v>46.766800000000003</v>
      </c>
      <c r="E1017">
        <v>43.245800000000003</v>
      </c>
      <c r="F1017">
        <v>39.956600000000002</v>
      </c>
      <c r="G1017">
        <v>36.982599999999998</v>
      </c>
      <c r="H1017">
        <v>36.432699999999997</v>
      </c>
      <c r="J1017" s="13">
        <v>39874</v>
      </c>
      <c r="K1017">
        <v>59.402900000000002</v>
      </c>
      <c r="L1017">
        <v>56.758600000000001</v>
      </c>
      <c r="M1017">
        <v>52.753700000000002</v>
      </c>
      <c r="N1017">
        <v>49.238900000000001</v>
      </c>
      <c r="O1017">
        <v>46.209800000000001</v>
      </c>
      <c r="P1017">
        <v>43.719299999999997</v>
      </c>
      <c r="Q1017">
        <v>42.2483</v>
      </c>
    </row>
    <row r="1018" spans="1:17" x14ac:dyDescent="0.25">
      <c r="A1018" s="1">
        <v>39836</v>
      </c>
      <c r="B1018">
        <v>51.4071</v>
      </c>
      <c r="C1018">
        <v>50.168599999999998</v>
      </c>
      <c r="D1018">
        <v>46.494500000000002</v>
      </c>
      <c r="E1018">
        <v>42.9953</v>
      </c>
      <c r="F1018">
        <v>39.693600000000004</v>
      </c>
      <c r="G1018">
        <v>36.650300000000001</v>
      </c>
      <c r="H1018">
        <v>35.820599999999999</v>
      </c>
      <c r="J1018" s="13">
        <v>39875</v>
      </c>
      <c r="K1018">
        <v>57.516199999999998</v>
      </c>
      <c r="L1018">
        <v>54.7836</v>
      </c>
      <c r="M1018">
        <v>50.3157</v>
      </c>
      <c r="N1018">
        <v>46.463099999999997</v>
      </c>
      <c r="O1018">
        <v>43.317999999999998</v>
      </c>
      <c r="P1018">
        <v>41.0533</v>
      </c>
      <c r="Q1018">
        <v>39.964799999999997</v>
      </c>
    </row>
    <row r="1019" spans="1:17" x14ac:dyDescent="0.25">
      <c r="A1019" s="1">
        <v>39839</v>
      </c>
      <c r="B1019">
        <v>49.936</v>
      </c>
      <c r="C1019">
        <v>48.857599999999998</v>
      </c>
      <c r="D1019">
        <v>45.086500000000001</v>
      </c>
      <c r="E1019">
        <v>41.560600000000001</v>
      </c>
      <c r="F1019">
        <v>38.301400000000001</v>
      </c>
      <c r="G1019">
        <v>35.363599999999998</v>
      </c>
      <c r="H1019">
        <v>34.5657</v>
      </c>
      <c r="J1019" s="13">
        <v>39876</v>
      </c>
      <c r="K1019">
        <v>55.270099999999999</v>
      </c>
      <c r="L1019">
        <v>52.182000000000002</v>
      </c>
      <c r="M1019">
        <v>47.491399999999999</v>
      </c>
      <c r="N1019">
        <v>43.512500000000003</v>
      </c>
      <c r="O1019">
        <v>40.4206</v>
      </c>
      <c r="P1019">
        <v>38.478700000000003</v>
      </c>
      <c r="Q1019">
        <v>37.8919</v>
      </c>
    </row>
    <row r="1020" spans="1:17" x14ac:dyDescent="0.25">
      <c r="A1020" s="1">
        <v>39840</v>
      </c>
      <c r="B1020">
        <v>47.030299999999997</v>
      </c>
      <c r="C1020">
        <v>45.9405</v>
      </c>
      <c r="D1020">
        <v>42.229399999999998</v>
      </c>
      <c r="E1020">
        <v>38.724400000000003</v>
      </c>
      <c r="F1020">
        <v>35.4315</v>
      </c>
      <c r="G1020">
        <v>32.399900000000002</v>
      </c>
      <c r="H1020">
        <v>31.7562</v>
      </c>
      <c r="J1020" s="13">
        <v>39877</v>
      </c>
      <c r="K1020">
        <v>62.421700000000001</v>
      </c>
      <c r="L1020">
        <v>58.213500000000003</v>
      </c>
      <c r="M1020">
        <v>53.822499999999998</v>
      </c>
      <c r="N1020">
        <v>50.089399999999998</v>
      </c>
      <c r="O1020">
        <v>47.071300000000001</v>
      </c>
      <c r="P1020">
        <v>44.894500000000001</v>
      </c>
      <c r="Q1020">
        <v>43.921300000000002</v>
      </c>
    </row>
    <row r="1021" spans="1:17" x14ac:dyDescent="0.25">
      <c r="A1021" s="1">
        <v>39841</v>
      </c>
      <c r="B1021">
        <v>43.440600000000003</v>
      </c>
      <c r="C1021">
        <v>43.0182</v>
      </c>
      <c r="D1021">
        <v>39.330599999999997</v>
      </c>
      <c r="E1021">
        <v>35.870899999999999</v>
      </c>
      <c r="F1021">
        <v>32.674300000000002</v>
      </c>
      <c r="G1021">
        <v>29.802099999999999</v>
      </c>
      <c r="H1021">
        <v>29.107500000000002</v>
      </c>
      <c r="J1021" s="13">
        <v>39878</v>
      </c>
      <c r="K1021">
        <v>63.544400000000003</v>
      </c>
      <c r="L1021">
        <v>59.548200000000001</v>
      </c>
      <c r="M1021">
        <v>55.084200000000003</v>
      </c>
      <c r="N1021">
        <v>51.441899999999997</v>
      </c>
      <c r="O1021">
        <v>48.643500000000003</v>
      </c>
      <c r="P1021">
        <v>46.803699999999999</v>
      </c>
      <c r="Q1021">
        <v>45.977200000000003</v>
      </c>
    </row>
    <row r="1022" spans="1:17" x14ac:dyDescent="0.25">
      <c r="A1022" s="1">
        <v>39842</v>
      </c>
      <c r="B1022">
        <v>45.310899999999997</v>
      </c>
      <c r="C1022">
        <v>44.704500000000003</v>
      </c>
      <c r="D1022">
        <v>41.044600000000003</v>
      </c>
      <c r="E1022">
        <v>37.606900000000003</v>
      </c>
      <c r="F1022">
        <v>34.422199999999997</v>
      </c>
      <c r="G1022">
        <v>31.550699999999999</v>
      </c>
      <c r="H1022">
        <v>30.721299999999999</v>
      </c>
      <c r="J1022" s="13">
        <v>39881</v>
      </c>
      <c r="K1022">
        <v>63.0623</v>
      </c>
      <c r="L1022">
        <v>58.744399999999999</v>
      </c>
      <c r="M1022">
        <v>53.987400000000001</v>
      </c>
      <c r="N1022">
        <v>50.106099999999998</v>
      </c>
      <c r="O1022">
        <v>47.296500000000002</v>
      </c>
      <c r="P1022">
        <v>45.894799999999996</v>
      </c>
      <c r="Q1022">
        <v>45.859200000000001</v>
      </c>
    </row>
    <row r="1023" spans="1:17" x14ac:dyDescent="0.25">
      <c r="A1023" s="1">
        <v>39843</v>
      </c>
      <c r="B1023">
        <v>47.955399999999997</v>
      </c>
      <c r="C1023">
        <v>46.4572</v>
      </c>
      <c r="D1023">
        <v>42.880699999999997</v>
      </c>
      <c r="E1023">
        <v>39.512500000000003</v>
      </c>
      <c r="F1023">
        <v>36.358899999999998</v>
      </c>
      <c r="G1023">
        <v>33.478900000000003</v>
      </c>
      <c r="H1023">
        <v>32.928800000000003</v>
      </c>
      <c r="J1023" s="13">
        <v>39882</v>
      </c>
      <c r="K1023">
        <v>57.247</v>
      </c>
      <c r="L1023">
        <v>53.674500000000002</v>
      </c>
      <c r="M1023">
        <v>48.857300000000002</v>
      </c>
      <c r="N1023">
        <v>45.193800000000003</v>
      </c>
      <c r="O1023">
        <v>42.986800000000002</v>
      </c>
      <c r="P1023">
        <v>42.649700000000003</v>
      </c>
      <c r="Q1023">
        <v>43.517800000000001</v>
      </c>
    </row>
    <row r="1024" spans="1:17" x14ac:dyDescent="0.25">
      <c r="A1024" s="1">
        <v>39846</v>
      </c>
      <c r="B1024">
        <v>49.648499999999999</v>
      </c>
      <c r="C1024">
        <v>48.096299999999999</v>
      </c>
      <c r="D1024">
        <v>44.519599999999997</v>
      </c>
      <c r="E1024">
        <v>41.135300000000001</v>
      </c>
      <c r="F1024">
        <v>37.9542</v>
      </c>
      <c r="G1024">
        <v>35.051299999999998</v>
      </c>
      <c r="H1024">
        <v>34.377299999999998</v>
      </c>
      <c r="J1024" s="13">
        <v>39883</v>
      </c>
      <c r="K1024">
        <v>55.149799999999999</v>
      </c>
      <c r="L1024">
        <v>51.682200000000002</v>
      </c>
      <c r="M1024">
        <v>46.94</v>
      </c>
      <c r="N1024">
        <v>43.492199999999997</v>
      </c>
      <c r="O1024">
        <v>41.773800000000001</v>
      </c>
      <c r="P1024">
        <v>42.4985</v>
      </c>
      <c r="Q1024">
        <v>44.3217</v>
      </c>
    </row>
    <row r="1025" spans="1:17" x14ac:dyDescent="0.25">
      <c r="A1025" s="1">
        <v>39847</v>
      </c>
      <c r="B1025">
        <v>46.020600000000002</v>
      </c>
      <c r="C1025">
        <v>44.804900000000004</v>
      </c>
      <c r="D1025">
        <v>41.139200000000002</v>
      </c>
      <c r="E1025">
        <v>37.707799999999999</v>
      </c>
      <c r="F1025">
        <v>34.516100000000002</v>
      </c>
      <c r="G1025">
        <v>31.636399999999998</v>
      </c>
      <c r="H1025">
        <v>30.969200000000001</v>
      </c>
      <c r="J1025" s="13">
        <v>39884</v>
      </c>
      <c r="K1025">
        <v>52.110599999999998</v>
      </c>
      <c r="L1025">
        <v>48.8551</v>
      </c>
      <c r="M1025">
        <v>43.040300000000002</v>
      </c>
      <c r="N1025">
        <v>39.147300000000001</v>
      </c>
      <c r="O1025">
        <v>37.525799999999997</v>
      </c>
      <c r="P1025">
        <v>38.786200000000001</v>
      </c>
      <c r="Q1025">
        <v>40.940100000000001</v>
      </c>
    </row>
    <row r="1026" spans="1:17" x14ac:dyDescent="0.25">
      <c r="A1026" s="1">
        <v>39848</v>
      </c>
      <c r="B1026">
        <v>46.3626</v>
      </c>
      <c r="C1026">
        <v>45.463500000000003</v>
      </c>
      <c r="D1026">
        <v>41.765999999999998</v>
      </c>
      <c r="E1026">
        <v>38.318800000000003</v>
      </c>
      <c r="F1026">
        <v>35.1295</v>
      </c>
      <c r="G1026">
        <v>32.240099999999998</v>
      </c>
      <c r="H1026">
        <v>31.329799999999999</v>
      </c>
      <c r="J1026" s="13">
        <v>39885</v>
      </c>
      <c r="K1026">
        <v>56.375100000000003</v>
      </c>
      <c r="L1026">
        <v>51.008600000000001</v>
      </c>
      <c r="M1026">
        <v>44.131300000000003</v>
      </c>
      <c r="N1026">
        <v>39.852499999999999</v>
      </c>
      <c r="O1026">
        <v>38.739699999999999</v>
      </c>
      <c r="P1026">
        <v>41.095700000000001</v>
      </c>
      <c r="Q1026">
        <v>42.694699999999997</v>
      </c>
    </row>
    <row r="1027" spans="1:17" x14ac:dyDescent="0.25">
      <c r="A1027" s="1">
        <v>39849</v>
      </c>
      <c r="B1027">
        <v>45.690600000000003</v>
      </c>
      <c r="C1027">
        <v>44.606499999999997</v>
      </c>
      <c r="D1027">
        <v>40.863500000000002</v>
      </c>
      <c r="E1027">
        <v>37.419800000000002</v>
      </c>
      <c r="F1027">
        <v>34.293399999999998</v>
      </c>
      <c r="G1027">
        <v>31.5808</v>
      </c>
      <c r="H1027">
        <v>30.9832</v>
      </c>
      <c r="J1027" s="13">
        <v>39888</v>
      </c>
      <c r="K1027">
        <v>67.929400000000001</v>
      </c>
      <c r="L1027">
        <v>62.773499999999999</v>
      </c>
      <c r="M1027">
        <v>52.334899999999998</v>
      </c>
      <c r="N1027">
        <v>46.360700000000001</v>
      </c>
      <c r="O1027">
        <v>45.286000000000001</v>
      </c>
      <c r="P1027">
        <v>48.994599999999998</v>
      </c>
      <c r="Q1027">
        <v>52.3399</v>
      </c>
    </row>
    <row r="1028" spans="1:17" x14ac:dyDescent="0.25">
      <c r="A1028" s="1">
        <v>39850</v>
      </c>
      <c r="B1028">
        <v>45.164200000000001</v>
      </c>
      <c r="C1028">
        <v>44.224699999999999</v>
      </c>
      <c r="D1028">
        <v>40.632899999999999</v>
      </c>
      <c r="E1028">
        <v>37.363900000000001</v>
      </c>
      <c r="F1028">
        <v>34.457900000000002</v>
      </c>
      <c r="G1028">
        <v>32.007300000000001</v>
      </c>
      <c r="H1028">
        <v>31.655999999999999</v>
      </c>
      <c r="J1028" s="13">
        <v>39889</v>
      </c>
      <c r="K1028">
        <v>72.974199999999996</v>
      </c>
      <c r="L1028">
        <v>65.334699999999998</v>
      </c>
      <c r="M1028">
        <v>51.051699999999997</v>
      </c>
      <c r="N1028">
        <v>43.731699999999996</v>
      </c>
      <c r="O1028">
        <v>43.565199999999997</v>
      </c>
      <c r="P1028">
        <v>51.9358</v>
      </c>
      <c r="Q1028">
        <v>58.504199999999997</v>
      </c>
    </row>
    <row r="1029" spans="1:17" x14ac:dyDescent="0.25">
      <c r="A1029" s="1">
        <v>39853</v>
      </c>
      <c r="B1029">
        <v>46.460299999999997</v>
      </c>
      <c r="C1029">
        <v>45.4604</v>
      </c>
      <c r="D1029">
        <v>41.656700000000001</v>
      </c>
      <c r="E1029">
        <v>38.2301</v>
      </c>
      <c r="F1029">
        <v>35.233499999999999</v>
      </c>
      <c r="G1029">
        <v>32.776800000000001</v>
      </c>
      <c r="H1029">
        <v>32.4343</v>
      </c>
      <c r="J1029" s="13">
        <v>39890</v>
      </c>
      <c r="K1029">
        <v>83.055000000000007</v>
      </c>
      <c r="L1029">
        <v>74.522099999999995</v>
      </c>
      <c r="M1029">
        <v>59.551200000000001</v>
      </c>
      <c r="N1029">
        <v>53.919600000000003</v>
      </c>
      <c r="O1029">
        <v>55.217100000000002</v>
      </c>
      <c r="P1029">
        <v>60.321599999999997</v>
      </c>
      <c r="Q1029">
        <v>61.446800000000003</v>
      </c>
    </row>
    <row r="1030" spans="1:17" x14ac:dyDescent="0.25">
      <c r="A1030" s="1">
        <v>39854</v>
      </c>
      <c r="B1030">
        <v>49.305500000000002</v>
      </c>
      <c r="C1030">
        <v>48.579500000000003</v>
      </c>
      <c r="D1030">
        <v>44.938000000000002</v>
      </c>
      <c r="E1030">
        <v>41.590800000000002</v>
      </c>
      <c r="F1030">
        <v>38.567799999999998</v>
      </c>
      <c r="G1030">
        <v>35.914499999999997</v>
      </c>
      <c r="H1030">
        <v>34.999299999999998</v>
      </c>
      <c r="J1030" s="13">
        <v>39891</v>
      </c>
      <c r="K1030">
        <v>105.696</v>
      </c>
      <c r="L1030">
        <v>90.112700000000004</v>
      </c>
      <c r="M1030">
        <v>67.783100000000005</v>
      </c>
      <c r="N1030">
        <v>54.496200000000002</v>
      </c>
      <c r="O1030">
        <v>59.853200000000001</v>
      </c>
      <c r="P1030">
        <v>70.4238</v>
      </c>
      <c r="Q1030">
        <v>70.4238</v>
      </c>
    </row>
    <row r="1031" spans="1:17" x14ac:dyDescent="0.25">
      <c r="A1031" s="1">
        <v>39855</v>
      </c>
      <c r="B1031">
        <v>47.746699999999997</v>
      </c>
      <c r="C1031">
        <v>46.747599999999998</v>
      </c>
      <c r="D1031">
        <v>43.056199999999997</v>
      </c>
      <c r="E1031">
        <v>39.642899999999997</v>
      </c>
      <c r="F1031">
        <v>36.534700000000001</v>
      </c>
      <c r="G1031">
        <v>33.798299999999998</v>
      </c>
      <c r="H1031">
        <v>33.024299999999997</v>
      </c>
      <c r="J1031" s="13">
        <v>39895</v>
      </c>
      <c r="K1031">
        <v>59.644500000000001</v>
      </c>
      <c r="L1031">
        <v>54.933500000000002</v>
      </c>
      <c r="M1031">
        <v>45.692</v>
      </c>
      <c r="N1031">
        <v>38.412599999999998</v>
      </c>
      <c r="O1031">
        <v>33.845999999999997</v>
      </c>
      <c r="P1031">
        <v>32.813600000000001</v>
      </c>
      <c r="Q1031">
        <v>33.177</v>
      </c>
    </row>
    <row r="1032" spans="1:17" x14ac:dyDescent="0.25">
      <c r="A1032" s="1">
        <v>39856</v>
      </c>
      <c r="B1032">
        <v>48.999400000000001</v>
      </c>
      <c r="C1032">
        <v>47.8628</v>
      </c>
      <c r="D1032">
        <v>44.2042</v>
      </c>
      <c r="E1032">
        <v>40.900599999999997</v>
      </c>
      <c r="F1032">
        <v>37.959499999999998</v>
      </c>
      <c r="G1032">
        <v>35.414299999999997</v>
      </c>
      <c r="H1032">
        <v>34.549399999999999</v>
      </c>
      <c r="J1032" s="13">
        <v>39896</v>
      </c>
      <c r="K1032">
        <v>56.506500000000003</v>
      </c>
      <c r="L1032">
        <v>53.2834</v>
      </c>
      <c r="M1032">
        <v>45.408799999999999</v>
      </c>
      <c r="N1032">
        <v>39.692599999999999</v>
      </c>
      <c r="O1032">
        <v>37.119999999999997</v>
      </c>
      <c r="P1032">
        <v>38.494</v>
      </c>
      <c r="Q1032">
        <v>39.694299999999998</v>
      </c>
    </row>
    <row r="1033" spans="1:17" x14ac:dyDescent="0.25">
      <c r="A1033" s="1">
        <v>39857</v>
      </c>
      <c r="B1033">
        <v>45.7864</v>
      </c>
      <c r="C1033">
        <v>44.646500000000003</v>
      </c>
      <c r="D1033">
        <v>40.629399999999997</v>
      </c>
      <c r="E1033">
        <v>36.988300000000002</v>
      </c>
      <c r="F1033">
        <v>33.784399999999998</v>
      </c>
      <c r="G1033">
        <v>31.124700000000001</v>
      </c>
      <c r="H1033">
        <v>30.438800000000001</v>
      </c>
      <c r="J1033" s="13">
        <v>39897</v>
      </c>
      <c r="K1033">
        <v>59.9101</v>
      </c>
      <c r="L1033">
        <v>55.895299999999999</v>
      </c>
      <c r="M1033">
        <v>47.7941</v>
      </c>
      <c r="N1033">
        <v>42.237299999999998</v>
      </c>
      <c r="O1033">
        <v>39.927399999999999</v>
      </c>
      <c r="P1033">
        <v>41.317900000000002</v>
      </c>
      <c r="Q1033">
        <v>42.699100000000001</v>
      </c>
    </row>
    <row r="1034" spans="1:17" x14ac:dyDescent="0.25">
      <c r="A1034" s="1">
        <v>39861</v>
      </c>
      <c r="B1034">
        <v>52.516199999999998</v>
      </c>
      <c r="C1034">
        <v>50.578499999999998</v>
      </c>
      <c r="D1034">
        <v>46.502699999999997</v>
      </c>
      <c r="E1034">
        <v>42.778100000000002</v>
      </c>
      <c r="F1034">
        <v>39.446399999999997</v>
      </c>
      <c r="G1034">
        <v>36.596299999999999</v>
      </c>
      <c r="H1034">
        <v>35.772799999999997</v>
      </c>
      <c r="J1034" s="13">
        <v>39898</v>
      </c>
      <c r="K1034">
        <v>56.223799999999997</v>
      </c>
      <c r="L1034">
        <v>52.724800000000002</v>
      </c>
      <c r="M1034">
        <v>43.2254</v>
      </c>
      <c r="N1034">
        <v>36.989400000000003</v>
      </c>
      <c r="O1034">
        <v>33.862699999999997</v>
      </c>
      <c r="P1034">
        <v>33.7136</v>
      </c>
      <c r="Q1034">
        <v>33.7136</v>
      </c>
    </row>
    <row r="1035" spans="1:17" x14ac:dyDescent="0.25">
      <c r="A1035" s="1">
        <v>39862</v>
      </c>
      <c r="B1035">
        <v>52.351500000000001</v>
      </c>
      <c r="C1035">
        <v>50.349499999999999</v>
      </c>
      <c r="D1035">
        <v>46.360999999999997</v>
      </c>
      <c r="E1035">
        <v>42.691299999999998</v>
      </c>
      <c r="F1035">
        <v>39.39</v>
      </c>
      <c r="G1035">
        <v>36.554200000000002</v>
      </c>
      <c r="H1035">
        <v>35.666499999999999</v>
      </c>
      <c r="J1035" s="13">
        <v>39899</v>
      </c>
      <c r="K1035">
        <v>62.066299999999998</v>
      </c>
      <c r="L1035">
        <v>55.4129</v>
      </c>
      <c r="M1035">
        <v>42.630800000000001</v>
      </c>
      <c r="N1035">
        <v>34.809100000000001</v>
      </c>
      <c r="O1035">
        <v>32.917499999999997</v>
      </c>
      <c r="P1035">
        <v>36.511899999999997</v>
      </c>
      <c r="Q1035">
        <v>36.756399999999999</v>
      </c>
    </row>
    <row r="1036" spans="1:17" x14ac:dyDescent="0.25">
      <c r="A1036" s="1">
        <v>39863</v>
      </c>
      <c r="B1036">
        <v>51.241900000000001</v>
      </c>
      <c r="C1036">
        <v>49.293999999999997</v>
      </c>
      <c r="D1036">
        <v>45.246299999999998</v>
      </c>
      <c r="E1036">
        <v>41.552700000000002</v>
      </c>
      <c r="F1036">
        <v>38.258200000000002</v>
      </c>
      <c r="G1036">
        <v>35.454999999999998</v>
      </c>
      <c r="H1036">
        <v>34.534799999999997</v>
      </c>
      <c r="J1036" s="13">
        <v>39902</v>
      </c>
      <c r="K1036">
        <v>106.3353</v>
      </c>
      <c r="L1036">
        <v>93.864099999999993</v>
      </c>
      <c r="M1036">
        <v>68.492000000000004</v>
      </c>
      <c r="N1036">
        <v>56.259399999999999</v>
      </c>
      <c r="O1036">
        <v>59.6554</v>
      </c>
      <c r="P1036">
        <v>72.080600000000004</v>
      </c>
      <c r="Q1036">
        <v>72.402600000000007</v>
      </c>
    </row>
    <row r="1037" spans="1:17" x14ac:dyDescent="0.25">
      <c r="A1037" s="1">
        <v>39864</v>
      </c>
      <c r="B1037">
        <v>51.926699999999997</v>
      </c>
      <c r="C1037">
        <v>50.4009</v>
      </c>
      <c r="D1037">
        <v>45.9193</v>
      </c>
      <c r="E1037">
        <v>41.9392</v>
      </c>
      <c r="F1037">
        <v>38.508200000000002</v>
      </c>
      <c r="G1037">
        <v>35.700200000000002</v>
      </c>
      <c r="H1037">
        <v>34.433700000000002</v>
      </c>
      <c r="J1037" s="13">
        <v>39904</v>
      </c>
      <c r="K1037">
        <v>47.710799999999999</v>
      </c>
      <c r="L1037">
        <v>46.545400000000001</v>
      </c>
      <c r="M1037">
        <v>42.411200000000001</v>
      </c>
      <c r="N1037">
        <v>39.033900000000003</v>
      </c>
      <c r="O1037">
        <v>36.608699999999999</v>
      </c>
      <c r="P1037">
        <v>35.171399999999998</v>
      </c>
      <c r="Q1037">
        <v>34.868200000000002</v>
      </c>
    </row>
    <row r="1038" spans="1:17" x14ac:dyDescent="0.25">
      <c r="A1038" s="1">
        <v>39867</v>
      </c>
      <c r="B1038">
        <v>53.842399999999998</v>
      </c>
      <c r="C1038">
        <v>52.2425</v>
      </c>
      <c r="D1038">
        <v>48.675800000000002</v>
      </c>
      <c r="E1038">
        <v>45.437199999999997</v>
      </c>
      <c r="F1038">
        <v>42.505099999999999</v>
      </c>
      <c r="G1038">
        <v>39.873899999999999</v>
      </c>
      <c r="H1038">
        <v>38.340400000000002</v>
      </c>
      <c r="J1038" s="13">
        <v>39905</v>
      </c>
      <c r="K1038">
        <v>47.204300000000003</v>
      </c>
      <c r="L1038">
        <v>46.366300000000003</v>
      </c>
      <c r="M1038">
        <v>42.738700000000001</v>
      </c>
      <c r="N1038">
        <v>39.758499999999998</v>
      </c>
      <c r="O1038">
        <v>37.659399999999998</v>
      </c>
      <c r="P1038">
        <v>36.424999999999997</v>
      </c>
      <c r="Q1038">
        <v>36.198099999999997</v>
      </c>
    </row>
    <row r="1039" spans="1:17" x14ac:dyDescent="0.25">
      <c r="A1039" s="1">
        <v>39868</v>
      </c>
      <c r="B1039">
        <v>48.0657</v>
      </c>
      <c r="C1039">
        <v>46.833799999999997</v>
      </c>
      <c r="D1039">
        <v>43.431600000000003</v>
      </c>
      <c r="E1039">
        <v>40.341000000000001</v>
      </c>
      <c r="F1039">
        <v>37.564900000000002</v>
      </c>
      <c r="G1039">
        <v>35.129199999999997</v>
      </c>
      <c r="H1039">
        <v>33.8553</v>
      </c>
      <c r="J1039" s="13">
        <v>39906</v>
      </c>
      <c r="K1039">
        <v>45.572099999999999</v>
      </c>
      <c r="L1039">
        <v>44.018799999999999</v>
      </c>
      <c r="M1039">
        <v>39.991399999999999</v>
      </c>
      <c r="N1039">
        <v>36.8626</v>
      </c>
      <c r="O1039">
        <v>34.791699999999999</v>
      </c>
      <c r="P1039">
        <v>33.792999999999999</v>
      </c>
      <c r="Q1039">
        <v>33.717700000000001</v>
      </c>
    </row>
    <row r="1040" spans="1:17" x14ac:dyDescent="0.25">
      <c r="A1040" s="1">
        <v>39869</v>
      </c>
      <c r="B1040">
        <v>48.895600000000002</v>
      </c>
      <c r="C1040">
        <v>47.251100000000001</v>
      </c>
      <c r="D1040">
        <v>43.648499999999999</v>
      </c>
      <c r="E1040">
        <v>40.311199999999999</v>
      </c>
      <c r="F1040">
        <v>37.252299999999998</v>
      </c>
      <c r="G1040">
        <v>34.492100000000001</v>
      </c>
      <c r="H1040">
        <v>33.291600000000003</v>
      </c>
      <c r="J1040" s="13">
        <v>39909</v>
      </c>
      <c r="K1040">
        <v>47.525599999999997</v>
      </c>
      <c r="L1040">
        <v>46.359000000000002</v>
      </c>
      <c r="M1040">
        <v>41.500399999999999</v>
      </c>
      <c r="N1040">
        <v>37.803899999999999</v>
      </c>
      <c r="O1040">
        <v>35.727899999999998</v>
      </c>
      <c r="P1040">
        <v>35.529400000000003</v>
      </c>
      <c r="Q1040">
        <v>36.0122</v>
      </c>
    </row>
    <row r="1041" spans="1:17" x14ac:dyDescent="0.25">
      <c r="A1041" s="1">
        <v>39870</v>
      </c>
      <c r="B1041">
        <v>48.826500000000003</v>
      </c>
      <c r="C1041">
        <v>47.165300000000002</v>
      </c>
      <c r="D1041">
        <v>43.537599999999998</v>
      </c>
      <c r="E1041">
        <v>40.195599999999999</v>
      </c>
      <c r="F1041">
        <v>37.182400000000001</v>
      </c>
      <c r="G1041">
        <v>34.561500000000002</v>
      </c>
      <c r="H1041">
        <v>33.317100000000003</v>
      </c>
      <c r="J1041" s="13">
        <v>39910</v>
      </c>
      <c r="K1041">
        <v>48.506100000000004</v>
      </c>
      <c r="L1041">
        <v>46.2164</v>
      </c>
      <c r="M1041">
        <v>41.045400000000001</v>
      </c>
      <c r="N1041">
        <v>37.159999999999997</v>
      </c>
      <c r="O1041">
        <v>34.958599999999997</v>
      </c>
      <c r="P1041">
        <v>34.718800000000002</v>
      </c>
      <c r="Q1041">
        <v>34.991</v>
      </c>
    </row>
    <row r="1042" spans="1:17" x14ac:dyDescent="0.25">
      <c r="A1042" s="1">
        <v>39871</v>
      </c>
      <c r="B1042">
        <v>49.6023</v>
      </c>
      <c r="C1042">
        <v>47.181199999999997</v>
      </c>
      <c r="D1042">
        <v>43.764200000000002</v>
      </c>
      <c r="E1042">
        <v>40.603999999999999</v>
      </c>
      <c r="F1042">
        <v>37.731999999999999</v>
      </c>
      <c r="G1042">
        <v>35.203099999999999</v>
      </c>
      <c r="H1042">
        <v>34.308399999999999</v>
      </c>
      <c r="J1042" s="13">
        <v>39911</v>
      </c>
      <c r="K1042">
        <v>45.972799999999999</v>
      </c>
      <c r="L1042">
        <v>43.181600000000003</v>
      </c>
      <c r="M1042">
        <v>37.988700000000001</v>
      </c>
      <c r="N1042">
        <v>34.4452</v>
      </c>
      <c r="O1042">
        <v>33.075099999999999</v>
      </c>
      <c r="P1042">
        <v>34.189399999999999</v>
      </c>
      <c r="Q1042">
        <v>34.678899999999999</v>
      </c>
    </row>
    <row r="1043" spans="1:17" x14ac:dyDescent="0.25">
      <c r="A1043" s="1">
        <v>39874</v>
      </c>
      <c r="B1043">
        <v>56.411000000000001</v>
      </c>
      <c r="C1043">
        <v>54.044800000000002</v>
      </c>
      <c r="D1043">
        <v>50.298900000000003</v>
      </c>
      <c r="E1043">
        <v>46.813299999999998</v>
      </c>
      <c r="F1043">
        <v>43.642800000000001</v>
      </c>
      <c r="G1043">
        <v>40.857700000000001</v>
      </c>
      <c r="H1043">
        <v>39.107300000000002</v>
      </c>
      <c r="J1043" s="13">
        <v>39912</v>
      </c>
      <c r="K1043">
        <v>43.889600000000002</v>
      </c>
      <c r="L1043">
        <v>42.287999999999997</v>
      </c>
      <c r="M1043">
        <v>36.317999999999998</v>
      </c>
      <c r="N1043">
        <v>32.810899999999997</v>
      </c>
      <c r="O1043">
        <v>31.658999999999999</v>
      </c>
      <c r="P1043">
        <v>32.328000000000003</v>
      </c>
      <c r="Q1043">
        <v>32.704900000000002</v>
      </c>
    </row>
    <row r="1044" spans="1:17" x14ac:dyDescent="0.25">
      <c r="A1044" s="1">
        <v>39875</v>
      </c>
      <c r="B1044">
        <v>54.438800000000001</v>
      </c>
      <c r="C1044">
        <v>52.078299999999999</v>
      </c>
      <c r="D1044">
        <v>48.143300000000004</v>
      </c>
      <c r="E1044">
        <v>44.592300000000002</v>
      </c>
      <c r="F1044">
        <v>41.444499999999998</v>
      </c>
      <c r="G1044">
        <v>38.735500000000002</v>
      </c>
      <c r="H1044">
        <v>36.924799999999998</v>
      </c>
      <c r="J1044" s="13">
        <v>39916</v>
      </c>
      <c r="K1044">
        <v>60.873800000000003</v>
      </c>
      <c r="L1044">
        <v>57.451300000000003</v>
      </c>
      <c r="M1044">
        <v>47.072299999999998</v>
      </c>
      <c r="N1044">
        <v>41.575299999999999</v>
      </c>
      <c r="O1044">
        <v>40.396000000000001</v>
      </c>
      <c r="P1044">
        <v>41.976199999999999</v>
      </c>
      <c r="Q1044">
        <v>42.163600000000002</v>
      </c>
    </row>
    <row r="1045" spans="1:17" x14ac:dyDescent="0.25">
      <c r="A1045" s="1">
        <v>39876</v>
      </c>
      <c r="B1045">
        <v>51.627000000000002</v>
      </c>
      <c r="C1045">
        <v>49.075000000000003</v>
      </c>
      <c r="D1045">
        <v>45.1342</v>
      </c>
      <c r="E1045">
        <v>41.571800000000003</v>
      </c>
      <c r="F1045">
        <v>38.419199999999996</v>
      </c>
      <c r="G1045">
        <v>35.722200000000001</v>
      </c>
      <c r="H1045">
        <v>34.243600000000001</v>
      </c>
      <c r="J1045" s="13">
        <v>39917</v>
      </c>
      <c r="K1045">
        <v>63.577599999999997</v>
      </c>
      <c r="L1045">
        <v>60.5914</v>
      </c>
      <c r="M1045">
        <v>49.514699999999998</v>
      </c>
      <c r="N1045">
        <v>43.237400000000001</v>
      </c>
      <c r="O1045">
        <v>43.0623</v>
      </c>
      <c r="P1045">
        <v>49.415599999999998</v>
      </c>
      <c r="Q1045">
        <v>52.396700000000003</v>
      </c>
    </row>
    <row r="1046" spans="1:17" x14ac:dyDescent="0.25">
      <c r="A1046" s="1">
        <v>39877</v>
      </c>
      <c r="B1046">
        <v>57.905099999999997</v>
      </c>
      <c r="C1046">
        <v>54.469499999999996</v>
      </c>
      <c r="D1046">
        <v>50.743600000000001</v>
      </c>
      <c r="E1046">
        <v>47.377499999999998</v>
      </c>
      <c r="F1046">
        <v>44.417400000000001</v>
      </c>
      <c r="G1046">
        <v>41.938499999999998</v>
      </c>
      <c r="H1046">
        <v>40.578099999999999</v>
      </c>
      <c r="J1046" s="13">
        <v>39918</v>
      </c>
      <c r="K1046">
        <v>71.837699999999998</v>
      </c>
      <c r="L1046">
        <v>68.619699999999995</v>
      </c>
      <c r="M1046">
        <v>52.8035</v>
      </c>
      <c r="N1046">
        <v>43.5837</v>
      </c>
      <c r="O1046">
        <v>44.198500000000003</v>
      </c>
      <c r="P1046">
        <v>51.627200000000002</v>
      </c>
      <c r="Q1046">
        <v>52.258400000000002</v>
      </c>
    </row>
    <row r="1047" spans="1:17" x14ac:dyDescent="0.25">
      <c r="A1047" s="1">
        <v>39878</v>
      </c>
      <c r="B1047">
        <v>58.4621</v>
      </c>
      <c r="C1047">
        <v>55.2712</v>
      </c>
      <c r="D1047">
        <v>51.568600000000004</v>
      </c>
      <c r="E1047">
        <v>48.3217</v>
      </c>
      <c r="F1047">
        <v>45.561300000000003</v>
      </c>
      <c r="G1047">
        <v>43.351900000000001</v>
      </c>
      <c r="H1047">
        <v>41.924100000000003</v>
      </c>
      <c r="J1047" s="13">
        <v>39919</v>
      </c>
      <c r="K1047">
        <v>94.729600000000005</v>
      </c>
      <c r="L1047">
        <v>86.065100000000001</v>
      </c>
      <c r="M1047">
        <v>55.455100000000002</v>
      </c>
      <c r="N1047">
        <v>38.465800000000002</v>
      </c>
      <c r="O1047">
        <v>46.5946</v>
      </c>
      <c r="P1047">
        <v>52.604300000000002</v>
      </c>
      <c r="Q1047">
        <v>52.604300000000002</v>
      </c>
    </row>
    <row r="1048" spans="1:17" x14ac:dyDescent="0.25">
      <c r="A1048" s="1">
        <v>39881</v>
      </c>
      <c r="B1048">
        <v>57.013399999999997</v>
      </c>
      <c r="C1048">
        <v>53.484499999999997</v>
      </c>
      <c r="D1048">
        <v>49.509900000000002</v>
      </c>
      <c r="E1048">
        <v>46.092399999999998</v>
      </c>
      <c r="F1048">
        <v>43.304299999999998</v>
      </c>
      <c r="G1048">
        <v>41.244199999999999</v>
      </c>
      <c r="H1048">
        <v>40.214799999999997</v>
      </c>
      <c r="J1048" s="13">
        <v>39923</v>
      </c>
      <c r="K1048">
        <v>43.865499999999997</v>
      </c>
      <c r="L1048">
        <v>42.735700000000001</v>
      </c>
      <c r="M1048">
        <v>39.369100000000003</v>
      </c>
      <c r="N1048">
        <v>36.558</v>
      </c>
      <c r="O1048">
        <v>34.335700000000003</v>
      </c>
      <c r="P1048">
        <v>32.664200000000001</v>
      </c>
      <c r="Q1048">
        <v>32.339100000000002</v>
      </c>
    </row>
    <row r="1049" spans="1:17" x14ac:dyDescent="0.25">
      <c r="A1049" s="1">
        <v>39882</v>
      </c>
      <c r="B1049">
        <v>50.713500000000003</v>
      </c>
      <c r="C1049">
        <v>48.181699999999999</v>
      </c>
      <c r="D1049">
        <v>44.6798</v>
      </c>
      <c r="E1049">
        <v>41.742800000000003</v>
      </c>
      <c r="F1049">
        <v>39.420999999999999</v>
      </c>
      <c r="G1049">
        <v>37.790199999999999</v>
      </c>
      <c r="H1049">
        <v>37.0929</v>
      </c>
      <c r="J1049" s="13">
        <v>39924</v>
      </c>
      <c r="K1049">
        <v>42.693300000000001</v>
      </c>
      <c r="L1049">
        <v>41.702100000000002</v>
      </c>
      <c r="M1049">
        <v>38.0443</v>
      </c>
      <c r="N1049">
        <v>34.872500000000002</v>
      </c>
      <c r="O1049">
        <v>32.336100000000002</v>
      </c>
      <c r="P1049">
        <v>30.474599999999999</v>
      </c>
      <c r="Q1049">
        <v>30.1206</v>
      </c>
    </row>
    <row r="1050" spans="1:17" x14ac:dyDescent="0.25">
      <c r="A1050" s="1">
        <v>39883</v>
      </c>
      <c r="B1050">
        <v>48.996600000000001</v>
      </c>
      <c r="C1050">
        <v>46.744100000000003</v>
      </c>
      <c r="D1050">
        <v>43.479500000000002</v>
      </c>
      <c r="E1050">
        <v>40.7682</v>
      </c>
      <c r="F1050">
        <v>38.6629</v>
      </c>
      <c r="G1050">
        <v>37.226799999999997</v>
      </c>
      <c r="H1050">
        <v>36.669499999999999</v>
      </c>
      <c r="J1050" s="13">
        <v>39925</v>
      </c>
      <c r="K1050">
        <v>41.330800000000004</v>
      </c>
      <c r="L1050">
        <v>40.674900000000001</v>
      </c>
      <c r="M1050">
        <v>37.152700000000003</v>
      </c>
      <c r="N1050">
        <v>33.950699999999998</v>
      </c>
      <c r="O1050">
        <v>31.370999999999999</v>
      </c>
      <c r="P1050">
        <v>29.482399999999998</v>
      </c>
      <c r="Q1050">
        <v>29.091100000000001</v>
      </c>
    </row>
    <row r="1051" spans="1:17" x14ac:dyDescent="0.25">
      <c r="A1051" s="1">
        <v>39884</v>
      </c>
      <c r="B1051">
        <v>44.918599999999998</v>
      </c>
      <c r="C1051">
        <v>43.3795</v>
      </c>
      <c r="D1051">
        <v>40.344099999999997</v>
      </c>
      <c r="E1051">
        <v>37.820399999999999</v>
      </c>
      <c r="F1051">
        <v>35.853099999999998</v>
      </c>
      <c r="G1051">
        <v>34.522599999999997</v>
      </c>
      <c r="H1051">
        <v>34.053699999999999</v>
      </c>
      <c r="J1051" s="13">
        <v>39926</v>
      </c>
      <c r="K1051">
        <v>43.495699999999999</v>
      </c>
      <c r="L1051">
        <v>42.171100000000003</v>
      </c>
      <c r="M1051">
        <v>38.343400000000003</v>
      </c>
      <c r="N1051">
        <v>34.996000000000002</v>
      </c>
      <c r="O1051">
        <v>32.236199999999997</v>
      </c>
      <c r="P1051">
        <v>30.069900000000001</v>
      </c>
      <c r="Q1051">
        <v>29.7791</v>
      </c>
    </row>
    <row r="1052" spans="1:17" x14ac:dyDescent="0.25">
      <c r="A1052" s="1">
        <v>39885</v>
      </c>
      <c r="B1052">
        <v>46.4786</v>
      </c>
      <c r="C1052">
        <v>45.107399999999998</v>
      </c>
      <c r="D1052">
        <v>41.686300000000003</v>
      </c>
      <c r="E1052">
        <v>38.841700000000003</v>
      </c>
      <c r="F1052">
        <v>36.693199999999997</v>
      </c>
      <c r="G1052">
        <v>35.361800000000002</v>
      </c>
      <c r="H1052">
        <v>34.971800000000002</v>
      </c>
      <c r="J1052" s="13">
        <v>39927</v>
      </c>
      <c r="K1052">
        <v>42.65</v>
      </c>
      <c r="L1052">
        <v>41.465699999999998</v>
      </c>
      <c r="M1052">
        <v>37.523899999999998</v>
      </c>
      <c r="N1052">
        <v>34.069299999999998</v>
      </c>
      <c r="O1052">
        <v>31.329000000000001</v>
      </c>
      <c r="P1052">
        <v>29.396599999999999</v>
      </c>
      <c r="Q1052">
        <v>29.236499999999999</v>
      </c>
    </row>
    <row r="1053" spans="1:17" x14ac:dyDescent="0.25">
      <c r="A1053" s="1">
        <v>39888</v>
      </c>
      <c r="B1053">
        <v>49.639200000000002</v>
      </c>
      <c r="C1053">
        <v>47.66</v>
      </c>
      <c r="D1053">
        <v>43.328000000000003</v>
      </c>
      <c r="E1053">
        <v>39.876899999999999</v>
      </c>
      <c r="F1053">
        <v>37.358600000000003</v>
      </c>
      <c r="G1053">
        <v>35.840400000000002</v>
      </c>
      <c r="H1053">
        <v>35.459499999999998</v>
      </c>
      <c r="J1053" s="13">
        <v>39930</v>
      </c>
      <c r="K1053">
        <v>45.575699999999998</v>
      </c>
      <c r="L1053">
        <v>44.305799999999998</v>
      </c>
      <c r="M1053">
        <v>40.237499999999997</v>
      </c>
      <c r="N1053">
        <v>36.695799999999998</v>
      </c>
      <c r="O1053">
        <v>33.837299999999999</v>
      </c>
      <c r="P1053">
        <v>31.729099999999999</v>
      </c>
      <c r="Q1053">
        <v>31.4941</v>
      </c>
    </row>
    <row r="1054" spans="1:17" x14ac:dyDescent="0.25">
      <c r="A1054" s="1">
        <v>39889</v>
      </c>
      <c r="B1054">
        <v>48.435200000000002</v>
      </c>
      <c r="C1054">
        <v>46.177100000000003</v>
      </c>
      <c r="D1054">
        <v>41.624600000000001</v>
      </c>
      <c r="E1054">
        <v>38.023299999999999</v>
      </c>
      <c r="F1054">
        <v>35.366900000000001</v>
      </c>
      <c r="G1054">
        <v>33.813000000000002</v>
      </c>
      <c r="H1054">
        <v>33.506100000000004</v>
      </c>
      <c r="J1054" s="13">
        <v>39931</v>
      </c>
      <c r="K1054">
        <v>44.544499999999999</v>
      </c>
      <c r="L1054">
        <v>43.614699999999999</v>
      </c>
      <c r="M1054">
        <v>39.225900000000003</v>
      </c>
      <c r="N1054">
        <v>35.287799999999997</v>
      </c>
      <c r="O1054">
        <v>32.192700000000002</v>
      </c>
      <c r="P1054">
        <v>30.0974</v>
      </c>
      <c r="Q1054">
        <v>29.764800000000001</v>
      </c>
    </row>
    <row r="1055" spans="1:17" x14ac:dyDescent="0.25">
      <c r="A1055" s="1">
        <v>39890</v>
      </c>
      <c r="B1055">
        <v>48.1539</v>
      </c>
      <c r="C1055">
        <v>45.9604</v>
      </c>
      <c r="D1055">
        <v>40.8354</v>
      </c>
      <c r="E1055">
        <v>37.047699999999999</v>
      </c>
      <c r="F1055">
        <v>34.5672</v>
      </c>
      <c r="G1055">
        <v>33.502400000000002</v>
      </c>
      <c r="H1055">
        <v>33.4923</v>
      </c>
      <c r="J1055" s="13">
        <v>39932</v>
      </c>
      <c r="K1055">
        <v>42.8705</v>
      </c>
      <c r="L1055">
        <v>41.771000000000001</v>
      </c>
      <c r="M1055">
        <v>37.367199999999997</v>
      </c>
      <c r="N1055">
        <v>33.577199999999998</v>
      </c>
      <c r="O1055">
        <v>30.764700000000001</v>
      </c>
      <c r="P1055">
        <v>29.164999999999999</v>
      </c>
      <c r="Q1055">
        <v>29.051300000000001</v>
      </c>
    </row>
    <row r="1056" spans="1:17" x14ac:dyDescent="0.25">
      <c r="A1056" s="1">
        <v>39891</v>
      </c>
      <c r="B1056">
        <v>52.040599999999998</v>
      </c>
      <c r="C1056">
        <v>48.637500000000003</v>
      </c>
      <c r="D1056">
        <v>43.062100000000001</v>
      </c>
      <c r="E1056">
        <v>39.063400000000001</v>
      </c>
      <c r="F1056">
        <v>36.774700000000003</v>
      </c>
      <c r="G1056">
        <v>36.3215</v>
      </c>
      <c r="H1056">
        <v>36.575400000000002</v>
      </c>
      <c r="J1056" s="13">
        <v>39933</v>
      </c>
      <c r="K1056">
        <v>42.753100000000003</v>
      </c>
      <c r="L1056">
        <v>41.592100000000002</v>
      </c>
      <c r="M1056">
        <v>37.165999999999997</v>
      </c>
      <c r="N1056">
        <v>33.478700000000003</v>
      </c>
      <c r="O1056">
        <v>30.8614</v>
      </c>
      <c r="P1056">
        <v>29.453299999999999</v>
      </c>
      <c r="Q1056">
        <v>29.3643</v>
      </c>
    </row>
    <row r="1057" spans="1:17" x14ac:dyDescent="0.25">
      <c r="A1057" s="1">
        <v>39892</v>
      </c>
      <c r="B1057">
        <v>61.846800000000002</v>
      </c>
      <c r="C1057">
        <v>57.139299999999999</v>
      </c>
      <c r="D1057">
        <v>49.443300000000001</v>
      </c>
      <c r="E1057">
        <v>43.238700000000001</v>
      </c>
      <c r="F1057">
        <v>39.034700000000001</v>
      </c>
      <c r="G1057">
        <v>37.131300000000003</v>
      </c>
      <c r="H1057">
        <v>37.084699999999998</v>
      </c>
      <c r="J1057" s="13">
        <v>39934</v>
      </c>
      <c r="K1057">
        <v>42.410800000000002</v>
      </c>
      <c r="L1057">
        <v>41.165300000000002</v>
      </c>
      <c r="M1057">
        <v>36.329700000000003</v>
      </c>
      <c r="N1057">
        <v>32.417900000000003</v>
      </c>
      <c r="O1057">
        <v>29.6935</v>
      </c>
      <c r="P1057">
        <v>28.240200000000002</v>
      </c>
      <c r="Q1057">
        <v>28.1389</v>
      </c>
    </row>
    <row r="1058" spans="1:17" x14ac:dyDescent="0.25">
      <c r="A1058" s="1">
        <v>39895</v>
      </c>
      <c r="B1058">
        <v>48.159500000000001</v>
      </c>
      <c r="C1058">
        <v>46.199599999999997</v>
      </c>
      <c r="D1058">
        <v>42.143300000000004</v>
      </c>
      <c r="E1058">
        <v>38.598199999999999</v>
      </c>
      <c r="F1058">
        <v>35.689100000000003</v>
      </c>
      <c r="G1058">
        <v>33.448999999999998</v>
      </c>
      <c r="H1058">
        <v>32.991300000000003</v>
      </c>
      <c r="J1058" s="13">
        <v>39937</v>
      </c>
      <c r="K1058">
        <v>44.219700000000003</v>
      </c>
      <c r="L1058">
        <v>43.668700000000001</v>
      </c>
      <c r="M1058">
        <v>38.355200000000004</v>
      </c>
      <c r="N1058">
        <v>33.829099999999997</v>
      </c>
      <c r="O1058">
        <v>30.9816</v>
      </c>
      <c r="P1058">
        <v>30.120699999999999</v>
      </c>
      <c r="Q1058">
        <v>30.179200000000002</v>
      </c>
    </row>
    <row r="1059" spans="1:17" x14ac:dyDescent="0.25">
      <c r="A1059" s="1">
        <v>39896</v>
      </c>
      <c r="B1059">
        <v>46.970500000000001</v>
      </c>
      <c r="C1059">
        <v>45.68</v>
      </c>
      <c r="D1059">
        <v>42.216500000000003</v>
      </c>
      <c r="E1059">
        <v>39.213000000000001</v>
      </c>
      <c r="F1059">
        <v>36.770099999999999</v>
      </c>
      <c r="G1059">
        <v>34.925899999999999</v>
      </c>
      <c r="H1059">
        <v>34.473999999999997</v>
      </c>
      <c r="J1059" s="13">
        <v>39938</v>
      </c>
      <c r="K1059">
        <v>42.887599999999999</v>
      </c>
      <c r="L1059">
        <v>42.2866</v>
      </c>
      <c r="M1059">
        <v>37.196899999999999</v>
      </c>
      <c r="N1059">
        <v>33.146500000000003</v>
      </c>
      <c r="O1059">
        <v>30.6798</v>
      </c>
      <c r="P1059">
        <v>30.197500000000002</v>
      </c>
      <c r="Q1059">
        <v>30.329499999999999</v>
      </c>
    </row>
    <row r="1060" spans="1:17" x14ac:dyDescent="0.25">
      <c r="A1060" s="1">
        <v>39897</v>
      </c>
      <c r="B1060">
        <v>49.285600000000002</v>
      </c>
      <c r="C1060">
        <v>47.619199999999999</v>
      </c>
      <c r="D1060">
        <v>43.942300000000003</v>
      </c>
      <c r="E1060">
        <v>40.833399999999997</v>
      </c>
      <c r="F1060">
        <v>38.414700000000003</v>
      </c>
      <c r="G1060">
        <v>36.727699999999999</v>
      </c>
      <c r="H1060">
        <v>36.303400000000003</v>
      </c>
      <c r="J1060" s="13">
        <v>39939</v>
      </c>
      <c r="K1060">
        <v>41.022500000000001</v>
      </c>
      <c r="L1060">
        <v>40.726999999999997</v>
      </c>
      <c r="M1060">
        <v>35.554699999999997</v>
      </c>
      <c r="N1060">
        <v>31.421500000000002</v>
      </c>
      <c r="O1060">
        <v>29.208200000000001</v>
      </c>
      <c r="P1060">
        <v>29.1587</v>
      </c>
      <c r="Q1060">
        <v>29.319500000000001</v>
      </c>
    </row>
    <row r="1061" spans="1:17" x14ac:dyDescent="0.25">
      <c r="A1061" s="1">
        <v>39898</v>
      </c>
      <c r="B1061">
        <v>46.1158</v>
      </c>
      <c r="C1061">
        <v>44.962800000000001</v>
      </c>
      <c r="D1061">
        <v>41.275700000000001</v>
      </c>
      <c r="E1061">
        <v>38.199300000000001</v>
      </c>
      <c r="F1061">
        <v>35.876399999999997</v>
      </c>
      <c r="G1061">
        <v>34.3367</v>
      </c>
      <c r="H1061">
        <v>34.008400000000002</v>
      </c>
      <c r="J1061" s="13">
        <v>39940</v>
      </c>
      <c r="K1061">
        <v>44.395000000000003</v>
      </c>
      <c r="L1061">
        <v>43.475099999999998</v>
      </c>
      <c r="M1061">
        <v>38.355800000000002</v>
      </c>
      <c r="N1061">
        <v>34.220199999999998</v>
      </c>
      <c r="O1061">
        <v>31.9328</v>
      </c>
      <c r="P1061">
        <v>32.182200000000002</v>
      </c>
      <c r="Q1061">
        <v>32.319499999999998</v>
      </c>
    </row>
    <row r="1062" spans="1:17" x14ac:dyDescent="0.25">
      <c r="A1062" s="1">
        <v>39899</v>
      </c>
      <c r="B1062">
        <v>46.6509</v>
      </c>
      <c r="C1062">
        <v>45.147500000000001</v>
      </c>
      <c r="D1062">
        <v>41.418500000000002</v>
      </c>
      <c r="E1062">
        <v>38.3932</v>
      </c>
      <c r="F1062">
        <v>36.1785</v>
      </c>
      <c r="G1062">
        <v>34.767499999999998</v>
      </c>
      <c r="H1062">
        <v>34.499299999999998</v>
      </c>
      <c r="J1062" s="13">
        <v>39941</v>
      </c>
      <c r="K1062">
        <v>41.294499999999999</v>
      </c>
      <c r="L1062">
        <v>40.910400000000003</v>
      </c>
      <c r="M1062">
        <v>34.229599999999998</v>
      </c>
      <c r="N1062">
        <v>29.3215</v>
      </c>
      <c r="O1062">
        <v>27.711200000000002</v>
      </c>
      <c r="P1062">
        <v>29.481400000000001</v>
      </c>
      <c r="Q1062">
        <v>29.680900000000001</v>
      </c>
    </row>
    <row r="1063" spans="1:17" x14ac:dyDescent="0.25">
      <c r="A1063" s="1">
        <v>39902</v>
      </c>
      <c r="B1063">
        <v>52.102600000000002</v>
      </c>
      <c r="C1063">
        <v>50.471299999999999</v>
      </c>
      <c r="D1063">
        <v>46.430599999999998</v>
      </c>
      <c r="E1063">
        <v>43.075499999999998</v>
      </c>
      <c r="F1063">
        <v>40.512099999999997</v>
      </c>
      <c r="G1063">
        <v>38.731999999999999</v>
      </c>
      <c r="H1063">
        <v>38.145600000000002</v>
      </c>
      <c r="J1063" s="13">
        <v>39944</v>
      </c>
      <c r="K1063">
        <v>57.4024</v>
      </c>
      <c r="L1063">
        <v>54.847499999999997</v>
      </c>
      <c r="M1063">
        <v>43.360599999999998</v>
      </c>
      <c r="N1063">
        <v>35.592399999999998</v>
      </c>
      <c r="O1063">
        <v>33.176900000000003</v>
      </c>
      <c r="P1063">
        <v>35.240099999999998</v>
      </c>
      <c r="Q1063">
        <v>35.354500000000002</v>
      </c>
    </row>
    <row r="1064" spans="1:17" x14ac:dyDescent="0.25">
      <c r="A1064" s="1">
        <v>39903</v>
      </c>
      <c r="B1064">
        <v>48.9495</v>
      </c>
      <c r="C1064">
        <v>46.822499999999998</v>
      </c>
      <c r="D1064">
        <v>42.698</v>
      </c>
      <c r="E1064">
        <v>39.330599999999997</v>
      </c>
      <c r="F1064">
        <v>36.805300000000003</v>
      </c>
      <c r="G1064">
        <v>35.127899999999997</v>
      </c>
      <c r="H1064">
        <v>34.845799999999997</v>
      </c>
      <c r="J1064" s="13">
        <v>39945</v>
      </c>
      <c r="K1064">
        <v>61.078400000000002</v>
      </c>
      <c r="L1064">
        <v>58.147199999999998</v>
      </c>
      <c r="M1064">
        <v>44.980400000000003</v>
      </c>
      <c r="N1064">
        <v>36.023000000000003</v>
      </c>
      <c r="O1064">
        <v>34.2408</v>
      </c>
      <c r="P1064">
        <v>37.1233</v>
      </c>
      <c r="Q1064">
        <v>37.1233</v>
      </c>
    </row>
    <row r="1065" spans="1:17" x14ac:dyDescent="0.25">
      <c r="A1065" s="1">
        <v>39904</v>
      </c>
      <c r="B1065">
        <v>45.7483</v>
      </c>
      <c r="C1065">
        <v>44.979900000000001</v>
      </c>
      <c r="D1065">
        <v>42.125100000000003</v>
      </c>
      <c r="E1065">
        <v>39.532499999999999</v>
      </c>
      <c r="F1065">
        <v>37.231200000000001</v>
      </c>
      <c r="G1065">
        <v>35.207500000000003</v>
      </c>
      <c r="H1065">
        <v>34.427999999999997</v>
      </c>
      <c r="J1065" s="13">
        <v>39946</v>
      </c>
      <c r="K1065">
        <v>74.6648</v>
      </c>
      <c r="L1065">
        <v>69.5809</v>
      </c>
      <c r="M1065">
        <v>51.144500000000001</v>
      </c>
      <c r="N1065">
        <v>38.611499999999999</v>
      </c>
      <c r="O1065">
        <v>38.696399999999997</v>
      </c>
      <c r="P1065">
        <v>45.515999999999998</v>
      </c>
      <c r="Q1065">
        <v>45.515999999999998</v>
      </c>
    </row>
    <row r="1066" spans="1:17" x14ac:dyDescent="0.25">
      <c r="A1066" s="1">
        <v>39905</v>
      </c>
      <c r="B1066">
        <v>44.652099999999997</v>
      </c>
      <c r="C1066">
        <v>44.088700000000003</v>
      </c>
      <c r="D1066">
        <v>41.557099999999998</v>
      </c>
      <c r="E1066">
        <v>39.267699999999998</v>
      </c>
      <c r="F1066">
        <v>37.297899999999998</v>
      </c>
      <c r="G1066">
        <v>35.621400000000001</v>
      </c>
      <c r="H1066">
        <v>35.129399999999997</v>
      </c>
      <c r="J1066" s="13">
        <v>39947</v>
      </c>
      <c r="K1066">
        <v>67.510499999999993</v>
      </c>
      <c r="L1066">
        <v>67.510499999999993</v>
      </c>
      <c r="M1066">
        <v>55.366100000000003</v>
      </c>
      <c r="N1066">
        <v>38.054200000000002</v>
      </c>
      <c r="O1066">
        <v>39.530500000000004</v>
      </c>
      <c r="P1066">
        <v>40.410699999999999</v>
      </c>
      <c r="Q1066">
        <v>40.410699999999999</v>
      </c>
    </row>
    <row r="1067" spans="1:17" x14ac:dyDescent="0.25">
      <c r="A1067" s="1">
        <v>39906</v>
      </c>
      <c r="B1067">
        <v>44.202500000000001</v>
      </c>
      <c r="C1067">
        <v>43.255299999999998</v>
      </c>
      <c r="D1067">
        <v>40.647599999999997</v>
      </c>
      <c r="E1067">
        <v>38.294199999999996</v>
      </c>
      <c r="F1067">
        <v>36.216500000000003</v>
      </c>
      <c r="G1067">
        <v>34.394199999999998</v>
      </c>
      <c r="H1067">
        <v>34.069099999999999</v>
      </c>
      <c r="J1067" s="13">
        <v>39951</v>
      </c>
      <c r="K1067">
        <v>33.860700000000001</v>
      </c>
      <c r="L1067">
        <v>33.3065</v>
      </c>
      <c r="M1067">
        <v>30.036000000000001</v>
      </c>
      <c r="N1067">
        <v>27.304200000000002</v>
      </c>
      <c r="O1067">
        <v>25.166699999999999</v>
      </c>
      <c r="P1067">
        <v>23.6997</v>
      </c>
      <c r="Q1067">
        <v>23.631</v>
      </c>
    </row>
    <row r="1068" spans="1:17" x14ac:dyDescent="0.25">
      <c r="A1068" s="1">
        <v>39909</v>
      </c>
      <c r="B1068">
        <v>44.7806</v>
      </c>
      <c r="C1068">
        <v>44.181199999999997</v>
      </c>
      <c r="D1068">
        <v>41.489899999999999</v>
      </c>
      <c r="E1068">
        <v>39.050199999999997</v>
      </c>
      <c r="F1068">
        <v>36.944099999999999</v>
      </c>
      <c r="G1068">
        <v>35.137</v>
      </c>
      <c r="H1068">
        <v>34.508899999999997</v>
      </c>
      <c r="J1068" s="13">
        <v>39952</v>
      </c>
      <c r="K1068">
        <v>32.469099999999997</v>
      </c>
      <c r="L1068">
        <v>31.914000000000001</v>
      </c>
      <c r="M1068">
        <v>28.6081</v>
      </c>
      <c r="N1068">
        <v>25.771100000000001</v>
      </c>
      <c r="O1068">
        <v>23.543900000000001</v>
      </c>
      <c r="P1068">
        <v>22.0838</v>
      </c>
      <c r="Q1068">
        <v>22.075700000000001</v>
      </c>
    </row>
    <row r="1069" spans="1:17" x14ac:dyDescent="0.25">
      <c r="A1069" s="1">
        <v>39910</v>
      </c>
      <c r="B1069">
        <v>45.061599999999999</v>
      </c>
      <c r="C1069">
        <v>43.972200000000001</v>
      </c>
      <c r="D1069">
        <v>41.317900000000002</v>
      </c>
      <c r="E1069">
        <v>38.933399999999999</v>
      </c>
      <c r="F1069">
        <v>36.837600000000002</v>
      </c>
      <c r="G1069">
        <v>35.0045</v>
      </c>
      <c r="H1069">
        <v>34.558999999999997</v>
      </c>
      <c r="J1069" s="13">
        <v>39953</v>
      </c>
      <c r="K1069">
        <v>32.1785</v>
      </c>
      <c r="L1069">
        <v>31.775300000000001</v>
      </c>
      <c r="M1069">
        <v>28.432200000000002</v>
      </c>
      <c r="N1069">
        <v>25.694900000000001</v>
      </c>
      <c r="O1069">
        <v>23.7133</v>
      </c>
      <c r="P1069">
        <v>22.637499999999999</v>
      </c>
      <c r="Q1069">
        <v>22.6036</v>
      </c>
    </row>
    <row r="1070" spans="1:17" x14ac:dyDescent="0.25">
      <c r="A1070" s="1">
        <v>39911</v>
      </c>
      <c r="B1070">
        <v>43.355499999999999</v>
      </c>
      <c r="C1070">
        <v>42.185899999999997</v>
      </c>
      <c r="D1070">
        <v>39.653100000000002</v>
      </c>
      <c r="E1070">
        <v>37.366100000000003</v>
      </c>
      <c r="F1070">
        <v>35.359200000000001</v>
      </c>
      <c r="G1070">
        <v>33.619399999999999</v>
      </c>
      <c r="H1070">
        <v>33.296300000000002</v>
      </c>
      <c r="J1070" s="13">
        <v>39954</v>
      </c>
      <c r="K1070">
        <v>36.695</v>
      </c>
      <c r="L1070">
        <v>36.253799999999998</v>
      </c>
      <c r="M1070">
        <v>32.586300000000001</v>
      </c>
      <c r="N1070">
        <v>29.514800000000001</v>
      </c>
      <c r="O1070">
        <v>27.164400000000001</v>
      </c>
      <c r="P1070">
        <v>25.654900000000001</v>
      </c>
      <c r="Q1070">
        <v>25.450800000000001</v>
      </c>
    </row>
    <row r="1071" spans="1:17" x14ac:dyDescent="0.25">
      <c r="A1071" s="1">
        <v>39912</v>
      </c>
      <c r="B1071">
        <v>40.694400000000002</v>
      </c>
      <c r="C1071">
        <v>40.186999999999998</v>
      </c>
      <c r="D1071">
        <v>37.9345</v>
      </c>
      <c r="E1071">
        <v>35.886699999999998</v>
      </c>
      <c r="F1071">
        <v>34.102400000000003</v>
      </c>
      <c r="G1071">
        <v>32.554299999999998</v>
      </c>
      <c r="H1071">
        <v>32.179499999999997</v>
      </c>
      <c r="J1071" s="13">
        <v>39955</v>
      </c>
      <c r="K1071">
        <v>36.576000000000001</v>
      </c>
      <c r="L1071">
        <v>35.819299999999998</v>
      </c>
      <c r="M1071">
        <v>31.3736</v>
      </c>
      <c r="N1071">
        <v>27.6616</v>
      </c>
      <c r="O1071">
        <v>24.882999999999999</v>
      </c>
      <c r="P1071">
        <v>23.246400000000001</v>
      </c>
      <c r="Q1071">
        <v>23.1401</v>
      </c>
    </row>
    <row r="1072" spans="1:17" x14ac:dyDescent="0.25">
      <c r="A1072" s="1">
        <v>39916</v>
      </c>
      <c r="B1072">
        <v>41.844999999999999</v>
      </c>
      <c r="C1072">
        <v>41.180100000000003</v>
      </c>
      <c r="D1072">
        <v>38.678400000000003</v>
      </c>
      <c r="E1072">
        <v>36.446300000000001</v>
      </c>
      <c r="F1072">
        <v>34.5366</v>
      </c>
      <c r="G1072">
        <v>32.953099999999999</v>
      </c>
      <c r="H1072">
        <v>32.685499999999998</v>
      </c>
      <c r="J1072" s="13">
        <v>39959</v>
      </c>
      <c r="K1072">
        <v>36.020400000000002</v>
      </c>
      <c r="L1072">
        <v>35.880699999999997</v>
      </c>
      <c r="M1072">
        <v>31.1279</v>
      </c>
      <c r="N1072">
        <v>27.060099999999998</v>
      </c>
      <c r="O1072">
        <v>24.063300000000002</v>
      </c>
      <c r="P1072">
        <v>22.636900000000001</v>
      </c>
      <c r="Q1072">
        <v>22.5822</v>
      </c>
    </row>
    <row r="1073" spans="1:17" x14ac:dyDescent="0.25">
      <c r="A1073" s="1">
        <v>39917</v>
      </c>
      <c r="B1073">
        <v>41.471699999999998</v>
      </c>
      <c r="C1073">
        <v>40.862699999999997</v>
      </c>
      <c r="D1073">
        <v>38.403399999999998</v>
      </c>
      <c r="E1073">
        <v>36.202100000000002</v>
      </c>
      <c r="F1073">
        <v>34.347299999999997</v>
      </c>
      <c r="G1073">
        <v>32.845399999999998</v>
      </c>
      <c r="H1073">
        <v>32.481999999999999</v>
      </c>
      <c r="J1073" s="13">
        <v>39960</v>
      </c>
      <c r="K1073">
        <v>36.807000000000002</v>
      </c>
      <c r="L1073">
        <v>36.253100000000003</v>
      </c>
      <c r="M1073">
        <v>31.4434</v>
      </c>
      <c r="N1073">
        <v>27.3308</v>
      </c>
      <c r="O1073">
        <v>24.203399999999998</v>
      </c>
      <c r="P1073">
        <v>22.467300000000002</v>
      </c>
      <c r="Q1073">
        <v>22.371400000000001</v>
      </c>
    </row>
    <row r="1074" spans="1:17" x14ac:dyDescent="0.25">
      <c r="A1074" s="1">
        <v>39918</v>
      </c>
      <c r="B1074">
        <v>40.6601</v>
      </c>
      <c r="C1074">
        <v>40.116500000000002</v>
      </c>
      <c r="D1074">
        <v>37.559199999999997</v>
      </c>
      <c r="E1074">
        <v>35.299300000000002</v>
      </c>
      <c r="F1074">
        <v>33.457500000000003</v>
      </c>
      <c r="G1074">
        <v>32.020600000000002</v>
      </c>
      <c r="H1074">
        <v>31.61</v>
      </c>
      <c r="J1074" s="13">
        <v>39961</v>
      </c>
      <c r="K1074">
        <v>37.255299999999998</v>
      </c>
      <c r="L1074">
        <v>37.187600000000003</v>
      </c>
      <c r="M1074">
        <v>32.206400000000002</v>
      </c>
      <c r="N1074">
        <v>27.8385</v>
      </c>
      <c r="O1074">
        <v>24.657</v>
      </c>
      <c r="P1074">
        <v>23.202000000000002</v>
      </c>
      <c r="Q1074">
        <v>23.157699999999998</v>
      </c>
    </row>
    <row r="1075" spans="1:17" x14ac:dyDescent="0.25">
      <c r="A1075" s="1">
        <v>39919</v>
      </c>
      <c r="B1075">
        <v>39.307400000000001</v>
      </c>
      <c r="C1075">
        <v>38.505699999999997</v>
      </c>
      <c r="D1075">
        <v>35.359900000000003</v>
      </c>
      <c r="E1075">
        <v>32.701799999999999</v>
      </c>
      <c r="F1075">
        <v>30.6309</v>
      </c>
      <c r="G1075">
        <v>29.1008</v>
      </c>
      <c r="H1075">
        <v>28.888500000000001</v>
      </c>
      <c r="J1075" s="13">
        <v>39962</v>
      </c>
      <c r="K1075">
        <v>37.326599999999999</v>
      </c>
      <c r="L1075">
        <v>36.419199999999996</v>
      </c>
      <c r="M1075">
        <v>31.277899999999999</v>
      </c>
      <c r="N1075">
        <v>26.9129</v>
      </c>
      <c r="O1075">
        <v>23.756599999999999</v>
      </c>
      <c r="P1075">
        <v>22.415500000000002</v>
      </c>
      <c r="Q1075">
        <v>22.406099999999999</v>
      </c>
    </row>
    <row r="1076" spans="1:17" x14ac:dyDescent="0.25">
      <c r="A1076" s="1">
        <v>39920</v>
      </c>
      <c r="B1076">
        <v>37.9465</v>
      </c>
      <c r="C1076">
        <v>37.396700000000003</v>
      </c>
      <c r="D1076">
        <v>34.285400000000003</v>
      </c>
      <c r="E1076">
        <v>31.5611</v>
      </c>
      <c r="F1076">
        <v>29.538699999999999</v>
      </c>
      <c r="G1076">
        <v>28.268999999999998</v>
      </c>
      <c r="H1076">
        <v>28.0761</v>
      </c>
      <c r="J1076" s="13">
        <v>39965</v>
      </c>
      <c r="K1076">
        <v>35.6751</v>
      </c>
      <c r="L1076">
        <v>35.379399999999997</v>
      </c>
      <c r="M1076">
        <v>30.2818</v>
      </c>
      <c r="N1076">
        <v>26.383500000000002</v>
      </c>
      <c r="O1076">
        <v>23.9345</v>
      </c>
      <c r="P1076">
        <v>23.360099999999999</v>
      </c>
      <c r="Q1076">
        <v>23.360099999999999</v>
      </c>
    </row>
    <row r="1077" spans="1:17" x14ac:dyDescent="0.25">
      <c r="A1077" s="1">
        <v>39923</v>
      </c>
      <c r="B1077">
        <v>41.344999999999999</v>
      </c>
      <c r="C1077">
        <v>40.615400000000001</v>
      </c>
      <c r="D1077">
        <v>38.338500000000003</v>
      </c>
      <c r="E1077">
        <v>36.249600000000001</v>
      </c>
      <c r="F1077">
        <v>34.363599999999998</v>
      </c>
      <c r="G1077">
        <v>32.7027</v>
      </c>
      <c r="H1077">
        <v>32.32</v>
      </c>
      <c r="J1077" s="13">
        <v>39966</v>
      </c>
      <c r="K1077">
        <v>34.3949</v>
      </c>
      <c r="L1077">
        <v>34.3611</v>
      </c>
      <c r="M1077">
        <v>29.956399999999999</v>
      </c>
      <c r="N1077">
        <v>26.191299999999998</v>
      </c>
      <c r="O1077">
        <v>23.880400000000002</v>
      </c>
      <c r="P1077">
        <v>23.287800000000001</v>
      </c>
      <c r="Q1077">
        <v>23.3248</v>
      </c>
    </row>
    <row r="1078" spans="1:17" x14ac:dyDescent="0.25">
      <c r="A1078" s="1">
        <v>39924</v>
      </c>
      <c r="B1078">
        <v>39.848199999999999</v>
      </c>
      <c r="C1078">
        <v>39.203200000000002</v>
      </c>
      <c r="D1078">
        <v>36.796900000000001</v>
      </c>
      <c r="E1078">
        <v>34.630600000000001</v>
      </c>
      <c r="F1078">
        <v>32.699399999999997</v>
      </c>
      <c r="G1078">
        <v>31.01</v>
      </c>
      <c r="H1078">
        <v>30.607800000000001</v>
      </c>
      <c r="J1078" s="13">
        <v>39967</v>
      </c>
      <c r="K1078">
        <v>36.942100000000003</v>
      </c>
      <c r="L1078">
        <v>36.192700000000002</v>
      </c>
      <c r="M1078">
        <v>31.244700000000002</v>
      </c>
      <c r="N1078">
        <v>27.571100000000001</v>
      </c>
      <c r="O1078">
        <v>25.500900000000001</v>
      </c>
      <c r="P1078">
        <v>25.124199999999998</v>
      </c>
      <c r="Q1078">
        <v>25.124199999999998</v>
      </c>
    </row>
    <row r="1079" spans="1:17" x14ac:dyDescent="0.25">
      <c r="A1079" s="1">
        <v>39925</v>
      </c>
      <c r="B1079">
        <v>38.978299999999997</v>
      </c>
      <c r="C1079">
        <v>38.637999999999998</v>
      </c>
      <c r="D1079">
        <v>36.237299999999998</v>
      </c>
      <c r="E1079">
        <v>34.022199999999998</v>
      </c>
      <c r="F1079">
        <v>32.0015</v>
      </c>
      <c r="G1079">
        <v>30.191400000000002</v>
      </c>
      <c r="H1079">
        <v>29.718900000000001</v>
      </c>
      <c r="J1079" s="13">
        <v>39968</v>
      </c>
      <c r="K1079">
        <v>35.457999999999998</v>
      </c>
      <c r="L1079">
        <v>35.398800000000001</v>
      </c>
      <c r="M1079">
        <v>30.394400000000001</v>
      </c>
      <c r="N1079">
        <v>26.7529</v>
      </c>
      <c r="O1079">
        <v>24.7639</v>
      </c>
      <c r="P1079">
        <v>24.6782</v>
      </c>
      <c r="Q1079">
        <v>24.718</v>
      </c>
    </row>
    <row r="1080" spans="1:17" x14ac:dyDescent="0.25">
      <c r="A1080" s="1">
        <v>39926</v>
      </c>
      <c r="B1080">
        <v>40.385800000000003</v>
      </c>
      <c r="C1080">
        <v>39.535600000000002</v>
      </c>
      <c r="D1080">
        <v>37.053400000000003</v>
      </c>
      <c r="E1080">
        <v>34.7943</v>
      </c>
      <c r="F1080">
        <v>32.760300000000001</v>
      </c>
      <c r="G1080">
        <v>30.9862</v>
      </c>
      <c r="H1080">
        <v>30.693100000000001</v>
      </c>
      <c r="J1080" s="13">
        <v>39969</v>
      </c>
      <c r="K1080">
        <v>34.8748</v>
      </c>
      <c r="L1080">
        <v>34.820700000000002</v>
      </c>
      <c r="M1080">
        <v>29.545500000000001</v>
      </c>
      <c r="N1080">
        <v>25.741900000000001</v>
      </c>
      <c r="O1080">
        <v>23.8674</v>
      </c>
      <c r="P1080">
        <v>24.068999999999999</v>
      </c>
      <c r="Q1080">
        <v>24.1477</v>
      </c>
    </row>
    <row r="1081" spans="1:17" x14ac:dyDescent="0.25">
      <c r="A1081" s="1">
        <v>39927</v>
      </c>
      <c r="B1081">
        <v>39.861199999999997</v>
      </c>
      <c r="C1081">
        <v>39.0871</v>
      </c>
      <c r="D1081">
        <v>36.512</v>
      </c>
      <c r="E1081">
        <v>34.145600000000002</v>
      </c>
      <c r="F1081">
        <v>32.0015</v>
      </c>
      <c r="G1081">
        <v>30.1235</v>
      </c>
      <c r="H1081">
        <v>29.935700000000001</v>
      </c>
      <c r="J1081" s="13">
        <v>39972</v>
      </c>
      <c r="K1081">
        <v>37.2669</v>
      </c>
      <c r="L1081">
        <v>36.996400000000001</v>
      </c>
      <c r="M1081">
        <v>30.877199999999998</v>
      </c>
      <c r="N1081">
        <v>26.862300000000001</v>
      </c>
      <c r="O1081">
        <v>25.476500000000001</v>
      </c>
      <c r="P1081">
        <v>26.9846</v>
      </c>
      <c r="Q1081">
        <v>27.136500000000002</v>
      </c>
    </row>
    <row r="1082" spans="1:17" x14ac:dyDescent="0.25">
      <c r="A1082" s="1">
        <v>39930</v>
      </c>
      <c r="B1082">
        <v>41.423000000000002</v>
      </c>
      <c r="C1082">
        <v>40.613</v>
      </c>
      <c r="D1082">
        <v>37.993099999999998</v>
      </c>
      <c r="E1082">
        <v>35.6</v>
      </c>
      <c r="F1082">
        <v>33.421199999999999</v>
      </c>
      <c r="G1082">
        <v>31.484200000000001</v>
      </c>
      <c r="H1082">
        <v>31.192699999999999</v>
      </c>
      <c r="J1082" s="13">
        <v>39973</v>
      </c>
      <c r="K1082">
        <v>35.663699999999999</v>
      </c>
      <c r="L1082">
        <v>35.055500000000002</v>
      </c>
      <c r="M1082">
        <v>28.506599999999999</v>
      </c>
      <c r="N1082">
        <v>24.3642</v>
      </c>
      <c r="O1082">
        <v>23.063600000000001</v>
      </c>
      <c r="P1082">
        <v>25.500800000000002</v>
      </c>
      <c r="Q1082">
        <v>25.500800000000002</v>
      </c>
    </row>
    <row r="1083" spans="1:17" x14ac:dyDescent="0.25">
      <c r="A1083" s="1">
        <v>39931</v>
      </c>
      <c r="B1083">
        <v>40.186199999999999</v>
      </c>
      <c r="C1083">
        <v>39.691000000000003</v>
      </c>
      <c r="D1083">
        <v>36.9206</v>
      </c>
      <c r="E1083">
        <v>34.381</v>
      </c>
      <c r="F1083">
        <v>32.085799999999999</v>
      </c>
      <c r="G1083">
        <v>30.0702</v>
      </c>
      <c r="H1083">
        <v>29.613299999999999</v>
      </c>
      <c r="J1083" s="13">
        <v>39974</v>
      </c>
      <c r="K1083">
        <v>38.2971</v>
      </c>
      <c r="L1083">
        <v>37.380000000000003</v>
      </c>
      <c r="M1083">
        <v>29.3231</v>
      </c>
      <c r="N1083">
        <v>24.724799999999998</v>
      </c>
      <c r="O1083">
        <v>24.075700000000001</v>
      </c>
      <c r="P1083">
        <v>26.669499999999999</v>
      </c>
      <c r="Q1083">
        <v>26.669499999999999</v>
      </c>
    </row>
    <row r="1084" spans="1:17" x14ac:dyDescent="0.25">
      <c r="A1084" s="1">
        <v>39932</v>
      </c>
      <c r="B1084">
        <v>38.659199999999998</v>
      </c>
      <c r="C1084">
        <v>38.0242</v>
      </c>
      <c r="D1084">
        <v>35.255899999999997</v>
      </c>
      <c r="E1084">
        <v>32.745399999999997</v>
      </c>
      <c r="F1084">
        <v>30.497599999999998</v>
      </c>
      <c r="G1084">
        <v>28.5549</v>
      </c>
      <c r="H1084">
        <v>28.302299999999999</v>
      </c>
      <c r="J1084" s="13">
        <v>39975</v>
      </c>
      <c r="K1084">
        <v>39.237200000000001</v>
      </c>
      <c r="L1084">
        <v>39.147199999999998</v>
      </c>
      <c r="M1084">
        <v>29.596399999999999</v>
      </c>
      <c r="N1084">
        <v>24.099599999999999</v>
      </c>
      <c r="O1084">
        <v>23.551200000000001</v>
      </c>
      <c r="P1084">
        <v>28.342700000000001</v>
      </c>
      <c r="Q1084">
        <v>28.359500000000001</v>
      </c>
    </row>
    <row r="1085" spans="1:17" x14ac:dyDescent="0.25">
      <c r="A1085" s="1">
        <v>39933</v>
      </c>
      <c r="B1085">
        <v>39.185699999999997</v>
      </c>
      <c r="C1085">
        <v>38.502899999999997</v>
      </c>
      <c r="D1085">
        <v>35.677700000000002</v>
      </c>
      <c r="E1085">
        <v>33.109900000000003</v>
      </c>
      <c r="F1085">
        <v>30.821999999999999</v>
      </c>
      <c r="G1085">
        <v>28.868300000000001</v>
      </c>
      <c r="H1085">
        <v>28.6477</v>
      </c>
      <c r="J1085" s="13">
        <v>39976</v>
      </c>
      <c r="K1085">
        <v>40.715200000000003</v>
      </c>
      <c r="L1085">
        <v>39.587000000000003</v>
      </c>
      <c r="M1085">
        <v>29.328399999999998</v>
      </c>
      <c r="N1085">
        <v>23.280799999999999</v>
      </c>
      <c r="O1085">
        <v>23.065799999999999</v>
      </c>
      <c r="P1085">
        <v>29.6875</v>
      </c>
      <c r="Q1085">
        <v>29.6875</v>
      </c>
    </row>
    <row r="1086" spans="1:17" x14ac:dyDescent="0.25">
      <c r="A1086" s="1">
        <v>39934</v>
      </c>
      <c r="B1086">
        <v>38.567599999999999</v>
      </c>
      <c r="C1086">
        <v>37.926900000000003</v>
      </c>
      <c r="D1086">
        <v>35.093299999999999</v>
      </c>
      <c r="E1086">
        <v>32.502000000000002</v>
      </c>
      <c r="F1086">
        <v>30.170300000000001</v>
      </c>
      <c r="G1086">
        <v>28.152100000000001</v>
      </c>
      <c r="H1086">
        <v>27.8904</v>
      </c>
      <c r="J1086" s="13">
        <v>39979</v>
      </c>
      <c r="K1086">
        <v>55.533799999999999</v>
      </c>
      <c r="L1086">
        <v>54.589599999999997</v>
      </c>
      <c r="M1086">
        <v>40.888100000000001</v>
      </c>
      <c r="N1086">
        <v>32.333599999999997</v>
      </c>
      <c r="O1086">
        <v>32.816499999999998</v>
      </c>
      <c r="P1086">
        <v>38.372700000000002</v>
      </c>
      <c r="Q1086">
        <v>38.372700000000002</v>
      </c>
    </row>
    <row r="1087" spans="1:17" x14ac:dyDescent="0.25">
      <c r="A1087" s="1">
        <v>39937</v>
      </c>
      <c r="B1087">
        <v>37.5197</v>
      </c>
      <c r="C1087">
        <v>37.449100000000001</v>
      </c>
      <c r="D1087">
        <v>34.485599999999998</v>
      </c>
      <c r="E1087">
        <v>31.787800000000001</v>
      </c>
      <c r="F1087">
        <v>29.390599999999999</v>
      </c>
      <c r="G1087">
        <v>27.3446</v>
      </c>
      <c r="H1087">
        <v>26.9636</v>
      </c>
      <c r="J1087" s="13">
        <v>39980</v>
      </c>
      <c r="K1087">
        <v>63.354900000000001</v>
      </c>
      <c r="L1087">
        <v>60.710500000000003</v>
      </c>
      <c r="M1087">
        <v>44.171100000000003</v>
      </c>
      <c r="N1087">
        <v>33.536000000000001</v>
      </c>
      <c r="O1087">
        <v>36.194099999999999</v>
      </c>
      <c r="P1087">
        <v>46.636099999999999</v>
      </c>
      <c r="Q1087">
        <v>46.768599999999999</v>
      </c>
    </row>
    <row r="1088" spans="1:17" x14ac:dyDescent="0.25">
      <c r="A1088" s="1">
        <v>39938</v>
      </c>
      <c r="B1088">
        <v>37.2273</v>
      </c>
      <c r="C1088">
        <v>37.126800000000003</v>
      </c>
      <c r="D1088">
        <v>34.198999999999998</v>
      </c>
      <c r="E1088">
        <v>31.541899999999998</v>
      </c>
      <c r="F1088">
        <v>29.184899999999999</v>
      </c>
      <c r="G1088">
        <v>27.176600000000001</v>
      </c>
      <c r="H1088">
        <v>26.822800000000001</v>
      </c>
      <c r="J1088" s="13">
        <v>39981</v>
      </c>
      <c r="K1088">
        <v>73.113600000000005</v>
      </c>
      <c r="L1088">
        <v>68.624499999999998</v>
      </c>
      <c r="M1088">
        <v>45.957299999999996</v>
      </c>
      <c r="N1088">
        <v>33.105699999999999</v>
      </c>
      <c r="O1088">
        <v>37.9651</v>
      </c>
      <c r="P1088">
        <v>47.320900000000002</v>
      </c>
      <c r="Q1088">
        <v>47.320900000000002</v>
      </c>
    </row>
    <row r="1089" spans="1:17" x14ac:dyDescent="0.25">
      <c r="A1089" s="1">
        <v>39939</v>
      </c>
      <c r="B1089">
        <v>35.3917</v>
      </c>
      <c r="C1089">
        <v>35.375399999999999</v>
      </c>
      <c r="D1089">
        <v>32.555100000000003</v>
      </c>
      <c r="E1089">
        <v>29.900200000000002</v>
      </c>
      <c r="F1089">
        <v>27.593</v>
      </c>
      <c r="G1089">
        <v>25.707100000000001</v>
      </c>
      <c r="H1089">
        <v>25.418700000000001</v>
      </c>
      <c r="J1089" s="13">
        <v>39982</v>
      </c>
      <c r="K1089">
        <v>82.512699999999995</v>
      </c>
      <c r="L1089">
        <v>81.692899999999995</v>
      </c>
      <c r="M1089">
        <v>54.0563</v>
      </c>
      <c r="N1089">
        <v>32.191099999999999</v>
      </c>
      <c r="O1089">
        <v>49.222099999999998</v>
      </c>
      <c r="P1089">
        <v>55.159799999999997</v>
      </c>
      <c r="Q1089">
        <v>55.159799999999997</v>
      </c>
    </row>
    <row r="1090" spans="1:17" x14ac:dyDescent="0.25">
      <c r="A1090" s="1">
        <v>39940</v>
      </c>
      <c r="B1090">
        <v>37.252600000000001</v>
      </c>
      <c r="C1090">
        <v>36.920400000000001</v>
      </c>
      <c r="D1090">
        <v>34.136400000000002</v>
      </c>
      <c r="E1090">
        <v>31.596499999999999</v>
      </c>
      <c r="F1090">
        <v>29.341699999999999</v>
      </c>
      <c r="G1090">
        <v>27.448899999999998</v>
      </c>
      <c r="H1090">
        <v>27.270199999999999</v>
      </c>
      <c r="J1090" s="13">
        <v>39986</v>
      </c>
      <c r="K1090">
        <v>42.533200000000001</v>
      </c>
      <c r="L1090">
        <v>41.126600000000003</v>
      </c>
      <c r="M1090">
        <v>34.189700000000002</v>
      </c>
      <c r="N1090">
        <v>28.515499999999999</v>
      </c>
      <c r="O1090">
        <v>26.9236</v>
      </c>
      <c r="P1090">
        <v>29.830500000000001</v>
      </c>
      <c r="Q1090">
        <v>30.082100000000001</v>
      </c>
    </row>
    <row r="1091" spans="1:17" x14ac:dyDescent="0.25">
      <c r="A1091" s="1">
        <v>39941</v>
      </c>
      <c r="B1091">
        <v>34.231299999999997</v>
      </c>
      <c r="C1091">
        <v>34.217100000000002</v>
      </c>
      <c r="D1091">
        <v>31.471599999999999</v>
      </c>
      <c r="E1091">
        <v>28.858699999999999</v>
      </c>
      <c r="F1091">
        <v>26.5977</v>
      </c>
      <c r="G1091">
        <v>24.802</v>
      </c>
      <c r="H1091">
        <v>24.602799999999998</v>
      </c>
      <c r="J1091" s="13">
        <v>39987</v>
      </c>
      <c r="K1091">
        <v>42.755000000000003</v>
      </c>
      <c r="L1091">
        <v>41.261899999999997</v>
      </c>
      <c r="M1091">
        <v>33.637099999999997</v>
      </c>
      <c r="N1091">
        <v>28.104199999999999</v>
      </c>
      <c r="O1091">
        <v>26.0139</v>
      </c>
      <c r="P1091">
        <v>30.079499999999999</v>
      </c>
      <c r="Q1091">
        <v>31.001999999999999</v>
      </c>
    </row>
    <row r="1092" spans="1:17" x14ac:dyDescent="0.25">
      <c r="A1092" s="1">
        <v>39944</v>
      </c>
      <c r="B1092">
        <v>35.958500000000001</v>
      </c>
      <c r="C1092">
        <v>35.466799999999999</v>
      </c>
      <c r="D1092">
        <v>32.548000000000002</v>
      </c>
      <c r="E1092">
        <v>29.978200000000001</v>
      </c>
      <c r="F1092">
        <v>27.744499999999999</v>
      </c>
      <c r="G1092">
        <v>25.903199999999998</v>
      </c>
      <c r="H1092">
        <v>25.879300000000001</v>
      </c>
      <c r="J1092" s="13">
        <v>39988</v>
      </c>
      <c r="K1092">
        <v>41.740499999999997</v>
      </c>
      <c r="L1092">
        <v>40.967300000000002</v>
      </c>
      <c r="M1092">
        <v>32.4084</v>
      </c>
      <c r="N1092">
        <v>26.183199999999999</v>
      </c>
      <c r="O1092">
        <v>25.616199999999999</v>
      </c>
      <c r="P1092">
        <v>31.5579</v>
      </c>
      <c r="Q1092">
        <v>32.217399999999998</v>
      </c>
    </row>
    <row r="1093" spans="1:17" x14ac:dyDescent="0.25">
      <c r="A1093" s="1">
        <v>39945</v>
      </c>
      <c r="B1093">
        <v>35.979900000000001</v>
      </c>
      <c r="C1093">
        <v>35.465299999999999</v>
      </c>
      <c r="D1093">
        <v>32.581600000000002</v>
      </c>
      <c r="E1093">
        <v>29.9878</v>
      </c>
      <c r="F1093">
        <v>27.721299999999999</v>
      </c>
      <c r="G1093">
        <v>25.8522</v>
      </c>
      <c r="H1093">
        <v>25.781199999999998</v>
      </c>
      <c r="J1093" s="13">
        <v>39989</v>
      </c>
      <c r="K1093">
        <v>42.445399999999999</v>
      </c>
      <c r="L1093">
        <v>40.0334</v>
      </c>
      <c r="M1093">
        <v>29.163900000000002</v>
      </c>
      <c r="N1093">
        <v>22.077400000000001</v>
      </c>
      <c r="O1093">
        <v>23.405200000000001</v>
      </c>
      <c r="P1093">
        <v>29.362100000000002</v>
      </c>
      <c r="Q1093">
        <v>29.362100000000002</v>
      </c>
    </row>
    <row r="1094" spans="1:17" x14ac:dyDescent="0.25">
      <c r="A1094" s="1">
        <v>39946</v>
      </c>
      <c r="B1094">
        <v>37.208100000000002</v>
      </c>
      <c r="C1094">
        <v>36.529899999999998</v>
      </c>
      <c r="D1094">
        <v>33.713099999999997</v>
      </c>
      <c r="E1094">
        <v>31.119499999999999</v>
      </c>
      <c r="F1094">
        <v>28.787099999999999</v>
      </c>
      <c r="G1094">
        <v>26.805599999999998</v>
      </c>
      <c r="H1094">
        <v>26.6785</v>
      </c>
      <c r="J1094" s="13">
        <v>39990</v>
      </c>
      <c r="K1094">
        <v>43.293199999999999</v>
      </c>
      <c r="L1094">
        <v>43.293199999999999</v>
      </c>
      <c r="M1094">
        <v>28.595400000000001</v>
      </c>
      <c r="N1094">
        <v>20.1814</v>
      </c>
      <c r="O1094">
        <v>20.249600000000001</v>
      </c>
      <c r="P1094">
        <v>20.249600000000001</v>
      </c>
      <c r="Q1094">
        <v>20.249600000000001</v>
      </c>
    </row>
    <row r="1095" spans="1:17" x14ac:dyDescent="0.25">
      <c r="A1095" s="1">
        <v>39947</v>
      </c>
      <c r="B1095">
        <v>35.281100000000002</v>
      </c>
      <c r="C1095">
        <v>34.631300000000003</v>
      </c>
      <c r="D1095">
        <v>31.622</v>
      </c>
      <c r="E1095">
        <v>28.938400000000001</v>
      </c>
      <c r="F1095">
        <v>26.641200000000001</v>
      </c>
      <c r="G1095">
        <v>24.851600000000001</v>
      </c>
      <c r="H1095">
        <v>24.770499999999998</v>
      </c>
      <c r="J1095" s="13">
        <v>39993</v>
      </c>
      <c r="K1095">
        <v>53.9099</v>
      </c>
      <c r="L1095">
        <v>53.9099</v>
      </c>
      <c r="M1095">
        <v>48.908700000000003</v>
      </c>
      <c r="N1095">
        <v>27.466699999999999</v>
      </c>
      <c r="O1095">
        <v>29.841899999999999</v>
      </c>
      <c r="P1095">
        <v>29.841899999999999</v>
      </c>
      <c r="Q1095">
        <v>29.841899999999999</v>
      </c>
    </row>
    <row r="1096" spans="1:17" x14ac:dyDescent="0.25">
      <c r="A1096" s="1">
        <v>39948</v>
      </c>
      <c r="B1096">
        <v>36.460599999999999</v>
      </c>
      <c r="C1096">
        <v>35.788499999999999</v>
      </c>
      <c r="D1096">
        <v>32.492600000000003</v>
      </c>
      <c r="E1096">
        <v>29.6831</v>
      </c>
      <c r="F1096">
        <v>27.463000000000001</v>
      </c>
      <c r="G1096">
        <v>25.933199999999999</v>
      </c>
      <c r="H1096">
        <v>25.800599999999999</v>
      </c>
      <c r="J1096" s="13">
        <v>39995</v>
      </c>
      <c r="K1096">
        <v>34.033499999999997</v>
      </c>
      <c r="L1096">
        <v>33.178100000000001</v>
      </c>
      <c r="M1096">
        <v>27.6965</v>
      </c>
      <c r="N1096">
        <v>23.0304</v>
      </c>
      <c r="O1096">
        <v>20.547599999999999</v>
      </c>
      <c r="P1096">
        <v>20.9057</v>
      </c>
      <c r="Q1096">
        <v>21.040800000000001</v>
      </c>
    </row>
    <row r="1097" spans="1:17" x14ac:dyDescent="0.25">
      <c r="A1097" s="1">
        <v>39951</v>
      </c>
      <c r="B1097">
        <v>33.628100000000003</v>
      </c>
      <c r="C1097">
        <v>33.138100000000001</v>
      </c>
      <c r="D1097">
        <v>30.195399999999999</v>
      </c>
      <c r="E1097">
        <v>27.604299999999999</v>
      </c>
      <c r="F1097">
        <v>25.400099999999998</v>
      </c>
      <c r="G1097">
        <v>23.654800000000002</v>
      </c>
      <c r="H1097">
        <v>23.5761</v>
      </c>
      <c r="J1097" s="13">
        <v>39996</v>
      </c>
      <c r="K1097">
        <v>34.903500000000001</v>
      </c>
      <c r="L1097">
        <v>34.322299999999998</v>
      </c>
      <c r="M1097">
        <v>29.216200000000001</v>
      </c>
      <c r="N1097">
        <v>24.874199999999998</v>
      </c>
      <c r="O1097">
        <v>22.574000000000002</v>
      </c>
      <c r="P1097">
        <v>23.577999999999999</v>
      </c>
      <c r="Q1097">
        <v>24.1114</v>
      </c>
    </row>
    <row r="1098" spans="1:17" x14ac:dyDescent="0.25">
      <c r="A1098" s="1">
        <v>39952</v>
      </c>
      <c r="B1098">
        <v>31.970700000000001</v>
      </c>
      <c r="C1098">
        <v>31.4679</v>
      </c>
      <c r="D1098">
        <v>28.478200000000001</v>
      </c>
      <c r="E1098">
        <v>25.863399999999999</v>
      </c>
      <c r="F1098">
        <v>23.673200000000001</v>
      </c>
      <c r="G1098">
        <v>21.9971</v>
      </c>
      <c r="H1098">
        <v>21.988499999999998</v>
      </c>
      <c r="J1098" s="13">
        <v>40000</v>
      </c>
      <c r="K1098">
        <v>39.931199999999997</v>
      </c>
      <c r="L1098">
        <v>38.978299999999997</v>
      </c>
      <c r="M1098">
        <v>33.141800000000003</v>
      </c>
      <c r="N1098">
        <v>28.319500000000001</v>
      </c>
      <c r="O1098">
        <v>25.767600000000002</v>
      </c>
      <c r="P1098">
        <v>26.671700000000001</v>
      </c>
      <c r="Q1098">
        <v>27.116900000000001</v>
      </c>
    </row>
    <row r="1099" spans="1:17" x14ac:dyDescent="0.25">
      <c r="A1099" s="1">
        <v>39953</v>
      </c>
      <c r="B1099">
        <v>31.568100000000001</v>
      </c>
      <c r="C1099">
        <v>31.218900000000001</v>
      </c>
      <c r="D1099">
        <v>28.2958</v>
      </c>
      <c r="E1099">
        <v>25.831600000000002</v>
      </c>
      <c r="F1099">
        <v>23.889900000000001</v>
      </c>
      <c r="G1099">
        <v>22.532499999999999</v>
      </c>
      <c r="H1099">
        <v>22.468399999999999</v>
      </c>
      <c r="J1099" s="13">
        <v>40001</v>
      </c>
      <c r="K1099">
        <v>40.051400000000001</v>
      </c>
      <c r="L1099">
        <v>38.621099999999998</v>
      </c>
      <c r="M1099">
        <v>32.965299999999999</v>
      </c>
      <c r="N1099">
        <v>28.456800000000001</v>
      </c>
      <c r="O1099">
        <v>26.183299999999999</v>
      </c>
      <c r="P1099">
        <v>27.2454</v>
      </c>
      <c r="Q1099">
        <v>27.4924</v>
      </c>
    </row>
    <row r="1100" spans="1:17" x14ac:dyDescent="0.25">
      <c r="A1100" s="1">
        <v>39954</v>
      </c>
      <c r="B1100">
        <v>35.053400000000003</v>
      </c>
      <c r="C1100">
        <v>34.676000000000002</v>
      </c>
      <c r="D1100">
        <v>31.562899999999999</v>
      </c>
      <c r="E1100">
        <v>28.975200000000001</v>
      </c>
      <c r="F1100">
        <v>26.966799999999999</v>
      </c>
      <c r="G1100">
        <v>25.6053</v>
      </c>
      <c r="H1100">
        <v>25.402799999999999</v>
      </c>
      <c r="J1100" s="13">
        <v>40002</v>
      </c>
      <c r="K1100">
        <v>43.608899999999998</v>
      </c>
      <c r="L1100">
        <v>42.517800000000001</v>
      </c>
      <c r="M1100">
        <v>36.564</v>
      </c>
      <c r="N1100">
        <v>32.158799999999999</v>
      </c>
      <c r="O1100">
        <v>29.948</v>
      </c>
      <c r="P1100">
        <v>30.562100000000001</v>
      </c>
      <c r="Q1100">
        <v>31.1721</v>
      </c>
    </row>
    <row r="1101" spans="1:17" x14ac:dyDescent="0.25">
      <c r="A1101" s="1">
        <v>39955</v>
      </c>
      <c r="B1101">
        <v>35.056899999999999</v>
      </c>
      <c r="C1101">
        <v>34.477400000000003</v>
      </c>
      <c r="D1101">
        <v>31.023</v>
      </c>
      <c r="E1101">
        <v>27.9513</v>
      </c>
      <c r="F1101">
        <v>25.337700000000002</v>
      </c>
      <c r="G1101">
        <v>23.288</v>
      </c>
      <c r="H1101">
        <v>23.123999999999999</v>
      </c>
      <c r="J1101" s="13">
        <v>40003</v>
      </c>
      <c r="K1101">
        <v>41.412599999999998</v>
      </c>
      <c r="L1101">
        <v>39.4253</v>
      </c>
      <c r="M1101">
        <v>32.327800000000003</v>
      </c>
      <c r="N1101">
        <v>27.6355</v>
      </c>
      <c r="O1101">
        <v>25.9998</v>
      </c>
      <c r="P1101">
        <v>28.883800000000001</v>
      </c>
      <c r="Q1101">
        <v>29.326699999999999</v>
      </c>
    </row>
    <row r="1102" spans="1:17" x14ac:dyDescent="0.25">
      <c r="A1102" s="1">
        <v>39959</v>
      </c>
      <c r="B1102">
        <v>34.1892</v>
      </c>
      <c r="C1102">
        <v>34.075600000000001</v>
      </c>
      <c r="D1102">
        <v>30.235700000000001</v>
      </c>
      <c r="E1102">
        <v>26.920300000000001</v>
      </c>
      <c r="F1102">
        <v>24.2317</v>
      </c>
      <c r="G1102">
        <v>22.2819</v>
      </c>
      <c r="H1102">
        <v>22.0396</v>
      </c>
      <c r="J1102" s="13">
        <v>40004</v>
      </c>
      <c r="K1102">
        <v>43.0351</v>
      </c>
      <c r="L1102">
        <v>40.456800000000001</v>
      </c>
      <c r="M1102">
        <v>32.042900000000003</v>
      </c>
      <c r="N1102">
        <v>27.084700000000002</v>
      </c>
      <c r="O1102">
        <v>26.093900000000001</v>
      </c>
      <c r="P1102">
        <v>30.788599999999999</v>
      </c>
      <c r="Q1102">
        <v>31.468499999999999</v>
      </c>
    </row>
    <row r="1103" spans="1:17" x14ac:dyDescent="0.25">
      <c r="A1103" s="1">
        <v>39960</v>
      </c>
      <c r="B1103">
        <v>35.098199999999999</v>
      </c>
      <c r="C1103">
        <v>34.646299999999997</v>
      </c>
      <c r="D1103">
        <v>30.6538</v>
      </c>
      <c r="E1103">
        <v>27.084800000000001</v>
      </c>
      <c r="F1103">
        <v>24.1312</v>
      </c>
      <c r="G1103">
        <v>22.009899999999998</v>
      </c>
      <c r="H1103">
        <v>21.834399999999999</v>
      </c>
      <c r="J1103" s="13">
        <v>40007</v>
      </c>
      <c r="K1103">
        <v>49.6815</v>
      </c>
      <c r="L1103">
        <v>46.8767</v>
      </c>
      <c r="M1103">
        <v>36.234999999999999</v>
      </c>
      <c r="N1103">
        <v>29.860299999999999</v>
      </c>
      <c r="O1103">
        <v>29.592700000000001</v>
      </c>
      <c r="P1103">
        <v>33.402299999999997</v>
      </c>
      <c r="Q1103">
        <v>33.402299999999997</v>
      </c>
    </row>
    <row r="1104" spans="1:17" x14ac:dyDescent="0.25">
      <c r="A1104" s="1">
        <v>39961</v>
      </c>
      <c r="B1104">
        <v>35.143300000000004</v>
      </c>
      <c r="C1104">
        <v>35.121699999999997</v>
      </c>
      <c r="D1104">
        <v>31.176300000000001</v>
      </c>
      <c r="E1104">
        <v>27.634599999999999</v>
      </c>
      <c r="F1104">
        <v>24.700299999999999</v>
      </c>
      <c r="G1104">
        <v>22.507200000000001</v>
      </c>
      <c r="H1104">
        <v>22.166799999999999</v>
      </c>
      <c r="J1104" s="13">
        <v>40008</v>
      </c>
      <c r="K1104">
        <v>56.432600000000001</v>
      </c>
      <c r="L1104">
        <v>53.429900000000004</v>
      </c>
      <c r="M1104">
        <v>38.272300000000001</v>
      </c>
      <c r="N1104">
        <v>29.058299999999999</v>
      </c>
      <c r="O1104">
        <v>29.0593</v>
      </c>
      <c r="P1104">
        <v>29.850899999999999</v>
      </c>
      <c r="Q1104">
        <v>29.850899999999999</v>
      </c>
    </row>
    <row r="1105" spans="1:17" x14ac:dyDescent="0.25">
      <c r="A1105" s="1">
        <v>39962</v>
      </c>
      <c r="B1105">
        <v>35.105200000000004</v>
      </c>
      <c r="C1105">
        <v>34.387999999999998</v>
      </c>
      <c r="D1105">
        <v>30.307200000000002</v>
      </c>
      <c r="E1105">
        <v>26.746500000000001</v>
      </c>
      <c r="F1105">
        <v>23.9224</v>
      </c>
      <c r="G1105">
        <v>22.073399999999999</v>
      </c>
      <c r="H1105">
        <v>22.023800000000001</v>
      </c>
      <c r="J1105" s="13">
        <v>40009</v>
      </c>
      <c r="K1105">
        <v>60.814799999999998</v>
      </c>
      <c r="L1105">
        <v>59.978400000000001</v>
      </c>
      <c r="M1105">
        <v>39.681600000000003</v>
      </c>
      <c r="N1105">
        <v>28.063700000000001</v>
      </c>
      <c r="O1105">
        <v>34.323799999999999</v>
      </c>
      <c r="P1105">
        <v>42.3371</v>
      </c>
      <c r="Q1105">
        <v>42.3371</v>
      </c>
    </row>
    <row r="1106" spans="1:17" x14ac:dyDescent="0.25">
      <c r="A1106" s="1">
        <v>39965</v>
      </c>
      <c r="B1106">
        <v>33.226999999999997</v>
      </c>
      <c r="C1106">
        <v>33.010399999999997</v>
      </c>
      <c r="D1106">
        <v>29.075700000000001</v>
      </c>
      <c r="E1106">
        <v>25.725899999999999</v>
      </c>
      <c r="F1106">
        <v>23.099299999999999</v>
      </c>
      <c r="G1106">
        <v>21.405100000000001</v>
      </c>
      <c r="H1106">
        <v>21.405100000000001</v>
      </c>
      <c r="J1106" s="13">
        <v>40010</v>
      </c>
      <c r="K1106">
        <v>81.307500000000005</v>
      </c>
      <c r="L1106">
        <v>81.244200000000006</v>
      </c>
      <c r="M1106">
        <v>49.6432</v>
      </c>
      <c r="N1106">
        <v>28.6889</v>
      </c>
      <c r="O1106">
        <v>41.438800000000001</v>
      </c>
      <c r="P1106">
        <v>45.925899999999999</v>
      </c>
      <c r="Q1106">
        <v>45.925899999999999</v>
      </c>
    </row>
    <row r="1107" spans="1:17" x14ac:dyDescent="0.25">
      <c r="A1107" s="1">
        <v>39966</v>
      </c>
      <c r="B1107">
        <v>32.302300000000002</v>
      </c>
      <c r="C1107">
        <v>32.296900000000001</v>
      </c>
      <c r="D1107">
        <v>28.813600000000001</v>
      </c>
      <c r="E1107">
        <v>25.536899999999999</v>
      </c>
      <c r="F1107">
        <v>23.081399999999999</v>
      </c>
      <c r="G1107">
        <v>21.677499999999998</v>
      </c>
      <c r="H1107">
        <v>21.604199999999999</v>
      </c>
      <c r="J1107" s="13">
        <v>40014</v>
      </c>
      <c r="K1107">
        <v>29.488700000000001</v>
      </c>
      <c r="L1107">
        <v>29.0246</v>
      </c>
      <c r="M1107">
        <v>25.6982</v>
      </c>
      <c r="N1107">
        <v>22.8093</v>
      </c>
      <c r="O1107">
        <v>20.872699999999998</v>
      </c>
      <c r="P1107">
        <v>20.129300000000001</v>
      </c>
      <c r="Q1107">
        <v>20.1097</v>
      </c>
    </row>
    <row r="1108" spans="1:17" x14ac:dyDescent="0.25">
      <c r="A1108" s="1">
        <v>39967</v>
      </c>
      <c r="B1108">
        <v>34.746200000000002</v>
      </c>
      <c r="C1108">
        <v>34.196800000000003</v>
      </c>
      <c r="D1108">
        <v>30.557600000000001</v>
      </c>
      <c r="E1108">
        <v>27.610099999999999</v>
      </c>
      <c r="F1108">
        <v>25.3797</v>
      </c>
      <c r="G1108">
        <v>23.923300000000001</v>
      </c>
      <c r="H1108">
        <v>23.923300000000001</v>
      </c>
      <c r="J1108" s="13">
        <v>40015</v>
      </c>
      <c r="K1108">
        <v>28.9954</v>
      </c>
      <c r="L1108">
        <v>28.482500000000002</v>
      </c>
      <c r="M1108">
        <v>25.367699999999999</v>
      </c>
      <c r="N1108">
        <v>22.788499999999999</v>
      </c>
      <c r="O1108">
        <v>21.1037</v>
      </c>
      <c r="P1108">
        <v>20.429500000000001</v>
      </c>
      <c r="Q1108">
        <v>20.408799999999999</v>
      </c>
    </row>
    <row r="1109" spans="1:17" x14ac:dyDescent="0.25">
      <c r="A1109" s="1">
        <v>39968</v>
      </c>
      <c r="B1109">
        <v>32.931399999999996</v>
      </c>
      <c r="C1109">
        <v>32.902900000000002</v>
      </c>
      <c r="D1109">
        <v>29.375</v>
      </c>
      <c r="E1109">
        <v>26.488399999999999</v>
      </c>
      <c r="F1109">
        <v>24.32</v>
      </c>
      <c r="G1109">
        <v>22.974299999999999</v>
      </c>
      <c r="H1109">
        <v>22.9421</v>
      </c>
      <c r="J1109" s="13">
        <v>40016</v>
      </c>
      <c r="K1109">
        <v>27.842500000000001</v>
      </c>
      <c r="L1109">
        <v>27.541899999999998</v>
      </c>
      <c r="M1109">
        <v>24.542899999999999</v>
      </c>
      <c r="N1109">
        <v>21.965599999999998</v>
      </c>
      <c r="O1109">
        <v>20.511700000000001</v>
      </c>
      <c r="P1109">
        <v>20.4025</v>
      </c>
      <c r="Q1109">
        <v>20.436299999999999</v>
      </c>
    </row>
    <row r="1110" spans="1:17" x14ac:dyDescent="0.25">
      <c r="A1110" s="1">
        <v>39969</v>
      </c>
      <c r="B1110">
        <v>32.903500000000001</v>
      </c>
      <c r="C1110">
        <v>32.884599999999999</v>
      </c>
      <c r="D1110">
        <v>29.0702</v>
      </c>
      <c r="E1110">
        <v>25.9511</v>
      </c>
      <c r="F1110">
        <v>23.781500000000001</v>
      </c>
      <c r="G1110">
        <v>22.6357</v>
      </c>
      <c r="H1110">
        <v>22.602</v>
      </c>
      <c r="J1110" s="13">
        <v>40017</v>
      </c>
      <c r="K1110">
        <v>27.773299999999999</v>
      </c>
      <c r="L1110">
        <v>27.482199999999999</v>
      </c>
      <c r="M1110">
        <v>24.483599999999999</v>
      </c>
      <c r="N1110">
        <v>22.0349</v>
      </c>
      <c r="O1110">
        <v>20.703399999999998</v>
      </c>
      <c r="P1110">
        <v>20.484999999999999</v>
      </c>
      <c r="Q1110">
        <v>20.494</v>
      </c>
    </row>
    <row r="1111" spans="1:17" x14ac:dyDescent="0.25">
      <c r="A1111" s="1">
        <v>39972</v>
      </c>
      <c r="B1111">
        <v>33.7958</v>
      </c>
      <c r="C1111">
        <v>33.625799999999998</v>
      </c>
      <c r="D1111">
        <v>29.8004</v>
      </c>
      <c r="E1111">
        <v>26.703099999999999</v>
      </c>
      <c r="F1111">
        <v>24.546199999999999</v>
      </c>
      <c r="G1111">
        <v>23.5532</v>
      </c>
      <c r="H1111">
        <v>23.5426</v>
      </c>
      <c r="J1111" s="13">
        <v>40018</v>
      </c>
      <c r="K1111">
        <v>26.855399999999999</v>
      </c>
      <c r="L1111">
        <v>26.571000000000002</v>
      </c>
      <c r="M1111">
        <v>23.609500000000001</v>
      </c>
      <c r="N1111">
        <v>21.349900000000002</v>
      </c>
      <c r="O1111">
        <v>20.226700000000001</v>
      </c>
      <c r="P1111">
        <v>20.130400000000002</v>
      </c>
      <c r="Q1111">
        <v>20.145399999999999</v>
      </c>
    </row>
    <row r="1112" spans="1:17" x14ac:dyDescent="0.25">
      <c r="A1112" s="1">
        <v>39973</v>
      </c>
      <c r="B1112">
        <v>31.6584</v>
      </c>
      <c r="C1112">
        <v>31.316400000000002</v>
      </c>
      <c r="D1112">
        <v>27.418700000000001</v>
      </c>
      <c r="E1112">
        <v>24.270099999999999</v>
      </c>
      <c r="F1112">
        <v>22.2058</v>
      </c>
      <c r="G1112">
        <v>21.460699999999999</v>
      </c>
      <c r="H1112">
        <v>21.460699999999999</v>
      </c>
      <c r="J1112" s="13">
        <v>40021</v>
      </c>
      <c r="K1112">
        <v>27.671099999999999</v>
      </c>
      <c r="L1112">
        <v>27.671099999999999</v>
      </c>
      <c r="M1112">
        <v>24.7212</v>
      </c>
      <c r="N1112">
        <v>22.269100000000002</v>
      </c>
      <c r="O1112">
        <v>21.1053</v>
      </c>
      <c r="P1112">
        <v>21.270099999999999</v>
      </c>
      <c r="Q1112">
        <v>21.3276</v>
      </c>
    </row>
    <row r="1113" spans="1:17" x14ac:dyDescent="0.25">
      <c r="A1113" s="1">
        <v>39974</v>
      </c>
      <c r="B1113">
        <v>33.5593</v>
      </c>
      <c r="C1113">
        <v>33.089500000000001</v>
      </c>
      <c r="D1113">
        <v>28.633500000000002</v>
      </c>
      <c r="E1113">
        <v>25.210699999999999</v>
      </c>
      <c r="F1113">
        <v>23.0703</v>
      </c>
      <c r="G1113">
        <v>22.368500000000001</v>
      </c>
      <c r="H1113">
        <v>22.368500000000001</v>
      </c>
      <c r="J1113" s="13">
        <v>40022</v>
      </c>
      <c r="K1113">
        <v>28.1934</v>
      </c>
      <c r="L1113">
        <v>28.1934</v>
      </c>
      <c r="M1113">
        <v>25.101400000000002</v>
      </c>
      <c r="N1113">
        <v>22.410399999999999</v>
      </c>
      <c r="O1113">
        <v>21.0517</v>
      </c>
      <c r="P1113">
        <v>20.911100000000001</v>
      </c>
      <c r="Q1113">
        <v>20.937200000000001</v>
      </c>
    </row>
    <row r="1114" spans="1:17" x14ac:dyDescent="0.25">
      <c r="A1114" s="1">
        <v>39975</v>
      </c>
      <c r="B1114">
        <v>31.380099999999999</v>
      </c>
      <c r="C1114">
        <v>31.369499999999999</v>
      </c>
      <c r="D1114">
        <v>27.2394</v>
      </c>
      <c r="E1114">
        <v>24.1065</v>
      </c>
      <c r="F1114">
        <v>22.1021</v>
      </c>
      <c r="G1114">
        <v>21.542000000000002</v>
      </c>
      <c r="H1114">
        <v>21.542000000000002</v>
      </c>
      <c r="J1114" s="13">
        <v>40023</v>
      </c>
      <c r="K1114">
        <v>29.9724</v>
      </c>
      <c r="L1114">
        <v>29.9724</v>
      </c>
      <c r="M1114">
        <v>26.2514</v>
      </c>
      <c r="N1114">
        <v>23.2822</v>
      </c>
      <c r="O1114">
        <v>21.897500000000001</v>
      </c>
      <c r="P1114">
        <v>22.021599999999999</v>
      </c>
      <c r="Q1114">
        <v>22.0825</v>
      </c>
    </row>
    <row r="1115" spans="1:17" x14ac:dyDescent="0.25">
      <c r="A1115" s="1">
        <v>39976</v>
      </c>
      <c r="B1115">
        <v>32.070700000000002</v>
      </c>
      <c r="C1115">
        <v>31.530999999999999</v>
      </c>
      <c r="D1115">
        <v>26.6919</v>
      </c>
      <c r="E1115">
        <v>23.4026</v>
      </c>
      <c r="F1115">
        <v>21.657499999999999</v>
      </c>
      <c r="G1115">
        <v>21.290700000000001</v>
      </c>
      <c r="H1115">
        <v>21.290700000000001</v>
      </c>
      <c r="J1115" s="13">
        <v>40024</v>
      </c>
      <c r="K1115">
        <v>28.525500000000001</v>
      </c>
      <c r="L1115">
        <v>28.525500000000001</v>
      </c>
      <c r="M1115">
        <v>25.0703</v>
      </c>
      <c r="N1115">
        <v>22.485099999999999</v>
      </c>
      <c r="O1115">
        <v>21.573899999999998</v>
      </c>
      <c r="P1115">
        <v>22.122499999999999</v>
      </c>
      <c r="Q1115">
        <v>22.1965</v>
      </c>
    </row>
    <row r="1116" spans="1:17" x14ac:dyDescent="0.25">
      <c r="A1116" s="1">
        <v>39979</v>
      </c>
      <c r="B1116">
        <v>37.8431</v>
      </c>
      <c r="C1116">
        <v>37.416699999999999</v>
      </c>
      <c r="D1116">
        <v>31.600999999999999</v>
      </c>
      <c r="E1116">
        <v>27.331399999999999</v>
      </c>
      <c r="F1116">
        <v>24.938500000000001</v>
      </c>
      <c r="G1116">
        <v>25.044799999999999</v>
      </c>
      <c r="H1116">
        <v>25.1554</v>
      </c>
      <c r="J1116" s="13">
        <v>40025</v>
      </c>
      <c r="K1116">
        <v>29.2441</v>
      </c>
      <c r="L1116">
        <v>28.876899999999999</v>
      </c>
      <c r="M1116">
        <v>25.188800000000001</v>
      </c>
      <c r="N1116">
        <v>22.526700000000002</v>
      </c>
      <c r="O1116">
        <v>21.575199999999999</v>
      </c>
      <c r="P1116">
        <v>22.069400000000002</v>
      </c>
      <c r="Q1116">
        <v>22.1191</v>
      </c>
    </row>
    <row r="1117" spans="1:17" x14ac:dyDescent="0.25">
      <c r="A1117" s="1">
        <v>39980</v>
      </c>
      <c r="B1117">
        <v>40.097499999999997</v>
      </c>
      <c r="C1117">
        <v>38.985799999999998</v>
      </c>
      <c r="D1117">
        <v>32.689700000000002</v>
      </c>
      <c r="E1117">
        <v>27.952100000000002</v>
      </c>
      <c r="F1117">
        <v>25.008800000000001</v>
      </c>
      <c r="G1117">
        <v>24.282900000000001</v>
      </c>
      <c r="H1117">
        <v>24.282900000000001</v>
      </c>
      <c r="J1117" s="13">
        <v>40028</v>
      </c>
      <c r="K1117">
        <v>30.404599999999999</v>
      </c>
      <c r="L1117">
        <v>30.404599999999999</v>
      </c>
      <c r="M1117">
        <v>26.815100000000001</v>
      </c>
      <c r="N1117">
        <v>23.913799999999998</v>
      </c>
      <c r="O1117">
        <v>22.723099999999999</v>
      </c>
      <c r="P1117">
        <v>23.051100000000002</v>
      </c>
      <c r="Q1117">
        <v>23.110600000000002</v>
      </c>
    </row>
    <row r="1118" spans="1:17" x14ac:dyDescent="0.25">
      <c r="A1118" s="1">
        <v>39981</v>
      </c>
      <c r="B1118">
        <v>39.227600000000002</v>
      </c>
      <c r="C1118">
        <v>37.997300000000003</v>
      </c>
      <c r="D1118">
        <v>31.131</v>
      </c>
      <c r="E1118">
        <v>26.097200000000001</v>
      </c>
      <c r="F1118">
        <v>23.819400000000002</v>
      </c>
      <c r="G1118">
        <v>25.043900000000001</v>
      </c>
      <c r="H1118">
        <v>25.043900000000001</v>
      </c>
      <c r="J1118" s="13">
        <v>40029</v>
      </c>
      <c r="K1118">
        <v>29.701799999999999</v>
      </c>
      <c r="L1118">
        <v>29.701799999999999</v>
      </c>
      <c r="M1118">
        <v>26.072800000000001</v>
      </c>
      <c r="N1118">
        <v>23.1843</v>
      </c>
      <c r="O1118">
        <v>22.015999999999998</v>
      </c>
      <c r="P1118">
        <v>22.4072</v>
      </c>
      <c r="Q1118">
        <v>22.468900000000001</v>
      </c>
    </row>
    <row r="1119" spans="1:17" x14ac:dyDescent="0.25">
      <c r="A1119" s="1">
        <v>39982</v>
      </c>
      <c r="B1119">
        <v>37.493899999999996</v>
      </c>
      <c r="C1119">
        <v>37.070700000000002</v>
      </c>
      <c r="D1119">
        <v>29.6496</v>
      </c>
      <c r="E1119">
        <v>24.340699999999998</v>
      </c>
      <c r="F1119">
        <v>22.4681</v>
      </c>
      <c r="G1119">
        <v>25.234999999999999</v>
      </c>
      <c r="H1119">
        <v>25.234999999999999</v>
      </c>
      <c r="J1119" s="13">
        <v>40030</v>
      </c>
      <c r="K1119">
        <v>29.3447</v>
      </c>
      <c r="L1119">
        <v>29.3447</v>
      </c>
      <c r="M1119">
        <v>25.4956</v>
      </c>
      <c r="N1119">
        <v>22.622699999999998</v>
      </c>
      <c r="O1119">
        <v>21.753499999999999</v>
      </c>
      <c r="P1119">
        <v>22.413499999999999</v>
      </c>
      <c r="Q1119">
        <v>22.488499999999998</v>
      </c>
    </row>
    <row r="1120" spans="1:17" x14ac:dyDescent="0.25">
      <c r="A1120" s="1">
        <v>39983</v>
      </c>
      <c r="B1120">
        <v>38.722900000000003</v>
      </c>
      <c r="C1120">
        <v>37.127899999999997</v>
      </c>
      <c r="D1120">
        <v>29.066400000000002</v>
      </c>
      <c r="E1120">
        <v>23.188700000000001</v>
      </c>
      <c r="F1120">
        <v>21.482099999999999</v>
      </c>
      <c r="G1120">
        <v>24.338799999999999</v>
      </c>
      <c r="H1120">
        <v>24.554600000000001</v>
      </c>
      <c r="J1120" s="13">
        <v>40031</v>
      </c>
      <c r="K1120">
        <v>31.651199999999999</v>
      </c>
      <c r="L1120">
        <v>31.518999999999998</v>
      </c>
      <c r="M1120">
        <v>26.927099999999999</v>
      </c>
      <c r="N1120">
        <v>23.579000000000001</v>
      </c>
      <c r="O1120">
        <v>22.3063</v>
      </c>
      <c r="P1120">
        <v>22.616499999999998</v>
      </c>
      <c r="Q1120">
        <v>22.666</v>
      </c>
    </row>
    <row r="1121" spans="1:17" x14ac:dyDescent="0.25">
      <c r="A1121" s="1">
        <v>39986</v>
      </c>
      <c r="B1121">
        <v>37.044899999999998</v>
      </c>
      <c r="C1121">
        <v>36.128999999999998</v>
      </c>
      <c r="D1121">
        <v>31.936</v>
      </c>
      <c r="E1121">
        <v>28.287800000000001</v>
      </c>
      <c r="F1121">
        <v>25.5718</v>
      </c>
      <c r="G1121">
        <v>23.974</v>
      </c>
      <c r="H1121">
        <v>23.867599999999999</v>
      </c>
      <c r="J1121" s="13">
        <v>40032</v>
      </c>
      <c r="K1121">
        <v>30.832599999999999</v>
      </c>
      <c r="L1121">
        <v>30.832599999999999</v>
      </c>
      <c r="M1121">
        <v>25.754200000000001</v>
      </c>
      <c r="N1121">
        <v>22.368200000000002</v>
      </c>
      <c r="O1121">
        <v>21.329799999999999</v>
      </c>
      <c r="P1121">
        <v>21.946300000000001</v>
      </c>
      <c r="Q1121">
        <v>22.005800000000001</v>
      </c>
    </row>
    <row r="1122" spans="1:17" x14ac:dyDescent="0.25">
      <c r="A1122" s="1">
        <v>39987</v>
      </c>
      <c r="B1122">
        <v>36.062899999999999</v>
      </c>
      <c r="C1122">
        <v>35.370800000000003</v>
      </c>
      <c r="D1122">
        <v>31.340399999999999</v>
      </c>
      <c r="E1122">
        <v>27.6556</v>
      </c>
      <c r="F1122">
        <v>24.836300000000001</v>
      </c>
      <c r="G1122">
        <v>23.165299999999998</v>
      </c>
      <c r="H1122">
        <v>23.0289</v>
      </c>
      <c r="J1122" s="13">
        <v>40035</v>
      </c>
      <c r="K1122">
        <v>33.085000000000001</v>
      </c>
      <c r="L1122">
        <v>33.085000000000001</v>
      </c>
      <c r="M1122">
        <v>27.215299999999999</v>
      </c>
      <c r="N1122">
        <v>23.0426</v>
      </c>
      <c r="O1122">
        <v>22.314800000000002</v>
      </c>
      <c r="P1122">
        <v>25.025500000000001</v>
      </c>
      <c r="Q1122">
        <v>25.282699999999998</v>
      </c>
    </row>
    <row r="1123" spans="1:17" x14ac:dyDescent="0.25">
      <c r="A1123" s="1">
        <v>39988</v>
      </c>
      <c r="B1123">
        <v>35.310699999999997</v>
      </c>
      <c r="C1123">
        <v>34.931100000000001</v>
      </c>
      <c r="D1123">
        <v>30.637799999999999</v>
      </c>
      <c r="E1123">
        <v>26.7499</v>
      </c>
      <c r="F1123">
        <v>24.128499999999999</v>
      </c>
      <c r="G1123">
        <v>23.219799999999999</v>
      </c>
      <c r="H1123">
        <v>23.261900000000001</v>
      </c>
      <c r="J1123" s="13">
        <v>40036</v>
      </c>
      <c r="K1123">
        <v>35.3658</v>
      </c>
      <c r="L1123">
        <v>34.997</v>
      </c>
      <c r="M1123">
        <v>27.947500000000002</v>
      </c>
      <c r="N1123">
        <v>23.089200000000002</v>
      </c>
      <c r="O1123">
        <v>22.275700000000001</v>
      </c>
      <c r="P1123">
        <v>24.6462</v>
      </c>
      <c r="Q1123">
        <v>24.8352</v>
      </c>
    </row>
    <row r="1124" spans="1:17" x14ac:dyDescent="0.25">
      <c r="A1124" s="1">
        <v>39989</v>
      </c>
      <c r="B1124">
        <v>33.043700000000001</v>
      </c>
      <c r="C1124">
        <v>32.351199999999999</v>
      </c>
      <c r="D1124">
        <v>28.154900000000001</v>
      </c>
      <c r="E1124">
        <v>24.383299999999998</v>
      </c>
      <c r="F1124">
        <v>21.869700000000002</v>
      </c>
      <c r="G1124">
        <v>21.089099999999998</v>
      </c>
      <c r="H1124">
        <v>21.086400000000001</v>
      </c>
      <c r="J1124" s="13">
        <v>40037</v>
      </c>
      <c r="K1124">
        <v>36.570300000000003</v>
      </c>
      <c r="L1124">
        <v>36.337800000000001</v>
      </c>
      <c r="M1124">
        <v>27.736899999999999</v>
      </c>
      <c r="N1124">
        <v>21.724599999999999</v>
      </c>
      <c r="O1124">
        <v>20.4815</v>
      </c>
      <c r="P1124">
        <v>24.277000000000001</v>
      </c>
      <c r="Q1124">
        <v>24.592400000000001</v>
      </c>
    </row>
    <row r="1125" spans="1:17" x14ac:dyDescent="0.25">
      <c r="A1125" s="1">
        <v>39990</v>
      </c>
      <c r="B1125">
        <v>32.647599999999997</v>
      </c>
      <c r="C1125">
        <v>31.8444</v>
      </c>
      <c r="D1125">
        <v>27.2193</v>
      </c>
      <c r="E1125">
        <v>23.185500000000001</v>
      </c>
      <c r="F1125">
        <v>20.715</v>
      </c>
      <c r="G1125">
        <v>20.553799999999999</v>
      </c>
      <c r="H1125">
        <v>20.635000000000002</v>
      </c>
      <c r="J1125" s="13">
        <v>40038</v>
      </c>
      <c r="K1125">
        <v>34.829000000000001</v>
      </c>
      <c r="L1125">
        <v>34.829000000000001</v>
      </c>
      <c r="M1125">
        <v>27.377199999999998</v>
      </c>
      <c r="N1125">
        <v>21.589600000000001</v>
      </c>
      <c r="O1125">
        <v>20.534500000000001</v>
      </c>
      <c r="P1125">
        <v>24.262499999999999</v>
      </c>
      <c r="Q1125">
        <v>24.434000000000001</v>
      </c>
    </row>
    <row r="1126" spans="1:17" x14ac:dyDescent="0.25">
      <c r="A1126" s="1">
        <v>39993</v>
      </c>
      <c r="B1126">
        <v>33.005299999999998</v>
      </c>
      <c r="C1126">
        <v>32.335999999999999</v>
      </c>
      <c r="D1126">
        <v>27.274799999999999</v>
      </c>
      <c r="E1126">
        <v>22.8718</v>
      </c>
      <c r="F1126">
        <v>20.3536</v>
      </c>
      <c r="G1126">
        <v>20.484100000000002</v>
      </c>
      <c r="H1126">
        <v>20.603300000000001</v>
      </c>
      <c r="J1126" s="13">
        <v>40039</v>
      </c>
      <c r="K1126">
        <v>37.644599999999997</v>
      </c>
      <c r="L1126">
        <v>37.644599999999997</v>
      </c>
      <c r="M1126">
        <v>29.018799999999999</v>
      </c>
      <c r="N1126">
        <v>22.448799999999999</v>
      </c>
      <c r="O1126">
        <v>21.933399999999999</v>
      </c>
      <c r="P1126">
        <v>26.065899999999999</v>
      </c>
      <c r="Q1126">
        <v>26.2499</v>
      </c>
    </row>
    <row r="1127" spans="1:17" x14ac:dyDescent="0.25">
      <c r="A1127" s="1">
        <v>39994</v>
      </c>
      <c r="B1127">
        <v>33.940199999999997</v>
      </c>
      <c r="C1127">
        <v>33.053800000000003</v>
      </c>
      <c r="D1127">
        <v>27.996600000000001</v>
      </c>
      <c r="E1127">
        <v>23.644400000000001</v>
      </c>
      <c r="F1127">
        <v>21.181100000000001</v>
      </c>
      <c r="G1127">
        <v>21.614599999999999</v>
      </c>
      <c r="H1127">
        <v>21.7728</v>
      </c>
      <c r="J1127" s="13">
        <v>40042</v>
      </c>
      <c r="K1127">
        <v>50.015599999999999</v>
      </c>
      <c r="L1127">
        <v>49.973999999999997</v>
      </c>
      <c r="M1127">
        <v>37.487200000000001</v>
      </c>
      <c r="N1127">
        <v>28.973600000000001</v>
      </c>
      <c r="O1127">
        <v>29.232800000000001</v>
      </c>
      <c r="P1127">
        <v>35.274900000000002</v>
      </c>
      <c r="Q1127">
        <v>35.484699999999997</v>
      </c>
    </row>
    <row r="1128" spans="1:17" x14ac:dyDescent="0.25">
      <c r="A1128" s="1">
        <v>39995</v>
      </c>
      <c r="B1128">
        <v>30.459499999999998</v>
      </c>
      <c r="C1128">
        <v>30.0017</v>
      </c>
      <c r="D1128">
        <v>26.956499999999998</v>
      </c>
      <c r="E1128">
        <v>24.026199999999999</v>
      </c>
      <c r="F1128">
        <v>21.494599999999998</v>
      </c>
      <c r="G1128">
        <v>19.543700000000001</v>
      </c>
      <c r="H1128">
        <v>19.3856</v>
      </c>
      <c r="J1128" s="13">
        <v>40043</v>
      </c>
      <c r="K1128">
        <v>54.511899999999997</v>
      </c>
      <c r="L1128">
        <v>54.511899999999997</v>
      </c>
      <c r="M1128">
        <v>37.7759</v>
      </c>
      <c r="N1128">
        <v>25.725899999999999</v>
      </c>
      <c r="O1128">
        <v>28.2577</v>
      </c>
      <c r="P1128">
        <v>32.856699999999996</v>
      </c>
      <c r="Q1128">
        <v>32.856699999999996</v>
      </c>
    </row>
    <row r="1129" spans="1:17" x14ac:dyDescent="0.25">
      <c r="A1129" s="1">
        <v>39996</v>
      </c>
      <c r="B1129">
        <v>31.533000000000001</v>
      </c>
      <c r="C1129">
        <v>31.25</v>
      </c>
      <c r="D1129">
        <v>28.5349</v>
      </c>
      <c r="E1129">
        <v>25.8657</v>
      </c>
      <c r="F1129">
        <v>23.487200000000001</v>
      </c>
      <c r="G1129">
        <v>21.414200000000001</v>
      </c>
      <c r="H1129">
        <v>21.0685</v>
      </c>
      <c r="J1129" s="13">
        <v>40044</v>
      </c>
      <c r="K1129">
        <v>66.067400000000006</v>
      </c>
      <c r="L1129">
        <v>64.677599999999998</v>
      </c>
      <c r="M1129">
        <v>42.9116</v>
      </c>
      <c r="N1129">
        <v>27.407399999999999</v>
      </c>
      <c r="O1129">
        <v>32.573599999999999</v>
      </c>
      <c r="P1129">
        <v>36.4574</v>
      </c>
      <c r="Q1129">
        <v>36.4574</v>
      </c>
    </row>
    <row r="1130" spans="1:17" x14ac:dyDescent="0.25">
      <c r="A1130" s="1">
        <v>40000</v>
      </c>
      <c r="B1130">
        <v>33.494900000000001</v>
      </c>
      <c r="C1130">
        <v>33.039099999999998</v>
      </c>
      <c r="D1130">
        <v>30.018799999999999</v>
      </c>
      <c r="E1130">
        <v>27.0806</v>
      </c>
      <c r="F1130">
        <v>24.488099999999999</v>
      </c>
      <c r="G1130">
        <v>22.300699999999999</v>
      </c>
      <c r="H1130">
        <v>21.9879</v>
      </c>
      <c r="J1130" s="13">
        <v>40045</v>
      </c>
      <c r="K1130">
        <v>73.982900000000001</v>
      </c>
      <c r="L1130">
        <v>73.982900000000001</v>
      </c>
      <c r="M1130">
        <v>46.806899999999999</v>
      </c>
      <c r="N1130">
        <v>24.246600000000001</v>
      </c>
      <c r="O1130">
        <v>39.905500000000004</v>
      </c>
      <c r="P1130">
        <v>44.4176</v>
      </c>
      <c r="Q1130">
        <v>44.4176</v>
      </c>
    </row>
    <row r="1131" spans="1:17" x14ac:dyDescent="0.25">
      <c r="A1131" s="1">
        <v>40001</v>
      </c>
      <c r="B1131">
        <v>34.240900000000003</v>
      </c>
      <c r="C1131">
        <v>33.5184</v>
      </c>
      <c r="D1131">
        <v>30.431999999999999</v>
      </c>
      <c r="E1131">
        <v>27.495200000000001</v>
      </c>
      <c r="F1131">
        <v>24.837299999999999</v>
      </c>
      <c r="G1131">
        <v>22.5749</v>
      </c>
      <c r="H1131">
        <v>22.355599999999999</v>
      </c>
      <c r="J1131" s="13">
        <v>40049</v>
      </c>
      <c r="K1131">
        <v>29.1372</v>
      </c>
      <c r="L1131">
        <v>29.132100000000001</v>
      </c>
      <c r="M1131">
        <v>24.8672</v>
      </c>
      <c r="N1131">
        <v>21.4483</v>
      </c>
      <c r="O1131">
        <v>19.631799999999998</v>
      </c>
      <c r="P1131">
        <v>19.522099999999998</v>
      </c>
      <c r="Q1131">
        <v>19.522099999999998</v>
      </c>
    </row>
    <row r="1132" spans="1:17" x14ac:dyDescent="0.25">
      <c r="A1132" s="1">
        <v>40002</v>
      </c>
      <c r="B1132">
        <v>35.956899999999997</v>
      </c>
      <c r="C1132">
        <v>35.494300000000003</v>
      </c>
      <c r="D1132">
        <v>32.618600000000001</v>
      </c>
      <c r="E1132">
        <v>29.826799999999999</v>
      </c>
      <c r="F1132">
        <v>27.3142</v>
      </c>
      <c r="G1132">
        <v>25.1022</v>
      </c>
      <c r="H1132">
        <v>24.5946</v>
      </c>
      <c r="J1132" s="13">
        <v>40050</v>
      </c>
      <c r="K1132">
        <v>27.8644</v>
      </c>
      <c r="L1132">
        <v>27.859000000000002</v>
      </c>
      <c r="M1132">
        <v>24.642600000000002</v>
      </c>
      <c r="N1132">
        <v>21.480699999999999</v>
      </c>
      <c r="O1132">
        <v>19.919899999999998</v>
      </c>
      <c r="P1132">
        <v>20.286000000000001</v>
      </c>
      <c r="Q1132">
        <v>20.286000000000001</v>
      </c>
    </row>
    <row r="1133" spans="1:17" x14ac:dyDescent="0.25">
      <c r="A1133" s="1">
        <v>40003</v>
      </c>
      <c r="B1133">
        <v>33.863900000000001</v>
      </c>
      <c r="C1133">
        <v>33.144599999999997</v>
      </c>
      <c r="D1133">
        <v>29.9895</v>
      </c>
      <c r="E1133">
        <v>27.077200000000001</v>
      </c>
      <c r="F1133">
        <v>24.536799999999999</v>
      </c>
      <c r="G1133">
        <v>22.379000000000001</v>
      </c>
      <c r="H1133">
        <v>22.1873</v>
      </c>
      <c r="J1133" s="13">
        <v>40051</v>
      </c>
      <c r="K1133">
        <v>27.864799999999999</v>
      </c>
      <c r="L1133">
        <v>27.859000000000002</v>
      </c>
      <c r="M1133">
        <v>24.4163</v>
      </c>
      <c r="N1133">
        <v>21.241599999999998</v>
      </c>
      <c r="O1133">
        <v>19.759699999999999</v>
      </c>
      <c r="P1133">
        <v>20.077999999999999</v>
      </c>
      <c r="Q1133">
        <v>20.077999999999999</v>
      </c>
    </row>
    <row r="1134" spans="1:17" x14ac:dyDescent="0.25">
      <c r="A1134" s="1">
        <v>40004</v>
      </c>
      <c r="B1134">
        <v>34.013599999999997</v>
      </c>
      <c r="C1134">
        <v>33.254600000000003</v>
      </c>
      <c r="D1134">
        <v>30.252400000000002</v>
      </c>
      <c r="E1134">
        <v>27.4587</v>
      </c>
      <c r="F1134">
        <v>24.9437</v>
      </c>
      <c r="G1134">
        <v>22.704499999999999</v>
      </c>
      <c r="H1134">
        <v>22.492000000000001</v>
      </c>
      <c r="J1134" s="13">
        <v>40052</v>
      </c>
      <c r="K1134">
        <v>27.8094</v>
      </c>
      <c r="L1134">
        <v>27.807300000000001</v>
      </c>
      <c r="M1134">
        <v>24.111999999999998</v>
      </c>
      <c r="N1134">
        <v>20.905799999999999</v>
      </c>
      <c r="O1134">
        <v>19.676200000000001</v>
      </c>
      <c r="P1134">
        <v>20.5381</v>
      </c>
      <c r="Q1134">
        <v>20.5381</v>
      </c>
    </row>
    <row r="1135" spans="1:17" x14ac:dyDescent="0.25">
      <c r="A1135" s="1">
        <v>40007</v>
      </c>
      <c r="B1135">
        <v>32.5379</v>
      </c>
      <c r="C1135">
        <v>31.917000000000002</v>
      </c>
      <c r="D1135">
        <v>28.718299999999999</v>
      </c>
      <c r="E1135">
        <v>25.701699999999999</v>
      </c>
      <c r="F1135">
        <v>23.130600000000001</v>
      </c>
      <c r="G1135">
        <v>21.1267</v>
      </c>
      <c r="H1135">
        <v>20.952100000000002</v>
      </c>
      <c r="J1135" s="13">
        <v>40053</v>
      </c>
      <c r="K1135">
        <v>27.5183</v>
      </c>
      <c r="L1135">
        <v>27.513500000000001</v>
      </c>
      <c r="M1135">
        <v>24.0108</v>
      </c>
      <c r="N1135">
        <v>20.818899999999999</v>
      </c>
      <c r="O1135">
        <v>19.361899999999999</v>
      </c>
      <c r="P1135">
        <v>19.706</v>
      </c>
      <c r="Q1135">
        <v>19.706</v>
      </c>
    </row>
    <row r="1136" spans="1:17" x14ac:dyDescent="0.25">
      <c r="A1136" s="1">
        <v>40008</v>
      </c>
      <c r="B1136">
        <v>31.519200000000001</v>
      </c>
      <c r="C1136">
        <v>31.010300000000001</v>
      </c>
      <c r="D1136">
        <v>27.914000000000001</v>
      </c>
      <c r="E1136">
        <v>24.924600000000002</v>
      </c>
      <c r="F1136">
        <v>22.444700000000001</v>
      </c>
      <c r="G1136">
        <v>20.742799999999999</v>
      </c>
      <c r="H1136">
        <v>20.597799999999999</v>
      </c>
      <c r="J1136" s="13">
        <v>40056</v>
      </c>
      <c r="K1136">
        <v>29.173300000000001</v>
      </c>
      <c r="L1136">
        <v>29.163799999999998</v>
      </c>
      <c r="M1136">
        <v>25.113800000000001</v>
      </c>
      <c r="N1136">
        <v>21.648099999999999</v>
      </c>
      <c r="O1136">
        <v>20.246099999999998</v>
      </c>
      <c r="P1136">
        <v>21.015899999999998</v>
      </c>
      <c r="Q1136">
        <v>21.015899999999998</v>
      </c>
    </row>
    <row r="1137" spans="1:17" x14ac:dyDescent="0.25">
      <c r="A1137" s="1">
        <v>40009</v>
      </c>
      <c r="B1137">
        <v>30.4375</v>
      </c>
      <c r="C1137">
        <v>30.257999999999999</v>
      </c>
      <c r="D1137">
        <v>27.212499999999999</v>
      </c>
      <c r="E1137">
        <v>24.3337</v>
      </c>
      <c r="F1137">
        <v>22.161999999999999</v>
      </c>
      <c r="G1137">
        <v>20.860800000000001</v>
      </c>
      <c r="H1137">
        <v>20.766100000000002</v>
      </c>
      <c r="J1137" s="13">
        <v>40057</v>
      </c>
      <c r="K1137">
        <v>32.746699999999997</v>
      </c>
      <c r="L1137">
        <v>32.7363</v>
      </c>
      <c r="M1137">
        <v>28.4862</v>
      </c>
      <c r="N1137">
        <v>24.957799999999999</v>
      </c>
      <c r="O1137">
        <v>23.264099999999999</v>
      </c>
      <c r="P1137">
        <v>23.3871</v>
      </c>
      <c r="Q1137">
        <v>23.3871</v>
      </c>
    </row>
    <row r="1138" spans="1:17" x14ac:dyDescent="0.25">
      <c r="A1138" s="1">
        <v>40010</v>
      </c>
      <c r="B1138">
        <v>30.054200000000002</v>
      </c>
      <c r="C1138">
        <v>29.478400000000001</v>
      </c>
      <c r="D1138">
        <v>26.179200000000002</v>
      </c>
      <c r="E1138">
        <v>23.214400000000001</v>
      </c>
      <c r="F1138">
        <v>21.018799999999999</v>
      </c>
      <c r="G1138">
        <v>19.882899999999999</v>
      </c>
      <c r="H1138">
        <v>19.830300000000001</v>
      </c>
      <c r="J1138" s="13">
        <v>40058</v>
      </c>
      <c r="K1138">
        <v>33.384599999999999</v>
      </c>
      <c r="L1138">
        <v>33.370600000000003</v>
      </c>
      <c r="M1138">
        <v>28.488099999999999</v>
      </c>
      <c r="N1138">
        <v>24.197399999999998</v>
      </c>
      <c r="O1138">
        <v>21.950399999999998</v>
      </c>
      <c r="P1138">
        <v>21.963799999999999</v>
      </c>
      <c r="Q1138">
        <v>21.963799999999999</v>
      </c>
    </row>
    <row r="1139" spans="1:17" x14ac:dyDescent="0.25">
      <c r="A1139" s="1">
        <v>40011</v>
      </c>
      <c r="B1139">
        <v>29.157800000000002</v>
      </c>
      <c r="C1139">
        <v>29.0533</v>
      </c>
      <c r="D1139">
        <v>25.988199999999999</v>
      </c>
      <c r="E1139">
        <v>23.0169</v>
      </c>
      <c r="F1139">
        <v>20.841999999999999</v>
      </c>
      <c r="G1139">
        <v>19.694099999999999</v>
      </c>
      <c r="H1139">
        <v>19.620100000000001</v>
      </c>
      <c r="J1139" s="13">
        <v>40059</v>
      </c>
      <c r="K1139">
        <v>33.415100000000002</v>
      </c>
      <c r="L1139">
        <v>33.386200000000002</v>
      </c>
      <c r="M1139">
        <v>27.503699999999998</v>
      </c>
      <c r="N1139">
        <v>23.3782</v>
      </c>
      <c r="O1139">
        <v>21.531099999999999</v>
      </c>
      <c r="P1139">
        <v>22.082899999999999</v>
      </c>
      <c r="Q1139">
        <v>22.082899999999999</v>
      </c>
    </row>
    <row r="1140" spans="1:17" x14ac:dyDescent="0.25">
      <c r="A1140" s="1">
        <v>40014</v>
      </c>
      <c r="B1140">
        <v>29.4727</v>
      </c>
      <c r="C1140">
        <v>29.2485</v>
      </c>
      <c r="D1140">
        <v>26.367899999999999</v>
      </c>
      <c r="E1140">
        <v>23.810400000000001</v>
      </c>
      <c r="F1140">
        <v>21.706900000000001</v>
      </c>
      <c r="G1140">
        <v>20.254100000000001</v>
      </c>
      <c r="H1140">
        <v>20.254100000000001</v>
      </c>
      <c r="J1140" s="13">
        <v>40060</v>
      </c>
      <c r="K1140">
        <v>30.982199999999999</v>
      </c>
      <c r="L1140">
        <v>30.982199999999999</v>
      </c>
      <c r="M1140">
        <v>25.0167</v>
      </c>
      <c r="N1140">
        <v>20.564</v>
      </c>
      <c r="O1140">
        <v>19.040199999999999</v>
      </c>
      <c r="P1140">
        <v>20.549399999999999</v>
      </c>
      <c r="Q1140">
        <v>20.549399999999999</v>
      </c>
    </row>
    <row r="1141" spans="1:17" x14ac:dyDescent="0.25">
      <c r="A1141" s="1">
        <v>40015</v>
      </c>
      <c r="B1141">
        <v>29.1996</v>
      </c>
      <c r="C1141">
        <v>28.919799999999999</v>
      </c>
      <c r="D1141">
        <v>26.252600000000001</v>
      </c>
      <c r="E1141">
        <v>23.913900000000002</v>
      </c>
      <c r="F1141">
        <v>21.966699999999999</v>
      </c>
      <c r="G1141">
        <v>20.595099999999999</v>
      </c>
      <c r="H1141">
        <v>20.595099999999999</v>
      </c>
      <c r="J1141" s="13">
        <v>40064</v>
      </c>
      <c r="K1141">
        <v>33.955599999999997</v>
      </c>
      <c r="L1141">
        <v>33.946599999999997</v>
      </c>
      <c r="M1141">
        <v>26.2713</v>
      </c>
      <c r="N1141">
        <v>20.853899999999999</v>
      </c>
      <c r="O1141">
        <v>19.659400000000002</v>
      </c>
      <c r="P1141">
        <v>23.261500000000002</v>
      </c>
      <c r="Q1141">
        <v>23.261500000000002</v>
      </c>
    </row>
    <row r="1142" spans="1:17" x14ac:dyDescent="0.25">
      <c r="A1142" s="1">
        <v>40016</v>
      </c>
      <c r="B1142">
        <v>28.345099999999999</v>
      </c>
      <c r="C1142">
        <v>28.2822</v>
      </c>
      <c r="D1142">
        <v>25.607600000000001</v>
      </c>
      <c r="E1142">
        <v>23.230599999999999</v>
      </c>
      <c r="F1142">
        <v>21.244700000000002</v>
      </c>
      <c r="G1142">
        <v>19.797799999999999</v>
      </c>
      <c r="H1142">
        <v>19.797799999999999</v>
      </c>
      <c r="J1142" s="13">
        <v>40065</v>
      </c>
      <c r="K1142">
        <v>33.4801</v>
      </c>
      <c r="L1142">
        <v>33.478999999999999</v>
      </c>
      <c r="M1142">
        <v>26.151700000000002</v>
      </c>
      <c r="N1142">
        <v>20.074200000000001</v>
      </c>
      <c r="O1142">
        <v>19.357299999999999</v>
      </c>
      <c r="P1142">
        <v>24.8978</v>
      </c>
      <c r="Q1142">
        <v>24.8978</v>
      </c>
    </row>
    <row r="1143" spans="1:17" x14ac:dyDescent="0.25">
      <c r="A1143" s="1">
        <v>40017</v>
      </c>
      <c r="B1143">
        <v>27.858899999999998</v>
      </c>
      <c r="C1143">
        <v>27.806899999999999</v>
      </c>
      <c r="D1143">
        <v>25.093399999999999</v>
      </c>
      <c r="E1143">
        <v>22.802800000000001</v>
      </c>
      <c r="F1143">
        <v>21.054300000000001</v>
      </c>
      <c r="G1143">
        <v>20.048500000000001</v>
      </c>
      <c r="H1143">
        <v>20.048500000000001</v>
      </c>
      <c r="J1143" s="13">
        <v>40066</v>
      </c>
      <c r="K1143">
        <v>34.000100000000003</v>
      </c>
      <c r="L1143">
        <v>34.000100000000003</v>
      </c>
      <c r="M1143">
        <v>25.305700000000002</v>
      </c>
      <c r="N1143">
        <v>19.100300000000001</v>
      </c>
      <c r="O1143">
        <v>19.165500000000002</v>
      </c>
      <c r="P1143">
        <v>25.833500000000001</v>
      </c>
      <c r="Q1143">
        <v>25.833500000000001</v>
      </c>
    </row>
    <row r="1144" spans="1:17" x14ac:dyDescent="0.25">
      <c r="A1144" s="1">
        <v>40018</v>
      </c>
      <c r="B1144">
        <v>27.275400000000001</v>
      </c>
      <c r="C1144">
        <v>27.246200000000002</v>
      </c>
      <c r="D1144">
        <v>24.6432</v>
      </c>
      <c r="E1144">
        <v>22.4543</v>
      </c>
      <c r="F1144">
        <v>20.7821</v>
      </c>
      <c r="G1144">
        <v>19.811199999999999</v>
      </c>
      <c r="H1144">
        <v>19.811199999999999</v>
      </c>
      <c r="J1144" s="13">
        <v>40067</v>
      </c>
      <c r="K1144">
        <v>36.091799999999999</v>
      </c>
      <c r="L1144">
        <v>36.091799999999999</v>
      </c>
      <c r="M1144">
        <v>26.118300000000001</v>
      </c>
      <c r="N1144">
        <v>19.090399999999999</v>
      </c>
      <c r="O1144">
        <v>20.729199999999999</v>
      </c>
      <c r="P1144">
        <v>27.3172</v>
      </c>
      <c r="Q1144">
        <v>27.3172</v>
      </c>
    </row>
    <row r="1145" spans="1:17" x14ac:dyDescent="0.25">
      <c r="A1145" s="1">
        <v>40021</v>
      </c>
      <c r="B1145">
        <v>27.730599999999999</v>
      </c>
      <c r="C1145">
        <v>27.724599999999999</v>
      </c>
      <c r="D1145">
        <v>25.281700000000001</v>
      </c>
      <c r="E1145">
        <v>22.9008</v>
      </c>
      <c r="F1145">
        <v>21.1145</v>
      </c>
      <c r="G1145">
        <v>20.043900000000001</v>
      </c>
      <c r="H1145">
        <v>20.035</v>
      </c>
      <c r="J1145" s="13">
        <v>40070</v>
      </c>
      <c r="K1145">
        <v>43.404600000000002</v>
      </c>
      <c r="L1145">
        <v>43.404600000000002</v>
      </c>
      <c r="M1145">
        <v>30.770099999999999</v>
      </c>
      <c r="N1145">
        <v>21.416399999999999</v>
      </c>
      <c r="O1145">
        <v>26.226400000000002</v>
      </c>
      <c r="P1145">
        <v>37.947800000000001</v>
      </c>
      <c r="Q1145">
        <v>37.947800000000001</v>
      </c>
    </row>
    <row r="1146" spans="1:17" x14ac:dyDescent="0.25">
      <c r="A1146" s="1">
        <v>40022</v>
      </c>
      <c r="B1146">
        <v>28.1815</v>
      </c>
      <c r="C1146">
        <v>28.178100000000001</v>
      </c>
      <c r="D1146">
        <v>25.830200000000001</v>
      </c>
      <c r="E1146">
        <v>23.4268</v>
      </c>
      <c r="F1146">
        <v>21.5793</v>
      </c>
      <c r="G1146">
        <v>20.397300000000001</v>
      </c>
      <c r="H1146">
        <v>20.353200000000001</v>
      </c>
      <c r="J1146" s="13">
        <v>40071</v>
      </c>
      <c r="K1146">
        <v>45.968800000000002</v>
      </c>
      <c r="L1146">
        <v>45.968800000000002</v>
      </c>
      <c r="M1146">
        <v>31.2301</v>
      </c>
      <c r="N1146">
        <v>21.1662</v>
      </c>
      <c r="O1146">
        <v>27.9498</v>
      </c>
      <c r="P1146">
        <v>35.080199999999998</v>
      </c>
      <c r="Q1146">
        <v>35.080199999999998</v>
      </c>
    </row>
    <row r="1147" spans="1:17" x14ac:dyDescent="0.25">
      <c r="A1147" s="1">
        <v>40023</v>
      </c>
      <c r="B1147">
        <v>29.344799999999999</v>
      </c>
      <c r="C1147">
        <v>29.340800000000002</v>
      </c>
      <c r="D1147">
        <v>26.722799999999999</v>
      </c>
      <c r="E1147">
        <v>24.180900000000001</v>
      </c>
      <c r="F1147">
        <v>22.202500000000001</v>
      </c>
      <c r="G1147">
        <v>20.904699999999998</v>
      </c>
      <c r="H1147">
        <v>20.869</v>
      </c>
      <c r="J1147" s="13">
        <v>40072</v>
      </c>
      <c r="K1147">
        <v>48.554499999999997</v>
      </c>
      <c r="L1147">
        <v>48.554499999999997</v>
      </c>
      <c r="M1147">
        <v>37.128900000000002</v>
      </c>
      <c r="N1147">
        <v>25.3706</v>
      </c>
      <c r="O1147">
        <v>33.320399999999999</v>
      </c>
      <c r="P1147">
        <v>35.563800000000001</v>
      </c>
      <c r="Q1147">
        <v>35.563800000000001</v>
      </c>
    </row>
    <row r="1148" spans="1:17" x14ac:dyDescent="0.25">
      <c r="A1148" s="1">
        <v>40024</v>
      </c>
      <c r="B1148">
        <v>28.165400000000002</v>
      </c>
      <c r="C1148">
        <v>28.157299999999999</v>
      </c>
      <c r="D1148">
        <v>25.5639</v>
      </c>
      <c r="E1148">
        <v>23.1707</v>
      </c>
      <c r="F1148">
        <v>21.4238</v>
      </c>
      <c r="G1148">
        <v>20.472200000000001</v>
      </c>
      <c r="H1148">
        <v>20.472200000000001</v>
      </c>
      <c r="J1148" s="13">
        <v>40073</v>
      </c>
      <c r="K1148">
        <v>69.1066</v>
      </c>
      <c r="L1148">
        <v>69.105699999999999</v>
      </c>
      <c r="M1148">
        <v>46.413699999999999</v>
      </c>
      <c r="N1148">
        <v>24.904199999999999</v>
      </c>
      <c r="O1148">
        <v>28.6313</v>
      </c>
      <c r="P1148">
        <v>28.6313</v>
      </c>
      <c r="Q1148">
        <v>28.6313</v>
      </c>
    </row>
    <row r="1149" spans="1:17" x14ac:dyDescent="0.25">
      <c r="A1149" s="1">
        <v>40025</v>
      </c>
      <c r="B1149">
        <v>28.687799999999999</v>
      </c>
      <c r="C1149">
        <v>28.625800000000002</v>
      </c>
      <c r="D1149">
        <v>25.734999999999999</v>
      </c>
      <c r="E1149">
        <v>23.267299999999999</v>
      </c>
      <c r="F1149">
        <v>21.408899999999999</v>
      </c>
      <c r="G1149">
        <v>20.430299999999999</v>
      </c>
      <c r="H1149">
        <v>20.430299999999999</v>
      </c>
      <c r="J1149" s="13">
        <v>40077</v>
      </c>
      <c r="K1149">
        <v>31.928599999999999</v>
      </c>
      <c r="L1149">
        <v>31.928599999999999</v>
      </c>
      <c r="M1149">
        <v>25.8428</v>
      </c>
      <c r="N1149">
        <v>20.562999999999999</v>
      </c>
      <c r="O1149">
        <v>19.7011</v>
      </c>
      <c r="P1149">
        <v>20.9802</v>
      </c>
      <c r="Q1149">
        <v>20.9802</v>
      </c>
    </row>
    <row r="1150" spans="1:17" x14ac:dyDescent="0.25">
      <c r="A1150" s="1">
        <v>40028</v>
      </c>
      <c r="B1150">
        <v>28.560400000000001</v>
      </c>
      <c r="C1150">
        <v>28.553599999999999</v>
      </c>
      <c r="D1150">
        <v>26.029699999999998</v>
      </c>
      <c r="E1150">
        <v>23.590800000000002</v>
      </c>
      <c r="F1150">
        <v>21.796199999999999</v>
      </c>
      <c r="G1150">
        <v>20.81</v>
      </c>
      <c r="H1150">
        <v>20.81</v>
      </c>
      <c r="J1150" s="13">
        <v>40078</v>
      </c>
      <c r="K1150">
        <v>30.148499999999999</v>
      </c>
      <c r="L1150">
        <v>30.148499999999999</v>
      </c>
      <c r="M1150">
        <v>24.172499999999999</v>
      </c>
      <c r="N1150">
        <v>18.5383</v>
      </c>
      <c r="O1150">
        <v>17.6905</v>
      </c>
      <c r="P1150">
        <v>17.952100000000002</v>
      </c>
      <c r="Q1150">
        <v>17.952100000000002</v>
      </c>
    </row>
    <row r="1151" spans="1:17" x14ac:dyDescent="0.25">
      <c r="A1151" s="1">
        <v>40029</v>
      </c>
      <c r="B1151">
        <v>27.906700000000001</v>
      </c>
      <c r="C1151">
        <v>27.897400000000001</v>
      </c>
      <c r="D1151">
        <v>25.276399999999999</v>
      </c>
      <c r="E1151">
        <v>22.8643</v>
      </c>
      <c r="F1151">
        <v>21.1723</v>
      </c>
      <c r="G1151">
        <v>20.336300000000001</v>
      </c>
      <c r="H1151">
        <v>20.336300000000001</v>
      </c>
      <c r="J1151" s="13">
        <v>40079</v>
      </c>
      <c r="K1151">
        <v>31.551100000000002</v>
      </c>
      <c r="L1151">
        <v>31.551100000000002</v>
      </c>
      <c r="M1151">
        <v>24.4055</v>
      </c>
      <c r="N1151">
        <v>17.996200000000002</v>
      </c>
      <c r="O1151">
        <v>16.555599999999998</v>
      </c>
      <c r="P1151">
        <v>16.555599999999998</v>
      </c>
      <c r="Q1151">
        <v>16.555599999999998</v>
      </c>
    </row>
    <row r="1152" spans="1:17" x14ac:dyDescent="0.25">
      <c r="A1152" s="1">
        <v>40030</v>
      </c>
      <c r="B1152">
        <v>27.700900000000001</v>
      </c>
      <c r="C1152">
        <v>27.697199999999999</v>
      </c>
      <c r="D1152">
        <v>25.050799999999999</v>
      </c>
      <c r="E1152">
        <v>22.651599999999998</v>
      </c>
      <c r="F1152">
        <v>21.0169</v>
      </c>
      <c r="G1152">
        <v>20.270800000000001</v>
      </c>
      <c r="H1152">
        <v>20.270800000000001</v>
      </c>
      <c r="J1152" s="13">
        <v>40080</v>
      </c>
      <c r="K1152">
        <v>37.1312</v>
      </c>
      <c r="L1152">
        <v>37.1312</v>
      </c>
      <c r="M1152">
        <v>28.314499999999999</v>
      </c>
      <c r="N1152">
        <v>21.447099999999999</v>
      </c>
      <c r="O1152">
        <v>21.775400000000001</v>
      </c>
      <c r="P1152">
        <v>29.0884</v>
      </c>
      <c r="Q1152">
        <v>29.3521</v>
      </c>
    </row>
    <row r="1153" spans="1:17" x14ac:dyDescent="0.25">
      <c r="A1153" s="1">
        <v>40031</v>
      </c>
      <c r="B1153">
        <v>29.205100000000002</v>
      </c>
      <c r="C1153">
        <v>29.205100000000002</v>
      </c>
      <c r="D1153">
        <v>26.3093</v>
      </c>
      <c r="E1153">
        <v>23.7166</v>
      </c>
      <c r="F1153">
        <v>21.819400000000002</v>
      </c>
      <c r="G1153">
        <v>20.841699999999999</v>
      </c>
      <c r="H1153">
        <v>20.841699999999999</v>
      </c>
      <c r="J1153" s="13">
        <v>40081</v>
      </c>
      <c r="K1153">
        <v>40.048299999999998</v>
      </c>
      <c r="L1153">
        <v>40.048299999999998</v>
      </c>
      <c r="M1153">
        <v>28.694400000000002</v>
      </c>
      <c r="N1153">
        <v>20.5047</v>
      </c>
      <c r="O1153">
        <v>21.8963</v>
      </c>
      <c r="P1153">
        <v>28.805299999999999</v>
      </c>
      <c r="Q1153">
        <v>28.805299999999999</v>
      </c>
    </row>
    <row r="1154" spans="1:17" x14ac:dyDescent="0.25">
      <c r="A1154" s="1">
        <v>40032</v>
      </c>
      <c r="B1154">
        <v>27.764900000000001</v>
      </c>
      <c r="C1154">
        <v>27.756499999999999</v>
      </c>
      <c r="D1154">
        <v>24.982900000000001</v>
      </c>
      <c r="E1154">
        <v>22.5275</v>
      </c>
      <c r="F1154">
        <v>20.881599999999999</v>
      </c>
      <c r="G1154">
        <v>20.1815</v>
      </c>
      <c r="H1154">
        <v>20.1815</v>
      </c>
      <c r="J1154" s="13">
        <v>40084</v>
      </c>
      <c r="K1154">
        <v>55.082000000000001</v>
      </c>
      <c r="L1154">
        <v>55.082000000000001</v>
      </c>
      <c r="M1154">
        <v>38.267400000000002</v>
      </c>
      <c r="N1154">
        <v>22.364599999999999</v>
      </c>
      <c r="O1154">
        <v>23.656199999999998</v>
      </c>
      <c r="P1154">
        <v>23.656199999999998</v>
      </c>
      <c r="Q1154">
        <v>23.656199999999998</v>
      </c>
    </row>
    <row r="1155" spans="1:17" x14ac:dyDescent="0.25">
      <c r="A1155" s="1">
        <v>40035</v>
      </c>
      <c r="B1155">
        <v>28.623999999999999</v>
      </c>
      <c r="C1155">
        <v>28.622399999999999</v>
      </c>
      <c r="D1155">
        <v>25.664899999999999</v>
      </c>
      <c r="E1155">
        <v>23.038399999999999</v>
      </c>
      <c r="F1155">
        <v>21.270299999999999</v>
      </c>
      <c r="G1155">
        <v>20.4636</v>
      </c>
      <c r="H1155">
        <v>20.4636</v>
      </c>
      <c r="J1155" s="13">
        <v>40085</v>
      </c>
      <c r="K1155">
        <v>68.479699999999994</v>
      </c>
      <c r="L1155">
        <v>68.479699999999994</v>
      </c>
      <c r="M1155">
        <v>48.304699999999997</v>
      </c>
      <c r="N1155">
        <v>23.7194</v>
      </c>
      <c r="O1155">
        <v>32.310400000000001</v>
      </c>
      <c r="P1155">
        <v>32.310400000000001</v>
      </c>
      <c r="Q1155">
        <v>32.310400000000001</v>
      </c>
    </row>
    <row r="1156" spans="1:17" x14ac:dyDescent="0.25">
      <c r="A1156" s="1">
        <v>40036</v>
      </c>
      <c r="B1156">
        <v>29.3201</v>
      </c>
      <c r="C1156">
        <v>29.296299999999999</v>
      </c>
      <c r="D1156">
        <v>26.124099999999999</v>
      </c>
      <c r="E1156">
        <v>23.5046</v>
      </c>
      <c r="F1156">
        <v>21.7286</v>
      </c>
      <c r="G1156">
        <v>20.900600000000001</v>
      </c>
      <c r="H1156">
        <v>20.900600000000001</v>
      </c>
      <c r="J1156" s="13">
        <v>40087</v>
      </c>
      <c r="K1156">
        <v>34.976999999999997</v>
      </c>
      <c r="L1156">
        <v>34.976999999999997</v>
      </c>
      <c r="M1156">
        <v>29.6479</v>
      </c>
      <c r="N1156">
        <v>24.9604</v>
      </c>
      <c r="O1156">
        <v>22.470500000000001</v>
      </c>
      <c r="P1156">
        <v>22.220500000000001</v>
      </c>
      <c r="Q1156">
        <v>22.236799999999999</v>
      </c>
    </row>
    <row r="1157" spans="1:17" x14ac:dyDescent="0.25">
      <c r="A1157" s="1">
        <v>40037</v>
      </c>
      <c r="B1157">
        <v>29.023099999999999</v>
      </c>
      <c r="C1157">
        <v>29.018799999999999</v>
      </c>
      <c r="D1157">
        <v>25.699300000000001</v>
      </c>
      <c r="E1157">
        <v>22.839600000000001</v>
      </c>
      <c r="F1157">
        <v>20.908100000000001</v>
      </c>
      <c r="G1157">
        <v>20.097200000000001</v>
      </c>
      <c r="H1157">
        <v>20.097200000000001</v>
      </c>
      <c r="J1157" s="13">
        <v>40088</v>
      </c>
      <c r="K1157">
        <v>36.077500000000001</v>
      </c>
      <c r="L1157">
        <v>36.032800000000002</v>
      </c>
      <c r="M1157">
        <v>30.477699999999999</v>
      </c>
      <c r="N1157">
        <v>25.6434</v>
      </c>
      <c r="O1157">
        <v>23.002700000000001</v>
      </c>
      <c r="P1157">
        <v>22.893799999999999</v>
      </c>
      <c r="Q1157">
        <v>22.924600000000002</v>
      </c>
    </row>
    <row r="1158" spans="1:17" x14ac:dyDescent="0.25">
      <c r="A1158" s="1">
        <v>40038</v>
      </c>
      <c r="B1158">
        <v>28.414200000000001</v>
      </c>
      <c r="C1158">
        <v>28.414200000000001</v>
      </c>
      <c r="D1158">
        <v>25.571000000000002</v>
      </c>
      <c r="E1158">
        <v>22.642700000000001</v>
      </c>
      <c r="F1158">
        <v>20.5398</v>
      </c>
      <c r="G1158">
        <v>19.418900000000001</v>
      </c>
      <c r="H1158">
        <v>19.418900000000001</v>
      </c>
      <c r="J1158" s="13">
        <v>40091</v>
      </c>
      <c r="K1158">
        <v>34.528799999999997</v>
      </c>
      <c r="L1158">
        <v>34.528799999999997</v>
      </c>
      <c r="M1158">
        <v>29.493099999999998</v>
      </c>
      <c r="N1158">
        <v>23.765999999999998</v>
      </c>
      <c r="O1158">
        <v>21.0943</v>
      </c>
      <c r="P1158">
        <v>22.297899999999998</v>
      </c>
      <c r="Q1158">
        <v>22.4679</v>
      </c>
    </row>
    <row r="1159" spans="1:17" x14ac:dyDescent="0.25">
      <c r="A1159" s="1">
        <v>40039</v>
      </c>
      <c r="B1159">
        <v>28.448</v>
      </c>
      <c r="C1159">
        <v>28.433700000000002</v>
      </c>
      <c r="D1159">
        <v>25.490100000000002</v>
      </c>
      <c r="E1159">
        <v>22.639700000000001</v>
      </c>
      <c r="F1159">
        <v>20.7346</v>
      </c>
      <c r="G1159">
        <v>19.941099999999999</v>
      </c>
      <c r="H1159">
        <v>19.941099999999999</v>
      </c>
      <c r="J1159" s="13">
        <v>40092</v>
      </c>
      <c r="K1159">
        <v>33.767200000000003</v>
      </c>
      <c r="L1159">
        <v>33.767200000000003</v>
      </c>
      <c r="M1159">
        <v>28.478899999999999</v>
      </c>
      <c r="N1159">
        <v>22.931999999999999</v>
      </c>
      <c r="O1159">
        <v>21.3367</v>
      </c>
      <c r="P1159">
        <v>23.150700000000001</v>
      </c>
      <c r="Q1159">
        <v>23.177099999999999</v>
      </c>
    </row>
    <row r="1160" spans="1:17" x14ac:dyDescent="0.25">
      <c r="A1160" s="1">
        <v>40042</v>
      </c>
      <c r="B1160">
        <v>31.486899999999999</v>
      </c>
      <c r="C1160">
        <v>31.477</v>
      </c>
      <c r="D1160">
        <v>28.018899999999999</v>
      </c>
      <c r="E1160">
        <v>24.934200000000001</v>
      </c>
      <c r="F1160">
        <v>22.7697</v>
      </c>
      <c r="G1160">
        <v>21.664000000000001</v>
      </c>
      <c r="H1160">
        <v>21.664000000000001</v>
      </c>
      <c r="J1160" s="13">
        <v>40093</v>
      </c>
      <c r="K1160">
        <v>33.656700000000001</v>
      </c>
      <c r="L1160">
        <v>33.656700000000001</v>
      </c>
      <c r="M1160">
        <v>27.308499999999999</v>
      </c>
      <c r="N1160">
        <v>21.8443</v>
      </c>
      <c r="O1160">
        <v>20.494800000000001</v>
      </c>
      <c r="P1160">
        <v>22.0718</v>
      </c>
      <c r="Q1160">
        <v>22.0718</v>
      </c>
    </row>
    <row r="1161" spans="1:17" x14ac:dyDescent="0.25">
      <c r="A1161" s="1">
        <v>40043</v>
      </c>
      <c r="B1161">
        <v>30.204499999999999</v>
      </c>
      <c r="C1161">
        <v>30.194299999999998</v>
      </c>
      <c r="D1161">
        <v>26.911100000000001</v>
      </c>
      <c r="E1161">
        <v>23.755800000000001</v>
      </c>
      <c r="F1161">
        <v>21.457999999999998</v>
      </c>
      <c r="G1161">
        <v>20.241900000000001</v>
      </c>
      <c r="H1161">
        <v>20.241900000000001</v>
      </c>
      <c r="J1161" s="13">
        <v>40094</v>
      </c>
      <c r="K1161">
        <v>34.711399999999998</v>
      </c>
      <c r="L1161">
        <v>34.711399999999998</v>
      </c>
      <c r="M1161">
        <v>27.2851</v>
      </c>
      <c r="N1161">
        <v>21.430499999999999</v>
      </c>
      <c r="O1161">
        <v>20.966899999999999</v>
      </c>
      <c r="P1161">
        <v>25.029</v>
      </c>
      <c r="Q1161">
        <v>25.1402</v>
      </c>
    </row>
    <row r="1162" spans="1:17" x14ac:dyDescent="0.25">
      <c r="A1162" s="1">
        <v>40044</v>
      </c>
      <c r="B1162">
        <v>30.8612</v>
      </c>
      <c r="C1162">
        <v>30.848400000000002</v>
      </c>
      <c r="D1162">
        <v>26.7437</v>
      </c>
      <c r="E1162">
        <v>23.2852</v>
      </c>
      <c r="F1162">
        <v>20.8276</v>
      </c>
      <c r="G1162">
        <v>19.735499999999998</v>
      </c>
      <c r="H1162">
        <v>19.735499999999998</v>
      </c>
      <c r="J1162" s="13">
        <v>40095</v>
      </c>
      <c r="K1162">
        <v>34.428100000000001</v>
      </c>
      <c r="L1162">
        <v>34.428100000000001</v>
      </c>
      <c r="M1162">
        <v>26.4679</v>
      </c>
      <c r="N1162">
        <v>19.284800000000001</v>
      </c>
      <c r="O1162">
        <v>19.2532</v>
      </c>
      <c r="P1162">
        <v>20.738399999999999</v>
      </c>
      <c r="Q1162">
        <v>20.738399999999999</v>
      </c>
    </row>
    <row r="1163" spans="1:17" x14ac:dyDescent="0.25">
      <c r="A1163" s="1">
        <v>40045</v>
      </c>
      <c r="B1163">
        <v>29.398499999999999</v>
      </c>
      <c r="C1163">
        <v>29.393999999999998</v>
      </c>
      <c r="D1163">
        <v>25.280899999999999</v>
      </c>
      <c r="E1163">
        <v>21.740600000000001</v>
      </c>
      <c r="F1163">
        <v>19.426200000000001</v>
      </c>
      <c r="G1163">
        <v>18.6525</v>
      </c>
      <c r="H1163">
        <v>18.6525</v>
      </c>
      <c r="J1163" s="13">
        <v>40098</v>
      </c>
      <c r="K1163">
        <v>45.83</v>
      </c>
      <c r="L1163">
        <v>45.83</v>
      </c>
      <c r="M1163">
        <v>34.8461</v>
      </c>
      <c r="N1163">
        <v>24.2133</v>
      </c>
      <c r="O1163">
        <v>25.258299999999998</v>
      </c>
      <c r="P1163">
        <v>31.729399999999998</v>
      </c>
      <c r="Q1163">
        <v>31.729399999999998</v>
      </c>
    </row>
    <row r="1164" spans="1:17" x14ac:dyDescent="0.25">
      <c r="A1164" s="1">
        <v>40046</v>
      </c>
      <c r="B1164">
        <v>28.851500000000001</v>
      </c>
      <c r="C1164">
        <v>28.840499999999999</v>
      </c>
      <c r="D1164">
        <v>24.924800000000001</v>
      </c>
      <c r="E1164">
        <v>21.350899999999999</v>
      </c>
      <c r="F1164">
        <v>19.229700000000001</v>
      </c>
      <c r="G1164">
        <v>18.883700000000001</v>
      </c>
      <c r="H1164">
        <v>18.883700000000001</v>
      </c>
      <c r="J1164" s="13">
        <v>40099</v>
      </c>
      <c r="K1164">
        <v>51.048200000000001</v>
      </c>
      <c r="L1164">
        <v>51.048200000000001</v>
      </c>
      <c r="M1164">
        <v>37.670999999999999</v>
      </c>
      <c r="N1164">
        <v>24.557099999999998</v>
      </c>
      <c r="O1164">
        <v>26.9527</v>
      </c>
      <c r="P1164">
        <v>29.228100000000001</v>
      </c>
      <c r="Q1164">
        <v>29.228100000000001</v>
      </c>
    </row>
    <row r="1165" spans="1:17" x14ac:dyDescent="0.25">
      <c r="A1165" s="1">
        <v>40049</v>
      </c>
      <c r="B1165">
        <v>28.607700000000001</v>
      </c>
      <c r="C1165">
        <v>28.607700000000001</v>
      </c>
      <c r="D1165">
        <v>25.081099999999999</v>
      </c>
      <c r="E1165">
        <v>22.007899999999999</v>
      </c>
      <c r="F1165">
        <v>19.849399999999999</v>
      </c>
      <c r="G1165">
        <v>18.927399999999999</v>
      </c>
      <c r="H1165">
        <v>18.927399999999999</v>
      </c>
      <c r="J1165" s="13">
        <v>40100</v>
      </c>
      <c r="K1165">
        <v>58.468200000000003</v>
      </c>
      <c r="L1165">
        <v>58.468200000000003</v>
      </c>
      <c r="M1165">
        <v>38.601199999999999</v>
      </c>
      <c r="N1165">
        <v>25.167200000000001</v>
      </c>
      <c r="O1165">
        <v>31.5868</v>
      </c>
      <c r="P1165">
        <v>33.737200000000001</v>
      </c>
      <c r="Q1165">
        <v>33.737200000000001</v>
      </c>
    </row>
    <row r="1166" spans="1:17" x14ac:dyDescent="0.25">
      <c r="A1166" s="1">
        <v>40050</v>
      </c>
      <c r="B1166">
        <v>27.4468</v>
      </c>
      <c r="C1166">
        <v>27.4468</v>
      </c>
      <c r="D1166">
        <v>24.8367</v>
      </c>
      <c r="E1166">
        <v>22.085799999999999</v>
      </c>
      <c r="F1166">
        <v>20.2943</v>
      </c>
      <c r="G1166">
        <v>19.637</v>
      </c>
      <c r="H1166">
        <v>19.637</v>
      </c>
      <c r="J1166" s="13">
        <v>40101</v>
      </c>
      <c r="K1166">
        <v>58.322400000000002</v>
      </c>
      <c r="L1166">
        <v>58.322400000000002</v>
      </c>
      <c r="M1166">
        <v>46.181600000000003</v>
      </c>
      <c r="N1166">
        <v>28.251999999999999</v>
      </c>
      <c r="O1166">
        <v>36.384099999999997</v>
      </c>
      <c r="P1166">
        <v>36.738</v>
      </c>
      <c r="Q1166">
        <v>36.738</v>
      </c>
    </row>
    <row r="1167" spans="1:17" x14ac:dyDescent="0.25">
      <c r="A1167" s="1">
        <v>40051</v>
      </c>
      <c r="B1167">
        <v>27.555199999999999</v>
      </c>
      <c r="C1167">
        <v>27.555199999999999</v>
      </c>
      <c r="D1167">
        <v>24.7653</v>
      </c>
      <c r="E1167">
        <v>22.029699999999998</v>
      </c>
      <c r="F1167">
        <v>20.3322</v>
      </c>
      <c r="G1167">
        <v>19.766999999999999</v>
      </c>
      <c r="H1167">
        <v>19.766999999999999</v>
      </c>
      <c r="J1167" s="13">
        <v>40105</v>
      </c>
      <c r="K1167">
        <v>25.7683</v>
      </c>
      <c r="L1167">
        <v>25.7683</v>
      </c>
      <c r="M1167">
        <v>22.4785</v>
      </c>
      <c r="N1167">
        <v>19.236899999999999</v>
      </c>
      <c r="O1167">
        <v>17.418199999999999</v>
      </c>
      <c r="P1167">
        <v>17.066700000000001</v>
      </c>
      <c r="Q1167">
        <v>17.066700000000001</v>
      </c>
    </row>
    <row r="1168" spans="1:17" x14ac:dyDescent="0.25">
      <c r="A1168" s="1">
        <v>40052</v>
      </c>
      <c r="B1168">
        <v>27.239899999999999</v>
      </c>
      <c r="C1168">
        <v>27.239899999999999</v>
      </c>
      <c r="D1168">
        <v>24.363900000000001</v>
      </c>
      <c r="E1168">
        <v>21.668399999999998</v>
      </c>
      <c r="F1168">
        <v>19.9998</v>
      </c>
      <c r="G1168">
        <v>19.511800000000001</v>
      </c>
      <c r="H1168">
        <v>19.511800000000001</v>
      </c>
      <c r="J1168" s="13">
        <v>40106</v>
      </c>
      <c r="K1168">
        <v>25.090399999999999</v>
      </c>
      <c r="L1168">
        <v>25.090399999999999</v>
      </c>
      <c r="M1168">
        <v>22.555499999999999</v>
      </c>
      <c r="N1168">
        <v>19.508400000000002</v>
      </c>
      <c r="O1168">
        <v>17.849599999999999</v>
      </c>
      <c r="P1168">
        <v>17.669</v>
      </c>
      <c r="Q1168">
        <v>17.683599999999998</v>
      </c>
    </row>
    <row r="1169" spans="1:17" x14ac:dyDescent="0.25">
      <c r="A1169" s="1">
        <v>40053</v>
      </c>
      <c r="B1169">
        <v>27.447600000000001</v>
      </c>
      <c r="C1169">
        <v>27.447600000000001</v>
      </c>
      <c r="D1169">
        <v>24.6431</v>
      </c>
      <c r="E1169">
        <v>21.860199999999999</v>
      </c>
      <c r="F1169">
        <v>20.100899999999999</v>
      </c>
      <c r="G1169">
        <v>19.453099999999999</v>
      </c>
      <c r="H1169">
        <v>19.453099999999999</v>
      </c>
      <c r="J1169" s="13">
        <v>40107</v>
      </c>
      <c r="K1169">
        <v>24.835799999999999</v>
      </c>
      <c r="L1169">
        <v>24.835799999999999</v>
      </c>
      <c r="M1169">
        <v>21.647099999999998</v>
      </c>
      <c r="N1169">
        <v>18.4391</v>
      </c>
      <c r="O1169">
        <v>16.808299999999999</v>
      </c>
      <c r="P1169">
        <v>16.775600000000001</v>
      </c>
      <c r="Q1169">
        <v>16.775600000000001</v>
      </c>
    </row>
    <row r="1170" spans="1:17" x14ac:dyDescent="0.25">
      <c r="A1170" s="1">
        <v>40056</v>
      </c>
      <c r="B1170">
        <v>28.7181</v>
      </c>
      <c r="C1170">
        <v>28.714300000000001</v>
      </c>
      <c r="D1170">
        <v>25.682400000000001</v>
      </c>
      <c r="E1170">
        <v>22.715</v>
      </c>
      <c r="F1170">
        <v>20.807400000000001</v>
      </c>
      <c r="G1170">
        <v>20.1128</v>
      </c>
      <c r="H1170">
        <v>20.1128</v>
      </c>
      <c r="J1170" s="13">
        <v>40108</v>
      </c>
      <c r="K1170">
        <v>24.328199999999999</v>
      </c>
      <c r="L1170">
        <v>24.328199999999999</v>
      </c>
      <c r="M1170">
        <v>21.723600000000001</v>
      </c>
      <c r="N1170">
        <v>18.554200000000002</v>
      </c>
      <c r="O1170">
        <v>16.865100000000002</v>
      </c>
      <c r="P1170">
        <v>16.837800000000001</v>
      </c>
      <c r="Q1170">
        <v>16.862200000000001</v>
      </c>
    </row>
    <row r="1171" spans="1:17" x14ac:dyDescent="0.25">
      <c r="A1171" s="1">
        <v>40057</v>
      </c>
      <c r="B1171">
        <v>31.1372</v>
      </c>
      <c r="C1171">
        <v>31.1372</v>
      </c>
      <c r="D1171">
        <v>27.885100000000001</v>
      </c>
      <c r="E1171">
        <v>24.845500000000001</v>
      </c>
      <c r="F1171">
        <v>22.886700000000001</v>
      </c>
      <c r="G1171">
        <v>22.2165</v>
      </c>
      <c r="H1171">
        <v>22.2165</v>
      </c>
      <c r="J1171" s="13">
        <v>40109</v>
      </c>
      <c r="K1171">
        <v>25.5136</v>
      </c>
      <c r="L1171">
        <v>25.5136</v>
      </c>
      <c r="M1171">
        <v>22.730899999999998</v>
      </c>
      <c r="N1171">
        <v>19.4787</v>
      </c>
      <c r="O1171">
        <v>17.707699999999999</v>
      </c>
      <c r="P1171">
        <v>17.5091</v>
      </c>
      <c r="Q1171">
        <v>17.526</v>
      </c>
    </row>
    <row r="1172" spans="1:17" x14ac:dyDescent="0.25">
      <c r="A1172" s="1">
        <v>40058</v>
      </c>
      <c r="B1172">
        <v>31.339400000000001</v>
      </c>
      <c r="C1172">
        <v>31.339400000000001</v>
      </c>
      <c r="D1172">
        <v>28.0016</v>
      </c>
      <c r="E1172">
        <v>24.746300000000002</v>
      </c>
      <c r="F1172">
        <v>22.516100000000002</v>
      </c>
      <c r="G1172">
        <v>21.492100000000001</v>
      </c>
      <c r="H1172">
        <v>21.492100000000001</v>
      </c>
      <c r="J1172" s="13">
        <v>40112</v>
      </c>
      <c r="K1172">
        <v>29.364000000000001</v>
      </c>
      <c r="L1172">
        <v>29.364000000000001</v>
      </c>
      <c r="M1172">
        <v>25.757300000000001</v>
      </c>
      <c r="N1172">
        <v>22.186299999999999</v>
      </c>
      <c r="O1172">
        <v>20.139299999999999</v>
      </c>
      <c r="P1172">
        <v>19.6922</v>
      </c>
      <c r="Q1172">
        <v>19.6935</v>
      </c>
    </row>
    <row r="1173" spans="1:17" x14ac:dyDescent="0.25">
      <c r="A1173" s="1">
        <v>40059</v>
      </c>
      <c r="B1173">
        <v>30.849699999999999</v>
      </c>
      <c r="C1173">
        <v>30.849699999999999</v>
      </c>
      <c r="D1173">
        <v>26.854700000000001</v>
      </c>
      <c r="E1173">
        <v>23.669799999999999</v>
      </c>
      <c r="F1173">
        <v>21.5932</v>
      </c>
      <c r="G1173">
        <v>20.8933</v>
      </c>
      <c r="H1173">
        <v>20.8933</v>
      </c>
      <c r="J1173" s="13">
        <v>40113</v>
      </c>
      <c r="K1173">
        <v>29.879200000000001</v>
      </c>
      <c r="L1173">
        <v>29.879200000000001</v>
      </c>
      <c r="M1173">
        <v>25.827000000000002</v>
      </c>
      <c r="N1173">
        <v>21.946899999999999</v>
      </c>
      <c r="O1173">
        <v>19.645199999999999</v>
      </c>
      <c r="P1173">
        <v>19.049900000000001</v>
      </c>
      <c r="Q1173">
        <v>19.048300000000001</v>
      </c>
    </row>
    <row r="1174" spans="1:17" x14ac:dyDescent="0.25">
      <c r="A1174" s="1">
        <v>40060</v>
      </c>
      <c r="B1174">
        <v>28.298200000000001</v>
      </c>
      <c r="C1174">
        <v>28.298200000000001</v>
      </c>
      <c r="D1174">
        <v>24.580400000000001</v>
      </c>
      <c r="E1174">
        <v>21.277000000000001</v>
      </c>
      <c r="F1174">
        <v>19.084800000000001</v>
      </c>
      <c r="G1174">
        <v>18.354700000000001</v>
      </c>
      <c r="H1174">
        <v>18.354700000000001</v>
      </c>
      <c r="J1174" s="13">
        <v>40114</v>
      </c>
      <c r="K1174">
        <v>32.793300000000002</v>
      </c>
      <c r="L1174">
        <v>32.773600000000002</v>
      </c>
      <c r="M1174">
        <v>28.187799999999999</v>
      </c>
      <c r="N1174">
        <v>24.047999999999998</v>
      </c>
      <c r="O1174">
        <v>21.4528</v>
      </c>
      <c r="P1174">
        <v>20.6538</v>
      </c>
      <c r="Q1174">
        <v>20.6495</v>
      </c>
    </row>
    <row r="1175" spans="1:17" x14ac:dyDescent="0.25">
      <c r="A1175" s="1">
        <v>40064</v>
      </c>
      <c r="B1175">
        <v>29.012499999999999</v>
      </c>
      <c r="C1175">
        <v>29.012499999999999</v>
      </c>
      <c r="D1175">
        <v>24.682300000000001</v>
      </c>
      <c r="E1175">
        <v>21.023900000000001</v>
      </c>
      <c r="F1175">
        <v>18.834399999999999</v>
      </c>
      <c r="G1175">
        <v>18.397400000000001</v>
      </c>
      <c r="H1175">
        <v>18.397400000000001</v>
      </c>
      <c r="J1175" s="13">
        <v>40115</v>
      </c>
      <c r="K1175">
        <v>30.911000000000001</v>
      </c>
      <c r="L1175">
        <v>30.911000000000001</v>
      </c>
      <c r="M1175">
        <v>26.6053</v>
      </c>
      <c r="N1175">
        <v>22.013100000000001</v>
      </c>
      <c r="O1175">
        <v>19.0746</v>
      </c>
      <c r="P1175">
        <v>18.206199999999999</v>
      </c>
      <c r="Q1175">
        <v>18.199200000000001</v>
      </c>
    </row>
    <row r="1176" spans="1:17" x14ac:dyDescent="0.25">
      <c r="A1176" s="1">
        <v>40065</v>
      </c>
      <c r="B1176">
        <v>27.409400000000002</v>
      </c>
      <c r="C1176">
        <v>27.409400000000002</v>
      </c>
      <c r="D1176">
        <v>23.682500000000001</v>
      </c>
      <c r="E1176">
        <v>20.111999999999998</v>
      </c>
      <c r="F1176">
        <v>18.051400000000001</v>
      </c>
      <c r="G1176">
        <v>17.9162</v>
      </c>
      <c r="H1176">
        <v>17.9162</v>
      </c>
      <c r="J1176" s="13">
        <v>40116</v>
      </c>
      <c r="K1176">
        <v>38.5426</v>
      </c>
      <c r="L1176">
        <v>38.5426</v>
      </c>
      <c r="M1176">
        <v>32.752299999999998</v>
      </c>
      <c r="N1176">
        <v>27.425000000000001</v>
      </c>
      <c r="O1176">
        <v>23.934000000000001</v>
      </c>
      <c r="P1176">
        <v>22.751799999999999</v>
      </c>
      <c r="Q1176">
        <v>22.738399999999999</v>
      </c>
    </row>
    <row r="1177" spans="1:17" x14ac:dyDescent="0.25">
      <c r="A1177" s="1">
        <v>40066</v>
      </c>
      <c r="B1177">
        <v>26.912199999999999</v>
      </c>
      <c r="C1177">
        <v>26.912199999999999</v>
      </c>
      <c r="D1177">
        <v>22.696400000000001</v>
      </c>
      <c r="E1177">
        <v>18.8979</v>
      </c>
      <c r="F1177">
        <v>16.815000000000001</v>
      </c>
      <c r="G1177">
        <v>16.570499999999999</v>
      </c>
      <c r="H1177">
        <v>16.570499999999999</v>
      </c>
      <c r="J1177" s="13">
        <v>40119</v>
      </c>
      <c r="K1177">
        <v>38.345799999999997</v>
      </c>
      <c r="L1177">
        <v>38.345799999999997</v>
      </c>
      <c r="M1177">
        <v>33.420200000000001</v>
      </c>
      <c r="N1177">
        <v>27.5352</v>
      </c>
      <c r="O1177">
        <v>23.401700000000002</v>
      </c>
      <c r="P1177">
        <v>21.810300000000002</v>
      </c>
      <c r="Q1177">
        <v>21.770600000000002</v>
      </c>
    </row>
    <row r="1178" spans="1:17" x14ac:dyDescent="0.25">
      <c r="A1178" s="1">
        <v>40067</v>
      </c>
      <c r="B1178">
        <v>27.708500000000001</v>
      </c>
      <c r="C1178">
        <v>27.708500000000001</v>
      </c>
      <c r="D1178">
        <v>23.301200000000001</v>
      </c>
      <c r="E1178">
        <v>19.582999999999998</v>
      </c>
      <c r="F1178">
        <v>18.227499999999999</v>
      </c>
      <c r="G1178">
        <v>19.162400000000002</v>
      </c>
      <c r="H1178">
        <v>19.162400000000002</v>
      </c>
      <c r="J1178" s="13">
        <v>40120</v>
      </c>
      <c r="K1178">
        <v>36.8568</v>
      </c>
      <c r="L1178">
        <v>36.8568</v>
      </c>
      <c r="M1178">
        <v>31.620699999999999</v>
      </c>
      <c r="N1178">
        <v>25.8306</v>
      </c>
      <c r="O1178">
        <v>22.055599999999998</v>
      </c>
      <c r="P1178">
        <v>21.163799999999998</v>
      </c>
      <c r="Q1178">
        <v>21.174900000000001</v>
      </c>
    </row>
    <row r="1179" spans="1:17" x14ac:dyDescent="0.25">
      <c r="A1179" s="1">
        <v>40070</v>
      </c>
      <c r="B1179">
        <v>28.304200000000002</v>
      </c>
      <c r="C1179">
        <v>28.304200000000002</v>
      </c>
      <c r="D1179">
        <v>24.075800000000001</v>
      </c>
      <c r="E1179">
        <v>19.909400000000002</v>
      </c>
      <c r="F1179">
        <v>18.744</v>
      </c>
      <c r="G1179">
        <v>20.6723</v>
      </c>
      <c r="H1179">
        <v>20.6723</v>
      </c>
      <c r="J1179" s="13">
        <v>40121</v>
      </c>
      <c r="K1179">
        <v>33.507899999999999</v>
      </c>
      <c r="L1179">
        <v>33.507899999999999</v>
      </c>
      <c r="M1179">
        <v>29.334099999999999</v>
      </c>
      <c r="N1179">
        <v>23.9544</v>
      </c>
      <c r="O1179">
        <v>20.3308</v>
      </c>
      <c r="P1179">
        <v>19.626100000000001</v>
      </c>
      <c r="Q1179">
        <v>19.654399999999999</v>
      </c>
    </row>
    <row r="1180" spans="1:17" x14ac:dyDescent="0.25">
      <c r="A1180" s="1">
        <v>40071</v>
      </c>
      <c r="B1180">
        <v>28.0777</v>
      </c>
      <c r="C1180">
        <v>28.0777</v>
      </c>
      <c r="D1180">
        <v>23.377300000000002</v>
      </c>
      <c r="E1180">
        <v>19.204599999999999</v>
      </c>
      <c r="F1180">
        <v>18.063500000000001</v>
      </c>
      <c r="G1180">
        <v>19.2971</v>
      </c>
      <c r="H1180">
        <v>19.2971</v>
      </c>
      <c r="J1180" s="13">
        <v>40122</v>
      </c>
      <c r="K1180">
        <v>33.049399999999999</v>
      </c>
      <c r="L1180">
        <v>33.049399999999999</v>
      </c>
      <c r="M1180">
        <v>28.209</v>
      </c>
      <c r="N1180">
        <v>22.764900000000001</v>
      </c>
      <c r="O1180">
        <v>19.3703</v>
      </c>
      <c r="P1180">
        <v>19.182700000000001</v>
      </c>
      <c r="Q1180">
        <v>19.219100000000001</v>
      </c>
    </row>
    <row r="1181" spans="1:17" x14ac:dyDescent="0.25">
      <c r="A1181" s="1">
        <v>40072</v>
      </c>
      <c r="B1181">
        <v>28.4878</v>
      </c>
      <c r="C1181">
        <v>28.4878</v>
      </c>
      <c r="D1181">
        <v>24.3871</v>
      </c>
      <c r="E1181">
        <v>20.244299999999999</v>
      </c>
      <c r="F1181">
        <v>18.895299999999999</v>
      </c>
      <c r="G1181">
        <v>19.9147</v>
      </c>
      <c r="H1181">
        <v>19.9147</v>
      </c>
      <c r="J1181" s="13">
        <v>40123</v>
      </c>
      <c r="K1181">
        <v>31.4986</v>
      </c>
      <c r="L1181">
        <v>31.4986</v>
      </c>
      <c r="M1181">
        <v>26.038799999999998</v>
      </c>
      <c r="N1181">
        <v>20.7073</v>
      </c>
      <c r="O1181">
        <v>18.069800000000001</v>
      </c>
      <c r="P1181">
        <v>18.998100000000001</v>
      </c>
      <c r="Q1181">
        <v>19.019500000000001</v>
      </c>
    </row>
    <row r="1182" spans="1:17" x14ac:dyDescent="0.25">
      <c r="A1182" s="1">
        <v>40073</v>
      </c>
      <c r="B1182">
        <v>28.8047</v>
      </c>
      <c r="C1182">
        <v>28.8047</v>
      </c>
      <c r="D1182">
        <v>24.1128</v>
      </c>
      <c r="E1182">
        <v>19.659800000000001</v>
      </c>
      <c r="F1182">
        <v>18.416499999999999</v>
      </c>
      <c r="G1182">
        <v>19.090499999999999</v>
      </c>
      <c r="H1182">
        <v>19.090499999999999</v>
      </c>
      <c r="J1182" s="13">
        <v>40126</v>
      </c>
      <c r="K1182">
        <v>29.8704</v>
      </c>
      <c r="L1182">
        <v>29.8704</v>
      </c>
      <c r="M1182">
        <v>25.522400000000001</v>
      </c>
      <c r="N1182">
        <v>20.588000000000001</v>
      </c>
      <c r="O1182">
        <v>18.802600000000002</v>
      </c>
      <c r="P1182">
        <v>19.833500000000001</v>
      </c>
      <c r="Q1182">
        <v>19.833500000000001</v>
      </c>
    </row>
    <row r="1183" spans="1:17" x14ac:dyDescent="0.25">
      <c r="A1183" s="1">
        <v>40074</v>
      </c>
      <c r="B1183">
        <v>29.971399999999999</v>
      </c>
      <c r="C1183">
        <v>29.971399999999999</v>
      </c>
      <c r="D1183">
        <v>24.2439</v>
      </c>
      <c r="E1183">
        <v>19.409800000000001</v>
      </c>
      <c r="F1183">
        <v>18.898</v>
      </c>
      <c r="G1183">
        <v>21.726400000000002</v>
      </c>
      <c r="H1183">
        <v>21.766300000000001</v>
      </c>
      <c r="J1183" s="13">
        <v>40127</v>
      </c>
      <c r="K1183">
        <v>31.254999999999999</v>
      </c>
      <c r="L1183">
        <v>31.254999999999999</v>
      </c>
      <c r="M1183">
        <v>25.322099999999999</v>
      </c>
      <c r="N1183">
        <v>19.741800000000001</v>
      </c>
      <c r="O1183">
        <v>18.840900000000001</v>
      </c>
      <c r="P1183">
        <v>21.412099999999999</v>
      </c>
      <c r="Q1183">
        <v>21.4772</v>
      </c>
    </row>
    <row r="1184" spans="1:17" x14ac:dyDescent="0.25">
      <c r="A1184" s="1">
        <v>40077</v>
      </c>
      <c r="B1184">
        <v>27.871200000000002</v>
      </c>
      <c r="C1184">
        <v>27.871200000000002</v>
      </c>
      <c r="D1184">
        <v>24.7197</v>
      </c>
      <c r="E1184">
        <v>21.3705</v>
      </c>
      <c r="F1184">
        <v>19.444800000000001</v>
      </c>
      <c r="G1184">
        <v>19.145800000000001</v>
      </c>
      <c r="H1184">
        <v>19.157399999999999</v>
      </c>
      <c r="J1184" s="13">
        <v>40128</v>
      </c>
      <c r="K1184">
        <v>31.406600000000001</v>
      </c>
      <c r="L1184">
        <v>31.406600000000001</v>
      </c>
      <c r="M1184">
        <v>24.7043</v>
      </c>
      <c r="N1184">
        <v>19.2879</v>
      </c>
      <c r="O1184">
        <v>19.103000000000002</v>
      </c>
      <c r="P1184">
        <v>21.2637</v>
      </c>
      <c r="Q1184">
        <v>21.2637</v>
      </c>
    </row>
    <row r="1185" spans="1:17" x14ac:dyDescent="0.25">
      <c r="A1185" s="1">
        <v>40078</v>
      </c>
      <c r="B1185">
        <v>26.93</v>
      </c>
      <c r="C1185">
        <v>26.93</v>
      </c>
      <c r="D1185">
        <v>24.000499999999999</v>
      </c>
      <c r="E1185">
        <v>20.6462</v>
      </c>
      <c r="F1185">
        <v>18.813600000000001</v>
      </c>
      <c r="G1185">
        <v>18.645499999999998</v>
      </c>
      <c r="H1185">
        <v>18.667400000000001</v>
      </c>
      <c r="J1185" s="13">
        <v>40129</v>
      </c>
      <c r="K1185">
        <v>32.184399999999997</v>
      </c>
      <c r="L1185">
        <v>32.184399999999997</v>
      </c>
      <c r="M1185">
        <v>26.7605</v>
      </c>
      <c r="N1185">
        <v>20.638500000000001</v>
      </c>
      <c r="O1185">
        <v>20.5898</v>
      </c>
      <c r="P1185">
        <v>23.803899999999999</v>
      </c>
      <c r="Q1185">
        <v>23.803899999999999</v>
      </c>
    </row>
    <row r="1186" spans="1:17" x14ac:dyDescent="0.25">
      <c r="A1186" s="1">
        <v>40079</v>
      </c>
      <c r="B1186">
        <v>26.607600000000001</v>
      </c>
      <c r="C1186">
        <v>26.607600000000001</v>
      </c>
      <c r="D1186">
        <v>23.132100000000001</v>
      </c>
      <c r="E1186">
        <v>19.6355</v>
      </c>
      <c r="F1186">
        <v>17.817699999999999</v>
      </c>
      <c r="G1186">
        <v>17.800999999999998</v>
      </c>
      <c r="H1186">
        <v>17.8142</v>
      </c>
      <c r="J1186" s="13">
        <v>40130</v>
      </c>
      <c r="K1186">
        <v>34.111699999999999</v>
      </c>
      <c r="L1186">
        <v>34.111699999999999</v>
      </c>
      <c r="M1186">
        <v>26.3978</v>
      </c>
      <c r="N1186">
        <v>18.7989</v>
      </c>
      <c r="O1186">
        <v>19.274899999999999</v>
      </c>
      <c r="P1186">
        <v>23.683900000000001</v>
      </c>
      <c r="Q1186">
        <v>23.683900000000001</v>
      </c>
    </row>
    <row r="1187" spans="1:17" x14ac:dyDescent="0.25">
      <c r="A1187" s="1">
        <v>40080</v>
      </c>
      <c r="B1187">
        <v>29.560400000000001</v>
      </c>
      <c r="C1187">
        <v>29.560400000000001</v>
      </c>
      <c r="D1187">
        <v>25.926500000000001</v>
      </c>
      <c r="E1187">
        <v>22.561699999999998</v>
      </c>
      <c r="F1187">
        <v>20.5791</v>
      </c>
      <c r="G1187">
        <v>20.211600000000001</v>
      </c>
      <c r="H1187">
        <v>20.2166</v>
      </c>
      <c r="J1187" s="13">
        <v>40133</v>
      </c>
      <c r="K1187">
        <v>41.671100000000003</v>
      </c>
      <c r="L1187">
        <v>41.671100000000003</v>
      </c>
      <c r="M1187">
        <v>31.168500000000002</v>
      </c>
      <c r="N1187">
        <v>20.540099999999999</v>
      </c>
      <c r="O1187">
        <v>21.6568</v>
      </c>
      <c r="P1187">
        <v>22.182099999999998</v>
      </c>
      <c r="Q1187">
        <v>22.182099999999998</v>
      </c>
    </row>
    <row r="1188" spans="1:17" x14ac:dyDescent="0.25">
      <c r="A1188" s="1">
        <v>40081</v>
      </c>
      <c r="B1188">
        <v>30.125599999999999</v>
      </c>
      <c r="C1188">
        <v>30.125599999999999</v>
      </c>
      <c r="D1188">
        <v>26.240300000000001</v>
      </c>
      <c r="E1188">
        <v>22.5352</v>
      </c>
      <c r="F1188">
        <v>20.380199999999999</v>
      </c>
      <c r="G1188">
        <v>19.917999999999999</v>
      </c>
      <c r="H1188">
        <v>19.921900000000001</v>
      </c>
      <c r="J1188" s="13">
        <v>40134</v>
      </c>
      <c r="K1188">
        <v>45.403199999999998</v>
      </c>
      <c r="L1188">
        <v>45.403199999999998</v>
      </c>
      <c r="M1188">
        <v>33.366199999999999</v>
      </c>
      <c r="N1188">
        <v>20.058800000000002</v>
      </c>
      <c r="O1188">
        <v>24.808</v>
      </c>
      <c r="P1188">
        <v>26.723800000000001</v>
      </c>
      <c r="Q1188">
        <v>26.723800000000001</v>
      </c>
    </row>
    <row r="1189" spans="1:17" x14ac:dyDescent="0.25">
      <c r="A1189" s="1">
        <v>40084</v>
      </c>
      <c r="B1189">
        <v>30.463799999999999</v>
      </c>
      <c r="C1189">
        <v>30.463799999999999</v>
      </c>
      <c r="D1189">
        <v>26.520499999999998</v>
      </c>
      <c r="E1189">
        <v>22.1191</v>
      </c>
      <c r="F1189">
        <v>19.725100000000001</v>
      </c>
      <c r="G1189">
        <v>19.779299999999999</v>
      </c>
      <c r="H1189">
        <v>19.828199999999999</v>
      </c>
      <c r="J1189" s="13">
        <v>40135</v>
      </c>
      <c r="K1189">
        <v>53.679400000000001</v>
      </c>
      <c r="L1189">
        <v>53.679400000000001</v>
      </c>
      <c r="M1189">
        <v>37.1922</v>
      </c>
      <c r="N1189">
        <v>21.9681</v>
      </c>
      <c r="O1189">
        <v>29.4468</v>
      </c>
      <c r="P1189">
        <v>32.5809</v>
      </c>
      <c r="Q1189">
        <v>32.5809</v>
      </c>
    </row>
    <row r="1190" spans="1:17" x14ac:dyDescent="0.25">
      <c r="A1190" s="1">
        <v>40085</v>
      </c>
      <c r="B1190">
        <v>30.913</v>
      </c>
      <c r="C1190">
        <v>30.913</v>
      </c>
      <c r="D1190">
        <v>26.6889</v>
      </c>
      <c r="E1190">
        <v>22.0578</v>
      </c>
      <c r="F1190">
        <v>19.7181</v>
      </c>
      <c r="G1190">
        <v>19.806899999999999</v>
      </c>
      <c r="H1190">
        <v>19.8584</v>
      </c>
      <c r="J1190" s="13">
        <v>40136</v>
      </c>
      <c r="K1190">
        <v>73.704700000000003</v>
      </c>
      <c r="L1190">
        <v>73.704700000000003</v>
      </c>
      <c r="M1190">
        <v>53.1907</v>
      </c>
      <c r="N1190">
        <v>25.003900000000002</v>
      </c>
      <c r="O1190">
        <v>28.486899999999999</v>
      </c>
      <c r="P1190">
        <v>28.486899999999999</v>
      </c>
      <c r="Q1190">
        <v>28.486899999999999</v>
      </c>
    </row>
    <row r="1191" spans="1:17" x14ac:dyDescent="0.25">
      <c r="A1191" s="1">
        <v>40086</v>
      </c>
      <c r="B1191">
        <v>32.189300000000003</v>
      </c>
      <c r="C1191">
        <v>32.189300000000003</v>
      </c>
      <c r="D1191">
        <v>27.212399999999999</v>
      </c>
      <c r="E1191">
        <v>22.563199999999998</v>
      </c>
      <c r="F1191">
        <v>20.030200000000001</v>
      </c>
      <c r="G1191">
        <v>20.021599999999999</v>
      </c>
      <c r="H1191">
        <v>20.032800000000002</v>
      </c>
      <c r="J1191" s="13">
        <v>40140</v>
      </c>
      <c r="K1191">
        <v>25.233499999999999</v>
      </c>
      <c r="L1191">
        <v>25.227599999999999</v>
      </c>
      <c r="M1191">
        <v>21.384</v>
      </c>
      <c r="N1191">
        <v>17.6526</v>
      </c>
      <c r="O1191">
        <v>15.925800000000001</v>
      </c>
      <c r="P1191">
        <v>16.1233</v>
      </c>
      <c r="Q1191">
        <v>16.1233</v>
      </c>
    </row>
    <row r="1192" spans="1:17" x14ac:dyDescent="0.25">
      <c r="A1192" s="1">
        <v>40087</v>
      </c>
      <c r="B1192">
        <v>30.626899999999999</v>
      </c>
      <c r="C1192">
        <v>30.626899999999999</v>
      </c>
      <c r="D1192">
        <v>27.742799999999999</v>
      </c>
      <c r="E1192">
        <v>24.7851</v>
      </c>
      <c r="F1192">
        <v>22.250299999999999</v>
      </c>
      <c r="G1192">
        <v>20.646000000000001</v>
      </c>
      <c r="H1192">
        <v>20.597300000000001</v>
      </c>
      <c r="J1192" s="13">
        <v>40141</v>
      </c>
      <c r="K1192">
        <v>23.978999999999999</v>
      </c>
      <c r="L1192">
        <v>23.978999999999999</v>
      </c>
      <c r="M1192">
        <v>20.845099999999999</v>
      </c>
      <c r="N1192">
        <v>17.134599999999999</v>
      </c>
      <c r="O1192">
        <v>15.8728</v>
      </c>
      <c r="P1192">
        <v>17.0029</v>
      </c>
      <c r="Q1192">
        <v>17.0029</v>
      </c>
    </row>
    <row r="1193" spans="1:17" x14ac:dyDescent="0.25">
      <c r="A1193" s="1">
        <v>40088</v>
      </c>
      <c r="B1193">
        <v>31.523099999999999</v>
      </c>
      <c r="C1193">
        <v>31.491399999999999</v>
      </c>
      <c r="D1193">
        <v>28.438600000000001</v>
      </c>
      <c r="E1193">
        <v>25.355499999999999</v>
      </c>
      <c r="F1193">
        <v>22.752700000000001</v>
      </c>
      <c r="G1193">
        <v>21.144500000000001</v>
      </c>
      <c r="H1193">
        <v>21.092500000000001</v>
      </c>
      <c r="J1193" s="13">
        <v>40142</v>
      </c>
      <c r="K1193">
        <v>24.236499999999999</v>
      </c>
      <c r="L1193">
        <v>24.2362</v>
      </c>
      <c r="M1193">
        <v>20.7622</v>
      </c>
      <c r="N1193">
        <v>17.119</v>
      </c>
      <c r="O1193">
        <v>16.159800000000001</v>
      </c>
      <c r="P1193">
        <v>17.4741</v>
      </c>
      <c r="Q1193">
        <v>17.4741</v>
      </c>
    </row>
    <row r="1194" spans="1:17" x14ac:dyDescent="0.25">
      <c r="A1194" s="1">
        <v>40091</v>
      </c>
      <c r="B1194">
        <v>29.9422</v>
      </c>
      <c r="C1194">
        <v>29.9422</v>
      </c>
      <c r="D1194">
        <v>27.259599999999999</v>
      </c>
      <c r="E1194">
        <v>24.023299999999999</v>
      </c>
      <c r="F1194">
        <v>21.351400000000002</v>
      </c>
      <c r="G1194">
        <v>19.610600000000002</v>
      </c>
      <c r="H1194">
        <v>19.514199999999999</v>
      </c>
      <c r="J1194" s="13">
        <v>40144</v>
      </c>
      <c r="K1194">
        <v>30.122199999999999</v>
      </c>
      <c r="L1194">
        <v>30.122199999999999</v>
      </c>
      <c r="M1194">
        <v>25.938800000000001</v>
      </c>
      <c r="N1194">
        <v>21.473600000000001</v>
      </c>
      <c r="O1194">
        <v>19.335599999999999</v>
      </c>
      <c r="P1194">
        <v>19.5762</v>
      </c>
      <c r="Q1194">
        <v>19.5762</v>
      </c>
    </row>
    <row r="1195" spans="1:17" x14ac:dyDescent="0.25">
      <c r="A1195" s="1">
        <v>40092</v>
      </c>
      <c r="B1195">
        <v>28.879200000000001</v>
      </c>
      <c r="C1195">
        <v>28.879200000000001</v>
      </c>
      <c r="D1195">
        <v>26.282299999999999</v>
      </c>
      <c r="E1195">
        <v>23.146000000000001</v>
      </c>
      <c r="F1195">
        <v>20.644600000000001</v>
      </c>
      <c r="G1195">
        <v>19.0869</v>
      </c>
      <c r="H1195">
        <v>19.007000000000001</v>
      </c>
      <c r="J1195" s="13">
        <v>40147</v>
      </c>
      <c r="K1195">
        <v>31.4437</v>
      </c>
      <c r="L1195">
        <v>31.442900000000002</v>
      </c>
      <c r="M1195">
        <v>26.9237</v>
      </c>
      <c r="N1195">
        <v>22.011700000000001</v>
      </c>
      <c r="O1195">
        <v>19.668500000000002</v>
      </c>
      <c r="P1195">
        <v>20.020299999999999</v>
      </c>
      <c r="Q1195">
        <v>20.020299999999999</v>
      </c>
    </row>
    <row r="1196" spans="1:17" x14ac:dyDescent="0.25">
      <c r="A1196" s="1">
        <v>40093</v>
      </c>
      <c r="B1196">
        <v>28.228200000000001</v>
      </c>
      <c r="C1196">
        <v>28.228200000000001</v>
      </c>
      <c r="D1196">
        <v>25.4482</v>
      </c>
      <c r="E1196">
        <v>22.319099999999999</v>
      </c>
      <c r="F1196">
        <v>19.8261</v>
      </c>
      <c r="G1196">
        <v>18.441800000000001</v>
      </c>
      <c r="H1196">
        <v>18.3963</v>
      </c>
      <c r="J1196" s="13">
        <v>40148</v>
      </c>
      <c r="K1196">
        <v>27.450199999999999</v>
      </c>
      <c r="L1196">
        <v>27.450199999999999</v>
      </c>
      <c r="M1196">
        <v>22.9877</v>
      </c>
      <c r="N1196">
        <v>18.5062</v>
      </c>
      <c r="O1196">
        <v>17.457899999999999</v>
      </c>
      <c r="P1196">
        <v>19.079999999999998</v>
      </c>
      <c r="Q1196">
        <v>19.079999999999998</v>
      </c>
    </row>
    <row r="1197" spans="1:17" x14ac:dyDescent="0.25">
      <c r="A1197" s="1">
        <v>40094</v>
      </c>
      <c r="B1197">
        <v>27.944500000000001</v>
      </c>
      <c r="C1197">
        <v>27.944500000000001</v>
      </c>
      <c r="D1197">
        <v>25.124400000000001</v>
      </c>
      <c r="E1197">
        <v>22.190300000000001</v>
      </c>
      <c r="F1197">
        <v>19.972100000000001</v>
      </c>
      <c r="G1197">
        <v>18.8644</v>
      </c>
      <c r="H1197">
        <v>18.847999999999999</v>
      </c>
      <c r="J1197" s="13">
        <v>40149</v>
      </c>
      <c r="K1197">
        <v>26.625699999999998</v>
      </c>
      <c r="L1197">
        <v>26.625699999999998</v>
      </c>
      <c r="M1197">
        <v>22.090299999999999</v>
      </c>
      <c r="N1197">
        <v>17.5778</v>
      </c>
      <c r="O1197">
        <v>16.868200000000002</v>
      </c>
      <c r="P1197">
        <v>19.003699999999998</v>
      </c>
      <c r="Q1197">
        <v>19.003699999999998</v>
      </c>
    </row>
    <row r="1198" spans="1:17" x14ac:dyDescent="0.25">
      <c r="A1198" s="1">
        <v>40095</v>
      </c>
      <c r="B1198">
        <v>27.095199999999998</v>
      </c>
      <c r="C1198">
        <v>27.095199999999998</v>
      </c>
      <c r="D1198">
        <v>24.260400000000001</v>
      </c>
      <c r="E1198">
        <v>21.354600000000001</v>
      </c>
      <c r="F1198">
        <v>19.1068</v>
      </c>
      <c r="G1198">
        <v>17.997499999999999</v>
      </c>
      <c r="H1198">
        <v>17.9894</v>
      </c>
      <c r="J1198" s="13">
        <v>40150</v>
      </c>
      <c r="K1198">
        <v>26.8291</v>
      </c>
      <c r="L1198">
        <v>26.8291</v>
      </c>
      <c r="M1198">
        <v>22.4145</v>
      </c>
      <c r="N1198">
        <v>17.882200000000001</v>
      </c>
      <c r="O1198">
        <v>17.120100000000001</v>
      </c>
      <c r="P1198">
        <v>19.404800000000002</v>
      </c>
      <c r="Q1198">
        <v>19.404800000000002</v>
      </c>
    </row>
    <row r="1199" spans="1:17" x14ac:dyDescent="0.25">
      <c r="A1199" s="1">
        <v>40098</v>
      </c>
      <c r="B1199">
        <v>27.379200000000001</v>
      </c>
      <c r="C1199">
        <v>27.379200000000001</v>
      </c>
      <c r="D1199">
        <v>24.6873</v>
      </c>
      <c r="E1199">
        <v>21.664000000000001</v>
      </c>
      <c r="F1199">
        <v>19.484000000000002</v>
      </c>
      <c r="G1199">
        <v>18.407399999999999</v>
      </c>
      <c r="H1199">
        <v>18.378399999999999</v>
      </c>
      <c r="J1199" s="13">
        <v>40151</v>
      </c>
      <c r="K1199">
        <v>28.6294</v>
      </c>
      <c r="L1199">
        <v>28.629100000000001</v>
      </c>
      <c r="M1199">
        <v>23.347300000000001</v>
      </c>
      <c r="N1199">
        <v>18.721399999999999</v>
      </c>
      <c r="O1199">
        <v>18.641300000000001</v>
      </c>
      <c r="P1199">
        <v>21.121600000000001</v>
      </c>
      <c r="Q1199">
        <v>21.121600000000001</v>
      </c>
    </row>
    <row r="1200" spans="1:17" x14ac:dyDescent="0.25">
      <c r="A1200" s="1">
        <v>40099</v>
      </c>
      <c r="B1200">
        <v>27.065999999999999</v>
      </c>
      <c r="C1200">
        <v>27.065999999999999</v>
      </c>
      <c r="D1200">
        <v>24.306100000000001</v>
      </c>
      <c r="E1200">
        <v>21.142499999999998</v>
      </c>
      <c r="F1200">
        <v>18.8644</v>
      </c>
      <c r="G1200">
        <v>17.7925</v>
      </c>
      <c r="H1200">
        <v>17.764399999999998</v>
      </c>
      <c r="J1200" s="13">
        <v>40154</v>
      </c>
      <c r="K1200">
        <v>29.871200000000002</v>
      </c>
      <c r="L1200">
        <v>29.871200000000002</v>
      </c>
      <c r="M1200">
        <v>23.959099999999999</v>
      </c>
      <c r="N1200">
        <v>18.549099999999999</v>
      </c>
      <c r="O1200">
        <v>18.7057</v>
      </c>
      <c r="P1200">
        <v>22.145900000000001</v>
      </c>
      <c r="Q1200">
        <v>22.145900000000001</v>
      </c>
    </row>
    <row r="1201" spans="1:17" x14ac:dyDescent="0.25">
      <c r="A1201" s="1">
        <v>40100</v>
      </c>
      <c r="B1201">
        <v>27.03</v>
      </c>
      <c r="C1201">
        <v>27.03</v>
      </c>
      <c r="D1201">
        <v>24.0181</v>
      </c>
      <c r="E1201">
        <v>20.9438</v>
      </c>
      <c r="F1201">
        <v>18.916499999999999</v>
      </c>
      <c r="G1201">
        <v>18.190000000000001</v>
      </c>
      <c r="H1201">
        <v>18.1877</v>
      </c>
      <c r="J1201" s="13">
        <v>40155</v>
      </c>
      <c r="K1201">
        <v>33.036999999999999</v>
      </c>
      <c r="L1201">
        <v>33.036999999999999</v>
      </c>
      <c r="M1201">
        <v>26.12</v>
      </c>
      <c r="N1201">
        <v>20.0748</v>
      </c>
      <c r="O1201">
        <v>19.663699999999999</v>
      </c>
      <c r="P1201">
        <v>22.593699999999998</v>
      </c>
      <c r="Q1201">
        <v>22.593699999999998</v>
      </c>
    </row>
    <row r="1202" spans="1:17" x14ac:dyDescent="0.25">
      <c r="A1202" s="1">
        <v>40101</v>
      </c>
      <c r="B1202">
        <v>25.674600000000002</v>
      </c>
      <c r="C1202">
        <v>25.674600000000002</v>
      </c>
      <c r="D1202">
        <v>22.959199999999999</v>
      </c>
      <c r="E1202">
        <v>19.837399999999999</v>
      </c>
      <c r="F1202">
        <v>17.895399999999999</v>
      </c>
      <c r="G1202">
        <v>17.3108</v>
      </c>
      <c r="H1202">
        <v>17.305900000000001</v>
      </c>
      <c r="J1202" s="13">
        <v>40156</v>
      </c>
      <c r="K1202">
        <v>33.271599999999999</v>
      </c>
      <c r="L1202">
        <v>33.271599999999999</v>
      </c>
      <c r="M1202">
        <v>25.970800000000001</v>
      </c>
      <c r="N1202">
        <v>19.3874</v>
      </c>
      <c r="O1202">
        <v>18.893599999999999</v>
      </c>
      <c r="P1202">
        <v>23.1493</v>
      </c>
      <c r="Q1202">
        <v>23.1493</v>
      </c>
    </row>
    <row r="1203" spans="1:17" x14ac:dyDescent="0.25">
      <c r="A1203" s="1">
        <v>40102</v>
      </c>
      <c r="B1203">
        <v>26.136199999999999</v>
      </c>
      <c r="C1203">
        <v>26.136199999999999</v>
      </c>
      <c r="D1203">
        <v>22.8491</v>
      </c>
      <c r="E1203">
        <v>19.597999999999999</v>
      </c>
      <c r="F1203">
        <v>17.699000000000002</v>
      </c>
      <c r="G1203">
        <v>17.251999999999999</v>
      </c>
      <c r="H1203">
        <v>17.251899999999999</v>
      </c>
      <c r="J1203" s="13">
        <v>40157</v>
      </c>
      <c r="K1203">
        <v>33.014699999999998</v>
      </c>
      <c r="L1203">
        <v>33.0139</v>
      </c>
      <c r="M1203">
        <v>24.912700000000001</v>
      </c>
      <c r="N1203">
        <v>17.396999999999998</v>
      </c>
      <c r="O1203">
        <v>18.18</v>
      </c>
      <c r="P1203">
        <v>23.964400000000001</v>
      </c>
      <c r="Q1203">
        <v>23.964400000000001</v>
      </c>
    </row>
    <row r="1204" spans="1:17" x14ac:dyDescent="0.25">
      <c r="A1204" s="1">
        <v>40105</v>
      </c>
      <c r="B1204">
        <v>25.5365</v>
      </c>
      <c r="C1204">
        <v>25.5352</v>
      </c>
      <c r="D1204">
        <v>22.9238</v>
      </c>
      <c r="E1204">
        <v>20.179400000000001</v>
      </c>
      <c r="F1204">
        <v>18.103200000000001</v>
      </c>
      <c r="G1204">
        <v>17.153700000000001</v>
      </c>
      <c r="H1204">
        <v>17.153700000000001</v>
      </c>
      <c r="J1204" s="13">
        <v>40158</v>
      </c>
      <c r="K1204">
        <v>32.845799999999997</v>
      </c>
      <c r="L1204">
        <v>32.843899999999998</v>
      </c>
      <c r="M1204">
        <v>24.1889</v>
      </c>
      <c r="N1204">
        <v>16.445</v>
      </c>
      <c r="O1204">
        <v>18.6235</v>
      </c>
      <c r="P1204">
        <v>24.9908</v>
      </c>
      <c r="Q1204">
        <v>24.9908</v>
      </c>
    </row>
    <row r="1205" spans="1:17" x14ac:dyDescent="0.25">
      <c r="A1205" s="1">
        <v>40106</v>
      </c>
      <c r="B1205">
        <v>25.125499999999999</v>
      </c>
      <c r="C1205">
        <v>25.125499999999999</v>
      </c>
      <c r="D1205">
        <v>23.0623</v>
      </c>
      <c r="E1205">
        <v>20.449100000000001</v>
      </c>
      <c r="F1205">
        <v>18.462700000000002</v>
      </c>
      <c r="G1205">
        <v>17.364000000000001</v>
      </c>
      <c r="H1205">
        <v>17.364000000000001</v>
      </c>
      <c r="J1205" s="13">
        <v>40161</v>
      </c>
      <c r="K1205">
        <v>38.563400000000001</v>
      </c>
      <c r="L1205">
        <v>38.563400000000001</v>
      </c>
      <c r="M1205">
        <v>28.485600000000002</v>
      </c>
      <c r="N1205">
        <v>18.325399999999998</v>
      </c>
      <c r="O1205">
        <v>23.696899999999999</v>
      </c>
      <c r="P1205">
        <v>24.966799999999999</v>
      </c>
      <c r="Q1205">
        <v>24.966799999999999</v>
      </c>
    </row>
    <row r="1206" spans="1:17" x14ac:dyDescent="0.25">
      <c r="A1206" s="1">
        <v>40107</v>
      </c>
      <c r="B1206">
        <v>24.679500000000001</v>
      </c>
      <c r="C1206">
        <v>24.679500000000001</v>
      </c>
      <c r="D1206">
        <v>22.189399999999999</v>
      </c>
      <c r="E1206">
        <v>19.517399999999999</v>
      </c>
      <c r="F1206">
        <v>17.520099999999999</v>
      </c>
      <c r="G1206">
        <v>16.642800000000001</v>
      </c>
      <c r="H1206">
        <v>16.642800000000001</v>
      </c>
      <c r="J1206" s="13">
        <v>40162</v>
      </c>
      <c r="K1206">
        <v>43.406500000000001</v>
      </c>
      <c r="L1206">
        <v>43.406500000000001</v>
      </c>
      <c r="M1206">
        <v>30.784300000000002</v>
      </c>
      <c r="N1206">
        <v>19.161799999999999</v>
      </c>
      <c r="O1206">
        <v>27.3918</v>
      </c>
      <c r="P1206">
        <v>37.028599999999997</v>
      </c>
      <c r="Q1206">
        <v>37.028599999999997</v>
      </c>
    </row>
    <row r="1207" spans="1:17" x14ac:dyDescent="0.25">
      <c r="A1207" s="1">
        <v>40108</v>
      </c>
      <c r="B1207">
        <v>24.631900000000002</v>
      </c>
      <c r="C1207">
        <v>24.6312</v>
      </c>
      <c r="D1207">
        <v>22.464700000000001</v>
      </c>
      <c r="E1207">
        <v>19.765899999999998</v>
      </c>
      <c r="F1207">
        <v>17.815100000000001</v>
      </c>
      <c r="G1207">
        <v>16.856300000000001</v>
      </c>
      <c r="H1207">
        <v>16.856300000000001</v>
      </c>
      <c r="J1207" s="13">
        <v>40163</v>
      </c>
      <c r="K1207">
        <v>53.462400000000002</v>
      </c>
      <c r="L1207">
        <v>53.458799999999997</v>
      </c>
      <c r="M1207">
        <v>37.423000000000002</v>
      </c>
      <c r="N1207">
        <v>21.2438</v>
      </c>
      <c r="O1207">
        <v>33.403500000000001</v>
      </c>
      <c r="P1207">
        <v>36.088700000000003</v>
      </c>
      <c r="Q1207">
        <v>36.088700000000003</v>
      </c>
    </row>
    <row r="1208" spans="1:17" x14ac:dyDescent="0.25">
      <c r="A1208" s="1">
        <v>40109</v>
      </c>
      <c r="B1208">
        <v>25.404299999999999</v>
      </c>
      <c r="C1208">
        <v>25.404299999999999</v>
      </c>
      <c r="D1208">
        <v>23.196100000000001</v>
      </c>
      <c r="E1208">
        <v>20.475000000000001</v>
      </c>
      <c r="F1208">
        <v>18.480599999999999</v>
      </c>
      <c r="G1208">
        <v>17.480699999999999</v>
      </c>
      <c r="H1208">
        <v>17.480699999999999</v>
      </c>
      <c r="J1208" s="13">
        <v>40164</v>
      </c>
      <c r="K1208">
        <v>70.307299999999998</v>
      </c>
      <c r="L1208">
        <v>70.272999999999996</v>
      </c>
      <c r="M1208">
        <v>49.436399999999999</v>
      </c>
      <c r="N1208">
        <v>22.791599999999999</v>
      </c>
      <c r="O1208">
        <v>39.508600000000001</v>
      </c>
      <c r="P1208">
        <v>40.8123</v>
      </c>
      <c r="Q1208">
        <v>40.8123</v>
      </c>
    </row>
    <row r="1209" spans="1:17" x14ac:dyDescent="0.25">
      <c r="A1209" s="1">
        <v>40112</v>
      </c>
      <c r="B1209">
        <v>27.618600000000001</v>
      </c>
      <c r="C1209">
        <v>27.618600000000001</v>
      </c>
      <c r="D1209">
        <v>25.028700000000001</v>
      </c>
      <c r="E1209">
        <v>22.232800000000001</v>
      </c>
      <c r="F1209">
        <v>20.0671</v>
      </c>
      <c r="G1209">
        <v>18.955400000000001</v>
      </c>
      <c r="H1209">
        <v>18.955400000000001</v>
      </c>
      <c r="J1209" s="13">
        <v>40168</v>
      </c>
      <c r="K1209">
        <v>29.331199999999999</v>
      </c>
      <c r="L1209">
        <v>29.331199999999999</v>
      </c>
      <c r="M1209">
        <v>22.799600000000002</v>
      </c>
      <c r="N1209">
        <v>15.4038</v>
      </c>
      <c r="O1209">
        <v>13.343</v>
      </c>
      <c r="P1209">
        <v>13.347200000000001</v>
      </c>
      <c r="Q1209">
        <v>13.347200000000001</v>
      </c>
    </row>
    <row r="1210" spans="1:17" x14ac:dyDescent="0.25">
      <c r="A1210" s="1">
        <v>40113</v>
      </c>
      <c r="B1210">
        <v>27.536200000000001</v>
      </c>
      <c r="C1210">
        <v>27.5321</v>
      </c>
      <c r="D1210">
        <v>24.823799999999999</v>
      </c>
      <c r="E1210">
        <v>22.033999999999999</v>
      </c>
      <c r="F1210">
        <v>19.8476</v>
      </c>
      <c r="G1210">
        <v>18.686800000000002</v>
      </c>
      <c r="H1210">
        <v>18.686800000000002</v>
      </c>
      <c r="J1210" s="13">
        <v>40169</v>
      </c>
      <c r="K1210">
        <v>30.3064</v>
      </c>
      <c r="L1210">
        <v>30.3064</v>
      </c>
      <c r="M1210">
        <v>22.529199999999999</v>
      </c>
      <c r="N1210">
        <v>14.214</v>
      </c>
      <c r="O1210">
        <v>13.7577</v>
      </c>
      <c r="P1210">
        <v>13.7577</v>
      </c>
      <c r="Q1210">
        <v>13.7577</v>
      </c>
    </row>
    <row r="1211" spans="1:17" x14ac:dyDescent="0.25">
      <c r="A1211" s="1">
        <v>40114</v>
      </c>
      <c r="B1211">
        <v>29.640899999999998</v>
      </c>
      <c r="C1211">
        <v>29.6404</v>
      </c>
      <c r="D1211">
        <v>26.487500000000001</v>
      </c>
      <c r="E1211">
        <v>23.491800000000001</v>
      </c>
      <c r="F1211">
        <v>21.1509</v>
      </c>
      <c r="G1211">
        <v>19.9438</v>
      </c>
      <c r="H1211">
        <v>19.9438</v>
      </c>
      <c r="J1211" s="13">
        <v>40170</v>
      </c>
      <c r="K1211">
        <v>32.432600000000001</v>
      </c>
      <c r="L1211">
        <v>32.432600000000001</v>
      </c>
      <c r="M1211">
        <v>22.8568</v>
      </c>
      <c r="N1211">
        <v>13.808</v>
      </c>
      <c r="O1211">
        <v>13.343</v>
      </c>
      <c r="P1211">
        <v>13.343</v>
      </c>
      <c r="Q1211">
        <v>13.343</v>
      </c>
    </row>
    <row r="1212" spans="1:17" x14ac:dyDescent="0.25">
      <c r="A1212" s="1">
        <v>40115</v>
      </c>
      <c r="B1212">
        <v>28.020700000000001</v>
      </c>
      <c r="C1212">
        <v>28.016300000000001</v>
      </c>
      <c r="D1212">
        <v>25.254999999999999</v>
      </c>
      <c r="E1212">
        <v>22.2119</v>
      </c>
      <c r="F1212">
        <v>19.7989</v>
      </c>
      <c r="G1212">
        <v>18.4681</v>
      </c>
      <c r="H1212">
        <v>18.4681</v>
      </c>
      <c r="J1212" s="13">
        <v>40171</v>
      </c>
      <c r="K1212">
        <v>31.260999999999999</v>
      </c>
      <c r="L1212">
        <v>31.260999999999999</v>
      </c>
      <c r="M1212">
        <v>23.4849</v>
      </c>
      <c r="N1212">
        <v>12.434100000000001</v>
      </c>
      <c r="O1212">
        <v>12.200200000000001</v>
      </c>
      <c r="P1212">
        <v>12.200200000000001</v>
      </c>
      <c r="Q1212">
        <v>12.200200000000001</v>
      </c>
    </row>
    <row r="1213" spans="1:17" x14ac:dyDescent="0.25">
      <c r="A1213" s="1">
        <v>40116</v>
      </c>
      <c r="B1213">
        <v>32.800899999999999</v>
      </c>
      <c r="C1213">
        <v>32.779499999999999</v>
      </c>
      <c r="D1213">
        <v>29.264700000000001</v>
      </c>
      <c r="E1213">
        <v>25.905100000000001</v>
      </c>
      <c r="F1213">
        <v>23.229399999999998</v>
      </c>
      <c r="G1213">
        <v>21.712399999999999</v>
      </c>
      <c r="H1213">
        <v>21.712399999999999</v>
      </c>
      <c r="J1213" s="13">
        <v>40175</v>
      </c>
      <c r="K1213">
        <v>42.910400000000003</v>
      </c>
      <c r="L1213">
        <v>42.910400000000003</v>
      </c>
      <c r="M1213">
        <v>32.454300000000003</v>
      </c>
      <c r="N1213">
        <v>16.308900000000001</v>
      </c>
      <c r="O1213">
        <v>18.176600000000001</v>
      </c>
      <c r="P1213">
        <v>18.176600000000001</v>
      </c>
      <c r="Q1213">
        <v>18.176600000000001</v>
      </c>
    </row>
    <row r="1214" spans="1:17" x14ac:dyDescent="0.25">
      <c r="A1214" s="1">
        <v>40119</v>
      </c>
      <c r="B1214">
        <v>32.465800000000002</v>
      </c>
      <c r="C1214">
        <v>32.4621</v>
      </c>
      <c r="D1214">
        <v>29.491099999999999</v>
      </c>
      <c r="E1214">
        <v>25.9436</v>
      </c>
      <c r="F1214">
        <v>23.1219</v>
      </c>
      <c r="G1214">
        <v>21.314399999999999</v>
      </c>
      <c r="H1214">
        <v>21.314399999999999</v>
      </c>
      <c r="J1214" s="13">
        <v>40176</v>
      </c>
      <c r="K1214">
        <v>52.073300000000003</v>
      </c>
      <c r="L1214">
        <v>52.073300000000003</v>
      </c>
      <c r="M1214">
        <v>34.755400000000002</v>
      </c>
      <c r="N1214">
        <v>15.191800000000001</v>
      </c>
      <c r="O1214">
        <v>29.524000000000001</v>
      </c>
      <c r="P1214">
        <v>41.550899999999999</v>
      </c>
      <c r="Q1214">
        <v>41.550899999999999</v>
      </c>
    </row>
    <row r="1215" spans="1:17" x14ac:dyDescent="0.25">
      <c r="A1215" s="1">
        <v>40120</v>
      </c>
      <c r="B1215">
        <v>31.9573</v>
      </c>
      <c r="C1215">
        <v>31.9573</v>
      </c>
      <c r="D1215">
        <v>28.785299999999999</v>
      </c>
      <c r="E1215">
        <v>25.2576</v>
      </c>
      <c r="F1215">
        <v>22.3904</v>
      </c>
      <c r="G1215">
        <v>20.622499999999999</v>
      </c>
      <c r="H1215">
        <v>20.622499999999999</v>
      </c>
      <c r="J1215" s="13">
        <v>40177</v>
      </c>
      <c r="K1215">
        <v>44.6922</v>
      </c>
      <c r="L1215">
        <v>44.6922</v>
      </c>
      <c r="M1215">
        <v>41.819400000000002</v>
      </c>
      <c r="N1215">
        <v>16.239100000000001</v>
      </c>
      <c r="O1215">
        <v>22.2925</v>
      </c>
      <c r="P1215">
        <v>22.2925</v>
      </c>
      <c r="Q1215">
        <v>22.2925</v>
      </c>
    </row>
    <row r="1216" spans="1:17" x14ac:dyDescent="0.25">
      <c r="A1216" s="1">
        <v>40121</v>
      </c>
      <c r="B1216">
        <v>30.060400000000001</v>
      </c>
      <c r="C1216">
        <v>30.0596</v>
      </c>
      <c r="D1216">
        <v>27.317299999999999</v>
      </c>
      <c r="E1216">
        <v>23.902799999999999</v>
      </c>
      <c r="F1216">
        <v>21.154199999999999</v>
      </c>
      <c r="G1216">
        <v>19.460100000000001</v>
      </c>
      <c r="H1216">
        <v>19.460100000000001</v>
      </c>
      <c r="J1216" s="13">
        <v>40182</v>
      </c>
      <c r="K1216">
        <v>29.960699999999999</v>
      </c>
      <c r="L1216">
        <v>29.960699999999999</v>
      </c>
      <c r="M1216">
        <v>23.834700000000002</v>
      </c>
      <c r="N1216">
        <v>16.521000000000001</v>
      </c>
      <c r="O1216">
        <v>16.399000000000001</v>
      </c>
      <c r="P1216">
        <v>20.980599999999999</v>
      </c>
      <c r="Q1216">
        <v>21.052499999999998</v>
      </c>
    </row>
    <row r="1217" spans="1:17" x14ac:dyDescent="0.25">
      <c r="A1217" s="1">
        <v>40122</v>
      </c>
      <c r="B1217">
        <v>29.354800000000001</v>
      </c>
      <c r="C1217">
        <v>29.3508</v>
      </c>
      <c r="D1217">
        <v>26.332599999999999</v>
      </c>
      <c r="E1217">
        <v>22.945</v>
      </c>
      <c r="F1217">
        <v>20.194400000000002</v>
      </c>
      <c r="G1217">
        <v>18.635999999999999</v>
      </c>
      <c r="H1217">
        <v>18.635999999999999</v>
      </c>
      <c r="J1217" s="13">
        <v>40183</v>
      </c>
      <c r="K1217">
        <v>29.696200000000001</v>
      </c>
      <c r="L1217">
        <v>29.696200000000001</v>
      </c>
      <c r="M1217">
        <v>23.032599999999999</v>
      </c>
      <c r="N1217">
        <v>15.991400000000001</v>
      </c>
      <c r="O1217">
        <v>16.635200000000001</v>
      </c>
      <c r="P1217">
        <v>21.834800000000001</v>
      </c>
      <c r="Q1217">
        <v>21.9359</v>
      </c>
    </row>
    <row r="1218" spans="1:17" x14ac:dyDescent="0.25">
      <c r="A1218" s="1">
        <v>40123</v>
      </c>
      <c r="B1218">
        <v>28.209900000000001</v>
      </c>
      <c r="C1218">
        <v>28.200399999999998</v>
      </c>
      <c r="D1218">
        <v>25.044799999999999</v>
      </c>
      <c r="E1218">
        <v>21.825800000000001</v>
      </c>
      <c r="F1218">
        <v>19.286799999999999</v>
      </c>
      <c r="G1218">
        <v>18.025700000000001</v>
      </c>
      <c r="H1218">
        <v>18.025700000000001</v>
      </c>
      <c r="J1218" s="13">
        <v>40184</v>
      </c>
      <c r="K1218">
        <v>30.534400000000002</v>
      </c>
      <c r="L1218">
        <v>30.534400000000002</v>
      </c>
      <c r="M1218">
        <v>22.497699999999998</v>
      </c>
      <c r="N1218">
        <v>15.3169</v>
      </c>
      <c r="O1218">
        <v>16.662099999999999</v>
      </c>
      <c r="P1218">
        <v>21.1662</v>
      </c>
      <c r="Q1218">
        <v>21.1662</v>
      </c>
    </row>
    <row r="1219" spans="1:17" x14ac:dyDescent="0.25">
      <c r="A1219" s="1">
        <v>40126</v>
      </c>
      <c r="B1219">
        <v>26.369700000000002</v>
      </c>
      <c r="C1219">
        <v>26.365100000000002</v>
      </c>
      <c r="D1219">
        <v>23.706299999999999</v>
      </c>
      <c r="E1219">
        <v>20.529399999999999</v>
      </c>
      <c r="F1219">
        <v>18.236999999999998</v>
      </c>
      <c r="G1219">
        <v>17.2316</v>
      </c>
      <c r="H1219">
        <v>17.2316</v>
      </c>
      <c r="J1219" s="13">
        <v>40185</v>
      </c>
      <c r="K1219">
        <v>30.3262</v>
      </c>
      <c r="L1219">
        <v>30.3262</v>
      </c>
      <c r="M1219">
        <v>23.446300000000001</v>
      </c>
      <c r="N1219">
        <v>16.081600000000002</v>
      </c>
      <c r="O1219">
        <v>17.222200000000001</v>
      </c>
      <c r="P1219">
        <v>19.722799999999999</v>
      </c>
      <c r="Q1219">
        <v>19.722799999999999</v>
      </c>
    </row>
    <row r="1220" spans="1:17" x14ac:dyDescent="0.25">
      <c r="A1220" s="1">
        <v>40127</v>
      </c>
      <c r="B1220">
        <v>26.528600000000001</v>
      </c>
      <c r="C1220">
        <v>26.528600000000001</v>
      </c>
      <c r="D1220">
        <v>23.6708</v>
      </c>
      <c r="E1220">
        <v>20.529399999999999</v>
      </c>
      <c r="F1220">
        <v>18.4099</v>
      </c>
      <c r="G1220">
        <v>17.651800000000001</v>
      </c>
      <c r="H1220">
        <v>17.651800000000001</v>
      </c>
      <c r="J1220" s="13">
        <v>40186</v>
      </c>
      <c r="K1220">
        <v>31.613399999999999</v>
      </c>
      <c r="L1220">
        <v>31.613399999999999</v>
      </c>
      <c r="M1220">
        <v>23.3111</v>
      </c>
      <c r="N1220">
        <v>14.7575</v>
      </c>
      <c r="O1220">
        <v>17.7974</v>
      </c>
      <c r="P1220">
        <v>23.556799999999999</v>
      </c>
      <c r="Q1220">
        <v>23.556799999999999</v>
      </c>
    </row>
    <row r="1221" spans="1:17" x14ac:dyDescent="0.25">
      <c r="A1221" s="1">
        <v>40128</v>
      </c>
      <c r="B1221">
        <v>26.725300000000001</v>
      </c>
      <c r="C1221">
        <v>26.725300000000001</v>
      </c>
      <c r="D1221">
        <v>23.62</v>
      </c>
      <c r="E1221">
        <v>20.544</v>
      </c>
      <c r="F1221">
        <v>18.5688</v>
      </c>
      <c r="G1221">
        <v>17.972000000000001</v>
      </c>
      <c r="H1221">
        <v>17.972000000000001</v>
      </c>
      <c r="J1221" s="13">
        <v>40189</v>
      </c>
      <c r="K1221">
        <v>38.342399999999998</v>
      </c>
      <c r="L1221">
        <v>38.342399999999998</v>
      </c>
      <c r="M1221">
        <v>29.113099999999999</v>
      </c>
      <c r="N1221">
        <v>17.245899999999999</v>
      </c>
      <c r="O1221">
        <v>19.875399999999999</v>
      </c>
      <c r="P1221">
        <v>20.874700000000001</v>
      </c>
      <c r="Q1221">
        <v>20.874700000000001</v>
      </c>
    </row>
    <row r="1222" spans="1:17" x14ac:dyDescent="0.25">
      <c r="A1222" s="1">
        <v>40129</v>
      </c>
      <c r="B1222">
        <v>27.173300000000001</v>
      </c>
      <c r="C1222">
        <v>27.173300000000001</v>
      </c>
      <c r="D1222">
        <v>24.630700000000001</v>
      </c>
      <c r="E1222">
        <v>21.526900000000001</v>
      </c>
      <c r="F1222">
        <v>19.553999999999998</v>
      </c>
      <c r="G1222">
        <v>18.9376</v>
      </c>
      <c r="H1222">
        <v>18.9376</v>
      </c>
      <c r="J1222" s="13">
        <v>40190</v>
      </c>
      <c r="K1222">
        <v>46.203400000000002</v>
      </c>
      <c r="L1222">
        <v>46.203400000000002</v>
      </c>
      <c r="M1222">
        <v>32.914200000000001</v>
      </c>
      <c r="N1222">
        <v>18.504100000000001</v>
      </c>
      <c r="O1222">
        <v>24.532399999999999</v>
      </c>
      <c r="P1222">
        <v>28.194800000000001</v>
      </c>
      <c r="Q1222">
        <v>28.194800000000001</v>
      </c>
    </row>
    <row r="1223" spans="1:17" x14ac:dyDescent="0.25">
      <c r="A1223" s="1">
        <v>40130</v>
      </c>
      <c r="B1223">
        <v>27.085599999999999</v>
      </c>
      <c r="C1223">
        <v>27.084199999999999</v>
      </c>
      <c r="D1223">
        <v>24.2287</v>
      </c>
      <c r="E1223">
        <v>21.0245</v>
      </c>
      <c r="F1223">
        <v>18.979199999999999</v>
      </c>
      <c r="G1223">
        <v>18.354700000000001</v>
      </c>
      <c r="H1223">
        <v>18.354700000000001</v>
      </c>
      <c r="J1223" s="13">
        <v>40191</v>
      </c>
      <c r="K1223">
        <v>53.970199999999998</v>
      </c>
      <c r="L1223">
        <v>53.970199999999998</v>
      </c>
      <c r="M1223">
        <v>37.874200000000002</v>
      </c>
      <c r="N1223">
        <v>17.628499999999999</v>
      </c>
      <c r="O1223">
        <v>24.486899999999999</v>
      </c>
      <c r="P1223">
        <v>24.486899999999999</v>
      </c>
      <c r="Q1223">
        <v>24.486899999999999</v>
      </c>
    </row>
    <row r="1224" spans="1:17" x14ac:dyDescent="0.25">
      <c r="A1224" s="1">
        <v>40133</v>
      </c>
      <c r="B1224">
        <v>26.560199999999998</v>
      </c>
      <c r="C1224">
        <v>26.560199999999998</v>
      </c>
      <c r="D1224">
        <v>23.7319</v>
      </c>
      <c r="E1224">
        <v>20.404499999999999</v>
      </c>
      <c r="F1224">
        <v>18.272099999999998</v>
      </c>
      <c r="G1224">
        <v>17.729399999999998</v>
      </c>
      <c r="H1224">
        <v>17.729399999999998</v>
      </c>
      <c r="J1224" s="13">
        <v>40192</v>
      </c>
      <c r="K1224">
        <v>72.566599999999994</v>
      </c>
      <c r="L1224">
        <v>72.566599999999994</v>
      </c>
      <c r="M1224">
        <v>48.250999999999998</v>
      </c>
      <c r="N1224">
        <v>20.170400000000001</v>
      </c>
      <c r="O1224">
        <v>19.655899999999999</v>
      </c>
      <c r="P1224">
        <v>19.655899999999999</v>
      </c>
      <c r="Q1224">
        <v>19.655899999999999</v>
      </c>
    </row>
    <row r="1225" spans="1:17" x14ac:dyDescent="0.25">
      <c r="A1225" s="1">
        <v>40134</v>
      </c>
      <c r="B1225">
        <v>26.0153</v>
      </c>
      <c r="C1225">
        <v>26.0153</v>
      </c>
      <c r="D1225">
        <v>23.442799999999998</v>
      </c>
      <c r="E1225">
        <v>20.109000000000002</v>
      </c>
      <c r="F1225">
        <v>18.2224</v>
      </c>
      <c r="G1225">
        <v>18.0029</v>
      </c>
      <c r="H1225">
        <v>18.0029</v>
      </c>
      <c r="J1225" s="13">
        <v>40197</v>
      </c>
      <c r="K1225">
        <v>23.2836</v>
      </c>
      <c r="L1225">
        <v>23.2836</v>
      </c>
      <c r="M1225">
        <v>19.5685</v>
      </c>
      <c r="N1225">
        <v>15.225099999999999</v>
      </c>
      <c r="O1225">
        <v>13.1767</v>
      </c>
      <c r="P1225">
        <v>13.351100000000001</v>
      </c>
      <c r="Q1225">
        <v>13.351100000000001</v>
      </c>
    </row>
    <row r="1226" spans="1:17" x14ac:dyDescent="0.25">
      <c r="A1226" s="1">
        <v>40135</v>
      </c>
      <c r="B1226">
        <v>26.4176</v>
      </c>
      <c r="C1226">
        <v>26.416399999999999</v>
      </c>
      <c r="D1226">
        <v>23.1722</v>
      </c>
      <c r="E1226">
        <v>19.893899999999999</v>
      </c>
      <c r="F1226">
        <v>17.970700000000001</v>
      </c>
      <c r="G1226">
        <v>17.6143</v>
      </c>
      <c r="H1226">
        <v>17.6143</v>
      </c>
      <c r="J1226" s="13">
        <v>40198</v>
      </c>
      <c r="K1226">
        <v>24.321300000000001</v>
      </c>
      <c r="L1226">
        <v>24.321300000000001</v>
      </c>
      <c r="M1226">
        <v>20.6493</v>
      </c>
      <c r="N1226">
        <v>16.315999999999999</v>
      </c>
      <c r="O1226">
        <v>14.1509</v>
      </c>
      <c r="P1226">
        <v>14.274900000000001</v>
      </c>
      <c r="Q1226">
        <v>14.274900000000001</v>
      </c>
    </row>
    <row r="1227" spans="1:17" x14ac:dyDescent="0.25">
      <c r="A1227" s="1">
        <v>40136</v>
      </c>
      <c r="B1227">
        <v>27.288900000000002</v>
      </c>
      <c r="C1227">
        <v>27.279</v>
      </c>
      <c r="D1227">
        <v>23.920100000000001</v>
      </c>
      <c r="E1227">
        <v>20.375800000000002</v>
      </c>
      <c r="F1227">
        <v>18.284300000000002</v>
      </c>
      <c r="G1227">
        <v>17.848500000000001</v>
      </c>
      <c r="H1227">
        <v>17.848500000000001</v>
      </c>
      <c r="J1227" s="13">
        <v>40199</v>
      </c>
      <c r="K1227">
        <v>26.6327</v>
      </c>
      <c r="L1227">
        <v>26.6327</v>
      </c>
      <c r="M1227">
        <v>23.0808</v>
      </c>
      <c r="N1227">
        <v>18.245000000000001</v>
      </c>
      <c r="O1227">
        <v>15.555899999999999</v>
      </c>
      <c r="P1227">
        <v>15.4284</v>
      </c>
      <c r="Q1227">
        <v>15.453799999999999</v>
      </c>
    </row>
    <row r="1228" spans="1:17" x14ac:dyDescent="0.25">
      <c r="A1228" s="1">
        <v>40137</v>
      </c>
      <c r="B1228">
        <v>26.535699999999999</v>
      </c>
      <c r="C1228">
        <v>26.533899999999999</v>
      </c>
      <c r="D1228">
        <v>23.086099999999998</v>
      </c>
      <c r="E1228">
        <v>19.222899999999999</v>
      </c>
      <c r="F1228">
        <v>17.040199999999999</v>
      </c>
      <c r="G1228">
        <v>16.801500000000001</v>
      </c>
      <c r="H1228">
        <v>16.801500000000001</v>
      </c>
      <c r="J1228" s="13">
        <v>40200</v>
      </c>
      <c r="K1228">
        <v>31.387799999999999</v>
      </c>
      <c r="L1228">
        <v>31.387799999999999</v>
      </c>
      <c r="M1228">
        <v>27.225300000000001</v>
      </c>
      <c r="N1228">
        <v>21.8855</v>
      </c>
      <c r="O1228">
        <v>18.2591</v>
      </c>
      <c r="P1228">
        <v>17.095099999999999</v>
      </c>
      <c r="Q1228">
        <v>17.0852</v>
      </c>
    </row>
    <row r="1229" spans="1:17" x14ac:dyDescent="0.25">
      <c r="A1229" s="1">
        <v>40140</v>
      </c>
      <c r="B1229">
        <v>24.6813</v>
      </c>
      <c r="C1229">
        <v>24.6813</v>
      </c>
      <c r="D1229">
        <v>21.605899999999998</v>
      </c>
      <c r="E1229">
        <v>18.319500000000001</v>
      </c>
      <c r="F1229">
        <v>16.2287</v>
      </c>
      <c r="G1229">
        <v>15.755000000000001</v>
      </c>
      <c r="H1229">
        <v>15.755000000000001</v>
      </c>
      <c r="J1229" s="13">
        <v>40203</v>
      </c>
      <c r="K1229">
        <v>31.0274</v>
      </c>
      <c r="L1229">
        <v>31.0274</v>
      </c>
      <c r="M1229">
        <v>26.895199999999999</v>
      </c>
      <c r="N1229">
        <v>21.1343</v>
      </c>
      <c r="O1229">
        <v>17.2471</v>
      </c>
      <c r="P1229">
        <v>16.329699999999999</v>
      </c>
      <c r="Q1229">
        <v>16.340399999999999</v>
      </c>
    </row>
    <row r="1230" spans="1:17" x14ac:dyDescent="0.25">
      <c r="A1230" s="1">
        <v>40141</v>
      </c>
      <c r="B1230">
        <v>24.307700000000001</v>
      </c>
      <c r="C1230">
        <v>24.307700000000001</v>
      </c>
      <c r="D1230">
        <v>21.1004</v>
      </c>
      <c r="E1230">
        <v>17.887799999999999</v>
      </c>
      <c r="F1230">
        <v>15.9907</v>
      </c>
      <c r="G1230">
        <v>15.648899999999999</v>
      </c>
      <c r="H1230">
        <v>15.648899999999999</v>
      </c>
      <c r="J1230" s="13">
        <v>40204</v>
      </c>
      <c r="K1230">
        <v>28.499400000000001</v>
      </c>
      <c r="L1230">
        <v>28.499400000000001</v>
      </c>
      <c r="M1230">
        <v>25.161899999999999</v>
      </c>
      <c r="N1230">
        <v>20.512499999999999</v>
      </c>
      <c r="O1230">
        <v>17.511900000000001</v>
      </c>
      <c r="P1230">
        <v>16.837900000000001</v>
      </c>
      <c r="Q1230">
        <v>16.847999999999999</v>
      </c>
    </row>
    <row r="1231" spans="1:17" x14ac:dyDescent="0.25">
      <c r="A1231" s="1">
        <v>40142</v>
      </c>
      <c r="B1231">
        <v>23.541599999999999</v>
      </c>
      <c r="C1231">
        <v>23.541599999999999</v>
      </c>
      <c r="D1231">
        <v>20.901599999999998</v>
      </c>
      <c r="E1231">
        <v>17.803699999999999</v>
      </c>
      <c r="F1231">
        <v>15.969099999999999</v>
      </c>
      <c r="G1231">
        <v>15.595499999999999</v>
      </c>
      <c r="H1231">
        <v>15.595499999999999</v>
      </c>
      <c r="J1231" s="13">
        <v>40205</v>
      </c>
      <c r="K1231">
        <v>29.4374</v>
      </c>
      <c r="L1231">
        <v>29.4374</v>
      </c>
      <c r="M1231">
        <v>25.720400000000001</v>
      </c>
      <c r="N1231">
        <v>21.188500000000001</v>
      </c>
      <c r="O1231">
        <v>18.167400000000001</v>
      </c>
      <c r="P1231">
        <v>17.345600000000001</v>
      </c>
      <c r="Q1231">
        <v>17.343900000000001</v>
      </c>
    </row>
    <row r="1232" spans="1:17" x14ac:dyDescent="0.25">
      <c r="A1232" s="1">
        <v>40144</v>
      </c>
      <c r="B1232">
        <v>27.593599999999999</v>
      </c>
      <c r="C1232">
        <v>27.593599999999999</v>
      </c>
      <c r="D1232">
        <v>24.580100000000002</v>
      </c>
      <c r="E1232">
        <v>21.138100000000001</v>
      </c>
      <c r="F1232">
        <v>18.951599999999999</v>
      </c>
      <c r="G1232">
        <v>18.313199999999998</v>
      </c>
      <c r="H1232">
        <v>18.313099999999999</v>
      </c>
      <c r="J1232" s="13">
        <v>40206</v>
      </c>
      <c r="K1232">
        <v>29.5061</v>
      </c>
      <c r="L1232">
        <v>29.5061</v>
      </c>
      <c r="M1232">
        <v>25.509499999999999</v>
      </c>
      <c r="N1232">
        <v>20.948399999999999</v>
      </c>
      <c r="O1232">
        <v>17.8172</v>
      </c>
      <c r="P1232">
        <v>16.921399999999998</v>
      </c>
      <c r="Q1232">
        <v>16.9192</v>
      </c>
    </row>
    <row r="1233" spans="1:17" x14ac:dyDescent="0.25">
      <c r="A1233" s="1">
        <v>40147</v>
      </c>
      <c r="B1233">
        <v>28.538399999999999</v>
      </c>
      <c r="C1233">
        <v>28.538399999999999</v>
      </c>
      <c r="D1233">
        <v>25.267700000000001</v>
      </c>
      <c r="E1233">
        <v>21.542300000000001</v>
      </c>
      <c r="F1233">
        <v>19.204599999999999</v>
      </c>
      <c r="G1233">
        <v>18.562100000000001</v>
      </c>
      <c r="H1233">
        <v>18.562100000000001</v>
      </c>
      <c r="J1233" s="13">
        <v>40207</v>
      </c>
      <c r="K1233">
        <v>29.368600000000001</v>
      </c>
      <c r="L1233">
        <v>29.368600000000001</v>
      </c>
      <c r="M1233">
        <v>26.069099999999999</v>
      </c>
      <c r="N1233">
        <v>21.747800000000002</v>
      </c>
      <c r="O1233">
        <v>18.778400000000001</v>
      </c>
      <c r="P1233">
        <v>18.033100000000001</v>
      </c>
      <c r="Q1233">
        <v>18.041799999999999</v>
      </c>
    </row>
    <row r="1234" spans="1:17" x14ac:dyDescent="0.25">
      <c r="A1234" s="1">
        <v>40148</v>
      </c>
      <c r="B1234">
        <v>25.566600000000001</v>
      </c>
      <c r="C1234">
        <v>25.566600000000001</v>
      </c>
      <c r="D1234">
        <v>22.425699999999999</v>
      </c>
      <c r="E1234">
        <v>18.752300000000002</v>
      </c>
      <c r="F1234">
        <v>16.610800000000001</v>
      </c>
      <c r="G1234">
        <v>16.2742</v>
      </c>
      <c r="H1234">
        <v>16.2742</v>
      </c>
      <c r="J1234" s="13">
        <v>40210</v>
      </c>
      <c r="K1234">
        <v>29.718599999999999</v>
      </c>
      <c r="L1234">
        <v>29.718599999999999</v>
      </c>
      <c r="M1234">
        <v>25.3187</v>
      </c>
      <c r="N1234">
        <v>20.389600000000002</v>
      </c>
      <c r="O1234">
        <v>17.311199999999999</v>
      </c>
      <c r="P1234">
        <v>16.937000000000001</v>
      </c>
      <c r="Q1234">
        <v>16.940799999999999</v>
      </c>
    </row>
    <row r="1235" spans="1:17" x14ac:dyDescent="0.25">
      <c r="A1235" s="1">
        <v>40149</v>
      </c>
      <c r="B1235">
        <v>24.959800000000001</v>
      </c>
      <c r="C1235">
        <v>24.959800000000001</v>
      </c>
      <c r="D1235">
        <v>22.000499999999999</v>
      </c>
      <c r="E1235">
        <v>18.3795</v>
      </c>
      <c r="F1235">
        <v>16.398299999999999</v>
      </c>
      <c r="G1235">
        <v>16.335599999999999</v>
      </c>
      <c r="H1235">
        <v>16.335599999999999</v>
      </c>
      <c r="J1235" s="13">
        <v>40211</v>
      </c>
      <c r="K1235">
        <v>27.21</v>
      </c>
      <c r="L1235">
        <v>27.21</v>
      </c>
      <c r="M1235">
        <v>23.456399999999999</v>
      </c>
      <c r="N1235">
        <v>18.343499999999999</v>
      </c>
      <c r="O1235">
        <v>15.774699999999999</v>
      </c>
      <c r="P1235">
        <v>16.987400000000001</v>
      </c>
      <c r="Q1235">
        <v>17.082000000000001</v>
      </c>
    </row>
    <row r="1236" spans="1:17" x14ac:dyDescent="0.25">
      <c r="A1236" s="1">
        <v>40150</v>
      </c>
      <c r="B1236">
        <v>24.886299999999999</v>
      </c>
      <c r="C1236">
        <v>24.886299999999999</v>
      </c>
      <c r="D1236">
        <v>22.013200000000001</v>
      </c>
      <c r="E1236">
        <v>18.5868</v>
      </c>
      <c r="F1236">
        <v>16.773599999999998</v>
      </c>
      <c r="G1236">
        <v>16.767199999999999</v>
      </c>
      <c r="H1236">
        <v>16.767199999999999</v>
      </c>
      <c r="J1236" s="13">
        <v>40212</v>
      </c>
      <c r="K1236">
        <v>28.928100000000001</v>
      </c>
      <c r="L1236">
        <v>28.928100000000001</v>
      </c>
      <c r="M1236">
        <v>24.3215</v>
      </c>
      <c r="N1236">
        <v>19.018599999999999</v>
      </c>
      <c r="O1236">
        <v>16.351099999999999</v>
      </c>
      <c r="P1236">
        <v>17.5411</v>
      </c>
      <c r="Q1236">
        <v>17.566400000000002</v>
      </c>
    </row>
    <row r="1237" spans="1:17" x14ac:dyDescent="0.25">
      <c r="A1237" s="1">
        <v>40151</v>
      </c>
      <c r="B1237">
        <v>25.975200000000001</v>
      </c>
      <c r="C1237">
        <v>25.975200000000001</v>
      </c>
      <c r="D1237">
        <v>22.709900000000001</v>
      </c>
      <c r="E1237">
        <v>19.2441</v>
      </c>
      <c r="F1237">
        <v>17.625399999999999</v>
      </c>
      <c r="G1237">
        <v>17.819500000000001</v>
      </c>
      <c r="H1237">
        <v>17.819500000000001</v>
      </c>
      <c r="J1237" s="13">
        <v>40213</v>
      </c>
      <c r="K1237">
        <v>32.781399999999998</v>
      </c>
      <c r="L1237">
        <v>32.781399999999998</v>
      </c>
      <c r="M1237">
        <v>28.484200000000001</v>
      </c>
      <c r="N1237">
        <v>23.293900000000001</v>
      </c>
      <c r="O1237">
        <v>19.988700000000001</v>
      </c>
      <c r="P1237">
        <v>19.4969</v>
      </c>
      <c r="Q1237">
        <v>19.528400000000001</v>
      </c>
    </row>
    <row r="1238" spans="1:17" x14ac:dyDescent="0.25">
      <c r="A1238" s="1">
        <v>40154</v>
      </c>
      <c r="B1238">
        <v>26.0504</v>
      </c>
      <c r="C1238">
        <v>26.0504</v>
      </c>
      <c r="D1238">
        <v>22.654900000000001</v>
      </c>
      <c r="E1238">
        <v>19.0501</v>
      </c>
      <c r="F1238">
        <v>17.478000000000002</v>
      </c>
      <c r="G1238">
        <v>17.881599999999999</v>
      </c>
      <c r="H1238">
        <v>17.881599999999999</v>
      </c>
      <c r="J1238" s="13">
        <v>40214</v>
      </c>
      <c r="K1238">
        <v>38.784799999999997</v>
      </c>
      <c r="L1238">
        <v>38.784799999999997</v>
      </c>
      <c r="M1238">
        <v>32.801699999999997</v>
      </c>
      <c r="N1238">
        <v>26.8734</v>
      </c>
      <c r="O1238">
        <v>22.975300000000001</v>
      </c>
      <c r="P1238">
        <v>22.025099999999998</v>
      </c>
      <c r="Q1238">
        <v>22.0261</v>
      </c>
    </row>
    <row r="1239" spans="1:17" x14ac:dyDescent="0.25">
      <c r="A1239" s="1">
        <v>40155</v>
      </c>
      <c r="B1239">
        <v>27.566099999999999</v>
      </c>
      <c r="C1239">
        <v>27.566099999999999</v>
      </c>
      <c r="D1239">
        <v>23.724599999999999</v>
      </c>
      <c r="E1239">
        <v>19.7745</v>
      </c>
      <c r="F1239">
        <v>17.864899999999999</v>
      </c>
      <c r="G1239">
        <v>18.026399999999999</v>
      </c>
      <c r="H1239">
        <v>18.026399999999999</v>
      </c>
      <c r="J1239" s="13">
        <v>40217</v>
      </c>
      <c r="K1239">
        <v>34.493099999999998</v>
      </c>
      <c r="L1239">
        <v>34.493099999999998</v>
      </c>
      <c r="M1239">
        <v>29.0029</v>
      </c>
      <c r="N1239">
        <v>23.068999999999999</v>
      </c>
      <c r="O1239">
        <v>20.1129</v>
      </c>
      <c r="P1239">
        <v>21.867100000000001</v>
      </c>
      <c r="Q1239">
        <v>21.997199999999999</v>
      </c>
    </row>
    <row r="1240" spans="1:17" x14ac:dyDescent="0.25">
      <c r="A1240" s="1">
        <v>40156</v>
      </c>
      <c r="B1240">
        <v>27.986499999999999</v>
      </c>
      <c r="C1240">
        <v>27.986499999999999</v>
      </c>
      <c r="D1240">
        <v>23.791499999999999</v>
      </c>
      <c r="E1240">
        <v>19.4298</v>
      </c>
      <c r="F1240">
        <v>17.330100000000002</v>
      </c>
      <c r="G1240">
        <v>17.5199</v>
      </c>
      <c r="H1240">
        <v>17.5199</v>
      </c>
      <c r="J1240" s="13">
        <v>40218</v>
      </c>
      <c r="K1240">
        <v>33.536299999999997</v>
      </c>
      <c r="L1240">
        <v>33.536299999999997</v>
      </c>
      <c r="M1240">
        <v>28.120899999999999</v>
      </c>
      <c r="N1240">
        <v>22.014199999999999</v>
      </c>
      <c r="O1240">
        <v>19.837900000000001</v>
      </c>
      <c r="P1240">
        <v>22.186399999999999</v>
      </c>
      <c r="Q1240">
        <v>22.3093</v>
      </c>
    </row>
    <row r="1241" spans="1:17" x14ac:dyDescent="0.25">
      <c r="A1241" s="1">
        <v>40157</v>
      </c>
      <c r="B1241">
        <v>26.803899999999999</v>
      </c>
      <c r="C1241">
        <v>26.803899999999999</v>
      </c>
      <c r="D1241">
        <v>22.2456</v>
      </c>
      <c r="E1241">
        <v>17.817900000000002</v>
      </c>
      <c r="F1241">
        <v>16.0943</v>
      </c>
      <c r="G1241">
        <v>16.956499999999998</v>
      </c>
      <c r="H1241">
        <v>16.956499999999998</v>
      </c>
      <c r="J1241" s="13">
        <v>40219</v>
      </c>
      <c r="K1241">
        <v>32.8108</v>
      </c>
      <c r="L1241">
        <v>32.8108</v>
      </c>
      <c r="M1241">
        <v>27.886199999999999</v>
      </c>
      <c r="N1241">
        <v>21.798200000000001</v>
      </c>
      <c r="O1241">
        <v>19.7331</v>
      </c>
      <c r="P1241">
        <v>23.576899999999998</v>
      </c>
      <c r="Q1241">
        <v>23.88</v>
      </c>
    </row>
    <row r="1242" spans="1:17" x14ac:dyDescent="0.25">
      <c r="A1242" s="1">
        <v>40158</v>
      </c>
      <c r="B1242">
        <v>25.2057</v>
      </c>
      <c r="C1242">
        <v>25.205200000000001</v>
      </c>
      <c r="D1242">
        <v>21.5639</v>
      </c>
      <c r="E1242">
        <v>17.072500000000002</v>
      </c>
      <c r="F1242">
        <v>15.6829</v>
      </c>
      <c r="G1242">
        <v>17.7864</v>
      </c>
      <c r="H1242">
        <v>17.7864</v>
      </c>
      <c r="J1242" s="13">
        <v>40220</v>
      </c>
      <c r="K1242">
        <v>33.790900000000001</v>
      </c>
      <c r="L1242">
        <v>33.790900000000001</v>
      </c>
      <c r="M1242">
        <v>27.297999999999998</v>
      </c>
      <c r="N1242">
        <v>20.6051</v>
      </c>
      <c r="O1242">
        <v>18.6907</v>
      </c>
      <c r="P1242">
        <v>20.6509</v>
      </c>
      <c r="Q1242">
        <v>20.6509</v>
      </c>
    </row>
    <row r="1243" spans="1:17" x14ac:dyDescent="0.25">
      <c r="A1243" s="1">
        <v>40161</v>
      </c>
      <c r="B1243">
        <v>25.9482</v>
      </c>
      <c r="C1243">
        <v>25.9482</v>
      </c>
      <c r="D1243">
        <v>21.4176</v>
      </c>
      <c r="E1243">
        <v>16.737200000000001</v>
      </c>
      <c r="F1243">
        <v>15.696899999999999</v>
      </c>
      <c r="G1243">
        <v>18.0991</v>
      </c>
      <c r="H1243">
        <v>18.0991</v>
      </c>
      <c r="J1243" s="13">
        <v>40221</v>
      </c>
      <c r="K1243">
        <v>34.3645</v>
      </c>
      <c r="L1243">
        <v>34.3645</v>
      </c>
      <c r="M1243">
        <v>27.028199999999998</v>
      </c>
      <c r="N1243">
        <v>20.046099999999999</v>
      </c>
      <c r="O1243">
        <v>19.487100000000002</v>
      </c>
      <c r="P1243">
        <v>25.620899999999999</v>
      </c>
      <c r="Q1243">
        <v>25.7957</v>
      </c>
    </row>
    <row r="1244" spans="1:17" x14ac:dyDescent="0.25">
      <c r="A1244" s="1">
        <v>40162</v>
      </c>
      <c r="B1244">
        <v>26.0471</v>
      </c>
      <c r="C1244">
        <v>26.0471</v>
      </c>
      <c r="D1244">
        <v>21.549499999999998</v>
      </c>
      <c r="E1244">
        <v>16.6082</v>
      </c>
      <c r="F1244">
        <v>15.362399999999999</v>
      </c>
      <c r="G1244">
        <v>18.217500000000001</v>
      </c>
      <c r="H1244">
        <v>18.217500000000001</v>
      </c>
      <c r="J1244" s="13">
        <v>40225</v>
      </c>
      <c r="K1244">
        <v>45.088900000000002</v>
      </c>
      <c r="L1244">
        <v>45.088900000000002</v>
      </c>
      <c r="M1244">
        <v>34.186199999999999</v>
      </c>
      <c r="N1244">
        <v>22.6495</v>
      </c>
      <c r="O1244">
        <v>26.317599999999999</v>
      </c>
      <c r="P1244">
        <v>29.539000000000001</v>
      </c>
      <c r="Q1244">
        <v>29.539000000000001</v>
      </c>
    </row>
    <row r="1245" spans="1:17" x14ac:dyDescent="0.25">
      <c r="A1245" s="1">
        <v>40163</v>
      </c>
      <c r="B1245">
        <v>26.722999999999999</v>
      </c>
      <c r="C1245">
        <v>26.722999999999999</v>
      </c>
      <c r="D1245">
        <v>21.674399999999999</v>
      </c>
      <c r="E1245">
        <v>16.613199999999999</v>
      </c>
      <c r="F1245">
        <v>15.8</v>
      </c>
      <c r="G1245">
        <v>18.952200000000001</v>
      </c>
      <c r="H1245">
        <v>18.952200000000001</v>
      </c>
      <c r="J1245" s="13">
        <v>40226</v>
      </c>
      <c r="K1245">
        <v>53.713700000000003</v>
      </c>
      <c r="L1245">
        <v>53.713700000000003</v>
      </c>
      <c r="M1245">
        <v>39.552300000000002</v>
      </c>
      <c r="N1245">
        <v>21.832599999999999</v>
      </c>
      <c r="O1245">
        <v>26.926400000000001</v>
      </c>
      <c r="P1245">
        <v>27.7745</v>
      </c>
      <c r="Q1245">
        <v>27.7745</v>
      </c>
    </row>
    <row r="1246" spans="1:17" x14ac:dyDescent="0.25">
      <c r="A1246" s="1">
        <v>40164</v>
      </c>
      <c r="B1246">
        <v>30.126300000000001</v>
      </c>
      <c r="C1246">
        <v>30.124199999999998</v>
      </c>
      <c r="D1246">
        <v>24.643999999999998</v>
      </c>
      <c r="E1246">
        <v>18.8126</v>
      </c>
      <c r="F1246">
        <v>17.465699999999998</v>
      </c>
      <c r="G1246">
        <v>20.462299999999999</v>
      </c>
      <c r="H1246">
        <v>20.462299999999999</v>
      </c>
      <c r="J1246" s="13">
        <v>40227</v>
      </c>
      <c r="K1246">
        <v>61.130099999999999</v>
      </c>
      <c r="L1246">
        <v>61.130099999999999</v>
      </c>
      <c r="M1246">
        <v>44.952500000000001</v>
      </c>
      <c r="N1246">
        <v>19.430599999999998</v>
      </c>
      <c r="O1246">
        <v>20.496300000000002</v>
      </c>
      <c r="P1246">
        <v>20.496300000000002</v>
      </c>
      <c r="Q1246">
        <v>20.496300000000002</v>
      </c>
    </row>
    <row r="1247" spans="1:17" x14ac:dyDescent="0.25">
      <c r="A1247" s="1">
        <v>40165</v>
      </c>
      <c r="B1247">
        <v>30.8767</v>
      </c>
      <c r="C1247">
        <v>30.8767</v>
      </c>
      <c r="D1247">
        <v>24.520399999999999</v>
      </c>
      <c r="E1247">
        <v>17.828399999999998</v>
      </c>
      <c r="F1247">
        <v>16.164000000000001</v>
      </c>
      <c r="G1247">
        <v>19.021799999999999</v>
      </c>
      <c r="H1247">
        <v>19.021799999999999</v>
      </c>
      <c r="J1247" s="13">
        <v>40231</v>
      </c>
      <c r="K1247">
        <v>24.779199999999999</v>
      </c>
      <c r="L1247">
        <v>24.779199999999999</v>
      </c>
      <c r="M1247">
        <v>21.1023</v>
      </c>
      <c r="N1247">
        <v>16.5319</v>
      </c>
      <c r="O1247">
        <v>14.720800000000001</v>
      </c>
      <c r="P1247">
        <v>15.8314</v>
      </c>
      <c r="Q1247">
        <v>15.8314</v>
      </c>
    </row>
    <row r="1248" spans="1:17" x14ac:dyDescent="0.25">
      <c r="A1248" s="1">
        <v>40168</v>
      </c>
      <c r="B1248">
        <v>25.927499999999998</v>
      </c>
      <c r="C1248">
        <v>25.927499999999998</v>
      </c>
      <c r="D1248">
        <v>21.846800000000002</v>
      </c>
      <c r="E1248">
        <v>16.884399999999999</v>
      </c>
      <c r="F1248">
        <v>14.649699999999999</v>
      </c>
      <c r="G1248">
        <v>15.2784</v>
      </c>
      <c r="H1248">
        <v>15.3102</v>
      </c>
      <c r="J1248" s="13">
        <v>40232</v>
      </c>
      <c r="K1248">
        <v>27.1464</v>
      </c>
      <c r="L1248">
        <v>27.1464</v>
      </c>
      <c r="M1248">
        <v>22.891500000000001</v>
      </c>
      <c r="N1248">
        <v>18.443899999999999</v>
      </c>
      <c r="O1248">
        <v>16.1403</v>
      </c>
      <c r="P1248">
        <v>16.3536</v>
      </c>
      <c r="Q1248">
        <v>16.3536</v>
      </c>
    </row>
    <row r="1249" spans="1:17" x14ac:dyDescent="0.25">
      <c r="A1249" s="1">
        <v>40169</v>
      </c>
      <c r="B1249">
        <v>25.424600000000002</v>
      </c>
      <c r="C1249">
        <v>25.424600000000002</v>
      </c>
      <c r="D1249">
        <v>20.984999999999999</v>
      </c>
      <c r="E1249">
        <v>16.015499999999999</v>
      </c>
      <c r="F1249">
        <v>14.041399999999999</v>
      </c>
      <c r="G1249">
        <v>15.0579</v>
      </c>
      <c r="H1249">
        <v>15.0579</v>
      </c>
      <c r="J1249" s="13">
        <v>40233</v>
      </c>
      <c r="K1249">
        <v>26.223199999999999</v>
      </c>
      <c r="L1249">
        <v>26.223199999999999</v>
      </c>
      <c r="M1249">
        <v>22.388500000000001</v>
      </c>
      <c r="N1249">
        <v>17.820900000000002</v>
      </c>
      <c r="O1249">
        <v>15.6243</v>
      </c>
      <c r="P1249">
        <v>16.3188</v>
      </c>
      <c r="Q1249">
        <v>16.3188</v>
      </c>
    </row>
    <row r="1250" spans="1:17" x14ac:dyDescent="0.25">
      <c r="A1250" s="1">
        <v>40170</v>
      </c>
      <c r="B1250">
        <v>24.652899999999999</v>
      </c>
      <c r="C1250">
        <v>24.652899999999999</v>
      </c>
      <c r="D1250">
        <v>20.8855</v>
      </c>
      <c r="E1250">
        <v>15.846399999999999</v>
      </c>
      <c r="F1250">
        <v>14.0398</v>
      </c>
      <c r="G1250">
        <v>15.493600000000001</v>
      </c>
      <c r="H1250">
        <v>15.581300000000001</v>
      </c>
      <c r="J1250" s="13">
        <v>40234</v>
      </c>
      <c r="K1250">
        <v>26.255199999999999</v>
      </c>
      <c r="L1250">
        <v>26.255199999999999</v>
      </c>
      <c r="M1250">
        <v>22.640899999999998</v>
      </c>
      <c r="N1250">
        <v>17.731000000000002</v>
      </c>
      <c r="O1250">
        <v>15.229699999999999</v>
      </c>
      <c r="P1250">
        <v>16.223600000000001</v>
      </c>
      <c r="Q1250">
        <v>16.223600000000001</v>
      </c>
    </row>
    <row r="1251" spans="1:17" x14ac:dyDescent="0.25">
      <c r="A1251" s="1">
        <v>40171</v>
      </c>
      <c r="B1251">
        <v>25.267299999999999</v>
      </c>
      <c r="C1251">
        <v>25.267299999999999</v>
      </c>
      <c r="D1251">
        <v>20.587</v>
      </c>
      <c r="E1251">
        <v>15.536799999999999</v>
      </c>
      <c r="F1251">
        <v>14.2163</v>
      </c>
      <c r="G1251">
        <v>15.9133</v>
      </c>
      <c r="H1251">
        <v>15.926299999999999</v>
      </c>
      <c r="J1251" s="13">
        <v>40235</v>
      </c>
      <c r="K1251">
        <v>25.639500000000002</v>
      </c>
      <c r="L1251">
        <v>25.639500000000002</v>
      </c>
      <c r="M1251">
        <v>21.220300000000002</v>
      </c>
      <c r="N1251">
        <v>16.284600000000001</v>
      </c>
      <c r="O1251">
        <v>14.3567</v>
      </c>
      <c r="P1251">
        <v>15.683999999999999</v>
      </c>
      <c r="Q1251">
        <v>15.683999999999999</v>
      </c>
    </row>
    <row r="1252" spans="1:17" x14ac:dyDescent="0.25">
      <c r="A1252" s="1">
        <v>40175</v>
      </c>
      <c r="B1252">
        <v>26.6998</v>
      </c>
      <c r="C1252">
        <v>26.6998</v>
      </c>
      <c r="D1252">
        <v>22.145</v>
      </c>
      <c r="E1252">
        <v>16.547799999999999</v>
      </c>
      <c r="F1252">
        <v>15.1814</v>
      </c>
      <c r="G1252">
        <v>17.580400000000001</v>
      </c>
      <c r="H1252">
        <v>17.6492</v>
      </c>
      <c r="J1252" s="13">
        <v>40238</v>
      </c>
      <c r="K1252">
        <v>26.549099999999999</v>
      </c>
      <c r="L1252">
        <v>26.549099999999999</v>
      </c>
      <c r="M1252">
        <v>21.654199999999999</v>
      </c>
      <c r="N1252">
        <v>16.342700000000001</v>
      </c>
      <c r="O1252">
        <v>14.745100000000001</v>
      </c>
      <c r="P1252">
        <v>16.499300000000002</v>
      </c>
      <c r="Q1252">
        <v>16.499300000000002</v>
      </c>
    </row>
    <row r="1253" spans="1:17" x14ac:dyDescent="0.25">
      <c r="A1253" s="1">
        <v>40176</v>
      </c>
      <c r="B1253">
        <v>26.860600000000002</v>
      </c>
      <c r="C1253">
        <v>26.860600000000002</v>
      </c>
      <c r="D1253">
        <v>21.729199999999999</v>
      </c>
      <c r="E1253">
        <v>16.353899999999999</v>
      </c>
      <c r="F1253">
        <v>15.222</v>
      </c>
      <c r="G1253">
        <v>17.345099999999999</v>
      </c>
      <c r="H1253">
        <v>17.345099999999999</v>
      </c>
      <c r="J1253" s="13">
        <v>40239</v>
      </c>
      <c r="K1253">
        <v>25.153199999999998</v>
      </c>
      <c r="L1253">
        <v>25.153199999999998</v>
      </c>
      <c r="M1253">
        <v>20.606000000000002</v>
      </c>
      <c r="N1253">
        <v>15.540800000000001</v>
      </c>
      <c r="O1253">
        <v>14.648</v>
      </c>
      <c r="P1253">
        <v>17.264700000000001</v>
      </c>
      <c r="Q1253">
        <v>17.264700000000001</v>
      </c>
    </row>
    <row r="1254" spans="1:17" x14ac:dyDescent="0.25">
      <c r="A1254" s="1">
        <v>40177</v>
      </c>
      <c r="B1254">
        <v>27.317599999999999</v>
      </c>
      <c r="C1254">
        <v>27.317599999999999</v>
      </c>
      <c r="D1254">
        <v>22.240300000000001</v>
      </c>
      <c r="E1254">
        <v>16.495699999999999</v>
      </c>
      <c r="F1254">
        <v>15.032400000000001</v>
      </c>
      <c r="G1254">
        <v>16.986499999999999</v>
      </c>
      <c r="H1254">
        <v>17.030999999999999</v>
      </c>
      <c r="J1254" s="13">
        <v>40240</v>
      </c>
      <c r="K1254">
        <v>25.369399999999999</v>
      </c>
      <c r="L1254">
        <v>25.369399999999999</v>
      </c>
      <c r="M1254">
        <v>21.017099999999999</v>
      </c>
      <c r="N1254">
        <v>15.751799999999999</v>
      </c>
      <c r="O1254">
        <v>14.911899999999999</v>
      </c>
      <c r="P1254">
        <v>17.952200000000001</v>
      </c>
      <c r="Q1254">
        <v>17.952200000000001</v>
      </c>
    </row>
    <row r="1255" spans="1:17" x14ac:dyDescent="0.25">
      <c r="A1255" s="1">
        <v>40178</v>
      </c>
      <c r="B1255">
        <v>28.5794</v>
      </c>
      <c r="C1255">
        <v>28.5794</v>
      </c>
      <c r="D1255">
        <v>23.224299999999999</v>
      </c>
      <c r="E1255">
        <v>16.673300000000001</v>
      </c>
      <c r="F1255">
        <v>15.281499999999999</v>
      </c>
      <c r="G1255">
        <v>18.110199999999999</v>
      </c>
      <c r="H1255">
        <v>18.210100000000001</v>
      </c>
      <c r="J1255" s="13">
        <v>40241</v>
      </c>
      <c r="K1255">
        <v>25.364000000000001</v>
      </c>
      <c r="L1255">
        <v>25.364000000000001</v>
      </c>
      <c r="M1255">
        <v>20.575600000000001</v>
      </c>
      <c r="N1255">
        <v>15.363099999999999</v>
      </c>
      <c r="O1255">
        <v>15.19</v>
      </c>
      <c r="P1255">
        <v>18.443000000000001</v>
      </c>
      <c r="Q1255">
        <v>18.443000000000001</v>
      </c>
    </row>
    <row r="1256" spans="1:17" x14ac:dyDescent="0.25">
      <c r="A1256" s="1">
        <v>40182</v>
      </c>
      <c r="B1256">
        <v>23.991800000000001</v>
      </c>
      <c r="C1256">
        <v>23.991800000000001</v>
      </c>
      <c r="D1256">
        <v>21.3917</v>
      </c>
      <c r="E1256">
        <v>17.903300000000002</v>
      </c>
      <c r="F1256">
        <v>15.540800000000001</v>
      </c>
      <c r="G1256">
        <v>14.691599999999999</v>
      </c>
      <c r="H1256">
        <v>14.686199999999999</v>
      </c>
      <c r="J1256" s="13">
        <v>40242</v>
      </c>
      <c r="K1256">
        <v>23.418900000000001</v>
      </c>
      <c r="L1256">
        <v>23.418900000000001</v>
      </c>
      <c r="M1256">
        <v>18.863700000000001</v>
      </c>
      <c r="N1256">
        <v>13.8992</v>
      </c>
      <c r="O1256">
        <v>14.8407</v>
      </c>
      <c r="P1256">
        <v>17.9405</v>
      </c>
      <c r="Q1256">
        <v>17.9405</v>
      </c>
    </row>
    <row r="1257" spans="1:17" x14ac:dyDescent="0.25">
      <c r="A1257" s="1">
        <v>40183</v>
      </c>
      <c r="B1257">
        <v>23.549900000000001</v>
      </c>
      <c r="C1257">
        <v>23.549900000000001</v>
      </c>
      <c r="D1257">
        <v>21.001799999999999</v>
      </c>
      <c r="E1257">
        <v>17.632400000000001</v>
      </c>
      <c r="F1257">
        <v>15.503299999999999</v>
      </c>
      <c r="G1257">
        <v>14.8697</v>
      </c>
      <c r="H1257">
        <v>14.8668</v>
      </c>
      <c r="J1257" s="13">
        <v>40245</v>
      </c>
      <c r="K1257">
        <v>24.633199999999999</v>
      </c>
      <c r="L1257">
        <v>24.633199999999999</v>
      </c>
      <c r="M1257">
        <v>19.526599999999998</v>
      </c>
      <c r="N1257">
        <v>14.6471</v>
      </c>
      <c r="O1257">
        <v>15.9191</v>
      </c>
      <c r="P1257">
        <v>18.745799999999999</v>
      </c>
      <c r="Q1257">
        <v>18.745799999999999</v>
      </c>
    </row>
    <row r="1258" spans="1:17" x14ac:dyDescent="0.25">
      <c r="A1258" s="1">
        <v>40184</v>
      </c>
      <c r="B1258">
        <v>23.2194</v>
      </c>
      <c r="C1258">
        <v>23.2194</v>
      </c>
      <c r="D1258">
        <v>20.247</v>
      </c>
      <c r="E1258">
        <v>16.867599999999999</v>
      </c>
      <c r="F1258">
        <v>14.8489</v>
      </c>
      <c r="G1258">
        <v>14.3927</v>
      </c>
      <c r="H1258">
        <v>14.3927</v>
      </c>
      <c r="J1258" s="13">
        <v>40246</v>
      </c>
      <c r="K1258">
        <v>26.804099999999998</v>
      </c>
      <c r="L1258">
        <v>26.804099999999998</v>
      </c>
      <c r="M1258">
        <v>19.582000000000001</v>
      </c>
      <c r="N1258">
        <v>14.3438</v>
      </c>
      <c r="O1258">
        <v>16.2639</v>
      </c>
      <c r="P1258">
        <v>17.814599999999999</v>
      </c>
      <c r="Q1258">
        <v>17.814599999999999</v>
      </c>
    </row>
    <row r="1259" spans="1:17" x14ac:dyDescent="0.25">
      <c r="A1259" s="1">
        <v>40185</v>
      </c>
      <c r="B1259">
        <v>22.479500000000002</v>
      </c>
      <c r="C1259">
        <v>22.479500000000002</v>
      </c>
      <c r="D1259">
        <v>19.997800000000002</v>
      </c>
      <c r="E1259">
        <v>16.579799999999999</v>
      </c>
      <c r="F1259">
        <v>14.4816</v>
      </c>
      <c r="G1259">
        <v>13.972300000000001</v>
      </c>
      <c r="H1259">
        <v>13.972099999999999</v>
      </c>
      <c r="J1259" s="13">
        <v>40247</v>
      </c>
      <c r="K1259">
        <v>26.379000000000001</v>
      </c>
      <c r="L1259">
        <v>26.379000000000001</v>
      </c>
      <c r="M1259">
        <v>20.3919</v>
      </c>
      <c r="N1259">
        <v>14.427899999999999</v>
      </c>
      <c r="O1259">
        <v>16.311299999999999</v>
      </c>
      <c r="P1259">
        <v>17.235800000000001</v>
      </c>
      <c r="Q1259">
        <v>17.235800000000001</v>
      </c>
    </row>
    <row r="1260" spans="1:17" x14ac:dyDescent="0.25">
      <c r="A1260" s="1">
        <v>40186</v>
      </c>
      <c r="B1260">
        <v>21.9727</v>
      </c>
      <c r="C1260">
        <v>21.9727</v>
      </c>
      <c r="D1260">
        <v>19.6036</v>
      </c>
      <c r="E1260">
        <v>16.417999999999999</v>
      </c>
      <c r="F1260">
        <v>14.869300000000001</v>
      </c>
      <c r="G1260">
        <v>14.843299999999999</v>
      </c>
      <c r="H1260">
        <v>14.8536</v>
      </c>
      <c r="J1260" s="13">
        <v>40248</v>
      </c>
      <c r="K1260">
        <v>29.349</v>
      </c>
      <c r="L1260">
        <v>29.349</v>
      </c>
      <c r="M1260">
        <v>20.951899999999998</v>
      </c>
      <c r="N1260">
        <v>14.3643</v>
      </c>
      <c r="O1260">
        <v>16.817499999999999</v>
      </c>
      <c r="P1260">
        <v>18.584900000000001</v>
      </c>
      <c r="Q1260">
        <v>18.584900000000001</v>
      </c>
    </row>
    <row r="1261" spans="1:17" x14ac:dyDescent="0.25">
      <c r="A1261" s="1">
        <v>40189</v>
      </c>
      <c r="B1261">
        <v>22.736899999999999</v>
      </c>
      <c r="C1261">
        <v>22.736899999999999</v>
      </c>
      <c r="D1261">
        <v>20.0777</v>
      </c>
      <c r="E1261">
        <v>16.807200000000002</v>
      </c>
      <c r="F1261">
        <v>15.0875</v>
      </c>
      <c r="G1261">
        <v>14.9163</v>
      </c>
      <c r="H1261">
        <v>14.9163</v>
      </c>
      <c r="J1261" s="13">
        <v>40249</v>
      </c>
      <c r="K1261">
        <v>28.633700000000001</v>
      </c>
      <c r="L1261">
        <v>28.633700000000001</v>
      </c>
      <c r="M1261">
        <v>20.838899999999999</v>
      </c>
      <c r="N1261">
        <v>13.7041</v>
      </c>
      <c r="O1261">
        <v>17.625</v>
      </c>
      <c r="P1261">
        <v>21.192699999999999</v>
      </c>
      <c r="Q1261">
        <v>21.192699999999999</v>
      </c>
    </row>
    <row r="1262" spans="1:17" x14ac:dyDescent="0.25">
      <c r="A1262" s="1">
        <v>40190</v>
      </c>
      <c r="B1262">
        <v>23.7134</v>
      </c>
      <c r="C1262">
        <v>23.7134</v>
      </c>
      <c r="D1262">
        <v>20.955100000000002</v>
      </c>
      <c r="E1262">
        <v>17.503699999999998</v>
      </c>
      <c r="F1262">
        <v>15.6792</v>
      </c>
      <c r="G1262">
        <v>15.5387</v>
      </c>
      <c r="H1262">
        <v>15.5427</v>
      </c>
      <c r="J1262" s="13">
        <v>40252</v>
      </c>
      <c r="K1262">
        <v>39.612099999999998</v>
      </c>
      <c r="L1262">
        <v>39.612099999999998</v>
      </c>
      <c r="M1262">
        <v>26.782499999999999</v>
      </c>
      <c r="N1262">
        <v>16.9755</v>
      </c>
      <c r="O1262">
        <v>20.052499999999998</v>
      </c>
      <c r="P1262">
        <v>20.546500000000002</v>
      </c>
      <c r="Q1262">
        <v>20.546500000000002</v>
      </c>
    </row>
    <row r="1263" spans="1:17" x14ac:dyDescent="0.25">
      <c r="A1263" s="1">
        <v>40191</v>
      </c>
      <c r="B1263">
        <v>22.8826</v>
      </c>
      <c r="C1263">
        <v>22.8826</v>
      </c>
      <c r="D1263">
        <v>19.799800000000001</v>
      </c>
      <c r="E1263">
        <v>16.013000000000002</v>
      </c>
      <c r="F1263">
        <v>14.1275</v>
      </c>
      <c r="G1263">
        <v>14.121600000000001</v>
      </c>
      <c r="H1263">
        <v>14.121600000000001</v>
      </c>
      <c r="J1263" s="13">
        <v>40253</v>
      </c>
      <c r="K1263">
        <v>43.432400000000001</v>
      </c>
      <c r="L1263">
        <v>43.432400000000001</v>
      </c>
      <c r="M1263">
        <v>29.208200000000001</v>
      </c>
      <c r="N1263">
        <v>16.863099999999999</v>
      </c>
      <c r="O1263">
        <v>19.627400000000002</v>
      </c>
      <c r="P1263">
        <v>19.627400000000002</v>
      </c>
      <c r="Q1263">
        <v>19.627400000000002</v>
      </c>
    </row>
    <row r="1264" spans="1:17" x14ac:dyDescent="0.25">
      <c r="A1264" s="1">
        <v>40192</v>
      </c>
      <c r="B1264">
        <v>22.924900000000001</v>
      </c>
      <c r="C1264">
        <v>22.924900000000001</v>
      </c>
      <c r="D1264">
        <v>19.316299999999998</v>
      </c>
      <c r="E1264">
        <v>15.421200000000001</v>
      </c>
      <c r="F1264">
        <v>13.642200000000001</v>
      </c>
      <c r="G1264">
        <v>13.7317</v>
      </c>
      <c r="H1264">
        <v>13.7317</v>
      </c>
      <c r="J1264" s="13">
        <v>40254</v>
      </c>
      <c r="K1264">
        <v>44.907899999999998</v>
      </c>
      <c r="L1264">
        <v>44.907899999999998</v>
      </c>
      <c r="M1264">
        <v>33.156399999999998</v>
      </c>
      <c r="N1264">
        <v>16.7163</v>
      </c>
      <c r="O1264">
        <v>23.160900000000002</v>
      </c>
      <c r="P1264">
        <v>23.160900000000002</v>
      </c>
      <c r="Q1264">
        <v>23.160900000000002</v>
      </c>
    </row>
    <row r="1265" spans="1:17" x14ac:dyDescent="0.25">
      <c r="A1265" s="1">
        <v>40193</v>
      </c>
      <c r="B1265">
        <v>23.993099999999998</v>
      </c>
      <c r="C1265">
        <v>23.993099999999998</v>
      </c>
      <c r="D1265">
        <v>20.750599999999999</v>
      </c>
      <c r="E1265">
        <v>16.635999999999999</v>
      </c>
      <c r="F1265">
        <v>14.518000000000001</v>
      </c>
      <c r="G1265">
        <v>14.478999999999999</v>
      </c>
      <c r="H1265">
        <v>14.4863</v>
      </c>
      <c r="J1265" s="13">
        <v>40255</v>
      </c>
      <c r="K1265">
        <v>61.445300000000003</v>
      </c>
      <c r="L1265">
        <v>61.445300000000003</v>
      </c>
      <c r="M1265">
        <v>46.202500000000001</v>
      </c>
      <c r="N1265">
        <v>16.984999999999999</v>
      </c>
      <c r="O1265">
        <v>27.713100000000001</v>
      </c>
      <c r="P1265">
        <v>27.713100000000001</v>
      </c>
      <c r="Q1265">
        <v>27.713100000000001</v>
      </c>
    </row>
    <row r="1266" spans="1:17" x14ac:dyDescent="0.25">
      <c r="A1266" s="1">
        <v>40197</v>
      </c>
      <c r="B1266">
        <v>22.561699999999998</v>
      </c>
      <c r="C1266">
        <v>22.561699999999998</v>
      </c>
      <c r="D1266">
        <v>19.942599999999999</v>
      </c>
      <c r="E1266">
        <v>16.801500000000001</v>
      </c>
      <c r="F1266">
        <v>14.614599999999999</v>
      </c>
      <c r="G1266">
        <v>13.872</v>
      </c>
      <c r="H1266">
        <v>13.872</v>
      </c>
      <c r="J1266" s="13">
        <v>40259</v>
      </c>
      <c r="K1266">
        <v>26.032299999999999</v>
      </c>
      <c r="L1266">
        <v>26.032299999999999</v>
      </c>
      <c r="M1266">
        <v>20.245999999999999</v>
      </c>
      <c r="N1266">
        <v>13.214499999999999</v>
      </c>
      <c r="O1266">
        <v>13.3332</v>
      </c>
      <c r="P1266">
        <v>13.7105</v>
      </c>
      <c r="Q1266">
        <v>13.7105</v>
      </c>
    </row>
    <row r="1267" spans="1:17" x14ac:dyDescent="0.25">
      <c r="A1267" s="1">
        <v>40198</v>
      </c>
      <c r="B1267">
        <v>23.107600000000001</v>
      </c>
      <c r="C1267">
        <v>23.107600000000001</v>
      </c>
      <c r="D1267">
        <v>20.566500000000001</v>
      </c>
      <c r="E1267">
        <v>17.419499999999999</v>
      </c>
      <c r="F1267">
        <v>15.1602</v>
      </c>
      <c r="G1267">
        <v>14.336600000000001</v>
      </c>
      <c r="H1267">
        <v>14.336</v>
      </c>
      <c r="J1267" s="13">
        <v>40260</v>
      </c>
      <c r="K1267">
        <v>26.8597</v>
      </c>
      <c r="L1267">
        <v>26.8597</v>
      </c>
      <c r="M1267">
        <v>20.159600000000001</v>
      </c>
      <c r="N1267">
        <v>12.6655</v>
      </c>
      <c r="O1267">
        <v>13.6403</v>
      </c>
      <c r="P1267">
        <v>13.900399999999999</v>
      </c>
      <c r="Q1267">
        <v>13.900399999999999</v>
      </c>
    </row>
    <row r="1268" spans="1:17" x14ac:dyDescent="0.25">
      <c r="A1268" s="1">
        <v>40199</v>
      </c>
      <c r="B1268">
        <v>24.586099999999998</v>
      </c>
      <c r="C1268">
        <v>24.586099999999998</v>
      </c>
      <c r="D1268">
        <v>22.185600000000001</v>
      </c>
      <c r="E1268">
        <v>18.804500000000001</v>
      </c>
      <c r="F1268">
        <v>16.3127</v>
      </c>
      <c r="G1268">
        <v>15.195399999999999</v>
      </c>
      <c r="H1268">
        <v>15.194800000000001</v>
      </c>
      <c r="J1268" s="13">
        <v>40261</v>
      </c>
      <c r="K1268">
        <v>29.221900000000002</v>
      </c>
      <c r="L1268">
        <v>29.221900000000002</v>
      </c>
      <c r="M1268">
        <v>21.704799999999999</v>
      </c>
      <c r="N1268">
        <v>14.0373</v>
      </c>
      <c r="O1268">
        <v>15.357699999999999</v>
      </c>
      <c r="P1268">
        <v>15.7638</v>
      </c>
      <c r="Q1268">
        <v>15.7638</v>
      </c>
    </row>
    <row r="1269" spans="1:17" x14ac:dyDescent="0.25">
      <c r="A1269" s="1">
        <v>40200</v>
      </c>
      <c r="B1269">
        <v>27.9145</v>
      </c>
      <c r="C1269">
        <v>27.9145</v>
      </c>
      <c r="D1269">
        <v>25.0457</v>
      </c>
      <c r="E1269">
        <v>21.386500000000002</v>
      </c>
      <c r="F1269">
        <v>18.533200000000001</v>
      </c>
      <c r="G1269">
        <v>17.026199999999999</v>
      </c>
      <c r="H1269">
        <v>17.026199999999999</v>
      </c>
      <c r="J1269" s="13">
        <v>40262</v>
      </c>
      <c r="K1269">
        <v>30.8278</v>
      </c>
      <c r="L1269">
        <v>30.8278</v>
      </c>
      <c r="M1269">
        <v>22.976500000000001</v>
      </c>
      <c r="N1269">
        <v>14.103300000000001</v>
      </c>
      <c r="O1269">
        <v>14.5496</v>
      </c>
      <c r="P1269">
        <v>14.5496</v>
      </c>
      <c r="Q1269">
        <v>14.5496</v>
      </c>
    </row>
    <row r="1270" spans="1:17" x14ac:dyDescent="0.25">
      <c r="A1270" s="1">
        <v>40203</v>
      </c>
      <c r="B1270">
        <v>27.471</v>
      </c>
      <c r="C1270">
        <v>27.471</v>
      </c>
      <c r="D1270">
        <v>24.753399999999999</v>
      </c>
      <c r="E1270">
        <v>20.942399999999999</v>
      </c>
      <c r="F1270">
        <v>17.850899999999999</v>
      </c>
      <c r="G1270">
        <v>16.091699999999999</v>
      </c>
      <c r="H1270">
        <v>16.091699999999999</v>
      </c>
      <c r="J1270" s="13">
        <v>40263</v>
      </c>
      <c r="K1270">
        <v>33.427900000000001</v>
      </c>
      <c r="L1270">
        <v>33.427900000000001</v>
      </c>
      <c r="M1270">
        <v>24.57</v>
      </c>
      <c r="N1270">
        <v>13.9687</v>
      </c>
      <c r="O1270">
        <v>17.369800000000001</v>
      </c>
      <c r="P1270">
        <v>18.246600000000001</v>
      </c>
      <c r="Q1270">
        <v>18.246600000000001</v>
      </c>
    </row>
    <row r="1271" spans="1:17" x14ac:dyDescent="0.25">
      <c r="A1271" s="1">
        <v>40204</v>
      </c>
      <c r="B1271">
        <v>26.273599999999998</v>
      </c>
      <c r="C1271">
        <v>26.273599999999998</v>
      </c>
      <c r="D1271">
        <v>23.915099999999999</v>
      </c>
      <c r="E1271">
        <v>20.55</v>
      </c>
      <c r="F1271">
        <v>17.819600000000001</v>
      </c>
      <c r="G1271">
        <v>16.2135</v>
      </c>
      <c r="H1271">
        <v>16.2135</v>
      </c>
      <c r="J1271" s="13">
        <v>40266</v>
      </c>
      <c r="K1271">
        <v>47.496600000000001</v>
      </c>
      <c r="L1271">
        <v>47.496600000000001</v>
      </c>
      <c r="M1271">
        <v>33.293100000000003</v>
      </c>
      <c r="N1271">
        <v>15.250400000000001</v>
      </c>
      <c r="O1271">
        <v>16.9664</v>
      </c>
      <c r="P1271">
        <v>16.9664</v>
      </c>
      <c r="Q1271">
        <v>16.9664</v>
      </c>
    </row>
    <row r="1272" spans="1:17" x14ac:dyDescent="0.25">
      <c r="A1272" s="1">
        <v>40205</v>
      </c>
      <c r="B1272">
        <v>27.287400000000002</v>
      </c>
      <c r="C1272">
        <v>27.287400000000002</v>
      </c>
      <c r="D1272">
        <v>24.5442</v>
      </c>
      <c r="E1272">
        <v>21.1694</v>
      </c>
      <c r="F1272">
        <v>18.423100000000002</v>
      </c>
      <c r="G1272">
        <v>16.898800000000001</v>
      </c>
      <c r="H1272">
        <v>16.898800000000001</v>
      </c>
      <c r="J1272" s="13">
        <v>40267</v>
      </c>
      <c r="K1272">
        <v>47.586399999999998</v>
      </c>
      <c r="L1272">
        <v>47.586399999999998</v>
      </c>
      <c r="M1272">
        <v>42.807499999999997</v>
      </c>
      <c r="N1272">
        <v>15.7204</v>
      </c>
      <c r="O1272">
        <v>14.318199999999999</v>
      </c>
      <c r="P1272">
        <v>14.318199999999999</v>
      </c>
      <c r="Q1272">
        <v>14.318199999999999</v>
      </c>
    </row>
    <row r="1273" spans="1:17" x14ac:dyDescent="0.25">
      <c r="A1273" s="1">
        <v>40206</v>
      </c>
      <c r="B1273">
        <v>27.398399999999999</v>
      </c>
      <c r="C1273">
        <v>27.398399999999999</v>
      </c>
      <c r="D1273">
        <v>24.433199999999999</v>
      </c>
      <c r="E1273">
        <v>20.9816</v>
      </c>
      <c r="F1273">
        <v>18.161000000000001</v>
      </c>
      <c r="G1273">
        <v>16.689399999999999</v>
      </c>
      <c r="H1273">
        <v>16.689399999999999</v>
      </c>
      <c r="J1273" s="13">
        <v>40269</v>
      </c>
      <c r="K1273">
        <v>23.8432</v>
      </c>
      <c r="L1273">
        <v>23.8432</v>
      </c>
      <c r="M1273">
        <v>19.8264</v>
      </c>
      <c r="N1273">
        <v>14.603</v>
      </c>
      <c r="O1273">
        <v>14.1165</v>
      </c>
      <c r="P1273">
        <v>17.5609</v>
      </c>
      <c r="Q1273">
        <v>17.581700000000001</v>
      </c>
    </row>
    <row r="1274" spans="1:17" x14ac:dyDescent="0.25">
      <c r="A1274" s="1">
        <v>40207</v>
      </c>
      <c r="B1274">
        <v>27.484300000000001</v>
      </c>
      <c r="C1274">
        <v>27.484300000000001</v>
      </c>
      <c r="D1274">
        <v>24.951799999999999</v>
      </c>
      <c r="E1274">
        <v>21.540199999999999</v>
      </c>
      <c r="F1274">
        <v>18.651399999999999</v>
      </c>
      <c r="G1274">
        <v>16.806100000000001</v>
      </c>
      <c r="H1274">
        <v>16.806100000000001</v>
      </c>
      <c r="J1274" s="13">
        <v>40273</v>
      </c>
      <c r="K1274">
        <v>27.270800000000001</v>
      </c>
      <c r="L1274">
        <v>27.270800000000001</v>
      </c>
      <c r="M1274">
        <v>20.944600000000001</v>
      </c>
      <c r="N1274">
        <v>13.6875</v>
      </c>
      <c r="O1274">
        <v>13.723000000000001</v>
      </c>
      <c r="P1274">
        <v>14.384600000000001</v>
      </c>
      <c r="Q1274">
        <v>14.384600000000001</v>
      </c>
    </row>
    <row r="1275" spans="1:17" x14ac:dyDescent="0.25">
      <c r="A1275" s="1">
        <v>40210</v>
      </c>
      <c r="B1275">
        <v>26.831800000000001</v>
      </c>
      <c r="C1275">
        <v>26.831800000000001</v>
      </c>
      <c r="D1275">
        <v>23.732800000000001</v>
      </c>
      <c r="E1275">
        <v>20.2179</v>
      </c>
      <c r="F1275">
        <v>17.3505</v>
      </c>
      <c r="G1275">
        <v>15.9284</v>
      </c>
      <c r="H1275">
        <v>15.9284</v>
      </c>
      <c r="J1275" s="13">
        <v>40274</v>
      </c>
      <c r="K1275">
        <v>24.9162</v>
      </c>
      <c r="L1275">
        <v>24.9162</v>
      </c>
      <c r="M1275">
        <v>20.356200000000001</v>
      </c>
      <c r="N1275">
        <v>12.8607</v>
      </c>
      <c r="O1275">
        <v>13.082599999999999</v>
      </c>
      <c r="P1275">
        <v>13.616</v>
      </c>
      <c r="Q1275">
        <v>13.616</v>
      </c>
    </row>
    <row r="1276" spans="1:17" x14ac:dyDescent="0.25">
      <c r="A1276" s="1">
        <v>40211</v>
      </c>
      <c r="B1276">
        <v>24.884899999999998</v>
      </c>
      <c r="C1276">
        <v>24.884899999999998</v>
      </c>
      <c r="D1276">
        <v>22.398499999999999</v>
      </c>
      <c r="E1276">
        <v>18.986499999999999</v>
      </c>
      <c r="F1276">
        <v>16.2988</v>
      </c>
      <c r="G1276">
        <v>15.010300000000001</v>
      </c>
      <c r="H1276">
        <v>15.010300000000001</v>
      </c>
      <c r="J1276" s="13">
        <v>40275</v>
      </c>
      <c r="K1276">
        <v>27.689900000000002</v>
      </c>
      <c r="L1276">
        <v>27.689900000000002</v>
      </c>
      <c r="M1276">
        <v>21.326599999999999</v>
      </c>
      <c r="N1276">
        <v>13.677300000000001</v>
      </c>
      <c r="O1276">
        <v>14.296200000000001</v>
      </c>
      <c r="P1276">
        <v>15.3825</v>
      </c>
      <c r="Q1276">
        <v>15.3825</v>
      </c>
    </row>
    <row r="1277" spans="1:17" x14ac:dyDescent="0.25">
      <c r="A1277" s="1">
        <v>40212</v>
      </c>
      <c r="B1277">
        <v>25.638999999999999</v>
      </c>
      <c r="C1277">
        <v>25.638999999999999</v>
      </c>
      <c r="D1277">
        <v>22.8779</v>
      </c>
      <c r="E1277">
        <v>19.593299999999999</v>
      </c>
      <c r="F1277">
        <v>16.955500000000001</v>
      </c>
      <c r="G1277">
        <v>15.6881</v>
      </c>
      <c r="H1277">
        <v>15.6881</v>
      </c>
      <c r="J1277" s="13">
        <v>40276</v>
      </c>
      <c r="K1277">
        <v>29.290299999999998</v>
      </c>
      <c r="L1277">
        <v>29.290299999999998</v>
      </c>
      <c r="M1277">
        <v>21.999199999999998</v>
      </c>
      <c r="N1277">
        <v>13.222799999999999</v>
      </c>
      <c r="O1277">
        <v>14.466699999999999</v>
      </c>
      <c r="P1277">
        <v>15.722799999999999</v>
      </c>
      <c r="Q1277">
        <v>15.722799999999999</v>
      </c>
    </row>
    <row r="1278" spans="1:17" x14ac:dyDescent="0.25">
      <c r="A1278" s="1">
        <v>40213</v>
      </c>
      <c r="B1278">
        <v>28.637</v>
      </c>
      <c r="C1278">
        <v>28.637</v>
      </c>
      <c r="D1278">
        <v>25.889700000000001</v>
      </c>
      <c r="E1278">
        <v>22.477</v>
      </c>
      <c r="F1278">
        <v>19.736000000000001</v>
      </c>
      <c r="G1278">
        <v>18.145600000000002</v>
      </c>
      <c r="H1278">
        <v>18.145600000000002</v>
      </c>
      <c r="J1278" s="13">
        <v>40277</v>
      </c>
      <c r="K1278">
        <v>29.385000000000002</v>
      </c>
      <c r="L1278">
        <v>29.385000000000002</v>
      </c>
      <c r="M1278">
        <v>22.6</v>
      </c>
      <c r="N1278">
        <v>13.3271</v>
      </c>
      <c r="O1278">
        <v>15.161099999999999</v>
      </c>
      <c r="P1278">
        <v>15.970499999999999</v>
      </c>
      <c r="Q1278">
        <v>15.970499999999999</v>
      </c>
    </row>
    <row r="1279" spans="1:17" x14ac:dyDescent="0.25">
      <c r="A1279" s="1">
        <v>40214</v>
      </c>
      <c r="B1279">
        <v>32.509300000000003</v>
      </c>
      <c r="C1279">
        <v>32.509300000000003</v>
      </c>
      <c r="D1279">
        <v>28.935600000000001</v>
      </c>
      <c r="E1279">
        <v>25.315999999999999</v>
      </c>
      <c r="F1279">
        <v>22.256900000000002</v>
      </c>
      <c r="G1279">
        <v>20.5</v>
      </c>
      <c r="H1279">
        <v>20.5</v>
      </c>
      <c r="J1279" s="13">
        <v>40280</v>
      </c>
      <c r="K1279">
        <v>37.704700000000003</v>
      </c>
      <c r="L1279">
        <v>37.704700000000003</v>
      </c>
      <c r="M1279">
        <v>28.130299999999998</v>
      </c>
      <c r="N1279">
        <v>15.3325</v>
      </c>
      <c r="O1279">
        <v>18.479800000000001</v>
      </c>
      <c r="P1279">
        <v>18.8779</v>
      </c>
      <c r="Q1279">
        <v>18.8779</v>
      </c>
    </row>
    <row r="1280" spans="1:17" x14ac:dyDescent="0.25">
      <c r="A1280" s="1">
        <v>40217</v>
      </c>
      <c r="B1280">
        <v>29.768799999999999</v>
      </c>
      <c r="C1280">
        <v>29.768799999999999</v>
      </c>
      <c r="D1280">
        <v>26.577500000000001</v>
      </c>
      <c r="E1280">
        <v>22.9285</v>
      </c>
      <c r="F1280">
        <v>19.947900000000001</v>
      </c>
      <c r="G1280">
        <v>18.3005</v>
      </c>
      <c r="H1280">
        <v>18.3005</v>
      </c>
      <c r="J1280" s="13">
        <v>40281</v>
      </c>
      <c r="K1280">
        <v>42.919600000000003</v>
      </c>
      <c r="L1280">
        <v>42.919600000000003</v>
      </c>
      <c r="M1280">
        <v>30.521599999999999</v>
      </c>
      <c r="N1280">
        <v>15.475099999999999</v>
      </c>
      <c r="O1280">
        <v>14.833299999999999</v>
      </c>
      <c r="P1280">
        <v>14.833299999999999</v>
      </c>
      <c r="Q1280">
        <v>14.833299999999999</v>
      </c>
    </row>
    <row r="1281" spans="1:17" x14ac:dyDescent="0.25">
      <c r="A1281" s="1">
        <v>40218</v>
      </c>
      <c r="B1281">
        <v>29.2331</v>
      </c>
      <c r="C1281">
        <v>29.2331</v>
      </c>
      <c r="D1281">
        <v>26.114699999999999</v>
      </c>
      <c r="E1281">
        <v>22.290299999999998</v>
      </c>
      <c r="F1281">
        <v>19.0426</v>
      </c>
      <c r="G1281">
        <v>17.179400000000001</v>
      </c>
      <c r="H1281">
        <v>17.179400000000001</v>
      </c>
      <c r="J1281" s="13">
        <v>40282</v>
      </c>
      <c r="K1281">
        <v>49.049100000000003</v>
      </c>
      <c r="L1281">
        <v>49.049100000000003</v>
      </c>
      <c r="M1281">
        <v>35.392400000000002</v>
      </c>
      <c r="N1281">
        <v>14.880599999999999</v>
      </c>
      <c r="O1281">
        <v>21.485900000000001</v>
      </c>
      <c r="P1281">
        <v>21.485900000000001</v>
      </c>
      <c r="Q1281">
        <v>21.485900000000001</v>
      </c>
    </row>
    <row r="1282" spans="1:17" x14ac:dyDescent="0.25">
      <c r="A1282" s="1">
        <v>40219</v>
      </c>
      <c r="B1282">
        <v>29.0746</v>
      </c>
      <c r="C1282">
        <v>29.0746</v>
      </c>
      <c r="D1282">
        <v>26.235099999999999</v>
      </c>
      <c r="E1282">
        <v>22.4498</v>
      </c>
      <c r="F1282">
        <v>19.165800000000001</v>
      </c>
      <c r="G1282">
        <v>17.053999999999998</v>
      </c>
      <c r="H1282">
        <v>17.053999999999998</v>
      </c>
      <c r="J1282" s="13">
        <v>40283</v>
      </c>
      <c r="K1282">
        <v>58.409799999999997</v>
      </c>
      <c r="L1282">
        <v>58.409799999999997</v>
      </c>
      <c r="M1282">
        <v>44.823099999999997</v>
      </c>
      <c r="N1282">
        <v>15.940799999999999</v>
      </c>
      <c r="O1282">
        <v>33.258400000000002</v>
      </c>
      <c r="P1282">
        <v>33.258400000000002</v>
      </c>
      <c r="Q1282">
        <v>33.258400000000002</v>
      </c>
    </row>
    <row r="1283" spans="1:17" x14ac:dyDescent="0.25">
      <c r="A1283" s="1">
        <v>40220</v>
      </c>
      <c r="B1283">
        <v>27.879200000000001</v>
      </c>
      <c r="C1283">
        <v>27.879200000000001</v>
      </c>
      <c r="D1283">
        <v>25.202999999999999</v>
      </c>
      <c r="E1283">
        <v>21.4147</v>
      </c>
      <c r="F1283">
        <v>18.186599999999999</v>
      </c>
      <c r="G1283">
        <v>16.256</v>
      </c>
      <c r="H1283">
        <v>16.256</v>
      </c>
      <c r="J1283" s="13">
        <v>40287</v>
      </c>
      <c r="K1283">
        <v>23.347200000000001</v>
      </c>
      <c r="L1283">
        <v>23.347200000000001</v>
      </c>
      <c r="M1283">
        <v>20.098700000000001</v>
      </c>
      <c r="N1283">
        <v>15.2203</v>
      </c>
      <c r="O1283">
        <v>12.5695</v>
      </c>
      <c r="P1283">
        <v>12.5649</v>
      </c>
      <c r="Q1283">
        <v>12.5649</v>
      </c>
    </row>
    <row r="1284" spans="1:17" x14ac:dyDescent="0.25">
      <c r="A1284" s="1">
        <v>40221</v>
      </c>
      <c r="B1284">
        <v>28.248999999999999</v>
      </c>
      <c r="C1284">
        <v>28.248999999999999</v>
      </c>
      <c r="D1284">
        <v>25.052499999999998</v>
      </c>
      <c r="E1284">
        <v>21.283799999999999</v>
      </c>
      <c r="F1284">
        <v>18.1158</v>
      </c>
      <c r="G1284">
        <v>16.456800000000001</v>
      </c>
      <c r="H1284">
        <v>16.456800000000001</v>
      </c>
      <c r="J1284" s="13">
        <v>40288</v>
      </c>
      <c r="K1284">
        <v>21.470600000000001</v>
      </c>
      <c r="L1284">
        <v>21.470600000000001</v>
      </c>
      <c r="M1284">
        <v>18.113800000000001</v>
      </c>
      <c r="N1284">
        <v>13.389699999999999</v>
      </c>
      <c r="O1284">
        <v>11.3108</v>
      </c>
      <c r="P1284">
        <v>11.7712</v>
      </c>
      <c r="Q1284">
        <v>11.7712</v>
      </c>
    </row>
    <row r="1285" spans="1:17" x14ac:dyDescent="0.25">
      <c r="A1285" s="1">
        <v>40225</v>
      </c>
      <c r="B1285">
        <v>26.833400000000001</v>
      </c>
      <c r="C1285">
        <v>26.833400000000001</v>
      </c>
      <c r="D1285">
        <v>23.813400000000001</v>
      </c>
      <c r="E1285">
        <v>19.7685</v>
      </c>
      <c r="F1285">
        <v>16.7666</v>
      </c>
      <c r="G1285">
        <v>15.7227</v>
      </c>
      <c r="H1285">
        <v>15.7227</v>
      </c>
      <c r="J1285" s="13">
        <v>40289</v>
      </c>
      <c r="K1285">
        <v>21.413399999999999</v>
      </c>
      <c r="L1285">
        <v>21.413399999999999</v>
      </c>
      <c r="M1285">
        <v>18.597300000000001</v>
      </c>
      <c r="N1285">
        <v>14.035500000000001</v>
      </c>
      <c r="O1285">
        <v>12.0792</v>
      </c>
      <c r="P1285">
        <v>12.643599999999999</v>
      </c>
      <c r="Q1285">
        <v>12.643599999999999</v>
      </c>
    </row>
    <row r="1286" spans="1:17" x14ac:dyDescent="0.25">
      <c r="A1286" s="1">
        <v>40226</v>
      </c>
      <c r="B1286">
        <v>26.337</v>
      </c>
      <c r="C1286">
        <v>26.337</v>
      </c>
      <c r="D1286">
        <v>23.214300000000001</v>
      </c>
      <c r="E1286">
        <v>18.903700000000001</v>
      </c>
      <c r="F1286">
        <v>16.0518</v>
      </c>
      <c r="G1286">
        <v>15.568199999999999</v>
      </c>
      <c r="H1286">
        <v>15.568199999999999</v>
      </c>
      <c r="J1286" s="13">
        <v>40290</v>
      </c>
      <c r="K1286">
        <v>21.305099999999999</v>
      </c>
      <c r="L1286">
        <v>21.305099999999999</v>
      </c>
      <c r="M1286">
        <v>18.130400000000002</v>
      </c>
      <c r="N1286">
        <v>13.7409</v>
      </c>
      <c r="O1286">
        <v>11.775700000000001</v>
      </c>
      <c r="P1286">
        <v>12.1746</v>
      </c>
      <c r="Q1286">
        <v>12.1746</v>
      </c>
    </row>
    <row r="1287" spans="1:17" x14ac:dyDescent="0.25">
      <c r="A1287" s="1">
        <v>40227</v>
      </c>
      <c r="B1287">
        <v>26.074400000000001</v>
      </c>
      <c r="C1287">
        <v>26.074400000000001</v>
      </c>
      <c r="D1287">
        <v>22.146000000000001</v>
      </c>
      <c r="E1287">
        <v>17.782699999999998</v>
      </c>
      <c r="F1287">
        <v>15.241</v>
      </c>
      <c r="G1287">
        <v>15.2028</v>
      </c>
      <c r="H1287">
        <v>15.2028</v>
      </c>
      <c r="J1287" s="13">
        <v>40291</v>
      </c>
      <c r="K1287">
        <v>20.904299999999999</v>
      </c>
      <c r="L1287">
        <v>20.904299999999999</v>
      </c>
      <c r="M1287">
        <v>17.9923</v>
      </c>
      <c r="N1287">
        <v>13.630699999999999</v>
      </c>
      <c r="O1287">
        <v>12.1221</v>
      </c>
      <c r="P1287">
        <v>12.811400000000001</v>
      </c>
      <c r="Q1287">
        <v>12.811400000000001</v>
      </c>
    </row>
    <row r="1288" spans="1:17" x14ac:dyDescent="0.25">
      <c r="A1288" s="1">
        <v>40228</v>
      </c>
      <c r="B1288">
        <v>24.6266</v>
      </c>
      <c r="C1288">
        <v>24.6266</v>
      </c>
      <c r="D1288">
        <v>21.1386</v>
      </c>
      <c r="E1288">
        <v>16.6648</v>
      </c>
      <c r="F1288">
        <v>14.509</v>
      </c>
      <c r="G1288">
        <v>14.9975</v>
      </c>
      <c r="H1288">
        <v>14.9975</v>
      </c>
      <c r="J1288" s="13">
        <v>40294</v>
      </c>
      <c r="K1288">
        <v>22.325199999999999</v>
      </c>
      <c r="L1288">
        <v>22.325199999999999</v>
      </c>
      <c r="M1288">
        <v>19.009699999999999</v>
      </c>
      <c r="N1288">
        <v>14.588100000000001</v>
      </c>
      <c r="O1288">
        <v>13.190300000000001</v>
      </c>
      <c r="P1288">
        <v>13.914199999999999</v>
      </c>
      <c r="Q1288">
        <v>13.914199999999999</v>
      </c>
    </row>
    <row r="1289" spans="1:17" x14ac:dyDescent="0.25">
      <c r="A1289" s="1">
        <v>40231</v>
      </c>
      <c r="B1289">
        <v>23.523599999999998</v>
      </c>
      <c r="C1289">
        <v>23.523599999999998</v>
      </c>
      <c r="D1289">
        <v>20.607900000000001</v>
      </c>
      <c r="E1289">
        <v>16.949100000000001</v>
      </c>
      <c r="F1289">
        <v>14.749599999999999</v>
      </c>
      <c r="G1289">
        <v>14.43</v>
      </c>
      <c r="H1289">
        <v>14.43</v>
      </c>
      <c r="J1289" s="13">
        <v>40295</v>
      </c>
      <c r="K1289">
        <v>26.133199999999999</v>
      </c>
      <c r="L1289">
        <v>26.133199999999999</v>
      </c>
      <c r="M1289">
        <v>22.8185</v>
      </c>
      <c r="N1289">
        <v>17.818100000000001</v>
      </c>
      <c r="O1289">
        <v>15.3474</v>
      </c>
      <c r="P1289">
        <v>15.509</v>
      </c>
      <c r="Q1289">
        <v>15.509</v>
      </c>
    </row>
    <row r="1290" spans="1:17" x14ac:dyDescent="0.25">
      <c r="A1290" s="1">
        <v>40232</v>
      </c>
      <c r="B1290">
        <v>25.945799999999998</v>
      </c>
      <c r="C1290">
        <v>25.945799999999998</v>
      </c>
      <c r="D1290">
        <v>22.320799999999998</v>
      </c>
      <c r="E1290">
        <v>18.607299999999999</v>
      </c>
      <c r="F1290">
        <v>16.2318</v>
      </c>
      <c r="G1290">
        <v>15.615600000000001</v>
      </c>
      <c r="H1290">
        <v>15.615600000000001</v>
      </c>
      <c r="J1290" s="13">
        <v>40296</v>
      </c>
      <c r="K1290">
        <v>26.973800000000001</v>
      </c>
      <c r="L1290">
        <v>26.973800000000001</v>
      </c>
      <c r="M1290">
        <v>23.1236</v>
      </c>
      <c r="N1290">
        <v>17.4117</v>
      </c>
      <c r="O1290">
        <v>14.547499999999999</v>
      </c>
      <c r="P1290">
        <v>14.691000000000001</v>
      </c>
      <c r="Q1290">
        <v>14.691000000000001</v>
      </c>
    </row>
    <row r="1291" spans="1:17" x14ac:dyDescent="0.25">
      <c r="A1291" s="1">
        <v>40233</v>
      </c>
      <c r="B1291">
        <v>24.92</v>
      </c>
      <c r="C1291">
        <v>24.92</v>
      </c>
      <c r="D1291">
        <v>21.772200000000002</v>
      </c>
      <c r="E1291">
        <v>18.029299999999999</v>
      </c>
      <c r="F1291">
        <v>15.672599999999999</v>
      </c>
      <c r="G1291">
        <v>15.24</v>
      </c>
      <c r="H1291">
        <v>15.24</v>
      </c>
      <c r="J1291" s="13">
        <v>40297</v>
      </c>
      <c r="K1291">
        <v>24.51</v>
      </c>
      <c r="L1291">
        <v>24.51</v>
      </c>
      <c r="M1291">
        <v>20.564900000000002</v>
      </c>
      <c r="N1291">
        <v>15.261799999999999</v>
      </c>
      <c r="O1291">
        <v>12.9474</v>
      </c>
      <c r="P1291">
        <v>13.340400000000001</v>
      </c>
      <c r="Q1291">
        <v>13.340400000000001</v>
      </c>
    </row>
    <row r="1292" spans="1:17" x14ac:dyDescent="0.25">
      <c r="A1292" s="1">
        <v>40234</v>
      </c>
      <c r="B1292">
        <v>24.901900000000001</v>
      </c>
      <c r="C1292">
        <v>24.901900000000001</v>
      </c>
      <c r="D1292">
        <v>21.9802</v>
      </c>
      <c r="E1292">
        <v>17.989899999999999</v>
      </c>
      <c r="F1292">
        <v>15.338200000000001</v>
      </c>
      <c r="G1292">
        <v>14.8964</v>
      </c>
      <c r="H1292">
        <v>14.8964</v>
      </c>
      <c r="J1292" s="13">
        <v>40298</v>
      </c>
      <c r="K1292">
        <v>26.5991</v>
      </c>
      <c r="L1292">
        <v>26.5991</v>
      </c>
      <c r="M1292">
        <v>23.070799999999998</v>
      </c>
      <c r="N1292">
        <v>17.5487</v>
      </c>
      <c r="O1292">
        <v>14.942500000000001</v>
      </c>
      <c r="P1292">
        <v>15.633900000000001</v>
      </c>
      <c r="Q1292">
        <v>15.633900000000001</v>
      </c>
    </row>
    <row r="1293" spans="1:17" x14ac:dyDescent="0.25">
      <c r="A1293" s="1">
        <v>40235</v>
      </c>
      <c r="B1293">
        <v>24.098800000000001</v>
      </c>
      <c r="C1293">
        <v>24.098800000000001</v>
      </c>
      <c r="D1293">
        <v>20.7104</v>
      </c>
      <c r="E1293">
        <v>16.803100000000001</v>
      </c>
      <c r="F1293">
        <v>14.3218</v>
      </c>
      <c r="G1293">
        <v>13.885300000000001</v>
      </c>
      <c r="H1293">
        <v>13.885300000000001</v>
      </c>
      <c r="J1293" s="13">
        <v>40301</v>
      </c>
      <c r="K1293">
        <v>25.5474</v>
      </c>
      <c r="L1293">
        <v>25.5474</v>
      </c>
      <c r="M1293">
        <v>21.930800000000001</v>
      </c>
      <c r="N1293">
        <v>16.1633</v>
      </c>
      <c r="O1293">
        <v>13.493600000000001</v>
      </c>
      <c r="P1293">
        <v>14.699</v>
      </c>
      <c r="Q1293">
        <v>14.699</v>
      </c>
    </row>
    <row r="1294" spans="1:17" x14ac:dyDescent="0.25">
      <c r="A1294" s="1">
        <v>40238</v>
      </c>
      <c r="B1294">
        <v>24.1035</v>
      </c>
      <c r="C1294">
        <v>24.1035</v>
      </c>
      <c r="D1294">
        <v>20.566700000000001</v>
      </c>
      <c r="E1294">
        <v>16.644200000000001</v>
      </c>
      <c r="F1294">
        <v>14.4406</v>
      </c>
      <c r="G1294">
        <v>14.307700000000001</v>
      </c>
      <c r="H1294">
        <v>14.307700000000001</v>
      </c>
      <c r="J1294" s="13">
        <v>40302</v>
      </c>
      <c r="K1294">
        <v>32.566800000000001</v>
      </c>
      <c r="L1294">
        <v>32.566800000000001</v>
      </c>
      <c r="M1294">
        <v>28.3124</v>
      </c>
      <c r="N1294">
        <v>21.779800000000002</v>
      </c>
      <c r="O1294">
        <v>17.824200000000001</v>
      </c>
      <c r="P1294">
        <v>17.6416</v>
      </c>
      <c r="Q1294">
        <v>17.6416</v>
      </c>
    </row>
    <row r="1295" spans="1:17" x14ac:dyDescent="0.25">
      <c r="A1295" s="1">
        <v>40239</v>
      </c>
      <c r="B1295">
        <v>22.995999999999999</v>
      </c>
      <c r="C1295">
        <v>22.995999999999999</v>
      </c>
      <c r="D1295">
        <v>19.8062</v>
      </c>
      <c r="E1295">
        <v>15.9785</v>
      </c>
      <c r="F1295">
        <v>14.238200000000001</v>
      </c>
      <c r="G1295">
        <v>14.773400000000001</v>
      </c>
      <c r="H1295">
        <v>14.7766</v>
      </c>
      <c r="J1295" s="13">
        <v>40303</v>
      </c>
      <c r="K1295">
        <v>34.873100000000001</v>
      </c>
      <c r="L1295">
        <v>34.873100000000001</v>
      </c>
      <c r="M1295">
        <v>30.1128</v>
      </c>
      <c r="N1295">
        <v>23.154399999999999</v>
      </c>
      <c r="O1295">
        <v>18.355699999999999</v>
      </c>
      <c r="P1295">
        <v>17.5547</v>
      </c>
      <c r="Q1295">
        <v>17.5547</v>
      </c>
    </row>
    <row r="1296" spans="1:17" x14ac:dyDescent="0.25">
      <c r="A1296" s="1">
        <v>40240</v>
      </c>
      <c r="B1296">
        <v>22.9146</v>
      </c>
      <c r="C1296">
        <v>22.9146</v>
      </c>
      <c r="D1296">
        <v>19.834800000000001</v>
      </c>
      <c r="E1296">
        <v>15.9961</v>
      </c>
      <c r="F1296">
        <v>14.568300000000001</v>
      </c>
      <c r="G1296">
        <v>15.5854</v>
      </c>
      <c r="H1296">
        <v>15.5854</v>
      </c>
      <c r="J1296" s="13">
        <v>40304</v>
      </c>
      <c r="K1296">
        <v>60.353700000000003</v>
      </c>
      <c r="L1296">
        <v>60.353700000000003</v>
      </c>
      <c r="M1296">
        <v>54.816499999999998</v>
      </c>
      <c r="N1296">
        <v>44.758899999999997</v>
      </c>
      <c r="O1296">
        <v>33.660800000000002</v>
      </c>
      <c r="P1296">
        <v>27.593399999999999</v>
      </c>
      <c r="Q1296">
        <v>27.551100000000002</v>
      </c>
    </row>
    <row r="1297" spans="1:17" x14ac:dyDescent="0.25">
      <c r="A1297" s="1">
        <v>40241</v>
      </c>
      <c r="B1297">
        <v>23.2102</v>
      </c>
      <c r="C1297">
        <v>23.2102</v>
      </c>
      <c r="D1297">
        <v>19.741299999999999</v>
      </c>
      <c r="E1297">
        <v>15.791600000000001</v>
      </c>
      <c r="F1297">
        <v>14.1747</v>
      </c>
      <c r="G1297">
        <v>14.913600000000001</v>
      </c>
      <c r="H1297">
        <v>14.913600000000001</v>
      </c>
      <c r="J1297" s="13">
        <v>40305</v>
      </c>
      <c r="K1297">
        <v>49.810099999999998</v>
      </c>
      <c r="L1297">
        <v>49.810099999999998</v>
      </c>
      <c r="M1297">
        <v>43.228999999999999</v>
      </c>
      <c r="N1297">
        <v>35.190399999999997</v>
      </c>
      <c r="O1297">
        <v>28.5943</v>
      </c>
      <c r="P1297">
        <v>25.456199999999999</v>
      </c>
      <c r="Q1297">
        <v>25.456199999999999</v>
      </c>
    </row>
    <row r="1298" spans="1:17" x14ac:dyDescent="0.25">
      <c r="A1298" s="1">
        <v>40242</v>
      </c>
      <c r="B1298">
        <v>21.720400000000001</v>
      </c>
      <c r="C1298">
        <v>21.720400000000001</v>
      </c>
      <c r="D1298">
        <v>18.208200000000001</v>
      </c>
      <c r="E1298">
        <v>14.561999999999999</v>
      </c>
      <c r="F1298">
        <v>13.3736</v>
      </c>
      <c r="G1298">
        <v>14.210599999999999</v>
      </c>
      <c r="H1298">
        <v>14.210800000000001</v>
      </c>
      <c r="J1298" s="13">
        <v>40308</v>
      </c>
      <c r="K1298">
        <v>43.082799999999999</v>
      </c>
      <c r="L1298">
        <v>43.082799999999999</v>
      </c>
      <c r="M1298">
        <v>37.103000000000002</v>
      </c>
      <c r="N1298">
        <v>28.156199999999998</v>
      </c>
      <c r="O1298">
        <v>22.555199999999999</v>
      </c>
      <c r="P1298">
        <v>22.1694</v>
      </c>
      <c r="Q1298">
        <v>22.176300000000001</v>
      </c>
    </row>
    <row r="1299" spans="1:17" x14ac:dyDescent="0.25">
      <c r="A1299" s="1">
        <v>40245</v>
      </c>
      <c r="B1299">
        <v>21.716000000000001</v>
      </c>
      <c r="C1299">
        <v>21.716000000000001</v>
      </c>
      <c r="D1299">
        <v>18.470600000000001</v>
      </c>
      <c r="E1299">
        <v>14.721</v>
      </c>
      <c r="F1299">
        <v>14.058999999999999</v>
      </c>
      <c r="G1299">
        <v>15.196999999999999</v>
      </c>
      <c r="H1299">
        <v>15.196999999999999</v>
      </c>
      <c r="J1299" s="13">
        <v>40309</v>
      </c>
      <c r="K1299">
        <v>38.274700000000003</v>
      </c>
      <c r="L1299">
        <v>38.274700000000003</v>
      </c>
      <c r="M1299">
        <v>33.320099999999996</v>
      </c>
      <c r="N1299">
        <v>25.638000000000002</v>
      </c>
      <c r="O1299">
        <v>21.971599999999999</v>
      </c>
      <c r="P1299">
        <v>23.288</v>
      </c>
      <c r="Q1299">
        <v>23.3232</v>
      </c>
    </row>
    <row r="1300" spans="1:17" x14ac:dyDescent="0.25">
      <c r="A1300" s="1">
        <v>40246</v>
      </c>
      <c r="B1300">
        <v>21.751100000000001</v>
      </c>
      <c r="C1300">
        <v>21.751100000000001</v>
      </c>
      <c r="D1300">
        <v>18.328800000000001</v>
      </c>
      <c r="E1300">
        <v>14.831099999999999</v>
      </c>
      <c r="F1300">
        <v>14.347200000000001</v>
      </c>
      <c r="G1300">
        <v>15.1576</v>
      </c>
      <c r="H1300">
        <v>15.1576</v>
      </c>
      <c r="J1300" s="13">
        <v>40310</v>
      </c>
      <c r="K1300">
        <v>34.669600000000003</v>
      </c>
      <c r="L1300">
        <v>34.669600000000003</v>
      </c>
      <c r="M1300">
        <v>29.338899999999999</v>
      </c>
      <c r="N1300">
        <v>21.694199999999999</v>
      </c>
      <c r="O1300">
        <v>18.808900000000001</v>
      </c>
      <c r="P1300">
        <v>19.929400000000001</v>
      </c>
      <c r="Q1300">
        <v>19.929400000000001</v>
      </c>
    </row>
    <row r="1301" spans="1:17" x14ac:dyDescent="0.25">
      <c r="A1301" s="1">
        <v>40247</v>
      </c>
      <c r="B1301">
        <v>21.709499999999998</v>
      </c>
      <c r="C1301">
        <v>21.709499999999998</v>
      </c>
      <c r="D1301">
        <v>18.668299999999999</v>
      </c>
      <c r="E1301">
        <v>14.8408</v>
      </c>
      <c r="F1301">
        <v>14.1921</v>
      </c>
      <c r="G1301">
        <v>14.968</v>
      </c>
      <c r="H1301">
        <v>14.968</v>
      </c>
      <c r="J1301" s="13">
        <v>40311</v>
      </c>
      <c r="K1301">
        <v>33.994500000000002</v>
      </c>
      <c r="L1301">
        <v>33.994500000000002</v>
      </c>
      <c r="M1301">
        <v>28.816800000000001</v>
      </c>
      <c r="N1301">
        <v>20.838799999999999</v>
      </c>
      <c r="O1301">
        <v>18.598500000000001</v>
      </c>
      <c r="P1301">
        <v>21.724799999999998</v>
      </c>
      <c r="Q1301">
        <v>21.724799999999998</v>
      </c>
    </row>
    <row r="1302" spans="1:17" x14ac:dyDescent="0.25">
      <c r="A1302" s="1">
        <v>40248</v>
      </c>
      <c r="B1302">
        <v>22.909700000000001</v>
      </c>
      <c r="C1302">
        <v>22.909700000000001</v>
      </c>
      <c r="D1302">
        <v>19.111899999999999</v>
      </c>
      <c r="E1302">
        <v>15.2675</v>
      </c>
      <c r="F1302">
        <v>14.652100000000001</v>
      </c>
      <c r="G1302">
        <v>15.942299999999999</v>
      </c>
      <c r="H1302">
        <v>15.9429</v>
      </c>
      <c r="J1302" s="13">
        <v>40312</v>
      </c>
      <c r="K1302">
        <v>47.133899999999997</v>
      </c>
      <c r="L1302">
        <v>47.133899999999997</v>
      </c>
      <c r="M1302">
        <v>39.399700000000003</v>
      </c>
      <c r="N1302">
        <v>29.5044</v>
      </c>
      <c r="O1302">
        <v>24.9421</v>
      </c>
      <c r="P1302">
        <v>26.469899999999999</v>
      </c>
      <c r="Q1302">
        <v>26.4941</v>
      </c>
    </row>
    <row r="1303" spans="1:17" x14ac:dyDescent="0.25">
      <c r="A1303" s="1">
        <v>40249</v>
      </c>
      <c r="B1303">
        <v>22.1953</v>
      </c>
      <c r="C1303">
        <v>22.1953</v>
      </c>
      <c r="D1303">
        <v>18.6572</v>
      </c>
      <c r="E1303">
        <v>14.796200000000001</v>
      </c>
      <c r="F1303">
        <v>14.582800000000001</v>
      </c>
      <c r="G1303">
        <v>16.211300000000001</v>
      </c>
      <c r="H1303">
        <v>16.211300000000001</v>
      </c>
      <c r="J1303" s="13">
        <v>40315</v>
      </c>
      <c r="K1303">
        <v>48.870899999999999</v>
      </c>
      <c r="L1303">
        <v>48.870899999999999</v>
      </c>
      <c r="M1303">
        <v>39.982900000000001</v>
      </c>
      <c r="N1303">
        <v>28.209900000000001</v>
      </c>
      <c r="O1303">
        <v>26.863900000000001</v>
      </c>
      <c r="P1303">
        <v>34.3185</v>
      </c>
      <c r="Q1303">
        <v>34.580199999999998</v>
      </c>
    </row>
    <row r="1304" spans="1:17" x14ac:dyDescent="0.25">
      <c r="A1304" s="1">
        <v>40252</v>
      </c>
      <c r="B1304">
        <v>23.975200000000001</v>
      </c>
      <c r="C1304">
        <v>23.975200000000001</v>
      </c>
      <c r="D1304">
        <v>19.580100000000002</v>
      </c>
      <c r="E1304">
        <v>15.1271</v>
      </c>
      <c r="F1304">
        <v>15.0358</v>
      </c>
      <c r="G1304">
        <v>16.581299999999999</v>
      </c>
      <c r="H1304">
        <v>16.581299999999999</v>
      </c>
      <c r="J1304" s="13">
        <v>40316</v>
      </c>
      <c r="K1304">
        <v>60.412700000000001</v>
      </c>
      <c r="L1304">
        <v>60.412700000000001</v>
      </c>
      <c r="M1304">
        <v>47.457900000000002</v>
      </c>
      <c r="N1304">
        <v>34.025599999999997</v>
      </c>
      <c r="O1304">
        <v>31.3919</v>
      </c>
      <c r="P1304">
        <v>34.441400000000002</v>
      </c>
      <c r="Q1304">
        <v>34.441400000000002</v>
      </c>
    </row>
    <row r="1305" spans="1:17" x14ac:dyDescent="0.25">
      <c r="A1305" s="1">
        <v>40253</v>
      </c>
      <c r="B1305">
        <v>23.751000000000001</v>
      </c>
      <c r="C1305">
        <v>23.751000000000001</v>
      </c>
      <c r="D1305">
        <v>19.102</v>
      </c>
      <c r="E1305">
        <v>14.490500000000001</v>
      </c>
      <c r="F1305">
        <v>13.8169</v>
      </c>
      <c r="G1305">
        <v>13.968999999999999</v>
      </c>
      <c r="H1305">
        <v>13.968999999999999</v>
      </c>
      <c r="J1305" s="13">
        <v>40317</v>
      </c>
      <c r="K1305">
        <v>67.686999999999998</v>
      </c>
      <c r="L1305">
        <v>67.686999999999998</v>
      </c>
      <c r="M1305">
        <v>51.665500000000002</v>
      </c>
      <c r="N1305">
        <v>35.853499999999997</v>
      </c>
      <c r="O1305">
        <v>36.088700000000003</v>
      </c>
      <c r="P1305">
        <v>41.823099999999997</v>
      </c>
      <c r="Q1305">
        <v>41.823099999999997</v>
      </c>
    </row>
    <row r="1306" spans="1:17" x14ac:dyDescent="0.25">
      <c r="A1306" s="1">
        <v>40254</v>
      </c>
      <c r="B1306">
        <v>21.9739</v>
      </c>
      <c r="C1306">
        <v>21.9739</v>
      </c>
      <c r="D1306">
        <v>18.228300000000001</v>
      </c>
      <c r="E1306">
        <v>13.849600000000001</v>
      </c>
      <c r="F1306">
        <v>13.8185</v>
      </c>
      <c r="G1306">
        <v>14.0138</v>
      </c>
      <c r="H1306">
        <v>14.0138</v>
      </c>
      <c r="J1306" s="13">
        <v>40318</v>
      </c>
      <c r="K1306">
        <v>96.349199999999996</v>
      </c>
      <c r="L1306">
        <v>96.349199999999996</v>
      </c>
      <c r="M1306">
        <v>72.835700000000003</v>
      </c>
      <c r="N1306">
        <v>49.563499999999998</v>
      </c>
      <c r="O1306">
        <v>51.145600000000002</v>
      </c>
      <c r="P1306">
        <v>62.7742</v>
      </c>
      <c r="Q1306">
        <v>62.7742</v>
      </c>
    </row>
    <row r="1307" spans="1:17" x14ac:dyDescent="0.25">
      <c r="A1307" s="1">
        <v>40255</v>
      </c>
      <c r="B1307">
        <v>23.714400000000001</v>
      </c>
      <c r="C1307">
        <v>23.714400000000001</v>
      </c>
      <c r="D1307">
        <v>18.464700000000001</v>
      </c>
      <c r="E1307">
        <v>13.322900000000001</v>
      </c>
      <c r="F1307">
        <v>13.4238</v>
      </c>
      <c r="G1307">
        <v>13.8325</v>
      </c>
      <c r="H1307">
        <v>13.8325</v>
      </c>
      <c r="J1307" s="13">
        <v>40322</v>
      </c>
      <c r="K1307">
        <v>41.963099999999997</v>
      </c>
      <c r="L1307">
        <v>41.963099999999997</v>
      </c>
      <c r="M1307">
        <v>36.691200000000002</v>
      </c>
      <c r="N1307">
        <v>30.2761</v>
      </c>
      <c r="O1307">
        <v>24.446300000000001</v>
      </c>
      <c r="P1307">
        <v>20.858599999999999</v>
      </c>
      <c r="Q1307">
        <v>20.858599999999999</v>
      </c>
    </row>
    <row r="1308" spans="1:17" x14ac:dyDescent="0.25">
      <c r="A1308" s="1">
        <v>40256</v>
      </c>
      <c r="B1308">
        <v>24.810700000000001</v>
      </c>
      <c r="C1308">
        <v>24.810700000000001</v>
      </c>
      <c r="D1308">
        <v>19.007899999999999</v>
      </c>
      <c r="E1308">
        <v>13.439500000000001</v>
      </c>
      <c r="F1308">
        <v>13.589399999999999</v>
      </c>
      <c r="G1308">
        <v>14.789400000000001</v>
      </c>
      <c r="H1308">
        <v>14.789400000000001</v>
      </c>
      <c r="J1308" s="13">
        <v>40323</v>
      </c>
      <c r="K1308">
        <v>43.903500000000001</v>
      </c>
      <c r="L1308">
        <v>43.903500000000001</v>
      </c>
      <c r="M1308">
        <v>38.968200000000003</v>
      </c>
      <c r="N1308">
        <v>32.841900000000003</v>
      </c>
      <c r="O1308">
        <v>27.279499999999999</v>
      </c>
      <c r="P1308">
        <v>23.491700000000002</v>
      </c>
      <c r="Q1308">
        <v>23.491700000000002</v>
      </c>
    </row>
    <row r="1309" spans="1:17" x14ac:dyDescent="0.25">
      <c r="A1309" s="1">
        <v>40259</v>
      </c>
      <c r="B1309">
        <v>21.9604</v>
      </c>
      <c r="C1309">
        <v>21.9604</v>
      </c>
      <c r="D1309">
        <v>18.4376</v>
      </c>
      <c r="E1309">
        <v>14.1485</v>
      </c>
      <c r="F1309">
        <v>12.696400000000001</v>
      </c>
      <c r="G1309">
        <v>13.6897</v>
      </c>
      <c r="H1309">
        <v>13.6897</v>
      </c>
      <c r="J1309" s="13">
        <v>40324</v>
      </c>
      <c r="K1309">
        <v>38.768999999999998</v>
      </c>
      <c r="L1309">
        <v>38.768999999999998</v>
      </c>
      <c r="M1309">
        <v>34.295299999999997</v>
      </c>
      <c r="N1309">
        <v>28.237500000000001</v>
      </c>
      <c r="O1309">
        <v>23.006</v>
      </c>
      <c r="P1309">
        <v>19.965800000000002</v>
      </c>
      <c r="Q1309">
        <v>19.965800000000002</v>
      </c>
    </row>
    <row r="1310" spans="1:17" x14ac:dyDescent="0.25">
      <c r="A1310" s="1">
        <v>40260</v>
      </c>
      <c r="B1310">
        <v>21.680099999999999</v>
      </c>
      <c r="C1310">
        <v>21.680099999999999</v>
      </c>
      <c r="D1310">
        <v>17.813500000000001</v>
      </c>
      <c r="E1310">
        <v>13.6313</v>
      </c>
      <c r="F1310">
        <v>12.6455</v>
      </c>
      <c r="G1310">
        <v>13.775</v>
      </c>
      <c r="H1310">
        <v>13.775</v>
      </c>
      <c r="J1310" s="13">
        <v>40325</v>
      </c>
      <c r="K1310">
        <v>35.521500000000003</v>
      </c>
      <c r="L1310">
        <v>35.521500000000003</v>
      </c>
      <c r="M1310">
        <v>30.641500000000001</v>
      </c>
      <c r="N1310">
        <v>25.036200000000001</v>
      </c>
      <c r="O1310">
        <v>20.526700000000002</v>
      </c>
      <c r="P1310">
        <v>18.805700000000002</v>
      </c>
      <c r="Q1310">
        <v>18.805700000000002</v>
      </c>
    </row>
    <row r="1311" spans="1:17" x14ac:dyDescent="0.25">
      <c r="A1311" s="1">
        <v>40261</v>
      </c>
      <c r="B1311">
        <v>22.532599999999999</v>
      </c>
      <c r="C1311">
        <v>22.532599999999999</v>
      </c>
      <c r="D1311">
        <v>18.835899999999999</v>
      </c>
      <c r="E1311">
        <v>14.7683</v>
      </c>
      <c r="F1311">
        <v>13.940899999999999</v>
      </c>
      <c r="G1311">
        <v>15.3315</v>
      </c>
      <c r="H1311">
        <v>15.3315</v>
      </c>
      <c r="J1311" s="13">
        <v>40326</v>
      </c>
      <c r="K1311">
        <v>38.355899999999998</v>
      </c>
      <c r="L1311">
        <v>38.355899999999998</v>
      </c>
      <c r="M1311">
        <v>33.571899999999999</v>
      </c>
      <c r="N1311">
        <v>27.627300000000002</v>
      </c>
      <c r="O1311">
        <v>22.816800000000001</v>
      </c>
      <c r="P1311">
        <v>20.5745</v>
      </c>
      <c r="Q1311">
        <v>20.5745</v>
      </c>
    </row>
    <row r="1312" spans="1:17" x14ac:dyDescent="0.25">
      <c r="A1312" s="1">
        <v>40262</v>
      </c>
      <c r="B1312">
        <v>22.5562</v>
      </c>
      <c r="C1312">
        <v>22.5562</v>
      </c>
      <c r="D1312">
        <v>19.267299999999999</v>
      </c>
      <c r="E1312">
        <v>14.913</v>
      </c>
      <c r="F1312">
        <v>13.958</v>
      </c>
      <c r="G1312">
        <v>15.6807</v>
      </c>
      <c r="H1312">
        <v>15.6807</v>
      </c>
      <c r="J1312" s="13">
        <v>40330</v>
      </c>
      <c r="K1312">
        <v>39.772799999999997</v>
      </c>
      <c r="L1312">
        <v>39.772799999999997</v>
      </c>
      <c r="M1312">
        <v>35.267200000000003</v>
      </c>
      <c r="N1312">
        <v>29.040500000000002</v>
      </c>
      <c r="O1312">
        <v>23.956</v>
      </c>
      <c r="P1312">
        <v>21.517399999999999</v>
      </c>
      <c r="Q1312">
        <v>21.517399999999999</v>
      </c>
    </row>
    <row r="1313" spans="1:17" x14ac:dyDescent="0.25">
      <c r="A1313" s="1">
        <v>40263</v>
      </c>
      <c r="B1313">
        <v>23.967400000000001</v>
      </c>
      <c r="C1313">
        <v>23.967400000000001</v>
      </c>
      <c r="D1313">
        <v>19.780999999999999</v>
      </c>
      <c r="E1313">
        <v>15.063499999999999</v>
      </c>
      <c r="F1313">
        <v>13.716100000000001</v>
      </c>
      <c r="G1313">
        <v>15.0869</v>
      </c>
      <c r="H1313">
        <v>15.0869</v>
      </c>
      <c r="J1313" s="13">
        <v>40331</v>
      </c>
      <c r="K1313">
        <v>37.443300000000001</v>
      </c>
      <c r="L1313">
        <v>37.443300000000001</v>
      </c>
      <c r="M1313">
        <v>32.836100000000002</v>
      </c>
      <c r="N1313">
        <v>26.862200000000001</v>
      </c>
      <c r="O1313">
        <v>22.445699999999999</v>
      </c>
      <c r="P1313">
        <v>21.027000000000001</v>
      </c>
      <c r="Q1313">
        <v>21.027000000000001</v>
      </c>
    </row>
    <row r="1314" spans="1:17" x14ac:dyDescent="0.25">
      <c r="A1314" s="1">
        <v>40266</v>
      </c>
      <c r="B1314">
        <v>23.724299999999999</v>
      </c>
      <c r="C1314">
        <v>23.724299999999999</v>
      </c>
      <c r="D1314">
        <v>19.875599999999999</v>
      </c>
      <c r="E1314">
        <v>14.8087</v>
      </c>
      <c r="F1314">
        <v>13.7806</v>
      </c>
      <c r="G1314">
        <v>16.171800000000001</v>
      </c>
      <c r="H1314">
        <v>16.177600000000002</v>
      </c>
      <c r="J1314" s="13">
        <v>40332</v>
      </c>
      <c r="K1314">
        <v>36.607599999999998</v>
      </c>
      <c r="L1314">
        <v>36.607599999999998</v>
      </c>
      <c r="M1314">
        <v>31.762</v>
      </c>
      <c r="N1314">
        <v>25.7151</v>
      </c>
      <c r="O1314">
        <v>21.334700000000002</v>
      </c>
      <c r="P1314">
        <v>20.220600000000001</v>
      </c>
      <c r="Q1314">
        <v>20.220600000000001</v>
      </c>
    </row>
    <row r="1315" spans="1:17" x14ac:dyDescent="0.25">
      <c r="A1315" s="1">
        <v>40267</v>
      </c>
      <c r="B1315">
        <v>23.6571</v>
      </c>
      <c r="C1315">
        <v>23.6571</v>
      </c>
      <c r="D1315">
        <v>19.2867</v>
      </c>
      <c r="E1315">
        <v>14.109500000000001</v>
      </c>
      <c r="F1315">
        <v>13.479900000000001</v>
      </c>
      <c r="G1315">
        <v>15.9125</v>
      </c>
      <c r="H1315">
        <v>15.9125</v>
      </c>
      <c r="J1315" s="13">
        <v>40333</v>
      </c>
      <c r="K1315">
        <v>43.565300000000001</v>
      </c>
      <c r="L1315">
        <v>43.565300000000001</v>
      </c>
      <c r="M1315">
        <v>40.7699</v>
      </c>
      <c r="N1315">
        <v>33.875900000000001</v>
      </c>
      <c r="O1315">
        <v>29.023800000000001</v>
      </c>
      <c r="P1315">
        <v>28.056899999999999</v>
      </c>
      <c r="Q1315">
        <v>28.056899999999999</v>
      </c>
    </row>
    <row r="1316" spans="1:17" x14ac:dyDescent="0.25">
      <c r="A1316" s="1">
        <v>40268</v>
      </c>
      <c r="B1316">
        <v>23.824000000000002</v>
      </c>
      <c r="C1316">
        <v>23.824000000000002</v>
      </c>
      <c r="D1316">
        <v>19.466000000000001</v>
      </c>
      <c r="E1316">
        <v>14.189399999999999</v>
      </c>
      <c r="F1316">
        <v>13.554</v>
      </c>
      <c r="G1316">
        <v>14.4171</v>
      </c>
      <c r="H1316">
        <v>14.4171</v>
      </c>
      <c r="J1316" s="13">
        <v>40336</v>
      </c>
      <c r="K1316">
        <v>50.554299999999998</v>
      </c>
      <c r="L1316">
        <v>50.554299999999998</v>
      </c>
      <c r="M1316">
        <v>48.511499999999998</v>
      </c>
      <c r="N1316">
        <v>38.971400000000003</v>
      </c>
      <c r="O1316">
        <v>33.779299999999999</v>
      </c>
      <c r="P1316">
        <v>33.9512</v>
      </c>
      <c r="Q1316">
        <v>33.9512</v>
      </c>
    </row>
    <row r="1317" spans="1:17" x14ac:dyDescent="0.25">
      <c r="A1317" s="1">
        <v>40269</v>
      </c>
      <c r="B1317">
        <v>21.654800000000002</v>
      </c>
      <c r="C1317">
        <v>21.654800000000002</v>
      </c>
      <c r="D1317">
        <v>19.552399999999999</v>
      </c>
      <c r="E1317">
        <v>16.252199999999998</v>
      </c>
      <c r="F1317">
        <v>13.9778</v>
      </c>
      <c r="G1317">
        <v>13.183299999999999</v>
      </c>
      <c r="H1317">
        <v>13.182399999999999</v>
      </c>
      <c r="J1317" s="13">
        <v>40337</v>
      </c>
      <c r="K1317">
        <v>44.561</v>
      </c>
      <c r="L1317">
        <v>44.561</v>
      </c>
      <c r="M1317">
        <v>43.191499999999998</v>
      </c>
      <c r="N1317">
        <v>34.259500000000003</v>
      </c>
      <c r="O1317">
        <v>30.5548</v>
      </c>
      <c r="P1317">
        <v>30.857900000000001</v>
      </c>
      <c r="Q1317">
        <v>30.857900000000001</v>
      </c>
    </row>
    <row r="1318" spans="1:17" x14ac:dyDescent="0.25">
      <c r="A1318" s="1">
        <v>40273</v>
      </c>
      <c r="B1318">
        <v>21.116900000000001</v>
      </c>
      <c r="C1318">
        <v>21.116900000000001</v>
      </c>
      <c r="D1318">
        <v>18.641200000000001</v>
      </c>
      <c r="E1318">
        <v>15.2483</v>
      </c>
      <c r="F1318">
        <v>12.9269</v>
      </c>
      <c r="G1318">
        <v>12.218400000000001</v>
      </c>
      <c r="H1318">
        <v>12.218400000000001</v>
      </c>
      <c r="J1318" s="13">
        <v>40338</v>
      </c>
      <c r="K1318">
        <v>48.177900000000001</v>
      </c>
      <c r="L1318">
        <v>48.177900000000001</v>
      </c>
      <c r="M1318">
        <v>43.4574</v>
      </c>
      <c r="N1318">
        <v>33.279299999999999</v>
      </c>
      <c r="O1318">
        <v>33.1648</v>
      </c>
      <c r="P1318">
        <v>35.733400000000003</v>
      </c>
      <c r="Q1318">
        <v>35.733400000000003</v>
      </c>
    </row>
    <row r="1319" spans="1:17" x14ac:dyDescent="0.25">
      <c r="A1319" s="1">
        <v>40274</v>
      </c>
      <c r="B1319">
        <v>19.839700000000001</v>
      </c>
      <c r="C1319">
        <v>19.839700000000001</v>
      </c>
      <c r="D1319">
        <v>17.717199999999998</v>
      </c>
      <c r="E1319">
        <v>14.3156</v>
      </c>
      <c r="F1319">
        <v>12.0944</v>
      </c>
      <c r="G1319">
        <v>11.4617</v>
      </c>
      <c r="H1319">
        <v>11.4617</v>
      </c>
      <c r="J1319" s="13">
        <v>40339</v>
      </c>
      <c r="K1319">
        <v>73.586600000000004</v>
      </c>
      <c r="L1319">
        <v>73.586600000000004</v>
      </c>
      <c r="M1319">
        <v>54.402900000000002</v>
      </c>
      <c r="N1319">
        <v>31.726400000000002</v>
      </c>
      <c r="O1319">
        <v>27.976800000000001</v>
      </c>
      <c r="P1319">
        <v>27.976800000000001</v>
      </c>
      <c r="Q1319">
        <v>27.976800000000001</v>
      </c>
    </row>
    <row r="1320" spans="1:17" x14ac:dyDescent="0.25">
      <c r="A1320" s="1">
        <v>40275</v>
      </c>
      <c r="B1320">
        <v>20.4514</v>
      </c>
      <c r="C1320">
        <v>20.4514</v>
      </c>
      <c r="D1320">
        <v>18.161000000000001</v>
      </c>
      <c r="E1320">
        <v>14.7491</v>
      </c>
      <c r="F1320">
        <v>12.5495</v>
      </c>
      <c r="G1320">
        <v>11.968400000000001</v>
      </c>
      <c r="H1320">
        <v>11.968400000000001</v>
      </c>
      <c r="J1320" s="13">
        <v>40343</v>
      </c>
      <c r="K1320">
        <v>45.572200000000002</v>
      </c>
      <c r="L1320">
        <v>45.572200000000002</v>
      </c>
      <c r="M1320">
        <v>36.948500000000003</v>
      </c>
      <c r="N1320">
        <v>27.895800000000001</v>
      </c>
      <c r="O1320">
        <v>27.557700000000001</v>
      </c>
      <c r="P1320">
        <v>31.34</v>
      </c>
      <c r="Q1320">
        <v>31.34</v>
      </c>
    </row>
    <row r="1321" spans="1:17" x14ac:dyDescent="0.25">
      <c r="A1321" s="1">
        <v>40276</v>
      </c>
      <c r="B1321">
        <v>20.609000000000002</v>
      </c>
      <c r="C1321">
        <v>20.609000000000002</v>
      </c>
      <c r="D1321">
        <v>18.056899999999999</v>
      </c>
      <c r="E1321">
        <v>14.579499999999999</v>
      </c>
      <c r="F1321">
        <v>12.258900000000001</v>
      </c>
      <c r="G1321">
        <v>11.574199999999999</v>
      </c>
      <c r="H1321">
        <v>11.574199999999999</v>
      </c>
      <c r="J1321" s="13">
        <v>40344</v>
      </c>
      <c r="K1321">
        <v>45.714199999999998</v>
      </c>
      <c r="L1321">
        <v>45.714199999999998</v>
      </c>
      <c r="M1321">
        <v>35.303899999999999</v>
      </c>
      <c r="N1321">
        <v>24.667400000000001</v>
      </c>
      <c r="O1321">
        <v>27.587900000000001</v>
      </c>
      <c r="P1321">
        <v>29.563500000000001</v>
      </c>
      <c r="Q1321">
        <v>29.563500000000001</v>
      </c>
    </row>
    <row r="1322" spans="1:17" x14ac:dyDescent="0.25">
      <c r="A1322" s="1">
        <v>40277</v>
      </c>
      <c r="B1322">
        <v>20.391400000000001</v>
      </c>
      <c r="C1322">
        <v>20.391400000000001</v>
      </c>
      <c r="D1322">
        <v>18.170200000000001</v>
      </c>
      <c r="E1322">
        <v>14.556100000000001</v>
      </c>
      <c r="F1322">
        <v>12.225199999999999</v>
      </c>
      <c r="G1322">
        <v>11.598699999999999</v>
      </c>
      <c r="H1322">
        <v>11.598699999999999</v>
      </c>
      <c r="J1322" s="13">
        <v>40345</v>
      </c>
      <c r="K1322">
        <v>50.538600000000002</v>
      </c>
      <c r="L1322">
        <v>50.538600000000002</v>
      </c>
      <c r="M1322">
        <v>38.404499999999999</v>
      </c>
      <c r="N1322">
        <v>24.802600000000002</v>
      </c>
      <c r="O1322">
        <v>33.568899999999999</v>
      </c>
      <c r="P1322">
        <v>37.963900000000002</v>
      </c>
      <c r="Q1322">
        <v>37.963900000000002</v>
      </c>
    </row>
    <row r="1323" spans="1:17" x14ac:dyDescent="0.25">
      <c r="A1323" s="1">
        <v>40280</v>
      </c>
      <c r="B1323">
        <v>20.928000000000001</v>
      </c>
      <c r="C1323">
        <v>20.928000000000001</v>
      </c>
      <c r="D1323">
        <v>18.250900000000001</v>
      </c>
      <c r="E1323">
        <v>14.577199999999999</v>
      </c>
      <c r="F1323">
        <v>12.3721</v>
      </c>
      <c r="G1323">
        <v>12.0025</v>
      </c>
      <c r="H1323">
        <v>12.0025</v>
      </c>
      <c r="J1323" s="13">
        <v>40346</v>
      </c>
      <c r="K1323">
        <v>68.361000000000004</v>
      </c>
      <c r="L1323">
        <v>68.361000000000004</v>
      </c>
      <c r="M1323">
        <v>47.222000000000001</v>
      </c>
      <c r="N1323">
        <v>28.120999999999999</v>
      </c>
      <c r="O1323">
        <v>42.418900000000001</v>
      </c>
      <c r="P1323">
        <v>44.720500000000001</v>
      </c>
      <c r="Q1323">
        <v>44.720500000000001</v>
      </c>
    </row>
    <row r="1324" spans="1:17" x14ac:dyDescent="0.25">
      <c r="A1324" s="1">
        <v>40281</v>
      </c>
      <c r="B1324">
        <v>21.1112</v>
      </c>
      <c r="C1324">
        <v>21.1112</v>
      </c>
      <c r="D1324">
        <v>18.355899999999998</v>
      </c>
      <c r="E1324">
        <v>14.481400000000001</v>
      </c>
      <c r="F1324">
        <v>12.1698</v>
      </c>
      <c r="G1324">
        <v>11.8096</v>
      </c>
      <c r="H1324">
        <v>11.8096</v>
      </c>
      <c r="J1324" s="13">
        <v>40347</v>
      </c>
      <c r="K1324">
        <v>29.756699999999999</v>
      </c>
      <c r="L1324">
        <v>29.756699999999999</v>
      </c>
      <c r="M1324">
        <v>25.908799999999999</v>
      </c>
      <c r="N1324">
        <v>20.672000000000001</v>
      </c>
      <c r="O1324">
        <v>16.657299999999999</v>
      </c>
      <c r="P1324">
        <v>15.2166</v>
      </c>
      <c r="Q1324">
        <v>15.2096</v>
      </c>
    </row>
    <row r="1325" spans="1:17" x14ac:dyDescent="0.25">
      <c r="A1325" s="1">
        <v>40282</v>
      </c>
      <c r="B1325">
        <v>21.1631</v>
      </c>
      <c r="C1325">
        <v>21.1631</v>
      </c>
      <c r="D1325">
        <v>18.1067</v>
      </c>
      <c r="E1325">
        <v>14.0307</v>
      </c>
      <c r="F1325">
        <v>11.890599999999999</v>
      </c>
      <c r="G1325">
        <v>11.712400000000001</v>
      </c>
      <c r="H1325">
        <v>11.712400000000001</v>
      </c>
      <c r="J1325" s="13">
        <v>40350</v>
      </c>
      <c r="K1325">
        <v>42.487400000000001</v>
      </c>
      <c r="L1325">
        <v>41.734699999999997</v>
      </c>
      <c r="M1325">
        <v>31.61</v>
      </c>
      <c r="N1325">
        <v>21.956299999999999</v>
      </c>
      <c r="O1325">
        <v>20.444199999999999</v>
      </c>
      <c r="P1325">
        <v>20.5898</v>
      </c>
      <c r="Q1325">
        <v>20.5898</v>
      </c>
    </row>
    <row r="1326" spans="1:17" x14ac:dyDescent="0.25">
      <c r="A1326" s="1">
        <v>40283</v>
      </c>
      <c r="B1326">
        <v>20.619399999999999</v>
      </c>
      <c r="C1326">
        <v>20.619399999999999</v>
      </c>
      <c r="D1326">
        <v>18.050699999999999</v>
      </c>
      <c r="E1326">
        <v>14.0921</v>
      </c>
      <c r="F1326">
        <v>12.1435</v>
      </c>
      <c r="G1326">
        <v>12.131399999999999</v>
      </c>
      <c r="H1326">
        <v>12.131399999999999</v>
      </c>
      <c r="J1326" s="13">
        <v>40351</v>
      </c>
      <c r="K1326">
        <v>40.6907</v>
      </c>
      <c r="L1326">
        <v>40.6907</v>
      </c>
      <c r="M1326">
        <v>33.6661</v>
      </c>
      <c r="N1326">
        <v>24.212399999999999</v>
      </c>
      <c r="O1326">
        <v>26.2744</v>
      </c>
      <c r="P1326">
        <v>27.343499999999999</v>
      </c>
      <c r="Q1326">
        <v>27.343499999999999</v>
      </c>
    </row>
    <row r="1327" spans="1:17" x14ac:dyDescent="0.25">
      <c r="A1327" s="1">
        <v>40284</v>
      </c>
      <c r="B1327">
        <v>23.048300000000001</v>
      </c>
      <c r="C1327">
        <v>23.048300000000001</v>
      </c>
      <c r="D1327">
        <v>19.9954</v>
      </c>
      <c r="E1327">
        <v>15.5899</v>
      </c>
      <c r="F1327">
        <v>13.0503</v>
      </c>
      <c r="G1327">
        <v>12.786</v>
      </c>
      <c r="H1327">
        <v>12.786</v>
      </c>
      <c r="J1327" s="13">
        <v>40352</v>
      </c>
      <c r="K1327">
        <v>47.942999999999998</v>
      </c>
      <c r="L1327">
        <v>47.942999999999998</v>
      </c>
      <c r="M1327">
        <v>38.660499999999999</v>
      </c>
      <c r="N1327">
        <v>28.2651</v>
      </c>
      <c r="O1327">
        <v>28.168399999999998</v>
      </c>
      <c r="P1327">
        <v>28.168399999999998</v>
      </c>
      <c r="Q1327">
        <v>28.168399999999998</v>
      </c>
    </row>
    <row r="1328" spans="1:17" x14ac:dyDescent="0.25">
      <c r="A1328" s="1">
        <v>40287</v>
      </c>
      <c r="B1328">
        <v>21.4603</v>
      </c>
      <c r="C1328">
        <v>21.4603</v>
      </c>
      <c r="D1328">
        <v>19.319700000000001</v>
      </c>
      <c r="E1328">
        <v>16.0366</v>
      </c>
      <c r="F1328">
        <v>13.616899999999999</v>
      </c>
      <c r="G1328">
        <v>12.7051</v>
      </c>
      <c r="H1328">
        <v>12.7051</v>
      </c>
      <c r="J1328" s="13">
        <v>40353</v>
      </c>
      <c r="K1328">
        <v>45.828800000000001</v>
      </c>
      <c r="L1328">
        <v>45.828800000000001</v>
      </c>
      <c r="M1328">
        <v>44.061199999999999</v>
      </c>
      <c r="N1328">
        <v>29.9407</v>
      </c>
      <c r="O1328">
        <v>39.745800000000003</v>
      </c>
      <c r="P1328">
        <v>41.976700000000001</v>
      </c>
      <c r="Q1328">
        <v>41.976700000000001</v>
      </c>
    </row>
    <row r="1329" spans="1:17" x14ac:dyDescent="0.25">
      <c r="A1329" s="1">
        <v>40288</v>
      </c>
      <c r="B1329">
        <v>20.1647</v>
      </c>
      <c r="C1329">
        <v>20.1647</v>
      </c>
      <c r="D1329">
        <v>17.899999999999999</v>
      </c>
      <c r="E1329">
        <v>14.7202</v>
      </c>
      <c r="F1329">
        <v>12.594200000000001</v>
      </c>
      <c r="G1329">
        <v>12.0334</v>
      </c>
      <c r="H1329">
        <v>12.0334</v>
      </c>
      <c r="J1329" s="13">
        <v>40357</v>
      </c>
      <c r="K1329">
        <v>35.883000000000003</v>
      </c>
      <c r="L1329">
        <v>35.883000000000003</v>
      </c>
      <c r="M1329">
        <v>30.6951</v>
      </c>
      <c r="N1329">
        <v>24.961500000000001</v>
      </c>
      <c r="O1329">
        <v>20.357099999999999</v>
      </c>
      <c r="P1329">
        <v>18.316800000000001</v>
      </c>
      <c r="Q1329">
        <v>18.316800000000001</v>
      </c>
    </row>
    <row r="1330" spans="1:17" x14ac:dyDescent="0.25">
      <c r="A1330" s="1">
        <v>40289</v>
      </c>
      <c r="B1330">
        <v>20.263000000000002</v>
      </c>
      <c r="C1330">
        <v>20.263000000000002</v>
      </c>
      <c r="D1330">
        <v>18.381599999999999</v>
      </c>
      <c r="E1330">
        <v>15.3161</v>
      </c>
      <c r="F1330">
        <v>13.337400000000001</v>
      </c>
      <c r="G1330">
        <v>12.793699999999999</v>
      </c>
      <c r="H1330">
        <v>12.7936</v>
      </c>
      <c r="J1330" s="13">
        <v>40358</v>
      </c>
      <c r="K1330">
        <v>42.4602</v>
      </c>
      <c r="L1330">
        <v>42.4602</v>
      </c>
      <c r="M1330">
        <v>37.580599999999997</v>
      </c>
      <c r="N1330">
        <v>31.667100000000001</v>
      </c>
      <c r="O1330">
        <v>26.147500000000001</v>
      </c>
      <c r="P1330">
        <v>22.435300000000002</v>
      </c>
      <c r="Q1330">
        <v>22.292000000000002</v>
      </c>
    </row>
    <row r="1331" spans="1:17" x14ac:dyDescent="0.25">
      <c r="A1331" s="1">
        <v>40290</v>
      </c>
      <c r="B1331">
        <v>20.433599999999998</v>
      </c>
      <c r="C1331">
        <v>20.433599999999998</v>
      </c>
      <c r="D1331">
        <v>18.2712</v>
      </c>
      <c r="E1331">
        <v>15.156000000000001</v>
      </c>
      <c r="F1331">
        <v>13.0939</v>
      </c>
      <c r="G1331">
        <v>12.551</v>
      </c>
      <c r="H1331">
        <v>12.551</v>
      </c>
      <c r="J1331" s="13">
        <v>40359</v>
      </c>
      <c r="K1331">
        <v>40.538699999999999</v>
      </c>
      <c r="L1331">
        <v>40.400700000000001</v>
      </c>
      <c r="M1331">
        <v>35.616500000000002</v>
      </c>
      <c r="N1331">
        <v>30.206499999999998</v>
      </c>
      <c r="O1331">
        <v>25.200800000000001</v>
      </c>
      <c r="P1331">
        <v>22.309899999999999</v>
      </c>
      <c r="Q1331">
        <v>22.273900000000001</v>
      </c>
    </row>
    <row r="1332" spans="1:17" x14ac:dyDescent="0.25">
      <c r="A1332" s="1">
        <v>40291</v>
      </c>
      <c r="B1332">
        <v>19.924900000000001</v>
      </c>
      <c r="C1332">
        <v>19.924900000000001</v>
      </c>
      <c r="D1332">
        <v>17.9529</v>
      </c>
      <c r="E1332">
        <v>14.8634</v>
      </c>
      <c r="F1332">
        <v>12.8917</v>
      </c>
      <c r="G1332">
        <v>12.386699999999999</v>
      </c>
      <c r="H1332">
        <v>12.386699999999999</v>
      </c>
      <c r="J1332" s="13">
        <v>40360</v>
      </c>
      <c r="K1332">
        <v>40.552599999999998</v>
      </c>
      <c r="L1332">
        <v>40.552599999999998</v>
      </c>
      <c r="M1332">
        <v>36.525300000000001</v>
      </c>
      <c r="N1332">
        <v>31.7652</v>
      </c>
      <c r="O1332">
        <v>27.8782</v>
      </c>
      <c r="P1332">
        <v>25.815200000000001</v>
      </c>
      <c r="Q1332">
        <v>25.7254</v>
      </c>
    </row>
    <row r="1333" spans="1:17" x14ac:dyDescent="0.25">
      <c r="A1333" s="1">
        <v>40294</v>
      </c>
      <c r="B1333">
        <v>20.546099999999999</v>
      </c>
      <c r="C1333">
        <v>20.546099999999999</v>
      </c>
      <c r="D1333">
        <v>18.325900000000001</v>
      </c>
      <c r="E1333">
        <v>15.2819</v>
      </c>
      <c r="F1333">
        <v>13.5007</v>
      </c>
      <c r="G1333">
        <v>13.1807</v>
      </c>
      <c r="H1333">
        <v>13.1807</v>
      </c>
      <c r="J1333" s="13">
        <v>40361</v>
      </c>
      <c r="K1333">
        <v>36.181899999999999</v>
      </c>
      <c r="L1333">
        <v>36.181899999999999</v>
      </c>
      <c r="M1333">
        <v>32.499400000000001</v>
      </c>
      <c r="N1333">
        <v>27.797000000000001</v>
      </c>
      <c r="O1333">
        <v>24.052099999999999</v>
      </c>
      <c r="P1333">
        <v>22.9132</v>
      </c>
      <c r="Q1333">
        <v>22.929400000000001</v>
      </c>
    </row>
    <row r="1334" spans="1:17" x14ac:dyDescent="0.25">
      <c r="A1334" s="1">
        <v>40295</v>
      </c>
      <c r="B1334">
        <v>23.147099999999998</v>
      </c>
      <c r="C1334">
        <v>23.147099999999998</v>
      </c>
      <c r="D1334">
        <v>20.977699999999999</v>
      </c>
      <c r="E1334">
        <v>17.624700000000001</v>
      </c>
      <c r="F1334">
        <v>15.3782</v>
      </c>
      <c r="G1334">
        <v>14.6526</v>
      </c>
      <c r="H1334">
        <v>14.6525</v>
      </c>
      <c r="J1334" s="13">
        <v>40365</v>
      </c>
      <c r="K1334">
        <v>39.5197</v>
      </c>
      <c r="L1334">
        <v>39.5197</v>
      </c>
      <c r="M1334">
        <v>34.435200000000002</v>
      </c>
      <c r="N1334">
        <v>29.224599999999999</v>
      </c>
      <c r="O1334">
        <v>26.0581</v>
      </c>
      <c r="P1334">
        <v>26.427299999999999</v>
      </c>
      <c r="Q1334">
        <v>26.526700000000002</v>
      </c>
    </row>
    <row r="1335" spans="1:17" x14ac:dyDescent="0.25">
      <c r="A1335" s="1">
        <v>40296</v>
      </c>
      <c r="B1335">
        <v>23.881399999999999</v>
      </c>
      <c r="C1335">
        <v>23.881399999999999</v>
      </c>
      <c r="D1335">
        <v>21.421900000000001</v>
      </c>
      <c r="E1335">
        <v>17.724299999999999</v>
      </c>
      <c r="F1335">
        <v>15.164</v>
      </c>
      <c r="G1335">
        <v>14.322100000000001</v>
      </c>
      <c r="H1335">
        <v>14.321999999999999</v>
      </c>
      <c r="J1335" s="13">
        <v>40366</v>
      </c>
      <c r="K1335">
        <v>36.821899999999999</v>
      </c>
      <c r="L1335">
        <v>36.821899999999999</v>
      </c>
      <c r="M1335">
        <v>31.747599999999998</v>
      </c>
      <c r="N1335">
        <v>25.706</v>
      </c>
      <c r="O1335">
        <v>23.325199999999999</v>
      </c>
      <c r="P1335">
        <v>25.995000000000001</v>
      </c>
      <c r="Q1335">
        <v>26.2712</v>
      </c>
    </row>
    <row r="1336" spans="1:17" x14ac:dyDescent="0.25">
      <c r="A1336" s="1">
        <v>40297</v>
      </c>
      <c r="B1336">
        <v>22.244199999999999</v>
      </c>
      <c r="C1336">
        <v>22.244199999999999</v>
      </c>
      <c r="D1336">
        <v>19.607500000000002</v>
      </c>
      <c r="E1336">
        <v>15.981199999999999</v>
      </c>
      <c r="F1336">
        <v>13.519399999999999</v>
      </c>
      <c r="G1336">
        <v>12.8787</v>
      </c>
      <c r="H1336">
        <v>12.8787</v>
      </c>
      <c r="J1336" s="13">
        <v>40367</v>
      </c>
      <c r="K1336">
        <v>36.695700000000002</v>
      </c>
      <c r="L1336">
        <v>36.695700000000002</v>
      </c>
      <c r="M1336">
        <v>31.118099999999998</v>
      </c>
      <c r="N1336">
        <v>24.485099999999999</v>
      </c>
      <c r="O1336">
        <v>22.851800000000001</v>
      </c>
      <c r="P1336">
        <v>27.115100000000002</v>
      </c>
      <c r="Q1336">
        <v>27.422899999999998</v>
      </c>
    </row>
    <row r="1337" spans="1:17" x14ac:dyDescent="0.25">
      <c r="A1337" s="1">
        <v>40298</v>
      </c>
      <c r="B1337">
        <v>23.967300000000002</v>
      </c>
      <c r="C1337">
        <v>23.967300000000002</v>
      </c>
      <c r="D1337">
        <v>21.610299999999999</v>
      </c>
      <c r="E1337">
        <v>17.8749</v>
      </c>
      <c r="F1337">
        <v>15.203099999999999</v>
      </c>
      <c r="G1337">
        <v>14.242100000000001</v>
      </c>
      <c r="H1337">
        <v>14.242000000000001</v>
      </c>
      <c r="J1337" s="13">
        <v>40368</v>
      </c>
      <c r="K1337">
        <v>35.975900000000003</v>
      </c>
      <c r="L1337">
        <v>35.975900000000003</v>
      </c>
      <c r="M1337">
        <v>28.6586</v>
      </c>
      <c r="N1337">
        <v>21.584099999999999</v>
      </c>
      <c r="O1337">
        <v>21.191600000000001</v>
      </c>
      <c r="P1337">
        <v>26.6206</v>
      </c>
      <c r="Q1337">
        <v>26.848800000000001</v>
      </c>
    </row>
    <row r="1338" spans="1:17" x14ac:dyDescent="0.25">
      <c r="A1338" s="1">
        <v>40301</v>
      </c>
      <c r="B1338">
        <v>23.234999999999999</v>
      </c>
      <c r="C1338">
        <v>23.234999999999999</v>
      </c>
      <c r="D1338">
        <v>20.7483</v>
      </c>
      <c r="E1338">
        <v>16.8675</v>
      </c>
      <c r="F1338">
        <v>14.083</v>
      </c>
      <c r="G1338">
        <v>13.1816</v>
      </c>
      <c r="H1338">
        <v>13.1816</v>
      </c>
      <c r="J1338" s="13">
        <v>40371</v>
      </c>
      <c r="K1338">
        <v>46.3414</v>
      </c>
      <c r="L1338">
        <v>46.3414</v>
      </c>
      <c r="M1338">
        <v>35.065199999999997</v>
      </c>
      <c r="N1338">
        <v>26.090199999999999</v>
      </c>
      <c r="O1338">
        <v>27.308800000000002</v>
      </c>
      <c r="P1338">
        <v>33.697899999999997</v>
      </c>
      <c r="Q1338">
        <v>33.726799999999997</v>
      </c>
    </row>
    <row r="1339" spans="1:17" x14ac:dyDescent="0.25">
      <c r="A1339" s="1">
        <v>40302</v>
      </c>
      <c r="B1339">
        <v>27.516300000000001</v>
      </c>
      <c r="C1339">
        <v>27.516300000000001</v>
      </c>
      <c r="D1339">
        <v>24.765899999999998</v>
      </c>
      <c r="E1339">
        <v>20.557700000000001</v>
      </c>
      <c r="F1339">
        <v>17.2209</v>
      </c>
      <c r="G1339">
        <v>15.7226</v>
      </c>
      <c r="H1339">
        <v>15.7226</v>
      </c>
      <c r="J1339" s="13">
        <v>40372</v>
      </c>
      <c r="K1339">
        <v>49.0867</v>
      </c>
      <c r="L1339">
        <v>49.0867</v>
      </c>
      <c r="M1339">
        <v>35.569200000000002</v>
      </c>
      <c r="N1339">
        <v>24.045100000000001</v>
      </c>
      <c r="O1339">
        <v>27.103999999999999</v>
      </c>
      <c r="P1339">
        <v>31.332699999999999</v>
      </c>
      <c r="Q1339">
        <v>31.332699999999999</v>
      </c>
    </row>
    <row r="1340" spans="1:17" x14ac:dyDescent="0.25">
      <c r="A1340" s="1">
        <v>40303</v>
      </c>
      <c r="B1340">
        <v>28.965</v>
      </c>
      <c r="C1340">
        <v>28.965</v>
      </c>
      <c r="D1340">
        <v>25.969000000000001</v>
      </c>
      <c r="E1340">
        <v>21.654399999999999</v>
      </c>
      <c r="F1340">
        <v>17.989699999999999</v>
      </c>
      <c r="G1340">
        <v>16.202300000000001</v>
      </c>
      <c r="H1340">
        <v>16.202300000000001</v>
      </c>
      <c r="J1340" s="13">
        <v>40373</v>
      </c>
      <c r="K1340">
        <v>54.119700000000002</v>
      </c>
      <c r="L1340">
        <v>54.119700000000002</v>
      </c>
      <c r="M1340">
        <v>39.956899999999997</v>
      </c>
      <c r="N1340">
        <v>26.930499999999999</v>
      </c>
      <c r="O1340">
        <v>33.563600000000001</v>
      </c>
      <c r="P1340">
        <v>41.121600000000001</v>
      </c>
      <c r="Q1340">
        <v>41.121600000000001</v>
      </c>
    </row>
    <row r="1341" spans="1:17" x14ac:dyDescent="0.25">
      <c r="A1341" s="1">
        <v>40304</v>
      </c>
      <c r="B1341">
        <v>36.124699999999997</v>
      </c>
      <c r="C1341">
        <v>36.124699999999997</v>
      </c>
      <c r="D1341">
        <v>35.624600000000001</v>
      </c>
      <c r="E1341">
        <v>33.288699999999999</v>
      </c>
      <c r="F1341">
        <v>30.484500000000001</v>
      </c>
      <c r="G1341">
        <v>28.76</v>
      </c>
      <c r="H1341">
        <v>28.690100000000001</v>
      </c>
      <c r="J1341" s="13">
        <v>40374</v>
      </c>
      <c r="K1341">
        <v>70.833600000000004</v>
      </c>
      <c r="L1341">
        <v>70.833600000000004</v>
      </c>
      <c r="M1341">
        <v>49.0124</v>
      </c>
      <c r="N1341">
        <v>25.314599999999999</v>
      </c>
      <c r="O1341">
        <v>31.656400000000001</v>
      </c>
      <c r="P1341">
        <v>31.656400000000001</v>
      </c>
      <c r="Q1341">
        <v>31.656400000000001</v>
      </c>
    </row>
    <row r="1342" spans="1:17" x14ac:dyDescent="0.25">
      <c r="A1342" s="1">
        <v>40305</v>
      </c>
      <c r="B1342">
        <v>39.307600000000001</v>
      </c>
      <c r="C1342">
        <v>39.307600000000001</v>
      </c>
      <c r="D1342">
        <v>35.220399999999998</v>
      </c>
      <c r="E1342">
        <v>30.2776</v>
      </c>
      <c r="F1342">
        <v>25.983899999999998</v>
      </c>
      <c r="G1342">
        <v>23.664999999999999</v>
      </c>
      <c r="H1342">
        <v>23.664999999999999</v>
      </c>
      <c r="J1342" s="13">
        <v>40378</v>
      </c>
      <c r="K1342">
        <v>30.249400000000001</v>
      </c>
      <c r="L1342">
        <v>30.249400000000001</v>
      </c>
      <c r="M1342">
        <v>27.3643</v>
      </c>
      <c r="N1342">
        <v>23.375800000000002</v>
      </c>
      <c r="O1342">
        <v>19.767900000000001</v>
      </c>
      <c r="P1342">
        <v>17.400200000000002</v>
      </c>
      <c r="Q1342">
        <v>17.299099999999999</v>
      </c>
    </row>
    <row r="1343" spans="1:17" x14ac:dyDescent="0.25">
      <c r="A1343" s="1">
        <v>40308</v>
      </c>
      <c r="B1343">
        <v>32.727600000000002</v>
      </c>
      <c r="C1343">
        <v>32.727600000000002</v>
      </c>
      <c r="D1343">
        <v>29.5625</v>
      </c>
      <c r="E1343">
        <v>24.760899999999999</v>
      </c>
      <c r="F1343">
        <v>20.621099999999998</v>
      </c>
      <c r="G1343">
        <v>18.322600000000001</v>
      </c>
      <c r="H1343">
        <v>18.322600000000001</v>
      </c>
      <c r="J1343" s="13">
        <v>40379</v>
      </c>
      <c r="K1343">
        <v>29.488800000000001</v>
      </c>
      <c r="L1343">
        <v>29.488800000000001</v>
      </c>
      <c r="M1343">
        <v>26.411000000000001</v>
      </c>
      <c r="N1343">
        <v>22.5379</v>
      </c>
      <c r="O1343">
        <v>18.856000000000002</v>
      </c>
      <c r="P1343">
        <v>16.464200000000002</v>
      </c>
      <c r="Q1343">
        <v>16.4206</v>
      </c>
    </row>
    <row r="1344" spans="1:17" x14ac:dyDescent="0.25">
      <c r="A1344" s="1">
        <v>40309</v>
      </c>
      <c r="B1344">
        <v>31.0517</v>
      </c>
      <c r="C1344">
        <v>31.0517</v>
      </c>
      <c r="D1344">
        <v>28.1707</v>
      </c>
      <c r="E1344">
        <v>23.5184</v>
      </c>
      <c r="F1344">
        <v>19.644500000000001</v>
      </c>
      <c r="G1344">
        <v>17.566500000000001</v>
      </c>
      <c r="H1344">
        <v>17.566500000000001</v>
      </c>
      <c r="J1344" s="13">
        <v>40380</v>
      </c>
      <c r="K1344">
        <v>30.667100000000001</v>
      </c>
      <c r="L1344">
        <v>30.667100000000001</v>
      </c>
      <c r="M1344">
        <v>27.765000000000001</v>
      </c>
      <c r="N1344">
        <v>23.895199999999999</v>
      </c>
      <c r="O1344">
        <v>20.306699999999999</v>
      </c>
      <c r="P1344">
        <v>17.8017</v>
      </c>
      <c r="Q1344">
        <v>17.697800000000001</v>
      </c>
    </row>
    <row r="1345" spans="1:17" x14ac:dyDescent="0.25">
      <c r="A1345" s="1">
        <v>40310</v>
      </c>
      <c r="B1345">
        <v>29.007400000000001</v>
      </c>
      <c r="C1345">
        <v>29.007400000000001</v>
      </c>
      <c r="D1345">
        <v>26.106200000000001</v>
      </c>
      <c r="E1345">
        <v>21.454999999999998</v>
      </c>
      <c r="F1345">
        <v>17.5611</v>
      </c>
      <c r="G1345">
        <v>15.653700000000001</v>
      </c>
      <c r="H1345">
        <v>15.653700000000001</v>
      </c>
      <c r="J1345" s="13">
        <v>40381</v>
      </c>
      <c r="K1345">
        <v>29.380500000000001</v>
      </c>
      <c r="L1345">
        <v>29.380500000000001</v>
      </c>
      <c r="M1345">
        <v>26.2498</v>
      </c>
      <c r="N1345">
        <v>22.222999999999999</v>
      </c>
      <c r="O1345">
        <v>18.7529</v>
      </c>
      <c r="P1345">
        <v>16.916899999999998</v>
      </c>
      <c r="Q1345">
        <v>16.8977</v>
      </c>
    </row>
    <row r="1346" spans="1:17" x14ac:dyDescent="0.25">
      <c r="A1346" s="1">
        <v>40311</v>
      </c>
      <c r="B1346">
        <v>28.6326</v>
      </c>
      <c r="C1346">
        <v>28.6326</v>
      </c>
      <c r="D1346">
        <v>25.828399999999998</v>
      </c>
      <c r="E1346">
        <v>21.151499999999999</v>
      </c>
      <c r="F1346">
        <v>17.370999999999999</v>
      </c>
      <c r="G1346">
        <v>15.603899999999999</v>
      </c>
      <c r="H1346">
        <v>15.603899999999999</v>
      </c>
      <c r="J1346" s="13">
        <v>40382</v>
      </c>
      <c r="K1346">
        <v>28.384499999999999</v>
      </c>
      <c r="L1346">
        <v>28.384499999999999</v>
      </c>
      <c r="M1346">
        <v>25.3108</v>
      </c>
      <c r="N1346">
        <v>21.151399999999999</v>
      </c>
      <c r="O1346">
        <v>17.733699999999999</v>
      </c>
      <c r="P1346">
        <v>16.066800000000001</v>
      </c>
      <c r="Q1346">
        <v>16.039200000000001</v>
      </c>
    </row>
    <row r="1347" spans="1:17" x14ac:dyDescent="0.25">
      <c r="A1347" s="1">
        <v>40312</v>
      </c>
      <c r="B1347">
        <v>35.450099999999999</v>
      </c>
      <c r="C1347">
        <v>35.450099999999999</v>
      </c>
      <c r="D1347">
        <v>31.825299999999999</v>
      </c>
      <c r="E1347">
        <v>26.742100000000001</v>
      </c>
      <c r="F1347">
        <v>22.3904</v>
      </c>
      <c r="G1347">
        <v>19.996200000000002</v>
      </c>
      <c r="H1347">
        <v>19.996200000000002</v>
      </c>
      <c r="J1347" s="13">
        <v>40385</v>
      </c>
      <c r="K1347">
        <v>28.725100000000001</v>
      </c>
      <c r="L1347">
        <v>28.725100000000001</v>
      </c>
      <c r="M1347">
        <v>25.134499999999999</v>
      </c>
      <c r="N1347">
        <v>20.9039</v>
      </c>
      <c r="O1347">
        <v>17.64</v>
      </c>
      <c r="P1347">
        <v>16.535900000000002</v>
      </c>
      <c r="Q1347">
        <v>16.535900000000002</v>
      </c>
    </row>
    <row r="1348" spans="1:17" x14ac:dyDescent="0.25">
      <c r="A1348" s="1">
        <v>40315</v>
      </c>
      <c r="B1348">
        <v>35.160299999999999</v>
      </c>
      <c r="C1348">
        <v>35.160299999999999</v>
      </c>
      <c r="D1348">
        <v>31.654399999999999</v>
      </c>
      <c r="E1348">
        <v>26.28</v>
      </c>
      <c r="F1348">
        <v>21.649699999999999</v>
      </c>
      <c r="G1348">
        <v>18.888400000000001</v>
      </c>
      <c r="H1348">
        <v>18.888400000000001</v>
      </c>
      <c r="J1348" s="13">
        <v>40386</v>
      </c>
      <c r="K1348">
        <v>28.029</v>
      </c>
      <c r="L1348">
        <v>28.029</v>
      </c>
      <c r="M1348">
        <v>24.6968</v>
      </c>
      <c r="N1348">
        <v>20.2546</v>
      </c>
      <c r="O1348">
        <v>16.783300000000001</v>
      </c>
      <c r="P1348">
        <v>15.4947</v>
      </c>
      <c r="Q1348">
        <v>15.4899</v>
      </c>
    </row>
    <row r="1349" spans="1:17" x14ac:dyDescent="0.25">
      <c r="A1349" s="1">
        <v>40316</v>
      </c>
      <c r="B1349">
        <v>37.324800000000003</v>
      </c>
      <c r="C1349">
        <v>37.324800000000003</v>
      </c>
      <c r="D1349">
        <v>33.110799999999998</v>
      </c>
      <c r="E1349">
        <v>27.4724</v>
      </c>
      <c r="F1349">
        <v>22.557400000000001</v>
      </c>
      <c r="G1349">
        <v>19.826799999999999</v>
      </c>
      <c r="H1349">
        <v>19.826799999999999</v>
      </c>
      <c r="J1349" s="13">
        <v>40387</v>
      </c>
      <c r="K1349">
        <v>29.398700000000002</v>
      </c>
      <c r="L1349">
        <v>29.398700000000002</v>
      </c>
      <c r="M1349">
        <v>25.572600000000001</v>
      </c>
      <c r="N1349">
        <v>21.1692</v>
      </c>
      <c r="O1349">
        <v>17.908899999999999</v>
      </c>
      <c r="P1349">
        <v>16.704499999999999</v>
      </c>
      <c r="Q1349">
        <v>16.704499999999999</v>
      </c>
    </row>
    <row r="1350" spans="1:17" x14ac:dyDescent="0.25">
      <c r="A1350" s="1">
        <v>40317</v>
      </c>
      <c r="B1350">
        <v>39.403700000000001</v>
      </c>
      <c r="C1350">
        <v>39.403700000000001</v>
      </c>
      <c r="D1350">
        <v>34.542099999999998</v>
      </c>
      <c r="E1350">
        <v>28.648399999999999</v>
      </c>
      <c r="F1350">
        <v>23.6267</v>
      </c>
      <c r="G1350">
        <v>21.076699999999999</v>
      </c>
      <c r="H1350">
        <v>21.076699999999999</v>
      </c>
      <c r="J1350" s="13">
        <v>40388</v>
      </c>
      <c r="K1350">
        <v>28.349699999999999</v>
      </c>
      <c r="L1350">
        <v>28.349699999999999</v>
      </c>
      <c r="M1350">
        <v>24.7424</v>
      </c>
      <c r="N1350">
        <v>20.3139</v>
      </c>
      <c r="O1350">
        <v>17.299399999999999</v>
      </c>
      <c r="P1350">
        <v>16.628</v>
      </c>
      <c r="Q1350">
        <v>16.629200000000001</v>
      </c>
    </row>
    <row r="1351" spans="1:17" x14ac:dyDescent="0.25">
      <c r="A1351" s="1">
        <v>40318</v>
      </c>
      <c r="B1351">
        <v>46.079300000000003</v>
      </c>
      <c r="C1351">
        <v>46.079300000000003</v>
      </c>
      <c r="D1351">
        <v>41.427500000000002</v>
      </c>
      <c r="E1351">
        <v>35.181199999999997</v>
      </c>
      <c r="F1351">
        <v>29.476800000000001</v>
      </c>
      <c r="G1351">
        <v>25.573399999999999</v>
      </c>
      <c r="H1351">
        <v>25.573399999999999</v>
      </c>
      <c r="J1351" s="13">
        <v>40389</v>
      </c>
      <c r="K1351">
        <v>28.706099999999999</v>
      </c>
      <c r="L1351">
        <v>28.706099999999999</v>
      </c>
      <c r="M1351">
        <v>25.524899999999999</v>
      </c>
      <c r="N1351">
        <v>21.057099999999998</v>
      </c>
      <c r="O1351">
        <v>17.8706</v>
      </c>
      <c r="P1351">
        <v>17.233699999999999</v>
      </c>
      <c r="Q1351">
        <v>17.2514</v>
      </c>
    </row>
    <row r="1352" spans="1:17" x14ac:dyDescent="0.25">
      <c r="A1352" s="1">
        <v>40319</v>
      </c>
      <c r="B1352">
        <v>46.737299999999998</v>
      </c>
      <c r="C1352">
        <v>46.737299999999998</v>
      </c>
      <c r="D1352">
        <v>42.241300000000003</v>
      </c>
      <c r="E1352">
        <v>35.934699999999999</v>
      </c>
      <c r="F1352">
        <v>30.050999999999998</v>
      </c>
      <c r="G1352">
        <v>25.670400000000001</v>
      </c>
      <c r="H1352">
        <v>25.670400000000001</v>
      </c>
      <c r="J1352" s="13">
        <v>40392</v>
      </c>
      <c r="K1352">
        <v>27.7256</v>
      </c>
      <c r="L1352">
        <v>27.7256</v>
      </c>
      <c r="M1352">
        <v>23.589200000000002</v>
      </c>
      <c r="N1352">
        <v>18.555</v>
      </c>
      <c r="O1352">
        <v>15.8032</v>
      </c>
      <c r="P1352">
        <v>16.39</v>
      </c>
      <c r="Q1352">
        <v>16.39</v>
      </c>
    </row>
    <row r="1353" spans="1:17" x14ac:dyDescent="0.25">
      <c r="A1353" s="1">
        <v>40322</v>
      </c>
      <c r="B1353">
        <v>39.927900000000001</v>
      </c>
      <c r="C1353">
        <v>39.927900000000001</v>
      </c>
      <c r="D1353">
        <v>35.42</v>
      </c>
      <c r="E1353">
        <v>30.036100000000001</v>
      </c>
      <c r="F1353">
        <v>25.226600000000001</v>
      </c>
      <c r="G1353">
        <v>22.2576</v>
      </c>
      <c r="H1353">
        <v>22.253799999999998</v>
      </c>
      <c r="J1353" s="13">
        <v>40393</v>
      </c>
      <c r="K1353">
        <v>27.6769</v>
      </c>
      <c r="L1353">
        <v>27.6769</v>
      </c>
      <c r="M1353">
        <v>23.892299999999999</v>
      </c>
      <c r="N1353">
        <v>18.827000000000002</v>
      </c>
      <c r="O1353">
        <v>16.144500000000001</v>
      </c>
      <c r="P1353">
        <v>17.176600000000001</v>
      </c>
      <c r="Q1353">
        <v>17.2117</v>
      </c>
    </row>
    <row r="1354" spans="1:17" x14ac:dyDescent="0.25">
      <c r="A1354" s="1">
        <v>40323</v>
      </c>
      <c r="B1354">
        <v>41.2988</v>
      </c>
      <c r="C1354">
        <v>41.2988</v>
      </c>
      <c r="D1354">
        <v>37.222799999999999</v>
      </c>
      <c r="E1354">
        <v>32.214300000000001</v>
      </c>
      <c r="F1354">
        <v>27.578800000000001</v>
      </c>
      <c r="G1354">
        <v>24.171800000000001</v>
      </c>
      <c r="H1354">
        <v>24.171800000000001</v>
      </c>
      <c r="J1354" s="13">
        <v>40394</v>
      </c>
      <c r="K1354">
        <v>28.736000000000001</v>
      </c>
      <c r="L1354">
        <v>28.736000000000001</v>
      </c>
      <c r="M1354">
        <v>24.236899999999999</v>
      </c>
      <c r="N1354">
        <v>18.952500000000001</v>
      </c>
      <c r="O1354">
        <v>16.334900000000001</v>
      </c>
      <c r="P1354">
        <v>17.213899999999999</v>
      </c>
      <c r="Q1354">
        <v>17.213899999999999</v>
      </c>
    </row>
    <row r="1355" spans="1:17" x14ac:dyDescent="0.25">
      <c r="A1355" s="1">
        <v>40324</v>
      </c>
      <c r="B1355">
        <v>36.502000000000002</v>
      </c>
      <c r="C1355">
        <v>36.502000000000002</v>
      </c>
      <c r="D1355">
        <v>32.748600000000003</v>
      </c>
      <c r="E1355">
        <v>27.738199999999999</v>
      </c>
      <c r="F1355">
        <v>23.288</v>
      </c>
      <c r="G1355">
        <v>20.302800000000001</v>
      </c>
      <c r="H1355">
        <v>20.302800000000001</v>
      </c>
      <c r="J1355" s="13">
        <v>40395</v>
      </c>
      <c r="K1355">
        <v>28.987500000000001</v>
      </c>
      <c r="L1355">
        <v>28.987500000000001</v>
      </c>
      <c r="M1355">
        <v>24.4907</v>
      </c>
      <c r="N1355">
        <v>19.2637</v>
      </c>
      <c r="O1355">
        <v>16.410499999999999</v>
      </c>
      <c r="P1355">
        <v>16.460799999999999</v>
      </c>
      <c r="Q1355">
        <v>16.460799999999999</v>
      </c>
    </row>
    <row r="1356" spans="1:17" x14ac:dyDescent="0.25">
      <c r="A1356" s="1">
        <v>40325</v>
      </c>
      <c r="B1356">
        <v>34.078299999999999</v>
      </c>
      <c r="C1356">
        <v>34.078299999999999</v>
      </c>
      <c r="D1356">
        <v>29.7773</v>
      </c>
      <c r="E1356">
        <v>24.9757</v>
      </c>
      <c r="F1356">
        <v>20.844899999999999</v>
      </c>
      <c r="G1356">
        <v>18.739899999999999</v>
      </c>
      <c r="H1356">
        <v>18.7394</v>
      </c>
      <c r="J1356" s="13">
        <v>40396</v>
      </c>
      <c r="K1356">
        <v>28.986499999999999</v>
      </c>
      <c r="L1356">
        <v>28.986499999999999</v>
      </c>
      <c r="M1356">
        <v>24.86</v>
      </c>
      <c r="N1356">
        <v>19.620799999999999</v>
      </c>
      <c r="O1356">
        <v>17.101500000000001</v>
      </c>
      <c r="P1356">
        <v>18.071100000000001</v>
      </c>
      <c r="Q1356">
        <v>18.107800000000001</v>
      </c>
    </row>
    <row r="1357" spans="1:17" x14ac:dyDescent="0.25">
      <c r="A1357" s="1">
        <v>40326</v>
      </c>
      <c r="B1357">
        <v>35.789099999999998</v>
      </c>
      <c r="C1357">
        <v>35.789099999999998</v>
      </c>
      <c r="D1357">
        <v>31.872199999999999</v>
      </c>
      <c r="E1357">
        <v>27.023099999999999</v>
      </c>
      <c r="F1357">
        <v>22.7773</v>
      </c>
      <c r="G1357">
        <v>20.234200000000001</v>
      </c>
      <c r="H1357">
        <v>20.234200000000001</v>
      </c>
      <c r="J1357" s="13">
        <v>40399</v>
      </c>
      <c r="K1357">
        <v>29.478400000000001</v>
      </c>
      <c r="L1357">
        <v>29.478400000000001</v>
      </c>
      <c r="M1357">
        <v>25.010300000000001</v>
      </c>
      <c r="N1357">
        <v>18.602499999999999</v>
      </c>
      <c r="O1357">
        <v>16.281199999999998</v>
      </c>
      <c r="P1357">
        <v>17.145</v>
      </c>
      <c r="Q1357">
        <v>17.145</v>
      </c>
    </row>
    <row r="1358" spans="1:17" x14ac:dyDescent="0.25">
      <c r="A1358" s="1">
        <v>40330</v>
      </c>
      <c r="B1358">
        <v>36.529400000000003</v>
      </c>
      <c r="C1358">
        <v>36.529400000000003</v>
      </c>
      <c r="D1358">
        <v>32.834200000000003</v>
      </c>
      <c r="E1358">
        <v>27.796800000000001</v>
      </c>
      <c r="F1358">
        <v>23.411300000000001</v>
      </c>
      <c r="G1358">
        <v>20.548100000000002</v>
      </c>
      <c r="H1358">
        <v>20.548100000000002</v>
      </c>
      <c r="J1358" s="13">
        <v>40400</v>
      </c>
      <c r="K1358">
        <v>30.5243</v>
      </c>
      <c r="L1358">
        <v>30.5243</v>
      </c>
      <c r="M1358">
        <v>25.054099999999998</v>
      </c>
      <c r="N1358">
        <v>18.861999999999998</v>
      </c>
      <c r="O1358">
        <v>16.6828</v>
      </c>
      <c r="P1358">
        <v>20.1587</v>
      </c>
      <c r="Q1358">
        <v>20.1587</v>
      </c>
    </row>
    <row r="1359" spans="1:17" x14ac:dyDescent="0.25">
      <c r="A1359" s="1">
        <v>40331</v>
      </c>
      <c r="B1359">
        <v>35.205800000000004</v>
      </c>
      <c r="C1359">
        <v>35.205800000000004</v>
      </c>
      <c r="D1359">
        <v>31.360700000000001</v>
      </c>
      <c r="E1359">
        <v>26.351500000000001</v>
      </c>
      <c r="F1359">
        <v>22.1494</v>
      </c>
      <c r="G1359">
        <v>19.626999999999999</v>
      </c>
      <c r="H1359">
        <v>19.626999999999999</v>
      </c>
      <c r="J1359" s="13">
        <v>40401</v>
      </c>
      <c r="K1359">
        <v>33.859299999999998</v>
      </c>
      <c r="L1359">
        <v>33.859299999999998</v>
      </c>
      <c r="M1359">
        <v>29.389199999999999</v>
      </c>
      <c r="N1359">
        <v>23.6526</v>
      </c>
      <c r="O1359">
        <v>21.1142</v>
      </c>
      <c r="P1359">
        <v>23.141400000000001</v>
      </c>
      <c r="Q1359">
        <v>23.251000000000001</v>
      </c>
    </row>
    <row r="1360" spans="1:17" x14ac:dyDescent="0.25">
      <c r="A1360" s="1">
        <v>40332</v>
      </c>
      <c r="B1360">
        <v>34.191499999999998</v>
      </c>
      <c r="C1360">
        <v>34.191499999999998</v>
      </c>
      <c r="D1360">
        <v>30.2225</v>
      </c>
      <c r="E1360">
        <v>25.206600000000002</v>
      </c>
      <c r="F1360">
        <v>20.944299999999998</v>
      </c>
      <c r="G1360">
        <v>18.716799999999999</v>
      </c>
      <c r="H1360">
        <v>18.716799999999999</v>
      </c>
      <c r="J1360" s="13">
        <v>40402</v>
      </c>
      <c r="K1360">
        <v>35.215200000000003</v>
      </c>
      <c r="L1360">
        <v>35.215200000000003</v>
      </c>
      <c r="M1360">
        <v>30.6402</v>
      </c>
      <c r="N1360">
        <v>24.646799999999999</v>
      </c>
      <c r="O1360">
        <v>22.0261</v>
      </c>
      <c r="P1360">
        <v>24.862200000000001</v>
      </c>
      <c r="Q1360">
        <v>25.0337</v>
      </c>
    </row>
    <row r="1361" spans="1:17" x14ac:dyDescent="0.25">
      <c r="A1361" s="1">
        <v>40333</v>
      </c>
      <c r="B1361">
        <v>41.9711</v>
      </c>
      <c r="C1361">
        <v>41.9711</v>
      </c>
      <c r="D1361">
        <v>37.277999999999999</v>
      </c>
      <c r="E1361">
        <v>31.573499999999999</v>
      </c>
      <c r="F1361">
        <v>27.135999999999999</v>
      </c>
      <c r="G1361">
        <v>25.168099999999999</v>
      </c>
      <c r="H1361">
        <v>25.168099999999999</v>
      </c>
      <c r="J1361" s="13">
        <v>40403</v>
      </c>
      <c r="K1361">
        <v>35.796999999999997</v>
      </c>
      <c r="L1361">
        <v>35.796999999999997</v>
      </c>
      <c r="M1361">
        <v>30.486599999999999</v>
      </c>
      <c r="N1361">
        <v>23.7544</v>
      </c>
      <c r="O1361">
        <v>21.4282</v>
      </c>
      <c r="P1361">
        <v>25.5959</v>
      </c>
      <c r="Q1361">
        <v>25.748999999999999</v>
      </c>
    </row>
    <row r="1362" spans="1:17" x14ac:dyDescent="0.25">
      <c r="A1362" s="1">
        <v>40336</v>
      </c>
      <c r="B1362">
        <v>44.974400000000003</v>
      </c>
      <c r="C1362">
        <v>44.974400000000003</v>
      </c>
      <c r="D1362">
        <v>39.4056</v>
      </c>
      <c r="E1362">
        <v>32.893500000000003</v>
      </c>
      <c r="F1362">
        <v>28.162299999999998</v>
      </c>
      <c r="G1362">
        <v>26.811900000000001</v>
      </c>
      <c r="H1362">
        <v>26.811900000000001</v>
      </c>
      <c r="J1362" s="13">
        <v>40406</v>
      </c>
      <c r="K1362">
        <v>41.560299999999998</v>
      </c>
      <c r="L1362">
        <v>41.560299999999998</v>
      </c>
      <c r="M1362">
        <v>34.505099999999999</v>
      </c>
      <c r="N1362">
        <v>25.7058</v>
      </c>
      <c r="O1362">
        <v>24.5717</v>
      </c>
      <c r="P1362">
        <v>29.2499</v>
      </c>
      <c r="Q1362">
        <v>29.2499</v>
      </c>
    </row>
    <row r="1363" spans="1:17" x14ac:dyDescent="0.25">
      <c r="A1363" s="1">
        <v>40337</v>
      </c>
      <c r="B1363">
        <v>43.414000000000001</v>
      </c>
      <c r="C1363">
        <v>43.414000000000001</v>
      </c>
      <c r="D1363">
        <v>37.694600000000001</v>
      </c>
      <c r="E1363">
        <v>31.849299999999999</v>
      </c>
      <c r="F1363">
        <v>27.6037</v>
      </c>
      <c r="G1363">
        <v>26.433900000000001</v>
      </c>
      <c r="H1363">
        <v>26.433900000000001</v>
      </c>
      <c r="J1363" s="13">
        <v>40407</v>
      </c>
      <c r="K1363">
        <v>46.508899999999997</v>
      </c>
      <c r="L1363">
        <v>46.508899999999997</v>
      </c>
      <c r="M1363">
        <v>34.154699999999998</v>
      </c>
      <c r="N1363">
        <v>21.9786</v>
      </c>
      <c r="O1363">
        <v>23.464600000000001</v>
      </c>
      <c r="P1363">
        <v>23.954599999999999</v>
      </c>
      <c r="Q1363">
        <v>23.954599999999999</v>
      </c>
    </row>
    <row r="1364" spans="1:17" x14ac:dyDescent="0.25">
      <c r="A1364" s="1">
        <v>40338</v>
      </c>
      <c r="B1364">
        <v>40.459099999999999</v>
      </c>
      <c r="C1364">
        <v>40.459099999999999</v>
      </c>
      <c r="D1364">
        <v>35.538200000000003</v>
      </c>
      <c r="E1364">
        <v>29.543700000000001</v>
      </c>
      <c r="F1364">
        <v>26.1248</v>
      </c>
      <c r="G1364">
        <v>26.877400000000002</v>
      </c>
      <c r="H1364">
        <v>26.877400000000002</v>
      </c>
      <c r="J1364" s="13">
        <v>40408</v>
      </c>
      <c r="K1364">
        <v>50.966299999999997</v>
      </c>
      <c r="L1364">
        <v>50.966299999999997</v>
      </c>
      <c r="M1364">
        <v>38.46</v>
      </c>
      <c r="N1364">
        <v>22.600100000000001</v>
      </c>
      <c r="O1364">
        <v>28.716799999999999</v>
      </c>
      <c r="P1364">
        <v>31.432600000000001</v>
      </c>
      <c r="Q1364">
        <v>31.432600000000001</v>
      </c>
    </row>
    <row r="1365" spans="1:17" x14ac:dyDescent="0.25">
      <c r="A1365" s="1">
        <v>40339</v>
      </c>
      <c r="B1365">
        <v>40.3782</v>
      </c>
      <c r="C1365">
        <v>40.3782</v>
      </c>
      <c r="D1365">
        <v>34.479199999999999</v>
      </c>
      <c r="E1365">
        <v>28.428699999999999</v>
      </c>
      <c r="F1365">
        <v>25.172999999999998</v>
      </c>
      <c r="G1365">
        <v>25.729099999999999</v>
      </c>
      <c r="H1365">
        <v>25.729099999999999</v>
      </c>
      <c r="J1365" s="13">
        <v>40409</v>
      </c>
      <c r="K1365">
        <v>62.117600000000003</v>
      </c>
      <c r="L1365">
        <v>62.117600000000003</v>
      </c>
      <c r="M1365">
        <v>48.048099999999998</v>
      </c>
      <c r="N1365">
        <v>27.9406</v>
      </c>
      <c r="O1365">
        <v>38.089700000000001</v>
      </c>
      <c r="P1365">
        <v>40.719000000000001</v>
      </c>
      <c r="Q1365">
        <v>40.719000000000001</v>
      </c>
    </row>
    <row r="1366" spans="1:17" x14ac:dyDescent="0.25">
      <c r="A1366" s="1">
        <v>40340</v>
      </c>
      <c r="B1366">
        <v>36.570399999999999</v>
      </c>
      <c r="C1366">
        <v>36.552300000000002</v>
      </c>
      <c r="D1366">
        <v>30.8124</v>
      </c>
      <c r="E1366">
        <v>24.22</v>
      </c>
      <c r="F1366">
        <v>22.487200000000001</v>
      </c>
      <c r="G1366">
        <v>25.297899999999998</v>
      </c>
      <c r="H1366">
        <v>25.297899999999998</v>
      </c>
      <c r="J1366" s="13">
        <v>40413</v>
      </c>
      <c r="K1366">
        <v>29.395399999999999</v>
      </c>
      <c r="L1366">
        <v>29.381900000000002</v>
      </c>
      <c r="M1366">
        <v>25.485600000000002</v>
      </c>
      <c r="N1366">
        <v>20.9693</v>
      </c>
      <c r="O1366">
        <v>17.541599999999999</v>
      </c>
      <c r="P1366">
        <v>16.517199999999999</v>
      </c>
      <c r="Q1366">
        <v>16.517199999999999</v>
      </c>
    </row>
    <row r="1367" spans="1:17" x14ac:dyDescent="0.25">
      <c r="A1367" s="1">
        <v>40343</v>
      </c>
      <c r="B1367">
        <v>33.997399999999999</v>
      </c>
      <c r="C1367">
        <v>33.997399999999999</v>
      </c>
      <c r="D1367">
        <v>29.412600000000001</v>
      </c>
      <c r="E1367">
        <v>24.270399999999999</v>
      </c>
      <c r="F1367">
        <v>20.630299999999998</v>
      </c>
      <c r="G1367">
        <v>19.781099999999999</v>
      </c>
      <c r="H1367">
        <v>19.781099999999999</v>
      </c>
      <c r="J1367" s="13">
        <v>40414</v>
      </c>
      <c r="K1367">
        <v>32.118899999999996</v>
      </c>
      <c r="L1367">
        <v>32.098399999999998</v>
      </c>
      <c r="M1367">
        <v>28.289100000000001</v>
      </c>
      <c r="N1367">
        <v>23.940999999999999</v>
      </c>
      <c r="O1367">
        <v>20.170000000000002</v>
      </c>
      <c r="P1367">
        <v>18.272300000000001</v>
      </c>
      <c r="Q1367">
        <v>18.272300000000001</v>
      </c>
    </row>
    <row r="1368" spans="1:17" x14ac:dyDescent="0.25">
      <c r="A1368" s="1">
        <v>40344</v>
      </c>
      <c r="B1368">
        <v>31.304500000000001</v>
      </c>
      <c r="C1368">
        <v>31.304500000000001</v>
      </c>
      <c r="D1368">
        <v>27.276800000000001</v>
      </c>
      <c r="E1368">
        <v>21.9621</v>
      </c>
      <c r="F1368">
        <v>18.1172</v>
      </c>
      <c r="G1368">
        <v>17.4025</v>
      </c>
      <c r="H1368">
        <v>17.4025</v>
      </c>
      <c r="J1368" s="13">
        <v>40415</v>
      </c>
      <c r="K1368">
        <v>31.7332</v>
      </c>
      <c r="L1368">
        <v>31.716100000000001</v>
      </c>
      <c r="M1368">
        <v>27.842199999999998</v>
      </c>
      <c r="N1368">
        <v>23.4238</v>
      </c>
      <c r="O1368">
        <v>19.534700000000001</v>
      </c>
      <c r="P1368">
        <v>17.548400000000001</v>
      </c>
      <c r="Q1368">
        <v>17.548400000000001</v>
      </c>
    </row>
    <row r="1369" spans="1:17" x14ac:dyDescent="0.25">
      <c r="A1369" s="1">
        <v>40345</v>
      </c>
      <c r="B1369">
        <v>29.273</v>
      </c>
      <c r="C1369">
        <v>29.273</v>
      </c>
      <c r="D1369">
        <v>26.0626</v>
      </c>
      <c r="E1369">
        <v>21.264800000000001</v>
      </c>
      <c r="F1369">
        <v>18.211300000000001</v>
      </c>
      <c r="G1369">
        <v>18.433599999999998</v>
      </c>
      <c r="H1369">
        <v>18.433599999999998</v>
      </c>
      <c r="J1369" s="13">
        <v>40416</v>
      </c>
      <c r="K1369">
        <v>31.5382</v>
      </c>
      <c r="L1369">
        <v>31.5303</v>
      </c>
      <c r="M1369">
        <v>28.24</v>
      </c>
      <c r="N1369">
        <v>23.988600000000002</v>
      </c>
      <c r="O1369">
        <v>20.366399999999999</v>
      </c>
      <c r="P1369">
        <v>18.6495</v>
      </c>
      <c r="Q1369">
        <v>18.6495</v>
      </c>
    </row>
    <row r="1370" spans="1:17" x14ac:dyDescent="0.25">
      <c r="A1370" s="1">
        <v>40346</v>
      </c>
      <c r="B1370">
        <v>29.6127</v>
      </c>
      <c r="C1370">
        <v>29.6127</v>
      </c>
      <c r="D1370">
        <v>25.970600000000001</v>
      </c>
      <c r="E1370">
        <v>20.911000000000001</v>
      </c>
      <c r="F1370">
        <v>17.794599999999999</v>
      </c>
      <c r="G1370">
        <v>18.1007</v>
      </c>
      <c r="H1370">
        <v>18.1007</v>
      </c>
      <c r="J1370" s="13">
        <v>40417</v>
      </c>
      <c r="K1370">
        <v>29.326599999999999</v>
      </c>
      <c r="L1370">
        <v>29.313500000000001</v>
      </c>
      <c r="M1370">
        <v>25.709199999999999</v>
      </c>
      <c r="N1370">
        <v>21.412400000000002</v>
      </c>
      <c r="O1370">
        <v>17.9787</v>
      </c>
      <c r="P1370">
        <v>16.9221</v>
      </c>
      <c r="Q1370">
        <v>16.9221</v>
      </c>
    </row>
    <row r="1371" spans="1:17" x14ac:dyDescent="0.25">
      <c r="A1371" s="1">
        <v>40347</v>
      </c>
      <c r="B1371">
        <v>28.401599999999998</v>
      </c>
      <c r="C1371">
        <v>28.401599999999998</v>
      </c>
      <c r="D1371">
        <v>25.602799999999998</v>
      </c>
      <c r="E1371">
        <v>21.7837</v>
      </c>
      <c r="F1371">
        <v>18.3367</v>
      </c>
      <c r="G1371">
        <v>16.193000000000001</v>
      </c>
      <c r="H1371">
        <v>16.168800000000001</v>
      </c>
      <c r="J1371" s="13">
        <v>40420</v>
      </c>
      <c r="K1371">
        <v>30.234300000000001</v>
      </c>
      <c r="L1371">
        <v>30.229800000000001</v>
      </c>
      <c r="M1371">
        <v>26.982800000000001</v>
      </c>
      <c r="N1371">
        <v>22.598199999999999</v>
      </c>
      <c r="O1371">
        <v>19.4236</v>
      </c>
      <c r="P1371">
        <v>19.310300000000002</v>
      </c>
      <c r="Q1371">
        <v>19.310300000000002</v>
      </c>
    </row>
    <row r="1372" spans="1:17" x14ac:dyDescent="0.25">
      <c r="A1372" s="1">
        <v>40350</v>
      </c>
      <c r="B1372">
        <v>31.778300000000002</v>
      </c>
      <c r="C1372">
        <v>31.778300000000002</v>
      </c>
      <c r="D1372">
        <v>27.349399999999999</v>
      </c>
      <c r="E1372">
        <v>20.841899999999999</v>
      </c>
      <c r="F1372">
        <v>18.4727</v>
      </c>
      <c r="G1372">
        <v>23.706700000000001</v>
      </c>
      <c r="H1372">
        <v>23.952400000000001</v>
      </c>
      <c r="J1372" s="13">
        <v>40421</v>
      </c>
      <c r="K1372">
        <v>31.5273</v>
      </c>
      <c r="L1372">
        <v>31.500900000000001</v>
      </c>
      <c r="M1372">
        <v>27.6922</v>
      </c>
      <c r="N1372">
        <v>23.8004</v>
      </c>
      <c r="O1372">
        <v>21.045500000000001</v>
      </c>
      <c r="P1372">
        <v>20.565200000000001</v>
      </c>
      <c r="Q1372">
        <v>20.565200000000001</v>
      </c>
    </row>
    <row r="1373" spans="1:17" x14ac:dyDescent="0.25">
      <c r="A1373" s="1">
        <v>40351</v>
      </c>
      <c r="B1373">
        <v>33.157899999999998</v>
      </c>
      <c r="C1373">
        <v>33.157899999999998</v>
      </c>
      <c r="D1373">
        <v>28.286300000000001</v>
      </c>
      <c r="E1373">
        <v>22.499600000000001</v>
      </c>
      <c r="F1373">
        <v>20.213799999999999</v>
      </c>
      <c r="G1373">
        <v>23.731999999999999</v>
      </c>
      <c r="H1373">
        <v>23.888100000000001</v>
      </c>
      <c r="J1373" s="13">
        <v>40422</v>
      </c>
      <c r="K1373">
        <v>28.9742</v>
      </c>
      <c r="L1373">
        <v>28.971299999999999</v>
      </c>
      <c r="M1373">
        <v>25.503699999999998</v>
      </c>
      <c r="N1373">
        <v>21.084399999999999</v>
      </c>
      <c r="O1373">
        <v>18.717099999999999</v>
      </c>
      <c r="P1373">
        <v>19.549199999999999</v>
      </c>
      <c r="Q1373">
        <v>19.549199999999999</v>
      </c>
    </row>
    <row r="1374" spans="1:17" x14ac:dyDescent="0.25">
      <c r="A1374" s="1">
        <v>40352</v>
      </c>
      <c r="B1374">
        <v>33.733600000000003</v>
      </c>
      <c r="C1374">
        <v>33.733600000000003</v>
      </c>
      <c r="D1374">
        <v>28.620899999999999</v>
      </c>
      <c r="E1374">
        <v>23.356000000000002</v>
      </c>
      <c r="F1374">
        <v>21.5945</v>
      </c>
      <c r="G1374">
        <v>23.5717</v>
      </c>
      <c r="H1374">
        <v>23.5717</v>
      </c>
      <c r="J1374" s="13">
        <v>40423</v>
      </c>
      <c r="K1374">
        <v>28.180800000000001</v>
      </c>
      <c r="L1374">
        <v>28.166699999999999</v>
      </c>
      <c r="M1374">
        <v>24.246400000000001</v>
      </c>
      <c r="N1374">
        <v>19.943899999999999</v>
      </c>
      <c r="O1374">
        <v>17.617000000000001</v>
      </c>
      <c r="P1374">
        <v>18.427299999999999</v>
      </c>
      <c r="Q1374">
        <v>18.427299999999999</v>
      </c>
    </row>
    <row r="1375" spans="1:17" x14ac:dyDescent="0.25">
      <c r="A1375" s="1">
        <v>40353</v>
      </c>
      <c r="B1375">
        <v>40.345399999999998</v>
      </c>
      <c r="C1375">
        <v>40.345399999999998</v>
      </c>
      <c r="D1375">
        <v>32.9816</v>
      </c>
      <c r="E1375">
        <v>25.9618</v>
      </c>
      <c r="F1375">
        <v>23.718299999999999</v>
      </c>
      <c r="G1375">
        <v>25.762599999999999</v>
      </c>
      <c r="H1375">
        <v>25.762599999999999</v>
      </c>
      <c r="J1375" s="13">
        <v>40424</v>
      </c>
      <c r="K1375">
        <v>26.173100000000002</v>
      </c>
      <c r="L1375">
        <v>26.163399999999999</v>
      </c>
      <c r="M1375">
        <v>21.7455</v>
      </c>
      <c r="N1375">
        <v>16.7897</v>
      </c>
      <c r="O1375">
        <v>15.7296</v>
      </c>
      <c r="P1375">
        <v>18.4712</v>
      </c>
      <c r="Q1375">
        <v>18.4712</v>
      </c>
    </row>
    <row r="1376" spans="1:17" x14ac:dyDescent="0.25">
      <c r="A1376" s="1">
        <v>40354</v>
      </c>
      <c r="B1376">
        <v>38.0807</v>
      </c>
      <c r="C1376">
        <v>38.0807</v>
      </c>
      <c r="D1376">
        <v>30.711500000000001</v>
      </c>
      <c r="E1376">
        <v>22.9512</v>
      </c>
      <c r="F1376">
        <v>21.533899999999999</v>
      </c>
      <c r="G1376">
        <v>25.783100000000001</v>
      </c>
      <c r="H1376">
        <v>25.783100000000001</v>
      </c>
      <c r="J1376" s="13">
        <v>40428</v>
      </c>
      <c r="K1376">
        <v>30.512</v>
      </c>
      <c r="L1376">
        <v>30.496099999999998</v>
      </c>
      <c r="M1376">
        <v>25.256499999999999</v>
      </c>
      <c r="N1376">
        <v>19.468900000000001</v>
      </c>
      <c r="O1376">
        <v>18.4497</v>
      </c>
      <c r="P1376">
        <v>21.886199999999999</v>
      </c>
      <c r="Q1376">
        <v>21.886199999999999</v>
      </c>
    </row>
    <row r="1377" spans="1:17" x14ac:dyDescent="0.25">
      <c r="A1377" s="1">
        <v>40357</v>
      </c>
      <c r="B1377">
        <v>32.804699999999997</v>
      </c>
      <c r="C1377">
        <v>32.804699999999997</v>
      </c>
      <c r="D1377">
        <v>29.171399999999998</v>
      </c>
      <c r="E1377">
        <v>25.030799999999999</v>
      </c>
      <c r="F1377">
        <v>21.093800000000002</v>
      </c>
      <c r="G1377">
        <v>18.571899999999999</v>
      </c>
      <c r="H1377">
        <v>18.571899999999999</v>
      </c>
      <c r="J1377" s="13">
        <v>40429</v>
      </c>
      <c r="K1377">
        <v>30.9482</v>
      </c>
      <c r="L1377">
        <v>30.937100000000001</v>
      </c>
      <c r="M1377">
        <v>25.127800000000001</v>
      </c>
      <c r="N1377">
        <v>18.273399999999999</v>
      </c>
      <c r="O1377">
        <v>17.7134</v>
      </c>
      <c r="P1377">
        <v>23.307099999999998</v>
      </c>
      <c r="Q1377">
        <v>23.307099999999998</v>
      </c>
    </row>
    <row r="1378" spans="1:17" x14ac:dyDescent="0.25">
      <c r="A1378" s="1">
        <v>40358</v>
      </c>
      <c r="B1378">
        <v>36.998899999999999</v>
      </c>
      <c r="C1378">
        <v>36.998899999999999</v>
      </c>
      <c r="D1378">
        <v>33.637799999999999</v>
      </c>
      <c r="E1378">
        <v>29.614999999999998</v>
      </c>
      <c r="F1378">
        <v>25.6904</v>
      </c>
      <c r="G1378">
        <v>22.676600000000001</v>
      </c>
      <c r="H1378">
        <v>22.545000000000002</v>
      </c>
      <c r="J1378" s="13">
        <v>40430</v>
      </c>
      <c r="K1378">
        <v>31.984100000000002</v>
      </c>
      <c r="L1378">
        <v>31.970700000000001</v>
      </c>
      <c r="M1378">
        <v>25.336400000000001</v>
      </c>
      <c r="N1378">
        <v>18.017499999999998</v>
      </c>
      <c r="O1378">
        <v>18.0032</v>
      </c>
      <c r="P1378">
        <v>24.067799999999998</v>
      </c>
      <c r="Q1378">
        <v>24.067799999999998</v>
      </c>
    </row>
    <row r="1379" spans="1:17" x14ac:dyDescent="0.25">
      <c r="A1379" s="1">
        <v>40359</v>
      </c>
      <c r="B1379">
        <v>36.767000000000003</v>
      </c>
      <c r="C1379">
        <v>36.660600000000002</v>
      </c>
      <c r="D1379">
        <v>33.124499999999998</v>
      </c>
      <c r="E1379">
        <v>29.236799999999999</v>
      </c>
      <c r="F1379">
        <v>25.3688</v>
      </c>
      <c r="G1379">
        <v>22.6294</v>
      </c>
      <c r="H1379">
        <v>22.5884</v>
      </c>
      <c r="J1379" s="13">
        <v>40431</v>
      </c>
      <c r="K1379">
        <v>30.7532</v>
      </c>
      <c r="L1379">
        <v>30.743600000000001</v>
      </c>
      <c r="M1379">
        <v>23.950900000000001</v>
      </c>
      <c r="N1379">
        <v>15.7926</v>
      </c>
      <c r="O1379">
        <v>17.776499999999999</v>
      </c>
      <c r="P1379">
        <v>19.356300000000001</v>
      </c>
      <c r="Q1379">
        <v>19.356300000000001</v>
      </c>
    </row>
    <row r="1380" spans="1:17" x14ac:dyDescent="0.25">
      <c r="A1380" s="1">
        <v>40360</v>
      </c>
      <c r="B1380">
        <v>37.296399999999998</v>
      </c>
      <c r="C1380">
        <v>37.296399999999998</v>
      </c>
      <c r="D1380">
        <v>34.306699999999999</v>
      </c>
      <c r="E1380">
        <v>30.659300000000002</v>
      </c>
      <c r="F1380">
        <v>27.049800000000001</v>
      </c>
      <c r="G1380">
        <v>23.970199999999998</v>
      </c>
      <c r="H1380">
        <v>23.761299999999999</v>
      </c>
      <c r="J1380" s="13">
        <v>40434</v>
      </c>
      <c r="K1380">
        <v>38.740900000000003</v>
      </c>
      <c r="L1380">
        <v>38.734900000000003</v>
      </c>
      <c r="M1380">
        <v>29.2501</v>
      </c>
      <c r="N1380">
        <v>18.8841</v>
      </c>
      <c r="O1380">
        <v>24.341699999999999</v>
      </c>
      <c r="P1380">
        <v>26.010200000000001</v>
      </c>
      <c r="Q1380">
        <v>26.010200000000001</v>
      </c>
    </row>
    <row r="1381" spans="1:17" x14ac:dyDescent="0.25">
      <c r="A1381" s="1">
        <v>40361</v>
      </c>
      <c r="B1381">
        <v>35.229599999999998</v>
      </c>
      <c r="C1381">
        <v>35.229599999999998</v>
      </c>
      <c r="D1381">
        <v>32.380000000000003</v>
      </c>
      <c r="E1381">
        <v>28.781400000000001</v>
      </c>
      <c r="F1381">
        <v>25.235399999999998</v>
      </c>
      <c r="G1381">
        <v>22.165900000000001</v>
      </c>
      <c r="H1381">
        <v>21.9406</v>
      </c>
      <c r="J1381" s="13">
        <v>40435</v>
      </c>
      <c r="K1381">
        <v>46.421399999999998</v>
      </c>
      <c r="L1381">
        <v>46.405099999999997</v>
      </c>
      <c r="M1381">
        <v>31.433700000000002</v>
      </c>
      <c r="N1381">
        <v>17.786799999999999</v>
      </c>
      <c r="O1381">
        <v>27.706600000000002</v>
      </c>
      <c r="P1381">
        <v>35.162100000000002</v>
      </c>
      <c r="Q1381">
        <v>35.162100000000002</v>
      </c>
    </row>
    <row r="1382" spans="1:17" x14ac:dyDescent="0.25">
      <c r="A1382" s="1">
        <v>40365</v>
      </c>
      <c r="B1382">
        <v>34.288800000000002</v>
      </c>
      <c r="C1382">
        <v>34.288800000000002</v>
      </c>
      <c r="D1382">
        <v>31.153300000000002</v>
      </c>
      <c r="E1382">
        <v>27.544599999999999</v>
      </c>
      <c r="F1382">
        <v>23.976500000000001</v>
      </c>
      <c r="G1382">
        <v>21.1633</v>
      </c>
      <c r="H1382">
        <v>21.022600000000001</v>
      </c>
      <c r="J1382" s="13">
        <v>40436</v>
      </c>
      <c r="K1382">
        <v>52.504399999999997</v>
      </c>
      <c r="L1382">
        <v>52.496099999999998</v>
      </c>
      <c r="M1382">
        <v>38.887700000000002</v>
      </c>
      <c r="N1382">
        <v>21.473700000000001</v>
      </c>
      <c r="O1382">
        <v>33.448500000000003</v>
      </c>
      <c r="P1382">
        <v>35.931100000000001</v>
      </c>
      <c r="Q1382">
        <v>35.931100000000001</v>
      </c>
    </row>
    <row r="1383" spans="1:17" x14ac:dyDescent="0.25">
      <c r="A1383" s="1">
        <v>40366</v>
      </c>
      <c r="B1383">
        <v>31.1465</v>
      </c>
      <c r="C1383">
        <v>31.1465</v>
      </c>
      <c r="D1383">
        <v>28.386800000000001</v>
      </c>
      <c r="E1383">
        <v>24.7117</v>
      </c>
      <c r="F1383">
        <v>21.2224</v>
      </c>
      <c r="G1383">
        <v>18.510400000000001</v>
      </c>
      <c r="H1383">
        <v>18.352399999999999</v>
      </c>
      <c r="J1383" s="13">
        <v>40437</v>
      </c>
      <c r="K1383">
        <v>69.246799999999993</v>
      </c>
      <c r="L1383">
        <v>69.177400000000006</v>
      </c>
      <c r="M1383">
        <v>45.535800000000002</v>
      </c>
      <c r="N1383">
        <v>21.5199</v>
      </c>
      <c r="O1383">
        <v>30.2484</v>
      </c>
      <c r="P1383">
        <v>30.2484</v>
      </c>
      <c r="Q1383">
        <v>30.2484</v>
      </c>
    </row>
    <row r="1384" spans="1:17" x14ac:dyDescent="0.25">
      <c r="A1384" s="1">
        <v>40367</v>
      </c>
      <c r="B1384">
        <v>30.829699999999999</v>
      </c>
      <c r="C1384">
        <v>30.829699999999999</v>
      </c>
      <c r="D1384">
        <v>27.9358</v>
      </c>
      <c r="E1384">
        <v>24.194199999999999</v>
      </c>
      <c r="F1384">
        <v>20.8169</v>
      </c>
      <c r="G1384">
        <v>18.514800000000001</v>
      </c>
      <c r="H1384">
        <v>18.413399999999999</v>
      </c>
      <c r="J1384" s="13">
        <v>40441</v>
      </c>
      <c r="K1384">
        <v>26.752300000000002</v>
      </c>
      <c r="L1384">
        <v>26.752300000000002</v>
      </c>
      <c r="M1384">
        <v>22.9939</v>
      </c>
      <c r="N1384">
        <v>18.216000000000001</v>
      </c>
      <c r="O1384">
        <v>14.853300000000001</v>
      </c>
      <c r="P1384">
        <v>14.1427</v>
      </c>
      <c r="Q1384">
        <v>14.1427</v>
      </c>
    </row>
    <row r="1385" spans="1:17" x14ac:dyDescent="0.25">
      <c r="A1385" s="1">
        <v>40368</v>
      </c>
      <c r="B1385">
        <v>29.598299999999998</v>
      </c>
      <c r="C1385">
        <v>29.598299999999998</v>
      </c>
      <c r="D1385">
        <v>26.6494</v>
      </c>
      <c r="E1385">
        <v>22.891200000000001</v>
      </c>
      <c r="F1385">
        <v>19.511299999999999</v>
      </c>
      <c r="G1385">
        <v>17.363199999999999</v>
      </c>
      <c r="H1385">
        <v>17.300799999999999</v>
      </c>
      <c r="J1385" s="13">
        <v>40442</v>
      </c>
      <c r="K1385">
        <v>26.642299999999999</v>
      </c>
      <c r="L1385">
        <v>26.642299999999999</v>
      </c>
      <c r="M1385">
        <v>23.080100000000002</v>
      </c>
      <c r="N1385">
        <v>18.224399999999999</v>
      </c>
      <c r="O1385">
        <v>15.115399999999999</v>
      </c>
      <c r="P1385">
        <v>14.671799999999999</v>
      </c>
      <c r="Q1385">
        <v>14.671799999999999</v>
      </c>
    </row>
    <row r="1386" spans="1:17" x14ac:dyDescent="0.25">
      <c r="A1386" s="1">
        <v>40371</v>
      </c>
      <c r="B1386">
        <v>30.295400000000001</v>
      </c>
      <c r="C1386">
        <v>30.295400000000001</v>
      </c>
      <c r="D1386">
        <v>26.976700000000001</v>
      </c>
      <c r="E1386">
        <v>23.160900000000002</v>
      </c>
      <c r="F1386">
        <v>19.679099999999998</v>
      </c>
      <c r="G1386">
        <v>17.583200000000001</v>
      </c>
      <c r="H1386">
        <v>17.5777</v>
      </c>
      <c r="J1386" s="13">
        <v>40443</v>
      </c>
      <c r="K1386">
        <v>27.641500000000001</v>
      </c>
      <c r="L1386">
        <v>27.641500000000001</v>
      </c>
      <c r="M1386">
        <v>23.903500000000001</v>
      </c>
      <c r="N1386">
        <v>19.125499999999999</v>
      </c>
      <c r="O1386">
        <v>15.9693</v>
      </c>
      <c r="P1386">
        <v>15.4084</v>
      </c>
      <c r="Q1386">
        <v>15.4084</v>
      </c>
    </row>
    <row r="1387" spans="1:17" x14ac:dyDescent="0.25">
      <c r="A1387" s="1">
        <v>40372</v>
      </c>
      <c r="B1387">
        <v>29.228999999999999</v>
      </c>
      <c r="C1387">
        <v>29.228999999999999</v>
      </c>
      <c r="D1387">
        <v>26.058</v>
      </c>
      <c r="E1387">
        <v>22.089700000000001</v>
      </c>
      <c r="F1387">
        <v>18.566500000000001</v>
      </c>
      <c r="G1387">
        <v>16.528300000000002</v>
      </c>
      <c r="H1387">
        <v>16.512599999999999</v>
      </c>
      <c r="J1387" s="13">
        <v>40444</v>
      </c>
      <c r="K1387">
        <v>28.978300000000001</v>
      </c>
      <c r="L1387">
        <v>28.978300000000001</v>
      </c>
      <c r="M1387">
        <v>24.8611</v>
      </c>
      <c r="N1387">
        <v>19.888500000000001</v>
      </c>
      <c r="O1387">
        <v>16.520800000000001</v>
      </c>
      <c r="P1387">
        <v>15.9184</v>
      </c>
      <c r="Q1387">
        <v>15.9184</v>
      </c>
    </row>
    <row r="1388" spans="1:17" x14ac:dyDescent="0.25">
      <c r="A1388" s="1">
        <v>40373</v>
      </c>
      <c r="B1388">
        <v>30.2926</v>
      </c>
      <c r="C1388">
        <v>30.2926</v>
      </c>
      <c r="D1388">
        <v>27.6069</v>
      </c>
      <c r="E1388">
        <v>23.798400000000001</v>
      </c>
      <c r="F1388">
        <v>20.453700000000001</v>
      </c>
      <c r="G1388">
        <v>18.276700000000002</v>
      </c>
      <c r="H1388">
        <v>18.190999999999999</v>
      </c>
      <c r="J1388" s="13">
        <v>40445</v>
      </c>
      <c r="K1388">
        <v>27.150700000000001</v>
      </c>
      <c r="L1388">
        <v>27.150700000000001</v>
      </c>
      <c r="M1388">
        <v>23.258299999999998</v>
      </c>
      <c r="N1388">
        <v>18.119599999999998</v>
      </c>
      <c r="O1388">
        <v>15.161899999999999</v>
      </c>
      <c r="P1388">
        <v>15.3931</v>
      </c>
      <c r="Q1388">
        <v>15.3931</v>
      </c>
    </row>
    <row r="1389" spans="1:17" x14ac:dyDescent="0.25">
      <c r="A1389" s="1">
        <v>40374</v>
      </c>
      <c r="B1389">
        <v>30.4361</v>
      </c>
      <c r="C1389">
        <v>30.4361</v>
      </c>
      <c r="D1389">
        <v>27.665500000000002</v>
      </c>
      <c r="E1389">
        <v>23.7148</v>
      </c>
      <c r="F1389">
        <v>20.247599999999998</v>
      </c>
      <c r="G1389">
        <v>18.072399999999998</v>
      </c>
      <c r="H1389">
        <v>17.993300000000001</v>
      </c>
      <c r="J1389" s="13">
        <v>40448</v>
      </c>
      <c r="K1389">
        <v>27.7575</v>
      </c>
      <c r="L1389">
        <v>27.7575</v>
      </c>
      <c r="M1389">
        <v>23.604500000000002</v>
      </c>
      <c r="N1389">
        <v>18.498200000000001</v>
      </c>
      <c r="O1389">
        <v>15.9116</v>
      </c>
      <c r="P1389">
        <v>16.498999999999999</v>
      </c>
      <c r="Q1389">
        <v>16.498999999999999</v>
      </c>
    </row>
    <row r="1390" spans="1:17" x14ac:dyDescent="0.25">
      <c r="A1390" s="1">
        <v>40375</v>
      </c>
      <c r="B1390">
        <v>32.466900000000003</v>
      </c>
      <c r="C1390">
        <v>32.466900000000003</v>
      </c>
      <c r="D1390">
        <v>29.086500000000001</v>
      </c>
      <c r="E1390">
        <v>25.201799999999999</v>
      </c>
      <c r="F1390">
        <v>21.578299999999999</v>
      </c>
      <c r="G1390">
        <v>19.277799999999999</v>
      </c>
      <c r="H1390">
        <v>19.253599999999999</v>
      </c>
      <c r="J1390" s="13">
        <v>40449</v>
      </c>
      <c r="K1390">
        <v>28.2454</v>
      </c>
      <c r="L1390">
        <v>28.2454</v>
      </c>
      <c r="M1390">
        <v>24.756</v>
      </c>
      <c r="N1390">
        <v>19.562200000000001</v>
      </c>
      <c r="O1390">
        <v>16.882400000000001</v>
      </c>
      <c r="P1390">
        <v>17.700600000000001</v>
      </c>
      <c r="Q1390">
        <v>17.732099999999999</v>
      </c>
    </row>
    <row r="1391" spans="1:17" x14ac:dyDescent="0.25">
      <c r="A1391" s="1">
        <v>40378</v>
      </c>
      <c r="B1391">
        <v>30.126999999999999</v>
      </c>
      <c r="C1391">
        <v>30.126999999999999</v>
      </c>
      <c r="D1391">
        <v>27.5809</v>
      </c>
      <c r="E1391">
        <v>24.203299999999999</v>
      </c>
      <c r="F1391">
        <v>21.113900000000001</v>
      </c>
      <c r="G1391">
        <v>18.8005</v>
      </c>
      <c r="H1391">
        <v>18.8005</v>
      </c>
      <c r="J1391" s="13">
        <v>40450</v>
      </c>
      <c r="K1391">
        <v>28.537800000000001</v>
      </c>
      <c r="L1391">
        <v>28.537800000000001</v>
      </c>
      <c r="M1391">
        <v>24.1875</v>
      </c>
      <c r="N1391">
        <v>18.806899999999999</v>
      </c>
      <c r="O1391">
        <v>16.364699999999999</v>
      </c>
      <c r="P1391">
        <v>17.337599999999998</v>
      </c>
      <c r="Q1391">
        <v>17.337599999999998</v>
      </c>
    </row>
    <row r="1392" spans="1:17" x14ac:dyDescent="0.25">
      <c r="A1392" s="1">
        <v>40379</v>
      </c>
      <c r="B1392">
        <v>29.470400000000001</v>
      </c>
      <c r="C1392">
        <v>29.470400000000001</v>
      </c>
      <c r="D1392">
        <v>26.720500000000001</v>
      </c>
      <c r="E1392">
        <v>23.385200000000001</v>
      </c>
      <c r="F1392">
        <v>20.207000000000001</v>
      </c>
      <c r="G1392">
        <v>18.021799999999999</v>
      </c>
      <c r="H1392">
        <v>18.021799999999999</v>
      </c>
      <c r="J1392" s="13">
        <v>40451</v>
      </c>
      <c r="K1392">
        <v>29.1844</v>
      </c>
      <c r="L1392">
        <v>29.1844</v>
      </c>
      <c r="M1392">
        <v>25.125</v>
      </c>
      <c r="N1392">
        <v>19.598800000000001</v>
      </c>
      <c r="O1392">
        <v>16.8857</v>
      </c>
      <c r="P1392">
        <v>18.200700000000001</v>
      </c>
      <c r="Q1392">
        <v>18.200700000000001</v>
      </c>
    </row>
    <row r="1393" spans="1:17" x14ac:dyDescent="0.25">
      <c r="A1393" s="1">
        <v>40380</v>
      </c>
      <c r="B1393">
        <v>29.932300000000001</v>
      </c>
      <c r="C1393">
        <v>29.932300000000001</v>
      </c>
      <c r="D1393">
        <v>27.4543</v>
      </c>
      <c r="E1393">
        <v>24.191400000000002</v>
      </c>
      <c r="F1393">
        <v>21.1051</v>
      </c>
      <c r="G1393">
        <v>18.730699999999999</v>
      </c>
      <c r="H1393">
        <v>18.730699999999999</v>
      </c>
      <c r="J1393" s="13">
        <v>40452</v>
      </c>
      <c r="K1393">
        <v>27.274100000000001</v>
      </c>
      <c r="L1393">
        <v>27.274100000000001</v>
      </c>
      <c r="M1393">
        <v>23.354099999999999</v>
      </c>
      <c r="N1393">
        <v>18.214099999999998</v>
      </c>
      <c r="O1393">
        <v>16.223700000000001</v>
      </c>
      <c r="P1393">
        <v>18.130199999999999</v>
      </c>
      <c r="Q1393">
        <v>18.130199999999999</v>
      </c>
    </row>
    <row r="1394" spans="1:17" x14ac:dyDescent="0.25">
      <c r="A1394" s="1">
        <v>40381</v>
      </c>
      <c r="B1394">
        <v>28.675799999999999</v>
      </c>
      <c r="C1394">
        <v>28.675799999999999</v>
      </c>
      <c r="D1394">
        <v>25.941800000000001</v>
      </c>
      <c r="E1394">
        <v>22.5352</v>
      </c>
      <c r="F1394">
        <v>19.479600000000001</v>
      </c>
      <c r="G1394">
        <v>17.597100000000001</v>
      </c>
      <c r="H1394">
        <v>17.597100000000001</v>
      </c>
      <c r="J1394" s="13">
        <v>40455</v>
      </c>
      <c r="K1394">
        <v>30.657</v>
      </c>
      <c r="L1394">
        <v>30.657</v>
      </c>
      <c r="M1394">
        <v>26.071400000000001</v>
      </c>
      <c r="N1394">
        <v>20.381900000000002</v>
      </c>
      <c r="O1394">
        <v>18.036300000000001</v>
      </c>
      <c r="P1394">
        <v>20.4557</v>
      </c>
      <c r="Q1394">
        <v>20.4557</v>
      </c>
    </row>
    <row r="1395" spans="1:17" x14ac:dyDescent="0.25">
      <c r="A1395" s="1">
        <v>40382</v>
      </c>
      <c r="B1395">
        <v>27.6204</v>
      </c>
      <c r="C1395">
        <v>27.6204</v>
      </c>
      <c r="D1395">
        <v>25.105699999999999</v>
      </c>
      <c r="E1395">
        <v>21.716999999999999</v>
      </c>
      <c r="F1395">
        <v>18.665900000000001</v>
      </c>
      <c r="G1395">
        <v>16.680299999999999</v>
      </c>
      <c r="H1395">
        <v>16.680299999999999</v>
      </c>
      <c r="J1395" s="13">
        <v>40456</v>
      </c>
      <c r="K1395">
        <v>29.129100000000001</v>
      </c>
      <c r="L1395">
        <v>29.129100000000001</v>
      </c>
      <c r="M1395">
        <v>24.153600000000001</v>
      </c>
      <c r="N1395">
        <v>17.861599999999999</v>
      </c>
      <c r="O1395">
        <v>16.866</v>
      </c>
      <c r="P1395">
        <v>20.200199999999999</v>
      </c>
      <c r="Q1395">
        <v>20.200199999999999</v>
      </c>
    </row>
    <row r="1396" spans="1:17" x14ac:dyDescent="0.25">
      <c r="A1396" s="1">
        <v>40385</v>
      </c>
      <c r="B1396">
        <v>27.7851</v>
      </c>
      <c r="C1396">
        <v>27.7851</v>
      </c>
      <c r="D1396">
        <v>24.795500000000001</v>
      </c>
      <c r="E1396">
        <v>21.343800000000002</v>
      </c>
      <c r="F1396">
        <v>18.2698</v>
      </c>
      <c r="G1396">
        <v>16.652899999999999</v>
      </c>
      <c r="H1396">
        <v>16.652899999999999</v>
      </c>
      <c r="J1396" s="13">
        <v>40457</v>
      </c>
      <c r="K1396">
        <v>28.773299999999999</v>
      </c>
      <c r="L1396">
        <v>28.773299999999999</v>
      </c>
      <c r="M1396">
        <v>23.265000000000001</v>
      </c>
      <c r="N1396">
        <v>17.465299999999999</v>
      </c>
      <c r="O1396">
        <v>18.084900000000001</v>
      </c>
      <c r="P1396">
        <v>22.186199999999999</v>
      </c>
      <c r="Q1396">
        <v>22.186199999999999</v>
      </c>
    </row>
    <row r="1397" spans="1:17" x14ac:dyDescent="0.25">
      <c r="A1397" s="1">
        <v>40386</v>
      </c>
      <c r="B1397">
        <v>27.147600000000001</v>
      </c>
      <c r="C1397">
        <v>27.147600000000001</v>
      </c>
      <c r="D1397">
        <v>24.4498</v>
      </c>
      <c r="E1397">
        <v>20.919499999999999</v>
      </c>
      <c r="F1397">
        <v>17.8599</v>
      </c>
      <c r="G1397">
        <v>16.124199999999998</v>
      </c>
      <c r="H1397">
        <v>16.124199999999998</v>
      </c>
      <c r="J1397" s="13">
        <v>40458</v>
      </c>
      <c r="K1397">
        <v>31.146100000000001</v>
      </c>
      <c r="L1397">
        <v>31.146100000000001</v>
      </c>
      <c r="M1397">
        <v>24.2226</v>
      </c>
      <c r="N1397">
        <v>17.977900000000002</v>
      </c>
      <c r="O1397">
        <v>18.907</v>
      </c>
      <c r="P1397">
        <v>23.396599999999999</v>
      </c>
      <c r="Q1397">
        <v>23.396599999999999</v>
      </c>
    </row>
    <row r="1398" spans="1:17" x14ac:dyDescent="0.25">
      <c r="A1398" s="1">
        <v>40387</v>
      </c>
      <c r="B1398">
        <v>28.019500000000001</v>
      </c>
      <c r="C1398">
        <v>28.019500000000001</v>
      </c>
      <c r="D1398">
        <v>25.115100000000002</v>
      </c>
      <c r="E1398">
        <v>21.645700000000001</v>
      </c>
      <c r="F1398">
        <v>18.652200000000001</v>
      </c>
      <c r="G1398">
        <v>17.031199999999998</v>
      </c>
      <c r="H1398">
        <v>17.031199999999998</v>
      </c>
      <c r="J1398" s="13">
        <v>40459</v>
      </c>
      <c r="K1398">
        <v>31.468800000000002</v>
      </c>
      <c r="L1398">
        <v>31.468800000000002</v>
      </c>
      <c r="M1398">
        <v>24.071999999999999</v>
      </c>
      <c r="N1398">
        <v>16.459800000000001</v>
      </c>
      <c r="O1398">
        <v>17.7759</v>
      </c>
      <c r="P1398">
        <v>24.239100000000001</v>
      </c>
      <c r="Q1398">
        <v>24.239100000000001</v>
      </c>
    </row>
    <row r="1399" spans="1:17" x14ac:dyDescent="0.25">
      <c r="A1399" s="1">
        <v>40388</v>
      </c>
      <c r="B1399">
        <v>27.4468</v>
      </c>
      <c r="C1399">
        <v>27.4468</v>
      </c>
      <c r="D1399">
        <v>24.607199999999999</v>
      </c>
      <c r="E1399">
        <v>21.110600000000002</v>
      </c>
      <c r="F1399">
        <v>18.178999999999998</v>
      </c>
      <c r="G1399">
        <v>16.606100000000001</v>
      </c>
      <c r="H1399">
        <v>16.606100000000001</v>
      </c>
      <c r="J1399" s="13">
        <v>40462</v>
      </c>
      <c r="K1399">
        <v>40.322499999999998</v>
      </c>
      <c r="L1399">
        <v>40.322499999999998</v>
      </c>
      <c r="M1399">
        <v>29.078299999999999</v>
      </c>
      <c r="N1399">
        <v>17.8309</v>
      </c>
      <c r="O1399">
        <v>22.504000000000001</v>
      </c>
      <c r="P1399">
        <v>31.340900000000001</v>
      </c>
      <c r="Q1399">
        <v>31.340900000000001</v>
      </c>
    </row>
    <row r="1400" spans="1:17" x14ac:dyDescent="0.25">
      <c r="A1400" s="1">
        <v>40389</v>
      </c>
      <c r="B1400">
        <v>27.846900000000002</v>
      </c>
      <c r="C1400">
        <v>27.846900000000002</v>
      </c>
      <c r="D1400">
        <v>25.278300000000002</v>
      </c>
      <c r="E1400">
        <v>21.783799999999999</v>
      </c>
      <c r="F1400">
        <v>18.872299999999999</v>
      </c>
      <c r="G1400">
        <v>17.122499999999999</v>
      </c>
      <c r="H1400">
        <v>17.122499999999999</v>
      </c>
      <c r="J1400" s="13">
        <v>40463</v>
      </c>
      <c r="K1400">
        <v>43.661200000000001</v>
      </c>
      <c r="L1400">
        <v>43.661200000000001</v>
      </c>
      <c r="M1400">
        <v>32.693300000000001</v>
      </c>
      <c r="N1400">
        <v>19.4392</v>
      </c>
      <c r="O1400">
        <v>25.411300000000001</v>
      </c>
      <c r="P1400">
        <v>29.8828</v>
      </c>
      <c r="Q1400">
        <v>29.8828</v>
      </c>
    </row>
    <row r="1401" spans="1:17" x14ac:dyDescent="0.25">
      <c r="A1401" s="1">
        <v>40392</v>
      </c>
      <c r="B1401">
        <v>25.7408</v>
      </c>
      <c r="C1401">
        <v>25.7408</v>
      </c>
      <c r="D1401">
        <v>22.775200000000002</v>
      </c>
      <c r="E1401">
        <v>19.102799999999998</v>
      </c>
      <c r="F1401">
        <v>16.236699999999999</v>
      </c>
      <c r="G1401">
        <v>15.0328</v>
      </c>
      <c r="H1401">
        <v>15.0328</v>
      </c>
      <c r="J1401" s="13">
        <v>40464</v>
      </c>
      <c r="K1401">
        <v>47.506500000000003</v>
      </c>
      <c r="L1401">
        <v>47.506500000000003</v>
      </c>
      <c r="M1401">
        <v>35.901400000000002</v>
      </c>
      <c r="N1401">
        <v>18.102900000000002</v>
      </c>
      <c r="O1401">
        <v>27.707100000000001</v>
      </c>
      <c r="P1401">
        <v>29.279900000000001</v>
      </c>
      <c r="Q1401">
        <v>29.279900000000001</v>
      </c>
    </row>
    <row r="1402" spans="1:17" x14ac:dyDescent="0.25">
      <c r="A1402" s="1">
        <v>40393</v>
      </c>
      <c r="B1402">
        <v>25.807500000000001</v>
      </c>
      <c r="C1402">
        <v>25.807500000000001</v>
      </c>
      <c r="D1402">
        <v>23.126899999999999</v>
      </c>
      <c r="E1402">
        <v>19.5151</v>
      </c>
      <c r="F1402">
        <v>16.682200000000002</v>
      </c>
      <c r="G1402">
        <v>15.374599999999999</v>
      </c>
      <c r="H1402">
        <v>15.374599999999999</v>
      </c>
      <c r="J1402" s="13">
        <v>40465</v>
      </c>
      <c r="K1402">
        <v>64.741100000000003</v>
      </c>
      <c r="L1402">
        <v>64.741100000000003</v>
      </c>
      <c r="M1402">
        <v>50.755000000000003</v>
      </c>
      <c r="N1402">
        <v>23.316400000000002</v>
      </c>
      <c r="O1402">
        <v>35.928199999999997</v>
      </c>
      <c r="P1402">
        <v>36.728200000000001</v>
      </c>
      <c r="Q1402">
        <v>36.728200000000001</v>
      </c>
    </row>
    <row r="1403" spans="1:17" x14ac:dyDescent="0.25">
      <c r="A1403" s="1">
        <v>40394</v>
      </c>
      <c r="B1403">
        <v>26.4496</v>
      </c>
      <c r="C1403">
        <v>26.4496</v>
      </c>
      <c r="D1403">
        <v>23.376899999999999</v>
      </c>
      <c r="E1403">
        <v>19.685300000000002</v>
      </c>
      <c r="F1403">
        <v>16.870100000000001</v>
      </c>
      <c r="G1403">
        <v>15.750999999999999</v>
      </c>
      <c r="H1403">
        <v>15.750999999999999</v>
      </c>
      <c r="J1403" s="13">
        <v>40469</v>
      </c>
      <c r="K1403">
        <v>35.263399999999997</v>
      </c>
      <c r="L1403">
        <v>25.7315</v>
      </c>
      <c r="M1403">
        <v>21.520600000000002</v>
      </c>
      <c r="N1403">
        <v>17.5321</v>
      </c>
      <c r="O1403">
        <v>14.6753</v>
      </c>
      <c r="P1403">
        <v>14.6629</v>
      </c>
      <c r="Q1403">
        <v>15.435700000000001</v>
      </c>
    </row>
    <row r="1404" spans="1:17" x14ac:dyDescent="0.25">
      <c r="A1404" s="1">
        <v>40395</v>
      </c>
      <c r="B1404">
        <v>26.1738</v>
      </c>
      <c r="C1404">
        <v>26.1738</v>
      </c>
      <c r="D1404">
        <v>23.248000000000001</v>
      </c>
      <c r="E1404">
        <v>19.604600000000001</v>
      </c>
      <c r="F1404">
        <v>16.8109</v>
      </c>
      <c r="G1404">
        <v>15.6601</v>
      </c>
      <c r="H1404">
        <v>15.6601</v>
      </c>
      <c r="J1404" s="13">
        <v>40470</v>
      </c>
      <c r="K1404">
        <v>36.351100000000002</v>
      </c>
      <c r="L1404">
        <v>27.333300000000001</v>
      </c>
      <c r="M1404">
        <v>23.136600000000001</v>
      </c>
      <c r="N1404">
        <v>19.123999999999999</v>
      </c>
      <c r="O1404">
        <v>16.027200000000001</v>
      </c>
      <c r="P1404">
        <v>15.3344</v>
      </c>
      <c r="Q1404">
        <v>16.218399999999999</v>
      </c>
    </row>
    <row r="1405" spans="1:17" x14ac:dyDescent="0.25">
      <c r="A1405" s="1">
        <v>40396</v>
      </c>
      <c r="B1405">
        <v>26.6523</v>
      </c>
      <c r="C1405">
        <v>26.6523</v>
      </c>
      <c r="D1405">
        <v>23.872499999999999</v>
      </c>
      <c r="E1405">
        <v>20.2424</v>
      </c>
      <c r="F1405">
        <v>17.367000000000001</v>
      </c>
      <c r="G1405">
        <v>16.009599999999999</v>
      </c>
      <c r="H1405">
        <v>16.009599999999999</v>
      </c>
      <c r="J1405" s="13">
        <v>40471</v>
      </c>
      <c r="K1405">
        <v>35.6691</v>
      </c>
      <c r="L1405">
        <v>26.039200000000001</v>
      </c>
      <c r="M1405">
        <v>21.855599999999999</v>
      </c>
      <c r="N1405">
        <v>17.895600000000002</v>
      </c>
      <c r="O1405">
        <v>14.9558</v>
      </c>
      <c r="P1405">
        <v>14.7988</v>
      </c>
      <c r="Q1405">
        <v>15.552899999999999</v>
      </c>
    </row>
    <row r="1406" spans="1:17" x14ac:dyDescent="0.25">
      <c r="A1406" s="1">
        <v>40399</v>
      </c>
      <c r="B1406">
        <v>25.412400000000002</v>
      </c>
      <c r="C1406">
        <v>25.412400000000002</v>
      </c>
      <c r="D1406">
        <v>22.799700000000001</v>
      </c>
      <c r="E1406">
        <v>18.988099999999999</v>
      </c>
      <c r="F1406">
        <v>16.222000000000001</v>
      </c>
      <c r="G1406">
        <v>15.1723</v>
      </c>
      <c r="H1406">
        <v>15.1723</v>
      </c>
      <c r="J1406" s="13">
        <v>40472</v>
      </c>
      <c r="K1406">
        <v>36.003900000000002</v>
      </c>
      <c r="L1406">
        <v>26.431999999999999</v>
      </c>
      <c r="M1406">
        <v>22.219899999999999</v>
      </c>
      <c r="N1406">
        <v>18.3078</v>
      </c>
      <c r="O1406">
        <v>15.385</v>
      </c>
      <c r="P1406">
        <v>15.045299999999999</v>
      </c>
      <c r="Q1406">
        <v>15.1557</v>
      </c>
    </row>
    <row r="1407" spans="1:17" x14ac:dyDescent="0.25">
      <c r="A1407" s="1">
        <v>40400</v>
      </c>
      <c r="B1407">
        <v>26.0642</v>
      </c>
      <c r="C1407">
        <v>26.0639</v>
      </c>
      <c r="D1407">
        <v>22.930299999999999</v>
      </c>
      <c r="E1407">
        <v>19.089500000000001</v>
      </c>
      <c r="F1407">
        <v>16.0669</v>
      </c>
      <c r="G1407">
        <v>14.853</v>
      </c>
      <c r="H1407">
        <v>14.853</v>
      </c>
      <c r="J1407" s="13">
        <v>40473</v>
      </c>
      <c r="K1407">
        <v>35.714599999999997</v>
      </c>
      <c r="L1407">
        <v>25.153700000000001</v>
      </c>
      <c r="M1407">
        <v>20.9313</v>
      </c>
      <c r="N1407">
        <v>17.139399999999998</v>
      </c>
      <c r="O1407">
        <v>14.536300000000001</v>
      </c>
      <c r="P1407">
        <v>14.388999999999999</v>
      </c>
      <c r="Q1407">
        <v>14.4732</v>
      </c>
    </row>
    <row r="1408" spans="1:17" x14ac:dyDescent="0.25">
      <c r="A1408" s="1">
        <v>40401</v>
      </c>
      <c r="B1408">
        <v>28.713100000000001</v>
      </c>
      <c r="C1408">
        <v>28.712399999999999</v>
      </c>
      <c r="D1408">
        <v>25.900200000000002</v>
      </c>
      <c r="E1408">
        <v>22.232199999999999</v>
      </c>
      <c r="F1408">
        <v>19.074999999999999</v>
      </c>
      <c r="G1408">
        <v>17.210699999999999</v>
      </c>
      <c r="H1408">
        <v>17.210699999999999</v>
      </c>
      <c r="J1408" s="13">
        <v>40476</v>
      </c>
      <c r="K1408">
        <v>36.6785</v>
      </c>
      <c r="L1408">
        <v>26.286000000000001</v>
      </c>
      <c r="M1408">
        <v>21.857500000000002</v>
      </c>
      <c r="N1408">
        <v>17.921800000000001</v>
      </c>
      <c r="O1408">
        <v>15.390700000000001</v>
      </c>
      <c r="P1408">
        <v>15.5655</v>
      </c>
      <c r="Q1408">
        <v>15.6952</v>
      </c>
    </row>
    <row r="1409" spans="1:17" x14ac:dyDescent="0.25">
      <c r="A1409" s="1">
        <v>40402</v>
      </c>
      <c r="B1409">
        <v>30.143899999999999</v>
      </c>
      <c r="C1409">
        <v>30.1417</v>
      </c>
      <c r="D1409">
        <v>27.2714</v>
      </c>
      <c r="E1409">
        <v>23.4773</v>
      </c>
      <c r="F1409">
        <v>20.008099999999999</v>
      </c>
      <c r="G1409">
        <v>17.696899999999999</v>
      </c>
      <c r="H1409">
        <v>17.696899999999999</v>
      </c>
      <c r="J1409" s="13">
        <v>40477</v>
      </c>
      <c r="K1409">
        <v>37.567999999999998</v>
      </c>
      <c r="L1409">
        <v>27.6859</v>
      </c>
      <c r="M1409">
        <v>23.212599999999998</v>
      </c>
      <c r="N1409">
        <v>19.104800000000001</v>
      </c>
      <c r="O1409">
        <v>16.4374</v>
      </c>
      <c r="P1409">
        <v>16.741499999999998</v>
      </c>
      <c r="Q1409">
        <v>17.388500000000001</v>
      </c>
    </row>
    <row r="1410" spans="1:17" x14ac:dyDescent="0.25">
      <c r="A1410" s="1">
        <v>40403</v>
      </c>
      <c r="B1410">
        <v>30.415099999999999</v>
      </c>
      <c r="C1410">
        <v>30.4145</v>
      </c>
      <c r="D1410">
        <v>27.223500000000001</v>
      </c>
      <c r="E1410">
        <v>23.241900000000001</v>
      </c>
      <c r="F1410">
        <v>19.7134</v>
      </c>
      <c r="G1410">
        <v>17.5976</v>
      </c>
      <c r="H1410">
        <v>17.5976</v>
      </c>
      <c r="J1410" s="13">
        <v>40478</v>
      </c>
      <c r="K1410">
        <v>38.404499999999999</v>
      </c>
      <c r="L1410">
        <v>28.155200000000001</v>
      </c>
      <c r="M1410">
        <v>23.637</v>
      </c>
      <c r="N1410">
        <v>19.4039</v>
      </c>
      <c r="O1410">
        <v>16.636800000000001</v>
      </c>
      <c r="P1410">
        <v>17.174499999999998</v>
      </c>
      <c r="Q1410">
        <v>18.356400000000001</v>
      </c>
    </row>
    <row r="1411" spans="1:17" x14ac:dyDescent="0.25">
      <c r="A1411" s="1">
        <v>40406</v>
      </c>
      <c r="B1411">
        <v>30.726400000000002</v>
      </c>
      <c r="C1411">
        <v>30.724</v>
      </c>
      <c r="D1411">
        <v>27.639199999999999</v>
      </c>
      <c r="E1411">
        <v>23.440999999999999</v>
      </c>
      <c r="F1411">
        <v>19.870699999999999</v>
      </c>
      <c r="G1411">
        <v>17.810600000000001</v>
      </c>
      <c r="H1411">
        <v>17.810600000000001</v>
      </c>
      <c r="J1411" s="13">
        <v>40479</v>
      </c>
      <c r="K1411">
        <v>39.004899999999999</v>
      </c>
      <c r="L1411">
        <v>27.7638</v>
      </c>
      <c r="M1411">
        <v>23.1526</v>
      </c>
      <c r="N1411">
        <v>19.119900000000001</v>
      </c>
      <c r="O1411">
        <v>16.580200000000001</v>
      </c>
      <c r="P1411">
        <v>17.3522</v>
      </c>
      <c r="Q1411">
        <v>18.3337</v>
      </c>
    </row>
    <row r="1412" spans="1:17" x14ac:dyDescent="0.25">
      <c r="A1412" s="1">
        <v>40407</v>
      </c>
      <c r="B1412">
        <v>28.465599999999998</v>
      </c>
      <c r="C1412">
        <v>28.465199999999999</v>
      </c>
      <c r="D1412">
        <v>25.484200000000001</v>
      </c>
      <c r="E1412">
        <v>21.175899999999999</v>
      </c>
      <c r="F1412">
        <v>17.5686</v>
      </c>
      <c r="G1412">
        <v>15.731</v>
      </c>
      <c r="H1412">
        <v>15.731</v>
      </c>
      <c r="J1412" s="13">
        <v>40480</v>
      </c>
      <c r="K1412">
        <v>38.947699999999998</v>
      </c>
      <c r="L1412">
        <v>27.965199999999999</v>
      </c>
      <c r="M1412">
        <v>23.4924</v>
      </c>
      <c r="N1412">
        <v>19.431000000000001</v>
      </c>
      <c r="O1412">
        <v>16.799600000000002</v>
      </c>
      <c r="P1412">
        <v>16.970400000000001</v>
      </c>
      <c r="Q1412">
        <v>17.132899999999999</v>
      </c>
    </row>
    <row r="1413" spans="1:17" x14ac:dyDescent="0.25">
      <c r="A1413" s="1">
        <v>40408</v>
      </c>
      <c r="B1413">
        <v>28.110299999999999</v>
      </c>
      <c r="C1413">
        <v>28.109000000000002</v>
      </c>
      <c r="D1413">
        <v>24.987100000000002</v>
      </c>
      <c r="E1413">
        <v>20.646899999999999</v>
      </c>
      <c r="F1413">
        <v>17.177299999999999</v>
      </c>
      <c r="G1413">
        <v>15.578799999999999</v>
      </c>
      <c r="H1413">
        <v>15.578799999999999</v>
      </c>
      <c r="J1413" s="13">
        <v>40483</v>
      </c>
      <c r="K1413">
        <v>40.064100000000003</v>
      </c>
      <c r="L1413">
        <v>29.526399999999999</v>
      </c>
      <c r="M1413">
        <v>24.631399999999999</v>
      </c>
      <c r="N1413">
        <v>20.154599999999999</v>
      </c>
      <c r="O1413">
        <v>17.750900000000001</v>
      </c>
      <c r="P1413">
        <v>19.553799999999999</v>
      </c>
      <c r="Q1413">
        <v>22.509599999999999</v>
      </c>
    </row>
    <row r="1414" spans="1:17" x14ac:dyDescent="0.25">
      <c r="A1414" s="1">
        <v>40409</v>
      </c>
      <c r="B1414">
        <v>31.0245</v>
      </c>
      <c r="C1414">
        <v>31.0108</v>
      </c>
      <c r="D1414">
        <v>27.450099999999999</v>
      </c>
      <c r="E1414">
        <v>23.3246</v>
      </c>
      <c r="F1414">
        <v>19.759499999999999</v>
      </c>
      <c r="G1414">
        <v>17.923999999999999</v>
      </c>
      <c r="H1414">
        <v>17.923999999999999</v>
      </c>
      <c r="J1414" s="13">
        <v>40484</v>
      </c>
      <c r="K1414">
        <v>42.179400000000001</v>
      </c>
      <c r="L1414">
        <v>29.514199999999999</v>
      </c>
      <c r="M1414">
        <v>24.269200000000001</v>
      </c>
      <c r="N1414">
        <v>19.894500000000001</v>
      </c>
      <c r="O1414">
        <v>17.6464</v>
      </c>
      <c r="P1414">
        <v>19.357800000000001</v>
      </c>
      <c r="Q1414">
        <v>20.420500000000001</v>
      </c>
    </row>
    <row r="1415" spans="1:17" x14ac:dyDescent="0.25">
      <c r="A1415" s="1">
        <v>40410</v>
      </c>
      <c r="B1415">
        <v>30.4802</v>
      </c>
      <c r="C1415">
        <v>30.469799999999999</v>
      </c>
      <c r="D1415">
        <v>26.979800000000001</v>
      </c>
      <c r="E1415">
        <v>22.703499999999998</v>
      </c>
      <c r="F1415">
        <v>19.226099999999999</v>
      </c>
      <c r="G1415">
        <v>17.4986</v>
      </c>
      <c r="H1415">
        <v>17.4986</v>
      </c>
      <c r="J1415" s="13">
        <v>40485</v>
      </c>
      <c r="K1415">
        <v>43.096699999999998</v>
      </c>
      <c r="L1415">
        <v>29.409400000000002</v>
      </c>
      <c r="M1415">
        <v>24.146899999999999</v>
      </c>
      <c r="N1415">
        <v>19.760000000000002</v>
      </c>
      <c r="O1415">
        <v>17.654199999999999</v>
      </c>
      <c r="P1415">
        <v>20.452400000000001</v>
      </c>
      <c r="Q1415">
        <v>21.3264</v>
      </c>
    </row>
    <row r="1416" spans="1:17" x14ac:dyDescent="0.25">
      <c r="A1416" s="1">
        <v>40413</v>
      </c>
      <c r="B1416">
        <v>29.732600000000001</v>
      </c>
      <c r="C1416">
        <v>29.729600000000001</v>
      </c>
      <c r="D1416">
        <v>26.722200000000001</v>
      </c>
      <c r="E1416">
        <v>23.148499999999999</v>
      </c>
      <c r="F1416">
        <v>19.810400000000001</v>
      </c>
      <c r="G1416">
        <v>17.649899999999999</v>
      </c>
      <c r="H1416">
        <v>17.649899999999999</v>
      </c>
      <c r="J1416" s="13">
        <v>40486</v>
      </c>
      <c r="K1416">
        <v>40.969200000000001</v>
      </c>
      <c r="L1416">
        <v>27.431799999999999</v>
      </c>
      <c r="M1416">
        <v>21.089200000000002</v>
      </c>
      <c r="N1416">
        <v>16.634399999999999</v>
      </c>
      <c r="O1416">
        <v>16.227499999999999</v>
      </c>
      <c r="P1416">
        <v>19.966799999999999</v>
      </c>
      <c r="Q1416">
        <v>20.3718</v>
      </c>
    </row>
    <row r="1417" spans="1:17" x14ac:dyDescent="0.25">
      <c r="A1417" s="1">
        <v>40414</v>
      </c>
      <c r="B1417">
        <v>31.813300000000002</v>
      </c>
      <c r="C1417">
        <v>31.803100000000001</v>
      </c>
      <c r="D1417">
        <v>28.652999999999999</v>
      </c>
      <c r="E1417">
        <v>25.0961</v>
      </c>
      <c r="F1417">
        <v>21.7545</v>
      </c>
      <c r="G1417">
        <v>19.519300000000001</v>
      </c>
      <c r="H1417">
        <v>19.519300000000001</v>
      </c>
      <c r="J1417" s="13">
        <v>40487</v>
      </c>
      <c r="K1417">
        <v>40.689700000000002</v>
      </c>
      <c r="L1417">
        <v>26.504300000000001</v>
      </c>
      <c r="M1417">
        <v>19.6343</v>
      </c>
      <c r="N1417">
        <v>15.7544</v>
      </c>
      <c r="O1417">
        <v>16.177900000000001</v>
      </c>
      <c r="P1417">
        <v>21.029299999999999</v>
      </c>
      <c r="Q1417">
        <v>21.5962</v>
      </c>
    </row>
    <row r="1418" spans="1:17" x14ac:dyDescent="0.25">
      <c r="A1418" s="1">
        <v>40415</v>
      </c>
      <c r="B1418">
        <v>31.286799999999999</v>
      </c>
      <c r="C1418">
        <v>31.279</v>
      </c>
      <c r="D1418">
        <v>28.259699999999999</v>
      </c>
      <c r="E1418">
        <v>24.836500000000001</v>
      </c>
      <c r="F1418">
        <v>21.563500000000001</v>
      </c>
      <c r="G1418">
        <v>19.358599999999999</v>
      </c>
      <c r="H1418">
        <v>19.358599999999999</v>
      </c>
      <c r="J1418" s="13">
        <v>40490</v>
      </c>
      <c r="K1418">
        <v>41.3812</v>
      </c>
      <c r="L1418">
        <v>28.574000000000002</v>
      </c>
      <c r="M1418">
        <v>20.388100000000001</v>
      </c>
      <c r="N1418">
        <v>15.679</v>
      </c>
      <c r="O1418">
        <v>16.5307</v>
      </c>
      <c r="P1418">
        <v>21.8263</v>
      </c>
      <c r="Q1418">
        <v>22.199200000000001</v>
      </c>
    </row>
    <row r="1419" spans="1:17" x14ac:dyDescent="0.25">
      <c r="A1419" s="1">
        <v>40416</v>
      </c>
      <c r="B1419">
        <v>31.2334</v>
      </c>
      <c r="C1419">
        <v>31.2286</v>
      </c>
      <c r="D1419">
        <v>28.5642</v>
      </c>
      <c r="E1419">
        <v>25.140799999999999</v>
      </c>
      <c r="F1419">
        <v>21.86</v>
      </c>
      <c r="G1419">
        <v>19.276599999999998</v>
      </c>
      <c r="H1419">
        <v>19.276599999999998</v>
      </c>
      <c r="J1419" s="13">
        <v>40491</v>
      </c>
      <c r="K1419">
        <v>43.088500000000003</v>
      </c>
      <c r="L1419">
        <v>30.093599999999999</v>
      </c>
      <c r="M1419">
        <v>21.377800000000001</v>
      </c>
      <c r="N1419">
        <v>15.499599999999999</v>
      </c>
      <c r="O1419">
        <v>16.2197</v>
      </c>
      <c r="P1419">
        <v>22.926200000000001</v>
      </c>
      <c r="Q1419">
        <v>23.484999999999999</v>
      </c>
    </row>
    <row r="1420" spans="1:17" x14ac:dyDescent="0.25">
      <c r="A1420" s="1">
        <v>40417</v>
      </c>
      <c r="B1420">
        <v>29.807099999999998</v>
      </c>
      <c r="C1420">
        <v>29.799299999999999</v>
      </c>
      <c r="D1420">
        <v>26.814499999999999</v>
      </c>
      <c r="E1420">
        <v>23.278600000000001</v>
      </c>
      <c r="F1420">
        <v>19.934200000000001</v>
      </c>
      <c r="G1420">
        <v>17.6919</v>
      </c>
      <c r="H1420">
        <v>17.6919</v>
      </c>
      <c r="J1420" s="13">
        <v>40492</v>
      </c>
      <c r="K1420">
        <v>47.234299999999998</v>
      </c>
      <c r="L1420">
        <v>32.299399999999999</v>
      </c>
      <c r="M1420">
        <v>22.6266</v>
      </c>
      <c r="N1420">
        <v>15.3443</v>
      </c>
      <c r="O1420">
        <v>14.738300000000001</v>
      </c>
      <c r="P1420">
        <v>15.702</v>
      </c>
      <c r="Q1420">
        <v>15.702</v>
      </c>
    </row>
    <row r="1421" spans="1:17" x14ac:dyDescent="0.25">
      <c r="A1421" s="1">
        <v>40420</v>
      </c>
      <c r="B1421">
        <v>30.2788</v>
      </c>
      <c r="C1421">
        <v>30.276299999999999</v>
      </c>
      <c r="D1421">
        <v>27.693999999999999</v>
      </c>
      <c r="E1421">
        <v>24.149899999999999</v>
      </c>
      <c r="F1421">
        <v>20.7958</v>
      </c>
      <c r="G1421">
        <v>18.1571</v>
      </c>
      <c r="H1421">
        <v>18.1571</v>
      </c>
      <c r="J1421" s="13">
        <v>40493</v>
      </c>
      <c r="K1421">
        <v>57.8461</v>
      </c>
      <c r="L1421">
        <v>34.089399999999998</v>
      </c>
      <c r="M1421">
        <v>23.211500000000001</v>
      </c>
      <c r="N1421">
        <v>15.301399999999999</v>
      </c>
      <c r="O1421">
        <v>15.7889</v>
      </c>
      <c r="P1421">
        <v>17.2927</v>
      </c>
      <c r="Q1421">
        <v>17.2927</v>
      </c>
    </row>
    <row r="1422" spans="1:17" x14ac:dyDescent="0.25">
      <c r="A1422" s="1">
        <v>40421</v>
      </c>
      <c r="B1422">
        <v>31.3996</v>
      </c>
      <c r="C1422">
        <v>31.390499999999999</v>
      </c>
      <c r="D1422">
        <v>28.369900000000001</v>
      </c>
      <c r="E1422">
        <v>25.049099999999999</v>
      </c>
      <c r="F1422">
        <v>21.841699999999999</v>
      </c>
      <c r="G1422">
        <v>19.666499999999999</v>
      </c>
      <c r="H1422">
        <v>19.666499999999999</v>
      </c>
      <c r="J1422" s="13">
        <v>40494</v>
      </c>
      <c r="K1422">
        <v>61.7714</v>
      </c>
      <c r="L1422">
        <v>39.0291</v>
      </c>
      <c r="M1422">
        <v>28.1798</v>
      </c>
      <c r="N1422">
        <v>19.276299999999999</v>
      </c>
      <c r="O1422">
        <v>18.403600000000001</v>
      </c>
      <c r="P1422">
        <v>24.921199999999999</v>
      </c>
      <c r="Q1422">
        <v>24.9697</v>
      </c>
    </row>
    <row r="1423" spans="1:17" x14ac:dyDescent="0.25">
      <c r="A1423" s="1">
        <v>40422</v>
      </c>
      <c r="B1423">
        <v>28.538699999999999</v>
      </c>
      <c r="C1423">
        <v>28.537400000000002</v>
      </c>
      <c r="D1423">
        <v>26.0426</v>
      </c>
      <c r="E1423">
        <v>22.5749</v>
      </c>
      <c r="F1423">
        <v>19.524999999999999</v>
      </c>
      <c r="G1423">
        <v>17.504200000000001</v>
      </c>
      <c r="H1423">
        <v>17.504200000000001</v>
      </c>
      <c r="J1423" s="13">
        <v>40497</v>
      </c>
      <c r="K1423">
        <v>66.963499999999996</v>
      </c>
      <c r="L1423">
        <v>45.5505</v>
      </c>
      <c r="M1423">
        <v>29.934999999999999</v>
      </c>
      <c r="N1423">
        <v>18.9405</v>
      </c>
      <c r="O1423">
        <v>22.0976</v>
      </c>
      <c r="P1423">
        <v>25.188600000000001</v>
      </c>
      <c r="Q1423">
        <v>25.188600000000001</v>
      </c>
    </row>
    <row r="1424" spans="1:17" x14ac:dyDescent="0.25">
      <c r="A1424" s="1">
        <v>40423</v>
      </c>
      <c r="B1424">
        <v>28.0837</v>
      </c>
      <c r="C1424">
        <v>28.082100000000001</v>
      </c>
      <c r="D1424">
        <v>25.016100000000002</v>
      </c>
      <c r="E1424">
        <v>21.5016</v>
      </c>
      <c r="F1424">
        <v>18.388400000000001</v>
      </c>
      <c r="G1424">
        <v>16.744</v>
      </c>
      <c r="H1424">
        <v>16.744</v>
      </c>
      <c r="J1424" s="13">
        <v>40498</v>
      </c>
      <c r="K1424">
        <v>75.709999999999994</v>
      </c>
      <c r="L1424">
        <v>55.673099999999998</v>
      </c>
      <c r="M1424">
        <v>39.738999999999997</v>
      </c>
      <c r="N1424">
        <v>26.6312</v>
      </c>
      <c r="O1424">
        <v>26.896000000000001</v>
      </c>
      <c r="P1424">
        <v>35.586199999999998</v>
      </c>
      <c r="Q1424">
        <v>35.586199999999998</v>
      </c>
    </row>
    <row r="1425" spans="1:17" x14ac:dyDescent="0.25">
      <c r="A1425" s="1">
        <v>40424</v>
      </c>
      <c r="B1425">
        <v>26.2012</v>
      </c>
      <c r="C1425">
        <v>26.200700000000001</v>
      </c>
      <c r="D1425">
        <v>23.4194</v>
      </c>
      <c r="E1425">
        <v>19.817299999999999</v>
      </c>
      <c r="F1425">
        <v>16.643000000000001</v>
      </c>
      <c r="G1425">
        <v>14.9831</v>
      </c>
      <c r="H1425">
        <v>14.9831</v>
      </c>
      <c r="J1425" s="13">
        <v>40499</v>
      </c>
      <c r="K1425">
        <v>67.278899999999993</v>
      </c>
      <c r="L1425">
        <v>61.040399999999998</v>
      </c>
      <c r="M1425">
        <v>39.025799999999997</v>
      </c>
      <c r="N1425">
        <v>22.536200000000001</v>
      </c>
      <c r="O1425">
        <v>30.8779</v>
      </c>
      <c r="P1425">
        <v>36.434600000000003</v>
      </c>
      <c r="Q1425">
        <v>36.434600000000003</v>
      </c>
    </row>
    <row r="1426" spans="1:17" x14ac:dyDescent="0.25">
      <c r="A1426" s="1">
        <v>40428</v>
      </c>
      <c r="B1426">
        <v>28.064599999999999</v>
      </c>
      <c r="C1426">
        <v>28.0593</v>
      </c>
      <c r="D1426">
        <v>24.913599999999999</v>
      </c>
      <c r="E1426">
        <v>21.185700000000001</v>
      </c>
      <c r="F1426">
        <v>17.999600000000001</v>
      </c>
      <c r="G1426">
        <v>16.425000000000001</v>
      </c>
      <c r="H1426">
        <v>16.425000000000001</v>
      </c>
      <c r="J1426" s="13">
        <v>40500</v>
      </c>
      <c r="K1426">
        <v>76.436400000000006</v>
      </c>
      <c r="L1426">
        <v>76.436400000000006</v>
      </c>
      <c r="M1426">
        <v>45.347700000000003</v>
      </c>
      <c r="N1426">
        <v>20.024999999999999</v>
      </c>
      <c r="O1426">
        <v>29.125599999999999</v>
      </c>
      <c r="P1426">
        <v>29.125599999999999</v>
      </c>
      <c r="Q1426">
        <v>29.125599999999999</v>
      </c>
    </row>
    <row r="1427" spans="1:17" x14ac:dyDescent="0.25">
      <c r="A1427" s="1">
        <v>40429</v>
      </c>
      <c r="B1427">
        <v>27.6416</v>
      </c>
      <c r="C1427">
        <v>27.6374</v>
      </c>
      <c r="D1427">
        <v>24.672899999999998</v>
      </c>
      <c r="E1427">
        <v>20.706900000000001</v>
      </c>
      <c r="F1427">
        <v>17.248000000000001</v>
      </c>
      <c r="G1427">
        <v>15.4329</v>
      </c>
      <c r="H1427">
        <v>15.4329</v>
      </c>
      <c r="J1427" s="13">
        <v>40504</v>
      </c>
      <c r="K1427">
        <v>37.574100000000001</v>
      </c>
      <c r="L1427">
        <v>26.029800000000002</v>
      </c>
      <c r="M1427">
        <v>20.798200000000001</v>
      </c>
      <c r="N1427">
        <v>16.131</v>
      </c>
      <c r="O1427">
        <v>13.750500000000001</v>
      </c>
      <c r="P1427">
        <v>15.941599999999999</v>
      </c>
      <c r="Q1427">
        <v>18.006599999999999</v>
      </c>
    </row>
    <row r="1428" spans="1:17" x14ac:dyDescent="0.25">
      <c r="A1428" s="1">
        <v>40430</v>
      </c>
      <c r="B1428">
        <v>27.685099999999998</v>
      </c>
      <c r="C1428">
        <v>27.680900000000001</v>
      </c>
      <c r="D1428">
        <v>24.498200000000001</v>
      </c>
      <c r="E1428">
        <v>20.5108</v>
      </c>
      <c r="F1428">
        <v>17.125800000000002</v>
      </c>
      <c r="G1428">
        <v>15.5184</v>
      </c>
      <c r="H1428">
        <v>15.5184</v>
      </c>
      <c r="J1428" s="13">
        <v>40505</v>
      </c>
      <c r="K1428">
        <v>39.271999999999998</v>
      </c>
      <c r="L1428">
        <v>28.3109</v>
      </c>
      <c r="M1428">
        <v>23.066199999999998</v>
      </c>
      <c r="N1428">
        <v>18.171800000000001</v>
      </c>
      <c r="O1428">
        <v>15.4322</v>
      </c>
      <c r="P1428">
        <v>17.224799999999998</v>
      </c>
      <c r="Q1428">
        <v>24.366900000000001</v>
      </c>
    </row>
    <row r="1429" spans="1:17" x14ac:dyDescent="0.25">
      <c r="A1429" s="1">
        <v>40431</v>
      </c>
      <c r="B1429">
        <v>26.662400000000002</v>
      </c>
      <c r="C1429">
        <v>26.661100000000001</v>
      </c>
      <c r="D1429">
        <v>23.6145</v>
      </c>
      <c r="E1429">
        <v>19.421900000000001</v>
      </c>
      <c r="F1429">
        <v>15.997</v>
      </c>
      <c r="G1429">
        <v>14.6081</v>
      </c>
      <c r="H1429">
        <v>14.6081</v>
      </c>
      <c r="J1429" s="13">
        <v>40506</v>
      </c>
      <c r="K1429">
        <v>39.4544</v>
      </c>
      <c r="L1429">
        <v>26.789300000000001</v>
      </c>
      <c r="M1429">
        <v>21.1083</v>
      </c>
      <c r="N1429">
        <v>16.200500000000002</v>
      </c>
      <c r="O1429">
        <v>14.020799999999999</v>
      </c>
      <c r="P1429">
        <v>16.804300000000001</v>
      </c>
      <c r="Q1429">
        <v>22.675000000000001</v>
      </c>
    </row>
    <row r="1430" spans="1:17" x14ac:dyDescent="0.25">
      <c r="A1430" s="1">
        <v>40434</v>
      </c>
      <c r="B1430">
        <v>26.492599999999999</v>
      </c>
      <c r="C1430">
        <v>26.491299999999999</v>
      </c>
      <c r="D1430">
        <v>23.386500000000002</v>
      </c>
      <c r="E1430">
        <v>19.110399999999998</v>
      </c>
      <c r="F1430">
        <v>15.68</v>
      </c>
      <c r="G1430">
        <v>14.2705</v>
      </c>
      <c r="H1430">
        <v>14.2705</v>
      </c>
      <c r="J1430" s="13">
        <v>40508</v>
      </c>
      <c r="K1430">
        <v>42.561599999999999</v>
      </c>
      <c r="L1430">
        <v>30.6129</v>
      </c>
      <c r="M1430">
        <v>24.834399999999999</v>
      </c>
      <c r="N1430">
        <v>19.599</v>
      </c>
      <c r="O1430">
        <v>16.788499999999999</v>
      </c>
      <c r="P1430">
        <v>18.721299999999999</v>
      </c>
      <c r="Q1430">
        <v>20.526599999999998</v>
      </c>
    </row>
    <row r="1431" spans="1:17" x14ac:dyDescent="0.25">
      <c r="A1431" s="1">
        <v>40435</v>
      </c>
      <c r="B1431">
        <v>26.1297</v>
      </c>
      <c r="C1431">
        <v>26.1264</v>
      </c>
      <c r="D1431">
        <v>22.745000000000001</v>
      </c>
      <c r="E1431">
        <v>18.490100000000002</v>
      </c>
      <c r="F1431">
        <v>15.146599999999999</v>
      </c>
      <c r="G1431">
        <v>14.073499999999999</v>
      </c>
      <c r="H1431">
        <v>14.073499999999999</v>
      </c>
      <c r="J1431" s="13">
        <v>40511</v>
      </c>
      <c r="K1431">
        <v>43.806800000000003</v>
      </c>
      <c r="L1431">
        <v>30.974</v>
      </c>
      <c r="M1431">
        <v>25.042300000000001</v>
      </c>
      <c r="N1431">
        <v>19.5519</v>
      </c>
      <c r="O1431">
        <v>16.565899999999999</v>
      </c>
      <c r="P1431">
        <v>19.207799999999999</v>
      </c>
      <c r="Q1431">
        <v>22.584800000000001</v>
      </c>
    </row>
    <row r="1432" spans="1:17" x14ac:dyDescent="0.25">
      <c r="A1432" s="1">
        <v>40436</v>
      </c>
      <c r="B1432">
        <v>27.540400000000002</v>
      </c>
      <c r="C1432">
        <v>27.540299999999998</v>
      </c>
      <c r="D1432">
        <v>24.228899999999999</v>
      </c>
      <c r="E1432">
        <v>19.866900000000001</v>
      </c>
      <c r="F1432">
        <v>16.4787</v>
      </c>
      <c r="G1432">
        <v>15.260999999999999</v>
      </c>
      <c r="H1432">
        <v>15.260999999999999</v>
      </c>
      <c r="J1432" s="13">
        <v>40512</v>
      </c>
      <c r="K1432">
        <v>43.620100000000001</v>
      </c>
      <c r="L1432">
        <v>31.846699999999998</v>
      </c>
      <c r="M1432">
        <v>26.193899999999999</v>
      </c>
      <c r="N1432">
        <v>20.748100000000001</v>
      </c>
      <c r="O1432">
        <v>17.524999999999999</v>
      </c>
      <c r="P1432">
        <v>19.638200000000001</v>
      </c>
      <c r="Q1432">
        <v>23.268699999999999</v>
      </c>
    </row>
    <row r="1433" spans="1:17" x14ac:dyDescent="0.25">
      <c r="A1433" s="1">
        <v>40437</v>
      </c>
      <c r="B1433">
        <v>27.1693</v>
      </c>
      <c r="C1433">
        <v>27.166799999999999</v>
      </c>
      <c r="D1433">
        <v>23.658100000000001</v>
      </c>
      <c r="E1433">
        <v>19.270199999999999</v>
      </c>
      <c r="F1433">
        <v>15.9542</v>
      </c>
      <c r="G1433">
        <v>14.9815</v>
      </c>
      <c r="H1433">
        <v>14.9815</v>
      </c>
      <c r="J1433" s="13">
        <v>40513</v>
      </c>
      <c r="K1433">
        <v>42.6402</v>
      </c>
      <c r="L1433">
        <v>29.718800000000002</v>
      </c>
      <c r="M1433">
        <v>23.4939</v>
      </c>
      <c r="N1433">
        <v>17.885899999999999</v>
      </c>
      <c r="O1433">
        <v>15.595499999999999</v>
      </c>
      <c r="P1433">
        <v>19.777699999999999</v>
      </c>
      <c r="Q1433">
        <v>20.835699999999999</v>
      </c>
    </row>
    <row r="1434" spans="1:17" x14ac:dyDescent="0.25">
      <c r="A1434" s="1">
        <v>40438</v>
      </c>
      <c r="B1434">
        <v>26.922999999999998</v>
      </c>
      <c r="C1434">
        <v>26.922999999999998</v>
      </c>
      <c r="D1434">
        <v>23.300999999999998</v>
      </c>
      <c r="E1434">
        <v>18.548999999999999</v>
      </c>
      <c r="F1434">
        <v>15.1172</v>
      </c>
      <c r="G1434">
        <v>14.1638</v>
      </c>
      <c r="H1434">
        <v>14.1638</v>
      </c>
      <c r="J1434" s="13">
        <v>40514</v>
      </c>
      <c r="K1434">
        <v>42.274500000000003</v>
      </c>
      <c r="L1434">
        <v>28.224</v>
      </c>
      <c r="M1434">
        <v>21.764900000000001</v>
      </c>
      <c r="N1434">
        <v>16.791899999999998</v>
      </c>
      <c r="O1434">
        <v>15.6958</v>
      </c>
      <c r="P1434">
        <v>20.341899999999999</v>
      </c>
      <c r="Q1434">
        <v>20.684799999999999</v>
      </c>
    </row>
    <row r="1435" spans="1:17" x14ac:dyDescent="0.25">
      <c r="A1435" s="1">
        <v>40441</v>
      </c>
      <c r="B1435">
        <v>26.323399999999999</v>
      </c>
      <c r="C1435">
        <v>26.323399999999999</v>
      </c>
      <c r="D1435">
        <v>23.5656</v>
      </c>
      <c r="E1435">
        <v>20.050699999999999</v>
      </c>
      <c r="F1435">
        <v>16.868200000000002</v>
      </c>
      <c r="G1435">
        <v>15.2149</v>
      </c>
      <c r="H1435">
        <v>15.2149</v>
      </c>
      <c r="J1435" s="13">
        <v>40515</v>
      </c>
      <c r="K1435">
        <v>43.482500000000002</v>
      </c>
      <c r="L1435">
        <v>27.610700000000001</v>
      </c>
      <c r="M1435">
        <v>20.352499999999999</v>
      </c>
      <c r="N1435">
        <v>14.931100000000001</v>
      </c>
      <c r="O1435">
        <v>14.782</v>
      </c>
      <c r="P1435">
        <v>20.9129</v>
      </c>
      <c r="Q1435">
        <v>25.269600000000001</v>
      </c>
    </row>
    <row r="1436" spans="1:17" x14ac:dyDescent="0.25">
      <c r="A1436" s="1">
        <v>40442</v>
      </c>
      <c r="B1436">
        <v>25.7393</v>
      </c>
      <c r="C1436">
        <v>25.7393</v>
      </c>
      <c r="D1436">
        <v>23.212700000000002</v>
      </c>
      <c r="E1436">
        <v>19.753599999999999</v>
      </c>
      <c r="F1436">
        <v>16.763400000000001</v>
      </c>
      <c r="G1436">
        <v>15.201700000000001</v>
      </c>
      <c r="H1436">
        <v>15.201700000000001</v>
      </c>
      <c r="J1436" s="13">
        <v>40518</v>
      </c>
      <c r="K1436">
        <v>48.754300000000001</v>
      </c>
      <c r="L1436">
        <v>30.126200000000001</v>
      </c>
      <c r="M1436">
        <v>21.141400000000001</v>
      </c>
      <c r="N1436">
        <v>15.153</v>
      </c>
      <c r="O1436">
        <v>15.3979</v>
      </c>
      <c r="P1436">
        <v>23.73</v>
      </c>
      <c r="Q1436">
        <v>23.73</v>
      </c>
    </row>
    <row r="1437" spans="1:17" x14ac:dyDescent="0.25">
      <c r="A1437" s="1">
        <v>40443</v>
      </c>
      <c r="B1437">
        <v>26.7562</v>
      </c>
      <c r="C1437">
        <v>26.7562</v>
      </c>
      <c r="D1437">
        <v>24.1465</v>
      </c>
      <c r="E1437">
        <v>20.630600000000001</v>
      </c>
      <c r="F1437">
        <v>17.591200000000001</v>
      </c>
      <c r="G1437">
        <v>15.951599999999999</v>
      </c>
      <c r="H1437">
        <v>15.951599999999999</v>
      </c>
      <c r="J1437" s="13">
        <v>40519</v>
      </c>
      <c r="K1437">
        <v>50.586599999999997</v>
      </c>
      <c r="L1437">
        <v>30.573</v>
      </c>
      <c r="M1437">
        <v>20.6569</v>
      </c>
      <c r="N1437">
        <v>14.474</v>
      </c>
      <c r="O1437">
        <v>15.8523</v>
      </c>
      <c r="P1437">
        <v>21.395299999999999</v>
      </c>
      <c r="Q1437">
        <v>21.395299999999999</v>
      </c>
    </row>
    <row r="1438" spans="1:17" x14ac:dyDescent="0.25">
      <c r="A1438" s="1">
        <v>40444</v>
      </c>
      <c r="B1438">
        <v>27.481300000000001</v>
      </c>
      <c r="C1438">
        <v>27.481300000000001</v>
      </c>
      <c r="D1438">
        <v>24.6248</v>
      </c>
      <c r="E1438">
        <v>21.18</v>
      </c>
      <c r="F1438">
        <v>18.183900000000001</v>
      </c>
      <c r="G1438">
        <v>16.688500000000001</v>
      </c>
      <c r="H1438">
        <v>16.688500000000001</v>
      </c>
      <c r="J1438" s="13">
        <v>40520</v>
      </c>
      <c r="K1438">
        <v>50.683500000000002</v>
      </c>
      <c r="L1438">
        <v>30.896899999999999</v>
      </c>
      <c r="M1438">
        <v>20.901900000000001</v>
      </c>
      <c r="N1438">
        <v>14.555999999999999</v>
      </c>
      <c r="O1438">
        <v>16.389900000000001</v>
      </c>
      <c r="P1438">
        <v>23.1724</v>
      </c>
      <c r="Q1438">
        <v>23.1724</v>
      </c>
    </row>
    <row r="1439" spans="1:17" x14ac:dyDescent="0.25">
      <c r="A1439" s="1">
        <v>40445</v>
      </c>
      <c r="B1439">
        <v>26.148099999999999</v>
      </c>
      <c r="C1439">
        <v>26.148099999999999</v>
      </c>
      <c r="D1439">
        <v>23.541499999999999</v>
      </c>
      <c r="E1439">
        <v>20.0839</v>
      </c>
      <c r="F1439">
        <v>17.115100000000002</v>
      </c>
      <c r="G1439">
        <v>15.6317</v>
      </c>
      <c r="H1439">
        <v>15.6317</v>
      </c>
      <c r="J1439" s="13">
        <v>40521</v>
      </c>
      <c r="K1439">
        <v>51.737099999999998</v>
      </c>
      <c r="L1439">
        <v>32.245899999999999</v>
      </c>
      <c r="M1439">
        <v>20.831900000000001</v>
      </c>
      <c r="N1439">
        <v>14.3721</v>
      </c>
      <c r="O1439">
        <v>17.062799999999999</v>
      </c>
      <c r="P1439">
        <v>23.099</v>
      </c>
      <c r="Q1439">
        <v>23.099</v>
      </c>
    </row>
    <row r="1440" spans="1:17" x14ac:dyDescent="0.25">
      <c r="A1440" s="1">
        <v>40448</v>
      </c>
      <c r="B1440">
        <v>26.2088</v>
      </c>
      <c r="C1440">
        <v>26.2088</v>
      </c>
      <c r="D1440">
        <v>23.525600000000001</v>
      </c>
      <c r="E1440">
        <v>20.094200000000001</v>
      </c>
      <c r="F1440">
        <v>17.151299999999999</v>
      </c>
      <c r="G1440">
        <v>15.7356</v>
      </c>
      <c r="H1440">
        <v>15.7356</v>
      </c>
      <c r="J1440" s="13">
        <v>40522</v>
      </c>
      <c r="K1440">
        <v>52.216999999999999</v>
      </c>
      <c r="L1440">
        <v>34.365299999999998</v>
      </c>
      <c r="M1440">
        <v>21.456399999999999</v>
      </c>
      <c r="N1440">
        <v>13.9254</v>
      </c>
      <c r="O1440">
        <v>17.7532</v>
      </c>
      <c r="P1440">
        <v>23.911200000000001</v>
      </c>
      <c r="Q1440">
        <v>23.911200000000001</v>
      </c>
    </row>
    <row r="1441" spans="1:17" x14ac:dyDescent="0.25">
      <c r="A1441" s="1">
        <v>40449</v>
      </c>
      <c r="B1441">
        <v>26.6751</v>
      </c>
      <c r="C1441">
        <v>26.6751</v>
      </c>
      <c r="D1441">
        <v>24.4556</v>
      </c>
      <c r="E1441">
        <v>21.052199999999999</v>
      </c>
      <c r="F1441">
        <v>18.1233</v>
      </c>
      <c r="G1441">
        <v>16.433599999999998</v>
      </c>
      <c r="H1441">
        <v>16.412400000000002</v>
      </c>
      <c r="J1441" s="13">
        <v>40525</v>
      </c>
      <c r="K1441">
        <v>64.135000000000005</v>
      </c>
      <c r="L1441">
        <v>43.8127</v>
      </c>
      <c r="M1441">
        <v>26.237100000000002</v>
      </c>
      <c r="N1441">
        <v>15.9453</v>
      </c>
      <c r="O1441">
        <v>22.899100000000001</v>
      </c>
      <c r="P1441">
        <v>24.313400000000001</v>
      </c>
      <c r="Q1441">
        <v>24.313400000000001</v>
      </c>
    </row>
    <row r="1442" spans="1:17" x14ac:dyDescent="0.25">
      <c r="A1442" s="1">
        <v>40450</v>
      </c>
      <c r="B1442">
        <v>26.6478</v>
      </c>
      <c r="C1442">
        <v>26.6478</v>
      </c>
      <c r="D1442">
        <v>24.108000000000001</v>
      </c>
      <c r="E1442">
        <v>20.7925</v>
      </c>
      <c r="F1442">
        <v>18.004799999999999</v>
      </c>
      <c r="G1442">
        <v>16.656500000000001</v>
      </c>
      <c r="H1442">
        <v>16.656500000000001</v>
      </c>
      <c r="J1442" s="13">
        <v>40526</v>
      </c>
      <c r="K1442">
        <v>69.451599999999999</v>
      </c>
      <c r="L1442">
        <v>48.513100000000001</v>
      </c>
      <c r="M1442">
        <v>29.248799999999999</v>
      </c>
      <c r="N1442">
        <v>16.5199</v>
      </c>
      <c r="O1442">
        <v>26.7636</v>
      </c>
      <c r="P1442">
        <v>29.096</v>
      </c>
      <c r="Q1442">
        <v>29.096</v>
      </c>
    </row>
    <row r="1443" spans="1:17" x14ac:dyDescent="0.25">
      <c r="A1443" s="1">
        <v>40451</v>
      </c>
      <c r="B1443">
        <v>27.228000000000002</v>
      </c>
      <c r="C1443">
        <v>27.228000000000002</v>
      </c>
      <c r="D1443">
        <v>24.852699999999999</v>
      </c>
      <c r="E1443">
        <v>21.510899999999999</v>
      </c>
      <c r="F1443">
        <v>18.672000000000001</v>
      </c>
      <c r="G1443">
        <v>17.118600000000001</v>
      </c>
      <c r="H1443">
        <v>17.118600000000001</v>
      </c>
      <c r="J1443" s="13">
        <v>40527</v>
      </c>
      <c r="K1443">
        <v>68.168999999999997</v>
      </c>
      <c r="L1443">
        <v>56.593200000000003</v>
      </c>
      <c r="M1443">
        <v>36.237499999999997</v>
      </c>
      <c r="N1443">
        <v>17.378699999999998</v>
      </c>
      <c r="O1443">
        <v>29.650700000000001</v>
      </c>
      <c r="P1443">
        <v>31.227599999999999</v>
      </c>
      <c r="Q1443">
        <v>31.227599999999999</v>
      </c>
    </row>
    <row r="1444" spans="1:17" x14ac:dyDescent="0.25">
      <c r="A1444" s="1">
        <v>40452</v>
      </c>
      <c r="B1444">
        <v>26.5044</v>
      </c>
      <c r="C1444">
        <v>26.5044</v>
      </c>
      <c r="D1444">
        <v>24.143599999999999</v>
      </c>
      <c r="E1444">
        <v>20.8567</v>
      </c>
      <c r="F1444">
        <v>18.052</v>
      </c>
      <c r="G1444">
        <v>16.6173</v>
      </c>
      <c r="H1444">
        <v>16.6173</v>
      </c>
      <c r="J1444" s="13">
        <v>40528</v>
      </c>
      <c r="K1444">
        <v>73.045900000000003</v>
      </c>
      <c r="L1444">
        <v>72.845699999999994</v>
      </c>
      <c r="M1444">
        <v>45.222999999999999</v>
      </c>
      <c r="N1444">
        <v>18.707999999999998</v>
      </c>
      <c r="O1444">
        <v>29.057500000000001</v>
      </c>
      <c r="P1444">
        <v>29.057500000000001</v>
      </c>
      <c r="Q1444">
        <v>29.057500000000001</v>
      </c>
    </row>
    <row r="1445" spans="1:17" x14ac:dyDescent="0.25">
      <c r="A1445" s="1">
        <v>40455</v>
      </c>
      <c r="B1445">
        <v>27.495000000000001</v>
      </c>
      <c r="C1445">
        <v>27.495000000000001</v>
      </c>
      <c r="D1445">
        <v>25.113600000000002</v>
      </c>
      <c r="E1445">
        <v>21.804500000000001</v>
      </c>
      <c r="F1445">
        <v>18.900600000000001</v>
      </c>
      <c r="G1445">
        <v>17.247399999999999</v>
      </c>
      <c r="H1445">
        <v>17.247399999999999</v>
      </c>
      <c r="J1445" s="13">
        <v>40532</v>
      </c>
      <c r="K1445">
        <v>34.813800000000001</v>
      </c>
      <c r="L1445">
        <v>23.4406</v>
      </c>
      <c r="M1445">
        <v>18.0977</v>
      </c>
      <c r="N1445">
        <v>13.752800000000001</v>
      </c>
      <c r="O1445">
        <v>11.908099999999999</v>
      </c>
      <c r="P1445">
        <v>13.3484</v>
      </c>
      <c r="Q1445">
        <v>13.557</v>
      </c>
    </row>
    <row r="1446" spans="1:17" x14ac:dyDescent="0.25">
      <c r="A1446" s="1">
        <v>40456</v>
      </c>
      <c r="B1446">
        <v>26.073399999999999</v>
      </c>
      <c r="C1446">
        <v>26.073399999999999</v>
      </c>
      <c r="D1446">
        <v>23.4587</v>
      </c>
      <c r="E1446">
        <v>20.056100000000001</v>
      </c>
      <c r="F1446">
        <v>17.1645</v>
      </c>
      <c r="G1446">
        <v>15.8706</v>
      </c>
      <c r="H1446">
        <v>15.8706</v>
      </c>
      <c r="J1446" s="13">
        <v>40533</v>
      </c>
      <c r="K1446">
        <v>35.401499999999999</v>
      </c>
      <c r="L1446">
        <v>24.012</v>
      </c>
      <c r="M1446">
        <v>18.5351</v>
      </c>
      <c r="N1446">
        <v>14.001799999999999</v>
      </c>
      <c r="O1446">
        <v>12.2653</v>
      </c>
      <c r="P1446">
        <v>14.367599999999999</v>
      </c>
      <c r="Q1446">
        <v>16.4559</v>
      </c>
    </row>
    <row r="1447" spans="1:17" x14ac:dyDescent="0.25">
      <c r="A1447" s="1">
        <v>40457</v>
      </c>
      <c r="B1447">
        <v>25.709900000000001</v>
      </c>
      <c r="C1447">
        <v>25.709900000000001</v>
      </c>
      <c r="D1447">
        <v>23.2605</v>
      </c>
      <c r="E1447">
        <v>19.975000000000001</v>
      </c>
      <c r="F1447">
        <v>17.2042</v>
      </c>
      <c r="G1447">
        <v>15.9072</v>
      </c>
      <c r="H1447">
        <v>15.9072</v>
      </c>
      <c r="J1447" s="13">
        <v>40534</v>
      </c>
      <c r="K1447">
        <v>33.725499999999997</v>
      </c>
      <c r="L1447">
        <v>22.918199999999999</v>
      </c>
      <c r="M1447">
        <v>17.9114</v>
      </c>
      <c r="N1447">
        <v>13.6587</v>
      </c>
      <c r="O1447">
        <v>11.9</v>
      </c>
      <c r="P1447">
        <v>13.102499999999999</v>
      </c>
      <c r="Q1447">
        <v>13.2037</v>
      </c>
    </row>
    <row r="1448" spans="1:17" x14ac:dyDescent="0.25">
      <c r="A1448" s="1">
        <v>40458</v>
      </c>
      <c r="B1448">
        <v>25.620799999999999</v>
      </c>
      <c r="C1448">
        <v>25.620799999999999</v>
      </c>
      <c r="D1448">
        <v>23.209800000000001</v>
      </c>
      <c r="E1448">
        <v>19.942599999999999</v>
      </c>
      <c r="F1448">
        <v>17.205400000000001</v>
      </c>
      <c r="G1448">
        <v>15.9475</v>
      </c>
      <c r="H1448">
        <v>15.9475</v>
      </c>
      <c r="J1448" s="13">
        <v>40535</v>
      </c>
      <c r="K1448">
        <v>34.543999999999997</v>
      </c>
      <c r="L1448">
        <v>24.075399999999998</v>
      </c>
      <c r="M1448">
        <v>18.939</v>
      </c>
      <c r="N1448">
        <v>14.518700000000001</v>
      </c>
      <c r="O1448">
        <v>12.5021</v>
      </c>
      <c r="P1448">
        <v>13.5464</v>
      </c>
      <c r="Q1448">
        <v>13.6646</v>
      </c>
    </row>
    <row r="1449" spans="1:17" x14ac:dyDescent="0.25">
      <c r="A1449" s="1">
        <v>40459</v>
      </c>
      <c r="B1449">
        <v>24.347200000000001</v>
      </c>
      <c r="C1449">
        <v>24.347200000000001</v>
      </c>
      <c r="D1449">
        <v>22.046199999999999</v>
      </c>
      <c r="E1449">
        <v>18.743400000000001</v>
      </c>
      <c r="F1449">
        <v>16.082000000000001</v>
      </c>
      <c r="G1449">
        <v>14.8858</v>
      </c>
      <c r="H1449">
        <v>14.8858</v>
      </c>
      <c r="J1449" s="13">
        <v>40539</v>
      </c>
      <c r="K1449">
        <v>36.811599999999999</v>
      </c>
      <c r="L1449">
        <v>25.275500000000001</v>
      </c>
      <c r="M1449">
        <v>19.6721</v>
      </c>
      <c r="N1449">
        <v>14.8596</v>
      </c>
      <c r="O1449">
        <v>12.8042</v>
      </c>
      <c r="P1449">
        <v>14.0623</v>
      </c>
      <c r="Q1449">
        <v>14.164300000000001</v>
      </c>
    </row>
    <row r="1450" spans="1:17" x14ac:dyDescent="0.25">
      <c r="A1450" s="1">
        <v>40462</v>
      </c>
      <c r="B1450">
        <v>24.604700000000001</v>
      </c>
      <c r="C1450">
        <v>24.604700000000001</v>
      </c>
      <c r="D1450">
        <v>22.184699999999999</v>
      </c>
      <c r="E1450">
        <v>18.813700000000001</v>
      </c>
      <c r="F1450">
        <v>16.148900000000001</v>
      </c>
      <c r="G1450">
        <v>15.124000000000001</v>
      </c>
      <c r="H1450">
        <v>15.124000000000001</v>
      </c>
      <c r="J1450" s="13">
        <v>40540</v>
      </c>
      <c r="K1450">
        <v>36.0824</v>
      </c>
      <c r="L1450">
        <v>24.743099999999998</v>
      </c>
      <c r="M1450">
        <v>19.416499999999999</v>
      </c>
      <c r="N1450">
        <v>14.8786</v>
      </c>
      <c r="O1450">
        <v>12.8315</v>
      </c>
      <c r="P1450">
        <v>13.8797</v>
      </c>
      <c r="Q1450">
        <v>13.961</v>
      </c>
    </row>
    <row r="1451" spans="1:17" x14ac:dyDescent="0.25">
      <c r="A1451" s="1">
        <v>40463</v>
      </c>
      <c r="B1451">
        <v>24.4253</v>
      </c>
      <c r="C1451">
        <v>24.4253</v>
      </c>
      <c r="D1451">
        <v>22.123999999999999</v>
      </c>
      <c r="E1451">
        <v>18.790700000000001</v>
      </c>
      <c r="F1451">
        <v>16.033100000000001</v>
      </c>
      <c r="G1451">
        <v>14.834199999999999</v>
      </c>
      <c r="H1451">
        <v>14.834199999999999</v>
      </c>
      <c r="J1451" s="13">
        <v>40541</v>
      </c>
      <c r="K1451">
        <v>35.622</v>
      </c>
      <c r="L1451">
        <v>24.3186</v>
      </c>
      <c r="M1451">
        <v>18.7469</v>
      </c>
      <c r="N1451">
        <v>14.0984</v>
      </c>
      <c r="O1451">
        <v>12.5687</v>
      </c>
      <c r="P1451">
        <v>14.456899999999999</v>
      </c>
      <c r="Q1451">
        <v>14.5167</v>
      </c>
    </row>
    <row r="1452" spans="1:17" x14ac:dyDescent="0.25">
      <c r="A1452" s="1">
        <v>40464</v>
      </c>
      <c r="B1452">
        <v>23.1938</v>
      </c>
      <c r="C1452">
        <v>23.1938</v>
      </c>
      <c r="D1452">
        <v>21.140699999999999</v>
      </c>
      <c r="E1452">
        <v>17.803100000000001</v>
      </c>
      <c r="F1452">
        <v>15.2895</v>
      </c>
      <c r="G1452">
        <v>14.3657</v>
      </c>
      <c r="H1452">
        <v>14.3657</v>
      </c>
      <c r="J1452" s="13">
        <v>40542</v>
      </c>
      <c r="K1452">
        <v>36.6753</v>
      </c>
      <c r="L1452">
        <v>24.654800000000002</v>
      </c>
      <c r="M1452">
        <v>19.017600000000002</v>
      </c>
      <c r="N1452">
        <v>14.318099999999999</v>
      </c>
      <c r="O1452">
        <v>12.927099999999999</v>
      </c>
      <c r="P1452">
        <v>16.415299999999998</v>
      </c>
      <c r="Q1452">
        <v>16.902100000000001</v>
      </c>
    </row>
    <row r="1453" spans="1:17" x14ac:dyDescent="0.25">
      <c r="A1453" s="1">
        <v>40465</v>
      </c>
      <c r="B1453">
        <v>25.691199999999998</v>
      </c>
      <c r="C1453">
        <v>25.691199999999998</v>
      </c>
      <c r="D1453">
        <v>22.974</v>
      </c>
      <c r="E1453">
        <v>19.374400000000001</v>
      </c>
      <c r="F1453">
        <v>16.422699999999999</v>
      </c>
      <c r="G1453">
        <v>15.2455</v>
      </c>
      <c r="H1453">
        <v>15.2455</v>
      </c>
      <c r="J1453" s="13">
        <v>40543</v>
      </c>
      <c r="K1453">
        <v>37.201900000000002</v>
      </c>
      <c r="L1453">
        <v>25.4238</v>
      </c>
      <c r="M1453">
        <v>19.689800000000002</v>
      </c>
      <c r="N1453">
        <v>14.675800000000001</v>
      </c>
      <c r="O1453">
        <v>13.111800000000001</v>
      </c>
      <c r="P1453">
        <v>16.149899999999999</v>
      </c>
      <c r="Q1453">
        <v>16.474699999999999</v>
      </c>
    </row>
    <row r="1454" spans="1:17" x14ac:dyDescent="0.25">
      <c r="A1454" s="1">
        <v>40466</v>
      </c>
      <c r="B1454">
        <v>24.4483</v>
      </c>
      <c r="C1454">
        <v>24.4483</v>
      </c>
      <c r="D1454">
        <v>21.7163</v>
      </c>
      <c r="E1454">
        <v>17.9361</v>
      </c>
      <c r="F1454">
        <v>14.9076</v>
      </c>
      <c r="G1454">
        <v>13.8062</v>
      </c>
      <c r="H1454">
        <v>13.8062</v>
      </c>
      <c r="J1454" s="13">
        <v>40546</v>
      </c>
      <c r="K1454">
        <v>39.322299999999998</v>
      </c>
      <c r="L1454">
        <v>25.573</v>
      </c>
      <c r="M1454">
        <v>19.0745</v>
      </c>
      <c r="N1454">
        <v>14.063599999999999</v>
      </c>
      <c r="O1454">
        <v>13.09</v>
      </c>
      <c r="P1454">
        <v>17.387899999999998</v>
      </c>
      <c r="Q1454">
        <v>17.894200000000001</v>
      </c>
    </row>
    <row r="1455" spans="1:17" x14ac:dyDescent="0.25">
      <c r="A1455" s="1">
        <v>40469</v>
      </c>
      <c r="B1455">
        <v>32.204799999999999</v>
      </c>
      <c r="C1455">
        <v>25.5837</v>
      </c>
      <c r="D1455">
        <v>22.448599999999999</v>
      </c>
      <c r="E1455">
        <v>19.4346</v>
      </c>
      <c r="F1455">
        <v>16.837700000000002</v>
      </c>
      <c r="G1455">
        <v>15.1412</v>
      </c>
      <c r="H1455">
        <v>15.1351</v>
      </c>
      <c r="J1455" s="13">
        <v>40547</v>
      </c>
      <c r="K1455">
        <v>40.461399999999998</v>
      </c>
      <c r="L1455">
        <v>25.709199999999999</v>
      </c>
      <c r="M1455">
        <v>19.0625</v>
      </c>
      <c r="N1455">
        <v>14.065200000000001</v>
      </c>
      <c r="O1455">
        <v>13.3537</v>
      </c>
      <c r="P1455">
        <v>17.339099999999998</v>
      </c>
      <c r="Q1455">
        <v>17.71</v>
      </c>
    </row>
    <row r="1456" spans="1:17" x14ac:dyDescent="0.25">
      <c r="A1456" s="1">
        <v>40470</v>
      </c>
      <c r="B1456">
        <v>32.989800000000002</v>
      </c>
      <c r="C1456">
        <v>26.394600000000001</v>
      </c>
      <c r="D1456">
        <v>23.183</v>
      </c>
      <c r="E1456">
        <v>20.121500000000001</v>
      </c>
      <c r="F1456">
        <v>17.5181</v>
      </c>
      <c r="G1456">
        <v>15.862</v>
      </c>
      <c r="H1456">
        <v>16.387899999999998</v>
      </c>
      <c r="J1456" s="13">
        <v>40548</v>
      </c>
      <c r="K1456">
        <v>40.9467</v>
      </c>
      <c r="L1456">
        <v>25.630500000000001</v>
      </c>
      <c r="M1456">
        <v>18.5669</v>
      </c>
      <c r="N1456">
        <v>13.609400000000001</v>
      </c>
      <c r="O1456">
        <v>13.3767</v>
      </c>
      <c r="P1456">
        <v>15.4436</v>
      </c>
      <c r="Q1456">
        <v>15.4436</v>
      </c>
    </row>
    <row r="1457" spans="1:17" x14ac:dyDescent="0.25">
      <c r="A1457" s="1">
        <v>40471</v>
      </c>
      <c r="B1457">
        <v>32.065600000000003</v>
      </c>
      <c r="C1457">
        <v>25.200700000000001</v>
      </c>
      <c r="D1457">
        <v>21.9297</v>
      </c>
      <c r="E1457">
        <v>18.851400000000002</v>
      </c>
      <c r="F1457">
        <v>16.2591</v>
      </c>
      <c r="G1457">
        <v>14.659000000000001</v>
      </c>
      <c r="H1457">
        <v>14.9247</v>
      </c>
      <c r="J1457" s="13">
        <v>40549</v>
      </c>
      <c r="K1457">
        <v>38.682000000000002</v>
      </c>
      <c r="L1457">
        <v>25.9056</v>
      </c>
      <c r="M1457">
        <v>19.180199999999999</v>
      </c>
      <c r="N1457">
        <v>14.0327</v>
      </c>
      <c r="O1457">
        <v>13.628</v>
      </c>
      <c r="P1457">
        <v>15.6906</v>
      </c>
      <c r="Q1457">
        <v>15.6906</v>
      </c>
    </row>
    <row r="1458" spans="1:17" x14ac:dyDescent="0.25">
      <c r="A1458" s="1">
        <v>40472</v>
      </c>
      <c r="B1458">
        <v>32.108400000000003</v>
      </c>
      <c r="C1458">
        <v>25.411300000000001</v>
      </c>
      <c r="D1458">
        <v>22.164400000000001</v>
      </c>
      <c r="E1458">
        <v>19.072600000000001</v>
      </c>
      <c r="F1458">
        <v>16.4907</v>
      </c>
      <c r="G1458">
        <v>15.027799999999999</v>
      </c>
      <c r="H1458">
        <v>15.8574</v>
      </c>
      <c r="J1458" s="13">
        <v>40550</v>
      </c>
      <c r="K1458">
        <v>43.887799999999999</v>
      </c>
      <c r="L1458">
        <v>26.973400000000002</v>
      </c>
      <c r="M1458">
        <v>19.347100000000001</v>
      </c>
      <c r="N1458">
        <v>13.761699999999999</v>
      </c>
      <c r="O1458">
        <v>13.543900000000001</v>
      </c>
      <c r="P1458">
        <v>15.8682</v>
      </c>
      <c r="Q1458">
        <v>15.8682</v>
      </c>
    </row>
    <row r="1459" spans="1:17" x14ac:dyDescent="0.25">
      <c r="A1459" s="1">
        <v>40473</v>
      </c>
      <c r="B1459">
        <v>30.921299999999999</v>
      </c>
      <c r="C1459">
        <v>24.146000000000001</v>
      </c>
      <c r="D1459">
        <v>20.994599999999998</v>
      </c>
      <c r="E1459">
        <v>18.059899999999999</v>
      </c>
      <c r="F1459">
        <v>15.733499999999999</v>
      </c>
      <c r="G1459">
        <v>14.622400000000001</v>
      </c>
      <c r="H1459">
        <v>15.943199999999999</v>
      </c>
      <c r="J1459" s="13">
        <v>40553</v>
      </c>
      <c r="K1459">
        <v>42.792200000000001</v>
      </c>
      <c r="L1459">
        <v>29.282499999999999</v>
      </c>
      <c r="M1459">
        <v>20.3934</v>
      </c>
      <c r="N1459">
        <v>14.2531</v>
      </c>
      <c r="O1459">
        <v>14.350099999999999</v>
      </c>
      <c r="P1459">
        <v>15.674899999999999</v>
      </c>
      <c r="Q1459">
        <v>15.674899999999999</v>
      </c>
    </row>
    <row r="1460" spans="1:17" x14ac:dyDescent="0.25">
      <c r="A1460" s="1">
        <v>40476</v>
      </c>
      <c r="B1460">
        <v>30.934699999999999</v>
      </c>
      <c r="C1460">
        <v>24.244499999999999</v>
      </c>
      <c r="D1460">
        <v>21.125800000000002</v>
      </c>
      <c r="E1460">
        <v>18.189599999999999</v>
      </c>
      <c r="F1460">
        <v>15.9038</v>
      </c>
      <c r="G1460">
        <v>15.013299999999999</v>
      </c>
      <c r="H1460">
        <v>18.5946</v>
      </c>
      <c r="J1460" s="13">
        <v>40554</v>
      </c>
      <c r="K1460">
        <v>49.594700000000003</v>
      </c>
      <c r="L1460">
        <v>29.781500000000001</v>
      </c>
      <c r="M1460">
        <v>20.4192</v>
      </c>
      <c r="N1460">
        <v>13.5806</v>
      </c>
      <c r="O1460">
        <v>13.396800000000001</v>
      </c>
      <c r="P1460">
        <v>14.0242</v>
      </c>
      <c r="Q1460">
        <v>14.0242</v>
      </c>
    </row>
    <row r="1461" spans="1:17" x14ac:dyDescent="0.25">
      <c r="A1461" s="1">
        <v>40477</v>
      </c>
      <c r="B1461">
        <v>31.841699999999999</v>
      </c>
      <c r="C1461">
        <v>25.213999999999999</v>
      </c>
      <c r="D1461">
        <v>21.986699999999999</v>
      </c>
      <c r="E1461">
        <v>19.0244</v>
      </c>
      <c r="F1461">
        <v>16.692599999999999</v>
      </c>
      <c r="G1461">
        <v>15.4742</v>
      </c>
      <c r="H1461">
        <v>16.057300000000001</v>
      </c>
      <c r="J1461" s="13">
        <v>40555</v>
      </c>
      <c r="K1461">
        <v>39.5715</v>
      </c>
      <c r="L1461">
        <v>30.024899999999999</v>
      </c>
      <c r="M1461">
        <v>19.790900000000001</v>
      </c>
      <c r="N1461">
        <v>13.2887</v>
      </c>
      <c r="O1461">
        <v>15.9648</v>
      </c>
      <c r="P1461">
        <v>19.412199999999999</v>
      </c>
      <c r="Q1461">
        <v>19.412199999999999</v>
      </c>
    </row>
    <row r="1462" spans="1:17" x14ac:dyDescent="0.25">
      <c r="A1462" s="1">
        <v>40478</v>
      </c>
      <c r="B1462">
        <v>32.555900000000001</v>
      </c>
      <c r="C1462">
        <v>25.683599999999998</v>
      </c>
      <c r="D1462">
        <v>22.440799999999999</v>
      </c>
      <c r="E1462">
        <v>19.4605</v>
      </c>
      <c r="F1462">
        <v>17.117699999999999</v>
      </c>
      <c r="G1462">
        <v>15.928000000000001</v>
      </c>
      <c r="H1462">
        <v>16.782299999999999</v>
      </c>
      <c r="J1462" s="13">
        <v>40556</v>
      </c>
      <c r="K1462">
        <v>41.649700000000003</v>
      </c>
      <c r="L1462">
        <v>30.698799999999999</v>
      </c>
      <c r="M1462">
        <v>20.1464</v>
      </c>
      <c r="N1462">
        <v>12.984400000000001</v>
      </c>
      <c r="O1462">
        <v>15.598000000000001</v>
      </c>
      <c r="P1462">
        <v>17.245000000000001</v>
      </c>
      <c r="Q1462">
        <v>17.245000000000001</v>
      </c>
    </row>
    <row r="1463" spans="1:17" x14ac:dyDescent="0.25">
      <c r="A1463" s="1">
        <v>40479</v>
      </c>
      <c r="B1463">
        <v>32.084899999999998</v>
      </c>
      <c r="C1463">
        <v>25.2364</v>
      </c>
      <c r="D1463">
        <v>22.042999999999999</v>
      </c>
      <c r="E1463">
        <v>19.131799999999998</v>
      </c>
      <c r="F1463">
        <v>16.840800000000002</v>
      </c>
      <c r="G1463">
        <v>15.6676</v>
      </c>
      <c r="H1463">
        <v>16.421700000000001</v>
      </c>
      <c r="J1463" s="13">
        <v>40557</v>
      </c>
      <c r="K1463">
        <v>43.722000000000001</v>
      </c>
      <c r="L1463">
        <v>32.685699999999997</v>
      </c>
      <c r="M1463">
        <v>21.024000000000001</v>
      </c>
      <c r="N1463">
        <v>12.036099999999999</v>
      </c>
      <c r="O1463">
        <v>14.365600000000001</v>
      </c>
      <c r="P1463">
        <v>14.808199999999999</v>
      </c>
      <c r="Q1463">
        <v>14.808199999999999</v>
      </c>
    </row>
    <row r="1464" spans="1:17" x14ac:dyDescent="0.25">
      <c r="A1464" s="1">
        <v>40480</v>
      </c>
      <c r="B1464">
        <v>32.114699999999999</v>
      </c>
      <c r="C1464">
        <v>25.207699999999999</v>
      </c>
      <c r="D1464">
        <v>21.9909</v>
      </c>
      <c r="E1464">
        <v>19.003499999999999</v>
      </c>
      <c r="F1464">
        <v>16.713100000000001</v>
      </c>
      <c r="G1464">
        <v>15.8363</v>
      </c>
      <c r="H1464">
        <v>19.139099999999999</v>
      </c>
      <c r="J1464" s="13">
        <v>40561</v>
      </c>
      <c r="K1464">
        <v>56.687399999999997</v>
      </c>
      <c r="L1464">
        <v>48.130800000000001</v>
      </c>
      <c r="M1464">
        <v>29.7044</v>
      </c>
      <c r="N1464">
        <v>14.7226</v>
      </c>
      <c r="O1464">
        <v>20.894600000000001</v>
      </c>
      <c r="P1464">
        <v>21.402899999999999</v>
      </c>
      <c r="Q1464">
        <v>21.402899999999999</v>
      </c>
    </row>
    <row r="1465" spans="1:17" x14ac:dyDescent="0.25">
      <c r="A1465" s="1">
        <v>40483</v>
      </c>
      <c r="B1465">
        <v>32.738100000000003</v>
      </c>
      <c r="C1465">
        <v>25.894300000000001</v>
      </c>
      <c r="D1465">
        <v>22.658899999999999</v>
      </c>
      <c r="E1465">
        <v>19.649100000000001</v>
      </c>
      <c r="F1465">
        <v>17.317499999999999</v>
      </c>
      <c r="G1465">
        <v>16.283999999999999</v>
      </c>
      <c r="H1465">
        <v>17.3447</v>
      </c>
      <c r="J1465" s="13">
        <v>40562</v>
      </c>
      <c r="K1465">
        <v>64.443200000000004</v>
      </c>
      <c r="L1465">
        <v>58.293999999999997</v>
      </c>
      <c r="M1465">
        <v>35.954099999999997</v>
      </c>
      <c r="N1465">
        <v>17.582799999999999</v>
      </c>
      <c r="O1465">
        <v>23.199400000000001</v>
      </c>
      <c r="P1465">
        <v>23.199400000000001</v>
      </c>
      <c r="Q1465">
        <v>23.199400000000001</v>
      </c>
    </row>
    <row r="1466" spans="1:17" x14ac:dyDescent="0.25">
      <c r="A1466" s="1">
        <v>40484</v>
      </c>
      <c r="B1466">
        <v>33.135399999999997</v>
      </c>
      <c r="C1466">
        <v>25.566199999999998</v>
      </c>
      <c r="D1466">
        <v>22.230599999999999</v>
      </c>
      <c r="E1466">
        <v>19.220300000000002</v>
      </c>
      <c r="F1466">
        <v>17.0044</v>
      </c>
      <c r="G1466">
        <v>16.257400000000001</v>
      </c>
      <c r="H1466">
        <v>18.1099</v>
      </c>
      <c r="J1466" s="13">
        <v>40563</v>
      </c>
      <c r="K1466">
        <v>66.9803</v>
      </c>
      <c r="L1466">
        <v>66.9803</v>
      </c>
      <c r="M1466">
        <v>45.199100000000001</v>
      </c>
      <c r="N1466">
        <v>17.334399999999999</v>
      </c>
      <c r="O1466">
        <v>19.7837</v>
      </c>
      <c r="P1466">
        <v>19.7837</v>
      </c>
      <c r="Q1466">
        <v>19.7837</v>
      </c>
    </row>
    <row r="1467" spans="1:17" x14ac:dyDescent="0.25">
      <c r="A1467" s="1">
        <v>40485</v>
      </c>
      <c r="B1467">
        <v>32.676200000000001</v>
      </c>
      <c r="C1467">
        <v>25.3917</v>
      </c>
      <c r="D1467">
        <v>22.125900000000001</v>
      </c>
      <c r="E1467">
        <v>19.1767</v>
      </c>
      <c r="F1467">
        <v>17.0015</v>
      </c>
      <c r="G1467">
        <v>16.273900000000001</v>
      </c>
      <c r="H1467">
        <v>17.456199999999999</v>
      </c>
      <c r="J1467" s="13">
        <v>40567</v>
      </c>
      <c r="K1467">
        <v>39.7744</v>
      </c>
      <c r="L1467">
        <v>26.245999999999999</v>
      </c>
      <c r="M1467">
        <v>19.6767</v>
      </c>
      <c r="N1467">
        <v>14.246700000000001</v>
      </c>
      <c r="O1467">
        <v>12.027200000000001</v>
      </c>
      <c r="P1467">
        <v>15.318</v>
      </c>
      <c r="Q1467">
        <v>18.0457</v>
      </c>
    </row>
    <row r="1468" spans="1:17" x14ac:dyDescent="0.25">
      <c r="A1468" s="1">
        <v>40486</v>
      </c>
      <c r="B1468">
        <v>30.827000000000002</v>
      </c>
      <c r="C1468">
        <v>23.2897</v>
      </c>
      <c r="D1468">
        <v>19.815899999999999</v>
      </c>
      <c r="E1468">
        <v>16.866700000000002</v>
      </c>
      <c r="F1468">
        <v>15.071899999999999</v>
      </c>
      <c r="G1468">
        <v>15.175000000000001</v>
      </c>
      <c r="H1468">
        <v>17.671500000000002</v>
      </c>
      <c r="J1468" s="13">
        <v>40568</v>
      </c>
      <c r="K1468">
        <v>41.292499999999997</v>
      </c>
      <c r="L1468">
        <v>27.334099999999999</v>
      </c>
      <c r="M1468">
        <v>20.6403</v>
      </c>
      <c r="N1468">
        <v>15.060700000000001</v>
      </c>
      <c r="O1468">
        <v>12.5908</v>
      </c>
      <c r="P1468">
        <v>15.6347</v>
      </c>
      <c r="Q1468">
        <v>18.250499999999999</v>
      </c>
    </row>
    <row r="1469" spans="1:17" x14ac:dyDescent="0.25">
      <c r="A1469" s="1">
        <v>40487</v>
      </c>
      <c r="B1469">
        <v>30.4405</v>
      </c>
      <c r="C1469">
        <v>22.636199999999999</v>
      </c>
      <c r="D1469">
        <v>19.270800000000001</v>
      </c>
      <c r="E1469">
        <v>16.4877</v>
      </c>
      <c r="F1469">
        <v>15.0191</v>
      </c>
      <c r="G1469">
        <v>15.4755</v>
      </c>
      <c r="H1469">
        <v>19.4895</v>
      </c>
      <c r="J1469" s="13">
        <v>40569</v>
      </c>
      <c r="K1469">
        <v>39.470799999999997</v>
      </c>
      <c r="L1469">
        <v>25.566700000000001</v>
      </c>
      <c r="M1469">
        <v>18.9696</v>
      </c>
      <c r="N1469">
        <v>13.5328</v>
      </c>
      <c r="O1469">
        <v>11.7745</v>
      </c>
      <c r="P1469">
        <v>15.8636</v>
      </c>
      <c r="Q1469">
        <v>19.060500000000001</v>
      </c>
    </row>
    <row r="1470" spans="1:17" x14ac:dyDescent="0.25">
      <c r="A1470" s="1">
        <v>40490</v>
      </c>
      <c r="B1470">
        <v>31.660799999999998</v>
      </c>
      <c r="C1470">
        <v>22.9832</v>
      </c>
      <c r="D1470">
        <v>19.401900000000001</v>
      </c>
      <c r="E1470">
        <v>16.411799999999999</v>
      </c>
      <c r="F1470">
        <v>14.8705</v>
      </c>
      <c r="G1470">
        <v>15.6004</v>
      </c>
      <c r="H1470">
        <v>20.787199999999999</v>
      </c>
      <c r="J1470" s="13">
        <v>40570</v>
      </c>
      <c r="K1470">
        <v>39.353299999999997</v>
      </c>
      <c r="L1470">
        <v>25.210799999999999</v>
      </c>
      <c r="M1470">
        <v>18.526900000000001</v>
      </c>
      <c r="N1470">
        <v>13.213200000000001</v>
      </c>
      <c r="O1470">
        <v>11.7866</v>
      </c>
      <c r="P1470">
        <v>16.225100000000001</v>
      </c>
      <c r="Q1470">
        <v>18.194700000000001</v>
      </c>
    </row>
    <row r="1471" spans="1:17" x14ac:dyDescent="0.25">
      <c r="A1471" s="1">
        <v>40491</v>
      </c>
      <c r="B1471">
        <v>31.933599999999998</v>
      </c>
      <c r="C1471">
        <v>23.235900000000001</v>
      </c>
      <c r="D1471">
        <v>19.361000000000001</v>
      </c>
      <c r="E1471">
        <v>16.256599999999999</v>
      </c>
      <c r="F1471">
        <v>14.692399999999999</v>
      </c>
      <c r="G1471">
        <v>15.4513</v>
      </c>
      <c r="H1471">
        <v>20.822099999999999</v>
      </c>
      <c r="J1471" s="13">
        <v>40571</v>
      </c>
      <c r="K1471">
        <v>42.375500000000002</v>
      </c>
      <c r="L1471">
        <v>28.864599999999999</v>
      </c>
      <c r="M1471">
        <v>21.932300000000001</v>
      </c>
      <c r="N1471">
        <v>16.071899999999999</v>
      </c>
      <c r="O1471">
        <v>13.026400000000001</v>
      </c>
      <c r="P1471">
        <v>13.389799999999999</v>
      </c>
      <c r="Q1471">
        <v>13.389799999999999</v>
      </c>
    </row>
    <row r="1472" spans="1:17" x14ac:dyDescent="0.25">
      <c r="A1472" s="1">
        <v>40492</v>
      </c>
      <c r="B1472">
        <v>32.884999999999998</v>
      </c>
      <c r="C1472">
        <v>24.081099999999999</v>
      </c>
      <c r="D1472">
        <v>19.985499999999998</v>
      </c>
      <c r="E1472">
        <v>16.446200000000001</v>
      </c>
      <c r="F1472">
        <v>14.387499999999999</v>
      </c>
      <c r="G1472">
        <v>15.019</v>
      </c>
      <c r="H1472">
        <v>21.3294</v>
      </c>
      <c r="J1472" s="13">
        <v>40574</v>
      </c>
      <c r="K1472">
        <v>45.044699999999999</v>
      </c>
      <c r="L1472">
        <v>30.706199999999999</v>
      </c>
      <c r="M1472">
        <v>23.228899999999999</v>
      </c>
      <c r="N1472">
        <v>16.452000000000002</v>
      </c>
      <c r="O1472">
        <v>13.248900000000001</v>
      </c>
      <c r="P1472">
        <v>15.1343</v>
      </c>
      <c r="Q1472">
        <v>15.1343</v>
      </c>
    </row>
    <row r="1473" spans="1:17" x14ac:dyDescent="0.25">
      <c r="A1473" s="1">
        <v>40493</v>
      </c>
      <c r="B1473">
        <v>33.0017</v>
      </c>
      <c r="C1473">
        <v>24.019400000000001</v>
      </c>
      <c r="D1473">
        <v>19.808700000000002</v>
      </c>
      <c r="E1473">
        <v>16.023900000000001</v>
      </c>
      <c r="F1473">
        <v>13.9199</v>
      </c>
      <c r="G1473">
        <v>14.944800000000001</v>
      </c>
      <c r="H1473">
        <v>21.4267</v>
      </c>
      <c r="J1473" s="13">
        <v>40575</v>
      </c>
      <c r="K1473">
        <v>43.908499999999997</v>
      </c>
      <c r="L1473">
        <v>28.022099999999998</v>
      </c>
      <c r="M1473">
        <v>20.482199999999999</v>
      </c>
      <c r="N1473">
        <v>14.474500000000001</v>
      </c>
      <c r="O1473">
        <v>13.5718</v>
      </c>
      <c r="P1473">
        <v>18.814800000000002</v>
      </c>
      <c r="Q1473">
        <v>23.0456</v>
      </c>
    </row>
    <row r="1474" spans="1:17" x14ac:dyDescent="0.25">
      <c r="A1474" s="1">
        <v>40494</v>
      </c>
      <c r="B1474">
        <v>34.871000000000002</v>
      </c>
      <c r="C1474">
        <v>26.014199999999999</v>
      </c>
      <c r="D1474">
        <v>21.877500000000001</v>
      </c>
      <c r="E1474">
        <v>17.9893</v>
      </c>
      <c r="F1474">
        <v>15.4947</v>
      </c>
      <c r="G1474">
        <v>15.911300000000001</v>
      </c>
      <c r="H1474">
        <v>23.026</v>
      </c>
      <c r="J1474" s="13">
        <v>40576</v>
      </c>
      <c r="K1474">
        <v>43.164099999999998</v>
      </c>
      <c r="L1474">
        <v>28.003</v>
      </c>
      <c r="M1474">
        <v>20.528400000000001</v>
      </c>
      <c r="N1474">
        <v>14.116300000000001</v>
      </c>
      <c r="O1474">
        <v>12.7082</v>
      </c>
      <c r="P1474">
        <v>18.7012</v>
      </c>
      <c r="Q1474">
        <v>19.402799999999999</v>
      </c>
    </row>
    <row r="1475" spans="1:17" x14ac:dyDescent="0.25">
      <c r="A1475" s="1">
        <v>40497</v>
      </c>
      <c r="B1475">
        <v>34.360100000000003</v>
      </c>
      <c r="C1475">
        <v>25.167400000000001</v>
      </c>
      <c r="D1475">
        <v>20.868300000000001</v>
      </c>
      <c r="E1475">
        <v>16.952100000000002</v>
      </c>
      <c r="F1475">
        <v>14.6197</v>
      </c>
      <c r="G1475">
        <v>15.653499999999999</v>
      </c>
      <c r="H1475">
        <v>23.6389</v>
      </c>
      <c r="J1475" s="13">
        <v>40577</v>
      </c>
      <c r="K1475">
        <v>42.4846</v>
      </c>
      <c r="L1475">
        <v>28.045000000000002</v>
      </c>
      <c r="M1475">
        <v>19.905899999999999</v>
      </c>
      <c r="N1475">
        <v>13.4123</v>
      </c>
      <c r="O1475">
        <v>12.270200000000001</v>
      </c>
      <c r="P1475">
        <v>19.502800000000001</v>
      </c>
      <c r="Q1475">
        <v>21.486899999999999</v>
      </c>
    </row>
    <row r="1476" spans="1:17" x14ac:dyDescent="0.25">
      <c r="A1476" s="1">
        <v>40498</v>
      </c>
      <c r="B1476">
        <v>36.580800000000004</v>
      </c>
      <c r="C1476">
        <v>28.300599999999999</v>
      </c>
      <c r="D1476">
        <v>24.050699999999999</v>
      </c>
      <c r="E1476">
        <v>19.8659</v>
      </c>
      <c r="F1476">
        <v>16.918500000000002</v>
      </c>
      <c r="G1476">
        <v>16.898199999999999</v>
      </c>
      <c r="H1476">
        <v>24.616399999999999</v>
      </c>
      <c r="J1476" s="13">
        <v>40578</v>
      </c>
      <c r="K1476">
        <v>44.005899999999997</v>
      </c>
      <c r="L1476">
        <v>28.140999999999998</v>
      </c>
      <c r="M1476">
        <v>19.439299999999999</v>
      </c>
      <c r="N1476">
        <v>12.493399999999999</v>
      </c>
      <c r="O1476">
        <v>12.230600000000001</v>
      </c>
      <c r="P1476">
        <v>13.513299999999999</v>
      </c>
      <c r="Q1476">
        <v>13.513299999999999</v>
      </c>
    </row>
    <row r="1477" spans="1:17" x14ac:dyDescent="0.25">
      <c r="A1477" s="1">
        <v>40499</v>
      </c>
      <c r="B1477">
        <v>37.286799999999999</v>
      </c>
      <c r="C1477">
        <v>27.683800000000002</v>
      </c>
      <c r="D1477">
        <v>23.051300000000001</v>
      </c>
      <c r="E1477">
        <v>18.642299999999999</v>
      </c>
      <c r="F1477">
        <v>15.6061</v>
      </c>
      <c r="G1477">
        <v>15.8505</v>
      </c>
      <c r="H1477">
        <v>20.3888</v>
      </c>
      <c r="J1477" s="13">
        <v>40581</v>
      </c>
      <c r="K1477">
        <v>48.677199999999999</v>
      </c>
      <c r="L1477">
        <v>30.6814</v>
      </c>
      <c r="M1477">
        <v>20.482700000000001</v>
      </c>
      <c r="N1477">
        <v>12.7819</v>
      </c>
      <c r="O1477">
        <v>14.220599999999999</v>
      </c>
      <c r="P1477">
        <v>19.407399999999999</v>
      </c>
      <c r="Q1477">
        <v>19.407399999999999</v>
      </c>
    </row>
    <row r="1478" spans="1:17" x14ac:dyDescent="0.25">
      <c r="A1478" s="1">
        <v>40500</v>
      </c>
      <c r="B1478">
        <v>35.442999999999998</v>
      </c>
      <c r="C1478">
        <v>25.436</v>
      </c>
      <c r="D1478">
        <v>20.676100000000002</v>
      </c>
      <c r="E1478">
        <v>16.288</v>
      </c>
      <c r="F1478">
        <v>13.7942</v>
      </c>
      <c r="G1478">
        <v>15.380100000000001</v>
      </c>
      <c r="H1478">
        <v>19.292100000000001</v>
      </c>
      <c r="J1478" s="13">
        <v>40582</v>
      </c>
      <c r="K1478">
        <v>51.410699999999999</v>
      </c>
      <c r="L1478">
        <v>31.128799999999998</v>
      </c>
      <c r="M1478">
        <v>20.7897</v>
      </c>
      <c r="N1478">
        <v>12.385300000000001</v>
      </c>
      <c r="O1478">
        <v>14.060600000000001</v>
      </c>
      <c r="P1478">
        <v>18.268899999999999</v>
      </c>
      <c r="Q1478">
        <v>18.268899999999999</v>
      </c>
    </row>
    <row r="1479" spans="1:17" x14ac:dyDescent="0.25">
      <c r="A1479" s="1">
        <v>40501</v>
      </c>
      <c r="B1479">
        <v>35.305</v>
      </c>
      <c r="C1479">
        <v>24.724699999999999</v>
      </c>
      <c r="D1479">
        <v>19.794799999999999</v>
      </c>
      <c r="E1479">
        <v>15.338200000000001</v>
      </c>
      <c r="F1479">
        <v>13.130699999999999</v>
      </c>
      <c r="G1479">
        <v>14.8992</v>
      </c>
      <c r="H1479">
        <v>15.4777</v>
      </c>
      <c r="J1479" s="13">
        <v>40583</v>
      </c>
      <c r="K1479">
        <v>51.2834</v>
      </c>
      <c r="L1479">
        <v>32.408000000000001</v>
      </c>
      <c r="M1479">
        <v>21.873200000000001</v>
      </c>
      <c r="N1479">
        <v>13.273099999999999</v>
      </c>
      <c r="O1479">
        <v>14.723599999999999</v>
      </c>
      <c r="P1479">
        <v>16.934799999999999</v>
      </c>
      <c r="Q1479">
        <v>16.934799999999999</v>
      </c>
    </row>
    <row r="1480" spans="1:17" x14ac:dyDescent="0.25">
      <c r="A1480" s="1">
        <v>40504</v>
      </c>
      <c r="B1480">
        <v>31.051100000000002</v>
      </c>
      <c r="C1480">
        <v>23.819099999999999</v>
      </c>
      <c r="D1480">
        <v>20.3932</v>
      </c>
      <c r="E1480">
        <v>17.239699999999999</v>
      </c>
      <c r="F1480">
        <v>14.757400000000001</v>
      </c>
      <c r="G1480">
        <v>13.5593</v>
      </c>
      <c r="H1480">
        <v>14.366199999999999</v>
      </c>
      <c r="J1480" s="13">
        <v>40584</v>
      </c>
      <c r="K1480">
        <v>52.914400000000001</v>
      </c>
      <c r="L1480">
        <v>33.900100000000002</v>
      </c>
      <c r="M1480">
        <v>21.787199999999999</v>
      </c>
      <c r="N1480">
        <v>12.232900000000001</v>
      </c>
      <c r="O1480">
        <v>12.8726</v>
      </c>
      <c r="P1480">
        <v>13.213100000000001</v>
      </c>
      <c r="Q1480">
        <v>13.213100000000001</v>
      </c>
    </row>
    <row r="1481" spans="1:17" x14ac:dyDescent="0.25">
      <c r="A1481" s="1">
        <v>40505</v>
      </c>
      <c r="B1481">
        <v>31.694299999999998</v>
      </c>
      <c r="C1481">
        <v>24.835699999999999</v>
      </c>
      <c r="D1481">
        <v>21.472799999999999</v>
      </c>
      <c r="E1481">
        <v>18.3141</v>
      </c>
      <c r="F1481">
        <v>15.782400000000001</v>
      </c>
      <c r="G1481">
        <v>14.529</v>
      </c>
      <c r="H1481">
        <v>16.320900000000002</v>
      </c>
      <c r="J1481" s="13">
        <v>40585</v>
      </c>
      <c r="K1481">
        <v>51.55</v>
      </c>
      <c r="L1481">
        <v>34.8459</v>
      </c>
      <c r="M1481">
        <v>22.505299999999998</v>
      </c>
      <c r="N1481">
        <v>11.1591</v>
      </c>
      <c r="O1481">
        <v>13.703799999999999</v>
      </c>
      <c r="P1481">
        <v>14.0465</v>
      </c>
      <c r="Q1481">
        <v>14.0465</v>
      </c>
    </row>
    <row r="1482" spans="1:17" x14ac:dyDescent="0.25">
      <c r="A1482" s="1">
        <v>40506</v>
      </c>
      <c r="B1482">
        <v>30.935300000000002</v>
      </c>
      <c r="C1482">
        <v>23.6525</v>
      </c>
      <c r="D1482">
        <v>20.222200000000001</v>
      </c>
      <c r="E1482">
        <v>17.087599999999998</v>
      </c>
      <c r="F1482">
        <v>14.6585</v>
      </c>
      <c r="G1482">
        <v>13.451700000000001</v>
      </c>
      <c r="H1482">
        <v>13.530799999999999</v>
      </c>
      <c r="J1482" s="13">
        <v>40588</v>
      </c>
      <c r="K1482">
        <v>62.113399999999999</v>
      </c>
      <c r="L1482">
        <v>45.058300000000003</v>
      </c>
      <c r="M1482">
        <v>27.880700000000001</v>
      </c>
      <c r="N1482">
        <v>12.975300000000001</v>
      </c>
      <c r="O1482">
        <v>19.286999999999999</v>
      </c>
      <c r="P1482">
        <v>21.1327</v>
      </c>
      <c r="Q1482">
        <v>21.1327</v>
      </c>
    </row>
    <row r="1483" spans="1:17" x14ac:dyDescent="0.25">
      <c r="A1483" s="1">
        <v>40508</v>
      </c>
      <c r="B1483">
        <v>32.585900000000002</v>
      </c>
      <c r="C1483">
        <v>25.708100000000002</v>
      </c>
      <c r="D1483">
        <v>22.367000000000001</v>
      </c>
      <c r="E1483">
        <v>19.191199999999998</v>
      </c>
      <c r="F1483">
        <v>16.572099999999999</v>
      </c>
      <c r="G1483">
        <v>15.092000000000001</v>
      </c>
      <c r="H1483">
        <v>15.1717</v>
      </c>
      <c r="J1483" s="13">
        <v>40589</v>
      </c>
      <c r="K1483">
        <v>59.675600000000003</v>
      </c>
      <c r="L1483">
        <v>51.5107</v>
      </c>
      <c r="M1483">
        <v>32.740499999999997</v>
      </c>
      <c r="N1483">
        <v>14.548299999999999</v>
      </c>
      <c r="O1483">
        <v>16.350300000000001</v>
      </c>
      <c r="P1483">
        <v>16.350300000000001</v>
      </c>
      <c r="Q1483">
        <v>16.350300000000001</v>
      </c>
    </row>
    <row r="1484" spans="1:17" x14ac:dyDescent="0.25">
      <c r="A1484" s="1">
        <v>40511</v>
      </c>
      <c r="B1484">
        <v>33.451700000000002</v>
      </c>
      <c r="C1484">
        <v>26.095800000000001</v>
      </c>
      <c r="D1484">
        <v>22.538399999999999</v>
      </c>
      <c r="E1484">
        <v>19.215599999999998</v>
      </c>
      <c r="F1484">
        <v>16.524100000000001</v>
      </c>
      <c r="G1484">
        <v>15.0512</v>
      </c>
      <c r="H1484">
        <v>15.2483</v>
      </c>
      <c r="J1484" s="13">
        <v>40590</v>
      </c>
      <c r="K1484">
        <v>72.296499999999995</v>
      </c>
      <c r="L1484">
        <v>60.344700000000003</v>
      </c>
      <c r="M1484">
        <v>37.120800000000003</v>
      </c>
      <c r="N1484">
        <v>14.4102</v>
      </c>
      <c r="O1484">
        <v>20.013300000000001</v>
      </c>
      <c r="P1484">
        <v>20.013300000000001</v>
      </c>
      <c r="Q1484">
        <v>20.013300000000001</v>
      </c>
    </row>
    <row r="1485" spans="1:17" x14ac:dyDescent="0.25">
      <c r="A1485" s="1">
        <v>40512</v>
      </c>
      <c r="B1485">
        <v>34.065800000000003</v>
      </c>
      <c r="C1485">
        <v>27.030999999999999</v>
      </c>
      <c r="D1485">
        <v>23.5305</v>
      </c>
      <c r="E1485">
        <v>20.215399999999999</v>
      </c>
      <c r="F1485">
        <v>17.503299999999999</v>
      </c>
      <c r="G1485">
        <v>15.978400000000001</v>
      </c>
      <c r="H1485">
        <v>16.595400000000001</v>
      </c>
      <c r="J1485" s="13">
        <v>40591</v>
      </c>
      <c r="K1485">
        <v>63.205300000000001</v>
      </c>
      <c r="L1485">
        <v>63.205300000000001</v>
      </c>
      <c r="M1485">
        <v>44.814599999999999</v>
      </c>
      <c r="N1485">
        <v>14.234400000000001</v>
      </c>
      <c r="O1485">
        <v>19.5883</v>
      </c>
      <c r="P1485">
        <v>19.5883</v>
      </c>
      <c r="Q1485">
        <v>19.5883</v>
      </c>
    </row>
    <row r="1486" spans="1:17" x14ac:dyDescent="0.25">
      <c r="A1486" s="1">
        <v>40513</v>
      </c>
      <c r="B1486">
        <v>33.137099999999997</v>
      </c>
      <c r="C1486">
        <v>25.658799999999999</v>
      </c>
      <c r="D1486">
        <v>22.077300000000001</v>
      </c>
      <c r="E1486">
        <v>18.751200000000001</v>
      </c>
      <c r="F1486">
        <v>16.121600000000001</v>
      </c>
      <c r="G1486">
        <v>14.851000000000001</v>
      </c>
      <c r="H1486">
        <v>15.8697</v>
      </c>
      <c r="J1486" s="13">
        <v>40596</v>
      </c>
      <c r="K1486">
        <v>41.483400000000003</v>
      </c>
      <c r="L1486">
        <v>28.534300000000002</v>
      </c>
      <c r="M1486">
        <v>22.2072</v>
      </c>
      <c r="N1486">
        <v>16.5015</v>
      </c>
      <c r="O1486">
        <v>13.6037</v>
      </c>
      <c r="P1486">
        <v>15.9031</v>
      </c>
      <c r="Q1486">
        <v>19.055700000000002</v>
      </c>
    </row>
    <row r="1487" spans="1:17" x14ac:dyDescent="0.25">
      <c r="A1487" s="1">
        <v>40514</v>
      </c>
      <c r="B1487">
        <v>31.111000000000001</v>
      </c>
      <c r="C1487">
        <v>23.442799999999998</v>
      </c>
      <c r="D1487">
        <v>20.1858</v>
      </c>
      <c r="E1487">
        <v>17.339300000000001</v>
      </c>
      <c r="F1487">
        <v>15.3566</v>
      </c>
      <c r="G1487">
        <v>14.7879</v>
      </c>
      <c r="H1487">
        <v>15.634399999999999</v>
      </c>
      <c r="J1487" s="13">
        <v>40597</v>
      </c>
      <c r="K1487">
        <v>42.246600000000001</v>
      </c>
      <c r="L1487">
        <v>30.085599999999999</v>
      </c>
      <c r="M1487">
        <v>24.050699999999999</v>
      </c>
      <c r="N1487">
        <v>18.143799999999999</v>
      </c>
      <c r="O1487">
        <v>14.222</v>
      </c>
      <c r="P1487">
        <v>15.790900000000001</v>
      </c>
      <c r="Q1487">
        <v>16.570599999999999</v>
      </c>
    </row>
    <row r="1488" spans="1:17" x14ac:dyDescent="0.25">
      <c r="A1488" s="1">
        <v>40515</v>
      </c>
      <c r="B1488">
        <v>30.4725</v>
      </c>
      <c r="C1488">
        <v>22.440799999999999</v>
      </c>
      <c r="D1488">
        <v>18.979900000000001</v>
      </c>
      <c r="E1488">
        <v>15.964399999999999</v>
      </c>
      <c r="F1488">
        <v>14.0357</v>
      </c>
      <c r="G1488">
        <v>14.029299999999999</v>
      </c>
      <c r="H1488">
        <v>16.809699999999999</v>
      </c>
      <c r="J1488" s="13">
        <v>40598</v>
      </c>
      <c r="K1488">
        <v>42.469799999999999</v>
      </c>
      <c r="L1488">
        <v>29.785599999999999</v>
      </c>
      <c r="M1488">
        <v>23.746200000000002</v>
      </c>
      <c r="N1488">
        <v>17.922499999999999</v>
      </c>
      <c r="O1488">
        <v>14.044700000000001</v>
      </c>
      <c r="P1488">
        <v>15.234400000000001</v>
      </c>
      <c r="Q1488">
        <v>15.2478</v>
      </c>
    </row>
    <row r="1489" spans="1:17" x14ac:dyDescent="0.25">
      <c r="A1489" s="1">
        <v>40518</v>
      </c>
      <c r="B1489">
        <v>30.629000000000001</v>
      </c>
      <c r="C1489">
        <v>22.586300000000001</v>
      </c>
      <c r="D1489">
        <v>19.044499999999999</v>
      </c>
      <c r="E1489">
        <v>15.9785</v>
      </c>
      <c r="F1489">
        <v>14.0572</v>
      </c>
      <c r="G1489">
        <v>14.1938</v>
      </c>
      <c r="H1489">
        <v>17.09</v>
      </c>
      <c r="J1489" s="13">
        <v>40599</v>
      </c>
      <c r="K1489">
        <v>42.478099999999998</v>
      </c>
      <c r="L1489">
        <v>28.073</v>
      </c>
      <c r="M1489">
        <v>21.500299999999999</v>
      </c>
      <c r="N1489">
        <v>15.309699999999999</v>
      </c>
      <c r="O1489">
        <v>12.1332</v>
      </c>
      <c r="P1489">
        <v>13.8957</v>
      </c>
      <c r="Q1489">
        <v>13.8979</v>
      </c>
    </row>
    <row r="1490" spans="1:17" x14ac:dyDescent="0.25">
      <c r="A1490" s="1">
        <v>40519</v>
      </c>
      <c r="B1490">
        <v>30.5032</v>
      </c>
      <c r="C1490">
        <v>21.909600000000001</v>
      </c>
      <c r="D1490">
        <v>18.2715</v>
      </c>
      <c r="E1490">
        <v>15.2807</v>
      </c>
      <c r="F1490">
        <v>13.593299999999999</v>
      </c>
      <c r="G1490">
        <v>14.075699999999999</v>
      </c>
      <c r="H1490">
        <v>16.652799999999999</v>
      </c>
      <c r="J1490" s="13">
        <v>40602</v>
      </c>
      <c r="K1490">
        <v>43.003</v>
      </c>
      <c r="L1490">
        <v>28.102</v>
      </c>
      <c r="M1490">
        <v>21.429500000000001</v>
      </c>
      <c r="N1490">
        <v>15.311</v>
      </c>
      <c r="O1490">
        <v>12.085000000000001</v>
      </c>
      <c r="P1490">
        <v>13.014699999999999</v>
      </c>
      <c r="Q1490">
        <v>13.014699999999999</v>
      </c>
    </row>
    <row r="1491" spans="1:17" x14ac:dyDescent="0.25">
      <c r="A1491" s="1">
        <v>40520</v>
      </c>
      <c r="B1491">
        <v>30.9954</v>
      </c>
      <c r="C1491">
        <v>22.650600000000001</v>
      </c>
      <c r="D1491">
        <v>18.852900000000002</v>
      </c>
      <c r="E1491">
        <v>15.6128</v>
      </c>
      <c r="F1491">
        <v>13.6587</v>
      </c>
      <c r="G1491">
        <v>13.972</v>
      </c>
      <c r="H1491">
        <v>16.4834</v>
      </c>
      <c r="J1491" s="13">
        <v>40603</v>
      </c>
      <c r="K1491">
        <v>42.979900000000001</v>
      </c>
      <c r="L1491">
        <v>29.307600000000001</v>
      </c>
      <c r="M1491">
        <v>23.137499999999999</v>
      </c>
      <c r="N1491">
        <v>17.354500000000002</v>
      </c>
      <c r="O1491">
        <v>13.6083</v>
      </c>
      <c r="P1491">
        <v>14.063800000000001</v>
      </c>
      <c r="Q1491">
        <v>14.063800000000001</v>
      </c>
    </row>
    <row r="1492" spans="1:17" x14ac:dyDescent="0.25">
      <c r="A1492" s="1">
        <v>40521</v>
      </c>
      <c r="B1492">
        <v>31.331299999999999</v>
      </c>
      <c r="C1492">
        <v>22.3734</v>
      </c>
      <c r="D1492">
        <v>18.492899999999999</v>
      </c>
      <c r="E1492">
        <v>15.3276</v>
      </c>
      <c r="F1492">
        <v>13.6473</v>
      </c>
      <c r="G1492">
        <v>14.305400000000001</v>
      </c>
      <c r="H1492">
        <v>16.178000000000001</v>
      </c>
      <c r="J1492" s="13">
        <v>40604</v>
      </c>
      <c r="K1492">
        <v>43.780700000000003</v>
      </c>
      <c r="L1492">
        <v>29.1709</v>
      </c>
      <c r="M1492">
        <v>23.088699999999999</v>
      </c>
      <c r="N1492">
        <v>17.044799999999999</v>
      </c>
      <c r="O1492">
        <v>13.155799999999999</v>
      </c>
      <c r="P1492">
        <v>13.9335</v>
      </c>
      <c r="Q1492">
        <v>13.9335</v>
      </c>
    </row>
    <row r="1493" spans="1:17" x14ac:dyDescent="0.25">
      <c r="A1493" s="1">
        <v>40522</v>
      </c>
      <c r="B1493">
        <v>30.9941</v>
      </c>
      <c r="C1493">
        <v>22.135899999999999</v>
      </c>
      <c r="D1493">
        <v>18.301500000000001</v>
      </c>
      <c r="E1493">
        <v>15.1027</v>
      </c>
      <c r="F1493">
        <v>13.424099999999999</v>
      </c>
      <c r="G1493">
        <v>14.2247</v>
      </c>
      <c r="H1493">
        <v>16.666699999999999</v>
      </c>
      <c r="J1493" s="13">
        <v>40605</v>
      </c>
      <c r="K1493">
        <v>44.119599999999998</v>
      </c>
      <c r="L1493">
        <v>27.896899999999999</v>
      </c>
      <c r="M1493">
        <v>20.902899999999999</v>
      </c>
      <c r="N1493">
        <v>14.342700000000001</v>
      </c>
      <c r="O1493">
        <v>11.870200000000001</v>
      </c>
      <c r="P1493">
        <v>12.180199999999999</v>
      </c>
      <c r="Q1493">
        <v>12.180199999999999</v>
      </c>
    </row>
    <row r="1494" spans="1:17" x14ac:dyDescent="0.25">
      <c r="A1494" s="1">
        <v>40525</v>
      </c>
      <c r="B1494">
        <v>31.907599999999999</v>
      </c>
      <c r="C1494">
        <v>22.808399999999999</v>
      </c>
      <c r="D1494">
        <v>18.7165</v>
      </c>
      <c r="E1494">
        <v>15.3414</v>
      </c>
      <c r="F1494">
        <v>13.6747</v>
      </c>
      <c r="G1494">
        <v>14.6839</v>
      </c>
      <c r="H1494">
        <v>16.858799999999999</v>
      </c>
      <c r="J1494" s="13">
        <v>40606</v>
      </c>
      <c r="K1494">
        <v>47.348700000000001</v>
      </c>
      <c r="L1494">
        <v>30.278099999999998</v>
      </c>
      <c r="M1494">
        <v>23.189699999999998</v>
      </c>
      <c r="N1494">
        <v>16.594200000000001</v>
      </c>
      <c r="O1494">
        <v>13.620100000000001</v>
      </c>
      <c r="P1494">
        <v>16.235399999999998</v>
      </c>
      <c r="Q1494">
        <v>16.235399999999998</v>
      </c>
    </row>
    <row r="1495" spans="1:17" x14ac:dyDescent="0.25">
      <c r="A1495" s="1">
        <v>40526</v>
      </c>
      <c r="B1495">
        <v>32.202399999999997</v>
      </c>
      <c r="C1495">
        <v>23.293800000000001</v>
      </c>
      <c r="D1495">
        <v>19.150700000000001</v>
      </c>
      <c r="E1495">
        <v>15.6304</v>
      </c>
      <c r="F1495">
        <v>13.8748</v>
      </c>
      <c r="G1495">
        <v>14.8771</v>
      </c>
      <c r="H1495">
        <v>17.2498</v>
      </c>
      <c r="J1495" s="13">
        <v>40609</v>
      </c>
      <c r="K1495">
        <v>51.095999999999997</v>
      </c>
      <c r="L1495">
        <v>33.099400000000003</v>
      </c>
      <c r="M1495">
        <v>25.567</v>
      </c>
      <c r="N1495">
        <v>18.713899999999999</v>
      </c>
      <c r="O1495">
        <v>15.8101</v>
      </c>
      <c r="P1495">
        <v>19.756399999999999</v>
      </c>
      <c r="Q1495">
        <v>19.767199999999999</v>
      </c>
    </row>
    <row r="1496" spans="1:17" x14ac:dyDescent="0.25">
      <c r="A1496" s="1">
        <v>40527</v>
      </c>
      <c r="B1496">
        <v>33.087400000000002</v>
      </c>
      <c r="C1496">
        <v>23.898499999999999</v>
      </c>
      <c r="D1496">
        <v>19.630400000000002</v>
      </c>
      <c r="E1496">
        <v>15.890700000000001</v>
      </c>
      <c r="F1496">
        <v>13.7117</v>
      </c>
      <c r="G1496">
        <v>14.597099999999999</v>
      </c>
      <c r="H1496">
        <v>17.263000000000002</v>
      </c>
      <c r="J1496" s="13">
        <v>40610</v>
      </c>
      <c r="K1496">
        <v>52.116399999999999</v>
      </c>
      <c r="L1496">
        <v>31.639399999999998</v>
      </c>
      <c r="M1496">
        <v>23.610399999999998</v>
      </c>
      <c r="N1496">
        <v>16.472100000000001</v>
      </c>
      <c r="O1496">
        <v>14.8955</v>
      </c>
      <c r="P1496">
        <v>18.036799999999999</v>
      </c>
      <c r="Q1496">
        <v>18.036799999999999</v>
      </c>
    </row>
    <row r="1497" spans="1:17" x14ac:dyDescent="0.25">
      <c r="A1497" s="1">
        <v>40528</v>
      </c>
      <c r="B1497">
        <v>34.3245</v>
      </c>
      <c r="C1497">
        <v>24.050799999999999</v>
      </c>
      <c r="D1497">
        <v>19.3872</v>
      </c>
      <c r="E1497">
        <v>15.4328</v>
      </c>
      <c r="F1497">
        <v>13.150499999999999</v>
      </c>
      <c r="G1497">
        <v>13.622299999999999</v>
      </c>
      <c r="H1497">
        <v>13.9558</v>
      </c>
      <c r="J1497" s="13">
        <v>40611</v>
      </c>
      <c r="K1497">
        <v>53.444600000000001</v>
      </c>
      <c r="L1497">
        <v>32.886299999999999</v>
      </c>
      <c r="M1497">
        <v>24.928899999999999</v>
      </c>
      <c r="N1497">
        <v>17.4651</v>
      </c>
      <c r="O1497">
        <v>15.34</v>
      </c>
      <c r="P1497">
        <v>16.2196</v>
      </c>
      <c r="Q1497">
        <v>16.2196</v>
      </c>
    </row>
    <row r="1498" spans="1:17" x14ac:dyDescent="0.25">
      <c r="A1498" s="1">
        <v>40529</v>
      </c>
      <c r="B1498">
        <v>34.463900000000002</v>
      </c>
      <c r="C1498">
        <v>23.5806</v>
      </c>
      <c r="D1498">
        <v>18.637699999999999</v>
      </c>
      <c r="E1498">
        <v>14.4244</v>
      </c>
      <c r="F1498">
        <v>12.325200000000001</v>
      </c>
      <c r="G1498">
        <v>13.4537</v>
      </c>
      <c r="H1498">
        <v>14.0726</v>
      </c>
      <c r="J1498" s="13">
        <v>40612</v>
      </c>
      <c r="K1498">
        <v>55.236600000000003</v>
      </c>
      <c r="L1498">
        <v>34.558999999999997</v>
      </c>
      <c r="M1498">
        <v>26.882400000000001</v>
      </c>
      <c r="N1498">
        <v>20.140599999999999</v>
      </c>
      <c r="O1498">
        <v>18.040400000000002</v>
      </c>
      <c r="P1498">
        <v>19.310700000000001</v>
      </c>
      <c r="Q1498">
        <v>19.310700000000001</v>
      </c>
    </row>
    <row r="1499" spans="1:17" x14ac:dyDescent="0.25">
      <c r="A1499" s="1">
        <v>40532</v>
      </c>
      <c r="B1499">
        <v>30.577200000000001</v>
      </c>
      <c r="C1499">
        <v>22.401499999999999</v>
      </c>
      <c r="D1499">
        <v>18.751200000000001</v>
      </c>
      <c r="E1499">
        <v>15.5733</v>
      </c>
      <c r="F1499">
        <v>13.4274</v>
      </c>
      <c r="G1499">
        <v>12.9916</v>
      </c>
      <c r="H1499">
        <v>15.932</v>
      </c>
      <c r="J1499" s="13">
        <v>40613</v>
      </c>
      <c r="K1499">
        <v>55.240299999999998</v>
      </c>
      <c r="L1499">
        <v>34.562800000000003</v>
      </c>
      <c r="M1499">
        <v>25.252199999999998</v>
      </c>
      <c r="N1499">
        <v>17.788799999999998</v>
      </c>
      <c r="O1499">
        <v>17.383299999999998</v>
      </c>
      <c r="P1499">
        <v>19.696400000000001</v>
      </c>
      <c r="Q1499">
        <v>19.696400000000001</v>
      </c>
    </row>
    <row r="1500" spans="1:17" x14ac:dyDescent="0.25">
      <c r="A1500" s="1">
        <v>40533</v>
      </c>
      <c r="B1500">
        <v>30.7044</v>
      </c>
      <c r="C1500">
        <v>22.526299999999999</v>
      </c>
      <c r="D1500">
        <v>18.822500000000002</v>
      </c>
      <c r="E1500">
        <v>15.5481</v>
      </c>
      <c r="F1500">
        <v>13.3863</v>
      </c>
      <c r="G1500">
        <v>13.125</v>
      </c>
      <c r="H1500">
        <v>18.1449</v>
      </c>
      <c r="J1500" s="13">
        <v>40616</v>
      </c>
      <c r="K1500">
        <v>59.856000000000002</v>
      </c>
      <c r="L1500">
        <v>44.348399999999998</v>
      </c>
      <c r="M1500">
        <v>31.530899999999999</v>
      </c>
      <c r="N1500">
        <v>22.563700000000001</v>
      </c>
      <c r="O1500">
        <v>21.396999999999998</v>
      </c>
      <c r="P1500">
        <v>22.092300000000002</v>
      </c>
      <c r="Q1500">
        <v>22.092300000000002</v>
      </c>
    </row>
    <row r="1501" spans="1:17" x14ac:dyDescent="0.25">
      <c r="A1501" s="1">
        <v>40534</v>
      </c>
      <c r="B1501">
        <v>30.041499999999999</v>
      </c>
      <c r="C1501">
        <v>22.172699999999999</v>
      </c>
      <c r="D1501">
        <v>18.604700000000001</v>
      </c>
      <c r="E1501">
        <v>15.455399999999999</v>
      </c>
      <c r="F1501">
        <v>13.329000000000001</v>
      </c>
      <c r="G1501">
        <v>12.8688</v>
      </c>
      <c r="H1501">
        <v>14.662100000000001</v>
      </c>
      <c r="J1501" s="13">
        <v>40617</v>
      </c>
      <c r="K1501">
        <v>70.376900000000006</v>
      </c>
      <c r="L1501">
        <v>51.734499999999997</v>
      </c>
      <c r="M1501">
        <v>36.894199999999998</v>
      </c>
      <c r="N1501">
        <v>26.023099999999999</v>
      </c>
      <c r="O1501">
        <v>21.830200000000001</v>
      </c>
      <c r="P1501">
        <v>21.880400000000002</v>
      </c>
      <c r="Q1501">
        <v>21.880400000000002</v>
      </c>
    </row>
    <row r="1502" spans="1:17" x14ac:dyDescent="0.25">
      <c r="A1502" s="1">
        <v>40535</v>
      </c>
      <c r="B1502">
        <v>30.772500000000001</v>
      </c>
      <c r="C1502">
        <v>23.090499999999999</v>
      </c>
      <c r="D1502">
        <v>19.5106</v>
      </c>
      <c r="E1502">
        <v>16.308</v>
      </c>
      <c r="F1502">
        <v>14.053000000000001</v>
      </c>
      <c r="G1502">
        <v>13.366199999999999</v>
      </c>
      <c r="H1502">
        <v>14.196400000000001</v>
      </c>
      <c r="J1502" s="13">
        <v>40618</v>
      </c>
      <c r="K1502">
        <v>119.4396</v>
      </c>
      <c r="L1502">
        <v>72.7363</v>
      </c>
      <c r="M1502">
        <v>51.064</v>
      </c>
      <c r="N1502">
        <v>32.897199999999998</v>
      </c>
      <c r="O1502">
        <v>30.511099999999999</v>
      </c>
      <c r="P1502">
        <v>31.298500000000001</v>
      </c>
      <c r="Q1502">
        <v>31.298500000000001</v>
      </c>
    </row>
    <row r="1503" spans="1:17" x14ac:dyDescent="0.25">
      <c r="A1503" s="1">
        <v>40539</v>
      </c>
      <c r="B1503">
        <v>31.724699999999999</v>
      </c>
      <c r="C1503">
        <v>23.713799999999999</v>
      </c>
      <c r="D1503">
        <v>19.965599999999998</v>
      </c>
      <c r="E1503">
        <v>16.616299999999999</v>
      </c>
      <c r="F1503">
        <v>14.2867</v>
      </c>
      <c r="G1503">
        <v>13.698399999999999</v>
      </c>
      <c r="H1503">
        <v>15.058299999999999</v>
      </c>
      <c r="J1503" s="13">
        <v>40619</v>
      </c>
      <c r="K1503">
        <v>101.65989999999999</v>
      </c>
      <c r="L1503">
        <v>80.823800000000006</v>
      </c>
      <c r="M1503">
        <v>54.073900000000002</v>
      </c>
      <c r="N1503">
        <v>31.736799999999999</v>
      </c>
      <c r="O1503">
        <v>33.929200000000002</v>
      </c>
      <c r="P1503">
        <v>33.929200000000002</v>
      </c>
      <c r="Q1503">
        <v>33.929200000000002</v>
      </c>
    </row>
    <row r="1504" spans="1:17" x14ac:dyDescent="0.25">
      <c r="A1504" s="1">
        <v>40540</v>
      </c>
      <c r="B1504">
        <v>31.699300000000001</v>
      </c>
      <c r="C1504">
        <v>23.804200000000002</v>
      </c>
      <c r="D1504">
        <v>20.057099999999998</v>
      </c>
      <c r="E1504">
        <v>16.711500000000001</v>
      </c>
      <c r="F1504">
        <v>14.401300000000001</v>
      </c>
      <c r="G1504">
        <v>13.724</v>
      </c>
      <c r="H1504">
        <v>14.1944</v>
      </c>
      <c r="J1504" s="13">
        <v>40623</v>
      </c>
      <c r="K1504">
        <v>39.0717</v>
      </c>
      <c r="L1504">
        <v>28.385000000000002</v>
      </c>
      <c r="M1504">
        <v>23.275500000000001</v>
      </c>
      <c r="N1504">
        <v>17.879200000000001</v>
      </c>
      <c r="O1504">
        <v>13.385300000000001</v>
      </c>
      <c r="P1504">
        <v>12.6899</v>
      </c>
      <c r="Q1504">
        <v>12.7156</v>
      </c>
    </row>
    <row r="1505" spans="1:17" x14ac:dyDescent="0.25">
      <c r="A1505" s="1">
        <v>40541</v>
      </c>
      <c r="B1505">
        <v>31.2395</v>
      </c>
      <c r="C1505">
        <v>23.316199999999998</v>
      </c>
      <c r="D1505">
        <v>19.5703</v>
      </c>
      <c r="E1505">
        <v>16.200199999999999</v>
      </c>
      <c r="F1505">
        <v>13.9102</v>
      </c>
      <c r="G1505">
        <v>13.4275</v>
      </c>
      <c r="H1505">
        <v>14.016400000000001</v>
      </c>
      <c r="J1505" s="13">
        <v>40624</v>
      </c>
      <c r="K1505">
        <v>37.537500000000001</v>
      </c>
      <c r="L1505">
        <v>27.305299999999999</v>
      </c>
      <c r="M1505">
        <v>22.6814</v>
      </c>
      <c r="N1505">
        <v>17.835100000000001</v>
      </c>
      <c r="O1505">
        <v>13.9194</v>
      </c>
      <c r="P1505">
        <v>14.4391</v>
      </c>
      <c r="Q1505">
        <v>14.6601</v>
      </c>
    </row>
    <row r="1506" spans="1:17" x14ac:dyDescent="0.25">
      <c r="A1506" s="1">
        <v>40542</v>
      </c>
      <c r="B1506">
        <v>31.293900000000001</v>
      </c>
      <c r="C1506">
        <v>23.447900000000001</v>
      </c>
      <c r="D1506">
        <v>19.717500000000001</v>
      </c>
      <c r="E1506">
        <v>16.371300000000002</v>
      </c>
      <c r="F1506">
        <v>14.126899999999999</v>
      </c>
      <c r="G1506">
        <v>13.752800000000001</v>
      </c>
      <c r="H1506">
        <v>16.469000000000001</v>
      </c>
      <c r="J1506" s="13">
        <v>40625</v>
      </c>
      <c r="K1506">
        <v>38.0244</v>
      </c>
      <c r="L1506">
        <v>26.459599999999998</v>
      </c>
      <c r="M1506">
        <v>21.632899999999999</v>
      </c>
      <c r="N1506">
        <v>16.926100000000002</v>
      </c>
      <c r="O1506">
        <v>13.450200000000001</v>
      </c>
      <c r="P1506">
        <v>14.093299999999999</v>
      </c>
      <c r="Q1506">
        <v>14.192399999999999</v>
      </c>
    </row>
    <row r="1507" spans="1:17" x14ac:dyDescent="0.25">
      <c r="A1507" s="1">
        <v>40543</v>
      </c>
      <c r="B1507">
        <v>31.154699999999998</v>
      </c>
      <c r="C1507">
        <v>23.566600000000001</v>
      </c>
      <c r="D1507">
        <v>19.942599999999999</v>
      </c>
      <c r="E1507">
        <v>16.623699999999999</v>
      </c>
      <c r="F1507">
        <v>14.2963</v>
      </c>
      <c r="G1507">
        <v>13.771800000000001</v>
      </c>
      <c r="H1507">
        <v>15.1717</v>
      </c>
      <c r="J1507" s="13">
        <v>40626</v>
      </c>
      <c r="K1507">
        <v>37.912399999999998</v>
      </c>
      <c r="L1507">
        <v>25.886700000000001</v>
      </c>
      <c r="M1507">
        <v>20.695499999999999</v>
      </c>
      <c r="N1507">
        <v>15.758599999999999</v>
      </c>
      <c r="O1507">
        <v>12.3048</v>
      </c>
      <c r="P1507">
        <v>12.546200000000001</v>
      </c>
      <c r="Q1507">
        <v>12.546200000000001</v>
      </c>
    </row>
    <row r="1508" spans="1:17" x14ac:dyDescent="0.25">
      <c r="A1508" s="1">
        <v>40546</v>
      </c>
      <c r="B1508">
        <v>30.871700000000001</v>
      </c>
      <c r="C1508">
        <v>22.9237</v>
      </c>
      <c r="D1508">
        <v>19.268599999999999</v>
      </c>
      <c r="E1508">
        <v>15.9968</v>
      </c>
      <c r="F1508">
        <v>13.809200000000001</v>
      </c>
      <c r="G1508">
        <v>13.6035</v>
      </c>
      <c r="H1508">
        <v>14.722300000000001</v>
      </c>
      <c r="J1508" s="13">
        <v>40627</v>
      </c>
      <c r="K1508">
        <v>39.033999999999999</v>
      </c>
      <c r="L1508">
        <v>26.2395</v>
      </c>
      <c r="M1508">
        <v>20.678100000000001</v>
      </c>
      <c r="N1508">
        <v>15.5364</v>
      </c>
      <c r="O1508">
        <v>12.538</v>
      </c>
      <c r="P1508">
        <v>15.314299999999999</v>
      </c>
      <c r="Q1508">
        <v>15.671099999999999</v>
      </c>
    </row>
    <row r="1509" spans="1:17" x14ac:dyDescent="0.25">
      <c r="A1509" s="1">
        <v>40547</v>
      </c>
      <c r="B1509">
        <v>30.872299999999999</v>
      </c>
      <c r="C1509">
        <v>23.000299999999999</v>
      </c>
      <c r="D1509">
        <v>19.377199999999998</v>
      </c>
      <c r="E1509">
        <v>16.124500000000001</v>
      </c>
      <c r="F1509">
        <v>13.9472</v>
      </c>
      <c r="G1509">
        <v>13.7523</v>
      </c>
      <c r="H1509">
        <v>15.041600000000001</v>
      </c>
      <c r="J1509" s="13">
        <v>40630</v>
      </c>
      <c r="K1509">
        <v>41.030900000000003</v>
      </c>
      <c r="L1509">
        <v>27.245699999999999</v>
      </c>
      <c r="M1509">
        <v>21.390999999999998</v>
      </c>
      <c r="N1509">
        <v>15.9131</v>
      </c>
      <c r="O1509">
        <v>12.569100000000001</v>
      </c>
      <c r="P1509">
        <v>13.0261</v>
      </c>
      <c r="Q1509">
        <v>13.0261</v>
      </c>
    </row>
    <row r="1510" spans="1:17" x14ac:dyDescent="0.25">
      <c r="A1510" s="1">
        <v>40548</v>
      </c>
      <c r="B1510">
        <v>31.276</v>
      </c>
      <c r="C1510">
        <v>22.814</v>
      </c>
      <c r="D1510">
        <v>18.883299999999998</v>
      </c>
      <c r="E1510">
        <v>15.4621</v>
      </c>
      <c r="F1510">
        <v>13.3553</v>
      </c>
      <c r="G1510">
        <v>13.465199999999999</v>
      </c>
      <c r="H1510">
        <v>14.2644</v>
      </c>
      <c r="J1510" s="13">
        <v>40631</v>
      </c>
      <c r="K1510">
        <v>42.435299999999998</v>
      </c>
      <c r="L1510">
        <v>27.9574</v>
      </c>
      <c r="M1510">
        <v>21.775200000000002</v>
      </c>
      <c r="N1510">
        <v>15.797700000000001</v>
      </c>
      <c r="O1510">
        <v>12.994899999999999</v>
      </c>
      <c r="P1510">
        <v>18.2409</v>
      </c>
      <c r="Q1510">
        <v>23.164899999999999</v>
      </c>
    </row>
    <row r="1511" spans="1:17" x14ac:dyDescent="0.25">
      <c r="A1511" s="1">
        <v>40549</v>
      </c>
      <c r="B1511">
        <v>30.92</v>
      </c>
      <c r="C1511">
        <v>22.909300000000002</v>
      </c>
      <c r="D1511">
        <v>19.0763</v>
      </c>
      <c r="E1511">
        <v>15.672599999999999</v>
      </c>
      <c r="F1511">
        <v>13.5146</v>
      </c>
      <c r="G1511">
        <v>13.4915</v>
      </c>
      <c r="H1511">
        <v>14.2759</v>
      </c>
      <c r="J1511" s="13">
        <v>40632</v>
      </c>
      <c r="K1511">
        <v>42.9938</v>
      </c>
      <c r="L1511">
        <v>27.3568</v>
      </c>
      <c r="M1511">
        <v>20.582799999999999</v>
      </c>
      <c r="N1511">
        <v>14.547700000000001</v>
      </c>
      <c r="O1511">
        <v>13.2247</v>
      </c>
      <c r="P1511">
        <v>19.228000000000002</v>
      </c>
      <c r="Q1511">
        <v>27.632000000000001</v>
      </c>
    </row>
    <row r="1512" spans="1:17" x14ac:dyDescent="0.25">
      <c r="A1512" s="1">
        <v>40550</v>
      </c>
      <c r="B1512">
        <v>31.3385</v>
      </c>
      <c r="C1512">
        <v>23.195599999999999</v>
      </c>
      <c r="D1512">
        <v>19.268899999999999</v>
      </c>
      <c r="E1512">
        <v>15.7576</v>
      </c>
      <c r="F1512">
        <v>13.5246</v>
      </c>
      <c r="G1512">
        <v>13.554600000000001</v>
      </c>
      <c r="H1512">
        <v>14.632</v>
      </c>
      <c r="J1512" s="13">
        <v>40633</v>
      </c>
      <c r="K1512">
        <v>43.634399999999999</v>
      </c>
      <c r="L1512">
        <v>28.506699999999999</v>
      </c>
      <c r="M1512">
        <v>20.800699999999999</v>
      </c>
      <c r="N1512">
        <v>14.159700000000001</v>
      </c>
      <c r="O1512">
        <v>12.629200000000001</v>
      </c>
      <c r="P1512">
        <v>19.488299999999999</v>
      </c>
      <c r="Q1512">
        <v>23.062200000000001</v>
      </c>
    </row>
    <row r="1513" spans="1:17" x14ac:dyDescent="0.25">
      <c r="A1513" s="1">
        <v>40553</v>
      </c>
      <c r="B1513">
        <v>31.970400000000001</v>
      </c>
      <c r="C1513">
        <v>23.532699999999998</v>
      </c>
      <c r="D1513">
        <v>19.4663</v>
      </c>
      <c r="E1513">
        <v>15.8208</v>
      </c>
      <c r="F1513">
        <v>13.5237</v>
      </c>
      <c r="G1513">
        <v>13.8255</v>
      </c>
      <c r="H1513">
        <v>15.1547</v>
      </c>
      <c r="J1513" s="13">
        <v>40634</v>
      </c>
      <c r="K1513">
        <v>45.194800000000001</v>
      </c>
      <c r="L1513">
        <v>28.940999999999999</v>
      </c>
      <c r="M1513">
        <v>20.155799999999999</v>
      </c>
      <c r="N1513">
        <v>13.260400000000001</v>
      </c>
      <c r="O1513">
        <v>12.382199999999999</v>
      </c>
      <c r="P1513">
        <v>13.9793</v>
      </c>
      <c r="Q1513">
        <v>13.9793</v>
      </c>
    </row>
    <row r="1514" spans="1:17" x14ac:dyDescent="0.25">
      <c r="A1514" s="1">
        <v>40554</v>
      </c>
      <c r="B1514">
        <v>31.557200000000002</v>
      </c>
      <c r="C1514">
        <v>23.040700000000001</v>
      </c>
      <c r="D1514">
        <v>18.9407</v>
      </c>
      <c r="E1514">
        <v>15.265499999999999</v>
      </c>
      <c r="F1514">
        <v>12.972099999999999</v>
      </c>
      <c r="G1514">
        <v>13.264200000000001</v>
      </c>
      <c r="H1514">
        <v>13.5139</v>
      </c>
      <c r="J1514" s="13">
        <v>40637</v>
      </c>
      <c r="K1514">
        <v>49.638199999999998</v>
      </c>
      <c r="L1514">
        <v>31.507100000000001</v>
      </c>
      <c r="M1514">
        <v>22.542000000000002</v>
      </c>
      <c r="N1514">
        <v>14.6083</v>
      </c>
      <c r="O1514">
        <v>12.466699999999999</v>
      </c>
      <c r="P1514">
        <v>13.0039</v>
      </c>
      <c r="Q1514">
        <v>13.0039</v>
      </c>
    </row>
    <row r="1515" spans="1:17" x14ac:dyDescent="0.25">
      <c r="A1515" s="1">
        <v>40555</v>
      </c>
      <c r="B1515">
        <v>31.183599999999998</v>
      </c>
      <c r="C1515">
        <v>22.329599999999999</v>
      </c>
      <c r="D1515">
        <v>18.204799999999999</v>
      </c>
      <c r="E1515">
        <v>14.604799999999999</v>
      </c>
      <c r="F1515">
        <v>12.623799999999999</v>
      </c>
      <c r="G1515">
        <v>13.3765</v>
      </c>
      <c r="H1515">
        <v>14.402200000000001</v>
      </c>
      <c r="J1515" s="13">
        <v>40638</v>
      </c>
      <c r="K1515">
        <v>51.620699999999999</v>
      </c>
      <c r="L1515">
        <v>31.015799999999999</v>
      </c>
      <c r="M1515">
        <v>21.248699999999999</v>
      </c>
      <c r="N1515">
        <v>13.1165</v>
      </c>
      <c r="O1515">
        <v>13.967700000000001</v>
      </c>
      <c r="P1515">
        <v>16.5198</v>
      </c>
      <c r="Q1515">
        <v>16.5198</v>
      </c>
    </row>
    <row r="1516" spans="1:17" x14ac:dyDescent="0.25">
      <c r="A1516" s="1">
        <v>40556</v>
      </c>
      <c r="B1516">
        <v>30.98</v>
      </c>
      <c r="C1516">
        <v>22.0792</v>
      </c>
      <c r="D1516">
        <v>18.162099999999999</v>
      </c>
      <c r="E1516">
        <v>14.702299999999999</v>
      </c>
      <c r="F1516">
        <v>12.866199999999999</v>
      </c>
      <c r="G1516">
        <v>13.850300000000001</v>
      </c>
      <c r="H1516">
        <v>15.6297</v>
      </c>
      <c r="J1516" s="13">
        <v>40639</v>
      </c>
      <c r="K1516">
        <v>47.985799999999998</v>
      </c>
      <c r="L1516">
        <v>31.893799999999999</v>
      </c>
      <c r="M1516">
        <v>21.298500000000001</v>
      </c>
      <c r="N1516">
        <v>12.908099999999999</v>
      </c>
      <c r="O1516">
        <v>13.8073</v>
      </c>
      <c r="P1516">
        <v>15.435</v>
      </c>
      <c r="Q1516">
        <v>15.435</v>
      </c>
    </row>
    <row r="1517" spans="1:17" x14ac:dyDescent="0.25">
      <c r="A1517" s="1">
        <v>40557</v>
      </c>
      <c r="B1517">
        <v>30.919</v>
      </c>
      <c r="C1517">
        <v>21.511700000000001</v>
      </c>
      <c r="D1517">
        <v>17.266400000000001</v>
      </c>
      <c r="E1517">
        <v>13.667</v>
      </c>
      <c r="F1517">
        <v>11.979699999999999</v>
      </c>
      <c r="G1517">
        <v>13.573700000000001</v>
      </c>
      <c r="H1517">
        <v>15.170199999999999</v>
      </c>
      <c r="J1517" s="13">
        <v>40640</v>
      </c>
      <c r="K1517">
        <v>56.7241</v>
      </c>
      <c r="L1517">
        <v>34.468600000000002</v>
      </c>
      <c r="M1517">
        <v>23.225300000000001</v>
      </c>
      <c r="N1517">
        <v>13.7662</v>
      </c>
      <c r="O1517">
        <v>15.016500000000001</v>
      </c>
      <c r="P1517">
        <v>17.153300000000002</v>
      </c>
      <c r="Q1517">
        <v>17.153300000000002</v>
      </c>
    </row>
    <row r="1518" spans="1:17" x14ac:dyDescent="0.25">
      <c r="A1518" s="1">
        <v>40561</v>
      </c>
      <c r="B1518">
        <v>33.052300000000002</v>
      </c>
      <c r="C1518">
        <v>22.523</v>
      </c>
      <c r="D1518">
        <v>17.6677</v>
      </c>
      <c r="E1518">
        <v>13.7348</v>
      </c>
      <c r="F1518">
        <v>12.087999999999999</v>
      </c>
      <c r="G1518">
        <v>14.297700000000001</v>
      </c>
      <c r="H1518">
        <v>15.996</v>
      </c>
      <c r="J1518" s="13">
        <v>40641</v>
      </c>
      <c r="K1518">
        <v>53.084800000000001</v>
      </c>
      <c r="L1518">
        <v>35.941000000000003</v>
      </c>
      <c r="M1518">
        <v>23.293800000000001</v>
      </c>
      <c r="N1518">
        <v>13.4993</v>
      </c>
      <c r="O1518">
        <v>15.199400000000001</v>
      </c>
      <c r="P1518">
        <v>16.9041</v>
      </c>
      <c r="Q1518">
        <v>16.9041</v>
      </c>
    </row>
    <row r="1519" spans="1:17" x14ac:dyDescent="0.25">
      <c r="A1519" s="1">
        <v>40562</v>
      </c>
      <c r="B1519">
        <v>35.994700000000002</v>
      </c>
      <c r="C1519">
        <v>24.333200000000001</v>
      </c>
      <c r="D1519">
        <v>19.107299999999999</v>
      </c>
      <c r="E1519">
        <v>14.7986</v>
      </c>
      <c r="F1519">
        <v>13.037800000000001</v>
      </c>
      <c r="G1519">
        <v>15.026400000000001</v>
      </c>
      <c r="H1519">
        <v>17.522500000000001</v>
      </c>
      <c r="J1519" s="13">
        <v>40644</v>
      </c>
      <c r="K1519">
        <v>60.155200000000001</v>
      </c>
      <c r="L1519">
        <v>43.8583</v>
      </c>
      <c r="M1519">
        <v>28.855699999999999</v>
      </c>
      <c r="N1519">
        <v>16.3447</v>
      </c>
      <c r="O1519">
        <v>15.148</v>
      </c>
      <c r="P1519">
        <v>15.148</v>
      </c>
      <c r="Q1519">
        <v>15.148</v>
      </c>
    </row>
    <row r="1520" spans="1:17" x14ac:dyDescent="0.25">
      <c r="A1520" s="1">
        <v>40563</v>
      </c>
      <c r="B1520">
        <v>37.6417</v>
      </c>
      <c r="C1520">
        <v>25.354399999999998</v>
      </c>
      <c r="D1520">
        <v>19.591200000000001</v>
      </c>
      <c r="E1520">
        <v>14.680999999999999</v>
      </c>
      <c r="F1520">
        <v>12.4765</v>
      </c>
      <c r="G1520">
        <v>14.726800000000001</v>
      </c>
      <c r="H1520">
        <v>16.701899999999998</v>
      </c>
      <c r="J1520" s="13">
        <v>40645</v>
      </c>
      <c r="K1520">
        <v>66.678899999999999</v>
      </c>
      <c r="L1520">
        <v>48.750799999999998</v>
      </c>
      <c r="M1520">
        <v>32.871099999999998</v>
      </c>
      <c r="N1520">
        <v>17.750399999999999</v>
      </c>
      <c r="O1520">
        <v>17.2483</v>
      </c>
      <c r="P1520">
        <v>17.2483</v>
      </c>
      <c r="Q1520">
        <v>17.2483</v>
      </c>
    </row>
    <row r="1521" spans="1:17" x14ac:dyDescent="0.25">
      <c r="A1521" s="1">
        <v>40564</v>
      </c>
      <c r="B1521">
        <v>37.908499999999997</v>
      </c>
      <c r="C1521">
        <v>25.7422</v>
      </c>
      <c r="D1521">
        <v>19.7026</v>
      </c>
      <c r="E1521">
        <v>14.5304</v>
      </c>
      <c r="F1521">
        <v>12.347899999999999</v>
      </c>
      <c r="G1521">
        <v>15.164300000000001</v>
      </c>
      <c r="H1521">
        <v>16.324100000000001</v>
      </c>
      <c r="J1521" s="13">
        <v>40646</v>
      </c>
      <c r="K1521">
        <v>59.9328</v>
      </c>
      <c r="L1521">
        <v>56.844099999999997</v>
      </c>
      <c r="M1521">
        <v>35.520099999999999</v>
      </c>
      <c r="N1521">
        <v>17.7133</v>
      </c>
      <c r="O1521">
        <v>17.394300000000001</v>
      </c>
      <c r="P1521">
        <v>17.394300000000001</v>
      </c>
      <c r="Q1521">
        <v>17.394300000000001</v>
      </c>
    </row>
    <row r="1522" spans="1:17" x14ac:dyDescent="0.25">
      <c r="A1522" s="1">
        <v>40567</v>
      </c>
      <c r="B1522">
        <v>31.518999999999998</v>
      </c>
      <c r="C1522">
        <v>22.685099999999998</v>
      </c>
      <c r="D1522">
        <v>18.493300000000001</v>
      </c>
      <c r="E1522">
        <v>14.8018</v>
      </c>
      <c r="F1522">
        <v>12.5136</v>
      </c>
      <c r="G1522">
        <v>12.551299999999999</v>
      </c>
      <c r="H1522">
        <v>15.1249</v>
      </c>
      <c r="J1522" s="13">
        <v>40647</v>
      </c>
      <c r="K1522">
        <v>47.496099999999998</v>
      </c>
      <c r="L1522">
        <v>47.496099999999998</v>
      </c>
      <c r="M1522">
        <v>43.561700000000002</v>
      </c>
      <c r="N1522">
        <v>19.243300000000001</v>
      </c>
      <c r="O1522">
        <v>19.799700000000001</v>
      </c>
      <c r="P1522">
        <v>19.799700000000001</v>
      </c>
      <c r="Q1522">
        <v>19.799700000000001</v>
      </c>
    </row>
    <row r="1523" spans="1:17" x14ac:dyDescent="0.25">
      <c r="A1523" s="1">
        <v>40568</v>
      </c>
      <c r="B1523">
        <v>32.243299999999998</v>
      </c>
      <c r="C1523">
        <v>23.1389</v>
      </c>
      <c r="D1523">
        <v>18.945</v>
      </c>
      <c r="E1523">
        <v>15.244999999999999</v>
      </c>
      <c r="F1523">
        <v>12.867599999999999</v>
      </c>
      <c r="G1523">
        <v>12.7865</v>
      </c>
      <c r="H1523">
        <v>15.8255</v>
      </c>
      <c r="J1523" s="13">
        <v>40651</v>
      </c>
      <c r="K1523">
        <v>36.078499999999998</v>
      </c>
      <c r="L1523">
        <v>24.938600000000001</v>
      </c>
      <c r="M1523">
        <v>19.760100000000001</v>
      </c>
      <c r="N1523">
        <v>14.735300000000001</v>
      </c>
      <c r="O1523">
        <v>11.613799999999999</v>
      </c>
      <c r="P1523">
        <v>13.581099999999999</v>
      </c>
      <c r="Q1523">
        <v>20.752099999999999</v>
      </c>
    </row>
    <row r="1524" spans="1:17" x14ac:dyDescent="0.25">
      <c r="A1524" s="1">
        <v>40569</v>
      </c>
      <c r="B1524">
        <v>31.089700000000001</v>
      </c>
      <c r="C1524">
        <v>21.843800000000002</v>
      </c>
      <c r="D1524">
        <v>17.690899999999999</v>
      </c>
      <c r="E1524">
        <v>14.067600000000001</v>
      </c>
      <c r="F1524">
        <v>11.8987</v>
      </c>
      <c r="G1524">
        <v>12.247199999999999</v>
      </c>
      <c r="H1524">
        <v>14.438700000000001</v>
      </c>
      <c r="J1524" s="13">
        <v>40652</v>
      </c>
      <c r="K1524">
        <v>35.234299999999998</v>
      </c>
      <c r="L1524">
        <v>23.610399999999998</v>
      </c>
      <c r="M1524">
        <v>18.346299999999999</v>
      </c>
      <c r="N1524">
        <v>13.414</v>
      </c>
      <c r="O1524">
        <v>10.7036</v>
      </c>
      <c r="P1524">
        <v>13.8683</v>
      </c>
      <c r="Q1524">
        <v>16.299600000000002</v>
      </c>
    </row>
    <row r="1525" spans="1:17" x14ac:dyDescent="0.25">
      <c r="A1525" s="1">
        <v>40570</v>
      </c>
      <c r="B1525">
        <v>31.0229</v>
      </c>
      <c r="C1525">
        <v>21.758099999999999</v>
      </c>
      <c r="D1525">
        <v>17.498699999999999</v>
      </c>
      <c r="E1525">
        <v>13.795400000000001</v>
      </c>
      <c r="F1525">
        <v>11.6494</v>
      </c>
      <c r="G1525">
        <v>12.194599999999999</v>
      </c>
      <c r="H1525">
        <v>14.432600000000001</v>
      </c>
      <c r="J1525" s="13">
        <v>40653</v>
      </c>
      <c r="K1525">
        <v>34.997900000000001</v>
      </c>
      <c r="L1525">
        <v>22.954999999999998</v>
      </c>
      <c r="M1525">
        <v>17.5565</v>
      </c>
      <c r="N1525">
        <v>12.6508</v>
      </c>
      <c r="O1525">
        <v>10.619400000000001</v>
      </c>
      <c r="P1525">
        <v>14.392099999999999</v>
      </c>
      <c r="Q1525">
        <v>16.718</v>
      </c>
    </row>
    <row r="1526" spans="1:17" x14ac:dyDescent="0.25">
      <c r="A1526" s="1">
        <v>40571</v>
      </c>
      <c r="B1526">
        <v>33.188699999999997</v>
      </c>
      <c r="C1526">
        <v>24.049199999999999</v>
      </c>
      <c r="D1526">
        <v>19.669699999999999</v>
      </c>
      <c r="E1526">
        <v>15.7219</v>
      </c>
      <c r="F1526">
        <v>13.085100000000001</v>
      </c>
      <c r="G1526">
        <v>12.9399</v>
      </c>
      <c r="H1526">
        <v>16.566199999999998</v>
      </c>
      <c r="J1526" s="13">
        <v>40654</v>
      </c>
      <c r="K1526">
        <v>35.012</v>
      </c>
      <c r="L1526">
        <v>22.4587</v>
      </c>
      <c r="M1526">
        <v>16.829899999999999</v>
      </c>
      <c r="N1526">
        <v>12.000299999999999</v>
      </c>
      <c r="O1526">
        <v>10.347</v>
      </c>
      <c r="P1526">
        <v>14.1553</v>
      </c>
      <c r="Q1526">
        <v>18.251000000000001</v>
      </c>
    </row>
    <row r="1527" spans="1:17" x14ac:dyDescent="0.25">
      <c r="A1527" s="1">
        <v>40574</v>
      </c>
      <c r="B1527">
        <v>33.876300000000001</v>
      </c>
      <c r="C1527">
        <v>24.679200000000002</v>
      </c>
      <c r="D1527">
        <v>20.1523</v>
      </c>
      <c r="E1527">
        <v>15.9131</v>
      </c>
      <c r="F1527">
        <v>12.9968</v>
      </c>
      <c r="G1527">
        <v>12.9154</v>
      </c>
      <c r="H1527">
        <v>19.303999999999998</v>
      </c>
      <c r="J1527" s="13">
        <v>40658</v>
      </c>
      <c r="K1527">
        <v>37.400399999999998</v>
      </c>
      <c r="L1527">
        <v>23.815999999999999</v>
      </c>
      <c r="M1527">
        <v>17.878299999999999</v>
      </c>
      <c r="N1527">
        <v>12.7141</v>
      </c>
      <c r="O1527">
        <v>11.162000000000001</v>
      </c>
      <c r="P1527">
        <v>15.512499999999999</v>
      </c>
      <c r="Q1527">
        <v>21.443200000000001</v>
      </c>
    </row>
    <row r="1528" spans="1:17" x14ac:dyDescent="0.25">
      <c r="A1528" s="1">
        <v>40575</v>
      </c>
      <c r="B1528">
        <v>32.896299999999997</v>
      </c>
      <c r="C1528">
        <v>23.206600000000002</v>
      </c>
      <c r="D1528">
        <v>18.706499999999998</v>
      </c>
      <c r="E1528">
        <v>14.7447</v>
      </c>
      <c r="F1528">
        <v>12.4551</v>
      </c>
      <c r="G1528">
        <v>12.9826</v>
      </c>
      <c r="H1528">
        <v>17.296700000000001</v>
      </c>
      <c r="J1528" s="13">
        <v>40659</v>
      </c>
      <c r="K1528">
        <v>37.3337</v>
      </c>
      <c r="L1528">
        <v>23.849799999999998</v>
      </c>
      <c r="M1528">
        <v>17.736599999999999</v>
      </c>
      <c r="N1528">
        <v>12.480499999999999</v>
      </c>
      <c r="O1528">
        <v>11.309900000000001</v>
      </c>
      <c r="P1528">
        <v>15.9353</v>
      </c>
      <c r="Q1528">
        <v>23.111599999999999</v>
      </c>
    </row>
    <row r="1529" spans="1:17" x14ac:dyDescent="0.25">
      <c r="A1529" s="1">
        <v>40576</v>
      </c>
      <c r="B1529">
        <v>32.273299999999999</v>
      </c>
      <c r="C1529">
        <v>22.7242</v>
      </c>
      <c r="D1529">
        <v>18.3231</v>
      </c>
      <c r="E1529">
        <v>14.4855</v>
      </c>
      <c r="F1529">
        <v>12.3043</v>
      </c>
      <c r="G1529">
        <v>12.9465</v>
      </c>
      <c r="H1529">
        <v>14.916</v>
      </c>
      <c r="J1529" s="13">
        <v>40660</v>
      </c>
      <c r="K1529">
        <v>37.265999999999998</v>
      </c>
      <c r="L1529">
        <v>23.5626</v>
      </c>
      <c r="M1529">
        <v>17.7043</v>
      </c>
      <c r="N1529">
        <v>12.893700000000001</v>
      </c>
      <c r="O1529">
        <v>11.6381</v>
      </c>
      <c r="P1529">
        <v>16.245200000000001</v>
      </c>
      <c r="Q1529">
        <v>19.630600000000001</v>
      </c>
    </row>
    <row r="1530" spans="1:17" x14ac:dyDescent="0.25">
      <c r="A1530" s="1">
        <v>40577</v>
      </c>
      <c r="B1530">
        <v>32.250799999999998</v>
      </c>
      <c r="C1530">
        <v>22.648</v>
      </c>
      <c r="D1530">
        <v>18.2073</v>
      </c>
      <c r="E1530">
        <v>14.3477</v>
      </c>
      <c r="F1530">
        <v>12.1889</v>
      </c>
      <c r="G1530">
        <v>12.9918</v>
      </c>
      <c r="H1530">
        <v>19.8462</v>
      </c>
      <c r="J1530" s="13">
        <v>40661</v>
      </c>
      <c r="K1530">
        <v>37.603499999999997</v>
      </c>
      <c r="L1530">
        <v>22.934100000000001</v>
      </c>
      <c r="M1530">
        <v>16.758099999999999</v>
      </c>
      <c r="N1530">
        <v>12.0335</v>
      </c>
      <c r="O1530">
        <v>11.1358</v>
      </c>
      <c r="P1530">
        <v>16.331199999999999</v>
      </c>
      <c r="Q1530">
        <v>18.631599999999999</v>
      </c>
    </row>
    <row r="1531" spans="1:17" x14ac:dyDescent="0.25">
      <c r="A1531" s="1">
        <v>40578</v>
      </c>
      <c r="B1531">
        <v>32.3613</v>
      </c>
      <c r="C1531">
        <v>22.341000000000001</v>
      </c>
      <c r="D1531">
        <v>17.715800000000002</v>
      </c>
      <c r="E1531">
        <v>13.7317</v>
      </c>
      <c r="F1531">
        <v>11.6538</v>
      </c>
      <c r="G1531">
        <v>12.6915</v>
      </c>
      <c r="H1531">
        <v>14.7079</v>
      </c>
      <c r="J1531" s="13">
        <v>40662</v>
      </c>
      <c r="K1531">
        <v>38.276499999999999</v>
      </c>
      <c r="L1531">
        <v>23.4801</v>
      </c>
      <c r="M1531">
        <v>16.904800000000002</v>
      </c>
      <c r="N1531">
        <v>11.999499999999999</v>
      </c>
      <c r="O1531">
        <v>11.568199999999999</v>
      </c>
      <c r="P1531">
        <v>17.0779</v>
      </c>
      <c r="Q1531">
        <v>18.978200000000001</v>
      </c>
    </row>
    <row r="1532" spans="1:17" x14ac:dyDescent="0.25">
      <c r="A1532" s="1">
        <v>40581</v>
      </c>
      <c r="B1532">
        <v>33.086799999999997</v>
      </c>
      <c r="C1532">
        <v>22.368099999999998</v>
      </c>
      <c r="D1532">
        <v>17.483899999999998</v>
      </c>
      <c r="E1532">
        <v>13.423500000000001</v>
      </c>
      <c r="F1532">
        <v>11.7418</v>
      </c>
      <c r="G1532">
        <v>13.4871</v>
      </c>
      <c r="H1532">
        <v>15.523099999999999</v>
      </c>
      <c r="J1532" s="13">
        <v>40665</v>
      </c>
      <c r="K1532">
        <v>40.393099999999997</v>
      </c>
      <c r="L1532">
        <v>25.145399999999999</v>
      </c>
      <c r="M1532">
        <v>18.0334</v>
      </c>
      <c r="N1532">
        <v>12.8102</v>
      </c>
      <c r="O1532">
        <v>12.174899999999999</v>
      </c>
      <c r="P1532">
        <v>17.802099999999999</v>
      </c>
      <c r="Q1532">
        <v>19.787600000000001</v>
      </c>
    </row>
    <row r="1533" spans="1:17" x14ac:dyDescent="0.25">
      <c r="A1533" s="1">
        <v>40582</v>
      </c>
      <c r="B1533">
        <v>33.1614</v>
      </c>
      <c r="C1533">
        <v>22.130800000000001</v>
      </c>
      <c r="D1533">
        <v>17.155100000000001</v>
      </c>
      <c r="E1533">
        <v>13.0967</v>
      </c>
      <c r="F1533">
        <v>11.553699999999999</v>
      </c>
      <c r="G1533">
        <v>13.565</v>
      </c>
      <c r="H1533">
        <v>16.912099999999999</v>
      </c>
      <c r="J1533" s="13">
        <v>40666</v>
      </c>
      <c r="K1533">
        <v>42.757100000000001</v>
      </c>
      <c r="L1533">
        <v>27.360399999999998</v>
      </c>
      <c r="M1533">
        <v>19.732099999999999</v>
      </c>
      <c r="N1533">
        <v>13.8286</v>
      </c>
      <c r="O1533">
        <v>12.311999999999999</v>
      </c>
      <c r="P1533">
        <v>14.8047</v>
      </c>
      <c r="Q1533">
        <v>14.8047</v>
      </c>
    </row>
    <row r="1534" spans="1:17" x14ac:dyDescent="0.25">
      <c r="A1534" s="1">
        <v>40583</v>
      </c>
      <c r="B1534">
        <v>33.756900000000002</v>
      </c>
      <c r="C1534">
        <v>22.807200000000002</v>
      </c>
      <c r="D1534">
        <v>17.761199999999999</v>
      </c>
      <c r="E1534">
        <v>13.5937</v>
      </c>
      <c r="F1534">
        <v>11.794700000000001</v>
      </c>
      <c r="G1534">
        <v>13.6144</v>
      </c>
      <c r="H1534">
        <v>18.6129</v>
      </c>
      <c r="J1534" s="13">
        <v>40667</v>
      </c>
      <c r="K1534">
        <v>44.276699999999998</v>
      </c>
      <c r="L1534">
        <v>27.5533</v>
      </c>
      <c r="M1534">
        <v>19.541599999999999</v>
      </c>
      <c r="N1534">
        <v>13.3033</v>
      </c>
      <c r="O1534">
        <v>11.9567</v>
      </c>
      <c r="P1534">
        <v>13.014099999999999</v>
      </c>
      <c r="Q1534">
        <v>13.014099999999999</v>
      </c>
    </row>
    <row r="1535" spans="1:17" x14ac:dyDescent="0.25">
      <c r="A1535" s="1">
        <v>40584</v>
      </c>
      <c r="B1535">
        <v>33.568300000000001</v>
      </c>
      <c r="C1535">
        <v>22.8888</v>
      </c>
      <c r="D1535">
        <v>17.686399999999999</v>
      </c>
      <c r="E1535">
        <v>13.2498</v>
      </c>
      <c r="F1535">
        <v>11.2912</v>
      </c>
      <c r="G1535">
        <v>13.2555</v>
      </c>
      <c r="H1535">
        <v>16.2346</v>
      </c>
      <c r="J1535" s="13">
        <v>40668</v>
      </c>
      <c r="K1535">
        <v>44.491</v>
      </c>
      <c r="L1535">
        <v>28.4682</v>
      </c>
      <c r="M1535">
        <v>20.526700000000002</v>
      </c>
      <c r="N1535">
        <v>14.0944</v>
      </c>
      <c r="O1535">
        <v>12.6052</v>
      </c>
      <c r="P1535">
        <v>14.3065</v>
      </c>
      <c r="Q1535">
        <v>14.3065</v>
      </c>
    </row>
    <row r="1536" spans="1:17" x14ac:dyDescent="0.25">
      <c r="A1536" s="1">
        <v>40585</v>
      </c>
      <c r="B1536">
        <v>33.8887</v>
      </c>
      <c r="C1536">
        <v>22.492100000000001</v>
      </c>
      <c r="D1536">
        <v>17.0183</v>
      </c>
      <c r="E1536">
        <v>12.432600000000001</v>
      </c>
      <c r="F1536">
        <v>10.7073</v>
      </c>
      <c r="G1536">
        <v>13.3444</v>
      </c>
      <c r="H1536">
        <v>16.354199999999999</v>
      </c>
      <c r="J1536" s="13">
        <v>40669</v>
      </c>
      <c r="K1536">
        <v>48.9163</v>
      </c>
      <c r="L1536">
        <v>32.5944</v>
      </c>
      <c r="M1536">
        <v>24.197900000000001</v>
      </c>
      <c r="N1536">
        <v>16.8614</v>
      </c>
      <c r="O1536">
        <v>13.9689</v>
      </c>
      <c r="P1536">
        <v>15.648300000000001</v>
      </c>
      <c r="Q1536">
        <v>15.648300000000001</v>
      </c>
    </row>
    <row r="1537" spans="1:17" x14ac:dyDescent="0.25">
      <c r="A1537" s="1">
        <v>40588</v>
      </c>
      <c r="B1537">
        <v>35.127299999999998</v>
      </c>
      <c r="C1537">
        <v>23.224900000000002</v>
      </c>
      <c r="D1537">
        <v>17.6296</v>
      </c>
      <c r="E1537">
        <v>12.989599999999999</v>
      </c>
      <c r="F1537">
        <v>11.45</v>
      </c>
      <c r="G1537">
        <v>14.1477</v>
      </c>
      <c r="H1537">
        <v>17.874600000000001</v>
      </c>
      <c r="J1537" s="13">
        <v>40672</v>
      </c>
      <c r="K1537">
        <v>49.247500000000002</v>
      </c>
      <c r="L1537">
        <v>30.534600000000001</v>
      </c>
      <c r="M1537">
        <v>21.801100000000002</v>
      </c>
      <c r="N1537">
        <v>14.2094</v>
      </c>
      <c r="O1537">
        <v>13.5075</v>
      </c>
      <c r="P1537">
        <v>16.063600000000001</v>
      </c>
      <c r="Q1537">
        <v>16.063600000000001</v>
      </c>
    </row>
    <row r="1538" spans="1:17" x14ac:dyDescent="0.25">
      <c r="A1538" s="1">
        <v>40589</v>
      </c>
      <c r="B1538">
        <v>36.249600000000001</v>
      </c>
      <c r="C1538">
        <v>24.114100000000001</v>
      </c>
      <c r="D1538">
        <v>18.364899999999999</v>
      </c>
      <c r="E1538">
        <v>13.462400000000001</v>
      </c>
      <c r="F1538">
        <v>11.683400000000001</v>
      </c>
      <c r="G1538">
        <v>14.228</v>
      </c>
      <c r="H1538">
        <v>21.735700000000001</v>
      </c>
      <c r="J1538" s="13">
        <v>40673</v>
      </c>
      <c r="K1538">
        <v>45.287300000000002</v>
      </c>
      <c r="L1538">
        <v>30.173999999999999</v>
      </c>
      <c r="M1538">
        <v>20.5884</v>
      </c>
      <c r="N1538">
        <v>12.756600000000001</v>
      </c>
      <c r="O1538">
        <v>11.941599999999999</v>
      </c>
      <c r="P1538">
        <v>12.2441</v>
      </c>
      <c r="Q1538">
        <v>12.2441</v>
      </c>
    </row>
    <row r="1539" spans="1:17" x14ac:dyDescent="0.25">
      <c r="A1539" s="1">
        <v>40590</v>
      </c>
      <c r="B1539">
        <v>36.702100000000002</v>
      </c>
      <c r="C1539">
        <v>24.195699999999999</v>
      </c>
      <c r="D1539">
        <v>18.1418</v>
      </c>
      <c r="E1539">
        <v>13.1615</v>
      </c>
      <c r="F1539">
        <v>11.703200000000001</v>
      </c>
      <c r="G1539">
        <v>14.6088</v>
      </c>
      <c r="H1539">
        <v>18.707599999999999</v>
      </c>
      <c r="J1539" s="13">
        <v>40674</v>
      </c>
      <c r="K1539">
        <v>49.235900000000001</v>
      </c>
      <c r="L1539">
        <v>32.874200000000002</v>
      </c>
      <c r="M1539">
        <v>23.4191</v>
      </c>
      <c r="N1539">
        <v>15.320499999999999</v>
      </c>
      <c r="O1539">
        <v>13.5838</v>
      </c>
      <c r="P1539">
        <v>13.954000000000001</v>
      </c>
      <c r="Q1539">
        <v>13.954000000000001</v>
      </c>
    </row>
    <row r="1540" spans="1:17" x14ac:dyDescent="0.25">
      <c r="A1540" s="1">
        <v>40591</v>
      </c>
      <c r="B1540">
        <v>36.6599</v>
      </c>
      <c r="C1540">
        <v>24.2166</v>
      </c>
      <c r="D1540">
        <v>18.122199999999999</v>
      </c>
      <c r="E1540">
        <v>13.1615</v>
      </c>
      <c r="F1540">
        <v>11.738099999999999</v>
      </c>
      <c r="G1540">
        <v>14.5281</v>
      </c>
      <c r="H1540">
        <v>15.346299999999999</v>
      </c>
      <c r="J1540" s="13">
        <v>40675</v>
      </c>
      <c r="K1540">
        <v>49.142699999999998</v>
      </c>
      <c r="L1540">
        <v>32.514400000000002</v>
      </c>
      <c r="M1540">
        <v>21.748000000000001</v>
      </c>
      <c r="N1540">
        <v>13.6945</v>
      </c>
      <c r="O1540">
        <v>13.210100000000001</v>
      </c>
      <c r="P1540">
        <v>13.449299999999999</v>
      </c>
      <c r="Q1540">
        <v>13.449299999999999</v>
      </c>
    </row>
    <row r="1541" spans="1:17" x14ac:dyDescent="0.25">
      <c r="A1541" s="1">
        <v>40592</v>
      </c>
      <c r="B1541">
        <v>38.082000000000001</v>
      </c>
      <c r="C1541">
        <v>24.922599999999999</v>
      </c>
      <c r="D1541">
        <v>18.421299999999999</v>
      </c>
      <c r="E1541">
        <v>12.9945</v>
      </c>
      <c r="F1541">
        <v>11.359299999999999</v>
      </c>
      <c r="G1541">
        <v>14.514200000000001</v>
      </c>
      <c r="H1541">
        <v>15.5357</v>
      </c>
      <c r="J1541" s="13">
        <v>40676</v>
      </c>
      <c r="K1541">
        <v>51.002400000000002</v>
      </c>
      <c r="L1541">
        <v>35.404600000000002</v>
      </c>
      <c r="M1541">
        <v>23.970600000000001</v>
      </c>
      <c r="N1541">
        <v>14.7819</v>
      </c>
      <c r="O1541">
        <v>14.886799999999999</v>
      </c>
      <c r="P1541">
        <v>15.8607</v>
      </c>
      <c r="Q1541">
        <v>15.8607</v>
      </c>
    </row>
    <row r="1542" spans="1:17" x14ac:dyDescent="0.25">
      <c r="A1542" s="1">
        <v>40596</v>
      </c>
      <c r="B1542">
        <v>33.593200000000003</v>
      </c>
      <c r="C1542">
        <v>25.226700000000001</v>
      </c>
      <c r="D1542">
        <v>21.0762</v>
      </c>
      <c r="E1542">
        <v>17.346900000000002</v>
      </c>
      <c r="F1542">
        <v>14.7994</v>
      </c>
      <c r="G1542">
        <v>14.244899999999999</v>
      </c>
      <c r="H1542">
        <v>16.947900000000001</v>
      </c>
      <c r="J1542" s="13">
        <v>40679</v>
      </c>
      <c r="K1542">
        <v>56.549500000000002</v>
      </c>
      <c r="L1542">
        <v>44.3628</v>
      </c>
      <c r="M1542">
        <v>30.611000000000001</v>
      </c>
      <c r="N1542">
        <v>18.716899999999999</v>
      </c>
      <c r="O1542">
        <v>18.032499999999999</v>
      </c>
      <c r="P1542">
        <v>18.072600000000001</v>
      </c>
      <c r="Q1542">
        <v>18.072600000000001</v>
      </c>
    </row>
    <row r="1543" spans="1:17" x14ac:dyDescent="0.25">
      <c r="A1543" s="1">
        <v>40597</v>
      </c>
      <c r="B1543">
        <v>34.679200000000002</v>
      </c>
      <c r="C1543">
        <v>26.479500000000002</v>
      </c>
      <c r="D1543">
        <v>22.3627</v>
      </c>
      <c r="E1543">
        <v>18.529699999999998</v>
      </c>
      <c r="F1543">
        <v>15.629799999999999</v>
      </c>
      <c r="G1543">
        <v>14.4673</v>
      </c>
      <c r="H1543">
        <v>15.732100000000001</v>
      </c>
      <c r="J1543" s="13">
        <v>40680</v>
      </c>
      <c r="K1543">
        <v>59.432000000000002</v>
      </c>
      <c r="L1543">
        <v>48.220999999999997</v>
      </c>
      <c r="M1543">
        <v>32.404200000000003</v>
      </c>
      <c r="N1543">
        <v>19.519300000000001</v>
      </c>
      <c r="O1543">
        <v>20.145399999999999</v>
      </c>
      <c r="P1543">
        <v>20.145399999999999</v>
      </c>
      <c r="Q1543">
        <v>20.145399999999999</v>
      </c>
    </row>
    <row r="1544" spans="1:17" x14ac:dyDescent="0.25">
      <c r="A1544" s="1">
        <v>40598</v>
      </c>
      <c r="B1544">
        <v>34.374099999999999</v>
      </c>
      <c r="C1544">
        <v>26.2698</v>
      </c>
      <c r="D1544">
        <v>22.240200000000002</v>
      </c>
      <c r="E1544">
        <v>18.3993</v>
      </c>
      <c r="F1544">
        <v>15.3178</v>
      </c>
      <c r="G1544">
        <v>13.9039</v>
      </c>
      <c r="H1544">
        <v>14.3933</v>
      </c>
      <c r="J1544" s="13">
        <v>40681</v>
      </c>
      <c r="K1544">
        <v>50.663200000000003</v>
      </c>
      <c r="L1544">
        <v>50.663200000000003</v>
      </c>
      <c r="M1544">
        <v>33.687600000000003</v>
      </c>
      <c r="N1544">
        <v>14.9504</v>
      </c>
      <c r="O1544">
        <v>14.4762</v>
      </c>
      <c r="P1544">
        <v>14.4762</v>
      </c>
      <c r="Q1544">
        <v>14.4762</v>
      </c>
    </row>
    <row r="1545" spans="1:17" x14ac:dyDescent="0.25">
      <c r="A1545" s="1">
        <v>40599</v>
      </c>
      <c r="B1545">
        <v>33.0276</v>
      </c>
      <c r="C1545">
        <v>24.374400000000001</v>
      </c>
      <c r="D1545">
        <v>20.157399999999999</v>
      </c>
      <c r="E1545">
        <v>16.1602</v>
      </c>
      <c r="F1545">
        <v>13.2296</v>
      </c>
      <c r="G1545">
        <v>12.8551</v>
      </c>
      <c r="H1545">
        <v>13.6249</v>
      </c>
      <c r="J1545" s="13">
        <v>40682</v>
      </c>
      <c r="K1545">
        <v>40.463299999999997</v>
      </c>
      <c r="L1545">
        <v>40.463299999999997</v>
      </c>
      <c r="M1545">
        <v>38.063699999999997</v>
      </c>
      <c r="N1545">
        <v>16.347100000000001</v>
      </c>
      <c r="O1545">
        <v>19.698699999999999</v>
      </c>
      <c r="P1545">
        <v>19.698699999999999</v>
      </c>
      <c r="Q1545">
        <v>19.698699999999999</v>
      </c>
    </row>
    <row r="1546" spans="1:17" x14ac:dyDescent="0.25">
      <c r="A1546" s="1">
        <v>40602</v>
      </c>
      <c r="B1546">
        <v>33.125300000000003</v>
      </c>
      <c r="C1546">
        <v>24.356999999999999</v>
      </c>
      <c r="D1546">
        <v>20.049199999999999</v>
      </c>
      <c r="E1546">
        <v>15.9443</v>
      </c>
      <c r="F1546">
        <v>12.937900000000001</v>
      </c>
      <c r="G1546">
        <v>12.581200000000001</v>
      </c>
      <c r="H1546">
        <v>14.0223</v>
      </c>
      <c r="J1546" s="13">
        <v>40686</v>
      </c>
      <c r="K1546">
        <v>36.194000000000003</v>
      </c>
      <c r="L1546">
        <v>24.891500000000001</v>
      </c>
      <c r="M1546">
        <v>19.745200000000001</v>
      </c>
      <c r="N1546">
        <v>14.7361</v>
      </c>
      <c r="O1546">
        <v>12.141</v>
      </c>
      <c r="P1546">
        <v>15.440099999999999</v>
      </c>
      <c r="Q1546">
        <v>17.583500000000001</v>
      </c>
    </row>
    <row r="1547" spans="1:17" x14ac:dyDescent="0.25">
      <c r="A1547" s="1">
        <v>40603</v>
      </c>
      <c r="B1547">
        <v>34.2699</v>
      </c>
      <c r="C1547">
        <v>25.807400000000001</v>
      </c>
      <c r="D1547">
        <v>21.596</v>
      </c>
      <c r="E1547">
        <v>17.4602</v>
      </c>
      <c r="F1547">
        <v>14.267200000000001</v>
      </c>
      <c r="G1547">
        <v>13.5412</v>
      </c>
      <c r="H1547">
        <v>18.868099999999998</v>
      </c>
      <c r="J1547" s="13">
        <v>40687</v>
      </c>
      <c r="K1547">
        <v>36.313699999999997</v>
      </c>
      <c r="L1547">
        <v>25.082000000000001</v>
      </c>
      <c r="M1547">
        <v>19.8612</v>
      </c>
      <c r="N1547">
        <v>14.844099999999999</v>
      </c>
      <c r="O1547">
        <v>12.318300000000001</v>
      </c>
      <c r="P1547">
        <v>15.659700000000001</v>
      </c>
      <c r="Q1547">
        <v>21.091200000000001</v>
      </c>
    </row>
    <row r="1548" spans="1:17" x14ac:dyDescent="0.25">
      <c r="A1548" s="1">
        <v>40604</v>
      </c>
      <c r="B1548">
        <v>34.099800000000002</v>
      </c>
      <c r="C1548">
        <v>25.666399999999999</v>
      </c>
      <c r="D1548">
        <v>21.5488</v>
      </c>
      <c r="E1548">
        <v>17.5379</v>
      </c>
      <c r="F1548">
        <v>14.3192</v>
      </c>
      <c r="G1548">
        <v>13.270799999999999</v>
      </c>
      <c r="H1548">
        <v>13.691599999999999</v>
      </c>
      <c r="J1548" s="13">
        <v>40688</v>
      </c>
      <c r="K1548">
        <v>37.139699999999998</v>
      </c>
      <c r="L1548">
        <v>24.772400000000001</v>
      </c>
      <c r="M1548">
        <v>19.418600000000001</v>
      </c>
      <c r="N1548">
        <v>14.4724</v>
      </c>
      <c r="O1548">
        <v>12.2807</v>
      </c>
      <c r="P1548">
        <v>16.261399999999998</v>
      </c>
      <c r="Q1548">
        <v>16.655999999999999</v>
      </c>
    </row>
    <row r="1549" spans="1:17" x14ac:dyDescent="0.25">
      <c r="A1549" s="1">
        <v>40605</v>
      </c>
      <c r="B1549">
        <v>33.1586</v>
      </c>
      <c r="C1549">
        <v>24.248799999999999</v>
      </c>
      <c r="D1549">
        <v>20.026800000000001</v>
      </c>
      <c r="E1549">
        <v>15.928100000000001</v>
      </c>
      <c r="F1549">
        <v>12.559699999999999</v>
      </c>
      <c r="G1549">
        <v>11.465299999999999</v>
      </c>
      <c r="H1549">
        <v>11.4636</v>
      </c>
      <c r="J1549" s="13">
        <v>40689</v>
      </c>
      <c r="K1549">
        <v>36.689500000000002</v>
      </c>
      <c r="L1549">
        <v>23.8843</v>
      </c>
      <c r="M1549">
        <v>18.073599999999999</v>
      </c>
      <c r="N1549">
        <v>13.189399999999999</v>
      </c>
      <c r="O1549">
        <v>11.6768</v>
      </c>
      <c r="P1549">
        <v>15.8628</v>
      </c>
      <c r="Q1549">
        <v>15.8628</v>
      </c>
    </row>
    <row r="1550" spans="1:17" x14ac:dyDescent="0.25">
      <c r="A1550" s="1">
        <v>40606</v>
      </c>
      <c r="B1550">
        <v>34.518700000000003</v>
      </c>
      <c r="C1550">
        <v>25.4405</v>
      </c>
      <c r="D1550">
        <v>21.269300000000001</v>
      </c>
      <c r="E1550">
        <v>17.249099999999999</v>
      </c>
      <c r="F1550">
        <v>14.115500000000001</v>
      </c>
      <c r="G1550">
        <v>13.437900000000001</v>
      </c>
      <c r="H1550">
        <v>13.9283</v>
      </c>
      <c r="J1550" s="13">
        <v>40690</v>
      </c>
      <c r="K1550">
        <v>37.313099999999999</v>
      </c>
      <c r="L1550">
        <v>24.254799999999999</v>
      </c>
      <c r="M1550">
        <v>18.174299999999999</v>
      </c>
      <c r="N1550">
        <v>13.1755</v>
      </c>
      <c r="O1550">
        <v>11.9359</v>
      </c>
      <c r="P1550">
        <v>16.651800000000001</v>
      </c>
      <c r="Q1550">
        <v>20.020399999999999</v>
      </c>
    </row>
    <row r="1551" spans="1:17" x14ac:dyDescent="0.25">
      <c r="A1551" s="1">
        <v>40609</v>
      </c>
      <c r="B1551">
        <v>35.4422</v>
      </c>
      <c r="C1551">
        <v>26.5884</v>
      </c>
      <c r="D1551">
        <v>22.372599999999998</v>
      </c>
      <c r="E1551">
        <v>18.2744</v>
      </c>
      <c r="F1551">
        <v>15.0861</v>
      </c>
      <c r="G1551">
        <v>14.418100000000001</v>
      </c>
      <c r="H1551">
        <v>15.741400000000001</v>
      </c>
      <c r="J1551" s="13">
        <v>40694</v>
      </c>
      <c r="K1551">
        <v>41.425199999999997</v>
      </c>
      <c r="L1551">
        <v>25.446100000000001</v>
      </c>
      <c r="M1551">
        <v>18.604399999999998</v>
      </c>
      <c r="N1551">
        <v>13.1442</v>
      </c>
      <c r="O1551">
        <v>12.6218</v>
      </c>
      <c r="P1551">
        <v>18.609100000000002</v>
      </c>
      <c r="Q1551">
        <v>20.029299999999999</v>
      </c>
    </row>
    <row r="1552" spans="1:17" x14ac:dyDescent="0.25">
      <c r="A1552" s="1">
        <v>40610</v>
      </c>
      <c r="B1552">
        <v>34.255400000000002</v>
      </c>
      <c r="C1552">
        <v>25.323699999999999</v>
      </c>
      <c r="D1552">
        <v>21.0885</v>
      </c>
      <c r="E1552">
        <v>16.926500000000001</v>
      </c>
      <c r="F1552">
        <v>13.740399999999999</v>
      </c>
      <c r="G1552">
        <v>13.454700000000001</v>
      </c>
      <c r="H1552">
        <v>13.761799999999999</v>
      </c>
      <c r="J1552" s="13">
        <v>40695</v>
      </c>
      <c r="K1552">
        <v>42.941000000000003</v>
      </c>
      <c r="L1552">
        <v>27.9101</v>
      </c>
      <c r="M1552">
        <v>21.043199999999999</v>
      </c>
      <c r="N1552">
        <v>15.331</v>
      </c>
      <c r="O1552">
        <v>13.7081</v>
      </c>
      <c r="P1552">
        <v>19.214099999999998</v>
      </c>
      <c r="Q1552">
        <v>21.0185</v>
      </c>
    </row>
    <row r="1553" spans="1:17" x14ac:dyDescent="0.25">
      <c r="A1553" s="1">
        <v>40611</v>
      </c>
      <c r="B1553">
        <v>34.554200000000002</v>
      </c>
      <c r="C1553">
        <v>25.8127</v>
      </c>
      <c r="D1553">
        <v>21.680499999999999</v>
      </c>
      <c r="E1553">
        <v>17.589200000000002</v>
      </c>
      <c r="F1553">
        <v>14.4557</v>
      </c>
      <c r="G1553">
        <v>14.250400000000001</v>
      </c>
      <c r="H1553">
        <v>15.809100000000001</v>
      </c>
      <c r="J1553" s="13">
        <v>40696</v>
      </c>
      <c r="K1553">
        <v>43.252600000000001</v>
      </c>
      <c r="L1553">
        <v>27.982700000000001</v>
      </c>
      <c r="M1553">
        <v>21.511900000000001</v>
      </c>
      <c r="N1553">
        <v>15.947699999999999</v>
      </c>
      <c r="O1553">
        <v>13.8409</v>
      </c>
      <c r="P1553">
        <v>17.072099999999999</v>
      </c>
      <c r="Q1553">
        <v>17.072099999999999</v>
      </c>
    </row>
    <row r="1554" spans="1:17" x14ac:dyDescent="0.25">
      <c r="A1554" s="1">
        <v>40612</v>
      </c>
      <c r="B1554">
        <v>34.913800000000002</v>
      </c>
      <c r="C1554">
        <v>26.541599999999999</v>
      </c>
      <c r="D1554">
        <v>22.6008</v>
      </c>
      <c r="E1554">
        <v>18.774100000000001</v>
      </c>
      <c r="F1554">
        <v>15.748699999999999</v>
      </c>
      <c r="G1554">
        <v>15.005800000000001</v>
      </c>
      <c r="H1554">
        <v>15.632999999999999</v>
      </c>
      <c r="J1554" s="13">
        <v>40697</v>
      </c>
      <c r="K1554">
        <v>42.956299999999999</v>
      </c>
      <c r="L1554">
        <v>27.0106</v>
      </c>
      <c r="M1554">
        <v>20.661300000000001</v>
      </c>
      <c r="N1554">
        <v>15.441800000000001</v>
      </c>
      <c r="O1554">
        <v>13.9244</v>
      </c>
      <c r="P1554">
        <v>18.084700000000002</v>
      </c>
      <c r="Q1554">
        <v>18.084700000000002</v>
      </c>
    </row>
    <row r="1555" spans="1:17" x14ac:dyDescent="0.25">
      <c r="A1555" s="1">
        <v>40613</v>
      </c>
      <c r="B1555">
        <v>34.580300000000001</v>
      </c>
      <c r="C1555">
        <v>26.014199999999999</v>
      </c>
      <c r="D1555">
        <v>22.1005</v>
      </c>
      <c r="E1555">
        <v>18.159199999999998</v>
      </c>
      <c r="F1555">
        <v>14.892300000000001</v>
      </c>
      <c r="G1555">
        <v>14.1472</v>
      </c>
      <c r="H1555">
        <v>14.3965</v>
      </c>
      <c r="J1555" s="13">
        <v>40700</v>
      </c>
      <c r="K1555">
        <v>45.710999999999999</v>
      </c>
      <c r="L1555">
        <v>29.5168</v>
      </c>
      <c r="M1555">
        <v>21.974900000000002</v>
      </c>
      <c r="N1555">
        <v>16.5016</v>
      </c>
      <c r="O1555">
        <v>15.722099999999999</v>
      </c>
      <c r="P1555">
        <v>19.3812</v>
      </c>
      <c r="Q1555">
        <v>19.3812</v>
      </c>
    </row>
    <row r="1556" spans="1:17" x14ac:dyDescent="0.25">
      <c r="A1556" s="1">
        <v>40616</v>
      </c>
      <c r="B1556">
        <v>36.578899999999997</v>
      </c>
      <c r="C1556">
        <v>27.727799999999998</v>
      </c>
      <c r="D1556">
        <v>23.5047</v>
      </c>
      <c r="E1556">
        <v>19.330200000000001</v>
      </c>
      <c r="F1556">
        <v>15.985900000000001</v>
      </c>
      <c r="G1556">
        <v>15.337300000000001</v>
      </c>
      <c r="H1556">
        <v>16.696000000000002</v>
      </c>
      <c r="J1556" s="13">
        <v>40701</v>
      </c>
      <c r="K1556">
        <v>42.481699999999996</v>
      </c>
      <c r="L1556">
        <v>29.2774</v>
      </c>
      <c r="M1556">
        <v>21.374600000000001</v>
      </c>
      <c r="N1556">
        <v>15.8659</v>
      </c>
      <c r="O1556">
        <v>15.292400000000001</v>
      </c>
      <c r="P1556">
        <v>16.400500000000001</v>
      </c>
      <c r="Q1556">
        <v>16.400500000000001</v>
      </c>
    </row>
    <row r="1557" spans="1:17" x14ac:dyDescent="0.25">
      <c r="A1557" s="1">
        <v>40617</v>
      </c>
      <c r="B1557">
        <v>39.581099999999999</v>
      </c>
      <c r="C1557">
        <v>29.9391</v>
      </c>
      <c r="D1557">
        <v>25.205100000000002</v>
      </c>
      <c r="E1557">
        <v>20.4025</v>
      </c>
      <c r="F1557">
        <v>16.334800000000001</v>
      </c>
      <c r="G1557">
        <v>14.9573</v>
      </c>
      <c r="H1557">
        <v>15.2653</v>
      </c>
      <c r="J1557" s="13">
        <v>40702</v>
      </c>
      <c r="K1557">
        <v>47.256100000000004</v>
      </c>
      <c r="L1557">
        <v>31.015499999999999</v>
      </c>
      <c r="M1557">
        <v>22.434200000000001</v>
      </c>
      <c r="N1557">
        <v>16.3369</v>
      </c>
      <c r="O1557">
        <v>16.187200000000001</v>
      </c>
      <c r="P1557">
        <v>21.404900000000001</v>
      </c>
      <c r="Q1557">
        <v>21.404900000000001</v>
      </c>
    </row>
    <row r="1558" spans="1:17" x14ac:dyDescent="0.25">
      <c r="A1558" s="1">
        <v>40618</v>
      </c>
      <c r="B1558">
        <v>44.758000000000003</v>
      </c>
      <c r="C1558">
        <v>34.536799999999999</v>
      </c>
      <c r="D1558">
        <v>29.324999999999999</v>
      </c>
      <c r="E1558">
        <v>24.079899999999999</v>
      </c>
      <c r="F1558">
        <v>19.454799999999999</v>
      </c>
      <c r="G1558">
        <v>16.947900000000001</v>
      </c>
      <c r="H1558">
        <v>17.298400000000001</v>
      </c>
      <c r="J1558" s="13">
        <v>40703</v>
      </c>
      <c r="K1558">
        <v>54.010899999999999</v>
      </c>
      <c r="L1558">
        <v>32.7729</v>
      </c>
      <c r="M1558">
        <v>22.542000000000002</v>
      </c>
      <c r="N1558">
        <v>15.341900000000001</v>
      </c>
      <c r="O1558">
        <v>16.301400000000001</v>
      </c>
      <c r="P1558">
        <v>18.801300000000001</v>
      </c>
      <c r="Q1558">
        <v>18.801300000000001</v>
      </c>
    </row>
    <row r="1559" spans="1:17" x14ac:dyDescent="0.25">
      <c r="A1559" s="1">
        <v>40619</v>
      </c>
      <c r="B1559">
        <v>44.152500000000003</v>
      </c>
      <c r="C1559">
        <v>33.663800000000002</v>
      </c>
      <c r="D1559">
        <v>28.282399999999999</v>
      </c>
      <c r="E1559">
        <v>22.773299999999999</v>
      </c>
      <c r="F1559">
        <v>17.903199999999998</v>
      </c>
      <c r="G1559">
        <v>15.6563</v>
      </c>
      <c r="H1559">
        <v>15.6934</v>
      </c>
      <c r="J1559" s="13">
        <v>40704</v>
      </c>
      <c r="K1559">
        <v>51.549100000000003</v>
      </c>
      <c r="L1559">
        <v>34.907299999999999</v>
      </c>
      <c r="M1559">
        <v>24.289899999999999</v>
      </c>
      <c r="N1559">
        <v>17.070699999999999</v>
      </c>
      <c r="O1559">
        <v>18.359200000000001</v>
      </c>
      <c r="P1559">
        <v>26.499300000000002</v>
      </c>
      <c r="Q1559">
        <v>26.499300000000002</v>
      </c>
    </row>
    <row r="1560" spans="1:17" x14ac:dyDescent="0.25">
      <c r="A1560" s="1">
        <v>40620</v>
      </c>
      <c r="B1560">
        <v>41.823700000000002</v>
      </c>
      <c r="C1560">
        <v>31.504899999999999</v>
      </c>
      <c r="D1560">
        <v>26.2881</v>
      </c>
      <c r="E1560">
        <v>20.925000000000001</v>
      </c>
      <c r="F1560">
        <v>15.972</v>
      </c>
      <c r="G1560">
        <v>13.314500000000001</v>
      </c>
      <c r="H1560">
        <v>13.226800000000001</v>
      </c>
      <c r="J1560" s="13">
        <v>40707</v>
      </c>
      <c r="K1560">
        <v>62.225700000000003</v>
      </c>
      <c r="L1560">
        <v>44.091999999999999</v>
      </c>
      <c r="M1560">
        <v>28.6967</v>
      </c>
      <c r="N1560">
        <v>18.634899999999998</v>
      </c>
      <c r="O1560">
        <v>23.157499999999999</v>
      </c>
      <c r="P1560">
        <v>27.126300000000001</v>
      </c>
      <c r="Q1560">
        <v>27.126300000000001</v>
      </c>
    </row>
    <row r="1561" spans="1:17" x14ac:dyDescent="0.25">
      <c r="A1561" s="1">
        <v>40623</v>
      </c>
      <c r="B1561">
        <v>33.144100000000002</v>
      </c>
      <c r="C1561">
        <v>25.988600000000002</v>
      </c>
      <c r="D1561">
        <v>22.330200000000001</v>
      </c>
      <c r="E1561">
        <v>18.610600000000002</v>
      </c>
      <c r="F1561">
        <v>15.107799999999999</v>
      </c>
      <c r="G1561">
        <v>12.3345</v>
      </c>
      <c r="H1561">
        <v>11.6881</v>
      </c>
      <c r="J1561" s="13">
        <v>40708</v>
      </c>
      <c r="K1561">
        <v>58.600200000000001</v>
      </c>
      <c r="L1561">
        <v>46.656999999999996</v>
      </c>
      <c r="M1561">
        <v>29.334099999999999</v>
      </c>
      <c r="N1561">
        <v>17.621500000000001</v>
      </c>
      <c r="O1561">
        <v>24.308399999999999</v>
      </c>
      <c r="P1561">
        <v>25.977</v>
      </c>
      <c r="Q1561">
        <v>25.977</v>
      </c>
    </row>
    <row r="1562" spans="1:17" x14ac:dyDescent="0.25">
      <c r="A1562" s="1">
        <v>40624</v>
      </c>
      <c r="B1562">
        <v>32.018300000000004</v>
      </c>
      <c r="C1562">
        <v>25.277899999999999</v>
      </c>
      <c r="D1562">
        <v>21.850200000000001</v>
      </c>
      <c r="E1562">
        <v>18.383500000000002</v>
      </c>
      <c r="F1562">
        <v>15.221299999999999</v>
      </c>
      <c r="G1562">
        <v>13.037800000000001</v>
      </c>
      <c r="H1562">
        <v>12.6599</v>
      </c>
      <c r="J1562" s="13">
        <v>40709</v>
      </c>
      <c r="K1562">
        <v>79.242199999999997</v>
      </c>
      <c r="L1562">
        <v>62.495100000000001</v>
      </c>
      <c r="M1562">
        <v>39.805399999999999</v>
      </c>
      <c r="N1562">
        <v>23.321000000000002</v>
      </c>
      <c r="O1562">
        <v>26.300899999999999</v>
      </c>
      <c r="P1562">
        <v>26.654</v>
      </c>
      <c r="Q1562">
        <v>26.654</v>
      </c>
    </row>
    <row r="1563" spans="1:17" x14ac:dyDescent="0.25">
      <c r="A1563" s="1">
        <v>40625</v>
      </c>
      <c r="B1563">
        <v>31.137699999999999</v>
      </c>
      <c r="C1563">
        <v>24.314900000000002</v>
      </c>
      <c r="D1563">
        <v>20.994499999999999</v>
      </c>
      <c r="E1563">
        <v>17.6541</v>
      </c>
      <c r="F1563">
        <v>14.556100000000001</v>
      </c>
      <c r="G1563">
        <v>12.32</v>
      </c>
      <c r="H1563">
        <v>11.8721</v>
      </c>
      <c r="J1563" s="13">
        <v>40710</v>
      </c>
      <c r="K1563">
        <v>89.911699999999996</v>
      </c>
      <c r="L1563">
        <v>78.017499999999998</v>
      </c>
      <c r="M1563">
        <v>48.751600000000003</v>
      </c>
      <c r="N1563">
        <v>28.008299999999998</v>
      </c>
      <c r="O1563">
        <v>34.714700000000001</v>
      </c>
      <c r="P1563">
        <v>34.714700000000001</v>
      </c>
      <c r="Q1563">
        <v>34.714700000000001</v>
      </c>
    </row>
    <row r="1564" spans="1:17" x14ac:dyDescent="0.25">
      <c r="A1564" s="1">
        <v>40626</v>
      </c>
      <c r="B1564">
        <v>30.603999999999999</v>
      </c>
      <c r="C1564">
        <v>23.5335</v>
      </c>
      <c r="D1564">
        <v>20.124300000000002</v>
      </c>
      <c r="E1564">
        <v>16.751000000000001</v>
      </c>
      <c r="F1564">
        <v>13.758800000000001</v>
      </c>
      <c r="G1564">
        <v>11.8726</v>
      </c>
      <c r="H1564">
        <v>11.6556</v>
      </c>
      <c r="J1564" s="13">
        <v>40714</v>
      </c>
      <c r="K1564">
        <v>39.389600000000002</v>
      </c>
      <c r="L1564">
        <v>28.178699999999999</v>
      </c>
      <c r="M1564">
        <v>23.091000000000001</v>
      </c>
      <c r="N1564">
        <v>17.953199999999999</v>
      </c>
      <c r="O1564">
        <v>14.397500000000001</v>
      </c>
      <c r="P1564">
        <v>15.749599999999999</v>
      </c>
      <c r="Q1564">
        <v>22.3582</v>
      </c>
    </row>
    <row r="1565" spans="1:17" x14ac:dyDescent="0.25">
      <c r="A1565" s="1">
        <v>40627</v>
      </c>
      <c r="B1565">
        <v>30.48</v>
      </c>
      <c r="C1565">
        <v>23.402100000000001</v>
      </c>
      <c r="D1565">
        <v>20.023</v>
      </c>
      <c r="E1565">
        <v>16.7121</v>
      </c>
      <c r="F1565">
        <v>13.884600000000001</v>
      </c>
      <c r="G1565">
        <v>12.3614</v>
      </c>
      <c r="H1565">
        <v>12.436</v>
      </c>
      <c r="J1565" s="13">
        <v>40715</v>
      </c>
      <c r="K1565">
        <v>37.7194</v>
      </c>
      <c r="L1565">
        <v>26.2623</v>
      </c>
      <c r="M1565">
        <v>21.226400000000002</v>
      </c>
      <c r="N1565">
        <v>16.1785</v>
      </c>
      <c r="O1565">
        <v>13.084300000000001</v>
      </c>
      <c r="P1565">
        <v>15.6302</v>
      </c>
      <c r="Q1565">
        <v>17.746099999999998</v>
      </c>
    </row>
    <row r="1566" spans="1:17" x14ac:dyDescent="0.25">
      <c r="A1566" s="1">
        <v>40630</v>
      </c>
      <c r="B1566">
        <v>31.0412</v>
      </c>
      <c r="C1566">
        <v>23.679400000000001</v>
      </c>
      <c r="D1566">
        <v>20.111599999999999</v>
      </c>
      <c r="E1566">
        <v>16.674299999999999</v>
      </c>
      <c r="F1566">
        <v>13.8544</v>
      </c>
      <c r="G1566">
        <v>12.5441</v>
      </c>
      <c r="H1566">
        <v>12.9945</v>
      </c>
      <c r="J1566" s="13">
        <v>40716</v>
      </c>
      <c r="K1566">
        <v>36.584699999999998</v>
      </c>
      <c r="L1566">
        <v>25.607700000000001</v>
      </c>
      <c r="M1566">
        <v>20.829499999999999</v>
      </c>
      <c r="N1566">
        <v>16.033899999999999</v>
      </c>
      <c r="O1566">
        <v>13.086399999999999</v>
      </c>
      <c r="P1566">
        <v>15.8019</v>
      </c>
      <c r="Q1566">
        <v>16.401599999999998</v>
      </c>
    </row>
    <row r="1567" spans="1:17" x14ac:dyDescent="0.25">
      <c r="A1567" s="1">
        <v>40631</v>
      </c>
      <c r="B1567">
        <v>31.409400000000002</v>
      </c>
      <c r="C1567">
        <v>23.887899999999998</v>
      </c>
      <c r="D1567">
        <v>20.2761</v>
      </c>
      <c r="E1567">
        <v>16.7454</v>
      </c>
      <c r="F1567">
        <v>13.810700000000001</v>
      </c>
      <c r="G1567">
        <v>12.440099999999999</v>
      </c>
      <c r="H1567">
        <v>12.638199999999999</v>
      </c>
      <c r="J1567" s="13">
        <v>40717</v>
      </c>
      <c r="K1567">
        <v>39.195500000000003</v>
      </c>
      <c r="L1567">
        <v>28.8034</v>
      </c>
      <c r="M1567">
        <v>23.880099999999999</v>
      </c>
      <c r="N1567">
        <v>19.03</v>
      </c>
      <c r="O1567">
        <v>15.394500000000001</v>
      </c>
      <c r="P1567">
        <v>15.908300000000001</v>
      </c>
      <c r="Q1567">
        <v>16.181699999999999</v>
      </c>
    </row>
    <row r="1568" spans="1:17" x14ac:dyDescent="0.25">
      <c r="A1568" s="1">
        <v>40632</v>
      </c>
      <c r="B1568">
        <v>30.941199999999998</v>
      </c>
      <c r="C1568">
        <v>23.099</v>
      </c>
      <c r="D1568">
        <v>19.491700000000002</v>
      </c>
      <c r="E1568">
        <v>15.9602</v>
      </c>
      <c r="F1568">
        <v>12.9877</v>
      </c>
      <c r="G1568">
        <v>11.5756</v>
      </c>
      <c r="H1568">
        <v>11.5236</v>
      </c>
      <c r="J1568" s="13">
        <v>40718</v>
      </c>
      <c r="K1568">
        <v>40.354500000000002</v>
      </c>
      <c r="L1568">
        <v>28.964200000000002</v>
      </c>
      <c r="M1568">
        <v>23.653300000000002</v>
      </c>
      <c r="N1568">
        <v>18.615300000000001</v>
      </c>
      <c r="O1568">
        <v>15.090299999999999</v>
      </c>
      <c r="P1568">
        <v>15.9544</v>
      </c>
      <c r="Q1568">
        <v>16.2361</v>
      </c>
    </row>
    <row r="1569" spans="1:17" x14ac:dyDescent="0.25">
      <c r="A1569" s="1">
        <v>40633</v>
      </c>
      <c r="B1569">
        <v>31.4316</v>
      </c>
      <c r="C1569">
        <v>23.1874</v>
      </c>
      <c r="D1569">
        <v>19.3139</v>
      </c>
      <c r="E1569">
        <v>15.5509</v>
      </c>
      <c r="F1569">
        <v>12.6822</v>
      </c>
      <c r="G1569">
        <v>12.363099999999999</v>
      </c>
      <c r="H1569">
        <v>14.9092</v>
      </c>
      <c r="J1569" s="13">
        <v>40721</v>
      </c>
      <c r="K1569">
        <v>41.834699999999998</v>
      </c>
      <c r="L1569">
        <v>29.407399999999999</v>
      </c>
      <c r="M1569">
        <v>23.798300000000001</v>
      </c>
      <c r="N1569">
        <v>18.312799999999999</v>
      </c>
      <c r="O1569">
        <v>14.592499999999999</v>
      </c>
      <c r="P1569">
        <v>15.8222</v>
      </c>
      <c r="Q1569">
        <v>15.9978</v>
      </c>
    </row>
    <row r="1570" spans="1:17" x14ac:dyDescent="0.25">
      <c r="A1570" s="1">
        <v>40634</v>
      </c>
      <c r="B1570">
        <v>31.240600000000001</v>
      </c>
      <c r="C1570">
        <v>22.8201</v>
      </c>
      <c r="D1570">
        <v>18.939399999999999</v>
      </c>
      <c r="E1570">
        <v>15.1807</v>
      </c>
      <c r="F1570">
        <v>12.375400000000001</v>
      </c>
      <c r="G1570">
        <v>12.1441</v>
      </c>
      <c r="H1570">
        <v>18.069700000000001</v>
      </c>
      <c r="J1570" s="13">
        <v>40722</v>
      </c>
      <c r="K1570">
        <v>41.767899999999997</v>
      </c>
      <c r="L1570">
        <v>29.143999999999998</v>
      </c>
      <c r="M1570">
        <v>22.844799999999999</v>
      </c>
      <c r="N1570">
        <v>16.8078</v>
      </c>
      <c r="O1570">
        <v>13.701000000000001</v>
      </c>
      <c r="P1570">
        <v>15.1746</v>
      </c>
      <c r="Q1570">
        <v>15.1746</v>
      </c>
    </row>
    <row r="1571" spans="1:17" x14ac:dyDescent="0.25">
      <c r="A1571" s="1">
        <v>40637</v>
      </c>
      <c r="B1571">
        <v>32.1357</v>
      </c>
      <c r="C1571">
        <v>23.331199999999999</v>
      </c>
      <c r="D1571">
        <v>19.345600000000001</v>
      </c>
      <c r="E1571">
        <v>15.5825</v>
      </c>
      <c r="F1571">
        <v>12.6035</v>
      </c>
      <c r="G1571">
        <v>11.724</v>
      </c>
      <c r="H1571">
        <v>11.9247</v>
      </c>
      <c r="J1571" s="13">
        <v>40723</v>
      </c>
      <c r="K1571">
        <v>42.047600000000003</v>
      </c>
      <c r="L1571">
        <v>28.296800000000001</v>
      </c>
      <c r="M1571">
        <v>21.4025</v>
      </c>
      <c r="N1571">
        <v>15.018000000000001</v>
      </c>
      <c r="O1571">
        <v>12.7532</v>
      </c>
      <c r="P1571">
        <v>13.689299999999999</v>
      </c>
      <c r="Q1571">
        <v>13.689299999999999</v>
      </c>
    </row>
    <row r="1572" spans="1:17" x14ac:dyDescent="0.25">
      <c r="A1572" s="1">
        <v>40638</v>
      </c>
      <c r="B1572">
        <v>31.7102</v>
      </c>
      <c r="C1572">
        <v>22.8629</v>
      </c>
      <c r="D1572">
        <v>18.792300000000001</v>
      </c>
      <c r="E1572">
        <v>14.918900000000001</v>
      </c>
      <c r="F1572">
        <v>12.0627</v>
      </c>
      <c r="G1572">
        <v>12.0913</v>
      </c>
      <c r="H1572">
        <v>12.4732</v>
      </c>
      <c r="J1572" s="13">
        <v>40724</v>
      </c>
      <c r="K1572">
        <v>41.914999999999999</v>
      </c>
      <c r="L1572">
        <v>26.570499999999999</v>
      </c>
      <c r="M1572">
        <v>19.640999999999998</v>
      </c>
      <c r="N1572">
        <v>13.4846</v>
      </c>
      <c r="O1572">
        <v>12.0914</v>
      </c>
      <c r="P1572">
        <v>12.7445</v>
      </c>
      <c r="Q1572">
        <v>12.7445</v>
      </c>
    </row>
    <row r="1573" spans="1:17" x14ac:dyDescent="0.25">
      <c r="A1573" s="1">
        <v>40639</v>
      </c>
      <c r="B1573">
        <v>31.567599999999999</v>
      </c>
      <c r="C1573">
        <v>22.7255</v>
      </c>
      <c r="D1573">
        <v>18.700099999999999</v>
      </c>
      <c r="E1573">
        <v>14.8642</v>
      </c>
      <c r="F1573">
        <v>11.937900000000001</v>
      </c>
      <c r="G1573">
        <v>11.441700000000001</v>
      </c>
      <c r="H1573">
        <v>11.5175</v>
      </c>
      <c r="J1573" s="13">
        <v>40725</v>
      </c>
      <c r="K1573">
        <v>38.747599999999998</v>
      </c>
      <c r="L1573">
        <v>26.446899999999999</v>
      </c>
      <c r="M1573">
        <v>18.690300000000001</v>
      </c>
      <c r="N1573">
        <v>12.536</v>
      </c>
      <c r="O1573">
        <v>12.8491</v>
      </c>
      <c r="P1573">
        <v>15.9611</v>
      </c>
      <c r="Q1573">
        <v>15.9611</v>
      </c>
    </row>
    <row r="1574" spans="1:17" x14ac:dyDescent="0.25">
      <c r="A1574" s="1">
        <v>40640</v>
      </c>
      <c r="B1574">
        <v>31.9068</v>
      </c>
      <c r="C1574">
        <v>23.243600000000001</v>
      </c>
      <c r="D1574">
        <v>19.229900000000001</v>
      </c>
      <c r="E1574">
        <v>15.3042</v>
      </c>
      <c r="F1574">
        <v>12.166</v>
      </c>
      <c r="G1574">
        <v>11.3992</v>
      </c>
      <c r="H1574">
        <v>11.436400000000001</v>
      </c>
      <c r="J1574" s="13">
        <v>40729</v>
      </c>
      <c r="K1574">
        <v>45.769799999999996</v>
      </c>
      <c r="L1574">
        <v>30.658200000000001</v>
      </c>
      <c r="M1574">
        <v>20.925799999999999</v>
      </c>
      <c r="N1574">
        <v>14.1972</v>
      </c>
      <c r="O1574">
        <v>14.7507</v>
      </c>
      <c r="P1574">
        <v>17.474399999999999</v>
      </c>
      <c r="Q1574">
        <v>17.474399999999999</v>
      </c>
    </row>
    <row r="1575" spans="1:17" x14ac:dyDescent="0.25">
      <c r="A1575" s="1">
        <v>40641</v>
      </c>
      <c r="B1575">
        <v>32.7166</v>
      </c>
      <c r="C1575">
        <v>23.630500000000001</v>
      </c>
      <c r="D1575">
        <v>19.3735</v>
      </c>
      <c r="E1575">
        <v>15.3459</v>
      </c>
      <c r="F1575">
        <v>12.310499999999999</v>
      </c>
      <c r="G1575">
        <v>11.8675</v>
      </c>
      <c r="H1575">
        <v>11.9467</v>
      </c>
      <c r="J1575" s="13">
        <v>40730</v>
      </c>
      <c r="K1575">
        <v>44.38</v>
      </c>
      <c r="L1575">
        <v>31.558700000000002</v>
      </c>
      <c r="M1575">
        <v>21.498200000000001</v>
      </c>
      <c r="N1575">
        <v>14.2628</v>
      </c>
      <c r="O1575">
        <v>14.9712</v>
      </c>
      <c r="P1575">
        <v>16.427900000000001</v>
      </c>
      <c r="Q1575">
        <v>16.427900000000001</v>
      </c>
    </row>
    <row r="1576" spans="1:17" x14ac:dyDescent="0.25">
      <c r="A1576" s="1">
        <v>40644</v>
      </c>
      <c r="B1576">
        <v>33.666800000000002</v>
      </c>
      <c r="C1576">
        <v>24.189499999999999</v>
      </c>
      <c r="D1576">
        <v>19.7104</v>
      </c>
      <c r="E1576">
        <v>15.381500000000001</v>
      </c>
      <c r="F1576">
        <v>12.0909</v>
      </c>
      <c r="G1576">
        <v>11.777699999999999</v>
      </c>
      <c r="H1576">
        <v>11.896599999999999</v>
      </c>
      <c r="J1576" s="13">
        <v>40731</v>
      </c>
      <c r="K1576">
        <v>48.158000000000001</v>
      </c>
      <c r="L1576">
        <v>31.453700000000001</v>
      </c>
      <c r="M1576">
        <v>20.522400000000001</v>
      </c>
      <c r="N1576">
        <v>13.8941</v>
      </c>
      <c r="O1576">
        <v>16.344100000000001</v>
      </c>
      <c r="P1576">
        <v>18.5791</v>
      </c>
      <c r="Q1576">
        <v>18.5791</v>
      </c>
    </row>
    <row r="1577" spans="1:17" x14ac:dyDescent="0.25">
      <c r="A1577" s="1">
        <v>40645</v>
      </c>
      <c r="B1577">
        <v>33.756</v>
      </c>
      <c r="C1577">
        <v>24.496200000000002</v>
      </c>
      <c r="D1577">
        <v>20.002300000000002</v>
      </c>
      <c r="E1577">
        <v>15.5442</v>
      </c>
      <c r="F1577">
        <v>12.3934</v>
      </c>
      <c r="G1577">
        <v>12.920199999999999</v>
      </c>
      <c r="H1577">
        <v>14.620200000000001</v>
      </c>
      <c r="J1577" s="13">
        <v>40732</v>
      </c>
      <c r="K1577">
        <v>48.3718</v>
      </c>
      <c r="L1577">
        <v>34.5092</v>
      </c>
      <c r="M1577">
        <v>22.732099999999999</v>
      </c>
      <c r="N1577">
        <v>14.504200000000001</v>
      </c>
      <c r="O1577">
        <v>16.897099999999998</v>
      </c>
      <c r="P1577">
        <v>20.4298</v>
      </c>
      <c r="Q1577">
        <v>20.4298</v>
      </c>
    </row>
    <row r="1578" spans="1:17" x14ac:dyDescent="0.25">
      <c r="A1578" s="1">
        <v>40646</v>
      </c>
      <c r="B1578">
        <v>34.140099999999997</v>
      </c>
      <c r="C1578">
        <v>24.263500000000001</v>
      </c>
      <c r="D1578">
        <v>19.675999999999998</v>
      </c>
      <c r="E1578">
        <v>15.168200000000001</v>
      </c>
      <c r="F1578">
        <v>11.9445</v>
      </c>
      <c r="G1578">
        <v>12.914</v>
      </c>
      <c r="H1578">
        <v>18.6675</v>
      </c>
      <c r="J1578" s="13">
        <v>40735</v>
      </c>
      <c r="K1578">
        <v>58.653399999999998</v>
      </c>
      <c r="L1578">
        <v>45.103299999999997</v>
      </c>
      <c r="M1578">
        <v>32.184899999999999</v>
      </c>
      <c r="N1578">
        <v>21.268599999999999</v>
      </c>
      <c r="O1578">
        <v>19.421099999999999</v>
      </c>
      <c r="P1578">
        <v>19.660599999999999</v>
      </c>
      <c r="Q1578">
        <v>19.660599999999999</v>
      </c>
    </row>
    <row r="1579" spans="1:17" x14ac:dyDescent="0.25">
      <c r="A1579" s="1">
        <v>40647</v>
      </c>
      <c r="B1579">
        <v>34.046100000000003</v>
      </c>
      <c r="C1579">
        <v>24.1661</v>
      </c>
      <c r="D1579">
        <v>19.415400000000002</v>
      </c>
      <c r="E1579">
        <v>14.808299999999999</v>
      </c>
      <c r="F1579">
        <v>11.575900000000001</v>
      </c>
      <c r="G1579">
        <v>12.172700000000001</v>
      </c>
      <c r="H1579">
        <v>12.3575</v>
      </c>
      <c r="J1579" s="13">
        <v>40736</v>
      </c>
      <c r="K1579">
        <v>65.202500000000001</v>
      </c>
      <c r="L1579">
        <v>49.969900000000003</v>
      </c>
      <c r="M1579">
        <v>33.6053</v>
      </c>
      <c r="N1579">
        <v>20.929400000000001</v>
      </c>
      <c r="O1579">
        <v>21.114599999999999</v>
      </c>
      <c r="P1579">
        <v>21.408300000000001</v>
      </c>
      <c r="Q1579">
        <v>21.408300000000001</v>
      </c>
    </row>
    <row r="1580" spans="1:17" x14ac:dyDescent="0.25">
      <c r="A1580" s="1">
        <v>40648</v>
      </c>
      <c r="B1580">
        <v>34.385800000000003</v>
      </c>
      <c r="C1580">
        <v>23.450600000000001</v>
      </c>
      <c r="D1580">
        <v>18.325299999999999</v>
      </c>
      <c r="E1580">
        <v>13.4194</v>
      </c>
      <c r="F1580">
        <v>10.3522</v>
      </c>
      <c r="G1580">
        <v>11.008100000000001</v>
      </c>
      <c r="H1580">
        <v>11.008100000000001</v>
      </c>
      <c r="J1580" s="13">
        <v>40737</v>
      </c>
      <c r="K1580">
        <v>54.593499999999999</v>
      </c>
      <c r="L1580">
        <v>54.593499999999999</v>
      </c>
      <c r="M1580">
        <v>35.147799999999997</v>
      </c>
      <c r="N1580">
        <v>20.7316</v>
      </c>
      <c r="O1580">
        <v>22.110199999999999</v>
      </c>
      <c r="P1580">
        <v>22.110199999999999</v>
      </c>
      <c r="Q1580">
        <v>22.110199999999999</v>
      </c>
    </row>
    <row r="1581" spans="1:17" x14ac:dyDescent="0.25">
      <c r="A1581" s="1">
        <v>40651</v>
      </c>
      <c r="B1581">
        <v>31.149899999999999</v>
      </c>
      <c r="C1581">
        <v>23.270399999999999</v>
      </c>
      <c r="D1581">
        <v>19.433199999999999</v>
      </c>
      <c r="E1581">
        <v>15.756500000000001</v>
      </c>
      <c r="F1581">
        <v>12.9178</v>
      </c>
      <c r="G1581">
        <v>12.135400000000001</v>
      </c>
      <c r="H1581">
        <v>15.8644</v>
      </c>
      <c r="J1581" s="13">
        <v>40738</v>
      </c>
      <c r="K1581">
        <v>53.327300000000001</v>
      </c>
      <c r="L1581">
        <v>53.327300000000001</v>
      </c>
      <c r="M1581">
        <v>46.0227</v>
      </c>
      <c r="N1581">
        <v>24.218</v>
      </c>
      <c r="O1581">
        <v>25.3369</v>
      </c>
      <c r="P1581">
        <v>25.3369</v>
      </c>
      <c r="Q1581">
        <v>25.3369</v>
      </c>
    </row>
    <row r="1582" spans="1:17" x14ac:dyDescent="0.25">
      <c r="A1582" s="1">
        <v>40652</v>
      </c>
      <c r="B1582">
        <v>30.200800000000001</v>
      </c>
      <c r="C1582">
        <v>22.138100000000001</v>
      </c>
      <c r="D1582">
        <v>18.305599999999998</v>
      </c>
      <c r="E1582">
        <v>14.646599999999999</v>
      </c>
      <c r="F1582">
        <v>11.8957</v>
      </c>
      <c r="G1582">
        <v>11.5892</v>
      </c>
      <c r="H1582">
        <v>14.377000000000001</v>
      </c>
      <c r="J1582" s="13">
        <v>40742</v>
      </c>
      <c r="K1582">
        <v>37.966200000000001</v>
      </c>
      <c r="L1582">
        <v>27.799199999999999</v>
      </c>
      <c r="M1582">
        <v>23.1264</v>
      </c>
      <c r="N1582">
        <v>18.582899999999999</v>
      </c>
      <c r="O1582">
        <v>15.054399999999999</v>
      </c>
      <c r="P1582">
        <v>14.460599999999999</v>
      </c>
      <c r="Q1582">
        <v>15.994199999999999</v>
      </c>
    </row>
    <row r="1583" spans="1:17" x14ac:dyDescent="0.25">
      <c r="A1583" s="1">
        <v>40653</v>
      </c>
      <c r="B1583">
        <v>29.3032</v>
      </c>
      <c r="C1583">
        <v>21.273099999999999</v>
      </c>
      <c r="D1583">
        <v>17.596699999999998</v>
      </c>
      <c r="E1583">
        <v>14.108700000000001</v>
      </c>
      <c r="F1583">
        <v>11.590400000000001</v>
      </c>
      <c r="G1583">
        <v>11.5237</v>
      </c>
      <c r="H1583">
        <v>13.7753</v>
      </c>
      <c r="J1583" s="13">
        <v>40743</v>
      </c>
      <c r="K1583">
        <v>36.627699999999997</v>
      </c>
      <c r="L1583">
        <v>26.2531</v>
      </c>
      <c r="M1583">
        <v>21.416599999999999</v>
      </c>
      <c r="N1583">
        <v>16.676600000000001</v>
      </c>
      <c r="O1583">
        <v>13.228999999999999</v>
      </c>
      <c r="P1583">
        <v>13.833600000000001</v>
      </c>
      <c r="Q1583">
        <v>15.0741</v>
      </c>
    </row>
    <row r="1584" spans="1:17" x14ac:dyDescent="0.25">
      <c r="A1584" s="1">
        <v>40654</v>
      </c>
      <c r="B1584">
        <v>29.079000000000001</v>
      </c>
      <c r="C1584">
        <v>20.831399999999999</v>
      </c>
      <c r="D1584">
        <v>17.113600000000002</v>
      </c>
      <c r="E1584">
        <v>13.631399999999999</v>
      </c>
      <c r="F1584">
        <v>11.2864</v>
      </c>
      <c r="G1584">
        <v>11.609</v>
      </c>
      <c r="H1584">
        <v>15.940300000000001</v>
      </c>
      <c r="J1584" s="13">
        <v>40744</v>
      </c>
      <c r="K1584">
        <v>35.746899999999997</v>
      </c>
      <c r="L1584">
        <v>25.810400000000001</v>
      </c>
      <c r="M1584">
        <v>21.0288</v>
      </c>
      <c r="N1584">
        <v>16.315200000000001</v>
      </c>
      <c r="O1584">
        <v>13.195499999999999</v>
      </c>
      <c r="P1584">
        <v>14.366199999999999</v>
      </c>
      <c r="Q1584">
        <v>20.273800000000001</v>
      </c>
    </row>
    <row r="1585" spans="1:17" x14ac:dyDescent="0.25">
      <c r="A1585" s="1">
        <v>40658</v>
      </c>
      <c r="B1585">
        <v>29.925999999999998</v>
      </c>
      <c r="C1585">
        <v>21.2989</v>
      </c>
      <c r="D1585">
        <v>17.524100000000001</v>
      </c>
      <c r="E1585">
        <v>13.9724</v>
      </c>
      <c r="F1585">
        <v>11.578200000000001</v>
      </c>
      <c r="G1585">
        <v>11.980700000000001</v>
      </c>
      <c r="H1585">
        <v>16.5639</v>
      </c>
      <c r="J1585" s="13">
        <v>40745</v>
      </c>
      <c r="K1585">
        <v>34.634300000000003</v>
      </c>
      <c r="L1585">
        <v>24.816099999999999</v>
      </c>
      <c r="M1585">
        <v>20.136600000000001</v>
      </c>
      <c r="N1585">
        <v>15.5457</v>
      </c>
      <c r="O1585">
        <v>12.730700000000001</v>
      </c>
      <c r="P1585">
        <v>14.3706</v>
      </c>
      <c r="Q1585">
        <v>17.315999999999999</v>
      </c>
    </row>
    <row r="1586" spans="1:17" x14ac:dyDescent="0.25">
      <c r="A1586" s="1">
        <v>40659</v>
      </c>
      <c r="B1586">
        <v>29.6953</v>
      </c>
      <c r="C1586">
        <v>20.954599999999999</v>
      </c>
      <c r="D1586">
        <v>17.097799999999999</v>
      </c>
      <c r="E1586">
        <v>13.584</v>
      </c>
      <c r="F1586">
        <v>11.4688</v>
      </c>
      <c r="G1586">
        <v>12.2537</v>
      </c>
      <c r="H1586">
        <v>17.923999999999999</v>
      </c>
      <c r="J1586" s="13">
        <v>40746</v>
      </c>
      <c r="K1586">
        <v>35.253700000000002</v>
      </c>
      <c r="L1586">
        <v>24.505600000000001</v>
      </c>
      <c r="M1586">
        <v>19.724599999999999</v>
      </c>
      <c r="N1586">
        <v>15.2819</v>
      </c>
      <c r="O1586">
        <v>12.6591</v>
      </c>
      <c r="P1586">
        <v>14.4695</v>
      </c>
      <c r="Q1586">
        <v>15.7753</v>
      </c>
    </row>
    <row r="1587" spans="1:17" x14ac:dyDescent="0.25">
      <c r="A1587" s="1">
        <v>40660</v>
      </c>
      <c r="B1587">
        <v>29.736999999999998</v>
      </c>
      <c r="C1587">
        <v>21.216899999999999</v>
      </c>
      <c r="D1587">
        <v>17.374400000000001</v>
      </c>
      <c r="E1587">
        <v>13.8316</v>
      </c>
      <c r="F1587">
        <v>11.6196</v>
      </c>
      <c r="G1587">
        <v>12.256399999999999</v>
      </c>
      <c r="H1587">
        <v>17.6325</v>
      </c>
      <c r="J1587" s="13">
        <v>40749</v>
      </c>
      <c r="K1587">
        <v>37.131799999999998</v>
      </c>
      <c r="L1587">
        <v>26.5242</v>
      </c>
      <c r="M1587">
        <v>21.7559</v>
      </c>
      <c r="N1587">
        <v>17.202200000000001</v>
      </c>
      <c r="O1587">
        <v>14.0259</v>
      </c>
      <c r="P1587">
        <v>14.034599999999999</v>
      </c>
      <c r="Q1587">
        <v>14.1394</v>
      </c>
    </row>
    <row r="1588" spans="1:17" x14ac:dyDescent="0.25">
      <c r="A1588" s="1">
        <v>40661</v>
      </c>
      <c r="B1588">
        <v>28.888999999999999</v>
      </c>
      <c r="C1588">
        <v>20.238700000000001</v>
      </c>
      <c r="D1588">
        <v>16.488700000000001</v>
      </c>
      <c r="E1588">
        <v>13.1434</v>
      </c>
      <c r="F1588">
        <v>11.140700000000001</v>
      </c>
      <c r="G1588">
        <v>12.032299999999999</v>
      </c>
      <c r="H1588">
        <v>17.328299999999999</v>
      </c>
      <c r="J1588" s="13">
        <v>40750</v>
      </c>
      <c r="K1588">
        <v>38.1813</v>
      </c>
      <c r="L1588">
        <v>27.7577</v>
      </c>
      <c r="M1588">
        <v>22.72</v>
      </c>
      <c r="N1588">
        <v>17.791399999999999</v>
      </c>
      <c r="O1588">
        <v>14.3772</v>
      </c>
      <c r="P1588">
        <v>14.7758</v>
      </c>
      <c r="Q1588">
        <v>14.962400000000001</v>
      </c>
    </row>
    <row r="1589" spans="1:17" x14ac:dyDescent="0.25">
      <c r="A1589" s="1">
        <v>40662</v>
      </c>
      <c r="B1589">
        <v>29.6191</v>
      </c>
      <c r="C1589">
        <v>20.470700000000001</v>
      </c>
      <c r="D1589">
        <v>16.5273</v>
      </c>
      <c r="E1589">
        <v>13.1144</v>
      </c>
      <c r="F1589">
        <v>11.112299999999999</v>
      </c>
      <c r="G1589">
        <v>12.079700000000001</v>
      </c>
      <c r="H1589">
        <v>13.466200000000001</v>
      </c>
      <c r="J1589" s="13">
        <v>40751</v>
      </c>
      <c r="K1589">
        <v>41.658200000000001</v>
      </c>
      <c r="L1589">
        <v>30.613800000000001</v>
      </c>
      <c r="M1589">
        <v>25.5367</v>
      </c>
      <c r="N1589">
        <v>20.6845</v>
      </c>
      <c r="O1589">
        <v>16.8996</v>
      </c>
      <c r="P1589">
        <v>16.418800000000001</v>
      </c>
      <c r="Q1589">
        <v>17.260899999999999</v>
      </c>
    </row>
    <row r="1590" spans="1:17" x14ac:dyDescent="0.25">
      <c r="A1590" s="1">
        <v>40665</v>
      </c>
      <c r="B1590">
        <v>30.638200000000001</v>
      </c>
      <c r="C1590">
        <v>21.215</v>
      </c>
      <c r="D1590">
        <v>17.244299999999999</v>
      </c>
      <c r="E1590">
        <v>13.7462</v>
      </c>
      <c r="F1590">
        <v>11.7027</v>
      </c>
      <c r="G1590">
        <v>12.6404</v>
      </c>
      <c r="H1590">
        <v>19.268799999999999</v>
      </c>
      <c r="J1590" s="13">
        <v>40752</v>
      </c>
      <c r="K1590">
        <v>41.703499999999998</v>
      </c>
      <c r="L1590">
        <v>31.139700000000001</v>
      </c>
      <c r="M1590">
        <v>25.917100000000001</v>
      </c>
      <c r="N1590">
        <v>20.830400000000001</v>
      </c>
      <c r="O1590">
        <v>16.934799999999999</v>
      </c>
      <c r="P1590">
        <v>16.412600000000001</v>
      </c>
      <c r="Q1590">
        <v>16.684899999999999</v>
      </c>
    </row>
    <row r="1591" spans="1:17" x14ac:dyDescent="0.25">
      <c r="A1591" s="1">
        <v>40666</v>
      </c>
      <c r="B1591">
        <v>31.894500000000001</v>
      </c>
      <c r="C1591">
        <v>22.7453</v>
      </c>
      <c r="D1591">
        <v>18.6677</v>
      </c>
      <c r="E1591">
        <v>15.0192</v>
      </c>
      <c r="F1591">
        <v>12.617599999999999</v>
      </c>
      <c r="G1591">
        <v>12.699199999999999</v>
      </c>
      <c r="H1591">
        <v>13.8284</v>
      </c>
      <c r="J1591" s="13">
        <v>40753</v>
      </c>
      <c r="K1591">
        <v>46.229399999999998</v>
      </c>
      <c r="L1591">
        <v>34.685000000000002</v>
      </c>
      <c r="M1591">
        <v>28.843499999999999</v>
      </c>
      <c r="N1591">
        <v>23.087900000000001</v>
      </c>
      <c r="O1591">
        <v>18.509699999999999</v>
      </c>
      <c r="P1591">
        <v>17.253799999999998</v>
      </c>
      <c r="Q1591">
        <v>17.835100000000001</v>
      </c>
    </row>
    <row r="1592" spans="1:17" x14ac:dyDescent="0.25">
      <c r="A1592" s="1">
        <v>40667</v>
      </c>
      <c r="B1592">
        <v>32.106999999999999</v>
      </c>
      <c r="C1592">
        <v>22.706499999999998</v>
      </c>
      <c r="D1592">
        <v>18.488399999999999</v>
      </c>
      <c r="E1592">
        <v>14.7041</v>
      </c>
      <c r="F1592">
        <v>12.2234</v>
      </c>
      <c r="G1592">
        <v>12.7624</v>
      </c>
      <c r="H1592">
        <v>15.0892</v>
      </c>
      <c r="J1592" s="13">
        <v>40756</v>
      </c>
      <c r="K1592">
        <v>45.131900000000002</v>
      </c>
      <c r="L1592">
        <v>34.087800000000001</v>
      </c>
      <c r="M1592">
        <v>28.777799999999999</v>
      </c>
      <c r="N1592">
        <v>23.5288</v>
      </c>
      <c r="O1592">
        <v>19.478999999999999</v>
      </c>
      <c r="P1592">
        <v>19.168900000000001</v>
      </c>
      <c r="Q1592">
        <v>20.793600000000001</v>
      </c>
    </row>
    <row r="1593" spans="1:17" x14ac:dyDescent="0.25">
      <c r="A1593" s="1">
        <v>40668</v>
      </c>
      <c r="B1593">
        <v>31.791899999999998</v>
      </c>
      <c r="C1593">
        <v>22.785599999999999</v>
      </c>
      <c r="D1593">
        <v>18.663399999999999</v>
      </c>
      <c r="E1593">
        <v>14.906000000000001</v>
      </c>
      <c r="F1593">
        <v>12.4649</v>
      </c>
      <c r="G1593">
        <v>13.042299999999999</v>
      </c>
      <c r="H1593">
        <v>17.839200000000002</v>
      </c>
      <c r="J1593" s="13">
        <v>40757</v>
      </c>
      <c r="K1593">
        <v>44.700099999999999</v>
      </c>
      <c r="L1593">
        <v>33.773299999999999</v>
      </c>
      <c r="M1593">
        <v>28.517800000000001</v>
      </c>
      <c r="N1593">
        <v>23.350100000000001</v>
      </c>
      <c r="O1593">
        <v>19.569099999999999</v>
      </c>
      <c r="P1593">
        <v>19.832100000000001</v>
      </c>
      <c r="Q1593">
        <v>22.635899999999999</v>
      </c>
    </row>
    <row r="1594" spans="1:17" x14ac:dyDescent="0.25">
      <c r="A1594" s="1">
        <v>40669</v>
      </c>
      <c r="B1594">
        <v>33.006300000000003</v>
      </c>
      <c r="C1594">
        <v>24.364699999999999</v>
      </c>
      <c r="D1594">
        <v>20.1569</v>
      </c>
      <c r="E1594">
        <v>16.180700000000002</v>
      </c>
      <c r="F1594">
        <v>13.259399999999999</v>
      </c>
      <c r="G1594">
        <v>12.963800000000001</v>
      </c>
      <c r="H1594">
        <v>13.1402</v>
      </c>
      <c r="J1594" s="13">
        <v>40758</v>
      </c>
      <c r="K1594">
        <v>46.069299999999998</v>
      </c>
      <c r="L1594">
        <v>33.713700000000003</v>
      </c>
      <c r="M1594">
        <v>28.058199999999999</v>
      </c>
      <c r="N1594">
        <v>22.685099999999998</v>
      </c>
      <c r="O1594">
        <v>19.05</v>
      </c>
      <c r="P1594">
        <v>20.063700000000001</v>
      </c>
      <c r="Q1594">
        <v>23.683800000000002</v>
      </c>
    </row>
    <row r="1595" spans="1:17" x14ac:dyDescent="0.25">
      <c r="A1595" s="1">
        <v>40672</v>
      </c>
      <c r="B1595">
        <v>32.213799999999999</v>
      </c>
      <c r="C1595">
        <v>23.0931</v>
      </c>
      <c r="D1595">
        <v>18.767700000000001</v>
      </c>
      <c r="E1595">
        <v>14.6073</v>
      </c>
      <c r="F1595">
        <v>11.905200000000001</v>
      </c>
      <c r="G1595">
        <v>12.9954</v>
      </c>
      <c r="H1595">
        <v>15.8649</v>
      </c>
      <c r="J1595" s="13">
        <v>40759</v>
      </c>
      <c r="K1595">
        <v>52.177500000000002</v>
      </c>
      <c r="L1595">
        <v>40.113</v>
      </c>
      <c r="M1595">
        <v>34.336199999999998</v>
      </c>
      <c r="N1595">
        <v>28.605499999999999</v>
      </c>
      <c r="O1595">
        <v>24.123799999999999</v>
      </c>
      <c r="P1595">
        <v>23.2163</v>
      </c>
      <c r="Q1595">
        <v>29.165400000000002</v>
      </c>
    </row>
    <row r="1596" spans="1:17" x14ac:dyDescent="0.25">
      <c r="A1596" s="1">
        <v>40673</v>
      </c>
      <c r="B1596">
        <v>31.7273</v>
      </c>
      <c r="C1596">
        <v>22.246600000000001</v>
      </c>
      <c r="D1596">
        <v>17.839200000000002</v>
      </c>
      <c r="E1596">
        <v>13.699199999999999</v>
      </c>
      <c r="F1596">
        <v>11.257999999999999</v>
      </c>
      <c r="G1596">
        <v>12.9331</v>
      </c>
      <c r="H1596">
        <v>15.315799999999999</v>
      </c>
      <c r="J1596" s="13">
        <v>40760</v>
      </c>
      <c r="K1596">
        <v>59.622700000000002</v>
      </c>
      <c r="L1596">
        <v>45.732700000000001</v>
      </c>
      <c r="M1596">
        <v>38.845599999999997</v>
      </c>
      <c r="N1596">
        <v>31.7988</v>
      </c>
      <c r="O1596">
        <v>26.106999999999999</v>
      </c>
      <c r="P1596">
        <v>24.4907</v>
      </c>
      <c r="Q1596">
        <v>30.830300000000001</v>
      </c>
    </row>
    <row r="1597" spans="1:17" x14ac:dyDescent="0.25">
      <c r="A1597" s="1">
        <v>40674</v>
      </c>
      <c r="B1597">
        <v>32.435400000000001</v>
      </c>
      <c r="C1597">
        <v>23.3169</v>
      </c>
      <c r="D1597">
        <v>18.945499999999999</v>
      </c>
      <c r="E1597">
        <v>14.8385</v>
      </c>
      <c r="F1597">
        <v>12.226900000000001</v>
      </c>
      <c r="G1597">
        <v>13.3041</v>
      </c>
      <c r="H1597">
        <v>18.435300000000002</v>
      </c>
      <c r="J1597" s="13">
        <v>40763</v>
      </c>
      <c r="K1597">
        <v>79.904399999999995</v>
      </c>
      <c r="L1597">
        <v>66.355999999999995</v>
      </c>
      <c r="M1597">
        <v>58.757199999999997</v>
      </c>
      <c r="N1597">
        <v>50.701599999999999</v>
      </c>
      <c r="O1597">
        <v>43.189399999999999</v>
      </c>
      <c r="P1597">
        <v>37.806899999999999</v>
      </c>
      <c r="Q1597">
        <v>40.666499999999999</v>
      </c>
    </row>
    <row r="1598" spans="1:17" x14ac:dyDescent="0.25">
      <c r="A1598" s="1">
        <v>40675</v>
      </c>
      <c r="B1598">
        <v>31.9499</v>
      </c>
      <c r="C1598">
        <v>22.512</v>
      </c>
      <c r="D1598">
        <v>18.185600000000001</v>
      </c>
      <c r="E1598">
        <v>14.1005</v>
      </c>
      <c r="F1598">
        <v>11.6289</v>
      </c>
      <c r="G1598">
        <v>13.212300000000001</v>
      </c>
      <c r="H1598">
        <v>15.454499999999999</v>
      </c>
      <c r="J1598" s="13">
        <v>40764</v>
      </c>
      <c r="K1598">
        <v>74.065399999999997</v>
      </c>
      <c r="L1598">
        <v>56.291200000000003</v>
      </c>
      <c r="M1598">
        <v>47.064300000000003</v>
      </c>
      <c r="N1598">
        <v>37.783900000000003</v>
      </c>
      <c r="O1598">
        <v>30.480499999999999</v>
      </c>
      <c r="P1598">
        <v>28.795300000000001</v>
      </c>
      <c r="Q1598">
        <v>34.456400000000002</v>
      </c>
    </row>
    <row r="1599" spans="1:17" x14ac:dyDescent="0.25">
      <c r="A1599" s="1">
        <v>40676</v>
      </c>
      <c r="B1599">
        <v>33.391599999999997</v>
      </c>
      <c r="C1599">
        <v>23.352399999999999</v>
      </c>
      <c r="D1599">
        <v>18.744499999999999</v>
      </c>
      <c r="E1599">
        <v>14.396699999999999</v>
      </c>
      <c r="F1599">
        <v>11.8354</v>
      </c>
      <c r="G1599">
        <v>13.629200000000001</v>
      </c>
      <c r="H1599">
        <v>19.220400000000001</v>
      </c>
      <c r="J1599" s="13">
        <v>40765</v>
      </c>
      <c r="K1599">
        <v>81.261799999999994</v>
      </c>
      <c r="L1599">
        <v>63.125300000000003</v>
      </c>
      <c r="M1599">
        <v>53.447899999999997</v>
      </c>
      <c r="N1599">
        <v>43.665500000000002</v>
      </c>
      <c r="O1599">
        <v>35.687100000000001</v>
      </c>
      <c r="P1599">
        <v>32.520299999999999</v>
      </c>
      <c r="Q1599">
        <v>44.783000000000001</v>
      </c>
    </row>
    <row r="1600" spans="1:17" x14ac:dyDescent="0.25">
      <c r="A1600" s="1">
        <v>40679</v>
      </c>
      <c r="B1600">
        <v>34.515900000000002</v>
      </c>
      <c r="C1600">
        <v>24.456600000000002</v>
      </c>
      <c r="D1600">
        <v>19.696400000000001</v>
      </c>
      <c r="E1600">
        <v>15.2888</v>
      </c>
      <c r="F1600">
        <v>12.5535</v>
      </c>
      <c r="G1600">
        <v>13.888199999999999</v>
      </c>
      <c r="H1600">
        <v>15.9955</v>
      </c>
      <c r="J1600" s="13">
        <v>40766</v>
      </c>
      <c r="K1600">
        <v>79.833500000000001</v>
      </c>
      <c r="L1600">
        <v>62.226900000000001</v>
      </c>
      <c r="M1600">
        <v>53.423900000000003</v>
      </c>
      <c r="N1600">
        <v>44.624000000000002</v>
      </c>
      <c r="O1600">
        <v>37.596800000000002</v>
      </c>
      <c r="P1600">
        <v>35.093899999999998</v>
      </c>
      <c r="Q1600">
        <v>45.295699999999997</v>
      </c>
    </row>
    <row r="1601" spans="1:17" x14ac:dyDescent="0.25">
      <c r="A1601" s="1">
        <v>40680</v>
      </c>
      <c r="B1601">
        <v>34.986600000000003</v>
      </c>
      <c r="C1601">
        <v>24.888999999999999</v>
      </c>
      <c r="D1601">
        <v>20.0748</v>
      </c>
      <c r="E1601">
        <v>15.592599999999999</v>
      </c>
      <c r="F1601">
        <v>12.8033</v>
      </c>
      <c r="G1601">
        <v>14.3141</v>
      </c>
      <c r="H1601">
        <v>16.5703</v>
      </c>
      <c r="J1601" s="13">
        <v>40767</v>
      </c>
      <c r="K1601">
        <v>72.858999999999995</v>
      </c>
      <c r="L1601">
        <v>54.6798</v>
      </c>
      <c r="M1601">
        <v>46.351500000000001</v>
      </c>
      <c r="N1601">
        <v>37.887599999999999</v>
      </c>
      <c r="O1601">
        <v>31.1768</v>
      </c>
      <c r="P1601">
        <v>31.3111</v>
      </c>
      <c r="Q1601">
        <v>42.360500000000002</v>
      </c>
    </row>
    <row r="1602" spans="1:17" x14ac:dyDescent="0.25">
      <c r="A1602" s="1">
        <v>40681</v>
      </c>
      <c r="B1602">
        <v>34.259</v>
      </c>
      <c r="C1602">
        <v>23.5443</v>
      </c>
      <c r="D1602">
        <v>18.79</v>
      </c>
      <c r="E1602">
        <v>14.323</v>
      </c>
      <c r="F1602">
        <v>11.91</v>
      </c>
      <c r="G1602">
        <v>14.654999999999999</v>
      </c>
      <c r="H1602">
        <v>17.9818</v>
      </c>
      <c r="J1602" s="13">
        <v>40770</v>
      </c>
      <c r="K1602">
        <v>84.350999999999999</v>
      </c>
      <c r="L1602">
        <v>53.413200000000003</v>
      </c>
      <c r="M1602">
        <v>41.648600000000002</v>
      </c>
      <c r="N1602">
        <v>31.087700000000002</v>
      </c>
      <c r="O1602">
        <v>26.035299999999999</v>
      </c>
      <c r="P1602">
        <v>36.1858</v>
      </c>
      <c r="Q1602">
        <v>37.304699999999997</v>
      </c>
    </row>
    <row r="1603" spans="1:17" x14ac:dyDescent="0.25">
      <c r="A1603" s="1">
        <v>40682</v>
      </c>
      <c r="B1603">
        <v>35.068300000000001</v>
      </c>
      <c r="C1603">
        <v>23.563700000000001</v>
      </c>
      <c r="D1603">
        <v>18.286200000000001</v>
      </c>
      <c r="E1603">
        <v>13.5092</v>
      </c>
      <c r="F1603">
        <v>11.279299999999999</v>
      </c>
      <c r="G1603">
        <v>14.7136</v>
      </c>
      <c r="H1603">
        <v>15.0304</v>
      </c>
      <c r="J1603" s="13">
        <v>40771</v>
      </c>
      <c r="K1603">
        <v>93.963899999999995</v>
      </c>
      <c r="L1603">
        <v>59.275599999999997</v>
      </c>
      <c r="M1603">
        <v>45.435400000000001</v>
      </c>
      <c r="N1603">
        <v>34.397599999999997</v>
      </c>
      <c r="O1603">
        <v>31.003399999999999</v>
      </c>
      <c r="P1603">
        <v>36.7759</v>
      </c>
      <c r="Q1603">
        <v>36.7759</v>
      </c>
    </row>
    <row r="1604" spans="1:17" x14ac:dyDescent="0.25">
      <c r="A1604" s="1">
        <v>40683</v>
      </c>
      <c r="B1604">
        <v>36.823599999999999</v>
      </c>
      <c r="C1604">
        <v>24.354900000000001</v>
      </c>
      <c r="D1604">
        <v>18.453800000000001</v>
      </c>
      <c r="E1604">
        <v>13.1873</v>
      </c>
      <c r="F1604">
        <v>10.857200000000001</v>
      </c>
      <c r="G1604">
        <v>14.3668</v>
      </c>
      <c r="H1604">
        <v>14.367800000000001</v>
      </c>
      <c r="J1604" s="13">
        <v>40772</v>
      </c>
      <c r="K1604">
        <v>88.525899999999993</v>
      </c>
      <c r="L1604">
        <v>61.013500000000001</v>
      </c>
      <c r="M1604">
        <v>43.642099999999999</v>
      </c>
      <c r="N1604">
        <v>30.423400000000001</v>
      </c>
      <c r="O1604">
        <v>30.687899999999999</v>
      </c>
      <c r="P1604">
        <v>32.891399999999997</v>
      </c>
      <c r="Q1604">
        <v>32.891399999999997</v>
      </c>
    </row>
    <row r="1605" spans="1:17" x14ac:dyDescent="0.25">
      <c r="A1605" s="1">
        <v>40686</v>
      </c>
      <c r="B1605">
        <v>30.181699999999999</v>
      </c>
      <c r="C1605">
        <v>22.343</v>
      </c>
      <c r="D1605">
        <v>18.6996</v>
      </c>
      <c r="E1605">
        <v>15.251899999999999</v>
      </c>
      <c r="F1605">
        <v>12.7255</v>
      </c>
      <c r="G1605">
        <v>12.5494</v>
      </c>
      <c r="H1605">
        <v>14.1761</v>
      </c>
      <c r="J1605" s="13">
        <v>40773</v>
      </c>
      <c r="K1605">
        <v>123.0324</v>
      </c>
      <c r="L1605">
        <v>92.9589</v>
      </c>
      <c r="M1605">
        <v>70.190399999999997</v>
      </c>
      <c r="N1605">
        <v>50.5441</v>
      </c>
      <c r="O1605">
        <v>49.024999999999999</v>
      </c>
      <c r="P1605">
        <v>69.073599999999999</v>
      </c>
      <c r="Q1605">
        <v>70.488399999999999</v>
      </c>
    </row>
    <row r="1606" spans="1:17" x14ac:dyDescent="0.25">
      <c r="A1606" s="1">
        <v>40687</v>
      </c>
      <c r="B1606">
        <v>29.657599999999999</v>
      </c>
      <c r="C1606">
        <v>22.4497</v>
      </c>
      <c r="D1606">
        <v>18.857700000000001</v>
      </c>
      <c r="E1606">
        <v>15.380800000000001</v>
      </c>
      <c r="F1606">
        <v>12.811500000000001</v>
      </c>
      <c r="G1606">
        <v>12.527799999999999</v>
      </c>
      <c r="H1606">
        <v>14.108700000000001</v>
      </c>
      <c r="J1606" s="13">
        <v>40777</v>
      </c>
      <c r="K1606">
        <v>59.020299999999999</v>
      </c>
      <c r="L1606">
        <v>47.398000000000003</v>
      </c>
      <c r="M1606">
        <v>41.572600000000001</v>
      </c>
      <c r="N1606">
        <v>35.931399999999996</v>
      </c>
      <c r="O1606">
        <v>30.926600000000001</v>
      </c>
      <c r="P1606">
        <v>27.387899999999998</v>
      </c>
      <c r="Q1606">
        <v>28.063300000000002</v>
      </c>
    </row>
    <row r="1607" spans="1:17" x14ac:dyDescent="0.25">
      <c r="A1607" s="1">
        <v>40688</v>
      </c>
      <c r="B1607">
        <v>29.452200000000001</v>
      </c>
      <c r="C1607">
        <v>22.116199999999999</v>
      </c>
      <c r="D1607">
        <v>18.544699999999999</v>
      </c>
      <c r="E1607">
        <v>15.1081</v>
      </c>
      <c r="F1607">
        <v>12.6472</v>
      </c>
      <c r="G1607">
        <v>12.6747</v>
      </c>
      <c r="H1607">
        <v>14.4734</v>
      </c>
      <c r="J1607" s="13">
        <v>40778</v>
      </c>
      <c r="K1607">
        <v>55.673200000000001</v>
      </c>
      <c r="L1607">
        <v>44.141500000000001</v>
      </c>
      <c r="M1607">
        <v>38.385199999999998</v>
      </c>
      <c r="N1607">
        <v>32.756799999999998</v>
      </c>
      <c r="O1607">
        <v>27.887</v>
      </c>
      <c r="P1607">
        <v>24.921399999999998</v>
      </c>
      <c r="Q1607">
        <v>28.3475</v>
      </c>
    </row>
    <row r="1608" spans="1:17" x14ac:dyDescent="0.25">
      <c r="A1608" s="1">
        <v>40689</v>
      </c>
      <c r="B1608">
        <v>29.473500000000001</v>
      </c>
      <c r="C1608">
        <v>21.383199999999999</v>
      </c>
      <c r="D1608">
        <v>17.6662</v>
      </c>
      <c r="E1608">
        <v>14.241199999999999</v>
      </c>
      <c r="F1608">
        <v>12.025399999999999</v>
      </c>
      <c r="G1608">
        <v>12.4771</v>
      </c>
      <c r="H1608">
        <v>13.979799999999999</v>
      </c>
      <c r="J1608" s="13">
        <v>40779</v>
      </c>
      <c r="K1608">
        <v>55.285400000000003</v>
      </c>
      <c r="L1608">
        <v>43.3369</v>
      </c>
      <c r="M1608">
        <v>37.513399999999997</v>
      </c>
      <c r="N1608">
        <v>31.848400000000002</v>
      </c>
      <c r="O1608">
        <v>26.967300000000002</v>
      </c>
      <c r="P1608">
        <v>24.068200000000001</v>
      </c>
      <c r="Q1608">
        <v>27.794699999999999</v>
      </c>
    </row>
    <row r="1609" spans="1:17" x14ac:dyDescent="0.25">
      <c r="A1609" s="1">
        <v>40690</v>
      </c>
      <c r="B1609">
        <v>29.4602</v>
      </c>
      <c r="C1609">
        <v>21.2637</v>
      </c>
      <c r="D1609">
        <v>17.578099999999999</v>
      </c>
      <c r="E1609">
        <v>14.201700000000001</v>
      </c>
      <c r="F1609">
        <v>12.0768</v>
      </c>
      <c r="G1609">
        <v>12.644600000000001</v>
      </c>
      <c r="H1609">
        <v>13.9992</v>
      </c>
      <c r="J1609" s="13">
        <v>40780</v>
      </c>
      <c r="K1609">
        <v>56.931800000000003</v>
      </c>
      <c r="L1609">
        <v>45.887</v>
      </c>
      <c r="M1609">
        <v>40.199199999999998</v>
      </c>
      <c r="N1609">
        <v>34.5306</v>
      </c>
      <c r="O1609">
        <v>29.471499999999999</v>
      </c>
      <c r="P1609">
        <v>26.111699999999999</v>
      </c>
      <c r="Q1609">
        <v>28.592600000000001</v>
      </c>
    </row>
    <row r="1610" spans="1:17" x14ac:dyDescent="0.25">
      <c r="A1610" s="1">
        <v>40694</v>
      </c>
      <c r="B1610">
        <v>30.219799999999999</v>
      </c>
      <c r="C1610">
        <v>21.366399999999999</v>
      </c>
      <c r="D1610">
        <v>17.5228</v>
      </c>
      <c r="E1610">
        <v>14.0052</v>
      </c>
      <c r="F1610">
        <v>11.8706</v>
      </c>
      <c r="G1610">
        <v>12.6564</v>
      </c>
      <c r="H1610">
        <v>15.766999999999999</v>
      </c>
      <c r="J1610" s="13">
        <v>40781</v>
      </c>
      <c r="K1610">
        <v>54.835299999999997</v>
      </c>
      <c r="L1610">
        <v>43.939700000000002</v>
      </c>
      <c r="M1610">
        <v>38.092799999999997</v>
      </c>
      <c r="N1610">
        <v>32.168300000000002</v>
      </c>
      <c r="O1610">
        <v>27.006399999999999</v>
      </c>
      <c r="P1610">
        <v>24.116900000000001</v>
      </c>
      <c r="Q1610">
        <v>28.702500000000001</v>
      </c>
    </row>
    <row r="1611" spans="1:17" x14ac:dyDescent="0.25">
      <c r="A1611" s="1">
        <v>40695</v>
      </c>
      <c r="B1611">
        <v>31.155799999999999</v>
      </c>
      <c r="C1611">
        <v>22.888400000000001</v>
      </c>
      <c r="D1611">
        <v>19.023099999999999</v>
      </c>
      <c r="E1611">
        <v>15.427199999999999</v>
      </c>
      <c r="F1611">
        <v>12.962999999999999</v>
      </c>
      <c r="G1611">
        <v>13.105399999999999</v>
      </c>
      <c r="H1611">
        <v>16.153199999999998</v>
      </c>
      <c r="J1611" s="13">
        <v>40784</v>
      </c>
      <c r="K1611">
        <v>52.580500000000001</v>
      </c>
      <c r="L1611">
        <v>40.940800000000003</v>
      </c>
      <c r="M1611">
        <v>34.980699999999999</v>
      </c>
      <c r="N1611">
        <v>29.0198</v>
      </c>
      <c r="O1611">
        <v>24.157399999999999</v>
      </c>
      <c r="P1611">
        <v>22.423400000000001</v>
      </c>
      <c r="Q1611">
        <v>27.141300000000001</v>
      </c>
    </row>
    <row r="1612" spans="1:17" x14ac:dyDescent="0.25">
      <c r="A1612" s="1">
        <v>40696</v>
      </c>
      <c r="B1612">
        <v>31.2332</v>
      </c>
      <c r="C1612">
        <v>22.873699999999999</v>
      </c>
      <c r="D1612">
        <v>19.1433</v>
      </c>
      <c r="E1612">
        <v>15.5647</v>
      </c>
      <c r="F1612">
        <v>13.004899999999999</v>
      </c>
      <c r="G1612">
        <v>13.1282</v>
      </c>
      <c r="H1612">
        <v>15.462899999999999</v>
      </c>
      <c r="J1612" s="13">
        <v>40785</v>
      </c>
      <c r="K1612">
        <v>51.452100000000002</v>
      </c>
      <c r="L1612">
        <v>39.702800000000003</v>
      </c>
      <c r="M1612">
        <v>34.074199999999998</v>
      </c>
      <c r="N1612">
        <v>28.5517</v>
      </c>
      <c r="O1612">
        <v>24.065000000000001</v>
      </c>
      <c r="P1612">
        <v>22.342700000000001</v>
      </c>
      <c r="Q1612">
        <v>23.427499999999998</v>
      </c>
    </row>
    <row r="1613" spans="1:17" x14ac:dyDescent="0.25">
      <c r="A1613" s="1">
        <v>40697</v>
      </c>
      <c r="B1613">
        <v>30.6831</v>
      </c>
      <c r="C1613">
        <v>22.668199999999999</v>
      </c>
      <c r="D1613">
        <v>18.964500000000001</v>
      </c>
      <c r="E1613">
        <v>15.4504</v>
      </c>
      <c r="F1613">
        <v>13.025700000000001</v>
      </c>
      <c r="G1613">
        <v>13.405799999999999</v>
      </c>
      <c r="H1613">
        <v>17.362200000000001</v>
      </c>
      <c r="J1613" s="13">
        <v>40786</v>
      </c>
      <c r="K1613">
        <v>51.914200000000001</v>
      </c>
      <c r="L1613">
        <v>39.982500000000002</v>
      </c>
      <c r="M1613">
        <v>34.327100000000002</v>
      </c>
      <c r="N1613">
        <v>28.933199999999999</v>
      </c>
      <c r="O1613">
        <v>24.796500000000002</v>
      </c>
      <c r="P1613">
        <v>23.5154</v>
      </c>
      <c r="Q1613">
        <v>25.396599999999999</v>
      </c>
    </row>
    <row r="1614" spans="1:17" x14ac:dyDescent="0.25">
      <c r="A1614" s="1">
        <v>40700</v>
      </c>
      <c r="B1614">
        <v>30.888000000000002</v>
      </c>
      <c r="C1614">
        <v>22.965800000000002</v>
      </c>
      <c r="D1614">
        <v>19.3429</v>
      </c>
      <c r="E1614">
        <v>15.9536</v>
      </c>
      <c r="F1614">
        <v>13.5623</v>
      </c>
      <c r="G1614">
        <v>13.811400000000001</v>
      </c>
      <c r="H1614">
        <v>18.068200000000001</v>
      </c>
      <c r="J1614" s="13">
        <v>40787</v>
      </c>
      <c r="K1614">
        <v>52.318300000000001</v>
      </c>
      <c r="L1614">
        <v>39.308399999999999</v>
      </c>
      <c r="M1614">
        <v>33.567100000000003</v>
      </c>
      <c r="N1614">
        <v>27.951799999999999</v>
      </c>
      <c r="O1614">
        <v>23.3459</v>
      </c>
      <c r="P1614">
        <v>21.9465</v>
      </c>
      <c r="Q1614">
        <v>22.7898</v>
      </c>
    </row>
    <row r="1615" spans="1:17" x14ac:dyDescent="0.25">
      <c r="A1615" s="1">
        <v>40701</v>
      </c>
      <c r="B1615">
        <v>30.845300000000002</v>
      </c>
      <c r="C1615">
        <v>22.5137</v>
      </c>
      <c r="D1615">
        <v>18.888000000000002</v>
      </c>
      <c r="E1615">
        <v>15.494199999999999</v>
      </c>
      <c r="F1615">
        <v>13.1311</v>
      </c>
      <c r="G1615">
        <v>13.599399999999999</v>
      </c>
      <c r="H1615">
        <v>15.777200000000001</v>
      </c>
      <c r="J1615" s="13">
        <v>40788</v>
      </c>
      <c r="K1615">
        <v>54.745899999999999</v>
      </c>
      <c r="L1615">
        <v>42.075800000000001</v>
      </c>
      <c r="M1615">
        <v>36.077199999999998</v>
      </c>
      <c r="N1615">
        <v>30.3142</v>
      </c>
      <c r="O1615">
        <v>25.818200000000001</v>
      </c>
      <c r="P1615">
        <v>24.604800000000001</v>
      </c>
      <c r="Q1615">
        <v>26.740500000000001</v>
      </c>
    </row>
    <row r="1616" spans="1:17" x14ac:dyDescent="0.25">
      <c r="A1616" s="1">
        <v>40702</v>
      </c>
      <c r="B1616">
        <v>31.135300000000001</v>
      </c>
      <c r="C1616">
        <v>23.0626</v>
      </c>
      <c r="D1616">
        <v>19.453199999999999</v>
      </c>
      <c r="E1616">
        <v>16.149899999999999</v>
      </c>
      <c r="F1616">
        <v>13.924899999999999</v>
      </c>
      <c r="G1616">
        <v>14.292899999999999</v>
      </c>
      <c r="H1616">
        <v>16.941600000000001</v>
      </c>
      <c r="J1616" s="13">
        <v>40792</v>
      </c>
      <c r="K1616">
        <v>67.162400000000005</v>
      </c>
      <c r="L1616">
        <v>50.433</v>
      </c>
      <c r="M1616">
        <v>42.7637</v>
      </c>
      <c r="N1616">
        <v>35.610999999999997</v>
      </c>
      <c r="O1616">
        <v>30.391200000000001</v>
      </c>
      <c r="P1616">
        <v>29.452500000000001</v>
      </c>
      <c r="Q1616">
        <v>33.918300000000002</v>
      </c>
    </row>
    <row r="1617" spans="1:17" x14ac:dyDescent="0.25">
      <c r="A1617" s="1">
        <v>40703</v>
      </c>
      <c r="B1617">
        <v>31.1859</v>
      </c>
      <c r="C1617">
        <v>22.634</v>
      </c>
      <c r="D1617">
        <v>18.774100000000001</v>
      </c>
      <c r="E1617">
        <v>15.2361</v>
      </c>
      <c r="F1617">
        <v>12.964399999999999</v>
      </c>
      <c r="G1617">
        <v>13.9209</v>
      </c>
      <c r="H1617">
        <v>17.1463</v>
      </c>
      <c r="J1617" s="13">
        <v>40793</v>
      </c>
      <c r="K1617">
        <v>63.3645</v>
      </c>
      <c r="L1617">
        <v>44.973199999999999</v>
      </c>
      <c r="M1617">
        <v>36.876800000000003</v>
      </c>
      <c r="N1617">
        <v>29.6892</v>
      </c>
      <c r="O1617">
        <v>25.185500000000001</v>
      </c>
      <c r="P1617">
        <v>27.119599999999998</v>
      </c>
      <c r="Q1617">
        <v>37.400100000000002</v>
      </c>
    </row>
    <row r="1618" spans="1:17" x14ac:dyDescent="0.25">
      <c r="A1618" s="1">
        <v>40704</v>
      </c>
      <c r="B1618">
        <v>32.878900000000002</v>
      </c>
      <c r="C1618">
        <v>23.840699999999998</v>
      </c>
      <c r="D1618">
        <v>19.9252</v>
      </c>
      <c r="E1618">
        <v>16.309799999999999</v>
      </c>
      <c r="F1618">
        <v>13.9694</v>
      </c>
      <c r="G1618">
        <v>14.6221</v>
      </c>
      <c r="H1618">
        <v>18.3721</v>
      </c>
      <c r="J1618" s="13">
        <v>40794</v>
      </c>
      <c r="K1618">
        <v>62.6875</v>
      </c>
      <c r="L1618">
        <v>45.364899999999999</v>
      </c>
      <c r="M1618">
        <v>38.270600000000002</v>
      </c>
      <c r="N1618">
        <v>32.000399999999999</v>
      </c>
      <c r="O1618">
        <v>28.165600000000001</v>
      </c>
      <c r="P1618">
        <v>29.636399999999998</v>
      </c>
      <c r="Q1618">
        <v>32.600900000000003</v>
      </c>
    </row>
    <row r="1619" spans="1:17" x14ac:dyDescent="0.25">
      <c r="A1619" s="1">
        <v>40707</v>
      </c>
      <c r="B1619">
        <v>34.506900000000002</v>
      </c>
      <c r="C1619">
        <v>24.9011</v>
      </c>
      <c r="D1619">
        <v>20.647200000000002</v>
      </c>
      <c r="E1619">
        <v>16.777100000000001</v>
      </c>
      <c r="F1619">
        <v>14.213200000000001</v>
      </c>
      <c r="G1619">
        <v>14.9551</v>
      </c>
      <c r="H1619">
        <v>19.995799999999999</v>
      </c>
      <c r="J1619" s="13">
        <v>40795</v>
      </c>
      <c r="K1619">
        <v>73.212299999999999</v>
      </c>
      <c r="L1619">
        <v>56.633200000000002</v>
      </c>
      <c r="M1619">
        <v>48.493299999999998</v>
      </c>
      <c r="N1619">
        <v>40.403799999999997</v>
      </c>
      <c r="O1619">
        <v>34.349600000000002</v>
      </c>
      <c r="P1619">
        <v>33.450099999999999</v>
      </c>
      <c r="Q1619">
        <v>36.421599999999998</v>
      </c>
    </row>
    <row r="1620" spans="1:17" x14ac:dyDescent="0.25">
      <c r="A1620" s="1">
        <v>40708</v>
      </c>
      <c r="B1620">
        <v>34.4617</v>
      </c>
      <c r="C1620">
        <v>24.142900000000001</v>
      </c>
      <c r="D1620">
        <v>19.606999999999999</v>
      </c>
      <c r="E1620">
        <v>15.479100000000001</v>
      </c>
      <c r="F1620">
        <v>13.0473</v>
      </c>
      <c r="G1620">
        <v>14.6625</v>
      </c>
      <c r="H1620">
        <v>17.114999999999998</v>
      </c>
      <c r="J1620" s="13">
        <v>40798</v>
      </c>
      <c r="K1620">
        <v>88.300399999999996</v>
      </c>
      <c r="L1620">
        <v>63.750700000000002</v>
      </c>
      <c r="M1620">
        <v>53.2806</v>
      </c>
      <c r="N1620">
        <v>43.834499999999998</v>
      </c>
      <c r="O1620">
        <v>37.816200000000002</v>
      </c>
      <c r="P1620">
        <v>39.507100000000001</v>
      </c>
      <c r="Q1620">
        <v>40.191800000000001</v>
      </c>
    </row>
    <row r="1621" spans="1:17" x14ac:dyDescent="0.25">
      <c r="A1621" s="1">
        <v>40709</v>
      </c>
      <c r="B1621">
        <v>37.936900000000001</v>
      </c>
      <c r="C1621">
        <v>27.397500000000001</v>
      </c>
      <c r="D1621">
        <v>22.582100000000001</v>
      </c>
      <c r="E1621">
        <v>18.029900000000001</v>
      </c>
      <c r="F1621">
        <v>14.998200000000001</v>
      </c>
      <c r="G1621">
        <v>15.694900000000001</v>
      </c>
      <c r="H1621">
        <v>24.987100000000002</v>
      </c>
      <c r="J1621" s="13">
        <v>40799</v>
      </c>
      <c r="K1621">
        <v>81.264399999999995</v>
      </c>
      <c r="L1621">
        <v>57.026600000000002</v>
      </c>
      <c r="M1621">
        <v>45.341500000000003</v>
      </c>
      <c r="N1621">
        <v>36.140500000000003</v>
      </c>
      <c r="O1621">
        <v>33.918199999999999</v>
      </c>
      <c r="P1621">
        <v>37.0929</v>
      </c>
      <c r="Q1621">
        <v>37.0929</v>
      </c>
    </row>
    <row r="1622" spans="1:17" x14ac:dyDescent="0.25">
      <c r="A1622" s="1">
        <v>40710</v>
      </c>
      <c r="B1622">
        <v>41.6952</v>
      </c>
      <c r="C1622">
        <v>30.752199999999998</v>
      </c>
      <c r="D1622">
        <v>25.651</v>
      </c>
      <c r="E1622">
        <v>20.7957</v>
      </c>
      <c r="F1622">
        <v>17.403099999999998</v>
      </c>
      <c r="G1622">
        <v>17.283000000000001</v>
      </c>
      <c r="H1622">
        <v>25.4603</v>
      </c>
      <c r="J1622" s="13">
        <v>40800</v>
      </c>
      <c r="K1622">
        <v>86.586500000000001</v>
      </c>
      <c r="L1622">
        <v>63.2376</v>
      </c>
      <c r="M1622">
        <v>44.448300000000003</v>
      </c>
      <c r="N1622">
        <v>35.109900000000003</v>
      </c>
      <c r="O1622">
        <v>38.6648</v>
      </c>
      <c r="P1622">
        <v>43.233699999999999</v>
      </c>
      <c r="Q1622">
        <v>43.233699999999999</v>
      </c>
    </row>
    <row r="1623" spans="1:17" x14ac:dyDescent="0.25">
      <c r="A1623" s="1">
        <v>40711</v>
      </c>
      <c r="B1623">
        <v>40.175899999999999</v>
      </c>
      <c r="C1623">
        <v>29.407399999999999</v>
      </c>
      <c r="D1623">
        <v>24.1572</v>
      </c>
      <c r="E1623">
        <v>19.075199999999999</v>
      </c>
      <c r="F1623">
        <v>15.3917</v>
      </c>
      <c r="G1623">
        <v>15.7517</v>
      </c>
      <c r="H1623">
        <v>18.728000000000002</v>
      </c>
      <c r="J1623" s="13">
        <v>40801</v>
      </c>
      <c r="K1623">
        <v>104.3661</v>
      </c>
      <c r="L1623">
        <v>79.816299999999998</v>
      </c>
      <c r="M1623">
        <v>51.004100000000001</v>
      </c>
      <c r="N1623">
        <v>31.032</v>
      </c>
      <c r="O1623">
        <v>38.0931</v>
      </c>
      <c r="P1623">
        <v>38.445300000000003</v>
      </c>
      <c r="Q1623">
        <v>38.445300000000003</v>
      </c>
    </row>
    <row r="1624" spans="1:17" x14ac:dyDescent="0.25">
      <c r="A1624" s="1">
        <v>40714</v>
      </c>
      <c r="B1624">
        <v>32.17</v>
      </c>
      <c r="C1624">
        <v>25.063199999999998</v>
      </c>
      <c r="D1624">
        <v>21.5276</v>
      </c>
      <c r="E1624">
        <v>18.071200000000001</v>
      </c>
      <c r="F1624">
        <v>15.160299999999999</v>
      </c>
      <c r="G1624">
        <v>13.5312</v>
      </c>
      <c r="H1624">
        <v>14.6379</v>
      </c>
      <c r="J1624" s="13">
        <v>40805</v>
      </c>
      <c r="K1624">
        <v>48.112000000000002</v>
      </c>
      <c r="L1624">
        <v>38.9313</v>
      </c>
      <c r="M1624">
        <v>34.443600000000004</v>
      </c>
      <c r="N1624">
        <v>29.972899999999999</v>
      </c>
      <c r="O1624">
        <v>25.711400000000001</v>
      </c>
      <c r="P1624">
        <v>22.0303</v>
      </c>
      <c r="Q1624">
        <v>19.468299999999999</v>
      </c>
    </row>
    <row r="1625" spans="1:17" x14ac:dyDescent="0.25">
      <c r="A1625" s="1">
        <v>40715</v>
      </c>
      <c r="B1625">
        <v>30.6492</v>
      </c>
      <c r="C1625">
        <v>23.528600000000001</v>
      </c>
      <c r="D1625">
        <v>20.069800000000001</v>
      </c>
      <c r="E1625">
        <v>16.687000000000001</v>
      </c>
      <c r="F1625">
        <v>13.912599999999999</v>
      </c>
      <c r="G1625">
        <v>12.6531</v>
      </c>
      <c r="H1625">
        <v>14.0421</v>
      </c>
      <c r="J1625" s="13">
        <v>40806</v>
      </c>
      <c r="K1625">
        <v>47.335299999999997</v>
      </c>
      <c r="L1625">
        <v>37.769500000000001</v>
      </c>
      <c r="M1625">
        <v>33.117199999999997</v>
      </c>
      <c r="N1625">
        <v>28.508099999999999</v>
      </c>
      <c r="O1625">
        <v>24.229399999999998</v>
      </c>
      <c r="P1625">
        <v>20.847100000000001</v>
      </c>
      <c r="Q1625">
        <v>19.743200000000002</v>
      </c>
    </row>
    <row r="1626" spans="1:17" x14ac:dyDescent="0.25">
      <c r="A1626" s="1">
        <v>40716</v>
      </c>
      <c r="B1626">
        <v>30.646999999999998</v>
      </c>
      <c r="C1626">
        <v>23.5243</v>
      </c>
      <c r="D1626">
        <v>20.092400000000001</v>
      </c>
      <c r="E1626">
        <v>16.737300000000001</v>
      </c>
      <c r="F1626">
        <v>13.950699999999999</v>
      </c>
      <c r="G1626">
        <v>12.6289</v>
      </c>
      <c r="H1626">
        <v>13.736499999999999</v>
      </c>
      <c r="J1626" s="13">
        <v>40807</v>
      </c>
      <c r="K1626">
        <v>49.651899999999998</v>
      </c>
      <c r="L1626">
        <v>40.060200000000002</v>
      </c>
      <c r="M1626">
        <v>35.417200000000001</v>
      </c>
      <c r="N1626">
        <v>30.821300000000001</v>
      </c>
      <c r="O1626">
        <v>26.514500000000002</v>
      </c>
      <c r="P1626">
        <v>23.038799999999998</v>
      </c>
      <c r="Q1626">
        <v>23.102799999999998</v>
      </c>
    </row>
    <row r="1627" spans="1:17" x14ac:dyDescent="0.25">
      <c r="A1627" s="1">
        <v>40717</v>
      </c>
      <c r="B1627">
        <v>32.507599999999996</v>
      </c>
      <c r="C1627">
        <v>25.584499999999998</v>
      </c>
      <c r="D1627">
        <v>22.150200000000002</v>
      </c>
      <c r="E1627">
        <v>18.754000000000001</v>
      </c>
      <c r="F1627">
        <v>15.8325</v>
      </c>
      <c r="G1627">
        <v>14.128500000000001</v>
      </c>
      <c r="H1627">
        <v>15.606999999999999</v>
      </c>
      <c r="J1627" s="13">
        <v>40808</v>
      </c>
      <c r="K1627">
        <v>56.804499999999997</v>
      </c>
      <c r="L1627">
        <v>47.0518</v>
      </c>
      <c r="M1627">
        <v>42.283000000000001</v>
      </c>
      <c r="N1627">
        <v>37.630099999999999</v>
      </c>
      <c r="O1627">
        <v>33.352400000000003</v>
      </c>
      <c r="P1627">
        <v>29.786799999999999</v>
      </c>
      <c r="Q1627">
        <v>27.234000000000002</v>
      </c>
    </row>
    <row r="1628" spans="1:17" x14ac:dyDescent="0.25">
      <c r="A1628" s="1">
        <v>40718</v>
      </c>
      <c r="B1628">
        <v>32.614800000000002</v>
      </c>
      <c r="C1628">
        <v>25.396699999999999</v>
      </c>
      <c r="D1628">
        <v>21.843</v>
      </c>
      <c r="E1628">
        <v>18.361000000000001</v>
      </c>
      <c r="F1628">
        <v>15.404400000000001</v>
      </c>
      <c r="G1628">
        <v>13.7622</v>
      </c>
      <c r="H1628">
        <v>14.9704</v>
      </c>
      <c r="J1628" s="13">
        <v>40809</v>
      </c>
      <c r="K1628">
        <v>57.130200000000002</v>
      </c>
      <c r="L1628">
        <v>47.684100000000001</v>
      </c>
      <c r="M1628">
        <v>43.000300000000003</v>
      </c>
      <c r="N1628">
        <v>38.4</v>
      </c>
      <c r="O1628">
        <v>34.1389</v>
      </c>
      <c r="P1628">
        <v>30.532800000000002</v>
      </c>
      <c r="Q1628">
        <v>27.479199999999999</v>
      </c>
    </row>
    <row r="1629" spans="1:17" x14ac:dyDescent="0.25">
      <c r="A1629" s="1">
        <v>40721</v>
      </c>
      <c r="B1629">
        <v>33.034999999999997</v>
      </c>
      <c r="C1629">
        <v>25.3047</v>
      </c>
      <c r="D1629">
        <v>21.5076</v>
      </c>
      <c r="E1629">
        <v>17.773</v>
      </c>
      <c r="F1629">
        <v>14.6386</v>
      </c>
      <c r="G1629">
        <v>13.098699999999999</v>
      </c>
      <c r="H1629">
        <v>14.383100000000001</v>
      </c>
      <c r="J1629" s="13">
        <v>40812</v>
      </c>
      <c r="K1629">
        <v>57.012099999999997</v>
      </c>
      <c r="L1629">
        <v>46.930300000000003</v>
      </c>
      <c r="M1629">
        <v>41.951900000000002</v>
      </c>
      <c r="N1629">
        <v>37.035299999999999</v>
      </c>
      <c r="O1629">
        <v>32.4955</v>
      </c>
      <c r="P1629">
        <v>28.7974</v>
      </c>
      <c r="Q1629">
        <v>27.089700000000001</v>
      </c>
    </row>
    <row r="1630" spans="1:17" x14ac:dyDescent="0.25">
      <c r="A1630" s="1">
        <v>40722</v>
      </c>
      <c r="B1630">
        <v>32.228900000000003</v>
      </c>
      <c r="C1630">
        <v>24.4786</v>
      </c>
      <c r="D1630">
        <v>20.6904</v>
      </c>
      <c r="E1630">
        <v>17.016300000000001</v>
      </c>
      <c r="F1630">
        <v>14.036099999999999</v>
      </c>
      <c r="G1630">
        <v>12.723599999999999</v>
      </c>
      <c r="H1630">
        <v>13.271000000000001</v>
      </c>
      <c r="J1630" s="13">
        <v>40813</v>
      </c>
      <c r="K1630">
        <v>52.524000000000001</v>
      </c>
      <c r="L1630">
        <v>42.181199999999997</v>
      </c>
      <c r="M1630">
        <v>37.043199999999999</v>
      </c>
      <c r="N1630">
        <v>31.910699999999999</v>
      </c>
      <c r="O1630">
        <v>27.272500000000001</v>
      </c>
      <c r="P1630">
        <v>24.018000000000001</v>
      </c>
      <c r="Q1630">
        <v>26.2408</v>
      </c>
    </row>
    <row r="1631" spans="1:17" x14ac:dyDescent="0.25">
      <c r="A1631" s="1">
        <v>40723</v>
      </c>
      <c r="B1631">
        <v>31.161999999999999</v>
      </c>
      <c r="C1631">
        <v>23.338699999999999</v>
      </c>
      <c r="D1631">
        <v>19.552800000000001</v>
      </c>
      <c r="E1631">
        <v>15.8857</v>
      </c>
      <c r="F1631">
        <v>13.030200000000001</v>
      </c>
      <c r="G1631">
        <v>12.2492</v>
      </c>
      <c r="H1631">
        <v>13.5031</v>
      </c>
      <c r="J1631" s="13">
        <v>40814</v>
      </c>
      <c r="K1631">
        <v>56.427700000000002</v>
      </c>
      <c r="L1631">
        <v>46.077300000000001</v>
      </c>
      <c r="M1631">
        <v>40.991500000000002</v>
      </c>
      <c r="N1631">
        <v>35.928699999999999</v>
      </c>
      <c r="O1631">
        <v>31.206700000000001</v>
      </c>
      <c r="P1631">
        <v>27.393799999999999</v>
      </c>
      <c r="Q1631">
        <v>26.527000000000001</v>
      </c>
    </row>
    <row r="1632" spans="1:17" x14ac:dyDescent="0.25">
      <c r="A1632" s="1">
        <v>40724</v>
      </c>
      <c r="B1632">
        <v>30.0428</v>
      </c>
      <c r="C1632">
        <v>22.183599999999998</v>
      </c>
      <c r="D1632">
        <v>18.433199999999999</v>
      </c>
      <c r="E1632">
        <v>14.8231</v>
      </c>
      <c r="F1632">
        <v>12.139900000000001</v>
      </c>
      <c r="G1632">
        <v>11.642099999999999</v>
      </c>
      <c r="H1632">
        <v>11.9811</v>
      </c>
      <c r="J1632" s="13">
        <v>40815</v>
      </c>
      <c r="K1632">
        <v>58.168999999999997</v>
      </c>
      <c r="L1632">
        <v>48.356499999999997</v>
      </c>
      <c r="M1632">
        <v>43.350200000000001</v>
      </c>
      <c r="N1632">
        <v>38.355499999999999</v>
      </c>
      <c r="O1632">
        <v>33.736400000000003</v>
      </c>
      <c r="P1632">
        <v>30.0106</v>
      </c>
      <c r="Q1632">
        <v>28.566299999999998</v>
      </c>
    </row>
    <row r="1633" spans="1:17" x14ac:dyDescent="0.25">
      <c r="A1633" s="1">
        <v>40725</v>
      </c>
      <c r="B1633">
        <v>29.3446</v>
      </c>
      <c r="C1633">
        <v>21.083500000000001</v>
      </c>
      <c r="D1633">
        <v>17.334299999999999</v>
      </c>
      <c r="E1633">
        <v>13.921799999999999</v>
      </c>
      <c r="F1633">
        <v>11.6533</v>
      </c>
      <c r="G1633">
        <v>11.705</v>
      </c>
      <c r="H1633">
        <v>12.5075</v>
      </c>
      <c r="J1633" s="13">
        <v>40816</v>
      </c>
      <c r="K1633">
        <v>57.514499999999998</v>
      </c>
      <c r="L1633">
        <v>48.226300000000002</v>
      </c>
      <c r="M1633">
        <v>43.511400000000002</v>
      </c>
      <c r="N1633">
        <v>38.744</v>
      </c>
      <c r="O1633">
        <v>34.271500000000003</v>
      </c>
      <c r="P1633">
        <v>30.703299999999999</v>
      </c>
      <c r="Q1633">
        <v>30.282599999999999</v>
      </c>
    </row>
    <row r="1634" spans="1:17" x14ac:dyDescent="0.25">
      <c r="A1634" s="1">
        <v>40729</v>
      </c>
      <c r="B1634">
        <v>30.437999999999999</v>
      </c>
      <c r="C1634">
        <v>21.9572</v>
      </c>
      <c r="D1634">
        <v>18.1419</v>
      </c>
      <c r="E1634">
        <v>14.591100000000001</v>
      </c>
      <c r="F1634">
        <v>12.2295</v>
      </c>
      <c r="G1634">
        <v>12.476699999999999</v>
      </c>
      <c r="H1634">
        <v>15.1129</v>
      </c>
      <c r="J1634" s="13">
        <v>40819</v>
      </c>
      <c r="K1634">
        <v>60.254199999999997</v>
      </c>
      <c r="L1634">
        <v>51.914099999999998</v>
      </c>
      <c r="M1634">
        <v>47.749099999999999</v>
      </c>
      <c r="N1634">
        <v>43.540399999999998</v>
      </c>
      <c r="O1634">
        <v>39.489899999999999</v>
      </c>
      <c r="P1634">
        <v>35.94</v>
      </c>
      <c r="Q1634">
        <v>32.734200000000001</v>
      </c>
    </row>
    <row r="1635" spans="1:17" x14ac:dyDescent="0.25">
      <c r="A1635" s="1">
        <v>40730</v>
      </c>
      <c r="B1635">
        <v>30.8582</v>
      </c>
      <c r="C1635">
        <v>22.364799999999999</v>
      </c>
      <c r="D1635">
        <v>18.445</v>
      </c>
      <c r="E1635">
        <v>14.769600000000001</v>
      </c>
      <c r="F1635">
        <v>12.2965</v>
      </c>
      <c r="G1635">
        <v>12.6006</v>
      </c>
      <c r="H1635">
        <v>16.592300000000002</v>
      </c>
      <c r="J1635" s="13">
        <v>40820</v>
      </c>
      <c r="K1635">
        <v>57.295099999999998</v>
      </c>
      <c r="L1635">
        <v>49.606099999999998</v>
      </c>
      <c r="M1635">
        <v>45.826999999999998</v>
      </c>
      <c r="N1635">
        <v>42.018900000000002</v>
      </c>
      <c r="O1635">
        <v>38.427599999999998</v>
      </c>
      <c r="P1635">
        <v>35.510599999999997</v>
      </c>
      <c r="Q1635">
        <v>34.329599999999999</v>
      </c>
    </row>
    <row r="1636" spans="1:17" x14ac:dyDescent="0.25">
      <c r="A1636" s="1">
        <v>40731</v>
      </c>
      <c r="B1636">
        <v>30.3203</v>
      </c>
      <c r="C1636">
        <v>21.7224</v>
      </c>
      <c r="D1636">
        <v>17.692</v>
      </c>
      <c r="E1636">
        <v>14.049899999999999</v>
      </c>
      <c r="F1636">
        <v>11.827400000000001</v>
      </c>
      <c r="G1636">
        <v>12.4139</v>
      </c>
      <c r="H1636">
        <v>14.589399999999999</v>
      </c>
      <c r="J1636" s="13">
        <v>40821</v>
      </c>
      <c r="K1636">
        <v>51.341299999999997</v>
      </c>
      <c r="L1636">
        <v>43.6021</v>
      </c>
      <c r="M1636">
        <v>40.130200000000002</v>
      </c>
      <c r="N1636">
        <v>36.530700000000003</v>
      </c>
      <c r="O1636">
        <v>33.025399999999998</v>
      </c>
      <c r="P1636">
        <v>30.223700000000001</v>
      </c>
      <c r="Q1636">
        <v>29.0794</v>
      </c>
    </row>
    <row r="1637" spans="1:17" x14ac:dyDescent="0.25">
      <c r="A1637" s="1">
        <v>40732</v>
      </c>
      <c r="B1637">
        <v>30.995000000000001</v>
      </c>
      <c r="C1637">
        <v>22.314900000000002</v>
      </c>
      <c r="D1637">
        <v>18.4192</v>
      </c>
      <c r="E1637">
        <v>14.777900000000001</v>
      </c>
      <c r="F1637">
        <v>12.230499999999999</v>
      </c>
      <c r="G1637">
        <v>12.417400000000001</v>
      </c>
      <c r="H1637">
        <v>13.959300000000001</v>
      </c>
      <c r="J1637" s="13">
        <v>40822</v>
      </c>
      <c r="K1637">
        <v>51.0075</v>
      </c>
      <c r="L1637">
        <v>42.8309</v>
      </c>
      <c r="M1637">
        <v>38.808399999999999</v>
      </c>
      <c r="N1637">
        <v>34.807899999999997</v>
      </c>
      <c r="O1637">
        <v>31.1663</v>
      </c>
      <c r="P1637">
        <v>28.4984</v>
      </c>
      <c r="Q1637">
        <v>27.868600000000001</v>
      </c>
    </row>
    <row r="1638" spans="1:17" x14ac:dyDescent="0.25">
      <c r="A1638" s="1">
        <v>40735</v>
      </c>
      <c r="B1638">
        <v>34.0246</v>
      </c>
      <c r="C1638">
        <v>25.264800000000001</v>
      </c>
      <c r="D1638">
        <v>21.060500000000001</v>
      </c>
      <c r="E1638">
        <v>16.9969</v>
      </c>
      <c r="F1638">
        <v>13.8367</v>
      </c>
      <c r="G1638">
        <v>13.0383</v>
      </c>
      <c r="H1638">
        <v>13.7417</v>
      </c>
      <c r="J1638" s="13">
        <v>40823</v>
      </c>
      <c r="K1638">
        <v>51.86</v>
      </c>
      <c r="L1638">
        <v>42.588900000000002</v>
      </c>
      <c r="M1638">
        <v>38.0929</v>
      </c>
      <c r="N1638">
        <v>33.605899999999998</v>
      </c>
      <c r="O1638">
        <v>29.569199999999999</v>
      </c>
      <c r="P1638">
        <v>27.101500000000001</v>
      </c>
      <c r="Q1638">
        <v>28.387899999999998</v>
      </c>
    </row>
    <row r="1639" spans="1:17" x14ac:dyDescent="0.25">
      <c r="A1639" s="1">
        <v>40736</v>
      </c>
      <c r="B1639">
        <v>34.058199999999999</v>
      </c>
      <c r="C1639">
        <v>25.104900000000001</v>
      </c>
      <c r="D1639">
        <v>20.884399999999999</v>
      </c>
      <c r="E1639">
        <v>16.7361</v>
      </c>
      <c r="F1639">
        <v>13.5701</v>
      </c>
      <c r="G1639">
        <v>13.307499999999999</v>
      </c>
      <c r="H1639">
        <v>15.357699999999999</v>
      </c>
      <c r="J1639" s="13">
        <v>40826</v>
      </c>
      <c r="K1639">
        <v>54.034100000000002</v>
      </c>
      <c r="L1639">
        <v>41.678199999999997</v>
      </c>
      <c r="M1639">
        <v>36.195399999999999</v>
      </c>
      <c r="N1639">
        <v>30.753699999999998</v>
      </c>
      <c r="O1639">
        <v>26.2682</v>
      </c>
      <c r="P1639">
        <v>25.573499999999999</v>
      </c>
      <c r="Q1639">
        <v>28.782699999999998</v>
      </c>
    </row>
    <row r="1640" spans="1:17" x14ac:dyDescent="0.25">
      <c r="A1640" s="1">
        <v>40737</v>
      </c>
      <c r="B1640">
        <v>34.504199999999997</v>
      </c>
      <c r="C1640">
        <v>25.411200000000001</v>
      </c>
      <c r="D1640">
        <v>21.1783</v>
      </c>
      <c r="E1640">
        <v>17.1144</v>
      </c>
      <c r="F1640">
        <v>14.248100000000001</v>
      </c>
      <c r="G1640">
        <v>14.2059</v>
      </c>
      <c r="H1640">
        <v>17.896899999999999</v>
      </c>
      <c r="J1640" s="13">
        <v>40827</v>
      </c>
      <c r="K1640">
        <v>54.958399999999997</v>
      </c>
      <c r="L1640">
        <v>40.981699999999996</v>
      </c>
      <c r="M1640">
        <v>34.861899999999999</v>
      </c>
      <c r="N1640">
        <v>29.1694</v>
      </c>
      <c r="O1640">
        <v>24.8185</v>
      </c>
      <c r="P1640">
        <v>24.9557</v>
      </c>
      <c r="Q1640">
        <v>26.226400000000002</v>
      </c>
    </row>
    <row r="1641" spans="1:17" x14ac:dyDescent="0.25">
      <c r="A1641" s="1">
        <v>40738</v>
      </c>
      <c r="B1641">
        <v>36.339100000000002</v>
      </c>
      <c r="C1641">
        <v>26.751100000000001</v>
      </c>
      <c r="D1641">
        <v>22.179500000000001</v>
      </c>
      <c r="E1641">
        <v>17.9055</v>
      </c>
      <c r="F1641">
        <v>14.765499999999999</v>
      </c>
      <c r="G1641">
        <v>14.269500000000001</v>
      </c>
      <c r="H1641">
        <v>16.6189</v>
      </c>
      <c r="J1641" s="13">
        <v>40828</v>
      </c>
      <c r="K1641">
        <v>57.466099999999997</v>
      </c>
      <c r="L1641">
        <v>39.694400000000002</v>
      </c>
      <c r="M1641">
        <v>32.020699999999998</v>
      </c>
      <c r="N1641">
        <v>25.423400000000001</v>
      </c>
      <c r="O1641">
        <v>21.439499999999999</v>
      </c>
      <c r="P1641">
        <v>24.634</v>
      </c>
      <c r="Q1641">
        <v>25.1707</v>
      </c>
    </row>
    <row r="1642" spans="1:17" x14ac:dyDescent="0.25">
      <c r="A1642" s="1">
        <v>40739</v>
      </c>
      <c r="B1642">
        <v>36.376899999999999</v>
      </c>
      <c r="C1642">
        <v>26.287800000000001</v>
      </c>
      <c r="D1642">
        <v>21.501799999999999</v>
      </c>
      <c r="E1642">
        <v>16.909300000000002</v>
      </c>
      <c r="F1642">
        <v>13.4422</v>
      </c>
      <c r="G1642">
        <v>12.8576</v>
      </c>
      <c r="H1642">
        <v>12.938000000000001</v>
      </c>
      <c r="J1642" s="13">
        <v>40829</v>
      </c>
      <c r="K1642">
        <v>59.294499999999999</v>
      </c>
      <c r="L1642">
        <v>40.814900000000002</v>
      </c>
      <c r="M1642">
        <v>33.1128</v>
      </c>
      <c r="N1642">
        <v>26.195699999999999</v>
      </c>
      <c r="O1642">
        <v>21.910399999999999</v>
      </c>
      <c r="P1642">
        <v>24.0136</v>
      </c>
      <c r="Q1642">
        <v>24.2136</v>
      </c>
    </row>
    <row r="1643" spans="1:17" x14ac:dyDescent="0.25">
      <c r="A1643" s="1">
        <v>40742</v>
      </c>
      <c r="B1643">
        <v>32.761200000000002</v>
      </c>
      <c r="C1643">
        <v>25.4863</v>
      </c>
      <c r="D1643">
        <v>21.9373</v>
      </c>
      <c r="E1643">
        <v>18.52</v>
      </c>
      <c r="F1643">
        <v>15.5489</v>
      </c>
      <c r="G1643">
        <v>13.6241</v>
      </c>
      <c r="H1643">
        <v>13.882999999999999</v>
      </c>
      <c r="J1643" s="13">
        <v>40830</v>
      </c>
      <c r="K1643">
        <v>62.4131</v>
      </c>
      <c r="L1643">
        <v>41.046300000000002</v>
      </c>
      <c r="M1643">
        <v>31.971900000000002</v>
      </c>
      <c r="N1643">
        <v>23.579599999999999</v>
      </c>
      <c r="O1643">
        <v>19.9527</v>
      </c>
      <c r="P1643">
        <v>26.338999999999999</v>
      </c>
      <c r="Q1643">
        <v>26.856300000000001</v>
      </c>
    </row>
    <row r="1644" spans="1:17" x14ac:dyDescent="0.25">
      <c r="A1644" s="1">
        <v>40743</v>
      </c>
      <c r="B1644">
        <v>31.560300000000002</v>
      </c>
      <c r="C1644">
        <v>24.097200000000001</v>
      </c>
      <c r="D1644">
        <v>20.437100000000001</v>
      </c>
      <c r="E1644">
        <v>16.8935</v>
      </c>
      <c r="F1644">
        <v>13.8325</v>
      </c>
      <c r="G1644">
        <v>11.979200000000001</v>
      </c>
      <c r="H1644">
        <v>11.9283</v>
      </c>
      <c r="J1644" s="13">
        <v>40833</v>
      </c>
      <c r="K1644">
        <v>75.096100000000007</v>
      </c>
      <c r="L1644">
        <v>53.975299999999997</v>
      </c>
      <c r="M1644">
        <v>43.437399999999997</v>
      </c>
      <c r="N1644">
        <v>33.4617</v>
      </c>
      <c r="O1644">
        <v>27.98</v>
      </c>
      <c r="P1644">
        <v>31.451499999999999</v>
      </c>
      <c r="Q1644">
        <v>31.451499999999999</v>
      </c>
    </row>
    <row r="1645" spans="1:17" x14ac:dyDescent="0.25">
      <c r="A1645" s="1">
        <v>40744</v>
      </c>
      <c r="B1645">
        <v>31.081199999999999</v>
      </c>
      <c r="C1645">
        <v>23.65</v>
      </c>
      <c r="D1645">
        <v>20.052700000000002</v>
      </c>
      <c r="E1645">
        <v>16.587299999999999</v>
      </c>
      <c r="F1645">
        <v>13.696099999999999</v>
      </c>
      <c r="G1645">
        <v>12.2386</v>
      </c>
      <c r="H1645">
        <v>12.917999999999999</v>
      </c>
      <c r="J1645" s="13">
        <v>40834</v>
      </c>
      <c r="K1645">
        <v>72.894499999999994</v>
      </c>
      <c r="L1645">
        <v>52.0749</v>
      </c>
      <c r="M1645">
        <v>40.146500000000003</v>
      </c>
      <c r="N1645">
        <v>29.593499999999999</v>
      </c>
      <c r="O1645">
        <v>25.180099999999999</v>
      </c>
      <c r="P1645">
        <v>25.373100000000001</v>
      </c>
      <c r="Q1645">
        <v>25.373100000000001</v>
      </c>
    </row>
    <row r="1646" spans="1:17" x14ac:dyDescent="0.25">
      <c r="A1646" s="1">
        <v>40745</v>
      </c>
      <c r="B1646">
        <v>29.887499999999999</v>
      </c>
      <c r="C1646">
        <v>22.6647</v>
      </c>
      <c r="D1646">
        <v>19.1496</v>
      </c>
      <c r="E1646">
        <v>15.7624</v>
      </c>
      <c r="F1646">
        <v>13.049300000000001</v>
      </c>
      <c r="G1646">
        <v>11.9907</v>
      </c>
      <c r="H1646">
        <v>13.1876</v>
      </c>
      <c r="J1646" s="13">
        <v>40835</v>
      </c>
      <c r="K1646">
        <v>82.579499999999996</v>
      </c>
      <c r="L1646">
        <v>66.761799999999994</v>
      </c>
      <c r="M1646">
        <v>51.575400000000002</v>
      </c>
      <c r="N1646">
        <v>36.8583</v>
      </c>
      <c r="O1646">
        <v>32.802</v>
      </c>
      <c r="P1646">
        <v>35.184100000000001</v>
      </c>
      <c r="Q1646">
        <v>35.184100000000001</v>
      </c>
    </row>
    <row r="1647" spans="1:17" x14ac:dyDescent="0.25">
      <c r="A1647" s="1">
        <v>40746</v>
      </c>
      <c r="B1647">
        <v>29.680599999999998</v>
      </c>
      <c r="C1647">
        <v>22.397300000000001</v>
      </c>
      <c r="D1647">
        <v>18.9026</v>
      </c>
      <c r="E1647">
        <v>15.5663</v>
      </c>
      <c r="F1647">
        <v>12.926399999999999</v>
      </c>
      <c r="G1647">
        <v>11.929500000000001</v>
      </c>
      <c r="H1647">
        <v>12.7752</v>
      </c>
      <c r="J1647" s="13">
        <v>40836</v>
      </c>
      <c r="K1647">
        <v>92.190700000000007</v>
      </c>
      <c r="L1647">
        <v>82.801400000000001</v>
      </c>
      <c r="M1647">
        <v>54.183399999999999</v>
      </c>
      <c r="N1647">
        <v>33.724899999999998</v>
      </c>
      <c r="O1647">
        <v>30.657599999999999</v>
      </c>
      <c r="P1647">
        <v>30.657599999999999</v>
      </c>
      <c r="Q1647">
        <v>30.657599999999999</v>
      </c>
    </row>
    <row r="1648" spans="1:17" x14ac:dyDescent="0.25">
      <c r="A1648" s="1">
        <v>40749</v>
      </c>
      <c r="B1648">
        <v>31.080400000000001</v>
      </c>
      <c r="C1648">
        <v>23.727599999999999</v>
      </c>
      <c r="D1648">
        <v>20.153099999999998</v>
      </c>
      <c r="E1648">
        <v>16.722799999999999</v>
      </c>
      <c r="F1648">
        <v>13.9282</v>
      </c>
      <c r="G1648">
        <v>12.648999999999999</v>
      </c>
      <c r="H1648">
        <v>13.3825</v>
      </c>
      <c r="J1648" s="13">
        <v>40840</v>
      </c>
      <c r="K1648">
        <v>46.878999999999998</v>
      </c>
      <c r="L1648">
        <v>35.638100000000001</v>
      </c>
      <c r="M1648">
        <v>30.341200000000001</v>
      </c>
      <c r="N1648">
        <v>25.2181</v>
      </c>
      <c r="O1648">
        <v>21.0412</v>
      </c>
      <c r="P1648">
        <v>19.083400000000001</v>
      </c>
      <c r="Q1648">
        <v>19.911999999999999</v>
      </c>
    </row>
    <row r="1649" spans="1:17" x14ac:dyDescent="0.25">
      <c r="A1649" s="1">
        <v>40750</v>
      </c>
      <c r="B1649">
        <v>31.939699999999998</v>
      </c>
      <c r="C1649">
        <v>24.245100000000001</v>
      </c>
      <c r="D1649">
        <v>20.448599999999999</v>
      </c>
      <c r="E1649">
        <v>16.825900000000001</v>
      </c>
      <c r="F1649">
        <v>13.9626</v>
      </c>
      <c r="G1649">
        <v>12.863799999999999</v>
      </c>
      <c r="H1649">
        <v>14.387499999999999</v>
      </c>
      <c r="J1649" s="13">
        <v>40841</v>
      </c>
      <c r="K1649">
        <v>48.629100000000001</v>
      </c>
      <c r="L1649">
        <v>37.355499999999999</v>
      </c>
      <c r="M1649">
        <v>32.100099999999998</v>
      </c>
      <c r="N1649">
        <v>27.011199999999999</v>
      </c>
      <c r="O1649">
        <v>22.623200000000001</v>
      </c>
      <c r="P1649">
        <v>19.991700000000002</v>
      </c>
      <c r="Q1649">
        <v>20.073799999999999</v>
      </c>
    </row>
    <row r="1650" spans="1:17" x14ac:dyDescent="0.25">
      <c r="A1650" s="1">
        <v>40751</v>
      </c>
      <c r="B1650">
        <v>33.957000000000001</v>
      </c>
      <c r="C1650">
        <v>26.235700000000001</v>
      </c>
      <c r="D1650">
        <v>22.467099999999999</v>
      </c>
      <c r="E1650">
        <v>18.8568</v>
      </c>
      <c r="F1650">
        <v>15.755599999999999</v>
      </c>
      <c r="G1650">
        <v>13.8385</v>
      </c>
      <c r="H1650">
        <v>13.904199999999999</v>
      </c>
      <c r="J1650" s="13">
        <v>40842</v>
      </c>
      <c r="K1650">
        <v>48.441099999999999</v>
      </c>
      <c r="L1650">
        <v>36.907299999999999</v>
      </c>
      <c r="M1650">
        <v>31.4861</v>
      </c>
      <c r="N1650">
        <v>26.2744</v>
      </c>
      <c r="O1650">
        <v>21.771799999999999</v>
      </c>
      <c r="P1650">
        <v>19.141400000000001</v>
      </c>
      <c r="Q1650">
        <v>19.359000000000002</v>
      </c>
    </row>
    <row r="1651" spans="1:17" x14ac:dyDescent="0.25">
      <c r="A1651" s="1">
        <v>40752</v>
      </c>
      <c r="B1651">
        <v>34.371400000000001</v>
      </c>
      <c r="C1651">
        <v>26.605799999999999</v>
      </c>
      <c r="D1651">
        <v>22.7011</v>
      </c>
      <c r="E1651">
        <v>18.916</v>
      </c>
      <c r="F1651">
        <v>15.716699999999999</v>
      </c>
      <c r="G1651">
        <v>14.025600000000001</v>
      </c>
      <c r="H1651">
        <v>15.813599999999999</v>
      </c>
      <c r="J1651" s="13">
        <v>40843</v>
      </c>
      <c r="K1651">
        <v>44.349699999999999</v>
      </c>
      <c r="L1651">
        <v>32.073399999999999</v>
      </c>
      <c r="M1651">
        <v>26.8065</v>
      </c>
      <c r="N1651">
        <v>21.855</v>
      </c>
      <c r="O1651">
        <v>18.2258</v>
      </c>
      <c r="P1651">
        <v>17.8154</v>
      </c>
      <c r="Q1651">
        <v>18.682200000000002</v>
      </c>
    </row>
    <row r="1652" spans="1:17" x14ac:dyDescent="0.25">
      <c r="A1652" s="1">
        <v>40753</v>
      </c>
      <c r="B1652">
        <v>35.9056</v>
      </c>
      <c r="C1652">
        <v>27.8276</v>
      </c>
      <c r="D1652">
        <v>23.780200000000001</v>
      </c>
      <c r="E1652">
        <v>19.8535</v>
      </c>
      <c r="F1652">
        <v>16.4481</v>
      </c>
      <c r="G1652">
        <v>14.281599999999999</v>
      </c>
      <c r="H1652">
        <v>14.1896</v>
      </c>
      <c r="J1652" s="13">
        <v>40844</v>
      </c>
      <c r="K1652">
        <v>43.7851</v>
      </c>
      <c r="L1652">
        <v>31.4693</v>
      </c>
      <c r="M1652">
        <v>26.3812</v>
      </c>
      <c r="N1652">
        <v>21.666</v>
      </c>
      <c r="O1652">
        <v>18.313700000000001</v>
      </c>
      <c r="P1652">
        <v>18.231000000000002</v>
      </c>
      <c r="Q1652">
        <v>19.419699999999999</v>
      </c>
    </row>
    <row r="1653" spans="1:17" x14ac:dyDescent="0.25">
      <c r="A1653" s="1">
        <v>40756</v>
      </c>
      <c r="B1653">
        <v>34.928100000000001</v>
      </c>
      <c r="C1653">
        <v>27.514500000000002</v>
      </c>
      <c r="D1653">
        <v>23.803000000000001</v>
      </c>
      <c r="E1653">
        <v>20.119399999999999</v>
      </c>
      <c r="F1653">
        <v>16.908799999999999</v>
      </c>
      <c r="G1653">
        <v>15.0548</v>
      </c>
      <c r="H1653">
        <v>16.113299999999999</v>
      </c>
      <c r="J1653" s="13">
        <v>40847</v>
      </c>
      <c r="K1653">
        <v>47.113900000000001</v>
      </c>
      <c r="L1653">
        <v>34.759</v>
      </c>
      <c r="M1653">
        <v>29.325900000000001</v>
      </c>
      <c r="N1653">
        <v>24.2</v>
      </c>
      <c r="O1653">
        <v>20.231400000000001</v>
      </c>
      <c r="P1653">
        <v>19.597000000000001</v>
      </c>
      <c r="Q1653">
        <v>21.377199999999998</v>
      </c>
    </row>
    <row r="1654" spans="1:17" x14ac:dyDescent="0.25">
      <c r="A1654" s="1">
        <v>40757</v>
      </c>
      <c r="B1654">
        <v>34.3354</v>
      </c>
      <c r="C1654">
        <v>27.155000000000001</v>
      </c>
      <c r="D1654">
        <v>23.606100000000001</v>
      </c>
      <c r="E1654">
        <v>20.100100000000001</v>
      </c>
      <c r="F1654">
        <v>17.116599999999998</v>
      </c>
      <c r="G1654">
        <v>15.544499999999999</v>
      </c>
      <c r="H1654">
        <v>17.802700000000002</v>
      </c>
      <c r="J1654" s="13">
        <v>40848</v>
      </c>
      <c r="K1654">
        <v>58.307600000000001</v>
      </c>
      <c r="L1654">
        <v>43.896099999999997</v>
      </c>
      <c r="M1654">
        <v>37.1404</v>
      </c>
      <c r="N1654">
        <v>30.813700000000001</v>
      </c>
      <c r="O1654">
        <v>25.457100000000001</v>
      </c>
      <c r="P1654">
        <v>22.355399999999999</v>
      </c>
      <c r="Q1654">
        <v>22.7896</v>
      </c>
    </row>
    <row r="1655" spans="1:17" x14ac:dyDescent="0.25">
      <c r="A1655" s="1">
        <v>40758</v>
      </c>
      <c r="B1655">
        <v>35.4422</v>
      </c>
      <c r="C1655">
        <v>28.0489</v>
      </c>
      <c r="D1655">
        <v>24.299399999999999</v>
      </c>
      <c r="E1655">
        <v>20.5504</v>
      </c>
      <c r="F1655">
        <v>17.3461</v>
      </c>
      <c r="G1655">
        <v>15.697100000000001</v>
      </c>
      <c r="H1655">
        <v>19.2013</v>
      </c>
      <c r="J1655" s="13">
        <v>40849</v>
      </c>
      <c r="K1655">
        <v>56.006500000000003</v>
      </c>
      <c r="L1655">
        <v>42.415100000000002</v>
      </c>
      <c r="M1655">
        <v>36.110100000000003</v>
      </c>
      <c r="N1655">
        <v>30.0945</v>
      </c>
      <c r="O1655">
        <v>25.085000000000001</v>
      </c>
      <c r="P1655">
        <v>22.5745</v>
      </c>
      <c r="Q1655">
        <v>23.2395</v>
      </c>
    </row>
    <row r="1656" spans="1:17" x14ac:dyDescent="0.25">
      <c r="A1656" s="1">
        <v>40759</v>
      </c>
      <c r="B1656">
        <v>38.9101</v>
      </c>
      <c r="C1656">
        <v>31.477499999999999</v>
      </c>
      <c r="D1656">
        <v>27.784500000000001</v>
      </c>
      <c r="E1656">
        <v>24.1646</v>
      </c>
      <c r="F1656">
        <v>21.002400000000002</v>
      </c>
      <c r="G1656">
        <v>18.965499999999999</v>
      </c>
      <c r="H1656">
        <v>20.688300000000002</v>
      </c>
      <c r="J1656" s="13">
        <v>40850</v>
      </c>
      <c r="K1656">
        <v>53.628100000000003</v>
      </c>
      <c r="L1656">
        <v>39.733400000000003</v>
      </c>
      <c r="M1656">
        <v>33.407699999999998</v>
      </c>
      <c r="N1656">
        <v>27.296199999999999</v>
      </c>
      <c r="O1656">
        <v>22.5077</v>
      </c>
      <c r="P1656">
        <v>21.3977</v>
      </c>
      <c r="Q1656">
        <v>22.4816</v>
      </c>
    </row>
    <row r="1657" spans="1:17" x14ac:dyDescent="0.25">
      <c r="A1657" s="1">
        <v>40760</v>
      </c>
      <c r="B1657">
        <v>43.540799999999997</v>
      </c>
      <c r="C1657">
        <v>35.267099999999999</v>
      </c>
      <c r="D1657">
        <v>30.9754</v>
      </c>
      <c r="E1657">
        <v>26.747399999999999</v>
      </c>
      <c r="F1657">
        <v>22.942599999999999</v>
      </c>
      <c r="G1657">
        <v>20.1631</v>
      </c>
      <c r="H1657">
        <v>19.8857</v>
      </c>
      <c r="J1657" s="13">
        <v>40851</v>
      </c>
      <c r="K1657">
        <v>53.719900000000003</v>
      </c>
      <c r="L1657">
        <v>39.1982</v>
      </c>
      <c r="M1657">
        <v>32.719299999999997</v>
      </c>
      <c r="N1657">
        <v>26.536899999999999</v>
      </c>
      <c r="O1657">
        <v>21.632000000000001</v>
      </c>
      <c r="P1657">
        <v>20.574300000000001</v>
      </c>
      <c r="Q1657">
        <v>20.824400000000001</v>
      </c>
    </row>
    <row r="1658" spans="1:17" x14ac:dyDescent="0.25">
      <c r="A1658" s="1">
        <v>40763</v>
      </c>
      <c r="B1658">
        <v>54.382100000000001</v>
      </c>
      <c r="C1658">
        <v>45.747300000000003</v>
      </c>
      <c r="D1658">
        <v>41.302700000000002</v>
      </c>
      <c r="E1658">
        <v>36.914200000000001</v>
      </c>
      <c r="F1658">
        <v>32.762599999999999</v>
      </c>
      <c r="G1658">
        <v>29.1218</v>
      </c>
      <c r="H1658">
        <v>24.937100000000001</v>
      </c>
      <c r="J1658" s="13">
        <v>40854</v>
      </c>
      <c r="K1658">
        <v>56.4574</v>
      </c>
      <c r="L1658">
        <v>40.352200000000003</v>
      </c>
      <c r="M1658">
        <v>33.675800000000002</v>
      </c>
      <c r="N1658">
        <v>27.3431</v>
      </c>
      <c r="O1658">
        <v>22.072500000000002</v>
      </c>
      <c r="P1658">
        <v>20.272600000000001</v>
      </c>
      <c r="Q1658">
        <v>20.269100000000002</v>
      </c>
    </row>
    <row r="1659" spans="1:17" x14ac:dyDescent="0.25">
      <c r="A1659" s="1">
        <v>40764</v>
      </c>
      <c r="B1659">
        <v>47.331099999999999</v>
      </c>
      <c r="C1659">
        <v>38.657400000000003</v>
      </c>
      <c r="D1659">
        <v>34.1509</v>
      </c>
      <c r="E1659">
        <v>29.613</v>
      </c>
      <c r="F1659">
        <v>25.4406</v>
      </c>
      <c r="G1659">
        <v>22.330200000000001</v>
      </c>
      <c r="H1659">
        <v>22.983699999999999</v>
      </c>
      <c r="J1659" s="13">
        <v>40855</v>
      </c>
      <c r="K1659">
        <v>54.006399999999999</v>
      </c>
      <c r="L1659">
        <v>36.3324</v>
      </c>
      <c r="M1659">
        <v>29.831</v>
      </c>
      <c r="N1659">
        <v>23.532</v>
      </c>
      <c r="O1659">
        <v>18.594799999999999</v>
      </c>
      <c r="P1659">
        <v>17.8291</v>
      </c>
      <c r="Q1659">
        <v>17.8291</v>
      </c>
    </row>
    <row r="1660" spans="1:17" x14ac:dyDescent="0.25">
      <c r="A1660" s="1">
        <v>40765</v>
      </c>
      <c r="B1660">
        <v>50.4514</v>
      </c>
      <c r="C1660">
        <v>41.498600000000003</v>
      </c>
      <c r="D1660">
        <v>36.909199999999998</v>
      </c>
      <c r="E1660">
        <v>32.374000000000002</v>
      </c>
      <c r="F1660">
        <v>28.185700000000001</v>
      </c>
      <c r="G1660">
        <v>24.866900000000001</v>
      </c>
      <c r="H1660">
        <v>23.5474</v>
      </c>
      <c r="J1660" s="13">
        <v>40856</v>
      </c>
      <c r="K1660">
        <v>68.124799999999993</v>
      </c>
      <c r="L1660">
        <v>50.6297</v>
      </c>
      <c r="M1660">
        <v>42.552199999999999</v>
      </c>
      <c r="N1660">
        <v>34.770600000000002</v>
      </c>
      <c r="O1660">
        <v>28.106999999999999</v>
      </c>
      <c r="P1660">
        <v>25.0138</v>
      </c>
      <c r="Q1660">
        <v>24.926500000000001</v>
      </c>
    </row>
    <row r="1661" spans="1:17" x14ac:dyDescent="0.25">
      <c r="A1661" s="1">
        <v>40766</v>
      </c>
      <c r="B1661">
        <v>52.421199999999999</v>
      </c>
      <c r="C1661">
        <v>42.8324</v>
      </c>
      <c r="D1661">
        <v>38.002899999999997</v>
      </c>
      <c r="E1661">
        <v>33.301200000000001</v>
      </c>
      <c r="F1661">
        <v>29.034800000000001</v>
      </c>
      <c r="G1661">
        <v>25.7151</v>
      </c>
      <c r="H1661">
        <v>24.390899999999998</v>
      </c>
      <c r="J1661" s="13">
        <v>40857</v>
      </c>
      <c r="K1661">
        <v>62.235300000000002</v>
      </c>
      <c r="L1661">
        <v>46.014000000000003</v>
      </c>
      <c r="M1661">
        <v>37.746400000000001</v>
      </c>
      <c r="N1661">
        <v>29.5885</v>
      </c>
      <c r="O1661">
        <v>23.1921</v>
      </c>
      <c r="P1661">
        <v>22.4862</v>
      </c>
      <c r="Q1661">
        <v>22.520499999999998</v>
      </c>
    </row>
    <row r="1662" spans="1:17" x14ac:dyDescent="0.25">
      <c r="A1662" s="1">
        <v>40767</v>
      </c>
      <c r="B1662">
        <v>49.757599999999996</v>
      </c>
      <c r="C1662">
        <v>40.396700000000003</v>
      </c>
      <c r="D1662">
        <v>35.696899999999999</v>
      </c>
      <c r="E1662">
        <v>31.1355</v>
      </c>
      <c r="F1662">
        <v>27.0246</v>
      </c>
      <c r="G1662">
        <v>23.9177</v>
      </c>
      <c r="H1662">
        <v>23.380700000000001</v>
      </c>
      <c r="J1662" s="13">
        <v>40858</v>
      </c>
      <c r="K1662">
        <v>62.518500000000003</v>
      </c>
      <c r="L1662">
        <v>42.932699999999997</v>
      </c>
      <c r="M1662">
        <v>34.194600000000001</v>
      </c>
      <c r="N1662">
        <v>25.625800000000002</v>
      </c>
      <c r="O1662">
        <v>20.105599999999999</v>
      </c>
      <c r="P1662">
        <v>19.747399999999999</v>
      </c>
      <c r="Q1662">
        <v>19.747399999999999</v>
      </c>
    </row>
    <row r="1663" spans="1:17" x14ac:dyDescent="0.25">
      <c r="A1663" s="1">
        <v>40770</v>
      </c>
      <c r="B1663">
        <v>46.6965</v>
      </c>
      <c r="C1663">
        <v>36.771500000000003</v>
      </c>
      <c r="D1663">
        <v>31.913699999999999</v>
      </c>
      <c r="E1663">
        <v>27.2437</v>
      </c>
      <c r="F1663">
        <v>23.232900000000001</v>
      </c>
      <c r="G1663">
        <v>20.730499999999999</v>
      </c>
      <c r="H1663">
        <v>22.353999999999999</v>
      </c>
      <c r="J1663" s="13">
        <v>40861</v>
      </c>
      <c r="K1663">
        <v>75.952699999999993</v>
      </c>
      <c r="L1663">
        <v>50.5214</v>
      </c>
      <c r="M1663">
        <v>41.087400000000002</v>
      </c>
      <c r="N1663">
        <v>32.1111</v>
      </c>
      <c r="O1663">
        <v>27.0608</v>
      </c>
      <c r="P1663">
        <v>29.821200000000001</v>
      </c>
      <c r="Q1663">
        <v>29.821200000000001</v>
      </c>
    </row>
    <row r="1664" spans="1:17" x14ac:dyDescent="0.25">
      <c r="A1664" s="1">
        <v>40771</v>
      </c>
      <c r="B1664">
        <v>48.036000000000001</v>
      </c>
      <c r="C1664">
        <v>37.900399999999998</v>
      </c>
      <c r="D1664">
        <v>33.014000000000003</v>
      </c>
      <c r="E1664">
        <v>28.375399999999999</v>
      </c>
      <c r="F1664">
        <v>24.413900000000002</v>
      </c>
      <c r="G1664">
        <v>21.903300000000002</v>
      </c>
      <c r="H1664">
        <v>23.463000000000001</v>
      </c>
      <c r="J1664" s="13">
        <v>40862</v>
      </c>
      <c r="K1664">
        <v>79.390699999999995</v>
      </c>
      <c r="L1664">
        <v>55.584699999999998</v>
      </c>
      <c r="M1664">
        <v>41.9512</v>
      </c>
      <c r="N1664">
        <v>29.533799999999999</v>
      </c>
      <c r="O1664">
        <v>26.431000000000001</v>
      </c>
      <c r="P1664">
        <v>28.334900000000001</v>
      </c>
      <c r="Q1664">
        <v>28.334900000000001</v>
      </c>
    </row>
    <row r="1665" spans="1:17" x14ac:dyDescent="0.25">
      <c r="A1665" s="1">
        <v>40772</v>
      </c>
      <c r="B1665">
        <v>48.411700000000003</v>
      </c>
      <c r="C1665">
        <v>37.295999999999999</v>
      </c>
      <c r="D1665">
        <v>31.973199999999999</v>
      </c>
      <c r="E1665">
        <v>26.976700000000001</v>
      </c>
      <c r="F1665">
        <v>22.814900000000002</v>
      </c>
      <c r="G1665">
        <v>20.431100000000001</v>
      </c>
      <c r="H1665">
        <v>22.516999999999999</v>
      </c>
      <c r="J1665" s="13">
        <v>40863</v>
      </c>
      <c r="K1665">
        <v>81.829800000000006</v>
      </c>
      <c r="L1665">
        <v>62.571100000000001</v>
      </c>
      <c r="M1665">
        <v>45.109699999999997</v>
      </c>
      <c r="N1665">
        <v>29.528400000000001</v>
      </c>
      <c r="O1665">
        <v>27.420999999999999</v>
      </c>
      <c r="P1665">
        <v>28.6295</v>
      </c>
      <c r="Q1665">
        <v>28.6295</v>
      </c>
    </row>
    <row r="1666" spans="1:17" x14ac:dyDescent="0.25">
      <c r="A1666" s="1">
        <v>40773</v>
      </c>
      <c r="B1666">
        <v>58.960700000000003</v>
      </c>
      <c r="C1666">
        <v>46.878100000000003</v>
      </c>
      <c r="D1666">
        <v>41.007800000000003</v>
      </c>
      <c r="E1666">
        <v>35.447099999999999</v>
      </c>
      <c r="F1666">
        <v>30.542100000000001</v>
      </c>
      <c r="G1666">
        <v>26.9238</v>
      </c>
      <c r="H1666">
        <v>26.316600000000001</v>
      </c>
      <c r="J1666" s="13">
        <v>40864</v>
      </c>
      <c r="K1666">
        <v>93.103300000000004</v>
      </c>
      <c r="L1666">
        <v>83.364500000000007</v>
      </c>
      <c r="M1666">
        <v>59.4878</v>
      </c>
      <c r="N1666">
        <v>41.416800000000002</v>
      </c>
      <c r="O1666">
        <v>38.6693</v>
      </c>
      <c r="P1666">
        <v>40.692999999999998</v>
      </c>
      <c r="Q1666">
        <v>40.692999999999998</v>
      </c>
    </row>
    <row r="1667" spans="1:17" x14ac:dyDescent="0.25">
      <c r="A1667" s="1">
        <v>40774</v>
      </c>
      <c r="B1667">
        <v>59.757399999999997</v>
      </c>
      <c r="C1667">
        <v>48.1374</v>
      </c>
      <c r="D1667">
        <v>42.464300000000001</v>
      </c>
      <c r="E1667">
        <v>36.992600000000003</v>
      </c>
      <c r="F1667">
        <v>32.042700000000004</v>
      </c>
      <c r="G1667">
        <v>28.2347</v>
      </c>
      <c r="H1667">
        <v>27.577300000000001</v>
      </c>
      <c r="J1667" s="13">
        <v>40868</v>
      </c>
      <c r="K1667">
        <v>47.030099999999997</v>
      </c>
      <c r="L1667">
        <v>38.569099999999999</v>
      </c>
      <c r="M1667">
        <v>34.378999999999998</v>
      </c>
      <c r="N1667">
        <v>30.128699999999998</v>
      </c>
      <c r="O1667">
        <v>26.261800000000001</v>
      </c>
      <c r="P1667">
        <v>23.7852</v>
      </c>
      <c r="Q1667">
        <v>26.901399999999999</v>
      </c>
    </row>
    <row r="1668" spans="1:17" x14ac:dyDescent="0.25">
      <c r="A1668" s="1">
        <v>40777</v>
      </c>
      <c r="B1668">
        <v>49.445</v>
      </c>
      <c r="C1668">
        <v>40.940800000000003</v>
      </c>
      <c r="D1668">
        <v>36.860900000000001</v>
      </c>
      <c r="E1668">
        <v>32.961100000000002</v>
      </c>
      <c r="F1668">
        <v>29.356100000000001</v>
      </c>
      <c r="G1668">
        <v>26.200500000000002</v>
      </c>
      <c r="H1668">
        <v>22.3156</v>
      </c>
      <c r="J1668" s="13">
        <v>40869</v>
      </c>
      <c r="K1668">
        <v>45.0092</v>
      </c>
      <c r="L1668">
        <v>36.872100000000003</v>
      </c>
      <c r="M1668">
        <v>32.846600000000002</v>
      </c>
      <c r="N1668">
        <v>28.753599999999999</v>
      </c>
      <c r="O1668">
        <v>25.11</v>
      </c>
      <c r="P1668">
        <v>23.0017</v>
      </c>
      <c r="Q1668">
        <v>26.016500000000001</v>
      </c>
    </row>
    <row r="1669" spans="1:17" x14ac:dyDescent="0.25">
      <c r="A1669" s="1">
        <v>40778</v>
      </c>
      <c r="B1669">
        <v>47.363700000000001</v>
      </c>
      <c r="C1669">
        <v>38.795699999999997</v>
      </c>
      <c r="D1669">
        <v>34.651899999999998</v>
      </c>
      <c r="E1669">
        <v>30.681000000000001</v>
      </c>
      <c r="F1669">
        <v>27.0473</v>
      </c>
      <c r="G1669">
        <v>23.979600000000001</v>
      </c>
      <c r="H1669">
        <v>21.116199999999999</v>
      </c>
      <c r="J1669" s="13">
        <v>40870</v>
      </c>
      <c r="K1669">
        <v>47.393300000000004</v>
      </c>
      <c r="L1669">
        <v>39.3123</v>
      </c>
      <c r="M1669">
        <v>35.252299999999998</v>
      </c>
      <c r="N1669">
        <v>31.190799999999999</v>
      </c>
      <c r="O1669">
        <v>27.569800000000001</v>
      </c>
      <c r="P1669">
        <v>25.292999999999999</v>
      </c>
      <c r="Q1669">
        <v>27.547499999999999</v>
      </c>
    </row>
    <row r="1670" spans="1:17" x14ac:dyDescent="0.25">
      <c r="A1670" s="1">
        <v>40779</v>
      </c>
      <c r="B1670">
        <v>47.163699999999999</v>
      </c>
      <c r="C1670">
        <v>38.069099999999999</v>
      </c>
      <c r="D1670">
        <v>33.717399999999998</v>
      </c>
      <c r="E1670">
        <v>29.592600000000001</v>
      </c>
      <c r="F1670">
        <v>25.884499999999999</v>
      </c>
      <c r="G1670">
        <v>22.853999999999999</v>
      </c>
      <c r="H1670">
        <v>20.497</v>
      </c>
      <c r="J1670" s="13">
        <v>40872</v>
      </c>
      <c r="K1670">
        <v>49.321100000000001</v>
      </c>
      <c r="L1670">
        <v>40.3675</v>
      </c>
      <c r="M1670">
        <v>36.003700000000002</v>
      </c>
      <c r="N1670">
        <v>31.673300000000001</v>
      </c>
      <c r="O1670">
        <v>27.918199999999999</v>
      </c>
      <c r="P1670">
        <v>25.8888</v>
      </c>
      <c r="Q1670">
        <v>29.8276</v>
      </c>
    </row>
    <row r="1671" spans="1:17" x14ac:dyDescent="0.25">
      <c r="A1671" s="1">
        <v>40780</v>
      </c>
      <c r="B1671">
        <v>47.954999999999998</v>
      </c>
      <c r="C1671">
        <v>39.016399999999997</v>
      </c>
      <c r="D1671">
        <v>34.706499999999998</v>
      </c>
      <c r="E1671">
        <v>30.5989</v>
      </c>
      <c r="F1671">
        <v>26.881399999999999</v>
      </c>
      <c r="G1671">
        <v>23.811299999999999</v>
      </c>
      <c r="H1671">
        <v>21.284199999999998</v>
      </c>
      <c r="J1671" s="13">
        <v>40875</v>
      </c>
      <c r="K1671">
        <v>48.6524</v>
      </c>
      <c r="L1671">
        <v>38.734099999999998</v>
      </c>
      <c r="M1671">
        <v>34.141199999999998</v>
      </c>
      <c r="N1671">
        <v>29.578399999999998</v>
      </c>
      <c r="O1671">
        <v>25.801500000000001</v>
      </c>
      <c r="P1671">
        <v>24.355399999999999</v>
      </c>
      <c r="Q1671">
        <v>27.261800000000001</v>
      </c>
    </row>
    <row r="1672" spans="1:17" x14ac:dyDescent="0.25">
      <c r="A1672" s="1">
        <v>40781</v>
      </c>
      <c r="B1672">
        <v>46.593499999999999</v>
      </c>
      <c r="C1672">
        <v>37.745899999999999</v>
      </c>
      <c r="D1672">
        <v>33.413499999999999</v>
      </c>
      <c r="E1672">
        <v>29.2272</v>
      </c>
      <c r="F1672">
        <v>25.366199999999999</v>
      </c>
      <c r="G1672">
        <v>22.093900000000001</v>
      </c>
      <c r="H1672">
        <v>19.200900000000001</v>
      </c>
      <c r="J1672" s="13">
        <v>40876</v>
      </c>
      <c r="K1672">
        <v>46.414400000000001</v>
      </c>
      <c r="L1672">
        <v>36.664000000000001</v>
      </c>
      <c r="M1672">
        <v>32.474499999999999</v>
      </c>
      <c r="N1672">
        <v>28.063800000000001</v>
      </c>
      <c r="O1672">
        <v>24.273499999999999</v>
      </c>
      <c r="P1672">
        <v>23.156400000000001</v>
      </c>
      <c r="Q1672">
        <v>26.689900000000002</v>
      </c>
    </row>
    <row r="1673" spans="1:17" x14ac:dyDescent="0.25">
      <c r="A1673" s="1">
        <v>40784</v>
      </c>
      <c r="B1673">
        <v>43.850999999999999</v>
      </c>
      <c r="C1673">
        <v>34.983800000000002</v>
      </c>
      <c r="D1673">
        <v>30.727699999999999</v>
      </c>
      <c r="E1673">
        <v>26.649699999999999</v>
      </c>
      <c r="F1673">
        <v>22.961500000000001</v>
      </c>
      <c r="G1673">
        <v>20.007899999999999</v>
      </c>
      <c r="H1673">
        <v>18.369399999999999</v>
      </c>
      <c r="J1673" s="13">
        <v>40877</v>
      </c>
      <c r="K1673">
        <v>46.140700000000002</v>
      </c>
      <c r="L1673">
        <v>34.592500000000001</v>
      </c>
      <c r="M1673">
        <v>29.687899999999999</v>
      </c>
      <c r="N1673">
        <v>24.9237</v>
      </c>
      <c r="O1673">
        <v>21.584299999999999</v>
      </c>
      <c r="P1673">
        <v>21.831399999999999</v>
      </c>
      <c r="Q1673">
        <v>23.851700000000001</v>
      </c>
    </row>
    <row r="1674" spans="1:17" x14ac:dyDescent="0.25">
      <c r="A1674" s="1">
        <v>40785</v>
      </c>
      <c r="B1674">
        <v>43.201099999999997</v>
      </c>
      <c r="C1674">
        <v>34.715299999999999</v>
      </c>
      <c r="D1674">
        <v>30.595400000000001</v>
      </c>
      <c r="E1674">
        <v>26.637799999999999</v>
      </c>
      <c r="F1674">
        <v>23.0838</v>
      </c>
      <c r="G1674">
        <v>20.297499999999999</v>
      </c>
      <c r="H1674">
        <v>19.082699999999999</v>
      </c>
      <c r="J1674" s="13">
        <v>40878</v>
      </c>
      <c r="K1674">
        <v>46.958599999999997</v>
      </c>
      <c r="L1674">
        <v>34.8551</v>
      </c>
      <c r="M1674">
        <v>29.5654</v>
      </c>
      <c r="N1674">
        <v>24.402100000000001</v>
      </c>
      <c r="O1674">
        <v>20.9709</v>
      </c>
      <c r="P1674">
        <v>22.037700000000001</v>
      </c>
      <c r="Q1674">
        <v>25.496500000000001</v>
      </c>
    </row>
    <row r="1675" spans="1:17" x14ac:dyDescent="0.25">
      <c r="A1675" s="1">
        <v>40786</v>
      </c>
      <c r="B1675">
        <v>43.298499999999997</v>
      </c>
      <c r="C1675">
        <v>35.122399999999999</v>
      </c>
      <c r="D1675">
        <v>31.1434</v>
      </c>
      <c r="E1675">
        <v>27.325900000000001</v>
      </c>
      <c r="F1675">
        <v>23.901599999999998</v>
      </c>
      <c r="G1675">
        <v>21.221499999999999</v>
      </c>
      <c r="H1675">
        <v>20.063300000000002</v>
      </c>
      <c r="J1675" s="13">
        <v>40879</v>
      </c>
      <c r="K1675">
        <v>48.223199999999999</v>
      </c>
      <c r="L1675">
        <v>35.744900000000001</v>
      </c>
      <c r="M1675">
        <v>30.209199999999999</v>
      </c>
      <c r="N1675">
        <v>24.8583</v>
      </c>
      <c r="O1675">
        <v>21.429200000000002</v>
      </c>
      <c r="P1675">
        <v>22.704899999999999</v>
      </c>
      <c r="Q1675">
        <v>26.131399999999999</v>
      </c>
    </row>
    <row r="1676" spans="1:17" x14ac:dyDescent="0.25">
      <c r="A1676" s="1">
        <v>40787</v>
      </c>
      <c r="B1676">
        <v>43.185299999999998</v>
      </c>
      <c r="C1676">
        <v>34.870199999999997</v>
      </c>
      <c r="D1676">
        <v>30.807600000000001</v>
      </c>
      <c r="E1676">
        <v>26.8917</v>
      </c>
      <c r="F1676">
        <v>23.350899999999999</v>
      </c>
      <c r="G1676">
        <v>20.560199999999998</v>
      </c>
      <c r="H1676">
        <v>19.470400000000001</v>
      </c>
      <c r="J1676" s="13">
        <v>40882</v>
      </c>
      <c r="K1676">
        <v>52.924300000000002</v>
      </c>
      <c r="L1676">
        <v>38.204599999999999</v>
      </c>
      <c r="M1676">
        <v>32.315899999999999</v>
      </c>
      <c r="N1676">
        <v>26.717300000000002</v>
      </c>
      <c r="O1676">
        <v>23.461600000000001</v>
      </c>
      <c r="P1676">
        <v>25.3736</v>
      </c>
      <c r="Q1676">
        <v>28.328399999999998</v>
      </c>
    </row>
    <row r="1677" spans="1:17" x14ac:dyDescent="0.25">
      <c r="A1677" s="1">
        <v>40788</v>
      </c>
      <c r="B1677">
        <v>45.5807</v>
      </c>
      <c r="C1677">
        <v>37.278599999999997</v>
      </c>
      <c r="D1677">
        <v>33.250100000000003</v>
      </c>
      <c r="E1677">
        <v>29.356300000000001</v>
      </c>
      <c r="F1677">
        <v>25.767700000000001</v>
      </c>
      <c r="G1677">
        <v>22.762899999999998</v>
      </c>
      <c r="H1677">
        <v>20.372699999999998</v>
      </c>
      <c r="J1677" s="13">
        <v>40883</v>
      </c>
      <c r="K1677">
        <v>53.304200000000002</v>
      </c>
      <c r="L1677">
        <v>38.135899999999999</v>
      </c>
      <c r="M1677">
        <v>31.781400000000001</v>
      </c>
      <c r="N1677">
        <v>26.060300000000002</v>
      </c>
      <c r="O1677">
        <v>22.781600000000001</v>
      </c>
      <c r="P1677">
        <v>25.115300000000001</v>
      </c>
      <c r="Q1677">
        <v>26.683800000000002</v>
      </c>
    </row>
    <row r="1678" spans="1:17" x14ac:dyDescent="0.25">
      <c r="A1678" s="1">
        <v>40792</v>
      </c>
      <c r="B1678">
        <v>49.003300000000003</v>
      </c>
      <c r="C1678">
        <v>40.052900000000001</v>
      </c>
      <c r="D1678">
        <v>35.679400000000001</v>
      </c>
      <c r="E1678">
        <v>31.4771</v>
      </c>
      <c r="F1678">
        <v>27.648800000000001</v>
      </c>
      <c r="G1678">
        <v>24.485800000000001</v>
      </c>
      <c r="H1678">
        <v>21.94</v>
      </c>
      <c r="J1678" s="13">
        <v>40884</v>
      </c>
      <c r="K1678">
        <v>54.757199999999997</v>
      </c>
      <c r="L1678">
        <v>39.777799999999999</v>
      </c>
      <c r="M1678">
        <v>34.174500000000002</v>
      </c>
      <c r="N1678">
        <v>29.1462</v>
      </c>
      <c r="O1678">
        <v>26.274899999999999</v>
      </c>
      <c r="P1678">
        <v>27.396599999999999</v>
      </c>
      <c r="Q1678">
        <v>28.294</v>
      </c>
    </row>
    <row r="1679" spans="1:17" x14ac:dyDescent="0.25">
      <c r="A1679" s="1">
        <v>40793</v>
      </c>
      <c r="B1679">
        <v>46.010300000000001</v>
      </c>
      <c r="C1679">
        <v>36.812399999999997</v>
      </c>
      <c r="D1679">
        <v>32.404200000000003</v>
      </c>
      <c r="E1679">
        <v>28.196200000000001</v>
      </c>
      <c r="F1679">
        <v>24.414100000000001</v>
      </c>
      <c r="G1679">
        <v>21.418600000000001</v>
      </c>
      <c r="H1679">
        <v>19.895</v>
      </c>
      <c r="J1679" s="13">
        <v>40885</v>
      </c>
      <c r="K1679">
        <v>57.260300000000001</v>
      </c>
      <c r="L1679">
        <v>42.202800000000003</v>
      </c>
      <c r="M1679">
        <v>36.356099999999998</v>
      </c>
      <c r="N1679">
        <v>31.1144</v>
      </c>
      <c r="O1679">
        <v>28.1523</v>
      </c>
      <c r="P1679">
        <v>30.095700000000001</v>
      </c>
      <c r="Q1679">
        <v>33.1081</v>
      </c>
    </row>
    <row r="1680" spans="1:17" x14ac:dyDescent="0.25">
      <c r="A1680" s="1">
        <v>40794</v>
      </c>
      <c r="B1680">
        <v>46.5959</v>
      </c>
      <c r="C1680">
        <v>37.971899999999998</v>
      </c>
      <c r="D1680">
        <v>33.796700000000001</v>
      </c>
      <c r="E1680">
        <v>29.796399999999998</v>
      </c>
      <c r="F1680">
        <v>26.177700000000002</v>
      </c>
      <c r="G1680">
        <v>23.246200000000002</v>
      </c>
      <c r="H1680">
        <v>21.2638</v>
      </c>
      <c r="J1680" s="13">
        <v>40886</v>
      </c>
      <c r="K1680">
        <v>59.661499999999997</v>
      </c>
      <c r="L1680">
        <v>38.338900000000002</v>
      </c>
      <c r="M1680">
        <v>30.454999999999998</v>
      </c>
      <c r="N1680">
        <v>24.916499999999999</v>
      </c>
      <c r="O1680">
        <v>23.092199999999998</v>
      </c>
      <c r="P1680">
        <v>29.066800000000001</v>
      </c>
      <c r="Q1680">
        <v>29.810400000000001</v>
      </c>
    </row>
    <row r="1681" spans="1:17" x14ac:dyDescent="0.25">
      <c r="A1681" s="1">
        <v>40795</v>
      </c>
      <c r="B1681">
        <v>51.720199999999998</v>
      </c>
      <c r="C1681">
        <v>43.049900000000001</v>
      </c>
      <c r="D1681">
        <v>38.829300000000003</v>
      </c>
      <c r="E1681">
        <v>34.7652</v>
      </c>
      <c r="F1681">
        <v>31.0197</v>
      </c>
      <c r="G1681">
        <v>27.8155</v>
      </c>
      <c r="H1681">
        <v>24.3996</v>
      </c>
      <c r="J1681" s="13">
        <v>40889</v>
      </c>
      <c r="K1681">
        <v>72.419600000000003</v>
      </c>
      <c r="L1681">
        <v>47.363399999999999</v>
      </c>
      <c r="M1681">
        <v>37.084699999999998</v>
      </c>
      <c r="N1681">
        <v>29.815899999999999</v>
      </c>
      <c r="O1681">
        <v>29.258400000000002</v>
      </c>
      <c r="P1681">
        <v>37.209000000000003</v>
      </c>
      <c r="Q1681">
        <v>37.209000000000003</v>
      </c>
    </row>
    <row r="1682" spans="1:17" x14ac:dyDescent="0.25">
      <c r="A1682" s="1">
        <v>40798</v>
      </c>
      <c r="B1682">
        <v>53.007300000000001</v>
      </c>
      <c r="C1682">
        <v>44.201999999999998</v>
      </c>
      <c r="D1682">
        <v>39.906599999999997</v>
      </c>
      <c r="E1682">
        <v>35.760100000000001</v>
      </c>
      <c r="F1682">
        <v>31.934799999999999</v>
      </c>
      <c r="G1682">
        <v>28.673200000000001</v>
      </c>
      <c r="H1682">
        <v>25.349599999999999</v>
      </c>
      <c r="J1682" s="13">
        <v>40890</v>
      </c>
      <c r="K1682">
        <v>69.754499999999993</v>
      </c>
      <c r="L1682">
        <v>48.711500000000001</v>
      </c>
      <c r="M1682">
        <v>36.483899999999998</v>
      </c>
      <c r="N1682">
        <v>27.209099999999999</v>
      </c>
      <c r="O1682">
        <v>29.4693</v>
      </c>
      <c r="P1682">
        <v>33.353000000000002</v>
      </c>
      <c r="Q1682">
        <v>33.353000000000002</v>
      </c>
    </row>
    <row r="1683" spans="1:17" x14ac:dyDescent="0.25">
      <c r="A1683" s="1">
        <v>40799</v>
      </c>
      <c r="B1683">
        <v>49.035200000000003</v>
      </c>
      <c r="C1683">
        <v>40.690199999999997</v>
      </c>
      <c r="D1683">
        <v>36.608699999999999</v>
      </c>
      <c r="E1683">
        <v>32.642299999999999</v>
      </c>
      <c r="F1683">
        <v>28.976900000000001</v>
      </c>
      <c r="G1683">
        <v>25.897200000000002</v>
      </c>
      <c r="H1683">
        <v>23.279800000000002</v>
      </c>
      <c r="J1683" s="13">
        <v>40891</v>
      </c>
      <c r="K1683">
        <v>86.168199999999999</v>
      </c>
      <c r="L1683">
        <v>61.964399999999998</v>
      </c>
      <c r="M1683">
        <v>43.6599</v>
      </c>
      <c r="N1683">
        <v>30.1128</v>
      </c>
      <c r="O1683">
        <v>34.499099999999999</v>
      </c>
      <c r="P1683">
        <v>41.173999999999999</v>
      </c>
      <c r="Q1683">
        <v>41.173999999999999</v>
      </c>
    </row>
    <row r="1684" spans="1:17" x14ac:dyDescent="0.25">
      <c r="A1684" s="1">
        <v>40800</v>
      </c>
      <c r="B1684">
        <v>47.081800000000001</v>
      </c>
      <c r="C1684">
        <v>38.780200000000001</v>
      </c>
      <c r="D1684">
        <v>34.736400000000003</v>
      </c>
      <c r="E1684">
        <v>30.796099999999999</v>
      </c>
      <c r="F1684">
        <v>27.206199999999999</v>
      </c>
      <c r="G1684">
        <v>24.389099999999999</v>
      </c>
      <c r="H1684">
        <v>23.5899</v>
      </c>
      <c r="J1684" s="13">
        <v>40892</v>
      </c>
      <c r="K1684">
        <v>96.734800000000007</v>
      </c>
      <c r="L1684">
        <v>81.305300000000003</v>
      </c>
      <c r="M1684">
        <v>51.593299999999999</v>
      </c>
      <c r="N1684">
        <v>26.995899999999999</v>
      </c>
      <c r="O1684">
        <v>42.746899999999997</v>
      </c>
      <c r="P1684">
        <v>44.294600000000003</v>
      </c>
      <c r="Q1684">
        <v>44.294600000000003</v>
      </c>
    </row>
    <row r="1685" spans="1:17" x14ac:dyDescent="0.25">
      <c r="A1685" s="1">
        <v>40801</v>
      </c>
      <c r="B1685">
        <v>45.862000000000002</v>
      </c>
      <c r="C1685">
        <v>37.055500000000002</v>
      </c>
      <c r="D1685">
        <v>32.713099999999997</v>
      </c>
      <c r="E1685">
        <v>28.468499999999999</v>
      </c>
      <c r="F1685">
        <v>24.7117</v>
      </c>
      <c r="G1685">
        <v>22.115300000000001</v>
      </c>
      <c r="H1685">
        <v>23.4252</v>
      </c>
      <c r="J1685" s="13">
        <v>40896</v>
      </c>
      <c r="K1685">
        <v>37.871600000000001</v>
      </c>
      <c r="L1685">
        <v>29.909400000000002</v>
      </c>
      <c r="M1685">
        <v>26.216100000000001</v>
      </c>
      <c r="N1685">
        <v>22.582100000000001</v>
      </c>
      <c r="O1685">
        <v>19.584099999999999</v>
      </c>
      <c r="P1685">
        <v>18.307099999999998</v>
      </c>
      <c r="Q1685">
        <v>22.724699999999999</v>
      </c>
    </row>
    <row r="1686" spans="1:17" x14ac:dyDescent="0.25">
      <c r="A1686" s="1">
        <v>40802</v>
      </c>
      <c r="B1686">
        <v>46.009900000000002</v>
      </c>
      <c r="C1686">
        <v>36.411499999999997</v>
      </c>
      <c r="D1686">
        <v>31.814599999999999</v>
      </c>
      <c r="E1686">
        <v>27.335599999999999</v>
      </c>
      <c r="F1686">
        <v>23.273700000000002</v>
      </c>
      <c r="G1686">
        <v>20.214500000000001</v>
      </c>
      <c r="H1686">
        <v>19.866199999999999</v>
      </c>
      <c r="J1686" s="13">
        <v>40897</v>
      </c>
      <c r="K1686">
        <v>37.4482</v>
      </c>
      <c r="L1686">
        <v>28.7013</v>
      </c>
      <c r="M1686">
        <v>24.6477</v>
      </c>
      <c r="N1686">
        <v>20.770299999999999</v>
      </c>
      <c r="O1686">
        <v>17.767900000000001</v>
      </c>
      <c r="P1686">
        <v>16.814299999999999</v>
      </c>
      <c r="Q1686">
        <v>19.0379</v>
      </c>
    </row>
    <row r="1687" spans="1:17" x14ac:dyDescent="0.25">
      <c r="A1687" s="1">
        <v>40805</v>
      </c>
      <c r="B1687">
        <v>44.525500000000001</v>
      </c>
      <c r="C1687">
        <v>36.968699999999998</v>
      </c>
      <c r="D1687">
        <v>33.296300000000002</v>
      </c>
      <c r="E1687">
        <v>29.713999999999999</v>
      </c>
      <c r="F1687">
        <v>26.3444</v>
      </c>
      <c r="G1687">
        <v>23.298200000000001</v>
      </c>
      <c r="H1687">
        <v>19.206700000000001</v>
      </c>
      <c r="J1687" s="13">
        <v>40898</v>
      </c>
      <c r="K1687">
        <v>36.469299999999997</v>
      </c>
      <c r="L1687">
        <v>27.904699999999998</v>
      </c>
      <c r="M1687">
        <v>24.090199999999999</v>
      </c>
      <c r="N1687">
        <v>20.490300000000001</v>
      </c>
      <c r="O1687">
        <v>17.665299999999998</v>
      </c>
      <c r="P1687">
        <v>16.669899999999998</v>
      </c>
      <c r="Q1687">
        <v>17.474</v>
      </c>
    </row>
    <row r="1688" spans="1:17" x14ac:dyDescent="0.25">
      <c r="A1688" s="1">
        <v>40806</v>
      </c>
      <c r="B1688">
        <v>43.430300000000003</v>
      </c>
      <c r="C1688">
        <v>35.737699999999997</v>
      </c>
      <c r="D1688">
        <v>31.976299999999998</v>
      </c>
      <c r="E1688">
        <v>28.330300000000001</v>
      </c>
      <c r="F1688">
        <v>24.974599999999999</v>
      </c>
      <c r="G1688">
        <v>22.078099999999999</v>
      </c>
      <c r="H1688">
        <v>18.992899999999999</v>
      </c>
      <c r="J1688" s="13">
        <v>40899</v>
      </c>
      <c r="K1688">
        <v>36.116500000000002</v>
      </c>
      <c r="L1688">
        <v>27.083500000000001</v>
      </c>
      <c r="M1688">
        <v>23.101600000000001</v>
      </c>
      <c r="N1688">
        <v>19.406199999999998</v>
      </c>
      <c r="O1688">
        <v>16.457899999999999</v>
      </c>
      <c r="P1688">
        <v>15.342700000000001</v>
      </c>
      <c r="Q1688">
        <v>15.5779</v>
      </c>
    </row>
    <row r="1689" spans="1:17" x14ac:dyDescent="0.25">
      <c r="A1689" s="1">
        <v>40807</v>
      </c>
      <c r="B1689">
        <v>45.023000000000003</v>
      </c>
      <c r="C1689">
        <v>37.402500000000003</v>
      </c>
      <c r="D1689">
        <v>33.722099999999998</v>
      </c>
      <c r="E1689">
        <v>30.148</v>
      </c>
      <c r="F1689">
        <v>26.799099999999999</v>
      </c>
      <c r="G1689">
        <v>23.785399999999999</v>
      </c>
      <c r="H1689">
        <v>19.845199999999998</v>
      </c>
      <c r="J1689" s="13">
        <v>40900</v>
      </c>
      <c r="K1689">
        <v>36.925800000000002</v>
      </c>
      <c r="L1689">
        <v>27.1326</v>
      </c>
      <c r="M1689">
        <v>22.889800000000001</v>
      </c>
      <c r="N1689">
        <v>18.922499999999999</v>
      </c>
      <c r="O1689">
        <v>16.0307</v>
      </c>
      <c r="P1689">
        <v>15.5129</v>
      </c>
      <c r="Q1689">
        <v>15.5763</v>
      </c>
    </row>
    <row r="1690" spans="1:17" x14ac:dyDescent="0.25">
      <c r="A1690" s="1">
        <v>40808</v>
      </c>
      <c r="B1690">
        <v>50.543500000000002</v>
      </c>
      <c r="C1690">
        <v>42.796700000000001</v>
      </c>
      <c r="D1690">
        <v>39.072499999999998</v>
      </c>
      <c r="E1690">
        <v>35.484000000000002</v>
      </c>
      <c r="F1690">
        <v>32.131900000000002</v>
      </c>
      <c r="G1690">
        <v>29.079499999999999</v>
      </c>
      <c r="H1690">
        <v>24.520700000000001</v>
      </c>
      <c r="J1690" s="13">
        <v>40904</v>
      </c>
      <c r="K1690">
        <v>38.668999999999997</v>
      </c>
      <c r="L1690">
        <v>28.1069</v>
      </c>
      <c r="M1690">
        <v>23.357399999999998</v>
      </c>
      <c r="N1690">
        <v>19.0123</v>
      </c>
      <c r="O1690">
        <v>16.118099999999998</v>
      </c>
      <c r="P1690">
        <v>16.302</v>
      </c>
      <c r="Q1690">
        <v>16.933199999999999</v>
      </c>
    </row>
    <row r="1691" spans="1:17" x14ac:dyDescent="0.25">
      <c r="A1691" s="1">
        <v>40809</v>
      </c>
      <c r="B1691">
        <v>51.257199999999997</v>
      </c>
      <c r="C1691">
        <v>43.427399999999999</v>
      </c>
      <c r="D1691">
        <v>39.663499999999999</v>
      </c>
      <c r="E1691">
        <v>36.0351</v>
      </c>
      <c r="F1691">
        <v>32.642099999999999</v>
      </c>
      <c r="G1691">
        <v>29.544799999999999</v>
      </c>
      <c r="H1691">
        <v>24.848400000000002</v>
      </c>
      <c r="J1691" s="13">
        <v>40905</v>
      </c>
      <c r="K1691">
        <v>39.104100000000003</v>
      </c>
      <c r="L1691">
        <v>29.162500000000001</v>
      </c>
      <c r="M1691">
        <v>24.760200000000001</v>
      </c>
      <c r="N1691">
        <v>20.472999999999999</v>
      </c>
      <c r="O1691">
        <v>17.272500000000001</v>
      </c>
      <c r="P1691">
        <v>17.2194</v>
      </c>
      <c r="Q1691">
        <v>19.0868</v>
      </c>
    </row>
    <row r="1692" spans="1:17" x14ac:dyDescent="0.25">
      <c r="A1692" s="1">
        <v>40812</v>
      </c>
      <c r="B1692">
        <v>50.716700000000003</v>
      </c>
      <c r="C1692">
        <v>42.5364</v>
      </c>
      <c r="D1692">
        <v>38.595300000000002</v>
      </c>
      <c r="E1692">
        <v>34.788499999999999</v>
      </c>
      <c r="F1692">
        <v>31.227699999999999</v>
      </c>
      <c r="G1692">
        <v>27.990200000000002</v>
      </c>
      <c r="H1692">
        <v>23.270800000000001</v>
      </c>
      <c r="J1692" s="13">
        <v>40906</v>
      </c>
      <c r="K1692">
        <v>39.688299999999998</v>
      </c>
      <c r="L1692">
        <v>28.802199999999999</v>
      </c>
      <c r="M1692">
        <v>24.166799999999999</v>
      </c>
      <c r="N1692">
        <v>19.8733</v>
      </c>
      <c r="O1692">
        <v>16.8049</v>
      </c>
      <c r="P1692">
        <v>16.635899999999999</v>
      </c>
      <c r="Q1692">
        <v>16.772400000000001</v>
      </c>
    </row>
    <row r="1693" spans="1:17" x14ac:dyDescent="0.25">
      <c r="A1693" s="1">
        <v>40813</v>
      </c>
      <c r="B1693">
        <v>46.9542</v>
      </c>
      <c r="C1693">
        <v>38.785400000000003</v>
      </c>
      <c r="D1693">
        <v>34.805900000000001</v>
      </c>
      <c r="E1693">
        <v>30.9452</v>
      </c>
      <c r="F1693">
        <v>27.366499999999998</v>
      </c>
      <c r="G1693">
        <v>24.225899999999999</v>
      </c>
      <c r="H1693">
        <v>20.565300000000001</v>
      </c>
      <c r="J1693" s="13">
        <v>40907</v>
      </c>
      <c r="K1693">
        <v>40.162799999999997</v>
      </c>
      <c r="L1693">
        <v>29.1174</v>
      </c>
      <c r="M1693">
        <v>24.355399999999999</v>
      </c>
      <c r="N1693">
        <v>19.918500000000002</v>
      </c>
      <c r="O1693">
        <v>16.848500000000001</v>
      </c>
      <c r="P1693">
        <v>17.124199999999998</v>
      </c>
      <c r="Q1693">
        <v>17.326699999999999</v>
      </c>
    </row>
    <row r="1694" spans="1:17" x14ac:dyDescent="0.25">
      <c r="A1694" s="1">
        <v>40814</v>
      </c>
      <c r="B1694">
        <v>49.981200000000001</v>
      </c>
      <c r="C1694">
        <v>41.8748</v>
      </c>
      <c r="D1694">
        <v>37.945599999999999</v>
      </c>
      <c r="E1694">
        <v>34.131</v>
      </c>
      <c r="F1694">
        <v>30.552600000000002</v>
      </c>
      <c r="G1694">
        <v>27.309699999999999</v>
      </c>
      <c r="H1694">
        <v>22.772200000000002</v>
      </c>
      <c r="J1694" s="13">
        <v>40911</v>
      </c>
      <c r="K1694">
        <v>42.186399999999999</v>
      </c>
      <c r="L1694">
        <v>29.186800000000002</v>
      </c>
      <c r="M1694">
        <v>23.771599999999999</v>
      </c>
      <c r="N1694">
        <v>18.9603</v>
      </c>
      <c r="O1694">
        <v>16.123200000000001</v>
      </c>
      <c r="P1694">
        <v>18.1096</v>
      </c>
      <c r="Q1694">
        <v>18.4863</v>
      </c>
    </row>
    <row r="1695" spans="1:17" x14ac:dyDescent="0.25">
      <c r="A1695" s="1">
        <v>40815</v>
      </c>
      <c r="B1695">
        <v>52.148400000000002</v>
      </c>
      <c r="C1695">
        <v>44.052799999999998</v>
      </c>
      <c r="D1695">
        <v>40.108400000000003</v>
      </c>
      <c r="E1695">
        <v>36.294699999999999</v>
      </c>
      <c r="F1695">
        <v>32.740299999999998</v>
      </c>
      <c r="G1695">
        <v>29.535900000000002</v>
      </c>
      <c r="H1695">
        <v>24.9861</v>
      </c>
      <c r="J1695" s="13">
        <v>40912</v>
      </c>
      <c r="K1695">
        <v>43.529000000000003</v>
      </c>
      <c r="L1695">
        <v>28.6755</v>
      </c>
      <c r="M1695">
        <v>22.795200000000001</v>
      </c>
      <c r="N1695">
        <v>18.025400000000001</v>
      </c>
      <c r="O1695">
        <v>15.4411</v>
      </c>
      <c r="P1695">
        <v>16.653300000000002</v>
      </c>
      <c r="Q1695">
        <v>16.750699999999998</v>
      </c>
    </row>
    <row r="1696" spans="1:17" x14ac:dyDescent="0.25">
      <c r="A1696" s="1">
        <v>40816</v>
      </c>
      <c r="B1696">
        <v>52.2331</v>
      </c>
      <c r="C1696">
        <v>44.359400000000001</v>
      </c>
      <c r="D1696">
        <v>40.524299999999997</v>
      </c>
      <c r="E1696">
        <v>36.797199999999997</v>
      </c>
      <c r="F1696">
        <v>33.289700000000003</v>
      </c>
      <c r="G1696">
        <v>30.084199999999999</v>
      </c>
      <c r="H1696">
        <v>25.3413</v>
      </c>
      <c r="J1696" s="13">
        <v>40913</v>
      </c>
      <c r="K1696">
        <v>44.0015</v>
      </c>
      <c r="L1696">
        <v>27.5869</v>
      </c>
      <c r="M1696">
        <v>21.9498</v>
      </c>
      <c r="N1696">
        <v>17.2135</v>
      </c>
      <c r="O1696">
        <v>15.042</v>
      </c>
      <c r="P1696">
        <v>17.130299999999998</v>
      </c>
      <c r="Q1696">
        <v>17.2197</v>
      </c>
    </row>
    <row r="1697" spans="1:17" x14ac:dyDescent="0.25">
      <c r="A1697" s="1">
        <v>40819</v>
      </c>
      <c r="B1697">
        <v>55.346600000000002</v>
      </c>
      <c r="C1697">
        <v>47.814799999999998</v>
      </c>
      <c r="D1697">
        <v>44.112900000000003</v>
      </c>
      <c r="E1697">
        <v>40.487499999999997</v>
      </c>
      <c r="F1697">
        <v>37.032400000000003</v>
      </c>
      <c r="G1697">
        <v>33.814900000000002</v>
      </c>
      <c r="H1697">
        <v>28.709</v>
      </c>
      <c r="J1697" s="13">
        <v>40914</v>
      </c>
      <c r="K1697">
        <v>44.695799999999998</v>
      </c>
      <c r="L1697">
        <v>27.7759</v>
      </c>
      <c r="M1697">
        <v>21.169799999999999</v>
      </c>
      <c r="N1697">
        <v>16.016200000000001</v>
      </c>
      <c r="O1697">
        <v>14.6807</v>
      </c>
      <c r="P1697">
        <v>17.750299999999999</v>
      </c>
      <c r="Q1697">
        <v>17.848199999999999</v>
      </c>
    </row>
    <row r="1698" spans="1:17" x14ac:dyDescent="0.25">
      <c r="A1698" s="1">
        <v>40820</v>
      </c>
      <c r="B1698">
        <v>54.697800000000001</v>
      </c>
      <c r="C1698">
        <v>47.3431</v>
      </c>
      <c r="D1698">
        <v>43.777799999999999</v>
      </c>
      <c r="E1698">
        <v>40.309899999999999</v>
      </c>
      <c r="F1698">
        <v>37.028399999999998</v>
      </c>
      <c r="G1698">
        <v>33.999200000000002</v>
      </c>
      <c r="H1698">
        <v>29.295500000000001</v>
      </c>
      <c r="J1698" s="13">
        <v>40917</v>
      </c>
      <c r="K1698">
        <v>49.449399999999997</v>
      </c>
      <c r="L1698">
        <v>29.9314</v>
      </c>
      <c r="M1698">
        <v>21.709599999999998</v>
      </c>
      <c r="N1698">
        <v>16.1968</v>
      </c>
      <c r="O1698">
        <v>15.3531</v>
      </c>
      <c r="P1698">
        <v>19.818100000000001</v>
      </c>
      <c r="Q1698">
        <v>19.8962</v>
      </c>
    </row>
    <row r="1699" spans="1:17" x14ac:dyDescent="0.25">
      <c r="A1699" s="1">
        <v>40821</v>
      </c>
      <c r="B1699">
        <v>49.38</v>
      </c>
      <c r="C1699">
        <v>42.061300000000003</v>
      </c>
      <c r="D1699">
        <v>38.500799999999998</v>
      </c>
      <c r="E1699">
        <v>35.027999999999999</v>
      </c>
      <c r="F1699">
        <v>31.7742</v>
      </c>
      <c r="G1699">
        <v>28.874700000000001</v>
      </c>
      <c r="H1699">
        <v>25.215</v>
      </c>
      <c r="J1699" s="13">
        <v>40918</v>
      </c>
      <c r="K1699">
        <v>50.741599999999998</v>
      </c>
      <c r="L1699">
        <v>30.0199</v>
      </c>
      <c r="M1699">
        <v>21.7301</v>
      </c>
      <c r="N1699">
        <v>15.870699999999999</v>
      </c>
      <c r="O1699">
        <v>15.895099999999999</v>
      </c>
      <c r="P1699">
        <v>18.723199999999999</v>
      </c>
      <c r="Q1699">
        <v>18.723199999999999</v>
      </c>
    </row>
    <row r="1700" spans="1:17" x14ac:dyDescent="0.25">
      <c r="A1700" s="1">
        <v>40822</v>
      </c>
      <c r="B1700">
        <v>48.531999999999996</v>
      </c>
      <c r="C1700">
        <v>40.944499999999998</v>
      </c>
      <c r="D1700">
        <v>37.274799999999999</v>
      </c>
      <c r="E1700">
        <v>33.714100000000002</v>
      </c>
      <c r="F1700">
        <v>30.409700000000001</v>
      </c>
      <c r="G1700">
        <v>27.515599999999999</v>
      </c>
      <c r="H1700">
        <v>24.1845</v>
      </c>
      <c r="J1700" s="13">
        <v>40919</v>
      </c>
      <c r="K1700">
        <v>51.054600000000001</v>
      </c>
      <c r="L1700">
        <v>31.7121</v>
      </c>
      <c r="M1700">
        <v>22.090299999999999</v>
      </c>
      <c r="N1700">
        <v>15.6736</v>
      </c>
      <c r="O1700">
        <v>16.5136</v>
      </c>
      <c r="P1700">
        <v>21.737100000000002</v>
      </c>
      <c r="Q1700">
        <v>21.783000000000001</v>
      </c>
    </row>
    <row r="1701" spans="1:17" x14ac:dyDescent="0.25">
      <c r="A1701" s="1">
        <v>40823</v>
      </c>
      <c r="B1701">
        <v>48.663200000000003</v>
      </c>
      <c r="C1701">
        <v>40.950299999999999</v>
      </c>
      <c r="D1701">
        <v>37.221899999999998</v>
      </c>
      <c r="E1701">
        <v>33.592399999999998</v>
      </c>
      <c r="F1701">
        <v>30.205500000000001</v>
      </c>
      <c r="G1701">
        <v>27.224</v>
      </c>
      <c r="H1701">
        <v>23.8218</v>
      </c>
      <c r="J1701" s="13">
        <v>40920</v>
      </c>
      <c r="K1701">
        <v>50.366199999999999</v>
      </c>
      <c r="L1701">
        <v>33.351999999999997</v>
      </c>
      <c r="M1701">
        <v>22.152699999999999</v>
      </c>
      <c r="N1701">
        <v>14.7859</v>
      </c>
      <c r="O1701">
        <v>16.611999999999998</v>
      </c>
      <c r="P1701">
        <v>20.664400000000001</v>
      </c>
      <c r="Q1701">
        <v>20.664400000000001</v>
      </c>
    </row>
    <row r="1702" spans="1:17" x14ac:dyDescent="0.25">
      <c r="A1702" s="1">
        <v>40826</v>
      </c>
      <c r="B1702">
        <v>46.7288</v>
      </c>
      <c r="C1702">
        <v>38.665700000000001</v>
      </c>
      <c r="D1702">
        <v>34.668799999999997</v>
      </c>
      <c r="E1702">
        <v>30.716100000000001</v>
      </c>
      <c r="F1702">
        <v>27.035499999999999</v>
      </c>
      <c r="G1702">
        <v>23.9315</v>
      </c>
      <c r="H1702">
        <v>21.575099999999999</v>
      </c>
      <c r="J1702" s="13">
        <v>40921</v>
      </c>
      <c r="K1702">
        <v>54.2806</v>
      </c>
      <c r="L1702">
        <v>35.840699999999998</v>
      </c>
      <c r="M1702">
        <v>23.633900000000001</v>
      </c>
      <c r="N1702">
        <v>15.4842</v>
      </c>
      <c r="O1702">
        <v>17.4497</v>
      </c>
      <c r="P1702">
        <v>25.797799999999999</v>
      </c>
      <c r="Q1702">
        <v>26.1693</v>
      </c>
    </row>
    <row r="1703" spans="1:17" x14ac:dyDescent="0.25">
      <c r="A1703" s="1">
        <v>40827</v>
      </c>
      <c r="B1703">
        <v>46.852800000000002</v>
      </c>
      <c r="C1703">
        <v>38.271299999999997</v>
      </c>
      <c r="D1703">
        <v>34.081600000000002</v>
      </c>
      <c r="E1703">
        <v>29.9741</v>
      </c>
      <c r="F1703">
        <v>26.248000000000001</v>
      </c>
      <c r="G1703">
        <v>23.3187</v>
      </c>
      <c r="H1703">
        <v>22.4361</v>
      </c>
      <c r="J1703" s="13">
        <v>40925</v>
      </c>
      <c r="K1703">
        <v>63.800400000000003</v>
      </c>
      <c r="L1703">
        <v>49.678199999999997</v>
      </c>
      <c r="M1703">
        <v>31.788399999999999</v>
      </c>
      <c r="N1703">
        <v>18.1021</v>
      </c>
      <c r="O1703">
        <v>22.6478</v>
      </c>
      <c r="P1703">
        <v>24.464099999999998</v>
      </c>
      <c r="Q1703">
        <v>24.464099999999998</v>
      </c>
    </row>
    <row r="1704" spans="1:17" x14ac:dyDescent="0.25">
      <c r="A1704" s="1">
        <v>40828</v>
      </c>
      <c r="B1704">
        <v>44.448300000000003</v>
      </c>
      <c r="C1704">
        <v>35.312800000000003</v>
      </c>
      <c r="D1704">
        <v>30.858499999999999</v>
      </c>
      <c r="E1704">
        <v>26.487400000000001</v>
      </c>
      <c r="F1704">
        <v>22.626899999999999</v>
      </c>
      <c r="G1704">
        <v>19.944199999999999</v>
      </c>
      <c r="H1704">
        <v>20.507400000000001</v>
      </c>
      <c r="J1704" s="13">
        <v>40926</v>
      </c>
      <c r="K1704">
        <v>60.511899999999997</v>
      </c>
      <c r="L1704">
        <v>57.131799999999998</v>
      </c>
      <c r="M1704">
        <v>35.094900000000003</v>
      </c>
      <c r="N1704">
        <v>16.670100000000001</v>
      </c>
      <c r="O1704">
        <v>25.243400000000001</v>
      </c>
      <c r="P1704">
        <v>25.595700000000001</v>
      </c>
      <c r="Q1704">
        <v>25.595700000000001</v>
      </c>
    </row>
    <row r="1705" spans="1:17" x14ac:dyDescent="0.25">
      <c r="A1705" s="1">
        <v>40829</v>
      </c>
      <c r="B1705">
        <v>45.495100000000001</v>
      </c>
      <c r="C1705">
        <v>36.406700000000001</v>
      </c>
      <c r="D1705">
        <v>31.9785</v>
      </c>
      <c r="E1705">
        <v>27.575900000000001</v>
      </c>
      <c r="F1705">
        <v>23.528600000000001</v>
      </c>
      <c r="G1705">
        <v>20.447099999999999</v>
      </c>
      <c r="H1705">
        <v>20.5533</v>
      </c>
      <c r="J1705" s="13">
        <v>40927</v>
      </c>
      <c r="K1705">
        <v>59.233699999999999</v>
      </c>
      <c r="L1705">
        <v>59.233699999999999</v>
      </c>
      <c r="M1705">
        <v>44.637700000000002</v>
      </c>
      <c r="N1705">
        <v>16.2347</v>
      </c>
      <c r="O1705">
        <v>19.732900000000001</v>
      </c>
      <c r="P1705">
        <v>19.732900000000001</v>
      </c>
      <c r="Q1705">
        <v>19.732900000000001</v>
      </c>
    </row>
    <row r="1706" spans="1:17" x14ac:dyDescent="0.25">
      <c r="A1706" s="1">
        <v>40830</v>
      </c>
      <c r="B1706">
        <v>44.446899999999999</v>
      </c>
      <c r="C1706">
        <v>34.688000000000002</v>
      </c>
      <c r="D1706">
        <v>29.9574</v>
      </c>
      <c r="E1706">
        <v>25.316600000000001</v>
      </c>
      <c r="F1706">
        <v>21.227599999999999</v>
      </c>
      <c r="G1706">
        <v>18.540900000000001</v>
      </c>
      <c r="H1706">
        <v>19.7332</v>
      </c>
      <c r="J1706" s="13">
        <v>40931</v>
      </c>
      <c r="K1706">
        <v>38.741900000000001</v>
      </c>
      <c r="L1706">
        <v>25.502800000000001</v>
      </c>
      <c r="M1706">
        <v>20.0899</v>
      </c>
      <c r="N1706">
        <v>15.4496</v>
      </c>
      <c r="O1706">
        <v>13.358599999999999</v>
      </c>
      <c r="P1706">
        <v>16.087399999999999</v>
      </c>
      <c r="Q1706">
        <v>20.384</v>
      </c>
    </row>
    <row r="1707" spans="1:17" x14ac:dyDescent="0.25">
      <c r="A1707" s="1">
        <v>40833</v>
      </c>
      <c r="B1707">
        <v>48.552700000000002</v>
      </c>
      <c r="C1707">
        <v>38.410299999999999</v>
      </c>
      <c r="D1707">
        <v>33.503500000000003</v>
      </c>
      <c r="E1707">
        <v>28.716899999999999</v>
      </c>
      <c r="F1707">
        <v>24.4436</v>
      </c>
      <c r="G1707">
        <v>21.301100000000002</v>
      </c>
      <c r="H1707">
        <v>20.486899999999999</v>
      </c>
      <c r="J1707" s="13">
        <v>40932</v>
      </c>
      <c r="K1707">
        <v>39.407499999999999</v>
      </c>
      <c r="L1707">
        <v>25.919899999999998</v>
      </c>
      <c r="M1707">
        <v>20.3276</v>
      </c>
      <c r="N1707">
        <v>15.5641</v>
      </c>
      <c r="O1707">
        <v>13.551600000000001</v>
      </c>
      <c r="P1707">
        <v>16.411100000000001</v>
      </c>
      <c r="Q1707">
        <v>20.573899999999998</v>
      </c>
    </row>
    <row r="1708" spans="1:17" x14ac:dyDescent="0.25">
      <c r="A1708" s="1">
        <v>40834</v>
      </c>
      <c r="B1708">
        <v>48.0869</v>
      </c>
      <c r="C1708">
        <v>37.414400000000001</v>
      </c>
      <c r="D1708">
        <v>32.295099999999998</v>
      </c>
      <c r="E1708">
        <v>27.317799999999998</v>
      </c>
      <c r="F1708">
        <v>22.880600000000001</v>
      </c>
      <c r="G1708">
        <v>19.646000000000001</v>
      </c>
      <c r="H1708">
        <v>18.744900000000001</v>
      </c>
      <c r="J1708" s="13">
        <v>40933</v>
      </c>
      <c r="K1708">
        <v>39.566499999999998</v>
      </c>
      <c r="L1708">
        <v>25.4071</v>
      </c>
      <c r="M1708">
        <v>19.726400000000002</v>
      </c>
      <c r="N1708">
        <v>15.027200000000001</v>
      </c>
      <c r="O1708">
        <v>13.349</v>
      </c>
      <c r="P1708">
        <v>16.798200000000001</v>
      </c>
      <c r="Q1708">
        <v>19.668500000000002</v>
      </c>
    </row>
    <row r="1709" spans="1:17" x14ac:dyDescent="0.25">
      <c r="A1709" s="1">
        <v>40835</v>
      </c>
      <c r="B1709">
        <v>50.908099999999997</v>
      </c>
      <c r="C1709">
        <v>40.078200000000002</v>
      </c>
      <c r="D1709">
        <v>34.906399999999998</v>
      </c>
      <c r="E1709">
        <v>29.959399999999999</v>
      </c>
      <c r="F1709">
        <v>25.6401</v>
      </c>
      <c r="G1709">
        <v>22.492999999999999</v>
      </c>
      <c r="H1709">
        <v>21.812000000000001</v>
      </c>
      <c r="J1709" s="13">
        <v>40934</v>
      </c>
      <c r="K1709">
        <v>39.104300000000002</v>
      </c>
      <c r="L1709">
        <v>25.5564</v>
      </c>
      <c r="M1709">
        <v>20.133500000000002</v>
      </c>
      <c r="N1709">
        <v>15.7302</v>
      </c>
      <c r="O1709">
        <v>14.209899999999999</v>
      </c>
      <c r="P1709">
        <v>17.422899999999998</v>
      </c>
      <c r="Q1709">
        <v>20.369499999999999</v>
      </c>
    </row>
    <row r="1710" spans="1:17" x14ac:dyDescent="0.25">
      <c r="A1710" s="1">
        <v>40836</v>
      </c>
      <c r="B1710">
        <v>50.881599999999999</v>
      </c>
      <c r="C1710">
        <v>39.918700000000001</v>
      </c>
      <c r="D1710">
        <v>34.762900000000002</v>
      </c>
      <c r="E1710">
        <v>29.817299999999999</v>
      </c>
      <c r="F1710">
        <v>25.340599999999998</v>
      </c>
      <c r="G1710">
        <v>21.684100000000001</v>
      </c>
      <c r="H1710">
        <v>19.5307</v>
      </c>
      <c r="J1710" s="13">
        <v>40935</v>
      </c>
      <c r="K1710">
        <v>39.382300000000001</v>
      </c>
      <c r="L1710">
        <v>24.904900000000001</v>
      </c>
      <c r="M1710">
        <v>19.417999999999999</v>
      </c>
      <c r="N1710">
        <v>15.226900000000001</v>
      </c>
      <c r="O1710">
        <v>13.747199999999999</v>
      </c>
      <c r="P1710">
        <v>17.175599999999999</v>
      </c>
      <c r="Q1710">
        <v>20.6814</v>
      </c>
    </row>
    <row r="1711" spans="1:17" x14ac:dyDescent="0.25">
      <c r="A1711" s="1">
        <v>40837</v>
      </c>
      <c r="B1711">
        <v>47.721200000000003</v>
      </c>
      <c r="C1711">
        <v>36.947699999999998</v>
      </c>
      <c r="D1711">
        <v>31.8872</v>
      </c>
      <c r="E1711">
        <v>26.988299999999999</v>
      </c>
      <c r="F1711">
        <v>22.647400000000001</v>
      </c>
      <c r="G1711">
        <v>19.4863</v>
      </c>
      <c r="H1711">
        <v>18.551200000000001</v>
      </c>
      <c r="J1711" s="13">
        <v>40938</v>
      </c>
      <c r="K1711">
        <v>42.075400000000002</v>
      </c>
      <c r="L1711">
        <v>26.730899999999998</v>
      </c>
      <c r="M1711">
        <v>20.642099999999999</v>
      </c>
      <c r="N1711">
        <v>16.1492</v>
      </c>
      <c r="O1711">
        <v>14.5905</v>
      </c>
      <c r="P1711">
        <v>18.27</v>
      </c>
      <c r="Q1711">
        <v>20.494199999999999</v>
      </c>
    </row>
    <row r="1712" spans="1:17" x14ac:dyDescent="0.25">
      <c r="A1712" s="1">
        <v>40840</v>
      </c>
      <c r="B1712">
        <v>41.345300000000002</v>
      </c>
      <c r="C1712">
        <v>32.887500000000003</v>
      </c>
      <c r="D1712">
        <v>28.8447</v>
      </c>
      <c r="E1712">
        <v>25.013000000000002</v>
      </c>
      <c r="F1712">
        <v>21.6098</v>
      </c>
      <c r="G1712">
        <v>19.008400000000002</v>
      </c>
      <c r="H1712">
        <v>17.9925</v>
      </c>
      <c r="J1712" s="13">
        <v>40939</v>
      </c>
      <c r="K1712">
        <v>42.836100000000002</v>
      </c>
      <c r="L1712">
        <v>26.984999999999999</v>
      </c>
      <c r="M1712">
        <v>20.8292</v>
      </c>
      <c r="N1712">
        <v>16.280799999999999</v>
      </c>
      <c r="O1712">
        <v>14.6274</v>
      </c>
      <c r="P1712">
        <v>18.582799999999999</v>
      </c>
      <c r="Q1712">
        <v>20.247</v>
      </c>
    </row>
    <row r="1713" spans="1:17" x14ac:dyDescent="0.25">
      <c r="A1713" s="1">
        <v>40841</v>
      </c>
      <c r="B1713">
        <v>42.500300000000003</v>
      </c>
      <c r="C1713">
        <v>34.124400000000001</v>
      </c>
      <c r="D1713">
        <v>30.104299999999999</v>
      </c>
      <c r="E1713">
        <v>26.281700000000001</v>
      </c>
      <c r="F1713">
        <v>22.85</v>
      </c>
      <c r="G1713">
        <v>20.134699999999999</v>
      </c>
      <c r="H1713">
        <v>18.616900000000001</v>
      </c>
      <c r="J1713" s="13">
        <v>40940</v>
      </c>
      <c r="K1713">
        <v>42.951000000000001</v>
      </c>
      <c r="L1713">
        <v>26.334</v>
      </c>
      <c r="M1713">
        <v>19.822199999999999</v>
      </c>
      <c r="N1713">
        <v>15.0694</v>
      </c>
      <c r="O1713">
        <v>13.964399999999999</v>
      </c>
      <c r="P1713">
        <v>18.2087</v>
      </c>
      <c r="Q1713">
        <v>18.6752</v>
      </c>
    </row>
    <row r="1714" spans="1:17" x14ac:dyDescent="0.25">
      <c r="A1714" s="1">
        <v>40842</v>
      </c>
      <c r="B1714">
        <v>42.4803</v>
      </c>
      <c r="C1714">
        <v>33.849299999999999</v>
      </c>
      <c r="D1714">
        <v>29.719100000000001</v>
      </c>
      <c r="E1714">
        <v>25.808299999999999</v>
      </c>
      <c r="F1714">
        <v>22.3141</v>
      </c>
      <c r="G1714">
        <v>19.5745</v>
      </c>
      <c r="H1714">
        <v>18.185300000000002</v>
      </c>
      <c r="J1714" s="13">
        <v>40941</v>
      </c>
      <c r="K1714">
        <v>43.423900000000003</v>
      </c>
      <c r="L1714">
        <v>26.772600000000001</v>
      </c>
      <c r="M1714">
        <v>19.712399999999999</v>
      </c>
      <c r="N1714">
        <v>14.779299999999999</v>
      </c>
      <c r="O1714">
        <v>13.816700000000001</v>
      </c>
      <c r="P1714">
        <v>18.9436</v>
      </c>
      <c r="Q1714">
        <v>19.519300000000001</v>
      </c>
    </row>
    <row r="1715" spans="1:17" x14ac:dyDescent="0.25">
      <c r="A1715" s="1">
        <v>40843</v>
      </c>
      <c r="B1715">
        <v>38.038699999999999</v>
      </c>
      <c r="C1715">
        <v>29.6111</v>
      </c>
      <c r="D1715">
        <v>25.635999999999999</v>
      </c>
      <c r="E1715">
        <v>21.918099999999999</v>
      </c>
      <c r="F1715">
        <v>18.7959</v>
      </c>
      <c r="G1715">
        <v>16.811499999999999</v>
      </c>
      <c r="H1715">
        <v>17.083200000000001</v>
      </c>
      <c r="J1715" s="13">
        <v>40942</v>
      </c>
      <c r="K1715">
        <v>44.093800000000002</v>
      </c>
      <c r="L1715">
        <v>26.918099999999999</v>
      </c>
      <c r="M1715">
        <v>19.096599999999999</v>
      </c>
      <c r="N1715">
        <v>13.9153</v>
      </c>
      <c r="O1715">
        <v>13.899900000000001</v>
      </c>
      <c r="P1715">
        <v>18.625299999999999</v>
      </c>
      <c r="Q1715">
        <v>18.968699999999998</v>
      </c>
    </row>
    <row r="1716" spans="1:17" x14ac:dyDescent="0.25">
      <c r="A1716" s="1">
        <v>40844</v>
      </c>
      <c r="B1716">
        <v>37.856499999999997</v>
      </c>
      <c r="C1716">
        <v>29.496400000000001</v>
      </c>
      <c r="D1716">
        <v>25.548500000000001</v>
      </c>
      <c r="E1716">
        <v>21.860199999999999</v>
      </c>
      <c r="F1716">
        <v>18.800899999999999</v>
      </c>
      <c r="G1716">
        <v>16.948699999999999</v>
      </c>
      <c r="H1716">
        <v>17.538699999999999</v>
      </c>
      <c r="J1716" s="13">
        <v>40945</v>
      </c>
      <c r="K1716">
        <v>49.136200000000002</v>
      </c>
      <c r="L1716">
        <v>29.990300000000001</v>
      </c>
      <c r="M1716">
        <v>20.989899999999999</v>
      </c>
      <c r="N1716">
        <v>14.7761</v>
      </c>
      <c r="O1716">
        <v>15.2735</v>
      </c>
      <c r="P1716">
        <v>20.125299999999999</v>
      </c>
      <c r="Q1716">
        <v>20.258299999999998</v>
      </c>
    </row>
    <row r="1717" spans="1:17" x14ac:dyDescent="0.25">
      <c r="A1717" s="1">
        <v>40847</v>
      </c>
      <c r="B1717">
        <v>39.847200000000001</v>
      </c>
      <c r="C1717">
        <v>31.6022</v>
      </c>
      <c r="D1717">
        <v>27.624500000000001</v>
      </c>
      <c r="E1717">
        <v>23.851700000000001</v>
      </c>
      <c r="F1717">
        <v>20.621300000000002</v>
      </c>
      <c r="G1717">
        <v>18.474</v>
      </c>
      <c r="H1717">
        <v>18.997299999999999</v>
      </c>
      <c r="J1717" s="13">
        <v>40946</v>
      </c>
      <c r="K1717">
        <v>47.212200000000003</v>
      </c>
      <c r="L1717">
        <v>30.860399999999998</v>
      </c>
      <c r="M1717">
        <v>21.154699999999998</v>
      </c>
      <c r="N1717">
        <v>14.3766</v>
      </c>
      <c r="O1717">
        <v>15.308299999999999</v>
      </c>
      <c r="P1717">
        <v>20.4678</v>
      </c>
      <c r="Q1717">
        <v>20.4909</v>
      </c>
    </row>
    <row r="1718" spans="1:17" x14ac:dyDescent="0.25">
      <c r="A1718" s="1">
        <v>40848</v>
      </c>
      <c r="B1718">
        <v>46.650599999999997</v>
      </c>
      <c r="C1718">
        <v>37.198</v>
      </c>
      <c r="D1718">
        <v>32.638399999999997</v>
      </c>
      <c r="E1718">
        <v>28.279900000000001</v>
      </c>
      <c r="F1718">
        <v>24.363199999999999</v>
      </c>
      <c r="G1718">
        <v>21.308499999999999</v>
      </c>
      <c r="H1718">
        <v>20.109200000000001</v>
      </c>
      <c r="J1718" s="13">
        <v>40947</v>
      </c>
      <c r="K1718">
        <v>50.458399999999997</v>
      </c>
      <c r="L1718">
        <v>32.184399999999997</v>
      </c>
      <c r="M1718">
        <v>21.821300000000001</v>
      </c>
      <c r="N1718">
        <v>13.955299999999999</v>
      </c>
      <c r="O1718">
        <v>15.2805</v>
      </c>
      <c r="P1718">
        <v>21.081600000000002</v>
      </c>
      <c r="Q1718">
        <v>21.081600000000002</v>
      </c>
    </row>
    <row r="1719" spans="1:17" x14ac:dyDescent="0.25">
      <c r="A1719" s="1">
        <v>40849</v>
      </c>
      <c r="B1719">
        <v>46.206400000000002</v>
      </c>
      <c r="C1719">
        <v>36.786900000000003</v>
      </c>
      <c r="D1719">
        <v>32.274900000000002</v>
      </c>
      <c r="E1719">
        <v>28.002400000000002</v>
      </c>
      <c r="F1719">
        <v>24.2194</v>
      </c>
      <c r="G1719">
        <v>21.349</v>
      </c>
      <c r="H1719">
        <v>20.593800000000002</v>
      </c>
      <c r="J1719" s="13">
        <v>40948</v>
      </c>
      <c r="K1719">
        <v>52.139600000000002</v>
      </c>
      <c r="L1719">
        <v>33.8185</v>
      </c>
      <c r="M1719">
        <v>22.4284</v>
      </c>
      <c r="N1719">
        <v>13.5207</v>
      </c>
      <c r="O1719">
        <v>15.828799999999999</v>
      </c>
      <c r="P1719">
        <v>21.525500000000001</v>
      </c>
      <c r="Q1719">
        <v>21.525500000000001</v>
      </c>
    </row>
    <row r="1720" spans="1:17" x14ac:dyDescent="0.25">
      <c r="A1720" s="1">
        <v>40850</v>
      </c>
      <c r="B1720">
        <v>44.226399999999998</v>
      </c>
      <c r="C1720">
        <v>34.958500000000001</v>
      </c>
      <c r="D1720">
        <v>30.481999999999999</v>
      </c>
      <c r="E1720">
        <v>26.219799999999999</v>
      </c>
      <c r="F1720">
        <v>22.501300000000001</v>
      </c>
      <c r="G1720">
        <v>19.879799999999999</v>
      </c>
      <c r="H1720">
        <v>19.874099999999999</v>
      </c>
      <c r="J1720" s="13">
        <v>40949</v>
      </c>
      <c r="K1720">
        <v>55.2194</v>
      </c>
      <c r="L1720">
        <v>38.186300000000003</v>
      </c>
      <c r="M1720">
        <v>26.613800000000001</v>
      </c>
      <c r="N1720">
        <v>16.713899999999999</v>
      </c>
      <c r="O1720">
        <v>17.545000000000002</v>
      </c>
      <c r="P1720">
        <v>21.983599999999999</v>
      </c>
      <c r="Q1720">
        <v>21.983599999999999</v>
      </c>
    </row>
    <row r="1721" spans="1:17" x14ac:dyDescent="0.25">
      <c r="A1721" s="1">
        <v>40851</v>
      </c>
      <c r="B1721">
        <v>43.794400000000003</v>
      </c>
      <c r="C1721">
        <v>34.488199999999999</v>
      </c>
      <c r="D1721">
        <v>30.021899999999999</v>
      </c>
      <c r="E1721">
        <v>25.7637</v>
      </c>
      <c r="F1721">
        <v>22.036000000000001</v>
      </c>
      <c r="G1721">
        <v>19.416899999999998</v>
      </c>
      <c r="H1721">
        <v>19.472100000000001</v>
      </c>
      <c r="J1721" s="13">
        <v>40952</v>
      </c>
      <c r="K1721">
        <v>55.7044</v>
      </c>
      <c r="L1721">
        <v>42.468600000000002</v>
      </c>
      <c r="M1721">
        <v>27.117799999999999</v>
      </c>
      <c r="N1721">
        <v>14.922499999999999</v>
      </c>
      <c r="O1721">
        <v>18.8842</v>
      </c>
      <c r="P1721">
        <v>20.322199999999999</v>
      </c>
      <c r="Q1721">
        <v>20.322199999999999</v>
      </c>
    </row>
    <row r="1722" spans="1:17" x14ac:dyDescent="0.25">
      <c r="A1722" s="1">
        <v>40854</v>
      </c>
      <c r="B1722">
        <v>44.612099999999998</v>
      </c>
      <c r="C1722">
        <v>35.002400000000002</v>
      </c>
      <c r="D1722">
        <v>30.379899999999999</v>
      </c>
      <c r="E1722">
        <v>25.982500000000002</v>
      </c>
      <c r="F1722">
        <v>22.1433</v>
      </c>
      <c r="G1722">
        <v>19.482399999999998</v>
      </c>
      <c r="H1722">
        <v>19.857900000000001</v>
      </c>
      <c r="J1722" s="13">
        <v>40953</v>
      </c>
      <c r="K1722">
        <v>44.067100000000003</v>
      </c>
      <c r="L1722">
        <v>44.067100000000003</v>
      </c>
      <c r="M1722">
        <v>31.148499999999999</v>
      </c>
      <c r="N1722">
        <v>17.564599999999999</v>
      </c>
      <c r="O1722">
        <v>17.6248</v>
      </c>
      <c r="P1722">
        <v>17.6248</v>
      </c>
      <c r="Q1722">
        <v>17.6248</v>
      </c>
    </row>
    <row r="1723" spans="1:17" x14ac:dyDescent="0.25">
      <c r="A1723" s="1">
        <v>40855</v>
      </c>
      <c r="B1723">
        <v>42.6999</v>
      </c>
      <c r="C1723">
        <v>33.144199999999998</v>
      </c>
      <c r="D1723">
        <v>28.523299999999999</v>
      </c>
      <c r="E1723">
        <v>24.101700000000001</v>
      </c>
      <c r="F1723">
        <v>20.302099999999999</v>
      </c>
      <c r="G1723">
        <v>17.922899999999998</v>
      </c>
      <c r="H1723">
        <v>18.665600000000001</v>
      </c>
      <c r="J1723" s="13">
        <v>40954</v>
      </c>
      <c r="K1723">
        <v>71.954700000000003</v>
      </c>
      <c r="L1723">
        <v>59.097900000000003</v>
      </c>
      <c r="M1723">
        <v>38.335700000000003</v>
      </c>
      <c r="N1723">
        <v>18.286300000000001</v>
      </c>
      <c r="O1723">
        <v>19.637799999999999</v>
      </c>
      <c r="P1723">
        <v>19.637799999999999</v>
      </c>
      <c r="Q1723">
        <v>19.637799999999999</v>
      </c>
    </row>
    <row r="1724" spans="1:17" x14ac:dyDescent="0.25">
      <c r="A1724" s="1">
        <v>40856</v>
      </c>
      <c r="B1724">
        <v>49.863399999999999</v>
      </c>
      <c r="C1724">
        <v>39.711199999999998</v>
      </c>
      <c r="D1724">
        <v>34.866100000000003</v>
      </c>
      <c r="E1724">
        <v>30.2378</v>
      </c>
      <c r="F1724">
        <v>26.061499999999999</v>
      </c>
      <c r="G1724">
        <v>22.788599999999999</v>
      </c>
      <c r="H1724">
        <v>21.175000000000001</v>
      </c>
      <c r="J1724" s="13">
        <v>40955</v>
      </c>
      <c r="K1724">
        <v>77.789299999999997</v>
      </c>
      <c r="L1724">
        <v>77.514799999999994</v>
      </c>
      <c r="M1724">
        <v>44.659700000000001</v>
      </c>
      <c r="N1724">
        <v>15.0266</v>
      </c>
      <c r="O1724">
        <v>14.8073</v>
      </c>
      <c r="P1724">
        <v>14.8073</v>
      </c>
      <c r="Q1724">
        <v>14.8073</v>
      </c>
    </row>
    <row r="1725" spans="1:17" x14ac:dyDescent="0.25">
      <c r="A1725" s="1">
        <v>40857</v>
      </c>
      <c r="B1725">
        <v>47.104799999999997</v>
      </c>
      <c r="C1725">
        <v>37.237200000000001</v>
      </c>
      <c r="D1725">
        <v>32.426000000000002</v>
      </c>
      <c r="E1725">
        <v>27.7653</v>
      </c>
      <c r="F1725">
        <v>23.545500000000001</v>
      </c>
      <c r="G1725">
        <v>20.360399999999998</v>
      </c>
      <c r="H1725">
        <v>19.2437</v>
      </c>
      <c r="J1725" s="13">
        <v>40960</v>
      </c>
      <c r="K1725">
        <v>38.965200000000003</v>
      </c>
      <c r="L1725">
        <v>25.614999999999998</v>
      </c>
      <c r="M1725">
        <v>19.5091</v>
      </c>
      <c r="N1725">
        <v>14.514799999999999</v>
      </c>
      <c r="O1725">
        <v>12.8161</v>
      </c>
      <c r="P1725">
        <v>15.9618</v>
      </c>
      <c r="Q1725">
        <v>18.358899999999998</v>
      </c>
    </row>
    <row r="1726" spans="1:17" x14ac:dyDescent="0.25">
      <c r="A1726" s="1">
        <v>40858</v>
      </c>
      <c r="B1726">
        <v>44.571599999999997</v>
      </c>
      <c r="C1726">
        <v>34.864699999999999</v>
      </c>
      <c r="D1726">
        <v>30.194099999999999</v>
      </c>
      <c r="E1726">
        <v>25.710699999999999</v>
      </c>
      <c r="F1726">
        <v>21.8977</v>
      </c>
      <c r="G1726">
        <v>19.581199999999999</v>
      </c>
      <c r="H1726">
        <v>20.1845</v>
      </c>
      <c r="J1726" s="13">
        <v>40961</v>
      </c>
      <c r="K1726">
        <v>39.026400000000002</v>
      </c>
      <c r="L1726">
        <v>24.913499999999999</v>
      </c>
      <c r="M1726">
        <v>18.754300000000001</v>
      </c>
      <c r="N1726">
        <v>13.892300000000001</v>
      </c>
      <c r="O1726">
        <v>12.512</v>
      </c>
      <c r="P1726">
        <v>16.079699999999999</v>
      </c>
      <c r="Q1726">
        <v>17.957899999999999</v>
      </c>
    </row>
    <row r="1727" spans="1:17" x14ac:dyDescent="0.25">
      <c r="A1727" s="1">
        <v>40861</v>
      </c>
      <c r="B1727">
        <v>46.641199999999998</v>
      </c>
      <c r="C1727">
        <v>36.998899999999999</v>
      </c>
      <c r="D1727">
        <v>32.281300000000002</v>
      </c>
      <c r="E1727">
        <v>27.741399999999999</v>
      </c>
      <c r="F1727">
        <v>23.789200000000001</v>
      </c>
      <c r="G1727">
        <v>21.122900000000001</v>
      </c>
      <c r="H1727">
        <v>21.090900000000001</v>
      </c>
      <c r="J1727" s="13">
        <v>40962</v>
      </c>
      <c r="K1727">
        <v>38.715400000000002</v>
      </c>
      <c r="L1727">
        <v>24.186599999999999</v>
      </c>
      <c r="M1727">
        <v>18.084599999999998</v>
      </c>
      <c r="N1727">
        <v>13.190799999999999</v>
      </c>
      <c r="O1727">
        <v>12.3314</v>
      </c>
      <c r="P1727">
        <v>16.421399999999998</v>
      </c>
      <c r="Q1727">
        <v>17.169799999999999</v>
      </c>
    </row>
    <row r="1728" spans="1:17" x14ac:dyDescent="0.25">
      <c r="A1728" s="1">
        <v>40862</v>
      </c>
      <c r="B1728">
        <v>46.332000000000001</v>
      </c>
      <c r="C1728">
        <v>36.2532</v>
      </c>
      <c r="D1728">
        <v>31.346900000000002</v>
      </c>
      <c r="E1728">
        <v>26.606999999999999</v>
      </c>
      <c r="F1728">
        <v>22.510300000000001</v>
      </c>
      <c r="G1728">
        <v>19.930299999999999</v>
      </c>
      <c r="H1728">
        <v>20.0001</v>
      </c>
      <c r="J1728" s="13">
        <v>40963</v>
      </c>
      <c r="K1728">
        <v>39.190300000000001</v>
      </c>
      <c r="L1728">
        <v>25.093699999999998</v>
      </c>
      <c r="M1728">
        <v>18.3764</v>
      </c>
      <c r="N1728">
        <v>13.312200000000001</v>
      </c>
      <c r="O1728">
        <v>12.8734</v>
      </c>
      <c r="P1728">
        <v>16.8855</v>
      </c>
      <c r="Q1728">
        <v>17.296600000000002</v>
      </c>
    </row>
    <row r="1729" spans="1:17" x14ac:dyDescent="0.25">
      <c r="A1729" s="1">
        <v>40863</v>
      </c>
      <c r="B1729">
        <v>46.4208</v>
      </c>
      <c r="C1729">
        <v>36.125500000000002</v>
      </c>
      <c r="D1729">
        <v>31.159700000000001</v>
      </c>
      <c r="E1729">
        <v>26.399799999999999</v>
      </c>
      <c r="F1729">
        <v>22.397600000000001</v>
      </c>
      <c r="G1729">
        <v>20.147300000000001</v>
      </c>
      <c r="H1729">
        <v>21.454799999999999</v>
      </c>
      <c r="J1729" s="13">
        <v>40966</v>
      </c>
      <c r="K1729">
        <v>41.816000000000003</v>
      </c>
      <c r="L1729">
        <v>25.938800000000001</v>
      </c>
      <c r="M1729">
        <v>18.762499999999999</v>
      </c>
      <c r="N1729">
        <v>13.267799999999999</v>
      </c>
      <c r="O1729">
        <v>13.3286</v>
      </c>
      <c r="P1729">
        <v>18.152699999999999</v>
      </c>
      <c r="Q1729">
        <v>18.9864</v>
      </c>
    </row>
    <row r="1730" spans="1:17" x14ac:dyDescent="0.25">
      <c r="A1730" s="1">
        <v>40864</v>
      </c>
      <c r="B1730">
        <v>50.631900000000002</v>
      </c>
      <c r="C1730">
        <v>40.516500000000001</v>
      </c>
      <c r="D1730">
        <v>35.648099999999999</v>
      </c>
      <c r="E1730">
        <v>30.978400000000001</v>
      </c>
      <c r="F1730">
        <v>26.917300000000001</v>
      </c>
      <c r="G1730">
        <v>24.201499999999999</v>
      </c>
      <c r="H1730">
        <v>25.712</v>
      </c>
      <c r="J1730" s="13">
        <v>40967</v>
      </c>
      <c r="K1730">
        <v>41.628300000000003</v>
      </c>
      <c r="L1730">
        <v>26.262799999999999</v>
      </c>
      <c r="M1730">
        <v>19.310600000000001</v>
      </c>
      <c r="N1730">
        <v>13.8062</v>
      </c>
      <c r="O1730">
        <v>13.6706</v>
      </c>
      <c r="P1730">
        <v>18.870899999999999</v>
      </c>
      <c r="Q1730">
        <v>19.772500000000001</v>
      </c>
    </row>
    <row r="1731" spans="1:17" x14ac:dyDescent="0.25">
      <c r="A1731" s="1">
        <v>40865</v>
      </c>
      <c r="B1731">
        <v>46.7134</v>
      </c>
      <c r="C1731">
        <v>37.269199999999998</v>
      </c>
      <c r="D1731">
        <v>32.759799999999998</v>
      </c>
      <c r="E1731">
        <v>28.3674</v>
      </c>
      <c r="F1731">
        <v>24.568200000000001</v>
      </c>
      <c r="G1731">
        <v>22.354199999999999</v>
      </c>
      <c r="H1731">
        <v>23.594899999999999</v>
      </c>
      <c r="J1731" s="13">
        <v>40968</v>
      </c>
      <c r="K1731">
        <v>42.6096</v>
      </c>
      <c r="L1731">
        <v>26.474599999999999</v>
      </c>
      <c r="M1731">
        <v>18.9071</v>
      </c>
      <c r="N1731">
        <v>13.2522</v>
      </c>
      <c r="O1731">
        <v>13.534800000000001</v>
      </c>
      <c r="P1731">
        <v>19.203900000000001</v>
      </c>
      <c r="Q1731">
        <v>20.105499999999999</v>
      </c>
    </row>
    <row r="1732" spans="1:17" x14ac:dyDescent="0.25">
      <c r="A1732" s="1">
        <v>40868</v>
      </c>
      <c r="B1732">
        <v>42.634500000000003</v>
      </c>
      <c r="C1732">
        <v>36.001300000000001</v>
      </c>
      <c r="D1732">
        <v>32.737900000000003</v>
      </c>
      <c r="E1732">
        <v>29.5443</v>
      </c>
      <c r="F1732">
        <v>26.516200000000001</v>
      </c>
      <c r="G1732">
        <v>23.8141</v>
      </c>
      <c r="H1732">
        <v>20.444600000000001</v>
      </c>
      <c r="J1732" s="13">
        <v>40969</v>
      </c>
      <c r="K1732">
        <v>43.485999999999997</v>
      </c>
      <c r="L1732">
        <v>26.411799999999999</v>
      </c>
      <c r="M1732">
        <v>18.723500000000001</v>
      </c>
      <c r="N1732">
        <v>12.7845</v>
      </c>
      <c r="O1732">
        <v>13.483700000000001</v>
      </c>
      <c r="P1732">
        <v>17.941199999999998</v>
      </c>
      <c r="Q1732">
        <v>17.941199999999998</v>
      </c>
    </row>
    <row r="1733" spans="1:17" x14ac:dyDescent="0.25">
      <c r="A1733" s="1">
        <v>40869</v>
      </c>
      <c r="B1733">
        <v>41.578099999999999</v>
      </c>
      <c r="C1733">
        <v>35.067599999999999</v>
      </c>
      <c r="D1733">
        <v>31.867599999999999</v>
      </c>
      <c r="E1733">
        <v>28.738299999999999</v>
      </c>
      <c r="F1733">
        <v>25.7881</v>
      </c>
      <c r="G1733">
        <v>23.202300000000001</v>
      </c>
      <c r="H1733">
        <v>20.2746</v>
      </c>
      <c r="J1733" s="13">
        <v>40970</v>
      </c>
      <c r="K1733">
        <v>43.547800000000002</v>
      </c>
      <c r="L1733">
        <v>26.898299999999999</v>
      </c>
      <c r="M1733">
        <v>18.765499999999999</v>
      </c>
      <c r="N1733">
        <v>12.611499999999999</v>
      </c>
      <c r="O1733">
        <v>13.633699999999999</v>
      </c>
      <c r="P1733">
        <v>19.2562</v>
      </c>
      <c r="Q1733">
        <v>19.2562</v>
      </c>
    </row>
    <row r="1734" spans="1:17" x14ac:dyDescent="0.25">
      <c r="A1734" s="1">
        <v>40870</v>
      </c>
      <c r="B1734">
        <v>42.944200000000002</v>
      </c>
      <c r="C1734">
        <v>36.520600000000002</v>
      </c>
      <c r="D1734">
        <v>33.3673</v>
      </c>
      <c r="E1734">
        <v>30.293600000000001</v>
      </c>
      <c r="F1734">
        <v>27.395600000000002</v>
      </c>
      <c r="G1734">
        <v>24.837</v>
      </c>
      <c r="H1734">
        <v>21.803699999999999</v>
      </c>
      <c r="J1734" s="13">
        <v>40973</v>
      </c>
      <c r="K1734">
        <v>48.3872</v>
      </c>
      <c r="L1734">
        <v>29.751300000000001</v>
      </c>
      <c r="M1734">
        <v>20.436599999999999</v>
      </c>
      <c r="N1734">
        <v>13.2475</v>
      </c>
      <c r="O1734">
        <v>14.5852</v>
      </c>
      <c r="P1734">
        <v>22.761600000000001</v>
      </c>
      <c r="Q1734">
        <v>22.761600000000001</v>
      </c>
    </row>
    <row r="1735" spans="1:17" x14ac:dyDescent="0.25">
      <c r="A1735" s="1">
        <v>40872</v>
      </c>
      <c r="B1735">
        <v>43.7864</v>
      </c>
      <c r="C1735">
        <v>37.137900000000002</v>
      </c>
      <c r="D1735">
        <v>33.914999999999999</v>
      </c>
      <c r="E1735">
        <v>30.817</v>
      </c>
      <c r="F1735">
        <v>27.946000000000002</v>
      </c>
      <c r="G1735">
        <v>25.4815</v>
      </c>
      <c r="H1735">
        <v>22.931999999999999</v>
      </c>
      <c r="J1735" s="13">
        <v>40974</v>
      </c>
      <c r="K1735">
        <v>50.97</v>
      </c>
      <c r="L1735">
        <v>33.535600000000002</v>
      </c>
      <c r="M1735">
        <v>24.296299999999999</v>
      </c>
      <c r="N1735">
        <v>16.7013</v>
      </c>
      <c r="O1735">
        <v>16.1995</v>
      </c>
      <c r="P1735">
        <v>24.284099999999999</v>
      </c>
      <c r="Q1735">
        <v>24.5091</v>
      </c>
    </row>
    <row r="1736" spans="1:17" x14ac:dyDescent="0.25">
      <c r="A1736" s="1">
        <v>40875</v>
      </c>
      <c r="B1736">
        <v>42.129399999999997</v>
      </c>
      <c r="C1736">
        <v>35.2395</v>
      </c>
      <c r="D1736">
        <v>31.891200000000001</v>
      </c>
      <c r="E1736">
        <v>28.655899999999999</v>
      </c>
      <c r="F1736">
        <v>25.6997</v>
      </c>
      <c r="G1736">
        <v>23.279599999999999</v>
      </c>
      <c r="H1736">
        <v>21.4802</v>
      </c>
      <c r="J1736" s="13">
        <v>40975</v>
      </c>
      <c r="K1736">
        <v>53.305300000000003</v>
      </c>
      <c r="L1736">
        <v>32.760199999999998</v>
      </c>
      <c r="M1736">
        <v>23.077200000000001</v>
      </c>
      <c r="N1736">
        <v>14.9358</v>
      </c>
      <c r="O1736">
        <v>15.552899999999999</v>
      </c>
      <c r="P1736">
        <v>23.972300000000001</v>
      </c>
      <c r="Q1736">
        <v>23.972300000000001</v>
      </c>
    </row>
    <row r="1737" spans="1:17" x14ac:dyDescent="0.25">
      <c r="A1737" s="1">
        <v>40876</v>
      </c>
      <c r="B1737">
        <v>40.959000000000003</v>
      </c>
      <c r="C1737">
        <v>34.225499999999997</v>
      </c>
      <c r="D1737">
        <v>30.905100000000001</v>
      </c>
      <c r="E1737">
        <v>27.6816</v>
      </c>
      <c r="F1737">
        <v>24.744900000000001</v>
      </c>
      <c r="G1737">
        <v>22.400099999999998</v>
      </c>
      <c r="H1737">
        <v>21.008299999999998</v>
      </c>
      <c r="J1737" s="13">
        <v>40976</v>
      </c>
      <c r="K1737">
        <v>56.473100000000002</v>
      </c>
      <c r="L1737">
        <v>32.47</v>
      </c>
      <c r="M1737">
        <v>21.894100000000002</v>
      </c>
      <c r="N1737">
        <v>13.640700000000001</v>
      </c>
      <c r="O1737">
        <v>16.113700000000001</v>
      </c>
      <c r="P1737">
        <v>21.1782</v>
      </c>
      <c r="Q1737">
        <v>21.1782</v>
      </c>
    </row>
    <row r="1738" spans="1:17" x14ac:dyDescent="0.25">
      <c r="A1738" s="1">
        <v>40877</v>
      </c>
      <c r="B1738">
        <v>39.042200000000001</v>
      </c>
      <c r="C1738">
        <v>31.919499999999999</v>
      </c>
      <c r="D1738">
        <v>28.409600000000001</v>
      </c>
      <c r="E1738">
        <v>25.011500000000002</v>
      </c>
      <c r="F1738">
        <v>21.980899999999998</v>
      </c>
      <c r="G1738">
        <v>19.729500000000002</v>
      </c>
      <c r="H1738">
        <v>19.3246</v>
      </c>
      <c r="J1738" s="13">
        <v>40977</v>
      </c>
      <c r="K1738">
        <v>49.6569</v>
      </c>
      <c r="L1738">
        <v>32.358199999999997</v>
      </c>
      <c r="M1738">
        <v>20.805199999999999</v>
      </c>
      <c r="N1738">
        <v>12.3698</v>
      </c>
      <c r="O1738">
        <v>17.1084</v>
      </c>
      <c r="P1738">
        <v>18.913799999999998</v>
      </c>
      <c r="Q1738">
        <v>18.913799999999998</v>
      </c>
    </row>
    <row r="1739" spans="1:17" x14ac:dyDescent="0.25">
      <c r="A1739" s="1">
        <v>40878</v>
      </c>
      <c r="B1739">
        <v>38.0991</v>
      </c>
      <c r="C1739">
        <v>31.073699999999999</v>
      </c>
      <c r="D1739">
        <v>27.5822</v>
      </c>
      <c r="E1739">
        <v>24.184000000000001</v>
      </c>
      <c r="F1739">
        <v>21.1557</v>
      </c>
      <c r="G1739">
        <v>18.961300000000001</v>
      </c>
      <c r="H1739">
        <v>18.741299999999999</v>
      </c>
      <c r="J1739" s="13">
        <v>40980</v>
      </c>
      <c r="K1739">
        <v>50.472999999999999</v>
      </c>
      <c r="L1739">
        <v>41.278199999999998</v>
      </c>
      <c r="M1739">
        <v>24.784800000000001</v>
      </c>
      <c r="N1739">
        <v>13.4635</v>
      </c>
      <c r="O1739">
        <v>21.856200000000001</v>
      </c>
      <c r="P1739">
        <v>23.656300000000002</v>
      </c>
      <c r="Q1739">
        <v>23.656300000000002</v>
      </c>
    </row>
    <row r="1740" spans="1:17" x14ac:dyDescent="0.25">
      <c r="A1740" s="1">
        <v>40879</v>
      </c>
      <c r="B1740">
        <v>38.308500000000002</v>
      </c>
      <c r="C1740">
        <v>31.1707</v>
      </c>
      <c r="D1740">
        <v>27.593800000000002</v>
      </c>
      <c r="E1740">
        <v>24.1296</v>
      </c>
      <c r="F1740">
        <v>21.1023</v>
      </c>
      <c r="G1740">
        <v>19.04</v>
      </c>
      <c r="H1740">
        <v>19.5364</v>
      </c>
      <c r="J1740" s="13">
        <v>40981</v>
      </c>
      <c r="K1740">
        <v>51.895000000000003</v>
      </c>
      <c r="L1740">
        <v>45.710700000000003</v>
      </c>
      <c r="M1740">
        <v>27.663900000000002</v>
      </c>
      <c r="N1740">
        <v>13.8667</v>
      </c>
      <c r="O1740">
        <v>22.427600000000002</v>
      </c>
      <c r="P1740">
        <v>23.385200000000001</v>
      </c>
      <c r="Q1740">
        <v>23.385200000000001</v>
      </c>
    </row>
    <row r="1741" spans="1:17" x14ac:dyDescent="0.25">
      <c r="A1741" s="1">
        <v>40882</v>
      </c>
      <c r="B1741">
        <v>38.934199999999997</v>
      </c>
      <c r="C1741">
        <v>31.5487</v>
      </c>
      <c r="D1741">
        <v>27.8872</v>
      </c>
      <c r="E1741">
        <v>24.3902</v>
      </c>
      <c r="F1741">
        <v>21.479099999999999</v>
      </c>
      <c r="G1741">
        <v>19.7455</v>
      </c>
      <c r="H1741">
        <v>21.41</v>
      </c>
      <c r="J1741" s="13">
        <v>40982</v>
      </c>
      <c r="K1741">
        <v>54.579500000000003</v>
      </c>
      <c r="L1741">
        <v>54.579500000000003</v>
      </c>
      <c r="M1741">
        <v>34.397199999999998</v>
      </c>
      <c r="N1741">
        <v>15.0746</v>
      </c>
      <c r="O1741">
        <v>17.712299999999999</v>
      </c>
      <c r="P1741">
        <v>17.712299999999999</v>
      </c>
      <c r="Q1741">
        <v>17.712299999999999</v>
      </c>
    </row>
    <row r="1742" spans="1:17" x14ac:dyDescent="0.25">
      <c r="A1742" s="1">
        <v>40883</v>
      </c>
      <c r="B1742">
        <v>38.902799999999999</v>
      </c>
      <c r="C1742">
        <v>31.450900000000001</v>
      </c>
      <c r="D1742">
        <v>27.775700000000001</v>
      </c>
      <c r="E1742">
        <v>24.2683</v>
      </c>
      <c r="F1742">
        <v>21.344000000000001</v>
      </c>
      <c r="G1742">
        <v>19.600999999999999</v>
      </c>
      <c r="H1742">
        <v>21.245699999999999</v>
      </c>
      <c r="J1742" s="13">
        <v>40983</v>
      </c>
      <c r="K1742">
        <v>64.156300000000002</v>
      </c>
      <c r="L1742">
        <v>64.156300000000002</v>
      </c>
      <c r="M1742">
        <v>43.832700000000003</v>
      </c>
      <c r="N1742">
        <v>15.2507</v>
      </c>
      <c r="O1742">
        <v>29.569500000000001</v>
      </c>
      <c r="P1742">
        <v>29.569500000000001</v>
      </c>
      <c r="Q1742">
        <v>29.569500000000001</v>
      </c>
    </row>
    <row r="1743" spans="1:17" x14ac:dyDescent="0.25">
      <c r="A1743" s="1">
        <v>40884</v>
      </c>
      <c r="B1743">
        <v>40.297499999999999</v>
      </c>
      <c r="C1743">
        <v>32.999299999999998</v>
      </c>
      <c r="D1743">
        <v>29.3749</v>
      </c>
      <c r="E1743">
        <v>25.933700000000002</v>
      </c>
      <c r="F1743">
        <v>23.058399999999999</v>
      </c>
      <c r="G1743">
        <v>21.2621</v>
      </c>
      <c r="H1743">
        <v>22.313400000000001</v>
      </c>
      <c r="J1743" s="13">
        <v>40987</v>
      </c>
      <c r="K1743">
        <v>33.82</v>
      </c>
      <c r="L1743">
        <v>22.486999999999998</v>
      </c>
      <c r="M1743">
        <v>17.156700000000001</v>
      </c>
      <c r="N1743">
        <v>12.6112</v>
      </c>
      <c r="O1743">
        <v>10.7196</v>
      </c>
      <c r="P1743">
        <v>13.3942</v>
      </c>
      <c r="Q1743">
        <v>14.4964</v>
      </c>
    </row>
    <row r="1744" spans="1:17" x14ac:dyDescent="0.25">
      <c r="A1744" s="1">
        <v>40885</v>
      </c>
      <c r="B1744">
        <v>41.545499999999997</v>
      </c>
      <c r="C1744">
        <v>34.343400000000003</v>
      </c>
      <c r="D1744">
        <v>30.752199999999998</v>
      </c>
      <c r="E1744">
        <v>27.293299999999999</v>
      </c>
      <c r="F1744">
        <v>24.285699999999999</v>
      </c>
      <c r="G1744">
        <v>22.178699999999999</v>
      </c>
      <c r="H1744">
        <v>22.293700000000001</v>
      </c>
      <c r="J1744" s="13">
        <v>40988</v>
      </c>
      <c r="K1744">
        <v>34.174700000000001</v>
      </c>
      <c r="L1744">
        <v>23.1128</v>
      </c>
      <c r="M1744">
        <v>17.8582</v>
      </c>
      <c r="N1744">
        <v>13.2278</v>
      </c>
      <c r="O1744">
        <v>10.999700000000001</v>
      </c>
      <c r="P1744">
        <v>13.577</v>
      </c>
      <c r="Q1744">
        <v>15.4885</v>
      </c>
    </row>
    <row r="1745" spans="1:17" x14ac:dyDescent="0.25">
      <c r="A1745" s="1">
        <v>40886</v>
      </c>
      <c r="B1745">
        <v>39.009099999999997</v>
      </c>
      <c r="C1745">
        <v>31.283000000000001</v>
      </c>
      <c r="D1745">
        <v>27.515499999999999</v>
      </c>
      <c r="E1745">
        <v>23.910399999999999</v>
      </c>
      <c r="F1745">
        <v>20.9041</v>
      </c>
      <c r="G1745">
        <v>19.1633</v>
      </c>
      <c r="H1745">
        <v>21.286200000000001</v>
      </c>
      <c r="J1745" s="13">
        <v>40989</v>
      </c>
      <c r="K1745">
        <v>33.627200000000002</v>
      </c>
      <c r="L1745">
        <v>22.819099999999999</v>
      </c>
      <c r="M1745">
        <v>17.600200000000001</v>
      </c>
      <c r="N1745">
        <v>12.902900000000001</v>
      </c>
      <c r="O1745">
        <v>10.761200000000001</v>
      </c>
      <c r="P1745">
        <v>12.8926</v>
      </c>
      <c r="Q1745">
        <v>13.151</v>
      </c>
    </row>
    <row r="1746" spans="1:17" x14ac:dyDescent="0.25">
      <c r="A1746" s="1">
        <v>40889</v>
      </c>
      <c r="B1746">
        <v>40.708100000000002</v>
      </c>
      <c r="C1746">
        <v>32.868499999999997</v>
      </c>
      <c r="D1746">
        <v>29.034600000000001</v>
      </c>
      <c r="E1746">
        <v>25.2974</v>
      </c>
      <c r="F1746">
        <v>21.991299999999999</v>
      </c>
      <c r="G1746">
        <v>19.746500000000001</v>
      </c>
      <c r="H1746">
        <v>20.265799999999999</v>
      </c>
      <c r="J1746" s="13">
        <v>40990</v>
      </c>
      <c r="K1746">
        <v>33.809899999999999</v>
      </c>
      <c r="L1746">
        <v>23.744700000000002</v>
      </c>
      <c r="M1746">
        <v>18.655799999999999</v>
      </c>
      <c r="N1746">
        <v>14.058</v>
      </c>
      <c r="O1746">
        <v>11.660500000000001</v>
      </c>
      <c r="P1746">
        <v>12.763299999999999</v>
      </c>
      <c r="Q1746">
        <v>12.8924</v>
      </c>
    </row>
    <row r="1747" spans="1:17" x14ac:dyDescent="0.25">
      <c r="A1747" s="1">
        <v>40890</v>
      </c>
      <c r="B1747">
        <v>39.188600000000001</v>
      </c>
      <c r="C1747">
        <v>31.161100000000001</v>
      </c>
      <c r="D1747">
        <v>27.2974</v>
      </c>
      <c r="E1747">
        <v>23.552299999999999</v>
      </c>
      <c r="F1747">
        <v>20.3325</v>
      </c>
      <c r="G1747">
        <v>18.441400000000002</v>
      </c>
      <c r="H1747">
        <v>19.605599999999999</v>
      </c>
      <c r="J1747" s="13">
        <v>40991</v>
      </c>
      <c r="K1747">
        <v>33.879600000000003</v>
      </c>
      <c r="L1747">
        <v>22.773099999999999</v>
      </c>
      <c r="M1747">
        <v>17.424800000000001</v>
      </c>
      <c r="N1747">
        <v>12.8268</v>
      </c>
      <c r="O1747">
        <v>10.8545</v>
      </c>
      <c r="P1747">
        <v>12.6656</v>
      </c>
      <c r="Q1747">
        <v>12.7659</v>
      </c>
    </row>
    <row r="1748" spans="1:17" x14ac:dyDescent="0.25">
      <c r="A1748" s="1">
        <v>40891</v>
      </c>
      <c r="B1748">
        <v>40.083500000000001</v>
      </c>
      <c r="C1748">
        <v>32.0991</v>
      </c>
      <c r="D1748">
        <v>28.180199999999999</v>
      </c>
      <c r="E1748">
        <v>24.3841</v>
      </c>
      <c r="F1748">
        <v>21.154900000000001</v>
      </c>
      <c r="G1748">
        <v>19.284600000000001</v>
      </c>
      <c r="H1748">
        <v>21.478100000000001</v>
      </c>
      <c r="J1748" s="13">
        <v>40994</v>
      </c>
      <c r="K1748">
        <v>34.745699999999999</v>
      </c>
      <c r="L1748">
        <v>23.093599999999999</v>
      </c>
      <c r="M1748">
        <v>17.2224</v>
      </c>
      <c r="N1748">
        <v>12.413500000000001</v>
      </c>
      <c r="O1748">
        <v>10.7973</v>
      </c>
      <c r="P1748">
        <v>12.067600000000001</v>
      </c>
      <c r="Q1748">
        <v>12.067600000000001</v>
      </c>
    </row>
    <row r="1749" spans="1:17" x14ac:dyDescent="0.25">
      <c r="A1749" s="1">
        <v>40892</v>
      </c>
      <c r="B1749">
        <v>38.536099999999998</v>
      </c>
      <c r="C1749">
        <v>30.271000000000001</v>
      </c>
      <c r="D1749">
        <v>26.433399999999999</v>
      </c>
      <c r="E1749">
        <v>22.732900000000001</v>
      </c>
      <c r="F1749">
        <v>19.6889</v>
      </c>
      <c r="G1749">
        <v>18.280999999999999</v>
      </c>
      <c r="H1749">
        <v>22.437000000000001</v>
      </c>
      <c r="J1749" s="13">
        <v>40995</v>
      </c>
      <c r="K1749">
        <v>34.735100000000003</v>
      </c>
      <c r="L1749">
        <v>23.331800000000001</v>
      </c>
      <c r="M1749">
        <v>17.5199</v>
      </c>
      <c r="N1749">
        <v>12.7326</v>
      </c>
      <c r="O1749">
        <v>11.491300000000001</v>
      </c>
      <c r="P1749">
        <v>14.157999999999999</v>
      </c>
      <c r="Q1749">
        <v>14.3949</v>
      </c>
    </row>
    <row r="1750" spans="1:17" x14ac:dyDescent="0.25">
      <c r="A1750" s="1">
        <v>40893</v>
      </c>
      <c r="B1750">
        <v>37.959000000000003</v>
      </c>
      <c r="C1750">
        <v>30.278500000000001</v>
      </c>
      <c r="D1750">
        <v>26.630600000000001</v>
      </c>
      <c r="E1750">
        <v>22.9664</v>
      </c>
      <c r="F1750">
        <v>19.8963</v>
      </c>
      <c r="G1750">
        <v>18.403199999999998</v>
      </c>
      <c r="H1750">
        <v>21.372199999999999</v>
      </c>
      <c r="J1750" s="13">
        <v>40996</v>
      </c>
      <c r="K1750">
        <v>35.453600000000002</v>
      </c>
      <c r="L1750">
        <v>24.4053</v>
      </c>
      <c r="M1750">
        <v>18.9848</v>
      </c>
      <c r="N1750">
        <v>14.1812</v>
      </c>
      <c r="O1750">
        <v>12.147500000000001</v>
      </c>
      <c r="P1750">
        <v>15.162100000000001</v>
      </c>
      <c r="Q1750">
        <v>15.553599999999999</v>
      </c>
    </row>
    <row r="1751" spans="1:17" x14ac:dyDescent="0.25">
      <c r="A1751" s="1">
        <v>40896</v>
      </c>
      <c r="B1751">
        <v>36.680900000000001</v>
      </c>
      <c r="C1751">
        <v>30.4922</v>
      </c>
      <c r="D1751">
        <v>27.427700000000002</v>
      </c>
      <c r="E1751">
        <v>24.410900000000002</v>
      </c>
      <c r="F1751">
        <v>21.6447</v>
      </c>
      <c r="G1751">
        <v>19.396999999999998</v>
      </c>
      <c r="H1751">
        <v>18.077500000000001</v>
      </c>
      <c r="J1751" s="13">
        <v>40997</v>
      </c>
      <c r="K1751">
        <v>36.658499999999997</v>
      </c>
      <c r="L1751">
        <v>24.0078</v>
      </c>
      <c r="M1751">
        <v>18.515599999999999</v>
      </c>
      <c r="N1751">
        <v>13.6181</v>
      </c>
      <c r="O1751">
        <v>11.6564</v>
      </c>
      <c r="P1751">
        <v>13.455299999999999</v>
      </c>
      <c r="Q1751">
        <v>13.455299999999999</v>
      </c>
    </row>
    <row r="1752" spans="1:17" x14ac:dyDescent="0.25">
      <c r="A1752" s="1">
        <v>40897</v>
      </c>
      <c r="B1752">
        <v>35.619399999999999</v>
      </c>
      <c r="C1752">
        <v>29.162199999999999</v>
      </c>
      <c r="D1752">
        <v>25.927199999999999</v>
      </c>
      <c r="E1752">
        <v>22.768899999999999</v>
      </c>
      <c r="F1752">
        <v>19.971399999999999</v>
      </c>
      <c r="G1752">
        <v>17.892600000000002</v>
      </c>
      <c r="H1752">
        <v>17.6404</v>
      </c>
      <c r="J1752" s="13">
        <v>40998</v>
      </c>
      <c r="K1752">
        <v>38.468400000000003</v>
      </c>
      <c r="L1752">
        <v>24.700900000000001</v>
      </c>
      <c r="M1752">
        <v>18.055199999999999</v>
      </c>
      <c r="N1752">
        <v>12.6759</v>
      </c>
      <c r="O1752">
        <v>11.2783</v>
      </c>
      <c r="P1752">
        <v>13.205</v>
      </c>
      <c r="Q1752">
        <v>13.205</v>
      </c>
    </row>
    <row r="1753" spans="1:17" x14ac:dyDescent="0.25">
      <c r="A1753" s="1">
        <v>40898</v>
      </c>
      <c r="B1753">
        <v>34.809600000000003</v>
      </c>
      <c r="C1753">
        <v>28.5291</v>
      </c>
      <c r="D1753">
        <v>25.417999999999999</v>
      </c>
      <c r="E1753">
        <v>22.356200000000001</v>
      </c>
      <c r="F1753">
        <v>19.560700000000001</v>
      </c>
      <c r="G1753">
        <v>17.306000000000001</v>
      </c>
      <c r="H1753">
        <v>15.818199999999999</v>
      </c>
      <c r="J1753" s="13">
        <v>41001</v>
      </c>
      <c r="K1753">
        <v>38.967599999999997</v>
      </c>
      <c r="L1753">
        <v>24.966699999999999</v>
      </c>
      <c r="M1753">
        <v>18.027200000000001</v>
      </c>
      <c r="N1753">
        <v>12.446300000000001</v>
      </c>
      <c r="O1753">
        <v>11.575900000000001</v>
      </c>
      <c r="P1753">
        <v>14.0586</v>
      </c>
      <c r="Q1753">
        <v>14.0586</v>
      </c>
    </row>
    <row r="1754" spans="1:17" x14ac:dyDescent="0.25">
      <c r="A1754" s="1">
        <v>40899</v>
      </c>
      <c r="B1754">
        <v>34.057699999999997</v>
      </c>
      <c r="C1754">
        <v>27.584700000000002</v>
      </c>
      <c r="D1754">
        <v>24.4557</v>
      </c>
      <c r="E1754">
        <v>21.404800000000002</v>
      </c>
      <c r="F1754">
        <v>18.647099999999998</v>
      </c>
      <c r="G1754">
        <v>16.501100000000001</v>
      </c>
      <c r="H1754">
        <v>15.4201</v>
      </c>
      <c r="J1754" s="13">
        <v>41002</v>
      </c>
      <c r="K1754">
        <v>39.986800000000002</v>
      </c>
      <c r="L1754">
        <v>25.609100000000002</v>
      </c>
      <c r="M1754">
        <v>19.018599999999999</v>
      </c>
      <c r="N1754">
        <v>13.4495</v>
      </c>
      <c r="O1754">
        <v>12.6958</v>
      </c>
      <c r="P1754">
        <v>16.658300000000001</v>
      </c>
      <c r="Q1754">
        <v>16.8032</v>
      </c>
    </row>
    <row r="1755" spans="1:17" x14ac:dyDescent="0.25">
      <c r="A1755" s="1">
        <v>40900</v>
      </c>
      <c r="B1755">
        <v>34.3489</v>
      </c>
      <c r="C1755">
        <v>27.657800000000002</v>
      </c>
      <c r="D1755">
        <v>24.377099999999999</v>
      </c>
      <c r="E1755">
        <v>21.193899999999999</v>
      </c>
      <c r="F1755">
        <v>18.403300000000002</v>
      </c>
      <c r="G1755">
        <v>16.403500000000001</v>
      </c>
      <c r="H1755">
        <v>15.882099999999999</v>
      </c>
      <c r="J1755" s="13">
        <v>41003</v>
      </c>
      <c r="K1755">
        <v>41.187100000000001</v>
      </c>
      <c r="L1755">
        <v>26.375900000000001</v>
      </c>
      <c r="M1755">
        <v>19.347200000000001</v>
      </c>
      <c r="N1755">
        <v>13.4786</v>
      </c>
      <c r="O1755">
        <v>12.6792</v>
      </c>
      <c r="P1755">
        <v>18.235099999999999</v>
      </c>
      <c r="Q1755">
        <v>18.823599999999999</v>
      </c>
    </row>
    <row r="1756" spans="1:17" x14ac:dyDescent="0.25">
      <c r="A1756" s="1">
        <v>40904</v>
      </c>
      <c r="B1756">
        <v>35.269599999999997</v>
      </c>
      <c r="C1756">
        <v>27.945</v>
      </c>
      <c r="D1756">
        <v>24.485600000000002</v>
      </c>
      <c r="E1756">
        <v>21.161100000000001</v>
      </c>
      <c r="F1756">
        <v>18.2822</v>
      </c>
      <c r="G1756">
        <v>16.314900000000002</v>
      </c>
      <c r="H1756">
        <v>16.038599999999999</v>
      </c>
      <c r="J1756" s="13">
        <v>41004</v>
      </c>
      <c r="K1756">
        <v>41.892400000000002</v>
      </c>
      <c r="L1756">
        <v>26.164999999999999</v>
      </c>
      <c r="M1756">
        <v>19.678000000000001</v>
      </c>
      <c r="N1756">
        <v>14.038399999999999</v>
      </c>
      <c r="O1756">
        <v>12.878399999999999</v>
      </c>
      <c r="P1756">
        <v>17.2378</v>
      </c>
      <c r="Q1756">
        <v>17.437000000000001</v>
      </c>
    </row>
    <row r="1757" spans="1:17" x14ac:dyDescent="0.25">
      <c r="A1757" s="1">
        <v>40905</v>
      </c>
      <c r="B1757">
        <v>36.153399999999998</v>
      </c>
      <c r="C1757">
        <v>29.243300000000001</v>
      </c>
      <c r="D1757">
        <v>25.804400000000001</v>
      </c>
      <c r="E1757">
        <v>22.4315</v>
      </c>
      <c r="F1757">
        <v>19.446899999999999</v>
      </c>
      <c r="G1757">
        <v>17.288399999999999</v>
      </c>
      <c r="H1757">
        <v>17.079999999999998</v>
      </c>
      <c r="J1757" s="13">
        <v>41008</v>
      </c>
      <c r="K1757">
        <v>43.375900000000001</v>
      </c>
      <c r="L1757">
        <v>29.685700000000001</v>
      </c>
      <c r="M1757">
        <v>21.8124</v>
      </c>
      <c r="N1757">
        <v>15.1236</v>
      </c>
      <c r="O1757">
        <v>14.616099999999999</v>
      </c>
      <c r="P1757">
        <v>19.088999999999999</v>
      </c>
      <c r="Q1757">
        <v>19.088999999999999</v>
      </c>
    </row>
    <row r="1758" spans="1:17" x14ac:dyDescent="0.25">
      <c r="A1758" s="1">
        <v>40906</v>
      </c>
      <c r="B1758">
        <v>36.179000000000002</v>
      </c>
      <c r="C1758">
        <v>28.952000000000002</v>
      </c>
      <c r="D1758">
        <v>25.437899999999999</v>
      </c>
      <c r="E1758">
        <v>21.982900000000001</v>
      </c>
      <c r="F1758">
        <v>18.890799999999999</v>
      </c>
      <c r="G1758">
        <v>16.621300000000002</v>
      </c>
      <c r="H1758">
        <v>15.926600000000001</v>
      </c>
      <c r="J1758" s="13">
        <v>41009</v>
      </c>
      <c r="K1758">
        <v>45.242600000000003</v>
      </c>
      <c r="L1758">
        <v>32.8917</v>
      </c>
      <c r="M1758">
        <v>25.427499999999998</v>
      </c>
      <c r="N1758">
        <v>18.773399999999999</v>
      </c>
      <c r="O1758">
        <v>16.733799999999999</v>
      </c>
      <c r="P1758">
        <v>19.6767</v>
      </c>
      <c r="Q1758">
        <v>19.6767</v>
      </c>
    </row>
    <row r="1759" spans="1:17" x14ac:dyDescent="0.25">
      <c r="A1759" s="1">
        <v>40907</v>
      </c>
      <c r="B1759">
        <v>36.585500000000003</v>
      </c>
      <c r="C1759">
        <v>29.340699999999998</v>
      </c>
      <c r="D1759">
        <v>25.719000000000001</v>
      </c>
      <c r="E1759">
        <v>22.177299999999999</v>
      </c>
      <c r="F1759">
        <v>19.084599999999998</v>
      </c>
      <c r="G1759">
        <v>16.987400000000001</v>
      </c>
      <c r="H1759">
        <v>17.04</v>
      </c>
      <c r="J1759" s="13">
        <v>41010</v>
      </c>
      <c r="K1759">
        <v>45.437100000000001</v>
      </c>
      <c r="L1759">
        <v>32.197099999999999</v>
      </c>
      <c r="M1759">
        <v>23.979199999999999</v>
      </c>
      <c r="N1759">
        <v>17.059699999999999</v>
      </c>
      <c r="O1759">
        <v>15.7628</v>
      </c>
      <c r="P1759">
        <v>17.311</v>
      </c>
      <c r="Q1759">
        <v>17.311</v>
      </c>
    </row>
    <row r="1760" spans="1:17" x14ac:dyDescent="0.25">
      <c r="A1760" s="1">
        <v>40911</v>
      </c>
      <c r="B1760">
        <v>36.4664</v>
      </c>
      <c r="C1760">
        <v>28.5166</v>
      </c>
      <c r="D1760">
        <v>24.724</v>
      </c>
      <c r="E1760">
        <v>21.036200000000001</v>
      </c>
      <c r="F1760">
        <v>17.869199999999999</v>
      </c>
      <c r="G1760">
        <v>15.901199999999999</v>
      </c>
      <c r="H1760">
        <v>16.1111</v>
      </c>
      <c r="J1760" s="13">
        <v>41011</v>
      </c>
      <c r="K1760">
        <v>57.188099999999999</v>
      </c>
      <c r="L1760">
        <v>32.456099999999999</v>
      </c>
      <c r="M1760">
        <v>22.497</v>
      </c>
      <c r="N1760">
        <v>14.7155</v>
      </c>
      <c r="O1760">
        <v>13.3948</v>
      </c>
      <c r="P1760">
        <v>13.6136</v>
      </c>
      <c r="Q1760">
        <v>13.6136</v>
      </c>
    </row>
    <row r="1761" spans="1:17" x14ac:dyDescent="0.25">
      <c r="A1761" s="1">
        <v>40912</v>
      </c>
      <c r="B1761">
        <v>36.044800000000002</v>
      </c>
      <c r="C1761">
        <v>28.187000000000001</v>
      </c>
      <c r="D1761">
        <v>24.348099999999999</v>
      </c>
      <c r="E1761">
        <v>20.5718</v>
      </c>
      <c r="F1761">
        <v>17.294699999999999</v>
      </c>
      <c r="G1761">
        <v>15.215299999999999</v>
      </c>
      <c r="H1761">
        <v>15.0801</v>
      </c>
      <c r="J1761" s="13">
        <v>41012</v>
      </c>
      <c r="K1761">
        <v>50.764800000000001</v>
      </c>
      <c r="L1761">
        <v>35.131900000000002</v>
      </c>
      <c r="M1761">
        <v>25.1129</v>
      </c>
      <c r="N1761">
        <v>16.792300000000001</v>
      </c>
      <c r="O1761">
        <v>16.600100000000001</v>
      </c>
      <c r="P1761">
        <v>18.295000000000002</v>
      </c>
      <c r="Q1761">
        <v>18.295000000000002</v>
      </c>
    </row>
    <row r="1762" spans="1:17" x14ac:dyDescent="0.25">
      <c r="A1762" s="1">
        <v>40913</v>
      </c>
      <c r="B1762">
        <v>35.406300000000002</v>
      </c>
      <c r="C1762">
        <v>27.3645</v>
      </c>
      <c r="D1762">
        <v>23.555499999999999</v>
      </c>
      <c r="E1762">
        <v>19.868400000000001</v>
      </c>
      <c r="F1762">
        <v>16.631699999999999</v>
      </c>
      <c r="G1762">
        <v>14.5749</v>
      </c>
      <c r="H1762">
        <v>14.393700000000001</v>
      </c>
      <c r="J1762" s="13">
        <v>41015</v>
      </c>
      <c r="K1762">
        <v>45.929000000000002</v>
      </c>
      <c r="L1762">
        <v>42.491799999999998</v>
      </c>
      <c r="M1762">
        <v>29.1066</v>
      </c>
      <c r="N1762">
        <v>18.633600000000001</v>
      </c>
      <c r="O1762">
        <v>19.508500000000002</v>
      </c>
      <c r="P1762">
        <v>20.184799999999999</v>
      </c>
      <c r="Q1762">
        <v>20.184799999999999</v>
      </c>
    </row>
    <row r="1763" spans="1:17" x14ac:dyDescent="0.25">
      <c r="A1763" s="1">
        <v>40914</v>
      </c>
      <c r="B1763">
        <v>34.815600000000003</v>
      </c>
      <c r="C1763">
        <v>26.547699999999999</v>
      </c>
      <c r="D1763">
        <v>22.686299999999999</v>
      </c>
      <c r="E1763">
        <v>18.936499999999999</v>
      </c>
      <c r="F1763">
        <v>15.7667</v>
      </c>
      <c r="G1763">
        <v>14.196099999999999</v>
      </c>
      <c r="H1763">
        <v>14.6386</v>
      </c>
      <c r="J1763" s="13">
        <v>41016</v>
      </c>
      <c r="K1763">
        <v>58.362400000000001</v>
      </c>
      <c r="L1763">
        <v>47.890900000000002</v>
      </c>
      <c r="M1763">
        <v>30.485499999999998</v>
      </c>
      <c r="N1763">
        <v>17.5794</v>
      </c>
      <c r="O1763">
        <v>17.4194</v>
      </c>
      <c r="P1763">
        <v>17.4194</v>
      </c>
      <c r="Q1763">
        <v>17.4194</v>
      </c>
    </row>
    <row r="1764" spans="1:17" x14ac:dyDescent="0.25">
      <c r="A1764" s="1">
        <v>40917</v>
      </c>
      <c r="B1764">
        <v>35.267499999999998</v>
      </c>
      <c r="C1764">
        <v>26.844799999999999</v>
      </c>
      <c r="D1764">
        <v>22.915099999999999</v>
      </c>
      <c r="E1764">
        <v>19.130700000000001</v>
      </c>
      <c r="F1764">
        <v>15.946300000000001</v>
      </c>
      <c r="G1764">
        <v>14.2888</v>
      </c>
      <c r="H1764">
        <v>14.579000000000001</v>
      </c>
      <c r="J1764" s="13">
        <v>41017</v>
      </c>
      <c r="K1764">
        <v>54.0595</v>
      </c>
      <c r="L1764">
        <v>54.0595</v>
      </c>
      <c r="M1764">
        <v>34.968400000000003</v>
      </c>
      <c r="N1764">
        <v>17.224499999999999</v>
      </c>
      <c r="O1764">
        <v>15.067600000000001</v>
      </c>
      <c r="P1764">
        <v>15.067600000000001</v>
      </c>
      <c r="Q1764">
        <v>15.067600000000001</v>
      </c>
    </row>
    <row r="1765" spans="1:17" x14ac:dyDescent="0.25">
      <c r="A1765" s="1">
        <v>40918</v>
      </c>
      <c r="B1765">
        <v>35.15</v>
      </c>
      <c r="C1765">
        <v>26.462199999999999</v>
      </c>
      <c r="D1765">
        <v>22.3935</v>
      </c>
      <c r="E1765">
        <v>18.477900000000002</v>
      </c>
      <c r="F1765">
        <v>15.354200000000001</v>
      </c>
      <c r="G1765">
        <v>14.372999999999999</v>
      </c>
      <c r="H1765">
        <v>16.2836</v>
      </c>
      <c r="J1765" s="13">
        <v>41018</v>
      </c>
      <c r="K1765">
        <v>56.848199999999999</v>
      </c>
      <c r="L1765">
        <v>56.848199999999999</v>
      </c>
      <c r="M1765">
        <v>45.389800000000001</v>
      </c>
      <c r="N1765">
        <v>20.966999999999999</v>
      </c>
      <c r="O1765">
        <v>24.337299999999999</v>
      </c>
      <c r="P1765">
        <v>24.337299999999999</v>
      </c>
      <c r="Q1765">
        <v>24.337299999999999</v>
      </c>
    </row>
    <row r="1766" spans="1:17" x14ac:dyDescent="0.25">
      <c r="A1766" s="1">
        <v>40919</v>
      </c>
      <c r="B1766">
        <v>36.273499999999999</v>
      </c>
      <c r="C1766">
        <v>27.0518</v>
      </c>
      <c r="D1766">
        <v>22.822900000000001</v>
      </c>
      <c r="E1766">
        <v>18.867799999999999</v>
      </c>
      <c r="F1766">
        <v>15.726699999999999</v>
      </c>
      <c r="G1766">
        <v>14.5116</v>
      </c>
      <c r="H1766">
        <v>15.1974</v>
      </c>
      <c r="J1766" s="13">
        <v>41022</v>
      </c>
      <c r="K1766">
        <v>35.517200000000003</v>
      </c>
      <c r="L1766">
        <v>25.387799999999999</v>
      </c>
      <c r="M1766">
        <v>21.050699999999999</v>
      </c>
      <c r="N1766">
        <v>16.6602</v>
      </c>
      <c r="O1766">
        <v>13.742900000000001</v>
      </c>
      <c r="P1766">
        <v>15.1197</v>
      </c>
      <c r="Q1766">
        <v>15.4466</v>
      </c>
    </row>
    <row r="1767" spans="1:17" x14ac:dyDescent="0.25">
      <c r="A1767" s="1">
        <v>40920</v>
      </c>
      <c r="B1767">
        <v>36.154899999999998</v>
      </c>
      <c r="C1767">
        <v>26.774899999999999</v>
      </c>
      <c r="D1767">
        <v>22.507999999999999</v>
      </c>
      <c r="E1767">
        <v>18.557500000000001</v>
      </c>
      <c r="F1767">
        <v>15.5197</v>
      </c>
      <c r="G1767">
        <v>14.5145</v>
      </c>
      <c r="H1767">
        <v>15.1586</v>
      </c>
      <c r="J1767" s="13">
        <v>41023</v>
      </c>
      <c r="K1767">
        <v>34.695500000000003</v>
      </c>
      <c r="L1767">
        <v>25.033300000000001</v>
      </c>
      <c r="M1767">
        <v>20.866099999999999</v>
      </c>
      <c r="N1767">
        <v>16.554400000000001</v>
      </c>
      <c r="O1767">
        <v>13.472</v>
      </c>
      <c r="P1767">
        <v>13.525</v>
      </c>
      <c r="Q1767">
        <v>13.5532</v>
      </c>
    </row>
    <row r="1768" spans="1:17" x14ac:dyDescent="0.25">
      <c r="A1768" s="1">
        <v>40921</v>
      </c>
      <c r="B1768">
        <v>37.761400000000002</v>
      </c>
      <c r="C1768">
        <v>27.768799999999999</v>
      </c>
      <c r="D1768">
        <v>23.338100000000001</v>
      </c>
      <c r="E1768">
        <v>19.283899999999999</v>
      </c>
      <c r="F1768">
        <v>16.176400000000001</v>
      </c>
      <c r="G1768">
        <v>15.110099999999999</v>
      </c>
      <c r="H1768">
        <v>16.1831</v>
      </c>
      <c r="J1768" s="13">
        <v>41024</v>
      </c>
      <c r="K1768">
        <v>34.429499999999997</v>
      </c>
      <c r="L1768">
        <v>24.299299999999999</v>
      </c>
      <c r="M1768">
        <v>19.5047</v>
      </c>
      <c r="N1768">
        <v>14.819900000000001</v>
      </c>
      <c r="O1768">
        <v>12.2445</v>
      </c>
      <c r="P1768">
        <v>13.1561</v>
      </c>
      <c r="Q1768">
        <v>13.1561</v>
      </c>
    </row>
    <row r="1769" spans="1:17" x14ac:dyDescent="0.25">
      <c r="A1769" s="1">
        <v>40925</v>
      </c>
      <c r="B1769">
        <v>39.166600000000003</v>
      </c>
      <c r="C1769">
        <v>28.3505</v>
      </c>
      <c r="D1769">
        <v>23.412299999999998</v>
      </c>
      <c r="E1769">
        <v>18.871700000000001</v>
      </c>
      <c r="F1769">
        <v>15.787000000000001</v>
      </c>
      <c r="G1769">
        <v>15.6675</v>
      </c>
      <c r="H1769">
        <v>18.208500000000001</v>
      </c>
      <c r="J1769" s="13">
        <v>41025</v>
      </c>
      <c r="K1769">
        <v>35.339100000000002</v>
      </c>
      <c r="L1769">
        <v>23.322199999999999</v>
      </c>
      <c r="M1769">
        <v>18.22</v>
      </c>
      <c r="N1769">
        <v>13.755100000000001</v>
      </c>
      <c r="O1769">
        <v>11.932700000000001</v>
      </c>
      <c r="P1769">
        <v>13.020799999999999</v>
      </c>
      <c r="Q1769">
        <v>13.020799999999999</v>
      </c>
    </row>
    <row r="1770" spans="1:17" x14ac:dyDescent="0.25">
      <c r="A1770" s="1">
        <v>40926</v>
      </c>
      <c r="B1770">
        <v>39.7973</v>
      </c>
      <c r="C1770">
        <v>27.7927</v>
      </c>
      <c r="D1770">
        <v>22.514900000000001</v>
      </c>
      <c r="E1770">
        <v>17.7989</v>
      </c>
      <c r="F1770">
        <v>14.771599999999999</v>
      </c>
      <c r="G1770">
        <v>15.190099999999999</v>
      </c>
      <c r="H1770">
        <v>17.495000000000001</v>
      </c>
      <c r="J1770" s="13">
        <v>41026</v>
      </c>
      <c r="K1770">
        <v>35.645200000000003</v>
      </c>
      <c r="L1770">
        <v>23.686399999999999</v>
      </c>
      <c r="M1770">
        <v>18.375299999999999</v>
      </c>
      <c r="N1770">
        <v>13.629300000000001</v>
      </c>
      <c r="O1770">
        <v>12.009600000000001</v>
      </c>
      <c r="P1770">
        <v>15.385</v>
      </c>
      <c r="Q1770">
        <v>15.744</v>
      </c>
    </row>
    <row r="1771" spans="1:17" x14ac:dyDescent="0.25">
      <c r="A1771" s="1">
        <v>40927</v>
      </c>
      <c r="B1771">
        <v>38.379899999999999</v>
      </c>
      <c r="C1771">
        <v>26.6632</v>
      </c>
      <c r="D1771">
        <v>21.5442</v>
      </c>
      <c r="E1771">
        <v>16.900700000000001</v>
      </c>
      <c r="F1771">
        <v>14.1311</v>
      </c>
      <c r="G1771">
        <v>15.235900000000001</v>
      </c>
      <c r="H1771">
        <v>18.802600000000002</v>
      </c>
      <c r="J1771" s="13">
        <v>41029</v>
      </c>
      <c r="K1771">
        <v>38.502699999999997</v>
      </c>
      <c r="L1771">
        <v>25.563700000000001</v>
      </c>
      <c r="M1771">
        <v>19.831099999999999</v>
      </c>
      <c r="N1771">
        <v>14.824</v>
      </c>
      <c r="O1771">
        <v>12.9977</v>
      </c>
      <c r="P1771">
        <v>17.590699999999998</v>
      </c>
      <c r="Q1771">
        <v>18.193100000000001</v>
      </c>
    </row>
    <row r="1772" spans="1:17" x14ac:dyDescent="0.25">
      <c r="A1772" s="1">
        <v>40928</v>
      </c>
      <c r="B1772">
        <v>38.2468</v>
      </c>
      <c r="C1772">
        <v>25.4175</v>
      </c>
      <c r="D1772">
        <v>19.897400000000001</v>
      </c>
      <c r="E1772">
        <v>15.032999999999999</v>
      </c>
      <c r="F1772">
        <v>12.8308</v>
      </c>
      <c r="G1772">
        <v>15.526899999999999</v>
      </c>
      <c r="H1772">
        <v>16.455400000000001</v>
      </c>
      <c r="J1772" s="13">
        <v>41030</v>
      </c>
      <c r="K1772">
        <v>39.235199999999999</v>
      </c>
      <c r="L1772">
        <v>24.453900000000001</v>
      </c>
      <c r="M1772">
        <v>18.568899999999999</v>
      </c>
      <c r="N1772">
        <v>13.4964</v>
      </c>
      <c r="O1772">
        <v>12.3018</v>
      </c>
      <c r="P1772">
        <v>14.3729</v>
      </c>
      <c r="Q1772">
        <v>14.3729</v>
      </c>
    </row>
    <row r="1773" spans="1:17" x14ac:dyDescent="0.25">
      <c r="A1773" s="1">
        <v>40931</v>
      </c>
      <c r="B1773">
        <v>32.821300000000001</v>
      </c>
      <c r="C1773">
        <v>24.545000000000002</v>
      </c>
      <c r="D1773">
        <v>20.6357</v>
      </c>
      <c r="E1773">
        <v>17.037600000000001</v>
      </c>
      <c r="F1773">
        <v>14.4213</v>
      </c>
      <c r="G1773">
        <v>13.7159</v>
      </c>
      <c r="H1773">
        <v>16.9358</v>
      </c>
      <c r="J1773" s="13">
        <v>41031</v>
      </c>
      <c r="K1773">
        <v>40.456400000000002</v>
      </c>
      <c r="L1773">
        <v>25.676100000000002</v>
      </c>
      <c r="M1773">
        <v>19.457999999999998</v>
      </c>
      <c r="N1773">
        <v>14.2125</v>
      </c>
      <c r="O1773">
        <v>12.381600000000001</v>
      </c>
      <c r="P1773">
        <v>13.5222</v>
      </c>
      <c r="Q1773">
        <v>13.5222</v>
      </c>
    </row>
    <row r="1774" spans="1:17" x14ac:dyDescent="0.25">
      <c r="A1774" s="1">
        <v>40932</v>
      </c>
      <c r="B1774">
        <v>33.077599999999997</v>
      </c>
      <c r="C1774">
        <v>24.536300000000001</v>
      </c>
      <c r="D1774">
        <v>20.550599999999999</v>
      </c>
      <c r="E1774">
        <v>16.86</v>
      </c>
      <c r="F1774">
        <v>14.154299999999999</v>
      </c>
      <c r="G1774">
        <v>13.4497</v>
      </c>
      <c r="H1774">
        <v>16.930499999999999</v>
      </c>
      <c r="J1774" s="13">
        <v>41032</v>
      </c>
      <c r="K1774">
        <v>41.628900000000002</v>
      </c>
      <c r="L1774">
        <v>27.3172</v>
      </c>
      <c r="M1774">
        <v>21.044</v>
      </c>
      <c r="N1774">
        <v>15.4876</v>
      </c>
      <c r="O1774">
        <v>13.4572</v>
      </c>
      <c r="P1774">
        <v>15.643800000000001</v>
      </c>
      <c r="Q1774">
        <v>15.643800000000001</v>
      </c>
    </row>
    <row r="1775" spans="1:17" x14ac:dyDescent="0.25">
      <c r="A1775" s="1">
        <v>40933</v>
      </c>
      <c r="B1775">
        <v>32.753599999999999</v>
      </c>
      <c r="C1775">
        <v>24.150200000000002</v>
      </c>
      <c r="D1775">
        <v>20.111999999999998</v>
      </c>
      <c r="E1775">
        <v>16.349799999999998</v>
      </c>
      <c r="F1775">
        <v>13.695399999999999</v>
      </c>
      <c r="G1775">
        <v>13.2623</v>
      </c>
      <c r="H1775">
        <v>16.668399999999998</v>
      </c>
      <c r="J1775" s="13">
        <v>41033</v>
      </c>
      <c r="K1775">
        <v>41.1524</v>
      </c>
      <c r="L1775">
        <v>28.497199999999999</v>
      </c>
      <c r="M1775">
        <v>22.423500000000001</v>
      </c>
      <c r="N1775">
        <v>16.98</v>
      </c>
      <c r="O1775">
        <v>14.673999999999999</v>
      </c>
      <c r="P1775">
        <v>17.638000000000002</v>
      </c>
      <c r="Q1775">
        <v>17.781400000000001</v>
      </c>
    </row>
    <row r="1776" spans="1:17" x14ac:dyDescent="0.25">
      <c r="A1776" s="1">
        <v>40934</v>
      </c>
      <c r="B1776">
        <v>32.699800000000003</v>
      </c>
      <c r="C1776">
        <v>24.2669</v>
      </c>
      <c r="D1776">
        <v>20.292200000000001</v>
      </c>
      <c r="E1776">
        <v>16.662199999999999</v>
      </c>
      <c r="F1776">
        <v>14.2026</v>
      </c>
      <c r="G1776">
        <v>13.867000000000001</v>
      </c>
      <c r="H1776">
        <v>17.646699999999999</v>
      </c>
      <c r="J1776" s="13">
        <v>41036</v>
      </c>
      <c r="K1776">
        <v>41.593800000000002</v>
      </c>
      <c r="L1776">
        <v>29.5486</v>
      </c>
      <c r="M1776">
        <v>22.3613</v>
      </c>
      <c r="N1776">
        <v>16.635000000000002</v>
      </c>
      <c r="O1776">
        <v>15.057399999999999</v>
      </c>
      <c r="P1776">
        <v>19.5656</v>
      </c>
      <c r="Q1776">
        <v>19.630500000000001</v>
      </c>
    </row>
    <row r="1777" spans="1:17" x14ac:dyDescent="0.25">
      <c r="A1777" s="1">
        <v>40935</v>
      </c>
      <c r="B1777">
        <v>32.006599999999999</v>
      </c>
      <c r="C1777">
        <v>23.513500000000001</v>
      </c>
      <c r="D1777">
        <v>19.725000000000001</v>
      </c>
      <c r="E1777">
        <v>16.263500000000001</v>
      </c>
      <c r="F1777">
        <v>13.920500000000001</v>
      </c>
      <c r="G1777">
        <v>13.7285</v>
      </c>
      <c r="H1777">
        <v>17.4116</v>
      </c>
      <c r="J1777" s="13">
        <v>41037</v>
      </c>
      <c r="K1777">
        <v>41.287399999999998</v>
      </c>
      <c r="L1777">
        <v>30.794699999999999</v>
      </c>
      <c r="M1777">
        <v>23.808</v>
      </c>
      <c r="N1777">
        <v>17.990400000000001</v>
      </c>
      <c r="O1777">
        <v>16.2011</v>
      </c>
      <c r="P1777">
        <v>19.986999999999998</v>
      </c>
      <c r="Q1777">
        <v>19.986999999999998</v>
      </c>
    </row>
    <row r="1778" spans="1:17" x14ac:dyDescent="0.25">
      <c r="A1778" s="1">
        <v>40938</v>
      </c>
      <c r="B1778">
        <v>32.828699999999998</v>
      </c>
      <c r="C1778">
        <v>24.308299999999999</v>
      </c>
      <c r="D1778">
        <v>20.394300000000001</v>
      </c>
      <c r="E1778">
        <v>16.771999999999998</v>
      </c>
      <c r="F1778">
        <v>14.238099999999999</v>
      </c>
      <c r="G1778">
        <v>13.968</v>
      </c>
      <c r="H1778">
        <v>18.147500000000001</v>
      </c>
      <c r="J1778" s="13">
        <v>41038</v>
      </c>
      <c r="K1778">
        <v>46.109900000000003</v>
      </c>
      <c r="L1778">
        <v>31.2349</v>
      </c>
      <c r="M1778">
        <v>24.305299999999999</v>
      </c>
      <c r="N1778">
        <v>18.739799999999999</v>
      </c>
      <c r="O1778">
        <v>17.019100000000002</v>
      </c>
      <c r="P1778">
        <v>18.921199999999999</v>
      </c>
      <c r="Q1778">
        <v>18.921199999999999</v>
      </c>
    </row>
    <row r="1779" spans="1:17" x14ac:dyDescent="0.25">
      <c r="A1779" s="1">
        <v>40939</v>
      </c>
      <c r="B1779">
        <v>33.093299999999999</v>
      </c>
      <c r="C1779">
        <v>24.4741</v>
      </c>
      <c r="D1779">
        <v>20.5595</v>
      </c>
      <c r="E1779">
        <v>16.9434</v>
      </c>
      <c r="F1779">
        <v>14.417299999999999</v>
      </c>
      <c r="G1779">
        <v>14.1853</v>
      </c>
      <c r="H1779">
        <v>18.572199999999999</v>
      </c>
      <c r="J1779" s="13">
        <v>41039</v>
      </c>
      <c r="K1779">
        <v>43.090200000000003</v>
      </c>
      <c r="L1779">
        <v>31.740200000000002</v>
      </c>
      <c r="M1779">
        <v>23.414300000000001</v>
      </c>
      <c r="N1779">
        <v>17.397600000000001</v>
      </c>
      <c r="O1779">
        <v>16.565799999999999</v>
      </c>
      <c r="P1779">
        <v>17.869499999999999</v>
      </c>
      <c r="Q1779">
        <v>17.869499999999999</v>
      </c>
    </row>
    <row r="1780" spans="1:17" x14ac:dyDescent="0.25">
      <c r="A1780" s="1">
        <v>40940</v>
      </c>
      <c r="B1780">
        <v>32.667400000000001</v>
      </c>
      <c r="C1780">
        <v>23.753699999999998</v>
      </c>
      <c r="D1780">
        <v>19.686900000000001</v>
      </c>
      <c r="E1780">
        <v>16.015599999999999</v>
      </c>
      <c r="F1780">
        <v>13.6836</v>
      </c>
      <c r="G1780">
        <v>13.829700000000001</v>
      </c>
      <c r="H1780">
        <v>17.557200000000002</v>
      </c>
      <c r="J1780" s="13">
        <v>41040</v>
      </c>
      <c r="K1780">
        <v>40.9955</v>
      </c>
      <c r="L1780">
        <v>33.2712</v>
      </c>
      <c r="M1780">
        <v>24.648700000000002</v>
      </c>
      <c r="N1780">
        <v>18.4848</v>
      </c>
      <c r="O1780">
        <v>16.826799999999999</v>
      </c>
      <c r="P1780">
        <v>17.636199999999999</v>
      </c>
      <c r="Q1780">
        <v>17.636199999999999</v>
      </c>
    </row>
    <row r="1781" spans="1:17" x14ac:dyDescent="0.25">
      <c r="A1781" s="1">
        <v>40941</v>
      </c>
      <c r="B1781">
        <v>32.471899999999998</v>
      </c>
      <c r="C1781">
        <v>23.3916</v>
      </c>
      <c r="D1781">
        <v>19.3796</v>
      </c>
      <c r="E1781">
        <v>15.7742</v>
      </c>
      <c r="F1781">
        <v>13.5128</v>
      </c>
      <c r="G1781">
        <v>13.8246</v>
      </c>
      <c r="H1781">
        <v>17.842500000000001</v>
      </c>
      <c r="J1781" s="13">
        <v>41043</v>
      </c>
      <c r="K1781">
        <v>44.642000000000003</v>
      </c>
      <c r="L1781">
        <v>41.580800000000004</v>
      </c>
      <c r="M1781">
        <v>29.740100000000002</v>
      </c>
      <c r="N1781">
        <v>21.962</v>
      </c>
      <c r="O1781">
        <v>22.7605</v>
      </c>
      <c r="P1781">
        <v>24.916899999999998</v>
      </c>
      <c r="Q1781">
        <v>24.916899999999998</v>
      </c>
    </row>
    <row r="1782" spans="1:17" x14ac:dyDescent="0.25">
      <c r="A1782" s="1">
        <v>40942</v>
      </c>
      <c r="B1782">
        <v>31.578299999999999</v>
      </c>
      <c r="C1782">
        <v>22.519500000000001</v>
      </c>
      <c r="D1782">
        <v>18.464700000000001</v>
      </c>
      <c r="E1782">
        <v>15.007199999999999</v>
      </c>
      <c r="F1782">
        <v>13.1435</v>
      </c>
      <c r="G1782">
        <v>13.7774</v>
      </c>
      <c r="H1782">
        <v>16.616199999999999</v>
      </c>
      <c r="J1782" s="13">
        <v>41044</v>
      </c>
      <c r="K1782">
        <v>53.564700000000002</v>
      </c>
      <c r="L1782">
        <v>47.9544</v>
      </c>
      <c r="M1782">
        <v>32.101300000000002</v>
      </c>
      <c r="N1782">
        <v>21.5916</v>
      </c>
      <c r="O1782">
        <v>25.377600000000001</v>
      </c>
      <c r="P1782">
        <v>30.651299999999999</v>
      </c>
      <c r="Q1782">
        <v>30.651299999999999</v>
      </c>
    </row>
    <row r="1783" spans="1:17" x14ac:dyDescent="0.25">
      <c r="A1783" s="1">
        <v>40945</v>
      </c>
      <c r="B1783">
        <v>31.992899999999999</v>
      </c>
      <c r="C1783">
        <v>23.0425</v>
      </c>
      <c r="D1783">
        <v>18.966699999999999</v>
      </c>
      <c r="E1783">
        <v>15.384399999999999</v>
      </c>
      <c r="F1783">
        <v>13.4285</v>
      </c>
      <c r="G1783">
        <v>14.1279</v>
      </c>
      <c r="H1783">
        <v>16.7103</v>
      </c>
      <c r="J1783" s="13">
        <v>41045</v>
      </c>
      <c r="K1783">
        <v>49.257899999999999</v>
      </c>
      <c r="L1783">
        <v>49.257899999999999</v>
      </c>
      <c r="M1783">
        <v>36.2684</v>
      </c>
      <c r="N1783">
        <v>22.810600000000001</v>
      </c>
      <c r="O1783">
        <v>27.822600000000001</v>
      </c>
      <c r="P1783">
        <v>30.094100000000001</v>
      </c>
      <c r="Q1783">
        <v>30.094100000000001</v>
      </c>
    </row>
    <row r="1784" spans="1:17" x14ac:dyDescent="0.25">
      <c r="A1784" s="1">
        <v>40946</v>
      </c>
      <c r="B1784">
        <v>32.272100000000002</v>
      </c>
      <c r="C1784">
        <v>23.286200000000001</v>
      </c>
      <c r="D1784">
        <v>19.005400000000002</v>
      </c>
      <c r="E1784">
        <v>15.301600000000001</v>
      </c>
      <c r="F1784">
        <v>13.388299999999999</v>
      </c>
      <c r="G1784">
        <v>14.179</v>
      </c>
      <c r="H1784">
        <v>16.596399999999999</v>
      </c>
      <c r="J1784" s="13">
        <v>41046</v>
      </c>
      <c r="K1784">
        <v>67.0595</v>
      </c>
      <c r="L1784">
        <v>67.0595</v>
      </c>
      <c r="M1784">
        <v>46.717700000000001</v>
      </c>
      <c r="N1784">
        <v>24.646999999999998</v>
      </c>
      <c r="O1784">
        <v>29.033999999999999</v>
      </c>
      <c r="P1784">
        <v>29.033999999999999</v>
      </c>
      <c r="Q1784">
        <v>29.033999999999999</v>
      </c>
    </row>
    <row r="1785" spans="1:17" x14ac:dyDescent="0.25">
      <c r="A1785" s="1">
        <v>40947</v>
      </c>
      <c r="B1785">
        <v>33.794899999999998</v>
      </c>
      <c r="C1785">
        <v>23.727699999999999</v>
      </c>
      <c r="D1785">
        <v>19.1494</v>
      </c>
      <c r="E1785">
        <v>15.34</v>
      </c>
      <c r="F1785">
        <v>13.4514</v>
      </c>
      <c r="G1785">
        <v>14.2514</v>
      </c>
      <c r="H1785">
        <v>16.420999999999999</v>
      </c>
      <c r="J1785" s="13">
        <v>41050</v>
      </c>
      <c r="K1785">
        <v>38.071100000000001</v>
      </c>
      <c r="L1785">
        <v>28.293500000000002</v>
      </c>
      <c r="M1785">
        <v>23.772600000000001</v>
      </c>
      <c r="N1785">
        <v>19.142600000000002</v>
      </c>
      <c r="O1785">
        <v>15.8954</v>
      </c>
      <c r="P1785">
        <v>16.824100000000001</v>
      </c>
      <c r="Q1785">
        <v>20.616399999999999</v>
      </c>
    </row>
    <row r="1786" spans="1:17" x14ac:dyDescent="0.25">
      <c r="A1786" s="1">
        <v>40948</v>
      </c>
      <c r="B1786">
        <v>34.963999999999999</v>
      </c>
      <c r="C1786">
        <v>24.080500000000001</v>
      </c>
      <c r="D1786">
        <v>19.2439</v>
      </c>
      <c r="E1786">
        <v>15.2639</v>
      </c>
      <c r="F1786">
        <v>13.428100000000001</v>
      </c>
      <c r="G1786">
        <v>14.445</v>
      </c>
      <c r="H1786">
        <v>16.9497</v>
      </c>
      <c r="J1786" s="13">
        <v>41051</v>
      </c>
      <c r="K1786">
        <v>36.741100000000003</v>
      </c>
      <c r="L1786">
        <v>27.0032</v>
      </c>
      <c r="M1786">
        <v>22.612300000000001</v>
      </c>
      <c r="N1786">
        <v>18.121200000000002</v>
      </c>
      <c r="O1786">
        <v>15.2582</v>
      </c>
      <c r="P1786">
        <v>16.910299999999999</v>
      </c>
      <c r="Q1786">
        <v>19.293399999999998</v>
      </c>
    </row>
    <row r="1787" spans="1:17" x14ac:dyDescent="0.25">
      <c r="A1787" s="1">
        <v>40949</v>
      </c>
      <c r="B1787">
        <v>37.607599999999998</v>
      </c>
      <c r="C1787">
        <v>26.884399999999999</v>
      </c>
      <c r="D1787">
        <v>21.860199999999999</v>
      </c>
      <c r="E1787">
        <v>17.4544</v>
      </c>
      <c r="F1787">
        <v>14.849399999999999</v>
      </c>
      <c r="G1787">
        <v>15.1165</v>
      </c>
      <c r="H1787">
        <v>17.747199999999999</v>
      </c>
      <c r="J1787" s="13">
        <v>41052</v>
      </c>
      <c r="K1787">
        <v>39.663400000000003</v>
      </c>
      <c r="L1787">
        <v>28.779399999999999</v>
      </c>
      <c r="M1787">
        <v>24.2744</v>
      </c>
      <c r="N1787">
        <v>19.704000000000001</v>
      </c>
      <c r="O1787">
        <v>16.305499999999999</v>
      </c>
      <c r="P1787">
        <v>17.012</v>
      </c>
      <c r="Q1787">
        <v>19.748200000000001</v>
      </c>
    </row>
    <row r="1788" spans="1:17" x14ac:dyDescent="0.25">
      <c r="A1788" s="1">
        <v>40952</v>
      </c>
      <c r="B1788">
        <v>36.844900000000003</v>
      </c>
      <c r="C1788">
        <v>25.468800000000002</v>
      </c>
      <c r="D1788">
        <v>20.3065</v>
      </c>
      <c r="E1788">
        <v>15.767799999999999</v>
      </c>
      <c r="F1788">
        <v>13.306100000000001</v>
      </c>
      <c r="G1788">
        <v>14.4428</v>
      </c>
      <c r="H1788">
        <v>16.546600000000002</v>
      </c>
      <c r="J1788" s="13">
        <v>41053</v>
      </c>
      <c r="K1788">
        <v>39.439599999999999</v>
      </c>
      <c r="L1788">
        <v>28.634799999999998</v>
      </c>
      <c r="M1788">
        <v>24.1236</v>
      </c>
      <c r="N1788">
        <v>19.6492</v>
      </c>
      <c r="O1788">
        <v>16.296099999999999</v>
      </c>
      <c r="P1788">
        <v>17.071400000000001</v>
      </c>
      <c r="Q1788">
        <v>19.4267</v>
      </c>
    </row>
    <row r="1789" spans="1:17" x14ac:dyDescent="0.25">
      <c r="A1789" s="1">
        <v>40953</v>
      </c>
      <c r="B1789">
        <v>38.308500000000002</v>
      </c>
      <c r="C1789">
        <v>27.186199999999999</v>
      </c>
      <c r="D1789">
        <v>21.987100000000002</v>
      </c>
      <c r="E1789">
        <v>17.253299999999999</v>
      </c>
      <c r="F1789">
        <v>14.4152</v>
      </c>
      <c r="G1789">
        <v>15.0587</v>
      </c>
      <c r="H1789">
        <v>17.0228</v>
      </c>
      <c r="J1789" s="13">
        <v>41054</v>
      </c>
      <c r="K1789">
        <v>38.880299999999998</v>
      </c>
      <c r="L1789">
        <v>27.543700000000001</v>
      </c>
      <c r="M1789">
        <v>22.724499999999999</v>
      </c>
      <c r="N1789">
        <v>17.974</v>
      </c>
      <c r="O1789">
        <v>14.775700000000001</v>
      </c>
      <c r="P1789">
        <v>16.9129</v>
      </c>
      <c r="Q1789">
        <v>19.369900000000001</v>
      </c>
    </row>
    <row r="1790" spans="1:17" x14ac:dyDescent="0.25">
      <c r="A1790" s="1">
        <v>40954</v>
      </c>
      <c r="B1790">
        <v>39.895699999999998</v>
      </c>
      <c r="C1790">
        <v>27.551100000000002</v>
      </c>
      <c r="D1790">
        <v>21.928100000000001</v>
      </c>
      <c r="E1790">
        <v>16.940100000000001</v>
      </c>
      <c r="F1790">
        <v>14.0341</v>
      </c>
      <c r="G1790">
        <v>14.9802</v>
      </c>
      <c r="H1790">
        <v>16.874600000000001</v>
      </c>
      <c r="J1790" s="13">
        <v>41058</v>
      </c>
      <c r="K1790">
        <v>42.258099999999999</v>
      </c>
      <c r="L1790">
        <v>29.1631</v>
      </c>
      <c r="M1790">
        <v>23.223600000000001</v>
      </c>
      <c r="N1790">
        <v>17.581700000000001</v>
      </c>
      <c r="O1790">
        <v>14.517300000000001</v>
      </c>
      <c r="P1790">
        <v>18.5411</v>
      </c>
      <c r="Q1790">
        <v>20.409099999999999</v>
      </c>
    </row>
    <row r="1791" spans="1:17" x14ac:dyDescent="0.25">
      <c r="A1791" s="1">
        <v>40955</v>
      </c>
      <c r="B1791">
        <v>38.577800000000003</v>
      </c>
      <c r="C1791">
        <v>26.126100000000001</v>
      </c>
      <c r="D1791">
        <v>20.276199999999999</v>
      </c>
      <c r="E1791">
        <v>14.991199999999999</v>
      </c>
      <c r="F1791">
        <v>12.357100000000001</v>
      </c>
      <c r="G1791">
        <v>14.399900000000001</v>
      </c>
      <c r="H1791">
        <v>16.000399999999999</v>
      </c>
      <c r="J1791" s="13">
        <v>41059</v>
      </c>
      <c r="K1791">
        <v>43.3172</v>
      </c>
      <c r="L1791">
        <v>30.351500000000001</v>
      </c>
      <c r="M1791">
        <v>24.7789</v>
      </c>
      <c r="N1791">
        <v>19.355399999999999</v>
      </c>
      <c r="O1791">
        <v>15.8316</v>
      </c>
      <c r="P1791">
        <v>18.658000000000001</v>
      </c>
      <c r="Q1791">
        <v>18.658000000000001</v>
      </c>
    </row>
    <row r="1792" spans="1:17" x14ac:dyDescent="0.25">
      <c r="A1792" s="1">
        <v>40956</v>
      </c>
      <c r="B1792">
        <v>37.390900000000002</v>
      </c>
      <c r="C1792">
        <v>24.607500000000002</v>
      </c>
      <c r="D1792">
        <v>18.879200000000001</v>
      </c>
      <c r="E1792">
        <v>14.0928</v>
      </c>
      <c r="F1792">
        <v>12.247299999999999</v>
      </c>
      <c r="G1792">
        <v>14.834199999999999</v>
      </c>
      <c r="H1792">
        <v>16.004200000000001</v>
      </c>
      <c r="J1792" s="13">
        <v>41060</v>
      </c>
      <c r="K1792">
        <v>44.490099999999998</v>
      </c>
      <c r="L1792">
        <v>30.278500000000001</v>
      </c>
      <c r="M1792">
        <v>24.8947</v>
      </c>
      <c r="N1792">
        <v>19.638200000000001</v>
      </c>
      <c r="O1792">
        <v>16.316800000000001</v>
      </c>
      <c r="P1792">
        <v>19.625800000000002</v>
      </c>
      <c r="Q1792">
        <v>19.962700000000002</v>
      </c>
    </row>
    <row r="1793" spans="1:17" x14ac:dyDescent="0.25">
      <c r="A1793" s="1">
        <v>40960</v>
      </c>
      <c r="B1793">
        <v>32.911900000000003</v>
      </c>
      <c r="C1793">
        <v>24.366700000000002</v>
      </c>
      <c r="D1793">
        <v>20.389500000000002</v>
      </c>
      <c r="E1793">
        <v>16.7196</v>
      </c>
      <c r="F1793">
        <v>13.8978</v>
      </c>
      <c r="G1793">
        <v>12.793799999999999</v>
      </c>
      <c r="H1793">
        <v>14.192299999999999</v>
      </c>
      <c r="J1793" s="13">
        <v>41061</v>
      </c>
      <c r="K1793">
        <v>46.379600000000003</v>
      </c>
      <c r="L1793">
        <v>33.385599999999997</v>
      </c>
      <c r="M1793">
        <v>27.7119</v>
      </c>
      <c r="N1793">
        <v>22.505099999999999</v>
      </c>
      <c r="O1793">
        <v>19.017399999999999</v>
      </c>
      <c r="P1793">
        <v>21.081800000000001</v>
      </c>
      <c r="Q1793">
        <v>23.489899999999999</v>
      </c>
    </row>
    <row r="1794" spans="1:17" x14ac:dyDescent="0.25">
      <c r="A1794" s="1">
        <v>40961</v>
      </c>
      <c r="B1794">
        <v>32.436</v>
      </c>
      <c r="C1794">
        <v>23.882899999999999</v>
      </c>
      <c r="D1794">
        <v>19.9223</v>
      </c>
      <c r="E1794">
        <v>16.272500000000001</v>
      </c>
      <c r="F1794">
        <v>13.525700000000001</v>
      </c>
      <c r="G1794">
        <v>12.595599999999999</v>
      </c>
      <c r="H1794">
        <v>14.246700000000001</v>
      </c>
      <c r="J1794" s="13">
        <v>41064</v>
      </c>
      <c r="K1794">
        <v>49.229300000000002</v>
      </c>
      <c r="L1794">
        <v>33.402999999999999</v>
      </c>
      <c r="M1794">
        <v>27.613</v>
      </c>
      <c r="N1794">
        <v>22.482199999999999</v>
      </c>
      <c r="O1794">
        <v>19.28</v>
      </c>
      <c r="P1794">
        <v>23.142499999999998</v>
      </c>
      <c r="Q1794">
        <v>24.3432</v>
      </c>
    </row>
    <row r="1795" spans="1:17" x14ac:dyDescent="0.25">
      <c r="A1795" s="1">
        <v>40962</v>
      </c>
      <c r="B1795">
        <v>31.876200000000001</v>
      </c>
      <c r="C1795">
        <v>23.0124</v>
      </c>
      <c r="D1795">
        <v>18.991800000000001</v>
      </c>
      <c r="E1795">
        <v>15.309100000000001</v>
      </c>
      <c r="F1795">
        <v>12.624499999999999</v>
      </c>
      <c r="G1795">
        <v>12.0206</v>
      </c>
      <c r="H1795">
        <v>14.1211</v>
      </c>
      <c r="J1795" s="13">
        <v>41065</v>
      </c>
      <c r="K1795">
        <v>50.575499999999998</v>
      </c>
      <c r="L1795">
        <v>31.4285</v>
      </c>
      <c r="M1795">
        <v>25.997299999999999</v>
      </c>
      <c r="N1795">
        <v>21.042300000000001</v>
      </c>
      <c r="O1795">
        <v>18.619900000000001</v>
      </c>
      <c r="P1795">
        <v>23.1587</v>
      </c>
      <c r="Q1795">
        <v>23.1587</v>
      </c>
    </row>
    <row r="1796" spans="1:17" x14ac:dyDescent="0.25">
      <c r="A1796" s="1">
        <v>40963</v>
      </c>
      <c r="B1796">
        <v>32.156700000000001</v>
      </c>
      <c r="C1796">
        <v>23.248100000000001</v>
      </c>
      <c r="D1796">
        <v>19.1767</v>
      </c>
      <c r="E1796">
        <v>15.448700000000001</v>
      </c>
      <c r="F1796">
        <v>12.7455</v>
      </c>
      <c r="G1796">
        <v>12.1343</v>
      </c>
      <c r="H1796">
        <v>14.083500000000001</v>
      </c>
      <c r="J1796" s="13">
        <v>41066</v>
      </c>
      <c r="K1796">
        <v>49.543599999999998</v>
      </c>
      <c r="L1796">
        <v>31.155000000000001</v>
      </c>
      <c r="M1796">
        <v>24.703700000000001</v>
      </c>
      <c r="N1796">
        <v>18.787400000000002</v>
      </c>
      <c r="O1796">
        <v>16.5137</v>
      </c>
      <c r="P1796">
        <v>19.542000000000002</v>
      </c>
      <c r="Q1796">
        <v>19.542000000000002</v>
      </c>
    </row>
    <row r="1797" spans="1:17" x14ac:dyDescent="0.25">
      <c r="A1797" s="1">
        <v>40966</v>
      </c>
      <c r="B1797">
        <v>32.693399999999997</v>
      </c>
      <c r="C1797">
        <v>23.4238</v>
      </c>
      <c r="D1797">
        <v>19.162600000000001</v>
      </c>
      <c r="E1797">
        <v>15.2744</v>
      </c>
      <c r="F1797">
        <v>12.585699999999999</v>
      </c>
      <c r="G1797">
        <v>12.295199999999999</v>
      </c>
      <c r="H1797">
        <v>14.800700000000001</v>
      </c>
      <c r="J1797" s="13">
        <v>41067</v>
      </c>
      <c r="K1797">
        <v>48.4221</v>
      </c>
      <c r="L1797">
        <v>31.422999999999998</v>
      </c>
      <c r="M1797">
        <v>22.9359</v>
      </c>
      <c r="N1797">
        <v>16.215800000000002</v>
      </c>
      <c r="O1797">
        <v>15.578799999999999</v>
      </c>
      <c r="P1797">
        <v>16.233499999999999</v>
      </c>
      <c r="Q1797">
        <v>16.233499999999999</v>
      </c>
    </row>
    <row r="1798" spans="1:17" x14ac:dyDescent="0.25">
      <c r="A1798" s="1">
        <v>40967</v>
      </c>
      <c r="B1798">
        <v>32.775599999999997</v>
      </c>
      <c r="C1798">
        <v>23.7974</v>
      </c>
      <c r="D1798">
        <v>19.6083</v>
      </c>
      <c r="E1798">
        <v>15.7643</v>
      </c>
      <c r="F1798">
        <v>12.994400000000001</v>
      </c>
      <c r="G1798">
        <v>12.4108</v>
      </c>
      <c r="H1798">
        <v>14.2264</v>
      </c>
      <c r="J1798" s="13">
        <v>41068</v>
      </c>
      <c r="K1798">
        <v>51.805799999999998</v>
      </c>
      <c r="L1798">
        <v>33.183300000000003</v>
      </c>
      <c r="M1798">
        <v>24.122900000000001</v>
      </c>
      <c r="N1798">
        <v>16.359400000000001</v>
      </c>
      <c r="O1798">
        <v>16.6112</v>
      </c>
      <c r="P1798">
        <v>17.4086</v>
      </c>
      <c r="Q1798">
        <v>17.4086</v>
      </c>
    </row>
    <row r="1799" spans="1:17" x14ac:dyDescent="0.25">
      <c r="A1799" s="1">
        <v>40968</v>
      </c>
      <c r="B1799">
        <v>32.247999999999998</v>
      </c>
      <c r="C1799">
        <v>23.079000000000001</v>
      </c>
      <c r="D1799">
        <v>18.8749</v>
      </c>
      <c r="E1799">
        <v>15.1097</v>
      </c>
      <c r="F1799">
        <v>12.5273</v>
      </c>
      <c r="G1799">
        <v>12.2864</v>
      </c>
      <c r="H1799">
        <v>14.356400000000001</v>
      </c>
      <c r="J1799" s="13">
        <v>41071</v>
      </c>
      <c r="K1799">
        <v>58.146099999999997</v>
      </c>
      <c r="L1799">
        <v>40.744900000000001</v>
      </c>
      <c r="M1799">
        <v>29.168800000000001</v>
      </c>
      <c r="N1799">
        <v>19.806000000000001</v>
      </c>
      <c r="O1799">
        <v>22.9847</v>
      </c>
      <c r="P1799">
        <v>24.7317</v>
      </c>
      <c r="Q1799">
        <v>24.7317</v>
      </c>
    </row>
    <row r="1800" spans="1:17" x14ac:dyDescent="0.25">
      <c r="A1800" s="1">
        <v>40969</v>
      </c>
      <c r="B1800">
        <v>32.213700000000003</v>
      </c>
      <c r="C1800">
        <v>22.9909</v>
      </c>
      <c r="D1800">
        <v>18.709700000000002</v>
      </c>
      <c r="E1800">
        <v>14.815200000000001</v>
      </c>
      <c r="F1800">
        <v>12.1821</v>
      </c>
      <c r="G1800">
        <v>12.0548</v>
      </c>
      <c r="H1800">
        <v>13.1074</v>
      </c>
      <c r="J1800" s="13">
        <v>41072</v>
      </c>
      <c r="K1800">
        <v>67.103999999999999</v>
      </c>
      <c r="L1800">
        <v>45.700200000000002</v>
      </c>
      <c r="M1800">
        <v>29.9009</v>
      </c>
      <c r="N1800">
        <v>19.5379</v>
      </c>
      <c r="O1800">
        <v>22.097999999999999</v>
      </c>
      <c r="P1800">
        <v>22.541799999999999</v>
      </c>
      <c r="Q1800">
        <v>22.541799999999999</v>
      </c>
    </row>
    <row r="1801" spans="1:17" x14ac:dyDescent="0.25">
      <c r="A1801" s="1">
        <v>40970</v>
      </c>
      <c r="B1801">
        <v>32.488500000000002</v>
      </c>
      <c r="C1801">
        <v>23.104099999999999</v>
      </c>
      <c r="D1801">
        <v>18.8414</v>
      </c>
      <c r="E1801">
        <v>14.972099999999999</v>
      </c>
      <c r="F1801">
        <v>12.277699999999999</v>
      </c>
      <c r="G1801">
        <v>12.072800000000001</v>
      </c>
      <c r="H1801">
        <v>12.9496</v>
      </c>
      <c r="J1801" s="13">
        <v>41073</v>
      </c>
      <c r="K1801">
        <v>64.471100000000007</v>
      </c>
      <c r="L1801">
        <v>55.538899999999998</v>
      </c>
      <c r="M1801">
        <v>36.368899999999996</v>
      </c>
      <c r="N1801">
        <v>20.784099999999999</v>
      </c>
      <c r="O1801">
        <v>30.460599999999999</v>
      </c>
      <c r="P1801">
        <v>32.374000000000002</v>
      </c>
      <c r="Q1801">
        <v>32.374000000000002</v>
      </c>
    </row>
    <row r="1802" spans="1:17" x14ac:dyDescent="0.25">
      <c r="A1802" s="1">
        <v>40973</v>
      </c>
      <c r="B1802">
        <v>33.449800000000003</v>
      </c>
      <c r="C1802">
        <v>23.858899999999998</v>
      </c>
      <c r="D1802">
        <v>19.447299999999998</v>
      </c>
      <c r="E1802">
        <v>15.4024</v>
      </c>
      <c r="F1802">
        <v>12.4979</v>
      </c>
      <c r="G1802">
        <v>12.257099999999999</v>
      </c>
      <c r="H1802">
        <v>13.641500000000001</v>
      </c>
      <c r="J1802" s="13">
        <v>41074</v>
      </c>
      <c r="K1802">
        <v>103.8501</v>
      </c>
      <c r="L1802">
        <v>77.529799999999994</v>
      </c>
      <c r="M1802">
        <v>46.803699999999999</v>
      </c>
      <c r="N1802">
        <v>23.2121</v>
      </c>
      <c r="O1802">
        <v>45.552700000000002</v>
      </c>
      <c r="P1802">
        <v>57.764699999999998</v>
      </c>
      <c r="Q1802">
        <v>57.764699999999998</v>
      </c>
    </row>
    <row r="1803" spans="1:17" x14ac:dyDescent="0.25">
      <c r="A1803" s="1">
        <v>40974</v>
      </c>
      <c r="B1803">
        <v>35.857700000000001</v>
      </c>
      <c r="C1803">
        <v>26.298300000000001</v>
      </c>
      <c r="D1803">
        <v>21.7424</v>
      </c>
      <c r="E1803">
        <v>17.460100000000001</v>
      </c>
      <c r="F1803">
        <v>14.145099999999999</v>
      </c>
      <c r="G1803">
        <v>13.095599999999999</v>
      </c>
      <c r="H1803">
        <v>14.0755</v>
      </c>
      <c r="J1803" s="13">
        <v>41078</v>
      </c>
      <c r="K1803">
        <v>34.6556</v>
      </c>
      <c r="L1803">
        <v>25.3888</v>
      </c>
      <c r="M1803">
        <v>21.334399999999999</v>
      </c>
      <c r="N1803">
        <v>17.0336</v>
      </c>
      <c r="O1803">
        <v>13.604799999999999</v>
      </c>
      <c r="P1803">
        <v>13.986499999999999</v>
      </c>
      <c r="Q1803">
        <v>15.661300000000001</v>
      </c>
    </row>
    <row r="1804" spans="1:17" x14ac:dyDescent="0.25">
      <c r="A1804" s="1">
        <v>40975</v>
      </c>
      <c r="B1804">
        <v>34.699100000000001</v>
      </c>
      <c r="C1804">
        <v>25.067499999999999</v>
      </c>
      <c r="D1804">
        <v>20.5093</v>
      </c>
      <c r="E1804">
        <v>16.143999999999998</v>
      </c>
      <c r="F1804">
        <v>12.885999999999999</v>
      </c>
      <c r="G1804">
        <v>12.463699999999999</v>
      </c>
      <c r="H1804">
        <v>13.434100000000001</v>
      </c>
      <c r="J1804" s="13">
        <v>41079</v>
      </c>
      <c r="K1804">
        <v>35.271999999999998</v>
      </c>
      <c r="L1804">
        <v>25.265999999999998</v>
      </c>
      <c r="M1804">
        <v>20.8261</v>
      </c>
      <c r="N1804">
        <v>16.314800000000002</v>
      </c>
      <c r="O1804">
        <v>13.292299999999999</v>
      </c>
      <c r="P1804">
        <v>14.5571</v>
      </c>
      <c r="Q1804">
        <v>16.189599999999999</v>
      </c>
    </row>
    <row r="1805" spans="1:17" x14ac:dyDescent="0.25">
      <c r="A1805" s="1">
        <v>40976</v>
      </c>
      <c r="B1805">
        <v>33.784199999999998</v>
      </c>
      <c r="C1805">
        <v>23.870100000000001</v>
      </c>
      <c r="D1805">
        <v>19.215</v>
      </c>
      <c r="E1805">
        <v>14.883900000000001</v>
      </c>
      <c r="F1805">
        <v>11.9262</v>
      </c>
      <c r="G1805">
        <v>12.1692</v>
      </c>
      <c r="H1805">
        <v>12.696199999999999</v>
      </c>
      <c r="J1805" s="13">
        <v>41080</v>
      </c>
      <c r="K1805">
        <v>33.975299999999997</v>
      </c>
      <c r="L1805">
        <v>24.192799999999998</v>
      </c>
      <c r="M1805">
        <v>20.044</v>
      </c>
      <c r="N1805">
        <v>15.9716</v>
      </c>
      <c r="O1805">
        <v>13.202</v>
      </c>
      <c r="P1805">
        <v>14.459199999999999</v>
      </c>
      <c r="Q1805">
        <v>16.683399999999999</v>
      </c>
    </row>
    <row r="1806" spans="1:17" x14ac:dyDescent="0.25">
      <c r="A1806" s="1">
        <v>40977</v>
      </c>
      <c r="B1806">
        <v>33.1614</v>
      </c>
      <c r="C1806">
        <v>23.085599999999999</v>
      </c>
      <c r="D1806">
        <v>18.424900000000001</v>
      </c>
      <c r="E1806">
        <v>14.1571</v>
      </c>
      <c r="F1806">
        <v>11.481400000000001</v>
      </c>
      <c r="G1806">
        <v>12.205299999999999</v>
      </c>
      <c r="H1806">
        <v>12.8293</v>
      </c>
      <c r="J1806" s="13">
        <v>41081</v>
      </c>
      <c r="K1806">
        <v>35.057000000000002</v>
      </c>
      <c r="L1806">
        <v>25.532399999999999</v>
      </c>
      <c r="M1806">
        <v>21.424900000000001</v>
      </c>
      <c r="N1806">
        <v>17.332599999999999</v>
      </c>
      <c r="O1806">
        <v>14.157299999999999</v>
      </c>
      <c r="P1806">
        <v>14.3576</v>
      </c>
      <c r="Q1806">
        <v>15.079599999999999</v>
      </c>
    </row>
    <row r="1807" spans="1:17" x14ac:dyDescent="0.25">
      <c r="A1807" s="1">
        <v>40980</v>
      </c>
      <c r="B1807">
        <v>33.7667</v>
      </c>
      <c r="C1807">
        <v>23.292200000000001</v>
      </c>
      <c r="D1807">
        <v>18.4909</v>
      </c>
      <c r="E1807">
        <v>14.102600000000001</v>
      </c>
      <c r="F1807">
        <v>11.62</v>
      </c>
      <c r="G1807">
        <v>12.9085</v>
      </c>
      <c r="H1807">
        <v>13.7845</v>
      </c>
      <c r="J1807" s="13">
        <v>41082</v>
      </c>
      <c r="K1807">
        <v>34.902000000000001</v>
      </c>
      <c r="L1807">
        <v>24.396999999999998</v>
      </c>
      <c r="M1807">
        <v>20.175699999999999</v>
      </c>
      <c r="N1807">
        <v>16.3386</v>
      </c>
      <c r="O1807">
        <v>13.4467</v>
      </c>
      <c r="P1807">
        <v>14.041600000000001</v>
      </c>
      <c r="Q1807">
        <v>14.274800000000001</v>
      </c>
    </row>
    <row r="1808" spans="1:17" x14ac:dyDescent="0.25">
      <c r="A1808" s="1">
        <v>40981</v>
      </c>
      <c r="B1808">
        <v>33.328099999999999</v>
      </c>
      <c r="C1808">
        <v>22.745999999999999</v>
      </c>
      <c r="D1808">
        <v>17.877199999999998</v>
      </c>
      <c r="E1808">
        <v>13.6976</v>
      </c>
      <c r="F1808">
        <v>11.7433</v>
      </c>
      <c r="G1808">
        <v>13.483499999999999</v>
      </c>
      <c r="H1808">
        <v>14.720700000000001</v>
      </c>
      <c r="J1808" s="13">
        <v>41085</v>
      </c>
      <c r="K1808">
        <v>35.163499999999999</v>
      </c>
      <c r="L1808">
        <v>25.950500000000002</v>
      </c>
      <c r="M1808">
        <v>22.140699999999999</v>
      </c>
      <c r="N1808">
        <v>18.533200000000001</v>
      </c>
      <c r="O1808">
        <v>15.7181</v>
      </c>
      <c r="P1808">
        <v>15.981299999999999</v>
      </c>
      <c r="Q1808">
        <v>17.968</v>
      </c>
    </row>
    <row r="1809" spans="1:17" x14ac:dyDescent="0.25">
      <c r="A1809" s="1">
        <v>40982</v>
      </c>
      <c r="B1809">
        <v>33.071399999999997</v>
      </c>
      <c r="C1809">
        <v>23.0169</v>
      </c>
      <c r="D1809">
        <v>18.3796</v>
      </c>
      <c r="E1809">
        <v>14.4091</v>
      </c>
      <c r="F1809">
        <v>12.597300000000001</v>
      </c>
      <c r="G1809">
        <v>14.0502</v>
      </c>
      <c r="H1809">
        <v>16.058299999999999</v>
      </c>
      <c r="J1809" s="13">
        <v>41086</v>
      </c>
      <c r="K1809">
        <v>35.461199999999998</v>
      </c>
      <c r="L1809">
        <v>25.316700000000001</v>
      </c>
      <c r="M1809">
        <v>21.4834</v>
      </c>
      <c r="N1809">
        <v>17.812200000000001</v>
      </c>
      <c r="O1809">
        <v>14.9672</v>
      </c>
      <c r="P1809">
        <v>15.728</v>
      </c>
      <c r="Q1809">
        <v>16.5489</v>
      </c>
    </row>
    <row r="1810" spans="1:17" x14ac:dyDescent="0.25">
      <c r="A1810" s="1">
        <v>40983</v>
      </c>
      <c r="B1810">
        <v>33.4086</v>
      </c>
      <c r="C1810">
        <v>22.549700000000001</v>
      </c>
      <c r="D1810">
        <v>17.634699999999999</v>
      </c>
      <c r="E1810">
        <v>13.643000000000001</v>
      </c>
      <c r="F1810">
        <v>12.2599</v>
      </c>
      <c r="G1810">
        <v>14.2174</v>
      </c>
      <c r="H1810">
        <v>16.7517</v>
      </c>
      <c r="J1810" s="13">
        <v>41087</v>
      </c>
      <c r="K1810">
        <v>35.672899999999998</v>
      </c>
      <c r="L1810">
        <v>25.436599999999999</v>
      </c>
      <c r="M1810">
        <v>21.579899999999999</v>
      </c>
      <c r="N1810">
        <v>17.627199999999998</v>
      </c>
      <c r="O1810">
        <v>14.688599999999999</v>
      </c>
      <c r="P1810">
        <v>16.0962</v>
      </c>
      <c r="Q1810">
        <v>18.154699999999998</v>
      </c>
    </row>
    <row r="1811" spans="1:17" x14ac:dyDescent="0.25">
      <c r="A1811" s="1">
        <v>40984</v>
      </c>
      <c r="B1811">
        <v>32.991900000000001</v>
      </c>
      <c r="C1811">
        <v>22.2517</v>
      </c>
      <c r="D1811">
        <v>17.111499999999999</v>
      </c>
      <c r="E1811">
        <v>12.7018</v>
      </c>
      <c r="F1811">
        <v>10.7235</v>
      </c>
      <c r="G1811">
        <v>11.9605</v>
      </c>
      <c r="H1811">
        <v>12.061299999999999</v>
      </c>
      <c r="J1811" s="13">
        <v>41088</v>
      </c>
      <c r="K1811">
        <v>36.339799999999997</v>
      </c>
      <c r="L1811">
        <v>26.413799999999998</v>
      </c>
      <c r="M1811">
        <v>22.525099999999998</v>
      </c>
      <c r="N1811">
        <v>18.6479</v>
      </c>
      <c r="O1811">
        <v>15.652699999999999</v>
      </c>
      <c r="P1811">
        <v>16.3567</v>
      </c>
      <c r="Q1811">
        <v>17.074100000000001</v>
      </c>
    </row>
    <row r="1812" spans="1:17" x14ac:dyDescent="0.25">
      <c r="A1812" s="1">
        <v>40987</v>
      </c>
      <c r="B1812">
        <v>30.404199999999999</v>
      </c>
      <c r="C1812">
        <v>22.005400000000002</v>
      </c>
      <c r="D1812">
        <v>18.072700000000001</v>
      </c>
      <c r="E1812">
        <v>14.516</v>
      </c>
      <c r="F1812">
        <v>12.259</v>
      </c>
      <c r="G1812">
        <v>12.1715</v>
      </c>
      <c r="H1812">
        <v>17.044899999999998</v>
      </c>
      <c r="J1812" s="13">
        <v>41089</v>
      </c>
      <c r="K1812">
        <v>36.388599999999997</v>
      </c>
      <c r="L1812">
        <v>24.1523</v>
      </c>
      <c r="M1812">
        <v>19.4162</v>
      </c>
      <c r="N1812">
        <v>15.0932</v>
      </c>
      <c r="O1812">
        <v>13.1699</v>
      </c>
      <c r="P1812">
        <v>16.6187</v>
      </c>
      <c r="Q1812">
        <v>18.090299999999999</v>
      </c>
    </row>
    <row r="1813" spans="1:17" x14ac:dyDescent="0.25">
      <c r="A1813" s="1">
        <v>40988</v>
      </c>
      <c r="B1813">
        <v>30.6069</v>
      </c>
      <c r="C1813">
        <v>22.3338</v>
      </c>
      <c r="D1813">
        <v>18.442599999999999</v>
      </c>
      <c r="E1813">
        <v>14.851100000000001</v>
      </c>
      <c r="F1813">
        <v>12.403600000000001</v>
      </c>
      <c r="G1813">
        <v>12.1503</v>
      </c>
      <c r="H1813">
        <v>17.243200000000002</v>
      </c>
      <c r="J1813" s="13">
        <v>41092</v>
      </c>
      <c r="K1813">
        <v>39.265599999999999</v>
      </c>
      <c r="L1813">
        <v>25.064499999999999</v>
      </c>
      <c r="M1813">
        <v>19.340499999999999</v>
      </c>
      <c r="N1813">
        <v>14.557499999999999</v>
      </c>
      <c r="O1813">
        <v>12.8245</v>
      </c>
      <c r="P1813">
        <v>16.4162</v>
      </c>
      <c r="Q1813">
        <v>16.753599999999999</v>
      </c>
    </row>
    <row r="1814" spans="1:17" x14ac:dyDescent="0.25">
      <c r="A1814" s="1">
        <v>40989</v>
      </c>
      <c r="B1814">
        <v>29.728999999999999</v>
      </c>
      <c r="C1814">
        <v>21.5932</v>
      </c>
      <c r="D1814">
        <v>17.744299999999999</v>
      </c>
      <c r="E1814">
        <v>14.190799999999999</v>
      </c>
      <c r="F1814">
        <v>11.8165</v>
      </c>
      <c r="G1814">
        <v>11.783799999999999</v>
      </c>
      <c r="H1814">
        <v>17.386900000000001</v>
      </c>
      <c r="J1814" s="13">
        <v>41093</v>
      </c>
      <c r="K1814">
        <v>35.681699999999999</v>
      </c>
      <c r="L1814">
        <v>24.881699999999999</v>
      </c>
      <c r="M1814">
        <v>18.680499999999999</v>
      </c>
      <c r="N1814">
        <v>13.8934</v>
      </c>
      <c r="O1814">
        <v>12.8803</v>
      </c>
      <c r="P1814">
        <v>14.283200000000001</v>
      </c>
      <c r="Q1814">
        <v>14.283200000000001</v>
      </c>
    </row>
    <row r="1815" spans="1:17" x14ac:dyDescent="0.25">
      <c r="A1815" s="1">
        <v>40990</v>
      </c>
      <c r="B1815">
        <v>30.194500000000001</v>
      </c>
      <c r="C1815">
        <v>22.398800000000001</v>
      </c>
      <c r="D1815">
        <v>18.653600000000001</v>
      </c>
      <c r="E1815">
        <v>15.138500000000001</v>
      </c>
      <c r="F1815">
        <v>12.660299999999999</v>
      </c>
      <c r="G1815">
        <v>12.3338</v>
      </c>
      <c r="H1815">
        <v>17.6007</v>
      </c>
      <c r="J1815" s="13">
        <v>41095</v>
      </c>
      <c r="K1815">
        <v>42.154200000000003</v>
      </c>
      <c r="L1815">
        <v>25.6645</v>
      </c>
      <c r="M1815">
        <v>19.375699999999998</v>
      </c>
      <c r="N1815">
        <v>14.273</v>
      </c>
      <c r="O1815">
        <v>13.4331</v>
      </c>
      <c r="P1815">
        <v>16.932200000000002</v>
      </c>
      <c r="Q1815">
        <v>17.005400000000002</v>
      </c>
    </row>
    <row r="1816" spans="1:17" x14ac:dyDescent="0.25">
      <c r="A1816" s="1">
        <v>40991</v>
      </c>
      <c r="B1816">
        <v>28.927099999999999</v>
      </c>
      <c r="C1816">
        <v>21.1206</v>
      </c>
      <c r="D1816">
        <v>17.413</v>
      </c>
      <c r="E1816">
        <v>13.9894</v>
      </c>
      <c r="F1816">
        <v>11.6091</v>
      </c>
      <c r="G1816">
        <v>11.5047</v>
      </c>
      <c r="H1816">
        <v>17.587499999999999</v>
      </c>
      <c r="J1816" s="13">
        <v>41096</v>
      </c>
      <c r="K1816">
        <v>40.380600000000001</v>
      </c>
      <c r="L1816">
        <v>26.944199999999999</v>
      </c>
      <c r="M1816">
        <v>20.471699999999998</v>
      </c>
      <c r="N1816">
        <v>15.0001</v>
      </c>
      <c r="O1816">
        <v>14.0008</v>
      </c>
      <c r="P1816">
        <v>18.9724</v>
      </c>
      <c r="Q1816">
        <v>19.435600000000001</v>
      </c>
    </row>
    <row r="1817" spans="1:17" x14ac:dyDescent="0.25">
      <c r="A1817" s="1">
        <v>40994</v>
      </c>
      <c r="B1817">
        <v>28.158200000000001</v>
      </c>
      <c r="C1817">
        <v>20.265999999999998</v>
      </c>
      <c r="D1817">
        <v>16.5776</v>
      </c>
      <c r="E1817">
        <v>13.1785</v>
      </c>
      <c r="F1817">
        <v>11.101000000000001</v>
      </c>
      <c r="G1817">
        <v>11.651199999999999</v>
      </c>
      <c r="H1817">
        <v>16.3993</v>
      </c>
      <c r="J1817" s="13">
        <v>41099</v>
      </c>
      <c r="K1817">
        <v>48.734000000000002</v>
      </c>
      <c r="L1817">
        <v>29.4832</v>
      </c>
      <c r="M1817">
        <v>22.005199999999999</v>
      </c>
      <c r="N1817">
        <v>15.664400000000001</v>
      </c>
      <c r="O1817">
        <v>14.730600000000001</v>
      </c>
      <c r="P1817">
        <v>19.169799999999999</v>
      </c>
      <c r="Q1817">
        <v>19.169799999999999</v>
      </c>
    </row>
    <row r="1818" spans="1:17" x14ac:dyDescent="0.25">
      <c r="A1818" s="1">
        <v>40995</v>
      </c>
      <c r="B1818">
        <v>28.886800000000001</v>
      </c>
      <c r="C1818">
        <v>20.895700000000001</v>
      </c>
      <c r="D1818">
        <v>17.120100000000001</v>
      </c>
      <c r="E1818">
        <v>13.6736</v>
      </c>
      <c r="F1818">
        <v>11.605399999999999</v>
      </c>
      <c r="G1818">
        <v>12.034000000000001</v>
      </c>
      <c r="H1818">
        <v>15.653499999999999</v>
      </c>
      <c r="J1818" s="13">
        <v>41100</v>
      </c>
      <c r="K1818">
        <v>44.6629</v>
      </c>
      <c r="L1818">
        <v>30.978899999999999</v>
      </c>
      <c r="M1818">
        <v>23.596</v>
      </c>
      <c r="N1818">
        <v>16.942799999999998</v>
      </c>
      <c r="O1818">
        <v>15.6996</v>
      </c>
      <c r="P1818">
        <v>19.817599999999999</v>
      </c>
      <c r="Q1818">
        <v>19.817599999999999</v>
      </c>
    </row>
    <row r="1819" spans="1:17" x14ac:dyDescent="0.25">
      <c r="A1819" s="1">
        <v>40996</v>
      </c>
      <c r="B1819">
        <v>30.822299999999998</v>
      </c>
      <c r="C1819">
        <v>22.694600000000001</v>
      </c>
      <c r="D1819">
        <v>18.811499999999999</v>
      </c>
      <c r="E1819">
        <v>15.199199999999999</v>
      </c>
      <c r="F1819">
        <v>12.7057</v>
      </c>
      <c r="G1819">
        <v>12.511200000000001</v>
      </c>
      <c r="H1819">
        <v>15.771599999999999</v>
      </c>
      <c r="J1819" s="13">
        <v>41101</v>
      </c>
      <c r="K1819">
        <v>44.289200000000001</v>
      </c>
      <c r="L1819">
        <v>31.464400000000001</v>
      </c>
      <c r="M1819">
        <v>23.716100000000001</v>
      </c>
      <c r="N1819">
        <v>17.123000000000001</v>
      </c>
      <c r="O1819">
        <v>16.236699999999999</v>
      </c>
      <c r="P1819">
        <v>21.6432</v>
      </c>
      <c r="Q1819">
        <v>21.684899999999999</v>
      </c>
    </row>
    <row r="1820" spans="1:17" x14ac:dyDescent="0.25">
      <c r="A1820" s="1">
        <v>40997</v>
      </c>
      <c r="B1820">
        <v>30.356999999999999</v>
      </c>
      <c r="C1820">
        <v>22.194600000000001</v>
      </c>
      <c r="D1820">
        <v>18.293800000000001</v>
      </c>
      <c r="E1820">
        <v>14.6104</v>
      </c>
      <c r="F1820">
        <v>12.106</v>
      </c>
      <c r="G1820">
        <v>12.169700000000001</v>
      </c>
      <c r="H1820">
        <v>15.0093</v>
      </c>
      <c r="J1820" s="13">
        <v>41102</v>
      </c>
      <c r="K1820">
        <v>44.755099999999999</v>
      </c>
      <c r="L1820">
        <v>32.056899999999999</v>
      </c>
      <c r="M1820">
        <v>23.387699999999999</v>
      </c>
      <c r="N1820">
        <v>16.4116</v>
      </c>
      <c r="O1820">
        <v>16.116099999999999</v>
      </c>
      <c r="P1820">
        <v>17.567699999999999</v>
      </c>
      <c r="Q1820">
        <v>17.567699999999999</v>
      </c>
    </row>
    <row r="1821" spans="1:17" x14ac:dyDescent="0.25">
      <c r="A1821" s="1">
        <v>40998</v>
      </c>
      <c r="B1821">
        <v>29.5871</v>
      </c>
      <c r="C1821">
        <v>21.46</v>
      </c>
      <c r="D1821">
        <v>17.548200000000001</v>
      </c>
      <c r="E1821">
        <v>13.8513</v>
      </c>
      <c r="F1821">
        <v>11.477</v>
      </c>
      <c r="G1821">
        <v>11.9407</v>
      </c>
      <c r="H1821">
        <v>13.9047</v>
      </c>
      <c r="J1821" s="13">
        <v>41103</v>
      </c>
      <c r="K1821">
        <v>48.893000000000001</v>
      </c>
      <c r="L1821">
        <v>33.366399999999999</v>
      </c>
      <c r="M1821">
        <v>22.432700000000001</v>
      </c>
      <c r="N1821">
        <v>13.7339</v>
      </c>
      <c r="O1821">
        <v>14.9002</v>
      </c>
      <c r="P1821">
        <v>15.533200000000001</v>
      </c>
      <c r="Q1821">
        <v>15.533200000000001</v>
      </c>
    </row>
    <row r="1822" spans="1:17" x14ac:dyDescent="0.25">
      <c r="A1822" s="1">
        <v>41001</v>
      </c>
      <c r="B1822">
        <v>30.067900000000002</v>
      </c>
      <c r="C1822">
        <v>21.5304</v>
      </c>
      <c r="D1822">
        <v>17.511399999999998</v>
      </c>
      <c r="E1822">
        <v>13.718299999999999</v>
      </c>
      <c r="F1822">
        <v>11.376799999999999</v>
      </c>
      <c r="G1822">
        <v>11.9979</v>
      </c>
      <c r="H1822">
        <v>14.5312</v>
      </c>
      <c r="J1822" s="13">
        <v>41106</v>
      </c>
      <c r="K1822">
        <v>47.42</v>
      </c>
      <c r="L1822">
        <v>42.0229</v>
      </c>
      <c r="M1822">
        <v>27.143999999999998</v>
      </c>
      <c r="N1822">
        <v>15.8165</v>
      </c>
      <c r="O1822">
        <v>18.854099999999999</v>
      </c>
      <c r="P1822">
        <v>19.7151</v>
      </c>
      <c r="Q1822">
        <v>19.7151</v>
      </c>
    </row>
    <row r="1823" spans="1:17" x14ac:dyDescent="0.25">
      <c r="A1823" s="1">
        <v>41002</v>
      </c>
      <c r="B1823">
        <v>30.680399999999999</v>
      </c>
      <c r="C1823">
        <v>22.596800000000002</v>
      </c>
      <c r="D1823">
        <v>18.559999999999999</v>
      </c>
      <c r="E1823">
        <v>14.750999999999999</v>
      </c>
      <c r="F1823">
        <v>12.263299999999999</v>
      </c>
      <c r="G1823">
        <v>12.579800000000001</v>
      </c>
      <c r="H1823">
        <v>14.6508</v>
      </c>
      <c r="J1823" s="13">
        <v>41107</v>
      </c>
      <c r="K1823">
        <v>53.580800000000004</v>
      </c>
      <c r="L1823">
        <v>47.792099999999998</v>
      </c>
      <c r="M1823">
        <v>29.585999999999999</v>
      </c>
      <c r="N1823">
        <v>15.332599999999999</v>
      </c>
      <c r="O1823">
        <v>17.2669</v>
      </c>
      <c r="P1823">
        <v>17.2669</v>
      </c>
      <c r="Q1823">
        <v>17.2669</v>
      </c>
    </row>
    <row r="1824" spans="1:17" x14ac:dyDescent="0.25">
      <c r="A1824" s="1">
        <v>41003</v>
      </c>
      <c r="B1824">
        <v>31.5016</v>
      </c>
      <c r="C1824">
        <v>22.9251</v>
      </c>
      <c r="D1824">
        <v>18.825299999999999</v>
      </c>
      <c r="E1824">
        <v>14.9346</v>
      </c>
      <c r="F1824">
        <v>12.2393</v>
      </c>
      <c r="G1824">
        <v>12.423</v>
      </c>
      <c r="H1824">
        <v>15.1983</v>
      </c>
      <c r="J1824" s="13">
        <v>41108</v>
      </c>
      <c r="K1824">
        <v>51.672400000000003</v>
      </c>
      <c r="L1824">
        <v>51.672400000000003</v>
      </c>
      <c r="M1824">
        <v>34.128300000000003</v>
      </c>
      <c r="N1824">
        <v>15.7494</v>
      </c>
      <c r="O1824">
        <v>22.322399999999998</v>
      </c>
      <c r="P1824">
        <v>22.322399999999998</v>
      </c>
      <c r="Q1824">
        <v>22.322399999999998</v>
      </c>
    </row>
    <row r="1825" spans="1:17" x14ac:dyDescent="0.25">
      <c r="A1825" s="1">
        <v>41004</v>
      </c>
      <c r="B1825">
        <v>31.263300000000001</v>
      </c>
      <c r="C1825">
        <v>23.007300000000001</v>
      </c>
      <c r="D1825">
        <v>18.982900000000001</v>
      </c>
      <c r="E1825">
        <v>15.1805</v>
      </c>
      <c r="F1825">
        <v>12.5581</v>
      </c>
      <c r="G1825">
        <v>12.6891</v>
      </c>
      <c r="H1825">
        <v>14.913399999999999</v>
      </c>
      <c r="J1825" s="13">
        <v>41109</v>
      </c>
      <c r="K1825">
        <v>47.975900000000003</v>
      </c>
      <c r="L1825">
        <v>47.975900000000003</v>
      </c>
      <c r="M1825">
        <v>42.750900000000001</v>
      </c>
      <c r="N1825">
        <v>15.711499999999999</v>
      </c>
      <c r="O1825">
        <v>21.764399999999998</v>
      </c>
      <c r="P1825">
        <v>21.764399999999998</v>
      </c>
      <c r="Q1825">
        <v>21.764399999999998</v>
      </c>
    </row>
    <row r="1826" spans="1:17" x14ac:dyDescent="0.25">
      <c r="A1826" s="1">
        <v>41008</v>
      </c>
      <c r="B1826">
        <v>32.939900000000002</v>
      </c>
      <c r="C1826">
        <v>24.231300000000001</v>
      </c>
      <c r="D1826">
        <v>19.944700000000001</v>
      </c>
      <c r="E1826">
        <v>15.860099999999999</v>
      </c>
      <c r="F1826">
        <v>13.005100000000001</v>
      </c>
      <c r="G1826">
        <v>13.119199999999999</v>
      </c>
      <c r="H1826">
        <v>15.6776</v>
      </c>
      <c r="J1826" s="13">
        <v>41113</v>
      </c>
      <c r="K1826">
        <v>35.737499999999997</v>
      </c>
      <c r="L1826">
        <v>25.378799999999998</v>
      </c>
      <c r="M1826">
        <v>20.6937</v>
      </c>
      <c r="N1826">
        <v>16.050999999999998</v>
      </c>
      <c r="O1826">
        <v>13.3988</v>
      </c>
      <c r="P1826">
        <v>15.516500000000001</v>
      </c>
      <c r="Q1826">
        <v>16.551600000000001</v>
      </c>
    </row>
    <row r="1827" spans="1:17" x14ac:dyDescent="0.25">
      <c r="A1827" s="1">
        <v>41009</v>
      </c>
      <c r="B1827">
        <v>35.301299999999998</v>
      </c>
      <c r="C1827">
        <v>26.922599999999999</v>
      </c>
      <c r="D1827">
        <v>22.700600000000001</v>
      </c>
      <c r="E1827">
        <v>18.6389</v>
      </c>
      <c r="F1827">
        <v>15.452999999999999</v>
      </c>
      <c r="G1827">
        <v>14.393000000000001</v>
      </c>
      <c r="H1827">
        <v>15.7056</v>
      </c>
      <c r="J1827" s="13">
        <v>41114</v>
      </c>
      <c r="K1827">
        <v>38.133000000000003</v>
      </c>
      <c r="L1827">
        <v>27.4328</v>
      </c>
      <c r="M1827">
        <v>22.6492</v>
      </c>
      <c r="N1827">
        <v>18.043199999999999</v>
      </c>
      <c r="O1827">
        <v>14.942600000000001</v>
      </c>
      <c r="P1827">
        <v>15.9275</v>
      </c>
      <c r="Q1827">
        <v>16.5806</v>
      </c>
    </row>
    <row r="1828" spans="1:17" x14ac:dyDescent="0.25">
      <c r="A1828" s="1">
        <v>41010</v>
      </c>
      <c r="B1828">
        <v>34.371699999999997</v>
      </c>
      <c r="C1828">
        <v>26.139500000000002</v>
      </c>
      <c r="D1828">
        <v>22.004999999999999</v>
      </c>
      <c r="E1828">
        <v>17.869</v>
      </c>
      <c r="F1828">
        <v>14.635</v>
      </c>
      <c r="G1828">
        <v>13.9918</v>
      </c>
      <c r="H1828">
        <v>15.345800000000001</v>
      </c>
      <c r="J1828" s="13">
        <v>41115</v>
      </c>
      <c r="K1828">
        <v>37.799999999999997</v>
      </c>
      <c r="L1828">
        <v>26.271899999999999</v>
      </c>
      <c r="M1828">
        <v>21.290299999999998</v>
      </c>
      <c r="N1828">
        <v>16.461400000000001</v>
      </c>
      <c r="O1828">
        <v>13.4964</v>
      </c>
      <c r="P1828">
        <v>15.243399999999999</v>
      </c>
      <c r="Q1828">
        <v>15.5802</v>
      </c>
    </row>
    <row r="1829" spans="1:17" x14ac:dyDescent="0.25">
      <c r="A1829" s="1">
        <v>41011</v>
      </c>
      <c r="B1829">
        <v>33.694400000000002</v>
      </c>
      <c r="C1829">
        <v>24.7883</v>
      </c>
      <c r="D1829">
        <v>20.607800000000001</v>
      </c>
      <c r="E1829">
        <v>16.427399999999999</v>
      </c>
      <c r="F1829">
        <v>13.421200000000001</v>
      </c>
      <c r="G1829">
        <v>13.571199999999999</v>
      </c>
      <c r="H1829">
        <v>14.4788</v>
      </c>
      <c r="J1829" s="13">
        <v>41116</v>
      </c>
      <c r="K1829">
        <v>36.908200000000001</v>
      </c>
      <c r="L1829">
        <v>25.291399999999999</v>
      </c>
      <c r="M1829">
        <v>20.365400000000001</v>
      </c>
      <c r="N1829">
        <v>15.682499999999999</v>
      </c>
      <c r="O1829">
        <v>12.9894</v>
      </c>
      <c r="P1829">
        <v>15.921200000000001</v>
      </c>
      <c r="Q1829">
        <v>16.4208</v>
      </c>
    </row>
    <row r="1830" spans="1:17" x14ac:dyDescent="0.25">
      <c r="A1830" s="1">
        <v>41012</v>
      </c>
      <c r="B1830">
        <v>34.217100000000002</v>
      </c>
      <c r="C1830">
        <v>25.6859</v>
      </c>
      <c r="D1830">
        <v>21.363099999999999</v>
      </c>
      <c r="E1830">
        <v>17.066099999999999</v>
      </c>
      <c r="F1830">
        <v>13.895099999999999</v>
      </c>
      <c r="G1830">
        <v>13.849299999999999</v>
      </c>
      <c r="H1830">
        <v>15.8391</v>
      </c>
      <c r="J1830" s="13">
        <v>41117</v>
      </c>
      <c r="K1830">
        <v>36.329099999999997</v>
      </c>
      <c r="L1830">
        <v>24.4617</v>
      </c>
      <c r="M1830">
        <v>19.1554</v>
      </c>
      <c r="N1830">
        <v>14.2845</v>
      </c>
      <c r="O1830">
        <v>12.445</v>
      </c>
      <c r="P1830">
        <v>15.4839</v>
      </c>
      <c r="Q1830">
        <v>15.811299999999999</v>
      </c>
    </row>
    <row r="1831" spans="1:17" x14ac:dyDescent="0.25">
      <c r="A1831" s="1">
        <v>41015</v>
      </c>
      <c r="B1831">
        <v>34.889600000000002</v>
      </c>
      <c r="C1831">
        <v>26.297899999999998</v>
      </c>
      <c r="D1831">
        <v>22.020700000000001</v>
      </c>
      <c r="E1831">
        <v>17.5962</v>
      </c>
      <c r="F1831">
        <v>14.2669</v>
      </c>
      <c r="G1831">
        <v>14.233000000000001</v>
      </c>
      <c r="H1831">
        <v>15.9856</v>
      </c>
      <c r="J1831" s="13">
        <v>41120</v>
      </c>
      <c r="K1831">
        <v>38.895299999999999</v>
      </c>
      <c r="L1831">
        <v>25.896899999999999</v>
      </c>
      <c r="M1831">
        <v>20.401299999999999</v>
      </c>
      <c r="N1831">
        <v>15.8659</v>
      </c>
      <c r="O1831">
        <v>14.287000000000001</v>
      </c>
      <c r="P1831">
        <v>17.552499999999998</v>
      </c>
      <c r="Q1831">
        <v>18.0046</v>
      </c>
    </row>
    <row r="1832" spans="1:17" x14ac:dyDescent="0.25">
      <c r="A1832" s="1">
        <v>41016</v>
      </c>
      <c r="B1832">
        <v>34.113300000000002</v>
      </c>
      <c r="C1832">
        <v>25.0488</v>
      </c>
      <c r="D1832">
        <v>20.5992</v>
      </c>
      <c r="E1832">
        <v>16.082599999999999</v>
      </c>
      <c r="F1832">
        <v>13.0809</v>
      </c>
      <c r="G1832">
        <v>14.087899999999999</v>
      </c>
      <c r="H1832">
        <v>15.6128</v>
      </c>
      <c r="J1832" s="13">
        <v>41121</v>
      </c>
      <c r="K1832">
        <v>39.721299999999999</v>
      </c>
      <c r="L1832">
        <v>26.21</v>
      </c>
      <c r="M1832">
        <v>21.172599999999999</v>
      </c>
      <c r="N1832">
        <v>16.920500000000001</v>
      </c>
      <c r="O1832">
        <v>15.6305</v>
      </c>
      <c r="P1832">
        <v>18.701599999999999</v>
      </c>
      <c r="Q1832">
        <v>19.813300000000002</v>
      </c>
    </row>
    <row r="1833" spans="1:17" x14ac:dyDescent="0.25">
      <c r="A1833" s="1">
        <v>41017</v>
      </c>
      <c r="B1833">
        <v>35.139400000000002</v>
      </c>
      <c r="C1833">
        <v>25.634399999999999</v>
      </c>
      <c r="D1833">
        <v>21.1082</v>
      </c>
      <c r="E1833">
        <v>16.475999999999999</v>
      </c>
      <c r="F1833">
        <v>13.3599</v>
      </c>
      <c r="G1833">
        <v>14.3774</v>
      </c>
      <c r="H1833">
        <v>16.252300000000002</v>
      </c>
      <c r="J1833" s="13">
        <v>41122</v>
      </c>
      <c r="K1833">
        <v>40.799199999999999</v>
      </c>
      <c r="L1833">
        <v>26.3078</v>
      </c>
      <c r="M1833">
        <v>20.938700000000001</v>
      </c>
      <c r="N1833">
        <v>16.811900000000001</v>
      </c>
      <c r="O1833">
        <v>15.547700000000001</v>
      </c>
      <c r="P1833">
        <v>17.7105</v>
      </c>
      <c r="Q1833">
        <v>17.930800000000001</v>
      </c>
    </row>
    <row r="1834" spans="1:17" x14ac:dyDescent="0.25">
      <c r="A1834" s="1">
        <v>41018</v>
      </c>
      <c r="B1834">
        <v>35.110100000000003</v>
      </c>
      <c r="C1834">
        <v>26.291499999999999</v>
      </c>
      <c r="D1834">
        <v>21.7471</v>
      </c>
      <c r="E1834">
        <v>17.134899999999998</v>
      </c>
      <c r="F1834">
        <v>14.005599999999999</v>
      </c>
      <c r="G1834">
        <v>14.8499</v>
      </c>
      <c r="H1834">
        <v>17.127700000000001</v>
      </c>
      <c r="J1834" s="13">
        <v>41123</v>
      </c>
      <c r="K1834">
        <v>37.455300000000001</v>
      </c>
      <c r="L1834">
        <v>26.425000000000001</v>
      </c>
      <c r="M1834">
        <v>20.7637</v>
      </c>
      <c r="N1834">
        <v>16.067900000000002</v>
      </c>
      <c r="O1834">
        <v>14.623100000000001</v>
      </c>
      <c r="P1834">
        <v>16.892600000000002</v>
      </c>
      <c r="Q1834">
        <v>16.954000000000001</v>
      </c>
    </row>
    <row r="1835" spans="1:17" x14ac:dyDescent="0.25">
      <c r="A1835" s="1">
        <v>41019</v>
      </c>
      <c r="B1835">
        <v>34.313899999999997</v>
      </c>
      <c r="C1835">
        <v>24.536999999999999</v>
      </c>
      <c r="D1835">
        <v>19.952300000000001</v>
      </c>
      <c r="E1835">
        <v>15.4323</v>
      </c>
      <c r="F1835">
        <v>12.5739</v>
      </c>
      <c r="G1835">
        <v>13.279199999999999</v>
      </c>
      <c r="H1835">
        <v>13.3307</v>
      </c>
      <c r="J1835" s="13">
        <v>41124</v>
      </c>
      <c r="K1835">
        <v>34.996299999999998</v>
      </c>
      <c r="L1835">
        <v>24.791699999999999</v>
      </c>
      <c r="M1835">
        <v>17.9711</v>
      </c>
      <c r="N1835">
        <v>13.3864</v>
      </c>
      <c r="O1835">
        <v>13.654999999999999</v>
      </c>
      <c r="P1835">
        <v>18.101099999999999</v>
      </c>
      <c r="Q1835">
        <v>18.339200000000002</v>
      </c>
    </row>
    <row r="1836" spans="1:17" x14ac:dyDescent="0.25">
      <c r="A1836" s="1">
        <v>41022</v>
      </c>
      <c r="B1836">
        <v>31.344000000000001</v>
      </c>
      <c r="C1836">
        <v>24.212700000000002</v>
      </c>
      <c r="D1836">
        <v>20.593599999999999</v>
      </c>
      <c r="E1836">
        <v>17.023</v>
      </c>
      <c r="F1836">
        <v>14.1731</v>
      </c>
      <c r="G1836">
        <v>13.2014</v>
      </c>
      <c r="H1836">
        <v>16.109500000000001</v>
      </c>
      <c r="J1836" s="13">
        <v>41127</v>
      </c>
      <c r="K1836">
        <v>33.446100000000001</v>
      </c>
      <c r="L1836">
        <v>26.6374</v>
      </c>
      <c r="M1836">
        <v>18.9056</v>
      </c>
      <c r="N1836">
        <v>13.6934</v>
      </c>
      <c r="O1836">
        <v>14.483599999999999</v>
      </c>
      <c r="P1836">
        <v>18.274000000000001</v>
      </c>
      <c r="Q1836">
        <v>18.274000000000001</v>
      </c>
    </row>
    <row r="1837" spans="1:17" x14ac:dyDescent="0.25">
      <c r="A1837" s="1">
        <v>41023</v>
      </c>
      <c r="B1837">
        <v>30.997299999999999</v>
      </c>
      <c r="C1837">
        <v>23.962</v>
      </c>
      <c r="D1837">
        <v>20.321899999999999</v>
      </c>
      <c r="E1837">
        <v>16.727900000000002</v>
      </c>
      <c r="F1837">
        <v>13.8528</v>
      </c>
      <c r="G1837">
        <v>12.9078</v>
      </c>
      <c r="H1837">
        <v>15.263500000000001</v>
      </c>
      <c r="J1837" s="13">
        <v>41128</v>
      </c>
      <c r="K1837">
        <v>34.2971</v>
      </c>
      <c r="L1837">
        <v>27.157</v>
      </c>
      <c r="M1837">
        <v>18.884399999999999</v>
      </c>
      <c r="N1837">
        <v>13.6973</v>
      </c>
      <c r="O1837">
        <v>14.8995</v>
      </c>
      <c r="P1837">
        <v>18.179099999999998</v>
      </c>
      <c r="Q1837">
        <v>18.179099999999998</v>
      </c>
    </row>
    <row r="1838" spans="1:17" x14ac:dyDescent="0.25">
      <c r="A1838" s="1">
        <v>41024</v>
      </c>
      <c r="B1838">
        <v>29.9636</v>
      </c>
      <c r="C1838">
        <v>22.822800000000001</v>
      </c>
      <c r="D1838">
        <v>19.072299999999998</v>
      </c>
      <c r="E1838">
        <v>15.3447</v>
      </c>
      <c r="F1838">
        <v>12.600099999999999</v>
      </c>
      <c r="G1838">
        <v>12.3322</v>
      </c>
      <c r="H1838">
        <v>16.121099999999998</v>
      </c>
      <c r="J1838" s="13">
        <v>41129</v>
      </c>
      <c r="K1838">
        <v>33.8232</v>
      </c>
      <c r="L1838">
        <v>27.849299999999999</v>
      </c>
      <c r="M1838">
        <v>18.5687</v>
      </c>
      <c r="N1838">
        <v>12.4724</v>
      </c>
      <c r="O1838">
        <v>14.9361</v>
      </c>
      <c r="P1838">
        <v>18.214500000000001</v>
      </c>
      <c r="Q1838">
        <v>18.214500000000001</v>
      </c>
    </row>
    <row r="1839" spans="1:17" x14ac:dyDescent="0.25">
      <c r="A1839" s="1">
        <v>41025</v>
      </c>
      <c r="B1839">
        <v>29.189900000000002</v>
      </c>
      <c r="C1839">
        <v>21.597200000000001</v>
      </c>
      <c r="D1839">
        <v>17.876899999999999</v>
      </c>
      <c r="E1839">
        <v>14.294600000000001</v>
      </c>
      <c r="F1839">
        <v>12.0646</v>
      </c>
      <c r="G1839">
        <v>12.551399999999999</v>
      </c>
      <c r="H1839">
        <v>15.071199999999999</v>
      </c>
      <c r="J1839" s="13">
        <v>41130</v>
      </c>
      <c r="K1839">
        <v>34.430999999999997</v>
      </c>
      <c r="L1839">
        <v>29.383800000000001</v>
      </c>
      <c r="M1839">
        <v>18.9512</v>
      </c>
      <c r="N1839">
        <v>11.647500000000001</v>
      </c>
      <c r="O1839">
        <v>14.9575</v>
      </c>
      <c r="P1839">
        <v>17.0761</v>
      </c>
      <c r="Q1839">
        <v>17.0761</v>
      </c>
    </row>
    <row r="1840" spans="1:17" x14ac:dyDescent="0.25">
      <c r="A1840" s="1">
        <v>41026</v>
      </c>
      <c r="B1840">
        <v>29.4817</v>
      </c>
      <c r="C1840">
        <v>21.714400000000001</v>
      </c>
      <c r="D1840">
        <v>17.951799999999999</v>
      </c>
      <c r="E1840">
        <v>14.380599999999999</v>
      </c>
      <c r="F1840">
        <v>12.3032</v>
      </c>
      <c r="G1840">
        <v>12.9764</v>
      </c>
      <c r="H1840">
        <v>16.622199999999999</v>
      </c>
      <c r="J1840" s="13">
        <v>41131</v>
      </c>
      <c r="K1840">
        <v>38.377400000000002</v>
      </c>
      <c r="L1840">
        <v>31.414999999999999</v>
      </c>
      <c r="M1840">
        <v>19.305099999999999</v>
      </c>
      <c r="N1840">
        <v>11.4176</v>
      </c>
      <c r="O1840">
        <v>12.893000000000001</v>
      </c>
      <c r="P1840">
        <v>12.893000000000001</v>
      </c>
      <c r="Q1840">
        <v>12.893000000000001</v>
      </c>
    </row>
    <row r="1841" spans="1:17" x14ac:dyDescent="0.25">
      <c r="A1841" s="1">
        <v>41029</v>
      </c>
      <c r="B1841">
        <v>30.635200000000001</v>
      </c>
      <c r="C1841">
        <v>22.731300000000001</v>
      </c>
      <c r="D1841">
        <v>18.834800000000001</v>
      </c>
      <c r="E1841">
        <v>15.1151</v>
      </c>
      <c r="F1841">
        <v>12.8139</v>
      </c>
      <c r="G1841">
        <v>13.4102</v>
      </c>
      <c r="H1841">
        <v>17.873999999999999</v>
      </c>
      <c r="J1841" s="13">
        <v>41134</v>
      </c>
      <c r="K1841">
        <v>40.057200000000002</v>
      </c>
      <c r="L1841">
        <v>39.609099999999998</v>
      </c>
      <c r="M1841">
        <v>24.456</v>
      </c>
      <c r="N1841">
        <v>13.0136</v>
      </c>
      <c r="O1841">
        <v>16.6158</v>
      </c>
      <c r="P1841">
        <v>16.6158</v>
      </c>
      <c r="Q1841">
        <v>16.6158</v>
      </c>
    </row>
    <row r="1842" spans="1:17" x14ac:dyDescent="0.25">
      <c r="A1842" s="1">
        <v>41030</v>
      </c>
      <c r="B1842">
        <v>29.848099999999999</v>
      </c>
      <c r="C1842">
        <v>21.7547</v>
      </c>
      <c r="D1842">
        <v>17.845400000000001</v>
      </c>
      <c r="E1842">
        <v>14.157299999999999</v>
      </c>
      <c r="F1842">
        <v>12.130599999999999</v>
      </c>
      <c r="G1842">
        <v>13.1113</v>
      </c>
      <c r="H1842">
        <v>18.363199999999999</v>
      </c>
      <c r="J1842" s="13">
        <v>41135</v>
      </c>
      <c r="K1842">
        <v>37.523600000000002</v>
      </c>
      <c r="L1842">
        <v>37.523600000000002</v>
      </c>
      <c r="M1842">
        <v>26.239599999999999</v>
      </c>
      <c r="N1842">
        <v>12.8759</v>
      </c>
      <c r="O1842">
        <v>15.3675</v>
      </c>
      <c r="P1842">
        <v>15.3675</v>
      </c>
      <c r="Q1842">
        <v>15.3675</v>
      </c>
    </row>
    <row r="1843" spans="1:17" x14ac:dyDescent="0.25">
      <c r="A1843" s="1">
        <v>41031</v>
      </c>
      <c r="B1843">
        <v>30.5398</v>
      </c>
      <c r="C1843">
        <v>22.389900000000001</v>
      </c>
      <c r="D1843">
        <v>18.474699999999999</v>
      </c>
      <c r="E1843">
        <v>14.7349</v>
      </c>
      <c r="F1843">
        <v>12.401899999999999</v>
      </c>
      <c r="G1843">
        <v>12.931800000000001</v>
      </c>
      <c r="H1843">
        <v>16.9069</v>
      </c>
      <c r="J1843" s="13">
        <v>41136</v>
      </c>
      <c r="K1843">
        <v>38.273400000000002</v>
      </c>
      <c r="L1843">
        <v>38.273400000000002</v>
      </c>
      <c r="M1843">
        <v>31.478400000000001</v>
      </c>
      <c r="N1843">
        <v>12.6332</v>
      </c>
      <c r="O1843">
        <v>18.335599999999999</v>
      </c>
      <c r="P1843">
        <v>18.335599999999999</v>
      </c>
      <c r="Q1843">
        <v>18.335599999999999</v>
      </c>
    </row>
    <row r="1844" spans="1:17" x14ac:dyDescent="0.25">
      <c r="A1844" s="1">
        <v>41032</v>
      </c>
      <c r="B1844">
        <v>31.504100000000001</v>
      </c>
      <c r="C1844">
        <v>23.338100000000001</v>
      </c>
      <c r="D1844">
        <v>19.298400000000001</v>
      </c>
      <c r="E1844">
        <v>15.537800000000001</v>
      </c>
      <c r="F1844">
        <v>13.1713</v>
      </c>
      <c r="G1844">
        <v>13.6234</v>
      </c>
      <c r="H1844">
        <v>17.0794</v>
      </c>
      <c r="J1844" s="13">
        <v>41137</v>
      </c>
      <c r="K1844">
        <v>43.010800000000003</v>
      </c>
      <c r="L1844">
        <v>43.010800000000003</v>
      </c>
      <c r="M1844">
        <v>39.576500000000003</v>
      </c>
      <c r="N1844">
        <v>11.964399999999999</v>
      </c>
      <c r="O1844">
        <v>13.4808</v>
      </c>
      <c r="P1844">
        <v>13.4808</v>
      </c>
      <c r="Q1844">
        <v>13.4808</v>
      </c>
    </row>
    <row r="1845" spans="1:17" x14ac:dyDescent="0.25">
      <c r="A1845" s="1">
        <v>41033</v>
      </c>
      <c r="B1845">
        <v>32.119900000000001</v>
      </c>
      <c r="C1845">
        <v>24.618099999999998</v>
      </c>
      <c r="D1845">
        <v>20.723099999999999</v>
      </c>
      <c r="E1845">
        <v>16.8797</v>
      </c>
      <c r="F1845">
        <v>14.0861</v>
      </c>
      <c r="G1845">
        <v>13.991400000000001</v>
      </c>
      <c r="H1845">
        <v>18.868600000000001</v>
      </c>
      <c r="J1845" s="13">
        <v>41141</v>
      </c>
      <c r="K1845">
        <v>31.831800000000001</v>
      </c>
      <c r="L1845">
        <v>20.927700000000002</v>
      </c>
      <c r="M1845">
        <v>16.2727</v>
      </c>
      <c r="N1845">
        <v>12.023300000000001</v>
      </c>
      <c r="O1845">
        <v>10.620100000000001</v>
      </c>
      <c r="P1845">
        <v>13.722200000000001</v>
      </c>
      <c r="Q1845">
        <v>16.183</v>
      </c>
    </row>
    <row r="1846" spans="1:17" x14ac:dyDescent="0.25">
      <c r="A1846" s="1">
        <v>41036</v>
      </c>
      <c r="B1846">
        <v>31.878599999999999</v>
      </c>
      <c r="C1846">
        <v>24.132999999999999</v>
      </c>
      <c r="D1846">
        <v>20.1936</v>
      </c>
      <c r="E1846">
        <v>16.332000000000001</v>
      </c>
      <c r="F1846">
        <v>13.674899999999999</v>
      </c>
      <c r="G1846">
        <v>13.9339</v>
      </c>
      <c r="H1846">
        <v>17.693999999999999</v>
      </c>
      <c r="J1846" s="13">
        <v>41142</v>
      </c>
      <c r="K1846">
        <v>32.273200000000003</v>
      </c>
      <c r="L1846">
        <v>21.815899999999999</v>
      </c>
      <c r="M1846">
        <v>16.942299999999999</v>
      </c>
      <c r="N1846">
        <v>12.5947</v>
      </c>
      <c r="O1846">
        <v>11.100300000000001</v>
      </c>
      <c r="P1846">
        <v>14.0129</v>
      </c>
      <c r="Q1846">
        <v>15.9419</v>
      </c>
    </row>
    <row r="1847" spans="1:17" x14ac:dyDescent="0.25">
      <c r="A1847" s="1">
        <v>41037</v>
      </c>
      <c r="B1847">
        <v>33.277000000000001</v>
      </c>
      <c r="C1847">
        <v>25.1312</v>
      </c>
      <c r="D1847">
        <v>21.168299999999999</v>
      </c>
      <c r="E1847">
        <v>17.269600000000001</v>
      </c>
      <c r="F1847">
        <v>14.5274</v>
      </c>
      <c r="G1847">
        <v>14.5604</v>
      </c>
      <c r="H1847">
        <v>19.0947</v>
      </c>
      <c r="J1847" s="13">
        <v>41143</v>
      </c>
      <c r="K1847">
        <v>32.564599999999999</v>
      </c>
      <c r="L1847">
        <v>21.686599999999999</v>
      </c>
      <c r="M1847">
        <v>16.872399999999999</v>
      </c>
      <c r="N1847">
        <v>12.5777</v>
      </c>
      <c r="O1847">
        <v>10.9373</v>
      </c>
      <c r="P1847">
        <v>14.148099999999999</v>
      </c>
      <c r="Q1847">
        <v>17.02</v>
      </c>
    </row>
    <row r="1848" spans="1:17" x14ac:dyDescent="0.25">
      <c r="A1848" s="1">
        <v>41038</v>
      </c>
      <c r="B1848">
        <v>33.192700000000002</v>
      </c>
      <c r="C1848">
        <v>25.2075</v>
      </c>
      <c r="D1848">
        <v>21.339600000000001</v>
      </c>
      <c r="E1848">
        <v>17.533100000000001</v>
      </c>
      <c r="F1848">
        <v>14.874000000000001</v>
      </c>
      <c r="G1848">
        <v>14.9003</v>
      </c>
      <c r="H1848">
        <v>18.445499999999999</v>
      </c>
      <c r="J1848" s="13">
        <v>41144</v>
      </c>
      <c r="K1848">
        <v>32.898899999999998</v>
      </c>
      <c r="L1848">
        <v>22.3568</v>
      </c>
      <c r="M1848">
        <v>17.714700000000001</v>
      </c>
      <c r="N1848">
        <v>13.448600000000001</v>
      </c>
      <c r="O1848">
        <v>11.4193</v>
      </c>
      <c r="P1848">
        <v>14.0608</v>
      </c>
      <c r="Q1848">
        <v>14.948600000000001</v>
      </c>
    </row>
    <row r="1849" spans="1:17" x14ac:dyDescent="0.25">
      <c r="A1849" s="1">
        <v>41039</v>
      </c>
      <c r="B1849">
        <v>32.774900000000002</v>
      </c>
      <c r="C1849">
        <v>24.492899999999999</v>
      </c>
      <c r="D1849">
        <v>20.477799999999998</v>
      </c>
      <c r="E1849">
        <v>16.5884</v>
      </c>
      <c r="F1849">
        <v>14.113099999999999</v>
      </c>
      <c r="G1849">
        <v>14.6554</v>
      </c>
      <c r="H1849">
        <v>19.192699999999999</v>
      </c>
      <c r="J1849" s="13">
        <v>41145</v>
      </c>
      <c r="K1849">
        <v>32.952800000000003</v>
      </c>
      <c r="L1849">
        <v>21.923999999999999</v>
      </c>
      <c r="M1849">
        <v>17.158000000000001</v>
      </c>
      <c r="N1849">
        <v>12.8482</v>
      </c>
      <c r="O1849">
        <v>11.026300000000001</v>
      </c>
      <c r="P1849">
        <v>13.790800000000001</v>
      </c>
      <c r="Q1849">
        <v>13.790800000000001</v>
      </c>
    </row>
    <row r="1850" spans="1:17" x14ac:dyDescent="0.25">
      <c r="A1850" s="1">
        <v>41040</v>
      </c>
      <c r="B1850">
        <v>33.453000000000003</v>
      </c>
      <c r="C1850">
        <v>25.158000000000001</v>
      </c>
      <c r="D1850">
        <v>21.159500000000001</v>
      </c>
      <c r="E1850">
        <v>17.155799999999999</v>
      </c>
      <c r="F1850">
        <v>14.2875</v>
      </c>
      <c r="G1850">
        <v>14.5044</v>
      </c>
      <c r="H1850">
        <v>20.521100000000001</v>
      </c>
      <c r="J1850" s="13">
        <v>41148</v>
      </c>
      <c r="K1850">
        <v>34.250700000000002</v>
      </c>
      <c r="L1850">
        <v>22.411899999999999</v>
      </c>
      <c r="M1850">
        <v>17.414300000000001</v>
      </c>
      <c r="N1850">
        <v>12.864599999999999</v>
      </c>
      <c r="O1850">
        <v>11.184100000000001</v>
      </c>
      <c r="P1850">
        <v>14.984999999999999</v>
      </c>
      <c r="Q1850">
        <v>15.097799999999999</v>
      </c>
    </row>
    <row r="1851" spans="1:17" x14ac:dyDescent="0.25">
      <c r="A1851" s="1">
        <v>41043</v>
      </c>
      <c r="B1851">
        <v>35.730400000000003</v>
      </c>
      <c r="C1851">
        <v>27.182600000000001</v>
      </c>
      <c r="D1851">
        <v>22.979099999999999</v>
      </c>
      <c r="E1851">
        <v>18.856300000000001</v>
      </c>
      <c r="F1851">
        <v>15.7729</v>
      </c>
      <c r="G1851">
        <v>15.542</v>
      </c>
      <c r="H1851">
        <v>19.6524</v>
      </c>
      <c r="J1851" s="13">
        <v>41149</v>
      </c>
      <c r="K1851">
        <v>35.789900000000003</v>
      </c>
      <c r="L1851">
        <v>23.558499999999999</v>
      </c>
      <c r="M1851">
        <v>18.0975</v>
      </c>
      <c r="N1851">
        <v>13.316700000000001</v>
      </c>
      <c r="O1851">
        <v>11.485900000000001</v>
      </c>
      <c r="P1851">
        <v>13.854699999999999</v>
      </c>
      <c r="Q1851">
        <v>13.854699999999999</v>
      </c>
    </row>
    <row r="1852" spans="1:17" x14ac:dyDescent="0.25">
      <c r="A1852" s="1">
        <v>41044</v>
      </c>
      <c r="B1852">
        <v>36.648600000000002</v>
      </c>
      <c r="C1852">
        <v>27.686499999999999</v>
      </c>
      <c r="D1852">
        <v>23.248899999999999</v>
      </c>
      <c r="E1852">
        <v>18.911300000000001</v>
      </c>
      <c r="F1852">
        <v>15.7806</v>
      </c>
      <c r="G1852">
        <v>15.718999999999999</v>
      </c>
      <c r="H1852">
        <v>19.674499999999998</v>
      </c>
      <c r="J1852" s="13">
        <v>41150</v>
      </c>
      <c r="K1852">
        <v>35.441800000000001</v>
      </c>
      <c r="L1852">
        <v>23.766300000000001</v>
      </c>
      <c r="M1852">
        <v>18.3627</v>
      </c>
      <c r="N1852">
        <v>13.564399999999999</v>
      </c>
      <c r="O1852">
        <v>11.514699999999999</v>
      </c>
      <c r="P1852">
        <v>14.841900000000001</v>
      </c>
      <c r="Q1852">
        <v>14.841900000000001</v>
      </c>
    </row>
    <row r="1853" spans="1:17" x14ac:dyDescent="0.25">
      <c r="A1853" s="1">
        <v>41045</v>
      </c>
      <c r="B1853">
        <v>38.522599999999997</v>
      </c>
      <c r="C1853">
        <v>28.6815</v>
      </c>
      <c r="D1853">
        <v>24.111599999999999</v>
      </c>
      <c r="E1853">
        <v>19.6845</v>
      </c>
      <c r="F1853">
        <v>16.3596</v>
      </c>
      <c r="G1853">
        <v>15.9716</v>
      </c>
      <c r="H1853">
        <v>19.183700000000002</v>
      </c>
      <c r="J1853" s="13">
        <v>41151</v>
      </c>
      <c r="K1853">
        <v>37.557400000000001</v>
      </c>
      <c r="L1853">
        <v>24.9741</v>
      </c>
      <c r="M1853">
        <v>19.499600000000001</v>
      </c>
      <c r="N1853">
        <v>14.6471</v>
      </c>
      <c r="O1853">
        <v>12.3787</v>
      </c>
      <c r="P1853">
        <v>14.6022</v>
      </c>
      <c r="Q1853">
        <v>14.6022</v>
      </c>
    </row>
    <row r="1854" spans="1:17" x14ac:dyDescent="0.25">
      <c r="A1854" s="1">
        <v>41046</v>
      </c>
      <c r="B1854">
        <v>39.359699999999997</v>
      </c>
      <c r="C1854">
        <v>29.564399999999999</v>
      </c>
      <c r="D1854">
        <v>24.832599999999999</v>
      </c>
      <c r="E1854">
        <v>20.207799999999999</v>
      </c>
      <c r="F1854">
        <v>16.716100000000001</v>
      </c>
      <c r="G1854">
        <v>16.2926</v>
      </c>
      <c r="H1854">
        <v>19.281400000000001</v>
      </c>
      <c r="J1854" s="13">
        <v>41152</v>
      </c>
      <c r="K1854">
        <v>37.400599999999997</v>
      </c>
      <c r="L1854">
        <v>24.508800000000001</v>
      </c>
      <c r="M1854">
        <v>18.7319</v>
      </c>
      <c r="N1854">
        <v>13.8041</v>
      </c>
      <c r="O1854">
        <v>12.0722</v>
      </c>
      <c r="P1854">
        <v>16.157800000000002</v>
      </c>
      <c r="Q1854">
        <v>16.157800000000002</v>
      </c>
    </row>
    <row r="1855" spans="1:17" x14ac:dyDescent="0.25">
      <c r="A1855" s="1">
        <v>41047</v>
      </c>
      <c r="B1855">
        <v>40.921999999999997</v>
      </c>
      <c r="C1855">
        <v>30.9391</v>
      </c>
      <c r="D1855">
        <v>26.198</v>
      </c>
      <c r="E1855">
        <v>21.653400000000001</v>
      </c>
      <c r="F1855">
        <v>18.2715</v>
      </c>
      <c r="G1855">
        <v>18.021699999999999</v>
      </c>
      <c r="H1855">
        <v>22.1876</v>
      </c>
      <c r="J1855" s="13">
        <v>41156</v>
      </c>
      <c r="K1855">
        <v>40.680199999999999</v>
      </c>
      <c r="L1855">
        <v>26.4465</v>
      </c>
      <c r="M1855">
        <v>19.829699999999999</v>
      </c>
      <c r="N1855">
        <v>14.496</v>
      </c>
      <c r="O1855">
        <v>12.7928</v>
      </c>
      <c r="P1855">
        <v>16.846399999999999</v>
      </c>
      <c r="Q1855">
        <v>16.846399999999999</v>
      </c>
    </row>
    <row r="1856" spans="1:17" x14ac:dyDescent="0.25">
      <c r="A1856" s="1">
        <v>41050</v>
      </c>
      <c r="B1856">
        <v>35.322099999999999</v>
      </c>
      <c r="C1856">
        <v>27.681000000000001</v>
      </c>
      <c r="D1856">
        <v>23.892499999999998</v>
      </c>
      <c r="E1856">
        <v>20.2392</v>
      </c>
      <c r="F1856">
        <v>17.116399999999999</v>
      </c>
      <c r="G1856">
        <v>15.1899</v>
      </c>
      <c r="H1856">
        <v>16.649100000000001</v>
      </c>
      <c r="J1856" s="13">
        <v>41157</v>
      </c>
      <c r="K1856">
        <v>39.894100000000002</v>
      </c>
      <c r="L1856">
        <v>26.192799999999998</v>
      </c>
      <c r="M1856">
        <v>20.1401</v>
      </c>
      <c r="N1856">
        <v>14.9087</v>
      </c>
      <c r="O1856">
        <v>12.915699999999999</v>
      </c>
      <c r="P1856">
        <v>14.011900000000001</v>
      </c>
      <c r="Q1856">
        <v>14.011900000000001</v>
      </c>
    </row>
    <row r="1857" spans="1:17" x14ac:dyDescent="0.25">
      <c r="A1857" s="1">
        <v>41051</v>
      </c>
      <c r="B1857">
        <v>33.923400000000001</v>
      </c>
      <c r="C1857">
        <v>26.466699999999999</v>
      </c>
      <c r="D1857">
        <v>22.769100000000002</v>
      </c>
      <c r="E1857">
        <v>19.2103</v>
      </c>
      <c r="F1857">
        <v>16.293600000000001</v>
      </c>
      <c r="G1857">
        <v>14.821999999999999</v>
      </c>
      <c r="H1857">
        <v>17.122</v>
      </c>
      <c r="J1857" s="13">
        <v>41158</v>
      </c>
      <c r="K1857">
        <v>40.939399999999999</v>
      </c>
      <c r="L1857">
        <v>25.234100000000002</v>
      </c>
      <c r="M1857">
        <v>18.210699999999999</v>
      </c>
      <c r="N1857">
        <v>12.662100000000001</v>
      </c>
      <c r="O1857">
        <v>12.3096</v>
      </c>
      <c r="P1857">
        <v>13.6738</v>
      </c>
      <c r="Q1857">
        <v>13.6738</v>
      </c>
    </row>
    <row r="1858" spans="1:17" x14ac:dyDescent="0.25">
      <c r="A1858" s="1">
        <v>41052</v>
      </c>
      <c r="B1858">
        <v>36.005000000000003</v>
      </c>
      <c r="C1858">
        <v>28.255500000000001</v>
      </c>
      <c r="D1858">
        <v>24.474599999999999</v>
      </c>
      <c r="E1858">
        <v>20.826499999999999</v>
      </c>
      <c r="F1858">
        <v>17.692499999999999</v>
      </c>
      <c r="G1858">
        <v>15.7554</v>
      </c>
      <c r="H1858">
        <v>17.5335</v>
      </c>
      <c r="J1858" s="13">
        <v>41159</v>
      </c>
      <c r="K1858">
        <v>41.191800000000001</v>
      </c>
      <c r="L1858">
        <v>24.566199999999998</v>
      </c>
      <c r="M1858">
        <v>16.948799999999999</v>
      </c>
      <c r="N1858">
        <v>11.2408</v>
      </c>
      <c r="O1858">
        <v>12.3743</v>
      </c>
      <c r="P1858">
        <v>16.040199999999999</v>
      </c>
      <c r="Q1858">
        <v>16.040199999999999</v>
      </c>
    </row>
    <row r="1859" spans="1:17" x14ac:dyDescent="0.25">
      <c r="A1859" s="1">
        <v>41053</v>
      </c>
      <c r="B1859">
        <v>35.782600000000002</v>
      </c>
      <c r="C1859">
        <v>28.155000000000001</v>
      </c>
      <c r="D1859">
        <v>24.3932</v>
      </c>
      <c r="E1859">
        <v>20.748000000000001</v>
      </c>
      <c r="F1859">
        <v>17.666499999999999</v>
      </c>
      <c r="G1859">
        <v>15.892799999999999</v>
      </c>
      <c r="H1859">
        <v>18.3797</v>
      </c>
      <c r="J1859" s="13">
        <v>41162</v>
      </c>
      <c r="K1859">
        <v>43.007399999999997</v>
      </c>
      <c r="L1859">
        <v>27.551600000000001</v>
      </c>
      <c r="M1859">
        <v>18.837900000000001</v>
      </c>
      <c r="N1859">
        <v>12.7041</v>
      </c>
      <c r="O1859">
        <v>14.0664</v>
      </c>
      <c r="P1859">
        <v>15.489100000000001</v>
      </c>
      <c r="Q1859">
        <v>15.489100000000001</v>
      </c>
    </row>
    <row r="1860" spans="1:17" x14ac:dyDescent="0.25">
      <c r="A1860" s="1">
        <v>41054</v>
      </c>
      <c r="B1860">
        <v>34.868099999999998</v>
      </c>
      <c r="C1860">
        <v>27.1721</v>
      </c>
      <c r="D1860">
        <v>23.375800000000002</v>
      </c>
      <c r="E1860">
        <v>19.686699999999998</v>
      </c>
      <c r="F1860">
        <v>16.6264</v>
      </c>
      <c r="G1860">
        <v>15.069800000000001</v>
      </c>
      <c r="H1860">
        <v>18.265000000000001</v>
      </c>
      <c r="J1860" s="13">
        <v>41163</v>
      </c>
      <c r="K1860">
        <v>46.942799999999998</v>
      </c>
      <c r="L1860">
        <v>30.228899999999999</v>
      </c>
      <c r="M1860">
        <v>20.850300000000001</v>
      </c>
      <c r="N1860">
        <v>13.5227</v>
      </c>
      <c r="O1860">
        <v>14.3635</v>
      </c>
      <c r="P1860">
        <v>14.8908</v>
      </c>
      <c r="Q1860">
        <v>14.8908</v>
      </c>
    </row>
    <row r="1861" spans="1:17" x14ac:dyDescent="0.25">
      <c r="A1861" s="1">
        <v>41058</v>
      </c>
      <c r="B1861">
        <v>34.9649</v>
      </c>
      <c r="C1861">
        <v>26.8703</v>
      </c>
      <c r="D1861">
        <v>22.886500000000002</v>
      </c>
      <c r="E1861">
        <v>19.017900000000001</v>
      </c>
      <c r="F1861">
        <v>15.9275</v>
      </c>
      <c r="G1861">
        <v>14.713200000000001</v>
      </c>
      <c r="H1861">
        <v>18.778600000000001</v>
      </c>
      <c r="J1861" s="13">
        <v>41164</v>
      </c>
      <c r="K1861">
        <v>47.777900000000002</v>
      </c>
      <c r="L1861">
        <v>30.517900000000001</v>
      </c>
      <c r="M1861">
        <v>20.849900000000002</v>
      </c>
      <c r="N1861">
        <v>13.7067</v>
      </c>
      <c r="O1861">
        <v>15.0489</v>
      </c>
      <c r="P1861">
        <v>15.563800000000001</v>
      </c>
      <c r="Q1861">
        <v>15.563800000000001</v>
      </c>
    </row>
    <row r="1862" spans="1:17" x14ac:dyDescent="0.25">
      <c r="A1862" s="1">
        <v>41059</v>
      </c>
      <c r="B1862">
        <v>35.6738</v>
      </c>
      <c r="C1862">
        <v>27.774899999999999</v>
      </c>
      <c r="D1862">
        <v>23.877400000000002</v>
      </c>
      <c r="E1862">
        <v>20.0443</v>
      </c>
      <c r="F1862">
        <v>16.808199999999999</v>
      </c>
      <c r="G1862">
        <v>15.1492</v>
      </c>
      <c r="H1862">
        <v>18.784400000000002</v>
      </c>
      <c r="J1862" s="13">
        <v>41165</v>
      </c>
      <c r="K1862">
        <v>46.686700000000002</v>
      </c>
      <c r="L1862">
        <v>31.5379</v>
      </c>
      <c r="M1862">
        <v>20.151900000000001</v>
      </c>
      <c r="N1862">
        <v>12.4575</v>
      </c>
      <c r="O1862">
        <v>13.6218</v>
      </c>
      <c r="P1862">
        <v>13.838200000000001</v>
      </c>
      <c r="Q1862">
        <v>13.838200000000001</v>
      </c>
    </row>
    <row r="1863" spans="1:17" x14ac:dyDescent="0.25">
      <c r="A1863" s="1">
        <v>41060</v>
      </c>
      <c r="B1863">
        <v>36.276800000000001</v>
      </c>
      <c r="C1863">
        <v>28.3186</v>
      </c>
      <c r="D1863">
        <v>24.3948</v>
      </c>
      <c r="E1863">
        <v>20.575600000000001</v>
      </c>
      <c r="F1863">
        <v>17.429099999999998</v>
      </c>
      <c r="G1863">
        <v>15.888500000000001</v>
      </c>
      <c r="H1863">
        <v>19.3674</v>
      </c>
      <c r="J1863" s="13">
        <v>41166</v>
      </c>
      <c r="K1863">
        <v>44.6691</v>
      </c>
      <c r="L1863">
        <v>31.764399999999998</v>
      </c>
      <c r="M1863">
        <v>19.5883</v>
      </c>
      <c r="N1863">
        <v>12.387700000000001</v>
      </c>
      <c r="O1863">
        <v>17.287700000000001</v>
      </c>
      <c r="P1863">
        <v>19.0031</v>
      </c>
      <c r="Q1863">
        <v>19.0031</v>
      </c>
    </row>
    <row r="1864" spans="1:17" x14ac:dyDescent="0.25">
      <c r="A1864" s="1">
        <v>41061</v>
      </c>
      <c r="B1864">
        <v>38.156100000000002</v>
      </c>
      <c r="C1864">
        <v>30.330300000000001</v>
      </c>
      <c r="D1864">
        <v>26.497399999999999</v>
      </c>
      <c r="E1864">
        <v>22.745899999999999</v>
      </c>
      <c r="F1864">
        <v>19.455100000000002</v>
      </c>
      <c r="G1864">
        <v>17.342600000000001</v>
      </c>
      <c r="H1864">
        <v>18.933399999999999</v>
      </c>
      <c r="J1864" s="13">
        <v>41169</v>
      </c>
      <c r="K1864">
        <v>52.224299999999999</v>
      </c>
      <c r="L1864">
        <v>39.290799999999997</v>
      </c>
      <c r="M1864">
        <v>23.282699999999998</v>
      </c>
      <c r="N1864">
        <v>12.4908</v>
      </c>
      <c r="O1864">
        <v>16.981000000000002</v>
      </c>
      <c r="P1864">
        <v>17.145199999999999</v>
      </c>
      <c r="Q1864">
        <v>17.145199999999999</v>
      </c>
    </row>
    <row r="1865" spans="1:17" x14ac:dyDescent="0.25">
      <c r="A1865" s="1">
        <v>41064</v>
      </c>
      <c r="B1865">
        <v>38.186900000000001</v>
      </c>
      <c r="C1865">
        <v>30.445900000000002</v>
      </c>
      <c r="D1865">
        <v>26.607199999999999</v>
      </c>
      <c r="E1865">
        <v>22.789100000000001</v>
      </c>
      <c r="F1865">
        <v>19.437799999999999</v>
      </c>
      <c r="G1865">
        <v>17.389299999999999</v>
      </c>
      <c r="H1865">
        <v>20.2088</v>
      </c>
      <c r="J1865" s="13">
        <v>41170</v>
      </c>
      <c r="K1865">
        <v>56.580599999999997</v>
      </c>
      <c r="L1865">
        <v>45.113799999999998</v>
      </c>
      <c r="M1865">
        <v>25.827500000000001</v>
      </c>
      <c r="N1865">
        <v>11.5426</v>
      </c>
      <c r="O1865">
        <v>17.766500000000001</v>
      </c>
      <c r="P1865">
        <v>17.766500000000001</v>
      </c>
      <c r="Q1865">
        <v>17.766500000000001</v>
      </c>
    </row>
    <row r="1866" spans="1:17" x14ac:dyDescent="0.25">
      <c r="A1866" s="1">
        <v>41065</v>
      </c>
      <c r="B1866">
        <v>36.712400000000002</v>
      </c>
      <c r="C1866">
        <v>29.3508</v>
      </c>
      <c r="D1866">
        <v>25.682099999999998</v>
      </c>
      <c r="E1866">
        <v>22.0078</v>
      </c>
      <c r="F1866">
        <v>18.8078</v>
      </c>
      <c r="G1866">
        <v>17.008400000000002</v>
      </c>
      <c r="H1866">
        <v>20.454599999999999</v>
      </c>
      <c r="J1866" s="13">
        <v>41171</v>
      </c>
      <c r="K1866">
        <v>52.520200000000003</v>
      </c>
      <c r="L1866">
        <v>52.470100000000002</v>
      </c>
      <c r="M1866">
        <v>31.279199999999999</v>
      </c>
      <c r="N1866">
        <v>11.7113</v>
      </c>
      <c r="O1866">
        <v>16.028300000000002</v>
      </c>
      <c r="P1866">
        <v>16.028300000000002</v>
      </c>
      <c r="Q1866">
        <v>16.028300000000002</v>
      </c>
    </row>
    <row r="1867" spans="1:17" x14ac:dyDescent="0.25">
      <c r="A1867" s="1">
        <v>41066</v>
      </c>
      <c r="B1867">
        <v>35.025700000000001</v>
      </c>
      <c r="C1867">
        <v>27.7256</v>
      </c>
      <c r="D1867">
        <v>24.053699999999999</v>
      </c>
      <c r="E1867">
        <v>20.274999999999999</v>
      </c>
      <c r="F1867">
        <v>17.067599999999999</v>
      </c>
      <c r="G1867">
        <v>15.7104</v>
      </c>
      <c r="H1867">
        <v>20.069600000000001</v>
      </c>
      <c r="J1867" s="13">
        <v>41172</v>
      </c>
      <c r="K1867">
        <v>50.021700000000003</v>
      </c>
      <c r="L1867">
        <v>50.021700000000003</v>
      </c>
      <c r="M1867">
        <v>40.786000000000001</v>
      </c>
      <c r="N1867">
        <v>13.6891</v>
      </c>
      <c r="O1867">
        <v>23.591899999999999</v>
      </c>
      <c r="P1867">
        <v>23.591899999999999</v>
      </c>
      <c r="Q1867">
        <v>23.591899999999999</v>
      </c>
    </row>
    <row r="1868" spans="1:17" x14ac:dyDescent="0.25">
      <c r="A1868" s="1">
        <v>41067</v>
      </c>
      <c r="B1868">
        <v>34.156500000000001</v>
      </c>
      <c r="C1868">
        <v>26.426300000000001</v>
      </c>
      <c r="D1868">
        <v>22.584199999999999</v>
      </c>
      <c r="E1868">
        <v>18.5992</v>
      </c>
      <c r="F1868">
        <v>15.2997</v>
      </c>
      <c r="G1868">
        <v>14.373699999999999</v>
      </c>
      <c r="H1868">
        <v>19.410699999999999</v>
      </c>
      <c r="J1868" s="13">
        <v>41176</v>
      </c>
      <c r="K1868">
        <v>34.856099999999998</v>
      </c>
      <c r="L1868">
        <v>22.5047</v>
      </c>
      <c r="M1868">
        <v>16.252099999999999</v>
      </c>
      <c r="N1868">
        <v>11.169600000000001</v>
      </c>
      <c r="O1868">
        <v>10.5227</v>
      </c>
      <c r="P1868">
        <v>13.499499999999999</v>
      </c>
      <c r="Q1868">
        <v>13.6724</v>
      </c>
    </row>
    <row r="1869" spans="1:17" x14ac:dyDescent="0.25">
      <c r="A1869" s="1">
        <v>41068</v>
      </c>
      <c r="B1869">
        <v>33.600900000000003</v>
      </c>
      <c r="C1869">
        <v>25.878900000000002</v>
      </c>
      <c r="D1869">
        <v>22.267600000000002</v>
      </c>
      <c r="E1869">
        <v>18.5182</v>
      </c>
      <c r="F1869">
        <v>15.2601</v>
      </c>
      <c r="G1869">
        <v>14.085699999999999</v>
      </c>
      <c r="H1869">
        <v>15.899100000000001</v>
      </c>
      <c r="J1869" s="13">
        <v>41177</v>
      </c>
      <c r="K1869">
        <v>35.150199999999998</v>
      </c>
      <c r="L1869">
        <v>22.848700000000001</v>
      </c>
      <c r="M1869">
        <v>16.811399999999999</v>
      </c>
      <c r="N1869">
        <v>11.8026</v>
      </c>
      <c r="O1869">
        <v>10.7265</v>
      </c>
      <c r="P1869">
        <v>13.578099999999999</v>
      </c>
      <c r="Q1869">
        <v>13.7142</v>
      </c>
    </row>
    <row r="1870" spans="1:17" x14ac:dyDescent="0.25">
      <c r="A1870" s="1">
        <v>41071</v>
      </c>
      <c r="B1870">
        <v>34.9251</v>
      </c>
      <c r="C1870">
        <v>27.3797</v>
      </c>
      <c r="D1870">
        <v>23.673100000000002</v>
      </c>
      <c r="E1870">
        <v>19.784099999999999</v>
      </c>
      <c r="F1870">
        <v>16.512899999999998</v>
      </c>
      <c r="G1870">
        <v>15.479100000000001</v>
      </c>
      <c r="H1870">
        <v>19.942499999999999</v>
      </c>
      <c r="J1870" s="13">
        <v>41178</v>
      </c>
      <c r="K1870">
        <v>36.922800000000002</v>
      </c>
      <c r="L1870">
        <v>25.353200000000001</v>
      </c>
      <c r="M1870">
        <v>18.905200000000001</v>
      </c>
      <c r="N1870">
        <v>13.458600000000001</v>
      </c>
      <c r="O1870">
        <v>11.837300000000001</v>
      </c>
      <c r="P1870">
        <v>15.695</v>
      </c>
      <c r="Q1870">
        <v>16.5123</v>
      </c>
    </row>
    <row r="1871" spans="1:17" x14ac:dyDescent="0.25">
      <c r="A1871" s="1">
        <v>41072</v>
      </c>
      <c r="B1871">
        <v>36.315100000000001</v>
      </c>
      <c r="C1871">
        <v>28.397300000000001</v>
      </c>
      <c r="D1871">
        <v>24.558900000000001</v>
      </c>
      <c r="E1871">
        <v>20.598800000000001</v>
      </c>
      <c r="F1871">
        <v>17.227799999999998</v>
      </c>
      <c r="G1871">
        <v>15.949400000000001</v>
      </c>
      <c r="H1871">
        <v>19.398900000000001</v>
      </c>
      <c r="J1871" s="13">
        <v>41179</v>
      </c>
      <c r="K1871">
        <v>35.846200000000003</v>
      </c>
      <c r="L1871">
        <v>23.610199999999999</v>
      </c>
      <c r="M1871">
        <v>17.026299999999999</v>
      </c>
      <c r="N1871">
        <v>11.935700000000001</v>
      </c>
      <c r="O1871">
        <v>11.055999999999999</v>
      </c>
      <c r="P1871">
        <v>14.396100000000001</v>
      </c>
      <c r="Q1871">
        <v>14.596</v>
      </c>
    </row>
    <row r="1872" spans="1:17" x14ac:dyDescent="0.25">
      <c r="A1872" s="1">
        <v>41073</v>
      </c>
      <c r="B1872">
        <v>37.186700000000002</v>
      </c>
      <c r="C1872">
        <v>29.195499999999999</v>
      </c>
      <c r="D1872">
        <v>25.189800000000002</v>
      </c>
      <c r="E1872">
        <v>21.065200000000001</v>
      </c>
      <c r="F1872">
        <v>17.560400000000001</v>
      </c>
      <c r="G1872">
        <v>16.210999999999999</v>
      </c>
      <c r="H1872">
        <v>19.811199999999999</v>
      </c>
      <c r="J1872" s="13">
        <v>41180</v>
      </c>
      <c r="K1872">
        <v>37.767400000000002</v>
      </c>
      <c r="L1872">
        <v>24.768999999999998</v>
      </c>
      <c r="M1872">
        <v>17.8856</v>
      </c>
      <c r="N1872">
        <v>12.577999999999999</v>
      </c>
      <c r="O1872">
        <v>11.497</v>
      </c>
      <c r="P1872">
        <v>14.579499999999999</v>
      </c>
      <c r="Q1872">
        <v>14.7386</v>
      </c>
    </row>
    <row r="1873" spans="1:17" x14ac:dyDescent="0.25">
      <c r="A1873" s="1">
        <v>41074</v>
      </c>
      <c r="B1873">
        <v>37.566000000000003</v>
      </c>
      <c r="C1873">
        <v>29.392900000000001</v>
      </c>
      <c r="D1873">
        <v>25.2896</v>
      </c>
      <c r="E1873">
        <v>21.058900000000001</v>
      </c>
      <c r="F1873">
        <v>17.4848</v>
      </c>
      <c r="G1873">
        <v>16.1494</v>
      </c>
      <c r="H1873">
        <v>19.579599999999999</v>
      </c>
      <c r="J1873" s="13">
        <v>41183</v>
      </c>
      <c r="K1873">
        <v>39.413899999999998</v>
      </c>
      <c r="L1873">
        <v>25.7059</v>
      </c>
      <c r="M1873">
        <v>18.485199999999999</v>
      </c>
      <c r="N1873">
        <v>13.022</v>
      </c>
      <c r="O1873">
        <v>12.509399999999999</v>
      </c>
      <c r="P1873">
        <v>17.616800000000001</v>
      </c>
      <c r="Q1873">
        <v>18.238299999999999</v>
      </c>
    </row>
    <row r="1874" spans="1:17" x14ac:dyDescent="0.25">
      <c r="A1874" s="1">
        <v>41075</v>
      </c>
      <c r="B1874">
        <v>37.001100000000001</v>
      </c>
      <c r="C1874">
        <v>27.676600000000001</v>
      </c>
      <c r="D1874">
        <v>23.199400000000001</v>
      </c>
      <c r="E1874">
        <v>18.610600000000002</v>
      </c>
      <c r="F1874">
        <v>14.8788</v>
      </c>
      <c r="G1874">
        <v>14.238300000000001</v>
      </c>
      <c r="H1874">
        <v>14.539400000000001</v>
      </c>
      <c r="J1874" s="13">
        <v>41184</v>
      </c>
      <c r="K1874">
        <v>39.622300000000003</v>
      </c>
      <c r="L1874">
        <v>26.5046</v>
      </c>
      <c r="M1874">
        <v>19.206700000000001</v>
      </c>
      <c r="N1874">
        <v>13.6089</v>
      </c>
      <c r="O1874">
        <v>12.7902</v>
      </c>
      <c r="P1874">
        <v>16.424199999999999</v>
      </c>
      <c r="Q1874">
        <v>16.6477</v>
      </c>
    </row>
    <row r="1875" spans="1:17" x14ac:dyDescent="0.25">
      <c r="A1875" s="1">
        <v>41078</v>
      </c>
      <c r="B1875">
        <v>32.720500000000001</v>
      </c>
      <c r="C1875">
        <v>25.250299999999999</v>
      </c>
      <c r="D1875">
        <v>21.526700000000002</v>
      </c>
      <c r="E1875">
        <v>17.790099999999999</v>
      </c>
      <c r="F1875">
        <v>14.601100000000001</v>
      </c>
      <c r="G1875">
        <v>12.980700000000001</v>
      </c>
      <c r="H1875">
        <v>16.345500000000001</v>
      </c>
      <c r="J1875" s="13">
        <v>41185</v>
      </c>
      <c r="K1875">
        <v>39.987200000000001</v>
      </c>
      <c r="L1875">
        <v>25.3431</v>
      </c>
      <c r="M1875">
        <v>17.601400000000002</v>
      </c>
      <c r="N1875">
        <v>12.3362</v>
      </c>
      <c r="O1875">
        <v>11.963800000000001</v>
      </c>
      <c r="P1875">
        <v>13.559200000000001</v>
      </c>
      <c r="Q1875">
        <v>13.559200000000001</v>
      </c>
    </row>
    <row r="1876" spans="1:17" x14ac:dyDescent="0.25">
      <c r="A1876" s="1">
        <v>41079</v>
      </c>
      <c r="B1876">
        <v>32.288600000000002</v>
      </c>
      <c r="C1876">
        <v>24.732299999999999</v>
      </c>
      <c r="D1876">
        <v>20.9772</v>
      </c>
      <c r="E1876">
        <v>17.229099999999999</v>
      </c>
      <c r="F1876">
        <v>14.1126</v>
      </c>
      <c r="G1876">
        <v>12.7126</v>
      </c>
      <c r="H1876">
        <v>15.707100000000001</v>
      </c>
      <c r="J1876" s="13">
        <v>41186</v>
      </c>
      <c r="K1876">
        <v>38.543199999999999</v>
      </c>
      <c r="L1876">
        <v>25.491399999999999</v>
      </c>
      <c r="M1876">
        <v>17.316800000000001</v>
      </c>
      <c r="N1876">
        <v>12.0406</v>
      </c>
      <c r="O1876">
        <v>12.195</v>
      </c>
      <c r="P1876">
        <v>14.946</v>
      </c>
      <c r="Q1876">
        <v>14.946</v>
      </c>
    </row>
    <row r="1877" spans="1:17" x14ac:dyDescent="0.25">
      <c r="A1877" s="1">
        <v>41080</v>
      </c>
      <c r="B1877">
        <v>31.428999999999998</v>
      </c>
      <c r="C1877">
        <v>24.064800000000002</v>
      </c>
      <c r="D1877">
        <v>20.563199999999998</v>
      </c>
      <c r="E1877">
        <v>17.105</v>
      </c>
      <c r="F1877">
        <v>14.1938</v>
      </c>
      <c r="G1877">
        <v>12.912800000000001</v>
      </c>
      <c r="H1877">
        <v>16.232299999999999</v>
      </c>
      <c r="J1877" s="13">
        <v>41187</v>
      </c>
      <c r="K1877">
        <v>40.503900000000002</v>
      </c>
      <c r="L1877">
        <v>25.251899999999999</v>
      </c>
      <c r="M1877">
        <v>16.844899999999999</v>
      </c>
      <c r="N1877">
        <v>11.136699999999999</v>
      </c>
      <c r="O1877">
        <v>12.158300000000001</v>
      </c>
      <c r="P1877">
        <v>13.994400000000001</v>
      </c>
      <c r="Q1877">
        <v>13.994400000000001</v>
      </c>
    </row>
    <row r="1878" spans="1:17" x14ac:dyDescent="0.25">
      <c r="A1878" s="1">
        <v>41081</v>
      </c>
      <c r="B1878">
        <v>32.311799999999998</v>
      </c>
      <c r="C1878">
        <v>25.273700000000002</v>
      </c>
      <c r="D1878">
        <v>21.800599999999999</v>
      </c>
      <c r="E1878">
        <v>18.340399999999999</v>
      </c>
      <c r="F1878">
        <v>15.3782</v>
      </c>
      <c r="G1878">
        <v>13.870900000000001</v>
      </c>
      <c r="H1878">
        <v>17.7911</v>
      </c>
      <c r="J1878" s="13">
        <v>41190</v>
      </c>
      <c r="K1878">
        <v>44.586599999999997</v>
      </c>
      <c r="L1878">
        <v>28.841799999999999</v>
      </c>
      <c r="M1878">
        <v>19.263200000000001</v>
      </c>
      <c r="N1878">
        <v>12.395300000000001</v>
      </c>
      <c r="O1878">
        <v>12.9931</v>
      </c>
      <c r="P1878">
        <v>14.0039</v>
      </c>
      <c r="Q1878">
        <v>14.0039</v>
      </c>
    </row>
    <row r="1879" spans="1:17" x14ac:dyDescent="0.25">
      <c r="A1879" s="1">
        <v>41082</v>
      </c>
      <c r="B1879">
        <v>31.6204</v>
      </c>
      <c r="C1879">
        <v>24.386299999999999</v>
      </c>
      <c r="D1879">
        <v>20.959199999999999</v>
      </c>
      <c r="E1879">
        <v>17.643599999999999</v>
      </c>
      <c r="F1879">
        <v>14.781000000000001</v>
      </c>
      <c r="G1879">
        <v>13.1107</v>
      </c>
      <c r="H1879">
        <v>13.309100000000001</v>
      </c>
      <c r="J1879" s="13">
        <v>41191</v>
      </c>
      <c r="K1879">
        <v>45.296500000000002</v>
      </c>
      <c r="L1879">
        <v>30.6264</v>
      </c>
      <c r="M1879">
        <v>20.882200000000001</v>
      </c>
      <c r="N1879">
        <v>13.299799999999999</v>
      </c>
      <c r="O1879">
        <v>13.6877</v>
      </c>
      <c r="P1879">
        <v>14.8789</v>
      </c>
      <c r="Q1879">
        <v>14.8789</v>
      </c>
    </row>
    <row r="1880" spans="1:17" x14ac:dyDescent="0.25">
      <c r="A1880" s="1">
        <v>41085</v>
      </c>
      <c r="B1880">
        <v>32.778100000000002</v>
      </c>
      <c r="C1880">
        <v>25.796900000000001</v>
      </c>
      <c r="D1880">
        <v>22.492599999999999</v>
      </c>
      <c r="E1880">
        <v>19.2425</v>
      </c>
      <c r="F1880">
        <v>16.380400000000002</v>
      </c>
      <c r="G1880">
        <v>14.5722</v>
      </c>
      <c r="H1880">
        <v>15.249000000000001</v>
      </c>
      <c r="J1880" s="13">
        <v>41192</v>
      </c>
      <c r="K1880">
        <v>45.782899999999998</v>
      </c>
      <c r="L1880">
        <v>32.232799999999997</v>
      </c>
      <c r="M1880">
        <v>21.7332</v>
      </c>
      <c r="N1880">
        <v>13.8932</v>
      </c>
      <c r="O1880">
        <v>14.6676</v>
      </c>
      <c r="P1880">
        <v>16.242599999999999</v>
      </c>
      <c r="Q1880">
        <v>16.242599999999999</v>
      </c>
    </row>
    <row r="1881" spans="1:17" x14ac:dyDescent="0.25">
      <c r="A1881" s="1">
        <v>41086</v>
      </c>
      <c r="B1881">
        <v>31.905999999999999</v>
      </c>
      <c r="C1881">
        <v>25.104800000000001</v>
      </c>
      <c r="D1881">
        <v>21.821899999999999</v>
      </c>
      <c r="E1881">
        <v>18.534300000000002</v>
      </c>
      <c r="F1881">
        <v>15.627800000000001</v>
      </c>
      <c r="G1881">
        <v>13.8817</v>
      </c>
      <c r="H1881">
        <v>14.589399999999999</v>
      </c>
      <c r="J1881" s="13">
        <v>41193</v>
      </c>
      <c r="K1881">
        <v>43.059399999999997</v>
      </c>
      <c r="L1881">
        <v>31.8596</v>
      </c>
      <c r="M1881">
        <v>20.626799999999999</v>
      </c>
      <c r="N1881">
        <v>12.719200000000001</v>
      </c>
      <c r="O1881">
        <v>15.1251</v>
      </c>
      <c r="P1881">
        <v>16.886099999999999</v>
      </c>
      <c r="Q1881">
        <v>16.886099999999999</v>
      </c>
    </row>
    <row r="1882" spans="1:17" x14ac:dyDescent="0.25">
      <c r="A1882" s="1">
        <v>41087</v>
      </c>
      <c r="B1882">
        <v>32.305199999999999</v>
      </c>
      <c r="C1882">
        <v>25.350100000000001</v>
      </c>
      <c r="D1882">
        <v>21.976900000000001</v>
      </c>
      <c r="E1882">
        <v>18.5943</v>
      </c>
      <c r="F1882">
        <v>15.6784</v>
      </c>
      <c r="G1882">
        <v>14.139799999999999</v>
      </c>
      <c r="H1882">
        <v>15.802300000000001</v>
      </c>
      <c r="J1882" s="13">
        <v>41194</v>
      </c>
      <c r="K1882">
        <v>42.793999999999997</v>
      </c>
      <c r="L1882">
        <v>34.206699999999998</v>
      </c>
      <c r="M1882">
        <v>22.3584</v>
      </c>
      <c r="N1882">
        <v>13.3133</v>
      </c>
      <c r="O1882">
        <v>14.5448</v>
      </c>
      <c r="P1882">
        <v>15.360200000000001</v>
      </c>
      <c r="Q1882">
        <v>15.360200000000001</v>
      </c>
    </row>
    <row r="1883" spans="1:17" x14ac:dyDescent="0.25">
      <c r="A1883" s="1">
        <v>41088</v>
      </c>
      <c r="B1883">
        <v>33.138300000000001</v>
      </c>
      <c r="C1883">
        <v>26.0425</v>
      </c>
      <c r="D1883">
        <v>22.6586</v>
      </c>
      <c r="E1883">
        <v>19.311800000000002</v>
      </c>
      <c r="F1883">
        <v>16.391500000000001</v>
      </c>
      <c r="G1883">
        <v>14.6364</v>
      </c>
      <c r="H1883">
        <v>15.162800000000001</v>
      </c>
      <c r="J1883" s="13">
        <v>41197</v>
      </c>
      <c r="K1883">
        <v>49.960999999999999</v>
      </c>
      <c r="L1883">
        <v>41.7896</v>
      </c>
      <c r="M1883">
        <v>26.3568</v>
      </c>
      <c r="N1883">
        <v>13.9817</v>
      </c>
      <c r="O1883">
        <v>13.9329</v>
      </c>
      <c r="P1883">
        <v>13.9329</v>
      </c>
      <c r="Q1883">
        <v>13.9329</v>
      </c>
    </row>
    <row r="1884" spans="1:17" x14ac:dyDescent="0.25">
      <c r="A1884" s="1">
        <v>41089</v>
      </c>
      <c r="B1884">
        <v>30.863900000000001</v>
      </c>
      <c r="C1884">
        <v>23.3825</v>
      </c>
      <c r="D1884">
        <v>19.7865</v>
      </c>
      <c r="E1884">
        <v>16.258199999999999</v>
      </c>
      <c r="F1884">
        <v>13.575799999999999</v>
      </c>
      <c r="G1884">
        <v>13.087999999999999</v>
      </c>
      <c r="H1884">
        <v>15.4209</v>
      </c>
      <c r="J1884" s="13">
        <v>41198</v>
      </c>
      <c r="K1884">
        <v>40.8367</v>
      </c>
      <c r="L1884">
        <v>40.8367</v>
      </c>
      <c r="M1884">
        <v>27.445599999999999</v>
      </c>
      <c r="N1884">
        <v>13.272</v>
      </c>
      <c r="O1884">
        <v>13.366899999999999</v>
      </c>
      <c r="P1884">
        <v>13.366899999999999</v>
      </c>
      <c r="Q1884">
        <v>13.366899999999999</v>
      </c>
    </row>
    <row r="1885" spans="1:17" x14ac:dyDescent="0.25">
      <c r="A1885" s="1">
        <v>41092</v>
      </c>
      <c r="B1885">
        <v>30.861499999999999</v>
      </c>
      <c r="C1885">
        <v>22.870799999999999</v>
      </c>
      <c r="D1885">
        <v>19.2639</v>
      </c>
      <c r="E1885">
        <v>15.718</v>
      </c>
      <c r="F1885">
        <v>12.98</v>
      </c>
      <c r="G1885">
        <v>12.549899999999999</v>
      </c>
      <c r="H1885">
        <v>14.8925</v>
      </c>
      <c r="J1885" s="13">
        <v>41199</v>
      </c>
      <c r="K1885">
        <v>41.133299999999998</v>
      </c>
      <c r="L1885">
        <v>41.133299999999998</v>
      </c>
      <c r="M1885">
        <v>32.212800000000001</v>
      </c>
      <c r="N1885">
        <v>13.3955</v>
      </c>
      <c r="O1885">
        <v>17.180599999999998</v>
      </c>
      <c r="P1885">
        <v>17.180599999999998</v>
      </c>
      <c r="Q1885">
        <v>17.180599999999998</v>
      </c>
    </row>
    <row r="1886" spans="1:17" x14ac:dyDescent="0.25">
      <c r="A1886" s="1">
        <v>41093</v>
      </c>
      <c r="B1886">
        <v>30.534600000000001</v>
      </c>
      <c r="C1886">
        <v>22.057700000000001</v>
      </c>
      <c r="D1886">
        <v>18.4251</v>
      </c>
      <c r="E1886">
        <v>14.960699999999999</v>
      </c>
      <c r="F1886">
        <v>12.4732</v>
      </c>
      <c r="G1886">
        <v>12.4316</v>
      </c>
      <c r="H1886">
        <v>12.866300000000001</v>
      </c>
      <c r="J1886" s="13">
        <v>41200</v>
      </c>
      <c r="K1886">
        <v>48.934899999999999</v>
      </c>
      <c r="L1886">
        <v>48.934899999999999</v>
      </c>
      <c r="M1886">
        <v>44.069699999999997</v>
      </c>
      <c r="N1886">
        <v>16.0274</v>
      </c>
      <c r="O1886">
        <v>16.7989</v>
      </c>
      <c r="P1886">
        <v>16.7989</v>
      </c>
      <c r="Q1886">
        <v>16.7989</v>
      </c>
    </row>
    <row r="1887" spans="1:17" x14ac:dyDescent="0.25">
      <c r="A1887" s="1">
        <v>41095</v>
      </c>
      <c r="B1887">
        <v>31.1632</v>
      </c>
      <c r="C1887">
        <v>22.827300000000001</v>
      </c>
      <c r="D1887">
        <v>19.124500000000001</v>
      </c>
      <c r="E1887">
        <v>15.5768</v>
      </c>
      <c r="F1887">
        <v>12.982799999999999</v>
      </c>
      <c r="G1887">
        <v>12.7377</v>
      </c>
      <c r="H1887">
        <v>13.533200000000001</v>
      </c>
      <c r="J1887" s="13">
        <v>41204</v>
      </c>
      <c r="K1887">
        <v>37.2806</v>
      </c>
      <c r="L1887">
        <v>25.469000000000001</v>
      </c>
      <c r="M1887">
        <v>19.928000000000001</v>
      </c>
      <c r="N1887">
        <v>15.095800000000001</v>
      </c>
      <c r="O1887">
        <v>12.960599999999999</v>
      </c>
      <c r="P1887">
        <v>15.3908</v>
      </c>
      <c r="Q1887">
        <v>16.680299999999999</v>
      </c>
    </row>
    <row r="1888" spans="1:17" x14ac:dyDescent="0.25">
      <c r="A1888" s="1">
        <v>41096</v>
      </c>
      <c r="B1888">
        <v>31.868300000000001</v>
      </c>
      <c r="C1888">
        <v>23.777799999999999</v>
      </c>
      <c r="D1888">
        <v>20.051600000000001</v>
      </c>
      <c r="E1888">
        <v>16.547499999999999</v>
      </c>
      <c r="F1888">
        <v>13.922700000000001</v>
      </c>
      <c r="G1888">
        <v>13.477499999999999</v>
      </c>
      <c r="H1888">
        <v>15.2248</v>
      </c>
      <c r="J1888" s="13">
        <v>41205</v>
      </c>
      <c r="K1888">
        <v>37.579500000000003</v>
      </c>
      <c r="L1888">
        <v>26.205500000000001</v>
      </c>
      <c r="M1888">
        <v>20.946400000000001</v>
      </c>
      <c r="N1888">
        <v>16.3003</v>
      </c>
      <c r="O1888">
        <v>13.894500000000001</v>
      </c>
      <c r="P1888">
        <v>15.746499999999999</v>
      </c>
      <c r="Q1888">
        <v>16.983599999999999</v>
      </c>
    </row>
    <row r="1889" spans="1:17" x14ac:dyDescent="0.25">
      <c r="A1889" s="1">
        <v>41099</v>
      </c>
      <c r="B1889">
        <v>31.619</v>
      </c>
      <c r="C1889">
        <v>23.680299999999999</v>
      </c>
      <c r="D1889">
        <v>20.085000000000001</v>
      </c>
      <c r="E1889">
        <v>16.5503</v>
      </c>
      <c r="F1889">
        <v>13.842499999999999</v>
      </c>
      <c r="G1889">
        <v>13.548</v>
      </c>
      <c r="H1889">
        <v>15.805999999999999</v>
      </c>
      <c r="J1889" s="13">
        <v>41206</v>
      </c>
      <c r="K1889">
        <v>37.798099999999998</v>
      </c>
      <c r="L1889">
        <v>26.0624</v>
      </c>
      <c r="M1889">
        <v>20.874600000000001</v>
      </c>
      <c r="N1889">
        <v>16.156400000000001</v>
      </c>
      <c r="O1889">
        <v>13.8649</v>
      </c>
      <c r="P1889">
        <v>16.157699999999998</v>
      </c>
      <c r="Q1889">
        <v>17.674900000000001</v>
      </c>
    </row>
    <row r="1890" spans="1:17" x14ac:dyDescent="0.25">
      <c r="A1890" s="1">
        <v>41100</v>
      </c>
      <c r="B1890">
        <v>32.720500000000001</v>
      </c>
      <c r="C1890">
        <v>24.529399999999999</v>
      </c>
      <c r="D1890">
        <v>20.783200000000001</v>
      </c>
      <c r="E1890">
        <v>17.172000000000001</v>
      </c>
      <c r="F1890">
        <v>14.480700000000001</v>
      </c>
      <c r="G1890">
        <v>14.1876</v>
      </c>
      <c r="H1890">
        <v>17.433700000000002</v>
      </c>
      <c r="J1890" s="13">
        <v>41207</v>
      </c>
      <c r="K1890">
        <v>37.770400000000002</v>
      </c>
      <c r="L1890">
        <v>25.819600000000001</v>
      </c>
      <c r="M1890">
        <v>20.5595</v>
      </c>
      <c r="N1890">
        <v>15.995100000000001</v>
      </c>
      <c r="O1890">
        <v>13.984</v>
      </c>
      <c r="P1890">
        <v>16.542200000000001</v>
      </c>
      <c r="Q1890">
        <v>18.148499999999999</v>
      </c>
    </row>
    <row r="1891" spans="1:17" x14ac:dyDescent="0.25">
      <c r="A1891" s="1">
        <v>41101</v>
      </c>
      <c r="B1891">
        <v>32.778700000000001</v>
      </c>
      <c r="C1891">
        <v>24.406500000000001</v>
      </c>
      <c r="D1891">
        <v>20.693899999999999</v>
      </c>
      <c r="E1891">
        <v>17.126799999999999</v>
      </c>
      <c r="F1891">
        <v>14.4643</v>
      </c>
      <c r="G1891">
        <v>14.215199999999999</v>
      </c>
      <c r="H1891">
        <v>17.274999999999999</v>
      </c>
      <c r="J1891" s="13">
        <v>41208</v>
      </c>
      <c r="K1891">
        <v>38.489100000000001</v>
      </c>
      <c r="L1891">
        <v>25.9086</v>
      </c>
      <c r="M1891">
        <v>20.610099999999999</v>
      </c>
      <c r="N1891">
        <v>15.9605</v>
      </c>
      <c r="O1891">
        <v>13.958299999999999</v>
      </c>
      <c r="P1891">
        <v>16.7441</v>
      </c>
      <c r="Q1891">
        <v>18.553699999999999</v>
      </c>
    </row>
    <row r="1892" spans="1:17" x14ac:dyDescent="0.25">
      <c r="A1892" s="1">
        <v>41102</v>
      </c>
      <c r="B1892">
        <v>31.904499999999999</v>
      </c>
      <c r="C1892">
        <v>23.736599999999999</v>
      </c>
      <c r="D1892">
        <v>20.039300000000001</v>
      </c>
      <c r="E1892">
        <v>16.4358</v>
      </c>
      <c r="F1892">
        <v>13.900700000000001</v>
      </c>
      <c r="G1892">
        <v>14.1153</v>
      </c>
      <c r="H1892">
        <v>16.868300000000001</v>
      </c>
      <c r="J1892" s="13">
        <v>41213</v>
      </c>
      <c r="K1892">
        <v>40.815199999999997</v>
      </c>
      <c r="L1892">
        <v>27.587</v>
      </c>
      <c r="M1892">
        <v>21.990500000000001</v>
      </c>
      <c r="N1892">
        <v>17.398800000000001</v>
      </c>
      <c r="O1892">
        <v>15.878399999999999</v>
      </c>
      <c r="P1892">
        <v>19.224699999999999</v>
      </c>
      <c r="Q1892">
        <v>20.384799999999998</v>
      </c>
    </row>
    <row r="1893" spans="1:17" x14ac:dyDescent="0.25">
      <c r="A1893" s="1">
        <v>41103</v>
      </c>
      <c r="B1893">
        <v>31.3765</v>
      </c>
      <c r="C1893">
        <v>22.875</v>
      </c>
      <c r="D1893">
        <v>19.049099999999999</v>
      </c>
      <c r="E1893">
        <v>15.4026</v>
      </c>
      <c r="F1893">
        <v>13.1716</v>
      </c>
      <c r="G1893">
        <v>14.186199999999999</v>
      </c>
      <c r="H1893">
        <v>18.658999999999999</v>
      </c>
      <c r="J1893" s="13">
        <v>41214</v>
      </c>
      <c r="K1893">
        <v>41.756500000000003</v>
      </c>
      <c r="L1893">
        <v>26.489699999999999</v>
      </c>
      <c r="M1893">
        <v>20.163799999999998</v>
      </c>
      <c r="N1893">
        <v>15.629899999999999</v>
      </c>
      <c r="O1893">
        <v>14.715</v>
      </c>
      <c r="P1893">
        <v>17.8687</v>
      </c>
      <c r="Q1893">
        <v>18.125599999999999</v>
      </c>
    </row>
    <row r="1894" spans="1:17" x14ac:dyDescent="0.25">
      <c r="A1894" s="1">
        <v>41106</v>
      </c>
      <c r="B1894">
        <v>31.442299999999999</v>
      </c>
      <c r="C1894">
        <v>22.960100000000001</v>
      </c>
      <c r="D1894">
        <v>19.159199999999998</v>
      </c>
      <c r="E1894">
        <v>15.5288</v>
      </c>
      <c r="F1894">
        <v>13.4329</v>
      </c>
      <c r="G1894">
        <v>14.7514</v>
      </c>
      <c r="H1894">
        <v>18.613099999999999</v>
      </c>
      <c r="J1894" s="13">
        <v>41215</v>
      </c>
      <c r="K1894">
        <v>41.036000000000001</v>
      </c>
      <c r="L1894">
        <v>27.2212</v>
      </c>
      <c r="M1894">
        <v>20.712299999999999</v>
      </c>
      <c r="N1894">
        <v>15.9</v>
      </c>
      <c r="O1894">
        <v>15.253</v>
      </c>
      <c r="P1894">
        <v>19.305900000000001</v>
      </c>
      <c r="Q1894">
        <v>19.7346</v>
      </c>
    </row>
    <row r="1895" spans="1:17" x14ac:dyDescent="0.25">
      <c r="A1895" s="1">
        <v>41107</v>
      </c>
      <c r="B1895">
        <v>31.674099999999999</v>
      </c>
      <c r="C1895">
        <v>22.701899999999998</v>
      </c>
      <c r="D1895">
        <v>18.684999999999999</v>
      </c>
      <c r="E1895">
        <v>14.8507</v>
      </c>
      <c r="F1895">
        <v>12.8626</v>
      </c>
      <c r="G1895">
        <v>14.5191</v>
      </c>
      <c r="H1895">
        <v>17.377199999999998</v>
      </c>
      <c r="J1895" s="13">
        <v>41218</v>
      </c>
      <c r="K1895">
        <v>44.219799999999999</v>
      </c>
      <c r="L1895">
        <v>30.540500000000002</v>
      </c>
      <c r="M1895">
        <v>23.598700000000001</v>
      </c>
      <c r="N1895">
        <v>18.076699999999999</v>
      </c>
      <c r="O1895">
        <v>16.9117</v>
      </c>
      <c r="P1895">
        <v>19.860399999999998</v>
      </c>
      <c r="Q1895">
        <v>19.965299999999999</v>
      </c>
    </row>
    <row r="1896" spans="1:17" x14ac:dyDescent="0.25">
      <c r="A1896" s="1">
        <v>41108</v>
      </c>
      <c r="B1896">
        <v>32.435400000000001</v>
      </c>
      <c r="C1896">
        <v>22.5915</v>
      </c>
      <c r="D1896">
        <v>18.343900000000001</v>
      </c>
      <c r="E1896">
        <v>14.581099999999999</v>
      </c>
      <c r="F1896">
        <v>12.6785</v>
      </c>
      <c r="G1896">
        <v>14.3081</v>
      </c>
      <c r="H1896">
        <v>15.444100000000001</v>
      </c>
      <c r="J1896" s="13">
        <v>41219</v>
      </c>
      <c r="K1896">
        <v>43.509500000000003</v>
      </c>
      <c r="L1896">
        <v>29.911999999999999</v>
      </c>
      <c r="M1896">
        <v>22.563300000000002</v>
      </c>
      <c r="N1896">
        <v>17.1099</v>
      </c>
      <c r="O1896">
        <v>16.672699999999999</v>
      </c>
      <c r="P1896">
        <v>20.9863</v>
      </c>
      <c r="Q1896">
        <v>21.187200000000001</v>
      </c>
    </row>
    <row r="1897" spans="1:17" x14ac:dyDescent="0.25">
      <c r="A1897" s="1">
        <v>41109</v>
      </c>
      <c r="B1897">
        <v>32.696399999999997</v>
      </c>
      <c r="C1897">
        <v>22.7227</v>
      </c>
      <c r="D1897">
        <v>18.3552</v>
      </c>
      <c r="E1897">
        <v>14.3093</v>
      </c>
      <c r="F1897">
        <v>12.3727</v>
      </c>
      <c r="G1897">
        <v>14.4739</v>
      </c>
      <c r="H1897">
        <v>15.9337</v>
      </c>
      <c r="J1897" s="13">
        <v>41220</v>
      </c>
      <c r="K1897">
        <v>44.264299999999999</v>
      </c>
      <c r="L1897">
        <v>32.714100000000002</v>
      </c>
      <c r="M1897">
        <v>24.876200000000001</v>
      </c>
      <c r="N1897">
        <v>18.610700000000001</v>
      </c>
      <c r="O1897">
        <v>17.466799999999999</v>
      </c>
      <c r="P1897">
        <v>20.297599999999999</v>
      </c>
      <c r="Q1897">
        <v>20.297599999999999</v>
      </c>
    </row>
    <row r="1898" spans="1:17" x14ac:dyDescent="0.25">
      <c r="A1898" s="1">
        <v>41110</v>
      </c>
      <c r="B1898">
        <v>33.572699999999998</v>
      </c>
      <c r="C1898">
        <v>23.448</v>
      </c>
      <c r="D1898">
        <v>18.891200000000001</v>
      </c>
      <c r="E1898">
        <v>14.449199999999999</v>
      </c>
      <c r="F1898">
        <v>12.2714</v>
      </c>
      <c r="G1898">
        <v>14.7407</v>
      </c>
      <c r="H1898">
        <v>15.093299999999999</v>
      </c>
      <c r="J1898" s="13">
        <v>41221</v>
      </c>
      <c r="K1898">
        <v>40.818199999999997</v>
      </c>
      <c r="L1898">
        <v>32.468400000000003</v>
      </c>
      <c r="M1898">
        <v>23.700600000000001</v>
      </c>
      <c r="N1898">
        <v>17.122399999999999</v>
      </c>
      <c r="O1898">
        <v>17.2836</v>
      </c>
      <c r="P1898">
        <v>22.270800000000001</v>
      </c>
      <c r="Q1898">
        <v>22.270800000000001</v>
      </c>
    </row>
    <row r="1899" spans="1:17" x14ac:dyDescent="0.25">
      <c r="A1899" s="1">
        <v>41113</v>
      </c>
      <c r="B1899">
        <v>30.758299999999998</v>
      </c>
      <c r="C1899">
        <v>23.8019</v>
      </c>
      <c r="D1899">
        <v>20.346699999999998</v>
      </c>
      <c r="E1899">
        <v>17.051400000000001</v>
      </c>
      <c r="F1899">
        <v>14.4946</v>
      </c>
      <c r="G1899">
        <v>13.4925</v>
      </c>
      <c r="H1899">
        <v>16.5703</v>
      </c>
      <c r="J1899" s="13">
        <v>41222</v>
      </c>
      <c r="K1899">
        <v>50.540599999999998</v>
      </c>
      <c r="L1899">
        <v>34.514099999999999</v>
      </c>
      <c r="M1899">
        <v>23.721599999999999</v>
      </c>
      <c r="N1899">
        <v>16.703900000000001</v>
      </c>
      <c r="O1899">
        <v>17.461300000000001</v>
      </c>
      <c r="P1899">
        <v>19.9496</v>
      </c>
      <c r="Q1899">
        <v>19.9496</v>
      </c>
    </row>
    <row r="1900" spans="1:17" x14ac:dyDescent="0.25">
      <c r="A1900" s="1">
        <v>41114</v>
      </c>
      <c r="B1900">
        <v>32.008200000000002</v>
      </c>
      <c r="C1900">
        <v>25.133600000000001</v>
      </c>
      <c r="D1900">
        <v>21.6996</v>
      </c>
      <c r="E1900">
        <v>18.3672</v>
      </c>
      <c r="F1900">
        <v>15.637</v>
      </c>
      <c r="G1900">
        <v>14.2852</v>
      </c>
      <c r="H1900">
        <v>16.7392</v>
      </c>
      <c r="J1900" s="13">
        <v>41225</v>
      </c>
      <c r="K1900">
        <v>51.354500000000002</v>
      </c>
      <c r="L1900">
        <v>42.190899999999999</v>
      </c>
      <c r="M1900">
        <v>27.329499999999999</v>
      </c>
      <c r="N1900">
        <v>17.5886</v>
      </c>
      <c r="O1900">
        <v>20.651599999999998</v>
      </c>
      <c r="P1900">
        <v>22.512499999999999</v>
      </c>
      <c r="Q1900">
        <v>22.512499999999999</v>
      </c>
    </row>
    <row r="1901" spans="1:17" x14ac:dyDescent="0.25">
      <c r="A1901" s="1">
        <v>41115</v>
      </c>
      <c r="B1901">
        <v>31.368400000000001</v>
      </c>
      <c r="C1901">
        <v>24.2041</v>
      </c>
      <c r="D1901">
        <v>20.629000000000001</v>
      </c>
      <c r="E1901">
        <v>17.187799999999999</v>
      </c>
      <c r="F1901">
        <v>14.4672</v>
      </c>
      <c r="G1901">
        <v>13.3748</v>
      </c>
      <c r="H1901">
        <v>16.191299999999998</v>
      </c>
      <c r="J1901" s="13">
        <v>41226</v>
      </c>
      <c r="K1901">
        <v>46.903100000000002</v>
      </c>
      <c r="L1901">
        <v>45.868000000000002</v>
      </c>
      <c r="M1901">
        <v>28.5426</v>
      </c>
      <c r="N1901">
        <v>17.5183</v>
      </c>
      <c r="O1901">
        <v>21.148499999999999</v>
      </c>
      <c r="P1901">
        <v>22.138300000000001</v>
      </c>
      <c r="Q1901">
        <v>22.138300000000001</v>
      </c>
    </row>
    <row r="1902" spans="1:17" x14ac:dyDescent="0.25">
      <c r="A1902" s="1">
        <v>41116</v>
      </c>
      <c r="B1902">
        <v>30.272400000000001</v>
      </c>
      <c r="C1902">
        <v>23.0761</v>
      </c>
      <c r="D1902">
        <v>19.595400000000001</v>
      </c>
      <c r="E1902">
        <v>16.238700000000001</v>
      </c>
      <c r="F1902">
        <v>13.633900000000001</v>
      </c>
      <c r="G1902">
        <v>12.8294</v>
      </c>
      <c r="H1902">
        <v>14.255599999999999</v>
      </c>
      <c r="J1902" s="13">
        <v>41227</v>
      </c>
      <c r="K1902">
        <v>46.845599999999997</v>
      </c>
      <c r="L1902">
        <v>46.845599999999997</v>
      </c>
      <c r="M1902">
        <v>33.101500000000001</v>
      </c>
      <c r="N1902">
        <v>19.298400000000001</v>
      </c>
      <c r="O1902">
        <v>24.712900000000001</v>
      </c>
      <c r="P1902">
        <v>24.878299999999999</v>
      </c>
      <c r="Q1902">
        <v>24.878299999999999</v>
      </c>
    </row>
    <row r="1903" spans="1:17" x14ac:dyDescent="0.25">
      <c r="A1903" s="1">
        <v>41117</v>
      </c>
      <c r="B1903">
        <v>29.6248</v>
      </c>
      <c r="C1903">
        <v>22.0884</v>
      </c>
      <c r="D1903">
        <v>18.529800000000002</v>
      </c>
      <c r="E1903">
        <v>15.159599999999999</v>
      </c>
      <c r="F1903">
        <v>12.734</v>
      </c>
      <c r="G1903">
        <v>12.382899999999999</v>
      </c>
      <c r="H1903">
        <v>14.552899999999999</v>
      </c>
      <c r="J1903" s="13">
        <v>41228</v>
      </c>
      <c r="K1903">
        <v>54.353099999999998</v>
      </c>
      <c r="L1903">
        <v>54.353099999999998</v>
      </c>
      <c r="M1903">
        <v>44.738399999999999</v>
      </c>
      <c r="N1903">
        <v>20.566600000000001</v>
      </c>
      <c r="O1903">
        <v>30.2027</v>
      </c>
      <c r="P1903">
        <v>30.2027</v>
      </c>
      <c r="Q1903">
        <v>30.2027</v>
      </c>
    </row>
    <row r="1904" spans="1:17" x14ac:dyDescent="0.25">
      <c r="A1904" s="1">
        <v>41120</v>
      </c>
      <c r="B1904">
        <v>30.1173</v>
      </c>
      <c r="C1904">
        <v>22.644200000000001</v>
      </c>
      <c r="D1904">
        <v>19.107299999999999</v>
      </c>
      <c r="E1904">
        <v>15.810700000000001</v>
      </c>
      <c r="F1904">
        <v>13.464700000000001</v>
      </c>
      <c r="G1904">
        <v>13.042199999999999</v>
      </c>
      <c r="H1904">
        <v>15.354100000000001</v>
      </c>
      <c r="J1904" s="13">
        <v>41232</v>
      </c>
      <c r="K1904">
        <v>30.826499999999999</v>
      </c>
      <c r="L1904">
        <v>21.031400000000001</v>
      </c>
      <c r="M1904">
        <v>17.242599999999999</v>
      </c>
      <c r="N1904">
        <v>13.909700000000001</v>
      </c>
      <c r="O1904">
        <v>12.3286</v>
      </c>
      <c r="P1904">
        <v>14.300800000000001</v>
      </c>
      <c r="Q1904">
        <v>18.525300000000001</v>
      </c>
    </row>
    <row r="1905" spans="1:17" x14ac:dyDescent="0.25">
      <c r="A1905" s="1">
        <v>41121</v>
      </c>
      <c r="B1905">
        <v>30.800799999999999</v>
      </c>
      <c r="C1905">
        <v>23.226700000000001</v>
      </c>
      <c r="D1905">
        <v>19.6555</v>
      </c>
      <c r="E1905">
        <v>16.327100000000002</v>
      </c>
      <c r="F1905">
        <v>13.945499999999999</v>
      </c>
      <c r="G1905">
        <v>13.4336</v>
      </c>
      <c r="H1905">
        <v>16.087800000000001</v>
      </c>
      <c r="J1905" s="13">
        <v>41233</v>
      </c>
      <c r="K1905">
        <v>30.7211</v>
      </c>
      <c r="L1905">
        <v>21.387899999999998</v>
      </c>
      <c r="M1905">
        <v>17.260300000000001</v>
      </c>
      <c r="N1905">
        <v>13.7554</v>
      </c>
      <c r="O1905">
        <v>12.011900000000001</v>
      </c>
      <c r="P1905">
        <v>14.112500000000001</v>
      </c>
      <c r="Q1905">
        <v>15.6768</v>
      </c>
    </row>
    <row r="1906" spans="1:17" x14ac:dyDescent="0.25">
      <c r="A1906" s="1">
        <v>41122</v>
      </c>
      <c r="B1906">
        <v>30.549800000000001</v>
      </c>
      <c r="C1906">
        <v>23.065999999999999</v>
      </c>
      <c r="D1906">
        <v>19.578299999999999</v>
      </c>
      <c r="E1906">
        <v>16.3461</v>
      </c>
      <c r="F1906">
        <v>14.0078</v>
      </c>
      <c r="G1906">
        <v>13.4536</v>
      </c>
      <c r="H1906">
        <v>15.482100000000001</v>
      </c>
      <c r="J1906" s="13">
        <v>41234</v>
      </c>
      <c r="K1906">
        <v>31.289899999999999</v>
      </c>
      <c r="L1906">
        <v>21.213100000000001</v>
      </c>
      <c r="M1906">
        <v>17.0976</v>
      </c>
      <c r="N1906">
        <v>13.452400000000001</v>
      </c>
      <c r="O1906">
        <v>11.7416</v>
      </c>
      <c r="P1906">
        <v>13.7925</v>
      </c>
      <c r="Q1906">
        <v>14.264799999999999</v>
      </c>
    </row>
    <row r="1907" spans="1:17" x14ac:dyDescent="0.25">
      <c r="A1907" s="1">
        <v>41123</v>
      </c>
      <c r="B1907">
        <v>30.765999999999998</v>
      </c>
      <c r="C1907">
        <v>23.0791</v>
      </c>
      <c r="D1907">
        <v>19.540199999999999</v>
      </c>
      <c r="E1907">
        <v>16.2364</v>
      </c>
      <c r="F1907">
        <v>13.7971</v>
      </c>
      <c r="G1907">
        <v>13.2446</v>
      </c>
      <c r="H1907">
        <v>16.6568</v>
      </c>
      <c r="J1907" s="13">
        <v>41236</v>
      </c>
      <c r="K1907">
        <v>32.749400000000001</v>
      </c>
      <c r="L1907">
        <v>21.273700000000002</v>
      </c>
      <c r="M1907">
        <v>16.925599999999999</v>
      </c>
      <c r="N1907">
        <v>13.299899999999999</v>
      </c>
      <c r="O1907">
        <v>11.7799</v>
      </c>
      <c r="P1907">
        <v>13.2234</v>
      </c>
      <c r="Q1907">
        <v>13.2234</v>
      </c>
    </row>
    <row r="1908" spans="1:17" x14ac:dyDescent="0.25">
      <c r="A1908" s="1">
        <v>41124</v>
      </c>
      <c r="B1908">
        <v>28.975000000000001</v>
      </c>
      <c r="C1908">
        <v>21.176500000000001</v>
      </c>
      <c r="D1908">
        <v>17.763400000000001</v>
      </c>
      <c r="E1908">
        <v>14.6462</v>
      </c>
      <c r="F1908">
        <v>12.6114</v>
      </c>
      <c r="G1908">
        <v>12.7494</v>
      </c>
      <c r="H1908">
        <v>14.838699999999999</v>
      </c>
      <c r="J1908" s="13">
        <v>41239</v>
      </c>
      <c r="K1908">
        <v>33.667499999999997</v>
      </c>
      <c r="L1908">
        <v>22.039400000000001</v>
      </c>
      <c r="M1908">
        <v>17.677399999999999</v>
      </c>
      <c r="N1908">
        <v>13.936999999999999</v>
      </c>
      <c r="O1908">
        <v>12.6214</v>
      </c>
      <c r="P1908">
        <v>15.544499999999999</v>
      </c>
      <c r="Q1908">
        <v>17.1388</v>
      </c>
    </row>
    <row r="1909" spans="1:17" x14ac:dyDescent="0.25">
      <c r="A1909" s="1">
        <v>41127</v>
      </c>
      <c r="B1909">
        <v>29.014199999999999</v>
      </c>
      <c r="C1909">
        <v>20.860099999999999</v>
      </c>
      <c r="D1909">
        <v>17.389099999999999</v>
      </c>
      <c r="E1909">
        <v>14.298999999999999</v>
      </c>
      <c r="F1909">
        <v>12.402900000000001</v>
      </c>
      <c r="G1909">
        <v>12.8482</v>
      </c>
      <c r="H1909">
        <v>15.421799999999999</v>
      </c>
      <c r="J1909" s="13">
        <v>41240</v>
      </c>
      <c r="K1909">
        <v>34.411000000000001</v>
      </c>
      <c r="L1909">
        <v>22.432400000000001</v>
      </c>
      <c r="M1909">
        <v>17.497800000000002</v>
      </c>
      <c r="N1909">
        <v>13.7158</v>
      </c>
      <c r="O1909">
        <v>12.710100000000001</v>
      </c>
      <c r="P1909">
        <v>15.8904</v>
      </c>
      <c r="Q1909">
        <v>17.6602</v>
      </c>
    </row>
    <row r="1910" spans="1:17" x14ac:dyDescent="0.25">
      <c r="A1910" s="1">
        <v>41128</v>
      </c>
      <c r="B1910">
        <v>29.097799999999999</v>
      </c>
      <c r="C1910">
        <v>20.916599999999999</v>
      </c>
      <c r="D1910">
        <v>17.376000000000001</v>
      </c>
      <c r="E1910">
        <v>14.260400000000001</v>
      </c>
      <c r="F1910">
        <v>12.484500000000001</v>
      </c>
      <c r="G1910">
        <v>13.073499999999999</v>
      </c>
      <c r="H1910">
        <v>15.2257</v>
      </c>
      <c r="J1910" s="13">
        <v>41241</v>
      </c>
      <c r="K1910">
        <v>35.0837</v>
      </c>
      <c r="L1910">
        <v>22.833500000000001</v>
      </c>
      <c r="M1910">
        <v>17.958600000000001</v>
      </c>
      <c r="N1910">
        <v>14.0633</v>
      </c>
      <c r="O1910">
        <v>12.803599999999999</v>
      </c>
      <c r="P1910">
        <v>15.860300000000001</v>
      </c>
      <c r="Q1910">
        <v>16.6587</v>
      </c>
    </row>
    <row r="1911" spans="1:17" x14ac:dyDescent="0.25">
      <c r="A1911" s="1">
        <v>41129</v>
      </c>
      <c r="B1911">
        <v>28.608000000000001</v>
      </c>
      <c r="C1911">
        <v>20.6568</v>
      </c>
      <c r="D1911">
        <v>17.1922</v>
      </c>
      <c r="E1911">
        <v>14.0997</v>
      </c>
      <c r="F1911">
        <v>12.3093</v>
      </c>
      <c r="G1911">
        <v>12.9575</v>
      </c>
      <c r="H1911">
        <v>15.0022</v>
      </c>
      <c r="J1911" s="13">
        <v>41242</v>
      </c>
      <c r="K1911">
        <v>34.164999999999999</v>
      </c>
      <c r="L1911">
        <v>22.035900000000002</v>
      </c>
      <c r="M1911">
        <v>17.015899999999998</v>
      </c>
      <c r="N1911">
        <v>12.990399999999999</v>
      </c>
      <c r="O1911">
        <v>12.200100000000001</v>
      </c>
      <c r="P1911">
        <v>15.9709</v>
      </c>
      <c r="Q1911">
        <v>16.569500000000001</v>
      </c>
    </row>
    <row r="1912" spans="1:17" x14ac:dyDescent="0.25">
      <c r="A1912" s="1">
        <v>41130</v>
      </c>
      <c r="B1912">
        <v>29.082100000000001</v>
      </c>
      <c r="C1912">
        <v>20.377400000000002</v>
      </c>
      <c r="D1912">
        <v>16.6861</v>
      </c>
      <c r="E1912">
        <v>13.478899999999999</v>
      </c>
      <c r="F1912">
        <v>11.8246</v>
      </c>
      <c r="G1912">
        <v>12.802300000000001</v>
      </c>
      <c r="H1912">
        <v>14.853999999999999</v>
      </c>
      <c r="J1912" s="13">
        <v>41243</v>
      </c>
      <c r="K1912">
        <v>34.734200000000001</v>
      </c>
      <c r="L1912">
        <v>23.401700000000002</v>
      </c>
      <c r="M1912">
        <v>18.384399999999999</v>
      </c>
      <c r="N1912">
        <v>14.0916</v>
      </c>
      <c r="O1912">
        <v>12.548400000000001</v>
      </c>
      <c r="P1912">
        <v>14.3657</v>
      </c>
      <c r="Q1912">
        <v>14.3657</v>
      </c>
    </row>
    <row r="1913" spans="1:17" x14ac:dyDescent="0.25">
      <c r="A1913" s="1">
        <v>41131</v>
      </c>
      <c r="B1913">
        <v>29.0352</v>
      </c>
      <c r="C1913">
        <v>20.315899999999999</v>
      </c>
      <c r="D1913">
        <v>16.588100000000001</v>
      </c>
      <c r="E1913">
        <v>13.312900000000001</v>
      </c>
      <c r="F1913">
        <v>11.5374</v>
      </c>
      <c r="G1913">
        <v>12.730700000000001</v>
      </c>
      <c r="H1913">
        <v>15.3385</v>
      </c>
      <c r="J1913" s="13">
        <v>41246</v>
      </c>
      <c r="K1913">
        <v>37.399900000000002</v>
      </c>
      <c r="L1913">
        <v>24.784199999999998</v>
      </c>
      <c r="M1913">
        <v>19.154</v>
      </c>
      <c r="N1913">
        <v>14.496700000000001</v>
      </c>
      <c r="O1913">
        <v>13.252800000000001</v>
      </c>
      <c r="P1913">
        <v>16.950399999999998</v>
      </c>
      <c r="Q1913">
        <v>16.950399999999998</v>
      </c>
    </row>
    <row r="1914" spans="1:17" x14ac:dyDescent="0.25">
      <c r="A1914" s="1">
        <v>41134</v>
      </c>
      <c r="B1914">
        <v>29.501200000000001</v>
      </c>
      <c r="C1914">
        <v>20.276700000000002</v>
      </c>
      <c r="D1914">
        <v>16.5444</v>
      </c>
      <c r="E1914">
        <v>13.2765</v>
      </c>
      <c r="F1914">
        <v>11.513299999999999</v>
      </c>
      <c r="G1914">
        <v>12.835100000000001</v>
      </c>
      <c r="H1914">
        <v>14.4061</v>
      </c>
      <c r="J1914" s="13">
        <v>41247</v>
      </c>
      <c r="K1914">
        <v>38.571100000000001</v>
      </c>
      <c r="L1914">
        <v>25.491800000000001</v>
      </c>
      <c r="M1914">
        <v>19.895199999999999</v>
      </c>
      <c r="N1914">
        <v>14.891400000000001</v>
      </c>
      <c r="O1914">
        <v>13.4282</v>
      </c>
      <c r="P1914">
        <v>17.819299999999998</v>
      </c>
      <c r="Q1914">
        <v>17.853899999999999</v>
      </c>
    </row>
    <row r="1915" spans="1:17" x14ac:dyDescent="0.25">
      <c r="A1915" s="1">
        <v>41135</v>
      </c>
      <c r="B1915">
        <v>29.415099999999999</v>
      </c>
      <c r="C1915">
        <v>20.805499999999999</v>
      </c>
      <c r="D1915">
        <v>17.017199999999999</v>
      </c>
      <c r="E1915">
        <v>13.596</v>
      </c>
      <c r="F1915">
        <v>11.9048</v>
      </c>
      <c r="G1915">
        <v>13.3057</v>
      </c>
      <c r="H1915">
        <v>15.077500000000001</v>
      </c>
      <c r="J1915" s="13">
        <v>41248</v>
      </c>
      <c r="K1915">
        <v>39.462800000000001</v>
      </c>
      <c r="L1915">
        <v>24.384899999999998</v>
      </c>
      <c r="M1915">
        <v>18.652699999999999</v>
      </c>
      <c r="N1915">
        <v>14.1523</v>
      </c>
      <c r="O1915">
        <v>13.6524</v>
      </c>
      <c r="P1915">
        <v>18.473099999999999</v>
      </c>
      <c r="Q1915">
        <v>18.821400000000001</v>
      </c>
    </row>
    <row r="1916" spans="1:17" x14ac:dyDescent="0.25">
      <c r="A1916" s="1">
        <v>41136</v>
      </c>
      <c r="B1916">
        <v>29.824200000000001</v>
      </c>
      <c r="C1916">
        <v>20.737300000000001</v>
      </c>
      <c r="D1916">
        <v>16.7944</v>
      </c>
      <c r="E1916">
        <v>13.321999999999999</v>
      </c>
      <c r="F1916">
        <v>11.681900000000001</v>
      </c>
      <c r="G1916">
        <v>13.3605</v>
      </c>
      <c r="H1916">
        <v>15.8908</v>
      </c>
      <c r="J1916" s="13">
        <v>41249</v>
      </c>
      <c r="K1916">
        <v>41.016800000000003</v>
      </c>
      <c r="L1916">
        <v>24.9497</v>
      </c>
      <c r="M1916">
        <v>18.593599999999999</v>
      </c>
      <c r="N1916">
        <v>14.180099999999999</v>
      </c>
      <c r="O1916">
        <v>14.116099999999999</v>
      </c>
      <c r="P1916">
        <v>19.1006</v>
      </c>
      <c r="Q1916">
        <v>19.5397</v>
      </c>
    </row>
    <row r="1917" spans="1:17" x14ac:dyDescent="0.25">
      <c r="A1917" s="1">
        <v>41137</v>
      </c>
      <c r="B1917">
        <v>30.656700000000001</v>
      </c>
      <c r="C1917">
        <v>20.778500000000001</v>
      </c>
      <c r="D1917">
        <v>16.603999999999999</v>
      </c>
      <c r="E1917">
        <v>12.953099999999999</v>
      </c>
      <c r="F1917">
        <v>11.4657</v>
      </c>
      <c r="G1917">
        <v>13.603199999999999</v>
      </c>
      <c r="H1917">
        <v>15.980700000000001</v>
      </c>
      <c r="J1917" s="13">
        <v>41250</v>
      </c>
      <c r="K1917">
        <v>42.223799999999997</v>
      </c>
      <c r="L1917">
        <v>25.8337</v>
      </c>
      <c r="M1917">
        <v>18.5608</v>
      </c>
      <c r="N1917">
        <v>13.4453</v>
      </c>
      <c r="O1917">
        <v>14.038600000000001</v>
      </c>
      <c r="P1917">
        <v>19.619399999999999</v>
      </c>
      <c r="Q1917">
        <v>19.619399999999999</v>
      </c>
    </row>
    <row r="1918" spans="1:17" x14ac:dyDescent="0.25">
      <c r="A1918" s="1">
        <v>41138</v>
      </c>
      <c r="B1918">
        <v>30.692799999999998</v>
      </c>
      <c r="C1918">
        <v>20.303999999999998</v>
      </c>
      <c r="D1918">
        <v>16.0029</v>
      </c>
      <c r="E1918">
        <v>12.0581</v>
      </c>
      <c r="F1918">
        <v>10.453200000000001</v>
      </c>
      <c r="G1918">
        <v>12.8491</v>
      </c>
      <c r="H1918">
        <v>12.8491</v>
      </c>
      <c r="J1918" s="13">
        <v>41253</v>
      </c>
      <c r="K1918">
        <v>43.920999999999999</v>
      </c>
      <c r="L1918">
        <v>27.540299999999998</v>
      </c>
      <c r="M1918">
        <v>19.090599999999998</v>
      </c>
      <c r="N1918">
        <v>13.4313</v>
      </c>
      <c r="O1918">
        <v>14.695</v>
      </c>
      <c r="P1918">
        <v>17.920500000000001</v>
      </c>
      <c r="Q1918">
        <v>17.920500000000001</v>
      </c>
    </row>
    <row r="1919" spans="1:17" x14ac:dyDescent="0.25">
      <c r="A1919" s="1">
        <v>41141</v>
      </c>
      <c r="B1919">
        <v>27.8445</v>
      </c>
      <c r="C1919">
        <v>20.780200000000001</v>
      </c>
      <c r="D1919">
        <v>17.482500000000002</v>
      </c>
      <c r="E1919">
        <v>14.317399999999999</v>
      </c>
      <c r="F1919">
        <v>11.974600000000001</v>
      </c>
      <c r="G1919">
        <v>11.641400000000001</v>
      </c>
      <c r="H1919">
        <v>13.5855</v>
      </c>
      <c r="J1919" s="13">
        <v>41254</v>
      </c>
      <c r="K1919">
        <v>42.544400000000003</v>
      </c>
      <c r="L1919">
        <v>28.133299999999998</v>
      </c>
      <c r="M1919">
        <v>19.112400000000001</v>
      </c>
      <c r="N1919">
        <v>13.0631</v>
      </c>
      <c r="O1919">
        <v>14.7233</v>
      </c>
      <c r="P1919">
        <v>16.699400000000001</v>
      </c>
      <c r="Q1919">
        <v>16.699400000000001</v>
      </c>
    </row>
    <row r="1920" spans="1:17" x14ac:dyDescent="0.25">
      <c r="A1920" s="1">
        <v>41142</v>
      </c>
      <c r="B1920">
        <v>28.427</v>
      </c>
      <c r="C1920">
        <v>21.264900000000001</v>
      </c>
      <c r="D1920">
        <v>17.845700000000001</v>
      </c>
      <c r="E1920">
        <v>14.597</v>
      </c>
      <c r="F1920">
        <v>12.2334</v>
      </c>
      <c r="G1920">
        <v>11.883800000000001</v>
      </c>
      <c r="H1920">
        <v>13.9055</v>
      </c>
      <c r="J1920" s="13">
        <v>41255</v>
      </c>
      <c r="K1920">
        <v>37.865699999999997</v>
      </c>
      <c r="L1920">
        <v>29.329499999999999</v>
      </c>
      <c r="M1920">
        <v>19.602599999999999</v>
      </c>
      <c r="N1920">
        <v>12.4818</v>
      </c>
      <c r="O1920">
        <v>15.628399999999999</v>
      </c>
      <c r="P1920">
        <v>19.988299999999999</v>
      </c>
      <c r="Q1920">
        <v>19.988299999999999</v>
      </c>
    </row>
    <row r="1921" spans="1:17" x14ac:dyDescent="0.25">
      <c r="A1921" s="1">
        <v>41143</v>
      </c>
      <c r="B1921">
        <v>28.7239</v>
      </c>
      <c r="C1921">
        <v>21.525200000000002</v>
      </c>
      <c r="D1921">
        <v>18.045300000000001</v>
      </c>
      <c r="E1921">
        <v>14.7049</v>
      </c>
      <c r="F1921">
        <v>12.266999999999999</v>
      </c>
      <c r="G1921">
        <v>11.9323</v>
      </c>
      <c r="H1921">
        <v>14.0253</v>
      </c>
      <c r="J1921" s="13">
        <v>41256</v>
      </c>
      <c r="K1921">
        <v>45.729399999999998</v>
      </c>
      <c r="L1921">
        <v>31.7288</v>
      </c>
      <c r="M1921">
        <v>20.4635</v>
      </c>
      <c r="N1921">
        <v>13.226599999999999</v>
      </c>
      <c r="O1921">
        <v>16.195699999999999</v>
      </c>
      <c r="P1921">
        <v>20.774999999999999</v>
      </c>
      <c r="Q1921">
        <v>20.774999999999999</v>
      </c>
    </row>
    <row r="1922" spans="1:17" x14ac:dyDescent="0.25">
      <c r="A1922" s="1">
        <v>41144</v>
      </c>
      <c r="B1922">
        <v>29.392199999999999</v>
      </c>
      <c r="C1922">
        <v>22.192599999999999</v>
      </c>
      <c r="D1922">
        <v>18.706800000000001</v>
      </c>
      <c r="E1922">
        <v>15.3841</v>
      </c>
      <c r="F1922">
        <v>12.848699999999999</v>
      </c>
      <c r="G1922">
        <v>12.211399999999999</v>
      </c>
      <c r="H1922">
        <v>13.3682</v>
      </c>
      <c r="J1922" s="13">
        <v>41257</v>
      </c>
      <c r="K1922">
        <v>50.648200000000003</v>
      </c>
      <c r="L1922">
        <v>35.011000000000003</v>
      </c>
      <c r="M1922">
        <v>21.796299999999999</v>
      </c>
      <c r="N1922">
        <v>13.1587</v>
      </c>
      <c r="O1922">
        <v>17.0943</v>
      </c>
      <c r="P1922">
        <v>20.7728</v>
      </c>
      <c r="Q1922">
        <v>20.7728</v>
      </c>
    </row>
    <row r="1923" spans="1:17" x14ac:dyDescent="0.25">
      <c r="A1923" s="1">
        <v>41145</v>
      </c>
      <c r="B1923">
        <v>29.030799999999999</v>
      </c>
      <c r="C1923">
        <v>21.793199999999999</v>
      </c>
      <c r="D1923">
        <v>18.2807</v>
      </c>
      <c r="E1923">
        <v>14.9099</v>
      </c>
      <c r="F1923">
        <v>12.398</v>
      </c>
      <c r="G1923">
        <v>11.9482</v>
      </c>
      <c r="H1923">
        <v>13.0456</v>
      </c>
      <c r="J1923" s="13">
        <v>41260</v>
      </c>
      <c r="K1923">
        <v>54.656999999999996</v>
      </c>
      <c r="L1923">
        <v>42.793599999999998</v>
      </c>
      <c r="M1923">
        <v>25.886500000000002</v>
      </c>
      <c r="N1923">
        <v>14.3765</v>
      </c>
      <c r="O1923">
        <v>19.987400000000001</v>
      </c>
      <c r="P1923">
        <v>20.557200000000002</v>
      </c>
      <c r="Q1923">
        <v>20.557200000000002</v>
      </c>
    </row>
    <row r="1924" spans="1:17" x14ac:dyDescent="0.25">
      <c r="A1924" s="1">
        <v>41148</v>
      </c>
      <c r="B1924">
        <v>29.0657</v>
      </c>
      <c r="C1924">
        <v>21.7362</v>
      </c>
      <c r="D1924">
        <v>18.1615</v>
      </c>
      <c r="E1924">
        <v>14.673400000000001</v>
      </c>
      <c r="F1924">
        <v>12.0814</v>
      </c>
      <c r="G1924">
        <v>11.829499999999999</v>
      </c>
      <c r="H1924">
        <v>13.4549</v>
      </c>
      <c r="J1924" s="13">
        <v>41261</v>
      </c>
      <c r="K1924">
        <v>46.456000000000003</v>
      </c>
      <c r="L1924">
        <v>45.037500000000001</v>
      </c>
      <c r="M1924">
        <v>27.3764</v>
      </c>
      <c r="N1924">
        <v>14.919600000000001</v>
      </c>
      <c r="O1924">
        <v>20.665800000000001</v>
      </c>
      <c r="P1924">
        <v>21.085100000000001</v>
      </c>
      <c r="Q1924">
        <v>21.085100000000001</v>
      </c>
    </row>
    <row r="1925" spans="1:17" x14ac:dyDescent="0.25">
      <c r="A1925" s="1">
        <v>41149</v>
      </c>
      <c r="B1925">
        <v>29.8828</v>
      </c>
      <c r="C1925">
        <v>22.44</v>
      </c>
      <c r="D1925">
        <v>18.704699999999999</v>
      </c>
      <c r="E1925">
        <v>15.0769</v>
      </c>
      <c r="F1925">
        <v>12.3832</v>
      </c>
      <c r="G1925">
        <v>12.0479</v>
      </c>
      <c r="H1925">
        <v>13.7211</v>
      </c>
      <c r="J1925" s="13">
        <v>41262</v>
      </c>
      <c r="K1925">
        <v>63.660299999999999</v>
      </c>
      <c r="L1925">
        <v>55.261899999999997</v>
      </c>
      <c r="M1925">
        <v>32.798900000000003</v>
      </c>
      <c r="N1925">
        <v>15.2134</v>
      </c>
      <c r="O1925">
        <v>25.901599999999998</v>
      </c>
      <c r="P1925">
        <v>26.718900000000001</v>
      </c>
      <c r="Q1925">
        <v>26.718900000000001</v>
      </c>
    </row>
    <row r="1926" spans="1:17" x14ac:dyDescent="0.25">
      <c r="A1926" s="1">
        <v>41150</v>
      </c>
      <c r="B1926">
        <v>30.058700000000002</v>
      </c>
      <c r="C1926">
        <v>22.5976</v>
      </c>
      <c r="D1926">
        <v>18.9102</v>
      </c>
      <c r="E1926">
        <v>15.3026</v>
      </c>
      <c r="F1926">
        <v>12.597</v>
      </c>
      <c r="G1926">
        <v>12.2174</v>
      </c>
      <c r="H1926">
        <v>13.7568</v>
      </c>
      <c r="J1926" s="13">
        <v>41263</v>
      </c>
      <c r="K1926">
        <v>74.203800000000001</v>
      </c>
      <c r="L1926">
        <v>73.004900000000006</v>
      </c>
      <c r="M1926">
        <v>42.466500000000003</v>
      </c>
      <c r="N1926">
        <v>16.120899999999999</v>
      </c>
      <c r="O1926">
        <v>31.857500000000002</v>
      </c>
      <c r="P1926">
        <v>32.174199999999999</v>
      </c>
      <c r="Q1926">
        <v>32.174199999999999</v>
      </c>
    </row>
    <row r="1927" spans="1:17" x14ac:dyDescent="0.25">
      <c r="A1927" s="1">
        <v>41151</v>
      </c>
      <c r="B1927">
        <v>30.977699999999999</v>
      </c>
      <c r="C1927">
        <v>23.555399999999999</v>
      </c>
      <c r="D1927">
        <v>19.921500000000002</v>
      </c>
      <c r="E1927">
        <v>16.3507</v>
      </c>
      <c r="F1927">
        <v>13.4343</v>
      </c>
      <c r="G1927">
        <v>12.4146</v>
      </c>
      <c r="H1927">
        <v>12.957100000000001</v>
      </c>
      <c r="J1927" s="13">
        <v>41267</v>
      </c>
      <c r="K1927">
        <v>39.496400000000001</v>
      </c>
      <c r="L1927">
        <v>27.314499999999999</v>
      </c>
      <c r="M1927">
        <v>21.453499999999998</v>
      </c>
      <c r="N1927">
        <v>15.9823</v>
      </c>
      <c r="O1927">
        <v>12.755699999999999</v>
      </c>
      <c r="P1927">
        <v>14.8597</v>
      </c>
      <c r="Q1927">
        <v>16.0501</v>
      </c>
    </row>
    <row r="1928" spans="1:17" x14ac:dyDescent="0.25">
      <c r="A1928" s="1">
        <v>41152</v>
      </c>
      <c r="B1928">
        <v>30.422599999999999</v>
      </c>
      <c r="C1928">
        <v>22.848199999999999</v>
      </c>
      <c r="D1928">
        <v>19.191400000000002</v>
      </c>
      <c r="E1928">
        <v>15.6652</v>
      </c>
      <c r="F1928">
        <v>13.0116</v>
      </c>
      <c r="G1928">
        <v>12.496499999999999</v>
      </c>
      <c r="H1928">
        <v>13.305199999999999</v>
      </c>
      <c r="J1928" s="13">
        <v>41269</v>
      </c>
      <c r="K1928">
        <v>40.476900000000001</v>
      </c>
      <c r="L1928">
        <v>27.796800000000001</v>
      </c>
      <c r="M1928">
        <v>21.9421</v>
      </c>
      <c r="N1928">
        <v>16.529299999999999</v>
      </c>
      <c r="O1928">
        <v>13.5799</v>
      </c>
      <c r="P1928">
        <v>15.832700000000001</v>
      </c>
      <c r="Q1928">
        <v>17.297999999999998</v>
      </c>
    </row>
    <row r="1929" spans="1:17" x14ac:dyDescent="0.25">
      <c r="A1929" s="1">
        <v>41156</v>
      </c>
      <c r="B1929">
        <v>30.643599999999999</v>
      </c>
      <c r="C1929">
        <v>22.9847</v>
      </c>
      <c r="D1929">
        <v>19.282900000000001</v>
      </c>
      <c r="E1929">
        <v>15.675800000000001</v>
      </c>
      <c r="F1929">
        <v>12.8996</v>
      </c>
      <c r="G1929">
        <v>12.460100000000001</v>
      </c>
      <c r="H1929">
        <v>13.098100000000001</v>
      </c>
      <c r="J1929" s="13">
        <v>41270</v>
      </c>
      <c r="K1929">
        <v>40.948999999999998</v>
      </c>
      <c r="L1929">
        <v>28.942599999999999</v>
      </c>
      <c r="M1929">
        <v>23.453700000000001</v>
      </c>
      <c r="N1929">
        <v>18.446000000000002</v>
      </c>
      <c r="O1929">
        <v>15.4329</v>
      </c>
      <c r="P1929">
        <v>16.406700000000001</v>
      </c>
      <c r="Q1929">
        <v>17.2334</v>
      </c>
    </row>
    <row r="1930" spans="1:17" x14ac:dyDescent="0.25">
      <c r="A1930" s="1">
        <v>41157</v>
      </c>
      <c r="B1930">
        <v>30.7149</v>
      </c>
      <c r="C1930">
        <v>22.8201</v>
      </c>
      <c r="D1930">
        <v>19.113600000000002</v>
      </c>
      <c r="E1930">
        <v>15.5259</v>
      </c>
      <c r="F1930">
        <v>12.7781</v>
      </c>
      <c r="G1930">
        <v>12.358000000000001</v>
      </c>
      <c r="H1930">
        <v>12.809200000000001</v>
      </c>
      <c r="J1930" s="13">
        <v>41271</v>
      </c>
      <c r="K1930">
        <v>41.0809</v>
      </c>
      <c r="L1930">
        <v>28.977900000000002</v>
      </c>
      <c r="M1930">
        <v>23.792400000000001</v>
      </c>
      <c r="N1930">
        <v>18.888200000000001</v>
      </c>
      <c r="O1930">
        <v>15.865500000000001</v>
      </c>
      <c r="P1930">
        <v>17.0336</v>
      </c>
      <c r="Q1930">
        <v>18.226299999999998</v>
      </c>
    </row>
    <row r="1931" spans="1:17" x14ac:dyDescent="0.25">
      <c r="A1931" s="1">
        <v>41158</v>
      </c>
      <c r="B1931">
        <v>29.4573</v>
      </c>
      <c r="C1931">
        <v>21.152200000000001</v>
      </c>
      <c r="D1931">
        <v>17.440000000000001</v>
      </c>
      <c r="E1931">
        <v>13.8987</v>
      </c>
      <c r="F1931">
        <v>11.483000000000001</v>
      </c>
      <c r="G1931">
        <v>11.9499</v>
      </c>
      <c r="H1931">
        <v>12.3247</v>
      </c>
      <c r="J1931" s="13">
        <v>41274</v>
      </c>
      <c r="K1931">
        <v>40.805900000000001</v>
      </c>
      <c r="L1931">
        <v>28.790700000000001</v>
      </c>
      <c r="M1931">
        <v>23.062999999999999</v>
      </c>
      <c r="N1931">
        <v>17.834199999999999</v>
      </c>
      <c r="O1931">
        <v>14.883800000000001</v>
      </c>
      <c r="P1931">
        <v>17.451799999999999</v>
      </c>
      <c r="Q1931">
        <v>17.945499999999999</v>
      </c>
    </row>
    <row r="1932" spans="1:17" x14ac:dyDescent="0.25">
      <c r="A1932" s="1">
        <v>41159</v>
      </c>
      <c r="B1932">
        <v>28.659400000000002</v>
      </c>
      <c r="C1932">
        <v>20.048100000000002</v>
      </c>
      <c r="D1932">
        <v>16.280200000000001</v>
      </c>
      <c r="E1932">
        <v>12.739699999999999</v>
      </c>
      <c r="F1932">
        <v>10.7788</v>
      </c>
      <c r="G1932">
        <v>12.188599999999999</v>
      </c>
      <c r="H1932">
        <v>12.3781</v>
      </c>
      <c r="J1932" s="13">
        <v>41276</v>
      </c>
      <c r="K1932">
        <v>39.152000000000001</v>
      </c>
      <c r="L1932">
        <v>25.691500000000001</v>
      </c>
      <c r="M1932">
        <v>18.403500000000001</v>
      </c>
      <c r="N1932">
        <v>12.5578</v>
      </c>
      <c r="O1932">
        <v>12.1907</v>
      </c>
      <c r="P1932">
        <v>16.870200000000001</v>
      </c>
      <c r="Q1932">
        <v>17.1233</v>
      </c>
    </row>
    <row r="1933" spans="1:17" x14ac:dyDescent="0.25">
      <c r="A1933" s="1">
        <v>41162</v>
      </c>
      <c r="B1933">
        <v>29.3538</v>
      </c>
      <c r="C1933">
        <v>20.7881</v>
      </c>
      <c r="D1933">
        <v>16.889500000000002</v>
      </c>
      <c r="E1933">
        <v>13.275</v>
      </c>
      <c r="F1933">
        <v>11.395</v>
      </c>
      <c r="G1933">
        <v>12.8109</v>
      </c>
      <c r="H1933">
        <v>13.542999999999999</v>
      </c>
      <c r="J1933" s="13">
        <v>41277</v>
      </c>
      <c r="K1933">
        <v>38.509099999999997</v>
      </c>
      <c r="L1933">
        <v>24.830100000000002</v>
      </c>
      <c r="M1933">
        <v>17.374400000000001</v>
      </c>
      <c r="N1933">
        <v>12.0975</v>
      </c>
      <c r="O1933">
        <v>12.381</v>
      </c>
      <c r="P1933">
        <v>14.1915</v>
      </c>
      <c r="Q1933">
        <v>14.1915</v>
      </c>
    </row>
    <row r="1934" spans="1:17" x14ac:dyDescent="0.25">
      <c r="A1934" s="1">
        <v>41163</v>
      </c>
      <c r="B1934">
        <v>30.549499999999998</v>
      </c>
      <c r="C1934">
        <v>21.7193</v>
      </c>
      <c r="D1934">
        <v>17.571999999999999</v>
      </c>
      <c r="E1934">
        <v>13.7681</v>
      </c>
      <c r="F1934">
        <v>11.776199999999999</v>
      </c>
      <c r="G1934">
        <v>13.1835</v>
      </c>
      <c r="H1934">
        <v>14.347899999999999</v>
      </c>
      <c r="J1934" s="13">
        <v>41278</v>
      </c>
      <c r="K1934">
        <v>34.485300000000002</v>
      </c>
      <c r="L1934">
        <v>24.232900000000001</v>
      </c>
      <c r="M1934">
        <v>16.154499999999999</v>
      </c>
      <c r="N1934">
        <v>11.112399999999999</v>
      </c>
      <c r="O1934">
        <v>12.473100000000001</v>
      </c>
      <c r="P1934">
        <v>16.666699999999999</v>
      </c>
      <c r="Q1934">
        <v>16.666699999999999</v>
      </c>
    </row>
    <row r="1935" spans="1:17" x14ac:dyDescent="0.25">
      <c r="A1935" s="1">
        <v>41164</v>
      </c>
      <c r="B1935">
        <v>30.726099999999999</v>
      </c>
      <c r="C1935">
        <v>21.739599999999999</v>
      </c>
      <c r="D1935">
        <v>17.511600000000001</v>
      </c>
      <c r="E1935">
        <v>13.762700000000001</v>
      </c>
      <c r="F1935">
        <v>11.8507</v>
      </c>
      <c r="G1935">
        <v>13.326700000000001</v>
      </c>
      <c r="H1935">
        <v>14.47</v>
      </c>
      <c r="J1935" s="13">
        <v>41281</v>
      </c>
      <c r="K1935">
        <v>34.997700000000002</v>
      </c>
      <c r="L1935">
        <v>26.851600000000001</v>
      </c>
      <c r="M1935">
        <v>17.514399999999998</v>
      </c>
      <c r="N1935">
        <v>11.1471</v>
      </c>
      <c r="O1935">
        <v>13.475899999999999</v>
      </c>
      <c r="P1935">
        <v>16.7058</v>
      </c>
      <c r="Q1935">
        <v>16.7058</v>
      </c>
    </row>
    <row r="1936" spans="1:17" x14ac:dyDescent="0.25">
      <c r="A1936" s="1">
        <v>41165</v>
      </c>
      <c r="B1936">
        <v>30.375399999999999</v>
      </c>
      <c r="C1936">
        <v>20.584399999999999</v>
      </c>
      <c r="D1936">
        <v>16.2651</v>
      </c>
      <c r="E1936">
        <v>12.636100000000001</v>
      </c>
      <c r="F1936">
        <v>11.4514</v>
      </c>
      <c r="G1936">
        <v>13.5031</v>
      </c>
      <c r="H1936">
        <v>14.266999999999999</v>
      </c>
      <c r="J1936" s="13">
        <v>41282</v>
      </c>
      <c r="K1936">
        <v>36.045000000000002</v>
      </c>
      <c r="L1936">
        <v>27.542300000000001</v>
      </c>
      <c r="M1936">
        <v>17.261900000000001</v>
      </c>
      <c r="N1936">
        <v>10.9712</v>
      </c>
      <c r="O1936">
        <v>13.800599999999999</v>
      </c>
      <c r="P1936">
        <v>15.353899999999999</v>
      </c>
      <c r="Q1936">
        <v>15.353899999999999</v>
      </c>
    </row>
    <row r="1937" spans="1:17" x14ac:dyDescent="0.25">
      <c r="A1937" s="1">
        <v>41166</v>
      </c>
      <c r="B1937">
        <v>29.3887</v>
      </c>
      <c r="C1937">
        <v>20.083300000000001</v>
      </c>
      <c r="D1937">
        <v>15.9657</v>
      </c>
      <c r="E1937">
        <v>12.9175</v>
      </c>
      <c r="F1937">
        <v>12.0594</v>
      </c>
      <c r="G1937">
        <v>13.605600000000001</v>
      </c>
      <c r="H1937">
        <v>13.985799999999999</v>
      </c>
      <c r="J1937" s="13">
        <v>41283</v>
      </c>
      <c r="K1937">
        <v>35.248199999999997</v>
      </c>
      <c r="L1937">
        <v>27.825399999999998</v>
      </c>
      <c r="M1937">
        <v>17.357900000000001</v>
      </c>
      <c r="N1937">
        <v>10.576700000000001</v>
      </c>
      <c r="O1937">
        <v>12.8985</v>
      </c>
      <c r="P1937">
        <v>13.597300000000001</v>
      </c>
      <c r="Q1937">
        <v>13.597300000000001</v>
      </c>
    </row>
    <row r="1938" spans="1:17" x14ac:dyDescent="0.25">
      <c r="A1938" s="1">
        <v>41169</v>
      </c>
      <c r="B1938">
        <v>31.3018</v>
      </c>
      <c r="C1938">
        <v>20.735399999999998</v>
      </c>
      <c r="D1938">
        <v>16.2925</v>
      </c>
      <c r="E1938">
        <v>12.912000000000001</v>
      </c>
      <c r="F1938">
        <v>11.6716</v>
      </c>
      <c r="G1938">
        <v>13.5388</v>
      </c>
      <c r="H1938">
        <v>13.5388</v>
      </c>
      <c r="J1938" s="13">
        <v>41284</v>
      </c>
      <c r="K1938">
        <v>34.750900000000001</v>
      </c>
      <c r="L1938">
        <v>29.640899999999998</v>
      </c>
      <c r="M1938">
        <v>18.411300000000001</v>
      </c>
      <c r="N1938">
        <v>9.9835999999999991</v>
      </c>
      <c r="O1938">
        <v>12.8133</v>
      </c>
      <c r="P1938">
        <v>13.2095</v>
      </c>
      <c r="Q1938">
        <v>13.2095</v>
      </c>
    </row>
    <row r="1939" spans="1:17" x14ac:dyDescent="0.25">
      <c r="A1939" s="1">
        <v>41170</v>
      </c>
      <c r="B1939">
        <v>31.674499999999998</v>
      </c>
      <c r="C1939">
        <v>20.701899999999998</v>
      </c>
      <c r="D1939">
        <v>15.994400000000001</v>
      </c>
      <c r="E1939">
        <v>12.443199999999999</v>
      </c>
      <c r="F1939">
        <v>11.1981</v>
      </c>
      <c r="G1939">
        <v>12.981999999999999</v>
      </c>
      <c r="H1939">
        <v>12.981999999999999</v>
      </c>
      <c r="J1939" s="13">
        <v>41285</v>
      </c>
      <c r="K1939">
        <v>33.808399999999999</v>
      </c>
      <c r="L1939">
        <v>31.127300000000002</v>
      </c>
      <c r="M1939">
        <v>19.361000000000001</v>
      </c>
      <c r="N1939">
        <v>10.342700000000001</v>
      </c>
      <c r="O1939">
        <v>13.2605</v>
      </c>
      <c r="P1939">
        <v>13.313000000000001</v>
      </c>
      <c r="Q1939">
        <v>13.313000000000001</v>
      </c>
    </row>
    <row r="1940" spans="1:17" x14ac:dyDescent="0.25">
      <c r="A1940" s="1">
        <v>41171</v>
      </c>
      <c r="B1940">
        <v>32.120399999999997</v>
      </c>
      <c r="C1940">
        <v>20.552800000000001</v>
      </c>
      <c r="D1940">
        <v>15.4588</v>
      </c>
      <c r="E1940">
        <v>11.7691</v>
      </c>
      <c r="F1940">
        <v>10.7155</v>
      </c>
      <c r="G1940">
        <v>11.9535</v>
      </c>
      <c r="H1940">
        <v>11.9535</v>
      </c>
      <c r="J1940" s="13">
        <v>41288</v>
      </c>
      <c r="K1940">
        <v>42.055599999999998</v>
      </c>
      <c r="L1940">
        <v>40.223500000000001</v>
      </c>
      <c r="M1940">
        <v>24.4133</v>
      </c>
      <c r="N1940">
        <v>11.576599999999999</v>
      </c>
      <c r="O1940">
        <v>15.182499999999999</v>
      </c>
      <c r="P1940">
        <v>15.182499999999999</v>
      </c>
      <c r="Q1940">
        <v>15.182499999999999</v>
      </c>
    </row>
    <row r="1941" spans="1:17" x14ac:dyDescent="0.25">
      <c r="A1941" s="1">
        <v>41172</v>
      </c>
      <c r="B1941">
        <v>32.814599999999999</v>
      </c>
      <c r="C1941">
        <v>21.222799999999999</v>
      </c>
      <c r="D1941">
        <v>15.778499999999999</v>
      </c>
      <c r="E1941">
        <v>11.65</v>
      </c>
      <c r="F1941">
        <v>10.8681</v>
      </c>
      <c r="G1941">
        <v>12.7255</v>
      </c>
      <c r="H1941">
        <v>12.7255</v>
      </c>
      <c r="J1941" s="13">
        <v>41289</v>
      </c>
      <c r="K1941">
        <v>39.054400000000001</v>
      </c>
      <c r="L1941">
        <v>39.054400000000001</v>
      </c>
      <c r="M1941">
        <v>27.168299999999999</v>
      </c>
      <c r="N1941">
        <v>12.1815</v>
      </c>
      <c r="O1941">
        <v>15.007</v>
      </c>
      <c r="P1941">
        <v>15.007</v>
      </c>
      <c r="Q1941">
        <v>15.007</v>
      </c>
    </row>
    <row r="1942" spans="1:17" x14ac:dyDescent="0.25">
      <c r="A1942" s="1">
        <v>41173</v>
      </c>
      <c r="B1942">
        <v>34.3827</v>
      </c>
      <c r="C1942">
        <v>22.180700000000002</v>
      </c>
      <c r="D1942">
        <v>16.204899999999999</v>
      </c>
      <c r="E1942">
        <v>11.2936</v>
      </c>
      <c r="F1942">
        <v>10.2272</v>
      </c>
      <c r="G1942">
        <v>11.2506</v>
      </c>
      <c r="H1942">
        <v>11.2506</v>
      </c>
      <c r="J1942" s="13">
        <v>41290</v>
      </c>
      <c r="K1942">
        <v>34.256399999999999</v>
      </c>
      <c r="L1942">
        <v>34.256399999999999</v>
      </c>
      <c r="M1942">
        <v>31.0518</v>
      </c>
      <c r="N1942">
        <v>12.4137</v>
      </c>
      <c r="O1942">
        <v>16.922999999999998</v>
      </c>
      <c r="P1942">
        <v>16.922999999999998</v>
      </c>
      <c r="Q1942">
        <v>16.922999999999998</v>
      </c>
    </row>
    <row r="1943" spans="1:17" x14ac:dyDescent="0.25">
      <c r="A1943" s="1">
        <v>41176</v>
      </c>
      <c r="B1943">
        <v>28.1813</v>
      </c>
      <c r="C1943">
        <v>19.970099999999999</v>
      </c>
      <c r="D1943">
        <v>16.194900000000001</v>
      </c>
      <c r="E1943">
        <v>12.7858</v>
      </c>
      <c r="F1943">
        <v>10.691000000000001</v>
      </c>
      <c r="G1943">
        <v>11.008599999999999</v>
      </c>
      <c r="H1943">
        <v>11.711399999999999</v>
      </c>
      <c r="J1943" s="13">
        <v>41291</v>
      </c>
      <c r="K1943">
        <v>43.539000000000001</v>
      </c>
      <c r="L1943">
        <v>43.539000000000001</v>
      </c>
      <c r="M1943">
        <v>40.330399999999997</v>
      </c>
      <c r="N1943">
        <v>14.645300000000001</v>
      </c>
      <c r="O1943">
        <v>17.9068</v>
      </c>
      <c r="P1943">
        <v>17.9068</v>
      </c>
      <c r="Q1943">
        <v>17.9068</v>
      </c>
    </row>
    <row r="1944" spans="1:17" x14ac:dyDescent="0.25">
      <c r="A1944" s="1">
        <v>41177</v>
      </c>
      <c r="B1944">
        <v>28.3703</v>
      </c>
      <c r="C1944">
        <v>20.396699999999999</v>
      </c>
      <c r="D1944">
        <v>16.630099999999999</v>
      </c>
      <c r="E1944">
        <v>13.1676</v>
      </c>
      <c r="F1944">
        <v>11.0082</v>
      </c>
      <c r="G1944">
        <v>11.3255</v>
      </c>
      <c r="H1944">
        <v>12.308299999999999</v>
      </c>
      <c r="J1944" s="13">
        <v>41296</v>
      </c>
      <c r="K1944">
        <v>32.651499999999999</v>
      </c>
      <c r="L1944">
        <v>21.111799999999999</v>
      </c>
      <c r="M1944">
        <v>15.324</v>
      </c>
      <c r="N1944">
        <v>10.661899999999999</v>
      </c>
      <c r="O1944">
        <v>9.5063999999999993</v>
      </c>
      <c r="P1944">
        <v>10.0808</v>
      </c>
      <c r="Q1944">
        <v>10.0808</v>
      </c>
    </row>
    <row r="1945" spans="1:17" x14ac:dyDescent="0.25">
      <c r="A1945" s="1">
        <v>41178</v>
      </c>
      <c r="B1945">
        <v>30.216699999999999</v>
      </c>
      <c r="C1945">
        <v>22.1082</v>
      </c>
      <c r="D1945">
        <v>18.150500000000001</v>
      </c>
      <c r="E1945">
        <v>14.4781</v>
      </c>
      <c r="F1945">
        <v>12.0158</v>
      </c>
      <c r="G1945">
        <v>11.8576</v>
      </c>
      <c r="H1945">
        <v>13.295199999999999</v>
      </c>
      <c r="J1945" s="13">
        <v>41297</v>
      </c>
      <c r="K1945">
        <v>33.177300000000002</v>
      </c>
      <c r="L1945">
        <v>21.6159</v>
      </c>
      <c r="M1945">
        <v>15.397399999999999</v>
      </c>
      <c r="N1945">
        <v>10.252599999999999</v>
      </c>
      <c r="O1945">
        <v>9.7936999999999994</v>
      </c>
      <c r="P1945">
        <v>13.437799999999999</v>
      </c>
      <c r="Q1945">
        <v>13.4636</v>
      </c>
    </row>
    <row r="1946" spans="1:17" x14ac:dyDescent="0.25">
      <c r="A1946" s="1">
        <v>41179</v>
      </c>
      <c r="B1946">
        <v>29.289899999999999</v>
      </c>
      <c r="C1946">
        <v>20.945699999999999</v>
      </c>
      <c r="D1946">
        <v>16.9587</v>
      </c>
      <c r="E1946">
        <v>13.284700000000001</v>
      </c>
      <c r="F1946">
        <v>10.9947</v>
      </c>
      <c r="G1946">
        <v>11.2836</v>
      </c>
      <c r="H1946">
        <v>11.676299999999999</v>
      </c>
      <c r="J1946" s="13">
        <v>41298</v>
      </c>
      <c r="K1946">
        <v>33.825800000000001</v>
      </c>
      <c r="L1946">
        <v>22.166799999999999</v>
      </c>
      <c r="M1946">
        <v>15.9315</v>
      </c>
      <c r="N1946">
        <v>10.9137</v>
      </c>
      <c r="O1946">
        <v>10.3165</v>
      </c>
      <c r="P1946">
        <v>13.794</v>
      </c>
      <c r="Q1946">
        <v>13.8483</v>
      </c>
    </row>
    <row r="1947" spans="1:17" x14ac:dyDescent="0.25">
      <c r="A1947" s="1">
        <v>41180</v>
      </c>
      <c r="B1947">
        <v>29.9999</v>
      </c>
      <c r="C1947">
        <v>21.519500000000001</v>
      </c>
      <c r="D1947">
        <v>17.512699999999999</v>
      </c>
      <c r="E1947">
        <v>13.8408</v>
      </c>
      <c r="F1947">
        <v>11.466799999999999</v>
      </c>
      <c r="G1947">
        <v>11.6905</v>
      </c>
      <c r="H1947">
        <v>12.744899999999999</v>
      </c>
      <c r="J1947" s="13">
        <v>41299</v>
      </c>
      <c r="K1947">
        <v>34.213099999999997</v>
      </c>
      <c r="L1947">
        <v>22.549099999999999</v>
      </c>
      <c r="M1947">
        <v>15.777200000000001</v>
      </c>
      <c r="N1947">
        <v>10.4681</v>
      </c>
      <c r="O1947">
        <v>10.1</v>
      </c>
      <c r="P1947">
        <v>12.298500000000001</v>
      </c>
      <c r="Q1947">
        <v>12.298500000000001</v>
      </c>
    </row>
    <row r="1948" spans="1:17" x14ac:dyDescent="0.25">
      <c r="A1948" s="1">
        <v>41183</v>
      </c>
      <c r="B1948">
        <v>30.531199999999998</v>
      </c>
      <c r="C1948">
        <v>21.681999999999999</v>
      </c>
      <c r="D1948">
        <v>17.6492</v>
      </c>
      <c r="E1948">
        <v>13.8781</v>
      </c>
      <c r="F1948">
        <v>11.5387</v>
      </c>
      <c r="G1948">
        <v>12.1015</v>
      </c>
      <c r="H1948">
        <v>14.4049</v>
      </c>
      <c r="J1948" s="13">
        <v>41302</v>
      </c>
      <c r="K1948">
        <v>37.715400000000002</v>
      </c>
      <c r="L1948">
        <v>23.875399999999999</v>
      </c>
      <c r="M1948">
        <v>16.807300000000001</v>
      </c>
      <c r="N1948">
        <v>11.3123</v>
      </c>
      <c r="O1948">
        <v>10.9368</v>
      </c>
      <c r="P1948">
        <v>13.3729</v>
      </c>
      <c r="Q1948">
        <v>13.3729</v>
      </c>
    </row>
    <row r="1949" spans="1:17" x14ac:dyDescent="0.25">
      <c r="A1949" s="1">
        <v>41184</v>
      </c>
      <c r="B1949">
        <v>30.7606</v>
      </c>
      <c r="C1949">
        <v>22.283000000000001</v>
      </c>
      <c r="D1949">
        <v>18.223099999999999</v>
      </c>
      <c r="E1949">
        <v>14.443</v>
      </c>
      <c r="F1949">
        <v>12.007999999999999</v>
      </c>
      <c r="G1949">
        <v>12.305099999999999</v>
      </c>
      <c r="H1949">
        <v>13.9978</v>
      </c>
      <c r="J1949" s="13">
        <v>41303</v>
      </c>
      <c r="K1949">
        <v>37.140999999999998</v>
      </c>
      <c r="L1949">
        <v>24.014399999999998</v>
      </c>
      <c r="M1949">
        <v>16.711400000000001</v>
      </c>
      <c r="N1949">
        <v>11.0639</v>
      </c>
      <c r="O1949">
        <v>11.0686</v>
      </c>
      <c r="P1949">
        <v>13.1159</v>
      </c>
      <c r="Q1949">
        <v>13.1159</v>
      </c>
    </row>
    <row r="1950" spans="1:17" x14ac:dyDescent="0.25">
      <c r="A1950" s="1">
        <v>41185</v>
      </c>
      <c r="B1950">
        <v>29.9693</v>
      </c>
      <c r="C1950">
        <v>21.310199999999998</v>
      </c>
      <c r="D1950">
        <v>17.23</v>
      </c>
      <c r="E1950">
        <v>13.548299999999999</v>
      </c>
      <c r="F1950">
        <v>11.314299999999999</v>
      </c>
      <c r="G1950">
        <v>12.0116</v>
      </c>
      <c r="H1950">
        <v>13.378399999999999</v>
      </c>
      <c r="J1950" s="13">
        <v>41304</v>
      </c>
      <c r="K1950">
        <v>38.348199999999999</v>
      </c>
      <c r="L1950">
        <v>24.816400000000002</v>
      </c>
      <c r="M1950">
        <v>17.5825</v>
      </c>
      <c r="N1950">
        <v>11.586600000000001</v>
      </c>
      <c r="O1950">
        <v>11.407</v>
      </c>
      <c r="P1950">
        <v>13.682</v>
      </c>
      <c r="Q1950">
        <v>13.682</v>
      </c>
    </row>
    <row r="1951" spans="1:17" x14ac:dyDescent="0.25">
      <c r="A1951" s="1">
        <v>41186</v>
      </c>
      <c r="B1951">
        <v>29.8535</v>
      </c>
      <c r="C1951">
        <v>20.869399999999999</v>
      </c>
      <c r="D1951">
        <v>16.8462</v>
      </c>
      <c r="E1951">
        <v>13.265000000000001</v>
      </c>
      <c r="F1951">
        <v>11.1937</v>
      </c>
      <c r="G1951">
        <v>12.1257</v>
      </c>
      <c r="H1951">
        <v>14.5906</v>
      </c>
      <c r="J1951" s="13">
        <v>41305</v>
      </c>
      <c r="K1951">
        <v>37.819400000000002</v>
      </c>
      <c r="L1951">
        <v>25.790099999999999</v>
      </c>
      <c r="M1951">
        <v>18.063099999999999</v>
      </c>
      <c r="N1951">
        <v>11.7789</v>
      </c>
      <c r="O1951">
        <v>11.4998</v>
      </c>
      <c r="P1951">
        <v>13.388999999999999</v>
      </c>
      <c r="Q1951">
        <v>13.388999999999999</v>
      </c>
    </row>
    <row r="1952" spans="1:17" x14ac:dyDescent="0.25">
      <c r="A1952" s="1">
        <v>41187</v>
      </c>
      <c r="B1952">
        <v>29.204599999999999</v>
      </c>
      <c r="C1952">
        <v>20.236799999999999</v>
      </c>
      <c r="D1952">
        <v>16.228999999999999</v>
      </c>
      <c r="E1952">
        <v>12.7317</v>
      </c>
      <c r="F1952">
        <v>10.985099999999999</v>
      </c>
      <c r="G1952">
        <v>12.347899999999999</v>
      </c>
      <c r="H1952">
        <v>13.5444</v>
      </c>
      <c r="J1952" s="13">
        <v>41306</v>
      </c>
      <c r="K1952">
        <v>37.562899999999999</v>
      </c>
      <c r="L1952">
        <v>24.9893</v>
      </c>
      <c r="M1952">
        <v>16.380400000000002</v>
      </c>
      <c r="N1952">
        <v>10.375299999999999</v>
      </c>
      <c r="O1952">
        <v>11.693899999999999</v>
      </c>
      <c r="P1952">
        <v>13.734400000000001</v>
      </c>
      <c r="Q1952">
        <v>13.734400000000001</v>
      </c>
    </row>
    <row r="1953" spans="1:17" x14ac:dyDescent="0.25">
      <c r="A1953" s="1">
        <v>41190</v>
      </c>
      <c r="B1953">
        <v>29.775600000000001</v>
      </c>
      <c r="C1953">
        <v>21.0764</v>
      </c>
      <c r="D1953">
        <v>17.114999999999998</v>
      </c>
      <c r="E1953">
        <v>13.527100000000001</v>
      </c>
      <c r="F1953">
        <v>11.59</v>
      </c>
      <c r="G1953">
        <v>12.8226</v>
      </c>
      <c r="H1953">
        <v>15.095499999999999</v>
      </c>
      <c r="J1953" s="13">
        <v>41309</v>
      </c>
      <c r="K1953">
        <v>42.2502</v>
      </c>
      <c r="L1953">
        <v>28.2424</v>
      </c>
      <c r="M1953">
        <v>19.373799999999999</v>
      </c>
      <c r="N1953">
        <v>12.2356</v>
      </c>
      <c r="O1953">
        <v>12.2506</v>
      </c>
      <c r="P1953">
        <v>13.212300000000001</v>
      </c>
      <c r="Q1953">
        <v>13.212300000000001</v>
      </c>
    </row>
    <row r="1954" spans="1:17" x14ac:dyDescent="0.25">
      <c r="A1954" s="1">
        <v>41191</v>
      </c>
      <c r="B1954">
        <v>31.002199999999998</v>
      </c>
      <c r="C1954">
        <v>22.0505</v>
      </c>
      <c r="D1954">
        <v>17.911000000000001</v>
      </c>
      <c r="E1954">
        <v>14.194900000000001</v>
      </c>
      <c r="F1954">
        <v>12.178599999999999</v>
      </c>
      <c r="G1954">
        <v>13.2873</v>
      </c>
      <c r="H1954">
        <v>16.1066</v>
      </c>
      <c r="J1954" s="13">
        <v>41310</v>
      </c>
      <c r="K1954">
        <v>41.1691</v>
      </c>
      <c r="L1954">
        <v>28.319099999999999</v>
      </c>
      <c r="M1954">
        <v>18.794699999999999</v>
      </c>
      <c r="N1954">
        <v>10.9472</v>
      </c>
      <c r="O1954">
        <v>11.6602</v>
      </c>
      <c r="P1954">
        <v>11.953799999999999</v>
      </c>
      <c r="Q1954">
        <v>11.953799999999999</v>
      </c>
    </row>
    <row r="1955" spans="1:17" x14ac:dyDescent="0.25">
      <c r="A1955" s="1">
        <v>41192</v>
      </c>
      <c r="B1955">
        <v>30.712700000000002</v>
      </c>
      <c r="C1955">
        <v>22.222999999999999</v>
      </c>
      <c r="D1955">
        <v>18.046900000000001</v>
      </c>
      <c r="E1955">
        <v>14.3627</v>
      </c>
      <c r="F1955">
        <v>12.4176</v>
      </c>
      <c r="G1955">
        <v>13.599600000000001</v>
      </c>
      <c r="H1955">
        <v>17.239699999999999</v>
      </c>
      <c r="J1955" s="13">
        <v>41311</v>
      </c>
      <c r="K1955">
        <v>40.954500000000003</v>
      </c>
      <c r="L1955">
        <v>29.6251</v>
      </c>
      <c r="M1955">
        <v>19.919599999999999</v>
      </c>
      <c r="N1955">
        <v>11.343299999999999</v>
      </c>
      <c r="O1955">
        <v>12.5022</v>
      </c>
      <c r="P1955">
        <v>13.2241</v>
      </c>
      <c r="Q1955">
        <v>13.2241</v>
      </c>
    </row>
    <row r="1956" spans="1:17" x14ac:dyDescent="0.25">
      <c r="A1956" s="1">
        <v>41193</v>
      </c>
      <c r="B1956">
        <v>30.905200000000001</v>
      </c>
      <c r="C1956">
        <v>21.760899999999999</v>
      </c>
      <c r="D1956">
        <v>17.563300000000002</v>
      </c>
      <c r="E1956">
        <v>13.842000000000001</v>
      </c>
      <c r="F1956">
        <v>11.968500000000001</v>
      </c>
      <c r="G1956">
        <v>13.521000000000001</v>
      </c>
      <c r="H1956">
        <v>16.6816</v>
      </c>
      <c r="J1956" s="13">
        <v>41312</v>
      </c>
      <c r="K1956">
        <v>37.299700000000001</v>
      </c>
      <c r="L1956">
        <v>31.3261</v>
      </c>
      <c r="M1956">
        <v>20.7501</v>
      </c>
      <c r="N1956">
        <v>11.4109</v>
      </c>
      <c r="O1956">
        <v>12.4876</v>
      </c>
      <c r="P1956">
        <v>12.723000000000001</v>
      </c>
      <c r="Q1956">
        <v>12.723000000000001</v>
      </c>
    </row>
    <row r="1957" spans="1:17" x14ac:dyDescent="0.25">
      <c r="A1957" s="1">
        <v>41194</v>
      </c>
      <c r="B1957">
        <v>32.004899999999999</v>
      </c>
      <c r="C1957">
        <v>22.429400000000001</v>
      </c>
      <c r="D1957">
        <v>17.978400000000001</v>
      </c>
      <c r="E1957">
        <v>14.1075</v>
      </c>
      <c r="F1957">
        <v>12.1159</v>
      </c>
      <c r="G1957">
        <v>13.4885</v>
      </c>
      <c r="H1957">
        <v>15.2675</v>
      </c>
      <c r="J1957" s="13">
        <v>41313</v>
      </c>
      <c r="K1957">
        <v>38.216900000000003</v>
      </c>
      <c r="L1957">
        <v>31.8018</v>
      </c>
      <c r="M1957">
        <v>20.413399999999999</v>
      </c>
      <c r="N1957">
        <v>9.4098000000000006</v>
      </c>
      <c r="O1957">
        <v>11.3789</v>
      </c>
      <c r="P1957">
        <v>11.3789</v>
      </c>
      <c r="Q1957">
        <v>11.3789</v>
      </c>
    </row>
    <row r="1958" spans="1:17" x14ac:dyDescent="0.25">
      <c r="A1958" s="1">
        <v>41197</v>
      </c>
      <c r="B1958">
        <v>32.221600000000002</v>
      </c>
      <c r="C1958">
        <v>21.976199999999999</v>
      </c>
      <c r="D1958">
        <v>17.6555</v>
      </c>
      <c r="E1958">
        <v>13.7928</v>
      </c>
      <c r="F1958">
        <v>11.8881</v>
      </c>
      <c r="G1958">
        <v>13.6266</v>
      </c>
      <c r="H1958">
        <v>14.628299999999999</v>
      </c>
      <c r="J1958" s="13">
        <v>41316</v>
      </c>
      <c r="K1958">
        <v>45.174599999999998</v>
      </c>
      <c r="L1958">
        <v>40.952800000000003</v>
      </c>
      <c r="M1958">
        <v>26.046399999999998</v>
      </c>
      <c r="N1958">
        <v>11.1972</v>
      </c>
      <c r="O1958">
        <v>11.385</v>
      </c>
      <c r="P1958">
        <v>11.385</v>
      </c>
      <c r="Q1958">
        <v>11.385</v>
      </c>
    </row>
    <row r="1959" spans="1:17" x14ac:dyDescent="0.25">
      <c r="A1959" s="1">
        <v>41198</v>
      </c>
      <c r="B1959">
        <v>32.300400000000003</v>
      </c>
      <c r="C1959">
        <v>22.104900000000001</v>
      </c>
      <c r="D1959">
        <v>17.4786</v>
      </c>
      <c r="E1959">
        <v>13.355499999999999</v>
      </c>
      <c r="F1959">
        <v>11.605700000000001</v>
      </c>
      <c r="G1959">
        <v>13.7462</v>
      </c>
      <c r="H1959">
        <v>14.257400000000001</v>
      </c>
      <c r="J1959" s="13">
        <v>41317</v>
      </c>
      <c r="K1959">
        <v>44.381900000000002</v>
      </c>
      <c r="L1959">
        <v>44.381900000000002</v>
      </c>
      <c r="M1959">
        <v>28.767800000000001</v>
      </c>
      <c r="N1959">
        <v>11.073499999999999</v>
      </c>
      <c r="O1959">
        <v>10.6982</v>
      </c>
      <c r="P1959">
        <v>10.6982</v>
      </c>
      <c r="Q1959">
        <v>10.6982</v>
      </c>
    </row>
    <row r="1960" spans="1:17" x14ac:dyDescent="0.25">
      <c r="A1960" s="1">
        <v>41199</v>
      </c>
      <c r="B1960">
        <v>32.808</v>
      </c>
      <c r="C1960">
        <v>22.160399999999999</v>
      </c>
      <c r="D1960">
        <v>17.169899999999998</v>
      </c>
      <c r="E1960">
        <v>12.937900000000001</v>
      </c>
      <c r="F1960">
        <v>11.4605</v>
      </c>
      <c r="G1960">
        <v>13.9529</v>
      </c>
      <c r="H1960">
        <v>15.2254</v>
      </c>
      <c r="J1960" s="13">
        <v>41318</v>
      </c>
      <c r="K1960">
        <v>46.3643</v>
      </c>
      <c r="L1960">
        <v>46.3643</v>
      </c>
      <c r="M1960">
        <v>32.367600000000003</v>
      </c>
      <c r="N1960">
        <v>11.6601</v>
      </c>
      <c r="O1960">
        <v>13.9396</v>
      </c>
      <c r="P1960">
        <v>13.9396</v>
      </c>
      <c r="Q1960">
        <v>13.9396</v>
      </c>
    </row>
    <row r="1961" spans="1:17" x14ac:dyDescent="0.25">
      <c r="A1961" s="1">
        <v>41200</v>
      </c>
      <c r="B1961">
        <v>33.478499999999997</v>
      </c>
      <c r="C1961">
        <v>22.871700000000001</v>
      </c>
      <c r="D1961">
        <v>17.715699999999998</v>
      </c>
      <c r="E1961">
        <v>13.402900000000001</v>
      </c>
      <c r="F1961">
        <v>11.8329</v>
      </c>
      <c r="G1961">
        <v>14.2475</v>
      </c>
      <c r="H1961">
        <v>15.353</v>
      </c>
      <c r="J1961" s="13">
        <v>41319</v>
      </c>
      <c r="K1961">
        <v>44.683300000000003</v>
      </c>
      <c r="L1961">
        <v>44.683300000000003</v>
      </c>
      <c r="M1961">
        <v>40.928199999999997</v>
      </c>
      <c r="N1961">
        <v>11.458600000000001</v>
      </c>
      <c r="O1961">
        <v>20.2898</v>
      </c>
      <c r="P1961">
        <v>20.2898</v>
      </c>
      <c r="Q1961">
        <v>20.2898</v>
      </c>
    </row>
    <row r="1962" spans="1:17" x14ac:dyDescent="0.25">
      <c r="A1962" s="1">
        <v>41201</v>
      </c>
      <c r="B1962">
        <v>36.253</v>
      </c>
      <c r="C1962">
        <v>24.9389</v>
      </c>
      <c r="D1962">
        <v>19.4754</v>
      </c>
      <c r="E1962">
        <v>14.503500000000001</v>
      </c>
      <c r="F1962">
        <v>12.4017</v>
      </c>
      <c r="G1962">
        <v>15.130100000000001</v>
      </c>
      <c r="H1962">
        <v>16.178999999999998</v>
      </c>
      <c r="J1962" s="13">
        <v>41324</v>
      </c>
      <c r="K1962">
        <v>32.802300000000002</v>
      </c>
      <c r="L1962">
        <v>21.471</v>
      </c>
      <c r="M1962">
        <v>15.047800000000001</v>
      </c>
      <c r="N1962">
        <v>9.4172999999999991</v>
      </c>
      <c r="O1962">
        <v>9.0014000000000003</v>
      </c>
      <c r="P1962">
        <v>10.387</v>
      </c>
      <c r="Q1962">
        <v>10.387</v>
      </c>
    </row>
    <row r="1963" spans="1:17" x14ac:dyDescent="0.25">
      <c r="A1963" s="1">
        <v>41204</v>
      </c>
      <c r="B1963">
        <v>29.213200000000001</v>
      </c>
      <c r="C1963">
        <v>21.911300000000001</v>
      </c>
      <c r="D1963">
        <v>18.386900000000001</v>
      </c>
      <c r="E1963">
        <v>15.1622</v>
      </c>
      <c r="F1963">
        <v>12.888299999999999</v>
      </c>
      <c r="G1963">
        <v>12.4215</v>
      </c>
      <c r="H1963">
        <v>14.5989</v>
      </c>
      <c r="J1963" s="13">
        <v>41325</v>
      </c>
      <c r="K1963">
        <v>34.799100000000003</v>
      </c>
      <c r="L1963">
        <v>22.4133</v>
      </c>
      <c r="M1963">
        <v>16.311299999999999</v>
      </c>
      <c r="N1963">
        <v>10.866899999999999</v>
      </c>
      <c r="O1963">
        <v>10.3637</v>
      </c>
      <c r="P1963">
        <v>15.515599999999999</v>
      </c>
      <c r="Q1963">
        <v>15.892300000000001</v>
      </c>
    </row>
    <row r="1964" spans="1:17" x14ac:dyDescent="0.25">
      <c r="A1964" s="1">
        <v>41205</v>
      </c>
      <c r="B1964">
        <v>29.618600000000001</v>
      </c>
      <c r="C1964">
        <v>22.512699999999999</v>
      </c>
      <c r="D1964">
        <v>19.034800000000001</v>
      </c>
      <c r="E1964">
        <v>15.8249</v>
      </c>
      <c r="F1964">
        <v>13.4557</v>
      </c>
      <c r="G1964">
        <v>12.703099999999999</v>
      </c>
      <c r="H1964">
        <v>14.561400000000001</v>
      </c>
      <c r="J1964" s="13">
        <v>41326</v>
      </c>
      <c r="K1964">
        <v>36.381</v>
      </c>
      <c r="L1964">
        <v>24.763500000000001</v>
      </c>
      <c r="M1964">
        <v>18.778099999999998</v>
      </c>
      <c r="N1964">
        <v>13.3043</v>
      </c>
      <c r="O1964">
        <v>11.202299999999999</v>
      </c>
      <c r="P1964">
        <v>14.7393</v>
      </c>
      <c r="Q1964">
        <v>14.7393</v>
      </c>
    </row>
    <row r="1965" spans="1:17" x14ac:dyDescent="0.25">
      <c r="A1965" s="1">
        <v>41206</v>
      </c>
      <c r="B1965">
        <v>30.034199999999998</v>
      </c>
      <c r="C1965">
        <v>22.5764</v>
      </c>
      <c r="D1965">
        <v>19.006799999999998</v>
      </c>
      <c r="E1965">
        <v>15.722099999999999</v>
      </c>
      <c r="F1965">
        <v>13.3698</v>
      </c>
      <c r="G1965">
        <v>12.8291</v>
      </c>
      <c r="H1965">
        <v>15.9757</v>
      </c>
      <c r="J1965" s="13">
        <v>41327</v>
      </c>
      <c r="K1965">
        <v>35.352600000000002</v>
      </c>
      <c r="L1965">
        <v>23.8383</v>
      </c>
      <c r="M1965">
        <v>17.8385</v>
      </c>
      <c r="N1965">
        <v>12.011200000000001</v>
      </c>
      <c r="O1965">
        <v>10.426500000000001</v>
      </c>
      <c r="P1965">
        <v>12.9664</v>
      </c>
      <c r="Q1965">
        <v>12.9664</v>
      </c>
    </row>
    <row r="1966" spans="1:17" x14ac:dyDescent="0.25">
      <c r="A1966" s="1">
        <v>41207</v>
      </c>
      <c r="B1966">
        <v>29.852399999999999</v>
      </c>
      <c r="C1966">
        <v>22.428000000000001</v>
      </c>
      <c r="D1966">
        <v>18.8443</v>
      </c>
      <c r="E1966">
        <v>15.562099999999999</v>
      </c>
      <c r="F1966">
        <v>13.2478</v>
      </c>
      <c r="G1966">
        <v>12.8072</v>
      </c>
      <c r="H1966">
        <v>15.268000000000001</v>
      </c>
      <c r="J1966" s="13">
        <v>41330</v>
      </c>
      <c r="K1966">
        <v>39.2303</v>
      </c>
      <c r="L1966">
        <v>27.3782</v>
      </c>
      <c r="M1966">
        <v>20.9664</v>
      </c>
      <c r="N1966">
        <v>14.775399999999999</v>
      </c>
      <c r="O1966">
        <v>11.616400000000001</v>
      </c>
      <c r="P1966">
        <v>13.5152</v>
      </c>
      <c r="Q1966">
        <v>13.5152</v>
      </c>
    </row>
    <row r="1967" spans="1:17" x14ac:dyDescent="0.25">
      <c r="A1967" s="1">
        <v>41208</v>
      </c>
      <c r="B1967">
        <v>29.6922</v>
      </c>
      <c r="C1967">
        <v>22.297699999999999</v>
      </c>
      <c r="D1967">
        <v>18.740600000000001</v>
      </c>
      <c r="E1967">
        <v>15.435</v>
      </c>
      <c r="F1967">
        <v>13.1022</v>
      </c>
      <c r="G1967">
        <v>12.7888</v>
      </c>
      <c r="H1967">
        <v>15.6515</v>
      </c>
      <c r="J1967" s="13">
        <v>41331</v>
      </c>
      <c r="K1967">
        <v>40.105400000000003</v>
      </c>
      <c r="L1967">
        <v>26.914200000000001</v>
      </c>
      <c r="M1967">
        <v>20.2637</v>
      </c>
      <c r="N1967">
        <v>14.2601</v>
      </c>
      <c r="O1967">
        <v>11.673999999999999</v>
      </c>
      <c r="P1967">
        <v>12.800700000000001</v>
      </c>
      <c r="Q1967">
        <v>12.800700000000001</v>
      </c>
    </row>
    <row r="1968" spans="1:17" x14ac:dyDescent="0.25">
      <c r="A1968" s="1">
        <v>41213</v>
      </c>
      <c r="B1968">
        <v>30.415099999999999</v>
      </c>
      <c r="C1968">
        <v>22.784500000000001</v>
      </c>
      <c r="D1968">
        <v>19.182600000000001</v>
      </c>
      <c r="E1968">
        <v>15.843299999999999</v>
      </c>
      <c r="F1968">
        <v>13.531599999999999</v>
      </c>
      <c r="G1968">
        <v>13.3041</v>
      </c>
      <c r="H1968">
        <v>17.8627</v>
      </c>
      <c r="J1968" s="13">
        <v>41332</v>
      </c>
      <c r="K1968">
        <v>38.593299999999999</v>
      </c>
      <c r="L1968">
        <v>25.590499999999999</v>
      </c>
      <c r="M1968">
        <v>18.4133</v>
      </c>
      <c r="N1968">
        <v>11.9598</v>
      </c>
      <c r="O1968">
        <v>10.415900000000001</v>
      </c>
      <c r="P1968">
        <v>10.7729</v>
      </c>
      <c r="Q1968">
        <v>10.7729</v>
      </c>
    </row>
    <row r="1969" spans="1:17" x14ac:dyDescent="0.25">
      <c r="A1969" s="1">
        <v>41214</v>
      </c>
      <c r="B1969">
        <v>29.0139</v>
      </c>
      <c r="C1969">
        <v>21.493300000000001</v>
      </c>
      <c r="D1969">
        <v>17.9709</v>
      </c>
      <c r="E1969">
        <v>14.705500000000001</v>
      </c>
      <c r="F1969">
        <v>12.603199999999999</v>
      </c>
      <c r="G1969">
        <v>12.7821</v>
      </c>
      <c r="H1969">
        <v>16.468599999999999</v>
      </c>
      <c r="J1969" s="13">
        <v>41333</v>
      </c>
      <c r="K1969">
        <v>39.421100000000003</v>
      </c>
      <c r="L1969">
        <v>26.145700000000001</v>
      </c>
      <c r="M1969">
        <v>18.222300000000001</v>
      </c>
      <c r="N1969">
        <v>11.3668</v>
      </c>
      <c r="O1969">
        <v>11.3956</v>
      </c>
      <c r="P1969">
        <v>13.900600000000001</v>
      </c>
      <c r="Q1969">
        <v>13.900600000000001</v>
      </c>
    </row>
    <row r="1970" spans="1:17" x14ac:dyDescent="0.25">
      <c r="A1970" s="1">
        <v>41215</v>
      </c>
      <c r="B1970">
        <v>29.343</v>
      </c>
      <c r="C1970">
        <v>21.700099999999999</v>
      </c>
      <c r="D1970">
        <v>18.126300000000001</v>
      </c>
      <c r="E1970">
        <v>14.8469</v>
      </c>
      <c r="F1970">
        <v>12.726000000000001</v>
      </c>
      <c r="G1970">
        <v>12.913600000000001</v>
      </c>
      <c r="H1970">
        <v>16.101299999999998</v>
      </c>
      <c r="J1970" s="13">
        <v>41334</v>
      </c>
      <c r="K1970">
        <v>43.213299999999997</v>
      </c>
      <c r="L1970">
        <v>27.9207</v>
      </c>
      <c r="M1970">
        <v>19.510999999999999</v>
      </c>
      <c r="N1970">
        <v>11.8004</v>
      </c>
      <c r="O1970">
        <v>10.9163</v>
      </c>
      <c r="P1970">
        <v>11.4466</v>
      </c>
      <c r="Q1970">
        <v>11.4466</v>
      </c>
    </row>
    <row r="1971" spans="1:17" x14ac:dyDescent="0.25">
      <c r="A1971" s="1">
        <v>41218</v>
      </c>
      <c r="B1971">
        <v>30.2652</v>
      </c>
      <c r="C1971">
        <v>22.6249</v>
      </c>
      <c r="D1971">
        <v>19.047999999999998</v>
      </c>
      <c r="E1971">
        <v>15.7407</v>
      </c>
      <c r="F1971">
        <v>13.567299999999999</v>
      </c>
      <c r="G1971">
        <v>13.635999999999999</v>
      </c>
      <c r="H1971">
        <v>17.885100000000001</v>
      </c>
      <c r="J1971" s="13">
        <v>41337</v>
      </c>
      <c r="K1971">
        <v>43.048699999999997</v>
      </c>
      <c r="L1971">
        <v>28.196200000000001</v>
      </c>
      <c r="M1971">
        <v>18.782599999999999</v>
      </c>
      <c r="N1971">
        <v>10.9581</v>
      </c>
      <c r="O1971">
        <v>10.4335</v>
      </c>
      <c r="P1971">
        <v>10.7296</v>
      </c>
      <c r="Q1971">
        <v>10.7296</v>
      </c>
    </row>
    <row r="1972" spans="1:17" x14ac:dyDescent="0.25">
      <c r="A1972" s="1">
        <v>41219</v>
      </c>
      <c r="B1972">
        <v>29.694700000000001</v>
      </c>
      <c r="C1972">
        <v>21.889500000000002</v>
      </c>
      <c r="D1972">
        <v>18.221900000000002</v>
      </c>
      <c r="E1972">
        <v>14.7989</v>
      </c>
      <c r="F1972">
        <v>12.722</v>
      </c>
      <c r="G1972">
        <v>13.270200000000001</v>
      </c>
      <c r="H1972">
        <v>18.7685</v>
      </c>
      <c r="J1972" s="13">
        <v>41338</v>
      </c>
      <c r="K1972">
        <v>39.2179</v>
      </c>
      <c r="L1972">
        <v>27.952100000000002</v>
      </c>
      <c r="M1972">
        <v>18.286300000000001</v>
      </c>
      <c r="N1972">
        <v>10.1518</v>
      </c>
      <c r="O1972">
        <v>12.3552</v>
      </c>
      <c r="P1972">
        <v>13.0556</v>
      </c>
      <c r="Q1972">
        <v>13.0556</v>
      </c>
    </row>
    <row r="1973" spans="1:17" x14ac:dyDescent="0.25">
      <c r="A1973" s="1">
        <v>41220</v>
      </c>
      <c r="B1973">
        <v>31.239100000000001</v>
      </c>
      <c r="C1973">
        <v>23.554600000000001</v>
      </c>
      <c r="D1973">
        <v>20.014500000000002</v>
      </c>
      <c r="E1973">
        <v>16.656400000000001</v>
      </c>
      <c r="F1973">
        <v>14.1815</v>
      </c>
      <c r="G1973">
        <v>13.882</v>
      </c>
      <c r="H1973">
        <v>17.7669</v>
      </c>
      <c r="J1973" s="13">
        <v>41339</v>
      </c>
      <c r="K1973">
        <v>38.436999999999998</v>
      </c>
      <c r="L1973">
        <v>28.9008</v>
      </c>
      <c r="M1973">
        <v>18.483799999999999</v>
      </c>
      <c r="N1973">
        <v>10.084099999999999</v>
      </c>
      <c r="O1973">
        <v>13.7029</v>
      </c>
      <c r="P1973">
        <v>14.7576</v>
      </c>
      <c r="Q1973">
        <v>14.7576</v>
      </c>
    </row>
    <row r="1974" spans="1:17" x14ac:dyDescent="0.25">
      <c r="A1974" s="1">
        <v>41221</v>
      </c>
      <c r="B1974">
        <v>30.650099999999998</v>
      </c>
      <c r="C1974">
        <v>23.134499999999999</v>
      </c>
      <c r="D1974">
        <v>19.651399999999999</v>
      </c>
      <c r="E1974">
        <v>16.389800000000001</v>
      </c>
      <c r="F1974">
        <v>13.9878</v>
      </c>
      <c r="G1974">
        <v>13.704499999999999</v>
      </c>
      <c r="H1974">
        <v>16.3034</v>
      </c>
      <c r="J1974" s="13">
        <v>41340</v>
      </c>
      <c r="K1974">
        <v>38.941299999999998</v>
      </c>
      <c r="L1974">
        <v>29.7515</v>
      </c>
      <c r="M1974">
        <v>18.176300000000001</v>
      </c>
      <c r="N1974">
        <v>9.6172000000000004</v>
      </c>
      <c r="O1974">
        <v>13.342499999999999</v>
      </c>
      <c r="P1974">
        <v>14.0655</v>
      </c>
      <c r="Q1974">
        <v>14.0655</v>
      </c>
    </row>
    <row r="1975" spans="1:17" x14ac:dyDescent="0.25">
      <c r="A1975" s="1">
        <v>41222</v>
      </c>
      <c r="B1975">
        <v>30.470099999999999</v>
      </c>
      <c r="C1975">
        <v>22.6936</v>
      </c>
      <c r="D1975">
        <v>19.3018</v>
      </c>
      <c r="E1975">
        <v>16.1829</v>
      </c>
      <c r="F1975">
        <v>13.9154</v>
      </c>
      <c r="G1975">
        <v>13.6092</v>
      </c>
      <c r="H1975">
        <v>15.054500000000001</v>
      </c>
      <c r="J1975" s="13">
        <v>41341</v>
      </c>
      <c r="K1975">
        <v>40.7761</v>
      </c>
      <c r="L1975">
        <v>29.835599999999999</v>
      </c>
      <c r="M1975">
        <v>18.068000000000001</v>
      </c>
      <c r="N1975">
        <v>8.7454999999999998</v>
      </c>
      <c r="O1975">
        <v>11.9374</v>
      </c>
      <c r="P1975">
        <v>12.0137</v>
      </c>
      <c r="Q1975">
        <v>12.0137</v>
      </c>
    </row>
    <row r="1976" spans="1:17" x14ac:dyDescent="0.25">
      <c r="A1976" s="1">
        <v>41225</v>
      </c>
      <c r="B1976">
        <v>29.857900000000001</v>
      </c>
      <c r="C1976">
        <v>21.740600000000001</v>
      </c>
      <c r="D1976">
        <v>18.6602</v>
      </c>
      <c r="E1976">
        <v>15.849600000000001</v>
      </c>
      <c r="F1976">
        <v>14.0587</v>
      </c>
      <c r="G1976">
        <v>14.4528</v>
      </c>
      <c r="H1976">
        <v>17.435700000000001</v>
      </c>
      <c r="J1976" s="13">
        <v>41344</v>
      </c>
      <c r="K1976">
        <v>42.538899999999998</v>
      </c>
      <c r="L1976">
        <v>39.267000000000003</v>
      </c>
      <c r="M1976">
        <v>22.9528</v>
      </c>
      <c r="N1976">
        <v>10.1906</v>
      </c>
      <c r="O1976">
        <v>16.6111</v>
      </c>
      <c r="P1976">
        <v>16.991099999999999</v>
      </c>
      <c r="Q1976">
        <v>16.991099999999999</v>
      </c>
    </row>
    <row r="1977" spans="1:17" x14ac:dyDescent="0.25">
      <c r="A1977" s="1">
        <v>41226</v>
      </c>
      <c r="B1977">
        <v>29.924399999999999</v>
      </c>
      <c r="C1977">
        <v>21.412800000000001</v>
      </c>
      <c r="D1977">
        <v>18.180800000000001</v>
      </c>
      <c r="E1977">
        <v>15.2629</v>
      </c>
      <c r="F1977">
        <v>13.402799999999999</v>
      </c>
      <c r="G1977">
        <v>13.8809</v>
      </c>
      <c r="H1977">
        <v>16.0581</v>
      </c>
      <c r="J1977" s="13">
        <v>41345</v>
      </c>
      <c r="K1977">
        <v>44.906199999999998</v>
      </c>
      <c r="L1977">
        <v>44.906199999999998</v>
      </c>
      <c r="M1977">
        <v>26.863700000000001</v>
      </c>
      <c r="N1977">
        <v>11.436400000000001</v>
      </c>
      <c r="O1977">
        <v>18.373999999999999</v>
      </c>
      <c r="P1977">
        <v>18.510400000000001</v>
      </c>
      <c r="Q1977">
        <v>18.510400000000001</v>
      </c>
    </row>
    <row r="1978" spans="1:17" x14ac:dyDescent="0.25">
      <c r="A1978" s="1">
        <v>41227</v>
      </c>
      <c r="B1978">
        <v>30.357700000000001</v>
      </c>
      <c r="C1978">
        <v>21.709</v>
      </c>
      <c r="D1978">
        <v>18.541699999999999</v>
      </c>
      <c r="E1978">
        <v>15.8119</v>
      </c>
      <c r="F1978">
        <v>14.1526</v>
      </c>
      <c r="G1978">
        <v>14.731299999999999</v>
      </c>
      <c r="H1978">
        <v>17.8017</v>
      </c>
      <c r="J1978" s="13">
        <v>41346</v>
      </c>
      <c r="K1978">
        <v>42.718600000000002</v>
      </c>
      <c r="L1978">
        <v>42.718600000000002</v>
      </c>
      <c r="M1978">
        <v>29.642399999999999</v>
      </c>
      <c r="N1978">
        <v>10.2578</v>
      </c>
      <c r="O1978">
        <v>9.9929000000000006</v>
      </c>
      <c r="P1978">
        <v>9.9929000000000006</v>
      </c>
      <c r="Q1978">
        <v>9.9929000000000006</v>
      </c>
    </row>
    <row r="1979" spans="1:17" x14ac:dyDescent="0.25">
      <c r="A1979" s="1">
        <v>41228</v>
      </c>
      <c r="B1979">
        <v>31.446200000000001</v>
      </c>
      <c r="C1979">
        <v>23.1431</v>
      </c>
      <c r="D1979">
        <v>19.7712</v>
      </c>
      <c r="E1979">
        <v>16.7834</v>
      </c>
      <c r="F1979">
        <v>14.8504</v>
      </c>
      <c r="G1979">
        <v>15.146599999999999</v>
      </c>
      <c r="H1979">
        <v>18.9041</v>
      </c>
      <c r="J1979" s="13">
        <v>41347</v>
      </c>
      <c r="K1979">
        <v>40.491399999999999</v>
      </c>
      <c r="L1979">
        <v>40.491399999999999</v>
      </c>
      <c r="M1979">
        <v>36.848700000000001</v>
      </c>
      <c r="N1979">
        <v>11.9109</v>
      </c>
      <c r="O1979">
        <v>13.628399999999999</v>
      </c>
      <c r="P1979">
        <v>13.628399999999999</v>
      </c>
      <c r="Q1979">
        <v>13.628399999999999</v>
      </c>
    </row>
    <row r="1980" spans="1:17" x14ac:dyDescent="0.25">
      <c r="A1980" s="1">
        <v>41229</v>
      </c>
      <c r="B1980">
        <v>30.715900000000001</v>
      </c>
      <c r="C1980">
        <v>21.601299999999998</v>
      </c>
      <c r="D1980">
        <v>18.109300000000001</v>
      </c>
      <c r="E1980">
        <v>15.038</v>
      </c>
      <c r="F1980">
        <v>13.3774</v>
      </c>
      <c r="G1980">
        <v>14.642799999999999</v>
      </c>
      <c r="H1980">
        <v>21.240300000000001</v>
      </c>
      <c r="J1980" s="13">
        <v>41351</v>
      </c>
      <c r="K1980">
        <v>32.236899999999999</v>
      </c>
      <c r="L1980">
        <v>20.785399999999999</v>
      </c>
      <c r="M1980">
        <v>15.4861</v>
      </c>
      <c r="N1980">
        <v>10.831200000000001</v>
      </c>
      <c r="O1980">
        <v>9.3378999999999994</v>
      </c>
      <c r="P1980">
        <v>13.1646</v>
      </c>
      <c r="Q1980">
        <v>13.710800000000001</v>
      </c>
    </row>
    <row r="1981" spans="1:17" x14ac:dyDescent="0.25">
      <c r="A1981" s="1">
        <v>41232</v>
      </c>
      <c r="B1981">
        <v>27.130700000000001</v>
      </c>
      <c r="C1981">
        <v>20.3826</v>
      </c>
      <c r="D1981">
        <v>17.331</v>
      </c>
      <c r="E1981">
        <v>14.5176</v>
      </c>
      <c r="F1981">
        <v>12.4876</v>
      </c>
      <c r="G1981">
        <v>12.1389</v>
      </c>
      <c r="H1981">
        <v>14.0923</v>
      </c>
      <c r="J1981" s="13">
        <v>41352</v>
      </c>
      <c r="K1981">
        <v>32.532800000000002</v>
      </c>
      <c r="L1981">
        <v>22.278500000000001</v>
      </c>
      <c r="M1981">
        <v>17.365200000000002</v>
      </c>
      <c r="N1981">
        <v>12.6631</v>
      </c>
      <c r="O1981">
        <v>10.3078</v>
      </c>
      <c r="P1981">
        <v>13.3935</v>
      </c>
      <c r="Q1981">
        <v>15.07</v>
      </c>
    </row>
    <row r="1982" spans="1:17" x14ac:dyDescent="0.25">
      <c r="A1982" s="1">
        <v>41233</v>
      </c>
      <c r="B1982">
        <v>26.978400000000001</v>
      </c>
      <c r="C1982">
        <v>20.356200000000001</v>
      </c>
      <c r="D1982">
        <v>17.257899999999999</v>
      </c>
      <c r="E1982">
        <v>14.356199999999999</v>
      </c>
      <c r="F1982">
        <v>12.265599999999999</v>
      </c>
      <c r="G1982">
        <v>11.976699999999999</v>
      </c>
      <c r="H1982">
        <v>13.725300000000001</v>
      </c>
      <c r="J1982" s="13">
        <v>41353</v>
      </c>
      <c r="K1982">
        <v>31.2927</v>
      </c>
      <c r="L1982">
        <v>20.533100000000001</v>
      </c>
      <c r="M1982">
        <v>15.430899999999999</v>
      </c>
      <c r="N1982">
        <v>10.7738</v>
      </c>
      <c r="O1982">
        <v>8.83</v>
      </c>
      <c r="P1982">
        <v>10.0351</v>
      </c>
      <c r="Q1982">
        <v>10.0351</v>
      </c>
    </row>
    <row r="1983" spans="1:17" x14ac:dyDescent="0.25">
      <c r="A1983" s="1">
        <v>41234</v>
      </c>
      <c r="B1983">
        <v>26.627400000000002</v>
      </c>
      <c r="C1983">
        <v>20.126899999999999</v>
      </c>
      <c r="D1983">
        <v>16.9785</v>
      </c>
      <c r="E1983">
        <v>14.018800000000001</v>
      </c>
      <c r="F1983">
        <v>11.9666</v>
      </c>
      <c r="G1983">
        <v>11.8027</v>
      </c>
      <c r="H1983">
        <v>12.8454</v>
      </c>
      <c r="J1983" s="13">
        <v>41354</v>
      </c>
      <c r="K1983">
        <v>32.207099999999997</v>
      </c>
      <c r="L1983">
        <v>21.366099999999999</v>
      </c>
      <c r="M1983">
        <v>16.5581</v>
      </c>
      <c r="N1983">
        <v>11.955</v>
      </c>
      <c r="O1983">
        <v>9.2257999999999996</v>
      </c>
      <c r="P1983">
        <v>9.4977</v>
      </c>
      <c r="Q1983">
        <v>9.4977</v>
      </c>
    </row>
    <row r="1984" spans="1:17" x14ac:dyDescent="0.25">
      <c r="A1984" s="1">
        <v>41236</v>
      </c>
      <c r="B1984">
        <v>27.092199999999998</v>
      </c>
      <c r="C1984">
        <v>19.843</v>
      </c>
      <c r="D1984">
        <v>16.678000000000001</v>
      </c>
      <c r="E1984">
        <v>13.710100000000001</v>
      </c>
      <c r="F1984">
        <v>11.691700000000001</v>
      </c>
      <c r="G1984">
        <v>11.969900000000001</v>
      </c>
      <c r="H1984">
        <v>13.668799999999999</v>
      </c>
      <c r="J1984" s="13">
        <v>41355</v>
      </c>
      <c r="K1984">
        <v>31.675999999999998</v>
      </c>
      <c r="L1984">
        <v>21.543299999999999</v>
      </c>
      <c r="M1984">
        <v>16.734500000000001</v>
      </c>
      <c r="N1984">
        <v>11.896000000000001</v>
      </c>
      <c r="O1984">
        <v>9.2763000000000009</v>
      </c>
      <c r="P1984">
        <v>9.9162999999999997</v>
      </c>
      <c r="Q1984">
        <v>9.9162999999999997</v>
      </c>
    </row>
    <row r="1985" spans="1:17" x14ac:dyDescent="0.25">
      <c r="A1985" s="1">
        <v>41239</v>
      </c>
      <c r="B1985">
        <v>27.036200000000001</v>
      </c>
      <c r="C1985">
        <v>20.170999999999999</v>
      </c>
      <c r="D1985">
        <v>17.0168</v>
      </c>
      <c r="E1985">
        <v>14.027900000000001</v>
      </c>
      <c r="F1985">
        <v>12.0541</v>
      </c>
      <c r="G1985">
        <v>12.3681</v>
      </c>
      <c r="H1985">
        <v>17.299099999999999</v>
      </c>
      <c r="J1985" s="13">
        <v>41358</v>
      </c>
      <c r="K1985">
        <v>33.036799999999999</v>
      </c>
      <c r="L1985">
        <v>22.2318</v>
      </c>
      <c r="M1985">
        <v>17.246700000000001</v>
      </c>
      <c r="N1985">
        <v>12.228300000000001</v>
      </c>
      <c r="O1985">
        <v>9.5261999999999993</v>
      </c>
      <c r="P1985">
        <v>9.9497</v>
      </c>
      <c r="Q1985">
        <v>9.9497</v>
      </c>
    </row>
    <row r="1986" spans="1:17" x14ac:dyDescent="0.25">
      <c r="A1986" s="1">
        <v>41240</v>
      </c>
      <c r="B1986">
        <v>27.259799999999998</v>
      </c>
      <c r="C1986">
        <v>20.117100000000001</v>
      </c>
      <c r="D1986">
        <v>16.949400000000001</v>
      </c>
      <c r="E1986">
        <v>14.019</v>
      </c>
      <c r="F1986">
        <v>12.124000000000001</v>
      </c>
      <c r="G1986">
        <v>12.466799999999999</v>
      </c>
      <c r="H1986">
        <v>16.991399999999999</v>
      </c>
      <c r="J1986" s="13">
        <v>41359</v>
      </c>
      <c r="K1986">
        <v>32.969099999999997</v>
      </c>
      <c r="L1986">
        <v>21.566099999999999</v>
      </c>
      <c r="M1986">
        <v>16.209299999999999</v>
      </c>
      <c r="N1986">
        <v>11.0512</v>
      </c>
      <c r="O1986">
        <v>9.4315999999999995</v>
      </c>
      <c r="P1986">
        <v>10.4246</v>
      </c>
      <c r="Q1986">
        <v>10.4246</v>
      </c>
    </row>
    <row r="1987" spans="1:17" x14ac:dyDescent="0.25">
      <c r="A1987" s="1">
        <v>41241</v>
      </c>
      <c r="B1987">
        <v>27.249199999999998</v>
      </c>
      <c r="C1987">
        <v>20.236499999999999</v>
      </c>
      <c r="D1987">
        <v>17.102699999999999</v>
      </c>
      <c r="E1987">
        <v>14.1989</v>
      </c>
      <c r="F1987">
        <v>12.2872</v>
      </c>
      <c r="G1987">
        <v>12.4954</v>
      </c>
      <c r="H1987">
        <v>14.4194</v>
      </c>
      <c r="J1987" s="13">
        <v>41360</v>
      </c>
      <c r="K1987">
        <v>33.422400000000003</v>
      </c>
      <c r="L1987">
        <v>21.783999999999999</v>
      </c>
      <c r="M1987">
        <v>16.360199999999999</v>
      </c>
      <c r="N1987">
        <v>11.202299999999999</v>
      </c>
      <c r="O1987">
        <v>9.7044999999999995</v>
      </c>
      <c r="P1987">
        <v>11.294700000000001</v>
      </c>
      <c r="Q1987">
        <v>11.294700000000001</v>
      </c>
    </row>
    <row r="1988" spans="1:17" x14ac:dyDescent="0.25">
      <c r="A1988" s="1">
        <v>41242</v>
      </c>
      <c r="B1988">
        <v>26.463799999999999</v>
      </c>
      <c r="C1988">
        <v>19.4999</v>
      </c>
      <c r="D1988">
        <v>16.356000000000002</v>
      </c>
      <c r="E1988">
        <v>13.4138</v>
      </c>
      <c r="F1988">
        <v>11.6715</v>
      </c>
      <c r="G1988">
        <v>12.4895</v>
      </c>
      <c r="H1988">
        <v>15.6906</v>
      </c>
      <c r="J1988" s="13">
        <v>41361</v>
      </c>
      <c r="K1988">
        <v>34.324100000000001</v>
      </c>
      <c r="L1988">
        <v>22.2744</v>
      </c>
      <c r="M1988">
        <v>16.501899999999999</v>
      </c>
      <c r="N1988">
        <v>10.930199999999999</v>
      </c>
      <c r="O1988">
        <v>9.7843999999999998</v>
      </c>
      <c r="P1988">
        <v>10.483599999999999</v>
      </c>
      <c r="Q1988">
        <v>10.483599999999999</v>
      </c>
    </row>
    <row r="1989" spans="1:17" x14ac:dyDescent="0.25">
      <c r="A1989" s="1">
        <v>41243</v>
      </c>
      <c r="B1989">
        <v>27.471299999999999</v>
      </c>
      <c r="C1989">
        <v>20.445799999999998</v>
      </c>
      <c r="D1989">
        <v>17.197199999999999</v>
      </c>
      <c r="E1989">
        <v>14.220499999999999</v>
      </c>
      <c r="F1989">
        <v>12.2364</v>
      </c>
      <c r="G1989">
        <v>12.5</v>
      </c>
      <c r="H1989">
        <v>14.1342</v>
      </c>
      <c r="J1989" s="13">
        <v>41365</v>
      </c>
      <c r="K1989">
        <v>36.536000000000001</v>
      </c>
      <c r="L1989">
        <v>23.838200000000001</v>
      </c>
      <c r="M1989">
        <v>17.6495</v>
      </c>
      <c r="N1989">
        <v>11.7172</v>
      </c>
      <c r="O1989">
        <v>10.785600000000001</v>
      </c>
      <c r="P1989">
        <v>13.014900000000001</v>
      </c>
      <c r="Q1989">
        <v>13.014900000000001</v>
      </c>
    </row>
    <row r="1990" spans="1:17" x14ac:dyDescent="0.25">
      <c r="A1990" s="1">
        <v>41246</v>
      </c>
      <c r="B1990">
        <v>28.5671</v>
      </c>
      <c r="C1990">
        <v>21.047699999999999</v>
      </c>
      <c r="D1990">
        <v>17.704000000000001</v>
      </c>
      <c r="E1990">
        <v>14.6309</v>
      </c>
      <c r="F1990">
        <v>12.619</v>
      </c>
      <c r="G1990">
        <v>12.9306</v>
      </c>
      <c r="H1990">
        <v>14.25</v>
      </c>
      <c r="J1990" s="13">
        <v>41366</v>
      </c>
      <c r="K1990">
        <v>34.594000000000001</v>
      </c>
      <c r="L1990">
        <v>23.4693</v>
      </c>
      <c r="M1990">
        <v>16.603400000000001</v>
      </c>
      <c r="N1990">
        <v>10.525</v>
      </c>
      <c r="O1990">
        <v>9.4934999999999992</v>
      </c>
      <c r="P1990">
        <v>9.7151999999999994</v>
      </c>
      <c r="Q1990">
        <v>9.7151999999999994</v>
      </c>
    </row>
    <row r="1991" spans="1:17" x14ac:dyDescent="0.25">
      <c r="A1991" s="1">
        <v>41247</v>
      </c>
      <c r="B1991">
        <v>28.7456</v>
      </c>
      <c r="C1991">
        <v>21.716000000000001</v>
      </c>
      <c r="D1991">
        <v>18.504100000000001</v>
      </c>
      <c r="E1991">
        <v>15.4053</v>
      </c>
      <c r="F1991">
        <v>13.2509</v>
      </c>
      <c r="G1991">
        <v>13.4749</v>
      </c>
      <c r="H1991">
        <v>15.3696</v>
      </c>
      <c r="J1991" s="13">
        <v>41367</v>
      </c>
      <c r="K1991">
        <v>40.353400000000001</v>
      </c>
      <c r="L1991">
        <v>24.9651</v>
      </c>
      <c r="M1991">
        <v>18.279299999999999</v>
      </c>
      <c r="N1991">
        <v>12.2033</v>
      </c>
      <c r="O1991">
        <v>10.3504</v>
      </c>
      <c r="P1991">
        <v>10.9033</v>
      </c>
      <c r="Q1991">
        <v>10.9033</v>
      </c>
    </row>
    <row r="1992" spans="1:17" x14ac:dyDescent="0.25">
      <c r="A1992" s="1">
        <v>41248</v>
      </c>
      <c r="B1992">
        <v>28.226099999999999</v>
      </c>
      <c r="C1992">
        <v>20.9969</v>
      </c>
      <c r="D1992">
        <v>17.863900000000001</v>
      </c>
      <c r="E1992">
        <v>14.913</v>
      </c>
      <c r="F1992">
        <v>13.0137</v>
      </c>
      <c r="G1992">
        <v>13.5199</v>
      </c>
      <c r="H1992">
        <v>16.315000000000001</v>
      </c>
      <c r="J1992" s="13">
        <v>41368</v>
      </c>
      <c r="K1992">
        <v>38.336300000000001</v>
      </c>
      <c r="L1992">
        <v>25.955500000000001</v>
      </c>
      <c r="M1992">
        <v>19.004999999999999</v>
      </c>
      <c r="N1992">
        <v>12.660500000000001</v>
      </c>
      <c r="O1992">
        <v>11.283300000000001</v>
      </c>
      <c r="P1992">
        <v>12.2285</v>
      </c>
      <c r="Q1992">
        <v>12.2285</v>
      </c>
    </row>
    <row r="1993" spans="1:17" x14ac:dyDescent="0.25">
      <c r="A1993" s="1">
        <v>41249</v>
      </c>
      <c r="B1993">
        <v>28.123999999999999</v>
      </c>
      <c r="C1993">
        <v>20.9863</v>
      </c>
      <c r="D1993">
        <v>17.920200000000001</v>
      </c>
      <c r="E1993">
        <v>15.1934</v>
      </c>
      <c r="F1993">
        <v>13.538600000000001</v>
      </c>
      <c r="G1993">
        <v>13.851800000000001</v>
      </c>
      <c r="H1993">
        <v>15.2316</v>
      </c>
      <c r="J1993" s="13">
        <v>41369</v>
      </c>
      <c r="K1993">
        <v>35.904200000000003</v>
      </c>
      <c r="L1993">
        <v>25.954699999999999</v>
      </c>
      <c r="M1993">
        <v>19.145299999999999</v>
      </c>
      <c r="N1993">
        <v>12.8794</v>
      </c>
      <c r="O1993">
        <v>11.928000000000001</v>
      </c>
      <c r="P1993">
        <v>13.8817</v>
      </c>
      <c r="Q1993">
        <v>13.8817</v>
      </c>
    </row>
    <row r="1994" spans="1:17" x14ac:dyDescent="0.25">
      <c r="A1994" s="1">
        <v>41250</v>
      </c>
      <c r="B1994">
        <v>27.5641</v>
      </c>
      <c r="C1994">
        <v>20.518699999999999</v>
      </c>
      <c r="D1994">
        <v>17.357700000000001</v>
      </c>
      <c r="E1994">
        <v>14.6485</v>
      </c>
      <c r="F1994">
        <v>13.1631</v>
      </c>
      <c r="G1994">
        <v>13.7636</v>
      </c>
      <c r="H1994">
        <v>14.7515</v>
      </c>
      <c r="J1994" s="13">
        <v>41372</v>
      </c>
      <c r="K1994">
        <v>37.1661</v>
      </c>
      <c r="L1994">
        <v>26.860600000000002</v>
      </c>
      <c r="M1994">
        <v>19.1434</v>
      </c>
      <c r="N1994">
        <v>12.145799999999999</v>
      </c>
      <c r="O1994">
        <v>11.1698</v>
      </c>
      <c r="P1994">
        <v>11.531499999999999</v>
      </c>
      <c r="Q1994">
        <v>11.531499999999999</v>
      </c>
    </row>
    <row r="1995" spans="1:17" x14ac:dyDescent="0.25">
      <c r="A1995" s="1">
        <v>41253</v>
      </c>
      <c r="B1995">
        <v>28.497199999999999</v>
      </c>
      <c r="C1995">
        <v>20.9621</v>
      </c>
      <c r="D1995">
        <v>17.626300000000001</v>
      </c>
      <c r="E1995">
        <v>14.769</v>
      </c>
      <c r="F1995">
        <v>13.2248</v>
      </c>
      <c r="G1995">
        <v>13.985099999999999</v>
      </c>
      <c r="H1995">
        <v>15.0968</v>
      </c>
      <c r="J1995" s="13">
        <v>41373</v>
      </c>
      <c r="K1995">
        <v>36.252899999999997</v>
      </c>
      <c r="L1995">
        <v>26.894200000000001</v>
      </c>
      <c r="M1995">
        <v>18.761399999999998</v>
      </c>
      <c r="N1995">
        <v>11.146100000000001</v>
      </c>
      <c r="O1995">
        <v>10.203099999999999</v>
      </c>
      <c r="P1995">
        <v>10.203099999999999</v>
      </c>
      <c r="Q1995">
        <v>10.203099999999999</v>
      </c>
    </row>
    <row r="1996" spans="1:17" x14ac:dyDescent="0.25">
      <c r="A1996" s="1">
        <v>41254</v>
      </c>
      <c r="B1996">
        <v>28.497900000000001</v>
      </c>
      <c r="C1996">
        <v>20.576599999999999</v>
      </c>
      <c r="D1996">
        <v>17.0824</v>
      </c>
      <c r="E1996">
        <v>14.1166</v>
      </c>
      <c r="F1996">
        <v>12.6547</v>
      </c>
      <c r="G1996">
        <v>13.7323</v>
      </c>
      <c r="H1996">
        <v>14.852399999999999</v>
      </c>
      <c r="J1996" s="13">
        <v>41374</v>
      </c>
      <c r="K1996">
        <v>36.791200000000003</v>
      </c>
      <c r="L1996">
        <v>28.393999999999998</v>
      </c>
      <c r="M1996">
        <v>18.8764</v>
      </c>
      <c r="N1996">
        <v>10.791700000000001</v>
      </c>
      <c r="O1996">
        <v>12.629899999999999</v>
      </c>
      <c r="P1996">
        <v>13.113</v>
      </c>
      <c r="Q1996">
        <v>13.113</v>
      </c>
    </row>
    <row r="1997" spans="1:17" x14ac:dyDescent="0.25">
      <c r="A1997" s="1">
        <v>41255</v>
      </c>
      <c r="B1997">
        <v>29.0366</v>
      </c>
      <c r="C1997">
        <v>20.608599999999999</v>
      </c>
      <c r="D1997">
        <v>16.9099</v>
      </c>
      <c r="E1997">
        <v>13.840400000000001</v>
      </c>
      <c r="F1997">
        <v>12.479699999999999</v>
      </c>
      <c r="G1997">
        <v>13.9552</v>
      </c>
      <c r="H1997">
        <v>16.067799999999998</v>
      </c>
      <c r="J1997" s="13">
        <v>41375</v>
      </c>
      <c r="K1997">
        <v>31.465</v>
      </c>
      <c r="L1997">
        <v>28.948499999999999</v>
      </c>
      <c r="M1997">
        <v>18.833500000000001</v>
      </c>
      <c r="N1997">
        <v>10.049799999999999</v>
      </c>
      <c r="O1997">
        <v>13.240399999999999</v>
      </c>
      <c r="P1997">
        <v>14.0457</v>
      </c>
      <c r="Q1997">
        <v>14.0457</v>
      </c>
    </row>
    <row r="1998" spans="1:17" x14ac:dyDescent="0.25">
      <c r="A1998" s="1">
        <v>41256</v>
      </c>
      <c r="B1998">
        <v>30.315100000000001</v>
      </c>
      <c r="C1998">
        <v>21.834199999999999</v>
      </c>
      <c r="D1998">
        <v>18.053100000000001</v>
      </c>
      <c r="E1998">
        <v>14.8515</v>
      </c>
      <c r="F1998">
        <v>13.3277</v>
      </c>
      <c r="G1998">
        <v>14.221399999999999</v>
      </c>
      <c r="H1998">
        <v>14.920999999999999</v>
      </c>
      <c r="J1998" s="13">
        <v>41376</v>
      </c>
      <c r="K1998">
        <v>37.8172</v>
      </c>
      <c r="L1998">
        <v>31.117899999999999</v>
      </c>
      <c r="M1998">
        <v>20.418500000000002</v>
      </c>
      <c r="N1998">
        <v>10.2936</v>
      </c>
      <c r="O1998">
        <v>11.4542</v>
      </c>
      <c r="P1998">
        <v>11.4542</v>
      </c>
      <c r="Q1998">
        <v>11.4542</v>
      </c>
    </row>
    <row r="1999" spans="1:17" x14ac:dyDescent="0.25">
      <c r="A1999" s="1">
        <v>41257</v>
      </c>
      <c r="B1999">
        <v>30.917899999999999</v>
      </c>
      <c r="C1999">
        <v>22.416599999999999</v>
      </c>
      <c r="D1999">
        <v>18.360499999999998</v>
      </c>
      <c r="E1999">
        <v>15.0151</v>
      </c>
      <c r="F1999">
        <v>13.381399999999999</v>
      </c>
      <c r="G1999">
        <v>14.034700000000001</v>
      </c>
      <c r="H1999">
        <v>14.470499999999999</v>
      </c>
      <c r="J1999" s="13">
        <v>41379</v>
      </c>
      <c r="K1999">
        <v>45.973999999999997</v>
      </c>
      <c r="L1999">
        <v>43.262300000000003</v>
      </c>
      <c r="M1999">
        <v>30.295300000000001</v>
      </c>
      <c r="N1999">
        <v>16.494399999999999</v>
      </c>
      <c r="O1999">
        <v>17.526</v>
      </c>
      <c r="P1999">
        <v>17.828600000000002</v>
      </c>
      <c r="Q1999">
        <v>17.828600000000002</v>
      </c>
    </row>
    <row r="2000" spans="1:17" x14ac:dyDescent="0.25">
      <c r="A2000" s="1">
        <v>41260</v>
      </c>
      <c r="B2000">
        <v>31.972799999999999</v>
      </c>
      <c r="C2000">
        <v>23.128299999999999</v>
      </c>
      <c r="D2000">
        <v>18.646999999999998</v>
      </c>
      <c r="E2000">
        <v>14.9529</v>
      </c>
      <c r="F2000">
        <v>13.360099999999999</v>
      </c>
      <c r="G2000">
        <v>14.8605</v>
      </c>
      <c r="H2000">
        <v>16.5488</v>
      </c>
      <c r="J2000" s="13">
        <v>41380</v>
      </c>
      <c r="K2000">
        <v>53.687100000000001</v>
      </c>
      <c r="L2000">
        <v>47.622199999999999</v>
      </c>
      <c r="M2000">
        <v>30.645299999999999</v>
      </c>
      <c r="N2000">
        <v>14.704700000000001</v>
      </c>
      <c r="O2000">
        <v>15.1661</v>
      </c>
      <c r="P2000">
        <v>15.1661</v>
      </c>
      <c r="Q2000">
        <v>15.1661</v>
      </c>
    </row>
    <row r="2001" spans="1:17" x14ac:dyDescent="0.25">
      <c r="A2001" s="1">
        <v>41261</v>
      </c>
      <c r="B2001">
        <v>31.9496</v>
      </c>
      <c r="C2001">
        <v>21.904399999999999</v>
      </c>
      <c r="D2001">
        <v>17.433199999999999</v>
      </c>
      <c r="E2001">
        <v>13.914099999999999</v>
      </c>
      <c r="F2001">
        <v>12.662800000000001</v>
      </c>
      <c r="G2001">
        <v>14.442</v>
      </c>
      <c r="H2001">
        <v>15.167400000000001</v>
      </c>
      <c r="J2001" s="13">
        <v>41381</v>
      </c>
      <c r="K2001">
        <v>55.860599999999998</v>
      </c>
      <c r="L2001">
        <v>55.660499999999999</v>
      </c>
      <c r="M2001">
        <v>37.710299999999997</v>
      </c>
      <c r="N2001">
        <v>20.3339</v>
      </c>
      <c r="O2001">
        <v>20.718699999999998</v>
      </c>
      <c r="P2001">
        <v>20.718699999999998</v>
      </c>
      <c r="Q2001">
        <v>20.718699999999998</v>
      </c>
    </row>
    <row r="2002" spans="1:17" x14ac:dyDescent="0.25">
      <c r="A2002" s="1">
        <v>41262</v>
      </c>
      <c r="B2002">
        <v>33.425699999999999</v>
      </c>
      <c r="C2002">
        <v>23.318100000000001</v>
      </c>
      <c r="D2002">
        <v>18.431699999999999</v>
      </c>
      <c r="E2002">
        <v>14.4671</v>
      </c>
      <c r="F2002">
        <v>13.101000000000001</v>
      </c>
      <c r="G2002">
        <v>15.131</v>
      </c>
      <c r="H2002">
        <v>17.151299999999999</v>
      </c>
      <c r="J2002" s="13">
        <v>41382</v>
      </c>
      <c r="K2002">
        <v>50.479300000000002</v>
      </c>
      <c r="L2002">
        <v>50.479300000000002</v>
      </c>
      <c r="M2002">
        <v>46.319099999999999</v>
      </c>
      <c r="N2002">
        <v>23.850300000000001</v>
      </c>
      <c r="O2002">
        <v>23.4374</v>
      </c>
      <c r="P2002">
        <v>23.4374</v>
      </c>
      <c r="Q2002">
        <v>23.4374</v>
      </c>
    </row>
    <row r="2003" spans="1:17" x14ac:dyDescent="0.25">
      <c r="A2003" s="1">
        <v>41263</v>
      </c>
      <c r="B2003">
        <v>35.615900000000003</v>
      </c>
      <c r="C2003">
        <v>24.125599999999999</v>
      </c>
      <c r="D2003">
        <v>18.872299999999999</v>
      </c>
      <c r="E2003">
        <v>14.6357</v>
      </c>
      <c r="F2003">
        <v>13.3247</v>
      </c>
      <c r="G2003">
        <v>15.634600000000001</v>
      </c>
      <c r="H2003">
        <v>18.105</v>
      </c>
      <c r="J2003" s="13">
        <v>41386</v>
      </c>
      <c r="K2003">
        <v>32.993400000000001</v>
      </c>
      <c r="L2003">
        <v>22.3626</v>
      </c>
      <c r="M2003">
        <v>17.3552</v>
      </c>
      <c r="N2003">
        <v>12.4138</v>
      </c>
      <c r="O2003">
        <v>10.4621</v>
      </c>
      <c r="P2003">
        <v>14.913600000000001</v>
      </c>
      <c r="Q2003">
        <v>15.6173</v>
      </c>
    </row>
    <row r="2004" spans="1:17" x14ac:dyDescent="0.25">
      <c r="A2004" s="1">
        <v>41264</v>
      </c>
      <c r="B2004">
        <v>36.791499999999999</v>
      </c>
      <c r="C2004">
        <v>25.831</v>
      </c>
      <c r="D2004">
        <v>20.159199999999998</v>
      </c>
      <c r="E2004">
        <v>15.0307</v>
      </c>
      <c r="F2004">
        <v>12.2446</v>
      </c>
      <c r="G2004">
        <v>14.638400000000001</v>
      </c>
      <c r="H2004">
        <v>15.1921</v>
      </c>
      <c r="J2004" s="13">
        <v>41387</v>
      </c>
      <c r="K2004">
        <v>32.415300000000002</v>
      </c>
      <c r="L2004">
        <v>22.1859</v>
      </c>
      <c r="M2004">
        <v>16.966000000000001</v>
      </c>
      <c r="N2004">
        <v>11.911</v>
      </c>
      <c r="O2004">
        <v>10.5661</v>
      </c>
      <c r="P2004">
        <v>13.912599999999999</v>
      </c>
      <c r="Q2004">
        <v>14.15</v>
      </c>
    </row>
    <row r="2005" spans="1:17" x14ac:dyDescent="0.25">
      <c r="A2005" s="1">
        <v>41267</v>
      </c>
      <c r="B2005">
        <v>31.501100000000001</v>
      </c>
      <c r="C2005">
        <v>23.764900000000001</v>
      </c>
      <c r="D2005">
        <v>19.927199999999999</v>
      </c>
      <c r="E2005">
        <v>16.354399999999998</v>
      </c>
      <c r="F2005">
        <v>13.664400000000001</v>
      </c>
      <c r="G2005">
        <v>12.6721</v>
      </c>
      <c r="H2005">
        <v>13.7324</v>
      </c>
      <c r="J2005" s="13">
        <v>41388</v>
      </c>
      <c r="K2005">
        <v>31.764600000000002</v>
      </c>
      <c r="L2005">
        <v>22.037099999999999</v>
      </c>
      <c r="M2005">
        <v>16.659700000000001</v>
      </c>
      <c r="N2005">
        <v>11.5579</v>
      </c>
      <c r="O2005">
        <v>10.354100000000001</v>
      </c>
      <c r="P2005">
        <v>13.045199999999999</v>
      </c>
      <c r="Q2005">
        <v>13.045199999999999</v>
      </c>
    </row>
    <row r="2006" spans="1:17" x14ac:dyDescent="0.25">
      <c r="A2006" s="1">
        <v>41269</v>
      </c>
      <c r="B2006">
        <v>32.127600000000001</v>
      </c>
      <c r="C2006">
        <v>24.2379</v>
      </c>
      <c r="D2006">
        <v>20.4343</v>
      </c>
      <c r="E2006">
        <v>16.9312</v>
      </c>
      <c r="F2006">
        <v>14.323</v>
      </c>
      <c r="G2006">
        <v>13.3256</v>
      </c>
      <c r="H2006">
        <v>14.347</v>
      </c>
      <c r="J2006" s="13">
        <v>41389</v>
      </c>
      <c r="K2006">
        <v>31.4053</v>
      </c>
      <c r="L2006">
        <v>21.9178</v>
      </c>
      <c r="M2006">
        <v>16.526399999999999</v>
      </c>
      <c r="N2006">
        <v>11.468400000000001</v>
      </c>
      <c r="O2006">
        <v>10.6259</v>
      </c>
      <c r="P2006">
        <v>14.0252</v>
      </c>
      <c r="Q2006">
        <v>14.154</v>
      </c>
    </row>
    <row r="2007" spans="1:17" x14ac:dyDescent="0.25">
      <c r="A2007" s="1">
        <v>41270</v>
      </c>
      <c r="B2007">
        <v>32.848199999999999</v>
      </c>
      <c r="C2007">
        <v>25.296099999999999</v>
      </c>
      <c r="D2007">
        <v>21.6373</v>
      </c>
      <c r="E2007">
        <v>18.215499999999999</v>
      </c>
      <c r="F2007">
        <v>15.5349</v>
      </c>
      <c r="G2007">
        <v>14.243600000000001</v>
      </c>
      <c r="H2007">
        <v>14.832700000000001</v>
      </c>
      <c r="J2007" s="13">
        <v>41390</v>
      </c>
      <c r="K2007">
        <v>31.212299999999999</v>
      </c>
      <c r="L2007">
        <v>22.4177</v>
      </c>
      <c r="M2007">
        <v>16.9191</v>
      </c>
      <c r="N2007">
        <v>11.8978</v>
      </c>
      <c r="O2007">
        <v>10.8439</v>
      </c>
      <c r="P2007">
        <v>14.944900000000001</v>
      </c>
      <c r="Q2007">
        <v>15.2524</v>
      </c>
    </row>
    <row r="2008" spans="1:17" x14ac:dyDescent="0.25">
      <c r="A2008" s="1">
        <v>41271</v>
      </c>
      <c r="B2008">
        <v>32.484699999999997</v>
      </c>
      <c r="C2008">
        <v>25.235800000000001</v>
      </c>
      <c r="D2008">
        <v>21.6999</v>
      </c>
      <c r="E2008">
        <v>18.299299999999999</v>
      </c>
      <c r="F2008">
        <v>15.5425</v>
      </c>
      <c r="G2008">
        <v>14.179</v>
      </c>
      <c r="H2008">
        <v>14.674799999999999</v>
      </c>
      <c r="J2008" s="13">
        <v>41393</v>
      </c>
      <c r="K2008">
        <v>36.257399999999997</v>
      </c>
      <c r="L2008">
        <v>23.459399999999999</v>
      </c>
      <c r="M2008">
        <v>17.214099999999998</v>
      </c>
      <c r="N2008">
        <v>11.526</v>
      </c>
      <c r="O2008">
        <v>11.245200000000001</v>
      </c>
      <c r="P2008">
        <v>15.0274</v>
      </c>
      <c r="Q2008">
        <v>15.047700000000001</v>
      </c>
    </row>
    <row r="2009" spans="1:17" x14ac:dyDescent="0.25">
      <c r="A2009" s="1">
        <v>41274</v>
      </c>
      <c r="B2009">
        <v>32.179200000000002</v>
      </c>
      <c r="C2009">
        <v>24.459199999999999</v>
      </c>
      <c r="D2009">
        <v>20.656500000000001</v>
      </c>
      <c r="E2009">
        <v>17.065899999999999</v>
      </c>
      <c r="F2009">
        <v>14.280799999999999</v>
      </c>
      <c r="G2009">
        <v>13.178000000000001</v>
      </c>
      <c r="H2009">
        <v>13.662599999999999</v>
      </c>
      <c r="J2009" s="13">
        <v>41394</v>
      </c>
      <c r="K2009">
        <v>36.030999999999999</v>
      </c>
      <c r="L2009">
        <v>23.965900000000001</v>
      </c>
      <c r="M2009">
        <v>17.572700000000001</v>
      </c>
      <c r="N2009">
        <v>11.8489</v>
      </c>
      <c r="O2009">
        <v>11.290699999999999</v>
      </c>
      <c r="P2009">
        <v>15.5303</v>
      </c>
      <c r="Q2009">
        <v>15.567399999999999</v>
      </c>
    </row>
    <row r="2010" spans="1:17" x14ac:dyDescent="0.25">
      <c r="A2010" s="1">
        <v>41276</v>
      </c>
      <c r="B2010">
        <v>28.985499999999998</v>
      </c>
      <c r="C2010">
        <v>21.090900000000001</v>
      </c>
      <c r="D2010">
        <v>17.3124</v>
      </c>
      <c r="E2010">
        <v>13.8024</v>
      </c>
      <c r="F2010">
        <v>11.6296</v>
      </c>
      <c r="G2010">
        <v>12.231400000000001</v>
      </c>
      <c r="H2010">
        <v>14.585100000000001</v>
      </c>
      <c r="J2010" s="13">
        <v>41395</v>
      </c>
      <c r="K2010">
        <v>36.369300000000003</v>
      </c>
      <c r="L2010">
        <v>24.583300000000001</v>
      </c>
      <c r="M2010">
        <v>18.161899999999999</v>
      </c>
      <c r="N2010">
        <v>12.4687</v>
      </c>
      <c r="O2010">
        <v>11.837999999999999</v>
      </c>
      <c r="P2010">
        <v>15.8354</v>
      </c>
      <c r="Q2010">
        <v>15.8354</v>
      </c>
    </row>
    <row r="2011" spans="1:17" x14ac:dyDescent="0.25">
      <c r="A2011" s="1">
        <v>41277</v>
      </c>
      <c r="B2011">
        <v>28.594899999999999</v>
      </c>
      <c r="C2011">
        <v>20.534400000000002</v>
      </c>
      <c r="D2011">
        <v>16.847200000000001</v>
      </c>
      <c r="E2011">
        <v>13.529299999999999</v>
      </c>
      <c r="F2011">
        <v>11.573499999999999</v>
      </c>
      <c r="G2011">
        <v>12.191700000000001</v>
      </c>
      <c r="H2011">
        <v>12.9876</v>
      </c>
      <c r="J2011" s="13">
        <v>41396</v>
      </c>
      <c r="K2011">
        <v>34.643700000000003</v>
      </c>
      <c r="L2011">
        <v>24.227900000000002</v>
      </c>
      <c r="M2011">
        <v>17.551100000000002</v>
      </c>
      <c r="N2011">
        <v>11.6835</v>
      </c>
      <c r="O2011">
        <v>11.7225</v>
      </c>
      <c r="P2011">
        <v>15.201599999999999</v>
      </c>
      <c r="Q2011">
        <v>15.201599999999999</v>
      </c>
    </row>
    <row r="2012" spans="1:17" x14ac:dyDescent="0.25">
      <c r="A2012" s="1">
        <v>41278</v>
      </c>
      <c r="B2012">
        <v>28.207599999999999</v>
      </c>
      <c r="C2012">
        <v>19.773900000000001</v>
      </c>
      <c r="D2012">
        <v>16.132100000000001</v>
      </c>
      <c r="E2012">
        <v>12.885400000000001</v>
      </c>
      <c r="F2012">
        <v>11.207000000000001</v>
      </c>
      <c r="G2012">
        <v>12.308400000000001</v>
      </c>
      <c r="H2012">
        <v>13.4399</v>
      </c>
      <c r="J2012" s="13">
        <v>41397</v>
      </c>
      <c r="K2012">
        <v>31.0611</v>
      </c>
      <c r="L2012">
        <v>23.949100000000001</v>
      </c>
      <c r="M2012">
        <v>16.2379</v>
      </c>
      <c r="N2012">
        <v>10.6121</v>
      </c>
      <c r="O2012">
        <v>11.8668</v>
      </c>
      <c r="P2012">
        <v>12.9102</v>
      </c>
      <c r="Q2012">
        <v>12.9102</v>
      </c>
    </row>
    <row r="2013" spans="1:17" x14ac:dyDescent="0.25">
      <c r="A2013" s="1">
        <v>41281</v>
      </c>
      <c r="B2013">
        <v>27.967400000000001</v>
      </c>
      <c r="C2013">
        <v>19.881599999999999</v>
      </c>
      <c r="D2013">
        <v>16.264700000000001</v>
      </c>
      <c r="E2013">
        <v>12.901999999999999</v>
      </c>
      <c r="F2013">
        <v>11.131</v>
      </c>
      <c r="G2013">
        <v>12.526</v>
      </c>
      <c r="H2013">
        <v>14.2498</v>
      </c>
      <c r="J2013" s="13">
        <v>41400</v>
      </c>
      <c r="K2013">
        <v>35.941299999999998</v>
      </c>
      <c r="L2013">
        <v>26.500299999999999</v>
      </c>
      <c r="M2013">
        <v>17.093499999999999</v>
      </c>
      <c r="N2013">
        <v>10.5303</v>
      </c>
      <c r="O2013">
        <v>11.529400000000001</v>
      </c>
      <c r="P2013">
        <v>12.236499999999999</v>
      </c>
      <c r="Q2013">
        <v>12.236499999999999</v>
      </c>
    </row>
    <row r="2014" spans="1:17" x14ac:dyDescent="0.25">
      <c r="A2014" s="1">
        <v>41282</v>
      </c>
      <c r="B2014">
        <v>28.140499999999999</v>
      </c>
      <c r="C2014">
        <v>19.8598</v>
      </c>
      <c r="D2014">
        <v>16.127800000000001</v>
      </c>
      <c r="E2014">
        <v>12.787100000000001</v>
      </c>
      <c r="F2014">
        <v>10.9269</v>
      </c>
      <c r="G2014">
        <v>12.2806</v>
      </c>
      <c r="H2014">
        <v>12.7544</v>
      </c>
      <c r="J2014" s="13">
        <v>41401</v>
      </c>
      <c r="K2014">
        <v>35.3215</v>
      </c>
      <c r="L2014">
        <v>27.093499999999999</v>
      </c>
      <c r="M2014">
        <v>17.6282</v>
      </c>
      <c r="N2014">
        <v>10.399900000000001</v>
      </c>
      <c r="O2014">
        <v>12.4557</v>
      </c>
      <c r="P2014">
        <v>13.500400000000001</v>
      </c>
      <c r="Q2014">
        <v>13.500400000000001</v>
      </c>
    </row>
    <row r="2015" spans="1:17" x14ac:dyDescent="0.25">
      <c r="A2015" s="1">
        <v>41283</v>
      </c>
      <c r="B2015">
        <v>28.3843</v>
      </c>
      <c r="C2015">
        <v>19.931100000000001</v>
      </c>
      <c r="D2015">
        <v>16.205500000000001</v>
      </c>
      <c r="E2015">
        <v>12.6952</v>
      </c>
      <c r="F2015">
        <v>10.8728</v>
      </c>
      <c r="G2015">
        <v>12.4129</v>
      </c>
      <c r="H2015">
        <v>12.6945</v>
      </c>
      <c r="J2015" s="13">
        <v>41402</v>
      </c>
      <c r="K2015">
        <v>34.501800000000003</v>
      </c>
      <c r="L2015">
        <v>27.834499999999998</v>
      </c>
      <c r="M2015">
        <v>18.143000000000001</v>
      </c>
      <c r="N2015">
        <v>10.593500000000001</v>
      </c>
      <c r="O2015">
        <v>13.6457</v>
      </c>
      <c r="P2015">
        <v>15.1759</v>
      </c>
      <c r="Q2015">
        <v>15.1759</v>
      </c>
    </row>
    <row r="2016" spans="1:17" x14ac:dyDescent="0.25">
      <c r="A2016" s="1">
        <v>41284</v>
      </c>
      <c r="B2016">
        <v>28.537500000000001</v>
      </c>
      <c r="C2016">
        <v>20.054300000000001</v>
      </c>
      <c r="D2016">
        <v>16.0565</v>
      </c>
      <c r="E2016">
        <v>12.374499999999999</v>
      </c>
      <c r="F2016">
        <v>10.538600000000001</v>
      </c>
      <c r="G2016">
        <v>12.5451</v>
      </c>
      <c r="H2016">
        <v>12.9034</v>
      </c>
      <c r="J2016" s="13">
        <v>41403</v>
      </c>
      <c r="K2016">
        <v>36.995800000000003</v>
      </c>
      <c r="L2016">
        <v>29.0991</v>
      </c>
      <c r="M2016">
        <v>18.381399999999999</v>
      </c>
      <c r="N2016">
        <v>10.273999999999999</v>
      </c>
      <c r="O2016">
        <v>14.0098</v>
      </c>
      <c r="P2016">
        <v>15.5975</v>
      </c>
      <c r="Q2016">
        <v>15.5975</v>
      </c>
    </row>
    <row r="2017" spans="1:17" x14ac:dyDescent="0.25">
      <c r="A2017" s="1">
        <v>41285</v>
      </c>
      <c r="B2017">
        <v>28.336200000000002</v>
      </c>
      <c r="C2017">
        <v>19.979700000000001</v>
      </c>
      <c r="D2017">
        <v>15.969799999999999</v>
      </c>
      <c r="E2017">
        <v>12.249599999999999</v>
      </c>
      <c r="F2017">
        <v>10.5397</v>
      </c>
      <c r="G2017">
        <v>12.595700000000001</v>
      </c>
      <c r="H2017">
        <v>12.9161</v>
      </c>
      <c r="J2017" s="13">
        <v>41404</v>
      </c>
      <c r="K2017">
        <v>35.8782</v>
      </c>
      <c r="L2017">
        <v>31.313600000000001</v>
      </c>
      <c r="M2017">
        <v>19.450500000000002</v>
      </c>
      <c r="N2017">
        <v>9.8847000000000005</v>
      </c>
      <c r="O2017">
        <v>13.304500000000001</v>
      </c>
      <c r="P2017">
        <v>13.5633</v>
      </c>
      <c r="Q2017">
        <v>13.5633</v>
      </c>
    </row>
    <row r="2018" spans="1:17" x14ac:dyDescent="0.25">
      <c r="A2018" s="1">
        <v>41288</v>
      </c>
      <c r="B2018">
        <v>28.900200000000002</v>
      </c>
      <c r="C2018">
        <v>20.4894</v>
      </c>
      <c r="D2018">
        <v>16.328600000000002</v>
      </c>
      <c r="E2018">
        <v>12.400499999999999</v>
      </c>
      <c r="F2018">
        <v>10.531700000000001</v>
      </c>
      <c r="G2018">
        <v>11.768599999999999</v>
      </c>
      <c r="H2018">
        <v>11.852</v>
      </c>
      <c r="J2018" s="13">
        <v>41407</v>
      </c>
      <c r="K2018">
        <v>41.412799999999997</v>
      </c>
      <c r="L2018">
        <v>39.662799999999997</v>
      </c>
      <c r="M2018">
        <v>24.5229</v>
      </c>
      <c r="N2018">
        <v>12.392300000000001</v>
      </c>
      <c r="O2018">
        <v>16.756599999999999</v>
      </c>
      <c r="P2018">
        <v>16.756599999999999</v>
      </c>
      <c r="Q2018">
        <v>16.756599999999999</v>
      </c>
    </row>
    <row r="2019" spans="1:17" x14ac:dyDescent="0.25">
      <c r="A2019" s="1">
        <v>41289</v>
      </c>
      <c r="B2019">
        <v>30.626899999999999</v>
      </c>
      <c r="C2019">
        <v>21.046099999999999</v>
      </c>
      <c r="D2019">
        <v>16.4283</v>
      </c>
      <c r="E2019">
        <v>12.2598</v>
      </c>
      <c r="F2019">
        <v>10.204000000000001</v>
      </c>
      <c r="G2019">
        <v>11.3268</v>
      </c>
      <c r="H2019">
        <v>11.3268</v>
      </c>
      <c r="J2019" s="13">
        <v>41408</v>
      </c>
      <c r="K2019">
        <v>34.990200000000002</v>
      </c>
      <c r="L2019">
        <v>34.990200000000002</v>
      </c>
      <c r="M2019">
        <v>27.2685</v>
      </c>
      <c r="N2019">
        <v>12.894299999999999</v>
      </c>
      <c r="O2019">
        <v>18.3095</v>
      </c>
      <c r="P2019">
        <v>18.3095</v>
      </c>
      <c r="Q2019">
        <v>18.3095</v>
      </c>
    </row>
    <row r="2020" spans="1:17" x14ac:dyDescent="0.25">
      <c r="A2020" s="1">
        <v>41290</v>
      </c>
      <c r="B2020">
        <v>30.986599999999999</v>
      </c>
      <c r="C2020">
        <v>20.809899999999999</v>
      </c>
      <c r="D2020">
        <v>15.9878</v>
      </c>
      <c r="E2020">
        <v>11.7997</v>
      </c>
      <c r="F2020">
        <v>10.0098</v>
      </c>
      <c r="G2020">
        <v>11.160600000000001</v>
      </c>
      <c r="H2020">
        <v>11.160600000000001</v>
      </c>
      <c r="J2020" s="13">
        <v>41409</v>
      </c>
      <c r="K2020">
        <v>46.465000000000003</v>
      </c>
      <c r="L2020">
        <v>46.465000000000003</v>
      </c>
      <c r="M2020">
        <v>33.528399999999998</v>
      </c>
      <c r="N2020">
        <v>15.6494</v>
      </c>
      <c r="O2020">
        <v>17.192499999999999</v>
      </c>
      <c r="P2020">
        <v>17.192499999999999</v>
      </c>
      <c r="Q2020">
        <v>17.192499999999999</v>
      </c>
    </row>
    <row r="2021" spans="1:17" x14ac:dyDescent="0.25">
      <c r="A2021" s="1">
        <v>41291</v>
      </c>
      <c r="B2021">
        <v>31.427600000000002</v>
      </c>
      <c r="C2021">
        <v>21.084900000000001</v>
      </c>
      <c r="D2021">
        <v>15.898400000000001</v>
      </c>
      <c r="E2021">
        <v>11.5755</v>
      </c>
      <c r="F2021">
        <v>10.378399999999999</v>
      </c>
      <c r="G2021">
        <v>13.333500000000001</v>
      </c>
      <c r="H2021">
        <v>13.663500000000001</v>
      </c>
      <c r="J2021" s="13">
        <v>41410</v>
      </c>
      <c r="K2021">
        <v>44.453499999999998</v>
      </c>
      <c r="L2021">
        <v>44.453499999999998</v>
      </c>
      <c r="M2021">
        <v>40.581099999999999</v>
      </c>
      <c r="N2021">
        <v>12.614100000000001</v>
      </c>
      <c r="O2021">
        <v>13.565</v>
      </c>
      <c r="P2021">
        <v>13.565</v>
      </c>
      <c r="Q2021">
        <v>13.565</v>
      </c>
    </row>
    <row r="2022" spans="1:17" x14ac:dyDescent="0.25">
      <c r="A2022" s="1">
        <v>41292</v>
      </c>
      <c r="B2022">
        <v>30.910799999999998</v>
      </c>
      <c r="C2022">
        <v>20.390999999999998</v>
      </c>
      <c r="D2022">
        <v>15.0328</v>
      </c>
      <c r="E2022">
        <v>10.5815</v>
      </c>
      <c r="F2022">
        <v>9.2126000000000001</v>
      </c>
      <c r="G2022">
        <v>9.5665999999999993</v>
      </c>
      <c r="H2022">
        <v>9.5665999999999993</v>
      </c>
      <c r="J2022" s="13">
        <v>41414</v>
      </c>
      <c r="K2022">
        <v>30.2621</v>
      </c>
      <c r="L2022">
        <v>19.4499</v>
      </c>
      <c r="M2022">
        <v>14.780200000000001</v>
      </c>
      <c r="N2022">
        <v>11.434200000000001</v>
      </c>
      <c r="O2022">
        <v>11.184900000000001</v>
      </c>
      <c r="P2022">
        <v>13.964600000000001</v>
      </c>
      <c r="Q2022">
        <v>14.1715</v>
      </c>
    </row>
    <row r="2023" spans="1:17" x14ac:dyDescent="0.25">
      <c r="A2023" s="1">
        <v>41296</v>
      </c>
      <c r="B2023">
        <v>25.899799999999999</v>
      </c>
      <c r="C2023">
        <v>18.557300000000001</v>
      </c>
      <c r="D2023">
        <v>14.9842</v>
      </c>
      <c r="E2023">
        <v>11.550700000000001</v>
      </c>
      <c r="F2023">
        <v>9.4833999999999996</v>
      </c>
      <c r="G2023">
        <v>10.517099999999999</v>
      </c>
      <c r="H2023">
        <v>11.4663</v>
      </c>
      <c r="J2023" s="13">
        <v>41415</v>
      </c>
      <c r="K2023">
        <v>30.5932</v>
      </c>
      <c r="L2023">
        <v>19.7057</v>
      </c>
      <c r="M2023">
        <v>15.0137</v>
      </c>
      <c r="N2023">
        <v>11.661899999999999</v>
      </c>
      <c r="O2023">
        <v>11.274100000000001</v>
      </c>
      <c r="P2023">
        <v>13.963800000000001</v>
      </c>
      <c r="Q2023">
        <v>13.963800000000001</v>
      </c>
    </row>
    <row r="2024" spans="1:17" x14ac:dyDescent="0.25">
      <c r="A2024" s="1">
        <v>41297</v>
      </c>
      <c r="B2024">
        <v>25.9313</v>
      </c>
      <c r="C2024">
        <v>18.490500000000001</v>
      </c>
      <c r="D2024">
        <v>14.690300000000001</v>
      </c>
      <c r="E2024">
        <v>11.0771</v>
      </c>
      <c r="F2024">
        <v>9.0099</v>
      </c>
      <c r="G2024">
        <v>10.203900000000001</v>
      </c>
      <c r="H2024">
        <v>10.203900000000001</v>
      </c>
      <c r="J2024" s="13">
        <v>41416</v>
      </c>
      <c r="K2024">
        <v>31.412299999999998</v>
      </c>
      <c r="L2024">
        <v>20.605399999999999</v>
      </c>
      <c r="M2024">
        <v>16.0593</v>
      </c>
      <c r="N2024">
        <v>12.8283</v>
      </c>
      <c r="O2024">
        <v>11.9857</v>
      </c>
      <c r="P2024">
        <v>13.597300000000001</v>
      </c>
      <c r="Q2024">
        <v>13.597300000000001</v>
      </c>
    </row>
    <row r="2025" spans="1:17" x14ac:dyDescent="0.25">
      <c r="A2025" s="1">
        <v>41298</v>
      </c>
      <c r="B2025">
        <v>26.891400000000001</v>
      </c>
      <c r="C2025">
        <v>19.197600000000001</v>
      </c>
      <c r="D2025">
        <v>15.3187</v>
      </c>
      <c r="E2025">
        <v>11.700799999999999</v>
      </c>
      <c r="F2025">
        <v>9.6443999999999992</v>
      </c>
      <c r="G2025">
        <v>10.8262</v>
      </c>
      <c r="H2025">
        <v>11.551500000000001</v>
      </c>
      <c r="J2025" s="13">
        <v>41417</v>
      </c>
      <c r="K2025">
        <v>31.733599999999999</v>
      </c>
      <c r="L2025">
        <v>20.827200000000001</v>
      </c>
      <c r="M2025">
        <v>15.973699999999999</v>
      </c>
      <c r="N2025">
        <v>12.3788</v>
      </c>
      <c r="O2025">
        <v>11.144500000000001</v>
      </c>
      <c r="P2025">
        <v>12.7096</v>
      </c>
      <c r="Q2025">
        <v>12.7096</v>
      </c>
    </row>
    <row r="2026" spans="1:17" x14ac:dyDescent="0.25">
      <c r="A2026" s="1">
        <v>41299</v>
      </c>
      <c r="B2026">
        <v>26.8887</v>
      </c>
      <c r="C2026">
        <v>18.848800000000001</v>
      </c>
      <c r="D2026">
        <v>14.8057</v>
      </c>
      <c r="E2026">
        <v>11.1006</v>
      </c>
      <c r="F2026">
        <v>9.3198000000000008</v>
      </c>
      <c r="G2026">
        <v>10.9565</v>
      </c>
      <c r="H2026">
        <v>11.7384</v>
      </c>
      <c r="J2026" s="13">
        <v>41418</v>
      </c>
      <c r="K2026">
        <v>32.080399999999997</v>
      </c>
      <c r="L2026">
        <v>21.250399999999999</v>
      </c>
      <c r="M2026">
        <v>16.2331</v>
      </c>
      <c r="N2026">
        <v>12.407</v>
      </c>
      <c r="O2026">
        <v>10.943</v>
      </c>
      <c r="P2026">
        <v>12.690099999999999</v>
      </c>
      <c r="Q2026">
        <v>12.690099999999999</v>
      </c>
    </row>
    <row r="2027" spans="1:17" x14ac:dyDescent="0.25">
      <c r="A2027" s="1">
        <v>41302</v>
      </c>
      <c r="B2027">
        <v>28.342400000000001</v>
      </c>
      <c r="C2027">
        <v>19.7027</v>
      </c>
      <c r="D2027">
        <v>15.4421</v>
      </c>
      <c r="E2027">
        <v>11.65</v>
      </c>
      <c r="F2027">
        <v>10.038399999999999</v>
      </c>
      <c r="G2027">
        <v>11.681100000000001</v>
      </c>
      <c r="H2027">
        <v>13.8293</v>
      </c>
      <c r="J2027" s="13">
        <v>41422</v>
      </c>
      <c r="K2027">
        <v>33.849400000000003</v>
      </c>
      <c r="L2027">
        <v>22.016300000000001</v>
      </c>
      <c r="M2027">
        <v>16.771899999999999</v>
      </c>
      <c r="N2027">
        <v>12.6358</v>
      </c>
      <c r="O2027">
        <v>11.0595</v>
      </c>
      <c r="P2027">
        <v>12.0496</v>
      </c>
      <c r="Q2027">
        <v>12.0496</v>
      </c>
    </row>
    <row r="2028" spans="1:17" x14ac:dyDescent="0.25">
      <c r="A2028" s="1">
        <v>41303</v>
      </c>
      <c r="B2028">
        <v>27.750299999999999</v>
      </c>
      <c r="C2028">
        <v>19.311699999999998</v>
      </c>
      <c r="D2028">
        <v>15.0631</v>
      </c>
      <c r="E2028">
        <v>11.3134</v>
      </c>
      <c r="F2028">
        <v>9.8367000000000004</v>
      </c>
      <c r="G2028">
        <v>11.686199999999999</v>
      </c>
      <c r="H2028">
        <v>13.6188</v>
      </c>
      <c r="J2028" s="13">
        <v>41423</v>
      </c>
      <c r="K2028">
        <v>33.197600000000001</v>
      </c>
      <c r="L2028">
        <v>22.362400000000001</v>
      </c>
      <c r="M2028">
        <v>17.1418</v>
      </c>
      <c r="N2028">
        <v>12.8931</v>
      </c>
      <c r="O2028">
        <v>11.133800000000001</v>
      </c>
      <c r="P2028">
        <v>11.953200000000001</v>
      </c>
      <c r="Q2028">
        <v>11.953200000000001</v>
      </c>
    </row>
    <row r="2029" spans="1:17" x14ac:dyDescent="0.25">
      <c r="A2029" s="1">
        <v>41304</v>
      </c>
      <c r="B2029">
        <v>28.040199999999999</v>
      </c>
      <c r="C2029">
        <v>19.784600000000001</v>
      </c>
      <c r="D2029">
        <v>15.523400000000001</v>
      </c>
      <c r="E2029">
        <v>11.716699999999999</v>
      </c>
      <c r="F2029">
        <v>10.1503</v>
      </c>
      <c r="G2029">
        <v>11.8592</v>
      </c>
      <c r="H2029">
        <v>13.286</v>
      </c>
      <c r="J2029" s="13">
        <v>41424</v>
      </c>
      <c r="K2029">
        <v>33.442900000000002</v>
      </c>
      <c r="L2029">
        <v>22.2181</v>
      </c>
      <c r="M2029">
        <v>16.795100000000001</v>
      </c>
      <c r="N2029">
        <v>12.287699999999999</v>
      </c>
      <c r="O2029">
        <v>10.658799999999999</v>
      </c>
      <c r="P2029">
        <v>12.1778</v>
      </c>
      <c r="Q2029">
        <v>12.1778</v>
      </c>
    </row>
    <row r="2030" spans="1:17" x14ac:dyDescent="0.25">
      <c r="A2030" s="1">
        <v>41305</v>
      </c>
      <c r="B2030">
        <v>28.705500000000001</v>
      </c>
      <c r="C2030">
        <v>20.298100000000002</v>
      </c>
      <c r="D2030">
        <v>16.020600000000002</v>
      </c>
      <c r="E2030">
        <v>12.1524</v>
      </c>
      <c r="F2030">
        <v>10.3607</v>
      </c>
      <c r="G2030">
        <v>11.9566</v>
      </c>
      <c r="H2030">
        <v>13.1469</v>
      </c>
      <c r="J2030" s="13">
        <v>41425</v>
      </c>
      <c r="K2030">
        <v>34.061300000000003</v>
      </c>
      <c r="L2030">
        <v>23.559100000000001</v>
      </c>
      <c r="M2030">
        <v>17.9922</v>
      </c>
      <c r="N2030">
        <v>13.0601</v>
      </c>
      <c r="O2030">
        <v>11.055</v>
      </c>
      <c r="P2030">
        <v>13.033200000000001</v>
      </c>
      <c r="Q2030">
        <v>13.033200000000001</v>
      </c>
    </row>
    <row r="2031" spans="1:17" x14ac:dyDescent="0.25">
      <c r="A2031" s="1">
        <v>41306</v>
      </c>
      <c r="B2031">
        <v>27.553899999999999</v>
      </c>
      <c r="C2031">
        <v>19.290900000000001</v>
      </c>
      <c r="D2031">
        <v>15.009499999999999</v>
      </c>
      <c r="E2031">
        <v>11.2401</v>
      </c>
      <c r="F2031">
        <v>9.8912999999999993</v>
      </c>
      <c r="G2031">
        <v>12.0175</v>
      </c>
      <c r="H2031">
        <v>13.184799999999999</v>
      </c>
      <c r="J2031" s="13">
        <v>41428</v>
      </c>
      <c r="K2031">
        <v>37.761800000000001</v>
      </c>
      <c r="L2031">
        <v>25.974499999999999</v>
      </c>
      <c r="M2031">
        <v>19.917300000000001</v>
      </c>
      <c r="N2031">
        <v>14.494400000000001</v>
      </c>
      <c r="O2031">
        <v>12.1876</v>
      </c>
      <c r="P2031">
        <v>15.3453</v>
      </c>
      <c r="Q2031">
        <v>15.3453</v>
      </c>
    </row>
    <row r="2032" spans="1:17" x14ac:dyDescent="0.25">
      <c r="A2032" s="1">
        <v>41309</v>
      </c>
      <c r="B2032">
        <v>29.728100000000001</v>
      </c>
      <c r="C2032">
        <v>20.719100000000001</v>
      </c>
      <c r="D2032">
        <v>16.241800000000001</v>
      </c>
      <c r="E2032">
        <v>12.2422</v>
      </c>
      <c r="F2032">
        <v>10.440799999999999</v>
      </c>
      <c r="G2032">
        <v>12.286</v>
      </c>
      <c r="H2032">
        <v>13.251799999999999</v>
      </c>
      <c r="J2032" s="13">
        <v>41429</v>
      </c>
      <c r="K2032">
        <v>38.393300000000004</v>
      </c>
      <c r="L2032">
        <v>25.6206</v>
      </c>
      <c r="M2032">
        <v>19.972899999999999</v>
      </c>
      <c r="N2032">
        <v>14.8675</v>
      </c>
      <c r="O2032">
        <v>12.467599999999999</v>
      </c>
      <c r="P2032">
        <v>15.1791</v>
      </c>
      <c r="Q2032">
        <v>15.1791</v>
      </c>
    </row>
    <row r="2033" spans="1:17" x14ac:dyDescent="0.25">
      <c r="A2033" s="1">
        <v>41310</v>
      </c>
      <c r="B2033">
        <v>28.941700000000001</v>
      </c>
      <c r="C2033">
        <v>19.9511</v>
      </c>
      <c r="D2033">
        <v>15.397600000000001</v>
      </c>
      <c r="E2033">
        <v>11.2872</v>
      </c>
      <c r="F2033">
        <v>9.8378999999999994</v>
      </c>
      <c r="G2033">
        <v>12.3127</v>
      </c>
      <c r="H2033">
        <v>13.6746</v>
      </c>
      <c r="J2033" s="13">
        <v>41430</v>
      </c>
      <c r="K2033">
        <v>38.914299999999997</v>
      </c>
      <c r="L2033">
        <v>26.930700000000002</v>
      </c>
      <c r="M2033">
        <v>21.273700000000002</v>
      </c>
      <c r="N2033">
        <v>16.128900000000002</v>
      </c>
      <c r="O2033">
        <v>13.4735</v>
      </c>
      <c r="P2033">
        <v>15.671200000000001</v>
      </c>
      <c r="Q2033">
        <v>15.671200000000001</v>
      </c>
    </row>
    <row r="2034" spans="1:17" x14ac:dyDescent="0.25">
      <c r="A2034" s="1">
        <v>41311</v>
      </c>
      <c r="B2034">
        <v>29.443000000000001</v>
      </c>
      <c r="C2034">
        <v>20.522200000000002</v>
      </c>
      <c r="D2034">
        <v>15.981999999999999</v>
      </c>
      <c r="E2034">
        <v>11.8826</v>
      </c>
      <c r="F2034">
        <v>10.1942</v>
      </c>
      <c r="G2034">
        <v>12.378399999999999</v>
      </c>
      <c r="H2034">
        <v>12.915800000000001</v>
      </c>
      <c r="J2034" s="13">
        <v>41431</v>
      </c>
      <c r="K2034">
        <v>39.388100000000001</v>
      </c>
      <c r="L2034">
        <v>26.907800000000002</v>
      </c>
      <c r="M2034">
        <v>21.121600000000001</v>
      </c>
      <c r="N2034">
        <v>15.861800000000001</v>
      </c>
      <c r="O2034">
        <v>13.0997</v>
      </c>
      <c r="P2034">
        <v>14.749499999999999</v>
      </c>
      <c r="Q2034">
        <v>14.749499999999999</v>
      </c>
    </row>
    <row r="2035" spans="1:17" x14ac:dyDescent="0.25">
      <c r="A2035" s="1">
        <v>41312</v>
      </c>
      <c r="B2035">
        <v>30.094799999999999</v>
      </c>
      <c r="C2035">
        <v>20.8141</v>
      </c>
      <c r="D2035">
        <v>16.0959</v>
      </c>
      <c r="E2035">
        <v>11.7729</v>
      </c>
      <c r="F2035">
        <v>10.0046</v>
      </c>
      <c r="G2035">
        <v>12.6084</v>
      </c>
      <c r="H2035">
        <v>13.990500000000001</v>
      </c>
      <c r="J2035" s="13">
        <v>41432</v>
      </c>
      <c r="K2035">
        <v>40.418999999999997</v>
      </c>
      <c r="L2035">
        <v>26.314800000000002</v>
      </c>
      <c r="M2035">
        <v>18.757000000000001</v>
      </c>
      <c r="N2035">
        <v>13.1731</v>
      </c>
      <c r="O2035">
        <v>12.418100000000001</v>
      </c>
      <c r="P2035">
        <v>14.1503</v>
      </c>
      <c r="Q2035">
        <v>14.1503</v>
      </c>
    </row>
    <row r="2036" spans="1:17" x14ac:dyDescent="0.25">
      <c r="A2036" s="1">
        <v>41313</v>
      </c>
      <c r="B2036">
        <v>29.988099999999999</v>
      </c>
      <c r="C2036">
        <v>20.270700000000001</v>
      </c>
      <c r="D2036">
        <v>15.251099999999999</v>
      </c>
      <c r="E2036">
        <v>10.6471</v>
      </c>
      <c r="F2036">
        <v>9.2530000000000001</v>
      </c>
      <c r="G2036">
        <v>11.971299999999999</v>
      </c>
      <c r="H2036">
        <v>11.971299999999999</v>
      </c>
      <c r="J2036" s="13">
        <v>41435</v>
      </c>
      <c r="K2036">
        <v>45.222799999999999</v>
      </c>
      <c r="L2036">
        <v>27.485600000000002</v>
      </c>
      <c r="M2036">
        <v>19.5747</v>
      </c>
      <c r="N2036">
        <v>13.409700000000001</v>
      </c>
      <c r="O2036">
        <v>13.4979</v>
      </c>
      <c r="P2036">
        <v>15.0527</v>
      </c>
      <c r="Q2036">
        <v>15.0527</v>
      </c>
    </row>
    <row r="2037" spans="1:17" x14ac:dyDescent="0.25">
      <c r="A2037" s="1">
        <v>41316</v>
      </c>
      <c r="B2037">
        <v>30.331700000000001</v>
      </c>
      <c r="C2037">
        <v>20.5336</v>
      </c>
      <c r="D2037">
        <v>15.484999999999999</v>
      </c>
      <c r="E2037">
        <v>10.823700000000001</v>
      </c>
      <c r="F2037">
        <v>9.5435999999999996</v>
      </c>
      <c r="G2037">
        <v>13.2325</v>
      </c>
      <c r="H2037">
        <v>14.68</v>
      </c>
      <c r="J2037" s="13">
        <v>41436</v>
      </c>
      <c r="K2037">
        <v>39.910899999999998</v>
      </c>
      <c r="L2037">
        <v>29.610900000000001</v>
      </c>
      <c r="M2037">
        <v>21.7928</v>
      </c>
      <c r="N2037">
        <v>14.976900000000001</v>
      </c>
      <c r="O2037">
        <v>14.0068</v>
      </c>
      <c r="P2037">
        <v>15.7301</v>
      </c>
      <c r="Q2037">
        <v>15.7301</v>
      </c>
    </row>
    <row r="2038" spans="1:17" x14ac:dyDescent="0.25">
      <c r="A2038" s="1">
        <v>41317</v>
      </c>
      <c r="B2038">
        <v>30.8123</v>
      </c>
      <c r="C2038">
        <v>20.4772</v>
      </c>
      <c r="D2038">
        <v>15.299099999999999</v>
      </c>
      <c r="E2038">
        <v>10.5707</v>
      </c>
      <c r="F2038">
        <v>9.4507999999999992</v>
      </c>
      <c r="G2038">
        <v>13.3794</v>
      </c>
      <c r="H2038">
        <v>13.8561</v>
      </c>
      <c r="J2038" s="13">
        <v>41437</v>
      </c>
      <c r="K2038">
        <v>38.3825</v>
      </c>
      <c r="L2038">
        <v>30.5443</v>
      </c>
      <c r="M2038">
        <v>23.529699999999998</v>
      </c>
      <c r="N2038">
        <v>17.017099999999999</v>
      </c>
      <c r="O2038">
        <v>15.0989</v>
      </c>
      <c r="P2038">
        <v>15.9961</v>
      </c>
      <c r="Q2038">
        <v>15.9961</v>
      </c>
    </row>
    <row r="2039" spans="1:17" x14ac:dyDescent="0.25">
      <c r="A2039" s="1">
        <v>41318</v>
      </c>
      <c r="B2039">
        <v>31.140499999999999</v>
      </c>
      <c r="C2039">
        <v>20.854099999999999</v>
      </c>
      <c r="D2039">
        <v>15.585699999999999</v>
      </c>
      <c r="E2039">
        <v>10.9199</v>
      </c>
      <c r="F2039">
        <v>9.6623000000000001</v>
      </c>
      <c r="G2039">
        <v>12.775600000000001</v>
      </c>
      <c r="H2039">
        <v>12.775600000000001</v>
      </c>
      <c r="J2039" s="13">
        <v>41438</v>
      </c>
      <c r="K2039">
        <v>36.2224</v>
      </c>
      <c r="L2039">
        <v>30.954599999999999</v>
      </c>
      <c r="M2039">
        <v>21.872900000000001</v>
      </c>
      <c r="N2039">
        <v>14.626099999999999</v>
      </c>
      <c r="O2039">
        <v>14.4146</v>
      </c>
      <c r="P2039">
        <v>15.084</v>
      </c>
      <c r="Q2039">
        <v>15.084</v>
      </c>
    </row>
    <row r="2040" spans="1:17" x14ac:dyDescent="0.25">
      <c r="A2040" s="1">
        <v>41319</v>
      </c>
      <c r="B2040">
        <v>31.108899999999998</v>
      </c>
      <c r="C2040">
        <v>20.734000000000002</v>
      </c>
      <c r="D2040">
        <v>15.1816</v>
      </c>
      <c r="E2040">
        <v>10.376099999999999</v>
      </c>
      <c r="F2040">
        <v>9.3757000000000001</v>
      </c>
      <c r="G2040">
        <v>11.8108</v>
      </c>
      <c r="H2040">
        <v>11.8108</v>
      </c>
      <c r="J2040" s="13">
        <v>41439</v>
      </c>
      <c r="K2040">
        <v>37.387700000000002</v>
      </c>
      <c r="L2040">
        <v>32.308100000000003</v>
      </c>
      <c r="M2040">
        <v>21.868200000000002</v>
      </c>
      <c r="N2040">
        <v>14.5906</v>
      </c>
      <c r="O2040">
        <v>13.869400000000001</v>
      </c>
      <c r="P2040">
        <v>14.184699999999999</v>
      </c>
      <c r="Q2040">
        <v>14.184699999999999</v>
      </c>
    </row>
    <row r="2041" spans="1:17" x14ac:dyDescent="0.25">
      <c r="A2041" s="1">
        <v>41320</v>
      </c>
      <c r="B2041">
        <v>32.6798</v>
      </c>
      <c r="C2041">
        <v>20.837299999999999</v>
      </c>
      <c r="D2041">
        <v>15.021000000000001</v>
      </c>
      <c r="E2041">
        <v>9.8582999999999998</v>
      </c>
      <c r="F2041">
        <v>8.9453999999999994</v>
      </c>
      <c r="G2041">
        <v>10.128500000000001</v>
      </c>
      <c r="H2041">
        <v>10.128500000000001</v>
      </c>
      <c r="J2041" s="13">
        <v>41442</v>
      </c>
      <c r="K2041">
        <v>47.789900000000003</v>
      </c>
      <c r="L2041">
        <v>39.629800000000003</v>
      </c>
      <c r="M2041">
        <v>27.157399999999999</v>
      </c>
      <c r="N2041">
        <v>17.119</v>
      </c>
      <c r="O2041">
        <v>16.300799999999999</v>
      </c>
      <c r="P2041">
        <v>16.4511</v>
      </c>
      <c r="Q2041">
        <v>16.4511</v>
      </c>
    </row>
    <row r="2042" spans="1:17" x14ac:dyDescent="0.25">
      <c r="A2042" s="1">
        <v>41324</v>
      </c>
      <c r="B2042">
        <v>25.638100000000001</v>
      </c>
      <c r="C2042">
        <v>17.922000000000001</v>
      </c>
      <c r="D2042">
        <v>14.246499999999999</v>
      </c>
      <c r="E2042">
        <v>10.8086</v>
      </c>
      <c r="F2042">
        <v>8.9060000000000006</v>
      </c>
      <c r="G2042">
        <v>10.209099999999999</v>
      </c>
      <c r="H2042">
        <v>11.264699999999999</v>
      </c>
      <c r="J2042" s="13">
        <v>41443</v>
      </c>
      <c r="K2042">
        <v>53.515799999999999</v>
      </c>
      <c r="L2042">
        <v>44.921300000000002</v>
      </c>
      <c r="M2042">
        <v>29.336200000000002</v>
      </c>
      <c r="N2042">
        <v>18.4771</v>
      </c>
      <c r="O2042">
        <v>18.224499999999999</v>
      </c>
      <c r="P2042">
        <v>18.415800000000001</v>
      </c>
      <c r="Q2042">
        <v>18.415800000000001</v>
      </c>
    </row>
    <row r="2043" spans="1:17" x14ac:dyDescent="0.25">
      <c r="A2043" s="1">
        <v>41325</v>
      </c>
      <c r="B2043">
        <v>26.218299999999999</v>
      </c>
      <c r="C2043">
        <v>18.673100000000002</v>
      </c>
      <c r="D2043">
        <v>15.058400000000001</v>
      </c>
      <c r="E2043">
        <v>11.7027</v>
      </c>
      <c r="F2043">
        <v>9.7985000000000007</v>
      </c>
      <c r="G2043">
        <v>10.798400000000001</v>
      </c>
      <c r="H2043">
        <v>13.928900000000001</v>
      </c>
      <c r="J2043" s="13">
        <v>41444</v>
      </c>
      <c r="K2043">
        <v>61.042499999999997</v>
      </c>
      <c r="L2043">
        <v>54.722499999999997</v>
      </c>
      <c r="M2043">
        <v>32.594799999999999</v>
      </c>
      <c r="N2043">
        <v>18.680499999999999</v>
      </c>
      <c r="O2043">
        <v>26.229399999999998</v>
      </c>
      <c r="P2043">
        <v>27.527799999999999</v>
      </c>
      <c r="Q2043">
        <v>27.527799999999999</v>
      </c>
    </row>
    <row r="2044" spans="1:17" x14ac:dyDescent="0.25">
      <c r="A2044" s="1">
        <v>41326</v>
      </c>
      <c r="B2044">
        <v>27.3261</v>
      </c>
      <c r="C2044">
        <v>20.394100000000002</v>
      </c>
      <c r="D2044">
        <v>16.719200000000001</v>
      </c>
      <c r="E2044">
        <v>13.246700000000001</v>
      </c>
      <c r="F2044">
        <v>10.858499999999999</v>
      </c>
      <c r="G2044">
        <v>11.0517</v>
      </c>
      <c r="H2044">
        <v>13.712300000000001</v>
      </c>
      <c r="J2044" s="13">
        <v>41445</v>
      </c>
      <c r="K2044">
        <v>96.899100000000004</v>
      </c>
      <c r="L2044">
        <v>80.382000000000005</v>
      </c>
      <c r="M2044">
        <v>47.025199999999998</v>
      </c>
      <c r="N2044">
        <v>25.564299999999999</v>
      </c>
      <c r="O2044">
        <v>42.180799999999998</v>
      </c>
      <c r="P2044">
        <v>44.527700000000003</v>
      </c>
      <c r="Q2044">
        <v>44.527700000000003</v>
      </c>
    </row>
    <row r="2045" spans="1:17" x14ac:dyDescent="0.25">
      <c r="A2045" s="1">
        <v>41327</v>
      </c>
      <c r="B2045">
        <v>27.017299999999999</v>
      </c>
      <c r="C2045">
        <v>19.572199999999999</v>
      </c>
      <c r="D2045">
        <v>15.9885</v>
      </c>
      <c r="E2045">
        <v>12.5145</v>
      </c>
      <c r="F2045">
        <v>10.117599999999999</v>
      </c>
      <c r="G2045">
        <v>10.4986</v>
      </c>
      <c r="H2045">
        <v>10.632099999999999</v>
      </c>
      <c r="J2045" s="13">
        <v>41449</v>
      </c>
      <c r="K2045">
        <v>34.750300000000003</v>
      </c>
      <c r="L2045">
        <v>26.0457</v>
      </c>
      <c r="M2045">
        <v>21.829699999999999</v>
      </c>
      <c r="N2045">
        <v>17.135999999999999</v>
      </c>
      <c r="O2045">
        <v>13.459</v>
      </c>
      <c r="P2045">
        <v>12.744199999999999</v>
      </c>
      <c r="Q2045">
        <v>12.744199999999999</v>
      </c>
    </row>
    <row r="2046" spans="1:17" x14ac:dyDescent="0.25">
      <c r="A2046" s="1">
        <v>41330</v>
      </c>
      <c r="B2046">
        <v>28.599900000000002</v>
      </c>
      <c r="C2046">
        <v>21.324999999999999</v>
      </c>
      <c r="D2046">
        <v>17.563099999999999</v>
      </c>
      <c r="E2046">
        <v>13.917899999999999</v>
      </c>
      <c r="F2046">
        <v>11.073499999999999</v>
      </c>
      <c r="G2046">
        <v>10.700100000000001</v>
      </c>
      <c r="H2046">
        <v>10.976000000000001</v>
      </c>
      <c r="J2046" s="13">
        <v>41450</v>
      </c>
      <c r="K2046">
        <v>32.119199999999999</v>
      </c>
      <c r="L2046">
        <v>25.030100000000001</v>
      </c>
      <c r="M2046">
        <v>21.126000000000001</v>
      </c>
      <c r="N2046">
        <v>16.848600000000001</v>
      </c>
      <c r="O2046">
        <v>13.1273</v>
      </c>
      <c r="P2046">
        <v>12.4915</v>
      </c>
      <c r="Q2046">
        <v>12.4915</v>
      </c>
    </row>
    <row r="2047" spans="1:17" x14ac:dyDescent="0.25">
      <c r="A2047" s="1">
        <v>41331</v>
      </c>
      <c r="B2047">
        <v>29.610399999999998</v>
      </c>
      <c r="C2047">
        <v>21.989000000000001</v>
      </c>
      <c r="D2047">
        <v>18.1614</v>
      </c>
      <c r="E2047">
        <v>14.463100000000001</v>
      </c>
      <c r="F2047">
        <v>11.662000000000001</v>
      </c>
      <c r="G2047">
        <v>11.3002</v>
      </c>
      <c r="H2047">
        <v>11.819900000000001</v>
      </c>
      <c r="J2047" s="13">
        <v>41451</v>
      </c>
      <c r="K2047">
        <v>33.557600000000001</v>
      </c>
      <c r="L2047">
        <v>24.276199999999999</v>
      </c>
      <c r="M2047">
        <v>20.113</v>
      </c>
      <c r="N2047">
        <v>15.872400000000001</v>
      </c>
      <c r="O2047">
        <v>12.3856</v>
      </c>
      <c r="P2047">
        <v>12.0191</v>
      </c>
      <c r="Q2047">
        <v>12.0191</v>
      </c>
    </row>
    <row r="2048" spans="1:17" x14ac:dyDescent="0.25">
      <c r="A2048" s="1">
        <v>41332</v>
      </c>
      <c r="B2048">
        <v>28.268999999999998</v>
      </c>
      <c r="C2048">
        <v>20.143999999999998</v>
      </c>
      <c r="D2048">
        <v>16.298999999999999</v>
      </c>
      <c r="E2048">
        <v>12.614100000000001</v>
      </c>
      <c r="F2048">
        <v>10.093400000000001</v>
      </c>
      <c r="G2048">
        <v>10.6432</v>
      </c>
      <c r="H2048">
        <v>10.6591</v>
      </c>
      <c r="J2048" s="13">
        <v>41452</v>
      </c>
      <c r="K2048">
        <v>33.722099999999998</v>
      </c>
      <c r="L2048">
        <v>23.6723</v>
      </c>
      <c r="M2048">
        <v>19.3583</v>
      </c>
      <c r="N2048">
        <v>15.164400000000001</v>
      </c>
      <c r="O2048">
        <v>12.404299999999999</v>
      </c>
      <c r="P2048">
        <v>13.484</v>
      </c>
      <c r="Q2048">
        <v>13.5105</v>
      </c>
    </row>
    <row r="2049" spans="1:17" x14ac:dyDescent="0.25">
      <c r="A2049" s="1">
        <v>41333</v>
      </c>
      <c r="B2049">
        <v>28.547899999999998</v>
      </c>
      <c r="C2049">
        <v>20.1234</v>
      </c>
      <c r="D2049">
        <v>16.1008</v>
      </c>
      <c r="E2049">
        <v>12.271800000000001</v>
      </c>
      <c r="F2049">
        <v>9.7649000000000008</v>
      </c>
      <c r="G2049">
        <v>10.254099999999999</v>
      </c>
      <c r="H2049">
        <v>10.2677</v>
      </c>
      <c r="J2049" s="13">
        <v>41453</v>
      </c>
      <c r="K2049">
        <v>35.092599999999997</v>
      </c>
      <c r="L2049">
        <v>23.676300000000001</v>
      </c>
      <c r="M2049">
        <v>19.261800000000001</v>
      </c>
      <c r="N2049">
        <v>14.853300000000001</v>
      </c>
      <c r="O2049">
        <v>12.2714</v>
      </c>
      <c r="P2049">
        <v>16.1464</v>
      </c>
      <c r="Q2049">
        <v>16.826000000000001</v>
      </c>
    </row>
    <row r="2050" spans="1:17" x14ac:dyDescent="0.25">
      <c r="A2050" s="1">
        <v>41334</v>
      </c>
      <c r="B2050">
        <v>29.686199999999999</v>
      </c>
      <c r="C2050">
        <v>21.033300000000001</v>
      </c>
      <c r="D2050">
        <v>16.8523</v>
      </c>
      <c r="E2050">
        <v>12.829499999999999</v>
      </c>
      <c r="F2050">
        <v>10.0397</v>
      </c>
      <c r="G2050">
        <v>10.2524</v>
      </c>
      <c r="H2050">
        <v>10.2614</v>
      </c>
      <c r="J2050" s="13">
        <v>41456</v>
      </c>
      <c r="K2050">
        <v>35.645699999999998</v>
      </c>
      <c r="L2050">
        <v>24.330100000000002</v>
      </c>
      <c r="M2050">
        <v>19.344899999999999</v>
      </c>
      <c r="N2050">
        <v>14.6561</v>
      </c>
      <c r="O2050">
        <v>12.3934</v>
      </c>
      <c r="P2050">
        <v>13.743399999999999</v>
      </c>
      <c r="Q2050">
        <v>13.743399999999999</v>
      </c>
    </row>
    <row r="2051" spans="1:17" x14ac:dyDescent="0.25">
      <c r="A2051" s="1">
        <v>41337</v>
      </c>
      <c r="B2051">
        <v>29.065200000000001</v>
      </c>
      <c r="C2051">
        <v>20.288699999999999</v>
      </c>
      <c r="D2051">
        <v>16.1478</v>
      </c>
      <c r="E2051">
        <v>12.213800000000001</v>
      </c>
      <c r="F2051">
        <v>9.6606000000000005</v>
      </c>
      <c r="G2051">
        <v>10.29</v>
      </c>
      <c r="H2051">
        <v>10.302300000000001</v>
      </c>
      <c r="J2051" s="13">
        <v>41457</v>
      </c>
      <c r="K2051">
        <v>34.590800000000002</v>
      </c>
      <c r="L2051">
        <v>24.806000000000001</v>
      </c>
      <c r="M2051">
        <v>19.793299999999999</v>
      </c>
      <c r="N2051">
        <v>15.065300000000001</v>
      </c>
      <c r="O2051">
        <v>12.8864</v>
      </c>
      <c r="P2051">
        <v>15.991</v>
      </c>
      <c r="Q2051">
        <v>16.165600000000001</v>
      </c>
    </row>
    <row r="2052" spans="1:17" x14ac:dyDescent="0.25">
      <c r="A2052" s="1">
        <v>41338</v>
      </c>
      <c r="B2052">
        <v>28.494499999999999</v>
      </c>
      <c r="C2052">
        <v>19.6205</v>
      </c>
      <c r="D2052">
        <v>15.3262</v>
      </c>
      <c r="E2052">
        <v>11.369899999999999</v>
      </c>
      <c r="F2052">
        <v>9.4281000000000006</v>
      </c>
      <c r="G2052">
        <v>11.4793</v>
      </c>
      <c r="H2052">
        <v>11.5861</v>
      </c>
      <c r="J2052" s="13">
        <v>41458</v>
      </c>
      <c r="K2052">
        <v>36.572200000000002</v>
      </c>
      <c r="L2052">
        <v>24.515899999999998</v>
      </c>
      <c r="M2052">
        <v>19.242100000000001</v>
      </c>
      <c r="N2052">
        <v>14.7597</v>
      </c>
      <c r="O2052">
        <v>12.541700000000001</v>
      </c>
      <c r="P2052">
        <v>13.6808</v>
      </c>
      <c r="Q2052">
        <v>13.6808</v>
      </c>
    </row>
    <row r="2053" spans="1:17" x14ac:dyDescent="0.25">
      <c r="A2053" s="1">
        <v>41339</v>
      </c>
      <c r="B2053">
        <v>28.384599999999999</v>
      </c>
      <c r="C2053">
        <v>19.639500000000002</v>
      </c>
      <c r="D2053">
        <v>15.365600000000001</v>
      </c>
      <c r="E2053">
        <v>11.372400000000001</v>
      </c>
      <c r="F2053">
        <v>9.5289999999999999</v>
      </c>
      <c r="G2053">
        <v>11.7171</v>
      </c>
      <c r="H2053">
        <v>13.240600000000001</v>
      </c>
      <c r="J2053" s="13">
        <v>41460</v>
      </c>
      <c r="K2053">
        <v>30.663699999999999</v>
      </c>
      <c r="L2053">
        <v>24.842400000000001</v>
      </c>
      <c r="M2053">
        <v>17.839700000000001</v>
      </c>
      <c r="N2053">
        <v>12.324199999999999</v>
      </c>
      <c r="O2053">
        <v>11.6896</v>
      </c>
      <c r="P2053">
        <v>12.8416</v>
      </c>
      <c r="Q2053">
        <v>12.8416</v>
      </c>
    </row>
    <row r="2054" spans="1:17" x14ac:dyDescent="0.25">
      <c r="A2054" s="1">
        <v>41340</v>
      </c>
      <c r="B2054">
        <v>28.403300000000002</v>
      </c>
      <c r="C2054">
        <v>19.2895</v>
      </c>
      <c r="D2054">
        <v>15.0166</v>
      </c>
      <c r="E2054">
        <v>11.093299999999999</v>
      </c>
      <c r="F2054">
        <v>9.4107000000000003</v>
      </c>
      <c r="G2054">
        <v>11.6267</v>
      </c>
      <c r="H2054">
        <v>11.676299999999999</v>
      </c>
      <c r="J2054" s="13">
        <v>41463</v>
      </c>
      <c r="K2054">
        <v>36.839799999999997</v>
      </c>
      <c r="L2054">
        <v>27.135899999999999</v>
      </c>
      <c r="M2054">
        <v>19.219899999999999</v>
      </c>
      <c r="N2054">
        <v>12.944699999999999</v>
      </c>
      <c r="O2054">
        <v>13.407400000000001</v>
      </c>
      <c r="P2054">
        <v>15.8344</v>
      </c>
      <c r="Q2054">
        <v>15.8344</v>
      </c>
    </row>
    <row r="2055" spans="1:17" x14ac:dyDescent="0.25">
      <c r="A2055" s="1">
        <v>41341</v>
      </c>
      <c r="B2055">
        <v>28.231000000000002</v>
      </c>
      <c r="C2055">
        <v>19.0747</v>
      </c>
      <c r="D2055">
        <v>14.6425</v>
      </c>
      <c r="E2055">
        <v>10.733700000000001</v>
      </c>
      <c r="F2055">
        <v>9.4080999999999992</v>
      </c>
      <c r="G2055">
        <v>12.075799999999999</v>
      </c>
      <c r="H2055">
        <v>12.636799999999999</v>
      </c>
      <c r="J2055" s="13">
        <v>41464</v>
      </c>
      <c r="K2055">
        <v>35.585500000000003</v>
      </c>
      <c r="L2055">
        <v>27.6343</v>
      </c>
      <c r="M2055">
        <v>18.598500000000001</v>
      </c>
      <c r="N2055">
        <v>12.7347</v>
      </c>
      <c r="O2055">
        <v>13.178100000000001</v>
      </c>
      <c r="P2055">
        <v>13.9582</v>
      </c>
      <c r="Q2055">
        <v>13.9582</v>
      </c>
    </row>
    <row r="2056" spans="1:17" x14ac:dyDescent="0.25">
      <c r="A2056" s="1">
        <v>41344</v>
      </c>
      <c r="B2056">
        <v>28.657800000000002</v>
      </c>
      <c r="C2056">
        <v>19.142800000000001</v>
      </c>
      <c r="D2056">
        <v>14.5661</v>
      </c>
      <c r="E2056">
        <v>10.5237</v>
      </c>
      <c r="F2056">
        <v>9.4710000000000001</v>
      </c>
      <c r="G2056">
        <v>12.344900000000001</v>
      </c>
      <c r="H2056">
        <v>12.61</v>
      </c>
      <c r="J2056" s="13">
        <v>41465</v>
      </c>
      <c r="K2056">
        <v>39.162199999999999</v>
      </c>
      <c r="L2056">
        <v>28.659400000000002</v>
      </c>
      <c r="M2056">
        <v>19.293299999999999</v>
      </c>
      <c r="N2056">
        <v>12.6646</v>
      </c>
      <c r="O2056">
        <v>13.3713</v>
      </c>
      <c r="P2056">
        <v>14.457100000000001</v>
      </c>
      <c r="Q2056">
        <v>14.457100000000001</v>
      </c>
    </row>
    <row r="2057" spans="1:17" x14ac:dyDescent="0.25">
      <c r="A2057" s="1">
        <v>41345</v>
      </c>
      <c r="B2057">
        <v>29.7532</v>
      </c>
      <c r="C2057">
        <v>20.028300000000002</v>
      </c>
      <c r="D2057">
        <v>15.231</v>
      </c>
      <c r="E2057">
        <v>11.101599999999999</v>
      </c>
      <c r="F2057">
        <v>9.8278999999999996</v>
      </c>
      <c r="G2057">
        <v>12.6386</v>
      </c>
      <c r="H2057">
        <v>13.766</v>
      </c>
      <c r="J2057" s="13">
        <v>41466</v>
      </c>
      <c r="K2057">
        <v>34.616799999999998</v>
      </c>
      <c r="L2057">
        <v>29.529900000000001</v>
      </c>
      <c r="M2057">
        <v>18.957899999999999</v>
      </c>
      <c r="N2057">
        <v>11.8819</v>
      </c>
      <c r="O2057">
        <v>11.9754</v>
      </c>
      <c r="P2057">
        <v>11.9754</v>
      </c>
      <c r="Q2057">
        <v>11.9754</v>
      </c>
    </row>
    <row r="2058" spans="1:17" x14ac:dyDescent="0.25">
      <c r="A2058" s="1">
        <v>41346</v>
      </c>
      <c r="B2058">
        <v>29.829699999999999</v>
      </c>
      <c r="C2058">
        <v>19.4252</v>
      </c>
      <c r="D2058">
        <v>14.6206</v>
      </c>
      <c r="E2058">
        <v>10.5366</v>
      </c>
      <c r="F2058">
        <v>9.6445000000000007</v>
      </c>
      <c r="G2058">
        <v>12.668699999999999</v>
      </c>
      <c r="H2058">
        <v>12.9155</v>
      </c>
      <c r="J2058" s="13">
        <v>41467</v>
      </c>
      <c r="K2058">
        <v>30.207799999999999</v>
      </c>
      <c r="L2058">
        <v>29.640899999999998</v>
      </c>
      <c r="M2058">
        <v>18.7395</v>
      </c>
      <c r="N2058">
        <v>11.4999</v>
      </c>
      <c r="O2058">
        <v>14.758100000000001</v>
      </c>
      <c r="P2058">
        <v>15.8865</v>
      </c>
      <c r="Q2058">
        <v>15.8865</v>
      </c>
    </row>
    <row r="2059" spans="1:17" x14ac:dyDescent="0.25">
      <c r="A2059" s="1">
        <v>41347</v>
      </c>
      <c r="B2059">
        <v>29.224399999999999</v>
      </c>
      <c r="C2059">
        <v>19.3185</v>
      </c>
      <c r="D2059">
        <v>14.3361</v>
      </c>
      <c r="E2059">
        <v>10.0184</v>
      </c>
      <c r="F2059">
        <v>9.4021000000000008</v>
      </c>
      <c r="G2059">
        <v>12.827299999999999</v>
      </c>
      <c r="H2059">
        <v>13.305099999999999</v>
      </c>
      <c r="J2059" s="13">
        <v>41470</v>
      </c>
      <c r="K2059">
        <v>31.533799999999999</v>
      </c>
      <c r="L2059">
        <v>31.533799999999999</v>
      </c>
      <c r="M2059">
        <v>23.3781</v>
      </c>
      <c r="N2059">
        <v>12.662100000000001</v>
      </c>
      <c r="O2059">
        <v>16.8857</v>
      </c>
      <c r="P2059">
        <v>16.8857</v>
      </c>
      <c r="Q2059">
        <v>16.8857</v>
      </c>
    </row>
    <row r="2060" spans="1:17" x14ac:dyDescent="0.25">
      <c r="A2060" s="1">
        <v>41348</v>
      </c>
      <c r="B2060">
        <v>30.307700000000001</v>
      </c>
      <c r="C2060">
        <v>19.535299999999999</v>
      </c>
      <c r="D2060">
        <v>14.3652</v>
      </c>
      <c r="E2060">
        <v>9.9352999999999998</v>
      </c>
      <c r="F2060">
        <v>9.0228999999999999</v>
      </c>
      <c r="G2060">
        <v>12.600199999999999</v>
      </c>
      <c r="H2060">
        <v>13.0358</v>
      </c>
      <c r="J2060" s="13">
        <v>41471</v>
      </c>
      <c r="K2060">
        <v>30.416</v>
      </c>
      <c r="L2060">
        <v>30.416</v>
      </c>
      <c r="M2060">
        <v>26.115500000000001</v>
      </c>
      <c r="N2060">
        <v>14.0114</v>
      </c>
      <c r="O2060">
        <v>16.673400000000001</v>
      </c>
      <c r="P2060">
        <v>16.673400000000001</v>
      </c>
      <c r="Q2060">
        <v>16.673400000000001</v>
      </c>
    </row>
    <row r="2061" spans="1:17" x14ac:dyDescent="0.25">
      <c r="A2061" s="1">
        <v>41351</v>
      </c>
      <c r="B2061">
        <v>26.1281</v>
      </c>
      <c r="C2061">
        <v>19.072700000000001</v>
      </c>
      <c r="D2061">
        <v>15.326000000000001</v>
      </c>
      <c r="E2061">
        <v>11.791700000000001</v>
      </c>
      <c r="F2061">
        <v>9.7425999999999995</v>
      </c>
      <c r="G2061">
        <v>10.594799999999999</v>
      </c>
      <c r="H2061">
        <v>13.8828</v>
      </c>
      <c r="J2061" s="13">
        <v>41472</v>
      </c>
      <c r="K2061">
        <v>32.411200000000001</v>
      </c>
      <c r="L2061">
        <v>32.411200000000001</v>
      </c>
      <c r="M2061">
        <v>29.362400000000001</v>
      </c>
      <c r="N2061">
        <v>13.624599999999999</v>
      </c>
      <c r="O2061">
        <v>15.8285</v>
      </c>
      <c r="P2061">
        <v>15.8285</v>
      </c>
      <c r="Q2061">
        <v>15.8285</v>
      </c>
    </row>
    <row r="2062" spans="1:17" x14ac:dyDescent="0.25">
      <c r="A2062" s="1">
        <v>41352</v>
      </c>
      <c r="B2062">
        <v>26.921500000000002</v>
      </c>
      <c r="C2062">
        <v>20.337399999999999</v>
      </c>
      <c r="D2062">
        <v>16.6999</v>
      </c>
      <c r="E2062">
        <v>13.1694</v>
      </c>
      <c r="F2062">
        <v>10.725199999999999</v>
      </c>
      <c r="G2062">
        <v>10.8613</v>
      </c>
      <c r="H2062">
        <v>14.301399999999999</v>
      </c>
      <c r="J2062" s="13">
        <v>41473</v>
      </c>
      <c r="K2062">
        <v>29.787199999999999</v>
      </c>
      <c r="L2062">
        <v>29.787199999999999</v>
      </c>
      <c r="M2062">
        <v>29.787199999999999</v>
      </c>
      <c r="N2062">
        <v>12.8665</v>
      </c>
      <c r="O2062">
        <v>12.239000000000001</v>
      </c>
      <c r="P2062">
        <v>12.239000000000001</v>
      </c>
      <c r="Q2062">
        <v>12.239000000000001</v>
      </c>
    </row>
    <row r="2063" spans="1:17" x14ac:dyDescent="0.25">
      <c r="A2063" s="1">
        <v>41353</v>
      </c>
      <c r="B2063">
        <v>25.949300000000001</v>
      </c>
      <c r="C2063">
        <v>18.917899999999999</v>
      </c>
      <c r="D2063">
        <v>15.2933</v>
      </c>
      <c r="E2063">
        <v>11.7559</v>
      </c>
      <c r="F2063">
        <v>9.5002999999999993</v>
      </c>
      <c r="G2063">
        <v>10.3009</v>
      </c>
      <c r="H2063">
        <v>12.533799999999999</v>
      </c>
      <c r="J2063" s="13">
        <v>41477</v>
      </c>
      <c r="K2063">
        <v>25.077500000000001</v>
      </c>
      <c r="L2063">
        <v>20.915700000000001</v>
      </c>
      <c r="M2063">
        <v>15.04</v>
      </c>
      <c r="N2063">
        <v>10.8895</v>
      </c>
      <c r="O2063">
        <v>10.1023</v>
      </c>
      <c r="P2063">
        <v>12.7377</v>
      </c>
      <c r="Q2063">
        <v>12.788</v>
      </c>
    </row>
    <row r="2064" spans="1:17" x14ac:dyDescent="0.25">
      <c r="A2064" s="1">
        <v>41354</v>
      </c>
      <c r="B2064">
        <v>26.192399999999999</v>
      </c>
      <c r="C2064">
        <v>19.5412</v>
      </c>
      <c r="D2064">
        <v>16.05</v>
      </c>
      <c r="E2064">
        <v>12.588800000000001</v>
      </c>
      <c r="F2064">
        <v>10.061</v>
      </c>
      <c r="G2064">
        <v>10.284000000000001</v>
      </c>
      <c r="H2064">
        <v>11.203900000000001</v>
      </c>
      <c r="J2064" s="13">
        <v>41478</v>
      </c>
      <c r="K2064">
        <v>23.264299999999999</v>
      </c>
      <c r="L2064">
        <v>20.650500000000001</v>
      </c>
      <c r="M2064">
        <v>15.2021</v>
      </c>
      <c r="N2064">
        <v>11.042899999999999</v>
      </c>
      <c r="O2064">
        <v>10.165100000000001</v>
      </c>
      <c r="P2064">
        <v>12.262499999999999</v>
      </c>
      <c r="Q2064">
        <v>12.262499999999999</v>
      </c>
    </row>
    <row r="2065" spans="1:17" x14ac:dyDescent="0.25">
      <c r="A2065" s="1">
        <v>41355</v>
      </c>
      <c r="B2065">
        <v>25.904</v>
      </c>
      <c r="C2065">
        <v>19.623999999999999</v>
      </c>
      <c r="D2065">
        <v>16.172599999999999</v>
      </c>
      <c r="E2065">
        <v>12.6547</v>
      </c>
      <c r="F2065">
        <v>10.0844</v>
      </c>
      <c r="G2065">
        <v>10.4223</v>
      </c>
      <c r="H2065">
        <v>11.446099999999999</v>
      </c>
      <c r="J2065" s="13">
        <v>41479</v>
      </c>
      <c r="K2065">
        <v>23.0563</v>
      </c>
      <c r="L2065">
        <v>21.345500000000001</v>
      </c>
      <c r="M2065">
        <v>15.9716</v>
      </c>
      <c r="N2065">
        <v>11.6143</v>
      </c>
      <c r="O2065">
        <v>10.645300000000001</v>
      </c>
      <c r="P2065">
        <v>14.0425</v>
      </c>
      <c r="Q2065">
        <v>14.297700000000001</v>
      </c>
    </row>
    <row r="2066" spans="1:17" x14ac:dyDescent="0.25">
      <c r="A2066" s="1">
        <v>41358</v>
      </c>
      <c r="B2066">
        <v>26.1373</v>
      </c>
      <c r="C2066">
        <v>19.733699999999999</v>
      </c>
      <c r="D2066">
        <v>16.237500000000001</v>
      </c>
      <c r="E2066">
        <v>12.6882</v>
      </c>
      <c r="F2066">
        <v>10.110900000000001</v>
      </c>
      <c r="G2066">
        <v>10.636699999999999</v>
      </c>
      <c r="H2066">
        <v>12.5197</v>
      </c>
      <c r="J2066" s="13">
        <v>41480</v>
      </c>
      <c r="K2066">
        <v>33.702800000000003</v>
      </c>
      <c r="L2066">
        <v>21.400400000000001</v>
      </c>
      <c r="M2066">
        <v>15.722099999999999</v>
      </c>
      <c r="N2066">
        <v>11.2585</v>
      </c>
      <c r="O2066">
        <v>10.4657</v>
      </c>
      <c r="P2066">
        <v>12.022600000000001</v>
      </c>
      <c r="Q2066">
        <v>12.022600000000001</v>
      </c>
    </row>
    <row r="2067" spans="1:17" x14ac:dyDescent="0.25">
      <c r="A2067" s="1">
        <v>41359</v>
      </c>
      <c r="B2067">
        <v>26.168299999999999</v>
      </c>
      <c r="C2067">
        <v>19.325600000000001</v>
      </c>
      <c r="D2067">
        <v>15.7325</v>
      </c>
      <c r="E2067">
        <v>12.1031</v>
      </c>
      <c r="F2067">
        <v>9.5775000000000006</v>
      </c>
      <c r="G2067">
        <v>10.478</v>
      </c>
      <c r="H2067">
        <v>11.518800000000001</v>
      </c>
      <c r="J2067" s="13">
        <v>41481</v>
      </c>
      <c r="K2067">
        <v>34.946800000000003</v>
      </c>
      <c r="L2067">
        <v>21.9725</v>
      </c>
      <c r="M2067">
        <v>15.801500000000001</v>
      </c>
      <c r="N2067">
        <v>11.093500000000001</v>
      </c>
      <c r="O2067">
        <v>10.428900000000001</v>
      </c>
      <c r="P2067">
        <v>13.2089</v>
      </c>
      <c r="Q2067">
        <v>13.2089</v>
      </c>
    </row>
    <row r="2068" spans="1:17" x14ac:dyDescent="0.25">
      <c r="A2068" s="1">
        <v>41360</v>
      </c>
      <c r="B2068">
        <v>26.129000000000001</v>
      </c>
      <c r="C2068">
        <v>19.2364</v>
      </c>
      <c r="D2068">
        <v>15.6707</v>
      </c>
      <c r="E2068">
        <v>12.0661</v>
      </c>
      <c r="F2068">
        <v>9.5716000000000001</v>
      </c>
      <c r="G2068">
        <v>10.472099999999999</v>
      </c>
      <c r="H2068">
        <v>10.925599999999999</v>
      </c>
      <c r="J2068" s="13">
        <v>41484</v>
      </c>
      <c r="K2068">
        <v>33.152700000000003</v>
      </c>
      <c r="L2068">
        <v>22.730699999999999</v>
      </c>
      <c r="M2068">
        <v>16.4221</v>
      </c>
      <c r="N2068">
        <v>11.331799999999999</v>
      </c>
      <c r="O2068">
        <v>10.5526</v>
      </c>
      <c r="P2068">
        <v>11.2684</v>
      </c>
      <c r="Q2068">
        <v>11.2684</v>
      </c>
    </row>
    <row r="2069" spans="1:17" x14ac:dyDescent="0.25">
      <c r="A2069" s="1">
        <v>41361</v>
      </c>
      <c r="B2069">
        <v>26.358699999999999</v>
      </c>
      <c r="C2069">
        <v>19.266200000000001</v>
      </c>
      <c r="D2069">
        <v>15.6067</v>
      </c>
      <c r="E2069">
        <v>11.881</v>
      </c>
      <c r="F2069">
        <v>9.5558999999999994</v>
      </c>
      <c r="G2069">
        <v>10.8887</v>
      </c>
      <c r="H2069">
        <v>11.604699999999999</v>
      </c>
      <c r="J2069" s="13">
        <v>41485</v>
      </c>
      <c r="K2069">
        <v>33.7971</v>
      </c>
      <c r="L2069">
        <v>23.8218</v>
      </c>
      <c r="M2069">
        <v>17.446899999999999</v>
      </c>
      <c r="N2069">
        <v>11.985799999999999</v>
      </c>
      <c r="O2069">
        <v>10.908799999999999</v>
      </c>
      <c r="P2069">
        <v>11.756</v>
      </c>
      <c r="Q2069">
        <v>11.756</v>
      </c>
    </row>
    <row r="2070" spans="1:17" x14ac:dyDescent="0.25">
      <c r="A2070" s="1">
        <v>41365</v>
      </c>
      <c r="B2070">
        <v>27.143599999999999</v>
      </c>
      <c r="C2070">
        <v>19.9361</v>
      </c>
      <c r="D2070">
        <v>16.166599999999999</v>
      </c>
      <c r="E2070">
        <v>12.3736</v>
      </c>
      <c r="F2070">
        <v>9.8379999999999992</v>
      </c>
      <c r="G2070">
        <v>10.987</v>
      </c>
      <c r="H2070">
        <v>11.5641</v>
      </c>
      <c r="J2070" s="13">
        <v>41486</v>
      </c>
      <c r="K2070">
        <v>34.933999999999997</v>
      </c>
      <c r="L2070">
        <v>24.087</v>
      </c>
      <c r="M2070">
        <v>16.846699999999998</v>
      </c>
      <c r="N2070">
        <v>11.014699999999999</v>
      </c>
      <c r="O2070">
        <v>10.7075</v>
      </c>
      <c r="P2070">
        <v>11.8683</v>
      </c>
      <c r="Q2070">
        <v>11.8683</v>
      </c>
    </row>
    <row r="2071" spans="1:17" x14ac:dyDescent="0.25">
      <c r="A2071" s="1">
        <v>41366</v>
      </c>
      <c r="B2071">
        <v>27.260100000000001</v>
      </c>
      <c r="C2071">
        <v>19.337700000000002</v>
      </c>
      <c r="D2071">
        <v>15.3651</v>
      </c>
      <c r="E2071">
        <v>11.482699999999999</v>
      </c>
      <c r="F2071">
        <v>9.2751000000000001</v>
      </c>
      <c r="G2071">
        <v>10.926500000000001</v>
      </c>
      <c r="H2071">
        <v>11.161300000000001</v>
      </c>
      <c r="J2071" s="13">
        <v>41487</v>
      </c>
      <c r="K2071">
        <v>34.680500000000002</v>
      </c>
      <c r="L2071">
        <v>23.271100000000001</v>
      </c>
      <c r="M2071">
        <v>16.635400000000001</v>
      </c>
      <c r="N2071">
        <v>11.407999999999999</v>
      </c>
      <c r="O2071">
        <v>11.9194</v>
      </c>
      <c r="P2071">
        <v>14.454000000000001</v>
      </c>
      <c r="Q2071">
        <v>14.454000000000001</v>
      </c>
    </row>
    <row r="2072" spans="1:17" x14ac:dyDescent="0.25">
      <c r="A2072" s="1">
        <v>41367</v>
      </c>
      <c r="B2072">
        <v>27.6571</v>
      </c>
      <c r="C2072">
        <v>20.131900000000002</v>
      </c>
      <c r="D2072">
        <v>16.203299999999999</v>
      </c>
      <c r="E2072">
        <v>12.293900000000001</v>
      </c>
      <c r="F2072">
        <v>9.5587</v>
      </c>
      <c r="G2072">
        <v>10.6098</v>
      </c>
      <c r="H2072">
        <v>10.8689</v>
      </c>
      <c r="J2072" s="13">
        <v>41488</v>
      </c>
      <c r="K2072">
        <v>32.182899999999997</v>
      </c>
      <c r="L2072">
        <v>22.7818</v>
      </c>
      <c r="M2072">
        <v>15.27</v>
      </c>
      <c r="N2072">
        <v>9.7659000000000002</v>
      </c>
      <c r="O2072">
        <v>11.433199999999999</v>
      </c>
      <c r="P2072">
        <v>12.867800000000001</v>
      </c>
      <c r="Q2072">
        <v>12.867800000000001</v>
      </c>
    </row>
    <row r="2073" spans="1:17" x14ac:dyDescent="0.25">
      <c r="A2073" s="1">
        <v>41368</v>
      </c>
      <c r="B2073">
        <v>28.151</v>
      </c>
      <c r="C2073">
        <v>20.5045</v>
      </c>
      <c r="D2073">
        <v>16.5214</v>
      </c>
      <c r="E2073">
        <v>12.5359</v>
      </c>
      <c r="F2073">
        <v>9.8278999999999996</v>
      </c>
      <c r="G2073">
        <v>10.7935</v>
      </c>
      <c r="H2073">
        <v>11.012700000000001</v>
      </c>
      <c r="J2073" s="13">
        <v>41491</v>
      </c>
      <c r="K2073">
        <v>36.212899999999998</v>
      </c>
      <c r="L2073">
        <v>24.822700000000001</v>
      </c>
      <c r="M2073">
        <v>15.9542</v>
      </c>
      <c r="N2073">
        <v>9.5764999999999993</v>
      </c>
      <c r="O2073">
        <v>12.7593</v>
      </c>
      <c r="P2073">
        <v>14.5174</v>
      </c>
      <c r="Q2073">
        <v>14.5174</v>
      </c>
    </row>
    <row r="2074" spans="1:17" x14ac:dyDescent="0.25">
      <c r="A2074" s="1">
        <v>41369</v>
      </c>
      <c r="B2074">
        <v>28.406500000000001</v>
      </c>
      <c r="C2074">
        <v>20.574000000000002</v>
      </c>
      <c r="D2074">
        <v>16.667200000000001</v>
      </c>
      <c r="E2074">
        <v>12.7903</v>
      </c>
      <c r="F2074">
        <v>10.141400000000001</v>
      </c>
      <c r="G2074">
        <v>11.4498</v>
      </c>
      <c r="H2074">
        <v>11.780900000000001</v>
      </c>
      <c r="J2074" s="13">
        <v>41492</v>
      </c>
      <c r="K2074">
        <v>33.972799999999999</v>
      </c>
      <c r="L2074">
        <v>27.039300000000001</v>
      </c>
      <c r="M2074">
        <v>17.5168</v>
      </c>
      <c r="N2074">
        <v>10.4618</v>
      </c>
      <c r="O2074">
        <v>12.773</v>
      </c>
      <c r="P2074">
        <v>13.9649</v>
      </c>
      <c r="Q2074">
        <v>13.9649</v>
      </c>
    </row>
    <row r="2075" spans="1:17" x14ac:dyDescent="0.25">
      <c r="A2075" s="1">
        <v>41372</v>
      </c>
      <c r="B2075">
        <v>28.194800000000001</v>
      </c>
      <c r="C2075">
        <v>20.104399999999998</v>
      </c>
      <c r="D2075">
        <v>16.083500000000001</v>
      </c>
      <c r="E2075">
        <v>12.1121</v>
      </c>
      <c r="F2075">
        <v>9.6030999999999995</v>
      </c>
      <c r="G2075">
        <v>10.645899999999999</v>
      </c>
      <c r="H2075">
        <v>10.7784</v>
      </c>
      <c r="J2075" s="13">
        <v>41493</v>
      </c>
      <c r="K2075">
        <v>36.644399999999997</v>
      </c>
      <c r="L2075">
        <v>28.922499999999999</v>
      </c>
      <c r="M2075">
        <v>19.206399999999999</v>
      </c>
      <c r="N2075">
        <v>10.829599999999999</v>
      </c>
      <c r="O2075">
        <v>13.0547</v>
      </c>
      <c r="P2075">
        <v>14.1745</v>
      </c>
      <c r="Q2075">
        <v>14.1745</v>
      </c>
    </row>
    <row r="2076" spans="1:17" x14ac:dyDescent="0.25">
      <c r="A2076" s="1">
        <v>41373</v>
      </c>
      <c r="B2076">
        <v>28.432099999999998</v>
      </c>
      <c r="C2076">
        <v>19.688800000000001</v>
      </c>
      <c r="D2076">
        <v>15.430999999999999</v>
      </c>
      <c r="E2076">
        <v>11.154</v>
      </c>
      <c r="F2076">
        <v>9.2103000000000002</v>
      </c>
      <c r="G2076">
        <v>11.6531</v>
      </c>
      <c r="H2076">
        <v>11.979900000000001</v>
      </c>
      <c r="J2076" s="13">
        <v>41494</v>
      </c>
      <c r="K2076">
        <v>30.495100000000001</v>
      </c>
      <c r="L2076">
        <v>28.3856</v>
      </c>
      <c r="M2076">
        <v>18.818200000000001</v>
      </c>
      <c r="N2076">
        <v>9.7314000000000007</v>
      </c>
      <c r="O2076">
        <v>12.8704</v>
      </c>
      <c r="P2076">
        <v>13.654299999999999</v>
      </c>
      <c r="Q2076">
        <v>13.654299999999999</v>
      </c>
    </row>
    <row r="2077" spans="1:17" x14ac:dyDescent="0.25">
      <c r="A2077" s="1">
        <v>41374</v>
      </c>
      <c r="B2077">
        <v>28.569400000000002</v>
      </c>
      <c r="C2077">
        <v>19.711600000000001</v>
      </c>
      <c r="D2077">
        <v>15.181900000000001</v>
      </c>
      <c r="E2077">
        <v>11.0123</v>
      </c>
      <c r="F2077">
        <v>9.5318000000000005</v>
      </c>
      <c r="G2077">
        <v>12.073499999999999</v>
      </c>
      <c r="H2077">
        <v>12.4267</v>
      </c>
      <c r="J2077" s="13">
        <v>41495</v>
      </c>
      <c r="K2077">
        <v>33.5122</v>
      </c>
      <c r="L2077">
        <v>31.916699999999999</v>
      </c>
      <c r="M2077">
        <v>21.180199999999999</v>
      </c>
      <c r="N2077">
        <v>10.7439</v>
      </c>
      <c r="O2077">
        <v>13.6478</v>
      </c>
      <c r="P2077">
        <v>14.2003</v>
      </c>
      <c r="Q2077">
        <v>14.2003</v>
      </c>
    </row>
    <row r="2078" spans="1:17" x14ac:dyDescent="0.25">
      <c r="A2078" s="1">
        <v>41375</v>
      </c>
      <c r="B2078">
        <v>28.602</v>
      </c>
      <c r="C2078">
        <v>19.608799999999999</v>
      </c>
      <c r="D2078">
        <v>15.067</v>
      </c>
      <c r="E2078">
        <v>11.0349</v>
      </c>
      <c r="F2078">
        <v>9.7841000000000005</v>
      </c>
      <c r="G2078">
        <v>12.484400000000001</v>
      </c>
      <c r="H2078">
        <v>13.2883</v>
      </c>
      <c r="J2078" s="13">
        <v>41498</v>
      </c>
      <c r="K2078">
        <v>42.931699999999999</v>
      </c>
      <c r="L2078">
        <v>40.166400000000003</v>
      </c>
      <c r="M2078">
        <v>26.766500000000001</v>
      </c>
      <c r="N2078">
        <v>12.832800000000001</v>
      </c>
      <c r="O2078">
        <v>15.596299999999999</v>
      </c>
      <c r="P2078">
        <v>15.596299999999999</v>
      </c>
      <c r="Q2078">
        <v>15.596299999999999</v>
      </c>
    </row>
    <row r="2079" spans="1:17" x14ac:dyDescent="0.25">
      <c r="A2079" s="1">
        <v>41376</v>
      </c>
      <c r="B2079">
        <v>28.416699999999999</v>
      </c>
      <c r="C2079">
        <v>19.603300000000001</v>
      </c>
      <c r="D2079">
        <v>15.1173</v>
      </c>
      <c r="E2079">
        <v>11.060700000000001</v>
      </c>
      <c r="F2079">
        <v>9.8292999999999999</v>
      </c>
      <c r="G2079">
        <v>12.5685</v>
      </c>
      <c r="H2079">
        <v>12.93</v>
      </c>
      <c r="J2079" s="13">
        <v>41499</v>
      </c>
      <c r="K2079">
        <v>44.7881</v>
      </c>
      <c r="L2079">
        <v>44.7881</v>
      </c>
      <c r="M2079">
        <v>26.975200000000001</v>
      </c>
      <c r="N2079">
        <v>11.234999999999999</v>
      </c>
      <c r="O2079">
        <v>12.1112</v>
      </c>
      <c r="P2079">
        <v>12.1112</v>
      </c>
      <c r="Q2079">
        <v>12.1112</v>
      </c>
    </row>
    <row r="2080" spans="1:17" x14ac:dyDescent="0.25">
      <c r="A2080" s="1">
        <v>41379</v>
      </c>
      <c r="B2080">
        <v>30.7026</v>
      </c>
      <c r="C2080">
        <v>22.207799999999999</v>
      </c>
      <c r="D2080">
        <v>17.753699999999998</v>
      </c>
      <c r="E2080">
        <v>13.3705</v>
      </c>
      <c r="F2080">
        <v>11.0167</v>
      </c>
      <c r="G2080">
        <v>13.2408</v>
      </c>
      <c r="H2080">
        <v>13.720700000000001</v>
      </c>
      <c r="J2080" s="13">
        <v>41500</v>
      </c>
      <c r="K2080">
        <v>40.124400000000001</v>
      </c>
      <c r="L2080">
        <v>40.124400000000001</v>
      </c>
      <c r="M2080">
        <v>32.046100000000003</v>
      </c>
      <c r="N2080">
        <v>12.354200000000001</v>
      </c>
      <c r="O2080">
        <v>15.7606</v>
      </c>
      <c r="P2080">
        <v>15.7606</v>
      </c>
      <c r="Q2080">
        <v>15.7606</v>
      </c>
    </row>
    <row r="2081" spans="1:17" x14ac:dyDescent="0.25">
      <c r="A2081" s="1">
        <v>41380</v>
      </c>
      <c r="B2081">
        <v>31.5566</v>
      </c>
      <c r="C2081">
        <v>22.138100000000001</v>
      </c>
      <c r="D2081">
        <v>17.256699999999999</v>
      </c>
      <c r="E2081">
        <v>12.651</v>
      </c>
      <c r="F2081">
        <v>10.5624</v>
      </c>
      <c r="G2081">
        <v>13.184799999999999</v>
      </c>
      <c r="H2081">
        <v>13.5808</v>
      </c>
      <c r="J2081" s="13">
        <v>41501</v>
      </c>
      <c r="K2081">
        <v>46.822499999999998</v>
      </c>
      <c r="L2081">
        <v>46.822499999999998</v>
      </c>
      <c r="M2081">
        <v>42.793300000000002</v>
      </c>
      <c r="N2081">
        <v>17.900099999999998</v>
      </c>
      <c r="O2081">
        <v>19.011399999999998</v>
      </c>
      <c r="P2081">
        <v>19.011399999999998</v>
      </c>
      <c r="Q2081">
        <v>19.011399999999998</v>
      </c>
    </row>
    <row r="2082" spans="1:17" x14ac:dyDescent="0.25">
      <c r="A2082" s="1">
        <v>41381</v>
      </c>
      <c r="B2082">
        <v>34.018500000000003</v>
      </c>
      <c r="C2082">
        <v>24.405000000000001</v>
      </c>
      <c r="D2082">
        <v>19.4194</v>
      </c>
      <c r="E2082">
        <v>14.755599999999999</v>
      </c>
      <c r="F2082">
        <v>12.0175</v>
      </c>
      <c r="G2082">
        <v>13.8751</v>
      </c>
      <c r="H2082">
        <v>15.424300000000001</v>
      </c>
      <c r="J2082" s="13">
        <v>41505</v>
      </c>
      <c r="K2082">
        <v>28.308499999999999</v>
      </c>
      <c r="L2082">
        <v>21.5166</v>
      </c>
      <c r="M2082">
        <v>17.439699999999998</v>
      </c>
      <c r="N2082">
        <v>13.2836</v>
      </c>
      <c r="O2082">
        <v>10.6</v>
      </c>
      <c r="P2082">
        <v>10.6721</v>
      </c>
      <c r="Q2082">
        <v>10.6721</v>
      </c>
    </row>
    <row r="2083" spans="1:17" x14ac:dyDescent="0.25">
      <c r="A2083" s="1">
        <v>41382</v>
      </c>
      <c r="B2083">
        <v>35.073</v>
      </c>
      <c r="C2083">
        <v>25.384699999999999</v>
      </c>
      <c r="D2083">
        <v>20.432300000000001</v>
      </c>
      <c r="E2083">
        <v>15.5082</v>
      </c>
      <c r="F2083">
        <v>12.3832</v>
      </c>
      <c r="G2083">
        <v>14.063800000000001</v>
      </c>
      <c r="H2083">
        <v>15.5175</v>
      </c>
      <c r="J2083" s="13">
        <v>41506</v>
      </c>
      <c r="K2083">
        <v>27.382400000000001</v>
      </c>
      <c r="L2083">
        <v>21.057400000000001</v>
      </c>
      <c r="M2083">
        <v>16.8935</v>
      </c>
      <c r="N2083">
        <v>12.8391</v>
      </c>
      <c r="O2083">
        <v>10.1404</v>
      </c>
      <c r="P2083">
        <v>9.9681999999999995</v>
      </c>
      <c r="Q2083">
        <v>9.9681999999999995</v>
      </c>
    </row>
    <row r="2084" spans="1:17" x14ac:dyDescent="0.25">
      <c r="A2084" s="1">
        <v>41383</v>
      </c>
      <c r="B2084">
        <v>31.628699999999998</v>
      </c>
      <c r="C2084">
        <v>23.048999999999999</v>
      </c>
      <c r="D2084">
        <v>17.967600000000001</v>
      </c>
      <c r="E2084">
        <v>13.198600000000001</v>
      </c>
      <c r="F2084">
        <v>10.679</v>
      </c>
      <c r="G2084">
        <v>11.097300000000001</v>
      </c>
      <c r="H2084">
        <v>11.097300000000001</v>
      </c>
      <c r="J2084" s="13">
        <v>41507</v>
      </c>
      <c r="K2084">
        <v>27.784700000000001</v>
      </c>
      <c r="L2084">
        <v>21.984100000000002</v>
      </c>
      <c r="M2084">
        <v>17.370799999999999</v>
      </c>
      <c r="N2084">
        <v>13.003</v>
      </c>
      <c r="O2084">
        <v>10.355499999999999</v>
      </c>
      <c r="P2084">
        <v>10.222899999999999</v>
      </c>
      <c r="Q2084">
        <v>10.222899999999999</v>
      </c>
    </row>
    <row r="2085" spans="1:17" x14ac:dyDescent="0.25">
      <c r="A2085" s="1">
        <v>41386</v>
      </c>
      <c r="B2085">
        <v>25.545100000000001</v>
      </c>
      <c r="C2085">
        <v>19.427600000000002</v>
      </c>
      <c r="D2085">
        <v>16.069600000000001</v>
      </c>
      <c r="E2085">
        <v>12.7744</v>
      </c>
      <c r="F2085">
        <v>10.5747</v>
      </c>
      <c r="G2085">
        <v>10.9566</v>
      </c>
      <c r="H2085">
        <v>14.8521</v>
      </c>
      <c r="J2085" s="13">
        <v>41508</v>
      </c>
      <c r="K2085">
        <v>30.880099999999999</v>
      </c>
      <c r="L2085">
        <v>21.8614</v>
      </c>
      <c r="M2085">
        <v>17.155899999999999</v>
      </c>
      <c r="N2085">
        <v>12.7399</v>
      </c>
      <c r="O2085">
        <v>10.6099</v>
      </c>
      <c r="P2085">
        <v>12.2456</v>
      </c>
      <c r="Q2085">
        <v>12.2456</v>
      </c>
    </row>
    <row r="2086" spans="1:17" x14ac:dyDescent="0.25">
      <c r="A2086" s="1">
        <v>41387</v>
      </c>
      <c r="B2086">
        <v>25.1557</v>
      </c>
      <c r="C2086">
        <v>19.017600000000002</v>
      </c>
      <c r="D2086">
        <v>15.601699999999999</v>
      </c>
      <c r="E2086">
        <v>12.287800000000001</v>
      </c>
      <c r="F2086">
        <v>10.2437</v>
      </c>
      <c r="G2086">
        <v>10.8774</v>
      </c>
      <c r="H2086">
        <v>13.4634</v>
      </c>
      <c r="J2086" s="13">
        <v>41509</v>
      </c>
      <c r="K2086">
        <v>31.2117</v>
      </c>
      <c r="L2086">
        <v>21.6342</v>
      </c>
      <c r="M2086">
        <v>16.7285</v>
      </c>
      <c r="N2086">
        <v>12.2524</v>
      </c>
      <c r="O2086">
        <v>10.4672</v>
      </c>
      <c r="P2086">
        <v>12.5017</v>
      </c>
      <c r="Q2086">
        <v>12.5017</v>
      </c>
    </row>
    <row r="2087" spans="1:17" x14ac:dyDescent="0.25">
      <c r="A2087" s="1">
        <v>41388</v>
      </c>
      <c r="B2087">
        <v>25.2316</v>
      </c>
      <c r="C2087">
        <v>18.7819</v>
      </c>
      <c r="D2087">
        <v>15.288500000000001</v>
      </c>
      <c r="E2087">
        <v>11.9498</v>
      </c>
      <c r="F2087">
        <v>9.9426000000000005</v>
      </c>
      <c r="G2087">
        <v>10.679500000000001</v>
      </c>
      <c r="H2087">
        <v>12.659599999999999</v>
      </c>
      <c r="J2087" s="13">
        <v>41512</v>
      </c>
      <c r="K2087">
        <v>27.12</v>
      </c>
      <c r="L2087">
        <v>21.645199999999999</v>
      </c>
      <c r="M2087">
        <v>16.581600000000002</v>
      </c>
      <c r="N2087">
        <v>12.1113</v>
      </c>
      <c r="O2087">
        <v>10.6187</v>
      </c>
      <c r="P2087">
        <v>11.017200000000001</v>
      </c>
      <c r="Q2087">
        <v>11.017200000000001</v>
      </c>
    </row>
    <row r="2088" spans="1:17" x14ac:dyDescent="0.25">
      <c r="A2088" s="1">
        <v>41389</v>
      </c>
      <c r="B2088">
        <v>25.129100000000001</v>
      </c>
      <c r="C2088">
        <v>18.596699999999998</v>
      </c>
      <c r="D2088">
        <v>15.1311</v>
      </c>
      <c r="E2088">
        <v>11.8477</v>
      </c>
      <c r="F2088">
        <v>10.0153</v>
      </c>
      <c r="G2088">
        <v>10.932700000000001</v>
      </c>
      <c r="H2088">
        <v>13.725199999999999</v>
      </c>
      <c r="J2088" s="13">
        <v>41513</v>
      </c>
      <c r="K2088">
        <v>31.383900000000001</v>
      </c>
      <c r="L2088">
        <v>24.291799999999999</v>
      </c>
      <c r="M2088">
        <v>19.532699999999998</v>
      </c>
      <c r="N2088">
        <v>14.872400000000001</v>
      </c>
      <c r="O2088">
        <v>12.1187</v>
      </c>
      <c r="P2088">
        <v>12.1073</v>
      </c>
      <c r="Q2088">
        <v>12.1073</v>
      </c>
    </row>
    <row r="2089" spans="1:17" x14ac:dyDescent="0.25">
      <c r="A2089" s="1">
        <v>41390</v>
      </c>
      <c r="B2089">
        <v>25.085899999999999</v>
      </c>
      <c r="C2089">
        <v>19.066500000000001</v>
      </c>
      <c r="D2089">
        <v>15.6084</v>
      </c>
      <c r="E2089">
        <v>12.2659</v>
      </c>
      <c r="F2089">
        <v>10.2569</v>
      </c>
      <c r="G2089">
        <v>11.0464</v>
      </c>
      <c r="H2089">
        <v>13.4338</v>
      </c>
      <c r="J2089" s="13">
        <v>41514</v>
      </c>
      <c r="K2089">
        <v>29.604500000000002</v>
      </c>
      <c r="L2089">
        <v>23.7544</v>
      </c>
      <c r="M2089">
        <v>18.810199999999998</v>
      </c>
      <c r="N2089">
        <v>14.092700000000001</v>
      </c>
      <c r="O2089">
        <v>11.8994</v>
      </c>
      <c r="P2089">
        <v>12.366400000000001</v>
      </c>
      <c r="Q2089">
        <v>12.366400000000001</v>
      </c>
    </row>
    <row r="2090" spans="1:17" x14ac:dyDescent="0.25">
      <c r="A2090" s="1">
        <v>41393</v>
      </c>
      <c r="B2090">
        <v>25.643899999999999</v>
      </c>
      <c r="C2090">
        <v>18.931100000000001</v>
      </c>
      <c r="D2090">
        <v>15.314</v>
      </c>
      <c r="E2090">
        <v>11.8391</v>
      </c>
      <c r="F2090">
        <v>9.9781999999999993</v>
      </c>
      <c r="G2090">
        <v>11.140700000000001</v>
      </c>
      <c r="H2090">
        <v>13.9039</v>
      </c>
      <c r="J2090" s="13">
        <v>41515</v>
      </c>
      <c r="K2090">
        <v>34.682699999999997</v>
      </c>
      <c r="L2090">
        <v>24.111799999999999</v>
      </c>
      <c r="M2090">
        <v>19.0442</v>
      </c>
      <c r="N2090">
        <v>14.3012</v>
      </c>
      <c r="O2090">
        <v>12.1225</v>
      </c>
      <c r="P2090">
        <v>14.718299999999999</v>
      </c>
      <c r="Q2090">
        <v>14.718299999999999</v>
      </c>
    </row>
    <row r="2091" spans="1:17" x14ac:dyDescent="0.25">
      <c r="A2091" s="1">
        <v>41394</v>
      </c>
      <c r="B2091">
        <v>25.829699999999999</v>
      </c>
      <c r="C2091">
        <v>19.233599999999999</v>
      </c>
      <c r="D2091">
        <v>15.5351</v>
      </c>
      <c r="E2091">
        <v>11.9923</v>
      </c>
      <c r="F2091">
        <v>10.0312</v>
      </c>
      <c r="G2091">
        <v>11.1092</v>
      </c>
      <c r="H2091">
        <v>13.067399999999999</v>
      </c>
      <c r="J2091" s="13">
        <v>41516</v>
      </c>
      <c r="K2091">
        <v>35.346600000000002</v>
      </c>
      <c r="L2091">
        <v>25.4831</v>
      </c>
      <c r="M2091">
        <v>20.094200000000001</v>
      </c>
      <c r="N2091">
        <v>14.9785</v>
      </c>
      <c r="O2091">
        <v>12.308999999999999</v>
      </c>
      <c r="P2091">
        <v>15.0542</v>
      </c>
      <c r="Q2091">
        <v>15.0542</v>
      </c>
    </row>
    <row r="2092" spans="1:17" x14ac:dyDescent="0.25">
      <c r="A2092" s="1">
        <v>41395</v>
      </c>
      <c r="B2092">
        <v>26.046199999999999</v>
      </c>
      <c r="C2092">
        <v>19.5322</v>
      </c>
      <c r="D2092">
        <v>15.850099999999999</v>
      </c>
      <c r="E2092">
        <v>12.311299999999999</v>
      </c>
      <c r="F2092">
        <v>10.305</v>
      </c>
      <c r="G2092">
        <v>11.347099999999999</v>
      </c>
      <c r="H2092">
        <v>13.6876</v>
      </c>
      <c r="J2092" s="13">
        <v>41520</v>
      </c>
      <c r="K2092">
        <v>35.435499999999998</v>
      </c>
      <c r="L2092">
        <v>25.905100000000001</v>
      </c>
      <c r="M2092">
        <v>20.330300000000001</v>
      </c>
      <c r="N2092">
        <v>15.145799999999999</v>
      </c>
      <c r="O2092">
        <v>12.981999999999999</v>
      </c>
      <c r="P2092">
        <v>16.6599</v>
      </c>
      <c r="Q2092">
        <v>16.6599</v>
      </c>
    </row>
    <row r="2093" spans="1:17" x14ac:dyDescent="0.25">
      <c r="A2093" s="1">
        <v>41396</v>
      </c>
      <c r="B2093">
        <v>25.747199999999999</v>
      </c>
      <c r="C2093">
        <v>19.112400000000001</v>
      </c>
      <c r="D2093">
        <v>15.4726</v>
      </c>
      <c r="E2093">
        <v>11.925599999999999</v>
      </c>
      <c r="F2093">
        <v>10.0244</v>
      </c>
      <c r="G2093">
        <v>11.387700000000001</v>
      </c>
      <c r="H2093">
        <v>12.936400000000001</v>
      </c>
      <c r="J2093" s="13">
        <v>41521</v>
      </c>
      <c r="K2093">
        <v>33.574300000000001</v>
      </c>
      <c r="L2093">
        <v>24.6112</v>
      </c>
      <c r="M2093">
        <v>18.979099999999999</v>
      </c>
      <c r="N2093">
        <v>13.620699999999999</v>
      </c>
      <c r="O2093">
        <v>12.0968</v>
      </c>
      <c r="P2093">
        <v>14.193</v>
      </c>
      <c r="Q2093">
        <v>14.193</v>
      </c>
    </row>
    <row r="2094" spans="1:17" x14ac:dyDescent="0.25">
      <c r="A2094" s="1">
        <v>41397</v>
      </c>
      <c r="B2094">
        <v>25.733599999999999</v>
      </c>
      <c r="C2094">
        <v>18.4758</v>
      </c>
      <c r="D2094">
        <v>14.7279</v>
      </c>
      <c r="E2094">
        <v>11.406000000000001</v>
      </c>
      <c r="F2094">
        <v>10.097799999999999</v>
      </c>
      <c r="G2094">
        <v>11.739599999999999</v>
      </c>
      <c r="H2094">
        <v>13.871600000000001</v>
      </c>
      <c r="J2094" s="13">
        <v>41522</v>
      </c>
      <c r="K2094">
        <v>33.886000000000003</v>
      </c>
      <c r="L2094">
        <v>24.715299999999999</v>
      </c>
      <c r="M2094">
        <v>18.646100000000001</v>
      </c>
      <c r="N2094">
        <v>13.069599999999999</v>
      </c>
      <c r="O2094">
        <v>11.971399999999999</v>
      </c>
      <c r="P2094">
        <v>14.289099999999999</v>
      </c>
      <c r="Q2094">
        <v>14.289099999999999</v>
      </c>
    </row>
    <row r="2095" spans="1:17" x14ac:dyDescent="0.25">
      <c r="A2095" s="1">
        <v>41400</v>
      </c>
      <c r="B2095">
        <v>25.944199999999999</v>
      </c>
      <c r="C2095">
        <v>18.4405</v>
      </c>
      <c r="D2095">
        <v>14.612500000000001</v>
      </c>
      <c r="E2095">
        <v>11.1616</v>
      </c>
      <c r="F2095">
        <v>9.8682999999999996</v>
      </c>
      <c r="G2095">
        <v>11.7242</v>
      </c>
      <c r="H2095">
        <v>13.998200000000001</v>
      </c>
      <c r="J2095" s="13">
        <v>41523</v>
      </c>
      <c r="K2095">
        <v>37.167400000000001</v>
      </c>
      <c r="L2095">
        <v>25.3367</v>
      </c>
      <c r="M2095">
        <v>18.4116</v>
      </c>
      <c r="N2095">
        <v>12.582000000000001</v>
      </c>
      <c r="O2095">
        <v>11.919499999999999</v>
      </c>
      <c r="P2095">
        <v>12.987399999999999</v>
      </c>
      <c r="Q2095">
        <v>12.987399999999999</v>
      </c>
    </row>
    <row r="2096" spans="1:17" x14ac:dyDescent="0.25">
      <c r="A2096" s="1">
        <v>41401</v>
      </c>
      <c r="B2096">
        <v>26.912600000000001</v>
      </c>
      <c r="C2096">
        <v>18.689800000000002</v>
      </c>
      <c r="D2096">
        <v>14.661799999999999</v>
      </c>
      <c r="E2096">
        <v>11.161300000000001</v>
      </c>
      <c r="F2096">
        <v>9.8824000000000005</v>
      </c>
      <c r="G2096">
        <v>11.7736</v>
      </c>
      <c r="H2096">
        <v>13.8203</v>
      </c>
      <c r="J2096" s="13">
        <v>41526</v>
      </c>
      <c r="K2096">
        <v>28.346499999999999</v>
      </c>
      <c r="L2096">
        <v>27.499300000000002</v>
      </c>
      <c r="M2096">
        <v>19.594200000000001</v>
      </c>
      <c r="N2096">
        <v>13.4772</v>
      </c>
      <c r="O2096">
        <v>11.6586</v>
      </c>
      <c r="P2096">
        <v>11.6976</v>
      </c>
      <c r="Q2096">
        <v>11.6976</v>
      </c>
    </row>
    <row r="2097" spans="1:17" x14ac:dyDescent="0.25">
      <c r="A2097" s="1">
        <v>41402</v>
      </c>
      <c r="B2097">
        <v>27.031099999999999</v>
      </c>
      <c r="C2097">
        <v>18.812999999999999</v>
      </c>
      <c r="D2097">
        <v>14.821</v>
      </c>
      <c r="E2097">
        <v>11.4383</v>
      </c>
      <c r="F2097">
        <v>10.2386</v>
      </c>
      <c r="G2097">
        <v>12.081099999999999</v>
      </c>
      <c r="H2097">
        <v>14.285</v>
      </c>
      <c r="J2097" s="13">
        <v>41527</v>
      </c>
      <c r="K2097">
        <v>24.333200000000001</v>
      </c>
      <c r="L2097">
        <v>24.3308</v>
      </c>
      <c r="M2097">
        <v>18.7926</v>
      </c>
      <c r="N2097">
        <v>12.5496</v>
      </c>
      <c r="O2097">
        <v>11.959</v>
      </c>
      <c r="P2097">
        <v>12.0359</v>
      </c>
      <c r="Q2097">
        <v>12.0359</v>
      </c>
    </row>
    <row r="2098" spans="1:17" x14ac:dyDescent="0.25">
      <c r="A2098" s="1">
        <v>41403</v>
      </c>
      <c r="B2098">
        <v>26.862500000000001</v>
      </c>
      <c r="C2098">
        <v>18.601400000000002</v>
      </c>
      <c r="D2098">
        <v>14.771100000000001</v>
      </c>
      <c r="E2098">
        <v>11.372299999999999</v>
      </c>
      <c r="F2098">
        <v>10.2707</v>
      </c>
      <c r="G2098">
        <v>12.231299999999999</v>
      </c>
      <c r="H2098">
        <v>14.747</v>
      </c>
      <c r="J2098" s="13">
        <v>41528</v>
      </c>
      <c r="K2098">
        <v>25.247399999999999</v>
      </c>
      <c r="L2098">
        <v>25.235199999999999</v>
      </c>
      <c r="M2098">
        <v>18.074999999999999</v>
      </c>
      <c r="N2098">
        <v>11.3249</v>
      </c>
      <c r="O2098">
        <v>11.5359</v>
      </c>
      <c r="P2098">
        <v>11.5359</v>
      </c>
      <c r="Q2098">
        <v>11.5359</v>
      </c>
    </row>
    <row r="2099" spans="1:17" x14ac:dyDescent="0.25">
      <c r="A2099" s="1">
        <v>41404</v>
      </c>
      <c r="B2099">
        <v>26.9818</v>
      </c>
      <c r="C2099">
        <v>18.8231</v>
      </c>
      <c r="D2099">
        <v>14.787000000000001</v>
      </c>
      <c r="E2099">
        <v>11.332100000000001</v>
      </c>
      <c r="F2099">
        <v>10.321400000000001</v>
      </c>
      <c r="G2099">
        <v>12.4016</v>
      </c>
      <c r="H2099">
        <v>13.377700000000001</v>
      </c>
      <c r="J2099" s="13">
        <v>41529</v>
      </c>
      <c r="K2099">
        <v>29.290199999999999</v>
      </c>
      <c r="L2099">
        <v>29.140999999999998</v>
      </c>
      <c r="M2099">
        <v>18.622599999999998</v>
      </c>
      <c r="N2099">
        <v>11.4146</v>
      </c>
      <c r="O2099">
        <v>14.526</v>
      </c>
      <c r="P2099">
        <v>15.2729</v>
      </c>
      <c r="Q2099">
        <v>15.2729</v>
      </c>
    </row>
    <row r="2100" spans="1:17" x14ac:dyDescent="0.25">
      <c r="A2100" s="1">
        <v>41407</v>
      </c>
      <c r="B2100">
        <v>27.747800000000002</v>
      </c>
      <c r="C2100">
        <v>18.974900000000002</v>
      </c>
      <c r="D2100">
        <v>14.875299999999999</v>
      </c>
      <c r="E2100">
        <v>11.4521</v>
      </c>
      <c r="F2100">
        <v>10.6755</v>
      </c>
      <c r="G2100">
        <v>13.080399999999999</v>
      </c>
      <c r="H2100">
        <v>14.727</v>
      </c>
      <c r="J2100" s="13">
        <v>41530</v>
      </c>
      <c r="K2100">
        <v>31.778600000000001</v>
      </c>
      <c r="L2100">
        <v>31.299900000000001</v>
      </c>
      <c r="M2100">
        <v>20.023</v>
      </c>
      <c r="N2100">
        <v>11.418699999999999</v>
      </c>
      <c r="O2100">
        <v>16.1553</v>
      </c>
      <c r="P2100">
        <v>17.531099999999999</v>
      </c>
      <c r="Q2100">
        <v>17.531099999999999</v>
      </c>
    </row>
    <row r="2101" spans="1:17" x14ac:dyDescent="0.25">
      <c r="A2101" s="1">
        <v>41408</v>
      </c>
      <c r="B2101">
        <v>28.341699999999999</v>
      </c>
      <c r="C2101">
        <v>19.025600000000001</v>
      </c>
      <c r="D2101">
        <v>14.791499999999999</v>
      </c>
      <c r="E2101">
        <v>11.555400000000001</v>
      </c>
      <c r="F2101">
        <v>11.0411</v>
      </c>
      <c r="G2101">
        <v>13.465400000000001</v>
      </c>
      <c r="H2101">
        <v>14.738300000000001</v>
      </c>
      <c r="J2101" s="13">
        <v>41533</v>
      </c>
      <c r="K2101">
        <v>41.487299999999998</v>
      </c>
      <c r="L2101">
        <v>38.801600000000001</v>
      </c>
      <c r="M2101">
        <v>23.985700000000001</v>
      </c>
      <c r="N2101">
        <v>13.347099999999999</v>
      </c>
      <c r="O2101">
        <v>18.355399999999999</v>
      </c>
      <c r="P2101">
        <v>19.061299999999999</v>
      </c>
      <c r="Q2101">
        <v>19.061299999999999</v>
      </c>
    </row>
    <row r="2102" spans="1:17" x14ac:dyDescent="0.25">
      <c r="A2102" s="1">
        <v>41409</v>
      </c>
      <c r="B2102">
        <v>28.615200000000002</v>
      </c>
      <c r="C2102">
        <v>19.1662</v>
      </c>
      <c r="D2102">
        <v>14.882400000000001</v>
      </c>
      <c r="E2102">
        <v>11.5647</v>
      </c>
      <c r="F2102">
        <v>11.1892</v>
      </c>
      <c r="G2102">
        <v>13.6645</v>
      </c>
      <c r="H2102">
        <v>15.0303</v>
      </c>
      <c r="J2102" s="13">
        <v>41534</v>
      </c>
      <c r="K2102">
        <v>48.555500000000002</v>
      </c>
      <c r="L2102">
        <v>44.663699999999999</v>
      </c>
      <c r="M2102">
        <v>27.044899999999998</v>
      </c>
      <c r="N2102">
        <v>15.181900000000001</v>
      </c>
      <c r="O2102">
        <v>17.694800000000001</v>
      </c>
      <c r="P2102">
        <v>17.694800000000001</v>
      </c>
      <c r="Q2102">
        <v>17.694800000000001</v>
      </c>
    </row>
    <row r="2103" spans="1:17" x14ac:dyDescent="0.25">
      <c r="A2103" s="1">
        <v>41410</v>
      </c>
      <c r="B2103">
        <v>29.866700000000002</v>
      </c>
      <c r="C2103">
        <v>19.5151</v>
      </c>
      <c r="D2103">
        <v>14.8268</v>
      </c>
      <c r="E2103">
        <v>11.3094</v>
      </c>
      <c r="F2103">
        <v>10.8886</v>
      </c>
      <c r="G2103">
        <v>13.5352</v>
      </c>
      <c r="H2103">
        <v>14.087999999999999</v>
      </c>
      <c r="J2103" s="13">
        <v>41535</v>
      </c>
      <c r="K2103">
        <v>54.328899999999997</v>
      </c>
      <c r="L2103">
        <v>54.113300000000002</v>
      </c>
      <c r="M2103">
        <v>30.2498</v>
      </c>
      <c r="N2103">
        <v>15.0344</v>
      </c>
      <c r="O2103">
        <v>16.825600000000001</v>
      </c>
      <c r="P2103">
        <v>16.825600000000001</v>
      </c>
      <c r="Q2103">
        <v>16.825600000000001</v>
      </c>
    </row>
    <row r="2104" spans="1:17" x14ac:dyDescent="0.25">
      <c r="A2104" s="1">
        <v>41411</v>
      </c>
      <c r="B2104">
        <v>28.771999999999998</v>
      </c>
      <c r="C2104">
        <v>19.1599</v>
      </c>
      <c r="D2104">
        <v>14.3986</v>
      </c>
      <c r="E2104">
        <v>10.9315</v>
      </c>
      <c r="F2104">
        <v>10.717700000000001</v>
      </c>
      <c r="G2104">
        <v>12.6271</v>
      </c>
      <c r="H2104">
        <v>12.6271</v>
      </c>
      <c r="J2104" s="13">
        <v>41536</v>
      </c>
      <c r="K2104">
        <v>59.179499999999997</v>
      </c>
      <c r="L2104">
        <v>59.179499999999997</v>
      </c>
      <c r="M2104">
        <v>39.559100000000001</v>
      </c>
      <c r="N2104">
        <v>12.7316</v>
      </c>
      <c r="O2104">
        <v>16.444800000000001</v>
      </c>
      <c r="P2104">
        <v>16.444800000000001</v>
      </c>
      <c r="Q2104">
        <v>16.444800000000001</v>
      </c>
    </row>
    <row r="2105" spans="1:17" x14ac:dyDescent="0.25">
      <c r="A2105" s="1">
        <v>41414</v>
      </c>
      <c r="B2105">
        <v>25.3902</v>
      </c>
      <c r="C2105">
        <v>18.134599999999999</v>
      </c>
      <c r="D2105">
        <v>14.981299999999999</v>
      </c>
      <c r="E2105">
        <v>12.4438</v>
      </c>
      <c r="F2105">
        <v>11.447800000000001</v>
      </c>
      <c r="G2105">
        <v>12.5281</v>
      </c>
      <c r="H2105">
        <v>13.161799999999999</v>
      </c>
      <c r="J2105" s="13">
        <v>41540</v>
      </c>
      <c r="K2105">
        <v>33.7652</v>
      </c>
      <c r="L2105">
        <v>22.377400000000002</v>
      </c>
      <c r="M2105">
        <v>17.067399999999999</v>
      </c>
      <c r="N2105">
        <v>12.512499999999999</v>
      </c>
      <c r="O2105">
        <v>10.949</v>
      </c>
      <c r="P2105">
        <v>13.1694</v>
      </c>
      <c r="Q2105">
        <v>13.282400000000001</v>
      </c>
    </row>
    <row r="2106" spans="1:17" x14ac:dyDescent="0.25">
      <c r="A2106" s="1">
        <v>41415</v>
      </c>
      <c r="B2106">
        <v>25.398199999999999</v>
      </c>
      <c r="C2106">
        <v>18.385899999999999</v>
      </c>
      <c r="D2106">
        <v>15.288</v>
      </c>
      <c r="E2106">
        <v>12.7683</v>
      </c>
      <c r="F2106">
        <v>11.655799999999999</v>
      </c>
      <c r="G2106">
        <v>12.594900000000001</v>
      </c>
      <c r="H2106">
        <v>13.0303</v>
      </c>
      <c r="J2106" s="13">
        <v>41541</v>
      </c>
      <c r="K2106">
        <v>33.753500000000003</v>
      </c>
      <c r="L2106">
        <v>22.329699999999999</v>
      </c>
      <c r="M2106">
        <v>16.803699999999999</v>
      </c>
      <c r="N2106">
        <v>12.1151</v>
      </c>
      <c r="O2106">
        <v>10.5596</v>
      </c>
      <c r="P2106">
        <v>11.73</v>
      </c>
      <c r="Q2106">
        <v>11.73</v>
      </c>
    </row>
    <row r="2107" spans="1:17" x14ac:dyDescent="0.25">
      <c r="A2107" s="1">
        <v>41416</v>
      </c>
      <c r="B2107">
        <v>26.170400000000001</v>
      </c>
      <c r="C2107">
        <v>19.0777</v>
      </c>
      <c r="D2107">
        <v>16.030799999999999</v>
      </c>
      <c r="E2107">
        <v>13.588200000000001</v>
      </c>
      <c r="F2107">
        <v>12.3592</v>
      </c>
      <c r="G2107">
        <v>12.8813</v>
      </c>
      <c r="H2107">
        <v>13.6486</v>
      </c>
      <c r="J2107" s="13">
        <v>41542</v>
      </c>
      <c r="K2107">
        <v>33.739100000000001</v>
      </c>
      <c r="L2107">
        <v>22.500499999999999</v>
      </c>
      <c r="M2107">
        <v>17.019300000000001</v>
      </c>
      <c r="N2107">
        <v>12.211499999999999</v>
      </c>
      <c r="O2107">
        <v>10.698700000000001</v>
      </c>
      <c r="P2107">
        <v>12.767200000000001</v>
      </c>
      <c r="Q2107">
        <v>12.767200000000001</v>
      </c>
    </row>
    <row r="2108" spans="1:17" x14ac:dyDescent="0.25">
      <c r="A2108" s="1">
        <v>41417</v>
      </c>
      <c r="B2108">
        <v>26.396899999999999</v>
      </c>
      <c r="C2108">
        <v>19.153199999999998</v>
      </c>
      <c r="D2108">
        <v>15.909800000000001</v>
      </c>
      <c r="E2108">
        <v>13.1782</v>
      </c>
      <c r="F2108">
        <v>11.621700000000001</v>
      </c>
      <c r="G2108">
        <v>11.907400000000001</v>
      </c>
      <c r="H2108">
        <v>12.6776</v>
      </c>
      <c r="J2108" s="13">
        <v>41543</v>
      </c>
      <c r="K2108">
        <v>34.7774</v>
      </c>
      <c r="L2108">
        <v>23.441199999999998</v>
      </c>
      <c r="M2108">
        <v>17.4907</v>
      </c>
      <c r="N2108">
        <v>12.351800000000001</v>
      </c>
      <c r="O2108">
        <v>10.8108</v>
      </c>
      <c r="P2108">
        <v>13.082000000000001</v>
      </c>
      <c r="Q2108">
        <v>13.082000000000001</v>
      </c>
    </row>
    <row r="2109" spans="1:17" x14ac:dyDescent="0.25">
      <c r="A2109" s="1">
        <v>41418</v>
      </c>
      <c r="B2109">
        <v>26.5989</v>
      </c>
      <c r="C2109">
        <v>19.4316</v>
      </c>
      <c r="D2109">
        <v>16.028500000000001</v>
      </c>
      <c r="E2109">
        <v>13.033300000000001</v>
      </c>
      <c r="F2109">
        <v>11.2227</v>
      </c>
      <c r="G2109">
        <v>11.542199999999999</v>
      </c>
      <c r="H2109">
        <v>12.6525</v>
      </c>
      <c r="J2109" s="13">
        <v>41544</v>
      </c>
      <c r="K2109">
        <v>37.955199999999998</v>
      </c>
      <c r="L2109">
        <v>25.4755</v>
      </c>
      <c r="M2109">
        <v>19.0609</v>
      </c>
      <c r="N2109">
        <v>13.3421</v>
      </c>
      <c r="O2109">
        <v>11.3698</v>
      </c>
      <c r="P2109">
        <v>14.381</v>
      </c>
      <c r="Q2109">
        <v>14.5723</v>
      </c>
    </row>
    <row r="2110" spans="1:17" x14ac:dyDescent="0.25">
      <c r="A2110" s="1">
        <v>41422</v>
      </c>
      <c r="B2110">
        <v>27.023099999999999</v>
      </c>
      <c r="C2110">
        <v>19.710599999999999</v>
      </c>
      <c r="D2110">
        <v>16.195599999999999</v>
      </c>
      <c r="E2110">
        <v>13.125299999999999</v>
      </c>
      <c r="F2110">
        <v>11.3649</v>
      </c>
      <c r="G2110">
        <v>11.905099999999999</v>
      </c>
      <c r="H2110">
        <v>12.813700000000001</v>
      </c>
      <c r="J2110" s="13">
        <v>41547</v>
      </c>
      <c r="K2110">
        <v>40.005800000000001</v>
      </c>
      <c r="L2110">
        <v>27.239599999999999</v>
      </c>
      <c r="M2110">
        <v>20.6966</v>
      </c>
      <c r="N2110">
        <v>14.5908</v>
      </c>
      <c r="O2110">
        <v>12.195</v>
      </c>
      <c r="P2110">
        <v>15.276400000000001</v>
      </c>
      <c r="Q2110">
        <v>15.424099999999999</v>
      </c>
    </row>
    <row r="2111" spans="1:17" x14ac:dyDescent="0.25">
      <c r="A2111" s="1">
        <v>41423</v>
      </c>
      <c r="B2111">
        <v>26.994299999999999</v>
      </c>
      <c r="C2111">
        <v>19.809799999999999</v>
      </c>
      <c r="D2111">
        <v>16.3125</v>
      </c>
      <c r="E2111">
        <v>13.170999999999999</v>
      </c>
      <c r="F2111">
        <v>11.2395</v>
      </c>
      <c r="G2111">
        <v>11.6288</v>
      </c>
      <c r="H2111">
        <v>12.6836</v>
      </c>
      <c r="J2111" s="13">
        <v>41548</v>
      </c>
      <c r="K2111">
        <v>40.21</v>
      </c>
      <c r="L2111">
        <v>27.088100000000001</v>
      </c>
      <c r="M2111">
        <v>20.183800000000002</v>
      </c>
      <c r="N2111">
        <v>13.8886</v>
      </c>
      <c r="O2111">
        <v>11.907</v>
      </c>
      <c r="P2111">
        <v>15.227399999999999</v>
      </c>
      <c r="Q2111">
        <v>15.2308</v>
      </c>
    </row>
    <row r="2112" spans="1:17" x14ac:dyDescent="0.25">
      <c r="A2112" s="1">
        <v>41424</v>
      </c>
      <c r="B2112">
        <v>26.917899999999999</v>
      </c>
      <c r="C2112">
        <v>19.6112</v>
      </c>
      <c r="D2112">
        <v>16.046500000000002</v>
      </c>
      <c r="E2112">
        <v>12.837300000000001</v>
      </c>
      <c r="F2112">
        <v>10.8522</v>
      </c>
      <c r="G2112">
        <v>11.377800000000001</v>
      </c>
      <c r="H2112">
        <v>11.896800000000001</v>
      </c>
      <c r="J2112" s="13">
        <v>41549</v>
      </c>
      <c r="K2112">
        <v>41.414700000000003</v>
      </c>
      <c r="L2112">
        <v>28.318200000000001</v>
      </c>
      <c r="M2112">
        <v>21.1037</v>
      </c>
      <c r="N2112">
        <v>14.425000000000001</v>
      </c>
      <c r="O2112">
        <v>12.137700000000001</v>
      </c>
      <c r="P2112">
        <v>14.730399999999999</v>
      </c>
      <c r="Q2112">
        <v>14.730399999999999</v>
      </c>
    </row>
    <row r="2113" spans="1:17" x14ac:dyDescent="0.25">
      <c r="A2113" s="1">
        <v>41425</v>
      </c>
      <c r="B2113">
        <v>28.004799999999999</v>
      </c>
      <c r="C2113">
        <v>20.621700000000001</v>
      </c>
      <c r="D2113">
        <v>16.906600000000001</v>
      </c>
      <c r="E2113">
        <v>13.4923</v>
      </c>
      <c r="F2113">
        <v>11.1594</v>
      </c>
      <c r="G2113">
        <v>11.365600000000001</v>
      </c>
      <c r="H2113">
        <v>12.0906</v>
      </c>
      <c r="J2113" s="13">
        <v>41550</v>
      </c>
      <c r="K2113">
        <v>44.377699999999997</v>
      </c>
      <c r="L2113">
        <v>29.933700000000002</v>
      </c>
      <c r="M2113">
        <v>22.363399999999999</v>
      </c>
      <c r="N2113">
        <v>15.3893</v>
      </c>
      <c r="O2113">
        <v>12.685600000000001</v>
      </c>
      <c r="P2113">
        <v>14.2224</v>
      </c>
      <c r="Q2113">
        <v>14.2224</v>
      </c>
    </row>
    <row r="2114" spans="1:17" x14ac:dyDescent="0.25">
      <c r="A2114" s="1">
        <v>41428</v>
      </c>
      <c r="B2114">
        <v>29.029199999999999</v>
      </c>
      <c r="C2114">
        <v>21.716100000000001</v>
      </c>
      <c r="D2114">
        <v>18.046099999999999</v>
      </c>
      <c r="E2114">
        <v>14.569699999999999</v>
      </c>
      <c r="F2114">
        <v>11.956</v>
      </c>
      <c r="G2114">
        <v>11.4596</v>
      </c>
      <c r="H2114">
        <v>11.578900000000001</v>
      </c>
      <c r="J2114" s="13">
        <v>41551</v>
      </c>
      <c r="K2114">
        <v>43.895200000000003</v>
      </c>
      <c r="L2114">
        <v>29.333400000000001</v>
      </c>
      <c r="M2114">
        <v>21.535900000000002</v>
      </c>
      <c r="N2114">
        <v>14.4373</v>
      </c>
      <c r="O2114">
        <v>12.220499999999999</v>
      </c>
      <c r="P2114">
        <v>13.6112</v>
      </c>
      <c r="Q2114">
        <v>13.6112</v>
      </c>
    </row>
    <row r="2115" spans="1:17" x14ac:dyDescent="0.25">
      <c r="A2115" s="1">
        <v>41429</v>
      </c>
      <c r="B2115">
        <v>29.1585</v>
      </c>
      <c r="C2115">
        <v>21.938700000000001</v>
      </c>
      <c r="D2115">
        <v>18.344100000000001</v>
      </c>
      <c r="E2115">
        <v>14.8925</v>
      </c>
      <c r="F2115">
        <v>12.214</v>
      </c>
      <c r="G2115">
        <v>11.7134</v>
      </c>
      <c r="H2115">
        <v>11.7431</v>
      </c>
      <c r="J2115" s="13">
        <v>41554</v>
      </c>
      <c r="K2115">
        <v>49.259599999999999</v>
      </c>
      <c r="L2115">
        <v>32.994700000000002</v>
      </c>
      <c r="M2115">
        <v>24.512499999999999</v>
      </c>
      <c r="N2115">
        <v>16.710999999999999</v>
      </c>
      <c r="O2115">
        <v>14.1142</v>
      </c>
      <c r="P2115">
        <v>16.250599999999999</v>
      </c>
      <c r="Q2115">
        <v>16.250599999999999</v>
      </c>
    </row>
    <row r="2116" spans="1:17" x14ac:dyDescent="0.25">
      <c r="A2116" s="1">
        <v>41430</v>
      </c>
      <c r="B2116">
        <v>29.704699999999999</v>
      </c>
      <c r="C2116">
        <v>22.675899999999999</v>
      </c>
      <c r="D2116">
        <v>19.110900000000001</v>
      </c>
      <c r="E2116">
        <v>15.589700000000001</v>
      </c>
      <c r="F2116">
        <v>12.684100000000001</v>
      </c>
      <c r="G2116">
        <v>11.740600000000001</v>
      </c>
      <c r="H2116">
        <v>11.7712</v>
      </c>
      <c r="J2116" s="13">
        <v>41555</v>
      </c>
      <c r="K2116">
        <v>52.804200000000002</v>
      </c>
      <c r="L2116">
        <v>36.122</v>
      </c>
      <c r="M2116">
        <v>27.6538</v>
      </c>
      <c r="N2116">
        <v>19.695900000000002</v>
      </c>
      <c r="O2116">
        <v>16.1401</v>
      </c>
      <c r="P2116">
        <v>18.848299999999998</v>
      </c>
      <c r="Q2116">
        <v>18.848299999999998</v>
      </c>
    </row>
    <row r="2117" spans="1:17" x14ac:dyDescent="0.25">
      <c r="A2117" s="1">
        <v>41431</v>
      </c>
      <c r="B2117">
        <v>29.861799999999999</v>
      </c>
      <c r="C2117">
        <v>22.727900000000002</v>
      </c>
      <c r="D2117">
        <v>19.074999999999999</v>
      </c>
      <c r="E2117">
        <v>15.523899999999999</v>
      </c>
      <c r="F2117">
        <v>12.7781</v>
      </c>
      <c r="G2117">
        <v>12.3207</v>
      </c>
      <c r="H2117">
        <v>12.751899999999999</v>
      </c>
      <c r="J2117" s="13">
        <v>41556</v>
      </c>
      <c r="K2117">
        <v>54.636699999999998</v>
      </c>
      <c r="L2117">
        <v>35.321100000000001</v>
      </c>
      <c r="M2117">
        <v>25.9648</v>
      </c>
      <c r="N2117">
        <v>18.018999999999998</v>
      </c>
      <c r="O2117">
        <v>15.986700000000001</v>
      </c>
      <c r="P2117">
        <v>18.773900000000001</v>
      </c>
      <c r="Q2117">
        <v>18.773900000000001</v>
      </c>
    </row>
    <row r="2118" spans="1:17" x14ac:dyDescent="0.25">
      <c r="A2118" s="1">
        <v>41432</v>
      </c>
      <c r="B2118">
        <v>28.848500000000001</v>
      </c>
      <c r="C2118">
        <v>21.2805</v>
      </c>
      <c r="D2118">
        <v>17.531700000000001</v>
      </c>
      <c r="E2118">
        <v>14.001300000000001</v>
      </c>
      <c r="F2118">
        <v>11.526</v>
      </c>
      <c r="G2118">
        <v>11.8682</v>
      </c>
      <c r="H2118">
        <v>11.869</v>
      </c>
      <c r="J2118" s="13">
        <v>41557</v>
      </c>
      <c r="K2118">
        <v>33.105600000000003</v>
      </c>
      <c r="L2118">
        <v>33.105600000000003</v>
      </c>
      <c r="M2118">
        <v>24.278500000000001</v>
      </c>
      <c r="N2118">
        <v>15.6494</v>
      </c>
      <c r="O2118">
        <v>13.747400000000001</v>
      </c>
      <c r="P2118">
        <v>14.3253</v>
      </c>
      <c r="Q2118">
        <v>14.3253</v>
      </c>
    </row>
    <row r="2119" spans="1:17" x14ac:dyDescent="0.25">
      <c r="A2119" s="1">
        <v>41435</v>
      </c>
      <c r="B2119">
        <v>29.0839</v>
      </c>
      <c r="C2119">
        <v>21.330300000000001</v>
      </c>
      <c r="D2119">
        <v>17.571200000000001</v>
      </c>
      <c r="E2119">
        <v>13.890700000000001</v>
      </c>
      <c r="F2119">
        <v>11.4824</v>
      </c>
      <c r="G2119">
        <v>12.2653</v>
      </c>
      <c r="H2119">
        <v>12.267799999999999</v>
      </c>
      <c r="J2119" s="13">
        <v>41558</v>
      </c>
      <c r="K2119">
        <v>36.401299999999999</v>
      </c>
      <c r="L2119">
        <v>35.988300000000002</v>
      </c>
      <c r="M2119">
        <v>24.6937</v>
      </c>
      <c r="N2119">
        <v>14.200699999999999</v>
      </c>
      <c r="O2119">
        <v>13.850300000000001</v>
      </c>
      <c r="P2119">
        <v>14.4413</v>
      </c>
      <c r="Q2119">
        <v>14.4413</v>
      </c>
    </row>
    <row r="2120" spans="1:17" x14ac:dyDescent="0.25">
      <c r="A2120" s="1">
        <v>41436</v>
      </c>
      <c r="B2120">
        <v>29.995999999999999</v>
      </c>
      <c r="C2120">
        <v>22.392299999999999</v>
      </c>
      <c r="D2120">
        <v>18.636500000000002</v>
      </c>
      <c r="E2120">
        <v>14.929399999999999</v>
      </c>
      <c r="F2120">
        <v>12.2417</v>
      </c>
      <c r="G2120">
        <v>12.748900000000001</v>
      </c>
      <c r="H2120">
        <v>12.748900000000001</v>
      </c>
      <c r="J2120" s="13">
        <v>41561</v>
      </c>
      <c r="K2120">
        <v>47.558</v>
      </c>
      <c r="L2120">
        <v>46.569099999999999</v>
      </c>
      <c r="M2120">
        <v>31.148399999999999</v>
      </c>
      <c r="N2120">
        <v>17.3719</v>
      </c>
      <c r="O2120">
        <v>16.170300000000001</v>
      </c>
      <c r="P2120">
        <v>16.170300000000001</v>
      </c>
      <c r="Q2120">
        <v>16.170300000000001</v>
      </c>
    </row>
    <row r="2121" spans="1:17" x14ac:dyDescent="0.25">
      <c r="A2121" s="1">
        <v>41437</v>
      </c>
      <c r="B2121">
        <v>31.049800000000001</v>
      </c>
      <c r="C2121">
        <v>23.918199999999999</v>
      </c>
      <c r="D2121">
        <v>20.133199999999999</v>
      </c>
      <c r="E2121">
        <v>16.339700000000001</v>
      </c>
      <c r="F2121">
        <v>13.427899999999999</v>
      </c>
      <c r="G2121">
        <v>13.193</v>
      </c>
      <c r="H2121">
        <v>13.6197</v>
      </c>
      <c r="J2121" s="13">
        <v>41562</v>
      </c>
      <c r="K2121">
        <v>55.025399999999998</v>
      </c>
      <c r="L2121">
        <v>54.202300000000001</v>
      </c>
      <c r="M2121">
        <v>39.6678</v>
      </c>
      <c r="N2121">
        <v>25.111699999999999</v>
      </c>
      <c r="O2121">
        <v>21.6952</v>
      </c>
      <c r="P2121">
        <v>22.4282</v>
      </c>
      <c r="Q2121">
        <v>22.4282</v>
      </c>
    </row>
    <row r="2122" spans="1:17" x14ac:dyDescent="0.25">
      <c r="A2122" s="1">
        <v>41438</v>
      </c>
      <c r="B2122">
        <v>30.5059</v>
      </c>
      <c r="C2122">
        <v>22.763300000000001</v>
      </c>
      <c r="D2122">
        <v>18.981200000000001</v>
      </c>
      <c r="E2122">
        <v>15.121499999999999</v>
      </c>
      <c r="F2122">
        <v>12.3001</v>
      </c>
      <c r="G2122">
        <v>12.8271</v>
      </c>
      <c r="H2122">
        <v>12.944599999999999</v>
      </c>
      <c r="J2122" s="13">
        <v>41563</v>
      </c>
      <c r="K2122">
        <v>56.736199999999997</v>
      </c>
      <c r="L2122">
        <v>55.4651</v>
      </c>
      <c r="M2122">
        <v>36.067799999999998</v>
      </c>
      <c r="N2122">
        <v>16.737500000000001</v>
      </c>
      <c r="O2122">
        <v>18.214200000000002</v>
      </c>
      <c r="P2122">
        <v>18.214200000000002</v>
      </c>
      <c r="Q2122">
        <v>18.214200000000002</v>
      </c>
    </row>
    <row r="2123" spans="1:17" x14ac:dyDescent="0.25">
      <c r="A2123" s="1">
        <v>41439</v>
      </c>
      <c r="B2123">
        <v>30.523700000000002</v>
      </c>
      <c r="C2123">
        <v>22.860099999999999</v>
      </c>
      <c r="D2123">
        <v>19.060500000000001</v>
      </c>
      <c r="E2123">
        <v>15.205299999999999</v>
      </c>
      <c r="F2123">
        <v>12.3218</v>
      </c>
      <c r="G2123">
        <v>12.934200000000001</v>
      </c>
      <c r="H2123">
        <v>12.9765</v>
      </c>
      <c r="J2123" s="13">
        <v>41564</v>
      </c>
      <c r="K2123">
        <v>52.3187</v>
      </c>
      <c r="L2123">
        <v>52.3187</v>
      </c>
      <c r="M2123">
        <v>43.9529</v>
      </c>
      <c r="N2123">
        <v>12.487299999999999</v>
      </c>
      <c r="O2123">
        <v>18.131399999999999</v>
      </c>
      <c r="P2123">
        <v>18.131399999999999</v>
      </c>
      <c r="Q2123">
        <v>18.131399999999999</v>
      </c>
    </row>
    <row r="2124" spans="1:17" x14ac:dyDescent="0.25">
      <c r="A2124" s="1">
        <v>41442</v>
      </c>
      <c r="B2124">
        <v>31.505199999999999</v>
      </c>
      <c r="C2124">
        <v>23.535499999999999</v>
      </c>
      <c r="D2124">
        <v>19.518699999999999</v>
      </c>
      <c r="E2124">
        <v>15.4778</v>
      </c>
      <c r="F2124">
        <v>12.4579</v>
      </c>
      <c r="G2124">
        <v>13.0418</v>
      </c>
      <c r="H2124">
        <v>13.0433</v>
      </c>
      <c r="J2124" s="13">
        <v>41568</v>
      </c>
      <c r="K2124">
        <v>33.207000000000001</v>
      </c>
      <c r="L2124">
        <v>22.13</v>
      </c>
      <c r="M2124">
        <v>15.747400000000001</v>
      </c>
      <c r="N2124">
        <v>10.882199999999999</v>
      </c>
      <c r="O2124">
        <v>11.084099999999999</v>
      </c>
      <c r="P2124">
        <v>14.480600000000001</v>
      </c>
      <c r="Q2124">
        <v>14.8148</v>
      </c>
    </row>
    <row r="2125" spans="1:17" x14ac:dyDescent="0.25">
      <c r="A2125" s="1">
        <v>41443</v>
      </c>
      <c r="B2125">
        <v>31.260100000000001</v>
      </c>
      <c r="C2125">
        <v>23.258700000000001</v>
      </c>
      <c r="D2125">
        <v>19.035399999999999</v>
      </c>
      <c r="E2125">
        <v>14.785299999999999</v>
      </c>
      <c r="F2125">
        <v>11.818899999999999</v>
      </c>
      <c r="G2125">
        <v>12.174799999999999</v>
      </c>
      <c r="H2125">
        <v>12.1761</v>
      </c>
      <c r="J2125" s="13">
        <v>41569</v>
      </c>
      <c r="K2125">
        <v>33.845500000000001</v>
      </c>
      <c r="L2125">
        <v>22.1919</v>
      </c>
      <c r="M2125">
        <v>15.4373</v>
      </c>
      <c r="N2125">
        <v>10.812200000000001</v>
      </c>
      <c r="O2125">
        <v>10.8474</v>
      </c>
      <c r="P2125">
        <v>14.1099</v>
      </c>
      <c r="Q2125">
        <v>14.3443</v>
      </c>
    </row>
    <row r="2126" spans="1:17" x14ac:dyDescent="0.25">
      <c r="A2126" s="1">
        <v>41444</v>
      </c>
      <c r="B2126">
        <v>31.110900000000001</v>
      </c>
      <c r="C2126">
        <v>22.38</v>
      </c>
      <c r="D2126">
        <v>18.047599999999999</v>
      </c>
      <c r="E2126">
        <v>13.803599999999999</v>
      </c>
      <c r="F2126">
        <v>10.8657</v>
      </c>
      <c r="G2126">
        <v>10.702199999999999</v>
      </c>
      <c r="H2126">
        <v>10.702199999999999</v>
      </c>
      <c r="J2126" s="13">
        <v>41570</v>
      </c>
      <c r="K2126">
        <v>34.042900000000003</v>
      </c>
      <c r="L2126">
        <v>22.570799999999998</v>
      </c>
      <c r="M2126">
        <v>16.1694</v>
      </c>
      <c r="N2126">
        <v>10.9064</v>
      </c>
      <c r="O2126">
        <v>9.9888999999999992</v>
      </c>
      <c r="P2126">
        <v>10.0037</v>
      </c>
      <c r="Q2126">
        <v>10.0037</v>
      </c>
    </row>
    <row r="2127" spans="1:17" x14ac:dyDescent="0.25">
      <c r="A2127" s="1">
        <v>41445</v>
      </c>
      <c r="B2127">
        <v>34.456499999999998</v>
      </c>
      <c r="C2127">
        <v>26.126200000000001</v>
      </c>
      <c r="D2127">
        <v>22.007999999999999</v>
      </c>
      <c r="E2127">
        <v>17.744</v>
      </c>
      <c r="F2127">
        <v>14.2483</v>
      </c>
      <c r="G2127">
        <v>14.6317</v>
      </c>
      <c r="H2127">
        <v>16.7836</v>
      </c>
      <c r="J2127" s="13">
        <v>41571</v>
      </c>
      <c r="K2127">
        <v>33.888800000000003</v>
      </c>
      <c r="L2127">
        <v>22.3062</v>
      </c>
      <c r="M2127">
        <v>15.8042</v>
      </c>
      <c r="N2127">
        <v>10.730700000000001</v>
      </c>
      <c r="O2127">
        <v>10.260300000000001</v>
      </c>
      <c r="P2127">
        <v>11.894</v>
      </c>
      <c r="Q2127">
        <v>11.894</v>
      </c>
    </row>
    <row r="2128" spans="1:17" x14ac:dyDescent="0.25">
      <c r="A2128" s="1">
        <v>41446</v>
      </c>
      <c r="B2128">
        <v>33.837899999999998</v>
      </c>
      <c r="C2128">
        <v>25.5656</v>
      </c>
      <c r="D2128">
        <v>21.5273</v>
      </c>
      <c r="E2128">
        <v>17.257100000000001</v>
      </c>
      <c r="F2128">
        <v>13.813599999999999</v>
      </c>
      <c r="G2128">
        <v>14.504</v>
      </c>
      <c r="H2128">
        <v>15.6168</v>
      </c>
      <c r="J2128" s="13">
        <v>41572</v>
      </c>
      <c r="K2128">
        <v>35.013300000000001</v>
      </c>
      <c r="L2128">
        <v>22.784600000000001</v>
      </c>
      <c r="M2128">
        <v>15.8835</v>
      </c>
      <c r="N2128">
        <v>10.6365</v>
      </c>
      <c r="O2128">
        <v>10.383100000000001</v>
      </c>
      <c r="P2128">
        <v>13.399699999999999</v>
      </c>
      <c r="Q2128">
        <v>13.399699999999999</v>
      </c>
    </row>
    <row r="2129" spans="1:17" x14ac:dyDescent="0.25">
      <c r="A2129" s="1">
        <v>41449</v>
      </c>
      <c r="B2129">
        <v>29.6355</v>
      </c>
      <c r="C2129">
        <v>24.8171</v>
      </c>
      <c r="D2129">
        <v>20.929400000000001</v>
      </c>
      <c r="E2129">
        <v>16.9709</v>
      </c>
      <c r="F2129">
        <v>13.824199999999999</v>
      </c>
      <c r="G2129">
        <v>12.4253</v>
      </c>
      <c r="H2129">
        <v>13.7798</v>
      </c>
      <c r="J2129" s="13">
        <v>41575</v>
      </c>
      <c r="K2129">
        <v>35.9756</v>
      </c>
      <c r="L2129">
        <v>23.3599</v>
      </c>
      <c r="M2129">
        <v>16.066400000000002</v>
      </c>
      <c r="N2129">
        <v>10.7155</v>
      </c>
      <c r="O2129">
        <v>10.9826</v>
      </c>
      <c r="P2129">
        <v>13.7539</v>
      </c>
      <c r="Q2129">
        <v>13.7539</v>
      </c>
    </row>
    <row r="2130" spans="1:17" x14ac:dyDescent="0.25">
      <c r="A2130" s="1">
        <v>41450</v>
      </c>
      <c r="B2130">
        <v>29.6829</v>
      </c>
      <c r="C2130">
        <v>23.837399999999999</v>
      </c>
      <c r="D2130">
        <v>20.312999999999999</v>
      </c>
      <c r="E2130">
        <v>16.732800000000001</v>
      </c>
      <c r="F2130">
        <v>13.69</v>
      </c>
      <c r="G2130">
        <v>12.4064</v>
      </c>
      <c r="H2130">
        <v>13.424799999999999</v>
      </c>
      <c r="J2130" s="13">
        <v>41576</v>
      </c>
      <c r="K2130">
        <v>37.002099999999999</v>
      </c>
      <c r="L2130">
        <v>24.0794</v>
      </c>
      <c r="M2130">
        <v>16.325199999999999</v>
      </c>
      <c r="N2130">
        <v>10.835000000000001</v>
      </c>
      <c r="O2130">
        <v>11.214</v>
      </c>
      <c r="P2130">
        <v>14.500999999999999</v>
      </c>
      <c r="Q2130">
        <v>14.500999999999999</v>
      </c>
    </row>
    <row r="2131" spans="1:17" x14ac:dyDescent="0.25">
      <c r="A2131" s="1">
        <v>41451</v>
      </c>
      <c r="B2131">
        <v>28.831199999999999</v>
      </c>
      <c r="C2131">
        <v>23.092600000000001</v>
      </c>
      <c r="D2131">
        <v>19.5443</v>
      </c>
      <c r="E2131">
        <v>16.004200000000001</v>
      </c>
      <c r="F2131">
        <v>13.1008</v>
      </c>
      <c r="G2131">
        <v>12.193300000000001</v>
      </c>
      <c r="H2131">
        <v>13.7172</v>
      </c>
      <c r="J2131" s="13">
        <v>41577</v>
      </c>
      <c r="K2131">
        <v>38.285299999999999</v>
      </c>
      <c r="L2131">
        <v>24.6572</v>
      </c>
      <c r="M2131">
        <v>16.931699999999999</v>
      </c>
      <c r="N2131">
        <v>11.5931</v>
      </c>
      <c r="O2131">
        <v>11.563499999999999</v>
      </c>
      <c r="P2131">
        <v>13.9634</v>
      </c>
      <c r="Q2131">
        <v>13.9634</v>
      </c>
    </row>
    <row r="2132" spans="1:17" x14ac:dyDescent="0.25">
      <c r="A2132" s="1">
        <v>41452</v>
      </c>
      <c r="B2132">
        <v>28.537600000000001</v>
      </c>
      <c r="C2132">
        <v>22.499600000000001</v>
      </c>
      <c r="D2132">
        <v>19.066500000000001</v>
      </c>
      <c r="E2132">
        <v>15.622299999999999</v>
      </c>
      <c r="F2132">
        <v>12.878399999999999</v>
      </c>
      <c r="G2132">
        <v>12.2951</v>
      </c>
      <c r="H2132">
        <v>14.3605</v>
      </c>
      <c r="J2132" s="13">
        <v>41578</v>
      </c>
      <c r="K2132">
        <v>39.978700000000003</v>
      </c>
      <c r="L2132">
        <v>25.6188</v>
      </c>
      <c r="M2132">
        <v>16.848400000000002</v>
      </c>
      <c r="N2132">
        <v>10.4412</v>
      </c>
      <c r="O2132">
        <v>10.6486</v>
      </c>
      <c r="P2132">
        <v>11.736599999999999</v>
      </c>
      <c r="Q2132">
        <v>11.736599999999999</v>
      </c>
    </row>
    <row r="2133" spans="1:17" x14ac:dyDescent="0.25">
      <c r="A2133" s="1">
        <v>41453</v>
      </c>
      <c r="B2133">
        <v>27.8752</v>
      </c>
      <c r="C2133">
        <v>22.183700000000002</v>
      </c>
      <c r="D2133">
        <v>18.815899999999999</v>
      </c>
      <c r="E2133">
        <v>15.450200000000001</v>
      </c>
      <c r="F2133">
        <v>12.8218</v>
      </c>
      <c r="G2133">
        <v>12.388999999999999</v>
      </c>
      <c r="H2133">
        <v>14.668699999999999</v>
      </c>
      <c r="J2133" s="13">
        <v>41582</v>
      </c>
      <c r="K2133">
        <v>44.337400000000002</v>
      </c>
      <c r="L2133">
        <v>27.249600000000001</v>
      </c>
      <c r="M2133">
        <v>17.393599999999999</v>
      </c>
      <c r="N2133">
        <v>10.1584</v>
      </c>
      <c r="O2133">
        <v>11.0878</v>
      </c>
      <c r="P2133">
        <v>11.6793</v>
      </c>
      <c r="Q2133">
        <v>11.6793</v>
      </c>
    </row>
    <row r="2134" spans="1:17" x14ac:dyDescent="0.25">
      <c r="A2134" s="1">
        <v>41456</v>
      </c>
      <c r="B2134">
        <v>27.7911</v>
      </c>
      <c r="C2134">
        <v>21.805700000000002</v>
      </c>
      <c r="D2134">
        <v>18.524999999999999</v>
      </c>
      <c r="E2134">
        <v>15.1915</v>
      </c>
      <c r="F2134">
        <v>12.768700000000001</v>
      </c>
      <c r="G2134">
        <v>12.8192</v>
      </c>
      <c r="H2134">
        <v>15.8786</v>
      </c>
      <c r="J2134" s="13">
        <v>41583</v>
      </c>
      <c r="K2134">
        <v>42.271900000000002</v>
      </c>
      <c r="L2134">
        <v>27.920500000000001</v>
      </c>
      <c r="M2134">
        <v>18.037400000000002</v>
      </c>
      <c r="N2134">
        <v>10.702</v>
      </c>
      <c r="O2134">
        <v>11.604900000000001</v>
      </c>
      <c r="P2134">
        <v>12.1953</v>
      </c>
      <c r="Q2134">
        <v>12.1953</v>
      </c>
    </row>
    <row r="2135" spans="1:17" x14ac:dyDescent="0.25">
      <c r="A2135" s="1">
        <v>41457</v>
      </c>
      <c r="B2135">
        <v>27.6418</v>
      </c>
      <c r="C2135">
        <v>22.2</v>
      </c>
      <c r="D2135">
        <v>19.001799999999999</v>
      </c>
      <c r="E2135">
        <v>15.7209</v>
      </c>
      <c r="F2135">
        <v>13.230700000000001</v>
      </c>
      <c r="G2135">
        <v>13.0762</v>
      </c>
      <c r="H2135">
        <v>16.150700000000001</v>
      </c>
      <c r="J2135" s="13">
        <v>41584</v>
      </c>
      <c r="K2135">
        <v>43.435499999999998</v>
      </c>
      <c r="L2135">
        <v>28.1526</v>
      </c>
      <c r="M2135">
        <v>17.771999999999998</v>
      </c>
      <c r="N2135">
        <v>10.4186</v>
      </c>
      <c r="O2135">
        <v>11.9511</v>
      </c>
      <c r="P2135">
        <v>12.4155</v>
      </c>
      <c r="Q2135">
        <v>12.4155</v>
      </c>
    </row>
    <row r="2136" spans="1:17" x14ac:dyDescent="0.25">
      <c r="A2136" s="1">
        <v>41458</v>
      </c>
      <c r="B2136">
        <v>28.002500000000001</v>
      </c>
      <c r="C2136">
        <v>21.840299999999999</v>
      </c>
      <c r="D2136">
        <v>18.521799999999999</v>
      </c>
      <c r="E2136">
        <v>15.216200000000001</v>
      </c>
      <c r="F2136">
        <v>12.701700000000001</v>
      </c>
      <c r="G2136">
        <v>12.5235</v>
      </c>
      <c r="H2136">
        <v>13.037699999999999</v>
      </c>
      <c r="J2136" s="13">
        <v>41585</v>
      </c>
      <c r="K2136">
        <v>39.282699999999998</v>
      </c>
      <c r="L2136">
        <v>30.079899999999999</v>
      </c>
      <c r="M2136">
        <v>19.052700000000002</v>
      </c>
      <c r="N2136">
        <v>11.9284</v>
      </c>
      <c r="O2136">
        <v>14.9215</v>
      </c>
      <c r="P2136">
        <v>16.935400000000001</v>
      </c>
      <c r="Q2136">
        <v>16.935400000000001</v>
      </c>
    </row>
    <row r="2137" spans="1:17" x14ac:dyDescent="0.25">
      <c r="A2137" s="1">
        <v>41460</v>
      </c>
      <c r="B2137">
        <v>27.4711</v>
      </c>
      <c r="C2137">
        <v>21.0809</v>
      </c>
      <c r="D2137">
        <v>17.6234</v>
      </c>
      <c r="E2137">
        <v>14.321099999999999</v>
      </c>
      <c r="F2137">
        <v>11.984299999999999</v>
      </c>
      <c r="G2137">
        <v>12.527200000000001</v>
      </c>
      <c r="H2137">
        <v>13.7361</v>
      </c>
      <c r="J2137" s="13">
        <v>41586</v>
      </c>
      <c r="K2137">
        <v>42.186500000000002</v>
      </c>
      <c r="L2137">
        <v>31.943999999999999</v>
      </c>
      <c r="M2137">
        <v>20.080500000000001</v>
      </c>
      <c r="N2137">
        <v>10.822699999999999</v>
      </c>
      <c r="O2137">
        <v>12.915699999999999</v>
      </c>
      <c r="P2137">
        <v>12.98</v>
      </c>
      <c r="Q2137">
        <v>12.98</v>
      </c>
    </row>
    <row r="2138" spans="1:17" x14ac:dyDescent="0.25">
      <c r="A2138" s="1">
        <v>41463</v>
      </c>
      <c r="B2138">
        <v>28.0016</v>
      </c>
      <c r="C2138">
        <v>20.4193</v>
      </c>
      <c r="D2138">
        <v>16.910799999999998</v>
      </c>
      <c r="E2138">
        <v>13.5663</v>
      </c>
      <c r="F2138">
        <v>11.6181</v>
      </c>
      <c r="G2138">
        <v>12.900499999999999</v>
      </c>
      <c r="H2138">
        <v>15.1851</v>
      </c>
      <c r="J2138" s="13">
        <v>41589</v>
      </c>
      <c r="K2138">
        <v>52.540399999999998</v>
      </c>
      <c r="L2138">
        <v>41.356999999999999</v>
      </c>
      <c r="M2138">
        <v>25.179400000000001</v>
      </c>
      <c r="N2138">
        <v>11.845599999999999</v>
      </c>
      <c r="O2138">
        <v>13.86</v>
      </c>
      <c r="P2138">
        <v>13.86</v>
      </c>
      <c r="Q2138">
        <v>13.86</v>
      </c>
    </row>
    <row r="2139" spans="1:17" x14ac:dyDescent="0.25">
      <c r="A2139" s="1">
        <v>41464</v>
      </c>
      <c r="B2139">
        <v>27.726700000000001</v>
      </c>
      <c r="C2139">
        <v>20.1465</v>
      </c>
      <c r="D2139">
        <v>16.5459</v>
      </c>
      <c r="E2139">
        <v>13.2165</v>
      </c>
      <c r="F2139">
        <v>11.4765</v>
      </c>
      <c r="G2139">
        <v>12.892099999999999</v>
      </c>
      <c r="H2139">
        <v>14.0976</v>
      </c>
      <c r="J2139" s="13">
        <v>41590</v>
      </c>
      <c r="K2139">
        <v>51.804699999999997</v>
      </c>
      <c r="L2139">
        <v>46.653199999999998</v>
      </c>
      <c r="M2139">
        <v>28.725999999999999</v>
      </c>
      <c r="N2139">
        <v>13.1934</v>
      </c>
      <c r="O2139">
        <v>15.157</v>
      </c>
      <c r="P2139">
        <v>15.157</v>
      </c>
      <c r="Q2139">
        <v>15.157</v>
      </c>
    </row>
    <row r="2140" spans="1:17" x14ac:dyDescent="0.25">
      <c r="A2140" s="1">
        <v>41465</v>
      </c>
      <c r="B2140">
        <v>27.697199999999999</v>
      </c>
      <c r="C2140">
        <v>20.567299999999999</v>
      </c>
      <c r="D2140">
        <v>16.6784</v>
      </c>
      <c r="E2140">
        <v>13.117800000000001</v>
      </c>
      <c r="F2140">
        <v>11.2082</v>
      </c>
      <c r="G2140">
        <v>12.763500000000001</v>
      </c>
      <c r="H2140">
        <v>13.2774</v>
      </c>
      <c r="J2140" s="13">
        <v>41591</v>
      </c>
      <c r="K2140">
        <v>59.8611</v>
      </c>
      <c r="L2140">
        <v>56.084200000000003</v>
      </c>
      <c r="M2140">
        <v>33.796999999999997</v>
      </c>
      <c r="N2140">
        <v>13.5669</v>
      </c>
      <c r="O2140">
        <v>12.827199999999999</v>
      </c>
      <c r="P2140">
        <v>12.827199999999999</v>
      </c>
      <c r="Q2140">
        <v>12.827199999999999</v>
      </c>
    </row>
    <row r="2141" spans="1:17" x14ac:dyDescent="0.25">
      <c r="A2141" s="1">
        <v>41466</v>
      </c>
      <c r="B2141">
        <v>27.841699999999999</v>
      </c>
      <c r="C2141">
        <v>19.502199999999998</v>
      </c>
      <c r="D2141">
        <v>15.6919</v>
      </c>
      <c r="E2141">
        <v>12.548400000000001</v>
      </c>
      <c r="F2141">
        <v>11.1678</v>
      </c>
      <c r="G2141">
        <v>12.9626</v>
      </c>
      <c r="H2141">
        <v>13.685600000000001</v>
      </c>
      <c r="J2141" s="13">
        <v>41592</v>
      </c>
      <c r="K2141">
        <v>39.736800000000002</v>
      </c>
      <c r="L2141">
        <v>39.736800000000002</v>
      </c>
      <c r="M2141">
        <v>37.527500000000003</v>
      </c>
      <c r="N2141">
        <v>12.012600000000001</v>
      </c>
      <c r="O2141">
        <v>11.6226</v>
      </c>
      <c r="P2141">
        <v>11.6226</v>
      </c>
      <c r="Q2141">
        <v>11.6226</v>
      </c>
    </row>
    <row r="2142" spans="1:17" x14ac:dyDescent="0.25">
      <c r="A2142" s="1">
        <v>41467</v>
      </c>
      <c r="B2142">
        <v>28.321100000000001</v>
      </c>
      <c r="C2142">
        <v>19.918800000000001</v>
      </c>
      <c r="D2142">
        <v>16.0534</v>
      </c>
      <c r="E2142">
        <v>12.828900000000001</v>
      </c>
      <c r="F2142">
        <v>11.6313</v>
      </c>
      <c r="G2142">
        <v>13.509600000000001</v>
      </c>
      <c r="H2142">
        <v>15.406599999999999</v>
      </c>
      <c r="J2142" s="13">
        <v>41596</v>
      </c>
      <c r="K2142">
        <v>11.556800000000001</v>
      </c>
      <c r="L2142">
        <v>11.556800000000001</v>
      </c>
      <c r="M2142">
        <v>11.556800000000001</v>
      </c>
      <c r="N2142">
        <v>11.556800000000001</v>
      </c>
      <c r="O2142">
        <v>11.556800000000001</v>
      </c>
      <c r="P2142">
        <v>11.556800000000001</v>
      </c>
      <c r="Q2142">
        <v>11.556800000000001</v>
      </c>
    </row>
    <row r="2143" spans="1:17" x14ac:dyDescent="0.25">
      <c r="A2143" s="1">
        <v>41470</v>
      </c>
      <c r="B2143">
        <v>29.514600000000002</v>
      </c>
      <c r="C2143">
        <v>20.205500000000001</v>
      </c>
      <c r="D2143">
        <v>15.973800000000001</v>
      </c>
      <c r="E2143">
        <v>12.640499999999999</v>
      </c>
      <c r="F2143">
        <v>11.5885</v>
      </c>
      <c r="G2143">
        <v>13.877700000000001</v>
      </c>
      <c r="H2143">
        <v>15.5555</v>
      </c>
      <c r="J2143" s="13">
        <v>41597</v>
      </c>
      <c r="K2143">
        <v>12.5588</v>
      </c>
      <c r="L2143">
        <v>12.5588</v>
      </c>
      <c r="M2143">
        <v>12.5588</v>
      </c>
      <c r="N2143">
        <v>11.096500000000001</v>
      </c>
      <c r="O2143">
        <v>10.7829</v>
      </c>
      <c r="P2143">
        <v>10.7829</v>
      </c>
      <c r="Q2143">
        <v>10.7829</v>
      </c>
    </row>
    <row r="2144" spans="1:17" x14ac:dyDescent="0.25">
      <c r="A2144" s="1">
        <v>41471</v>
      </c>
      <c r="B2144">
        <v>29.708200000000001</v>
      </c>
      <c r="C2144">
        <v>20.774899999999999</v>
      </c>
      <c r="D2144">
        <v>16.6557</v>
      </c>
      <c r="E2144">
        <v>13.156700000000001</v>
      </c>
      <c r="F2144">
        <v>11.8062</v>
      </c>
      <c r="G2144">
        <v>13.8865</v>
      </c>
      <c r="H2144">
        <v>15.5595</v>
      </c>
      <c r="J2144" s="13">
        <v>41598</v>
      </c>
      <c r="K2144">
        <v>12.812900000000001</v>
      </c>
      <c r="L2144">
        <v>12.812900000000001</v>
      </c>
      <c r="M2144">
        <v>12.812900000000001</v>
      </c>
      <c r="N2144">
        <v>12.812900000000001</v>
      </c>
      <c r="O2144">
        <v>12.812900000000001</v>
      </c>
      <c r="P2144">
        <v>12.812900000000001</v>
      </c>
      <c r="Q2144">
        <v>12.812900000000001</v>
      </c>
    </row>
    <row r="2145" spans="1:17" x14ac:dyDescent="0.25">
      <c r="A2145" s="1">
        <v>41472</v>
      </c>
      <c r="B2145">
        <v>29.9</v>
      </c>
      <c r="C2145">
        <v>20.587199999999999</v>
      </c>
      <c r="D2145">
        <v>16.113399999999999</v>
      </c>
      <c r="E2145">
        <v>12.545999999999999</v>
      </c>
      <c r="F2145">
        <v>11.509499999999999</v>
      </c>
      <c r="G2145">
        <v>13.9833</v>
      </c>
      <c r="H2145">
        <v>15.4756</v>
      </c>
      <c r="J2145" s="13">
        <v>41599</v>
      </c>
      <c r="K2145">
        <v>10.9541</v>
      </c>
      <c r="L2145">
        <v>10.9541</v>
      </c>
      <c r="M2145">
        <v>10.9541</v>
      </c>
      <c r="N2145">
        <v>10.9541</v>
      </c>
      <c r="O2145">
        <v>10.9541</v>
      </c>
      <c r="P2145">
        <v>10.9541</v>
      </c>
      <c r="Q2145">
        <v>10.9541</v>
      </c>
    </row>
    <row r="2146" spans="1:17" x14ac:dyDescent="0.25">
      <c r="A2146" s="1">
        <v>41473</v>
      </c>
      <c r="B2146">
        <v>30.5533</v>
      </c>
      <c r="C2146">
        <v>20.673100000000002</v>
      </c>
      <c r="D2146">
        <v>15.9773</v>
      </c>
      <c r="E2146">
        <v>12.225899999999999</v>
      </c>
      <c r="F2146">
        <v>11.1846</v>
      </c>
      <c r="G2146">
        <v>14.0039</v>
      </c>
      <c r="H2146">
        <v>14.9589</v>
      </c>
      <c r="J2146" s="13">
        <v>41603</v>
      </c>
      <c r="K2146">
        <v>9.2578999999999994</v>
      </c>
      <c r="L2146">
        <v>9.2578999999999994</v>
      </c>
      <c r="M2146">
        <v>9.2578999999999994</v>
      </c>
      <c r="N2146">
        <v>9.2578999999999994</v>
      </c>
      <c r="O2146">
        <v>9.2578999999999994</v>
      </c>
      <c r="P2146">
        <v>9.2578999999999994</v>
      </c>
      <c r="Q2146">
        <v>9.2578999999999994</v>
      </c>
    </row>
    <row r="2147" spans="1:17" x14ac:dyDescent="0.25">
      <c r="A2147" s="1">
        <v>41474</v>
      </c>
      <c r="B2147">
        <v>31.243099999999998</v>
      </c>
      <c r="C2147">
        <v>20.3003</v>
      </c>
      <c r="D2147">
        <v>15.276300000000001</v>
      </c>
      <c r="E2147">
        <v>11.3642</v>
      </c>
      <c r="F2147">
        <v>10.787100000000001</v>
      </c>
      <c r="G2147">
        <v>14.3642</v>
      </c>
      <c r="H2147">
        <v>14.824199999999999</v>
      </c>
      <c r="J2147" s="13">
        <v>41604</v>
      </c>
      <c r="K2147">
        <v>9.0587999999999997</v>
      </c>
      <c r="L2147">
        <v>9.0587999999999997</v>
      </c>
      <c r="M2147">
        <v>9.0587999999999997</v>
      </c>
      <c r="N2147">
        <v>9.0587999999999997</v>
      </c>
      <c r="O2147">
        <v>9.0587999999999997</v>
      </c>
      <c r="P2147">
        <v>9.0587999999999997</v>
      </c>
      <c r="Q2147">
        <v>9.0587999999999997</v>
      </c>
    </row>
    <row r="2148" spans="1:17" x14ac:dyDescent="0.25">
      <c r="A2148" s="1">
        <v>41477</v>
      </c>
      <c r="B2148">
        <v>24.637899999999998</v>
      </c>
      <c r="C2148">
        <v>18.431100000000001</v>
      </c>
      <c r="D2148">
        <v>15.0967</v>
      </c>
      <c r="E2148">
        <v>12.141299999999999</v>
      </c>
      <c r="F2148">
        <v>10.859500000000001</v>
      </c>
      <c r="G2148">
        <v>11.962199999999999</v>
      </c>
      <c r="H2148">
        <v>13.192600000000001</v>
      </c>
      <c r="J2148" s="13">
        <v>41607</v>
      </c>
      <c r="K2148">
        <v>9.7466000000000008</v>
      </c>
      <c r="L2148">
        <v>9.7466000000000008</v>
      </c>
      <c r="M2148">
        <v>9.7466000000000008</v>
      </c>
      <c r="N2148">
        <v>9.7466000000000008</v>
      </c>
      <c r="O2148">
        <v>9.7466000000000008</v>
      </c>
      <c r="P2148">
        <v>9.7466000000000008</v>
      </c>
      <c r="Q2148">
        <v>9.7466000000000008</v>
      </c>
    </row>
    <row r="2149" spans="1:17" x14ac:dyDescent="0.25">
      <c r="A2149" s="1">
        <v>41478</v>
      </c>
      <c r="B2149">
        <v>24.610900000000001</v>
      </c>
      <c r="C2149">
        <v>17.909700000000001</v>
      </c>
      <c r="D2149">
        <v>14.857100000000001</v>
      </c>
      <c r="E2149">
        <v>12.0542</v>
      </c>
      <c r="F2149">
        <v>10.555099999999999</v>
      </c>
      <c r="G2149">
        <v>11.5951</v>
      </c>
      <c r="H2149">
        <v>12.473800000000001</v>
      </c>
      <c r="J2149" s="13">
        <v>41610</v>
      </c>
      <c r="K2149">
        <v>31.543700000000001</v>
      </c>
      <c r="L2149">
        <v>25.415700000000001</v>
      </c>
      <c r="M2149">
        <v>17.395</v>
      </c>
      <c r="N2149">
        <v>10.9314</v>
      </c>
      <c r="O2149">
        <v>11.600899999999999</v>
      </c>
      <c r="P2149">
        <v>13.4068</v>
      </c>
      <c r="Q2149">
        <v>13.4068</v>
      </c>
    </row>
    <row r="2150" spans="1:17" x14ac:dyDescent="0.25">
      <c r="A2150" s="1">
        <v>41479</v>
      </c>
      <c r="B2150">
        <v>24.47</v>
      </c>
      <c r="C2150">
        <v>18.598500000000001</v>
      </c>
      <c r="D2150">
        <v>15.8041</v>
      </c>
      <c r="E2150">
        <v>12.7142</v>
      </c>
      <c r="F2150">
        <v>11.027200000000001</v>
      </c>
      <c r="G2150">
        <v>11.6264</v>
      </c>
      <c r="H2150">
        <v>11.7971</v>
      </c>
      <c r="J2150" s="13">
        <v>41611</v>
      </c>
      <c r="K2150">
        <v>30.676500000000001</v>
      </c>
      <c r="L2150">
        <v>25.511900000000001</v>
      </c>
      <c r="M2150">
        <v>17.5718</v>
      </c>
      <c r="N2150">
        <v>10.9742</v>
      </c>
      <c r="O2150">
        <v>11.3147</v>
      </c>
      <c r="P2150">
        <v>13.028700000000001</v>
      </c>
      <c r="Q2150">
        <v>13.028700000000001</v>
      </c>
    </row>
    <row r="2151" spans="1:17" x14ac:dyDescent="0.25">
      <c r="A2151" s="1">
        <v>41480</v>
      </c>
      <c r="B2151">
        <v>24.856200000000001</v>
      </c>
      <c r="C2151">
        <v>18.610600000000002</v>
      </c>
      <c r="D2151">
        <v>15.347200000000001</v>
      </c>
      <c r="E2151">
        <v>12.223800000000001</v>
      </c>
      <c r="F2151">
        <v>10.897</v>
      </c>
      <c r="G2151">
        <v>11.7829</v>
      </c>
      <c r="H2151">
        <v>12.3567</v>
      </c>
      <c r="J2151" s="13">
        <v>41612</v>
      </c>
      <c r="K2151">
        <v>31.838699999999999</v>
      </c>
      <c r="L2151">
        <v>26.482700000000001</v>
      </c>
      <c r="M2151">
        <v>18.3507</v>
      </c>
      <c r="N2151">
        <v>11.523400000000001</v>
      </c>
      <c r="O2151">
        <v>11.386100000000001</v>
      </c>
      <c r="P2151">
        <v>13.241099999999999</v>
      </c>
      <c r="Q2151">
        <v>13.241099999999999</v>
      </c>
    </row>
    <row r="2152" spans="1:17" x14ac:dyDescent="0.25">
      <c r="A2152" s="1">
        <v>41481</v>
      </c>
      <c r="B2152">
        <v>24.7807</v>
      </c>
      <c r="C2152">
        <v>18.619499999999999</v>
      </c>
      <c r="D2152">
        <v>15.3729</v>
      </c>
      <c r="E2152">
        <v>12.078799999999999</v>
      </c>
      <c r="F2152">
        <v>10.348100000000001</v>
      </c>
      <c r="G2152">
        <v>11.29</v>
      </c>
      <c r="H2152">
        <v>11.4994</v>
      </c>
      <c r="J2152" s="13">
        <v>41613</v>
      </c>
      <c r="K2152">
        <v>31.751100000000001</v>
      </c>
      <c r="L2152">
        <v>27.339400000000001</v>
      </c>
      <c r="M2152">
        <v>18.970400000000001</v>
      </c>
      <c r="N2152">
        <v>12.4438</v>
      </c>
      <c r="O2152">
        <v>11.980700000000001</v>
      </c>
      <c r="P2152">
        <v>14.5199</v>
      </c>
      <c r="Q2152">
        <v>14.5199</v>
      </c>
    </row>
    <row r="2153" spans="1:17" x14ac:dyDescent="0.25">
      <c r="A2153" s="1">
        <v>41484</v>
      </c>
      <c r="B2153">
        <v>24.344000000000001</v>
      </c>
      <c r="C2153">
        <v>19.168099999999999</v>
      </c>
      <c r="D2153">
        <v>15.649699999999999</v>
      </c>
      <c r="E2153">
        <v>12.2097</v>
      </c>
      <c r="F2153">
        <v>10.4419</v>
      </c>
      <c r="G2153">
        <v>11.602600000000001</v>
      </c>
      <c r="H2153">
        <v>11.7277</v>
      </c>
      <c r="J2153" s="13">
        <v>41614</v>
      </c>
      <c r="K2153">
        <v>32.647199999999998</v>
      </c>
      <c r="L2153">
        <v>26.551500000000001</v>
      </c>
      <c r="M2153">
        <v>17.459399999999999</v>
      </c>
      <c r="N2153">
        <v>10.443899999999999</v>
      </c>
      <c r="O2153">
        <v>11.773999999999999</v>
      </c>
      <c r="P2153">
        <v>13.223000000000001</v>
      </c>
      <c r="Q2153">
        <v>13.223000000000001</v>
      </c>
    </row>
    <row r="2154" spans="1:17" x14ac:dyDescent="0.25">
      <c r="A2154" s="1">
        <v>41485</v>
      </c>
      <c r="B2154">
        <v>25.233599999999999</v>
      </c>
      <c r="C2154">
        <v>18.788399999999999</v>
      </c>
      <c r="D2154">
        <v>15.641999999999999</v>
      </c>
      <c r="E2154">
        <v>12.402100000000001</v>
      </c>
      <c r="F2154">
        <v>10.359400000000001</v>
      </c>
      <c r="G2154">
        <v>11.122999999999999</v>
      </c>
      <c r="H2154">
        <v>11.123100000000001</v>
      </c>
      <c r="J2154" s="13">
        <v>41617</v>
      </c>
      <c r="K2154">
        <v>21.789100000000001</v>
      </c>
      <c r="L2154">
        <v>21.789100000000001</v>
      </c>
      <c r="M2154">
        <v>18.552900000000001</v>
      </c>
      <c r="N2154">
        <v>11.1631</v>
      </c>
      <c r="O2154">
        <v>10.441700000000001</v>
      </c>
      <c r="P2154">
        <v>10.441700000000001</v>
      </c>
      <c r="Q2154">
        <v>10.441700000000001</v>
      </c>
    </row>
    <row r="2155" spans="1:17" x14ac:dyDescent="0.25">
      <c r="A2155" s="1">
        <v>41486</v>
      </c>
      <c r="B2155">
        <v>22.387799999999999</v>
      </c>
      <c r="C2155">
        <v>19.295500000000001</v>
      </c>
      <c r="D2155">
        <v>14.985900000000001</v>
      </c>
      <c r="E2155">
        <v>11.592599999999999</v>
      </c>
      <c r="F2155">
        <v>9.2063000000000006</v>
      </c>
      <c r="G2155">
        <v>8.9611000000000001</v>
      </c>
      <c r="H2155">
        <v>8.9611000000000001</v>
      </c>
      <c r="J2155" s="13">
        <v>41618</v>
      </c>
      <c r="K2155">
        <v>9.1562000000000001</v>
      </c>
      <c r="L2155">
        <v>30.491</v>
      </c>
      <c r="M2155">
        <v>18.7485</v>
      </c>
      <c r="N2155">
        <v>11.814399999999999</v>
      </c>
      <c r="O2155">
        <v>11.2254</v>
      </c>
      <c r="P2155">
        <v>11.2254</v>
      </c>
      <c r="Q2155">
        <v>11.2254</v>
      </c>
    </row>
    <row r="2156" spans="1:17" x14ac:dyDescent="0.25">
      <c r="A2156" s="1">
        <v>41487</v>
      </c>
      <c r="B2156">
        <v>23.950399999999998</v>
      </c>
      <c r="C2156">
        <v>18.214200000000002</v>
      </c>
      <c r="D2156">
        <v>14.849299999999999</v>
      </c>
      <c r="E2156">
        <v>11.822900000000001</v>
      </c>
      <c r="F2156">
        <v>9.8659999999999997</v>
      </c>
      <c r="G2156">
        <v>9.8706999999999994</v>
      </c>
      <c r="H2156">
        <v>9.8706999999999994</v>
      </c>
      <c r="J2156" s="13">
        <v>41619</v>
      </c>
      <c r="K2156">
        <v>27.5335</v>
      </c>
      <c r="L2156">
        <v>27.5335</v>
      </c>
      <c r="M2156">
        <v>20.238700000000001</v>
      </c>
      <c r="N2156">
        <v>13.3385</v>
      </c>
      <c r="O2156">
        <v>13.5036</v>
      </c>
      <c r="P2156">
        <v>13.591699999999999</v>
      </c>
      <c r="Q2156">
        <v>13.591699999999999</v>
      </c>
    </row>
    <row r="2157" spans="1:17" x14ac:dyDescent="0.25">
      <c r="A2157" s="1">
        <v>41488</v>
      </c>
      <c r="B2157">
        <v>21.7438</v>
      </c>
      <c r="C2157">
        <v>17.258800000000001</v>
      </c>
      <c r="D2157">
        <v>14.134499999999999</v>
      </c>
      <c r="E2157">
        <v>11.2056</v>
      </c>
      <c r="F2157">
        <v>9.5503</v>
      </c>
      <c r="G2157">
        <v>9.5503</v>
      </c>
      <c r="H2157">
        <v>9.5503</v>
      </c>
      <c r="J2157" s="13">
        <v>41620</v>
      </c>
      <c r="K2157">
        <v>27.152899999999999</v>
      </c>
      <c r="L2157">
        <v>27.152899999999999</v>
      </c>
      <c r="M2157">
        <v>23.610499999999998</v>
      </c>
      <c r="N2157">
        <v>14.540699999999999</v>
      </c>
      <c r="O2157">
        <v>12.0527</v>
      </c>
      <c r="P2157">
        <v>12.0527</v>
      </c>
      <c r="Q2157">
        <v>12.0527</v>
      </c>
    </row>
    <row r="2158" spans="1:17" x14ac:dyDescent="0.25">
      <c r="A2158" s="1">
        <v>41491</v>
      </c>
      <c r="B2158">
        <v>23.329000000000001</v>
      </c>
      <c r="C2158">
        <v>17.484400000000001</v>
      </c>
      <c r="D2158">
        <v>14.014099999999999</v>
      </c>
      <c r="E2158">
        <v>10.887600000000001</v>
      </c>
      <c r="F2158">
        <v>9.5258000000000003</v>
      </c>
      <c r="G2158">
        <v>10.0403</v>
      </c>
      <c r="H2158">
        <v>10.0403</v>
      </c>
      <c r="J2158" s="13">
        <v>41621</v>
      </c>
      <c r="K2158">
        <v>27.066700000000001</v>
      </c>
      <c r="L2158">
        <v>27.066700000000001</v>
      </c>
      <c r="M2158">
        <v>23.168700000000001</v>
      </c>
      <c r="N2158">
        <v>15.2425</v>
      </c>
      <c r="O2158">
        <v>15.6393</v>
      </c>
      <c r="P2158">
        <v>15.845800000000001</v>
      </c>
      <c r="Q2158">
        <v>15.845800000000001</v>
      </c>
    </row>
    <row r="2159" spans="1:17" x14ac:dyDescent="0.25">
      <c r="A2159" s="1">
        <v>41492</v>
      </c>
      <c r="B2159">
        <v>22.824999999999999</v>
      </c>
      <c r="C2159">
        <v>18.2639</v>
      </c>
      <c r="D2159">
        <v>14.835599999999999</v>
      </c>
      <c r="E2159">
        <v>11.5626</v>
      </c>
      <c r="F2159">
        <v>9.8028999999999993</v>
      </c>
      <c r="G2159">
        <v>9.8028999999999993</v>
      </c>
      <c r="H2159">
        <v>9.8028999999999993</v>
      </c>
      <c r="J2159" s="13">
        <v>41624</v>
      </c>
      <c r="K2159">
        <v>25.128699999999998</v>
      </c>
      <c r="L2159">
        <v>25.128699999999998</v>
      </c>
      <c r="M2159">
        <v>25.128699999999998</v>
      </c>
      <c r="N2159">
        <v>17.130500000000001</v>
      </c>
      <c r="O2159">
        <v>14.9267</v>
      </c>
      <c r="P2159">
        <v>14.9267</v>
      </c>
      <c r="Q2159">
        <v>14.9267</v>
      </c>
    </row>
    <row r="2160" spans="1:17" x14ac:dyDescent="0.25">
      <c r="A2160" s="1">
        <v>41493</v>
      </c>
      <c r="B2160">
        <v>25.330200000000001</v>
      </c>
      <c r="C2160">
        <v>19.165400000000002</v>
      </c>
      <c r="D2160">
        <v>15.388199999999999</v>
      </c>
      <c r="E2160">
        <v>11.768599999999999</v>
      </c>
      <c r="F2160">
        <v>9.6798999999999999</v>
      </c>
      <c r="G2160">
        <v>9.5631000000000004</v>
      </c>
      <c r="H2160">
        <v>9.5631000000000004</v>
      </c>
      <c r="J2160" s="13">
        <v>41625</v>
      </c>
      <c r="K2160">
        <v>23.1175</v>
      </c>
      <c r="L2160">
        <v>23.1175</v>
      </c>
      <c r="M2160">
        <v>23.1175</v>
      </c>
      <c r="N2160">
        <v>18.3843</v>
      </c>
      <c r="O2160">
        <v>16.6021</v>
      </c>
      <c r="P2160">
        <v>16.6021</v>
      </c>
      <c r="Q2160">
        <v>16.6021</v>
      </c>
    </row>
    <row r="2161" spans="1:17" x14ac:dyDescent="0.25">
      <c r="A2161" s="1">
        <v>41494</v>
      </c>
      <c r="B2161">
        <v>24.900700000000001</v>
      </c>
      <c r="C2161">
        <v>18.512899999999998</v>
      </c>
      <c r="D2161">
        <v>14.863</v>
      </c>
      <c r="E2161">
        <v>11.2902</v>
      </c>
      <c r="F2161">
        <v>9.0268999999999995</v>
      </c>
      <c r="G2161">
        <v>8.9591999999999992</v>
      </c>
      <c r="H2161">
        <v>8.9591999999999992</v>
      </c>
      <c r="J2161" s="13">
        <v>41626</v>
      </c>
      <c r="K2161">
        <v>18.507100000000001</v>
      </c>
      <c r="L2161">
        <v>18.507100000000001</v>
      </c>
      <c r="M2161">
        <v>18.507100000000001</v>
      </c>
      <c r="N2161">
        <v>15.9213</v>
      </c>
      <c r="O2161">
        <v>15.103199999999999</v>
      </c>
      <c r="P2161">
        <v>15.103199999999999</v>
      </c>
      <c r="Q2161">
        <v>15.103199999999999</v>
      </c>
    </row>
    <row r="2162" spans="1:17" x14ac:dyDescent="0.25">
      <c r="A2162" s="1">
        <v>41495</v>
      </c>
      <c r="B2162">
        <v>24.567399999999999</v>
      </c>
      <c r="C2162">
        <v>18.984400000000001</v>
      </c>
      <c r="D2162">
        <v>15.322900000000001</v>
      </c>
      <c r="E2162">
        <v>11.6557</v>
      </c>
      <c r="F2162">
        <v>9.7288999999999994</v>
      </c>
      <c r="G2162">
        <v>10.0458</v>
      </c>
      <c r="H2162">
        <v>10.0458</v>
      </c>
      <c r="J2162" s="13">
        <v>41631</v>
      </c>
      <c r="K2162">
        <v>39.707999999999998</v>
      </c>
      <c r="L2162">
        <v>30.276800000000001</v>
      </c>
      <c r="M2162">
        <v>16.949400000000001</v>
      </c>
      <c r="N2162">
        <v>9.6135999999999999</v>
      </c>
      <c r="O2162">
        <v>8.9689999999999994</v>
      </c>
      <c r="P2162">
        <v>8.9689999999999994</v>
      </c>
      <c r="Q2162">
        <v>8.9689999999999994</v>
      </c>
    </row>
    <row r="2163" spans="1:17" x14ac:dyDescent="0.25">
      <c r="A2163" s="1">
        <v>41498</v>
      </c>
      <c r="B2163">
        <v>27.457899999999999</v>
      </c>
      <c r="C2163">
        <v>19.8491</v>
      </c>
      <c r="D2163">
        <v>15.9068</v>
      </c>
      <c r="E2163">
        <v>12.115399999999999</v>
      </c>
      <c r="F2163">
        <v>9.9925999999999995</v>
      </c>
      <c r="G2163">
        <v>10.3584</v>
      </c>
      <c r="H2163">
        <v>10.3584</v>
      </c>
      <c r="J2163" s="13">
        <v>41632</v>
      </c>
      <c r="K2163">
        <v>57.679200000000002</v>
      </c>
      <c r="L2163">
        <v>50.909399999999998</v>
      </c>
      <c r="M2163">
        <v>35.993200000000002</v>
      </c>
      <c r="N2163">
        <v>10.720800000000001</v>
      </c>
      <c r="O2163">
        <v>10.3111</v>
      </c>
      <c r="P2163">
        <v>10.3111</v>
      </c>
      <c r="Q2163">
        <v>10.3111</v>
      </c>
    </row>
    <row r="2164" spans="1:17" x14ac:dyDescent="0.25">
      <c r="A2164" s="1">
        <v>41499</v>
      </c>
      <c r="B2164">
        <v>24.201599999999999</v>
      </c>
      <c r="C2164">
        <v>19.5566</v>
      </c>
      <c r="D2164">
        <v>15.4147</v>
      </c>
      <c r="E2164">
        <v>11.5289</v>
      </c>
      <c r="F2164">
        <v>9.2421000000000006</v>
      </c>
      <c r="G2164">
        <v>9.2195</v>
      </c>
      <c r="H2164">
        <v>9.2195</v>
      </c>
      <c r="J2164" s="13">
        <v>41634</v>
      </c>
      <c r="K2164">
        <v>40.183599999999998</v>
      </c>
      <c r="L2164">
        <v>29.078299999999999</v>
      </c>
      <c r="M2164">
        <v>14.594099999999999</v>
      </c>
      <c r="N2164">
        <v>10.025</v>
      </c>
      <c r="O2164">
        <v>9.3054000000000006</v>
      </c>
      <c r="P2164">
        <v>9.3054000000000006</v>
      </c>
      <c r="Q2164">
        <v>9.3054000000000006</v>
      </c>
    </row>
    <row r="2165" spans="1:17" x14ac:dyDescent="0.25">
      <c r="A2165" s="1">
        <v>41500</v>
      </c>
      <c r="B2165">
        <v>25.354099999999999</v>
      </c>
      <c r="C2165">
        <v>19.502700000000001</v>
      </c>
      <c r="D2165">
        <v>15.6952</v>
      </c>
      <c r="E2165">
        <v>11.756500000000001</v>
      </c>
      <c r="F2165">
        <v>9.5294000000000008</v>
      </c>
      <c r="G2165">
        <v>9.6951999999999998</v>
      </c>
      <c r="H2165">
        <v>9.6951999999999998</v>
      </c>
      <c r="J2165" s="13">
        <v>41635</v>
      </c>
      <c r="K2165">
        <v>42.139099999999999</v>
      </c>
      <c r="L2165">
        <v>30.213999999999999</v>
      </c>
      <c r="M2165">
        <v>14.7003</v>
      </c>
      <c r="N2165">
        <v>9.3421000000000003</v>
      </c>
      <c r="O2165">
        <v>8.7865000000000002</v>
      </c>
      <c r="P2165">
        <v>8.7865000000000002</v>
      </c>
      <c r="Q2165">
        <v>8.7865000000000002</v>
      </c>
    </row>
    <row r="2166" spans="1:17" x14ac:dyDescent="0.25">
      <c r="A2166" s="1">
        <v>41501</v>
      </c>
      <c r="B2166">
        <v>26.123899999999999</v>
      </c>
      <c r="C2166">
        <v>20.7378</v>
      </c>
      <c r="D2166">
        <v>16.933499999999999</v>
      </c>
      <c r="E2166">
        <v>13.0685</v>
      </c>
      <c r="F2166">
        <v>10.429500000000001</v>
      </c>
      <c r="G2166">
        <v>10.347899999999999</v>
      </c>
      <c r="H2166">
        <v>10.347899999999999</v>
      </c>
      <c r="J2166" s="13">
        <v>41638</v>
      </c>
      <c r="K2166">
        <v>48.5473</v>
      </c>
      <c r="L2166">
        <v>34.884300000000003</v>
      </c>
      <c r="M2166">
        <v>16.858000000000001</v>
      </c>
      <c r="N2166">
        <v>10.452299999999999</v>
      </c>
      <c r="O2166">
        <v>9.4601000000000006</v>
      </c>
      <c r="P2166">
        <v>9.4601000000000006</v>
      </c>
      <c r="Q2166">
        <v>9.4601000000000006</v>
      </c>
    </row>
    <row r="2167" spans="1:17" x14ac:dyDescent="0.25">
      <c r="A2167" s="1">
        <v>41502</v>
      </c>
      <c r="B2167">
        <v>16.415500000000002</v>
      </c>
      <c r="C2167">
        <v>16.415500000000002</v>
      </c>
      <c r="D2167">
        <v>18.184100000000001</v>
      </c>
      <c r="E2167">
        <v>15.193300000000001</v>
      </c>
      <c r="F2167">
        <v>10.5718</v>
      </c>
      <c r="G2167">
        <v>10.5718</v>
      </c>
      <c r="H2167">
        <v>10.5718</v>
      </c>
      <c r="J2167" s="13">
        <v>41639</v>
      </c>
      <c r="K2167">
        <v>44.854900000000001</v>
      </c>
      <c r="L2167">
        <v>31.7121</v>
      </c>
      <c r="M2167">
        <v>16.276</v>
      </c>
      <c r="N2167">
        <v>10.637700000000001</v>
      </c>
      <c r="O2167">
        <v>9.1672999999999991</v>
      </c>
      <c r="P2167">
        <v>9.1672999999999991</v>
      </c>
      <c r="Q2167">
        <v>9.1672999999999991</v>
      </c>
    </row>
    <row r="2168" spans="1:17" x14ac:dyDescent="0.25">
      <c r="A2168" s="1">
        <v>41505</v>
      </c>
      <c r="B2168">
        <v>26.044599999999999</v>
      </c>
      <c r="C2168">
        <v>20.098800000000001</v>
      </c>
      <c r="D2168">
        <v>17.040199999999999</v>
      </c>
      <c r="E2168">
        <v>13.894600000000001</v>
      </c>
      <c r="F2168">
        <v>11.400399999999999</v>
      </c>
      <c r="G2168">
        <v>10.976599999999999</v>
      </c>
      <c r="H2168">
        <v>12.571099999999999</v>
      </c>
      <c r="J2168" s="13">
        <v>41641</v>
      </c>
      <c r="K2168">
        <v>47.636000000000003</v>
      </c>
      <c r="L2168">
        <v>35.642499999999998</v>
      </c>
      <c r="M2168">
        <v>16.898</v>
      </c>
      <c r="N2168">
        <v>11.189</v>
      </c>
      <c r="O2168">
        <v>10.072800000000001</v>
      </c>
      <c r="P2168">
        <v>10.072800000000001</v>
      </c>
      <c r="Q2168">
        <v>10.072800000000001</v>
      </c>
    </row>
    <row r="2169" spans="1:17" x14ac:dyDescent="0.25">
      <c r="A2169" s="1">
        <v>41506</v>
      </c>
      <c r="B2169">
        <v>25.775200000000002</v>
      </c>
      <c r="C2169">
        <v>19.737200000000001</v>
      </c>
      <c r="D2169">
        <v>16.666699999999999</v>
      </c>
      <c r="E2169">
        <v>13.508599999999999</v>
      </c>
      <c r="F2169">
        <v>11.0701</v>
      </c>
      <c r="G2169">
        <v>10.8994</v>
      </c>
      <c r="H2169">
        <v>12.457100000000001</v>
      </c>
      <c r="J2169" s="13">
        <v>41642</v>
      </c>
      <c r="K2169">
        <v>31.909199999999998</v>
      </c>
      <c r="L2169">
        <v>26.1891</v>
      </c>
      <c r="M2169">
        <v>16.447099999999999</v>
      </c>
      <c r="N2169">
        <v>10.8222</v>
      </c>
      <c r="O2169">
        <v>18.815300000000001</v>
      </c>
      <c r="P2169">
        <v>18.815300000000001</v>
      </c>
      <c r="Q2169">
        <v>18.815300000000001</v>
      </c>
    </row>
    <row r="2170" spans="1:17" x14ac:dyDescent="0.25">
      <c r="A2170" s="1">
        <v>41507</v>
      </c>
      <c r="B2170">
        <v>25.9391</v>
      </c>
      <c r="C2170">
        <v>19.9072</v>
      </c>
      <c r="D2170">
        <v>16.794799999999999</v>
      </c>
      <c r="E2170">
        <v>13.618499999999999</v>
      </c>
      <c r="F2170">
        <v>11.183299999999999</v>
      </c>
      <c r="G2170">
        <v>10.9781</v>
      </c>
      <c r="H2170">
        <v>12.623799999999999</v>
      </c>
      <c r="J2170" s="13">
        <v>41645</v>
      </c>
      <c r="K2170">
        <v>41.590200000000003</v>
      </c>
      <c r="L2170">
        <v>27.209700000000002</v>
      </c>
      <c r="M2170">
        <v>12.546200000000001</v>
      </c>
      <c r="N2170">
        <v>9.968</v>
      </c>
      <c r="O2170">
        <v>9.6983999999999995</v>
      </c>
      <c r="P2170">
        <v>9.6983999999999995</v>
      </c>
      <c r="Q2170">
        <v>9.6983999999999995</v>
      </c>
    </row>
    <row r="2171" spans="1:17" x14ac:dyDescent="0.25">
      <c r="A2171" s="1">
        <v>41508</v>
      </c>
      <c r="B2171">
        <v>26.306999999999999</v>
      </c>
      <c r="C2171">
        <v>19.921800000000001</v>
      </c>
      <c r="D2171">
        <v>16.702400000000001</v>
      </c>
      <c r="E2171">
        <v>13.461399999999999</v>
      </c>
      <c r="F2171">
        <v>11.059200000000001</v>
      </c>
      <c r="G2171">
        <v>10.998200000000001</v>
      </c>
      <c r="H2171">
        <v>12.5029</v>
      </c>
      <c r="J2171" s="13">
        <v>41646</v>
      </c>
      <c r="K2171">
        <v>29.562899999999999</v>
      </c>
      <c r="L2171">
        <v>77.965500000000006</v>
      </c>
      <c r="M2171">
        <v>27.415099999999999</v>
      </c>
      <c r="N2171">
        <v>10.1112</v>
      </c>
      <c r="O2171">
        <v>9.1676000000000002</v>
      </c>
      <c r="P2171">
        <v>9.1676000000000002</v>
      </c>
      <c r="Q2171">
        <v>9.1676000000000002</v>
      </c>
    </row>
    <row r="2172" spans="1:17" x14ac:dyDescent="0.25">
      <c r="A2172" s="1">
        <v>41509</v>
      </c>
      <c r="B2172">
        <v>25.971599999999999</v>
      </c>
      <c r="C2172">
        <v>19.520099999999999</v>
      </c>
      <c r="D2172">
        <v>16.3399</v>
      </c>
      <c r="E2172">
        <v>13.135400000000001</v>
      </c>
      <c r="F2172">
        <v>10.793100000000001</v>
      </c>
      <c r="G2172">
        <v>10.906000000000001</v>
      </c>
      <c r="H2172">
        <v>12.470700000000001</v>
      </c>
      <c r="J2172" s="13">
        <v>41647</v>
      </c>
      <c r="K2172">
        <v>4.4808000000000003</v>
      </c>
      <c r="L2172">
        <v>42.753799999999998</v>
      </c>
      <c r="M2172">
        <v>36.633600000000001</v>
      </c>
      <c r="N2172">
        <v>8.9664000000000001</v>
      </c>
      <c r="O2172">
        <v>10.3133</v>
      </c>
      <c r="P2172">
        <v>10.3133</v>
      </c>
      <c r="Q2172">
        <v>10.3133</v>
      </c>
    </row>
    <row r="2173" spans="1:17" x14ac:dyDescent="0.25">
      <c r="A2173" s="1">
        <v>41512</v>
      </c>
      <c r="B2173">
        <v>26.0883</v>
      </c>
      <c r="C2173">
        <v>19.555299999999999</v>
      </c>
      <c r="D2173">
        <v>16.300599999999999</v>
      </c>
      <c r="E2173">
        <v>13.0646</v>
      </c>
      <c r="F2173">
        <v>10.7768</v>
      </c>
      <c r="G2173">
        <v>11.0745</v>
      </c>
      <c r="H2173">
        <v>12.554</v>
      </c>
      <c r="J2173" s="13">
        <v>41648</v>
      </c>
      <c r="K2173">
        <v>59.130699999999997</v>
      </c>
      <c r="L2173">
        <v>64.639200000000002</v>
      </c>
      <c r="M2173">
        <v>83.364099999999993</v>
      </c>
      <c r="N2173">
        <v>8.5852000000000004</v>
      </c>
      <c r="O2173">
        <v>9.8033999999999999</v>
      </c>
      <c r="P2173">
        <v>9.8033999999999999</v>
      </c>
      <c r="Q2173">
        <v>9.8033999999999999</v>
      </c>
    </row>
    <row r="2174" spans="1:17" x14ac:dyDescent="0.25">
      <c r="A2174" s="1">
        <v>41513</v>
      </c>
      <c r="B2174">
        <v>28.126799999999999</v>
      </c>
      <c r="C2174">
        <v>21.634899999999998</v>
      </c>
      <c r="D2174">
        <v>18.4177</v>
      </c>
      <c r="E2174">
        <v>15.205299999999999</v>
      </c>
      <c r="F2174">
        <v>12.6861</v>
      </c>
      <c r="G2174">
        <v>12.1792</v>
      </c>
      <c r="H2174">
        <v>14.382400000000001</v>
      </c>
      <c r="J2174" s="13">
        <v>41649</v>
      </c>
      <c r="K2174">
        <v>89.066500000000005</v>
      </c>
      <c r="L2174">
        <v>85.371200000000002</v>
      </c>
      <c r="M2174">
        <v>36.179000000000002</v>
      </c>
      <c r="N2174">
        <v>13.1609</v>
      </c>
      <c r="O2174">
        <v>16.760200000000001</v>
      </c>
      <c r="P2174">
        <v>16.760200000000001</v>
      </c>
      <c r="Q2174">
        <v>16.760200000000001</v>
      </c>
    </row>
    <row r="2175" spans="1:17" x14ac:dyDescent="0.25">
      <c r="A2175" s="1">
        <v>41514</v>
      </c>
      <c r="B2175">
        <v>28.053999999999998</v>
      </c>
      <c r="C2175">
        <v>21.3186</v>
      </c>
      <c r="D2175">
        <v>18.0685</v>
      </c>
      <c r="E2175">
        <v>14.8719</v>
      </c>
      <c r="F2175">
        <v>12.4399</v>
      </c>
      <c r="G2175">
        <v>12.0832</v>
      </c>
      <c r="H2175">
        <v>14.315</v>
      </c>
      <c r="J2175" s="13">
        <v>41652</v>
      </c>
      <c r="K2175">
        <v>75.897800000000004</v>
      </c>
      <c r="L2175">
        <v>41.765099999999997</v>
      </c>
      <c r="M2175">
        <v>28.139800000000001</v>
      </c>
      <c r="N2175">
        <v>12.3063</v>
      </c>
      <c r="O2175">
        <v>11.0206</v>
      </c>
      <c r="P2175">
        <v>11.0206</v>
      </c>
      <c r="Q2175">
        <v>11.0206</v>
      </c>
    </row>
    <row r="2176" spans="1:17" x14ac:dyDescent="0.25">
      <c r="A2176" s="1">
        <v>41515</v>
      </c>
      <c r="B2176">
        <v>28.204699999999999</v>
      </c>
      <c r="C2176">
        <v>21.622</v>
      </c>
      <c r="D2176">
        <v>18.3703</v>
      </c>
      <c r="E2176">
        <v>15.1327</v>
      </c>
      <c r="F2176">
        <v>12.6533</v>
      </c>
      <c r="G2176">
        <v>12.241400000000001</v>
      </c>
      <c r="H2176">
        <v>14.079499999999999</v>
      </c>
      <c r="J2176" s="13">
        <v>41653</v>
      </c>
      <c r="K2176">
        <v>43.577800000000003</v>
      </c>
      <c r="L2176">
        <v>350.32069999999999</v>
      </c>
      <c r="M2176">
        <v>54.725700000000003</v>
      </c>
      <c r="N2176">
        <v>9.9316999999999993</v>
      </c>
      <c r="O2176">
        <v>10.3355</v>
      </c>
      <c r="P2176">
        <v>10.3355</v>
      </c>
      <c r="Q2176">
        <v>10.3355</v>
      </c>
    </row>
    <row r="2177" spans="1:17" x14ac:dyDescent="0.25">
      <c r="A2177" s="1">
        <v>41516</v>
      </c>
      <c r="B2177">
        <v>28.973400000000002</v>
      </c>
      <c r="C2177">
        <v>22.250599999999999</v>
      </c>
      <c r="D2177">
        <v>18.918500000000002</v>
      </c>
      <c r="E2177">
        <v>15.578900000000001</v>
      </c>
      <c r="F2177">
        <v>12.8992</v>
      </c>
      <c r="G2177">
        <v>12.339399999999999</v>
      </c>
      <c r="H2177">
        <v>14.763400000000001</v>
      </c>
      <c r="J2177" s="13">
        <v>41654</v>
      </c>
      <c r="K2177">
        <v>80.308000000000007</v>
      </c>
      <c r="L2177">
        <v>114.9393</v>
      </c>
      <c r="M2177">
        <v>64.521000000000001</v>
      </c>
      <c r="N2177">
        <v>10.1434</v>
      </c>
      <c r="O2177">
        <v>11.2865</v>
      </c>
      <c r="P2177">
        <v>11.2865</v>
      </c>
      <c r="Q2177">
        <v>11.2865</v>
      </c>
    </row>
    <row r="2178" spans="1:17" x14ac:dyDescent="0.25">
      <c r="A2178" s="1">
        <v>41520</v>
      </c>
      <c r="B2178">
        <v>28.958600000000001</v>
      </c>
      <c r="C2178">
        <v>22.233000000000001</v>
      </c>
      <c r="D2178">
        <v>18.884</v>
      </c>
      <c r="E2178">
        <v>15.5609</v>
      </c>
      <c r="F2178">
        <v>13.0098</v>
      </c>
      <c r="G2178">
        <v>12.7181</v>
      </c>
      <c r="H2178">
        <v>15.349399999999999</v>
      </c>
      <c r="J2178" s="13">
        <v>41655</v>
      </c>
      <c r="K2178">
        <v>318.25319999999999</v>
      </c>
      <c r="L2178">
        <v>8990.5519999999997</v>
      </c>
      <c r="M2178">
        <v>17.942599999999999</v>
      </c>
      <c r="N2178">
        <v>11.9262</v>
      </c>
      <c r="O2178">
        <v>13.309699999999999</v>
      </c>
      <c r="P2178">
        <v>13.309699999999999</v>
      </c>
      <c r="Q2178">
        <v>13.309699999999999</v>
      </c>
    </row>
    <row r="2179" spans="1:17" x14ac:dyDescent="0.25">
      <c r="A2179" s="1">
        <v>41521</v>
      </c>
      <c r="B2179">
        <v>28.512</v>
      </c>
      <c r="C2179">
        <v>21.386600000000001</v>
      </c>
      <c r="D2179">
        <v>18.027200000000001</v>
      </c>
      <c r="E2179">
        <v>14.6157</v>
      </c>
      <c r="F2179">
        <v>12.094900000000001</v>
      </c>
      <c r="G2179">
        <v>12.3018</v>
      </c>
      <c r="H2179">
        <v>14.4072</v>
      </c>
      <c r="J2179" s="13">
        <v>41660</v>
      </c>
      <c r="K2179">
        <v>33.055100000000003</v>
      </c>
      <c r="L2179">
        <v>21.3443</v>
      </c>
      <c r="M2179">
        <v>15.54</v>
      </c>
      <c r="N2179">
        <v>10.4551</v>
      </c>
      <c r="O2179">
        <v>8.5995000000000008</v>
      </c>
      <c r="P2179">
        <v>9.4605999999999995</v>
      </c>
      <c r="Q2179">
        <v>9.4605999999999995</v>
      </c>
    </row>
    <row r="2180" spans="1:17" x14ac:dyDescent="0.25">
      <c r="A2180" s="1">
        <v>41522</v>
      </c>
      <c r="B2180">
        <v>28.435600000000001</v>
      </c>
      <c r="C2180">
        <v>21.0581</v>
      </c>
      <c r="D2180">
        <v>17.577999999999999</v>
      </c>
      <c r="E2180">
        <v>14.0962</v>
      </c>
      <c r="F2180">
        <v>11.5954</v>
      </c>
      <c r="G2180">
        <v>12.1286</v>
      </c>
      <c r="H2180">
        <v>14.4069</v>
      </c>
      <c r="J2180" s="13">
        <v>41661</v>
      </c>
      <c r="K2180">
        <v>19.4176</v>
      </c>
      <c r="L2180">
        <v>19.4176</v>
      </c>
      <c r="M2180">
        <v>15.4742</v>
      </c>
      <c r="N2180">
        <v>10.305999999999999</v>
      </c>
      <c r="O2180">
        <v>8.6447000000000003</v>
      </c>
      <c r="P2180">
        <v>9.6486000000000001</v>
      </c>
      <c r="Q2180">
        <v>9.6486000000000001</v>
      </c>
    </row>
    <row r="2181" spans="1:17" x14ac:dyDescent="0.25">
      <c r="A2181" s="1">
        <v>41523</v>
      </c>
      <c r="B2181">
        <v>28.262699999999999</v>
      </c>
      <c r="C2181">
        <v>20.7746</v>
      </c>
      <c r="D2181">
        <v>17.142900000000001</v>
      </c>
      <c r="E2181">
        <v>13.558</v>
      </c>
      <c r="F2181">
        <v>11.172700000000001</v>
      </c>
      <c r="G2181">
        <v>12.188700000000001</v>
      </c>
      <c r="H2181">
        <v>14.257999999999999</v>
      </c>
      <c r="J2181" s="13">
        <v>41662</v>
      </c>
      <c r="K2181">
        <v>34.750500000000002</v>
      </c>
      <c r="L2181">
        <v>22.931899999999999</v>
      </c>
      <c r="M2181">
        <v>17.0151</v>
      </c>
      <c r="N2181">
        <v>11.821</v>
      </c>
      <c r="O2181">
        <v>9.5846</v>
      </c>
      <c r="P2181">
        <v>12.870200000000001</v>
      </c>
      <c r="Q2181">
        <v>13.274100000000001</v>
      </c>
    </row>
    <row r="2182" spans="1:17" x14ac:dyDescent="0.25">
      <c r="A2182" s="1">
        <v>41526</v>
      </c>
      <c r="B2182">
        <v>29.137699999999999</v>
      </c>
      <c r="C2182">
        <v>21.1633</v>
      </c>
      <c r="D2182">
        <v>17.3871</v>
      </c>
      <c r="E2182">
        <v>13.634</v>
      </c>
      <c r="F2182">
        <v>11.264900000000001</v>
      </c>
      <c r="G2182">
        <v>12.5152</v>
      </c>
      <c r="H2182">
        <v>14.243</v>
      </c>
      <c r="J2182" s="13">
        <v>41663</v>
      </c>
      <c r="K2182">
        <v>38.239699999999999</v>
      </c>
      <c r="L2182">
        <v>25.761399999999998</v>
      </c>
      <c r="M2182">
        <v>19.679200000000002</v>
      </c>
      <c r="N2182">
        <v>14.1043</v>
      </c>
      <c r="O2182">
        <v>10.7423</v>
      </c>
      <c r="P2182">
        <v>13.7315</v>
      </c>
      <c r="Q2182">
        <v>15.2614</v>
      </c>
    </row>
    <row r="2183" spans="1:17" x14ac:dyDescent="0.25">
      <c r="A2183" s="1">
        <v>41527</v>
      </c>
      <c r="B2183">
        <v>28.8111</v>
      </c>
      <c r="C2183">
        <v>20.646899999999999</v>
      </c>
      <c r="D2183">
        <v>16.7728</v>
      </c>
      <c r="E2183">
        <v>13.049099999999999</v>
      </c>
      <c r="F2183">
        <v>10.9229</v>
      </c>
      <c r="G2183">
        <v>12.5566</v>
      </c>
      <c r="H2183">
        <v>13.7325</v>
      </c>
      <c r="J2183" s="13">
        <v>41666</v>
      </c>
      <c r="K2183">
        <v>38.938400000000001</v>
      </c>
      <c r="L2183">
        <v>25.991700000000002</v>
      </c>
      <c r="M2183">
        <v>19.688600000000001</v>
      </c>
      <c r="N2183">
        <v>14.3439</v>
      </c>
      <c r="O2183">
        <v>11.521100000000001</v>
      </c>
      <c r="P2183">
        <v>12.285299999999999</v>
      </c>
      <c r="Q2183">
        <v>12.285299999999999</v>
      </c>
    </row>
    <row r="2184" spans="1:17" x14ac:dyDescent="0.25">
      <c r="A2184" s="1">
        <v>41528</v>
      </c>
      <c r="B2184">
        <v>28.380500000000001</v>
      </c>
      <c r="C2184">
        <v>20.148499999999999</v>
      </c>
      <c r="D2184">
        <v>16.052800000000001</v>
      </c>
      <c r="E2184">
        <v>12.2159</v>
      </c>
      <c r="F2184">
        <v>10.184100000000001</v>
      </c>
      <c r="G2184">
        <v>12.525600000000001</v>
      </c>
      <c r="H2184">
        <v>13.6267</v>
      </c>
      <c r="J2184" s="13">
        <v>41667</v>
      </c>
      <c r="K2184">
        <v>37.089399999999998</v>
      </c>
      <c r="L2184">
        <v>24.563300000000002</v>
      </c>
      <c r="M2184">
        <v>18.706</v>
      </c>
      <c r="N2184">
        <v>13.779500000000001</v>
      </c>
      <c r="O2184">
        <v>11.487</v>
      </c>
      <c r="P2184">
        <v>12.713200000000001</v>
      </c>
      <c r="Q2184">
        <v>12.7143</v>
      </c>
    </row>
    <row r="2185" spans="1:17" x14ac:dyDescent="0.25">
      <c r="A2185" s="1">
        <v>41529</v>
      </c>
      <c r="B2185">
        <v>28.5595</v>
      </c>
      <c r="C2185">
        <v>20.283300000000001</v>
      </c>
      <c r="D2185">
        <v>16.303699999999999</v>
      </c>
      <c r="E2185">
        <v>12.490399999999999</v>
      </c>
      <c r="F2185">
        <v>10.463200000000001</v>
      </c>
      <c r="G2185">
        <v>12.731299999999999</v>
      </c>
      <c r="H2185">
        <v>13.9117</v>
      </c>
      <c r="J2185" s="13">
        <v>41668</v>
      </c>
      <c r="K2185">
        <v>38.981299999999997</v>
      </c>
      <c r="L2185">
        <v>26.469899999999999</v>
      </c>
      <c r="M2185">
        <v>20.311599999999999</v>
      </c>
      <c r="N2185">
        <v>14.962199999999999</v>
      </c>
      <c r="O2185">
        <v>12.1729</v>
      </c>
      <c r="P2185">
        <v>13.1541</v>
      </c>
      <c r="Q2185">
        <v>13.1541</v>
      </c>
    </row>
    <row r="2186" spans="1:17" x14ac:dyDescent="0.25">
      <c r="A2186" s="1">
        <v>41530</v>
      </c>
      <c r="B2186">
        <v>28.9389</v>
      </c>
      <c r="C2186">
        <v>20.761299999999999</v>
      </c>
      <c r="D2186">
        <v>16.6434</v>
      </c>
      <c r="E2186">
        <v>12.6478</v>
      </c>
      <c r="F2186">
        <v>10.5807</v>
      </c>
      <c r="G2186">
        <v>12.9018</v>
      </c>
      <c r="H2186">
        <v>13.924300000000001</v>
      </c>
      <c r="J2186" s="13">
        <v>41669</v>
      </c>
      <c r="K2186">
        <v>39.597700000000003</v>
      </c>
      <c r="L2186">
        <v>25.5639</v>
      </c>
      <c r="M2186">
        <v>19.1038</v>
      </c>
      <c r="N2186">
        <v>13.671799999999999</v>
      </c>
      <c r="O2186">
        <v>11.4701</v>
      </c>
      <c r="P2186">
        <v>15.3597</v>
      </c>
      <c r="Q2186">
        <v>15.9312</v>
      </c>
    </row>
    <row r="2187" spans="1:17" x14ac:dyDescent="0.25">
      <c r="A2187" s="1">
        <v>41533</v>
      </c>
      <c r="B2187">
        <v>29.5002</v>
      </c>
      <c r="C2187">
        <v>20.9497</v>
      </c>
      <c r="D2187">
        <v>16.6572</v>
      </c>
      <c r="E2187">
        <v>12.610099999999999</v>
      </c>
      <c r="F2187">
        <v>10.7257</v>
      </c>
      <c r="G2187">
        <v>13.3972</v>
      </c>
      <c r="H2187">
        <v>13.8454</v>
      </c>
      <c r="J2187" s="13">
        <v>41670</v>
      </c>
      <c r="K2187">
        <v>41.438099999999999</v>
      </c>
      <c r="L2187">
        <v>27.285799999999998</v>
      </c>
      <c r="M2187">
        <v>20.5611</v>
      </c>
      <c r="N2187">
        <v>14.766</v>
      </c>
      <c r="O2187">
        <v>11.9277</v>
      </c>
      <c r="P2187">
        <v>15.8383</v>
      </c>
      <c r="Q2187">
        <v>16.482399999999998</v>
      </c>
    </row>
    <row r="2188" spans="1:17" x14ac:dyDescent="0.25">
      <c r="A2188" s="1">
        <v>41534</v>
      </c>
      <c r="B2188">
        <v>30.466999999999999</v>
      </c>
      <c r="C2188">
        <v>21.333100000000002</v>
      </c>
      <c r="D2188">
        <v>16.9238</v>
      </c>
      <c r="E2188">
        <v>12.726599999999999</v>
      </c>
      <c r="F2188">
        <v>10.700799999999999</v>
      </c>
      <c r="G2188">
        <v>11.686</v>
      </c>
      <c r="H2188">
        <v>11.686199999999999</v>
      </c>
      <c r="J2188" s="13">
        <v>41673</v>
      </c>
      <c r="K2188">
        <v>43.489400000000003</v>
      </c>
      <c r="L2188">
        <v>31.328099999999999</v>
      </c>
      <c r="M2188">
        <v>24.790500000000002</v>
      </c>
      <c r="N2188">
        <v>18.8383</v>
      </c>
      <c r="O2188">
        <v>15.284599999999999</v>
      </c>
      <c r="P2188">
        <v>17.584199999999999</v>
      </c>
      <c r="Q2188">
        <v>20.465399999999999</v>
      </c>
    </row>
    <row r="2189" spans="1:17" x14ac:dyDescent="0.25">
      <c r="A2189" s="1">
        <v>41535</v>
      </c>
      <c r="B2189">
        <v>29.7578</v>
      </c>
      <c r="C2189">
        <v>20.426300000000001</v>
      </c>
      <c r="D2189">
        <v>15.853899999999999</v>
      </c>
      <c r="E2189">
        <v>11.942399999999999</v>
      </c>
      <c r="F2189">
        <v>10.5045</v>
      </c>
      <c r="G2189">
        <v>11.144299999999999</v>
      </c>
      <c r="H2189">
        <v>11.144299999999999</v>
      </c>
      <c r="J2189" s="13">
        <v>41674</v>
      </c>
      <c r="K2189">
        <v>42.401400000000002</v>
      </c>
      <c r="L2189">
        <v>28.893999999999998</v>
      </c>
      <c r="M2189">
        <v>22.031400000000001</v>
      </c>
      <c r="N2189">
        <v>16.121400000000001</v>
      </c>
      <c r="O2189">
        <v>13.3302</v>
      </c>
      <c r="P2189">
        <v>17.587599999999998</v>
      </c>
      <c r="Q2189">
        <v>21.825099999999999</v>
      </c>
    </row>
    <row r="2190" spans="1:17" x14ac:dyDescent="0.25">
      <c r="A2190" s="1">
        <v>41536</v>
      </c>
      <c r="B2190">
        <v>29.7135</v>
      </c>
      <c r="C2190">
        <v>19.910399999999999</v>
      </c>
      <c r="D2190">
        <v>15.314</v>
      </c>
      <c r="E2190">
        <v>11.8453</v>
      </c>
      <c r="F2190">
        <v>11.4665</v>
      </c>
      <c r="G2190">
        <v>14.2005</v>
      </c>
      <c r="H2190">
        <v>14.2033</v>
      </c>
      <c r="J2190" s="13">
        <v>41675</v>
      </c>
      <c r="K2190">
        <v>43.913800000000002</v>
      </c>
      <c r="L2190">
        <v>30.210799999999999</v>
      </c>
      <c r="M2190">
        <v>23.2684</v>
      </c>
      <c r="N2190">
        <v>17.188600000000001</v>
      </c>
      <c r="O2190">
        <v>13.9971</v>
      </c>
      <c r="P2190">
        <v>15.617100000000001</v>
      </c>
      <c r="Q2190">
        <v>15.643599999999999</v>
      </c>
    </row>
    <row r="2191" spans="1:17" x14ac:dyDescent="0.25">
      <c r="A2191" s="1">
        <v>41537</v>
      </c>
      <c r="B2191">
        <v>32.548499999999997</v>
      </c>
      <c r="C2191">
        <v>21.045300000000001</v>
      </c>
      <c r="D2191">
        <v>15.816599999999999</v>
      </c>
      <c r="E2191">
        <v>11.5693</v>
      </c>
      <c r="F2191">
        <v>10.6943</v>
      </c>
      <c r="G2191">
        <v>13.220499999999999</v>
      </c>
      <c r="H2191">
        <v>13.3584</v>
      </c>
      <c r="J2191" s="13">
        <v>41676</v>
      </c>
      <c r="K2191">
        <v>44.581800000000001</v>
      </c>
      <c r="L2191">
        <v>28.067699999999999</v>
      </c>
      <c r="M2191">
        <v>21.035900000000002</v>
      </c>
      <c r="N2191">
        <v>15.2188</v>
      </c>
      <c r="O2191">
        <v>12.810499999999999</v>
      </c>
      <c r="P2191">
        <v>14.121700000000001</v>
      </c>
      <c r="Q2191">
        <v>14.121700000000001</v>
      </c>
    </row>
    <row r="2192" spans="1:17" x14ac:dyDescent="0.25">
      <c r="A2192" s="1">
        <v>41540</v>
      </c>
      <c r="B2192">
        <v>24.916899999999998</v>
      </c>
      <c r="C2192">
        <v>19.776700000000002</v>
      </c>
      <c r="D2192">
        <v>16.5335</v>
      </c>
      <c r="E2192">
        <v>13.451700000000001</v>
      </c>
      <c r="F2192">
        <v>11.619899999999999</v>
      </c>
      <c r="G2192">
        <v>11.8026</v>
      </c>
      <c r="H2192">
        <v>13.7173</v>
      </c>
      <c r="J2192" s="13">
        <v>41677</v>
      </c>
      <c r="K2192">
        <v>42.539700000000003</v>
      </c>
      <c r="L2192">
        <v>26.494700000000002</v>
      </c>
      <c r="M2192">
        <v>18.8169</v>
      </c>
      <c r="N2192">
        <v>12.514099999999999</v>
      </c>
      <c r="O2192">
        <v>12.1014</v>
      </c>
      <c r="P2192">
        <v>13.547800000000001</v>
      </c>
      <c r="Q2192">
        <v>13.547800000000001</v>
      </c>
    </row>
    <row r="2193" spans="1:17" x14ac:dyDescent="0.25">
      <c r="A2193" s="1">
        <v>41541</v>
      </c>
      <c r="B2193">
        <v>24.627500000000001</v>
      </c>
      <c r="C2193">
        <v>19.435500000000001</v>
      </c>
      <c r="D2193">
        <v>16.2042</v>
      </c>
      <c r="E2193">
        <v>13.038600000000001</v>
      </c>
      <c r="F2193">
        <v>11.0189</v>
      </c>
      <c r="G2193">
        <v>11.284599999999999</v>
      </c>
      <c r="H2193">
        <v>12.507999999999999</v>
      </c>
      <c r="J2193" s="13">
        <v>41680</v>
      </c>
      <c r="K2193">
        <v>47.417099999999998</v>
      </c>
      <c r="L2193">
        <v>28.375299999999999</v>
      </c>
      <c r="M2193">
        <v>19.292999999999999</v>
      </c>
      <c r="N2193">
        <v>12.473599999999999</v>
      </c>
      <c r="O2193">
        <v>13.243499999999999</v>
      </c>
      <c r="P2193">
        <v>15.569699999999999</v>
      </c>
      <c r="Q2193">
        <v>15.569699999999999</v>
      </c>
    </row>
    <row r="2194" spans="1:17" x14ac:dyDescent="0.25">
      <c r="A2194" s="1">
        <v>41542</v>
      </c>
      <c r="B2194">
        <v>24.6982</v>
      </c>
      <c r="C2194">
        <v>19.6357</v>
      </c>
      <c r="D2194">
        <v>16.3567</v>
      </c>
      <c r="E2194">
        <v>13.1393</v>
      </c>
      <c r="F2194">
        <v>11.003399999999999</v>
      </c>
      <c r="G2194">
        <v>11.3268</v>
      </c>
      <c r="H2194">
        <v>12.6418</v>
      </c>
      <c r="J2194" s="13">
        <v>41681</v>
      </c>
      <c r="K2194">
        <v>46.942300000000003</v>
      </c>
      <c r="L2194">
        <v>28.3048</v>
      </c>
      <c r="M2194">
        <v>18.613199999999999</v>
      </c>
      <c r="N2194">
        <v>10.9251</v>
      </c>
      <c r="O2194">
        <v>12.530799999999999</v>
      </c>
      <c r="P2194">
        <v>13.692500000000001</v>
      </c>
      <c r="Q2194">
        <v>13.692500000000001</v>
      </c>
    </row>
    <row r="2195" spans="1:17" x14ac:dyDescent="0.25">
      <c r="A2195" s="1">
        <v>41543</v>
      </c>
      <c r="B2195">
        <v>25.599</v>
      </c>
      <c r="C2195">
        <v>19.785299999999999</v>
      </c>
      <c r="D2195">
        <v>16.387</v>
      </c>
      <c r="E2195">
        <v>13.120100000000001</v>
      </c>
      <c r="F2195">
        <v>10.9969</v>
      </c>
      <c r="G2195">
        <v>11.426</v>
      </c>
      <c r="H2195">
        <v>12.793200000000001</v>
      </c>
      <c r="J2195" s="13">
        <v>41682</v>
      </c>
      <c r="K2195">
        <v>49.3292</v>
      </c>
      <c r="L2195">
        <v>29.101199999999999</v>
      </c>
      <c r="M2195">
        <v>18.9895</v>
      </c>
      <c r="N2195">
        <v>11.435600000000001</v>
      </c>
      <c r="O2195">
        <v>14.043100000000001</v>
      </c>
      <c r="P2195">
        <v>15.874599999999999</v>
      </c>
      <c r="Q2195">
        <v>15.874599999999999</v>
      </c>
    </row>
    <row r="2196" spans="1:17" x14ac:dyDescent="0.25">
      <c r="A2196" s="1">
        <v>41544</v>
      </c>
      <c r="B2196">
        <v>26.8962</v>
      </c>
      <c r="C2196">
        <v>20.920500000000001</v>
      </c>
      <c r="D2196">
        <v>17.268599999999999</v>
      </c>
      <c r="E2196">
        <v>13.708399999999999</v>
      </c>
      <c r="F2196">
        <v>11.2278</v>
      </c>
      <c r="G2196">
        <v>11.494300000000001</v>
      </c>
      <c r="H2196">
        <v>12.6767</v>
      </c>
      <c r="J2196" s="13">
        <v>41683</v>
      </c>
      <c r="K2196">
        <v>26.251799999999999</v>
      </c>
      <c r="L2196">
        <v>26.251799999999999</v>
      </c>
      <c r="M2196">
        <v>19.144600000000001</v>
      </c>
      <c r="N2196">
        <v>10.3324</v>
      </c>
      <c r="O2196">
        <v>12.6517</v>
      </c>
      <c r="P2196">
        <v>13.010899999999999</v>
      </c>
      <c r="Q2196">
        <v>13.010899999999999</v>
      </c>
    </row>
    <row r="2197" spans="1:17" x14ac:dyDescent="0.25">
      <c r="A2197" s="1">
        <v>41547</v>
      </c>
      <c r="B2197">
        <v>27.7547</v>
      </c>
      <c r="C2197">
        <v>22.534099999999999</v>
      </c>
      <c r="D2197">
        <v>18.681699999999999</v>
      </c>
      <c r="E2197">
        <v>14.5177</v>
      </c>
      <c r="F2197">
        <v>11.752000000000001</v>
      </c>
      <c r="G2197">
        <v>11.964700000000001</v>
      </c>
      <c r="H2197">
        <v>13.435700000000001</v>
      </c>
      <c r="J2197" s="13">
        <v>41684</v>
      </c>
      <c r="K2197">
        <v>10.5383</v>
      </c>
      <c r="L2197">
        <v>10.5383</v>
      </c>
      <c r="M2197">
        <v>10.5383</v>
      </c>
      <c r="N2197">
        <v>11.3573</v>
      </c>
      <c r="O2197">
        <v>13.810700000000001</v>
      </c>
      <c r="P2197">
        <v>13.810700000000001</v>
      </c>
      <c r="Q2197">
        <v>13.810700000000001</v>
      </c>
    </row>
    <row r="2198" spans="1:17" x14ac:dyDescent="0.25">
      <c r="A2198" s="1">
        <v>41548</v>
      </c>
      <c r="B2198">
        <v>27.674299999999999</v>
      </c>
      <c r="C2198">
        <v>21.720300000000002</v>
      </c>
      <c r="D2198">
        <v>17.8736</v>
      </c>
      <c r="E2198">
        <v>14.116400000000001</v>
      </c>
      <c r="F2198">
        <v>11.4902</v>
      </c>
      <c r="G2198">
        <v>11.675800000000001</v>
      </c>
      <c r="H2198">
        <v>12.574299999999999</v>
      </c>
      <c r="J2198" s="13">
        <v>41688</v>
      </c>
      <c r="K2198">
        <v>39.220999999999997</v>
      </c>
      <c r="L2198">
        <v>39.220999999999997</v>
      </c>
      <c r="M2198">
        <v>25.723700000000001</v>
      </c>
      <c r="N2198">
        <v>12.1433</v>
      </c>
      <c r="O2198">
        <v>15.4884</v>
      </c>
      <c r="P2198">
        <v>15.4884</v>
      </c>
      <c r="Q2198">
        <v>15.4884</v>
      </c>
    </row>
    <row r="2199" spans="1:17" x14ac:dyDescent="0.25">
      <c r="A2199" s="1">
        <v>41549</v>
      </c>
      <c r="B2199">
        <v>28.169699999999999</v>
      </c>
      <c r="C2199">
        <v>22.3078</v>
      </c>
      <c r="D2199">
        <v>18.395700000000001</v>
      </c>
      <c r="E2199">
        <v>14.481299999999999</v>
      </c>
      <c r="F2199">
        <v>11.6572</v>
      </c>
      <c r="G2199">
        <v>11.7408</v>
      </c>
      <c r="H2199">
        <v>12.670400000000001</v>
      </c>
      <c r="J2199" s="13">
        <v>41689</v>
      </c>
      <c r="K2199">
        <v>41.618600000000001</v>
      </c>
      <c r="L2199">
        <v>41.618600000000001</v>
      </c>
      <c r="M2199">
        <v>31.008600000000001</v>
      </c>
      <c r="N2199">
        <v>13.2026</v>
      </c>
      <c r="O2199">
        <v>16.7685</v>
      </c>
      <c r="P2199">
        <v>16.7685</v>
      </c>
      <c r="Q2199">
        <v>16.7685</v>
      </c>
    </row>
    <row r="2200" spans="1:17" x14ac:dyDescent="0.25">
      <c r="A2200" s="1">
        <v>41550</v>
      </c>
      <c r="B2200">
        <v>29.491900000000001</v>
      </c>
      <c r="C2200">
        <v>23.277699999999999</v>
      </c>
      <c r="D2200">
        <v>19.2928</v>
      </c>
      <c r="E2200">
        <v>15.33</v>
      </c>
      <c r="F2200">
        <v>12.343500000000001</v>
      </c>
      <c r="G2200">
        <v>12.0283</v>
      </c>
      <c r="H2200">
        <v>12.7933</v>
      </c>
      <c r="J2200" s="13">
        <v>41690</v>
      </c>
      <c r="K2200">
        <v>45.406199999999998</v>
      </c>
      <c r="L2200">
        <v>45.406199999999998</v>
      </c>
      <c r="M2200">
        <v>45.406199999999998</v>
      </c>
      <c r="N2200">
        <v>26.996099999999998</v>
      </c>
      <c r="O2200">
        <v>18.946899999999999</v>
      </c>
      <c r="P2200">
        <v>18.946899999999999</v>
      </c>
      <c r="Q2200">
        <v>18.946899999999999</v>
      </c>
    </row>
    <row r="2201" spans="1:17" x14ac:dyDescent="0.25">
      <c r="A2201" s="1">
        <v>41551</v>
      </c>
      <c r="B2201">
        <v>29.119</v>
      </c>
      <c r="C2201">
        <v>22.941099999999999</v>
      </c>
      <c r="D2201">
        <v>18.863099999999999</v>
      </c>
      <c r="E2201">
        <v>14.794</v>
      </c>
      <c r="F2201">
        <v>11.8546</v>
      </c>
      <c r="G2201">
        <v>11.919600000000001</v>
      </c>
      <c r="H2201">
        <v>12.894299999999999</v>
      </c>
      <c r="J2201" s="13">
        <v>41694</v>
      </c>
      <c r="K2201">
        <v>21.665400000000002</v>
      </c>
      <c r="L2201">
        <v>21.665400000000002</v>
      </c>
      <c r="M2201">
        <v>21.665400000000002</v>
      </c>
      <c r="N2201">
        <v>10.006600000000001</v>
      </c>
      <c r="O2201">
        <v>11.389699999999999</v>
      </c>
      <c r="P2201">
        <v>11.389699999999999</v>
      </c>
      <c r="Q2201">
        <v>11.389699999999999</v>
      </c>
    </row>
    <row r="2202" spans="1:17" x14ac:dyDescent="0.25">
      <c r="A2202" s="1">
        <v>41554</v>
      </c>
      <c r="B2202">
        <v>30.774799999999999</v>
      </c>
      <c r="C2202">
        <v>24.615400000000001</v>
      </c>
      <c r="D2202">
        <v>20.4602</v>
      </c>
      <c r="E2202">
        <v>16.257100000000001</v>
      </c>
      <c r="F2202">
        <v>12.9918</v>
      </c>
      <c r="G2202">
        <v>12.646000000000001</v>
      </c>
      <c r="H2202">
        <v>13.408899999999999</v>
      </c>
      <c r="J2202" s="13">
        <v>41695</v>
      </c>
      <c r="K2202">
        <v>11.108599999999999</v>
      </c>
      <c r="L2202">
        <v>11.108599999999999</v>
      </c>
      <c r="M2202">
        <v>11.108599999999999</v>
      </c>
      <c r="N2202">
        <v>10.897600000000001</v>
      </c>
      <c r="O2202">
        <v>10.703799999999999</v>
      </c>
      <c r="P2202">
        <v>12.4138</v>
      </c>
      <c r="Q2202">
        <v>12.4138</v>
      </c>
    </row>
    <row r="2203" spans="1:17" x14ac:dyDescent="0.25">
      <c r="A2203" s="1">
        <v>41555</v>
      </c>
      <c r="B2203">
        <v>33.088799999999999</v>
      </c>
      <c r="C2203">
        <v>26.549900000000001</v>
      </c>
      <c r="D2203">
        <v>22.486999999999998</v>
      </c>
      <c r="E2203">
        <v>18.338200000000001</v>
      </c>
      <c r="F2203">
        <v>14.7447</v>
      </c>
      <c r="G2203">
        <v>13.249499999999999</v>
      </c>
      <c r="H2203">
        <v>13.438800000000001</v>
      </c>
      <c r="J2203" s="13">
        <v>41696</v>
      </c>
      <c r="K2203">
        <v>11.152200000000001</v>
      </c>
      <c r="L2203">
        <v>11.152200000000001</v>
      </c>
      <c r="M2203">
        <v>11.152200000000001</v>
      </c>
      <c r="N2203">
        <v>10.9861</v>
      </c>
      <c r="O2203">
        <v>10.981999999999999</v>
      </c>
      <c r="P2203">
        <v>12.846</v>
      </c>
      <c r="Q2203">
        <v>12.846</v>
      </c>
    </row>
    <row r="2204" spans="1:17" x14ac:dyDescent="0.25">
      <c r="A2204" s="1">
        <v>41556</v>
      </c>
      <c r="B2204">
        <v>31.885200000000001</v>
      </c>
      <c r="C2204">
        <v>25.3474</v>
      </c>
      <c r="D2204">
        <v>21.3613</v>
      </c>
      <c r="E2204">
        <v>17.3142</v>
      </c>
      <c r="F2204">
        <v>13.9002</v>
      </c>
      <c r="G2204">
        <v>12.803599999999999</v>
      </c>
      <c r="H2204">
        <v>13.1327</v>
      </c>
      <c r="J2204" s="13">
        <v>41697</v>
      </c>
      <c r="K2204">
        <v>30.211200000000002</v>
      </c>
      <c r="L2204">
        <v>30.203900000000001</v>
      </c>
      <c r="M2204">
        <v>21.624400000000001</v>
      </c>
      <c r="N2204">
        <v>11.3461</v>
      </c>
      <c r="O2204">
        <v>16.075900000000001</v>
      </c>
      <c r="P2204">
        <v>16.075900000000001</v>
      </c>
      <c r="Q2204">
        <v>16.075900000000001</v>
      </c>
    </row>
    <row r="2205" spans="1:17" x14ac:dyDescent="0.25">
      <c r="A2205" s="1">
        <v>41557</v>
      </c>
      <c r="B2205">
        <v>29.6599</v>
      </c>
      <c r="C2205">
        <v>23.552</v>
      </c>
      <c r="D2205">
        <v>19.415099999999999</v>
      </c>
      <c r="E2205">
        <v>15.200900000000001</v>
      </c>
      <c r="F2205">
        <v>11.970700000000001</v>
      </c>
      <c r="G2205">
        <v>11.877700000000001</v>
      </c>
      <c r="H2205">
        <v>12.0093</v>
      </c>
      <c r="J2205" s="13">
        <v>41698</v>
      </c>
      <c r="K2205">
        <v>28.563700000000001</v>
      </c>
      <c r="L2205">
        <v>28.563700000000001</v>
      </c>
      <c r="M2205">
        <v>22.349599999999999</v>
      </c>
      <c r="N2205">
        <v>12.977399999999999</v>
      </c>
      <c r="O2205">
        <v>15.2</v>
      </c>
      <c r="P2205">
        <v>15.2</v>
      </c>
      <c r="Q2205">
        <v>15.2</v>
      </c>
    </row>
    <row r="2206" spans="1:17" x14ac:dyDescent="0.25">
      <c r="A2206" s="1">
        <v>41558</v>
      </c>
      <c r="B2206">
        <v>29.744599999999998</v>
      </c>
      <c r="C2206">
        <v>22.546800000000001</v>
      </c>
      <c r="D2206">
        <v>18.081199999999999</v>
      </c>
      <c r="E2206">
        <v>13.728300000000001</v>
      </c>
      <c r="F2206">
        <v>10.7651</v>
      </c>
      <c r="G2206">
        <v>11.362299999999999</v>
      </c>
      <c r="H2206">
        <v>11.497299999999999</v>
      </c>
      <c r="J2206" s="13">
        <v>41701</v>
      </c>
      <c r="K2206">
        <v>36.284999999999997</v>
      </c>
      <c r="L2206">
        <v>36.2181</v>
      </c>
      <c r="M2206">
        <v>25.5793</v>
      </c>
      <c r="N2206">
        <v>15.2209</v>
      </c>
      <c r="O2206">
        <v>18.5593</v>
      </c>
      <c r="P2206">
        <v>18.5593</v>
      </c>
      <c r="Q2206">
        <v>18.5593</v>
      </c>
    </row>
    <row r="2207" spans="1:17" x14ac:dyDescent="0.25">
      <c r="A2207" s="1">
        <v>41561</v>
      </c>
      <c r="B2207">
        <v>31.142199999999999</v>
      </c>
      <c r="C2207">
        <v>23.468800000000002</v>
      </c>
      <c r="D2207">
        <v>18.446200000000001</v>
      </c>
      <c r="E2207">
        <v>13.6915</v>
      </c>
      <c r="F2207">
        <v>10.724299999999999</v>
      </c>
      <c r="G2207">
        <v>11.466900000000001</v>
      </c>
      <c r="H2207">
        <v>11.539899999999999</v>
      </c>
      <c r="J2207" s="13">
        <v>41702</v>
      </c>
      <c r="K2207">
        <v>29.564299999999999</v>
      </c>
      <c r="L2207">
        <v>29.564299999999999</v>
      </c>
      <c r="M2207">
        <v>24.904599999999999</v>
      </c>
      <c r="N2207">
        <v>11.8604</v>
      </c>
      <c r="O2207">
        <v>13.6243</v>
      </c>
      <c r="P2207">
        <v>13.6243</v>
      </c>
      <c r="Q2207">
        <v>13.6243</v>
      </c>
    </row>
    <row r="2208" spans="1:17" x14ac:dyDescent="0.25">
      <c r="A2208" s="1">
        <v>41562</v>
      </c>
      <c r="B2208">
        <v>33.444099999999999</v>
      </c>
      <c r="C2208">
        <v>25.385300000000001</v>
      </c>
      <c r="D2208">
        <v>20.4542</v>
      </c>
      <c r="E2208">
        <v>15.757099999999999</v>
      </c>
      <c r="F2208">
        <v>12.654400000000001</v>
      </c>
      <c r="G2208">
        <v>13.3705</v>
      </c>
      <c r="H2208">
        <v>13.596399999999999</v>
      </c>
      <c r="J2208" s="13">
        <v>41703</v>
      </c>
      <c r="K2208">
        <v>61.006300000000003</v>
      </c>
      <c r="L2208">
        <v>55.843899999999998</v>
      </c>
      <c r="M2208">
        <v>27.7195</v>
      </c>
      <c r="N2208">
        <v>13.194000000000001</v>
      </c>
      <c r="O2208">
        <v>11.890700000000001</v>
      </c>
      <c r="P2208">
        <v>11.890700000000001</v>
      </c>
      <c r="Q2208">
        <v>11.890700000000001</v>
      </c>
    </row>
    <row r="2209" spans="1:17" x14ac:dyDescent="0.25">
      <c r="A2209" s="1">
        <v>41563</v>
      </c>
      <c r="B2209">
        <v>31.0764</v>
      </c>
      <c r="C2209">
        <v>22.8127</v>
      </c>
      <c r="D2209">
        <v>17.786000000000001</v>
      </c>
      <c r="E2209">
        <v>13.232900000000001</v>
      </c>
      <c r="F2209">
        <v>10.9962</v>
      </c>
      <c r="G2209">
        <v>12.2813</v>
      </c>
      <c r="H2209">
        <v>12.391</v>
      </c>
      <c r="J2209" s="13">
        <v>41704</v>
      </c>
      <c r="K2209">
        <v>129.0333</v>
      </c>
      <c r="L2209">
        <v>42.893000000000001</v>
      </c>
      <c r="M2209">
        <v>27.129000000000001</v>
      </c>
      <c r="N2209">
        <v>11.0299</v>
      </c>
      <c r="O2209">
        <v>7.8118999999999996</v>
      </c>
      <c r="P2209">
        <v>7.8118999999999996</v>
      </c>
      <c r="Q2209">
        <v>7.8118999999999996</v>
      </c>
    </row>
    <row r="2210" spans="1:17" x14ac:dyDescent="0.25">
      <c r="A2210" s="1">
        <v>41564</v>
      </c>
      <c r="B2210">
        <v>30.792400000000001</v>
      </c>
      <c r="C2210">
        <v>21.394300000000001</v>
      </c>
      <c r="D2210">
        <v>16.1068</v>
      </c>
      <c r="E2210">
        <v>11.657400000000001</v>
      </c>
      <c r="F2210">
        <v>10.3809</v>
      </c>
      <c r="G2210">
        <v>13.1084</v>
      </c>
      <c r="H2210">
        <v>13.4535</v>
      </c>
      <c r="J2210" s="13">
        <v>41705</v>
      </c>
      <c r="K2210">
        <v>120.49209999999999</v>
      </c>
      <c r="L2210">
        <v>43.853200000000001</v>
      </c>
      <c r="M2210">
        <v>29.175699999999999</v>
      </c>
      <c r="N2210">
        <v>10.939</v>
      </c>
      <c r="O2210">
        <v>11.2247</v>
      </c>
      <c r="P2210">
        <v>11.2247</v>
      </c>
      <c r="Q2210">
        <v>11.2247</v>
      </c>
    </row>
    <row r="2211" spans="1:17" x14ac:dyDescent="0.25">
      <c r="A2211" s="1">
        <v>41565</v>
      </c>
      <c r="B2211">
        <v>32.010199999999998</v>
      </c>
      <c r="C2211">
        <v>21.711200000000002</v>
      </c>
      <c r="D2211">
        <v>15.483000000000001</v>
      </c>
      <c r="E2211">
        <v>10.665900000000001</v>
      </c>
      <c r="F2211">
        <v>10.276400000000001</v>
      </c>
      <c r="G2211">
        <v>13.0524</v>
      </c>
      <c r="H2211">
        <v>13.2052</v>
      </c>
      <c r="J2211" s="13">
        <v>41708</v>
      </c>
      <c r="K2211">
        <v>87.479200000000006</v>
      </c>
      <c r="L2211">
        <v>52.108800000000002</v>
      </c>
      <c r="M2211">
        <v>31.885100000000001</v>
      </c>
      <c r="N2211">
        <v>12.5303</v>
      </c>
      <c r="O2211">
        <v>20.791899999999998</v>
      </c>
      <c r="P2211">
        <v>20.791899999999998</v>
      </c>
      <c r="Q2211">
        <v>20.791899999999998</v>
      </c>
    </row>
    <row r="2212" spans="1:17" x14ac:dyDescent="0.25">
      <c r="A2212" s="1">
        <v>41568</v>
      </c>
      <c r="B2212">
        <v>24.9529</v>
      </c>
      <c r="C2212">
        <v>18.129200000000001</v>
      </c>
      <c r="D2212">
        <v>14.6859</v>
      </c>
      <c r="E2212">
        <v>11.853</v>
      </c>
      <c r="F2212">
        <v>10.505800000000001</v>
      </c>
      <c r="G2212">
        <v>10.4725</v>
      </c>
      <c r="H2212">
        <v>10.4725</v>
      </c>
      <c r="J2212" s="13">
        <v>41709</v>
      </c>
      <c r="K2212">
        <v>106.6472</v>
      </c>
      <c r="L2212">
        <v>43.143799999999999</v>
      </c>
      <c r="M2212">
        <v>20.645199999999999</v>
      </c>
      <c r="N2212">
        <v>15.039099999999999</v>
      </c>
      <c r="O2212">
        <v>15.725199999999999</v>
      </c>
      <c r="P2212">
        <v>15.725199999999999</v>
      </c>
      <c r="Q2212">
        <v>15.725199999999999</v>
      </c>
    </row>
    <row r="2213" spans="1:17" x14ac:dyDescent="0.25">
      <c r="A2213" s="1">
        <v>41569</v>
      </c>
      <c r="B2213">
        <v>24.642399999999999</v>
      </c>
      <c r="C2213">
        <v>17.975100000000001</v>
      </c>
      <c r="D2213">
        <v>14.533200000000001</v>
      </c>
      <c r="E2213">
        <v>11.788500000000001</v>
      </c>
      <c r="F2213">
        <v>10.6134</v>
      </c>
      <c r="G2213">
        <v>11.420400000000001</v>
      </c>
      <c r="H2213">
        <v>14.8032</v>
      </c>
      <c r="J2213" s="13">
        <v>41710</v>
      </c>
      <c r="K2213">
        <v>84.904799999999994</v>
      </c>
      <c r="L2213">
        <v>60.866500000000002</v>
      </c>
      <c r="M2213">
        <v>36.1907</v>
      </c>
      <c r="N2213">
        <v>14.0585</v>
      </c>
      <c r="O2213">
        <v>19.357299999999999</v>
      </c>
      <c r="P2213">
        <v>19.357299999999999</v>
      </c>
      <c r="Q2213">
        <v>19.357299999999999</v>
      </c>
    </row>
    <row r="2214" spans="1:17" x14ac:dyDescent="0.25">
      <c r="A2214" s="1">
        <v>41570</v>
      </c>
      <c r="B2214">
        <v>24.275300000000001</v>
      </c>
      <c r="C2214">
        <v>18.583500000000001</v>
      </c>
      <c r="D2214">
        <v>14.9312</v>
      </c>
      <c r="E2214">
        <v>11.9411</v>
      </c>
      <c r="F2214">
        <v>10.6783</v>
      </c>
      <c r="G2214">
        <v>10.6517</v>
      </c>
      <c r="H2214">
        <v>10.6517</v>
      </c>
      <c r="J2214" s="13">
        <v>41711</v>
      </c>
      <c r="K2214">
        <v>27.3123</v>
      </c>
      <c r="L2214">
        <v>27.3123</v>
      </c>
      <c r="M2214">
        <v>27.2944</v>
      </c>
      <c r="N2214">
        <v>15.7933</v>
      </c>
      <c r="O2214">
        <v>12.690200000000001</v>
      </c>
      <c r="P2214">
        <v>12.690200000000001</v>
      </c>
      <c r="Q2214">
        <v>12.690200000000001</v>
      </c>
    </row>
    <row r="2215" spans="1:17" x14ac:dyDescent="0.25">
      <c r="A2215" s="1">
        <v>41571</v>
      </c>
      <c r="B2215">
        <v>23.961400000000001</v>
      </c>
      <c r="C2215">
        <v>18.1249</v>
      </c>
      <c r="D2215">
        <v>14.603</v>
      </c>
      <c r="E2215">
        <v>11.6098</v>
      </c>
      <c r="F2215">
        <v>10.226000000000001</v>
      </c>
      <c r="G2215">
        <v>10.1747</v>
      </c>
      <c r="H2215">
        <v>10.1747</v>
      </c>
      <c r="J2215" s="13">
        <v>41712</v>
      </c>
      <c r="K2215">
        <v>45.700200000000002</v>
      </c>
      <c r="L2215">
        <v>45.700200000000002</v>
      </c>
      <c r="M2215">
        <v>36.003599999999999</v>
      </c>
      <c r="N2215">
        <v>19.14</v>
      </c>
      <c r="O2215">
        <v>21.581399999999999</v>
      </c>
      <c r="P2215">
        <v>21.581399999999999</v>
      </c>
      <c r="Q2215">
        <v>21.581399999999999</v>
      </c>
    </row>
    <row r="2216" spans="1:17" x14ac:dyDescent="0.25">
      <c r="A2216" s="1">
        <v>41572</v>
      </c>
      <c r="B2216">
        <v>23.3094</v>
      </c>
      <c r="C2216">
        <v>18.1386</v>
      </c>
      <c r="D2216">
        <v>14.752700000000001</v>
      </c>
      <c r="E2216">
        <v>11.697699999999999</v>
      </c>
      <c r="F2216">
        <v>10.1866</v>
      </c>
      <c r="G2216">
        <v>10.1357</v>
      </c>
      <c r="H2216">
        <v>10.1357</v>
      </c>
      <c r="J2216" s="13">
        <v>41715</v>
      </c>
      <c r="K2216">
        <v>25.063500000000001</v>
      </c>
      <c r="L2216">
        <v>25.063500000000001</v>
      </c>
      <c r="M2216">
        <v>25.063500000000001</v>
      </c>
      <c r="N2216">
        <v>17.479500000000002</v>
      </c>
      <c r="O2216">
        <v>18.918299999999999</v>
      </c>
      <c r="P2216">
        <v>18.918299999999999</v>
      </c>
      <c r="Q2216">
        <v>18.918299999999999</v>
      </c>
    </row>
    <row r="2217" spans="1:17" x14ac:dyDescent="0.25">
      <c r="A2217" s="1">
        <v>41575</v>
      </c>
      <c r="B2217">
        <v>24.2088</v>
      </c>
      <c r="C2217">
        <v>18.359400000000001</v>
      </c>
      <c r="D2217">
        <v>14.675000000000001</v>
      </c>
      <c r="E2217">
        <v>11.656000000000001</v>
      </c>
      <c r="F2217">
        <v>10.152900000000001</v>
      </c>
      <c r="G2217">
        <v>10.081799999999999</v>
      </c>
      <c r="H2217">
        <v>10.081799999999999</v>
      </c>
      <c r="J2217" s="13">
        <v>41716</v>
      </c>
      <c r="K2217">
        <v>23.963999999999999</v>
      </c>
      <c r="L2217">
        <v>23.963999999999999</v>
      </c>
      <c r="M2217">
        <v>23.963999999999999</v>
      </c>
      <c r="N2217">
        <v>14.603199999999999</v>
      </c>
      <c r="O2217">
        <v>17.838100000000001</v>
      </c>
      <c r="P2217">
        <v>17.838100000000001</v>
      </c>
      <c r="Q2217">
        <v>17.838100000000001</v>
      </c>
    </row>
    <row r="2218" spans="1:17" x14ac:dyDescent="0.25">
      <c r="A2218" s="1">
        <v>41576</v>
      </c>
      <c r="B2218">
        <v>24.8109</v>
      </c>
      <c r="C2218">
        <v>18.202400000000001</v>
      </c>
      <c r="D2218">
        <v>14.6997</v>
      </c>
      <c r="E2218">
        <v>11.699400000000001</v>
      </c>
      <c r="F2218">
        <v>10.017300000000001</v>
      </c>
      <c r="G2218">
        <v>9.8572000000000006</v>
      </c>
      <c r="H2218">
        <v>9.8572000000000006</v>
      </c>
      <c r="J2218" s="13">
        <v>41717</v>
      </c>
      <c r="K2218">
        <v>19.477499999999999</v>
      </c>
      <c r="L2218">
        <v>19.477499999999999</v>
      </c>
      <c r="M2218">
        <v>19.477499999999999</v>
      </c>
      <c r="N2218">
        <v>13.1356</v>
      </c>
      <c r="O2218">
        <v>13.9518</v>
      </c>
      <c r="P2218">
        <v>13.9518</v>
      </c>
      <c r="Q2218">
        <v>13.9518</v>
      </c>
    </row>
    <row r="2219" spans="1:17" x14ac:dyDescent="0.25">
      <c r="A2219" s="1">
        <v>41577</v>
      </c>
      <c r="B2219">
        <v>20.174600000000002</v>
      </c>
      <c r="C2219">
        <v>18.648299999999999</v>
      </c>
      <c r="D2219">
        <v>15.039</v>
      </c>
      <c r="E2219">
        <v>12.1092</v>
      </c>
      <c r="F2219">
        <v>10.9087</v>
      </c>
      <c r="G2219">
        <v>12.014799999999999</v>
      </c>
      <c r="H2219">
        <v>12.014799999999999</v>
      </c>
      <c r="J2219" s="13">
        <v>41722</v>
      </c>
      <c r="K2219">
        <v>35.760599999999997</v>
      </c>
      <c r="L2219">
        <v>23.750900000000001</v>
      </c>
      <c r="M2219">
        <v>19.525400000000001</v>
      </c>
      <c r="N2219">
        <v>13.087400000000001</v>
      </c>
      <c r="O2219">
        <v>15.332800000000001</v>
      </c>
      <c r="P2219">
        <v>15.332800000000001</v>
      </c>
      <c r="Q2219">
        <v>15.332800000000001</v>
      </c>
    </row>
    <row r="2220" spans="1:17" x14ac:dyDescent="0.25">
      <c r="A2220" s="1">
        <v>41578</v>
      </c>
      <c r="B2220">
        <v>26.390699999999999</v>
      </c>
      <c r="C2220">
        <v>18.319199999999999</v>
      </c>
      <c r="D2220">
        <v>14.579800000000001</v>
      </c>
      <c r="E2220">
        <v>11.505800000000001</v>
      </c>
      <c r="F2220">
        <v>10.0923</v>
      </c>
      <c r="G2220">
        <v>10.3345</v>
      </c>
      <c r="H2220">
        <v>10.3345</v>
      </c>
      <c r="J2220" s="13">
        <v>41723</v>
      </c>
      <c r="K2220">
        <v>35.671599999999998</v>
      </c>
      <c r="L2220">
        <v>33.208399999999997</v>
      </c>
      <c r="M2220">
        <v>20.686900000000001</v>
      </c>
      <c r="N2220">
        <v>11.9139</v>
      </c>
      <c r="O2220">
        <v>15.1966</v>
      </c>
      <c r="P2220">
        <v>15.1966</v>
      </c>
      <c r="Q2220">
        <v>15.1966</v>
      </c>
    </row>
    <row r="2221" spans="1:17" x14ac:dyDescent="0.25">
      <c r="A2221" s="1">
        <v>41579</v>
      </c>
      <c r="B2221">
        <v>14.304</v>
      </c>
      <c r="C2221">
        <v>14.304</v>
      </c>
      <c r="D2221">
        <v>14.2559</v>
      </c>
      <c r="E2221">
        <v>11.5695</v>
      </c>
      <c r="F2221">
        <v>10.2492</v>
      </c>
      <c r="G2221">
        <v>10.2492</v>
      </c>
      <c r="H2221">
        <v>10.2492</v>
      </c>
      <c r="J2221" s="13">
        <v>41724</v>
      </c>
      <c r="K2221">
        <v>35.369399999999999</v>
      </c>
      <c r="L2221">
        <v>29.232099999999999</v>
      </c>
      <c r="M2221">
        <v>22.9054</v>
      </c>
      <c r="N2221">
        <v>11.983499999999999</v>
      </c>
      <c r="O2221">
        <v>9.7942</v>
      </c>
      <c r="P2221">
        <v>9.7942</v>
      </c>
      <c r="Q2221">
        <v>9.7942</v>
      </c>
    </row>
    <row r="2222" spans="1:17" x14ac:dyDescent="0.25">
      <c r="A2222" s="1">
        <v>41582</v>
      </c>
      <c r="B2222">
        <v>25.164899999999999</v>
      </c>
      <c r="C2222">
        <v>17.500599999999999</v>
      </c>
      <c r="D2222">
        <v>14.429</v>
      </c>
      <c r="E2222">
        <v>11.5052</v>
      </c>
      <c r="F2222">
        <v>9.9446999999999992</v>
      </c>
      <c r="G2222">
        <v>10.4245</v>
      </c>
      <c r="H2222">
        <v>10.4245</v>
      </c>
      <c r="J2222" s="13">
        <v>41725</v>
      </c>
      <c r="K2222">
        <v>35.327599999999997</v>
      </c>
      <c r="L2222">
        <v>26.5703</v>
      </c>
      <c r="M2222">
        <v>21.215299999999999</v>
      </c>
      <c r="N2222">
        <v>13.074</v>
      </c>
      <c r="O2222">
        <v>14.6083</v>
      </c>
      <c r="P2222">
        <v>14.6083</v>
      </c>
      <c r="Q2222">
        <v>14.6083</v>
      </c>
    </row>
    <row r="2223" spans="1:17" x14ac:dyDescent="0.25">
      <c r="A2223" s="1">
        <v>41583</v>
      </c>
      <c r="B2223">
        <v>19.067299999999999</v>
      </c>
      <c r="C2223">
        <v>17.391200000000001</v>
      </c>
      <c r="D2223">
        <v>14.2826</v>
      </c>
      <c r="E2223">
        <v>11.5328</v>
      </c>
      <c r="F2223">
        <v>11.687099999999999</v>
      </c>
      <c r="G2223">
        <v>12.3559</v>
      </c>
      <c r="H2223">
        <v>12.3559</v>
      </c>
      <c r="J2223" s="13">
        <v>41726</v>
      </c>
      <c r="K2223">
        <v>35.989199999999997</v>
      </c>
      <c r="L2223">
        <v>29.197500000000002</v>
      </c>
      <c r="M2223">
        <v>19.762899999999998</v>
      </c>
      <c r="N2223">
        <v>13.017300000000001</v>
      </c>
      <c r="O2223">
        <v>14.273999999999999</v>
      </c>
      <c r="P2223">
        <v>14.273999999999999</v>
      </c>
      <c r="Q2223">
        <v>14.273999999999999</v>
      </c>
    </row>
    <row r="2224" spans="1:17" x14ac:dyDescent="0.25">
      <c r="A2224" s="1">
        <v>41584</v>
      </c>
      <c r="B2224">
        <v>18.340499999999999</v>
      </c>
      <c r="C2224">
        <v>17.251300000000001</v>
      </c>
      <c r="D2224">
        <v>14.499700000000001</v>
      </c>
      <c r="E2224">
        <v>11.321300000000001</v>
      </c>
      <c r="F2224">
        <v>9.9405000000000001</v>
      </c>
      <c r="G2224">
        <v>10.0382</v>
      </c>
      <c r="H2224">
        <v>10.0382</v>
      </c>
      <c r="J2224" s="13">
        <v>41729</v>
      </c>
      <c r="K2224">
        <v>38.247500000000002</v>
      </c>
      <c r="L2224">
        <v>25.782499999999999</v>
      </c>
      <c r="M2224">
        <v>18.619800000000001</v>
      </c>
      <c r="N2224">
        <v>11.651199999999999</v>
      </c>
      <c r="O2224">
        <v>14.8924</v>
      </c>
      <c r="P2224">
        <v>14.8924</v>
      </c>
      <c r="Q2224">
        <v>14.8924</v>
      </c>
    </row>
    <row r="2225" spans="1:17" x14ac:dyDescent="0.25">
      <c r="A2225" s="1">
        <v>41585</v>
      </c>
      <c r="B2225">
        <v>18.878299999999999</v>
      </c>
      <c r="C2225">
        <v>17.340499999999999</v>
      </c>
      <c r="D2225">
        <v>14.004799999999999</v>
      </c>
      <c r="E2225">
        <v>11.643700000000001</v>
      </c>
      <c r="F2225">
        <v>11.6435</v>
      </c>
      <c r="G2225">
        <v>15.6426</v>
      </c>
      <c r="H2225">
        <v>15.6426</v>
      </c>
      <c r="J2225" s="13">
        <v>41730</v>
      </c>
      <c r="K2225">
        <v>39.177999999999997</v>
      </c>
      <c r="L2225">
        <v>25.484999999999999</v>
      </c>
      <c r="M2225">
        <v>17.555800000000001</v>
      </c>
      <c r="N2225">
        <v>11.38</v>
      </c>
      <c r="O2225">
        <v>14.853199999999999</v>
      </c>
      <c r="P2225">
        <v>14.853199999999999</v>
      </c>
      <c r="Q2225">
        <v>14.853199999999999</v>
      </c>
    </row>
    <row r="2226" spans="1:17" x14ac:dyDescent="0.25">
      <c r="A2226" s="1">
        <v>41586</v>
      </c>
      <c r="B2226">
        <v>17.272300000000001</v>
      </c>
      <c r="C2226">
        <v>17.272300000000001</v>
      </c>
      <c r="D2226">
        <v>14.046799999999999</v>
      </c>
      <c r="E2226">
        <v>11.2477</v>
      </c>
      <c r="F2226">
        <v>11.628500000000001</v>
      </c>
      <c r="G2226">
        <v>14.6197</v>
      </c>
      <c r="H2226">
        <v>14.6197</v>
      </c>
      <c r="J2226" s="13">
        <v>41731</v>
      </c>
      <c r="K2226">
        <v>36.591500000000003</v>
      </c>
      <c r="L2226">
        <v>21.5547</v>
      </c>
      <c r="M2226">
        <v>13.0717</v>
      </c>
      <c r="N2226">
        <v>10.8118</v>
      </c>
      <c r="O2226">
        <v>9.4304000000000006</v>
      </c>
      <c r="P2226">
        <v>9.4304000000000006</v>
      </c>
      <c r="Q2226">
        <v>9.4304000000000006</v>
      </c>
    </row>
    <row r="2227" spans="1:17" x14ac:dyDescent="0.25">
      <c r="A2227" s="1">
        <v>41589</v>
      </c>
      <c r="B2227">
        <v>13.9655</v>
      </c>
      <c r="C2227">
        <v>13.9655</v>
      </c>
      <c r="D2227">
        <v>13.9655</v>
      </c>
      <c r="E2227">
        <v>11.270799999999999</v>
      </c>
      <c r="F2227">
        <v>10.1333</v>
      </c>
      <c r="G2227">
        <v>10.1333</v>
      </c>
      <c r="H2227">
        <v>10.1333</v>
      </c>
      <c r="J2227" s="13">
        <v>41732</v>
      </c>
      <c r="K2227">
        <v>39.8994</v>
      </c>
      <c r="L2227">
        <v>30.439299999999999</v>
      </c>
      <c r="M2227">
        <v>29.1068</v>
      </c>
      <c r="N2227">
        <v>11.414899999999999</v>
      </c>
      <c r="O2227">
        <v>14.0214</v>
      </c>
      <c r="P2227">
        <v>14.0214</v>
      </c>
      <c r="Q2227">
        <v>14.0214</v>
      </c>
    </row>
    <row r="2228" spans="1:17" x14ac:dyDescent="0.25">
      <c r="A2228" s="1">
        <v>41590</v>
      </c>
      <c r="B2228">
        <v>14.3735</v>
      </c>
      <c r="C2228">
        <v>14.3735</v>
      </c>
      <c r="D2228">
        <v>14.3735</v>
      </c>
      <c r="E2228">
        <v>11.552300000000001</v>
      </c>
      <c r="F2228">
        <v>10.0419</v>
      </c>
      <c r="G2228">
        <v>10.0419</v>
      </c>
      <c r="H2228">
        <v>10.0419</v>
      </c>
      <c r="J2228" s="13">
        <v>41733</v>
      </c>
      <c r="K2228">
        <v>44.2483</v>
      </c>
      <c r="L2228">
        <v>31.646899999999999</v>
      </c>
      <c r="M2228">
        <v>30.116</v>
      </c>
      <c r="N2228">
        <v>13.090199999999999</v>
      </c>
      <c r="O2228">
        <v>11.9833</v>
      </c>
      <c r="P2228">
        <v>11.9833</v>
      </c>
      <c r="Q2228">
        <v>11.9833</v>
      </c>
    </row>
    <row r="2229" spans="1:17" x14ac:dyDescent="0.25">
      <c r="A2229" s="1">
        <v>41591</v>
      </c>
      <c r="B2229">
        <v>14.153</v>
      </c>
      <c r="C2229">
        <v>14.153</v>
      </c>
      <c r="D2229">
        <v>14.153</v>
      </c>
      <c r="E2229">
        <v>11.3949</v>
      </c>
      <c r="F2229">
        <v>9.8204999999999991</v>
      </c>
      <c r="G2229">
        <v>9.8204999999999991</v>
      </c>
      <c r="H2229">
        <v>9.8204999999999991</v>
      </c>
      <c r="J2229" s="13">
        <v>41736</v>
      </c>
      <c r="K2229">
        <v>48.661200000000001</v>
      </c>
      <c r="L2229">
        <v>29.879200000000001</v>
      </c>
      <c r="M2229">
        <v>22.808499999999999</v>
      </c>
      <c r="N2229">
        <v>15.281000000000001</v>
      </c>
      <c r="O2229">
        <v>13.3849</v>
      </c>
      <c r="P2229">
        <v>13.3849</v>
      </c>
      <c r="Q2229">
        <v>13.3849</v>
      </c>
    </row>
    <row r="2230" spans="1:17" x14ac:dyDescent="0.25">
      <c r="A2230" s="1">
        <v>41592</v>
      </c>
      <c r="B2230">
        <v>17.1693</v>
      </c>
      <c r="C2230">
        <v>17.166699999999999</v>
      </c>
      <c r="D2230">
        <v>14.7302</v>
      </c>
      <c r="E2230">
        <v>10.551600000000001</v>
      </c>
      <c r="F2230">
        <v>9.2309000000000001</v>
      </c>
      <c r="G2230">
        <v>9.2457999999999991</v>
      </c>
      <c r="H2230">
        <v>9.2457999999999991</v>
      </c>
      <c r="J2230" s="13">
        <v>41737</v>
      </c>
      <c r="K2230">
        <v>42.228200000000001</v>
      </c>
      <c r="L2230">
        <v>31.1663</v>
      </c>
      <c r="M2230">
        <v>34.466200000000001</v>
      </c>
      <c r="N2230">
        <v>13.2485</v>
      </c>
      <c r="O2230">
        <v>14.227399999999999</v>
      </c>
      <c r="P2230">
        <v>14.227399999999999</v>
      </c>
      <c r="Q2230">
        <v>14.227399999999999</v>
      </c>
    </row>
    <row r="2231" spans="1:17" x14ac:dyDescent="0.25">
      <c r="A2231" s="1">
        <v>41593</v>
      </c>
      <c r="B2231">
        <v>40.509399999999999</v>
      </c>
      <c r="C2231">
        <v>39.753100000000003</v>
      </c>
      <c r="D2231">
        <v>26.170100000000001</v>
      </c>
      <c r="E2231">
        <v>13.581799999999999</v>
      </c>
      <c r="F2231">
        <v>13.17</v>
      </c>
      <c r="G2231">
        <v>13.17</v>
      </c>
      <c r="H2231">
        <v>13.17</v>
      </c>
      <c r="J2231" s="13">
        <v>41738</v>
      </c>
      <c r="K2231">
        <v>41.06</v>
      </c>
      <c r="L2231">
        <v>32.320900000000002</v>
      </c>
      <c r="M2231">
        <v>20.8659</v>
      </c>
      <c r="N2231">
        <v>12.478300000000001</v>
      </c>
      <c r="O2231">
        <v>16.0488</v>
      </c>
      <c r="P2231">
        <v>16.0488</v>
      </c>
      <c r="Q2231">
        <v>16.0488</v>
      </c>
    </row>
    <row r="2232" spans="1:17" x14ac:dyDescent="0.25">
      <c r="A2232" s="1">
        <v>41596</v>
      </c>
      <c r="B2232">
        <v>18.726199999999999</v>
      </c>
      <c r="C2232">
        <v>16.348199999999999</v>
      </c>
      <c r="D2232">
        <v>13.4275</v>
      </c>
      <c r="E2232">
        <v>10.853199999999999</v>
      </c>
      <c r="F2232">
        <v>11.518000000000001</v>
      </c>
      <c r="G2232">
        <v>12.5372</v>
      </c>
      <c r="H2232">
        <v>12.5372</v>
      </c>
      <c r="J2232" s="13">
        <v>41739</v>
      </c>
      <c r="K2232">
        <v>24.459</v>
      </c>
      <c r="L2232">
        <v>24.459</v>
      </c>
      <c r="M2232">
        <v>23.055</v>
      </c>
      <c r="N2232">
        <v>15.161300000000001</v>
      </c>
      <c r="O2232">
        <v>12.3032</v>
      </c>
      <c r="P2232">
        <v>12.3032</v>
      </c>
      <c r="Q2232">
        <v>12.3032</v>
      </c>
    </row>
    <row r="2233" spans="1:17" x14ac:dyDescent="0.25">
      <c r="A2233" s="1">
        <v>41597</v>
      </c>
      <c r="B2233">
        <v>22.146100000000001</v>
      </c>
      <c r="C2233">
        <v>16.558900000000001</v>
      </c>
      <c r="D2233">
        <v>12.9328</v>
      </c>
      <c r="E2233">
        <v>10.8721</v>
      </c>
      <c r="F2233">
        <v>12.5848</v>
      </c>
      <c r="G2233">
        <v>16.564800000000002</v>
      </c>
      <c r="H2233">
        <v>16.564800000000002</v>
      </c>
      <c r="J2233" s="13">
        <v>41740</v>
      </c>
      <c r="K2233">
        <v>24.505600000000001</v>
      </c>
      <c r="L2233">
        <v>24.505600000000001</v>
      </c>
      <c r="M2233">
        <v>24.4861</v>
      </c>
      <c r="N2233">
        <v>18.788499999999999</v>
      </c>
      <c r="O2233">
        <v>17.101099999999999</v>
      </c>
      <c r="P2233">
        <v>17.101099999999999</v>
      </c>
      <c r="Q2233">
        <v>17.101099999999999</v>
      </c>
    </row>
    <row r="2234" spans="1:17" x14ac:dyDescent="0.25">
      <c r="A2234" s="1">
        <v>41598</v>
      </c>
      <c r="B2234">
        <v>21.135999999999999</v>
      </c>
      <c r="C2234">
        <v>16.388999999999999</v>
      </c>
      <c r="D2234">
        <v>12.506600000000001</v>
      </c>
      <c r="E2234">
        <v>10.5398</v>
      </c>
      <c r="F2234">
        <v>9.9329000000000001</v>
      </c>
      <c r="G2234">
        <v>10.055899999999999</v>
      </c>
      <c r="H2234">
        <v>10.055899999999999</v>
      </c>
      <c r="J2234" s="13">
        <v>41743</v>
      </c>
      <c r="K2234">
        <v>24.814800000000002</v>
      </c>
      <c r="L2234">
        <v>24.814800000000002</v>
      </c>
      <c r="M2234">
        <v>24.814800000000002</v>
      </c>
      <c r="N2234">
        <v>19.381499999999999</v>
      </c>
      <c r="O2234">
        <v>18.3443</v>
      </c>
      <c r="P2234">
        <v>18.3443</v>
      </c>
      <c r="Q2234">
        <v>18.3443</v>
      </c>
    </row>
    <row r="2235" spans="1:17" x14ac:dyDescent="0.25">
      <c r="A2235" s="1">
        <v>41599</v>
      </c>
      <c r="B2235">
        <v>18.876200000000001</v>
      </c>
      <c r="C2235">
        <v>16.296600000000002</v>
      </c>
      <c r="D2235">
        <v>13.0535</v>
      </c>
      <c r="E2235">
        <v>10.701000000000001</v>
      </c>
      <c r="F2235">
        <v>9.6555</v>
      </c>
      <c r="G2235">
        <v>9.6312999999999995</v>
      </c>
      <c r="H2235">
        <v>9.6312999999999995</v>
      </c>
      <c r="J2235" s="13">
        <v>41744</v>
      </c>
      <c r="K2235">
        <v>24.997399999999999</v>
      </c>
      <c r="L2235">
        <v>24.997399999999999</v>
      </c>
      <c r="M2235">
        <v>24.997399999999999</v>
      </c>
      <c r="N2235">
        <v>23.547599999999999</v>
      </c>
      <c r="O2235">
        <v>14.462300000000001</v>
      </c>
      <c r="P2235">
        <v>14.462300000000001</v>
      </c>
      <c r="Q2235">
        <v>14.462300000000001</v>
      </c>
    </row>
    <row r="2236" spans="1:17" x14ac:dyDescent="0.25">
      <c r="A2236" s="1">
        <v>41600</v>
      </c>
      <c r="B2236">
        <v>19.3263</v>
      </c>
      <c r="C2236">
        <v>15.8033</v>
      </c>
      <c r="D2236">
        <v>12.368499999999999</v>
      </c>
      <c r="E2236">
        <v>10.4724</v>
      </c>
      <c r="F2236">
        <v>9.1118000000000006</v>
      </c>
      <c r="G2236">
        <v>9.0062999999999995</v>
      </c>
      <c r="H2236">
        <v>9.0062999999999995</v>
      </c>
      <c r="J2236" s="13">
        <v>41745</v>
      </c>
      <c r="K2236">
        <v>32.6813</v>
      </c>
      <c r="L2236">
        <v>32.6813</v>
      </c>
      <c r="M2236">
        <v>32.6813</v>
      </c>
      <c r="N2236">
        <v>20.137899999999998</v>
      </c>
      <c r="O2236">
        <v>15.866099999999999</v>
      </c>
      <c r="P2236">
        <v>15.866099999999999</v>
      </c>
      <c r="Q2236">
        <v>15.866099999999999</v>
      </c>
    </row>
    <row r="2237" spans="1:17" x14ac:dyDescent="0.25">
      <c r="A2237" s="1">
        <v>41603</v>
      </c>
      <c r="B2237">
        <v>18.661100000000001</v>
      </c>
      <c r="C2237">
        <v>16.149699999999999</v>
      </c>
      <c r="D2237">
        <v>12.1004</v>
      </c>
      <c r="E2237">
        <v>10.342599999999999</v>
      </c>
      <c r="F2237">
        <v>9.7841000000000005</v>
      </c>
      <c r="G2237">
        <v>9.7294</v>
      </c>
      <c r="H2237">
        <v>9.7294</v>
      </c>
      <c r="J2237" s="13">
        <v>41750</v>
      </c>
      <c r="K2237">
        <v>33.277099999999997</v>
      </c>
      <c r="L2237">
        <v>21.309000000000001</v>
      </c>
      <c r="M2237">
        <v>16.185500000000001</v>
      </c>
      <c r="N2237">
        <v>11.538500000000001</v>
      </c>
      <c r="O2237">
        <v>9.7749000000000006</v>
      </c>
      <c r="P2237">
        <v>10.7852</v>
      </c>
      <c r="Q2237">
        <v>10.7852</v>
      </c>
    </row>
    <row r="2238" spans="1:17" x14ac:dyDescent="0.25">
      <c r="A2238" s="1">
        <v>41604</v>
      </c>
      <c r="B2238">
        <v>17.934000000000001</v>
      </c>
      <c r="C2238">
        <v>15.5787</v>
      </c>
      <c r="D2238">
        <v>11.457800000000001</v>
      </c>
      <c r="E2238">
        <v>10.3855</v>
      </c>
      <c r="F2238">
        <v>10.1333</v>
      </c>
      <c r="G2238">
        <v>10.091200000000001</v>
      </c>
      <c r="H2238">
        <v>10.091200000000001</v>
      </c>
      <c r="J2238" s="13">
        <v>41751</v>
      </c>
      <c r="K2238">
        <v>32.838999999999999</v>
      </c>
      <c r="L2238">
        <v>21.052499999999998</v>
      </c>
      <c r="M2238">
        <v>15.7966</v>
      </c>
      <c r="N2238">
        <v>11.2758</v>
      </c>
      <c r="O2238">
        <v>9.8000000000000007</v>
      </c>
      <c r="P2238">
        <v>13.1852</v>
      </c>
      <c r="Q2238">
        <v>13.349399999999999</v>
      </c>
    </row>
    <row r="2239" spans="1:17" x14ac:dyDescent="0.25">
      <c r="A2239" s="1">
        <v>41605</v>
      </c>
      <c r="B2239">
        <v>20.063600000000001</v>
      </c>
      <c r="C2239">
        <v>16.4755</v>
      </c>
      <c r="D2239">
        <v>12.858599999999999</v>
      </c>
      <c r="E2239">
        <v>11.059699999999999</v>
      </c>
      <c r="F2239">
        <v>9.7934000000000001</v>
      </c>
      <c r="G2239">
        <v>9.6674000000000007</v>
      </c>
      <c r="H2239">
        <v>9.6674000000000007</v>
      </c>
      <c r="J2239" s="13">
        <v>41752</v>
      </c>
      <c r="K2239">
        <v>33.116199999999999</v>
      </c>
      <c r="L2239">
        <v>21.102399999999999</v>
      </c>
      <c r="M2239">
        <v>16.098700000000001</v>
      </c>
      <c r="N2239">
        <v>11.6111</v>
      </c>
      <c r="O2239">
        <v>10.1046</v>
      </c>
      <c r="P2239">
        <v>10.953799999999999</v>
      </c>
      <c r="Q2239">
        <v>10.953799999999999</v>
      </c>
    </row>
    <row r="2240" spans="1:17" x14ac:dyDescent="0.25">
      <c r="A2240" s="1">
        <v>41607</v>
      </c>
      <c r="B2240">
        <v>37.142600000000002</v>
      </c>
      <c r="C2240">
        <v>32.012900000000002</v>
      </c>
      <c r="D2240">
        <v>17.816500000000001</v>
      </c>
      <c r="E2240">
        <v>10.904</v>
      </c>
      <c r="F2240">
        <v>11.1593</v>
      </c>
      <c r="G2240">
        <v>11.1593</v>
      </c>
      <c r="H2240">
        <v>11.1593</v>
      </c>
      <c r="J2240" s="13">
        <v>41753</v>
      </c>
      <c r="K2240">
        <v>33.921700000000001</v>
      </c>
      <c r="L2240">
        <v>21.617599999999999</v>
      </c>
      <c r="M2240">
        <v>16.344200000000001</v>
      </c>
      <c r="N2240">
        <v>11.775499999999999</v>
      </c>
      <c r="O2240">
        <v>10.0749</v>
      </c>
      <c r="P2240">
        <v>10.8522</v>
      </c>
      <c r="Q2240">
        <v>10.8522</v>
      </c>
    </row>
    <row r="2241" spans="1:17" x14ac:dyDescent="0.25">
      <c r="A2241" s="1">
        <v>41610</v>
      </c>
      <c r="B2241">
        <v>22.7864</v>
      </c>
      <c r="C2241">
        <v>19.485199999999999</v>
      </c>
      <c r="D2241">
        <v>15.1669</v>
      </c>
      <c r="E2241">
        <v>11.410600000000001</v>
      </c>
      <c r="F2241">
        <v>10.541399999999999</v>
      </c>
      <c r="G2241">
        <v>12.6251</v>
      </c>
      <c r="H2241">
        <v>14.8559</v>
      </c>
      <c r="J2241" s="13">
        <v>41754</v>
      </c>
      <c r="K2241">
        <v>34.671100000000003</v>
      </c>
      <c r="L2241">
        <v>22.588699999999999</v>
      </c>
      <c r="M2241">
        <v>17.4773</v>
      </c>
      <c r="N2241">
        <v>12.7605</v>
      </c>
      <c r="O2241">
        <v>10.9114</v>
      </c>
      <c r="P2241">
        <v>12.292199999999999</v>
      </c>
      <c r="Q2241">
        <v>12.292199999999999</v>
      </c>
    </row>
    <row r="2242" spans="1:17" x14ac:dyDescent="0.25">
      <c r="A2242" s="1">
        <v>41611</v>
      </c>
      <c r="B2242">
        <v>23.259699999999999</v>
      </c>
      <c r="C2242">
        <v>19.7759</v>
      </c>
      <c r="D2242">
        <v>15.4183</v>
      </c>
      <c r="E2242">
        <v>11.805999999999999</v>
      </c>
      <c r="F2242">
        <v>10.6995</v>
      </c>
      <c r="G2242">
        <v>12.6877</v>
      </c>
      <c r="H2242">
        <v>13.2476</v>
      </c>
      <c r="J2242" s="13">
        <v>41757</v>
      </c>
      <c r="K2242">
        <v>37.114100000000001</v>
      </c>
      <c r="L2242">
        <v>30.145600000000002</v>
      </c>
      <c r="M2242">
        <v>17.004200000000001</v>
      </c>
      <c r="N2242">
        <v>11.827500000000001</v>
      </c>
      <c r="O2242">
        <v>17.348199999999999</v>
      </c>
      <c r="P2242">
        <v>10.4823</v>
      </c>
      <c r="Q2242">
        <v>10.4823</v>
      </c>
    </row>
    <row r="2243" spans="1:17" x14ac:dyDescent="0.25">
      <c r="A2243" s="1">
        <v>41612</v>
      </c>
      <c r="B2243">
        <v>22.854700000000001</v>
      </c>
      <c r="C2243">
        <v>19.078399999999998</v>
      </c>
      <c r="D2243">
        <v>14.7348</v>
      </c>
      <c r="E2243">
        <v>12.430199999999999</v>
      </c>
      <c r="F2243">
        <v>11.650700000000001</v>
      </c>
      <c r="G2243">
        <v>12.992100000000001</v>
      </c>
      <c r="H2243">
        <v>13.5482</v>
      </c>
      <c r="J2243" s="13">
        <v>41758</v>
      </c>
      <c r="K2243">
        <v>38.172199999999997</v>
      </c>
      <c r="L2243">
        <v>23.6814</v>
      </c>
      <c r="M2243">
        <v>17.259599999999999</v>
      </c>
      <c r="N2243">
        <v>11.298500000000001</v>
      </c>
      <c r="O2243">
        <v>10.3805</v>
      </c>
      <c r="P2243">
        <v>10.3805</v>
      </c>
      <c r="Q2243">
        <v>10.3805</v>
      </c>
    </row>
    <row r="2244" spans="1:17" x14ac:dyDescent="0.25">
      <c r="A2244" s="1">
        <v>41613</v>
      </c>
      <c r="B2244">
        <v>23.546600000000002</v>
      </c>
      <c r="C2244">
        <v>20.392399999999999</v>
      </c>
      <c r="D2244">
        <v>16.118500000000001</v>
      </c>
      <c r="E2244">
        <v>12.3843</v>
      </c>
      <c r="F2244">
        <v>10.8071</v>
      </c>
      <c r="G2244">
        <v>12.5047</v>
      </c>
      <c r="H2244">
        <v>13.303900000000001</v>
      </c>
      <c r="J2244" s="13">
        <v>41759</v>
      </c>
      <c r="K2244">
        <v>39.333500000000001</v>
      </c>
      <c r="L2244">
        <v>23.475300000000001</v>
      </c>
      <c r="M2244">
        <v>16.668399999999998</v>
      </c>
      <c r="N2244">
        <v>11.032</v>
      </c>
      <c r="O2244">
        <v>10.296099999999999</v>
      </c>
      <c r="P2244">
        <v>11.582599999999999</v>
      </c>
      <c r="Q2244">
        <v>11.582599999999999</v>
      </c>
    </row>
    <row r="2245" spans="1:17" x14ac:dyDescent="0.25">
      <c r="A2245" s="1">
        <v>41614</v>
      </c>
      <c r="B2245">
        <v>23.134799999999998</v>
      </c>
      <c r="C2245">
        <v>19.432300000000001</v>
      </c>
      <c r="D2245">
        <v>15.059900000000001</v>
      </c>
      <c r="E2245">
        <v>11.5001</v>
      </c>
      <c r="F2245">
        <v>10.189</v>
      </c>
      <c r="G2245">
        <v>12.389200000000001</v>
      </c>
      <c r="H2245">
        <v>12.389200000000001</v>
      </c>
      <c r="J2245" s="13">
        <v>41760</v>
      </c>
      <c r="K2245">
        <v>40.4512</v>
      </c>
      <c r="L2245">
        <v>23.9069</v>
      </c>
      <c r="M2245">
        <v>16.828600000000002</v>
      </c>
      <c r="N2245">
        <v>10.9976</v>
      </c>
      <c r="O2245">
        <v>10.591200000000001</v>
      </c>
      <c r="P2245">
        <v>11.9491</v>
      </c>
      <c r="Q2245">
        <v>11.9491</v>
      </c>
    </row>
    <row r="2246" spans="1:17" x14ac:dyDescent="0.25">
      <c r="A2246" s="1">
        <v>41617</v>
      </c>
      <c r="B2246">
        <v>26.736599999999999</v>
      </c>
      <c r="C2246">
        <v>19.3979</v>
      </c>
      <c r="D2246">
        <v>14.7342</v>
      </c>
      <c r="E2246">
        <v>11.643000000000001</v>
      </c>
      <c r="F2246">
        <v>9.8486999999999991</v>
      </c>
      <c r="G2246">
        <v>9.8283000000000005</v>
      </c>
      <c r="H2246">
        <v>9.8283000000000005</v>
      </c>
      <c r="J2246" s="13">
        <v>41761</v>
      </c>
      <c r="K2246">
        <v>41.631</v>
      </c>
      <c r="L2246">
        <v>24.4328</v>
      </c>
      <c r="M2246">
        <v>16.560400000000001</v>
      </c>
      <c r="N2246">
        <v>10.563499999999999</v>
      </c>
      <c r="O2246">
        <v>11.028499999999999</v>
      </c>
      <c r="P2246">
        <v>12.6264</v>
      </c>
      <c r="Q2246">
        <v>12.6264</v>
      </c>
    </row>
    <row r="2247" spans="1:17" x14ac:dyDescent="0.25">
      <c r="A2247" s="1">
        <v>41618</v>
      </c>
      <c r="B2247">
        <v>20.8767</v>
      </c>
      <c r="C2247">
        <v>18.310700000000001</v>
      </c>
      <c r="D2247">
        <v>14.2601</v>
      </c>
      <c r="E2247">
        <v>11.618600000000001</v>
      </c>
      <c r="F2247">
        <v>14.22</v>
      </c>
      <c r="G2247">
        <v>17.784300000000002</v>
      </c>
      <c r="H2247">
        <v>17.784300000000002</v>
      </c>
      <c r="J2247" s="13">
        <v>41764</v>
      </c>
      <c r="K2247">
        <v>40.500700000000002</v>
      </c>
      <c r="L2247">
        <v>26.6342</v>
      </c>
      <c r="M2247">
        <v>17.663699999999999</v>
      </c>
      <c r="N2247">
        <v>11.3391</v>
      </c>
      <c r="O2247">
        <v>10.7157</v>
      </c>
      <c r="P2247">
        <v>10.7157</v>
      </c>
      <c r="Q2247">
        <v>10.7157</v>
      </c>
    </row>
    <row r="2248" spans="1:17" x14ac:dyDescent="0.25">
      <c r="A2248" s="1">
        <v>41619</v>
      </c>
      <c r="B2248">
        <v>22.790800000000001</v>
      </c>
      <c r="C2248">
        <v>18.978400000000001</v>
      </c>
      <c r="D2248">
        <v>14.820600000000001</v>
      </c>
      <c r="E2248">
        <v>12.098800000000001</v>
      </c>
      <c r="F2248">
        <v>13.133599999999999</v>
      </c>
      <c r="G2248">
        <v>15.598699999999999</v>
      </c>
      <c r="H2248">
        <v>15.598699999999999</v>
      </c>
      <c r="J2248" s="13">
        <v>41765</v>
      </c>
      <c r="K2248">
        <v>42.307400000000001</v>
      </c>
      <c r="L2248">
        <v>27.517700000000001</v>
      </c>
      <c r="M2248">
        <v>18.8962</v>
      </c>
      <c r="N2248">
        <v>11.6012</v>
      </c>
      <c r="O2248">
        <v>10.370699999999999</v>
      </c>
      <c r="P2248">
        <v>10.370699999999999</v>
      </c>
      <c r="Q2248">
        <v>10.370699999999999</v>
      </c>
    </row>
    <row r="2249" spans="1:17" x14ac:dyDescent="0.25">
      <c r="A2249" s="1">
        <v>41620</v>
      </c>
      <c r="B2249">
        <v>24.974699999999999</v>
      </c>
      <c r="C2249">
        <v>20.519400000000001</v>
      </c>
      <c r="D2249">
        <v>15.819699999999999</v>
      </c>
      <c r="E2249">
        <v>12.8253</v>
      </c>
      <c r="F2249">
        <v>10.2773</v>
      </c>
      <c r="G2249">
        <v>10.1754</v>
      </c>
      <c r="H2249">
        <v>10.1754</v>
      </c>
      <c r="J2249" s="13">
        <v>41766</v>
      </c>
      <c r="K2249">
        <v>44.185299999999998</v>
      </c>
      <c r="L2249">
        <v>28.609300000000001</v>
      </c>
      <c r="M2249">
        <v>18.556100000000001</v>
      </c>
      <c r="N2249">
        <v>11.1083</v>
      </c>
      <c r="O2249">
        <v>12.519299999999999</v>
      </c>
      <c r="P2249">
        <v>12.519299999999999</v>
      </c>
      <c r="Q2249">
        <v>12.519299999999999</v>
      </c>
    </row>
    <row r="2250" spans="1:17" x14ac:dyDescent="0.25">
      <c r="A2250" s="1">
        <v>41621</v>
      </c>
      <c r="B2250">
        <v>23.413399999999999</v>
      </c>
      <c r="C2250">
        <v>19.6373</v>
      </c>
      <c r="D2250">
        <v>16.212</v>
      </c>
      <c r="E2250">
        <v>13.1609</v>
      </c>
      <c r="F2250">
        <v>10.957800000000001</v>
      </c>
      <c r="G2250">
        <v>11.068199999999999</v>
      </c>
      <c r="H2250">
        <v>11.068199999999999</v>
      </c>
      <c r="J2250" s="13">
        <v>41767</v>
      </c>
      <c r="K2250">
        <v>45.198300000000003</v>
      </c>
      <c r="L2250">
        <v>28.988600000000002</v>
      </c>
      <c r="M2250">
        <v>19.293500000000002</v>
      </c>
      <c r="N2250">
        <v>12.067399999999999</v>
      </c>
      <c r="O2250">
        <v>12.294700000000001</v>
      </c>
      <c r="P2250">
        <v>12.294700000000001</v>
      </c>
      <c r="Q2250">
        <v>12.294700000000001</v>
      </c>
    </row>
    <row r="2251" spans="1:17" x14ac:dyDescent="0.25">
      <c r="A2251" s="1">
        <v>41624</v>
      </c>
      <c r="B2251">
        <v>27.548999999999999</v>
      </c>
      <c r="C2251">
        <v>24.502400000000002</v>
      </c>
      <c r="D2251">
        <v>15.955299999999999</v>
      </c>
      <c r="E2251">
        <v>13.1835</v>
      </c>
      <c r="F2251">
        <v>10.885</v>
      </c>
      <c r="G2251">
        <v>10.7796</v>
      </c>
      <c r="H2251">
        <v>10.7796</v>
      </c>
      <c r="J2251" s="13">
        <v>41768</v>
      </c>
      <c r="K2251">
        <v>45.799599999999998</v>
      </c>
      <c r="L2251">
        <v>30.5486</v>
      </c>
      <c r="M2251">
        <v>31.7514</v>
      </c>
      <c r="N2251">
        <v>10.2402</v>
      </c>
      <c r="O2251">
        <v>11.3789</v>
      </c>
      <c r="P2251">
        <v>11.3789</v>
      </c>
      <c r="Q2251">
        <v>11.3789</v>
      </c>
    </row>
    <row r="2252" spans="1:17" x14ac:dyDescent="0.25">
      <c r="A2252" s="1">
        <v>41625</v>
      </c>
      <c r="B2252">
        <v>47.427799999999998</v>
      </c>
      <c r="C2252">
        <v>22.524899999999999</v>
      </c>
      <c r="D2252">
        <v>16.153500000000001</v>
      </c>
      <c r="E2252">
        <v>13.1286</v>
      </c>
      <c r="F2252">
        <v>10.7279</v>
      </c>
      <c r="G2252">
        <v>10.6447</v>
      </c>
      <c r="H2252">
        <v>10.6447</v>
      </c>
      <c r="J2252" s="13">
        <v>41771</v>
      </c>
      <c r="K2252">
        <v>59.471299999999999</v>
      </c>
      <c r="L2252">
        <v>39.958100000000002</v>
      </c>
      <c r="M2252">
        <v>23.0276</v>
      </c>
      <c r="N2252">
        <v>10.83</v>
      </c>
      <c r="O2252">
        <v>12.017899999999999</v>
      </c>
      <c r="P2252">
        <v>12.017899999999999</v>
      </c>
      <c r="Q2252">
        <v>12.017899999999999</v>
      </c>
    </row>
    <row r="2253" spans="1:17" x14ac:dyDescent="0.25">
      <c r="A2253" s="1">
        <v>41626</v>
      </c>
      <c r="B2253">
        <v>33.8202</v>
      </c>
      <c r="C2253">
        <v>30.0641</v>
      </c>
      <c r="D2253">
        <v>18.427099999999999</v>
      </c>
      <c r="E2253">
        <v>11.529500000000001</v>
      </c>
      <c r="F2253">
        <v>9.8710000000000004</v>
      </c>
      <c r="G2253">
        <v>9.8710000000000004</v>
      </c>
      <c r="H2253">
        <v>9.8710000000000004</v>
      </c>
      <c r="J2253" s="13">
        <v>41772</v>
      </c>
      <c r="K2253">
        <v>62.162599999999998</v>
      </c>
      <c r="L2253">
        <v>46.130499999999998</v>
      </c>
      <c r="M2253">
        <v>24.402999999999999</v>
      </c>
      <c r="N2253">
        <v>10.303800000000001</v>
      </c>
      <c r="O2253">
        <v>12.827500000000001</v>
      </c>
      <c r="P2253">
        <v>12.827500000000001</v>
      </c>
      <c r="Q2253">
        <v>12.827500000000001</v>
      </c>
    </row>
    <row r="2254" spans="1:17" x14ac:dyDescent="0.25">
      <c r="A2254" s="1">
        <v>41627</v>
      </c>
      <c r="B2254">
        <v>46.411099999999998</v>
      </c>
      <c r="C2254">
        <v>30.3809</v>
      </c>
      <c r="D2254">
        <v>15.7127</v>
      </c>
      <c r="E2254">
        <v>10.6502</v>
      </c>
      <c r="F2254">
        <v>9.3363999999999994</v>
      </c>
      <c r="G2254">
        <v>9.3385999999999996</v>
      </c>
      <c r="H2254">
        <v>9.3385999999999996</v>
      </c>
      <c r="J2254" s="13">
        <v>41773</v>
      </c>
      <c r="K2254">
        <v>33.200600000000001</v>
      </c>
      <c r="L2254">
        <v>33.200600000000001</v>
      </c>
      <c r="M2254">
        <v>29.898</v>
      </c>
      <c r="N2254">
        <v>11.8628</v>
      </c>
      <c r="O2254">
        <v>14.1012</v>
      </c>
      <c r="P2254">
        <v>14.1012</v>
      </c>
      <c r="Q2254">
        <v>14.1012</v>
      </c>
    </row>
    <row r="2255" spans="1:17" x14ac:dyDescent="0.25">
      <c r="A2255" s="1">
        <v>41628</v>
      </c>
      <c r="B2255">
        <v>61.0777</v>
      </c>
      <c r="C2255">
        <v>45.124000000000002</v>
      </c>
      <c r="D2255">
        <v>22.4846</v>
      </c>
      <c r="E2255">
        <v>10.5052</v>
      </c>
      <c r="F2255">
        <v>10.056800000000001</v>
      </c>
      <c r="G2255">
        <v>10.056800000000001</v>
      </c>
      <c r="H2255">
        <v>10.056800000000001</v>
      </c>
      <c r="J2255" s="13">
        <v>41774</v>
      </c>
      <c r="K2255">
        <v>75.145899999999997</v>
      </c>
      <c r="L2255">
        <v>75.145899999999997</v>
      </c>
      <c r="M2255">
        <v>42.297699999999999</v>
      </c>
      <c r="N2255">
        <v>15.639200000000001</v>
      </c>
      <c r="O2255">
        <v>25.197399999999998</v>
      </c>
      <c r="P2255">
        <v>25.197399999999998</v>
      </c>
      <c r="Q2255">
        <v>25.197399999999998</v>
      </c>
    </row>
    <row r="2256" spans="1:17" x14ac:dyDescent="0.25">
      <c r="A2256" s="1">
        <v>41631</v>
      </c>
      <c r="B2256">
        <v>27.3324</v>
      </c>
      <c r="C2256">
        <v>18.7805</v>
      </c>
      <c r="D2256">
        <v>14.8286</v>
      </c>
      <c r="E2256">
        <v>11.3949</v>
      </c>
      <c r="F2256">
        <v>9.6990999999999996</v>
      </c>
      <c r="G2256">
        <v>10.816800000000001</v>
      </c>
      <c r="H2256">
        <v>12.138</v>
      </c>
      <c r="J2256" s="13">
        <v>41775</v>
      </c>
      <c r="K2256">
        <v>36.758099999999999</v>
      </c>
      <c r="L2256">
        <v>31.064399999999999</v>
      </c>
      <c r="M2256">
        <v>18.869499999999999</v>
      </c>
      <c r="N2256">
        <v>9.5084999999999997</v>
      </c>
      <c r="O2256">
        <v>10.260199999999999</v>
      </c>
      <c r="P2256">
        <v>10.260199999999999</v>
      </c>
      <c r="Q2256">
        <v>10.260199999999999</v>
      </c>
    </row>
    <row r="2257" spans="1:17" x14ac:dyDescent="0.25">
      <c r="A2257" s="1">
        <v>41632</v>
      </c>
      <c r="B2257">
        <v>26.925999999999998</v>
      </c>
      <c r="C2257">
        <v>18.281099999999999</v>
      </c>
      <c r="D2257">
        <v>14.346399999999999</v>
      </c>
      <c r="E2257">
        <v>10.931100000000001</v>
      </c>
      <c r="F2257">
        <v>9.4151000000000007</v>
      </c>
      <c r="G2257">
        <v>10.9962</v>
      </c>
      <c r="H2257">
        <v>12.1456</v>
      </c>
      <c r="J2257" s="13">
        <v>41778</v>
      </c>
      <c r="K2257">
        <v>29.866</v>
      </c>
      <c r="L2257">
        <v>19.596599999999999</v>
      </c>
      <c r="M2257">
        <v>14.810600000000001</v>
      </c>
      <c r="N2257">
        <v>10.1326</v>
      </c>
      <c r="O2257">
        <v>8.7378</v>
      </c>
      <c r="P2257">
        <v>8.8788</v>
      </c>
      <c r="Q2257">
        <v>8.8788</v>
      </c>
    </row>
    <row r="2258" spans="1:17" x14ac:dyDescent="0.25">
      <c r="A2258" s="1">
        <v>41634</v>
      </c>
      <c r="B2258">
        <v>27.275099999999998</v>
      </c>
      <c r="C2258">
        <v>23.432400000000001</v>
      </c>
      <c r="D2258">
        <v>15.3187</v>
      </c>
      <c r="E2258">
        <v>10.235900000000001</v>
      </c>
      <c r="F2258">
        <v>11.6861</v>
      </c>
      <c r="G2258">
        <v>12.5528</v>
      </c>
      <c r="H2258">
        <v>11.9808</v>
      </c>
      <c r="J2258" s="13">
        <v>41779</v>
      </c>
      <c r="K2258">
        <v>30.3506</v>
      </c>
      <c r="L2258">
        <v>19.956399999999999</v>
      </c>
      <c r="M2258">
        <v>15.261100000000001</v>
      </c>
      <c r="N2258">
        <v>11.9444</v>
      </c>
      <c r="O2258">
        <v>8.9282000000000004</v>
      </c>
      <c r="P2258">
        <v>12.3118</v>
      </c>
      <c r="Q2258">
        <v>12.3118</v>
      </c>
    </row>
    <row r="2259" spans="1:17" x14ac:dyDescent="0.25">
      <c r="A2259" s="1">
        <v>41635</v>
      </c>
      <c r="B2259">
        <v>27.351900000000001</v>
      </c>
      <c r="C2259">
        <v>23.4453</v>
      </c>
      <c r="D2259">
        <v>15.613300000000001</v>
      </c>
      <c r="E2259">
        <v>10.6275</v>
      </c>
      <c r="F2259">
        <v>9.3847000000000005</v>
      </c>
      <c r="G2259">
        <v>11.0168</v>
      </c>
      <c r="H2259">
        <v>11.8498</v>
      </c>
      <c r="J2259" s="13">
        <v>41780</v>
      </c>
      <c r="K2259">
        <v>30.814</v>
      </c>
      <c r="L2259">
        <v>19.561399999999999</v>
      </c>
      <c r="M2259">
        <v>14.5017</v>
      </c>
      <c r="N2259">
        <v>9.9238</v>
      </c>
      <c r="O2259">
        <v>8.5637000000000008</v>
      </c>
      <c r="P2259">
        <v>8.6166</v>
      </c>
      <c r="Q2259">
        <v>8.6166</v>
      </c>
    </row>
    <row r="2260" spans="1:17" x14ac:dyDescent="0.25">
      <c r="A2260" s="1">
        <v>41638</v>
      </c>
      <c r="B2260">
        <v>28.244199999999999</v>
      </c>
      <c r="C2260">
        <v>23.9724</v>
      </c>
      <c r="D2260">
        <v>15.680999999999999</v>
      </c>
      <c r="E2260">
        <v>11.0199</v>
      </c>
      <c r="F2260">
        <v>9.8628999999999998</v>
      </c>
      <c r="G2260">
        <v>11.5198</v>
      </c>
      <c r="H2260">
        <v>12.413399999999999</v>
      </c>
      <c r="J2260" s="13">
        <v>41781</v>
      </c>
      <c r="K2260">
        <v>30.131</v>
      </c>
      <c r="L2260">
        <v>19.113399999999999</v>
      </c>
      <c r="M2260">
        <v>14.4262</v>
      </c>
      <c r="N2260">
        <v>9.9400999999999993</v>
      </c>
      <c r="O2260">
        <v>8.7406000000000006</v>
      </c>
      <c r="P2260">
        <v>8.7406000000000006</v>
      </c>
      <c r="Q2260">
        <v>8.7406000000000006</v>
      </c>
    </row>
    <row r="2261" spans="1:17" x14ac:dyDescent="0.25">
      <c r="A2261" s="1">
        <v>41639</v>
      </c>
      <c r="B2261">
        <v>28.8142</v>
      </c>
      <c r="C2261">
        <v>24.694800000000001</v>
      </c>
      <c r="D2261">
        <v>16.935500000000001</v>
      </c>
      <c r="E2261">
        <v>11.749599999999999</v>
      </c>
      <c r="F2261">
        <v>10.432600000000001</v>
      </c>
      <c r="G2261">
        <v>11.722</v>
      </c>
      <c r="H2261">
        <v>12.2843</v>
      </c>
      <c r="J2261" s="13">
        <v>41782</v>
      </c>
      <c r="K2261">
        <v>29.324200000000001</v>
      </c>
      <c r="L2261">
        <v>18.5519</v>
      </c>
      <c r="M2261">
        <v>14.151400000000001</v>
      </c>
      <c r="N2261">
        <v>8.7385000000000002</v>
      </c>
      <c r="O2261">
        <v>8.6575000000000006</v>
      </c>
      <c r="P2261">
        <v>11.0108</v>
      </c>
      <c r="Q2261">
        <v>11.0108</v>
      </c>
    </row>
    <row r="2262" spans="1:17" x14ac:dyDescent="0.25">
      <c r="A2262" s="1">
        <v>41641</v>
      </c>
      <c r="B2262">
        <v>28.524999999999999</v>
      </c>
      <c r="C2262">
        <v>19.7971</v>
      </c>
      <c r="D2262">
        <v>15.763400000000001</v>
      </c>
      <c r="E2262">
        <v>12.236800000000001</v>
      </c>
      <c r="F2262">
        <v>10.3832</v>
      </c>
      <c r="G2262">
        <v>11.4964</v>
      </c>
      <c r="H2262">
        <v>12.7561</v>
      </c>
      <c r="J2262" s="13">
        <v>41786</v>
      </c>
      <c r="K2262">
        <v>31.99</v>
      </c>
      <c r="L2262">
        <v>20.4176</v>
      </c>
      <c r="M2262">
        <v>17.398</v>
      </c>
      <c r="N2262">
        <v>9.1913</v>
      </c>
      <c r="O2262">
        <v>9.2141999999999999</v>
      </c>
      <c r="P2262">
        <v>10.9519</v>
      </c>
      <c r="Q2262">
        <v>10.9519</v>
      </c>
    </row>
    <row r="2263" spans="1:17" x14ac:dyDescent="0.25">
      <c r="A2263" s="1">
        <v>41642</v>
      </c>
      <c r="B2263">
        <v>28.425899999999999</v>
      </c>
      <c r="C2263">
        <v>19.667899999999999</v>
      </c>
      <c r="D2263">
        <v>15.581899999999999</v>
      </c>
      <c r="E2263">
        <v>12.028700000000001</v>
      </c>
      <c r="F2263">
        <v>10.1965</v>
      </c>
      <c r="G2263">
        <v>11.485900000000001</v>
      </c>
      <c r="H2263">
        <v>12.7851</v>
      </c>
      <c r="J2263" s="13">
        <v>41787</v>
      </c>
      <c r="K2263">
        <v>32.7774</v>
      </c>
      <c r="L2263">
        <v>20.539899999999999</v>
      </c>
      <c r="M2263">
        <v>16.531700000000001</v>
      </c>
      <c r="N2263">
        <v>9.3050999999999995</v>
      </c>
      <c r="O2263">
        <v>9.1809999999999992</v>
      </c>
      <c r="P2263">
        <v>11.3027</v>
      </c>
      <c r="Q2263">
        <v>11.3027</v>
      </c>
    </row>
    <row r="2264" spans="1:17" x14ac:dyDescent="0.25">
      <c r="A2264" s="1">
        <v>41645</v>
      </c>
      <c r="B2264">
        <v>28.383800000000001</v>
      </c>
      <c r="C2264">
        <v>19.285299999999999</v>
      </c>
      <c r="D2264">
        <v>15.070600000000001</v>
      </c>
      <c r="E2264">
        <v>11.477499999999999</v>
      </c>
      <c r="F2264">
        <v>9.7675000000000001</v>
      </c>
      <c r="G2264">
        <v>11.2902</v>
      </c>
      <c r="H2264">
        <v>12.6303</v>
      </c>
      <c r="J2264" s="13">
        <v>41788</v>
      </c>
      <c r="K2264">
        <v>33.374899999999997</v>
      </c>
      <c r="L2264">
        <v>21.359500000000001</v>
      </c>
      <c r="M2264">
        <v>22.6846</v>
      </c>
      <c r="N2264">
        <v>9.0906000000000002</v>
      </c>
      <c r="O2264">
        <v>9.5526999999999997</v>
      </c>
      <c r="P2264">
        <v>10.772</v>
      </c>
      <c r="Q2264">
        <v>10.772</v>
      </c>
    </row>
    <row r="2265" spans="1:17" x14ac:dyDescent="0.25">
      <c r="A2265" s="1">
        <v>41646</v>
      </c>
      <c r="B2265">
        <v>28.648199999999999</v>
      </c>
      <c r="C2265">
        <v>19.118500000000001</v>
      </c>
      <c r="D2265">
        <v>14.8398</v>
      </c>
      <c r="E2265">
        <v>11.2052</v>
      </c>
      <c r="F2265">
        <v>9.6390999999999991</v>
      </c>
      <c r="G2265">
        <v>11.3728</v>
      </c>
      <c r="H2265">
        <v>12.474600000000001</v>
      </c>
      <c r="J2265" s="13">
        <v>41789</v>
      </c>
      <c r="K2265">
        <v>34.207500000000003</v>
      </c>
      <c r="L2265">
        <v>24.069099999999999</v>
      </c>
      <c r="M2265">
        <v>13.067600000000001</v>
      </c>
      <c r="N2265">
        <v>8.8445</v>
      </c>
      <c r="O2265">
        <v>10.0329</v>
      </c>
      <c r="P2265">
        <v>11.799899999999999</v>
      </c>
      <c r="Q2265">
        <v>11.799899999999999</v>
      </c>
    </row>
    <row r="2266" spans="1:17" x14ac:dyDescent="0.25">
      <c r="A2266" s="1">
        <v>41647</v>
      </c>
      <c r="B2266">
        <v>28.459399999999999</v>
      </c>
      <c r="C2266">
        <v>19.165700000000001</v>
      </c>
      <c r="D2266">
        <v>14.813000000000001</v>
      </c>
      <c r="E2266">
        <v>11.106299999999999</v>
      </c>
      <c r="F2266">
        <v>9.5779999999999994</v>
      </c>
      <c r="G2266">
        <v>11.473599999999999</v>
      </c>
      <c r="H2266">
        <v>12.621</v>
      </c>
      <c r="J2266" s="13">
        <v>41792</v>
      </c>
      <c r="K2266">
        <v>33.340200000000003</v>
      </c>
      <c r="L2266">
        <v>20.8307</v>
      </c>
      <c r="M2266">
        <v>14.1975</v>
      </c>
      <c r="N2266">
        <v>8.8158999999999992</v>
      </c>
      <c r="O2266">
        <v>10.1302</v>
      </c>
      <c r="P2266">
        <v>11.559900000000001</v>
      </c>
      <c r="Q2266">
        <v>11.559900000000001</v>
      </c>
    </row>
    <row r="2267" spans="1:17" x14ac:dyDescent="0.25">
      <c r="A2267" s="1">
        <v>41648</v>
      </c>
      <c r="B2267">
        <v>29.026599999999998</v>
      </c>
      <c r="C2267">
        <v>19.491</v>
      </c>
      <c r="D2267">
        <v>14.9435</v>
      </c>
      <c r="E2267">
        <v>11.1092</v>
      </c>
      <c r="F2267">
        <v>9.5957000000000008</v>
      </c>
      <c r="G2267">
        <v>11.547000000000001</v>
      </c>
      <c r="H2267">
        <v>12.779500000000001</v>
      </c>
      <c r="J2267" s="13">
        <v>41793</v>
      </c>
      <c r="K2267">
        <v>34.304000000000002</v>
      </c>
      <c r="L2267">
        <v>21.425000000000001</v>
      </c>
      <c r="M2267">
        <v>14.6532</v>
      </c>
      <c r="N2267">
        <v>9.1638999999999999</v>
      </c>
      <c r="O2267">
        <v>10.4214</v>
      </c>
      <c r="P2267">
        <v>11.8872</v>
      </c>
      <c r="Q2267">
        <v>11.8872</v>
      </c>
    </row>
    <row r="2268" spans="1:17" x14ac:dyDescent="0.25">
      <c r="A2268" s="1">
        <v>41649</v>
      </c>
      <c r="B2268">
        <v>28.415800000000001</v>
      </c>
      <c r="C2268">
        <v>18.819299999999998</v>
      </c>
      <c r="D2268">
        <v>14.3071</v>
      </c>
      <c r="E2268">
        <v>10.398</v>
      </c>
      <c r="F2268">
        <v>8.9601000000000006</v>
      </c>
      <c r="G2268">
        <v>10.4465</v>
      </c>
      <c r="H2268">
        <v>10.4924</v>
      </c>
      <c r="J2268" s="13">
        <v>41794</v>
      </c>
      <c r="K2268">
        <v>35.704900000000002</v>
      </c>
      <c r="L2268">
        <v>21.870899999999999</v>
      </c>
      <c r="M2268">
        <v>14.673299999999999</v>
      </c>
      <c r="N2268">
        <v>9.7461000000000002</v>
      </c>
      <c r="O2268">
        <v>9.1747999999999994</v>
      </c>
      <c r="P2268">
        <v>9.1747999999999994</v>
      </c>
      <c r="Q2268">
        <v>9.1747999999999994</v>
      </c>
    </row>
    <row r="2269" spans="1:17" x14ac:dyDescent="0.25">
      <c r="A2269" s="1">
        <v>41652</v>
      </c>
      <c r="B2269">
        <v>29.253900000000002</v>
      </c>
      <c r="C2269">
        <v>20.037700000000001</v>
      </c>
      <c r="D2269">
        <v>15.4168</v>
      </c>
      <c r="E2269">
        <v>11.3538</v>
      </c>
      <c r="F2269">
        <v>9.5672999999999995</v>
      </c>
      <c r="G2269">
        <v>11.631</v>
      </c>
      <c r="H2269">
        <v>11.898099999999999</v>
      </c>
      <c r="J2269" s="13">
        <v>41795</v>
      </c>
      <c r="K2269">
        <v>37.9377</v>
      </c>
      <c r="L2269">
        <v>22.204999999999998</v>
      </c>
      <c r="M2269">
        <v>14.6335</v>
      </c>
      <c r="N2269">
        <v>9.1586999999999996</v>
      </c>
      <c r="O2269">
        <v>11.0029</v>
      </c>
      <c r="P2269">
        <v>11.392899999999999</v>
      </c>
      <c r="Q2269">
        <v>11.392899999999999</v>
      </c>
    </row>
    <row r="2270" spans="1:17" x14ac:dyDescent="0.25">
      <c r="A2270" s="1">
        <v>41653</v>
      </c>
      <c r="B2270">
        <v>29.493500000000001</v>
      </c>
      <c r="C2270">
        <v>19.876999999999999</v>
      </c>
      <c r="D2270">
        <v>15.216100000000001</v>
      </c>
      <c r="E2270">
        <v>11.012600000000001</v>
      </c>
      <c r="F2270">
        <v>9.1892999999999994</v>
      </c>
      <c r="G2270">
        <v>10.817500000000001</v>
      </c>
      <c r="H2270">
        <v>10.933199999999999</v>
      </c>
      <c r="J2270" s="13">
        <v>41796</v>
      </c>
      <c r="K2270">
        <v>40.135599999999997</v>
      </c>
      <c r="L2270">
        <v>22.599399999999999</v>
      </c>
      <c r="M2270">
        <v>13.6273</v>
      </c>
      <c r="N2270">
        <v>8.0025999999999993</v>
      </c>
      <c r="O2270">
        <v>10.461</v>
      </c>
      <c r="P2270">
        <v>10.461</v>
      </c>
      <c r="Q2270">
        <v>10.461</v>
      </c>
    </row>
    <row r="2271" spans="1:17" x14ac:dyDescent="0.25">
      <c r="A2271" s="1">
        <v>41654</v>
      </c>
      <c r="B2271">
        <v>29.535</v>
      </c>
      <c r="C2271">
        <v>19.793399999999998</v>
      </c>
      <c r="D2271">
        <v>15.056100000000001</v>
      </c>
      <c r="E2271">
        <v>10.7911</v>
      </c>
      <c r="F2271">
        <v>9.0693000000000001</v>
      </c>
      <c r="G2271">
        <v>10.4125</v>
      </c>
      <c r="H2271">
        <v>10.4125</v>
      </c>
      <c r="J2271" s="13">
        <v>41799</v>
      </c>
      <c r="K2271">
        <v>42.9435</v>
      </c>
      <c r="L2271">
        <v>24.3766</v>
      </c>
      <c r="M2271">
        <v>15.9398</v>
      </c>
      <c r="N2271">
        <v>7.9973999999999998</v>
      </c>
      <c r="O2271">
        <v>11.6835</v>
      </c>
      <c r="P2271">
        <v>11.6835</v>
      </c>
      <c r="Q2271">
        <v>11.6835</v>
      </c>
    </row>
    <row r="2272" spans="1:17" x14ac:dyDescent="0.25">
      <c r="A2272" s="1">
        <v>41655</v>
      </c>
      <c r="B2272">
        <v>30.454899999999999</v>
      </c>
      <c r="C2272">
        <v>20.339500000000001</v>
      </c>
      <c r="D2272">
        <v>15.301600000000001</v>
      </c>
      <c r="E2272">
        <v>10.808</v>
      </c>
      <c r="F2272">
        <v>8.9486000000000008</v>
      </c>
      <c r="G2272">
        <v>10.4641</v>
      </c>
      <c r="H2272">
        <v>10.489699999999999</v>
      </c>
      <c r="J2272" s="13">
        <v>41800</v>
      </c>
      <c r="K2272">
        <v>46.305199999999999</v>
      </c>
      <c r="L2272">
        <v>24.627099999999999</v>
      </c>
      <c r="M2272">
        <v>14.766400000000001</v>
      </c>
      <c r="N2272">
        <v>7.6223999999999998</v>
      </c>
      <c r="O2272">
        <v>7.4583000000000004</v>
      </c>
      <c r="P2272">
        <v>7.4583000000000004</v>
      </c>
      <c r="Q2272">
        <v>7.4583000000000004</v>
      </c>
    </row>
    <row r="2273" spans="1:17" x14ac:dyDescent="0.25">
      <c r="A2273" s="1">
        <v>41656</v>
      </c>
      <c r="B2273">
        <v>31.842500000000001</v>
      </c>
      <c r="C2273">
        <v>20.681899999999999</v>
      </c>
      <c r="D2273">
        <v>15.2204</v>
      </c>
      <c r="E2273">
        <v>10.401899999999999</v>
      </c>
      <c r="F2273">
        <v>8.4390999999999998</v>
      </c>
      <c r="G2273">
        <v>9.1599000000000004</v>
      </c>
      <c r="H2273">
        <v>9.1599000000000004</v>
      </c>
      <c r="J2273" s="13">
        <v>41801</v>
      </c>
      <c r="K2273">
        <v>46.393099999999997</v>
      </c>
      <c r="L2273">
        <v>26.378799999999998</v>
      </c>
      <c r="M2273">
        <v>16.107299999999999</v>
      </c>
      <c r="N2273">
        <v>8.1081000000000003</v>
      </c>
      <c r="O2273">
        <v>12.8293</v>
      </c>
      <c r="P2273">
        <v>13.139900000000001</v>
      </c>
      <c r="Q2273">
        <v>13.139900000000001</v>
      </c>
    </row>
    <row r="2274" spans="1:17" x14ac:dyDescent="0.25">
      <c r="A2274" s="1">
        <v>41660</v>
      </c>
      <c r="B2274">
        <v>12.351100000000001</v>
      </c>
      <c r="C2274">
        <v>12.351100000000001</v>
      </c>
      <c r="D2274">
        <v>12.351100000000001</v>
      </c>
      <c r="E2274">
        <v>10.2789</v>
      </c>
      <c r="F2274">
        <v>9.3971</v>
      </c>
      <c r="G2274">
        <v>9.3971</v>
      </c>
      <c r="H2274">
        <v>9.3971</v>
      </c>
      <c r="J2274" s="13">
        <v>41802</v>
      </c>
      <c r="K2274">
        <v>41.1922</v>
      </c>
      <c r="L2274">
        <v>29.352799999999998</v>
      </c>
      <c r="M2274">
        <v>18.1187</v>
      </c>
      <c r="N2274">
        <v>8.9733999999999998</v>
      </c>
      <c r="O2274">
        <v>9.7440999999999995</v>
      </c>
      <c r="P2274">
        <v>9.7440999999999995</v>
      </c>
      <c r="Q2274">
        <v>9.7440999999999995</v>
      </c>
    </row>
    <row r="2275" spans="1:17" x14ac:dyDescent="0.25">
      <c r="A2275" s="1">
        <v>41661</v>
      </c>
      <c r="B2275">
        <v>11.2216</v>
      </c>
      <c r="C2275">
        <v>11.2216</v>
      </c>
      <c r="D2275">
        <v>11.2216</v>
      </c>
      <c r="E2275">
        <v>11.000500000000001</v>
      </c>
      <c r="F2275">
        <v>8.9406999999999996</v>
      </c>
      <c r="G2275">
        <v>9.3206000000000007</v>
      </c>
      <c r="H2275">
        <v>9.3215000000000003</v>
      </c>
      <c r="J2275" s="13">
        <v>41803</v>
      </c>
      <c r="K2275">
        <v>50.58</v>
      </c>
      <c r="L2275">
        <v>31.469200000000001</v>
      </c>
      <c r="M2275">
        <v>19.0823</v>
      </c>
      <c r="N2275">
        <v>9.1076999999999995</v>
      </c>
      <c r="O2275">
        <v>9.3400999999999996</v>
      </c>
      <c r="P2275">
        <v>9.3400999999999996</v>
      </c>
      <c r="Q2275">
        <v>9.3400999999999996</v>
      </c>
    </row>
    <row r="2276" spans="1:17" x14ac:dyDescent="0.25">
      <c r="A2276" s="1">
        <v>41662</v>
      </c>
      <c r="B2276">
        <v>35.133600000000001</v>
      </c>
      <c r="C2276">
        <v>22.967199999999998</v>
      </c>
      <c r="D2276">
        <v>16.154199999999999</v>
      </c>
      <c r="E2276">
        <v>12.1096</v>
      </c>
      <c r="F2276">
        <v>12.9596</v>
      </c>
      <c r="G2276">
        <v>13.2462</v>
      </c>
      <c r="H2276">
        <v>13.2462</v>
      </c>
      <c r="J2276" s="13">
        <v>41806</v>
      </c>
      <c r="K2276">
        <v>48.267600000000002</v>
      </c>
      <c r="L2276">
        <v>38.797199999999997</v>
      </c>
      <c r="M2276">
        <v>24.325199999999999</v>
      </c>
      <c r="N2276">
        <v>10.226800000000001</v>
      </c>
      <c r="O2276">
        <v>11.2601</v>
      </c>
      <c r="P2276">
        <v>11.2601</v>
      </c>
      <c r="Q2276">
        <v>11.2601</v>
      </c>
    </row>
    <row r="2277" spans="1:17" x14ac:dyDescent="0.25">
      <c r="A2277" s="1">
        <v>41663</v>
      </c>
      <c r="B2277">
        <v>50.8093</v>
      </c>
      <c r="C2277">
        <v>26.177800000000001</v>
      </c>
      <c r="D2277">
        <v>18.8095</v>
      </c>
      <c r="E2277">
        <v>13.1768</v>
      </c>
      <c r="F2277">
        <v>15.6934</v>
      </c>
      <c r="G2277">
        <v>18.652799999999999</v>
      </c>
      <c r="H2277">
        <v>18.652799999999999</v>
      </c>
      <c r="J2277" s="13">
        <v>41807</v>
      </c>
      <c r="K2277">
        <v>58.545400000000001</v>
      </c>
      <c r="L2277">
        <v>47.481900000000003</v>
      </c>
      <c r="M2277">
        <v>28.039000000000001</v>
      </c>
      <c r="N2277">
        <v>12.943199999999999</v>
      </c>
      <c r="O2277">
        <v>8.7547999999999995</v>
      </c>
      <c r="P2277">
        <v>8.7547999999999995</v>
      </c>
      <c r="Q2277">
        <v>8.7547999999999995</v>
      </c>
    </row>
    <row r="2278" spans="1:17" x14ac:dyDescent="0.25">
      <c r="A2278" s="1">
        <v>41666</v>
      </c>
      <c r="B2278">
        <v>39.805199999999999</v>
      </c>
      <c r="C2278">
        <v>24.3765</v>
      </c>
      <c r="D2278">
        <v>17.1144</v>
      </c>
      <c r="E2278">
        <v>13.2727</v>
      </c>
      <c r="F2278">
        <v>15.141299999999999</v>
      </c>
      <c r="G2278">
        <v>16.332899999999999</v>
      </c>
      <c r="H2278">
        <v>16.332899999999999</v>
      </c>
      <c r="J2278" s="13">
        <v>41808</v>
      </c>
      <c r="K2278">
        <v>107.59910000000001</v>
      </c>
      <c r="L2278">
        <v>56.758000000000003</v>
      </c>
      <c r="M2278">
        <v>29.929099999999998</v>
      </c>
      <c r="N2278">
        <v>7.9279000000000002</v>
      </c>
      <c r="O2278">
        <v>9.5140999999999991</v>
      </c>
      <c r="P2278">
        <v>9.5140999999999991</v>
      </c>
      <c r="Q2278">
        <v>9.5140999999999991</v>
      </c>
    </row>
    <row r="2279" spans="1:17" x14ac:dyDescent="0.25">
      <c r="A2279" s="1">
        <v>41667</v>
      </c>
      <c r="B2279">
        <v>31.101099999999999</v>
      </c>
      <c r="C2279">
        <v>25.3703</v>
      </c>
      <c r="D2279">
        <v>17.272600000000001</v>
      </c>
      <c r="E2279">
        <v>11.944599999999999</v>
      </c>
      <c r="F2279">
        <v>11.9053</v>
      </c>
      <c r="G2279">
        <v>11.9053</v>
      </c>
      <c r="H2279">
        <v>11.9053</v>
      </c>
      <c r="J2279" s="13">
        <v>41809</v>
      </c>
      <c r="K2279">
        <v>173.37209999999999</v>
      </c>
      <c r="L2279">
        <v>86.246200000000002</v>
      </c>
      <c r="M2279">
        <v>40.362699999999997</v>
      </c>
      <c r="N2279">
        <v>3.9823</v>
      </c>
      <c r="O2279">
        <v>12.2851</v>
      </c>
      <c r="P2279">
        <v>12.2851</v>
      </c>
      <c r="Q2279">
        <v>12.2851</v>
      </c>
    </row>
    <row r="2280" spans="1:17" x14ac:dyDescent="0.25">
      <c r="A2280" s="1">
        <v>41668</v>
      </c>
      <c r="B2280">
        <v>15.5046</v>
      </c>
      <c r="C2280">
        <v>15.5046</v>
      </c>
      <c r="D2280">
        <v>15.5046</v>
      </c>
      <c r="E2280">
        <v>11.917999999999999</v>
      </c>
      <c r="F2280">
        <v>14.110099999999999</v>
      </c>
      <c r="G2280">
        <v>14.110099999999999</v>
      </c>
      <c r="H2280">
        <v>14.110099999999999</v>
      </c>
      <c r="J2280" s="13">
        <v>41810</v>
      </c>
      <c r="K2280">
        <v>42.9544</v>
      </c>
      <c r="L2280">
        <v>33.376800000000003</v>
      </c>
      <c r="M2280">
        <v>19.4834</v>
      </c>
      <c r="N2280">
        <v>7.1539000000000001</v>
      </c>
      <c r="O2280">
        <v>7.2679999999999998</v>
      </c>
      <c r="P2280">
        <v>7.2679999999999998</v>
      </c>
      <c r="Q2280">
        <v>7.2679999999999998</v>
      </c>
    </row>
    <row r="2281" spans="1:17" x14ac:dyDescent="0.25">
      <c r="A2281" s="1">
        <v>41669</v>
      </c>
      <c r="B2281">
        <v>38.950099999999999</v>
      </c>
      <c r="C2281">
        <v>25.024999999999999</v>
      </c>
      <c r="D2281">
        <v>16.736000000000001</v>
      </c>
      <c r="E2281">
        <v>11.8848</v>
      </c>
      <c r="F2281">
        <v>15.135899999999999</v>
      </c>
      <c r="G2281">
        <v>16.817399999999999</v>
      </c>
      <c r="H2281">
        <v>16.817399999999999</v>
      </c>
      <c r="J2281" s="13">
        <v>41813</v>
      </c>
      <c r="K2281">
        <v>32.9998</v>
      </c>
      <c r="L2281">
        <v>21.183499999999999</v>
      </c>
      <c r="M2281">
        <v>14.4177</v>
      </c>
      <c r="N2281">
        <v>9.1209000000000007</v>
      </c>
      <c r="O2281">
        <v>8.3771000000000004</v>
      </c>
      <c r="P2281">
        <v>8.5229999999999997</v>
      </c>
      <c r="Q2281">
        <v>8.5229999999999997</v>
      </c>
    </row>
    <row r="2282" spans="1:17" x14ac:dyDescent="0.25">
      <c r="A2282" s="1">
        <v>41670</v>
      </c>
      <c r="B2282">
        <v>41.747</v>
      </c>
      <c r="C2282">
        <v>28.009499999999999</v>
      </c>
      <c r="D2282">
        <v>18.212199999999999</v>
      </c>
      <c r="E2282">
        <v>12.793200000000001</v>
      </c>
      <c r="F2282">
        <v>16.883600000000001</v>
      </c>
      <c r="G2282">
        <v>21.134599999999999</v>
      </c>
      <c r="H2282">
        <v>21.134599999999999</v>
      </c>
      <c r="J2282" s="13">
        <v>41814</v>
      </c>
      <c r="K2282">
        <v>34.408499999999997</v>
      </c>
      <c r="L2282">
        <v>22.409199999999998</v>
      </c>
      <c r="M2282">
        <v>15.751300000000001</v>
      </c>
      <c r="N2282">
        <v>9.6675000000000004</v>
      </c>
      <c r="O2282">
        <v>8.3407</v>
      </c>
      <c r="P2282">
        <v>9.1808999999999994</v>
      </c>
      <c r="Q2282">
        <v>9.1808999999999994</v>
      </c>
    </row>
    <row r="2283" spans="1:17" x14ac:dyDescent="0.25">
      <c r="A2283" s="1">
        <v>41673</v>
      </c>
      <c r="B2283">
        <v>44.1036</v>
      </c>
      <c r="C2283">
        <v>30.2606</v>
      </c>
      <c r="D2283">
        <v>21.6952</v>
      </c>
      <c r="E2283">
        <v>15.700699999999999</v>
      </c>
      <c r="F2283">
        <v>16.401199999999999</v>
      </c>
      <c r="G2283">
        <v>20.423300000000001</v>
      </c>
      <c r="H2283">
        <v>20.423300000000001</v>
      </c>
      <c r="J2283" s="13">
        <v>41815</v>
      </c>
      <c r="K2283">
        <v>34.443899999999999</v>
      </c>
      <c r="L2283">
        <v>22.136900000000001</v>
      </c>
      <c r="M2283">
        <v>15.385199999999999</v>
      </c>
      <c r="N2283">
        <v>8.6748999999999992</v>
      </c>
      <c r="O2283">
        <v>8.7891999999999992</v>
      </c>
      <c r="P2283">
        <v>9.1454000000000004</v>
      </c>
      <c r="Q2283">
        <v>9.1454000000000004</v>
      </c>
    </row>
    <row r="2284" spans="1:17" x14ac:dyDescent="0.25">
      <c r="A2284" s="1">
        <v>41674</v>
      </c>
      <c r="B2284">
        <v>42.389400000000002</v>
      </c>
      <c r="C2284">
        <v>26.823499999999999</v>
      </c>
      <c r="D2284">
        <v>18.681999999999999</v>
      </c>
      <c r="E2284">
        <v>13.9969</v>
      </c>
      <c r="F2284">
        <v>14.2074</v>
      </c>
      <c r="G2284">
        <v>14.6137</v>
      </c>
      <c r="H2284">
        <v>14.6137</v>
      </c>
      <c r="J2284" s="13">
        <v>41816</v>
      </c>
      <c r="K2284">
        <v>35.204099999999997</v>
      </c>
      <c r="L2284">
        <v>22.0138</v>
      </c>
      <c r="M2284">
        <v>15.1225</v>
      </c>
      <c r="N2284">
        <v>10.0661</v>
      </c>
      <c r="O2284">
        <v>8.1401000000000003</v>
      </c>
      <c r="P2284">
        <v>8.1401000000000003</v>
      </c>
      <c r="Q2284">
        <v>8.1401000000000003</v>
      </c>
    </row>
    <row r="2285" spans="1:17" x14ac:dyDescent="0.25">
      <c r="A2285" s="1">
        <v>41675</v>
      </c>
      <c r="B2285">
        <v>44.123800000000003</v>
      </c>
      <c r="C2285">
        <v>28.098800000000001</v>
      </c>
      <c r="D2285">
        <v>20.3947</v>
      </c>
      <c r="E2285">
        <v>15.741899999999999</v>
      </c>
      <c r="F2285">
        <v>16.884</v>
      </c>
      <c r="G2285">
        <v>18.767800000000001</v>
      </c>
      <c r="H2285">
        <v>18.767800000000001</v>
      </c>
      <c r="J2285" s="13">
        <v>41817</v>
      </c>
      <c r="K2285">
        <v>35.598799999999997</v>
      </c>
      <c r="L2285">
        <v>22.657800000000002</v>
      </c>
      <c r="M2285">
        <v>15.484500000000001</v>
      </c>
      <c r="N2285">
        <v>8.4530999999999992</v>
      </c>
      <c r="O2285">
        <v>9.1637000000000004</v>
      </c>
      <c r="P2285">
        <v>9.4749999999999996</v>
      </c>
      <c r="Q2285">
        <v>9.4749999999999996</v>
      </c>
    </row>
    <row r="2286" spans="1:17" x14ac:dyDescent="0.25">
      <c r="A2286" s="1">
        <v>41676</v>
      </c>
      <c r="B2286">
        <v>39.772500000000001</v>
      </c>
      <c r="C2286">
        <v>26.839400000000001</v>
      </c>
      <c r="D2286">
        <v>19.331700000000001</v>
      </c>
      <c r="E2286">
        <v>14.839399999999999</v>
      </c>
      <c r="F2286">
        <v>16.122900000000001</v>
      </c>
      <c r="G2286">
        <v>17.339500000000001</v>
      </c>
      <c r="H2286">
        <v>17.339500000000001</v>
      </c>
      <c r="J2286" s="13">
        <v>41820</v>
      </c>
      <c r="K2286">
        <v>37.816699999999997</v>
      </c>
      <c r="L2286">
        <v>23.957999999999998</v>
      </c>
      <c r="M2286">
        <v>16.07</v>
      </c>
      <c r="N2286">
        <v>8.4946000000000002</v>
      </c>
      <c r="O2286">
        <v>9.4330999999999996</v>
      </c>
      <c r="P2286">
        <v>9.6684999999999999</v>
      </c>
      <c r="Q2286">
        <v>9.6684999999999999</v>
      </c>
    </row>
    <row r="2287" spans="1:17" x14ac:dyDescent="0.25">
      <c r="A2287" s="1">
        <v>41677</v>
      </c>
      <c r="B2287">
        <v>35.433199999999999</v>
      </c>
      <c r="C2287">
        <v>27.174900000000001</v>
      </c>
      <c r="D2287">
        <v>17.483499999999999</v>
      </c>
      <c r="E2287">
        <v>12.9359</v>
      </c>
      <c r="F2287">
        <v>17.716899999999999</v>
      </c>
      <c r="G2287">
        <v>18.356300000000001</v>
      </c>
      <c r="H2287">
        <v>18.356300000000001</v>
      </c>
      <c r="J2287" s="13">
        <v>41821</v>
      </c>
      <c r="K2287">
        <v>37.990400000000001</v>
      </c>
      <c r="L2287">
        <v>23.2942</v>
      </c>
      <c r="M2287">
        <v>15.8896</v>
      </c>
      <c r="N2287">
        <v>8.1655999999999995</v>
      </c>
      <c r="O2287">
        <v>9.2228999999999992</v>
      </c>
      <c r="P2287">
        <v>9.2228999999999992</v>
      </c>
      <c r="Q2287">
        <v>9.2228999999999992</v>
      </c>
    </row>
    <row r="2288" spans="1:17" x14ac:dyDescent="0.25">
      <c r="A2288" s="1">
        <v>41680</v>
      </c>
      <c r="B2288">
        <v>33.976700000000001</v>
      </c>
      <c r="C2288">
        <v>27.156199999999998</v>
      </c>
      <c r="D2288">
        <v>17.977399999999999</v>
      </c>
      <c r="E2288">
        <v>12.7959</v>
      </c>
      <c r="F2288">
        <v>15.6661</v>
      </c>
      <c r="G2288">
        <v>16.106100000000001</v>
      </c>
      <c r="H2288">
        <v>16.106100000000001</v>
      </c>
      <c r="J2288" s="13">
        <v>41822</v>
      </c>
      <c r="K2288">
        <v>39.153399999999998</v>
      </c>
      <c r="L2288">
        <v>23.6218</v>
      </c>
      <c r="M2288">
        <v>15.2859</v>
      </c>
      <c r="N2288">
        <v>7.8665000000000003</v>
      </c>
      <c r="O2288">
        <v>8.9882000000000009</v>
      </c>
      <c r="P2288">
        <v>8.9882000000000009</v>
      </c>
      <c r="Q2288">
        <v>8.9882000000000009</v>
      </c>
    </row>
    <row r="2289" spans="1:17" x14ac:dyDescent="0.25">
      <c r="A2289" s="1">
        <v>41681</v>
      </c>
      <c r="B2289">
        <v>36.557299999999998</v>
      </c>
      <c r="C2289">
        <v>27.714200000000002</v>
      </c>
      <c r="D2289">
        <v>17.886199999999999</v>
      </c>
      <c r="E2289">
        <v>11.5365</v>
      </c>
      <c r="F2289">
        <v>14.5138</v>
      </c>
      <c r="G2289">
        <v>14.858700000000001</v>
      </c>
      <c r="H2289">
        <v>14.858700000000001</v>
      </c>
      <c r="J2289" s="13">
        <v>41823</v>
      </c>
      <c r="K2289">
        <v>40.420999999999999</v>
      </c>
      <c r="L2289">
        <v>23.358599999999999</v>
      </c>
      <c r="M2289">
        <v>35.847700000000003</v>
      </c>
      <c r="N2289">
        <v>6.8541999999999996</v>
      </c>
      <c r="O2289">
        <v>9.0747</v>
      </c>
      <c r="P2289">
        <v>9.0747</v>
      </c>
      <c r="Q2289">
        <v>9.0747</v>
      </c>
    </row>
    <row r="2290" spans="1:17" x14ac:dyDescent="0.25">
      <c r="A2290" s="1">
        <v>41682</v>
      </c>
      <c r="B2290">
        <v>36.784599999999998</v>
      </c>
      <c r="C2290">
        <v>27.622900000000001</v>
      </c>
      <c r="D2290">
        <v>18.380600000000001</v>
      </c>
      <c r="E2290">
        <v>12.2735</v>
      </c>
      <c r="F2290">
        <v>14.7654</v>
      </c>
      <c r="G2290">
        <v>15.147600000000001</v>
      </c>
      <c r="H2290">
        <v>15.147600000000001</v>
      </c>
      <c r="J2290" s="13">
        <v>41827</v>
      </c>
      <c r="K2290">
        <v>47.206800000000001</v>
      </c>
      <c r="L2290">
        <v>27.490500000000001</v>
      </c>
      <c r="M2290">
        <v>19.755600000000001</v>
      </c>
      <c r="N2290">
        <v>8.4702000000000002</v>
      </c>
      <c r="O2290">
        <v>8.3808000000000007</v>
      </c>
      <c r="P2290">
        <v>8.3808000000000007</v>
      </c>
      <c r="Q2290">
        <v>8.3808000000000007</v>
      </c>
    </row>
    <row r="2291" spans="1:17" x14ac:dyDescent="0.25">
      <c r="A2291" s="1">
        <v>41683</v>
      </c>
      <c r="B2291">
        <v>27.908300000000001</v>
      </c>
      <c r="C2291">
        <v>27.908300000000001</v>
      </c>
      <c r="D2291">
        <v>22.6417</v>
      </c>
      <c r="E2291">
        <v>11.0077</v>
      </c>
      <c r="F2291">
        <v>12.539199999999999</v>
      </c>
      <c r="G2291">
        <v>12.539199999999999</v>
      </c>
      <c r="H2291">
        <v>12.539199999999999</v>
      </c>
      <c r="J2291" s="13">
        <v>41828</v>
      </c>
      <c r="K2291">
        <v>44.671799999999998</v>
      </c>
      <c r="L2291">
        <v>28.0581</v>
      </c>
      <c r="M2291">
        <v>18.307500000000001</v>
      </c>
      <c r="N2291">
        <v>9.4451999999999998</v>
      </c>
      <c r="O2291">
        <v>8.9442000000000004</v>
      </c>
      <c r="P2291">
        <v>8.9442000000000004</v>
      </c>
      <c r="Q2291">
        <v>8.9442000000000004</v>
      </c>
    </row>
    <row r="2292" spans="1:17" x14ac:dyDescent="0.25">
      <c r="A2292" s="1">
        <v>41684</v>
      </c>
      <c r="B2292">
        <v>11.2059</v>
      </c>
      <c r="C2292">
        <v>11.2059</v>
      </c>
      <c r="D2292">
        <v>11.2059</v>
      </c>
      <c r="E2292">
        <v>11.0329</v>
      </c>
      <c r="F2292">
        <v>9.7857000000000003</v>
      </c>
      <c r="G2292">
        <v>9.7857000000000003</v>
      </c>
      <c r="H2292">
        <v>9.7857000000000003</v>
      </c>
      <c r="J2292" s="13">
        <v>41829</v>
      </c>
      <c r="K2292">
        <v>51.308599999999998</v>
      </c>
      <c r="L2292">
        <v>28.2852</v>
      </c>
      <c r="M2292">
        <v>18.1722</v>
      </c>
      <c r="N2292">
        <v>8.7874999999999996</v>
      </c>
      <c r="O2292">
        <v>7.4602000000000004</v>
      </c>
      <c r="P2292">
        <v>7.4602000000000004</v>
      </c>
      <c r="Q2292">
        <v>7.4602000000000004</v>
      </c>
    </row>
    <row r="2293" spans="1:17" x14ac:dyDescent="0.25">
      <c r="A2293" s="1">
        <v>41688</v>
      </c>
      <c r="B2293">
        <v>30.736999999999998</v>
      </c>
      <c r="C2293">
        <v>29.663499999999999</v>
      </c>
      <c r="D2293">
        <v>18.559799999999999</v>
      </c>
      <c r="E2293">
        <v>11.5855</v>
      </c>
      <c r="F2293">
        <v>15.760999999999999</v>
      </c>
      <c r="G2293">
        <v>16.115500000000001</v>
      </c>
      <c r="H2293">
        <v>16.115500000000001</v>
      </c>
      <c r="J2293" s="13">
        <v>41830</v>
      </c>
      <c r="K2293">
        <v>50.663200000000003</v>
      </c>
      <c r="L2293">
        <v>52.121200000000002</v>
      </c>
      <c r="M2293">
        <v>20.146999999999998</v>
      </c>
      <c r="N2293">
        <v>12.6601</v>
      </c>
      <c r="O2293">
        <v>7.9401000000000002</v>
      </c>
      <c r="P2293">
        <v>7.9401000000000002</v>
      </c>
      <c r="Q2293">
        <v>7.9401000000000002</v>
      </c>
    </row>
    <row r="2294" spans="1:17" x14ac:dyDescent="0.25">
      <c r="A2294" s="1">
        <v>41689</v>
      </c>
      <c r="B2294">
        <v>28.409199999999998</v>
      </c>
      <c r="C2294">
        <v>28.2545</v>
      </c>
      <c r="D2294">
        <v>19.092099999999999</v>
      </c>
      <c r="E2294">
        <v>11.9472</v>
      </c>
      <c r="F2294">
        <v>14.4473</v>
      </c>
      <c r="G2294">
        <v>14.4473</v>
      </c>
      <c r="H2294">
        <v>14.4473</v>
      </c>
      <c r="J2294" s="13">
        <v>41831</v>
      </c>
      <c r="K2294">
        <v>45.940300000000001</v>
      </c>
      <c r="L2294">
        <v>32.104900000000001</v>
      </c>
      <c r="M2294">
        <v>20.729900000000001</v>
      </c>
      <c r="N2294">
        <v>9.3255999999999997</v>
      </c>
      <c r="O2294">
        <v>7.5033000000000003</v>
      </c>
      <c r="P2294">
        <v>7.5033000000000003</v>
      </c>
      <c r="Q2294">
        <v>7.5033000000000003</v>
      </c>
    </row>
    <row r="2295" spans="1:17" x14ac:dyDescent="0.25">
      <c r="A2295" s="1">
        <v>41690</v>
      </c>
      <c r="B2295">
        <v>26.628799999999998</v>
      </c>
      <c r="C2295">
        <v>26.628799999999998</v>
      </c>
      <c r="D2295">
        <v>25.240100000000002</v>
      </c>
      <c r="E2295">
        <v>11.5558</v>
      </c>
      <c r="F2295">
        <v>12.9435</v>
      </c>
      <c r="G2295">
        <v>12.9435</v>
      </c>
      <c r="H2295">
        <v>12.9435</v>
      </c>
      <c r="J2295" s="13">
        <v>41834</v>
      </c>
      <c r="K2295">
        <v>54.490400000000001</v>
      </c>
      <c r="L2295">
        <v>39.7819</v>
      </c>
      <c r="M2295">
        <v>23.925599999999999</v>
      </c>
      <c r="N2295">
        <v>9.6562999999999999</v>
      </c>
      <c r="O2295">
        <v>8.2813999999999997</v>
      </c>
      <c r="P2295">
        <v>8.2813999999999997</v>
      </c>
      <c r="Q2295">
        <v>8.2813999999999997</v>
      </c>
    </row>
    <row r="2296" spans="1:17" x14ac:dyDescent="0.25">
      <c r="A2296" s="1">
        <v>41691</v>
      </c>
      <c r="B2296">
        <v>35.465699999999998</v>
      </c>
      <c r="C2296">
        <v>35.465699999999998</v>
      </c>
      <c r="D2296">
        <v>28.296900000000001</v>
      </c>
      <c r="E2296">
        <v>11.0288</v>
      </c>
      <c r="F2296">
        <v>14.5794</v>
      </c>
      <c r="G2296">
        <v>14.5794</v>
      </c>
      <c r="H2296">
        <v>14.5794</v>
      </c>
      <c r="J2296" s="13">
        <v>41835</v>
      </c>
      <c r="K2296">
        <v>51.641500000000001</v>
      </c>
      <c r="L2296">
        <v>44.139899999999997</v>
      </c>
      <c r="M2296">
        <v>26.581499999999998</v>
      </c>
      <c r="N2296">
        <v>11.334199999999999</v>
      </c>
      <c r="O2296">
        <v>10.2204</v>
      </c>
      <c r="P2296">
        <v>10.2204</v>
      </c>
      <c r="Q2296">
        <v>10.2204</v>
      </c>
    </row>
    <row r="2297" spans="1:17" x14ac:dyDescent="0.25">
      <c r="A2297" s="1">
        <v>41694</v>
      </c>
      <c r="B2297">
        <v>28.426200000000001</v>
      </c>
      <c r="C2297">
        <v>26.357099999999999</v>
      </c>
      <c r="D2297">
        <v>17.183700000000002</v>
      </c>
      <c r="E2297">
        <v>11.443300000000001</v>
      </c>
      <c r="F2297">
        <v>10.6919</v>
      </c>
      <c r="G2297">
        <v>10.6919</v>
      </c>
      <c r="H2297">
        <v>10.6919</v>
      </c>
      <c r="J2297" s="13">
        <v>41836</v>
      </c>
      <c r="K2297">
        <v>44.738</v>
      </c>
      <c r="L2297">
        <v>44.738</v>
      </c>
      <c r="M2297">
        <v>30.1052</v>
      </c>
      <c r="N2297">
        <v>8.9977</v>
      </c>
      <c r="O2297">
        <v>12.474299999999999</v>
      </c>
      <c r="P2297">
        <v>12.474299999999999</v>
      </c>
      <c r="Q2297">
        <v>12.474299999999999</v>
      </c>
    </row>
    <row r="2298" spans="1:17" x14ac:dyDescent="0.25">
      <c r="A2298" s="1">
        <v>41695</v>
      </c>
      <c r="B2298">
        <v>21.6526</v>
      </c>
      <c r="C2298">
        <v>19.586200000000002</v>
      </c>
      <c r="D2298">
        <v>15.535</v>
      </c>
      <c r="E2298">
        <v>11.8612</v>
      </c>
      <c r="F2298">
        <v>10.0722</v>
      </c>
      <c r="G2298">
        <v>11.409000000000001</v>
      </c>
      <c r="H2298">
        <v>11.847899999999999</v>
      </c>
      <c r="J2298" s="13">
        <v>41837</v>
      </c>
      <c r="K2298">
        <v>73.6982</v>
      </c>
      <c r="L2298">
        <v>73.6982</v>
      </c>
      <c r="M2298">
        <v>45.261299999999999</v>
      </c>
      <c r="N2298">
        <v>15.0381</v>
      </c>
      <c r="O2298">
        <v>22.1494</v>
      </c>
      <c r="P2298">
        <v>22.1494</v>
      </c>
      <c r="Q2298">
        <v>22.1494</v>
      </c>
    </row>
    <row r="2299" spans="1:17" x14ac:dyDescent="0.25">
      <c r="A2299" s="1">
        <v>41696</v>
      </c>
      <c r="B2299">
        <v>21.893899999999999</v>
      </c>
      <c r="C2299">
        <v>19.990200000000002</v>
      </c>
      <c r="D2299">
        <v>15.9635</v>
      </c>
      <c r="E2299">
        <v>12.2293</v>
      </c>
      <c r="F2299">
        <v>10.4269</v>
      </c>
      <c r="G2299">
        <v>11.690200000000001</v>
      </c>
      <c r="H2299">
        <v>12.261799999999999</v>
      </c>
      <c r="J2299" s="13">
        <v>41838</v>
      </c>
      <c r="K2299">
        <v>42.496200000000002</v>
      </c>
      <c r="L2299">
        <v>34.005299999999998</v>
      </c>
      <c r="M2299">
        <v>27.790500000000002</v>
      </c>
      <c r="N2299">
        <v>14.1174</v>
      </c>
      <c r="O2299">
        <v>6.6224999999999996</v>
      </c>
      <c r="P2299">
        <v>6.6224999999999996</v>
      </c>
      <c r="Q2299">
        <v>6.6224999999999996</v>
      </c>
    </row>
    <row r="2300" spans="1:17" x14ac:dyDescent="0.25">
      <c r="A2300" s="1">
        <v>41697</v>
      </c>
      <c r="B2300">
        <v>29.020700000000001</v>
      </c>
      <c r="C2300">
        <v>23.879200000000001</v>
      </c>
      <c r="D2300">
        <v>17.2834</v>
      </c>
      <c r="E2300">
        <v>11.58</v>
      </c>
      <c r="F2300">
        <v>10.1783</v>
      </c>
      <c r="G2300">
        <v>10.1783</v>
      </c>
      <c r="H2300">
        <v>10.1783</v>
      </c>
      <c r="J2300" s="13">
        <v>41841</v>
      </c>
      <c r="K2300">
        <v>34.956699999999998</v>
      </c>
      <c r="L2300">
        <v>22.4925</v>
      </c>
      <c r="M2300">
        <v>16.254000000000001</v>
      </c>
      <c r="N2300">
        <v>9.8705999999999996</v>
      </c>
      <c r="O2300">
        <v>8.0915999999999997</v>
      </c>
      <c r="P2300">
        <v>9.8773999999999997</v>
      </c>
      <c r="Q2300">
        <v>9.8773999999999997</v>
      </c>
    </row>
    <row r="2301" spans="1:17" x14ac:dyDescent="0.25">
      <c r="A2301" s="1">
        <v>41698</v>
      </c>
      <c r="B2301">
        <v>28.8735</v>
      </c>
      <c r="C2301">
        <v>23.8736</v>
      </c>
      <c r="D2301">
        <v>17.057500000000001</v>
      </c>
      <c r="E2301">
        <v>11.3066</v>
      </c>
      <c r="F2301">
        <v>9.6841000000000008</v>
      </c>
      <c r="G2301">
        <v>11.4504</v>
      </c>
      <c r="H2301">
        <v>13.1257</v>
      </c>
      <c r="J2301" s="13">
        <v>41842</v>
      </c>
      <c r="K2301">
        <v>34.090200000000003</v>
      </c>
      <c r="L2301">
        <v>21.542100000000001</v>
      </c>
      <c r="M2301">
        <v>15.3528</v>
      </c>
      <c r="N2301">
        <v>9.5417000000000005</v>
      </c>
      <c r="O2301">
        <v>8.3449000000000009</v>
      </c>
      <c r="P2301">
        <v>9.5501000000000005</v>
      </c>
      <c r="Q2301">
        <v>9.5501000000000005</v>
      </c>
    </row>
    <row r="2302" spans="1:17" x14ac:dyDescent="0.25">
      <c r="A2302" s="1">
        <v>41701</v>
      </c>
      <c r="B2302">
        <v>35.076999999999998</v>
      </c>
      <c r="C2302">
        <v>30.015000000000001</v>
      </c>
      <c r="D2302">
        <v>18.5535</v>
      </c>
      <c r="E2302">
        <v>13.109500000000001</v>
      </c>
      <c r="F2302">
        <v>22.388500000000001</v>
      </c>
      <c r="G2302">
        <v>26.82</v>
      </c>
      <c r="H2302">
        <v>26.82</v>
      </c>
      <c r="J2302" s="13">
        <v>41843</v>
      </c>
      <c r="K2302">
        <v>32.630600000000001</v>
      </c>
      <c r="L2302">
        <v>21.019300000000001</v>
      </c>
      <c r="M2302">
        <v>14.8757</v>
      </c>
      <c r="N2302">
        <v>9.3265999999999991</v>
      </c>
      <c r="O2302">
        <v>8.6686999999999994</v>
      </c>
      <c r="P2302">
        <v>9.3849999999999998</v>
      </c>
      <c r="Q2302">
        <v>9.3849999999999998</v>
      </c>
    </row>
    <row r="2303" spans="1:17" x14ac:dyDescent="0.25">
      <c r="A2303" s="1">
        <v>41702</v>
      </c>
      <c r="B2303">
        <v>32.951000000000001</v>
      </c>
      <c r="C2303">
        <v>25.698699999999999</v>
      </c>
      <c r="D2303">
        <v>16.898900000000001</v>
      </c>
      <c r="E2303">
        <v>11.2661</v>
      </c>
      <c r="F2303">
        <v>11.128299999999999</v>
      </c>
      <c r="G2303">
        <v>11.128299999999999</v>
      </c>
      <c r="H2303">
        <v>11.128299999999999</v>
      </c>
      <c r="J2303" s="13">
        <v>41844</v>
      </c>
      <c r="K2303">
        <v>35.101599999999998</v>
      </c>
      <c r="L2303">
        <v>21.4907</v>
      </c>
      <c r="M2303">
        <v>15.05</v>
      </c>
      <c r="N2303">
        <v>9.2829999999999995</v>
      </c>
      <c r="O2303">
        <v>8.8506</v>
      </c>
      <c r="P2303">
        <v>9.5615000000000006</v>
      </c>
      <c r="Q2303">
        <v>9.5615000000000006</v>
      </c>
    </row>
    <row r="2304" spans="1:17" x14ac:dyDescent="0.25">
      <c r="A2304" s="1">
        <v>41703</v>
      </c>
      <c r="B2304">
        <v>39.497</v>
      </c>
      <c r="C2304">
        <v>32.0167</v>
      </c>
      <c r="D2304">
        <v>17.783300000000001</v>
      </c>
      <c r="E2304">
        <v>11.190300000000001</v>
      </c>
      <c r="F2304">
        <v>11.3439</v>
      </c>
      <c r="G2304">
        <v>11.3439</v>
      </c>
      <c r="H2304">
        <v>11.3439</v>
      </c>
      <c r="J2304" s="13">
        <v>41845</v>
      </c>
      <c r="K2304">
        <v>36.797499999999999</v>
      </c>
      <c r="L2304">
        <v>23.103000000000002</v>
      </c>
      <c r="M2304">
        <v>16.1983</v>
      </c>
      <c r="N2304">
        <v>9.8252000000000006</v>
      </c>
      <c r="O2304">
        <v>8.7149000000000001</v>
      </c>
      <c r="P2304">
        <v>10.4992</v>
      </c>
      <c r="Q2304">
        <v>10.4992</v>
      </c>
    </row>
    <row r="2305" spans="1:17" x14ac:dyDescent="0.25">
      <c r="A2305" s="1">
        <v>41704</v>
      </c>
      <c r="B2305">
        <v>29.679099999999998</v>
      </c>
      <c r="C2305">
        <v>26.319400000000002</v>
      </c>
      <c r="D2305">
        <v>17.3719</v>
      </c>
      <c r="E2305">
        <v>11.263999999999999</v>
      </c>
      <c r="F2305">
        <v>10.8371</v>
      </c>
      <c r="G2305">
        <v>10.8371</v>
      </c>
      <c r="H2305">
        <v>10.8371</v>
      </c>
      <c r="J2305" s="13">
        <v>41848</v>
      </c>
      <c r="K2305">
        <v>38.044899999999998</v>
      </c>
      <c r="L2305">
        <v>23.772400000000001</v>
      </c>
      <c r="M2305">
        <v>16.528600000000001</v>
      </c>
      <c r="N2305">
        <v>9.9176000000000002</v>
      </c>
      <c r="O2305">
        <v>9.3816000000000006</v>
      </c>
      <c r="P2305">
        <v>10.799300000000001</v>
      </c>
      <c r="Q2305">
        <v>10.799300000000001</v>
      </c>
    </row>
    <row r="2306" spans="1:17" x14ac:dyDescent="0.25">
      <c r="A2306" s="1">
        <v>41705</v>
      </c>
      <c r="B2306">
        <v>32.667499999999997</v>
      </c>
      <c r="C2306">
        <v>27.444600000000001</v>
      </c>
      <c r="D2306">
        <v>18.110299999999999</v>
      </c>
      <c r="E2306">
        <v>11.6868</v>
      </c>
      <c r="F2306">
        <v>11.6625</v>
      </c>
      <c r="G2306">
        <v>11.6625</v>
      </c>
      <c r="H2306">
        <v>11.6625</v>
      </c>
      <c r="J2306" s="13">
        <v>41849</v>
      </c>
      <c r="K2306">
        <v>39.301200000000001</v>
      </c>
      <c r="L2306">
        <v>25.158999999999999</v>
      </c>
      <c r="M2306">
        <v>17.678799999999999</v>
      </c>
      <c r="N2306">
        <v>10.9529</v>
      </c>
      <c r="O2306">
        <v>10.093299999999999</v>
      </c>
      <c r="P2306">
        <v>10.439500000000001</v>
      </c>
      <c r="Q2306">
        <v>10.439500000000001</v>
      </c>
    </row>
    <row r="2307" spans="1:17" x14ac:dyDescent="0.25">
      <c r="A2307" s="1">
        <v>41708</v>
      </c>
      <c r="B2307">
        <v>30.962800000000001</v>
      </c>
      <c r="C2307">
        <v>26.5016</v>
      </c>
      <c r="D2307">
        <v>18.3569</v>
      </c>
      <c r="E2307">
        <v>12.4369</v>
      </c>
      <c r="F2307">
        <v>12.330500000000001</v>
      </c>
      <c r="G2307">
        <v>12.330500000000001</v>
      </c>
      <c r="H2307">
        <v>12.330500000000001</v>
      </c>
      <c r="J2307" s="13">
        <v>41850</v>
      </c>
      <c r="K2307">
        <v>40.078499999999998</v>
      </c>
      <c r="L2307">
        <v>25.360099999999999</v>
      </c>
      <c r="M2307">
        <v>17.634399999999999</v>
      </c>
      <c r="N2307">
        <v>10.827500000000001</v>
      </c>
      <c r="O2307">
        <v>10.289899999999999</v>
      </c>
      <c r="P2307">
        <v>12.124499999999999</v>
      </c>
      <c r="Q2307">
        <v>12.124499999999999</v>
      </c>
    </row>
    <row r="2308" spans="1:17" x14ac:dyDescent="0.25">
      <c r="A2308" s="1">
        <v>41709</v>
      </c>
      <c r="B2308">
        <v>31.5276</v>
      </c>
      <c r="C2308">
        <v>26.249199999999998</v>
      </c>
      <c r="D2308">
        <v>18.6051</v>
      </c>
      <c r="E2308">
        <v>12.1211</v>
      </c>
      <c r="F2308">
        <v>12.7941</v>
      </c>
      <c r="G2308">
        <v>12.7941</v>
      </c>
      <c r="H2308">
        <v>12.7941</v>
      </c>
      <c r="J2308" s="13">
        <v>41851</v>
      </c>
      <c r="K2308">
        <v>45.940100000000001</v>
      </c>
      <c r="L2308">
        <v>30.272400000000001</v>
      </c>
      <c r="M2308">
        <v>22.469100000000001</v>
      </c>
      <c r="N2308">
        <v>15.3424</v>
      </c>
      <c r="O2308">
        <v>11.8025</v>
      </c>
      <c r="P2308">
        <v>16.5669</v>
      </c>
      <c r="Q2308">
        <v>16.5669</v>
      </c>
    </row>
    <row r="2309" spans="1:17" x14ac:dyDescent="0.25">
      <c r="A2309" s="1">
        <v>41710</v>
      </c>
      <c r="B2309">
        <v>31.102599999999999</v>
      </c>
      <c r="C2309">
        <v>28.1435</v>
      </c>
      <c r="D2309">
        <v>18.5169</v>
      </c>
      <c r="E2309">
        <v>12.1892</v>
      </c>
      <c r="F2309">
        <v>14.362399999999999</v>
      </c>
      <c r="G2309">
        <v>14.479799999999999</v>
      </c>
      <c r="H2309">
        <v>14.479799999999999</v>
      </c>
      <c r="J2309" s="13">
        <v>41852</v>
      </c>
      <c r="K2309">
        <v>46.849200000000003</v>
      </c>
      <c r="L2309">
        <v>30.586400000000001</v>
      </c>
      <c r="M2309">
        <v>22.5365</v>
      </c>
      <c r="N2309">
        <v>15.2827</v>
      </c>
      <c r="O2309">
        <v>11.811999999999999</v>
      </c>
      <c r="P2309">
        <v>15.675000000000001</v>
      </c>
      <c r="Q2309">
        <v>15.675000000000001</v>
      </c>
    </row>
    <row r="2310" spans="1:17" x14ac:dyDescent="0.25">
      <c r="A2310" s="1">
        <v>41711</v>
      </c>
      <c r="B2310">
        <v>32.6616</v>
      </c>
      <c r="C2310">
        <v>26.013500000000001</v>
      </c>
      <c r="D2310">
        <v>19.015599999999999</v>
      </c>
      <c r="E2310">
        <v>13.468</v>
      </c>
      <c r="F2310">
        <v>14.5505</v>
      </c>
      <c r="G2310">
        <v>14.5556</v>
      </c>
      <c r="H2310">
        <v>14.5556</v>
      </c>
      <c r="J2310" s="13">
        <v>41855</v>
      </c>
      <c r="K2310">
        <v>47.295299999999997</v>
      </c>
      <c r="L2310">
        <v>29.388100000000001</v>
      </c>
      <c r="M2310">
        <v>20.245999999999999</v>
      </c>
      <c r="N2310">
        <v>12.9917</v>
      </c>
      <c r="O2310">
        <v>12.067399999999999</v>
      </c>
      <c r="P2310">
        <v>17.935600000000001</v>
      </c>
      <c r="Q2310">
        <v>17.935600000000001</v>
      </c>
    </row>
    <row r="2311" spans="1:17" x14ac:dyDescent="0.25">
      <c r="A2311" s="1">
        <v>41712</v>
      </c>
      <c r="B2311">
        <v>34.9345</v>
      </c>
      <c r="C2311">
        <v>29.222999999999999</v>
      </c>
      <c r="D2311">
        <v>21.066600000000001</v>
      </c>
      <c r="E2311">
        <v>14.1408</v>
      </c>
      <c r="F2311">
        <v>15.439500000000001</v>
      </c>
      <c r="G2311">
        <v>15.771800000000001</v>
      </c>
      <c r="H2311">
        <v>15.771800000000001</v>
      </c>
      <c r="J2311" s="13">
        <v>41856</v>
      </c>
      <c r="K2311">
        <v>50.206499999999998</v>
      </c>
      <c r="L2311">
        <v>31.951599999999999</v>
      </c>
      <c r="M2311">
        <v>22.494800000000001</v>
      </c>
      <c r="N2311">
        <v>15.1812</v>
      </c>
      <c r="O2311">
        <v>13.013299999999999</v>
      </c>
      <c r="P2311">
        <v>15.808199999999999</v>
      </c>
      <c r="Q2311">
        <v>15.808199999999999</v>
      </c>
    </row>
    <row r="2312" spans="1:17" x14ac:dyDescent="0.25">
      <c r="A2312" s="1">
        <v>41715</v>
      </c>
      <c r="B2312">
        <v>33.978000000000002</v>
      </c>
      <c r="C2312">
        <v>29.894500000000001</v>
      </c>
      <c r="D2312">
        <v>20.342600000000001</v>
      </c>
      <c r="E2312">
        <v>12.724500000000001</v>
      </c>
      <c r="F2312">
        <v>13.908200000000001</v>
      </c>
      <c r="G2312">
        <v>13.908200000000001</v>
      </c>
      <c r="H2312">
        <v>13.908200000000001</v>
      </c>
      <c r="J2312" s="13">
        <v>41857</v>
      </c>
      <c r="K2312">
        <v>52.332799999999999</v>
      </c>
      <c r="L2312">
        <v>31.932200000000002</v>
      </c>
      <c r="M2312">
        <v>22.0976</v>
      </c>
      <c r="N2312">
        <v>14.8489</v>
      </c>
      <c r="O2312">
        <v>13.645300000000001</v>
      </c>
      <c r="P2312">
        <v>16.452100000000002</v>
      </c>
      <c r="Q2312">
        <v>16.452100000000002</v>
      </c>
    </row>
    <row r="2313" spans="1:17" x14ac:dyDescent="0.25">
      <c r="A2313" s="1">
        <v>41716</v>
      </c>
      <c r="B2313">
        <v>32.996600000000001</v>
      </c>
      <c r="C2313">
        <v>29.454699999999999</v>
      </c>
      <c r="D2313">
        <v>19.1736</v>
      </c>
      <c r="E2313">
        <v>12.645200000000001</v>
      </c>
      <c r="F2313">
        <v>14.4833</v>
      </c>
      <c r="G2313">
        <v>14.4833</v>
      </c>
      <c r="H2313">
        <v>14.4833</v>
      </c>
      <c r="J2313" s="13">
        <v>41858</v>
      </c>
      <c r="K2313">
        <v>52.396999999999998</v>
      </c>
      <c r="L2313">
        <v>33.012099999999997</v>
      </c>
      <c r="M2313">
        <v>22.631799999999998</v>
      </c>
      <c r="N2313">
        <v>15.1104</v>
      </c>
      <c r="O2313">
        <v>13.997999999999999</v>
      </c>
      <c r="P2313">
        <v>15.787599999999999</v>
      </c>
      <c r="Q2313">
        <v>15.787599999999999</v>
      </c>
    </row>
    <row r="2314" spans="1:17" x14ac:dyDescent="0.25">
      <c r="A2314" s="1">
        <v>41717</v>
      </c>
      <c r="B2314">
        <v>33.192399999999999</v>
      </c>
      <c r="C2314">
        <v>30.3721</v>
      </c>
      <c r="D2314">
        <v>21.018599999999999</v>
      </c>
      <c r="E2314">
        <v>10.776899999999999</v>
      </c>
      <c r="F2314">
        <v>15.123699999999999</v>
      </c>
      <c r="G2314">
        <v>15.123699999999999</v>
      </c>
      <c r="H2314">
        <v>15.123699999999999</v>
      </c>
      <c r="J2314" s="13">
        <v>41859</v>
      </c>
      <c r="K2314">
        <v>59.311700000000002</v>
      </c>
      <c r="L2314">
        <v>32.567300000000003</v>
      </c>
      <c r="M2314">
        <v>21.546199999999999</v>
      </c>
      <c r="N2314">
        <v>13.8993</v>
      </c>
      <c r="O2314">
        <v>15.0227</v>
      </c>
      <c r="P2314">
        <v>15.0227</v>
      </c>
      <c r="Q2314">
        <v>15.0227</v>
      </c>
    </row>
    <row r="2315" spans="1:17" x14ac:dyDescent="0.25">
      <c r="A2315" s="1">
        <v>41718</v>
      </c>
      <c r="B2315">
        <v>33.6892</v>
      </c>
      <c r="C2315">
        <v>32.341500000000003</v>
      </c>
      <c r="D2315">
        <v>20.648099999999999</v>
      </c>
      <c r="E2315">
        <v>12.264099999999999</v>
      </c>
      <c r="F2315">
        <v>16.273299999999999</v>
      </c>
      <c r="G2315">
        <v>16.273299999999999</v>
      </c>
      <c r="H2315">
        <v>16.273299999999999</v>
      </c>
      <c r="J2315" s="13">
        <v>41862</v>
      </c>
      <c r="K2315">
        <v>67.842600000000004</v>
      </c>
      <c r="L2315">
        <v>39.865699999999997</v>
      </c>
      <c r="M2315">
        <v>24.438400000000001</v>
      </c>
      <c r="N2315">
        <v>13.898999999999999</v>
      </c>
      <c r="O2315">
        <v>13.680899999999999</v>
      </c>
      <c r="P2315">
        <v>13.680899999999999</v>
      </c>
      <c r="Q2315">
        <v>13.680899999999999</v>
      </c>
    </row>
    <row r="2316" spans="1:17" x14ac:dyDescent="0.25">
      <c r="A2316" s="1">
        <v>41719</v>
      </c>
      <c r="B2316">
        <v>35.976999999999997</v>
      </c>
      <c r="C2316">
        <v>46.783999999999999</v>
      </c>
      <c r="D2316">
        <v>22.8279</v>
      </c>
      <c r="E2316">
        <v>11.9922</v>
      </c>
      <c r="F2316">
        <v>10.389099999999999</v>
      </c>
      <c r="G2316">
        <v>10.389099999999999</v>
      </c>
      <c r="H2316">
        <v>10.389099999999999</v>
      </c>
      <c r="J2316" s="13">
        <v>41863</v>
      </c>
      <c r="K2316">
        <v>53.264899999999997</v>
      </c>
      <c r="L2316">
        <v>46.0319</v>
      </c>
      <c r="M2316">
        <v>26.188800000000001</v>
      </c>
      <c r="N2316">
        <v>13.7951</v>
      </c>
      <c r="O2316">
        <v>15.5914</v>
      </c>
      <c r="P2316">
        <v>15.5914</v>
      </c>
      <c r="Q2316">
        <v>15.5914</v>
      </c>
    </row>
    <row r="2317" spans="1:17" x14ac:dyDescent="0.25">
      <c r="A2317" s="1">
        <v>41722</v>
      </c>
      <c r="B2317">
        <v>29.079499999999999</v>
      </c>
      <c r="C2317">
        <v>22.755199999999999</v>
      </c>
      <c r="D2317">
        <v>18.467199999999998</v>
      </c>
      <c r="E2317">
        <v>13.683400000000001</v>
      </c>
      <c r="F2317">
        <v>13.049200000000001</v>
      </c>
      <c r="G2317">
        <v>13.049200000000001</v>
      </c>
      <c r="H2317">
        <v>13.049200000000001</v>
      </c>
      <c r="J2317" s="13">
        <v>41864</v>
      </c>
      <c r="K2317">
        <v>49.6995</v>
      </c>
      <c r="L2317">
        <v>49.6995</v>
      </c>
      <c r="M2317">
        <v>30.357199999999999</v>
      </c>
      <c r="N2317">
        <v>10.618499999999999</v>
      </c>
      <c r="O2317">
        <v>15.1252</v>
      </c>
      <c r="P2317">
        <v>15.1252</v>
      </c>
      <c r="Q2317">
        <v>15.1252</v>
      </c>
    </row>
    <row r="2318" spans="1:17" x14ac:dyDescent="0.25">
      <c r="A2318" s="1">
        <v>41723</v>
      </c>
      <c r="B2318">
        <v>29.119299999999999</v>
      </c>
      <c r="C2318">
        <v>23.005400000000002</v>
      </c>
      <c r="D2318">
        <v>18.790600000000001</v>
      </c>
      <c r="E2318">
        <v>13.270300000000001</v>
      </c>
      <c r="F2318">
        <v>12.4832</v>
      </c>
      <c r="G2318">
        <v>12.4832</v>
      </c>
      <c r="H2318">
        <v>12.4832</v>
      </c>
      <c r="J2318" s="13">
        <v>41865</v>
      </c>
      <c r="K2318">
        <v>66.475800000000007</v>
      </c>
      <c r="L2318">
        <v>66.475800000000007</v>
      </c>
      <c r="M2318">
        <v>40.544199999999996</v>
      </c>
      <c r="N2318">
        <v>9.2387999999999995</v>
      </c>
      <c r="O2318">
        <v>13.188000000000001</v>
      </c>
      <c r="P2318">
        <v>13.188000000000001</v>
      </c>
      <c r="Q2318">
        <v>13.188000000000001</v>
      </c>
    </row>
    <row r="2319" spans="1:17" x14ac:dyDescent="0.25">
      <c r="A2319" s="1">
        <v>41724</v>
      </c>
      <c r="B2319">
        <v>29.184999999999999</v>
      </c>
      <c r="C2319">
        <v>20.8308</v>
      </c>
      <c r="D2319">
        <v>17.604900000000001</v>
      </c>
      <c r="E2319">
        <v>13.5335</v>
      </c>
      <c r="F2319">
        <v>11.0326</v>
      </c>
      <c r="G2319">
        <v>11.0326</v>
      </c>
      <c r="H2319">
        <v>11.0326</v>
      </c>
      <c r="J2319" s="13">
        <v>41866</v>
      </c>
      <c r="K2319">
        <v>36.718899999999998</v>
      </c>
      <c r="L2319">
        <v>34.947699999999998</v>
      </c>
      <c r="M2319">
        <v>22.925599999999999</v>
      </c>
      <c r="N2319">
        <v>11.189399999999999</v>
      </c>
      <c r="O2319">
        <v>10.449199999999999</v>
      </c>
      <c r="P2319">
        <v>10.449199999999999</v>
      </c>
      <c r="Q2319">
        <v>10.449199999999999</v>
      </c>
    </row>
    <row r="2320" spans="1:17" x14ac:dyDescent="0.25">
      <c r="A2320" s="1">
        <v>41725</v>
      </c>
      <c r="B2320">
        <v>28.848099999999999</v>
      </c>
      <c r="C2320">
        <v>20.8401</v>
      </c>
      <c r="D2320">
        <v>17.0808</v>
      </c>
      <c r="E2320">
        <v>13.4114</v>
      </c>
      <c r="F2320">
        <v>10.711399999999999</v>
      </c>
      <c r="G2320">
        <v>11.0724</v>
      </c>
      <c r="H2320">
        <v>11.6326</v>
      </c>
      <c r="J2320" s="13">
        <v>41869</v>
      </c>
      <c r="K2320">
        <v>31.416599999999999</v>
      </c>
      <c r="L2320">
        <v>20.140899999999998</v>
      </c>
      <c r="M2320">
        <v>14.844799999999999</v>
      </c>
      <c r="N2320">
        <v>9.3210999999999995</v>
      </c>
      <c r="O2320">
        <v>7.7366999999999999</v>
      </c>
      <c r="P2320">
        <v>12.711600000000001</v>
      </c>
      <c r="Q2320">
        <v>12.950900000000001</v>
      </c>
    </row>
    <row r="2321" spans="1:17" x14ac:dyDescent="0.25">
      <c r="A2321" s="1">
        <v>41726</v>
      </c>
      <c r="B2321">
        <v>28.6647</v>
      </c>
      <c r="C2321">
        <v>20.634</v>
      </c>
      <c r="D2321">
        <v>16.816500000000001</v>
      </c>
      <c r="E2321">
        <v>13.029</v>
      </c>
      <c r="F2321">
        <v>10.2317</v>
      </c>
      <c r="G2321">
        <v>10.5497</v>
      </c>
      <c r="H2321">
        <v>10.8141</v>
      </c>
      <c r="J2321" s="13">
        <v>41870</v>
      </c>
      <c r="K2321">
        <v>31.8933</v>
      </c>
      <c r="L2321">
        <v>20.200600000000001</v>
      </c>
      <c r="M2321">
        <v>14.666499999999999</v>
      </c>
      <c r="N2321">
        <v>9.2103999999999999</v>
      </c>
      <c r="O2321">
        <v>8.5051000000000005</v>
      </c>
      <c r="P2321">
        <v>12.558199999999999</v>
      </c>
      <c r="Q2321">
        <v>12.558199999999999</v>
      </c>
    </row>
    <row r="2322" spans="1:17" x14ac:dyDescent="0.25">
      <c r="A2322" s="1">
        <v>41729</v>
      </c>
      <c r="B2322">
        <v>28.464400000000001</v>
      </c>
      <c r="C2322">
        <v>18.868600000000001</v>
      </c>
      <c r="D2322">
        <v>15.524900000000001</v>
      </c>
      <c r="E2322">
        <v>12.3157</v>
      </c>
      <c r="F2322">
        <v>11.4659</v>
      </c>
      <c r="G2322">
        <v>11.4659</v>
      </c>
      <c r="H2322">
        <v>11.4659</v>
      </c>
      <c r="J2322" s="13">
        <v>41871</v>
      </c>
      <c r="K2322">
        <v>31.084399999999999</v>
      </c>
      <c r="L2322">
        <v>19.692299999999999</v>
      </c>
      <c r="M2322">
        <v>14.255599999999999</v>
      </c>
      <c r="N2322">
        <v>9.0777000000000001</v>
      </c>
      <c r="O2322">
        <v>8.7096999999999998</v>
      </c>
      <c r="P2322">
        <v>13.1172</v>
      </c>
      <c r="Q2322">
        <v>13.8142</v>
      </c>
    </row>
    <row r="2323" spans="1:17" x14ac:dyDescent="0.25">
      <c r="A2323" s="1">
        <v>41730</v>
      </c>
      <c r="B2323">
        <v>28.3432</v>
      </c>
      <c r="C2323">
        <v>19.6084</v>
      </c>
      <c r="D2323">
        <v>15.645200000000001</v>
      </c>
      <c r="E2323">
        <v>11.8286</v>
      </c>
      <c r="F2323">
        <v>9.5114000000000001</v>
      </c>
      <c r="G2323">
        <v>11.143800000000001</v>
      </c>
      <c r="H2323">
        <v>12.4206</v>
      </c>
      <c r="J2323" s="13">
        <v>41872</v>
      </c>
      <c r="K2323">
        <v>31.159700000000001</v>
      </c>
      <c r="L2323">
        <v>19.692299999999999</v>
      </c>
      <c r="M2323">
        <v>14.125999999999999</v>
      </c>
      <c r="N2323">
        <v>9.0611999999999995</v>
      </c>
      <c r="O2323">
        <v>8.5847999999999995</v>
      </c>
      <c r="P2323">
        <v>12.1998</v>
      </c>
      <c r="Q2323">
        <v>12.1998</v>
      </c>
    </row>
    <row r="2324" spans="1:17" x14ac:dyDescent="0.25">
      <c r="A2324" s="1">
        <v>41731</v>
      </c>
      <c r="B2324">
        <v>28.241199999999999</v>
      </c>
      <c r="C2324">
        <v>19.333300000000001</v>
      </c>
      <c r="D2324">
        <v>15.4374</v>
      </c>
      <c r="E2324">
        <v>11.7843</v>
      </c>
      <c r="F2324">
        <v>9.5561000000000007</v>
      </c>
      <c r="G2324">
        <v>10.223699999999999</v>
      </c>
      <c r="H2324">
        <v>10.2721</v>
      </c>
      <c r="J2324" s="13">
        <v>41873</v>
      </c>
      <c r="K2324">
        <v>32.156599999999997</v>
      </c>
      <c r="L2324">
        <v>19.881900000000002</v>
      </c>
      <c r="M2324">
        <v>14.0793</v>
      </c>
      <c r="N2324">
        <v>8.7416</v>
      </c>
      <c r="O2324">
        <v>8.7472999999999992</v>
      </c>
      <c r="P2324">
        <v>12.577400000000001</v>
      </c>
      <c r="Q2324">
        <v>12.577400000000001</v>
      </c>
    </row>
    <row r="2325" spans="1:17" x14ac:dyDescent="0.25">
      <c r="A2325" s="1">
        <v>41732</v>
      </c>
      <c r="B2325">
        <v>28.604700000000001</v>
      </c>
      <c r="C2325">
        <v>19.699100000000001</v>
      </c>
      <c r="D2325">
        <v>15.810499999999999</v>
      </c>
      <c r="E2325">
        <v>12.157999999999999</v>
      </c>
      <c r="F2325">
        <v>9.9674999999999994</v>
      </c>
      <c r="G2325">
        <v>11.437799999999999</v>
      </c>
      <c r="H2325">
        <v>12.5464</v>
      </c>
      <c r="J2325" s="13">
        <v>41876</v>
      </c>
      <c r="K2325">
        <v>32.3628</v>
      </c>
      <c r="L2325">
        <v>20.245100000000001</v>
      </c>
      <c r="M2325">
        <v>14.048999999999999</v>
      </c>
      <c r="N2325">
        <v>8.8257999999999992</v>
      </c>
      <c r="O2325">
        <v>8.9928000000000008</v>
      </c>
      <c r="P2325">
        <v>12.7744</v>
      </c>
      <c r="Q2325">
        <v>12.7744</v>
      </c>
    </row>
    <row r="2326" spans="1:17" x14ac:dyDescent="0.25">
      <c r="A2326" s="1">
        <v>41733</v>
      </c>
      <c r="B2326">
        <v>29.0061</v>
      </c>
      <c r="C2326">
        <v>20.334399999999999</v>
      </c>
      <c r="D2326">
        <v>16.5197</v>
      </c>
      <c r="E2326">
        <v>12.730600000000001</v>
      </c>
      <c r="F2326">
        <v>10.019299999999999</v>
      </c>
      <c r="G2326">
        <v>10.8111</v>
      </c>
      <c r="H2326">
        <v>11.0273</v>
      </c>
      <c r="J2326" s="13">
        <v>41877</v>
      </c>
      <c r="K2326">
        <v>33.128500000000003</v>
      </c>
      <c r="L2326">
        <v>20.376899999999999</v>
      </c>
      <c r="M2326">
        <v>14.000500000000001</v>
      </c>
      <c r="N2326">
        <v>8.8255999999999997</v>
      </c>
      <c r="O2326">
        <v>9.6058000000000003</v>
      </c>
      <c r="P2326">
        <v>12.802099999999999</v>
      </c>
      <c r="Q2326">
        <v>12.802099999999999</v>
      </c>
    </row>
    <row r="2327" spans="1:17" x14ac:dyDescent="0.25">
      <c r="A2327" s="1">
        <v>41736</v>
      </c>
      <c r="B2327">
        <v>30.275500000000001</v>
      </c>
      <c r="C2327">
        <v>21.643699999999999</v>
      </c>
      <c r="D2327">
        <v>17.7422</v>
      </c>
      <c r="E2327">
        <v>13.784599999999999</v>
      </c>
      <c r="F2327">
        <v>10.8157</v>
      </c>
      <c r="G2327">
        <v>10.731299999999999</v>
      </c>
      <c r="H2327">
        <v>10.7386</v>
      </c>
      <c r="J2327" s="13">
        <v>41878</v>
      </c>
      <c r="K2327">
        <v>33.635899999999999</v>
      </c>
      <c r="L2327">
        <v>20.4528</v>
      </c>
      <c r="M2327">
        <v>13.921099999999999</v>
      </c>
      <c r="N2327">
        <v>8.8025000000000002</v>
      </c>
      <c r="O2327">
        <v>9.4771000000000001</v>
      </c>
      <c r="P2327">
        <v>13.171099999999999</v>
      </c>
      <c r="Q2327">
        <v>13.171099999999999</v>
      </c>
    </row>
    <row r="2328" spans="1:17" x14ac:dyDescent="0.25">
      <c r="A2328" s="1">
        <v>41737</v>
      </c>
      <c r="B2328">
        <v>29.999199999999998</v>
      </c>
      <c r="C2328">
        <v>21.2818</v>
      </c>
      <c r="D2328">
        <v>17.366700000000002</v>
      </c>
      <c r="E2328">
        <v>13.436199999999999</v>
      </c>
      <c r="F2328">
        <v>10.597099999999999</v>
      </c>
      <c r="G2328">
        <v>10.4937</v>
      </c>
      <c r="H2328">
        <v>10.4937</v>
      </c>
      <c r="J2328" s="13">
        <v>41879</v>
      </c>
      <c r="K2328">
        <v>34.4069</v>
      </c>
      <c r="L2328">
        <v>20.9682</v>
      </c>
      <c r="M2328">
        <v>14.4229</v>
      </c>
      <c r="N2328">
        <v>8.8623999999999992</v>
      </c>
      <c r="O2328">
        <v>9.5464000000000002</v>
      </c>
      <c r="P2328">
        <v>13.49</v>
      </c>
      <c r="Q2328">
        <v>13.49</v>
      </c>
    </row>
    <row r="2329" spans="1:17" x14ac:dyDescent="0.25">
      <c r="A2329" s="1">
        <v>41738</v>
      </c>
      <c r="B2329">
        <v>29.592500000000001</v>
      </c>
      <c r="C2329">
        <v>20.199400000000001</v>
      </c>
      <c r="D2329">
        <v>16.171399999999998</v>
      </c>
      <c r="E2329">
        <v>12.173299999999999</v>
      </c>
      <c r="F2329">
        <v>9.7655999999999992</v>
      </c>
      <c r="G2329">
        <v>11.361800000000001</v>
      </c>
      <c r="H2329">
        <v>11.613200000000001</v>
      </c>
      <c r="J2329" s="13">
        <v>41880</v>
      </c>
      <c r="K2329">
        <v>35.1999</v>
      </c>
      <c r="L2329">
        <v>21.617599999999999</v>
      </c>
      <c r="M2329">
        <v>14.4825</v>
      </c>
      <c r="N2329">
        <v>8.6830999999999996</v>
      </c>
      <c r="O2329">
        <v>9.6956000000000007</v>
      </c>
      <c r="P2329">
        <v>13.570399999999999</v>
      </c>
      <c r="Q2329">
        <v>13.570399999999999</v>
      </c>
    </row>
    <row r="2330" spans="1:17" x14ac:dyDescent="0.25">
      <c r="A2330" s="1">
        <v>41739</v>
      </c>
      <c r="B2330">
        <v>31.040500000000002</v>
      </c>
      <c r="C2330">
        <v>21.842500000000001</v>
      </c>
      <c r="D2330">
        <v>17.701799999999999</v>
      </c>
      <c r="E2330">
        <v>13.579599999999999</v>
      </c>
      <c r="F2330">
        <v>10.6859</v>
      </c>
      <c r="G2330">
        <v>10.9992</v>
      </c>
      <c r="H2330">
        <v>11.0296</v>
      </c>
      <c r="J2330" s="13">
        <v>41884</v>
      </c>
      <c r="K2330">
        <v>36.953200000000002</v>
      </c>
      <c r="L2330">
        <v>22.361699999999999</v>
      </c>
      <c r="M2330">
        <v>14.9359</v>
      </c>
      <c r="N2330">
        <v>8.7469000000000001</v>
      </c>
      <c r="O2330">
        <v>10.2029</v>
      </c>
      <c r="P2330">
        <v>14.500299999999999</v>
      </c>
      <c r="Q2330">
        <v>14.500299999999999</v>
      </c>
    </row>
    <row r="2331" spans="1:17" x14ac:dyDescent="0.25">
      <c r="A2331" s="1">
        <v>41740</v>
      </c>
      <c r="B2331">
        <v>32.6785</v>
      </c>
      <c r="C2331">
        <v>23.725899999999999</v>
      </c>
      <c r="D2331">
        <v>19.667999999999999</v>
      </c>
      <c r="E2331">
        <v>15.526999999999999</v>
      </c>
      <c r="F2331">
        <v>12.355</v>
      </c>
      <c r="G2331">
        <v>12.614000000000001</v>
      </c>
      <c r="H2331">
        <v>12.8095</v>
      </c>
      <c r="J2331" s="13">
        <v>41885</v>
      </c>
      <c r="K2331">
        <v>38.9893</v>
      </c>
      <c r="L2331">
        <v>23.1571</v>
      </c>
      <c r="M2331">
        <v>15.5229</v>
      </c>
      <c r="N2331">
        <v>8.8918999999999997</v>
      </c>
      <c r="O2331">
        <v>10.5395</v>
      </c>
      <c r="P2331">
        <v>13.650399999999999</v>
      </c>
      <c r="Q2331">
        <v>13.650399999999999</v>
      </c>
    </row>
    <row r="2332" spans="1:17" x14ac:dyDescent="0.25">
      <c r="A2332" s="1">
        <v>41743</v>
      </c>
      <c r="B2332">
        <v>32.786700000000003</v>
      </c>
      <c r="C2332">
        <v>23.486000000000001</v>
      </c>
      <c r="D2332">
        <v>19.024000000000001</v>
      </c>
      <c r="E2332">
        <v>15.097899999999999</v>
      </c>
      <c r="F2332">
        <v>11.3278</v>
      </c>
      <c r="G2332">
        <v>10.5184</v>
      </c>
      <c r="H2332">
        <v>10.5184</v>
      </c>
      <c r="J2332" s="13">
        <v>41886</v>
      </c>
      <c r="K2332">
        <v>39.588200000000001</v>
      </c>
      <c r="L2332">
        <v>24.3401</v>
      </c>
      <c r="M2332">
        <v>16.262599999999999</v>
      </c>
      <c r="N2332">
        <v>9.2649000000000008</v>
      </c>
      <c r="O2332">
        <v>10.3101</v>
      </c>
      <c r="P2332">
        <v>15.6431</v>
      </c>
      <c r="Q2332">
        <v>15.6431</v>
      </c>
    </row>
    <row r="2333" spans="1:17" x14ac:dyDescent="0.25">
      <c r="A2333" s="1">
        <v>41744</v>
      </c>
      <c r="B2333">
        <v>32.2316</v>
      </c>
      <c r="C2333">
        <v>25.592700000000001</v>
      </c>
      <c r="D2333">
        <v>21.225300000000001</v>
      </c>
      <c r="E2333">
        <v>14.4733</v>
      </c>
      <c r="F2333">
        <v>12.3238</v>
      </c>
      <c r="G2333">
        <v>12.3941</v>
      </c>
      <c r="H2333">
        <v>12.3941</v>
      </c>
      <c r="J2333" s="13">
        <v>41887</v>
      </c>
      <c r="K2333">
        <v>41.656199999999998</v>
      </c>
      <c r="L2333">
        <v>24.892199999999999</v>
      </c>
      <c r="M2333">
        <v>15.7827</v>
      </c>
      <c r="N2333">
        <v>7.8151000000000002</v>
      </c>
      <c r="O2333">
        <v>10.667999999999999</v>
      </c>
      <c r="P2333">
        <v>14.249599999999999</v>
      </c>
      <c r="Q2333">
        <v>14.249599999999999</v>
      </c>
    </row>
    <row r="2334" spans="1:17" x14ac:dyDescent="0.25">
      <c r="A2334" s="1">
        <v>41745</v>
      </c>
      <c r="B2334">
        <v>31.7576</v>
      </c>
      <c r="C2334">
        <v>23.8749</v>
      </c>
      <c r="D2334">
        <v>17.266500000000001</v>
      </c>
      <c r="E2334">
        <v>12.7796</v>
      </c>
      <c r="F2334">
        <v>13.0411</v>
      </c>
      <c r="G2334">
        <v>13.0784</v>
      </c>
      <c r="H2334">
        <v>13.0784</v>
      </c>
      <c r="J2334" s="13">
        <v>41890</v>
      </c>
      <c r="K2334">
        <v>45.938499999999998</v>
      </c>
      <c r="L2334">
        <v>27.478899999999999</v>
      </c>
      <c r="M2334">
        <v>17.698899999999998</v>
      </c>
      <c r="N2334">
        <v>8.8165999999999993</v>
      </c>
      <c r="O2334">
        <v>12.043900000000001</v>
      </c>
      <c r="P2334">
        <v>14.7654</v>
      </c>
      <c r="Q2334">
        <v>14.7654</v>
      </c>
    </row>
    <row r="2335" spans="1:17" x14ac:dyDescent="0.25">
      <c r="A2335" s="1">
        <v>41746</v>
      </c>
      <c r="B2335">
        <v>31.7438</v>
      </c>
      <c r="C2335">
        <v>19.965699999999998</v>
      </c>
      <c r="D2335">
        <v>15.5906</v>
      </c>
      <c r="E2335">
        <v>12.0246</v>
      </c>
      <c r="F2335">
        <v>9.4969000000000001</v>
      </c>
      <c r="G2335">
        <v>9.4969000000000001</v>
      </c>
      <c r="H2335">
        <v>9.4969000000000001</v>
      </c>
      <c r="J2335" s="13">
        <v>41891</v>
      </c>
      <c r="K2335">
        <v>48.213700000000003</v>
      </c>
      <c r="L2335">
        <v>29.569800000000001</v>
      </c>
      <c r="M2335">
        <v>19.2041</v>
      </c>
      <c r="N2335">
        <v>9.8844999999999992</v>
      </c>
      <c r="O2335">
        <v>12.6104</v>
      </c>
      <c r="P2335">
        <v>13.6045</v>
      </c>
      <c r="Q2335">
        <v>13.6045</v>
      </c>
    </row>
    <row r="2336" spans="1:17" x14ac:dyDescent="0.25">
      <c r="A2336" s="1">
        <v>41750</v>
      </c>
      <c r="B2336">
        <v>14.200900000000001</v>
      </c>
      <c r="C2336">
        <v>14.200900000000001</v>
      </c>
      <c r="D2336">
        <v>14.200900000000001</v>
      </c>
      <c r="E2336">
        <v>12.422599999999999</v>
      </c>
      <c r="F2336">
        <v>11.8331</v>
      </c>
      <c r="G2336">
        <v>11.8331</v>
      </c>
      <c r="H2336">
        <v>11.8331</v>
      </c>
      <c r="J2336" s="13">
        <v>41892</v>
      </c>
      <c r="K2336">
        <v>50.803100000000001</v>
      </c>
      <c r="L2336">
        <v>29.996300000000002</v>
      </c>
      <c r="M2336">
        <v>19.240300000000001</v>
      </c>
      <c r="N2336">
        <v>9.4055999999999997</v>
      </c>
      <c r="O2336">
        <v>12.0618</v>
      </c>
      <c r="P2336">
        <v>12.0618</v>
      </c>
      <c r="Q2336">
        <v>12.0618</v>
      </c>
    </row>
    <row r="2337" spans="1:17" x14ac:dyDescent="0.25">
      <c r="A2337" s="1">
        <v>41751</v>
      </c>
      <c r="B2337">
        <v>13.691000000000001</v>
      </c>
      <c r="C2337">
        <v>13.691000000000001</v>
      </c>
      <c r="D2337">
        <v>13.691000000000001</v>
      </c>
      <c r="E2337">
        <v>11.811</v>
      </c>
      <c r="F2337">
        <v>11.2987</v>
      </c>
      <c r="G2337">
        <v>11.2987</v>
      </c>
      <c r="H2337">
        <v>11.2987</v>
      </c>
      <c r="J2337" s="13">
        <v>41893</v>
      </c>
      <c r="K2337">
        <v>52.351500000000001</v>
      </c>
      <c r="L2337">
        <v>30.066500000000001</v>
      </c>
      <c r="M2337">
        <v>19.082999999999998</v>
      </c>
      <c r="N2337">
        <v>8.7233999999999998</v>
      </c>
      <c r="O2337">
        <v>10.8451</v>
      </c>
      <c r="P2337">
        <v>10.8451</v>
      </c>
      <c r="Q2337">
        <v>10.8451</v>
      </c>
    </row>
    <row r="2338" spans="1:17" x14ac:dyDescent="0.25">
      <c r="A2338" s="1">
        <v>41752</v>
      </c>
      <c r="B2338">
        <v>13.4573</v>
      </c>
      <c r="C2338">
        <v>13.4573</v>
      </c>
      <c r="D2338">
        <v>13.4573</v>
      </c>
      <c r="E2338">
        <v>12.2287</v>
      </c>
      <c r="F2338">
        <v>11.5497</v>
      </c>
      <c r="G2338">
        <v>11.5497</v>
      </c>
      <c r="H2338">
        <v>11.5497</v>
      </c>
      <c r="J2338" s="13">
        <v>41894</v>
      </c>
      <c r="K2338">
        <v>55.595399999999998</v>
      </c>
      <c r="L2338">
        <v>32.320500000000003</v>
      </c>
      <c r="M2338">
        <v>21.0395</v>
      </c>
      <c r="N2338">
        <v>9.9481000000000002</v>
      </c>
      <c r="O2338">
        <v>11.1945</v>
      </c>
      <c r="P2338">
        <v>11.1945</v>
      </c>
      <c r="Q2338">
        <v>11.1945</v>
      </c>
    </row>
    <row r="2339" spans="1:17" x14ac:dyDescent="0.25">
      <c r="A2339" s="1">
        <v>41753</v>
      </c>
      <c r="B2339">
        <v>14.186999999999999</v>
      </c>
      <c r="C2339">
        <v>14.186999999999999</v>
      </c>
      <c r="D2339">
        <v>14.186999999999999</v>
      </c>
      <c r="E2339">
        <v>12.3523</v>
      </c>
      <c r="F2339">
        <v>12.2189</v>
      </c>
      <c r="G2339">
        <v>12.2189</v>
      </c>
      <c r="H2339">
        <v>12.2189</v>
      </c>
      <c r="J2339" s="13">
        <v>41897</v>
      </c>
      <c r="K2339">
        <v>60.8</v>
      </c>
      <c r="L2339">
        <v>42.509099999999997</v>
      </c>
      <c r="M2339">
        <v>27.107199999999999</v>
      </c>
      <c r="N2339">
        <v>13.760400000000001</v>
      </c>
      <c r="O2339">
        <v>11.0952</v>
      </c>
      <c r="P2339">
        <v>11.0952</v>
      </c>
      <c r="Q2339">
        <v>11.0952</v>
      </c>
    </row>
    <row r="2340" spans="1:17" x14ac:dyDescent="0.25">
      <c r="A2340" s="1">
        <v>41754</v>
      </c>
      <c r="B2340">
        <v>13.969200000000001</v>
      </c>
      <c r="C2340">
        <v>13.969200000000001</v>
      </c>
      <c r="D2340">
        <v>13.969200000000001</v>
      </c>
      <c r="E2340">
        <v>12.7813</v>
      </c>
      <c r="F2340">
        <v>11.728199999999999</v>
      </c>
      <c r="G2340">
        <v>11.728199999999999</v>
      </c>
      <c r="H2340">
        <v>11.728199999999999</v>
      </c>
      <c r="J2340" s="13">
        <v>41898</v>
      </c>
      <c r="K2340">
        <v>66.454300000000003</v>
      </c>
      <c r="L2340">
        <v>43.916899999999998</v>
      </c>
      <c r="M2340">
        <v>27.234500000000001</v>
      </c>
      <c r="N2340">
        <v>12.6706</v>
      </c>
      <c r="O2340">
        <v>11.5853</v>
      </c>
      <c r="P2340">
        <v>11.5853</v>
      </c>
      <c r="Q2340">
        <v>11.5853</v>
      </c>
    </row>
    <row r="2341" spans="1:17" x14ac:dyDescent="0.25">
      <c r="A2341" s="1">
        <v>41757</v>
      </c>
      <c r="B2341">
        <v>26.361499999999999</v>
      </c>
      <c r="C2341">
        <v>18.9953</v>
      </c>
      <c r="D2341">
        <v>15.5389</v>
      </c>
      <c r="E2341">
        <v>12.4139</v>
      </c>
      <c r="F2341">
        <v>9.6427999999999994</v>
      </c>
      <c r="G2341">
        <v>10.327500000000001</v>
      </c>
      <c r="H2341">
        <v>10.327500000000001</v>
      </c>
      <c r="J2341" s="13">
        <v>41899</v>
      </c>
      <c r="K2341">
        <v>66.281099999999995</v>
      </c>
      <c r="L2341">
        <v>53.7913</v>
      </c>
      <c r="M2341">
        <v>30.9251</v>
      </c>
      <c r="N2341">
        <v>9.9849999999999994</v>
      </c>
      <c r="O2341">
        <v>17.935099999999998</v>
      </c>
      <c r="P2341">
        <v>17.935099999999998</v>
      </c>
      <c r="Q2341">
        <v>17.935099999999998</v>
      </c>
    </row>
    <row r="2342" spans="1:17" x14ac:dyDescent="0.25">
      <c r="A2342" s="1">
        <v>41758</v>
      </c>
      <c r="B2342">
        <v>26.592400000000001</v>
      </c>
      <c r="C2342">
        <v>19.122499999999999</v>
      </c>
      <c r="D2342">
        <v>15.6442</v>
      </c>
      <c r="E2342">
        <v>11.5299</v>
      </c>
      <c r="F2342">
        <v>9.2073</v>
      </c>
      <c r="G2342">
        <v>10.1638</v>
      </c>
      <c r="H2342">
        <v>10.1638</v>
      </c>
      <c r="J2342" s="13">
        <v>41900</v>
      </c>
      <c r="K2342">
        <v>68.027900000000002</v>
      </c>
      <c r="L2342">
        <v>68.027900000000002</v>
      </c>
      <c r="M2342">
        <v>42.373399999999997</v>
      </c>
      <c r="N2342">
        <v>8.1141000000000005</v>
      </c>
      <c r="O2342">
        <v>16.1355</v>
      </c>
      <c r="P2342">
        <v>16.1355</v>
      </c>
      <c r="Q2342">
        <v>16.1355</v>
      </c>
    </row>
    <row r="2343" spans="1:17" x14ac:dyDescent="0.25">
      <c r="A2343" s="1">
        <v>41759</v>
      </c>
      <c r="B2343">
        <v>27.6843</v>
      </c>
      <c r="C2343">
        <v>18.732700000000001</v>
      </c>
      <c r="D2343">
        <v>15.1609</v>
      </c>
      <c r="E2343">
        <v>11.4938</v>
      </c>
      <c r="F2343">
        <v>9.2357999999999993</v>
      </c>
      <c r="G2343">
        <v>18.415800000000001</v>
      </c>
      <c r="H2343">
        <v>11.3971</v>
      </c>
      <c r="J2343" s="13">
        <v>41901</v>
      </c>
      <c r="K2343">
        <v>45.459200000000003</v>
      </c>
      <c r="L2343">
        <v>31.994199999999999</v>
      </c>
      <c r="M2343">
        <v>19.295500000000001</v>
      </c>
      <c r="N2343">
        <v>7.4142000000000001</v>
      </c>
      <c r="O2343">
        <v>7.0141999999999998</v>
      </c>
      <c r="P2343">
        <v>7.0141999999999998</v>
      </c>
      <c r="Q2343">
        <v>7.0141999999999998</v>
      </c>
    </row>
    <row r="2344" spans="1:17" x14ac:dyDescent="0.25">
      <c r="A2344" s="1">
        <v>41760</v>
      </c>
      <c r="B2344">
        <v>28.0778</v>
      </c>
      <c r="C2344">
        <v>18.756799999999998</v>
      </c>
      <c r="D2344">
        <v>15.1098</v>
      </c>
      <c r="E2344">
        <v>11.39</v>
      </c>
      <c r="F2344">
        <v>9.0213000000000001</v>
      </c>
      <c r="G2344">
        <v>16.776299999999999</v>
      </c>
      <c r="H2344">
        <v>11.5036</v>
      </c>
      <c r="J2344" s="13">
        <v>41904</v>
      </c>
      <c r="K2344">
        <v>35.929499999999997</v>
      </c>
      <c r="L2344">
        <v>23.119399999999999</v>
      </c>
      <c r="M2344">
        <v>16.881599999999999</v>
      </c>
      <c r="N2344">
        <v>10.947800000000001</v>
      </c>
      <c r="O2344">
        <v>8.5790000000000006</v>
      </c>
      <c r="P2344">
        <v>12.626799999999999</v>
      </c>
      <c r="Q2344">
        <v>12.626799999999999</v>
      </c>
    </row>
    <row r="2345" spans="1:17" x14ac:dyDescent="0.25">
      <c r="A2345" s="1">
        <v>41761</v>
      </c>
      <c r="B2345">
        <v>30.074400000000001</v>
      </c>
      <c r="C2345">
        <v>18.727399999999999</v>
      </c>
      <c r="D2345">
        <v>15.054600000000001</v>
      </c>
      <c r="E2345">
        <v>11.3712</v>
      </c>
      <c r="F2345">
        <v>8.8010000000000002</v>
      </c>
      <c r="G2345">
        <v>18.7913</v>
      </c>
      <c r="H2345">
        <v>11.755599999999999</v>
      </c>
      <c r="J2345" s="13">
        <v>41905</v>
      </c>
      <c r="K2345">
        <v>36.700099999999999</v>
      </c>
      <c r="L2345">
        <v>24.2362</v>
      </c>
      <c r="M2345">
        <v>18.3873</v>
      </c>
      <c r="N2345">
        <v>12.5549</v>
      </c>
      <c r="O2345">
        <v>9.1509</v>
      </c>
      <c r="P2345">
        <v>13.7295</v>
      </c>
      <c r="Q2345">
        <v>13.7295</v>
      </c>
    </row>
    <row r="2346" spans="1:17" x14ac:dyDescent="0.25">
      <c r="A2346" s="1">
        <v>41764</v>
      </c>
      <c r="B2346">
        <v>27.2788</v>
      </c>
      <c r="C2346">
        <v>19.004799999999999</v>
      </c>
      <c r="D2346">
        <v>15.255699999999999</v>
      </c>
      <c r="E2346">
        <v>12.7257</v>
      </c>
      <c r="F2346">
        <v>8.9040999999999997</v>
      </c>
      <c r="G2346">
        <v>10.2165</v>
      </c>
      <c r="H2346">
        <v>10.2165</v>
      </c>
      <c r="J2346" s="13">
        <v>41906</v>
      </c>
      <c r="K2346">
        <v>35.9069</v>
      </c>
      <c r="L2346">
        <v>22.855499999999999</v>
      </c>
      <c r="M2346">
        <v>16.807099999999998</v>
      </c>
      <c r="N2346">
        <v>10.8796</v>
      </c>
      <c r="O2346">
        <v>8.5886999999999993</v>
      </c>
      <c r="P2346">
        <v>10.963900000000001</v>
      </c>
      <c r="Q2346">
        <v>10.963900000000001</v>
      </c>
    </row>
    <row r="2347" spans="1:17" x14ac:dyDescent="0.25">
      <c r="A2347" s="1">
        <v>41765</v>
      </c>
      <c r="B2347">
        <v>32.355699999999999</v>
      </c>
      <c r="C2347">
        <v>23.516400000000001</v>
      </c>
      <c r="D2347">
        <v>16.575399999999998</v>
      </c>
      <c r="E2347">
        <v>11.604100000000001</v>
      </c>
      <c r="F2347">
        <v>9.6004000000000005</v>
      </c>
      <c r="G2347">
        <v>15.6595</v>
      </c>
      <c r="H2347">
        <v>15.6595</v>
      </c>
      <c r="J2347" s="13">
        <v>41907</v>
      </c>
      <c r="K2347">
        <v>38.4998</v>
      </c>
      <c r="L2347">
        <v>25.326599999999999</v>
      </c>
      <c r="M2347">
        <v>19.279699999999998</v>
      </c>
      <c r="N2347">
        <v>13.4162</v>
      </c>
      <c r="O2347">
        <v>9.7353000000000005</v>
      </c>
      <c r="P2347">
        <v>13.845800000000001</v>
      </c>
      <c r="Q2347">
        <v>13.845800000000001</v>
      </c>
    </row>
    <row r="2348" spans="1:17" x14ac:dyDescent="0.25">
      <c r="A2348" s="1">
        <v>41766</v>
      </c>
      <c r="B2348">
        <v>27.912800000000001</v>
      </c>
      <c r="C2348">
        <v>18.777699999999999</v>
      </c>
      <c r="D2348">
        <v>15.0489</v>
      </c>
      <c r="E2348">
        <v>10.4513</v>
      </c>
      <c r="F2348">
        <v>9.4042999999999992</v>
      </c>
      <c r="G2348">
        <v>10.759600000000001</v>
      </c>
      <c r="H2348">
        <v>10.759600000000001</v>
      </c>
      <c r="J2348" s="13">
        <v>41908</v>
      </c>
      <c r="K2348">
        <v>38.134500000000003</v>
      </c>
      <c r="L2348">
        <v>24.6372</v>
      </c>
      <c r="M2348">
        <v>18.700700000000001</v>
      </c>
      <c r="N2348">
        <v>12.464</v>
      </c>
      <c r="O2348">
        <v>9.3917000000000002</v>
      </c>
      <c r="P2348">
        <v>12.376300000000001</v>
      </c>
      <c r="Q2348">
        <v>12.376300000000001</v>
      </c>
    </row>
    <row r="2349" spans="1:17" x14ac:dyDescent="0.25">
      <c r="A2349" s="1">
        <v>41767</v>
      </c>
      <c r="B2349">
        <v>28.7486</v>
      </c>
      <c r="C2349">
        <v>23.0123</v>
      </c>
      <c r="D2349">
        <v>15.2324</v>
      </c>
      <c r="E2349">
        <v>11.510199999999999</v>
      </c>
      <c r="F2349">
        <v>9.4227000000000007</v>
      </c>
      <c r="G2349">
        <v>14.972799999999999</v>
      </c>
      <c r="H2349">
        <v>14.972799999999999</v>
      </c>
      <c r="J2349" s="13">
        <v>41911</v>
      </c>
      <c r="K2349">
        <v>40.616799999999998</v>
      </c>
      <c r="L2349">
        <v>26.165500000000002</v>
      </c>
      <c r="M2349">
        <v>19.7729</v>
      </c>
      <c r="N2349">
        <v>13.3528</v>
      </c>
      <c r="O2349">
        <v>10.129899999999999</v>
      </c>
      <c r="P2349">
        <v>13.080500000000001</v>
      </c>
      <c r="Q2349">
        <v>13.080500000000001</v>
      </c>
    </row>
    <row r="2350" spans="1:17" x14ac:dyDescent="0.25">
      <c r="A2350" s="1">
        <v>41768</v>
      </c>
      <c r="B2350">
        <v>30.417100000000001</v>
      </c>
      <c r="C2350">
        <v>29.898099999999999</v>
      </c>
      <c r="D2350">
        <v>14.830299999999999</v>
      </c>
      <c r="E2350">
        <v>10.92</v>
      </c>
      <c r="F2350">
        <v>9.0764999999999993</v>
      </c>
      <c r="G2350">
        <v>12.8644</v>
      </c>
      <c r="H2350">
        <v>12.268000000000001</v>
      </c>
      <c r="J2350" s="13">
        <v>41912</v>
      </c>
      <c r="K2350">
        <v>40.924599999999998</v>
      </c>
      <c r="L2350">
        <v>27.111000000000001</v>
      </c>
      <c r="M2350">
        <v>20.721399999999999</v>
      </c>
      <c r="N2350">
        <v>14.3268</v>
      </c>
      <c r="O2350">
        <v>10.553900000000001</v>
      </c>
      <c r="P2350">
        <v>13.570600000000001</v>
      </c>
      <c r="Q2350">
        <v>13.570600000000001</v>
      </c>
    </row>
    <row r="2351" spans="1:17" x14ac:dyDescent="0.25">
      <c r="A2351" s="1">
        <v>41771</v>
      </c>
      <c r="B2351">
        <v>28.186</v>
      </c>
      <c r="C2351">
        <v>18.523900000000001</v>
      </c>
      <c r="D2351">
        <v>14.526400000000001</v>
      </c>
      <c r="E2351">
        <v>10.567600000000001</v>
      </c>
      <c r="F2351">
        <v>10.9619</v>
      </c>
      <c r="G2351">
        <v>12.486000000000001</v>
      </c>
      <c r="H2351">
        <v>12.1631</v>
      </c>
      <c r="J2351" s="13">
        <v>41913</v>
      </c>
      <c r="K2351">
        <v>40.136699999999998</v>
      </c>
      <c r="L2351">
        <v>26.262699999999999</v>
      </c>
      <c r="M2351">
        <v>20.649899999999999</v>
      </c>
      <c r="N2351">
        <v>15.1432</v>
      </c>
      <c r="O2351">
        <v>11.3247</v>
      </c>
      <c r="P2351">
        <v>14.5684</v>
      </c>
      <c r="Q2351">
        <v>14.5684</v>
      </c>
    </row>
    <row r="2352" spans="1:17" x14ac:dyDescent="0.25">
      <c r="A2352" s="1">
        <v>41772</v>
      </c>
      <c r="B2352">
        <v>27.787400000000002</v>
      </c>
      <c r="C2352">
        <v>18.560199999999998</v>
      </c>
      <c r="D2352">
        <v>14.549799999999999</v>
      </c>
      <c r="E2352">
        <v>10.7285</v>
      </c>
      <c r="F2352">
        <v>9.2391000000000005</v>
      </c>
      <c r="G2352">
        <v>9.2721</v>
      </c>
      <c r="H2352">
        <v>9.2721</v>
      </c>
      <c r="J2352" s="13">
        <v>41914</v>
      </c>
      <c r="K2352">
        <v>40.4968</v>
      </c>
      <c r="L2352">
        <v>26.1158</v>
      </c>
      <c r="M2352">
        <v>19.5837</v>
      </c>
      <c r="N2352">
        <v>14.2928</v>
      </c>
      <c r="O2352">
        <v>11.125400000000001</v>
      </c>
      <c r="P2352">
        <v>13.317600000000001</v>
      </c>
      <c r="Q2352">
        <v>13.317600000000001</v>
      </c>
    </row>
    <row r="2353" spans="1:17" x14ac:dyDescent="0.25">
      <c r="A2353" s="1">
        <v>41773</v>
      </c>
      <c r="B2353">
        <v>27.882200000000001</v>
      </c>
      <c r="C2353">
        <v>18.610099999999999</v>
      </c>
      <c r="D2353">
        <v>14.607200000000001</v>
      </c>
      <c r="E2353">
        <v>10.6738</v>
      </c>
      <c r="F2353">
        <v>9.1242000000000001</v>
      </c>
      <c r="G2353">
        <v>13.2813</v>
      </c>
      <c r="H2353">
        <v>13.2813</v>
      </c>
      <c r="J2353" s="13">
        <v>41915</v>
      </c>
      <c r="K2353">
        <v>41.872</v>
      </c>
      <c r="L2353">
        <v>25.5093</v>
      </c>
      <c r="M2353">
        <v>18.5716</v>
      </c>
      <c r="N2353">
        <v>12.9617</v>
      </c>
      <c r="O2353">
        <v>10.7003</v>
      </c>
      <c r="P2353">
        <v>10.8916</v>
      </c>
      <c r="Q2353">
        <v>10.8916</v>
      </c>
    </row>
    <row r="2354" spans="1:17" x14ac:dyDescent="0.25">
      <c r="A2354" s="1">
        <v>41774</v>
      </c>
      <c r="B2354">
        <v>29.549600000000002</v>
      </c>
      <c r="C2354">
        <v>33.239699999999999</v>
      </c>
      <c r="D2354">
        <v>15.5221</v>
      </c>
      <c r="E2354">
        <v>11.3729</v>
      </c>
      <c r="F2354">
        <v>9.4190000000000005</v>
      </c>
      <c r="G2354">
        <v>17.266200000000001</v>
      </c>
      <c r="H2354">
        <v>17.266200000000001</v>
      </c>
      <c r="J2354" s="13">
        <v>41918</v>
      </c>
      <c r="K2354">
        <v>47.258200000000002</v>
      </c>
      <c r="L2354">
        <v>26.982900000000001</v>
      </c>
      <c r="M2354">
        <v>19.8672</v>
      </c>
      <c r="N2354">
        <v>13.9999</v>
      </c>
      <c r="O2354">
        <v>12.0784</v>
      </c>
      <c r="P2354">
        <v>13.0985</v>
      </c>
      <c r="Q2354">
        <v>13.0985</v>
      </c>
    </row>
    <row r="2355" spans="1:17" x14ac:dyDescent="0.25">
      <c r="A2355" s="1">
        <v>41775</v>
      </c>
      <c r="B2355">
        <v>29.317699999999999</v>
      </c>
      <c r="C2355">
        <v>19.223099999999999</v>
      </c>
      <c r="D2355">
        <v>14.798500000000001</v>
      </c>
      <c r="E2355">
        <v>10.6532</v>
      </c>
      <c r="F2355">
        <v>8.8003999999999998</v>
      </c>
      <c r="G2355">
        <v>20.594100000000001</v>
      </c>
      <c r="H2355">
        <v>20.594100000000001</v>
      </c>
      <c r="J2355" s="13">
        <v>41919</v>
      </c>
      <c r="K2355">
        <v>49.616100000000003</v>
      </c>
      <c r="L2355">
        <v>30.343</v>
      </c>
      <c r="M2355">
        <v>21.685500000000001</v>
      </c>
      <c r="N2355">
        <v>16.072099999999999</v>
      </c>
      <c r="O2355">
        <v>13.526300000000001</v>
      </c>
      <c r="P2355">
        <v>15.8546</v>
      </c>
      <c r="Q2355">
        <v>15.8546</v>
      </c>
    </row>
    <row r="2356" spans="1:17" x14ac:dyDescent="0.25">
      <c r="A2356" s="1">
        <v>41778</v>
      </c>
      <c r="B2356">
        <v>24.929200000000002</v>
      </c>
      <c r="C2356">
        <v>17.944199999999999</v>
      </c>
      <c r="D2356">
        <v>14.6493</v>
      </c>
      <c r="E2356">
        <v>11.2803</v>
      </c>
      <c r="F2356">
        <v>8.7638999999999996</v>
      </c>
      <c r="G2356">
        <v>9.2815999999999992</v>
      </c>
      <c r="H2356">
        <v>9.2815999999999992</v>
      </c>
      <c r="J2356" s="13">
        <v>41920</v>
      </c>
      <c r="K2356">
        <v>50.380699999999997</v>
      </c>
      <c r="L2356">
        <v>28.8552</v>
      </c>
      <c r="M2356">
        <v>19.943200000000001</v>
      </c>
      <c r="N2356">
        <v>13.707599999999999</v>
      </c>
      <c r="O2356">
        <v>13.3508</v>
      </c>
      <c r="P2356">
        <v>14.395799999999999</v>
      </c>
      <c r="Q2356">
        <v>14.395799999999999</v>
      </c>
    </row>
    <row r="2357" spans="1:17" x14ac:dyDescent="0.25">
      <c r="A2357" s="1">
        <v>41779</v>
      </c>
      <c r="B2357">
        <v>25.316299999999998</v>
      </c>
      <c r="C2357">
        <v>20.422899999999998</v>
      </c>
      <c r="D2357">
        <v>14.6363</v>
      </c>
      <c r="E2357">
        <v>10.6128</v>
      </c>
      <c r="F2357">
        <v>11.8964</v>
      </c>
      <c r="G2357">
        <v>10.031000000000001</v>
      </c>
      <c r="H2357">
        <v>10.031000000000001</v>
      </c>
      <c r="J2357" s="13">
        <v>41921</v>
      </c>
      <c r="K2357">
        <v>55.473300000000002</v>
      </c>
      <c r="L2357">
        <v>32.983499999999999</v>
      </c>
      <c r="M2357">
        <v>24.9315</v>
      </c>
      <c r="N2357">
        <v>18.297799999999999</v>
      </c>
      <c r="O2357">
        <v>15.3605</v>
      </c>
      <c r="P2357">
        <v>19.709299999999999</v>
      </c>
      <c r="Q2357">
        <v>19.709299999999999</v>
      </c>
    </row>
    <row r="2358" spans="1:17" x14ac:dyDescent="0.25">
      <c r="A2358" s="1">
        <v>41780</v>
      </c>
      <c r="B2358">
        <v>25.1782</v>
      </c>
      <c r="C2358">
        <v>20.593699999999998</v>
      </c>
      <c r="D2358">
        <v>16.9907</v>
      </c>
      <c r="E2358">
        <v>10.8568</v>
      </c>
      <c r="F2358">
        <v>9.5060000000000002</v>
      </c>
      <c r="G2358">
        <v>9.3112999999999992</v>
      </c>
      <c r="H2358">
        <v>9.3112999999999992</v>
      </c>
      <c r="J2358" s="13">
        <v>41922</v>
      </c>
      <c r="K2358">
        <v>59.385899999999999</v>
      </c>
      <c r="L2358">
        <v>38.3232</v>
      </c>
      <c r="M2358">
        <v>27.186900000000001</v>
      </c>
      <c r="N2358">
        <v>19.675999999999998</v>
      </c>
      <c r="O2358">
        <v>17.003299999999999</v>
      </c>
      <c r="P2358">
        <v>21.599699999999999</v>
      </c>
      <c r="Q2358">
        <v>21.599699999999999</v>
      </c>
    </row>
    <row r="2359" spans="1:17" x14ac:dyDescent="0.25">
      <c r="A2359" s="1">
        <v>41781</v>
      </c>
      <c r="B2359">
        <v>24.702500000000001</v>
      </c>
      <c r="C2359">
        <v>21.1404</v>
      </c>
      <c r="D2359">
        <v>14.516299999999999</v>
      </c>
      <c r="E2359">
        <v>10.9665</v>
      </c>
      <c r="F2359">
        <v>10.751899999999999</v>
      </c>
      <c r="G2359">
        <v>9.3523999999999994</v>
      </c>
      <c r="H2359">
        <v>9.3523999999999994</v>
      </c>
      <c r="J2359" s="13">
        <v>41925</v>
      </c>
      <c r="K2359">
        <v>78.549199999999999</v>
      </c>
      <c r="L2359">
        <v>51.977600000000002</v>
      </c>
      <c r="M2359">
        <v>36.670200000000001</v>
      </c>
      <c r="N2359">
        <v>27.064900000000002</v>
      </c>
      <c r="O2359">
        <v>22.672799999999999</v>
      </c>
      <c r="P2359">
        <v>33.351799999999997</v>
      </c>
      <c r="Q2359">
        <v>33.351799999999997</v>
      </c>
    </row>
    <row r="2360" spans="1:17" x14ac:dyDescent="0.25">
      <c r="A2360" s="1">
        <v>41782</v>
      </c>
      <c r="B2360">
        <v>24.723600000000001</v>
      </c>
      <c r="C2360">
        <v>21.047599999999999</v>
      </c>
      <c r="D2360">
        <v>14.9413</v>
      </c>
      <c r="E2360">
        <v>10.5146</v>
      </c>
      <c r="F2360">
        <v>14.8155</v>
      </c>
      <c r="G2360">
        <v>9.0967000000000002</v>
      </c>
      <c r="H2360">
        <v>9.0967000000000002</v>
      </c>
      <c r="J2360" s="13">
        <v>41926</v>
      </c>
      <c r="K2360">
        <v>87.618899999999996</v>
      </c>
      <c r="L2360">
        <v>52.335500000000003</v>
      </c>
      <c r="M2360">
        <v>34.022799999999997</v>
      </c>
      <c r="N2360">
        <v>22.272300000000001</v>
      </c>
      <c r="O2360">
        <v>23.271999999999998</v>
      </c>
      <c r="P2360">
        <v>25.5063</v>
      </c>
      <c r="Q2360">
        <v>25.5063</v>
      </c>
    </row>
    <row r="2361" spans="1:17" x14ac:dyDescent="0.25">
      <c r="A2361" s="1">
        <v>41786</v>
      </c>
      <c r="B2361">
        <v>24.8828</v>
      </c>
      <c r="C2361">
        <v>17.336600000000001</v>
      </c>
      <c r="D2361">
        <v>13.885899999999999</v>
      </c>
      <c r="E2361">
        <v>10.301299999999999</v>
      </c>
      <c r="F2361">
        <v>8.4261999999999997</v>
      </c>
      <c r="G2361">
        <v>9.2757000000000005</v>
      </c>
      <c r="H2361">
        <v>9.2757000000000005</v>
      </c>
      <c r="J2361" s="13">
        <v>41927</v>
      </c>
      <c r="K2361">
        <v>108.875</v>
      </c>
      <c r="L2361">
        <v>63.764600000000002</v>
      </c>
      <c r="M2361">
        <v>44.052500000000002</v>
      </c>
      <c r="N2361">
        <v>32.1158</v>
      </c>
      <c r="O2361">
        <v>29.821899999999999</v>
      </c>
      <c r="P2361">
        <v>36.5929</v>
      </c>
      <c r="Q2361">
        <v>36.5929</v>
      </c>
    </row>
    <row r="2362" spans="1:17" x14ac:dyDescent="0.25">
      <c r="A2362" s="1">
        <v>41787</v>
      </c>
      <c r="B2362">
        <v>25.9754</v>
      </c>
      <c r="C2362">
        <v>17.565899999999999</v>
      </c>
      <c r="D2362">
        <v>14.0471</v>
      </c>
      <c r="E2362">
        <v>10.432499999999999</v>
      </c>
      <c r="F2362">
        <v>8.5983000000000001</v>
      </c>
      <c r="G2362">
        <v>8.9495000000000005</v>
      </c>
      <c r="H2362">
        <v>8.9495000000000005</v>
      </c>
      <c r="J2362" s="13">
        <v>41928</v>
      </c>
      <c r="K2362">
        <v>146.69710000000001</v>
      </c>
      <c r="L2362">
        <v>82.242400000000004</v>
      </c>
      <c r="M2362">
        <v>49.455800000000004</v>
      </c>
      <c r="N2362">
        <v>29.170200000000001</v>
      </c>
      <c r="O2362">
        <v>37.102499999999999</v>
      </c>
      <c r="P2362">
        <v>37.102499999999999</v>
      </c>
      <c r="Q2362">
        <v>37.102499999999999</v>
      </c>
    </row>
    <row r="2363" spans="1:17" x14ac:dyDescent="0.25">
      <c r="A2363" s="1">
        <v>41788</v>
      </c>
      <c r="B2363">
        <v>25.734000000000002</v>
      </c>
      <c r="C2363">
        <v>17.311199999999999</v>
      </c>
      <c r="D2363">
        <v>13.7517</v>
      </c>
      <c r="E2363">
        <v>10.4885</v>
      </c>
      <c r="F2363">
        <v>8.5915999999999997</v>
      </c>
      <c r="G2363">
        <v>8.8024000000000004</v>
      </c>
      <c r="H2363">
        <v>8.8024000000000004</v>
      </c>
      <c r="J2363" s="13">
        <v>41929</v>
      </c>
      <c r="K2363">
        <v>64.081100000000006</v>
      </c>
      <c r="L2363">
        <v>41.798900000000003</v>
      </c>
      <c r="M2363">
        <v>30.894300000000001</v>
      </c>
      <c r="N2363">
        <v>21.2608</v>
      </c>
      <c r="O2363">
        <v>15.4415</v>
      </c>
      <c r="P2363">
        <v>18.236699999999999</v>
      </c>
      <c r="Q2363">
        <v>18.236699999999999</v>
      </c>
    </row>
    <row r="2364" spans="1:17" x14ac:dyDescent="0.25">
      <c r="A2364" s="1">
        <v>41789</v>
      </c>
      <c r="B2364">
        <v>25.4054</v>
      </c>
      <c r="C2364">
        <v>17.172899999999998</v>
      </c>
      <c r="D2364">
        <v>13.6709</v>
      </c>
      <c r="E2364">
        <v>10.4399</v>
      </c>
      <c r="F2364">
        <v>8.4107000000000003</v>
      </c>
      <c r="G2364">
        <v>9.3115000000000006</v>
      </c>
      <c r="H2364">
        <v>9.3115000000000006</v>
      </c>
      <c r="J2364" s="13">
        <v>41932</v>
      </c>
      <c r="K2364">
        <v>34.787700000000001</v>
      </c>
      <c r="L2364">
        <v>25.313300000000002</v>
      </c>
      <c r="M2364">
        <v>21.241599999999998</v>
      </c>
      <c r="N2364">
        <v>16.3687</v>
      </c>
      <c r="O2364">
        <v>11.1561</v>
      </c>
      <c r="P2364">
        <v>12.7636</v>
      </c>
      <c r="Q2364">
        <v>14.115</v>
      </c>
    </row>
    <row r="2365" spans="1:17" x14ac:dyDescent="0.25">
      <c r="A2365" s="1">
        <v>41792</v>
      </c>
      <c r="B2365">
        <v>25.7789</v>
      </c>
      <c r="C2365">
        <v>27.9193</v>
      </c>
      <c r="D2365">
        <v>13.8893</v>
      </c>
      <c r="E2365">
        <v>10.2966</v>
      </c>
      <c r="F2365">
        <v>8.6279000000000003</v>
      </c>
      <c r="G2365">
        <v>9.1462000000000003</v>
      </c>
      <c r="H2365">
        <v>9.1462000000000003</v>
      </c>
      <c r="J2365" s="13">
        <v>41933</v>
      </c>
      <c r="K2365">
        <v>33.379899999999999</v>
      </c>
      <c r="L2365">
        <v>23.5137</v>
      </c>
      <c r="M2365">
        <v>19.2865</v>
      </c>
      <c r="N2365">
        <v>14.294</v>
      </c>
      <c r="O2365">
        <v>9.6975999999999996</v>
      </c>
      <c r="P2365">
        <v>12.5733</v>
      </c>
      <c r="Q2365">
        <v>12.5733</v>
      </c>
    </row>
    <row r="2366" spans="1:17" x14ac:dyDescent="0.25">
      <c r="A2366" s="1">
        <v>41793</v>
      </c>
      <c r="B2366">
        <v>26.040700000000001</v>
      </c>
      <c r="C2366">
        <v>23.356300000000001</v>
      </c>
      <c r="D2366">
        <v>14.009399999999999</v>
      </c>
      <c r="E2366">
        <v>10.514099999999999</v>
      </c>
      <c r="F2366">
        <v>8.6852999999999998</v>
      </c>
      <c r="G2366">
        <v>9.2483000000000004</v>
      </c>
      <c r="H2366">
        <v>9.2483000000000004</v>
      </c>
      <c r="J2366" s="13">
        <v>41934</v>
      </c>
      <c r="K2366">
        <v>34.8645</v>
      </c>
      <c r="L2366">
        <v>25.1145</v>
      </c>
      <c r="M2366">
        <v>20.675799999999999</v>
      </c>
      <c r="N2366">
        <v>15.7057</v>
      </c>
      <c r="O2366">
        <v>11.1625</v>
      </c>
      <c r="P2366">
        <v>13.1637</v>
      </c>
      <c r="Q2366">
        <v>14.026</v>
      </c>
    </row>
    <row r="2367" spans="1:17" x14ac:dyDescent="0.25">
      <c r="A2367" s="1">
        <v>41794</v>
      </c>
      <c r="B2367">
        <v>26.1816</v>
      </c>
      <c r="C2367">
        <v>17.985700000000001</v>
      </c>
      <c r="D2367">
        <v>14.006</v>
      </c>
      <c r="E2367">
        <v>10.380100000000001</v>
      </c>
      <c r="F2367">
        <v>8.9223999999999997</v>
      </c>
      <c r="G2367">
        <v>9.3480000000000008</v>
      </c>
      <c r="H2367">
        <v>9.3480000000000008</v>
      </c>
      <c r="J2367" s="13">
        <v>41935</v>
      </c>
      <c r="K2367">
        <v>33.488900000000001</v>
      </c>
      <c r="L2367">
        <v>23.667400000000001</v>
      </c>
      <c r="M2367">
        <v>19.407900000000001</v>
      </c>
      <c r="N2367">
        <v>14.6783</v>
      </c>
      <c r="O2367">
        <v>10.7705</v>
      </c>
      <c r="P2367">
        <v>13.3736</v>
      </c>
      <c r="Q2367">
        <v>16.399799999999999</v>
      </c>
    </row>
    <row r="2368" spans="1:17" x14ac:dyDescent="0.25">
      <c r="A2368" s="1">
        <v>41795</v>
      </c>
      <c r="B2368">
        <v>26.250699999999998</v>
      </c>
      <c r="C2368">
        <v>17.457799999999999</v>
      </c>
      <c r="D2368">
        <v>13.937799999999999</v>
      </c>
      <c r="E2368">
        <v>10.260400000000001</v>
      </c>
      <c r="F2368">
        <v>8.9769000000000005</v>
      </c>
      <c r="G2368">
        <v>9.2543000000000006</v>
      </c>
      <c r="H2368">
        <v>9.2543000000000006</v>
      </c>
      <c r="J2368" s="13">
        <v>41936</v>
      </c>
      <c r="K2368">
        <v>33.0623</v>
      </c>
      <c r="L2368">
        <v>23.5166</v>
      </c>
      <c r="M2368">
        <v>19.180599999999998</v>
      </c>
      <c r="N2368">
        <v>14.3614</v>
      </c>
      <c r="O2368">
        <v>10.7948</v>
      </c>
      <c r="P2368">
        <v>13.6006</v>
      </c>
      <c r="Q2368">
        <v>15.2415</v>
      </c>
    </row>
    <row r="2369" spans="1:17" x14ac:dyDescent="0.25">
      <c r="A2369" s="1">
        <v>41796</v>
      </c>
      <c r="B2369">
        <v>26.1371</v>
      </c>
      <c r="C2369">
        <v>16.9739</v>
      </c>
      <c r="D2369">
        <v>12.9781</v>
      </c>
      <c r="E2369">
        <v>10.3094</v>
      </c>
      <c r="F2369">
        <v>8.6591000000000005</v>
      </c>
      <c r="G2369">
        <v>8.8093000000000004</v>
      </c>
      <c r="H2369">
        <v>8.8093000000000004</v>
      </c>
      <c r="J2369" s="13">
        <v>41939</v>
      </c>
      <c r="K2369">
        <v>34.991999999999997</v>
      </c>
      <c r="L2369">
        <v>24.0928</v>
      </c>
      <c r="M2369">
        <v>19.5335</v>
      </c>
      <c r="N2369">
        <v>14.4307</v>
      </c>
      <c r="O2369">
        <v>10.420999999999999</v>
      </c>
      <c r="P2369">
        <v>14.398199999999999</v>
      </c>
      <c r="Q2369">
        <v>15.0915</v>
      </c>
    </row>
    <row r="2370" spans="1:17" x14ac:dyDescent="0.25">
      <c r="A2370" s="1">
        <v>41799</v>
      </c>
      <c r="B2370">
        <v>27.046900000000001</v>
      </c>
      <c r="C2370">
        <v>19.976600000000001</v>
      </c>
      <c r="D2370">
        <v>14.008599999999999</v>
      </c>
      <c r="E2370">
        <v>9.5532000000000004</v>
      </c>
      <c r="F2370">
        <v>16.320599999999999</v>
      </c>
      <c r="G2370">
        <v>8.9633000000000003</v>
      </c>
      <c r="H2370">
        <v>8.9633000000000003</v>
      </c>
      <c r="J2370" s="13">
        <v>41940</v>
      </c>
      <c r="K2370">
        <v>34.420999999999999</v>
      </c>
      <c r="L2370">
        <v>23.180599999999998</v>
      </c>
      <c r="M2370">
        <v>17.990100000000002</v>
      </c>
      <c r="N2370">
        <v>12.8086</v>
      </c>
      <c r="O2370">
        <v>9.8795999999999999</v>
      </c>
      <c r="P2370">
        <v>13.3088</v>
      </c>
      <c r="Q2370">
        <v>13.3088</v>
      </c>
    </row>
    <row r="2371" spans="1:17" x14ac:dyDescent="0.25">
      <c r="A2371" s="1">
        <v>41800</v>
      </c>
      <c r="B2371">
        <v>26.811199999999999</v>
      </c>
      <c r="C2371">
        <v>17.354700000000001</v>
      </c>
      <c r="D2371">
        <v>13.1</v>
      </c>
      <c r="E2371">
        <v>9.5016999999999996</v>
      </c>
      <c r="F2371">
        <v>8.5142000000000007</v>
      </c>
      <c r="G2371">
        <v>8.6433999999999997</v>
      </c>
      <c r="H2371">
        <v>8.6433999999999997</v>
      </c>
      <c r="J2371" s="13">
        <v>41941</v>
      </c>
      <c r="K2371">
        <v>35.471800000000002</v>
      </c>
      <c r="L2371">
        <v>23.5259</v>
      </c>
      <c r="M2371">
        <v>18.289000000000001</v>
      </c>
      <c r="N2371">
        <v>13.039199999999999</v>
      </c>
      <c r="O2371">
        <v>10.1777</v>
      </c>
      <c r="P2371">
        <v>14.998100000000001</v>
      </c>
      <c r="Q2371">
        <v>15.1258</v>
      </c>
    </row>
    <row r="2372" spans="1:17" x14ac:dyDescent="0.25">
      <c r="A2372" s="1">
        <v>41801</v>
      </c>
      <c r="B2372">
        <v>28.1753</v>
      </c>
      <c r="C2372">
        <v>18.409400000000002</v>
      </c>
      <c r="D2372">
        <v>13.8515</v>
      </c>
      <c r="E2372">
        <v>9.343</v>
      </c>
      <c r="F2372">
        <v>8.5334000000000003</v>
      </c>
      <c r="G2372">
        <v>8.8331</v>
      </c>
      <c r="H2372">
        <v>8.8331</v>
      </c>
      <c r="J2372" s="13">
        <v>41942</v>
      </c>
      <c r="K2372">
        <v>36.357100000000003</v>
      </c>
      <c r="L2372">
        <v>23.637899999999998</v>
      </c>
      <c r="M2372">
        <v>18.088899999999999</v>
      </c>
      <c r="N2372">
        <v>12.498900000000001</v>
      </c>
      <c r="O2372">
        <v>10.3367</v>
      </c>
      <c r="P2372">
        <v>15.3202</v>
      </c>
      <c r="Q2372">
        <v>15.7218</v>
      </c>
    </row>
    <row r="2373" spans="1:17" x14ac:dyDescent="0.25">
      <c r="A2373" s="1">
        <v>41802</v>
      </c>
      <c r="B2373">
        <v>29.408799999999999</v>
      </c>
      <c r="C2373">
        <v>19.491599999999998</v>
      </c>
      <c r="D2373">
        <v>13.543100000000001</v>
      </c>
      <c r="E2373">
        <v>10.6783</v>
      </c>
      <c r="F2373">
        <v>8.5129000000000001</v>
      </c>
      <c r="G2373">
        <v>9.1796000000000006</v>
      </c>
      <c r="H2373">
        <v>9.1796000000000006</v>
      </c>
      <c r="J2373" s="13">
        <v>41943</v>
      </c>
      <c r="K2373">
        <v>36.099400000000003</v>
      </c>
      <c r="L2373">
        <v>23.031700000000001</v>
      </c>
      <c r="M2373">
        <v>17.380299999999998</v>
      </c>
      <c r="N2373">
        <v>12.416399999999999</v>
      </c>
      <c r="O2373">
        <v>10.781000000000001</v>
      </c>
      <c r="P2373">
        <v>15.6661</v>
      </c>
      <c r="Q2373">
        <v>17.7864</v>
      </c>
    </row>
    <row r="2374" spans="1:17" x14ac:dyDescent="0.25">
      <c r="A2374" s="1">
        <v>41803</v>
      </c>
      <c r="B2374">
        <v>29.6005</v>
      </c>
      <c r="C2374">
        <v>20.386600000000001</v>
      </c>
      <c r="D2374">
        <v>15.080500000000001</v>
      </c>
      <c r="E2374">
        <v>9.8739000000000008</v>
      </c>
      <c r="F2374">
        <v>8.3741000000000003</v>
      </c>
      <c r="G2374">
        <v>9.0500000000000007</v>
      </c>
      <c r="H2374">
        <v>9.0500000000000007</v>
      </c>
      <c r="J2374" s="13">
        <v>41946</v>
      </c>
      <c r="K2374">
        <v>37.701999999999998</v>
      </c>
      <c r="L2374">
        <v>24.330100000000002</v>
      </c>
      <c r="M2374">
        <v>18.407399999999999</v>
      </c>
      <c r="N2374">
        <v>12.9382</v>
      </c>
      <c r="O2374">
        <v>11.2218</v>
      </c>
      <c r="P2374">
        <v>16.267299999999999</v>
      </c>
      <c r="Q2374">
        <v>16.379300000000001</v>
      </c>
    </row>
    <row r="2375" spans="1:17" x14ac:dyDescent="0.25">
      <c r="A2375" s="1">
        <v>41806</v>
      </c>
      <c r="B2375">
        <v>30.396100000000001</v>
      </c>
      <c r="C2375">
        <v>20.576699999999999</v>
      </c>
      <c r="D2375">
        <v>15.554399999999999</v>
      </c>
      <c r="E2375">
        <v>10.694100000000001</v>
      </c>
      <c r="F2375">
        <v>8.5336999999999996</v>
      </c>
      <c r="G2375">
        <v>9.0932999999999993</v>
      </c>
      <c r="H2375">
        <v>9.0932999999999993</v>
      </c>
      <c r="J2375" s="13">
        <v>41947</v>
      </c>
      <c r="K2375">
        <v>37.912300000000002</v>
      </c>
      <c r="L2375">
        <v>25.020700000000001</v>
      </c>
      <c r="M2375">
        <v>18.776900000000001</v>
      </c>
      <c r="N2375">
        <v>13.169700000000001</v>
      </c>
      <c r="O2375">
        <v>10.9313</v>
      </c>
      <c r="P2375">
        <v>14.680899999999999</v>
      </c>
      <c r="Q2375">
        <v>14.680899999999999</v>
      </c>
    </row>
    <row r="2376" spans="1:17" x14ac:dyDescent="0.25">
      <c r="A2376" s="1">
        <v>41807</v>
      </c>
      <c r="B2376">
        <v>30.968499999999999</v>
      </c>
      <c r="C2376">
        <v>20.546500000000002</v>
      </c>
      <c r="D2376">
        <v>15.1387</v>
      </c>
      <c r="E2376">
        <v>9.5960999999999999</v>
      </c>
      <c r="F2376">
        <v>8.391</v>
      </c>
      <c r="G2376">
        <v>9.0065000000000008</v>
      </c>
      <c r="H2376">
        <v>9.0065000000000008</v>
      </c>
      <c r="J2376" s="13">
        <v>41948</v>
      </c>
      <c r="K2376">
        <v>39.051200000000001</v>
      </c>
      <c r="L2376">
        <v>25.132300000000001</v>
      </c>
      <c r="M2376">
        <v>17.8813</v>
      </c>
      <c r="N2376">
        <v>11.8108</v>
      </c>
      <c r="O2376">
        <v>11.2577</v>
      </c>
      <c r="P2376">
        <v>13.973599999999999</v>
      </c>
      <c r="Q2376">
        <v>13.973599999999999</v>
      </c>
    </row>
    <row r="2377" spans="1:17" x14ac:dyDescent="0.25">
      <c r="A2377" s="1">
        <v>41808</v>
      </c>
      <c r="B2377">
        <v>30.37</v>
      </c>
      <c r="C2377">
        <v>34.572099999999999</v>
      </c>
      <c r="D2377">
        <v>13.5779</v>
      </c>
      <c r="E2377">
        <v>9.6959999999999997</v>
      </c>
      <c r="F2377">
        <v>8.4507999999999992</v>
      </c>
      <c r="G2377">
        <v>8.4507999999999992</v>
      </c>
      <c r="H2377">
        <v>8.4507999999999992</v>
      </c>
      <c r="J2377" s="13">
        <v>41949</v>
      </c>
      <c r="K2377">
        <v>40.313299999999998</v>
      </c>
      <c r="L2377">
        <v>24.5625</v>
      </c>
      <c r="M2377">
        <v>17.185199999999998</v>
      </c>
      <c r="N2377">
        <v>11.302899999999999</v>
      </c>
      <c r="O2377">
        <v>11.3218</v>
      </c>
      <c r="P2377">
        <v>14.0732</v>
      </c>
      <c r="Q2377">
        <v>14.0732</v>
      </c>
    </row>
    <row r="2378" spans="1:17" x14ac:dyDescent="0.25">
      <c r="A2378" s="1">
        <v>41809</v>
      </c>
      <c r="B2378">
        <v>30.958500000000001</v>
      </c>
      <c r="C2378">
        <v>24.321200000000001</v>
      </c>
      <c r="D2378">
        <v>13.469799999999999</v>
      </c>
      <c r="E2378">
        <v>9.2242999999999995</v>
      </c>
      <c r="F2378">
        <v>8.0213000000000001</v>
      </c>
      <c r="G2378">
        <v>8.0213000000000001</v>
      </c>
      <c r="H2378">
        <v>8.0213000000000001</v>
      </c>
      <c r="J2378" s="13">
        <v>41950</v>
      </c>
      <c r="K2378">
        <v>41.729599999999998</v>
      </c>
      <c r="L2378">
        <v>25.142900000000001</v>
      </c>
      <c r="M2378">
        <v>16.570499999999999</v>
      </c>
      <c r="N2378">
        <v>10.2928</v>
      </c>
      <c r="O2378">
        <v>11.1264</v>
      </c>
      <c r="P2378">
        <v>14.2651</v>
      </c>
      <c r="Q2378">
        <v>14.2651</v>
      </c>
    </row>
    <row r="2379" spans="1:17" x14ac:dyDescent="0.25">
      <c r="A2379" s="1">
        <v>41810</v>
      </c>
      <c r="B2379">
        <v>33.473799999999997</v>
      </c>
      <c r="C2379">
        <v>20.8002</v>
      </c>
      <c r="D2379">
        <v>14.059100000000001</v>
      </c>
      <c r="E2379">
        <v>8.8204999999999991</v>
      </c>
      <c r="F2379">
        <v>7.8888999999999996</v>
      </c>
      <c r="G2379">
        <v>8.0015000000000001</v>
      </c>
      <c r="H2379">
        <v>8.0015000000000001</v>
      </c>
      <c r="J2379" s="13">
        <v>41953</v>
      </c>
      <c r="K2379">
        <v>45.690800000000003</v>
      </c>
      <c r="L2379">
        <v>26.738900000000001</v>
      </c>
      <c r="M2379">
        <v>17.250299999999999</v>
      </c>
      <c r="N2379">
        <v>9.4071999999999996</v>
      </c>
      <c r="O2379">
        <v>12.0176</v>
      </c>
      <c r="P2379">
        <v>12.8574</v>
      </c>
      <c r="Q2379">
        <v>12.8574</v>
      </c>
    </row>
    <row r="2380" spans="1:17" x14ac:dyDescent="0.25">
      <c r="A2380" s="1">
        <v>41813</v>
      </c>
      <c r="B2380">
        <v>26.4878</v>
      </c>
      <c r="C2380">
        <v>17.913</v>
      </c>
      <c r="D2380">
        <v>13.7027</v>
      </c>
      <c r="E2380">
        <v>9.6691000000000003</v>
      </c>
      <c r="F2380">
        <v>8.5348000000000006</v>
      </c>
      <c r="G2380">
        <v>8.5348000000000006</v>
      </c>
      <c r="H2380">
        <v>8.5348000000000006</v>
      </c>
      <c r="J2380" s="13">
        <v>41954</v>
      </c>
      <c r="K2380">
        <v>43.621400000000001</v>
      </c>
      <c r="L2380">
        <v>27.917300000000001</v>
      </c>
      <c r="M2380">
        <v>17.889199999999999</v>
      </c>
      <c r="N2380">
        <v>9.7920999999999996</v>
      </c>
      <c r="O2380">
        <v>13.338900000000001</v>
      </c>
      <c r="P2380">
        <v>16.347799999999999</v>
      </c>
      <c r="Q2380">
        <v>16.347799999999999</v>
      </c>
    </row>
    <row r="2381" spans="1:17" x14ac:dyDescent="0.25">
      <c r="A2381" s="1">
        <v>41814</v>
      </c>
      <c r="B2381">
        <v>27.013200000000001</v>
      </c>
      <c r="C2381">
        <v>18.708400000000001</v>
      </c>
      <c r="D2381">
        <v>14.451599999999999</v>
      </c>
      <c r="E2381">
        <v>10.245200000000001</v>
      </c>
      <c r="F2381">
        <v>7.8708999999999998</v>
      </c>
      <c r="G2381">
        <v>10.000400000000001</v>
      </c>
      <c r="H2381">
        <v>10.2715</v>
      </c>
      <c r="J2381" s="13">
        <v>41955</v>
      </c>
      <c r="K2381">
        <v>45.3508</v>
      </c>
      <c r="L2381">
        <v>29.4254</v>
      </c>
      <c r="M2381">
        <v>18.658899999999999</v>
      </c>
      <c r="N2381">
        <v>9.6990999999999996</v>
      </c>
      <c r="O2381">
        <v>13.2865</v>
      </c>
      <c r="P2381">
        <v>15.0854</v>
      </c>
      <c r="Q2381">
        <v>15.0854</v>
      </c>
    </row>
    <row r="2382" spans="1:17" x14ac:dyDescent="0.25">
      <c r="A2382" s="1">
        <v>41815</v>
      </c>
      <c r="B2382">
        <v>26.468699999999998</v>
      </c>
      <c r="C2382">
        <v>16.370799999999999</v>
      </c>
      <c r="D2382">
        <v>14.196899999999999</v>
      </c>
      <c r="E2382">
        <v>9.6867999999999999</v>
      </c>
      <c r="F2382">
        <v>7.6466000000000003</v>
      </c>
      <c r="G2382">
        <v>8.3655000000000008</v>
      </c>
      <c r="H2382">
        <v>8.3655000000000008</v>
      </c>
      <c r="J2382" s="13">
        <v>41956</v>
      </c>
      <c r="K2382">
        <v>48.7012</v>
      </c>
      <c r="L2382">
        <v>31.21</v>
      </c>
      <c r="M2382">
        <v>19.374600000000001</v>
      </c>
      <c r="N2382">
        <v>10.078900000000001</v>
      </c>
      <c r="O2382">
        <v>14.094799999999999</v>
      </c>
      <c r="P2382">
        <v>16.087599999999998</v>
      </c>
      <c r="Q2382">
        <v>16.087599999999998</v>
      </c>
    </row>
    <row r="2383" spans="1:17" x14ac:dyDescent="0.25">
      <c r="A2383" s="1">
        <v>41816</v>
      </c>
      <c r="B2383">
        <v>26.599699999999999</v>
      </c>
      <c r="C2383">
        <v>21.092600000000001</v>
      </c>
      <c r="D2383">
        <v>13.906000000000001</v>
      </c>
      <c r="E2383">
        <v>10.527900000000001</v>
      </c>
      <c r="F2383">
        <v>8.0907999999999998</v>
      </c>
      <c r="G2383">
        <v>8.4832999999999998</v>
      </c>
      <c r="H2383">
        <v>8.4832999999999998</v>
      </c>
      <c r="J2383" s="13">
        <v>41957</v>
      </c>
      <c r="K2383">
        <v>50.872199999999999</v>
      </c>
      <c r="L2383">
        <v>32.391300000000001</v>
      </c>
      <c r="M2383">
        <v>20.039100000000001</v>
      </c>
      <c r="N2383">
        <v>9.2094000000000005</v>
      </c>
      <c r="O2383">
        <v>14.7174</v>
      </c>
      <c r="P2383">
        <v>16.912099999999999</v>
      </c>
      <c r="Q2383">
        <v>16.912099999999999</v>
      </c>
    </row>
    <row r="2384" spans="1:17" x14ac:dyDescent="0.25">
      <c r="A2384" s="1">
        <v>41817</v>
      </c>
      <c r="B2384">
        <v>26.6144</v>
      </c>
      <c r="C2384">
        <v>29.560300000000002</v>
      </c>
      <c r="D2384">
        <v>14.1409</v>
      </c>
      <c r="E2384">
        <v>9.6868999999999996</v>
      </c>
      <c r="F2384">
        <v>7.8773</v>
      </c>
      <c r="G2384">
        <v>8.6503999999999994</v>
      </c>
      <c r="H2384">
        <v>8.6503999999999994</v>
      </c>
      <c r="J2384" s="13">
        <v>41960</v>
      </c>
      <c r="K2384">
        <v>56.013300000000001</v>
      </c>
      <c r="L2384">
        <v>39.687399999999997</v>
      </c>
      <c r="M2384">
        <v>24.619299999999999</v>
      </c>
      <c r="N2384">
        <v>10.0002</v>
      </c>
      <c r="O2384">
        <v>17.934899999999999</v>
      </c>
      <c r="P2384">
        <v>17.934899999999999</v>
      </c>
      <c r="Q2384">
        <v>17.934899999999999</v>
      </c>
    </row>
    <row r="2385" spans="1:17" x14ac:dyDescent="0.25">
      <c r="A2385" s="1">
        <v>41820</v>
      </c>
      <c r="B2385">
        <v>27.499600000000001</v>
      </c>
      <c r="C2385">
        <v>18.685300000000002</v>
      </c>
      <c r="D2385">
        <v>14.1921</v>
      </c>
      <c r="E2385">
        <v>9.0793999999999997</v>
      </c>
      <c r="F2385">
        <v>7.5106999999999999</v>
      </c>
      <c r="G2385">
        <v>8.0152000000000001</v>
      </c>
      <c r="H2385">
        <v>8.0152000000000001</v>
      </c>
      <c r="J2385" s="13">
        <v>41961</v>
      </c>
      <c r="K2385">
        <v>62.1496</v>
      </c>
      <c r="L2385">
        <v>45.7224</v>
      </c>
      <c r="M2385">
        <v>25.970500000000001</v>
      </c>
      <c r="N2385">
        <v>10.4739</v>
      </c>
      <c r="O2385">
        <v>19.749300000000002</v>
      </c>
      <c r="P2385">
        <v>19.749300000000002</v>
      </c>
      <c r="Q2385">
        <v>19.749300000000002</v>
      </c>
    </row>
    <row r="2386" spans="1:17" x14ac:dyDescent="0.25">
      <c r="A2386" s="1">
        <v>41821</v>
      </c>
      <c r="B2386">
        <v>27.366800000000001</v>
      </c>
      <c r="C2386">
        <v>18.230499999999999</v>
      </c>
      <c r="D2386">
        <v>16.474900000000002</v>
      </c>
      <c r="E2386">
        <v>9.4619</v>
      </c>
      <c r="F2386">
        <v>7.7480000000000002</v>
      </c>
      <c r="G2386">
        <v>8.2111999999999998</v>
      </c>
      <c r="H2386">
        <v>8.2111999999999998</v>
      </c>
      <c r="J2386" s="13">
        <v>41962</v>
      </c>
      <c r="K2386">
        <v>59.241399999999999</v>
      </c>
      <c r="L2386">
        <v>54.864199999999997</v>
      </c>
      <c r="M2386">
        <v>31.801200000000001</v>
      </c>
      <c r="N2386">
        <v>10.0284</v>
      </c>
      <c r="O2386">
        <v>23.4115</v>
      </c>
      <c r="P2386">
        <v>23.4115</v>
      </c>
      <c r="Q2386">
        <v>23.4115</v>
      </c>
    </row>
    <row r="2387" spans="1:17" x14ac:dyDescent="0.25">
      <c r="A2387" s="1">
        <v>41822</v>
      </c>
      <c r="B2387">
        <v>27.491099999999999</v>
      </c>
      <c r="C2387">
        <v>19.446300000000001</v>
      </c>
      <c r="D2387">
        <v>13.4443</v>
      </c>
      <c r="E2387">
        <v>10.5244</v>
      </c>
      <c r="F2387">
        <v>7.2477999999999998</v>
      </c>
      <c r="G2387">
        <v>7.2477999999999998</v>
      </c>
      <c r="H2387">
        <v>7.2477999999999998</v>
      </c>
      <c r="J2387" s="13">
        <v>41963</v>
      </c>
      <c r="K2387">
        <v>79.897300000000001</v>
      </c>
      <c r="L2387">
        <v>76.059899999999999</v>
      </c>
      <c r="M2387">
        <v>42.7684</v>
      </c>
      <c r="N2387">
        <v>9.89</v>
      </c>
      <c r="O2387">
        <v>19.982500000000002</v>
      </c>
      <c r="P2387">
        <v>19.982500000000002</v>
      </c>
      <c r="Q2387">
        <v>19.982500000000002</v>
      </c>
    </row>
    <row r="2388" spans="1:17" x14ac:dyDescent="0.25">
      <c r="A2388" s="1">
        <v>41823</v>
      </c>
      <c r="B2388">
        <v>27.1737</v>
      </c>
      <c r="C2388">
        <v>17.781600000000001</v>
      </c>
      <c r="D2388">
        <v>13.0077</v>
      </c>
      <c r="E2388">
        <v>11.995699999999999</v>
      </c>
      <c r="F2388">
        <v>7.2171000000000003</v>
      </c>
      <c r="G2388">
        <v>7.2171000000000003</v>
      </c>
      <c r="H2388">
        <v>7.2171000000000003</v>
      </c>
      <c r="J2388" s="13">
        <v>41964</v>
      </c>
      <c r="K2388">
        <v>46.223500000000001</v>
      </c>
      <c r="L2388">
        <v>31.881399999999999</v>
      </c>
      <c r="M2388">
        <v>18.5855</v>
      </c>
      <c r="N2388">
        <v>7.0892999999999997</v>
      </c>
      <c r="O2388">
        <v>16.150200000000002</v>
      </c>
      <c r="P2388">
        <v>23.484400000000001</v>
      </c>
      <c r="Q2388">
        <v>23.484400000000001</v>
      </c>
    </row>
    <row r="2389" spans="1:17" x14ac:dyDescent="0.25">
      <c r="A2389" s="1">
        <v>41827</v>
      </c>
      <c r="B2389">
        <v>28.825600000000001</v>
      </c>
      <c r="C2389">
        <v>18.7971</v>
      </c>
      <c r="D2389">
        <v>15.589700000000001</v>
      </c>
      <c r="E2389">
        <v>9.5112000000000005</v>
      </c>
      <c r="F2389">
        <v>7.7058999999999997</v>
      </c>
      <c r="G2389">
        <v>7.9972000000000003</v>
      </c>
      <c r="H2389">
        <v>7.9972000000000003</v>
      </c>
      <c r="J2389" s="13">
        <v>41967</v>
      </c>
      <c r="K2389">
        <v>34.910299999999999</v>
      </c>
      <c r="L2389">
        <v>21.9223</v>
      </c>
      <c r="M2389">
        <v>15.2545</v>
      </c>
      <c r="N2389">
        <v>9.3536000000000001</v>
      </c>
      <c r="O2389">
        <v>10.2219</v>
      </c>
      <c r="P2389">
        <v>14.1952</v>
      </c>
      <c r="Q2389">
        <v>14.872999999999999</v>
      </c>
    </row>
    <row r="2390" spans="1:17" x14ac:dyDescent="0.25">
      <c r="A2390" s="1">
        <v>41828</v>
      </c>
      <c r="B2390">
        <v>28.859300000000001</v>
      </c>
      <c r="C2390">
        <v>28.635100000000001</v>
      </c>
      <c r="D2390">
        <v>18.957799999999999</v>
      </c>
      <c r="E2390">
        <v>9.8071000000000002</v>
      </c>
      <c r="F2390">
        <v>7.4130000000000003</v>
      </c>
      <c r="G2390">
        <v>7.4130000000000003</v>
      </c>
      <c r="H2390">
        <v>7.4130000000000003</v>
      </c>
      <c r="J2390" s="13">
        <v>41968</v>
      </c>
      <c r="K2390">
        <v>34.658099999999997</v>
      </c>
      <c r="L2390">
        <v>21.537299999999998</v>
      </c>
      <c r="M2390">
        <v>14.843400000000001</v>
      </c>
      <c r="N2390">
        <v>9.3156999999999996</v>
      </c>
      <c r="O2390">
        <v>10.3498</v>
      </c>
      <c r="P2390">
        <v>14.3056</v>
      </c>
      <c r="Q2390">
        <v>14.3056</v>
      </c>
    </row>
    <row r="2391" spans="1:17" x14ac:dyDescent="0.25">
      <c r="A2391" s="1">
        <v>41829</v>
      </c>
      <c r="B2391">
        <v>29.131399999999999</v>
      </c>
      <c r="C2391">
        <v>21.278300000000002</v>
      </c>
      <c r="D2391">
        <v>14.688700000000001</v>
      </c>
      <c r="E2391">
        <v>10.0543</v>
      </c>
      <c r="F2391">
        <v>7.2765000000000004</v>
      </c>
      <c r="G2391">
        <v>7.2765000000000004</v>
      </c>
      <c r="H2391">
        <v>7.2765000000000004</v>
      </c>
      <c r="J2391" s="13">
        <v>41969</v>
      </c>
      <c r="K2391">
        <v>35.9285</v>
      </c>
      <c r="L2391">
        <v>21.864899999999999</v>
      </c>
      <c r="M2391">
        <v>15.020799999999999</v>
      </c>
      <c r="N2391">
        <v>9.1245999999999992</v>
      </c>
      <c r="O2391">
        <v>10.303599999999999</v>
      </c>
      <c r="P2391">
        <v>14.296099999999999</v>
      </c>
      <c r="Q2391">
        <v>14.296099999999999</v>
      </c>
    </row>
    <row r="2392" spans="1:17" x14ac:dyDescent="0.25">
      <c r="A2392" s="1">
        <v>41830</v>
      </c>
      <c r="B2392">
        <v>30.003</v>
      </c>
      <c r="C2392">
        <v>20.4252</v>
      </c>
      <c r="D2392">
        <v>16.5716</v>
      </c>
      <c r="E2392">
        <v>11.1327</v>
      </c>
      <c r="F2392">
        <v>7.9756999999999998</v>
      </c>
      <c r="G2392">
        <v>7.9756999999999998</v>
      </c>
      <c r="H2392">
        <v>7.9756999999999998</v>
      </c>
      <c r="J2392" s="13">
        <v>41971</v>
      </c>
      <c r="K2392">
        <v>37.666200000000003</v>
      </c>
      <c r="L2392">
        <v>23.723199999999999</v>
      </c>
      <c r="M2392">
        <v>16.429500000000001</v>
      </c>
      <c r="N2392">
        <v>10.9428</v>
      </c>
      <c r="O2392">
        <v>11.4655</v>
      </c>
      <c r="P2392">
        <v>16.359200000000001</v>
      </c>
      <c r="Q2392">
        <v>20.1921</v>
      </c>
    </row>
    <row r="2393" spans="1:17" x14ac:dyDescent="0.25">
      <c r="A2393" s="1">
        <v>41831</v>
      </c>
      <c r="B2393">
        <v>30.193100000000001</v>
      </c>
      <c r="C2393">
        <v>20.032900000000001</v>
      </c>
      <c r="D2393">
        <v>24.1631</v>
      </c>
      <c r="E2393">
        <v>9.9016000000000002</v>
      </c>
      <c r="F2393">
        <v>7.7777000000000003</v>
      </c>
      <c r="G2393">
        <v>8.7222000000000008</v>
      </c>
      <c r="H2393">
        <v>8.7222000000000008</v>
      </c>
      <c r="J2393" s="13">
        <v>41974</v>
      </c>
      <c r="K2393">
        <v>39.6858</v>
      </c>
      <c r="L2393">
        <v>24.9998</v>
      </c>
      <c r="M2393">
        <v>18.132899999999999</v>
      </c>
      <c r="N2393">
        <v>12.0557</v>
      </c>
      <c r="O2393">
        <v>11.889699999999999</v>
      </c>
      <c r="P2393">
        <v>16.892600000000002</v>
      </c>
      <c r="Q2393">
        <v>20.319800000000001</v>
      </c>
    </row>
    <row r="2394" spans="1:17" x14ac:dyDescent="0.25">
      <c r="A2394" s="1">
        <v>41834</v>
      </c>
      <c r="B2394">
        <v>30.5059</v>
      </c>
      <c r="C2394">
        <v>20.987100000000002</v>
      </c>
      <c r="D2394">
        <v>16.578900000000001</v>
      </c>
      <c r="E2394">
        <v>8.6775000000000002</v>
      </c>
      <c r="F2394">
        <v>7.2424999999999997</v>
      </c>
      <c r="G2394">
        <v>7.2424999999999997</v>
      </c>
      <c r="H2394">
        <v>7.2424999999999997</v>
      </c>
      <c r="J2394" s="13">
        <v>41975</v>
      </c>
      <c r="K2394">
        <v>38.9895</v>
      </c>
      <c r="L2394">
        <v>24.081800000000001</v>
      </c>
      <c r="M2394">
        <v>17.036200000000001</v>
      </c>
      <c r="N2394">
        <v>10.885300000000001</v>
      </c>
      <c r="O2394">
        <v>11.116899999999999</v>
      </c>
      <c r="P2394">
        <v>15.3566</v>
      </c>
      <c r="Q2394">
        <v>15.3566</v>
      </c>
    </row>
    <row r="2395" spans="1:17" x14ac:dyDescent="0.25">
      <c r="A2395" s="1">
        <v>41835</v>
      </c>
      <c r="B2395">
        <v>30.976099999999999</v>
      </c>
      <c r="C2395">
        <v>23.860399999999998</v>
      </c>
      <c r="D2395">
        <v>20.665299999999998</v>
      </c>
      <c r="E2395">
        <v>10.179399999999999</v>
      </c>
      <c r="F2395">
        <v>7.1683000000000003</v>
      </c>
      <c r="G2395">
        <v>7.1683000000000003</v>
      </c>
      <c r="H2395">
        <v>7.1683000000000003</v>
      </c>
      <c r="J2395" s="13">
        <v>41976</v>
      </c>
      <c r="K2395">
        <v>39.203600000000002</v>
      </c>
      <c r="L2395">
        <v>23.9328</v>
      </c>
      <c r="M2395">
        <v>16.666499999999999</v>
      </c>
      <c r="N2395">
        <v>10.305899999999999</v>
      </c>
      <c r="O2395">
        <v>11.570600000000001</v>
      </c>
      <c r="P2395">
        <v>15.2377</v>
      </c>
      <c r="Q2395">
        <v>15.2377</v>
      </c>
    </row>
    <row r="2396" spans="1:17" x14ac:dyDescent="0.25">
      <c r="A2396" s="1">
        <v>41836</v>
      </c>
      <c r="B2396">
        <v>31.473600000000001</v>
      </c>
      <c r="C2396">
        <v>19.718599999999999</v>
      </c>
      <c r="D2396">
        <v>14.531599999999999</v>
      </c>
      <c r="E2396">
        <v>9.2927999999999997</v>
      </c>
      <c r="F2396">
        <v>9.5023999999999997</v>
      </c>
      <c r="G2396">
        <v>8.5866000000000007</v>
      </c>
      <c r="H2396">
        <v>8.5866000000000007</v>
      </c>
      <c r="J2396" s="13">
        <v>41977</v>
      </c>
      <c r="K2396">
        <v>39.221400000000003</v>
      </c>
      <c r="L2396">
        <v>24.248100000000001</v>
      </c>
      <c r="M2396">
        <v>16.706299999999999</v>
      </c>
      <c r="N2396">
        <v>9.7881999999999998</v>
      </c>
      <c r="O2396">
        <v>11.032500000000001</v>
      </c>
      <c r="P2396">
        <v>15.1137</v>
      </c>
      <c r="Q2396">
        <v>15.1137</v>
      </c>
    </row>
    <row r="2397" spans="1:17" x14ac:dyDescent="0.25">
      <c r="A2397" s="1">
        <v>41837</v>
      </c>
      <c r="B2397">
        <v>34.831899999999997</v>
      </c>
      <c r="C2397">
        <v>23.4465</v>
      </c>
      <c r="D2397">
        <v>17.879300000000001</v>
      </c>
      <c r="E2397">
        <v>11.8719</v>
      </c>
      <c r="F2397">
        <v>8.3524999999999991</v>
      </c>
      <c r="G2397">
        <v>10.161099999999999</v>
      </c>
      <c r="H2397">
        <v>10.161099999999999</v>
      </c>
      <c r="J2397" s="13">
        <v>41978</v>
      </c>
      <c r="K2397">
        <v>40.581699999999998</v>
      </c>
      <c r="L2397">
        <v>24.135100000000001</v>
      </c>
      <c r="M2397">
        <v>15.948</v>
      </c>
      <c r="N2397">
        <v>8.7457999999999991</v>
      </c>
      <c r="O2397">
        <v>11.4186</v>
      </c>
      <c r="P2397">
        <v>17.258299999999998</v>
      </c>
      <c r="Q2397">
        <v>17.258299999999998</v>
      </c>
    </row>
    <row r="2398" spans="1:17" x14ac:dyDescent="0.25">
      <c r="A2398" s="1">
        <v>41838</v>
      </c>
      <c r="B2398">
        <v>34.439599999999999</v>
      </c>
      <c r="C2398">
        <v>21.536000000000001</v>
      </c>
      <c r="D2398">
        <v>18.532</v>
      </c>
      <c r="E2398">
        <v>9.4860000000000007</v>
      </c>
      <c r="F2398">
        <v>8.0624000000000002</v>
      </c>
      <c r="G2398">
        <v>9.1324000000000005</v>
      </c>
      <c r="H2398">
        <v>9.1324000000000005</v>
      </c>
      <c r="J2398" s="13">
        <v>41981</v>
      </c>
      <c r="K2398">
        <v>48.517699999999998</v>
      </c>
      <c r="L2398">
        <v>29.332799999999999</v>
      </c>
      <c r="M2398">
        <v>20.2148</v>
      </c>
      <c r="N2398">
        <v>11.353400000000001</v>
      </c>
      <c r="O2398">
        <v>12.9011</v>
      </c>
      <c r="P2398">
        <v>18.929099999999998</v>
      </c>
      <c r="Q2398">
        <v>18.929099999999998</v>
      </c>
    </row>
    <row r="2399" spans="1:17" x14ac:dyDescent="0.25">
      <c r="A2399" s="1">
        <v>41841</v>
      </c>
      <c r="B2399">
        <v>25.499300000000002</v>
      </c>
      <c r="C2399">
        <v>18.504300000000001</v>
      </c>
      <c r="D2399">
        <v>14.932399999999999</v>
      </c>
      <c r="E2399">
        <v>10.721399999999999</v>
      </c>
      <c r="F2399">
        <v>7.7603999999999997</v>
      </c>
      <c r="G2399">
        <v>8.4382000000000001</v>
      </c>
      <c r="H2399">
        <v>8.4382000000000001</v>
      </c>
      <c r="J2399" s="13">
        <v>41982</v>
      </c>
      <c r="K2399">
        <v>49.207799999999999</v>
      </c>
      <c r="L2399">
        <v>30.495100000000001</v>
      </c>
      <c r="M2399">
        <v>21.0596</v>
      </c>
      <c r="N2399">
        <v>12.0863</v>
      </c>
      <c r="O2399">
        <v>12.588800000000001</v>
      </c>
      <c r="P2399">
        <v>17.194700000000001</v>
      </c>
      <c r="Q2399">
        <v>17.194700000000001</v>
      </c>
    </row>
    <row r="2400" spans="1:17" x14ac:dyDescent="0.25">
      <c r="A2400" s="1">
        <v>41842</v>
      </c>
      <c r="B2400">
        <v>24.7834</v>
      </c>
      <c r="C2400">
        <v>17.775400000000001</v>
      </c>
      <c r="D2400">
        <v>14.3376</v>
      </c>
      <c r="E2400">
        <v>10.447100000000001</v>
      </c>
      <c r="F2400">
        <v>7.99</v>
      </c>
      <c r="G2400">
        <v>8.7338000000000005</v>
      </c>
      <c r="H2400">
        <v>8.7338000000000005</v>
      </c>
      <c r="J2400" s="13">
        <v>41983</v>
      </c>
      <c r="K2400">
        <v>54.226900000000001</v>
      </c>
      <c r="L2400">
        <v>35.3277</v>
      </c>
      <c r="M2400">
        <v>26.306100000000001</v>
      </c>
      <c r="N2400">
        <v>17.361599999999999</v>
      </c>
      <c r="O2400">
        <v>14.2986</v>
      </c>
      <c r="P2400">
        <v>22.392900000000001</v>
      </c>
      <c r="Q2400">
        <v>22.392900000000001</v>
      </c>
    </row>
    <row r="2401" spans="1:17" x14ac:dyDescent="0.25">
      <c r="A2401" s="1">
        <v>41843</v>
      </c>
      <c r="B2401">
        <v>24.472200000000001</v>
      </c>
      <c r="C2401">
        <v>17.554600000000001</v>
      </c>
      <c r="D2401">
        <v>14.163399999999999</v>
      </c>
      <c r="E2401">
        <v>10.4154</v>
      </c>
      <c r="F2401">
        <v>8.1677999999999997</v>
      </c>
      <c r="G2401">
        <v>8.9681999999999995</v>
      </c>
      <c r="H2401">
        <v>8.9681999999999995</v>
      </c>
      <c r="J2401" s="13">
        <v>41984</v>
      </c>
      <c r="K2401">
        <v>53.705800000000004</v>
      </c>
      <c r="L2401">
        <v>37.305100000000003</v>
      </c>
      <c r="M2401">
        <v>28.354900000000001</v>
      </c>
      <c r="N2401">
        <v>18.5046</v>
      </c>
      <c r="O2401">
        <v>14.296099999999999</v>
      </c>
      <c r="P2401">
        <v>18.239999999999998</v>
      </c>
      <c r="Q2401">
        <v>18.239999999999998</v>
      </c>
    </row>
    <row r="2402" spans="1:17" x14ac:dyDescent="0.25">
      <c r="A2402" s="1">
        <v>41844</v>
      </c>
      <c r="B2402">
        <v>24.273499999999999</v>
      </c>
      <c r="C2402">
        <v>17.503399999999999</v>
      </c>
      <c r="D2402">
        <v>14.124700000000001</v>
      </c>
      <c r="E2402">
        <v>10.506500000000001</v>
      </c>
      <c r="F2402">
        <v>8.2890999999999995</v>
      </c>
      <c r="G2402">
        <v>9.1744000000000003</v>
      </c>
      <c r="H2402">
        <v>9.1744000000000003</v>
      </c>
      <c r="J2402" s="13">
        <v>41985</v>
      </c>
      <c r="K2402">
        <v>64.569400000000002</v>
      </c>
      <c r="L2402">
        <v>41.977800000000002</v>
      </c>
      <c r="M2402">
        <v>31.6129</v>
      </c>
      <c r="N2402">
        <v>20.6526</v>
      </c>
      <c r="O2402">
        <v>17.088999999999999</v>
      </c>
      <c r="P2402">
        <v>21.9084</v>
      </c>
      <c r="Q2402">
        <v>21.9084</v>
      </c>
    </row>
    <row r="2403" spans="1:17" x14ac:dyDescent="0.25">
      <c r="A2403" s="1">
        <v>41845</v>
      </c>
      <c r="B2403">
        <v>25.5898</v>
      </c>
      <c r="C2403">
        <v>18.1631</v>
      </c>
      <c r="D2403">
        <v>14.696999999999999</v>
      </c>
      <c r="E2403">
        <v>10.803599999999999</v>
      </c>
      <c r="F2403">
        <v>8.3750999999999998</v>
      </c>
      <c r="G2403">
        <v>9.3323</v>
      </c>
      <c r="H2403">
        <v>9.3323</v>
      </c>
      <c r="J2403" s="13">
        <v>41988</v>
      </c>
      <c r="K2403">
        <v>76.239000000000004</v>
      </c>
      <c r="L2403">
        <v>45.09</v>
      </c>
      <c r="M2403">
        <v>31.717199999999998</v>
      </c>
      <c r="N2403">
        <v>18.9803</v>
      </c>
      <c r="O2403">
        <v>20.0608</v>
      </c>
      <c r="P2403">
        <v>27.148299999999999</v>
      </c>
      <c r="Q2403">
        <v>27.148299999999999</v>
      </c>
    </row>
    <row r="2404" spans="1:17" x14ac:dyDescent="0.25">
      <c r="A2404" s="1">
        <v>41848</v>
      </c>
      <c r="B2404">
        <v>26.11</v>
      </c>
      <c r="C2404">
        <v>18.311299999999999</v>
      </c>
      <c r="D2404">
        <v>14.605700000000001</v>
      </c>
      <c r="E2404">
        <v>10.6837</v>
      </c>
      <c r="F2404">
        <v>8.4614999999999991</v>
      </c>
      <c r="G2404">
        <v>9.5588999999999995</v>
      </c>
      <c r="H2404">
        <v>9.5588999999999995</v>
      </c>
      <c r="J2404" s="13">
        <v>41989</v>
      </c>
      <c r="K2404">
        <v>88.063999999999993</v>
      </c>
      <c r="L2404">
        <v>52.052199999999999</v>
      </c>
      <c r="M2404">
        <v>36.676499999999997</v>
      </c>
      <c r="N2404">
        <v>25.724900000000002</v>
      </c>
      <c r="O2404">
        <v>26.568300000000001</v>
      </c>
      <c r="P2404">
        <v>35.363</v>
      </c>
      <c r="Q2404">
        <v>35.363</v>
      </c>
    </row>
    <row r="2405" spans="1:17" x14ac:dyDescent="0.25">
      <c r="A2405" s="1">
        <v>41849</v>
      </c>
      <c r="B2405">
        <v>26.217199999999998</v>
      </c>
      <c r="C2405">
        <v>18.7454</v>
      </c>
      <c r="D2405">
        <v>15.097</v>
      </c>
      <c r="E2405">
        <v>11.1852</v>
      </c>
      <c r="F2405">
        <v>8.6981999999999999</v>
      </c>
      <c r="G2405">
        <v>9.9633000000000003</v>
      </c>
      <c r="H2405">
        <v>9.9633000000000003</v>
      </c>
      <c r="J2405" s="13">
        <v>41990</v>
      </c>
      <c r="K2405">
        <v>105.9646</v>
      </c>
      <c r="L2405">
        <v>57.595799999999997</v>
      </c>
      <c r="M2405">
        <v>34.815600000000003</v>
      </c>
      <c r="N2405">
        <v>16.011500000000002</v>
      </c>
      <c r="O2405">
        <v>28.246700000000001</v>
      </c>
      <c r="P2405">
        <v>32.542999999999999</v>
      </c>
      <c r="Q2405">
        <v>32.542999999999999</v>
      </c>
    </row>
    <row r="2406" spans="1:17" x14ac:dyDescent="0.25">
      <c r="A2406" s="1">
        <v>41850</v>
      </c>
      <c r="B2406">
        <v>26.7119</v>
      </c>
      <c r="C2406">
        <v>18.994199999999999</v>
      </c>
      <c r="D2406">
        <v>15.202999999999999</v>
      </c>
      <c r="E2406">
        <v>11.0603</v>
      </c>
      <c r="F2406">
        <v>8.6608000000000001</v>
      </c>
      <c r="G2406">
        <v>9.9486000000000008</v>
      </c>
      <c r="H2406">
        <v>9.9486000000000008</v>
      </c>
      <c r="J2406" s="13">
        <v>41991</v>
      </c>
      <c r="K2406">
        <v>109.13420000000001</v>
      </c>
      <c r="L2406">
        <v>76.586399999999998</v>
      </c>
      <c r="M2406">
        <v>43.432600000000001</v>
      </c>
      <c r="N2406">
        <v>18.5122</v>
      </c>
      <c r="O2406">
        <v>30.126000000000001</v>
      </c>
      <c r="P2406">
        <v>30.126000000000001</v>
      </c>
      <c r="Q2406">
        <v>30.126000000000001</v>
      </c>
    </row>
    <row r="2407" spans="1:17" x14ac:dyDescent="0.25">
      <c r="A2407" s="1">
        <v>41851</v>
      </c>
      <c r="B2407">
        <v>29.188600000000001</v>
      </c>
      <c r="C2407">
        <v>21.678699999999999</v>
      </c>
      <c r="D2407">
        <v>17.894600000000001</v>
      </c>
      <c r="E2407">
        <v>13.825900000000001</v>
      </c>
      <c r="F2407">
        <v>10.3796</v>
      </c>
      <c r="G2407">
        <v>10.8828</v>
      </c>
      <c r="H2407">
        <v>11.2834</v>
      </c>
      <c r="J2407" s="13">
        <v>41992</v>
      </c>
      <c r="K2407">
        <v>46.319499999999998</v>
      </c>
      <c r="L2407">
        <v>32.878599999999999</v>
      </c>
      <c r="M2407">
        <v>20.727900000000002</v>
      </c>
      <c r="N2407">
        <v>10.3429</v>
      </c>
      <c r="O2407">
        <v>16.296600000000002</v>
      </c>
      <c r="P2407">
        <v>26.032499999999999</v>
      </c>
      <c r="Q2407">
        <v>26.410299999999999</v>
      </c>
    </row>
    <row r="2408" spans="1:17" x14ac:dyDescent="0.25">
      <c r="A2408" s="1">
        <v>41852</v>
      </c>
      <c r="B2408">
        <v>29.628399999999999</v>
      </c>
      <c r="C2408">
        <v>22.161000000000001</v>
      </c>
      <c r="D2408">
        <v>18.2974</v>
      </c>
      <c r="E2408">
        <v>14.0113</v>
      </c>
      <c r="F2408">
        <v>10.385300000000001</v>
      </c>
      <c r="G2408">
        <v>11.013</v>
      </c>
      <c r="H2408">
        <v>11.7652</v>
      </c>
      <c r="J2408" s="13">
        <v>41995</v>
      </c>
      <c r="K2408">
        <v>37.301600000000001</v>
      </c>
      <c r="L2408">
        <v>24.3688</v>
      </c>
      <c r="M2408">
        <v>18.1309</v>
      </c>
      <c r="N2408">
        <v>12.8438</v>
      </c>
      <c r="O2408">
        <v>10.720599999999999</v>
      </c>
      <c r="P2408">
        <v>14.591200000000001</v>
      </c>
      <c r="Q2408">
        <v>16.835899999999999</v>
      </c>
    </row>
    <row r="2409" spans="1:17" x14ac:dyDescent="0.25">
      <c r="A2409" s="1">
        <v>41855</v>
      </c>
      <c r="B2409">
        <v>28.687100000000001</v>
      </c>
      <c r="C2409">
        <v>20.701899999999998</v>
      </c>
      <c r="D2409">
        <v>16.924099999999999</v>
      </c>
      <c r="E2409">
        <v>12.602600000000001</v>
      </c>
      <c r="F2409">
        <v>9.4342000000000006</v>
      </c>
      <c r="G2409">
        <v>10.904</v>
      </c>
      <c r="H2409">
        <v>11.4551</v>
      </c>
      <c r="J2409" s="13">
        <v>41996</v>
      </c>
      <c r="K2409">
        <v>36.961199999999998</v>
      </c>
      <c r="L2409">
        <v>23.577400000000001</v>
      </c>
      <c r="M2409">
        <v>17.4726</v>
      </c>
      <c r="N2409">
        <v>12.3819</v>
      </c>
      <c r="O2409">
        <v>10.051399999999999</v>
      </c>
      <c r="P2409">
        <v>14.316000000000001</v>
      </c>
      <c r="Q2409">
        <v>14.7841</v>
      </c>
    </row>
    <row r="2410" spans="1:17" x14ac:dyDescent="0.25">
      <c r="A2410" s="1">
        <v>41856</v>
      </c>
      <c r="B2410">
        <v>29.832599999999999</v>
      </c>
      <c r="C2410">
        <v>22.2258</v>
      </c>
      <c r="D2410">
        <v>18.412600000000001</v>
      </c>
      <c r="E2410">
        <v>13.9937</v>
      </c>
      <c r="F2410">
        <v>10.381500000000001</v>
      </c>
      <c r="G2410">
        <v>11.2662</v>
      </c>
      <c r="H2410">
        <v>14.779299999999999</v>
      </c>
      <c r="J2410" s="13">
        <v>41997</v>
      </c>
      <c r="K2410">
        <v>38.452399999999997</v>
      </c>
      <c r="L2410">
        <v>23.728400000000001</v>
      </c>
      <c r="M2410">
        <v>17.3262</v>
      </c>
      <c r="N2410">
        <v>12.1675</v>
      </c>
      <c r="O2410">
        <v>10.466699999999999</v>
      </c>
      <c r="P2410">
        <v>16.741</v>
      </c>
      <c r="Q2410">
        <v>16.741</v>
      </c>
    </row>
    <row r="2411" spans="1:17" x14ac:dyDescent="0.25">
      <c r="A2411" s="1">
        <v>41857</v>
      </c>
      <c r="B2411">
        <v>29.809100000000001</v>
      </c>
      <c r="C2411">
        <v>22.01</v>
      </c>
      <c r="D2411">
        <v>18.153600000000001</v>
      </c>
      <c r="E2411">
        <v>13.8439</v>
      </c>
      <c r="F2411">
        <v>9.9088999999999992</v>
      </c>
      <c r="G2411">
        <v>11.3483</v>
      </c>
      <c r="H2411">
        <v>12.597200000000001</v>
      </c>
      <c r="J2411" s="13">
        <v>41999</v>
      </c>
      <c r="K2411">
        <v>38.528599999999997</v>
      </c>
      <c r="L2411">
        <v>24.703600000000002</v>
      </c>
      <c r="M2411">
        <v>17.821400000000001</v>
      </c>
      <c r="N2411">
        <v>11.746</v>
      </c>
      <c r="O2411">
        <v>11.019500000000001</v>
      </c>
      <c r="P2411">
        <v>15.720700000000001</v>
      </c>
      <c r="Q2411">
        <v>18.447399999999998</v>
      </c>
    </row>
    <row r="2412" spans="1:17" x14ac:dyDescent="0.25">
      <c r="A2412" s="1">
        <v>41858</v>
      </c>
      <c r="B2412">
        <v>29.857900000000001</v>
      </c>
      <c r="C2412">
        <v>22.060600000000001</v>
      </c>
      <c r="D2412">
        <v>18.371200000000002</v>
      </c>
      <c r="E2412">
        <v>14.301</v>
      </c>
      <c r="F2412">
        <v>10.462999999999999</v>
      </c>
      <c r="G2412">
        <v>11.6883</v>
      </c>
      <c r="H2412">
        <v>12.778</v>
      </c>
      <c r="J2412" s="13">
        <v>42002</v>
      </c>
      <c r="K2412">
        <v>41.601999999999997</v>
      </c>
      <c r="L2412">
        <v>26.046800000000001</v>
      </c>
      <c r="M2412">
        <v>18.570499999999999</v>
      </c>
      <c r="N2412">
        <v>11.7895</v>
      </c>
      <c r="O2412">
        <v>10.925000000000001</v>
      </c>
      <c r="P2412">
        <v>16.854199999999999</v>
      </c>
      <c r="Q2412">
        <v>18.052399999999999</v>
      </c>
    </row>
    <row r="2413" spans="1:17" x14ac:dyDescent="0.25">
      <c r="A2413" s="1">
        <v>41859</v>
      </c>
      <c r="B2413">
        <v>29.441099999999999</v>
      </c>
      <c r="C2413">
        <v>21.502500000000001</v>
      </c>
      <c r="D2413">
        <v>17.747800000000002</v>
      </c>
      <c r="E2413">
        <v>13.413500000000001</v>
      </c>
      <c r="F2413">
        <v>9.7071000000000005</v>
      </c>
      <c r="G2413">
        <v>11.692</v>
      </c>
      <c r="H2413">
        <v>12.44</v>
      </c>
      <c r="J2413" s="13">
        <v>42003</v>
      </c>
      <c r="K2413">
        <v>43.07</v>
      </c>
      <c r="L2413">
        <v>27.299700000000001</v>
      </c>
      <c r="M2413">
        <v>19.296099999999999</v>
      </c>
      <c r="N2413">
        <v>11.9754</v>
      </c>
      <c r="O2413">
        <v>10.8749</v>
      </c>
      <c r="P2413">
        <v>17.3508</v>
      </c>
      <c r="Q2413">
        <v>18.364699999999999</v>
      </c>
    </row>
    <row r="2414" spans="1:17" x14ac:dyDescent="0.25">
      <c r="A2414" s="1">
        <v>41862</v>
      </c>
      <c r="B2414">
        <v>28.847100000000001</v>
      </c>
      <c r="C2414">
        <v>20.668399999999998</v>
      </c>
      <c r="D2414">
        <v>16.864100000000001</v>
      </c>
      <c r="E2414">
        <v>12.377800000000001</v>
      </c>
      <c r="F2414">
        <v>8.9704999999999995</v>
      </c>
      <c r="G2414">
        <v>11.5326</v>
      </c>
      <c r="H2414">
        <v>12.4293</v>
      </c>
      <c r="J2414" s="13">
        <v>42004</v>
      </c>
      <c r="K2414">
        <v>46.457500000000003</v>
      </c>
      <c r="L2414">
        <v>31.0258</v>
      </c>
      <c r="M2414">
        <v>23.1509</v>
      </c>
      <c r="N2414">
        <v>15.3238</v>
      </c>
      <c r="O2414">
        <v>11.7745</v>
      </c>
      <c r="P2414">
        <v>18.182700000000001</v>
      </c>
      <c r="Q2414">
        <v>24.279399999999999</v>
      </c>
    </row>
    <row r="2415" spans="1:17" x14ac:dyDescent="0.25">
      <c r="A2415" s="1">
        <v>41863</v>
      </c>
      <c r="B2415">
        <v>29.150700000000001</v>
      </c>
      <c r="C2415">
        <v>20.572800000000001</v>
      </c>
      <c r="D2415">
        <v>16.6691</v>
      </c>
      <c r="E2415">
        <v>12.360300000000001</v>
      </c>
      <c r="F2415">
        <v>8.8914000000000009</v>
      </c>
      <c r="G2415">
        <v>11.940899999999999</v>
      </c>
      <c r="H2415">
        <v>12.727399999999999</v>
      </c>
      <c r="J2415" s="13">
        <v>42006</v>
      </c>
      <c r="K2415">
        <v>44.888599999999997</v>
      </c>
      <c r="L2415">
        <v>29.478300000000001</v>
      </c>
      <c r="M2415">
        <v>22.016500000000001</v>
      </c>
      <c r="N2415">
        <v>14.428000000000001</v>
      </c>
      <c r="O2415">
        <v>10.6409</v>
      </c>
      <c r="P2415">
        <v>18.413499999999999</v>
      </c>
      <c r="Q2415">
        <v>23.614000000000001</v>
      </c>
    </row>
    <row r="2416" spans="1:17" x14ac:dyDescent="0.25">
      <c r="A2416" s="1">
        <v>41864</v>
      </c>
      <c r="B2416">
        <v>28.885400000000001</v>
      </c>
      <c r="C2416">
        <v>19.5702</v>
      </c>
      <c r="D2416">
        <v>15.382899999999999</v>
      </c>
      <c r="E2416">
        <v>11.0322</v>
      </c>
      <c r="F2416">
        <v>8.1027000000000005</v>
      </c>
      <c r="G2416">
        <v>11.882999999999999</v>
      </c>
      <c r="H2416">
        <v>12.051299999999999</v>
      </c>
      <c r="J2416" s="13">
        <v>42009</v>
      </c>
      <c r="K2416">
        <v>49.330599999999997</v>
      </c>
      <c r="L2416">
        <v>31.742599999999999</v>
      </c>
      <c r="M2416">
        <v>24.3109</v>
      </c>
      <c r="N2416">
        <v>16.897099999999998</v>
      </c>
      <c r="O2416">
        <v>12.9247</v>
      </c>
      <c r="P2416">
        <v>20.811699999999998</v>
      </c>
      <c r="Q2416">
        <v>22.269100000000002</v>
      </c>
    </row>
    <row r="2417" spans="1:17" x14ac:dyDescent="0.25">
      <c r="A2417" s="1">
        <v>41865</v>
      </c>
      <c r="B2417">
        <v>29.8584</v>
      </c>
      <c r="C2417">
        <v>19.581099999999999</v>
      </c>
      <c r="D2417">
        <v>14.930199999999999</v>
      </c>
      <c r="E2417">
        <v>10.0572</v>
      </c>
      <c r="F2417">
        <v>7.8014999999999999</v>
      </c>
      <c r="G2417">
        <v>11.9892</v>
      </c>
      <c r="H2417">
        <v>14.2799</v>
      </c>
      <c r="J2417" s="13">
        <v>42010</v>
      </c>
      <c r="K2417">
        <v>51.760199999999998</v>
      </c>
      <c r="L2417">
        <v>33.229399999999998</v>
      </c>
      <c r="M2417">
        <v>25.5428</v>
      </c>
      <c r="N2417">
        <v>18.634899999999998</v>
      </c>
      <c r="O2417">
        <v>14.572800000000001</v>
      </c>
      <c r="P2417">
        <v>21.180700000000002</v>
      </c>
      <c r="Q2417">
        <v>21.180700000000002</v>
      </c>
    </row>
    <row r="2418" spans="1:17" x14ac:dyDescent="0.25">
      <c r="A2418" s="1">
        <v>41866</v>
      </c>
      <c r="B2418">
        <v>31.002800000000001</v>
      </c>
      <c r="C2418">
        <v>20.497199999999999</v>
      </c>
      <c r="D2418">
        <v>15.563700000000001</v>
      </c>
      <c r="E2418">
        <v>10.1745</v>
      </c>
      <c r="F2418">
        <v>7.8678999999999997</v>
      </c>
      <c r="G2418">
        <v>11.9605</v>
      </c>
      <c r="H2418">
        <v>11.9605</v>
      </c>
      <c r="J2418" s="13">
        <v>42011</v>
      </c>
      <c r="K2418">
        <v>52.063499999999998</v>
      </c>
      <c r="L2418">
        <v>31.371700000000001</v>
      </c>
      <c r="M2418">
        <v>22.741800000000001</v>
      </c>
      <c r="N2418">
        <v>16.522200000000002</v>
      </c>
      <c r="O2418">
        <v>13.8771</v>
      </c>
      <c r="P2418">
        <v>18.606000000000002</v>
      </c>
      <c r="Q2418">
        <v>18.606000000000002</v>
      </c>
    </row>
    <row r="2419" spans="1:17" x14ac:dyDescent="0.25">
      <c r="A2419" s="1">
        <v>41869</v>
      </c>
      <c r="B2419">
        <v>26.042400000000001</v>
      </c>
      <c r="C2419">
        <v>18.0717</v>
      </c>
      <c r="D2419">
        <v>14.389200000000001</v>
      </c>
      <c r="E2419">
        <v>10.428699999999999</v>
      </c>
      <c r="F2419">
        <v>8.0861999999999998</v>
      </c>
      <c r="G2419">
        <v>10.019</v>
      </c>
      <c r="H2419">
        <v>10.826499999999999</v>
      </c>
      <c r="J2419" s="13">
        <v>42012</v>
      </c>
      <c r="K2419">
        <v>47.349499999999999</v>
      </c>
      <c r="L2419">
        <v>29.8447</v>
      </c>
      <c r="M2419">
        <v>20.9071</v>
      </c>
      <c r="N2419">
        <v>14.063700000000001</v>
      </c>
      <c r="O2419">
        <v>14.0814</v>
      </c>
      <c r="P2419">
        <v>15.7256</v>
      </c>
      <c r="Q2419">
        <v>15.7256</v>
      </c>
    </row>
    <row r="2420" spans="1:17" x14ac:dyDescent="0.25">
      <c r="A2420" s="1">
        <v>41870</v>
      </c>
      <c r="B2420">
        <v>26.073699999999999</v>
      </c>
      <c r="C2420">
        <v>18.128399999999999</v>
      </c>
      <c r="D2420">
        <v>14.313000000000001</v>
      </c>
      <c r="E2420">
        <v>10.357200000000001</v>
      </c>
      <c r="F2420">
        <v>8.3452000000000002</v>
      </c>
      <c r="G2420">
        <v>10.291399999999999</v>
      </c>
      <c r="H2420">
        <v>12.3955</v>
      </c>
      <c r="J2420" s="13">
        <v>42013</v>
      </c>
      <c r="K2420">
        <v>46.583199999999998</v>
      </c>
      <c r="L2420">
        <v>30.069500000000001</v>
      </c>
      <c r="M2420">
        <v>20.297799999999999</v>
      </c>
      <c r="N2420">
        <v>14.1189</v>
      </c>
      <c r="O2420">
        <v>14.8581</v>
      </c>
      <c r="P2420">
        <v>16.026</v>
      </c>
      <c r="Q2420">
        <v>16.026</v>
      </c>
    </row>
    <row r="2421" spans="1:17" x14ac:dyDescent="0.25">
      <c r="A2421" s="1">
        <v>41871</v>
      </c>
      <c r="B2421">
        <v>26.0108</v>
      </c>
      <c r="C2421">
        <v>17.876100000000001</v>
      </c>
      <c r="D2421">
        <v>14.2529</v>
      </c>
      <c r="E2421">
        <v>10.354799999999999</v>
      </c>
      <c r="F2421">
        <v>8.4015000000000004</v>
      </c>
      <c r="G2421">
        <v>10.323600000000001</v>
      </c>
      <c r="H2421">
        <v>12.266400000000001</v>
      </c>
      <c r="J2421" s="13">
        <v>42016</v>
      </c>
      <c r="K2421">
        <v>53.3611</v>
      </c>
      <c r="L2421">
        <v>39.660400000000003</v>
      </c>
      <c r="M2421">
        <v>26.279800000000002</v>
      </c>
      <c r="N2421">
        <v>18.6859</v>
      </c>
      <c r="O2421">
        <v>19.0852</v>
      </c>
      <c r="P2421">
        <v>23.248899999999999</v>
      </c>
      <c r="Q2421">
        <v>23.248899999999999</v>
      </c>
    </row>
    <row r="2422" spans="1:17" x14ac:dyDescent="0.25">
      <c r="A2422" s="1">
        <v>41872</v>
      </c>
      <c r="B2422">
        <v>25.885899999999999</v>
      </c>
      <c r="C2422">
        <v>17.739699999999999</v>
      </c>
      <c r="D2422">
        <v>14.084099999999999</v>
      </c>
      <c r="E2422">
        <v>10.2049</v>
      </c>
      <c r="F2422">
        <v>8.2126999999999999</v>
      </c>
      <c r="G2422">
        <v>10.628399999999999</v>
      </c>
      <c r="H2422">
        <v>13.943899999999999</v>
      </c>
      <c r="J2422" s="13">
        <v>42017</v>
      </c>
      <c r="K2422">
        <v>52.182299999999998</v>
      </c>
      <c r="L2422">
        <v>45.805900000000001</v>
      </c>
      <c r="M2422">
        <v>29.5002</v>
      </c>
      <c r="N2422">
        <v>21.108499999999999</v>
      </c>
      <c r="O2422">
        <v>22.527699999999999</v>
      </c>
      <c r="P2422">
        <v>24.3523</v>
      </c>
      <c r="Q2422">
        <v>24.3523</v>
      </c>
    </row>
    <row r="2423" spans="1:17" x14ac:dyDescent="0.25">
      <c r="A2423" s="1">
        <v>41873</v>
      </c>
      <c r="B2423">
        <v>25.775500000000001</v>
      </c>
      <c r="C2423">
        <v>17.6496</v>
      </c>
      <c r="D2423">
        <v>13.961399999999999</v>
      </c>
      <c r="E2423">
        <v>10.076000000000001</v>
      </c>
      <c r="F2423">
        <v>7.9852999999999996</v>
      </c>
      <c r="G2423">
        <v>10.1233</v>
      </c>
      <c r="H2423">
        <v>13.658799999999999</v>
      </c>
      <c r="J2423" s="13">
        <v>42018</v>
      </c>
      <c r="K2423">
        <v>64.3489</v>
      </c>
      <c r="L2423">
        <v>56.1218</v>
      </c>
      <c r="M2423">
        <v>31.894400000000001</v>
      </c>
      <c r="N2423">
        <v>23.873000000000001</v>
      </c>
      <c r="O2423">
        <v>26.417899999999999</v>
      </c>
      <c r="P2423">
        <v>26.417899999999999</v>
      </c>
      <c r="Q2423">
        <v>26.417899999999999</v>
      </c>
    </row>
    <row r="2424" spans="1:17" x14ac:dyDescent="0.25">
      <c r="A2424" s="1">
        <v>41876</v>
      </c>
      <c r="B2424">
        <v>26.132300000000001</v>
      </c>
      <c r="C2424">
        <v>17.829999999999998</v>
      </c>
      <c r="D2424">
        <v>14.0961</v>
      </c>
      <c r="E2424">
        <v>10.2074</v>
      </c>
      <c r="F2424">
        <v>8.2963000000000005</v>
      </c>
      <c r="G2424">
        <v>10.947900000000001</v>
      </c>
      <c r="H2424">
        <v>14.218</v>
      </c>
      <c r="J2424" s="13">
        <v>42019</v>
      </c>
      <c r="K2424">
        <v>87.537099999999995</v>
      </c>
      <c r="L2424">
        <v>76.829499999999996</v>
      </c>
      <c r="M2424">
        <v>44.908299999999997</v>
      </c>
      <c r="N2424">
        <v>24.672699999999999</v>
      </c>
      <c r="O2424">
        <v>38.238100000000003</v>
      </c>
      <c r="P2424">
        <v>39.819800000000001</v>
      </c>
      <c r="Q2424">
        <v>39.819800000000001</v>
      </c>
    </row>
    <row r="2425" spans="1:17" x14ac:dyDescent="0.25">
      <c r="A2425" s="1">
        <v>41877</v>
      </c>
      <c r="B2425">
        <v>26.220600000000001</v>
      </c>
      <c r="C2425">
        <v>17.7379</v>
      </c>
      <c r="D2425">
        <v>13.997400000000001</v>
      </c>
      <c r="E2425">
        <v>10.2339</v>
      </c>
      <c r="F2425">
        <v>8.4756999999999998</v>
      </c>
      <c r="G2425">
        <v>10.9902</v>
      </c>
      <c r="H2425">
        <v>14.201700000000001</v>
      </c>
      <c r="J2425" s="13">
        <v>42020</v>
      </c>
      <c r="K2425">
        <v>59.061999999999998</v>
      </c>
      <c r="L2425">
        <v>34.184800000000003</v>
      </c>
      <c r="M2425">
        <v>26.1617</v>
      </c>
      <c r="N2425">
        <v>20.664000000000001</v>
      </c>
      <c r="O2425">
        <v>14.211</v>
      </c>
      <c r="P2425">
        <v>14.211</v>
      </c>
      <c r="Q2425">
        <v>14.211</v>
      </c>
    </row>
    <row r="2426" spans="1:17" x14ac:dyDescent="0.25">
      <c r="A2426" s="1">
        <v>41878</v>
      </c>
      <c r="B2426">
        <v>26.408000000000001</v>
      </c>
      <c r="C2426">
        <v>18.040900000000001</v>
      </c>
      <c r="D2426">
        <v>14.2249</v>
      </c>
      <c r="E2426">
        <v>10.3004</v>
      </c>
      <c r="F2426">
        <v>8.5075000000000003</v>
      </c>
      <c r="G2426">
        <v>11.126200000000001</v>
      </c>
      <c r="H2426">
        <v>14.403700000000001</v>
      </c>
      <c r="J2426" s="13">
        <v>42024</v>
      </c>
      <c r="K2426">
        <v>37.777500000000003</v>
      </c>
      <c r="L2426">
        <v>26.836300000000001</v>
      </c>
      <c r="M2426">
        <v>22.014600000000002</v>
      </c>
      <c r="N2426">
        <v>17.198499999999999</v>
      </c>
      <c r="O2426">
        <v>12.6837</v>
      </c>
      <c r="P2426">
        <v>12.880599999999999</v>
      </c>
      <c r="Q2426">
        <v>14.3271</v>
      </c>
    </row>
    <row r="2427" spans="1:17" x14ac:dyDescent="0.25">
      <c r="A2427" s="1">
        <v>41879</v>
      </c>
      <c r="B2427">
        <v>26.497399999999999</v>
      </c>
      <c r="C2427">
        <v>18.407900000000001</v>
      </c>
      <c r="D2427">
        <v>14.493600000000001</v>
      </c>
      <c r="E2427">
        <v>10.466200000000001</v>
      </c>
      <c r="F2427">
        <v>8.4534000000000002</v>
      </c>
      <c r="G2427">
        <v>10.8551</v>
      </c>
      <c r="H2427">
        <v>14.554399999999999</v>
      </c>
      <c r="J2427" s="13">
        <v>42025</v>
      </c>
      <c r="K2427">
        <v>37.187399999999997</v>
      </c>
      <c r="L2427">
        <v>26.0624</v>
      </c>
      <c r="M2427">
        <v>21.116099999999999</v>
      </c>
      <c r="N2427">
        <v>16.184799999999999</v>
      </c>
      <c r="O2427">
        <v>11.4862</v>
      </c>
      <c r="P2427">
        <v>13.0869</v>
      </c>
      <c r="Q2427">
        <v>13.981199999999999</v>
      </c>
    </row>
    <row r="2428" spans="1:17" x14ac:dyDescent="0.25">
      <c r="A2428" s="1">
        <v>41880</v>
      </c>
      <c r="B2428">
        <v>26.814599999999999</v>
      </c>
      <c r="C2428">
        <v>18.433299999999999</v>
      </c>
      <c r="D2428">
        <v>14.606299999999999</v>
      </c>
      <c r="E2428">
        <v>10.527900000000001</v>
      </c>
      <c r="F2428">
        <v>8.6134000000000004</v>
      </c>
      <c r="G2428">
        <v>10.945399999999999</v>
      </c>
      <c r="H2428">
        <v>14.561</v>
      </c>
      <c r="J2428" s="13">
        <v>42026</v>
      </c>
      <c r="K2428">
        <v>35.835099999999997</v>
      </c>
      <c r="L2428">
        <v>23.942599999999999</v>
      </c>
      <c r="M2428">
        <v>18.934200000000001</v>
      </c>
      <c r="N2428">
        <v>13.8147</v>
      </c>
      <c r="O2428">
        <v>10.398300000000001</v>
      </c>
      <c r="P2428">
        <v>12.4925</v>
      </c>
      <c r="Q2428">
        <v>12.4925</v>
      </c>
    </row>
    <row r="2429" spans="1:17" x14ac:dyDescent="0.25">
      <c r="A2429" s="1">
        <v>41884</v>
      </c>
      <c r="B2429">
        <v>27.495100000000001</v>
      </c>
      <c r="C2429">
        <v>18.855599999999999</v>
      </c>
      <c r="D2429">
        <v>14.8422</v>
      </c>
      <c r="E2429">
        <v>10.5939</v>
      </c>
      <c r="F2429">
        <v>8.5254999999999992</v>
      </c>
      <c r="G2429">
        <v>11.173500000000001</v>
      </c>
      <c r="H2429">
        <v>13.0967</v>
      </c>
      <c r="J2429" s="13">
        <v>42027</v>
      </c>
      <c r="K2429">
        <v>35.9876</v>
      </c>
      <c r="L2429">
        <v>24.077100000000002</v>
      </c>
      <c r="M2429">
        <v>19.1112</v>
      </c>
      <c r="N2429">
        <v>14.0442</v>
      </c>
      <c r="O2429">
        <v>10.331200000000001</v>
      </c>
      <c r="P2429">
        <v>13.3233</v>
      </c>
      <c r="Q2429">
        <v>13.3233</v>
      </c>
    </row>
    <row r="2430" spans="1:17" x14ac:dyDescent="0.25">
      <c r="A2430" s="1">
        <v>41885</v>
      </c>
      <c r="B2430">
        <v>27.532900000000001</v>
      </c>
      <c r="C2430">
        <v>18.8674</v>
      </c>
      <c r="D2430">
        <v>14.805199999999999</v>
      </c>
      <c r="E2430">
        <v>10.504</v>
      </c>
      <c r="F2430">
        <v>8.6021999999999998</v>
      </c>
      <c r="G2430">
        <v>11.303000000000001</v>
      </c>
      <c r="H2430">
        <v>13.276999999999999</v>
      </c>
      <c r="J2430" s="13">
        <v>42030</v>
      </c>
      <c r="K2430">
        <v>36.263399999999997</v>
      </c>
      <c r="L2430">
        <v>23.117100000000001</v>
      </c>
      <c r="M2430">
        <v>18.1097</v>
      </c>
      <c r="N2430">
        <v>13.0428</v>
      </c>
      <c r="O2430">
        <v>9.9074000000000009</v>
      </c>
      <c r="P2430">
        <v>13.550599999999999</v>
      </c>
      <c r="Q2430">
        <v>13.550599999999999</v>
      </c>
    </row>
    <row r="2431" spans="1:17" x14ac:dyDescent="0.25">
      <c r="A2431" s="1">
        <v>41886</v>
      </c>
      <c r="B2431">
        <v>28.523700000000002</v>
      </c>
      <c r="C2431">
        <v>19.358799999999999</v>
      </c>
      <c r="D2431">
        <v>15.089499999999999</v>
      </c>
      <c r="E2431">
        <v>10.6195</v>
      </c>
      <c r="F2431">
        <v>8.2704000000000004</v>
      </c>
      <c r="G2431">
        <v>11.6281</v>
      </c>
      <c r="H2431">
        <v>13.5197</v>
      </c>
      <c r="J2431" s="13">
        <v>42031</v>
      </c>
      <c r="K2431">
        <v>36.570700000000002</v>
      </c>
      <c r="L2431">
        <v>24.831</v>
      </c>
      <c r="M2431">
        <v>20.0501</v>
      </c>
      <c r="N2431">
        <v>15.131500000000001</v>
      </c>
      <c r="O2431">
        <v>10.962199999999999</v>
      </c>
      <c r="P2431">
        <v>14.6341</v>
      </c>
      <c r="Q2431">
        <v>14.698600000000001</v>
      </c>
    </row>
    <row r="2432" spans="1:17" x14ac:dyDescent="0.25">
      <c r="A2432" s="1">
        <v>41887</v>
      </c>
      <c r="B2432">
        <v>28.7957</v>
      </c>
      <c r="C2432">
        <v>19.006</v>
      </c>
      <c r="D2432">
        <v>14.3893</v>
      </c>
      <c r="E2432">
        <v>9.7246000000000006</v>
      </c>
      <c r="F2432">
        <v>8.0381999999999998</v>
      </c>
      <c r="G2432">
        <v>11.5768</v>
      </c>
      <c r="H2432">
        <v>13.2723</v>
      </c>
      <c r="J2432" s="13">
        <v>42032</v>
      </c>
      <c r="K2432">
        <v>39.123800000000003</v>
      </c>
      <c r="L2432">
        <v>27.7652</v>
      </c>
      <c r="M2432">
        <v>23.165600000000001</v>
      </c>
      <c r="N2432">
        <v>18.256399999999999</v>
      </c>
      <c r="O2432">
        <v>13.5205</v>
      </c>
      <c r="P2432">
        <v>14.981</v>
      </c>
      <c r="Q2432">
        <v>17.0351</v>
      </c>
    </row>
    <row r="2433" spans="1:17" x14ac:dyDescent="0.25">
      <c r="A2433" s="1">
        <v>41890</v>
      </c>
      <c r="B2433">
        <v>29.7102</v>
      </c>
      <c r="C2433">
        <v>19.680700000000002</v>
      </c>
      <c r="D2433">
        <v>14.973800000000001</v>
      </c>
      <c r="E2433">
        <v>10.068199999999999</v>
      </c>
      <c r="F2433">
        <v>8.2242999999999995</v>
      </c>
      <c r="G2433">
        <v>12.0128</v>
      </c>
      <c r="H2433">
        <v>14.0588</v>
      </c>
      <c r="J2433" s="13">
        <v>42033</v>
      </c>
      <c r="K2433">
        <v>39.450400000000002</v>
      </c>
      <c r="L2433">
        <v>26.261900000000001</v>
      </c>
      <c r="M2433">
        <v>21.374700000000001</v>
      </c>
      <c r="N2433">
        <v>16.310600000000001</v>
      </c>
      <c r="O2433">
        <v>11.6753</v>
      </c>
      <c r="P2433">
        <v>15.298500000000001</v>
      </c>
      <c r="Q2433">
        <v>16.341000000000001</v>
      </c>
    </row>
    <row r="2434" spans="1:17" x14ac:dyDescent="0.25">
      <c r="A2434" s="1">
        <v>41891</v>
      </c>
      <c r="B2434">
        <v>30.285299999999999</v>
      </c>
      <c r="C2434">
        <v>20.396899999999999</v>
      </c>
      <c r="D2434">
        <v>15.553800000000001</v>
      </c>
      <c r="E2434">
        <v>10.527799999999999</v>
      </c>
      <c r="F2434">
        <v>8.3623999999999992</v>
      </c>
      <c r="G2434">
        <v>12.1744</v>
      </c>
      <c r="H2434">
        <v>14.3322</v>
      </c>
      <c r="J2434" s="13">
        <v>42034</v>
      </c>
      <c r="K2434">
        <v>42.259399999999999</v>
      </c>
      <c r="L2434">
        <v>28.885300000000001</v>
      </c>
      <c r="M2434">
        <v>23.712900000000001</v>
      </c>
      <c r="N2434">
        <v>18.474799999999998</v>
      </c>
      <c r="O2434">
        <v>13.2818</v>
      </c>
      <c r="P2434">
        <v>15.682</v>
      </c>
      <c r="Q2434">
        <v>19.2485</v>
      </c>
    </row>
    <row r="2435" spans="1:17" x14ac:dyDescent="0.25">
      <c r="A2435" s="1">
        <v>41892</v>
      </c>
      <c r="B2435">
        <v>30.521699999999999</v>
      </c>
      <c r="C2435">
        <v>20.323</v>
      </c>
      <c r="D2435">
        <v>15.4267</v>
      </c>
      <c r="E2435">
        <v>10.312099999999999</v>
      </c>
      <c r="F2435">
        <v>8.2840000000000007</v>
      </c>
      <c r="G2435">
        <v>12.336499999999999</v>
      </c>
      <c r="H2435">
        <v>14.6989</v>
      </c>
      <c r="J2435" s="13">
        <v>42037</v>
      </c>
      <c r="K2435">
        <v>41.583500000000001</v>
      </c>
      <c r="L2435">
        <v>27.967400000000001</v>
      </c>
      <c r="M2435">
        <v>22.305700000000002</v>
      </c>
      <c r="N2435">
        <v>16.587700000000002</v>
      </c>
      <c r="O2435">
        <v>11.9213</v>
      </c>
      <c r="P2435">
        <v>16.917400000000001</v>
      </c>
      <c r="Q2435">
        <v>17.348600000000001</v>
      </c>
    </row>
    <row r="2436" spans="1:17" x14ac:dyDescent="0.25">
      <c r="A2436" s="1">
        <v>41893</v>
      </c>
      <c r="B2436">
        <v>30.9892</v>
      </c>
      <c r="C2436">
        <v>20.3446</v>
      </c>
      <c r="D2436">
        <v>15.309799999999999</v>
      </c>
      <c r="E2436">
        <v>10.0984</v>
      </c>
      <c r="F2436">
        <v>8.0894999999999992</v>
      </c>
      <c r="G2436">
        <v>12.5121</v>
      </c>
      <c r="H2436">
        <v>14.3485</v>
      </c>
      <c r="J2436" s="13">
        <v>42038</v>
      </c>
      <c r="K2436">
        <v>40.515799999999999</v>
      </c>
      <c r="L2436">
        <v>25.991199999999999</v>
      </c>
      <c r="M2436">
        <v>20.065100000000001</v>
      </c>
      <c r="N2436">
        <v>14.5457</v>
      </c>
      <c r="O2436">
        <v>11.4221</v>
      </c>
      <c r="P2436">
        <v>17.310700000000001</v>
      </c>
      <c r="Q2436">
        <v>17.310700000000001</v>
      </c>
    </row>
    <row r="2437" spans="1:17" x14ac:dyDescent="0.25">
      <c r="A2437" s="1">
        <v>41894</v>
      </c>
      <c r="B2437">
        <v>31.093699999999998</v>
      </c>
      <c r="C2437">
        <v>20.8674</v>
      </c>
      <c r="D2437">
        <v>15.916600000000001</v>
      </c>
      <c r="E2437">
        <v>10.8254</v>
      </c>
      <c r="F2437">
        <v>8.4145000000000003</v>
      </c>
      <c r="G2437">
        <v>12.7012</v>
      </c>
      <c r="H2437">
        <v>15.192399999999999</v>
      </c>
      <c r="J2437" s="13">
        <v>42039</v>
      </c>
      <c r="K2437">
        <v>41.3048</v>
      </c>
      <c r="L2437">
        <v>26.351600000000001</v>
      </c>
      <c r="M2437">
        <v>20.572700000000001</v>
      </c>
      <c r="N2437">
        <v>15.478899999999999</v>
      </c>
      <c r="O2437">
        <v>11.7911</v>
      </c>
      <c r="P2437">
        <v>16.100000000000001</v>
      </c>
      <c r="Q2437">
        <v>16.100000000000001</v>
      </c>
    </row>
    <row r="2438" spans="1:17" x14ac:dyDescent="0.25">
      <c r="A2438" s="1">
        <v>41897</v>
      </c>
      <c r="B2438">
        <v>32.729700000000001</v>
      </c>
      <c r="C2438">
        <v>22.124300000000002</v>
      </c>
      <c r="D2438">
        <v>16.951499999999999</v>
      </c>
      <c r="E2438">
        <v>11.5959</v>
      </c>
      <c r="F2438">
        <v>8.9376999999999995</v>
      </c>
      <c r="G2438">
        <v>13.2342</v>
      </c>
      <c r="H2438">
        <v>13.2643</v>
      </c>
      <c r="J2438" s="13">
        <v>42040</v>
      </c>
      <c r="K2438">
        <v>42.276899999999998</v>
      </c>
      <c r="L2438">
        <v>25.9666</v>
      </c>
      <c r="M2438">
        <v>19.687899999999999</v>
      </c>
      <c r="N2438">
        <v>14.1386</v>
      </c>
      <c r="O2438">
        <v>11.443199999999999</v>
      </c>
      <c r="P2438">
        <v>15.367000000000001</v>
      </c>
      <c r="Q2438">
        <v>15.367000000000001</v>
      </c>
    </row>
    <row r="2439" spans="1:17" x14ac:dyDescent="0.25">
      <c r="A2439" s="1">
        <v>41898</v>
      </c>
      <c r="B2439">
        <v>32.586199999999998</v>
      </c>
      <c r="C2439">
        <v>21.272500000000001</v>
      </c>
      <c r="D2439">
        <v>15.8551</v>
      </c>
      <c r="E2439">
        <v>10.1197</v>
      </c>
      <c r="F2439">
        <v>8.85</v>
      </c>
      <c r="G2439">
        <v>13.4274</v>
      </c>
      <c r="H2439">
        <v>13.6358</v>
      </c>
      <c r="J2439" s="13">
        <v>42041</v>
      </c>
      <c r="K2439">
        <v>41.678400000000003</v>
      </c>
      <c r="L2439">
        <v>26.0352</v>
      </c>
      <c r="M2439">
        <v>19.7728</v>
      </c>
      <c r="N2439">
        <v>14.0626</v>
      </c>
      <c r="O2439">
        <v>11.666399999999999</v>
      </c>
      <c r="P2439">
        <v>17.3794</v>
      </c>
      <c r="Q2439">
        <v>17.3794</v>
      </c>
    </row>
    <row r="2440" spans="1:17" x14ac:dyDescent="0.25">
      <c r="A2440" s="1">
        <v>41899</v>
      </c>
      <c r="B2440">
        <v>32.4617</v>
      </c>
      <c r="C2440">
        <v>20.811900000000001</v>
      </c>
      <c r="D2440">
        <v>15.3644</v>
      </c>
      <c r="E2440">
        <v>9.8188999999999993</v>
      </c>
      <c r="F2440">
        <v>8.9131</v>
      </c>
      <c r="G2440">
        <v>13.1752</v>
      </c>
      <c r="H2440">
        <v>13.1752</v>
      </c>
      <c r="J2440" s="13">
        <v>42044</v>
      </c>
      <c r="K2440">
        <v>45.404000000000003</v>
      </c>
      <c r="L2440">
        <v>28.045500000000001</v>
      </c>
      <c r="M2440">
        <v>21.371099999999998</v>
      </c>
      <c r="N2440">
        <v>15.633900000000001</v>
      </c>
      <c r="O2440">
        <v>12.974500000000001</v>
      </c>
      <c r="P2440">
        <v>18.5017</v>
      </c>
      <c r="Q2440">
        <v>18.5017</v>
      </c>
    </row>
    <row r="2441" spans="1:17" x14ac:dyDescent="0.25">
      <c r="A2441" s="1">
        <v>41900</v>
      </c>
      <c r="B2441">
        <v>32.715800000000002</v>
      </c>
      <c r="C2441">
        <v>20.598600000000001</v>
      </c>
      <c r="D2441">
        <v>14.571199999999999</v>
      </c>
      <c r="E2441">
        <v>9.1405999999999992</v>
      </c>
      <c r="F2441">
        <v>8.8106000000000009</v>
      </c>
      <c r="G2441">
        <v>13.3317</v>
      </c>
      <c r="H2441">
        <v>13.3317</v>
      </c>
      <c r="J2441" s="13">
        <v>42045</v>
      </c>
      <c r="K2441">
        <v>45.5931</v>
      </c>
      <c r="L2441">
        <v>27.8734</v>
      </c>
      <c r="M2441">
        <v>20.016500000000001</v>
      </c>
      <c r="N2441">
        <v>13.815200000000001</v>
      </c>
      <c r="O2441">
        <v>12.9754</v>
      </c>
      <c r="P2441">
        <v>16.637499999999999</v>
      </c>
      <c r="Q2441">
        <v>16.637499999999999</v>
      </c>
    </row>
    <row r="2442" spans="1:17" x14ac:dyDescent="0.25">
      <c r="A2442" s="1">
        <v>41901</v>
      </c>
      <c r="B2442">
        <v>34.631900000000002</v>
      </c>
      <c r="C2442">
        <v>21.604600000000001</v>
      </c>
      <c r="D2442">
        <v>15.1296</v>
      </c>
      <c r="E2442">
        <v>9.1900999999999993</v>
      </c>
      <c r="F2442">
        <v>8.0955999999999992</v>
      </c>
      <c r="G2442">
        <v>10.026899999999999</v>
      </c>
      <c r="H2442">
        <v>10.026899999999999</v>
      </c>
      <c r="J2442" s="13">
        <v>42046</v>
      </c>
      <c r="K2442">
        <v>46.3489</v>
      </c>
      <c r="L2442">
        <v>28.117699999999999</v>
      </c>
      <c r="M2442">
        <v>19.800699999999999</v>
      </c>
      <c r="N2442">
        <v>13.2971</v>
      </c>
      <c r="O2442">
        <v>13.263199999999999</v>
      </c>
      <c r="P2442">
        <v>17.9465</v>
      </c>
      <c r="Q2442">
        <v>17.9465</v>
      </c>
    </row>
    <row r="2443" spans="1:17" x14ac:dyDescent="0.25">
      <c r="A2443" s="1">
        <v>41904</v>
      </c>
      <c r="B2443">
        <v>27.864599999999999</v>
      </c>
      <c r="C2443">
        <v>19.778300000000002</v>
      </c>
      <c r="D2443">
        <v>15.8714</v>
      </c>
      <c r="E2443">
        <v>11.7622</v>
      </c>
      <c r="F2443">
        <v>8.6232000000000006</v>
      </c>
      <c r="G2443">
        <v>9.5062999999999995</v>
      </c>
      <c r="H2443">
        <v>11.555400000000001</v>
      </c>
      <c r="J2443" s="13">
        <v>42047</v>
      </c>
      <c r="K2443">
        <v>49.810099999999998</v>
      </c>
      <c r="L2443">
        <v>28.703099999999999</v>
      </c>
      <c r="M2443">
        <v>18.452300000000001</v>
      </c>
      <c r="N2443">
        <v>10.9726</v>
      </c>
      <c r="O2443">
        <v>13.718299999999999</v>
      </c>
      <c r="P2443">
        <v>13.718299999999999</v>
      </c>
      <c r="Q2443">
        <v>13.718299999999999</v>
      </c>
    </row>
    <row r="2444" spans="1:17" x14ac:dyDescent="0.25">
      <c r="A2444" s="1">
        <v>41905</v>
      </c>
      <c r="B2444">
        <v>28.843</v>
      </c>
      <c r="C2444">
        <v>20.753599999999999</v>
      </c>
      <c r="D2444">
        <v>16.8322</v>
      </c>
      <c r="E2444">
        <v>12.697699999999999</v>
      </c>
      <c r="F2444">
        <v>9.2332000000000001</v>
      </c>
      <c r="G2444">
        <v>9.7682000000000002</v>
      </c>
      <c r="H2444">
        <v>12.236800000000001</v>
      </c>
      <c r="J2444" s="13">
        <v>42048</v>
      </c>
      <c r="K2444">
        <v>49.683599999999998</v>
      </c>
      <c r="L2444">
        <v>29.873200000000001</v>
      </c>
      <c r="M2444">
        <v>18.543099999999999</v>
      </c>
      <c r="N2444">
        <v>10.265599999999999</v>
      </c>
      <c r="O2444">
        <v>15.015700000000001</v>
      </c>
      <c r="P2444">
        <v>15.8779</v>
      </c>
      <c r="Q2444">
        <v>15.8779</v>
      </c>
    </row>
    <row r="2445" spans="1:17" x14ac:dyDescent="0.25">
      <c r="A2445" s="1">
        <v>41906</v>
      </c>
      <c r="B2445">
        <v>28.355699999999999</v>
      </c>
      <c r="C2445">
        <v>19.784300000000002</v>
      </c>
      <c r="D2445">
        <v>15.8154</v>
      </c>
      <c r="E2445">
        <v>11.658200000000001</v>
      </c>
      <c r="F2445">
        <v>8.3694000000000006</v>
      </c>
      <c r="G2445">
        <v>9.5495000000000001</v>
      </c>
      <c r="H2445">
        <v>9.6311</v>
      </c>
      <c r="J2445" s="13">
        <v>42052</v>
      </c>
      <c r="K2445">
        <v>57.970599999999997</v>
      </c>
      <c r="L2445">
        <v>45.606200000000001</v>
      </c>
      <c r="M2445">
        <v>27.213999999999999</v>
      </c>
      <c r="N2445">
        <v>12.6935</v>
      </c>
      <c r="O2445">
        <v>19.053799999999999</v>
      </c>
      <c r="P2445">
        <v>19.053799999999999</v>
      </c>
      <c r="Q2445">
        <v>19.053799999999999</v>
      </c>
    </row>
    <row r="2446" spans="1:17" x14ac:dyDescent="0.25">
      <c r="A2446" s="1">
        <v>41907</v>
      </c>
      <c r="B2446">
        <v>29.5748</v>
      </c>
      <c r="C2446">
        <v>21.322800000000001</v>
      </c>
      <c r="D2446">
        <v>17.474699999999999</v>
      </c>
      <c r="E2446">
        <v>13.3871</v>
      </c>
      <c r="F2446">
        <v>9.7357999999999993</v>
      </c>
      <c r="G2446">
        <v>9.7693999999999992</v>
      </c>
      <c r="H2446">
        <v>11.017899999999999</v>
      </c>
      <c r="J2446" s="13">
        <v>42053</v>
      </c>
      <c r="K2446">
        <v>58.5946</v>
      </c>
      <c r="L2446">
        <v>53.684199999999997</v>
      </c>
      <c r="M2446">
        <v>29.578199999999999</v>
      </c>
      <c r="N2446">
        <v>11.6907</v>
      </c>
      <c r="O2446">
        <v>21.236599999999999</v>
      </c>
      <c r="P2446">
        <v>21.236599999999999</v>
      </c>
      <c r="Q2446">
        <v>21.236599999999999</v>
      </c>
    </row>
    <row r="2447" spans="1:17" x14ac:dyDescent="0.25">
      <c r="A2447" s="1">
        <v>41908</v>
      </c>
      <c r="B2447">
        <v>28.9405</v>
      </c>
      <c r="C2447">
        <v>20.745000000000001</v>
      </c>
      <c r="D2447">
        <v>16.989100000000001</v>
      </c>
      <c r="E2447">
        <v>12.7783</v>
      </c>
      <c r="F2447">
        <v>9.0602999999999998</v>
      </c>
      <c r="G2447">
        <v>9.8484999999999996</v>
      </c>
      <c r="H2447">
        <v>10.461399999999999</v>
      </c>
      <c r="J2447" s="13">
        <v>42054</v>
      </c>
      <c r="K2447">
        <v>72.292900000000003</v>
      </c>
      <c r="L2447">
        <v>72.292900000000003</v>
      </c>
      <c r="M2447">
        <v>41.6967</v>
      </c>
      <c r="N2447">
        <v>13.0382</v>
      </c>
      <c r="O2447">
        <v>20.3157</v>
      </c>
      <c r="P2447">
        <v>20.3157</v>
      </c>
      <c r="Q2447">
        <v>20.3157</v>
      </c>
    </row>
    <row r="2448" spans="1:17" x14ac:dyDescent="0.25">
      <c r="A2448" s="1">
        <v>41911</v>
      </c>
      <c r="B2448">
        <v>29.996099999999998</v>
      </c>
      <c r="C2448">
        <v>21.726299999999998</v>
      </c>
      <c r="D2448">
        <v>17.7075</v>
      </c>
      <c r="E2448">
        <v>13.4869</v>
      </c>
      <c r="F2448">
        <v>9.6210000000000004</v>
      </c>
      <c r="G2448">
        <v>10.128299999999999</v>
      </c>
      <c r="H2448">
        <v>11.019500000000001</v>
      </c>
      <c r="J2448" s="13">
        <v>42055</v>
      </c>
      <c r="K2448">
        <v>50.2836</v>
      </c>
      <c r="L2448">
        <v>30.642499999999998</v>
      </c>
      <c r="M2448">
        <v>19.3992</v>
      </c>
      <c r="N2448">
        <v>9.7824000000000009</v>
      </c>
      <c r="O2448">
        <v>12.2841</v>
      </c>
      <c r="P2448">
        <v>12.2841</v>
      </c>
      <c r="Q2448">
        <v>12.2841</v>
      </c>
    </row>
    <row r="2449" spans="1:17" x14ac:dyDescent="0.25">
      <c r="A2449" s="1">
        <v>41912</v>
      </c>
      <c r="B2449">
        <v>30.1906</v>
      </c>
      <c r="C2449">
        <v>22.001999999999999</v>
      </c>
      <c r="D2449">
        <v>18.238800000000001</v>
      </c>
      <c r="E2449">
        <v>14.060600000000001</v>
      </c>
      <c r="F2449">
        <v>10.074</v>
      </c>
      <c r="G2449">
        <v>10.2293</v>
      </c>
      <c r="H2449">
        <v>11.402200000000001</v>
      </c>
      <c r="J2449" s="13">
        <v>42058</v>
      </c>
      <c r="K2449">
        <v>34.454500000000003</v>
      </c>
      <c r="L2449">
        <v>22.096299999999999</v>
      </c>
      <c r="M2449">
        <v>16.5871</v>
      </c>
      <c r="N2449">
        <v>11.196999999999999</v>
      </c>
      <c r="O2449">
        <v>10.260300000000001</v>
      </c>
      <c r="P2449">
        <v>14.359299999999999</v>
      </c>
      <c r="Q2449">
        <v>15.8179</v>
      </c>
    </row>
    <row r="2450" spans="1:17" x14ac:dyDescent="0.25">
      <c r="A2450" s="1">
        <v>41913</v>
      </c>
      <c r="B2450">
        <v>29.550899999999999</v>
      </c>
      <c r="C2450">
        <v>22.2104</v>
      </c>
      <c r="D2450">
        <v>18.7182</v>
      </c>
      <c r="E2450">
        <v>14.8596</v>
      </c>
      <c r="F2450">
        <v>10.784800000000001</v>
      </c>
      <c r="G2450">
        <v>10.3446</v>
      </c>
      <c r="H2450">
        <v>12.5915</v>
      </c>
      <c r="J2450" s="13">
        <v>42059</v>
      </c>
      <c r="K2450">
        <v>35.100900000000003</v>
      </c>
      <c r="L2450">
        <v>21.563199999999998</v>
      </c>
      <c r="M2450">
        <v>15.8093</v>
      </c>
      <c r="N2450">
        <v>10.353999999999999</v>
      </c>
      <c r="O2450">
        <v>10.3645</v>
      </c>
      <c r="P2450">
        <v>14.271599999999999</v>
      </c>
      <c r="Q2450">
        <v>14.271599999999999</v>
      </c>
    </row>
    <row r="2451" spans="1:17" x14ac:dyDescent="0.25">
      <c r="A2451" s="1">
        <v>41914</v>
      </c>
      <c r="B2451">
        <v>29.262799999999999</v>
      </c>
      <c r="C2451">
        <v>21.7608</v>
      </c>
      <c r="D2451">
        <v>18.1815</v>
      </c>
      <c r="E2451">
        <v>14.3805</v>
      </c>
      <c r="F2451">
        <v>10.523400000000001</v>
      </c>
      <c r="G2451">
        <v>10.4495</v>
      </c>
      <c r="H2451">
        <v>11.112</v>
      </c>
      <c r="J2451" s="13">
        <v>42060</v>
      </c>
      <c r="K2451">
        <v>35.429600000000001</v>
      </c>
      <c r="L2451">
        <v>22.030999999999999</v>
      </c>
      <c r="M2451">
        <v>15.895200000000001</v>
      </c>
      <c r="N2451">
        <v>10.1746</v>
      </c>
      <c r="O2451">
        <v>10.208399999999999</v>
      </c>
      <c r="P2451">
        <v>14.162800000000001</v>
      </c>
      <c r="Q2451">
        <v>14.162800000000001</v>
      </c>
    </row>
    <row r="2452" spans="1:17" x14ac:dyDescent="0.25">
      <c r="A2452" s="1">
        <v>41915</v>
      </c>
      <c r="B2452">
        <v>28.599399999999999</v>
      </c>
      <c r="C2452">
        <v>20.621400000000001</v>
      </c>
      <c r="D2452">
        <v>17.024899999999999</v>
      </c>
      <c r="E2452">
        <v>13.117800000000001</v>
      </c>
      <c r="F2452">
        <v>9.3597999999999999</v>
      </c>
      <c r="G2452">
        <v>10.2173</v>
      </c>
      <c r="H2452">
        <v>10.2173</v>
      </c>
      <c r="J2452" s="13">
        <v>42061</v>
      </c>
      <c r="K2452">
        <v>35.5627</v>
      </c>
      <c r="L2452">
        <v>22.112400000000001</v>
      </c>
      <c r="M2452">
        <v>16.0855</v>
      </c>
      <c r="N2452">
        <v>10.4015</v>
      </c>
      <c r="O2452">
        <v>9.9434000000000005</v>
      </c>
      <c r="P2452">
        <v>13.6792</v>
      </c>
      <c r="Q2452">
        <v>13.6792</v>
      </c>
    </row>
    <row r="2453" spans="1:17" x14ac:dyDescent="0.25">
      <c r="A2453" s="1">
        <v>41918</v>
      </c>
      <c r="B2453">
        <v>29.241700000000002</v>
      </c>
      <c r="C2453">
        <v>21.244</v>
      </c>
      <c r="D2453">
        <v>17.592500000000001</v>
      </c>
      <c r="E2453">
        <v>13.636100000000001</v>
      </c>
      <c r="F2453">
        <v>9.6167999999999996</v>
      </c>
      <c r="G2453">
        <v>10.601800000000001</v>
      </c>
      <c r="H2453">
        <v>10.7143</v>
      </c>
      <c r="J2453" s="13">
        <v>42062</v>
      </c>
      <c r="K2453">
        <v>35.496200000000002</v>
      </c>
      <c r="L2453">
        <v>22.1432</v>
      </c>
      <c r="M2453">
        <v>15.855600000000001</v>
      </c>
      <c r="N2453">
        <v>9.9733000000000001</v>
      </c>
      <c r="O2453">
        <v>9.9580000000000002</v>
      </c>
      <c r="P2453">
        <v>13.7334</v>
      </c>
      <c r="Q2453">
        <v>13.7334</v>
      </c>
    </row>
    <row r="2454" spans="1:17" x14ac:dyDescent="0.25">
      <c r="A2454" s="1">
        <v>41919</v>
      </c>
      <c r="B2454">
        <v>30.246400000000001</v>
      </c>
      <c r="C2454">
        <v>22.6508</v>
      </c>
      <c r="D2454">
        <v>19.1127</v>
      </c>
      <c r="E2454">
        <v>15.1477</v>
      </c>
      <c r="F2454">
        <v>10.945</v>
      </c>
      <c r="G2454">
        <v>10.8003</v>
      </c>
      <c r="H2454">
        <v>11.768700000000001</v>
      </c>
      <c r="J2454" s="13">
        <v>42065</v>
      </c>
      <c r="K2454">
        <v>36.772399999999998</v>
      </c>
      <c r="L2454">
        <v>22.148599999999998</v>
      </c>
      <c r="M2454">
        <v>15.827500000000001</v>
      </c>
      <c r="N2454">
        <v>9.7840000000000007</v>
      </c>
      <c r="O2454">
        <v>10.5528</v>
      </c>
      <c r="P2454">
        <v>13.015000000000001</v>
      </c>
      <c r="Q2454">
        <v>13.015000000000001</v>
      </c>
    </row>
    <row r="2455" spans="1:17" x14ac:dyDescent="0.25">
      <c r="A2455" s="1">
        <v>41920</v>
      </c>
      <c r="B2455">
        <v>29.706499999999998</v>
      </c>
      <c r="C2455">
        <v>21.226900000000001</v>
      </c>
      <c r="D2455">
        <v>17.415400000000002</v>
      </c>
      <c r="E2455">
        <v>13.280200000000001</v>
      </c>
      <c r="F2455">
        <v>9.1895000000000007</v>
      </c>
      <c r="G2455">
        <v>10.640599999999999</v>
      </c>
      <c r="H2455">
        <v>10.640599999999999</v>
      </c>
      <c r="J2455" s="13">
        <v>42066</v>
      </c>
      <c r="K2455">
        <v>36.794899999999998</v>
      </c>
      <c r="L2455">
        <v>22.692</v>
      </c>
      <c r="M2455">
        <v>16.6584</v>
      </c>
      <c r="N2455">
        <v>10.6713</v>
      </c>
      <c r="O2455">
        <v>10.5663</v>
      </c>
      <c r="P2455">
        <v>13.5093</v>
      </c>
      <c r="Q2455">
        <v>13.5093</v>
      </c>
    </row>
    <row r="2456" spans="1:17" x14ac:dyDescent="0.25">
      <c r="A2456" s="1">
        <v>41921</v>
      </c>
      <c r="B2456">
        <v>31.2425</v>
      </c>
      <c r="C2456">
        <v>23.564299999999999</v>
      </c>
      <c r="D2456">
        <v>19.887699999999999</v>
      </c>
      <c r="E2456">
        <v>15.8118</v>
      </c>
      <c r="F2456">
        <v>11.6745</v>
      </c>
      <c r="G2456">
        <v>11.1023</v>
      </c>
      <c r="H2456">
        <v>13.0543</v>
      </c>
      <c r="J2456" s="13">
        <v>42067</v>
      </c>
      <c r="K2456">
        <v>37.930599999999998</v>
      </c>
      <c r="L2456">
        <v>22.967400000000001</v>
      </c>
      <c r="M2456">
        <v>16.900099999999998</v>
      </c>
      <c r="N2456">
        <v>11.007899999999999</v>
      </c>
      <c r="O2456">
        <v>10.6614</v>
      </c>
      <c r="P2456">
        <v>14.518800000000001</v>
      </c>
      <c r="Q2456">
        <v>14.518800000000001</v>
      </c>
    </row>
    <row r="2457" spans="1:17" x14ac:dyDescent="0.25">
      <c r="A2457" s="1">
        <v>41922</v>
      </c>
      <c r="B2457">
        <v>33.8855</v>
      </c>
      <c r="C2457">
        <v>26.228899999999999</v>
      </c>
      <c r="D2457">
        <v>22.3962</v>
      </c>
      <c r="E2457">
        <v>18.066600000000001</v>
      </c>
      <c r="F2457">
        <v>13.4915</v>
      </c>
      <c r="G2457">
        <v>12.1061</v>
      </c>
      <c r="H2457">
        <v>12.607699999999999</v>
      </c>
      <c r="J2457" s="13">
        <v>42068</v>
      </c>
      <c r="K2457">
        <v>39.202100000000002</v>
      </c>
      <c r="L2457">
        <v>23.387499999999999</v>
      </c>
      <c r="M2457">
        <v>17.112100000000002</v>
      </c>
      <c r="N2457">
        <v>11.037800000000001</v>
      </c>
      <c r="O2457">
        <v>10.244899999999999</v>
      </c>
      <c r="P2457">
        <v>12.888400000000001</v>
      </c>
      <c r="Q2457">
        <v>12.888400000000001</v>
      </c>
    </row>
    <row r="2458" spans="1:17" x14ac:dyDescent="0.25">
      <c r="A2458" s="1">
        <v>41925</v>
      </c>
      <c r="B2458">
        <v>38.074100000000001</v>
      </c>
      <c r="C2458">
        <v>29.515499999999999</v>
      </c>
      <c r="D2458">
        <v>25.2254</v>
      </c>
      <c r="E2458">
        <v>20.772600000000001</v>
      </c>
      <c r="F2458">
        <v>16.071100000000001</v>
      </c>
      <c r="G2458">
        <v>13.8048</v>
      </c>
      <c r="H2458">
        <v>15.1501</v>
      </c>
      <c r="J2458" s="13">
        <v>42069</v>
      </c>
      <c r="K2458">
        <v>40.559100000000001</v>
      </c>
      <c r="L2458">
        <v>24.7103</v>
      </c>
      <c r="M2458">
        <v>18.346699999999998</v>
      </c>
      <c r="N2458">
        <v>12.545500000000001</v>
      </c>
      <c r="O2458">
        <v>10.632199999999999</v>
      </c>
      <c r="P2458">
        <v>15.039400000000001</v>
      </c>
      <c r="Q2458">
        <v>15.039400000000001</v>
      </c>
    </row>
    <row r="2459" spans="1:17" x14ac:dyDescent="0.25">
      <c r="A2459" s="1">
        <v>41926</v>
      </c>
      <c r="B2459">
        <v>37.182099999999998</v>
      </c>
      <c r="C2459">
        <v>28.008400000000002</v>
      </c>
      <c r="D2459">
        <v>23.538</v>
      </c>
      <c r="E2459">
        <v>19.1419</v>
      </c>
      <c r="F2459">
        <v>14.4468</v>
      </c>
      <c r="G2459">
        <v>13.53</v>
      </c>
      <c r="H2459">
        <v>13.750500000000001</v>
      </c>
      <c r="J2459" s="13">
        <v>42072</v>
      </c>
      <c r="K2459">
        <v>45.427</v>
      </c>
      <c r="L2459">
        <v>25.552399999999999</v>
      </c>
      <c r="M2459">
        <v>18.338899999999999</v>
      </c>
      <c r="N2459">
        <v>12.238</v>
      </c>
      <c r="O2459">
        <v>11.9856</v>
      </c>
      <c r="P2459">
        <v>13.5311</v>
      </c>
      <c r="Q2459">
        <v>13.5311</v>
      </c>
    </row>
    <row r="2460" spans="1:17" x14ac:dyDescent="0.25">
      <c r="A2460" s="1">
        <v>41927</v>
      </c>
      <c r="B2460">
        <v>39.009500000000003</v>
      </c>
      <c r="C2460">
        <v>30.691299999999998</v>
      </c>
      <c r="D2460">
        <v>26.357600000000001</v>
      </c>
      <c r="E2460">
        <v>21.583100000000002</v>
      </c>
      <c r="F2460">
        <v>16.513400000000001</v>
      </c>
      <c r="G2460">
        <v>14.3315</v>
      </c>
      <c r="H2460">
        <v>17.573</v>
      </c>
      <c r="J2460" s="13">
        <v>42073</v>
      </c>
      <c r="K2460">
        <v>45.453000000000003</v>
      </c>
      <c r="L2460">
        <v>27.817799999999998</v>
      </c>
      <c r="M2460">
        <v>20.146799999999999</v>
      </c>
      <c r="N2460">
        <v>15.111700000000001</v>
      </c>
      <c r="O2460">
        <v>13.546799999999999</v>
      </c>
      <c r="P2460">
        <v>17.887899999999998</v>
      </c>
      <c r="Q2460">
        <v>17.887899999999998</v>
      </c>
    </row>
    <row r="2461" spans="1:17" x14ac:dyDescent="0.25">
      <c r="A2461" s="1">
        <v>41928</v>
      </c>
      <c r="B2461">
        <v>38.817399999999999</v>
      </c>
      <c r="C2461">
        <v>29.7775</v>
      </c>
      <c r="D2461">
        <v>25.378900000000002</v>
      </c>
      <c r="E2461">
        <v>20.5398</v>
      </c>
      <c r="F2461">
        <v>15.558400000000001</v>
      </c>
      <c r="G2461">
        <v>14.3912</v>
      </c>
      <c r="H2461">
        <v>17.698499999999999</v>
      </c>
      <c r="J2461" s="13">
        <v>42074</v>
      </c>
      <c r="K2461">
        <v>48.9358</v>
      </c>
      <c r="L2461">
        <v>29.069900000000001</v>
      </c>
      <c r="M2461">
        <v>20.0639</v>
      </c>
      <c r="N2461">
        <v>15.290100000000001</v>
      </c>
      <c r="O2461">
        <v>14.2827</v>
      </c>
      <c r="P2461">
        <v>17.628399999999999</v>
      </c>
      <c r="Q2461">
        <v>17.628399999999999</v>
      </c>
    </row>
    <row r="2462" spans="1:17" x14ac:dyDescent="0.25">
      <c r="A2462" s="1">
        <v>41929</v>
      </c>
      <c r="B2462">
        <v>38.285299999999999</v>
      </c>
      <c r="C2462">
        <v>28.097300000000001</v>
      </c>
      <c r="D2462">
        <v>23.424600000000002</v>
      </c>
      <c r="E2462">
        <v>18.212700000000002</v>
      </c>
      <c r="F2462">
        <v>12.996700000000001</v>
      </c>
      <c r="G2462">
        <v>12.9467</v>
      </c>
      <c r="H2462">
        <v>13.736000000000001</v>
      </c>
      <c r="J2462" s="13">
        <v>42075</v>
      </c>
      <c r="K2462">
        <v>51.273800000000001</v>
      </c>
      <c r="L2462">
        <v>28.447399999999998</v>
      </c>
      <c r="M2462">
        <v>18.769100000000002</v>
      </c>
      <c r="N2462">
        <v>13.336499999999999</v>
      </c>
      <c r="O2462">
        <v>14.071099999999999</v>
      </c>
      <c r="P2462">
        <v>15.4419</v>
      </c>
      <c r="Q2462">
        <v>15.4419</v>
      </c>
    </row>
    <row r="2463" spans="1:17" x14ac:dyDescent="0.25">
      <c r="A2463" s="1">
        <v>41932</v>
      </c>
      <c r="B2463">
        <v>30.038599999999999</v>
      </c>
      <c r="C2463">
        <v>23.272099999999998</v>
      </c>
      <c r="D2463">
        <v>20.116800000000001</v>
      </c>
      <c r="E2463">
        <v>16.2639</v>
      </c>
      <c r="F2463">
        <v>12.474299999999999</v>
      </c>
      <c r="G2463">
        <v>11.547800000000001</v>
      </c>
      <c r="H2463">
        <v>13.414199999999999</v>
      </c>
      <c r="J2463" s="13">
        <v>42076</v>
      </c>
      <c r="K2463">
        <v>53.744300000000003</v>
      </c>
      <c r="L2463">
        <v>28.526800000000001</v>
      </c>
      <c r="M2463">
        <v>18.759</v>
      </c>
      <c r="N2463">
        <v>14.5358</v>
      </c>
      <c r="O2463">
        <v>15.056900000000001</v>
      </c>
      <c r="P2463">
        <v>16.9605</v>
      </c>
      <c r="Q2463">
        <v>16.9605</v>
      </c>
    </row>
    <row r="2464" spans="1:17" x14ac:dyDescent="0.25">
      <c r="A2464" s="1">
        <v>41933</v>
      </c>
      <c r="B2464">
        <v>28.622</v>
      </c>
      <c r="C2464">
        <v>21.5702</v>
      </c>
      <c r="D2464">
        <v>18.359400000000001</v>
      </c>
      <c r="E2464">
        <v>14.5159</v>
      </c>
      <c r="F2464">
        <v>10.7995</v>
      </c>
      <c r="G2464">
        <v>10.321400000000001</v>
      </c>
      <c r="H2464">
        <v>11.875400000000001</v>
      </c>
      <c r="J2464" s="13">
        <v>42079</v>
      </c>
      <c r="K2464">
        <v>68.909599999999998</v>
      </c>
      <c r="L2464">
        <v>37.894599999999997</v>
      </c>
      <c r="M2464">
        <v>24.420500000000001</v>
      </c>
      <c r="N2464">
        <v>16.714300000000001</v>
      </c>
      <c r="O2464">
        <v>18.137</v>
      </c>
      <c r="P2464">
        <v>18.137</v>
      </c>
      <c r="Q2464">
        <v>18.137</v>
      </c>
    </row>
    <row r="2465" spans="1:17" x14ac:dyDescent="0.25">
      <c r="A2465" s="1">
        <v>41934</v>
      </c>
      <c r="B2465">
        <v>29.973600000000001</v>
      </c>
      <c r="C2465">
        <v>22.883500000000002</v>
      </c>
      <c r="D2465">
        <v>19.401399999999999</v>
      </c>
      <c r="E2465">
        <v>15.5688</v>
      </c>
      <c r="F2465">
        <v>11.8942</v>
      </c>
      <c r="G2465">
        <v>11.151</v>
      </c>
      <c r="H2465">
        <v>12.774699999999999</v>
      </c>
      <c r="J2465" s="13">
        <v>42080</v>
      </c>
      <c r="K2465">
        <v>58.536999999999999</v>
      </c>
      <c r="L2465">
        <v>43.734099999999998</v>
      </c>
      <c r="M2465">
        <v>27.8675</v>
      </c>
      <c r="N2465">
        <v>16.9375</v>
      </c>
      <c r="O2465">
        <v>20.3492</v>
      </c>
      <c r="P2465">
        <v>20.3492</v>
      </c>
      <c r="Q2465">
        <v>20.3492</v>
      </c>
    </row>
    <row r="2466" spans="1:17" x14ac:dyDescent="0.25">
      <c r="A2466" s="1">
        <v>41935</v>
      </c>
      <c r="B2466">
        <v>28.851199999999999</v>
      </c>
      <c r="C2466">
        <v>21.9544</v>
      </c>
      <c r="D2466">
        <v>18.597100000000001</v>
      </c>
      <c r="E2466">
        <v>14.869899999999999</v>
      </c>
      <c r="F2466">
        <v>11.471399999999999</v>
      </c>
      <c r="G2466">
        <v>11.256399999999999</v>
      </c>
      <c r="H2466">
        <v>13.6157</v>
      </c>
      <c r="J2466" s="13">
        <v>42081</v>
      </c>
      <c r="K2466">
        <v>74.5184</v>
      </c>
      <c r="L2466">
        <v>53.532299999999999</v>
      </c>
      <c r="M2466">
        <v>30.651</v>
      </c>
      <c r="N2466">
        <v>14.0185</v>
      </c>
      <c r="O2466">
        <v>21.056699999999999</v>
      </c>
      <c r="P2466">
        <v>21.056699999999999</v>
      </c>
      <c r="Q2466">
        <v>21.056699999999999</v>
      </c>
    </row>
    <row r="2467" spans="1:17" x14ac:dyDescent="0.25">
      <c r="A2467" s="1">
        <v>41936</v>
      </c>
      <c r="B2467">
        <v>28.4956</v>
      </c>
      <c r="C2467">
        <v>21.701899999999998</v>
      </c>
      <c r="D2467">
        <v>18.3111</v>
      </c>
      <c r="E2467">
        <v>14.5808</v>
      </c>
      <c r="F2467">
        <v>11.6319</v>
      </c>
      <c r="G2467">
        <v>11.6227</v>
      </c>
      <c r="H2467">
        <v>13.450900000000001</v>
      </c>
      <c r="J2467" s="13">
        <v>42082</v>
      </c>
      <c r="K2467">
        <v>92.035899999999998</v>
      </c>
      <c r="L2467">
        <v>75.625399999999999</v>
      </c>
      <c r="M2467">
        <v>41.213000000000001</v>
      </c>
      <c r="N2467">
        <v>13.1152</v>
      </c>
      <c r="O2467">
        <v>21.611899999999999</v>
      </c>
      <c r="P2467">
        <v>21.611899999999999</v>
      </c>
      <c r="Q2467">
        <v>21.611899999999999</v>
      </c>
    </row>
    <row r="2468" spans="1:17" x14ac:dyDescent="0.25">
      <c r="A2468" s="1">
        <v>41939</v>
      </c>
      <c r="B2468">
        <v>28.387899999999998</v>
      </c>
      <c r="C2468">
        <v>21.671299999999999</v>
      </c>
      <c r="D2468">
        <v>18.365300000000001</v>
      </c>
      <c r="E2468">
        <v>14.759600000000001</v>
      </c>
      <c r="F2468">
        <v>11.4998</v>
      </c>
      <c r="G2468">
        <v>11.2287</v>
      </c>
      <c r="H2468">
        <v>13.599399999999999</v>
      </c>
      <c r="J2468" s="13">
        <v>42083</v>
      </c>
      <c r="K2468">
        <v>56.777700000000003</v>
      </c>
      <c r="L2468">
        <v>29.8675</v>
      </c>
      <c r="M2468">
        <v>17.825800000000001</v>
      </c>
      <c r="N2468">
        <v>9.3666999999999998</v>
      </c>
      <c r="O2468">
        <v>9.8536999999999999</v>
      </c>
      <c r="P2468">
        <v>9.8536999999999999</v>
      </c>
      <c r="Q2468">
        <v>9.8536999999999999</v>
      </c>
    </row>
    <row r="2469" spans="1:17" x14ac:dyDescent="0.25">
      <c r="A2469" s="1">
        <v>41940</v>
      </c>
      <c r="B2469">
        <v>27.851600000000001</v>
      </c>
      <c r="C2469">
        <v>20.621500000000001</v>
      </c>
      <c r="D2469">
        <v>17.1478</v>
      </c>
      <c r="E2469">
        <v>13.3893</v>
      </c>
      <c r="F2469">
        <v>10.392300000000001</v>
      </c>
      <c r="G2469">
        <v>10.763999999999999</v>
      </c>
      <c r="H2469">
        <v>11.4313</v>
      </c>
      <c r="J2469" s="13">
        <v>42086</v>
      </c>
      <c r="K2469">
        <v>32.945399999999999</v>
      </c>
      <c r="L2469">
        <v>21.819400000000002</v>
      </c>
      <c r="M2469">
        <v>16.507100000000001</v>
      </c>
      <c r="N2469">
        <v>11.380699999999999</v>
      </c>
      <c r="O2469">
        <v>9.3141999999999996</v>
      </c>
      <c r="P2469">
        <v>12.6572</v>
      </c>
      <c r="Q2469">
        <v>12.6572</v>
      </c>
    </row>
    <row r="2470" spans="1:17" x14ac:dyDescent="0.25">
      <c r="A2470" s="1">
        <v>41941</v>
      </c>
      <c r="B2470">
        <v>28.407</v>
      </c>
      <c r="C2470">
        <v>20.9358</v>
      </c>
      <c r="D2470">
        <v>17.460699999999999</v>
      </c>
      <c r="E2470">
        <v>13.6273</v>
      </c>
      <c r="F2470">
        <v>10.5442</v>
      </c>
      <c r="G2470">
        <v>11.0306</v>
      </c>
      <c r="H2470">
        <v>13.053599999999999</v>
      </c>
      <c r="J2470" s="13">
        <v>42087</v>
      </c>
      <c r="K2470">
        <v>33.642400000000002</v>
      </c>
      <c r="L2470">
        <v>21.896699999999999</v>
      </c>
      <c r="M2470">
        <v>16.774899999999999</v>
      </c>
      <c r="N2470">
        <v>11.7934</v>
      </c>
      <c r="O2470">
        <v>9.2621000000000002</v>
      </c>
      <c r="P2470">
        <v>13.010300000000001</v>
      </c>
      <c r="Q2470">
        <v>13.010300000000001</v>
      </c>
    </row>
    <row r="2471" spans="1:17" x14ac:dyDescent="0.25">
      <c r="A2471" s="1">
        <v>41942</v>
      </c>
      <c r="B2471">
        <v>28.706700000000001</v>
      </c>
      <c r="C2471">
        <v>20.823799999999999</v>
      </c>
      <c r="D2471">
        <v>17.1677</v>
      </c>
      <c r="E2471">
        <v>13.230600000000001</v>
      </c>
      <c r="F2471">
        <v>10.3287</v>
      </c>
      <c r="G2471">
        <v>11.2081</v>
      </c>
      <c r="H2471">
        <v>12.509</v>
      </c>
      <c r="J2471" s="13">
        <v>42088</v>
      </c>
      <c r="K2471">
        <v>35.392299999999999</v>
      </c>
      <c r="L2471">
        <v>23.288900000000002</v>
      </c>
      <c r="M2471">
        <v>18.646599999999999</v>
      </c>
      <c r="N2471">
        <v>13.9361</v>
      </c>
      <c r="O2471">
        <v>9.8425999999999991</v>
      </c>
      <c r="P2471">
        <v>14.351800000000001</v>
      </c>
      <c r="Q2471">
        <v>14.6541</v>
      </c>
    </row>
    <row r="2472" spans="1:17" x14ac:dyDescent="0.25">
      <c r="A2472" s="1">
        <v>41943</v>
      </c>
      <c r="B2472">
        <v>28.359200000000001</v>
      </c>
      <c r="C2472">
        <v>20.321899999999999</v>
      </c>
      <c r="D2472">
        <v>16.648499999999999</v>
      </c>
      <c r="E2472">
        <v>12.859299999999999</v>
      </c>
      <c r="F2472">
        <v>10.4703</v>
      </c>
      <c r="G2472">
        <v>11.758100000000001</v>
      </c>
      <c r="H2472">
        <v>13.6769</v>
      </c>
      <c r="J2472" s="13">
        <v>42089</v>
      </c>
      <c r="K2472">
        <v>36.594900000000003</v>
      </c>
      <c r="L2472">
        <v>23.789000000000001</v>
      </c>
      <c r="M2472">
        <v>19.087</v>
      </c>
      <c r="N2472">
        <v>14.4503</v>
      </c>
      <c r="O2472">
        <v>10.260400000000001</v>
      </c>
      <c r="P2472">
        <v>13.579000000000001</v>
      </c>
      <c r="Q2472">
        <v>13.579000000000001</v>
      </c>
    </row>
    <row r="2473" spans="1:17" x14ac:dyDescent="0.25">
      <c r="A2473" s="1">
        <v>41946</v>
      </c>
      <c r="B2473">
        <v>29.389600000000002</v>
      </c>
      <c r="C2473">
        <v>21.057200000000002</v>
      </c>
      <c r="D2473">
        <v>17.1599</v>
      </c>
      <c r="E2473">
        <v>13.0238</v>
      </c>
      <c r="F2473">
        <v>10.5915</v>
      </c>
      <c r="G2473">
        <v>11.8507</v>
      </c>
      <c r="H2473">
        <v>14.0639</v>
      </c>
      <c r="J2473" s="13">
        <v>42090</v>
      </c>
      <c r="K2473">
        <v>36.023499999999999</v>
      </c>
      <c r="L2473">
        <v>22.881499999999999</v>
      </c>
      <c r="M2473">
        <v>18.5259</v>
      </c>
      <c r="N2473">
        <v>13.966799999999999</v>
      </c>
      <c r="O2473">
        <v>10.1988</v>
      </c>
      <c r="P2473">
        <v>12.186</v>
      </c>
      <c r="Q2473">
        <v>12.186</v>
      </c>
    </row>
    <row r="2474" spans="1:17" x14ac:dyDescent="0.25">
      <c r="A2474" s="1">
        <v>41947</v>
      </c>
      <c r="B2474">
        <v>29.3813</v>
      </c>
      <c r="C2474">
        <v>21.213899999999999</v>
      </c>
      <c r="D2474">
        <v>17.221800000000002</v>
      </c>
      <c r="E2474">
        <v>13.2494</v>
      </c>
      <c r="F2474">
        <v>10.264200000000001</v>
      </c>
      <c r="G2474">
        <v>11.6584</v>
      </c>
      <c r="H2474">
        <v>12.7004</v>
      </c>
      <c r="J2474" s="13">
        <v>42093</v>
      </c>
      <c r="K2474">
        <v>36.724299999999999</v>
      </c>
      <c r="L2474">
        <v>23.210100000000001</v>
      </c>
      <c r="M2474">
        <v>18.031400000000001</v>
      </c>
      <c r="N2474">
        <v>12.9133</v>
      </c>
      <c r="O2474">
        <v>10.5649</v>
      </c>
      <c r="P2474">
        <v>14.976800000000001</v>
      </c>
      <c r="Q2474">
        <v>14.976800000000001</v>
      </c>
    </row>
    <row r="2475" spans="1:17" x14ac:dyDescent="0.25">
      <c r="A2475" s="1">
        <v>41948</v>
      </c>
      <c r="B2475">
        <v>29.283100000000001</v>
      </c>
      <c r="C2475">
        <v>20.643000000000001</v>
      </c>
      <c r="D2475">
        <v>16.613700000000001</v>
      </c>
      <c r="E2475">
        <v>12.432600000000001</v>
      </c>
      <c r="F2475">
        <v>10.2096</v>
      </c>
      <c r="G2475">
        <v>12.061</v>
      </c>
      <c r="H2475">
        <v>14.0054</v>
      </c>
      <c r="J2475" s="13">
        <v>42094</v>
      </c>
      <c r="K2475">
        <v>37.816000000000003</v>
      </c>
      <c r="L2475">
        <v>23.927199999999999</v>
      </c>
      <c r="M2475">
        <v>19.043099999999999</v>
      </c>
      <c r="N2475">
        <v>14.1686</v>
      </c>
      <c r="O2475">
        <v>10.7049</v>
      </c>
      <c r="P2475">
        <v>16.706700000000001</v>
      </c>
      <c r="Q2475">
        <v>17.391999999999999</v>
      </c>
    </row>
    <row r="2476" spans="1:17" x14ac:dyDescent="0.25">
      <c r="A2476" s="1">
        <v>41949</v>
      </c>
      <c r="B2476">
        <v>29.561399999999999</v>
      </c>
      <c r="C2476">
        <v>20.307400000000001</v>
      </c>
      <c r="D2476">
        <v>16.2121</v>
      </c>
      <c r="E2476">
        <v>12.032299999999999</v>
      </c>
      <c r="F2476">
        <v>10.2631</v>
      </c>
      <c r="G2476">
        <v>12.2418</v>
      </c>
      <c r="H2476">
        <v>13.738200000000001</v>
      </c>
      <c r="J2476" s="13">
        <v>42095</v>
      </c>
      <c r="K2476">
        <v>38.987200000000001</v>
      </c>
      <c r="L2476">
        <v>23.479900000000001</v>
      </c>
      <c r="M2476">
        <v>18.273399999999999</v>
      </c>
      <c r="N2476">
        <v>13.878</v>
      </c>
      <c r="O2476">
        <v>10.3569</v>
      </c>
      <c r="P2476">
        <v>16.851299999999998</v>
      </c>
      <c r="Q2476">
        <v>16.851299999999998</v>
      </c>
    </row>
    <row r="2477" spans="1:17" x14ac:dyDescent="0.25">
      <c r="A2477" s="1">
        <v>41950</v>
      </c>
      <c r="B2477">
        <v>29.5777</v>
      </c>
      <c r="C2477">
        <v>19.964700000000001</v>
      </c>
      <c r="D2477">
        <v>15.5823</v>
      </c>
      <c r="E2477">
        <v>11.5246</v>
      </c>
      <c r="F2477">
        <v>9.8529</v>
      </c>
      <c r="G2477">
        <v>12.1333</v>
      </c>
      <c r="H2477">
        <v>13.9663</v>
      </c>
      <c r="J2477" s="13">
        <v>42096</v>
      </c>
      <c r="K2477">
        <v>40.179400000000001</v>
      </c>
      <c r="L2477">
        <v>22.772099999999998</v>
      </c>
      <c r="M2477">
        <v>17.9374</v>
      </c>
      <c r="N2477">
        <v>13.618600000000001</v>
      </c>
      <c r="O2477">
        <v>10.4945</v>
      </c>
      <c r="P2477">
        <v>13.8634</v>
      </c>
      <c r="Q2477">
        <v>13.8634</v>
      </c>
    </row>
    <row r="2478" spans="1:17" x14ac:dyDescent="0.25">
      <c r="A2478" s="1">
        <v>41953</v>
      </c>
      <c r="B2478">
        <v>29.5245</v>
      </c>
      <c r="C2478">
        <v>19.6661</v>
      </c>
      <c r="D2478">
        <v>15.031700000000001</v>
      </c>
      <c r="E2478">
        <v>10.6248</v>
      </c>
      <c r="F2478">
        <v>9.8663000000000007</v>
      </c>
      <c r="G2478">
        <v>12.433400000000001</v>
      </c>
      <c r="H2478">
        <v>14.0914</v>
      </c>
      <c r="J2478" s="13">
        <v>42100</v>
      </c>
      <c r="K2478">
        <v>45.341200000000001</v>
      </c>
      <c r="L2478">
        <v>25.4255</v>
      </c>
      <c r="M2478">
        <v>18.322299999999998</v>
      </c>
      <c r="N2478">
        <v>13.667199999999999</v>
      </c>
      <c r="O2478">
        <v>11.987500000000001</v>
      </c>
      <c r="P2478">
        <v>13.7837</v>
      </c>
      <c r="Q2478">
        <v>13.7837</v>
      </c>
    </row>
    <row r="2479" spans="1:17" x14ac:dyDescent="0.25">
      <c r="A2479" s="1">
        <v>41954</v>
      </c>
      <c r="B2479">
        <v>30.116700000000002</v>
      </c>
      <c r="C2479">
        <v>20.065000000000001</v>
      </c>
      <c r="D2479">
        <v>15.373799999999999</v>
      </c>
      <c r="E2479">
        <v>11.0814</v>
      </c>
      <c r="F2479">
        <v>9.8780999999999999</v>
      </c>
      <c r="G2479">
        <v>12.531499999999999</v>
      </c>
      <c r="H2479">
        <v>14.5433</v>
      </c>
      <c r="J2479" s="13">
        <v>42101</v>
      </c>
      <c r="K2479">
        <v>49.270699999999998</v>
      </c>
      <c r="L2479">
        <v>25.454699999999999</v>
      </c>
      <c r="M2479">
        <v>18.049600000000002</v>
      </c>
      <c r="N2479">
        <v>13.3527</v>
      </c>
      <c r="O2479">
        <v>12.577</v>
      </c>
      <c r="P2479">
        <v>14.8653</v>
      </c>
      <c r="Q2479">
        <v>14.8653</v>
      </c>
    </row>
    <row r="2480" spans="1:17" x14ac:dyDescent="0.25">
      <c r="A2480" s="1">
        <v>41955</v>
      </c>
      <c r="B2480">
        <v>30.612200000000001</v>
      </c>
      <c r="C2480">
        <v>20.458200000000001</v>
      </c>
      <c r="D2480">
        <v>15.6555</v>
      </c>
      <c r="E2480">
        <v>11.0997</v>
      </c>
      <c r="F2480">
        <v>9.8437000000000001</v>
      </c>
      <c r="G2480">
        <v>12.9017</v>
      </c>
      <c r="H2480">
        <v>14.3675</v>
      </c>
      <c r="J2480" s="13">
        <v>42102</v>
      </c>
      <c r="K2480">
        <v>39.201999999999998</v>
      </c>
      <c r="L2480">
        <v>26.3826</v>
      </c>
      <c r="M2480">
        <v>17.552700000000002</v>
      </c>
      <c r="N2480">
        <v>10.9869</v>
      </c>
      <c r="O2480">
        <v>12.6806</v>
      </c>
      <c r="P2480">
        <v>15.501799999999999</v>
      </c>
      <c r="Q2480">
        <v>15.501799999999999</v>
      </c>
    </row>
    <row r="2481" spans="1:17" x14ac:dyDescent="0.25">
      <c r="A2481" s="1">
        <v>41956</v>
      </c>
      <c r="B2481">
        <v>31.5749</v>
      </c>
      <c r="C2481">
        <v>20.933900000000001</v>
      </c>
      <c r="D2481">
        <v>16.011299999999999</v>
      </c>
      <c r="E2481">
        <v>11.332100000000001</v>
      </c>
      <c r="F2481">
        <v>9.7573000000000008</v>
      </c>
      <c r="G2481">
        <v>12.8193</v>
      </c>
      <c r="H2481">
        <v>14.604200000000001</v>
      </c>
      <c r="J2481" s="13">
        <v>42103</v>
      </c>
      <c r="K2481">
        <v>39.309199999999997</v>
      </c>
      <c r="L2481">
        <v>27.957599999999999</v>
      </c>
      <c r="M2481">
        <v>17.6431</v>
      </c>
      <c r="N2481">
        <v>10.7143</v>
      </c>
      <c r="O2481">
        <v>12.418799999999999</v>
      </c>
      <c r="P2481">
        <v>12.418799999999999</v>
      </c>
      <c r="Q2481">
        <v>12.418799999999999</v>
      </c>
    </row>
    <row r="2482" spans="1:17" x14ac:dyDescent="0.25">
      <c r="A2482" s="1">
        <v>41957</v>
      </c>
      <c r="B2482">
        <v>31.480699999999999</v>
      </c>
      <c r="C2482">
        <v>20.867599999999999</v>
      </c>
      <c r="D2482">
        <v>15.8691</v>
      </c>
      <c r="E2482">
        <v>10.9846</v>
      </c>
      <c r="F2482">
        <v>9.6989000000000001</v>
      </c>
      <c r="G2482">
        <v>12.9673</v>
      </c>
      <c r="H2482">
        <v>14.6919</v>
      </c>
      <c r="J2482" s="13">
        <v>42104</v>
      </c>
      <c r="K2482">
        <v>40.532200000000003</v>
      </c>
      <c r="L2482">
        <v>29.869800000000001</v>
      </c>
      <c r="M2482">
        <v>17.828099999999999</v>
      </c>
      <c r="N2482">
        <v>8.8663000000000007</v>
      </c>
      <c r="O2482">
        <v>11.3438</v>
      </c>
      <c r="P2482">
        <v>11.3438</v>
      </c>
      <c r="Q2482">
        <v>11.3438</v>
      </c>
    </row>
    <row r="2483" spans="1:17" x14ac:dyDescent="0.25">
      <c r="A2483" s="1">
        <v>41960</v>
      </c>
      <c r="B2483">
        <v>32.402000000000001</v>
      </c>
      <c r="C2483">
        <v>21.429099999999998</v>
      </c>
      <c r="D2483">
        <v>16.229299999999999</v>
      </c>
      <c r="E2483">
        <v>11.0511</v>
      </c>
      <c r="F2483">
        <v>9.9794999999999998</v>
      </c>
      <c r="G2483">
        <v>13.5213</v>
      </c>
      <c r="H2483">
        <v>15.2646</v>
      </c>
      <c r="J2483" s="13">
        <v>42107</v>
      </c>
      <c r="K2483">
        <v>36.348500000000001</v>
      </c>
      <c r="L2483">
        <v>36.348500000000001</v>
      </c>
      <c r="M2483">
        <v>22.830500000000001</v>
      </c>
      <c r="N2483">
        <v>12.2529</v>
      </c>
      <c r="O2483">
        <v>17.305299999999999</v>
      </c>
      <c r="P2483">
        <v>17.305299999999999</v>
      </c>
      <c r="Q2483">
        <v>17.305299999999999</v>
      </c>
    </row>
    <row r="2484" spans="1:17" x14ac:dyDescent="0.25">
      <c r="A2484" s="1">
        <v>41961</v>
      </c>
      <c r="B2484">
        <v>32.830199999999998</v>
      </c>
      <c r="C2484">
        <v>21.248000000000001</v>
      </c>
      <c r="D2484">
        <v>15.871</v>
      </c>
      <c r="E2484">
        <v>10.9612</v>
      </c>
      <c r="F2484">
        <v>10.751300000000001</v>
      </c>
      <c r="G2484">
        <v>14.0768</v>
      </c>
      <c r="H2484">
        <v>17.4664</v>
      </c>
      <c r="J2484" s="13">
        <v>42108</v>
      </c>
      <c r="K2484">
        <v>41.168100000000003</v>
      </c>
      <c r="L2484">
        <v>41.168100000000003</v>
      </c>
      <c r="M2484">
        <v>25.898099999999999</v>
      </c>
      <c r="N2484">
        <v>11.7331</v>
      </c>
      <c r="O2484">
        <v>15.3148</v>
      </c>
      <c r="P2484">
        <v>15.3148</v>
      </c>
      <c r="Q2484">
        <v>15.3148</v>
      </c>
    </row>
    <row r="2485" spans="1:17" x14ac:dyDescent="0.25">
      <c r="A2485" s="1">
        <v>41962</v>
      </c>
      <c r="B2485">
        <v>33.403500000000001</v>
      </c>
      <c r="C2485">
        <v>21.796900000000001</v>
      </c>
      <c r="D2485">
        <v>16.230799999999999</v>
      </c>
      <c r="E2485">
        <v>11.030200000000001</v>
      </c>
      <c r="F2485">
        <v>10.4038</v>
      </c>
      <c r="G2485">
        <v>13.7753</v>
      </c>
      <c r="H2485">
        <v>17.172899999999998</v>
      </c>
      <c r="J2485" s="13">
        <v>42109</v>
      </c>
      <c r="K2485">
        <v>41.438200000000002</v>
      </c>
      <c r="L2485">
        <v>41.438200000000002</v>
      </c>
      <c r="M2485">
        <v>29.488600000000002</v>
      </c>
      <c r="N2485">
        <v>10.757300000000001</v>
      </c>
      <c r="O2485">
        <v>13.7036</v>
      </c>
      <c r="P2485">
        <v>13.7036</v>
      </c>
      <c r="Q2485">
        <v>13.7036</v>
      </c>
    </row>
    <row r="2486" spans="1:17" x14ac:dyDescent="0.25">
      <c r="A2486" s="1">
        <v>41963</v>
      </c>
      <c r="B2486">
        <v>34.993299999999998</v>
      </c>
      <c r="C2486">
        <v>21.923200000000001</v>
      </c>
      <c r="D2486">
        <v>16.055700000000002</v>
      </c>
      <c r="E2486">
        <v>10.1539</v>
      </c>
      <c r="F2486">
        <v>9.8035999999999994</v>
      </c>
      <c r="G2486">
        <v>13.4069</v>
      </c>
      <c r="H2486">
        <v>14.7446</v>
      </c>
      <c r="J2486" s="13">
        <v>42110</v>
      </c>
      <c r="K2486">
        <v>41.7759</v>
      </c>
      <c r="L2486">
        <v>41.7759</v>
      </c>
      <c r="M2486">
        <v>39.8459</v>
      </c>
      <c r="N2486">
        <v>12.083299999999999</v>
      </c>
      <c r="O2486">
        <v>17.182200000000002</v>
      </c>
      <c r="P2486">
        <v>17.182200000000002</v>
      </c>
      <c r="Q2486">
        <v>17.182200000000002</v>
      </c>
    </row>
    <row r="2487" spans="1:17" x14ac:dyDescent="0.25">
      <c r="A2487" s="1">
        <v>41964</v>
      </c>
      <c r="B2487">
        <v>34.300400000000003</v>
      </c>
      <c r="C2487">
        <v>21.453399999999998</v>
      </c>
      <c r="D2487">
        <v>15.214499999999999</v>
      </c>
      <c r="E2487">
        <v>9.5709</v>
      </c>
      <c r="F2487">
        <v>10.135199999999999</v>
      </c>
      <c r="G2487">
        <v>14.311199999999999</v>
      </c>
      <c r="H2487">
        <v>15.3645</v>
      </c>
      <c r="J2487" s="13">
        <v>42111</v>
      </c>
      <c r="K2487">
        <v>53.781199999999998</v>
      </c>
      <c r="L2487">
        <v>29.905100000000001</v>
      </c>
      <c r="M2487">
        <v>18.966000000000001</v>
      </c>
      <c r="N2487">
        <v>11.9619</v>
      </c>
      <c r="O2487">
        <v>12.6098</v>
      </c>
      <c r="P2487">
        <v>12.6098</v>
      </c>
      <c r="Q2487">
        <v>12.6098</v>
      </c>
    </row>
    <row r="2488" spans="1:17" x14ac:dyDescent="0.25">
      <c r="A2488" s="1">
        <v>41967</v>
      </c>
      <c r="B2488">
        <v>28.613299999999999</v>
      </c>
      <c r="C2488">
        <v>19.339700000000001</v>
      </c>
      <c r="D2488">
        <v>14.9435</v>
      </c>
      <c r="E2488">
        <v>10.744300000000001</v>
      </c>
      <c r="F2488">
        <v>9.3077000000000005</v>
      </c>
      <c r="G2488">
        <v>11.5351</v>
      </c>
      <c r="H2488">
        <v>14.802099999999999</v>
      </c>
      <c r="J2488" s="13">
        <v>42114</v>
      </c>
      <c r="K2488">
        <v>32.9514</v>
      </c>
      <c r="L2488">
        <v>21.302800000000001</v>
      </c>
      <c r="M2488">
        <v>16.446400000000001</v>
      </c>
      <c r="N2488">
        <v>11.619400000000001</v>
      </c>
      <c r="O2488">
        <v>9.4093</v>
      </c>
      <c r="P2488">
        <v>12.772500000000001</v>
      </c>
      <c r="Q2488">
        <v>12.772500000000001</v>
      </c>
    </row>
    <row r="2489" spans="1:17" x14ac:dyDescent="0.25">
      <c r="A2489" s="1">
        <v>41968</v>
      </c>
      <c r="B2489">
        <v>28.101800000000001</v>
      </c>
      <c r="C2489">
        <v>19.069800000000001</v>
      </c>
      <c r="D2489">
        <v>14.8133</v>
      </c>
      <c r="E2489">
        <v>10.7493</v>
      </c>
      <c r="F2489">
        <v>9.3617000000000008</v>
      </c>
      <c r="G2489">
        <v>11.645</v>
      </c>
      <c r="H2489">
        <v>13.4079</v>
      </c>
      <c r="J2489" s="13">
        <v>42115</v>
      </c>
      <c r="K2489">
        <v>33.238199999999999</v>
      </c>
      <c r="L2489">
        <v>21.315899999999999</v>
      </c>
      <c r="M2489">
        <v>16.4787</v>
      </c>
      <c r="N2489">
        <v>11.7423</v>
      </c>
      <c r="O2489">
        <v>9.4663000000000004</v>
      </c>
      <c r="P2489">
        <v>11.8756</v>
      </c>
      <c r="Q2489">
        <v>11.8756</v>
      </c>
    </row>
    <row r="2490" spans="1:17" x14ac:dyDescent="0.25">
      <c r="A2490" s="1">
        <v>41969</v>
      </c>
      <c r="B2490">
        <v>28.0703</v>
      </c>
      <c r="C2490">
        <v>19.102599999999999</v>
      </c>
      <c r="D2490">
        <v>14.7165</v>
      </c>
      <c r="E2490">
        <v>10.602600000000001</v>
      </c>
      <c r="F2490">
        <v>9.2790999999999997</v>
      </c>
      <c r="G2490">
        <v>11.661</v>
      </c>
      <c r="H2490">
        <v>13.344799999999999</v>
      </c>
      <c r="J2490" s="13">
        <v>42116</v>
      </c>
      <c r="K2490">
        <v>32.454599999999999</v>
      </c>
      <c r="L2490">
        <v>21.352</v>
      </c>
      <c r="M2490">
        <v>16.0534</v>
      </c>
      <c r="N2490">
        <v>11.0585</v>
      </c>
      <c r="O2490">
        <v>8.9061000000000003</v>
      </c>
      <c r="P2490">
        <v>10.898199999999999</v>
      </c>
      <c r="Q2490">
        <v>10.898199999999999</v>
      </c>
    </row>
    <row r="2491" spans="1:17" x14ac:dyDescent="0.25">
      <c r="A2491" s="1">
        <v>41971</v>
      </c>
      <c r="B2491">
        <v>28.688400000000001</v>
      </c>
      <c r="C2491">
        <v>19.8416</v>
      </c>
      <c r="D2491">
        <v>15.4802</v>
      </c>
      <c r="E2491">
        <v>12.028700000000001</v>
      </c>
      <c r="F2491">
        <v>10.4</v>
      </c>
      <c r="G2491">
        <v>12.6427</v>
      </c>
      <c r="H2491">
        <v>17.416499999999999</v>
      </c>
      <c r="J2491" s="13">
        <v>42117</v>
      </c>
      <c r="K2491">
        <v>33.1721</v>
      </c>
      <c r="L2491">
        <v>21.303899999999999</v>
      </c>
      <c r="M2491">
        <v>15.975199999999999</v>
      </c>
      <c r="N2491">
        <v>10.907500000000001</v>
      </c>
      <c r="O2491">
        <v>9.3741000000000003</v>
      </c>
      <c r="P2491">
        <v>12.6035</v>
      </c>
      <c r="Q2491">
        <v>12.6035</v>
      </c>
    </row>
    <row r="2492" spans="1:17" x14ac:dyDescent="0.25">
      <c r="A2492" s="1">
        <v>41974</v>
      </c>
      <c r="B2492">
        <v>29.928000000000001</v>
      </c>
      <c r="C2492">
        <v>20.901499999999999</v>
      </c>
      <c r="D2492">
        <v>16.619299999999999</v>
      </c>
      <c r="E2492">
        <v>12.4026</v>
      </c>
      <c r="F2492">
        <v>10.5741</v>
      </c>
      <c r="G2492">
        <v>12.929500000000001</v>
      </c>
      <c r="H2492">
        <v>16.632899999999999</v>
      </c>
      <c r="J2492" s="13">
        <v>42118</v>
      </c>
      <c r="K2492">
        <v>33.942900000000002</v>
      </c>
      <c r="L2492">
        <v>21.38</v>
      </c>
      <c r="M2492">
        <v>15.7958</v>
      </c>
      <c r="N2492">
        <v>10.557</v>
      </c>
      <c r="O2492">
        <v>9.2803000000000004</v>
      </c>
      <c r="P2492">
        <v>11.8514</v>
      </c>
      <c r="Q2492">
        <v>11.8514</v>
      </c>
    </row>
    <row r="2493" spans="1:17" x14ac:dyDescent="0.25">
      <c r="A2493" s="1">
        <v>41975</v>
      </c>
      <c r="B2493">
        <v>28.9666</v>
      </c>
      <c r="C2493">
        <v>19.826899999999998</v>
      </c>
      <c r="D2493">
        <v>15.564500000000001</v>
      </c>
      <c r="E2493">
        <v>11.383100000000001</v>
      </c>
      <c r="F2493">
        <v>9.8094000000000001</v>
      </c>
      <c r="G2493">
        <v>12.360099999999999</v>
      </c>
      <c r="H2493">
        <v>16.138000000000002</v>
      </c>
      <c r="J2493" s="13">
        <v>42121</v>
      </c>
      <c r="K2493">
        <v>36.53</v>
      </c>
      <c r="L2493">
        <v>23.071300000000001</v>
      </c>
      <c r="M2493">
        <v>16.871200000000002</v>
      </c>
      <c r="N2493">
        <v>11.668699999999999</v>
      </c>
      <c r="O2493">
        <v>10.0321</v>
      </c>
      <c r="P2493">
        <v>13.9815</v>
      </c>
      <c r="Q2493">
        <v>13.9815</v>
      </c>
    </row>
    <row r="2494" spans="1:17" x14ac:dyDescent="0.25">
      <c r="A2494" s="1">
        <v>41976</v>
      </c>
      <c r="B2494">
        <v>29.003799999999998</v>
      </c>
      <c r="C2494">
        <v>19.735199999999999</v>
      </c>
      <c r="D2494">
        <v>15.3164</v>
      </c>
      <c r="E2494">
        <v>11.0563</v>
      </c>
      <c r="F2494">
        <v>9.7350999999999992</v>
      </c>
      <c r="G2494">
        <v>12.414400000000001</v>
      </c>
      <c r="H2494">
        <v>13.9536</v>
      </c>
      <c r="J2494" s="13">
        <v>42122</v>
      </c>
      <c r="K2494">
        <v>36.806199999999997</v>
      </c>
      <c r="L2494">
        <v>22.6919</v>
      </c>
      <c r="M2494">
        <v>16.217400000000001</v>
      </c>
      <c r="N2494">
        <v>10.8788</v>
      </c>
      <c r="O2494">
        <v>10.015499999999999</v>
      </c>
      <c r="P2494">
        <v>11.732100000000001</v>
      </c>
      <c r="Q2494">
        <v>11.732100000000001</v>
      </c>
    </row>
    <row r="2495" spans="1:17" x14ac:dyDescent="0.25">
      <c r="A2495" s="1">
        <v>41977</v>
      </c>
      <c r="B2495">
        <v>28.919599999999999</v>
      </c>
      <c r="C2495">
        <v>19.467600000000001</v>
      </c>
      <c r="D2495">
        <v>15.1523</v>
      </c>
      <c r="E2495">
        <v>10.907999999999999</v>
      </c>
      <c r="F2495">
        <v>9.5638000000000005</v>
      </c>
      <c r="G2495">
        <v>12.377800000000001</v>
      </c>
      <c r="H2495">
        <v>14.1157</v>
      </c>
      <c r="J2495" s="13">
        <v>42123</v>
      </c>
      <c r="K2495">
        <v>38.903599999999997</v>
      </c>
      <c r="L2495">
        <v>24.1646</v>
      </c>
      <c r="M2495">
        <v>17.649899999999999</v>
      </c>
      <c r="N2495">
        <v>12.0321</v>
      </c>
      <c r="O2495">
        <v>9.9699000000000009</v>
      </c>
      <c r="P2495">
        <v>11.962199999999999</v>
      </c>
      <c r="Q2495">
        <v>11.962199999999999</v>
      </c>
    </row>
    <row r="2496" spans="1:17" x14ac:dyDescent="0.25">
      <c r="A2496" s="1">
        <v>41978</v>
      </c>
      <c r="B2496">
        <v>29.101199999999999</v>
      </c>
      <c r="C2496">
        <v>19.317799999999998</v>
      </c>
      <c r="D2496">
        <v>14.871499999999999</v>
      </c>
      <c r="E2496">
        <v>10.4781</v>
      </c>
      <c r="F2496">
        <v>9.1692999999999998</v>
      </c>
      <c r="G2496">
        <v>12.415100000000001</v>
      </c>
      <c r="H2496">
        <v>14.1135</v>
      </c>
      <c r="J2496" s="13">
        <v>42124</v>
      </c>
      <c r="K2496">
        <v>40.210700000000003</v>
      </c>
      <c r="L2496">
        <v>25.008299999999998</v>
      </c>
      <c r="M2496">
        <v>18.6723</v>
      </c>
      <c r="N2496">
        <v>13.4649</v>
      </c>
      <c r="O2496">
        <v>10.254</v>
      </c>
      <c r="P2496">
        <v>12.097899999999999</v>
      </c>
      <c r="Q2496">
        <v>12.097899999999999</v>
      </c>
    </row>
    <row r="2497" spans="1:17" x14ac:dyDescent="0.25">
      <c r="A2497" s="1">
        <v>41981</v>
      </c>
      <c r="B2497">
        <v>30.8446</v>
      </c>
      <c r="C2497">
        <v>21.154699999999998</v>
      </c>
      <c r="D2497">
        <v>16.533899999999999</v>
      </c>
      <c r="E2497">
        <v>12.081200000000001</v>
      </c>
      <c r="F2497">
        <v>10.046799999999999</v>
      </c>
      <c r="G2497">
        <v>12.837300000000001</v>
      </c>
      <c r="H2497">
        <v>14.9358</v>
      </c>
      <c r="J2497" s="13">
        <v>42125</v>
      </c>
      <c r="K2497">
        <v>40.140999999999998</v>
      </c>
      <c r="L2497">
        <v>23.975200000000001</v>
      </c>
      <c r="M2497">
        <v>16.755800000000001</v>
      </c>
      <c r="N2497">
        <v>11.2516</v>
      </c>
      <c r="O2497">
        <v>9.9908999999999999</v>
      </c>
      <c r="P2497">
        <v>9.9908999999999999</v>
      </c>
      <c r="Q2497">
        <v>9.9908999999999999</v>
      </c>
    </row>
    <row r="2498" spans="1:17" x14ac:dyDescent="0.25">
      <c r="A2498" s="1">
        <v>41982</v>
      </c>
      <c r="B2498">
        <v>31.674399999999999</v>
      </c>
      <c r="C2498">
        <v>21.584499999999998</v>
      </c>
      <c r="D2498">
        <v>16.975200000000001</v>
      </c>
      <c r="E2498">
        <v>12.1602</v>
      </c>
      <c r="F2498">
        <v>9.8770000000000007</v>
      </c>
      <c r="G2498">
        <v>12.874700000000001</v>
      </c>
      <c r="H2498">
        <v>14.3527</v>
      </c>
      <c r="J2498" s="13">
        <v>42128</v>
      </c>
      <c r="K2498">
        <v>45.883600000000001</v>
      </c>
      <c r="L2498">
        <v>25.372399999999999</v>
      </c>
      <c r="M2498">
        <v>17.6233</v>
      </c>
      <c r="N2498">
        <v>11.1492</v>
      </c>
      <c r="O2498">
        <v>11.440300000000001</v>
      </c>
      <c r="P2498">
        <v>11.943199999999999</v>
      </c>
      <c r="Q2498">
        <v>11.943199999999999</v>
      </c>
    </row>
    <row r="2499" spans="1:17" x14ac:dyDescent="0.25">
      <c r="A2499" s="1">
        <v>41983</v>
      </c>
      <c r="B2499">
        <v>34.1586</v>
      </c>
      <c r="C2499">
        <v>24.439399999999999</v>
      </c>
      <c r="D2499">
        <v>19.821899999999999</v>
      </c>
      <c r="E2499">
        <v>15.0017</v>
      </c>
      <c r="F2499">
        <v>11.7141</v>
      </c>
      <c r="G2499">
        <v>13.3093</v>
      </c>
      <c r="H2499">
        <v>17.5947</v>
      </c>
      <c r="J2499" s="13">
        <v>42129</v>
      </c>
      <c r="K2499">
        <v>41.168300000000002</v>
      </c>
      <c r="L2499">
        <v>26.761199999999999</v>
      </c>
      <c r="M2499">
        <v>19.4999</v>
      </c>
      <c r="N2499">
        <v>14.0061</v>
      </c>
      <c r="O2499">
        <v>12.5648</v>
      </c>
      <c r="P2499">
        <v>12.559900000000001</v>
      </c>
      <c r="Q2499">
        <v>12.559900000000001</v>
      </c>
    </row>
    <row r="2500" spans="1:17" x14ac:dyDescent="0.25">
      <c r="A2500" s="1">
        <v>41984</v>
      </c>
      <c r="B2500">
        <v>36.626899999999999</v>
      </c>
      <c r="C2500">
        <v>26.427900000000001</v>
      </c>
      <c r="D2500">
        <v>21.431899999999999</v>
      </c>
      <c r="E2500">
        <v>16.2376</v>
      </c>
      <c r="F2500">
        <v>12.1386</v>
      </c>
      <c r="G2500">
        <v>13.0358</v>
      </c>
      <c r="H2500">
        <v>15.328900000000001</v>
      </c>
      <c r="J2500" s="13">
        <v>42130</v>
      </c>
      <c r="K2500">
        <v>51.204500000000003</v>
      </c>
      <c r="L2500">
        <v>29.354900000000001</v>
      </c>
      <c r="M2500">
        <v>20.971699999999998</v>
      </c>
      <c r="N2500">
        <v>15.29</v>
      </c>
      <c r="O2500">
        <v>13.2538</v>
      </c>
      <c r="P2500">
        <v>13.247999999999999</v>
      </c>
      <c r="Q2500">
        <v>13.247999999999999</v>
      </c>
    </row>
    <row r="2501" spans="1:17" x14ac:dyDescent="0.25">
      <c r="A2501" s="1">
        <v>41985</v>
      </c>
      <c r="B2501">
        <v>37.569699999999997</v>
      </c>
      <c r="C2501">
        <v>27.714700000000001</v>
      </c>
      <c r="D2501">
        <v>22.714600000000001</v>
      </c>
      <c r="E2501">
        <v>17.6143</v>
      </c>
      <c r="F2501">
        <v>13.381399999999999</v>
      </c>
      <c r="G2501">
        <v>13.558299999999999</v>
      </c>
      <c r="H2501">
        <v>17.328299999999999</v>
      </c>
      <c r="J2501" s="13">
        <v>42131</v>
      </c>
      <c r="K2501">
        <v>53.128799999999998</v>
      </c>
      <c r="L2501">
        <v>31.114000000000001</v>
      </c>
      <c r="M2501">
        <v>21.213799999999999</v>
      </c>
      <c r="N2501">
        <v>14.876899999999999</v>
      </c>
      <c r="O2501">
        <v>11.7873</v>
      </c>
      <c r="P2501">
        <v>11.7873</v>
      </c>
      <c r="Q2501">
        <v>11.7873</v>
      </c>
    </row>
    <row r="2502" spans="1:17" x14ac:dyDescent="0.25">
      <c r="A2502" s="1">
        <v>41988</v>
      </c>
      <c r="B2502">
        <v>37.354599999999998</v>
      </c>
      <c r="C2502">
        <v>26.5197</v>
      </c>
      <c r="D2502">
        <v>21.500699999999998</v>
      </c>
      <c r="E2502">
        <v>16.3535</v>
      </c>
      <c r="F2502">
        <v>12.6434</v>
      </c>
      <c r="G2502">
        <v>13.6494</v>
      </c>
      <c r="H2502">
        <v>18.389199999999999</v>
      </c>
      <c r="J2502" s="13">
        <v>42132</v>
      </c>
      <c r="K2502">
        <v>45.981099999999998</v>
      </c>
      <c r="L2502">
        <v>29.849799999999998</v>
      </c>
      <c r="M2502">
        <v>18.523199999999999</v>
      </c>
      <c r="N2502">
        <v>10.120699999999999</v>
      </c>
      <c r="O2502">
        <v>10.884499999999999</v>
      </c>
      <c r="P2502">
        <v>10.884499999999999</v>
      </c>
      <c r="Q2502">
        <v>10.884499999999999</v>
      </c>
    </row>
    <row r="2503" spans="1:17" x14ac:dyDescent="0.25">
      <c r="A2503" s="1">
        <v>41989</v>
      </c>
      <c r="B2503">
        <v>40.790500000000002</v>
      </c>
      <c r="C2503">
        <v>29.689599999999999</v>
      </c>
      <c r="D2503">
        <v>24.316299999999998</v>
      </c>
      <c r="E2503">
        <v>19.116299999999999</v>
      </c>
      <c r="F2503">
        <v>15.2479</v>
      </c>
      <c r="G2503">
        <v>14.9733</v>
      </c>
      <c r="H2503">
        <v>17.924600000000002</v>
      </c>
      <c r="J2503" s="13">
        <v>42135</v>
      </c>
      <c r="K2503">
        <v>50.698900000000002</v>
      </c>
      <c r="L2503">
        <v>39.496299999999998</v>
      </c>
      <c r="M2503">
        <v>23.566600000000001</v>
      </c>
      <c r="N2503">
        <v>13.038399999999999</v>
      </c>
      <c r="O2503">
        <v>13.522600000000001</v>
      </c>
      <c r="P2503">
        <v>13.522600000000001</v>
      </c>
      <c r="Q2503">
        <v>13.522600000000001</v>
      </c>
    </row>
    <row r="2504" spans="1:17" x14ac:dyDescent="0.25">
      <c r="A2504" s="1">
        <v>41990</v>
      </c>
      <c r="B2504">
        <v>38.0184</v>
      </c>
      <c r="C2504">
        <v>26.388100000000001</v>
      </c>
      <c r="D2504">
        <v>21.029199999999999</v>
      </c>
      <c r="E2504">
        <v>15.7646</v>
      </c>
      <c r="F2504">
        <v>12.457700000000001</v>
      </c>
      <c r="G2504">
        <v>14.3127</v>
      </c>
      <c r="H2504">
        <v>23.389299999999999</v>
      </c>
      <c r="J2504" s="13">
        <v>42136</v>
      </c>
      <c r="K2504">
        <v>57.799900000000001</v>
      </c>
      <c r="L2504">
        <v>45.593000000000004</v>
      </c>
      <c r="M2504">
        <v>25.889700000000001</v>
      </c>
      <c r="N2504">
        <v>14.729799999999999</v>
      </c>
      <c r="O2504">
        <v>13.598100000000001</v>
      </c>
      <c r="P2504">
        <v>13.598100000000001</v>
      </c>
      <c r="Q2504">
        <v>13.598100000000001</v>
      </c>
    </row>
    <row r="2505" spans="1:17" x14ac:dyDescent="0.25">
      <c r="A2505" s="1">
        <v>41991</v>
      </c>
      <c r="B2505">
        <v>36.4895</v>
      </c>
      <c r="C2505">
        <v>24.304099999999998</v>
      </c>
      <c r="D2505">
        <v>18.531300000000002</v>
      </c>
      <c r="E2505">
        <v>13.0611</v>
      </c>
      <c r="F2505">
        <v>10.925000000000001</v>
      </c>
      <c r="G2505">
        <v>14.038</v>
      </c>
      <c r="H2505">
        <v>15.1045</v>
      </c>
      <c r="J2505" s="13">
        <v>42137</v>
      </c>
      <c r="K2505">
        <v>53.642200000000003</v>
      </c>
      <c r="L2505">
        <v>53.642200000000003</v>
      </c>
      <c r="M2505">
        <v>29.497800000000002</v>
      </c>
      <c r="N2505">
        <v>14.427099999999999</v>
      </c>
      <c r="O2505">
        <v>14.280799999999999</v>
      </c>
      <c r="P2505">
        <v>14.280799999999999</v>
      </c>
      <c r="Q2505">
        <v>14.280799999999999</v>
      </c>
    </row>
    <row r="2506" spans="1:17" x14ac:dyDescent="0.25">
      <c r="A2506" s="1">
        <v>41992</v>
      </c>
      <c r="B2506">
        <v>37.680399999999999</v>
      </c>
      <c r="C2506">
        <v>25.261399999999998</v>
      </c>
      <c r="D2506">
        <v>18.854199999999999</v>
      </c>
      <c r="E2506">
        <v>13.3725</v>
      </c>
      <c r="F2506">
        <v>11.039300000000001</v>
      </c>
      <c r="G2506">
        <v>14.482100000000001</v>
      </c>
      <c r="H2506">
        <v>15.468</v>
      </c>
      <c r="J2506" s="13">
        <v>42138</v>
      </c>
      <c r="K2506">
        <v>59.076700000000002</v>
      </c>
      <c r="L2506">
        <v>59.076700000000002</v>
      </c>
      <c r="M2506">
        <v>39.811</v>
      </c>
      <c r="N2506">
        <v>12.1586</v>
      </c>
      <c r="O2506">
        <v>12.5588</v>
      </c>
      <c r="P2506">
        <v>12.5588</v>
      </c>
      <c r="Q2506">
        <v>12.5588</v>
      </c>
    </row>
    <row r="2507" spans="1:17" x14ac:dyDescent="0.25">
      <c r="A2507" s="1">
        <v>41995</v>
      </c>
      <c r="B2507">
        <v>29.633199999999999</v>
      </c>
      <c r="C2507">
        <v>21.340800000000002</v>
      </c>
      <c r="D2507">
        <v>17.326899999999998</v>
      </c>
      <c r="E2507">
        <v>13.330299999999999</v>
      </c>
      <c r="F2507">
        <v>10.5268</v>
      </c>
      <c r="G2507">
        <v>10.899100000000001</v>
      </c>
      <c r="H2507">
        <v>13.8139</v>
      </c>
      <c r="J2507" s="13">
        <v>42139</v>
      </c>
      <c r="K2507">
        <v>43.155200000000001</v>
      </c>
      <c r="L2507">
        <v>29.8337</v>
      </c>
      <c r="M2507">
        <v>18.835799999999999</v>
      </c>
      <c r="N2507">
        <v>9.2817000000000007</v>
      </c>
      <c r="O2507">
        <v>11.9765</v>
      </c>
      <c r="P2507">
        <v>11.9765</v>
      </c>
      <c r="Q2507">
        <v>11.9765</v>
      </c>
    </row>
    <row r="2508" spans="1:17" x14ac:dyDescent="0.25">
      <c r="A2508" s="1">
        <v>41996</v>
      </c>
      <c r="B2508">
        <v>29.3947</v>
      </c>
      <c r="C2508">
        <v>21.203199999999999</v>
      </c>
      <c r="D2508">
        <v>17.1386</v>
      </c>
      <c r="E2508">
        <v>13.505100000000001</v>
      </c>
      <c r="F2508">
        <v>10.2073</v>
      </c>
      <c r="G2508">
        <v>10.799799999999999</v>
      </c>
      <c r="H2508">
        <v>13.3729</v>
      </c>
      <c r="J2508" s="13">
        <v>42142</v>
      </c>
      <c r="K2508">
        <v>29.9207</v>
      </c>
      <c r="L2508">
        <v>20.020299999999999</v>
      </c>
      <c r="M2508">
        <v>15.6347</v>
      </c>
      <c r="N2508">
        <v>10.566800000000001</v>
      </c>
      <c r="O2508">
        <v>8.5820000000000007</v>
      </c>
      <c r="P2508">
        <v>11.6167</v>
      </c>
      <c r="Q2508">
        <v>11.6167</v>
      </c>
    </row>
    <row r="2509" spans="1:17" x14ac:dyDescent="0.25">
      <c r="A2509" s="1">
        <v>41997</v>
      </c>
      <c r="B2509">
        <v>29.193999999999999</v>
      </c>
      <c r="C2509">
        <v>21.015699999999999</v>
      </c>
      <c r="D2509">
        <v>16.953199999999999</v>
      </c>
      <c r="E2509">
        <v>13.460100000000001</v>
      </c>
      <c r="F2509">
        <v>10.027900000000001</v>
      </c>
      <c r="G2509">
        <v>11.3903</v>
      </c>
      <c r="H2509">
        <v>13.659000000000001</v>
      </c>
      <c r="J2509" s="13">
        <v>42143</v>
      </c>
      <c r="K2509">
        <v>29.932200000000002</v>
      </c>
      <c r="L2509">
        <v>20.1904</v>
      </c>
      <c r="M2509">
        <v>15.598100000000001</v>
      </c>
      <c r="N2509">
        <v>10.606999999999999</v>
      </c>
      <c r="O2509">
        <v>8.7989999999999995</v>
      </c>
      <c r="P2509">
        <v>11.9171</v>
      </c>
      <c r="Q2509">
        <v>11.9171</v>
      </c>
    </row>
    <row r="2510" spans="1:17" x14ac:dyDescent="0.25">
      <c r="A2510" s="1">
        <v>41999</v>
      </c>
      <c r="B2510">
        <v>29.676100000000002</v>
      </c>
      <c r="C2510">
        <v>21.035599999999999</v>
      </c>
      <c r="D2510">
        <v>16.950500000000002</v>
      </c>
      <c r="E2510">
        <v>12.8553</v>
      </c>
      <c r="F2510">
        <v>10.033300000000001</v>
      </c>
      <c r="G2510">
        <v>11.1157</v>
      </c>
      <c r="H2510">
        <v>13.5198</v>
      </c>
      <c r="J2510" s="13">
        <v>42144</v>
      </c>
      <c r="K2510">
        <v>29.937899999999999</v>
      </c>
      <c r="L2510">
        <v>20.190000000000001</v>
      </c>
      <c r="M2510">
        <v>15.604699999999999</v>
      </c>
      <c r="N2510">
        <v>10.653</v>
      </c>
      <c r="O2510">
        <v>9.0113000000000003</v>
      </c>
      <c r="P2510">
        <v>12.190200000000001</v>
      </c>
      <c r="Q2510">
        <v>12.190200000000001</v>
      </c>
    </row>
    <row r="2511" spans="1:17" x14ac:dyDescent="0.25">
      <c r="A2511" s="1">
        <v>42002</v>
      </c>
      <c r="B2511">
        <v>30.034199999999998</v>
      </c>
      <c r="C2511">
        <v>21.440100000000001</v>
      </c>
      <c r="D2511">
        <v>17.185600000000001</v>
      </c>
      <c r="E2511">
        <v>12.8916</v>
      </c>
      <c r="F2511">
        <v>9.9050999999999991</v>
      </c>
      <c r="G2511">
        <v>11.150499999999999</v>
      </c>
      <c r="H2511">
        <v>13.7325</v>
      </c>
      <c r="J2511" s="13">
        <v>42145</v>
      </c>
      <c r="K2511">
        <v>29.761099999999999</v>
      </c>
      <c r="L2511">
        <v>19.574000000000002</v>
      </c>
      <c r="M2511">
        <v>14.975199999999999</v>
      </c>
      <c r="N2511">
        <v>9.9589999999999996</v>
      </c>
      <c r="O2511">
        <v>8.6199999999999992</v>
      </c>
      <c r="P2511">
        <v>12.093299999999999</v>
      </c>
      <c r="Q2511">
        <v>12.093299999999999</v>
      </c>
    </row>
    <row r="2512" spans="1:17" x14ac:dyDescent="0.25">
      <c r="A2512" s="1">
        <v>42003</v>
      </c>
      <c r="B2512">
        <v>31.075500000000002</v>
      </c>
      <c r="C2512">
        <v>22.091200000000001</v>
      </c>
      <c r="D2512">
        <v>17.7288</v>
      </c>
      <c r="E2512">
        <v>13.257400000000001</v>
      </c>
      <c r="F2512">
        <v>9.9718</v>
      </c>
      <c r="G2512">
        <v>11.095499999999999</v>
      </c>
      <c r="H2512">
        <v>14.300800000000001</v>
      </c>
      <c r="J2512" s="13">
        <v>42146</v>
      </c>
      <c r="K2512">
        <v>30.288900000000002</v>
      </c>
      <c r="L2512">
        <v>19.5715</v>
      </c>
      <c r="M2512">
        <v>15.000500000000001</v>
      </c>
      <c r="N2512">
        <v>9.9388000000000005</v>
      </c>
      <c r="O2512">
        <v>8.6454000000000004</v>
      </c>
      <c r="P2512">
        <v>12.505800000000001</v>
      </c>
      <c r="Q2512">
        <v>12.505800000000001</v>
      </c>
    </row>
    <row r="2513" spans="1:17" x14ac:dyDescent="0.25">
      <c r="A2513" s="1">
        <v>42004</v>
      </c>
      <c r="B2513">
        <v>33.186999999999998</v>
      </c>
      <c r="C2513">
        <v>24.241800000000001</v>
      </c>
      <c r="D2513">
        <v>19.6631</v>
      </c>
      <c r="E2513">
        <v>14.9916</v>
      </c>
      <c r="F2513">
        <v>11.3675</v>
      </c>
      <c r="G2513">
        <v>11.3454</v>
      </c>
      <c r="H2513">
        <v>15.456899999999999</v>
      </c>
      <c r="J2513" s="13">
        <v>42150</v>
      </c>
      <c r="K2513">
        <v>32.762500000000003</v>
      </c>
      <c r="L2513">
        <v>21.893699999999999</v>
      </c>
      <c r="M2513">
        <v>17.008800000000001</v>
      </c>
      <c r="N2513">
        <v>11.7994</v>
      </c>
      <c r="O2513">
        <v>9.2817000000000007</v>
      </c>
      <c r="P2513">
        <v>13.3255</v>
      </c>
      <c r="Q2513">
        <v>13.3255</v>
      </c>
    </row>
    <row r="2514" spans="1:17" x14ac:dyDescent="0.25">
      <c r="A2514" s="1">
        <v>42006</v>
      </c>
      <c r="B2514">
        <v>32.999099999999999</v>
      </c>
      <c r="C2514">
        <v>23.830100000000002</v>
      </c>
      <c r="D2514">
        <v>19.3947</v>
      </c>
      <c r="E2514">
        <v>14.855499999999999</v>
      </c>
      <c r="F2514">
        <v>10.757099999999999</v>
      </c>
      <c r="G2514">
        <v>10.994199999999999</v>
      </c>
      <c r="H2514">
        <v>15.981199999999999</v>
      </c>
      <c r="J2514" s="13">
        <v>42151</v>
      </c>
      <c r="K2514">
        <v>32.478499999999997</v>
      </c>
      <c r="L2514">
        <v>21.392800000000001</v>
      </c>
      <c r="M2514">
        <v>16.2316</v>
      </c>
      <c r="N2514">
        <v>10.6058</v>
      </c>
      <c r="O2514">
        <v>9.2409999999999997</v>
      </c>
      <c r="P2514">
        <v>12.5181</v>
      </c>
      <c r="Q2514">
        <v>12.5181</v>
      </c>
    </row>
    <row r="2515" spans="1:17" x14ac:dyDescent="0.25">
      <c r="A2515" s="1">
        <v>42009</v>
      </c>
      <c r="B2515">
        <v>34.185299999999998</v>
      </c>
      <c r="C2515">
        <v>25.410699999999999</v>
      </c>
      <c r="D2515">
        <v>20.983000000000001</v>
      </c>
      <c r="E2515">
        <v>16.235600000000002</v>
      </c>
      <c r="F2515">
        <v>11.973699999999999</v>
      </c>
      <c r="G2515">
        <v>11.789899999999999</v>
      </c>
      <c r="H2515">
        <v>15.8744</v>
      </c>
      <c r="J2515" s="13">
        <v>42152</v>
      </c>
      <c r="K2515">
        <v>34.182499999999997</v>
      </c>
      <c r="L2515">
        <v>21.777699999999999</v>
      </c>
      <c r="M2515">
        <v>16.491299999999999</v>
      </c>
      <c r="N2515">
        <v>10.603400000000001</v>
      </c>
      <c r="O2515">
        <v>9.0675000000000008</v>
      </c>
      <c r="P2515">
        <v>12.773099999999999</v>
      </c>
      <c r="Q2515">
        <v>12.773099999999999</v>
      </c>
    </row>
    <row r="2516" spans="1:17" x14ac:dyDescent="0.25">
      <c r="A2516" s="1">
        <v>42010</v>
      </c>
      <c r="B2516">
        <v>34.746299999999998</v>
      </c>
      <c r="C2516">
        <v>26.322099999999999</v>
      </c>
      <c r="D2516">
        <v>21.998100000000001</v>
      </c>
      <c r="E2516">
        <v>17.6112</v>
      </c>
      <c r="F2516">
        <v>13.383900000000001</v>
      </c>
      <c r="G2516">
        <v>12.5779</v>
      </c>
      <c r="H2516">
        <v>16.572199999999999</v>
      </c>
      <c r="J2516" s="13">
        <v>42153</v>
      </c>
      <c r="K2516">
        <v>34.811900000000001</v>
      </c>
      <c r="L2516">
        <v>22.196100000000001</v>
      </c>
      <c r="M2516">
        <v>17.107800000000001</v>
      </c>
      <c r="N2516">
        <v>11.526199999999999</v>
      </c>
      <c r="O2516">
        <v>8.8476999999999997</v>
      </c>
      <c r="P2516">
        <v>13.6241</v>
      </c>
      <c r="Q2516">
        <v>13.6241</v>
      </c>
    </row>
    <row r="2517" spans="1:17" x14ac:dyDescent="0.25">
      <c r="A2517" s="1">
        <v>42011</v>
      </c>
      <c r="B2517">
        <v>33.390700000000002</v>
      </c>
      <c r="C2517">
        <v>24.723299999999998</v>
      </c>
      <c r="D2517">
        <v>20.5716</v>
      </c>
      <c r="E2517">
        <v>16.1816</v>
      </c>
      <c r="F2517">
        <v>12.371499999999999</v>
      </c>
      <c r="G2517">
        <v>12.332100000000001</v>
      </c>
      <c r="H2517">
        <v>16.170000000000002</v>
      </c>
      <c r="J2517" s="13">
        <v>42156</v>
      </c>
      <c r="K2517">
        <v>35.730699999999999</v>
      </c>
      <c r="L2517">
        <v>23.025300000000001</v>
      </c>
      <c r="M2517">
        <v>17.559000000000001</v>
      </c>
      <c r="N2517">
        <v>11.796099999999999</v>
      </c>
      <c r="O2517">
        <v>9.3414999999999999</v>
      </c>
      <c r="P2517">
        <v>13.2759</v>
      </c>
      <c r="Q2517">
        <v>13.2759</v>
      </c>
    </row>
    <row r="2518" spans="1:17" x14ac:dyDescent="0.25">
      <c r="A2518" s="1">
        <v>42012</v>
      </c>
      <c r="B2518">
        <v>32.273600000000002</v>
      </c>
      <c r="C2518">
        <v>23.409600000000001</v>
      </c>
      <c r="D2518">
        <v>19.150099999999998</v>
      </c>
      <c r="E2518">
        <v>14.646599999999999</v>
      </c>
      <c r="F2518">
        <v>10.8406</v>
      </c>
      <c r="G2518">
        <v>11.654199999999999</v>
      </c>
      <c r="H2518">
        <v>14.6858</v>
      </c>
      <c r="J2518" s="13">
        <v>42157</v>
      </c>
      <c r="K2518">
        <v>36.7712</v>
      </c>
      <c r="L2518">
        <v>23.1859</v>
      </c>
      <c r="M2518">
        <v>17.820399999999999</v>
      </c>
      <c r="N2518">
        <v>12.0205</v>
      </c>
      <c r="O2518">
        <v>9.7514000000000003</v>
      </c>
      <c r="P2518">
        <v>13.327</v>
      </c>
      <c r="Q2518">
        <v>13.327</v>
      </c>
    </row>
    <row r="2519" spans="1:17" x14ac:dyDescent="0.25">
      <c r="A2519" s="1">
        <v>42013</v>
      </c>
      <c r="B2519">
        <v>32.581800000000001</v>
      </c>
      <c r="C2519">
        <v>24.026399999999999</v>
      </c>
      <c r="D2519">
        <v>19.882000000000001</v>
      </c>
      <c r="E2519">
        <v>15.360200000000001</v>
      </c>
      <c r="F2519">
        <v>11.0365</v>
      </c>
      <c r="G2519">
        <v>11.494999999999999</v>
      </c>
      <c r="H2519">
        <v>13.565799999999999</v>
      </c>
      <c r="J2519" s="13">
        <v>42158</v>
      </c>
      <c r="K2519">
        <v>37.886400000000002</v>
      </c>
      <c r="L2519">
        <v>23.3064</v>
      </c>
      <c r="M2519">
        <v>17.380800000000001</v>
      </c>
      <c r="N2519">
        <v>11.3841</v>
      </c>
      <c r="O2519">
        <v>9.9077999999999999</v>
      </c>
      <c r="P2519">
        <v>12.4964</v>
      </c>
      <c r="Q2519">
        <v>12.4964</v>
      </c>
    </row>
    <row r="2520" spans="1:17" x14ac:dyDescent="0.25">
      <c r="A2520" s="1">
        <v>42016</v>
      </c>
      <c r="B2520">
        <v>34.354900000000001</v>
      </c>
      <c r="C2520">
        <v>25.461400000000001</v>
      </c>
      <c r="D2520">
        <v>21.200600000000001</v>
      </c>
      <c r="E2520">
        <v>16.528300000000002</v>
      </c>
      <c r="F2520">
        <v>11.992100000000001</v>
      </c>
      <c r="G2520">
        <v>11.7788</v>
      </c>
      <c r="H2520">
        <v>14.712400000000001</v>
      </c>
      <c r="J2520" s="13">
        <v>42159</v>
      </c>
      <c r="K2520">
        <v>39.187800000000003</v>
      </c>
      <c r="L2520">
        <v>24.871200000000002</v>
      </c>
      <c r="M2520">
        <v>18.700099999999999</v>
      </c>
      <c r="N2520">
        <v>12.6248</v>
      </c>
      <c r="O2520">
        <v>10.244400000000001</v>
      </c>
      <c r="P2520">
        <v>13.672499999999999</v>
      </c>
      <c r="Q2520">
        <v>13.672499999999999</v>
      </c>
    </row>
    <row r="2521" spans="1:17" x14ac:dyDescent="0.25">
      <c r="A2521" s="1">
        <v>42017</v>
      </c>
      <c r="B2521">
        <v>35.928199999999997</v>
      </c>
      <c r="C2521">
        <v>26.423999999999999</v>
      </c>
      <c r="D2521">
        <v>21.828499999999998</v>
      </c>
      <c r="E2521">
        <v>17.0884</v>
      </c>
      <c r="F2521">
        <v>12.4772</v>
      </c>
      <c r="G2521">
        <v>12.3878</v>
      </c>
      <c r="H2521">
        <v>16.825800000000001</v>
      </c>
      <c r="J2521" s="13">
        <v>42160</v>
      </c>
      <c r="K2521">
        <v>40.256799999999998</v>
      </c>
      <c r="L2521">
        <v>24.340399999999999</v>
      </c>
      <c r="M2521">
        <v>17.925699999999999</v>
      </c>
      <c r="N2521">
        <v>12.4336</v>
      </c>
      <c r="O2521">
        <v>10.607200000000001</v>
      </c>
      <c r="P2521">
        <v>13.198600000000001</v>
      </c>
      <c r="Q2521">
        <v>13.198600000000001</v>
      </c>
    </row>
    <row r="2522" spans="1:17" x14ac:dyDescent="0.25">
      <c r="A2522" s="1">
        <v>42018</v>
      </c>
      <c r="B2522">
        <v>36.545900000000003</v>
      </c>
      <c r="C2522">
        <v>26.848400000000002</v>
      </c>
      <c r="D2522">
        <v>22.405200000000001</v>
      </c>
      <c r="E2522">
        <v>17.600200000000001</v>
      </c>
      <c r="F2522">
        <v>13.0482</v>
      </c>
      <c r="G2522">
        <v>12.5793</v>
      </c>
      <c r="H2522">
        <v>15.9277</v>
      </c>
      <c r="J2522" s="13">
        <v>42163</v>
      </c>
      <c r="K2522">
        <v>42.781399999999998</v>
      </c>
      <c r="L2522">
        <v>26.646899999999999</v>
      </c>
      <c r="M2522">
        <v>19.784500000000001</v>
      </c>
      <c r="N2522">
        <v>13.8996</v>
      </c>
      <c r="O2522">
        <v>11.984299999999999</v>
      </c>
      <c r="P2522">
        <v>15.271699999999999</v>
      </c>
      <c r="Q2522">
        <v>15.271699999999999</v>
      </c>
    </row>
    <row r="2523" spans="1:17" x14ac:dyDescent="0.25">
      <c r="A2523" s="1">
        <v>42019</v>
      </c>
      <c r="B2523">
        <v>36.8033</v>
      </c>
      <c r="C2523">
        <v>27.552199999999999</v>
      </c>
      <c r="D2523">
        <v>23.241</v>
      </c>
      <c r="E2523">
        <v>18.7515</v>
      </c>
      <c r="F2523">
        <v>13.982799999999999</v>
      </c>
      <c r="G2523">
        <v>13.161300000000001</v>
      </c>
      <c r="H2523">
        <v>17.049099999999999</v>
      </c>
      <c r="J2523" s="13">
        <v>42164</v>
      </c>
      <c r="K2523">
        <v>47.848500000000001</v>
      </c>
      <c r="L2523">
        <v>27.830200000000001</v>
      </c>
      <c r="M2523">
        <v>19.565000000000001</v>
      </c>
      <c r="N2523">
        <v>12.6594</v>
      </c>
      <c r="O2523">
        <v>12.566700000000001</v>
      </c>
      <c r="P2523">
        <v>14.302099999999999</v>
      </c>
      <c r="Q2523">
        <v>14.302099999999999</v>
      </c>
    </row>
    <row r="2524" spans="1:17" x14ac:dyDescent="0.25">
      <c r="A2524" s="1">
        <v>42020</v>
      </c>
      <c r="B2524">
        <v>36.912100000000002</v>
      </c>
      <c r="C2524">
        <v>26.7836</v>
      </c>
      <c r="D2524">
        <v>22.211200000000002</v>
      </c>
      <c r="E2524">
        <v>17.444500000000001</v>
      </c>
      <c r="F2524">
        <v>13.0565</v>
      </c>
      <c r="G2524">
        <v>12.5039</v>
      </c>
      <c r="H2524">
        <v>16.158000000000001</v>
      </c>
      <c r="J2524" s="13">
        <v>42165</v>
      </c>
      <c r="K2524">
        <v>45.077100000000002</v>
      </c>
      <c r="L2524">
        <v>27.9269</v>
      </c>
      <c r="M2524">
        <v>18.7288</v>
      </c>
      <c r="N2524">
        <v>11.576599999999999</v>
      </c>
      <c r="O2524">
        <v>12.9917</v>
      </c>
      <c r="P2524">
        <v>13.938800000000001</v>
      </c>
      <c r="Q2524">
        <v>13.938800000000001</v>
      </c>
    </row>
    <row r="2525" spans="1:17" x14ac:dyDescent="0.25">
      <c r="A2525" s="1">
        <v>42024</v>
      </c>
      <c r="B2525">
        <v>32.671199999999999</v>
      </c>
      <c r="C2525">
        <v>24.5091</v>
      </c>
      <c r="D2525">
        <v>20.680299999999999</v>
      </c>
      <c r="E2525">
        <v>16.668299999999999</v>
      </c>
      <c r="F2525">
        <v>12.9712</v>
      </c>
      <c r="G2525">
        <v>11.214</v>
      </c>
      <c r="H2525">
        <v>12.2403</v>
      </c>
      <c r="J2525" s="13">
        <v>42166</v>
      </c>
      <c r="K2525">
        <v>44.403300000000002</v>
      </c>
      <c r="L2525">
        <v>28.347799999999999</v>
      </c>
      <c r="M2525">
        <v>18.185500000000001</v>
      </c>
      <c r="N2525">
        <v>10.878299999999999</v>
      </c>
      <c r="O2525">
        <v>12.178900000000001</v>
      </c>
      <c r="P2525">
        <v>12.178900000000001</v>
      </c>
      <c r="Q2525">
        <v>12.178900000000001</v>
      </c>
    </row>
    <row r="2526" spans="1:17" x14ac:dyDescent="0.25">
      <c r="A2526" s="1">
        <v>42025</v>
      </c>
      <c r="B2526">
        <v>31.8949</v>
      </c>
      <c r="C2526">
        <v>23.6008</v>
      </c>
      <c r="D2526">
        <v>19.703900000000001</v>
      </c>
      <c r="E2526">
        <v>15.576000000000001</v>
      </c>
      <c r="F2526">
        <v>11.850199999999999</v>
      </c>
      <c r="G2526">
        <v>10.709</v>
      </c>
      <c r="H2526">
        <v>11.932600000000001</v>
      </c>
      <c r="J2526" s="13">
        <v>42167</v>
      </c>
      <c r="K2526">
        <v>45.750900000000001</v>
      </c>
      <c r="L2526">
        <v>30.316299999999998</v>
      </c>
      <c r="M2526">
        <v>20.014500000000002</v>
      </c>
      <c r="N2526">
        <v>12.388</v>
      </c>
      <c r="O2526">
        <v>14.3429</v>
      </c>
      <c r="P2526">
        <v>17.2773</v>
      </c>
      <c r="Q2526">
        <v>17.2773</v>
      </c>
    </row>
    <row r="2527" spans="1:17" x14ac:dyDescent="0.25">
      <c r="A2527" s="1">
        <v>42026</v>
      </c>
      <c r="B2527">
        <v>30.404900000000001</v>
      </c>
      <c r="C2527">
        <v>21.8767</v>
      </c>
      <c r="D2527">
        <v>18.009399999999999</v>
      </c>
      <c r="E2527">
        <v>14.0243</v>
      </c>
      <c r="F2527">
        <v>10.6975</v>
      </c>
      <c r="G2527">
        <v>10.7303</v>
      </c>
      <c r="H2527">
        <v>11.106299999999999</v>
      </c>
      <c r="J2527" s="13">
        <v>42170</v>
      </c>
      <c r="K2527">
        <v>62.912199999999999</v>
      </c>
      <c r="L2527">
        <v>40.304400000000001</v>
      </c>
      <c r="M2527">
        <v>25.852599999999999</v>
      </c>
      <c r="N2527">
        <v>17.387</v>
      </c>
      <c r="O2527">
        <v>18.985099999999999</v>
      </c>
      <c r="P2527">
        <v>18.985099999999999</v>
      </c>
      <c r="Q2527">
        <v>18.985099999999999</v>
      </c>
    </row>
    <row r="2528" spans="1:17" x14ac:dyDescent="0.25">
      <c r="A2528" s="1">
        <v>42027</v>
      </c>
      <c r="B2528">
        <v>30.896000000000001</v>
      </c>
      <c r="C2528">
        <v>22.3354</v>
      </c>
      <c r="D2528">
        <v>18.3962</v>
      </c>
      <c r="E2528">
        <v>14.3027</v>
      </c>
      <c r="F2528">
        <v>11.0054</v>
      </c>
      <c r="G2528">
        <v>11.0451</v>
      </c>
      <c r="H2528">
        <v>11.637499999999999</v>
      </c>
      <c r="J2528" s="13">
        <v>42171</v>
      </c>
      <c r="K2528">
        <v>70.536299999999997</v>
      </c>
      <c r="L2528">
        <v>44.2896</v>
      </c>
      <c r="M2528">
        <v>27.677</v>
      </c>
      <c r="N2528">
        <v>16.3384</v>
      </c>
      <c r="O2528">
        <v>20.532699999999998</v>
      </c>
      <c r="P2528">
        <v>20.532699999999998</v>
      </c>
      <c r="Q2528">
        <v>20.532699999999998</v>
      </c>
    </row>
    <row r="2529" spans="1:17" x14ac:dyDescent="0.25">
      <c r="A2529" s="1">
        <v>42030</v>
      </c>
      <c r="B2529">
        <v>30.338999999999999</v>
      </c>
      <c r="C2529">
        <v>21.521599999999999</v>
      </c>
      <c r="D2529">
        <v>17.5504</v>
      </c>
      <c r="E2529">
        <v>13.4277</v>
      </c>
      <c r="F2529">
        <v>10.2242</v>
      </c>
      <c r="G2529">
        <v>10.952</v>
      </c>
      <c r="H2529">
        <v>13.208299999999999</v>
      </c>
      <c r="J2529" s="13">
        <v>42172</v>
      </c>
      <c r="K2529">
        <v>79.185199999999995</v>
      </c>
      <c r="L2529">
        <v>53.376600000000003</v>
      </c>
      <c r="M2529">
        <v>29.0364</v>
      </c>
      <c r="N2529">
        <v>12.9427</v>
      </c>
      <c r="O2529">
        <v>19.0639</v>
      </c>
      <c r="P2529">
        <v>19.0639</v>
      </c>
      <c r="Q2529">
        <v>19.0639</v>
      </c>
    </row>
    <row r="2530" spans="1:17" x14ac:dyDescent="0.25">
      <c r="A2530" s="1">
        <v>42031</v>
      </c>
      <c r="B2530">
        <v>30.8809</v>
      </c>
      <c r="C2530">
        <v>22.652699999999999</v>
      </c>
      <c r="D2530">
        <v>18.921099999999999</v>
      </c>
      <c r="E2530">
        <v>14.848599999999999</v>
      </c>
      <c r="F2530">
        <v>11.3567</v>
      </c>
      <c r="G2530">
        <v>11.274900000000001</v>
      </c>
      <c r="H2530">
        <v>12.694900000000001</v>
      </c>
      <c r="J2530" s="13">
        <v>42173</v>
      </c>
      <c r="K2530">
        <v>123.0219</v>
      </c>
      <c r="L2530">
        <v>75.184399999999997</v>
      </c>
      <c r="M2530">
        <v>41.4191</v>
      </c>
      <c r="N2530">
        <v>8.2064000000000004</v>
      </c>
      <c r="O2530">
        <v>31.813700000000001</v>
      </c>
      <c r="P2530">
        <v>31.813700000000001</v>
      </c>
      <c r="Q2530">
        <v>31.813700000000001</v>
      </c>
    </row>
    <row r="2531" spans="1:17" x14ac:dyDescent="0.25">
      <c r="A2531" s="1">
        <v>42032</v>
      </c>
      <c r="B2531">
        <v>33.341900000000003</v>
      </c>
      <c r="C2531">
        <v>25.136399999999998</v>
      </c>
      <c r="D2531">
        <v>21.201000000000001</v>
      </c>
      <c r="E2531">
        <v>17.079699999999999</v>
      </c>
      <c r="F2531">
        <v>13.261900000000001</v>
      </c>
      <c r="G2531">
        <v>12.563700000000001</v>
      </c>
      <c r="H2531">
        <v>14.587199999999999</v>
      </c>
      <c r="J2531" s="13">
        <v>42174</v>
      </c>
      <c r="K2531">
        <v>42.528300000000002</v>
      </c>
      <c r="L2531">
        <v>29.867100000000001</v>
      </c>
      <c r="M2531">
        <v>20.563700000000001</v>
      </c>
      <c r="N2531">
        <v>12.871</v>
      </c>
      <c r="O2531">
        <v>14.358000000000001</v>
      </c>
      <c r="P2531">
        <v>16.1677</v>
      </c>
      <c r="Q2531">
        <v>16.1677</v>
      </c>
    </row>
    <row r="2532" spans="1:17" x14ac:dyDescent="0.25">
      <c r="A2532" s="1">
        <v>42033</v>
      </c>
      <c r="B2532">
        <v>32.564599999999999</v>
      </c>
      <c r="C2532">
        <v>24.008299999999998</v>
      </c>
      <c r="D2532">
        <v>20.0547</v>
      </c>
      <c r="E2532">
        <v>15.8347</v>
      </c>
      <c r="F2532">
        <v>11.937799999999999</v>
      </c>
      <c r="G2532">
        <v>11.824400000000001</v>
      </c>
      <c r="H2532">
        <v>15.217499999999999</v>
      </c>
      <c r="J2532" s="13">
        <v>42177</v>
      </c>
      <c r="K2532">
        <v>31.1143</v>
      </c>
      <c r="L2532">
        <v>21.1126</v>
      </c>
      <c r="M2532">
        <v>16.313300000000002</v>
      </c>
      <c r="N2532">
        <v>11.1777</v>
      </c>
      <c r="O2532">
        <v>9.0434000000000001</v>
      </c>
      <c r="P2532">
        <v>11.190300000000001</v>
      </c>
      <c r="Q2532">
        <v>11.190300000000001</v>
      </c>
    </row>
    <row r="2533" spans="1:17" x14ac:dyDescent="0.25">
      <c r="A2533" s="1">
        <v>42034</v>
      </c>
      <c r="B2533">
        <v>34.5929</v>
      </c>
      <c r="C2533">
        <v>26.008900000000001</v>
      </c>
      <c r="D2533">
        <v>22.018799999999999</v>
      </c>
      <c r="E2533">
        <v>17.789000000000001</v>
      </c>
      <c r="F2533">
        <v>13.6716</v>
      </c>
      <c r="G2533">
        <v>12.736700000000001</v>
      </c>
      <c r="H2533">
        <v>18.2379</v>
      </c>
      <c r="J2533" s="13">
        <v>42178</v>
      </c>
      <c r="K2533">
        <v>31.749099999999999</v>
      </c>
      <c r="L2533">
        <v>21.016500000000001</v>
      </c>
      <c r="M2533">
        <v>15.728400000000001</v>
      </c>
      <c r="N2533">
        <v>10.628399999999999</v>
      </c>
      <c r="O2533">
        <v>9.0251999999999999</v>
      </c>
      <c r="P2533">
        <v>11.1701</v>
      </c>
      <c r="Q2533">
        <v>11.1701</v>
      </c>
    </row>
    <row r="2534" spans="1:17" x14ac:dyDescent="0.25">
      <c r="A2534" s="1">
        <v>42037</v>
      </c>
      <c r="B2534">
        <v>33.886200000000002</v>
      </c>
      <c r="C2534">
        <v>25.098299999999998</v>
      </c>
      <c r="D2534">
        <v>20.906700000000001</v>
      </c>
      <c r="E2534">
        <v>16.312899999999999</v>
      </c>
      <c r="F2534">
        <v>12.0974</v>
      </c>
      <c r="G2534">
        <v>12.1975</v>
      </c>
      <c r="H2534">
        <v>17.808700000000002</v>
      </c>
      <c r="J2534" s="13">
        <v>42179</v>
      </c>
      <c r="K2534">
        <v>32.456000000000003</v>
      </c>
      <c r="L2534">
        <v>21.991900000000001</v>
      </c>
      <c r="M2534">
        <v>16.910699999999999</v>
      </c>
      <c r="N2534">
        <v>11.960900000000001</v>
      </c>
      <c r="O2534">
        <v>9.3960000000000008</v>
      </c>
      <c r="P2534">
        <v>12.5158</v>
      </c>
      <c r="Q2534">
        <v>12.5158</v>
      </c>
    </row>
    <row r="2535" spans="1:17" x14ac:dyDescent="0.25">
      <c r="A2535" s="1">
        <v>42038</v>
      </c>
      <c r="B2535">
        <v>33.058900000000001</v>
      </c>
      <c r="C2535">
        <v>23.548400000000001</v>
      </c>
      <c r="D2535">
        <v>19.229900000000001</v>
      </c>
      <c r="E2535">
        <v>14.607699999999999</v>
      </c>
      <c r="F2535">
        <v>10.799799999999999</v>
      </c>
      <c r="G2535">
        <v>12.048</v>
      </c>
      <c r="H2535">
        <v>16.850899999999999</v>
      </c>
      <c r="J2535" s="13">
        <v>42180</v>
      </c>
      <c r="K2535">
        <v>33.191400000000002</v>
      </c>
      <c r="L2535">
        <v>23.111899999999999</v>
      </c>
      <c r="M2535">
        <v>17.9694</v>
      </c>
      <c r="N2535">
        <v>12.640599999999999</v>
      </c>
      <c r="O2535">
        <v>9.7559000000000005</v>
      </c>
      <c r="P2535">
        <v>13.1165</v>
      </c>
      <c r="Q2535">
        <v>13.1165</v>
      </c>
    </row>
    <row r="2536" spans="1:17" x14ac:dyDescent="0.25">
      <c r="A2536" s="1">
        <v>42039</v>
      </c>
      <c r="B2536">
        <v>33.493099999999998</v>
      </c>
      <c r="C2536">
        <v>24.340699999999998</v>
      </c>
      <c r="D2536">
        <v>20.040900000000001</v>
      </c>
      <c r="E2536">
        <v>15.4314</v>
      </c>
      <c r="F2536">
        <v>11.243600000000001</v>
      </c>
      <c r="G2536">
        <v>12.186</v>
      </c>
      <c r="H2536">
        <v>17.4815</v>
      </c>
      <c r="J2536" s="13">
        <v>42181</v>
      </c>
      <c r="K2536">
        <v>35.830500000000001</v>
      </c>
      <c r="L2536">
        <v>23.9421</v>
      </c>
      <c r="M2536">
        <v>18.464400000000001</v>
      </c>
      <c r="N2536">
        <v>12.7628</v>
      </c>
      <c r="O2536">
        <v>9.7614999999999998</v>
      </c>
      <c r="P2536">
        <v>15.0105</v>
      </c>
      <c r="Q2536">
        <v>15.0105</v>
      </c>
    </row>
    <row r="2537" spans="1:17" x14ac:dyDescent="0.25">
      <c r="A2537" s="1">
        <v>42040</v>
      </c>
      <c r="B2537">
        <v>32.8065</v>
      </c>
      <c r="C2537">
        <v>23.437000000000001</v>
      </c>
      <c r="D2537">
        <v>19.034300000000002</v>
      </c>
      <c r="E2537">
        <v>14.2425</v>
      </c>
      <c r="F2537">
        <v>10.549799999999999</v>
      </c>
      <c r="G2537">
        <v>12.0862</v>
      </c>
      <c r="H2537">
        <v>16.610099999999999</v>
      </c>
      <c r="J2537" s="13">
        <v>42184</v>
      </c>
      <c r="K2537">
        <v>42.9572</v>
      </c>
      <c r="L2537">
        <v>29.9771</v>
      </c>
      <c r="M2537">
        <v>23.722999999999999</v>
      </c>
      <c r="N2537">
        <v>17.697399999999998</v>
      </c>
      <c r="O2537">
        <v>12.331899999999999</v>
      </c>
      <c r="P2537">
        <v>16.882200000000001</v>
      </c>
      <c r="Q2537">
        <v>17.424199999999999</v>
      </c>
    </row>
    <row r="2538" spans="1:17" x14ac:dyDescent="0.25">
      <c r="A2538" s="1">
        <v>42041</v>
      </c>
      <c r="B2538">
        <v>33.775700000000001</v>
      </c>
      <c r="C2538">
        <v>23.998000000000001</v>
      </c>
      <c r="D2538">
        <v>19.4252</v>
      </c>
      <c r="E2538">
        <v>14.642300000000001</v>
      </c>
      <c r="F2538">
        <v>10.658200000000001</v>
      </c>
      <c r="G2538">
        <v>12.2042</v>
      </c>
      <c r="H2538">
        <v>18.8931</v>
      </c>
      <c r="J2538" s="13">
        <v>42185</v>
      </c>
      <c r="K2538">
        <v>42.878900000000002</v>
      </c>
      <c r="L2538">
        <v>29.274000000000001</v>
      </c>
      <c r="M2538">
        <v>23.105399999999999</v>
      </c>
      <c r="N2538">
        <v>17.182500000000001</v>
      </c>
      <c r="O2538">
        <v>11.6967</v>
      </c>
      <c r="P2538">
        <v>16.9541</v>
      </c>
      <c r="Q2538">
        <v>17.999600000000001</v>
      </c>
    </row>
    <row r="2539" spans="1:17" x14ac:dyDescent="0.25">
      <c r="A2539" s="1">
        <v>42044</v>
      </c>
      <c r="B2539">
        <v>34.904899999999998</v>
      </c>
      <c r="C2539">
        <v>25.0198</v>
      </c>
      <c r="D2539">
        <v>20.328600000000002</v>
      </c>
      <c r="E2539">
        <v>15.450100000000001</v>
      </c>
      <c r="F2539">
        <v>11.559100000000001</v>
      </c>
      <c r="G2539">
        <v>12.7448</v>
      </c>
      <c r="H2539">
        <v>15.956300000000001</v>
      </c>
      <c r="J2539" s="13">
        <v>42186</v>
      </c>
      <c r="K2539">
        <v>41.22</v>
      </c>
      <c r="L2539">
        <v>26.627400000000002</v>
      </c>
      <c r="M2539">
        <v>20.955400000000001</v>
      </c>
      <c r="N2539">
        <v>15.4444</v>
      </c>
      <c r="O2539">
        <v>10.667299999999999</v>
      </c>
      <c r="P2539">
        <v>15.465299999999999</v>
      </c>
      <c r="Q2539">
        <v>15.465299999999999</v>
      </c>
    </row>
    <row r="2540" spans="1:17" x14ac:dyDescent="0.25">
      <c r="A2540" s="1">
        <v>42045</v>
      </c>
      <c r="B2540">
        <v>33.861600000000003</v>
      </c>
      <c r="C2540">
        <v>23.834800000000001</v>
      </c>
      <c r="D2540">
        <v>19.270600000000002</v>
      </c>
      <c r="E2540">
        <v>14.340199999999999</v>
      </c>
      <c r="F2540">
        <v>10.744199999999999</v>
      </c>
      <c r="G2540">
        <v>12.9451</v>
      </c>
      <c r="H2540">
        <v>15.515000000000001</v>
      </c>
      <c r="J2540" s="13">
        <v>42187</v>
      </c>
      <c r="K2540">
        <v>42.573</v>
      </c>
      <c r="L2540">
        <v>27.212599999999998</v>
      </c>
      <c r="M2540">
        <v>21.827100000000002</v>
      </c>
      <c r="N2540">
        <v>16.345300000000002</v>
      </c>
      <c r="O2540">
        <v>10.3834</v>
      </c>
      <c r="P2540">
        <v>15.3337</v>
      </c>
      <c r="Q2540">
        <v>15.3337</v>
      </c>
    </row>
    <row r="2541" spans="1:17" x14ac:dyDescent="0.25">
      <c r="A2541" s="1">
        <v>42046</v>
      </c>
      <c r="B2541">
        <v>34.167000000000002</v>
      </c>
      <c r="C2541">
        <v>23.831900000000001</v>
      </c>
      <c r="D2541">
        <v>19.0579</v>
      </c>
      <c r="E2541">
        <v>14.0745</v>
      </c>
      <c r="F2541">
        <v>10.4977</v>
      </c>
      <c r="G2541">
        <v>13.1694</v>
      </c>
      <c r="H2541">
        <v>17.3797</v>
      </c>
      <c r="J2541" s="13">
        <v>42191</v>
      </c>
      <c r="K2541">
        <v>45.354100000000003</v>
      </c>
      <c r="L2541">
        <v>27.495200000000001</v>
      </c>
      <c r="M2541">
        <v>21.1784</v>
      </c>
      <c r="N2541">
        <v>16.242799999999999</v>
      </c>
      <c r="O2541">
        <v>11.991899999999999</v>
      </c>
      <c r="P2541">
        <v>15.6829</v>
      </c>
      <c r="Q2541">
        <v>15.6829</v>
      </c>
    </row>
    <row r="2542" spans="1:17" x14ac:dyDescent="0.25">
      <c r="A2542" s="1">
        <v>42047</v>
      </c>
      <c r="B2542">
        <v>32.909100000000002</v>
      </c>
      <c r="C2542">
        <v>22.411200000000001</v>
      </c>
      <c r="D2542">
        <v>17.593900000000001</v>
      </c>
      <c r="E2542">
        <v>12.844799999999999</v>
      </c>
      <c r="F2542">
        <v>9.8963999999999999</v>
      </c>
      <c r="G2542">
        <v>13.2967</v>
      </c>
      <c r="H2542">
        <v>16.653400000000001</v>
      </c>
      <c r="J2542" s="13">
        <v>42192</v>
      </c>
      <c r="K2542">
        <v>46.697099999999999</v>
      </c>
      <c r="L2542">
        <v>27.853999999999999</v>
      </c>
      <c r="M2542">
        <v>20.424800000000001</v>
      </c>
      <c r="N2542">
        <v>15.735900000000001</v>
      </c>
      <c r="O2542">
        <v>12.572900000000001</v>
      </c>
      <c r="P2542">
        <v>12.848800000000001</v>
      </c>
      <c r="Q2542">
        <v>12.848800000000001</v>
      </c>
    </row>
    <row r="2543" spans="1:17" x14ac:dyDescent="0.25">
      <c r="A2543" s="1">
        <v>42048</v>
      </c>
      <c r="B2543">
        <v>32.474600000000002</v>
      </c>
      <c r="C2543">
        <v>21.8901</v>
      </c>
      <c r="D2543">
        <v>17.2225</v>
      </c>
      <c r="E2543">
        <v>12.392799999999999</v>
      </c>
      <c r="F2543">
        <v>9.8973999999999993</v>
      </c>
      <c r="G2543">
        <v>13.5084</v>
      </c>
      <c r="H2543">
        <v>16.391300000000001</v>
      </c>
      <c r="J2543" s="13">
        <v>42193</v>
      </c>
      <c r="K2543">
        <v>52.006300000000003</v>
      </c>
      <c r="L2543">
        <v>33.158200000000001</v>
      </c>
      <c r="M2543">
        <v>25.7117</v>
      </c>
      <c r="N2543">
        <v>20.4925</v>
      </c>
      <c r="O2543">
        <v>14.615500000000001</v>
      </c>
      <c r="P2543">
        <v>19.908200000000001</v>
      </c>
      <c r="Q2543">
        <v>19.908200000000001</v>
      </c>
    </row>
    <row r="2544" spans="1:17" x14ac:dyDescent="0.25">
      <c r="A2544" s="1">
        <v>42052</v>
      </c>
      <c r="B2544">
        <v>34.566600000000001</v>
      </c>
      <c r="C2544">
        <v>23.219799999999999</v>
      </c>
      <c r="D2544">
        <v>18.0974</v>
      </c>
      <c r="E2544">
        <v>12.8165</v>
      </c>
      <c r="F2544">
        <v>10.111499999999999</v>
      </c>
      <c r="G2544">
        <v>14.123799999999999</v>
      </c>
      <c r="H2544">
        <v>17.258199999999999</v>
      </c>
      <c r="J2544" s="13">
        <v>42194</v>
      </c>
      <c r="K2544">
        <v>55.151899999999998</v>
      </c>
      <c r="L2544">
        <v>34.783499999999997</v>
      </c>
      <c r="M2544">
        <v>27.3294</v>
      </c>
      <c r="N2544">
        <v>21.678000000000001</v>
      </c>
      <c r="O2544">
        <v>15.120900000000001</v>
      </c>
      <c r="P2544">
        <v>16.3856</v>
      </c>
      <c r="Q2544">
        <v>16.3856</v>
      </c>
    </row>
    <row r="2545" spans="1:17" x14ac:dyDescent="0.25">
      <c r="A2545" s="1">
        <v>42053</v>
      </c>
      <c r="B2545">
        <v>34.117699999999999</v>
      </c>
      <c r="C2545">
        <v>22.887699999999999</v>
      </c>
      <c r="D2545">
        <v>17.8203</v>
      </c>
      <c r="E2545">
        <v>12.5707</v>
      </c>
      <c r="F2545">
        <v>10.0915</v>
      </c>
      <c r="G2545">
        <v>13.9057</v>
      </c>
      <c r="H2545">
        <v>15.0968</v>
      </c>
      <c r="J2545" s="13">
        <v>42195</v>
      </c>
      <c r="K2545">
        <v>55.195300000000003</v>
      </c>
      <c r="L2545">
        <v>32.0428</v>
      </c>
      <c r="M2545">
        <v>22.9069</v>
      </c>
      <c r="N2545">
        <v>17.493300000000001</v>
      </c>
      <c r="O2545">
        <v>15.038399999999999</v>
      </c>
      <c r="P2545">
        <v>19.9861</v>
      </c>
      <c r="Q2545">
        <v>19.9861</v>
      </c>
    </row>
    <row r="2546" spans="1:17" x14ac:dyDescent="0.25">
      <c r="A2546" s="1">
        <v>42054</v>
      </c>
      <c r="B2546">
        <v>34.382199999999997</v>
      </c>
      <c r="C2546">
        <v>22.656500000000001</v>
      </c>
      <c r="D2546">
        <v>17.296900000000001</v>
      </c>
      <c r="E2546">
        <v>12.243399999999999</v>
      </c>
      <c r="F2546">
        <v>9.9469999999999992</v>
      </c>
      <c r="G2546">
        <v>13.9465</v>
      </c>
      <c r="H2546">
        <v>15.399100000000001</v>
      </c>
      <c r="J2546" s="13">
        <v>42198</v>
      </c>
      <c r="K2546">
        <v>58.717399999999998</v>
      </c>
      <c r="L2546">
        <v>39.506799999999998</v>
      </c>
      <c r="M2546">
        <v>25.1752</v>
      </c>
      <c r="N2546">
        <v>13.234400000000001</v>
      </c>
      <c r="O2546">
        <v>18.4194</v>
      </c>
      <c r="P2546">
        <v>18.4194</v>
      </c>
      <c r="Q2546">
        <v>18.4194</v>
      </c>
    </row>
    <row r="2547" spans="1:17" x14ac:dyDescent="0.25">
      <c r="A2547" s="1">
        <v>42055</v>
      </c>
      <c r="B2547">
        <v>33.686300000000003</v>
      </c>
      <c r="C2547">
        <v>22.019100000000002</v>
      </c>
      <c r="D2547">
        <v>16.592600000000001</v>
      </c>
      <c r="E2547">
        <v>11.267899999999999</v>
      </c>
      <c r="F2547">
        <v>10.1839</v>
      </c>
      <c r="G2547">
        <v>14.4213</v>
      </c>
      <c r="H2547">
        <v>17.5166</v>
      </c>
      <c r="J2547" s="13">
        <v>42199</v>
      </c>
      <c r="K2547">
        <v>51.058599999999998</v>
      </c>
      <c r="L2547">
        <v>43.825699999999998</v>
      </c>
      <c r="M2547">
        <v>27.203399999999998</v>
      </c>
      <c r="N2547">
        <v>11.6883</v>
      </c>
      <c r="O2547">
        <v>18.686399999999999</v>
      </c>
      <c r="P2547">
        <v>18.686399999999999</v>
      </c>
      <c r="Q2547">
        <v>18.686399999999999</v>
      </c>
    </row>
    <row r="2548" spans="1:17" x14ac:dyDescent="0.25">
      <c r="A2548" s="1">
        <v>42058</v>
      </c>
      <c r="B2548">
        <v>29.569299999999998</v>
      </c>
      <c r="C2548">
        <v>20.8917</v>
      </c>
      <c r="D2548">
        <v>16.694600000000001</v>
      </c>
      <c r="E2548">
        <v>12.3764</v>
      </c>
      <c r="F2548">
        <v>9.6738</v>
      </c>
      <c r="G2548">
        <v>11.676500000000001</v>
      </c>
      <c r="H2548">
        <v>16.090499999999999</v>
      </c>
      <c r="J2548" s="13">
        <v>42200</v>
      </c>
      <c r="K2548">
        <v>47.165599999999998</v>
      </c>
      <c r="L2548">
        <v>47.165599999999998</v>
      </c>
      <c r="M2548">
        <v>31.682099999999998</v>
      </c>
      <c r="N2548">
        <v>11.9885</v>
      </c>
      <c r="O2548">
        <v>19.131399999999999</v>
      </c>
      <c r="P2548">
        <v>19.131399999999999</v>
      </c>
      <c r="Q2548">
        <v>19.131399999999999</v>
      </c>
    </row>
    <row r="2549" spans="1:17" x14ac:dyDescent="0.25">
      <c r="A2549" s="1">
        <v>42059</v>
      </c>
      <c r="B2549">
        <v>29.1281</v>
      </c>
      <c r="C2549">
        <v>20.122900000000001</v>
      </c>
      <c r="D2549">
        <v>15.933199999999999</v>
      </c>
      <c r="E2549">
        <v>11.859299999999999</v>
      </c>
      <c r="F2549">
        <v>9.4060000000000006</v>
      </c>
      <c r="G2549">
        <v>11.6234</v>
      </c>
      <c r="H2549">
        <v>14.779</v>
      </c>
      <c r="J2549" s="13">
        <v>42201</v>
      </c>
      <c r="K2549">
        <v>50.388399999999997</v>
      </c>
      <c r="L2549">
        <v>50.388399999999997</v>
      </c>
      <c r="M2549">
        <v>39.811999999999998</v>
      </c>
      <c r="N2549">
        <v>9.6934000000000005</v>
      </c>
      <c r="O2549">
        <v>21.9529</v>
      </c>
      <c r="P2549">
        <v>21.9529</v>
      </c>
      <c r="Q2549">
        <v>21.9529</v>
      </c>
    </row>
    <row r="2550" spans="1:17" x14ac:dyDescent="0.25">
      <c r="A2550" s="1">
        <v>42060</v>
      </c>
      <c r="B2550">
        <v>29.491700000000002</v>
      </c>
      <c r="C2550">
        <v>20.3688</v>
      </c>
      <c r="D2550">
        <v>16.0579</v>
      </c>
      <c r="E2550">
        <v>11.897500000000001</v>
      </c>
      <c r="F2550">
        <v>9.4903999999999993</v>
      </c>
      <c r="G2550">
        <v>11.7963</v>
      </c>
      <c r="H2550">
        <v>15.0396</v>
      </c>
      <c r="J2550" s="13">
        <v>42202</v>
      </c>
      <c r="K2550">
        <v>34.730200000000004</v>
      </c>
      <c r="L2550">
        <v>29.833200000000001</v>
      </c>
      <c r="M2550">
        <v>18.2316</v>
      </c>
      <c r="N2550">
        <v>7.6626000000000003</v>
      </c>
      <c r="O2550">
        <v>13.699400000000001</v>
      </c>
      <c r="P2550">
        <v>13.699400000000001</v>
      </c>
      <c r="Q2550">
        <v>13.699400000000001</v>
      </c>
    </row>
    <row r="2551" spans="1:17" x14ac:dyDescent="0.25">
      <c r="A2551" s="1">
        <v>42061</v>
      </c>
      <c r="B2551">
        <v>29.213999999999999</v>
      </c>
      <c r="C2551">
        <v>20.325600000000001</v>
      </c>
      <c r="D2551">
        <v>16.130099999999999</v>
      </c>
      <c r="E2551">
        <v>11.908099999999999</v>
      </c>
      <c r="F2551">
        <v>9.4693000000000005</v>
      </c>
      <c r="G2551">
        <v>11.6874</v>
      </c>
      <c r="H2551">
        <v>13.422800000000001</v>
      </c>
      <c r="J2551" s="13">
        <v>42205</v>
      </c>
      <c r="K2551">
        <v>30.229900000000001</v>
      </c>
      <c r="L2551">
        <v>20.420100000000001</v>
      </c>
      <c r="M2551">
        <v>15.563000000000001</v>
      </c>
      <c r="N2551">
        <v>10.5168</v>
      </c>
      <c r="O2551">
        <v>8.7942</v>
      </c>
      <c r="P2551">
        <v>11.848800000000001</v>
      </c>
      <c r="Q2551">
        <v>11.848800000000001</v>
      </c>
    </row>
    <row r="2552" spans="1:17" x14ac:dyDescent="0.25">
      <c r="A2552" s="1">
        <v>42062</v>
      </c>
      <c r="B2552">
        <v>28.843599999999999</v>
      </c>
      <c r="C2552">
        <v>20.203499999999998</v>
      </c>
      <c r="D2552">
        <v>16.0547</v>
      </c>
      <c r="E2552">
        <v>11.9428</v>
      </c>
      <c r="F2552">
        <v>9.2896999999999998</v>
      </c>
      <c r="G2552">
        <v>11.527100000000001</v>
      </c>
      <c r="H2552">
        <v>13.7524</v>
      </c>
      <c r="J2552" s="13">
        <v>42206</v>
      </c>
      <c r="K2552">
        <v>30.723400000000002</v>
      </c>
      <c r="L2552">
        <v>20.450900000000001</v>
      </c>
      <c r="M2552">
        <v>15.518599999999999</v>
      </c>
      <c r="N2552">
        <v>10.5543</v>
      </c>
      <c r="O2552">
        <v>8.6271000000000004</v>
      </c>
      <c r="P2552">
        <v>11.929600000000001</v>
      </c>
      <c r="Q2552">
        <v>11.929600000000001</v>
      </c>
    </row>
    <row r="2553" spans="1:17" x14ac:dyDescent="0.25">
      <c r="A2553" s="1">
        <v>42065</v>
      </c>
      <c r="B2553">
        <v>29.0032</v>
      </c>
      <c r="C2553">
        <v>20.041</v>
      </c>
      <c r="D2553">
        <v>15.771699999999999</v>
      </c>
      <c r="E2553">
        <v>11.5078</v>
      </c>
      <c r="F2553">
        <v>8.9314999999999998</v>
      </c>
      <c r="G2553">
        <v>11.6668</v>
      </c>
      <c r="H2553">
        <v>13.376300000000001</v>
      </c>
      <c r="J2553" s="13">
        <v>42207</v>
      </c>
      <c r="K2553">
        <v>30.118099999999998</v>
      </c>
      <c r="L2553">
        <v>20.2545</v>
      </c>
      <c r="M2553">
        <v>15.2654</v>
      </c>
      <c r="N2553">
        <v>10.361599999999999</v>
      </c>
      <c r="O2553">
        <v>8.2186000000000003</v>
      </c>
      <c r="P2553">
        <v>10.760300000000001</v>
      </c>
      <c r="Q2553">
        <v>10.760300000000001</v>
      </c>
    </row>
    <row r="2554" spans="1:17" x14ac:dyDescent="0.25">
      <c r="A2554" s="1">
        <v>42066</v>
      </c>
      <c r="B2554">
        <v>29.301500000000001</v>
      </c>
      <c r="C2554">
        <v>20.503</v>
      </c>
      <c r="D2554">
        <v>16.291599999999999</v>
      </c>
      <c r="E2554">
        <v>12.0084</v>
      </c>
      <c r="F2554">
        <v>9.1234999999999999</v>
      </c>
      <c r="G2554">
        <v>11.7332</v>
      </c>
      <c r="H2554">
        <v>13.427</v>
      </c>
      <c r="J2554" s="13">
        <v>42208</v>
      </c>
      <c r="K2554">
        <v>30.5869</v>
      </c>
      <c r="L2554">
        <v>20.750399999999999</v>
      </c>
      <c r="M2554">
        <v>15.914</v>
      </c>
      <c r="N2554">
        <v>11.0063</v>
      </c>
      <c r="O2554">
        <v>8.6148000000000007</v>
      </c>
      <c r="P2554">
        <v>11.940200000000001</v>
      </c>
      <c r="Q2554">
        <v>11.940200000000001</v>
      </c>
    </row>
    <row r="2555" spans="1:17" x14ac:dyDescent="0.25">
      <c r="A2555" s="1">
        <v>42067</v>
      </c>
      <c r="B2555">
        <v>29.5381</v>
      </c>
      <c r="C2555">
        <v>20.6816</v>
      </c>
      <c r="D2555">
        <v>16.393799999999999</v>
      </c>
      <c r="E2555">
        <v>11.939</v>
      </c>
      <c r="F2555">
        <v>9.0617999999999999</v>
      </c>
      <c r="G2555">
        <v>11.440200000000001</v>
      </c>
      <c r="H2555">
        <v>13.5299</v>
      </c>
      <c r="J2555" s="13">
        <v>42209</v>
      </c>
      <c r="K2555">
        <v>31.162199999999999</v>
      </c>
      <c r="L2555">
        <v>21.5029</v>
      </c>
      <c r="M2555">
        <v>16.707799999999999</v>
      </c>
      <c r="N2555">
        <v>12.118499999999999</v>
      </c>
      <c r="O2555">
        <v>9.0671999999999997</v>
      </c>
      <c r="P2555">
        <v>12.9849</v>
      </c>
      <c r="Q2555">
        <v>13.4275</v>
      </c>
    </row>
    <row r="2556" spans="1:17" x14ac:dyDescent="0.25">
      <c r="A2556" s="1">
        <v>42068</v>
      </c>
      <c r="B2556">
        <v>29.2317</v>
      </c>
      <c r="C2556">
        <v>20.486899999999999</v>
      </c>
      <c r="D2556">
        <v>16.256900000000002</v>
      </c>
      <c r="E2556">
        <v>11.7768</v>
      </c>
      <c r="F2556">
        <v>8.8102999999999998</v>
      </c>
      <c r="G2556">
        <v>11.339499999999999</v>
      </c>
      <c r="H2556">
        <v>13.1471</v>
      </c>
      <c r="J2556" s="13">
        <v>42212</v>
      </c>
      <c r="K2556">
        <v>34.924799999999998</v>
      </c>
      <c r="L2556">
        <v>23.3643</v>
      </c>
      <c r="M2556">
        <v>18.498200000000001</v>
      </c>
      <c r="N2556">
        <v>13.992900000000001</v>
      </c>
      <c r="O2556">
        <v>10.2524</v>
      </c>
      <c r="P2556">
        <v>13.7544</v>
      </c>
      <c r="Q2556">
        <v>15.041700000000001</v>
      </c>
    </row>
    <row r="2557" spans="1:17" x14ac:dyDescent="0.25">
      <c r="A2557" s="1">
        <v>42069</v>
      </c>
      <c r="B2557">
        <v>29.854900000000001</v>
      </c>
      <c r="C2557">
        <v>21.335999999999999</v>
      </c>
      <c r="D2557">
        <v>17.315899999999999</v>
      </c>
      <c r="E2557">
        <v>13.1363</v>
      </c>
      <c r="F2557">
        <v>9.5387000000000004</v>
      </c>
      <c r="G2557">
        <v>11.717599999999999</v>
      </c>
      <c r="H2557">
        <v>13.470599999999999</v>
      </c>
      <c r="J2557" s="13">
        <v>42213</v>
      </c>
      <c r="K2557">
        <v>33.640700000000002</v>
      </c>
      <c r="L2557">
        <v>21.962700000000002</v>
      </c>
      <c r="M2557">
        <v>16.6629</v>
      </c>
      <c r="N2557">
        <v>11.770799999999999</v>
      </c>
      <c r="O2557">
        <v>9.1320999999999994</v>
      </c>
      <c r="P2557">
        <v>12.847799999999999</v>
      </c>
      <c r="Q2557">
        <v>12.847799999999999</v>
      </c>
    </row>
    <row r="2558" spans="1:17" x14ac:dyDescent="0.25">
      <c r="A2558" s="1">
        <v>42072</v>
      </c>
      <c r="B2558">
        <v>30.081099999999999</v>
      </c>
      <c r="C2558">
        <v>21.183299999999999</v>
      </c>
      <c r="D2558">
        <v>17.281199999999998</v>
      </c>
      <c r="E2558">
        <v>12.890499999999999</v>
      </c>
      <c r="F2558">
        <v>9.6973000000000003</v>
      </c>
      <c r="G2558">
        <v>11.9331</v>
      </c>
      <c r="H2558">
        <v>13.6585</v>
      </c>
      <c r="J2558" s="13">
        <v>42214</v>
      </c>
      <c r="K2558">
        <v>33.541899999999998</v>
      </c>
      <c r="L2558">
        <v>21.266999999999999</v>
      </c>
      <c r="M2558">
        <v>15.8994</v>
      </c>
      <c r="N2558">
        <v>10.6</v>
      </c>
      <c r="O2558">
        <v>9.1931999999999992</v>
      </c>
      <c r="P2558">
        <v>12.675000000000001</v>
      </c>
      <c r="Q2558">
        <v>12.675000000000001</v>
      </c>
    </row>
    <row r="2559" spans="1:17" x14ac:dyDescent="0.25">
      <c r="A2559" s="1">
        <v>42073</v>
      </c>
      <c r="B2559">
        <v>30.9407</v>
      </c>
      <c r="C2559">
        <v>22.243300000000001</v>
      </c>
      <c r="D2559">
        <v>18.558199999999999</v>
      </c>
      <c r="E2559">
        <v>14.578900000000001</v>
      </c>
      <c r="F2559">
        <v>10.740500000000001</v>
      </c>
      <c r="G2559">
        <v>12.7803</v>
      </c>
      <c r="H2559">
        <v>15.1053</v>
      </c>
      <c r="J2559" s="13">
        <v>42215</v>
      </c>
      <c r="K2559">
        <v>33.178199999999997</v>
      </c>
      <c r="L2559">
        <v>21.213699999999999</v>
      </c>
      <c r="M2559">
        <v>15.7529</v>
      </c>
      <c r="N2559">
        <v>10.182700000000001</v>
      </c>
      <c r="O2559">
        <v>9.0675000000000008</v>
      </c>
      <c r="P2559">
        <v>13.4778</v>
      </c>
      <c r="Q2559">
        <v>13.4778</v>
      </c>
    </row>
    <row r="2560" spans="1:17" x14ac:dyDescent="0.25">
      <c r="A2560" s="1">
        <v>42074</v>
      </c>
      <c r="B2560">
        <v>31.8125</v>
      </c>
      <c r="C2560">
        <v>22.551200000000001</v>
      </c>
      <c r="D2560">
        <v>18.659199999999998</v>
      </c>
      <c r="E2560">
        <v>14.7194</v>
      </c>
      <c r="F2560">
        <v>11.2393</v>
      </c>
      <c r="G2560">
        <v>13.081099999999999</v>
      </c>
      <c r="H2560">
        <v>15.0007</v>
      </c>
      <c r="J2560" s="13">
        <v>42216</v>
      </c>
      <c r="K2560">
        <v>33.963000000000001</v>
      </c>
      <c r="L2560">
        <v>21.170400000000001</v>
      </c>
      <c r="M2560">
        <v>15.5982</v>
      </c>
      <c r="N2560">
        <v>10.3375</v>
      </c>
      <c r="O2560">
        <v>9.2840000000000007</v>
      </c>
      <c r="P2560">
        <v>13.985200000000001</v>
      </c>
      <c r="Q2560">
        <v>13.985200000000001</v>
      </c>
    </row>
    <row r="2561" spans="1:17" x14ac:dyDescent="0.25">
      <c r="A2561" s="1">
        <v>42075</v>
      </c>
      <c r="B2561">
        <v>30.392900000000001</v>
      </c>
      <c r="C2561">
        <v>21.098800000000001</v>
      </c>
      <c r="D2561">
        <v>17.378900000000002</v>
      </c>
      <c r="E2561">
        <v>13.6128</v>
      </c>
      <c r="F2561">
        <v>10.4018</v>
      </c>
      <c r="G2561">
        <v>12.7651</v>
      </c>
      <c r="H2561">
        <v>14.498200000000001</v>
      </c>
      <c r="J2561" s="13">
        <v>42219</v>
      </c>
      <c r="K2561">
        <v>36.435400000000001</v>
      </c>
      <c r="L2561">
        <v>22.084399999999999</v>
      </c>
      <c r="M2561">
        <v>16.129000000000001</v>
      </c>
      <c r="N2561">
        <v>10.763500000000001</v>
      </c>
      <c r="O2561">
        <v>9.8661999999999992</v>
      </c>
      <c r="P2561">
        <v>14.3842</v>
      </c>
      <c r="Q2561">
        <v>14.3842</v>
      </c>
    </row>
    <row r="2562" spans="1:17" x14ac:dyDescent="0.25">
      <c r="A2562" s="1">
        <v>42076</v>
      </c>
      <c r="B2562">
        <v>30.497800000000002</v>
      </c>
      <c r="C2562">
        <v>21.488199999999999</v>
      </c>
      <c r="D2562">
        <v>18.0715</v>
      </c>
      <c r="E2562">
        <v>14.304500000000001</v>
      </c>
      <c r="F2562">
        <v>11.083600000000001</v>
      </c>
      <c r="G2562">
        <v>13.395300000000001</v>
      </c>
      <c r="H2562">
        <v>15.345499999999999</v>
      </c>
      <c r="J2562" s="13">
        <v>42220</v>
      </c>
      <c r="K2562">
        <v>35.830100000000002</v>
      </c>
      <c r="L2562">
        <v>22.3599</v>
      </c>
      <c r="M2562">
        <v>16.446200000000001</v>
      </c>
      <c r="N2562">
        <v>11.0947</v>
      </c>
      <c r="O2562">
        <v>9.625</v>
      </c>
      <c r="P2562">
        <v>13.8881</v>
      </c>
      <c r="Q2562">
        <v>13.8881</v>
      </c>
    </row>
    <row r="2563" spans="1:17" x14ac:dyDescent="0.25">
      <c r="A2563" s="1">
        <v>42079</v>
      </c>
      <c r="B2563">
        <v>31.446000000000002</v>
      </c>
      <c r="C2563">
        <v>21.971800000000002</v>
      </c>
      <c r="D2563">
        <v>18.167000000000002</v>
      </c>
      <c r="E2563">
        <v>13.869899999999999</v>
      </c>
      <c r="F2563">
        <v>10.6797</v>
      </c>
      <c r="G2563">
        <v>13.1524</v>
      </c>
      <c r="H2563">
        <v>14.6663</v>
      </c>
      <c r="J2563" s="13">
        <v>42221</v>
      </c>
      <c r="K2563">
        <v>36.659599999999998</v>
      </c>
      <c r="L2563">
        <v>22.7637</v>
      </c>
      <c r="M2563">
        <v>16.283999999999999</v>
      </c>
      <c r="N2563">
        <v>10.613099999999999</v>
      </c>
      <c r="O2563">
        <v>10.254300000000001</v>
      </c>
      <c r="P2563">
        <v>13.418799999999999</v>
      </c>
      <c r="Q2563">
        <v>13.418799999999999</v>
      </c>
    </row>
    <row r="2564" spans="1:17" x14ac:dyDescent="0.25">
      <c r="A2564" s="1">
        <v>42080</v>
      </c>
      <c r="B2564">
        <v>31.949400000000001</v>
      </c>
      <c r="C2564">
        <v>21.939800000000002</v>
      </c>
      <c r="D2564">
        <v>18.043500000000002</v>
      </c>
      <c r="E2564">
        <v>13.7003</v>
      </c>
      <c r="F2564">
        <v>10.7247</v>
      </c>
      <c r="G2564">
        <v>13.3531</v>
      </c>
      <c r="H2564">
        <v>14.923299999999999</v>
      </c>
      <c r="J2564" s="13">
        <v>42222</v>
      </c>
      <c r="K2564">
        <v>40.2164</v>
      </c>
      <c r="L2564">
        <v>24.208200000000001</v>
      </c>
      <c r="M2564">
        <v>18.270800000000001</v>
      </c>
      <c r="N2564">
        <v>12.3795</v>
      </c>
      <c r="O2564">
        <v>10.252599999999999</v>
      </c>
      <c r="P2564">
        <v>15.142899999999999</v>
      </c>
      <c r="Q2564">
        <v>15.142899999999999</v>
      </c>
    </row>
    <row r="2565" spans="1:17" x14ac:dyDescent="0.25">
      <c r="A2565" s="1">
        <v>42081</v>
      </c>
      <c r="B2565">
        <v>31.644400000000001</v>
      </c>
      <c r="C2565">
        <v>20.738</v>
      </c>
      <c r="D2565">
        <v>16.395399999999999</v>
      </c>
      <c r="E2565">
        <v>11.8407</v>
      </c>
      <c r="F2565">
        <v>9.4072999999999993</v>
      </c>
      <c r="G2565">
        <v>12.206799999999999</v>
      </c>
      <c r="H2565">
        <v>12.206799999999999</v>
      </c>
      <c r="J2565" s="13">
        <v>42223</v>
      </c>
      <c r="K2565">
        <v>40.191800000000001</v>
      </c>
      <c r="L2565">
        <v>24.8001</v>
      </c>
      <c r="M2565">
        <v>18.2395</v>
      </c>
      <c r="N2565">
        <v>12.212199999999999</v>
      </c>
      <c r="O2565">
        <v>10.6173</v>
      </c>
      <c r="P2565">
        <v>13.9168</v>
      </c>
      <c r="Q2565">
        <v>13.9168</v>
      </c>
    </row>
    <row r="2566" spans="1:17" x14ac:dyDescent="0.25">
      <c r="A2566" s="1">
        <v>42082</v>
      </c>
      <c r="B2566">
        <v>31.2377</v>
      </c>
      <c r="C2566">
        <v>21.014399999999998</v>
      </c>
      <c r="D2566">
        <v>16.608599999999999</v>
      </c>
      <c r="E2566">
        <v>11.7837</v>
      </c>
      <c r="F2566">
        <v>9.2849000000000004</v>
      </c>
      <c r="G2566">
        <v>11.960699999999999</v>
      </c>
      <c r="H2566">
        <v>11.960699999999999</v>
      </c>
      <c r="J2566" s="13">
        <v>42226</v>
      </c>
      <c r="K2566">
        <v>40.307600000000001</v>
      </c>
      <c r="L2566">
        <v>25.386199999999999</v>
      </c>
      <c r="M2566">
        <v>17.171299999999999</v>
      </c>
      <c r="N2566">
        <v>10.3261</v>
      </c>
      <c r="O2566">
        <v>11.8797</v>
      </c>
      <c r="P2566">
        <v>11.8797</v>
      </c>
      <c r="Q2566">
        <v>11.8797</v>
      </c>
    </row>
    <row r="2567" spans="1:17" x14ac:dyDescent="0.25">
      <c r="A2567" s="1">
        <v>42083</v>
      </c>
      <c r="B2567">
        <v>32.353999999999999</v>
      </c>
      <c r="C2567">
        <v>20.983799999999999</v>
      </c>
      <c r="D2567">
        <v>16.200700000000001</v>
      </c>
      <c r="E2567">
        <v>10.9992</v>
      </c>
      <c r="F2567">
        <v>9.0242000000000004</v>
      </c>
      <c r="G2567">
        <v>12.8482</v>
      </c>
      <c r="H2567">
        <v>12.8482</v>
      </c>
      <c r="J2567" s="13">
        <v>42227</v>
      </c>
      <c r="K2567">
        <v>42.832000000000001</v>
      </c>
      <c r="L2567">
        <v>27.841799999999999</v>
      </c>
      <c r="M2567">
        <v>19.9253</v>
      </c>
      <c r="N2567">
        <v>12.802099999999999</v>
      </c>
      <c r="O2567">
        <v>12.5647</v>
      </c>
      <c r="P2567">
        <v>13.862299999999999</v>
      </c>
      <c r="Q2567">
        <v>13.862299999999999</v>
      </c>
    </row>
    <row r="2568" spans="1:17" x14ac:dyDescent="0.25">
      <c r="A2568" s="1">
        <v>42086</v>
      </c>
      <c r="B2568">
        <v>27.930199999999999</v>
      </c>
      <c r="C2568">
        <v>20.347200000000001</v>
      </c>
      <c r="D2568">
        <v>16.757300000000001</v>
      </c>
      <c r="E2568">
        <v>12.684699999999999</v>
      </c>
      <c r="F2568">
        <v>8.9771000000000001</v>
      </c>
      <c r="G2568">
        <v>10.7102</v>
      </c>
      <c r="H2568">
        <v>13.244400000000001</v>
      </c>
      <c r="J2568" s="13">
        <v>42228</v>
      </c>
      <c r="K2568">
        <v>51.893300000000004</v>
      </c>
      <c r="L2568">
        <v>29.338000000000001</v>
      </c>
      <c r="M2568">
        <v>20.142600000000002</v>
      </c>
      <c r="N2568">
        <v>13.1228</v>
      </c>
      <c r="O2568">
        <v>13.2441</v>
      </c>
      <c r="P2568">
        <v>13.79</v>
      </c>
      <c r="Q2568">
        <v>13.79</v>
      </c>
    </row>
    <row r="2569" spans="1:17" x14ac:dyDescent="0.25">
      <c r="A2569" s="1">
        <v>42087</v>
      </c>
      <c r="B2569">
        <v>27.9239</v>
      </c>
      <c r="C2569">
        <v>20.5014</v>
      </c>
      <c r="D2569">
        <v>16.930900000000001</v>
      </c>
      <c r="E2569">
        <v>12.966900000000001</v>
      </c>
      <c r="F2569">
        <v>9.1586999999999996</v>
      </c>
      <c r="G2569">
        <v>10.535600000000001</v>
      </c>
      <c r="H2569">
        <v>13.3245</v>
      </c>
      <c r="J2569" s="13">
        <v>42229</v>
      </c>
      <c r="K2569">
        <v>47.893500000000003</v>
      </c>
      <c r="L2569">
        <v>29.132100000000001</v>
      </c>
      <c r="M2569">
        <v>19.9511</v>
      </c>
      <c r="N2569">
        <v>12.963800000000001</v>
      </c>
      <c r="O2569">
        <v>12.185600000000001</v>
      </c>
      <c r="P2569">
        <v>12.185600000000001</v>
      </c>
      <c r="Q2569">
        <v>12.185600000000001</v>
      </c>
    </row>
    <row r="2570" spans="1:17" x14ac:dyDescent="0.25">
      <c r="A2570" s="1">
        <v>42088</v>
      </c>
      <c r="B2570">
        <v>28.527100000000001</v>
      </c>
      <c r="C2570">
        <v>21.408100000000001</v>
      </c>
      <c r="D2570">
        <v>18.130299999999998</v>
      </c>
      <c r="E2570">
        <v>14.4222</v>
      </c>
      <c r="F2570">
        <v>10.238200000000001</v>
      </c>
      <c r="G2570">
        <v>10.0061</v>
      </c>
      <c r="H2570">
        <v>12.891500000000001</v>
      </c>
      <c r="J2570" s="13">
        <v>42230</v>
      </c>
      <c r="K2570">
        <v>42.603999999999999</v>
      </c>
      <c r="L2570">
        <v>29.880600000000001</v>
      </c>
      <c r="M2570">
        <v>19.175999999999998</v>
      </c>
      <c r="N2570">
        <v>11.186299999999999</v>
      </c>
      <c r="O2570">
        <v>10.7918</v>
      </c>
      <c r="P2570">
        <v>10.7918</v>
      </c>
      <c r="Q2570">
        <v>10.7918</v>
      </c>
    </row>
    <row r="2571" spans="1:17" x14ac:dyDescent="0.25">
      <c r="A2571" s="1">
        <v>42089</v>
      </c>
      <c r="B2571">
        <v>28.7789</v>
      </c>
      <c r="C2571">
        <v>21.6648</v>
      </c>
      <c r="D2571">
        <v>18.43</v>
      </c>
      <c r="E2571">
        <v>14.6539</v>
      </c>
      <c r="F2571">
        <v>10.472200000000001</v>
      </c>
      <c r="G2571">
        <v>10.239699999999999</v>
      </c>
      <c r="H2571">
        <v>11.827500000000001</v>
      </c>
      <c r="J2571" s="13">
        <v>42233</v>
      </c>
      <c r="K2571">
        <v>45.842799999999997</v>
      </c>
      <c r="L2571">
        <v>39.491900000000001</v>
      </c>
      <c r="M2571">
        <v>23.566299999999998</v>
      </c>
      <c r="N2571">
        <v>10.5349</v>
      </c>
      <c r="O2571">
        <v>10.6229</v>
      </c>
      <c r="P2571">
        <v>10.6229</v>
      </c>
      <c r="Q2571">
        <v>10.6229</v>
      </c>
    </row>
    <row r="2572" spans="1:17" x14ac:dyDescent="0.25">
      <c r="A2572" s="1">
        <v>42090</v>
      </c>
      <c r="B2572">
        <v>28.268799999999999</v>
      </c>
      <c r="C2572">
        <v>21.255800000000001</v>
      </c>
      <c r="D2572">
        <v>18.067499999999999</v>
      </c>
      <c r="E2572">
        <v>14.3048</v>
      </c>
      <c r="F2572">
        <v>10.1945</v>
      </c>
      <c r="G2572">
        <v>10.875400000000001</v>
      </c>
      <c r="H2572">
        <v>11.7638</v>
      </c>
      <c r="J2572" s="13">
        <v>42234</v>
      </c>
      <c r="K2572">
        <v>42.9574</v>
      </c>
      <c r="L2572">
        <v>42.9574</v>
      </c>
      <c r="M2572">
        <v>25.891500000000001</v>
      </c>
      <c r="N2572">
        <v>11.901</v>
      </c>
      <c r="O2572">
        <v>15.3756</v>
      </c>
      <c r="P2572">
        <v>15.3756</v>
      </c>
      <c r="Q2572">
        <v>15.3756</v>
      </c>
    </row>
    <row r="2573" spans="1:17" x14ac:dyDescent="0.25">
      <c r="A2573" s="1">
        <v>42093</v>
      </c>
      <c r="B2573">
        <v>28.433399999999999</v>
      </c>
      <c r="C2573">
        <v>21.0962</v>
      </c>
      <c r="D2573">
        <v>17.581900000000001</v>
      </c>
      <c r="E2573">
        <v>13.561400000000001</v>
      </c>
      <c r="F2573">
        <v>9.6054999999999993</v>
      </c>
      <c r="G2573">
        <v>11.2118</v>
      </c>
      <c r="H2573">
        <v>15.137600000000001</v>
      </c>
      <c r="J2573" s="13">
        <v>42235</v>
      </c>
      <c r="K2573">
        <v>46.7928</v>
      </c>
      <c r="L2573">
        <v>46.7928</v>
      </c>
      <c r="M2573">
        <v>29.537500000000001</v>
      </c>
      <c r="N2573">
        <v>16.346499999999999</v>
      </c>
      <c r="O2573">
        <v>26.113</v>
      </c>
      <c r="P2573">
        <v>26.113</v>
      </c>
      <c r="Q2573">
        <v>26.113</v>
      </c>
    </row>
    <row r="2574" spans="1:17" x14ac:dyDescent="0.25">
      <c r="A2574" s="1">
        <v>42094</v>
      </c>
      <c r="B2574">
        <v>28.642600000000002</v>
      </c>
      <c r="C2574">
        <v>21.570499999999999</v>
      </c>
      <c r="D2574">
        <v>18.357399999999998</v>
      </c>
      <c r="E2574">
        <v>14.442399999999999</v>
      </c>
      <c r="F2574">
        <v>10.143800000000001</v>
      </c>
      <c r="G2574">
        <v>11.348000000000001</v>
      </c>
      <c r="H2574">
        <v>15.4693</v>
      </c>
      <c r="J2574" s="13">
        <v>42236</v>
      </c>
      <c r="K2574">
        <v>62.591099999999997</v>
      </c>
      <c r="L2574">
        <v>62.591099999999997</v>
      </c>
      <c r="M2574">
        <v>41.874600000000001</v>
      </c>
      <c r="N2574">
        <v>22.258299999999998</v>
      </c>
      <c r="O2574">
        <v>38.146799999999999</v>
      </c>
      <c r="P2574">
        <v>39.901899999999998</v>
      </c>
      <c r="Q2574">
        <v>39.901899999999998</v>
      </c>
    </row>
    <row r="2575" spans="1:17" x14ac:dyDescent="0.25">
      <c r="A2575" s="1">
        <v>42095</v>
      </c>
      <c r="B2575">
        <v>28.6419</v>
      </c>
      <c r="C2575">
        <v>21.242000000000001</v>
      </c>
      <c r="D2575">
        <v>17.9971</v>
      </c>
      <c r="E2575">
        <v>14.168100000000001</v>
      </c>
      <c r="F2575">
        <v>9.7967999999999993</v>
      </c>
      <c r="G2575">
        <v>10.7775</v>
      </c>
      <c r="H2575">
        <v>11.834</v>
      </c>
      <c r="J2575" s="13">
        <v>42237</v>
      </c>
      <c r="K2575">
        <v>87.282700000000006</v>
      </c>
      <c r="L2575">
        <v>60.791200000000003</v>
      </c>
      <c r="M2575">
        <v>45.395899999999997</v>
      </c>
      <c r="N2575">
        <v>32.778599999999997</v>
      </c>
      <c r="O2575">
        <v>22.171299999999999</v>
      </c>
      <c r="P2575">
        <v>27.2379</v>
      </c>
      <c r="Q2575">
        <v>27.231400000000001</v>
      </c>
    </row>
    <row r="2576" spans="1:17" x14ac:dyDescent="0.25">
      <c r="A2576" s="1">
        <v>42096</v>
      </c>
      <c r="B2576">
        <v>28.255199999999999</v>
      </c>
      <c r="C2576">
        <v>20.937200000000001</v>
      </c>
      <c r="D2576">
        <v>17.787400000000002</v>
      </c>
      <c r="E2576">
        <v>13.8552</v>
      </c>
      <c r="F2576">
        <v>9.6463999999999999</v>
      </c>
      <c r="G2576">
        <v>10.900499999999999</v>
      </c>
      <c r="H2576">
        <v>11.8065</v>
      </c>
      <c r="J2576" s="13">
        <v>42240</v>
      </c>
      <c r="K2576">
        <v>60.096899999999998</v>
      </c>
      <c r="L2576">
        <v>47.135399999999997</v>
      </c>
      <c r="M2576">
        <v>40.8386</v>
      </c>
      <c r="N2576">
        <v>34.343200000000003</v>
      </c>
      <c r="O2576">
        <v>26.844100000000001</v>
      </c>
      <c r="P2576">
        <v>22.2622</v>
      </c>
      <c r="Q2576">
        <v>23.6797</v>
      </c>
    </row>
    <row r="2577" spans="1:17" x14ac:dyDescent="0.25">
      <c r="A2577" s="1">
        <v>42100</v>
      </c>
      <c r="B2577">
        <v>28.445599999999999</v>
      </c>
      <c r="C2577">
        <v>21.088999999999999</v>
      </c>
      <c r="D2577">
        <v>17.684799999999999</v>
      </c>
      <c r="E2577">
        <v>13.634</v>
      </c>
      <c r="F2577">
        <v>9.4591999999999992</v>
      </c>
      <c r="G2577">
        <v>11.4397</v>
      </c>
      <c r="H2577">
        <v>12.1168</v>
      </c>
      <c r="J2577" s="13">
        <v>42241</v>
      </c>
      <c r="K2577">
        <v>55.716000000000001</v>
      </c>
      <c r="L2577">
        <v>43.197800000000001</v>
      </c>
      <c r="M2577">
        <v>37.4589</v>
      </c>
      <c r="N2577">
        <v>30.6751</v>
      </c>
      <c r="O2577">
        <v>23.794</v>
      </c>
      <c r="P2577">
        <v>20.4724</v>
      </c>
      <c r="Q2577">
        <v>26.027899999999999</v>
      </c>
    </row>
    <row r="2578" spans="1:17" x14ac:dyDescent="0.25">
      <c r="A2578" s="1">
        <v>42101</v>
      </c>
      <c r="B2578">
        <v>28.6751</v>
      </c>
      <c r="C2578">
        <v>21.057400000000001</v>
      </c>
      <c r="D2578">
        <v>17.550799999999999</v>
      </c>
      <c r="E2578">
        <v>13.6425</v>
      </c>
      <c r="F2578">
        <v>9.4810999999999996</v>
      </c>
      <c r="G2578">
        <v>11.5928</v>
      </c>
      <c r="H2578">
        <v>12.474299999999999</v>
      </c>
      <c r="J2578" s="13">
        <v>42242</v>
      </c>
      <c r="K2578">
        <v>49.650300000000001</v>
      </c>
      <c r="L2578">
        <v>37.247900000000001</v>
      </c>
      <c r="M2578">
        <v>31.968599999999999</v>
      </c>
      <c r="N2578">
        <v>25.4101</v>
      </c>
      <c r="O2578">
        <v>19.447600000000001</v>
      </c>
      <c r="P2578">
        <v>18.351800000000001</v>
      </c>
      <c r="Q2578">
        <v>21.210999999999999</v>
      </c>
    </row>
    <row r="2579" spans="1:17" x14ac:dyDescent="0.25">
      <c r="A2579" s="1">
        <v>42102</v>
      </c>
      <c r="B2579">
        <v>29.0562</v>
      </c>
      <c r="C2579">
        <v>20.605599999999999</v>
      </c>
      <c r="D2579">
        <v>16.7258</v>
      </c>
      <c r="E2579">
        <v>13.222200000000001</v>
      </c>
      <c r="F2579">
        <v>9.4635999999999996</v>
      </c>
      <c r="G2579">
        <v>11.7484</v>
      </c>
      <c r="H2579">
        <v>12.563499999999999</v>
      </c>
      <c r="J2579" s="13">
        <v>42243</v>
      </c>
      <c r="K2579">
        <v>44.8125</v>
      </c>
      <c r="L2579">
        <v>33.5747</v>
      </c>
      <c r="M2579">
        <v>28.462299999999999</v>
      </c>
      <c r="N2579">
        <v>22.140999999999998</v>
      </c>
      <c r="O2579">
        <v>16.618500000000001</v>
      </c>
      <c r="P2579">
        <v>17.3507</v>
      </c>
      <c r="Q2579">
        <v>18.882100000000001</v>
      </c>
    </row>
    <row r="2580" spans="1:17" x14ac:dyDescent="0.25">
      <c r="A2580" s="1">
        <v>42103</v>
      </c>
      <c r="B2580">
        <v>29.432200000000002</v>
      </c>
      <c r="C2580">
        <v>20.229099999999999</v>
      </c>
      <c r="D2580">
        <v>16.440999999999999</v>
      </c>
      <c r="E2580">
        <v>12.0524</v>
      </c>
      <c r="F2580">
        <v>8.5571000000000002</v>
      </c>
      <c r="G2580">
        <v>11.9017</v>
      </c>
      <c r="H2580">
        <v>13.7858</v>
      </c>
      <c r="J2580" s="13">
        <v>42244</v>
      </c>
      <c r="K2580">
        <v>46.183</v>
      </c>
      <c r="L2580">
        <v>33.768799999999999</v>
      </c>
      <c r="M2580">
        <v>28.292899999999999</v>
      </c>
      <c r="N2580">
        <v>21.825700000000001</v>
      </c>
      <c r="O2580">
        <v>15.870100000000001</v>
      </c>
      <c r="P2580">
        <v>16.7301</v>
      </c>
      <c r="Q2580">
        <v>17.857700000000001</v>
      </c>
    </row>
    <row r="2581" spans="1:17" x14ac:dyDescent="0.25">
      <c r="A2581" s="1">
        <v>42104</v>
      </c>
      <c r="B2581">
        <v>28.948699999999999</v>
      </c>
      <c r="C2581">
        <v>19.7835</v>
      </c>
      <c r="D2581">
        <v>15.855499999999999</v>
      </c>
      <c r="E2581">
        <v>11.547499999999999</v>
      </c>
      <c r="F2581">
        <v>8.7239000000000004</v>
      </c>
      <c r="G2581">
        <v>12.0563</v>
      </c>
      <c r="H2581">
        <v>13.9625</v>
      </c>
      <c r="J2581" s="13">
        <v>42247</v>
      </c>
      <c r="K2581">
        <v>49.087000000000003</v>
      </c>
      <c r="L2581">
        <v>35.692</v>
      </c>
      <c r="M2581">
        <v>29.816500000000001</v>
      </c>
      <c r="N2581">
        <v>23.297599999999999</v>
      </c>
      <c r="O2581">
        <v>17.404199999999999</v>
      </c>
      <c r="P2581">
        <v>18.107500000000002</v>
      </c>
      <c r="Q2581">
        <v>21.214099999999998</v>
      </c>
    </row>
    <row r="2582" spans="1:17" x14ac:dyDescent="0.25">
      <c r="A2582" s="1">
        <v>42107</v>
      </c>
      <c r="B2582">
        <v>30.287299999999998</v>
      </c>
      <c r="C2582">
        <v>21.0852</v>
      </c>
      <c r="D2582">
        <v>17.1008</v>
      </c>
      <c r="E2582">
        <v>12.7943</v>
      </c>
      <c r="F2582">
        <v>9.8553999999999995</v>
      </c>
      <c r="G2582">
        <v>12.625999999999999</v>
      </c>
      <c r="H2582">
        <v>15.101000000000001</v>
      </c>
      <c r="J2582" s="13">
        <v>42248</v>
      </c>
      <c r="K2582">
        <v>51.5441</v>
      </c>
      <c r="L2582">
        <v>38.121699999999997</v>
      </c>
      <c r="M2582">
        <v>32.968699999999998</v>
      </c>
      <c r="N2582">
        <v>27.0977</v>
      </c>
      <c r="O2582">
        <v>20.995899999999999</v>
      </c>
      <c r="P2582">
        <v>20.313800000000001</v>
      </c>
      <c r="Q2582">
        <v>24.7197</v>
      </c>
    </row>
    <row r="2583" spans="1:17" x14ac:dyDescent="0.25">
      <c r="A2583" s="1">
        <v>42108</v>
      </c>
      <c r="B2583">
        <v>30.762899999999998</v>
      </c>
      <c r="C2583">
        <v>20.703499999999998</v>
      </c>
      <c r="D2583">
        <v>16.575399999999998</v>
      </c>
      <c r="E2583">
        <v>12.321400000000001</v>
      </c>
      <c r="F2583">
        <v>9.4436</v>
      </c>
      <c r="G2583">
        <v>12.5303</v>
      </c>
      <c r="H2583">
        <v>12.5303</v>
      </c>
      <c r="J2583" s="13">
        <v>42249</v>
      </c>
      <c r="K2583">
        <v>46.768300000000004</v>
      </c>
      <c r="L2583">
        <v>32.374899999999997</v>
      </c>
      <c r="M2583">
        <v>27.468399999999999</v>
      </c>
      <c r="N2583">
        <v>21.2056</v>
      </c>
      <c r="O2583">
        <v>16.5947</v>
      </c>
      <c r="P2583">
        <v>19.195599999999999</v>
      </c>
      <c r="Q2583">
        <v>21.688600000000001</v>
      </c>
    </row>
    <row r="2584" spans="1:17" x14ac:dyDescent="0.25">
      <c r="A2584" s="1">
        <v>42109</v>
      </c>
      <c r="B2584">
        <v>30.2728</v>
      </c>
      <c r="C2584">
        <v>20.378399999999999</v>
      </c>
      <c r="D2584">
        <v>16.003599999999999</v>
      </c>
      <c r="E2584">
        <v>11.4931</v>
      </c>
      <c r="F2584">
        <v>9.3339999999999996</v>
      </c>
      <c r="G2584">
        <v>12.222899999999999</v>
      </c>
      <c r="H2584">
        <v>12.222899999999999</v>
      </c>
      <c r="J2584" s="13">
        <v>42250</v>
      </c>
      <c r="K2584">
        <v>46.154299999999999</v>
      </c>
      <c r="L2584">
        <v>32.257800000000003</v>
      </c>
      <c r="M2584">
        <v>27.491599999999998</v>
      </c>
      <c r="N2584">
        <v>22.159800000000001</v>
      </c>
      <c r="O2584">
        <v>16.435500000000001</v>
      </c>
      <c r="P2584">
        <v>18.613600000000002</v>
      </c>
      <c r="Q2584">
        <v>20.110399999999998</v>
      </c>
    </row>
    <row r="2585" spans="1:17" x14ac:dyDescent="0.25">
      <c r="A2585" s="1">
        <v>42110</v>
      </c>
      <c r="B2585">
        <v>30.583500000000001</v>
      </c>
      <c r="C2585">
        <v>20.228899999999999</v>
      </c>
      <c r="D2585">
        <v>15.842599999999999</v>
      </c>
      <c r="E2585">
        <v>11.190200000000001</v>
      </c>
      <c r="F2585">
        <v>9.2293000000000003</v>
      </c>
      <c r="G2585">
        <v>12.373100000000001</v>
      </c>
      <c r="H2585">
        <v>12.373100000000001</v>
      </c>
      <c r="J2585" s="13">
        <v>42251</v>
      </c>
      <c r="K2585">
        <v>49.939700000000002</v>
      </c>
      <c r="L2585">
        <v>34.716299999999997</v>
      </c>
      <c r="M2585">
        <v>29.852</v>
      </c>
      <c r="N2585">
        <v>23.975300000000001</v>
      </c>
      <c r="O2585">
        <v>18.400700000000001</v>
      </c>
      <c r="P2585">
        <v>19.2971</v>
      </c>
      <c r="Q2585">
        <v>23.239899999999999</v>
      </c>
    </row>
    <row r="2586" spans="1:17" x14ac:dyDescent="0.25">
      <c r="A2586" s="1">
        <v>42111</v>
      </c>
      <c r="B2586">
        <v>31.407900000000001</v>
      </c>
      <c r="C2586">
        <v>21.395900000000001</v>
      </c>
      <c r="D2586">
        <v>17.0444</v>
      </c>
      <c r="E2586">
        <v>12.422000000000001</v>
      </c>
      <c r="F2586">
        <v>9.1981999999999999</v>
      </c>
      <c r="G2586">
        <v>12.988300000000001</v>
      </c>
      <c r="H2586">
        <v>13.582100000000001</v>
      </c>
      <c r="J2586" s="13">
        <v>42255</v>
      </c>
      <c r="K2586">
        <v>54.320999999999998</v>
      </c>
      <c r="L2586">
        <v>35.8202</v>
      </c>
      <c r="M2586">
        <v>29.268999999999998</v>
      </c>
      <c r="N2586">
        <v>22.2668</v>
      </c>
      <c r="O2586">
        <v>16.297999999999998</v>
      </c>
      <c r="P2586">
        <v>20.496300000000002</v>
      </c>
      <c r="Q2586">
        <v>20.496300000000002</v>
      </c>
    </row>
    <row r="2587" spans="1:17" x14ac:dyDescent="0.25">
      <c r="A2587" s="1">
        <v>42114</v>
      </c>
      <c r="B2587">
        <v>26.122599999999998</v>
      </c>
      <c r="C2587">
        <v>19.289300000000001</v>
      </c>
      <c r="D2587">
        <v>15.8955</v>
      </c>
      <c r="E2587">
        <v>12.0679</v>
      </c>
      <c r="F2587">
        <v>8.9556000000000004</v>
      </c>
      <c r="G2587">
        <v>10.813700000000001</v>
      </c>
      <c r="H2587">
        <v>14.259</v>
      </c>
      <c r="J2587" s="13">
        <v>42256</v>
      </c>
      <c r="K2587">
        <v>55.891399999999997</v>
      </c>
      <c r="L2587">
        <v>38.1708</v>
      </c>
      <c r="M2587">
        <v>31.917000000000002</v>
      </c>
      <c r="N2587">
        <v>24.550599999999999</v>
      </c>
      <c r="O2587">
        <v>18.460799999999999</v>
      </c>
      <c r="P2587">
        <v>23.3461</v>
      </c>
      <c r="Q2587">
        <v>23.7318</v>
      </c>
    </row>
    <row r="2588" spans="1:17" x14ac:dyDescent="0.25">
      <c r="A2588" s="1">
        <v>42115</v>
      </c>
      <c r="B2588">
        <v>26.0456</v>
      </c>
      <c r="C2588">
        <v>19.2058</v>
      </c>
      <c r="D2588">
        <v>15.890599999999999</v>
      </c>
      <c r="E2588">
        <v>12.1074</v>
      </c>
      <c r="F2588">
        <v>8.9131</v>
      </c>
      <c r="G2588">
        <v>10.596299999999999</v>
      </c>
      <c r="H2588">
        <v>12.7052</v>
      </c>
      <c r="J2588" s="13">
        <v>42257</v>
      </c>
      <c r="K2588">
        <v>58.258600000000001</v>
      </c>
      <c r="L2588">
        <v>37.5154</v>
      </c>
      <c r="M2588">
        <v>31.664400000000001</v>
      </c>
      <c r="N2588">
        <v>24.614999999999998</v>
      </c>
      <c r="O2588">
        <v>17.981100000000001</v>
      </c>
      <c r="P2588">
        <v>24.630099999999999</v>
      </c>
      <c r="Q2588">
        <v>24.722200000000001</v>
      </c>
    </row>
    <row r="2589" spans="1:17" x14ac:dyDescent="0.25">
      <c r="A2589" s="1">
        <v>42116</v>
      </c>
      <c r="B2589">
        <v>26.0197</v>
      </c>
      <c r="C2589">
        <v>19.052199999999999</v>
      </c>
      <c r="D2589">
        <v>15.568</v>
      </c>
      <c r="E2589">
        <v>11.6472</v>
      </c>
      <c r="F2589">
        <v>8.6096000000000004</v>
      </c>
      <c r="G2589">
        <v>10.3748</v>
      </c>
      <c r="H2589">
        <v>12.456200000000001</v>
      </c>
      <c r="J2589" s="13">
        <v>42258</v>
      </c>
      <c r="K2589">
        <v>60.842799999999997</v>
      </c>
      <c r="L2589">
        <v>35.663899999999998</v>
      </c>
      <c r="M2589">
        <v>28.695399999999999</v>
      </c>
      <c r="N2589">
        <v>21.380199999999999</v>
      </c>
      <c r="O2589">
        <v>16.956299999999999</v>
      </c>
      <c r="P2589">
        <v>20.9602</v>
      </c>
      <c r="Q2589">
        <v>20.9602</v>
      </c>
    </row>
    <row r="2590" spans="1:17" x14ac:dyDescent="0.25">
      <c r="A2590" s="1">
        <v>42117</v>
      </c>
      <c r="B2590">
        <v>25.966100000000001</v>
      </c>
      <c r="C2590">
        <v>18.865100000000002</v>
      </c>
      <c r="D2590">
        <v>15.393800000000001</v>
      </c>
      <c r="E2590">
        <v>11.501099999999999</v>
      </c>
      <c r="F2590">
        <v>8.6905999999999999</v>
      </c>
      <c r="G2590">
        <v>10.7247</v>
      </c>
      <c r="H2590">
        <v>13.054500000000001</v>
      </c>
      <c r="J2590" s="13">
        <v>42261</v>
      </c>
      <c r="K2590">
        <v>73.504300000000001</v>
      </c>
      <c r="L2590">
        <v>43.798400000000001</v>
      </c>
      <c r="M2590">
        <v>35.005299999999998</v>
      </c>
      <c r="N2590">
        <v>26.7224</v>
      </c>
      <c r="O2590">
        <v>21.5747</v>
      </c>
      <c r="P2590">
        <v>27.29</v>
      </c>
      <c r="Q2590">
        <v>27.29</v>
      </c>
    </row>
    <row r="2591" spans="1:17" x14ac:dyDescent="0.25">
      <c r="A2591" s="1">
        <v>42118</v>
      </c>
      <c r="B2591">
        <v>26.0199</v>
      </c>
      <c r="C2591">
        <v>18.693000000000001</v>
      </c>
      <c r="D2591">
        <v>15.277799999999999</v>
      </c>
      <c r="E2591">
        <v>11.4185</v>
      </c>
      <c r="F2591">
        <v>8.6477000000000004</v>
      </c>
      <c r="G2591">
        <v>10.7021</v>
      </c>
      <c r="H2591">
        <v>12.168200000000001</v>
      </c>
      <c r="J2591" s="13">
        <v>42262</v>
      </c>
      <c r="K2591">
        <v>84.825599999999994</v>
      </c>
      <c r="L2591">
        <v>46.48</v>
      </c>
      <c r="M2591">
        <v>35.959400000000002</v>
      </c>
      <c r="N2591">
        <v>25.858799999999999</v>
      </c>
      <c r="O2591">
        <v>22.8172</v>
      </c>
      <c r="P2591">
        <v>22.8172</v>
      </c>
      <c r="Q2591">
        <v>22.8172</v>
      </c>
    </row>
    <row r="2592" spans="1:17" x14ac:dyDescent="0.25">
      <c r="A2592" s="1">
        <v>42121</v>
      </c>
      <c r="B2592">
        <v>26.710699999999999</v>
      </c>
      <c r="C2592">
        <v>19.308399999999999</v>
      </c>
      <c r="D2592">
        <v>15.8619</v>
      </c>
      <c r="E2592">
        <v>12.0419</v>
      </c>
      <c r="F2592">
        <v>9.0686999999999998</v>
      </c>
      <c r="G2592">
        <v>10.869400000000001</v>
      </c>
      <c r="H2592">
        <v>12.7723</v>
      </c>
      <c r="J2592" s="13">
        <v>42263</v>
      </c>
      <c r="K2592">
        <v>81.1233</v>
      </c>
      <c r="L2592">
        <v>56.881</v>
      </c>
      <c r="M2592">
        <v>42.588999999999999</v>
      </c>
      <c r="N2592">
        <v>27.319900000000001</v>
      </c>
      <c r="O2592">
        <v>28.2607</v>
      </c>
      <c r="P2592">
        <v>28.2607</v>
      </c>
      <c r="Q2592">
        <v>28.2607</v>
      </c>
    </row>
    <row r="2593" spans="1:17" x14ac:dyDescent="0.25">
      <c r="A2593" s="1">
        <v>42122</v>
      </c>
      <c r="B2593">
        <v>26.393999999999998</v>
      </c>
      <c r="C2593">
        <v>18.787700000000001</v>
      </c>
      <c r="D2593">
        <v>15.329599999999999</v>
      </c>
      <c r="E2593">
        <v>11.4588</v>
      </c>
      <c r="F2593">
        <v>8.6715999999999998</v>
      </c>
      <c r="G2593">
        <v>10.7796</v>
      </c>
      <c r="H2593">
        <v>11.4404</v>
      </c>
      <c r="J2593" s="13">
        <v>42264</v>
      </c>
      <c r="K2593">
        <v>101.1434</v>
      </c>
      <c r="L2593">
        <v>75.352999999999994</v>
      </c>
      <c r="M2593">
        <v>46.268999999999998</v>
      </c>
      <c r="N2593">
        <v>20.620699999999999</v>
      </c>
      <c r="O2593">
        <v>38.220700000000001</v>
      </c>
      <c r="P2593">
        <v>53.398499999999999</v>
      </c>
      <c r="Q2593">
        <v>53.398499999999999</v>
      </c>
    </row>
    <row r="2594" spans="1:17" x14ac:dyDescent="0.25">
      <c r="A2594" s="1">
        <v>42123</v>
      </c>
      <c r="B2594">
        <v>27.049800000000001</v>
      </c>
      <c r="C2594">
        <v>19.75</v>
      </c>
      <c r="D2594">
        <v>16.2182</v>
      </c>
      <c r="E2594">
        <v>12.2097</v>
      </c>
      <c r="F2594">
        <v>8.9169999999999998</v>
      </c>
      <c r="G2594">
        <v>10.568099999999999</v>
      </c>
      <c r="H2594">
        <v>11.3994</v>
      </c>
      <c r="J2594" s="13">
        <v>42265</v>
      </c>
      <c r="K2594">
        <v>62.306600000000003</v>
      </c>
      <c r="L2594">
        <v>36.154499999999999</v>
      </c>
      <c r="M2594">
        <v>26.096499999999999</v>
      </c>
      <c r="N2594">
        <v>19.913399999999999</v>
      </c>
      <c r="O2594">
        <v>15.143700000000001</v>
      </c>
      <c r="P2594">
        <v>18.418900000000001</v>
      </c>
      <c r="Q2594">
        <v>18.418900000000001</v>
      </c>
    </row>
    <row r="2595" spans="1:17" x14ac:dyDescent="0.25">
      <c r="A2595" s="1">
        <v>42124</v>
      </c>
      <c r="B2595">
        <v>27.401</v>
      </c>
      <c r="C2595">
        <v>20.285499999999999</v>
      </c>
      <c r="D2595">
        <v>16.9056</v>
      </c>
      <c r="E2595">
        <v>13.0182</v>
      </c>
      <c r="F2595">
        <v>9.4830000000000005</v>
      </c>
      <c r="G2595">
        <v>10.4495</v>
      </c>
      <c r="H2595">
        <v>10.5535</v>
      </c>
      <c r="J2595" s="13">
        <v>42268</v>
      </c>
      <c r="K2595">
        <v>37.825299999999999</v>
      </c>
      <c r="L2595">
        <v>27.071100000000001</v>
      </c>
      <c r="M2595">
        <v>22.507100000000001</v>
      </c>
      <c r="N2595">
        <v>17.3613</v>
      </c>
      <c r="O2595">
        <v>11.9191</v>
      </c>
      <c r="P2595">
        <v>14.382300000000001</v>
      </c>
      <c r="Q2595">
        <v>15.791399999999999</v>
      </c>
    </row>
    <row r="2596" spans="1:17" x14ac:dyDescent="0.25">
      <c r="A2596" s="1">
        <v>42125</v>
      </c>
      <c r="B2596">
        <v>26.5931</v>
      </c>
      <c r="C2596">
        <v>19.178599999999999</v>
      </c>
      <c r="D2596">
        <v>15.770799999999999</v>
      </c>
      <c r="E2596">
        <v>11.794</v>
      </c>
      <c r="F2596">
        <v>8.7182999999999993</v>
      </c>
      <c r="G2596">
        <v>10.113</v>
      </c>
      <c r="H2596">
        <v>10.113</v>
      </c>
      <c r="J2596" s="13">
        <v>42269</v>
      </c>
      <c r="K2596">
        <v>39.5899</v>
      </c>
      <c r="L2596">
        <v>28.9833</v>
      </c>
      <c r="M2596">
        <v>24.601600000000001</v>
      </c>
      <c r="N2596">
        <v>19.885899999999999</v>
      </c>
      <c r="O2596">
        <v>14.289899999999999</v>
      </c>
      <c r="P2596">
        <v>14.695600000000001</v>
      </c>
      <c r="Q2596">
        <v>18.1249</v>
      </c>
    </row>
    <row r="2597" spans="1:17" x14ac:dyDescent="0.25">
      <c r="A2597" s="1">
        <v>42128</v>
      </c>
      <c r="B2597">
        <v>27.081</v>
      </c>
      <c r="C2597">
        <v>19.185099999999998</v>
      </c>
      <c r="D2597">
        <v>15.733499999999999</v>
      </c>
      <c r="E2597">
        <v>11.771800000000001</v>
      </c>
      <c r="F2597">
        <v>8.9368999999999996</v>
      </c>
      <c r="G2597">
        <v>10.8154</v>
      </c>
      <c r="H2597">
        <v>11.542400000000001</v>
      </c>
      <c r="J2597" s="13">
        <v>42270</v>
      </c>
      <c r="K2597">
        <v>39.680799999999998</v>
      </c>
      <c r="L2597">
        <v>28.490500000000001</v>
      </c>
      <c r="M2597">
        <v>24.204799999999999</v>
      </c>
      <c r="N2597">
        <v>19.354600000000001</v>
      </c>
      <c r="O2597">
        <v>14.1289</v>
      </c>
      <c r="P2597">
        <v>14.250999999999999</v>
      </c>
      <c r="Q2597">
        <v>14.250999999999999</v>
      </c>
    </row>
    <row r="2598" spans="1:17" x14ac:dyDescent="0.25">
      <c r="A2598" s="1">
        <v>42129</v>
      </c>
      <c r="B2598">
        <v>27.504799999999999</v>
      </c>
      <c r="C2598">
        <v>20.0899</v>
      </c>
      <c r="D2598">
        <v>16.8748</v>
      </c>
      <c r="E2598">
        <v>13.0959</v>
      </c>
      <c r="F2598">
        <v>9.5792999999999999</v>
      </c>
      <c r="G2598">
        <v>11.3544</v>
      </c>
      <c r="H2598">
        <v>12.310499999999999</v>
      </c>
      <c r="J2598" s="13">
        <v>42271</v>
      </c>
      <c r="K2598">
        <v>40.627000000000002</v>
      </c>
      <c r="L2598">
        <v>29.3749</v>
      </c>
      <c r="M2598">
        <v>25.385200000000001</v>
      </c>
      <c r="N2598">
        <v>21.086200000000002</v>
      </c>
      <c r="O2598">
        <v>16.263400000000001</v>
      </c>
      <c r="P2598">
        <v>15.5082</v>
      </c>
      <c r="Q2598">
        <v>16.153500000000001</v>
      </c>
    </row>
    <row r="2599" spans="1:17" x14ac:dyDescent="0.25">
      <c r="A2599" s="1">
        <v>42130</v>
      </c>
      <c r="B2599">
        <v>28.3962</v>
      </c>
      <c r="C2599">
        <v>20.991399999999999</v>
      </c>
      <c r="D2599">
        <v>17.590900000000001</v>
      </c>
      <c r="E2599">
        <v>13.653</v>
      </c>
      <c r="F2599">
        <v>9.7922999999999991</v>
      </c>
      <c r="G2599">
        <v>11.0077</v>
      </c>
      <c r="H2599">
        <v>11.27</v>
      </c>
      <c r="J2599" s="13">
        <v>42272</v>
      </c>
      <c r="K2599">
        <v>41.220500000000001</v>
      </c>
      <c r="L2599">
        <v>29.364699999999999</v>
      </c>
      <c r="M2599">
        <v>25.372199999999999</v>
      </c>
      <c r="N2599">
        <v>20.747900000000001</v>
      </c>
      <c r="O2599">
        <v>15.259399999999999</v>
      </c>
      <c r="P2599">
        <v>15.738</v>
      </c>
      <c r="Q2599">
        <v>16.0715</v>
      </c>
    </row>
    <row r="2600" spans="1:17" x14ac:dyDescent="0.25">
      <c r="A2600" s="1">
        <v>42131</v>
      </c>
      <c r="B2600">
        <v>28.6083</v>
      </c>
      <c r="C2600">
        <v>21.049700000000001</v>
      </c>
      <c r="D2600">
        <v>17.553699999999999</v>
      </c>
      <c r="E2600">
        <v>13.396100000000001</v>
      </c>
      <c r="F2600">
        <v>9.6760000000000002</v>
      </c>
      <c r="G2600">
        <v>11.6167</v>
      </c>
      <c r="H2600">
        <v>13.088699999999999</v>
      </c>
      <c r="J2600" s="13">
        <v>42275</v>
      </c>
      <c r="K2600">
        <v>47.243400000000001</v>
      </c>
      <c r="L2600">
        <v>34.724899999999998</v>
      </c>
      <c r="M2600">
        <v>30.220300000000002</v>
      </c>
      <c r="N2600">
        <v>25.511700000000001</v>
      </c>
      <c r="O2600">
        <v>19.8812</v>
      </c>
      <c r="P2600">
        <v>18.855399999999999</v>
      </c>
      <c r="Q2600">
        <v>23.046299999999999</v>
      </c>
    </row>
    <row r="2601" spans="1:17" x14ac:dyDescent="0.25">
      <c r="A2601" s="1">
        <v>42132</v>
      </c>
      <c r="B2601">
        <v>27.792200000000001</v>
      </c>
      <c r="C2601">
        <v>19.5684</v>
      </c>
      <c r="D2601">
        <v>15.9787</v>
      </c>
      <c r="E2601">
        <v>11.617100000000001</v>
      </c>
      <c r="F2601">
        <v>8.6509999999999998</v>
      </c>
      <c r="G2601">
        <v>11.330299999999999</v>
      </c>
      <c r="H2601">
        <v>12.107100000000001</v>
      </c>
      <c r="J2601" s="13">
        <v>42276</v>
      </c>
      <c r="K2601">
        <v>46.960299999999997</v>
      </c>
      <c r="L2601">
        <v>33.4191</v>
      </c>
      <c r="M2601">
        <v>29.379300000000001</v>
      </c>
      <c r="N2601">
        <v>24.938099999999999</v>
      </c>
      <c r="O2601">
        <v>19.554099999999998</v>
      </c>
      <c r="P2601">
        <v>18.705100000000002</v>
      </c>
      <c r="Q2601">
        <v>21.692299999999999</v>
      </c>
    </row>
    <row r="2602" spans="1:17" x14ac:dyDescent="0.25">
      <c r="A2602" s="1">
        <v>42135</v>
      </c>
      <c r="B2602">
        <v>28.851500000000001</v>
      </c>
      <c r="C2602">
        <v>20.381399999999999</v>
      </c>
      <c r="D2602">
        <v>16.643599999999999</v>
      </c>
      <c r="E2602">
        <v>12.2204</v>
      </c>
      <c r="F2602">
        <v>9.2434999999999992</v>
      </c>
      <c r="G2602">
        <v>11.926500000000001</v>
      </c>
      <c r="H2602">
        <v>13.0304</v>
      </c>
      <c r="J2602" s="13">
        <v>42277</v>
      </c>
      <c r="K2602">
        <v>45.744300000000003</v>
      </c>
      <c r="L2602">
        <v>31.718299999999999</v>
      </c>
      <c r="M2602">
        <v>27.771699999999999</v>
      </c>
      <c r="N2602">
        <v>23.251300000000001</v>
      </c>
      <c r="O2602">
        <v>17.7515</v>
      </c>
      <c r="P2602">
        <v>18.247900000000001</v>
      </c>
      <c r="Q2602">
        <v>19.7864</v>
      </c>
    </row>
    <row r="2603" spans="1:17" x14ac:dyDescent="0.25">
      <c r="A2603" s="1">
        <v>42136</v>
      </c>
      <c r="B2603">
        <v>28.913399999999999</v>
      </c>
      <c r="C2603">
        <v>20.439399999999999</v>
      </c>
      <c r="D2603">
        <v>16.738600000000002</v>
      </c>
      <c r="E2603">
        <v>12.2136</v>
      </c>
      <c r="F2603">
        <v>9.1416000000000004</v>
      </c>
      <c r="G2603">
        <v>11.1205</v>
      </c>
      <c r="H2603">
        <v>11.1205</v>
      </c>
      <c r="J2603" s="13">
        <v>42278</v>
      </c>
      <c r="K2603">
        <v>44.647799999999997</v>
      </c>
      <c r="L2603">
        <v>29.741800000000001</v>
      </c>
      <c r="M2603">
        <v>25.533000000000001</v>
      </c>
      <c r="N2603">
        <v>21.320900000000002</v>
      </c>
      <c r="O2603">
        <v>16.4833</v>
      </c>
      <c r="P2603">
        <v>17.7956</v>
      </c>
      <c r="Q2603">
        <v>17.7956</v>
      </c>
    </row>
    <row r="2604" spans="1:17" x14ac:dyDescent="0.25">
      <c r="A2604" s="1">
        <v>42137</v>
      </c>
      <c r="B2604">
        <v>28.9998</v>
      </c>
      <c r="C2604">
        <v>20.247499999999999</v>
      </c>
      <c r="D2604">
        <v>16.505700000000001</v>
      </c>
      <c r="E2604">
        <v>12.0535</v>
      </c>
      <c r="F2604">
        <v>8.8150999999999993</v>
      </c>
      <c r="G2604">
        <v>11.2761</v>
      </c>
      <c r="H2604">
        <v>11.2761</v>
      </c>
      <c r="J2604" s="13">
        <v>42279</v>
      </c>
      <c r="K2604">
        <v>44.371899999999997</v>
      </c>
      <c r="L2604">
        <v>28.395</v>
      </c>
      <c r="M2604">
        <v>23.709</v>
      </c>
      <c r="N2604">
        <v>19.003799999999998</v>
      </c>
      <c r="O2604">
        <v>15.292400000000001</v>
      </c>
      <c r="P2604">
        <v>18.871500000000001</v>
      </c>
      <c r="Q2604">
        <v>18.871500000000001</v>
      </c>
    </row>
    <row r="2605" spans="1:17" x14ac:dyDescent="0.25">
      <c r="A2605" s="1">
        <v>42138</v>
      </c>
      <c r="B2605">
        <v>29.237500000000001</v>
      </c>
      <c r="C2605">
        <v>19.677</v>
      </c>
      <c r="D2605">
        <v>15.6944</v>
      </c>
      <c r="E2605">
        <v>11.035399999999999</v>
      </c>
      <c r="F2605">
        <v>8.4817</v>
      </c>
      <c r="G2605">
        <v>10.8857</v>
      </c>
      <c r="H2605">
        <v>10.8857</v>
      </c>
      <c r="J2605" s="13">
        <v>42282</v>
      </c>
      <c r="K2605">
        <v>47.198300000000003</v>
      </c>
      <c r="L2605">
        <v>30.015899999999998</v>
      </c>
      <c r="M2605">
        <v>23.648800000000001</v>
      </c>
      <c r="N2605">
        <v>17.700500000000002</v>
      </c>
      <c r="O2605">
        <v>14.1699</v>
      </c>
      <c r="P2605">
        <v>17.956600000000002</v>
      </c>
      <c r="Q2605">
        <v>17.956600000000002</v>
      </c>
    </row>
    <row r="2606" spans="1:17" x14ac:dyDescent="0.25">
      <c r="A2606" s="1">
        <v>42139</v>
      </c>
      <c r="B2606">
        <v>29.705300000000001</v>
      </c>
      <c r="C2606">
        <v>19.672499999999999</v>
      </c>
      <c r="D2606">
        <v>15.5017</v>
      </c>
      <c r="E2606">
        <v>10.642300000000001</v>
      </c>
      <c r="F2606">
        <v>8.3377999999999997</v>
      </c>
      <c r="G2606">
        <v>10.289099999999999</v>
      </c>
      <c r="H2606">
        <v>10.289099999999999</v>
      </c>
      <c r="J2606" s="13">
        <v>42283</v>
      </c>
      <c r="K2606">
        <v>49.512500000000003</v>
      </c>
      <c r="L2606">
        <v>29.8674</v>
      </c>
      <c r="M2606">
        <v>23.0334</v>
      </c>
      <c r="N2606">
        <v>17.0623</v>
      </c>
      <c r="O2606">
        <v>14.278700000000001</v>
      </c>
      <c r="P2606">
        <v>18.150200000000002</v>
      </c>
      <c r="Q2606">
        <v>18.150200000000002</v>
      </c>
    </row>
    <row r="2607" spans="1:17" x14ac:dyDescent="0.25">
      <c r="A2607" s="1">
        <v>42142</v>
      </c>
      <c r="B2607">
        <v>25.936399999999999</v>
      </c>
      <c r="C2607">
        <v>18.884</v>
      </c>
      <c r="D2607">
        <v>15.5158</v>
      </c>
      <c r="E2607">
        <v>11.5358</v>
      </c>
      <c r="F2607">
        <v>8.4240999999999993</v>
      </c>
      <c r="G2607">
        <v>10.2546</v>
      </c>
      <c r="H2607">
        <v>11.5402</v>
      </c>
      <c r="J2607" s="13">
        <v>42284</v>
      </c>
      <c r="K2607">
        <v>50.317999999999998</v>
      </c>
      <c r="L2607">
        <v>30.1599</v>
      </c>
      <c r="M2607">
        <v>22.214400000000001</v>
      </c>
      <c r="N2607">
        <v>15.4908</v>
      </c>
      <c r="O2607">
        <v>13.3499</v>
      </c>
      <c r="P2607">
        <v>16.500499999999999</v>
      </c>
      <c r="Q2607">
        <v>16.500499999999999</v>
      </c>
    </row>
    <row r="2608" spans="1:17" x14ac:dyDescent="0.25">
      <c r="A2608" s="1">
        <v>42143</v>
      </c>
      <c r="B2608">
        <v>25.825500000000002</v>
      </c>
      <c r="C2608">
        <v>18.863600000000002</v>
      </c>
      <c r="D2608">
        <v>15.483499999999999</v>
      </c>
      <c r="E2608">
        <v>11.6068</v>
      </c>
      <c r="F2608">
        <v>8.5959000000000003</v>
      </c>
      <c r="G2608">
        <v>10.415900000000001</v>
      </c>
      <c r="H2608">
        <v>11.717599999999999</v>
      </c>
      <c r="J2608" s="13">
        <v>42285</v>
      </c>
      <c r="K2608">
        <v>55.248199999999997</v>
      </c>
      <c r="L2608">
        <v>31.2712</v>
      </c>
      <c r="M2608">
        <v>21.545200000000001</v>
      </c>
      <c r="N2608">
        <v>14.1153</v>
      </c>
      <c r="O2608">
        <v>14.1157</v>
      </c>
      <c r="P2608">
        <v>15.9084</v>
      </c>
      <c r="Q2608">
        <v>15.9084</v>
      </c>
    </row>
    <row r="2609" spans="1:17" x14ac:dyDescent="0.25">
      <c r="A2609" s="1">
        <v>42144</v>
      </c>
      <c r="B2609">
        <v>25.8568</v>
      </c>
      <c r="C2609">
        <v>18.841100000000001</v>
      </c>
      <c r="D2609">
        <v>15.3864</v>
      </c>
      <c r="E2609">
        <v>11.604799999999999</v>
      </c>
      <c r="F2609">
        <v>8.7060999999999993</v>
      </c>
      <c r="G2609">
        <v>10.506600000000001</v>
      </c>
      <c r="H2609">
        <v>11.8742</v>
      </c>
      <c r="J2609" s="13">
        <v>42286</v>
      </c>
      <c r="K2609">
        <v>56.997700000000002</v>
      </c>
      <c r="L2609">
        <v>30.014700000000001</v>
      </c>
      <c r="M2609">
        <v>20.272500000000001</v>
      </c>
      <c r="N2609">
        <v>12.414899999999999</v>
      </c>
      <c r="O2609">
        <v>15.091900000000001</v>
      </c>
      <c r="P2609">
        <v>17.6279</v>
      </c>
      <c r="Q2609">
        <v>17.6279</v>
      </c>
    </row>
    <row r="2610" spans="1:17" x14ac:dyDescent="0.25">
      <c r="A2610" s="1">
        <v>42145</v>
      </c>
      <c r="B2610">
        <v>25.447600000000001</v>
      </c>
      <c r="C2610">
        <v>18.3505</v>
      </c>
      <c r="D2610">
        <v>14.941700000000001</v>
      </c>
      <c r="E2610">
        <v>11.0822</v>
      </c>
      <c r="F2610">
        <v>8.32</v>
      </c>
      <c r="G2610">
        <v>10.514699999999999</v>
      </c>
      <c r="H2610">
        <v>11.774100000000001</v>
      </c>
      <c r="J2610" s="13">
        <v>42289</v>
      </c>
      <c r="K2610">
        <v>49.9634</v>
      </c>
      <c r="L2610">
        <v>39.686900000000001</v>
      </c>
      <c r="M2610">
        <v>24.893599999999999</v>
      </c>
      <c r="N2610">
        <v>13.6982</v>
      </c>
      <c r="O2610">
        <v>19.093900000000001</v>
      </c>
      <c r="P2610">
        <v>19.409300000000002</v>
      </c>
      <c r="Q2610">
        <v>19.409300000000002</v>
      </c>
    </row>
    <row r="2611" spans="1:17" x14ac:dyDescent="0.25">
      <c r="A2611" s="1">
        <v>42146</v>
      </c>
      <c r="B2611">
        <v>25.525600000000001</v>
      </c>
      <c r="C2611">
        <v>18.4742</v>
      </c>
      <c r="D2611">
        <v>15.036799999999999</v>
      </c>
      <c r="E2611">
        <v>11.1027</v>
      </c>
      <c r="F2611">
        <v>8.4106000000000005</v>
      </c>
      <c r="G2611">
        <v>10.283099999999999</v>
      </c>
      <c r="H2611">
        <v>12.0097</v>
      </c>
      <c r="J2611" s="13">
        <v>42290</v>
      </c>
      <c r="K2611">
        <v>47.344200000000001</v>
      </c>
      <c r="L2611">
        <v>45.8628</v>
      </c>
      <c r="M2611">
        <v>29.5943</v>
      </c>
      <c r="N2611">
        <v>15.995799999999999</v>
      </c>
      <c r="O2611">
        <v>20.982399999999998</v>
      </c>
      <c r="P2611">
        <v>20.982399999999998</v>
      </c>
      <c r="Q2611">
        <v>20.982399999999998</v>
      </c>
    </row>
    <row r="2612" spans="1:17" x14ac:dyDescent="0.25">
      <c r="A2612" s="1">
        <v>42150</v>
      </c>
      <c r="B2612">
        <v>26.6951</v>
      </c>
      <c r="C2612">
        <v>19.625299999999999</v>
      </c>
      <c r="D2612">
        <v>16.1509</v>
      </c>
      <c r="E2612">
        <v>12.1793</v>
      </c>
      <c r="F2612">
        <v>8.8449000000000009</v>
      </c>
      <c r="G2612">
        <v>10.6539</v>
      </c>
      <c r="H2612">
        <v>12.8352</v>
      </c>
      <c r="J2612" s="13">
        <v>42291</v>
      </c>
      <c r="K2612">
        <v>50.713999999999999</v>
      </c>
      <c r="L2612">
        <v>50.713999999999999</v>
      </c>
      <c r="M2612">
        <v>33.006100000000004</v>
      </c>
      <c r="N2612">
        <v>15.7986</v>
      </c>
      <c r="O2612">
        <v>24.472799999999999</v>
      </c>
      <c r="P2612">
        <v>24.472799999999999</v>
      </c>
      <c r="Q2612">
        <v>24.472799999999999</v>
      </c>
    </row>
    <row r="2613" spans="1:17" x14ac:dyDescent="0.25">
      <c r="A2613" s="1">
        <v>42151</v>
      </c>
      <c r="B2613">
        <v>26.635200000000001</v>
      </c>
      <c r="C2613">
        <v>19.177199999999999</v>
      </c>
      <c r="D2613">
        <v>15.5274</v>
      </c>
      <c r="E2613">
        <v>11.391</v>
      </c>
      <c r="F2613">
        <v>8.4741999999999997</v>
      </c>
      <c r="G2613">
        <v>10.523400000000001</v>
      </c>
      <c r="H2613">
        <v>10.8215</v>
      </c>
      <c r="J2613" s="13">
        <v>42292</v>
      </c>
      <c r="K2613">
        <v>62.5886</v>
      </c>
      <c r="L2613">
        <v>62.5886</v>
      </c>
      <c r="M2613">
        <v>40.037700000000001</v>
      </c>
      <c r="N2613">
        <v>14.668799999999999</v>
      </c>
      <c r="O2613">
        <v>20.366599999999998</v>
      </c>
      <c r="P2613">
        <v>20.366599999999998</v>
      </c>
      <c r="Q2613">
        <v>20.366599999999998</v>
      </c>
    </row>
    <row r="2614" spans="1:17" x14ac:dyDescent="0.25">
      <c r="A2614" s="1">
        <v>42152</v>
      </c>
      <c r="B2614">
        <v>26.941700000000001</v>
      </c>
      <c r="C2614">
        <v>19.366800000000001</v>
      </c>
      <c r="D2614">
        <v>15.575900000000001</v>
      </c>
      <c r="E2614">
        <v>11.351800000000001</v>
      </c>
      <c r="F2614">
        <v>8.4008000000000003</v>
      </c>
      <c r="G2614">
        <v>10.621600000000001</v>
      </c>
      <c r="H2614">
        <v>12.3858</v>
      </c>
      <c r="J2614" s="13">
        <v>42293</v>
      </c>
      <c r="K2614">
        <v>49.216700000000003</v>
      </c>
      <c r="L2614">
        <v>29.984000000000002</v>
      </c>
      <c r="M2614">
        <v>18.689599999999999</v>
      </c>
      <c r="N2614">
        <v>11.0482</v>
      </c>
      <c r="O2614">
        <v>10.853300000000001</v>
      </c>
      <c r="P2614">
        <v>10.853300000000001</v>
      </c>
      <c r="Q2614">
        <v>10.853300000000001</v>
      </c>
    </row>
    <row r="2615" spans="1:17" x14ac:dyDescent="0.25">
      <c r="A2615" s="1">
        <v>42153</v>
      </c>
      <c r="B2615">
        <v>27.138200000000001</v>
      </c>
      <c r="C2615">
        <v>19.721399999999999</v>
      </c>
      <c r="D2615">
        <v>16.020199999999999</v>
      </c>
      <c r="E2615">
        <v>11.8642</v>
      </c>
      <c r="F2615">
        <v>8.5974000000000004</v>
      </c>
      <c r="G2615">
        <v>10.6153</v>
      </c>
      <c r="H2615">
        <v>11.7392</v>
      </c>
      <c r="J2615" s="13">
        <v>42296</v>
      </c>
      <c r="K2615">
        <v>32.811700000000002</v>
      </c>
      <c r="L2615">
        <v>22.0852</v>
      </c>
      <c r="M2615">
        <v>17.674600000000002</v>
      </c>
      <c r="N2615">
        <v>13.0219</v>
      </c>
      <c r="O2615">
        <v>9.1487999999999996</v>
      </c>
      <c r="P2615">
        <v>11.369400000000001</v>
      </c>
      <c r="Q2615">
        <v>11.369400000000001</v>
      </c>
    </row>
    <row r="2616" spans="1:17" x14ac:dyDescent="0.25">
      <c r="A2616" s="1">
        <v>42156</v>
      </c>
      <c r="B2616">
        <v>27.716699999999999</v>
      </c>
      <c r="C2616">
        <v>19.8979</v>
      </c>
      <c r="D2616">
        <v>16.124199999999998</v>
      </c>
      <c r="E2616">
        <v>11.9398</v>
      </c>
      <c r="F2616">
        <v>8.6329999999999991</v>
      </c>
      <c r="G2616">
        <v>10.966200000000001</v>
      </c>
      <c r="H2616">
        <v>11.9374</v>
      </c>
      <c r="J2616" s="13">
        <v>42297</v>
      </c>
      <c r="K2616">
        <v>33.343200000000003</v>
      </c>
      <c r="L2616">
        <v>22.457999999999998</v>
      </c>
      <c r="M2616">
        <v>18.0901</v>
      </c>
      <c r="N2616">
        <v>13.364800000000001</v>
      </c>
      <c r="O2616">
        <v>9.8704000000000001</v>
      </c>
      <c r="P2616">
        <v>12.867900000000001</v>
      </c>
      <c r="Q2616">
        <v>13.3003</v>
      </c>
    </row>
    <row r="2617" spans="1:17" x14ac:dyDescent="0.25">
      <c r="A2617" s="1">
        <v>42157</v>
      </c>
      <c r="B2617">
        <v>28.140499999999999</v>
      </c>
      <c r="C2617">
        <v>20.336099999999998</v>
      </c>
      <c r="D2617">
        <v>16.5106</v>
      </c>
      <c r="E2617">
        <v>12.224299999999999</v>
      </c>
      <c r="F2617">
        <v>8.7860999999999994</v>
      </c>
      <c r="G2617">
        <v>11.0898</v>
      </c>
      <c r="H2617">
        <v>12.2058</v>
      </c>
      <c r="J2617" s="13">
        <v>42298</v>
      </c>
      <c r="K2617">
        <v>33.541699999999999</v>
      </c>
      <c r="L2617">
        <v>23.2163</v>
      </c>
      <c r="M2617">
        <v>19.159700000000001</v>
      </c>
      <c r="N2617">
        <v>14.9283</v>
      </c>
      <c r="O2617">
        <v>10.9102</v>
      </c>
      <c r="P2617">
        <v>13.091900000000001</v>
      </c>
      <c r="Q2617">
        <v>14.349399999999999</v>
      </c>
    </row>
    <row r="2618" spans="1:17" x14ac:dyDescent="0.25">
      <c r="A2618" s="1">
        <v>42158</v>
      </c>
      <c r="B2618">
        <v>27.762499999999999</v>
      </c>
      <c r="C2618">
        <v>19.934899999999999</v>
      </c>
      <c r="D2618">
        <v>16.081700000000001</v>
      </c>
      <c r="E2618">
        <v>11.672499999999999</v>
      </c>
      <c r="F2618">
        <v>8.5200999999999993</v>
      </c>
      <c r="G2618">
        <v>11.212199999999999</v>
      </c>
      <c r="H2618">
        <v>11.9437</v>
      </c>
      <c r="J2618" s="13">
        <v>42299</v>
      </c>
      <c r="K2618">
        <v>32.4649</v>
      </c>
      <c r="L2618">
        <v>21.783200000000001</v>
      </c>
      <c r="M2618">
        <v>17.320599999999999</v>
      </c>
      <c r="N2618">
        <v>12.714399999999999</v>
      </c>
      <c r="O2618">
        <v>9.1704000000000008</v>
      </c>
      <c r="P2618">
        <v>11.998799999999999</v>
      </c>
      <c r="Q2618">
        <v>11.998799999999999</v>
      </c>
    </row>
    <row r="2619" spans="1:17" x14ac:dyDescent="0.25">
      <c r="A2619" s="1">
        <v>42159</v>
      </c>
      <c r="B2619">
        <v>28.458400000000001</v>
      </c>
      <c r="C2619">
        <v>20.711300000000001</v>
      </c>
      <c r="D2619">
        <v>17.018899999999999</v>
      </c>
      <c r="E2619">
        <v>12.746499999999999</v>
      </c>
      <c r="F2619">
        <v>8.9882000000000009</v>
      </c>
      <c r="G2619">
        <v>11.1915</v>
      </c>
      <c r="H2619">
        <v>12.354699999999999</v>
      </c>
      <c r="J2619" s="13">
        <v>42300</v>
      </c>
      <c r="K2619">
        <v>32.773499999999999</v>
      </c>
      <c r="L2619">
        <v>21.911100000000001</v>
      </c>
      <c r="M2619">
        <v>17.292899999999999</v>
      </c>
      <c r="N2619">
        <v>12.453200000000001</v>
      </c>
      <c r="O2619">
        <v>9.6917000000000009</v>
      </c>
      <c r="P2619">
        <v>13.4452</v>
      </c>
      <c r="Q2619">
        <v>13.4452</v>
      </c>
    </row>
    <row r="2620" spans="1:17" x14ac:dyDescent="0.25">
      <c r="A2620" s="1">
        <v>42160</v>
      </c>
      <c r="B2620">
        <v>27.922000000000001</v>
      </c>
      <c r="C2620">
        <v>20.079699999999999</v>
      </c>
      <c r="D2620">
        <v>16.638100000000001</v>
      </c>
      <c r="E2620">
        <v>12.672000000000001</v>
      </c>
      <c r="F2620">
        <v>9.1227999999999998</v>
      </c>
      <c r="G2620">
        <v>11.501200000000001</v>
      </c>
      <c r="H2620">
        <v>13.353400000000001</v>
      </c>
      <c r="J2620" s="13">
        <v>42303</v>
      </c>
      <c r="K2620">
        <v>34.782400000000003</v>
      </c>
      <c r="L2620">
        <v>23.513500000000001</v>
      </c>
      <c r="M2620">
        <v>18.622399999999999</v>
      </c>
      <c r="N2620">
        <v>13.514200000000001</v>
      </c>
      <c r="O2620">
        <v>10.1632</v>
      </c>
      <c r="P2620">
        <v>14.305</v>
      </c>
      <c r="Q2620">
        <v>15.665699999999999</v>
      </c>
    </row>
    <row r="2621" spans="1:17" x14ac:dyDescent="0.25">
      <c r="A2621" s="1">
        <v>42163</v>
      </c>
      <c r="B2621">
        <v>29.007899999999999</v>
      </c>
      <c r="C2621">
        <v>20.979299999999999</v>
      </c>
      <c r="D2621">
        <v>17.4453</v>
      </c>
      <c r="E2621">
        <v>13.5227</v>
      </c>
      <c r="F2621">
        <v>9.9222000000000001</v>
      </c>
      <c r="G2621">
        <v>11.9407</v>
      </c>
      <c r="H2621">
        <v>12.273</v>
      </c>
      <c r="J2621" s="13">
        <v>42304</v>
      </c>
      <c r="K2621">
        <v>35.015999999999998</v>
      </c>
      <c r="L2621">
        <v>23.728100000000001</v>
      </c>
      <c r="M2621">
        <v>18.816500000000001</v>
      </c>
      <c r="N2621">
        <v>13.8353</v>
      </c>
      <c r="O2621">
        <v>10.5899</v>
      </c>
      <c r="P2621">
        <v>14.6027</v>
      </c>
      <c r="Q2621">
        <v>16.116599999999998</v>
      </c>
    </row>
    <row r="2622" spans="1:17" x14ac:dyDescent="0.25">
      <c r="A2622" s="1">
        <v>42164</v>
      </c>
      <c r="B2622">
        <v>29.0794</v>
      </c>
      <c r="C2622">
        <v>20.6477</v>
      </c>
      <c r="D2622">
        <v>17.2178</v>
      </c>
      <c r="E2622">
        <v>12.5884</v>
      </c>
      <c r="F2622">
        <v>9.4009</v>
      </c>
      <c r="G2622">
        <v>12.0962</v>
      </c>
      <c r="H2622">
        <v>12.2209</v>
      </c>
      <c r="J2622" s="13">
        <v>42305</v>
      </c>
      <c r="K2622">
        <v>34.962299999999999</v>
      </c>
      <c r="L2622">
        <v>22.9407</v>
      </c>
      <c r="M2622">
        <v>17.8218</v>
      </c>
      <c r="N2622">
        <v>12.7172</v>
      </c>
      <c r="O2622">
        <v>10.217700000000001</v>
      </c>
      <c r="P2622">
        <v>14.899800000000001</v>
      </c>
      <c r="Q2622">
        <v>15.8635</v>
      </c>
    </row>
    <row r="2623" spans="1:17" x14ac:dyDescent="0.25">
      <c r="A2623" s="1">
        <v>42165</v>
      </c>
      <c r="B2623">
        <v>28.3887</v>
      </c>
      <c r="C2623">
        <v>20.001300000000001</v>
      </c>
      <c r="D2623">
        <v>16.080400000000001</v>
      </c>
      <c r="E2623">
        <v>11.757199999999999</v>
      </c>
      <c r="F2623">
        <v>9.0154999999999994</v>
      </c>
      <c r="G2623">
        <v>11.1661</v>
      </c>
      <c r="H2623">
        <v>11.1661</v>
      </c>
      <c r="J2623" s="13">
        <v>42306</v>
      </c>
      <c r="K2623">
        <v>35.140099999999997</v>
      </c>
      <c r="L2623">
        <v>23.1983</v>
      </c>
      <c r="M2623">
        <v>18.269400000000001</v>
      </c>
      <c r="N2623">
        <v>12.918699999999999</v>
      </c>
      <c r="O2623">
        <v>10.4482</v>
      </c>
      <c r="P2623">
        <v>15.235300000000001</v>
      </c>
      <c r="Q2623">
        <v>18.234000000000002</v>
      </c>
    </row>
    <row r="2624" spans="1:17" x14ac:dyDescent="0.25">
      <c r="A2624" s="1">
        <v>42166</v>
      </c>
      <c r="B2624">
        <v>28.7805</v>
      </c>
      <c r="C2624">
        <v>19.7669</v>
      </c>
      <c r="D2624">
        <v>15.6724</v>
      </c>
      <c r="E2624">
        <v>11.2591</v>
      </c>
      <c r="F2624">
        <v>8.4590999999999994</v>
      </c>
      <c r="G2624">
        <v>11.128299999999999</v>
      </c>
      <c r="H2624">
        <v>11.128299999999999</v>
      </c>
      <c r="J2624" s="13">
        <v>42307</v>
      </c>
      <c r="K2624">
        <v>35.985999999999997</v>
      </c>
      <c r="L2624">
        <v>24.078399999999998</v>
      </c>
      <c r="M2624">
        <v>18.670400000000001</v>
      </c>
      <c r="N2624">
        <v>13.1526</v>
      </c>
      <c r="O2624">
        <v>10.561299999999999</v>
      </c>
      <c r="P2624">
        <v>15.603300000000001</v>
      </c>
      <c r="Q2624">
        <v>18.788599999999999</v>
      </c>
    </row>
    <row r="2625" spans="1:17" x14ac:dyDescent="0.25">
      <c r="A2625" s="1">
        <v>42167</v>
      </c>
      <c r="B2625">
        <v>29.2117</v>
      </c>
      <c r="C2625">
        <v>20.412299999999998</v>
      </c>
      <c r="D2625">
        <v>16.4283</v>
      </c>
      <c r="E2625">
        <v>12.1265</v>
      </c>
      <c r="F2625">
        <v>9.0901999999999994</v>
      </c>
      <c r="G2625">
        <v>12.133100000000001</v>
      </c>
      <c r="H2625">
        <v>12.133100000000001</v>
      </c>
      <c r="J2625" s="13">
        <v>42310</v>
      </c>
      <c r="K2625">
        <v>38.379800000000003</v>
      </c>
      <c r="L2625">
        <v>23.9876</v>
      </c>
      <c r="M2625">
        <v>18.069199999999999</v>
      </c>
      <c r="N2625">
        <v>12.1736</v>
      </c>
      <c r="O2625">
        <v>10.6882</v>
      </c>
      <c r="P2625">
        <v>16.837800000000001</v>
      </c>
      <c r="Q2625">
        <v>18.0837</v>
      </c>
    </row>
    <row r="2626" spans="1:17" x14ac:dyDescent="0.25">
      <c r="A2626" s="1">
        <v>42170</v>
      </c>
      <c r="B2626">
        <v>31.407499999999999</v>
      </c>
      <c r="C2626">
        <v>22.196999999999999</v>
      </c>
      <c r="D2626">
        <v>18.088100000000001</v>
      </c>
      <c r="E2626">
        <v>13.56</v>
      </c>
      <c r="F2626">
        <v>9.9306000000000001</v>
      </c>
      <c r="G2626">
        <v>13.1568</v>
      </c>
      <c r="H2626">
        <v>13.174300000000001</v>
      </c>
      <c r="J2626" s="13">
        <v>42311</v>
      </c>
      <c r="K2626">
        <v>37.7378</v>
      </c>
      <c r="L2626">
        <v>24.5014</v>
      </c>
      <c r="M2626">
        <v>18.4773</v>
      </c>
      <c r="N2626">
        <v>12.2194</v>
      </c>
      <c r="O2626">
        <v>11.075799999999999</v>
      </c>
      <c r="P2626">
        <v>17.320699999999999</v>
      </c>
      <c r="Q2626">
        <v>17.992799999999999</v>
      </c>
    </row>
    <row r="2627" spans="1:17" x14ac:dyDescent="0.25">
      <c r="A2627" s="1">
        <v>42171</v>
      </c>
      <c r="B2627">
        <v>31.2713</v>
      </c>
      <c r="C2627">
        <v>21.861699999999999</v>
      </c>
      <c r="D2627">
        <v>17.672000000000001</v>
      </c>
      <c r="E2627">
        <v>12.9582</v>
      </c>
      <c r="F2627">
        <v>9.6933000000000007</v>
      </c>
      <c r="G2627">
        <v>12.6858</v>
      </c>
      <c r="H2627">
        <v>12.6858</v>
      </c>
      <c r="J2627" s="13">
        <v>42312</v>
      </c>
      <c r="K2627">
        <v>38.911799999999999</v>
      </c>
      <c r="L2627">
        <v>25.4923</v>
      </c>
      <c r="M2627">
        <v>19.273399999999999</v>
      </c>
      <c r="N2627">
        <v>13.2119</v>
      </c>
      <c r="O2627">
        <v>11.3306</v>
      </c>
      <c r="P2627">
        <v>17.173999999999999</v>
      </c>
      <c r="Q2627">
        <v>18.439800000000002</v>
      </c>
    </row>
    <row r="2628" spans="1:17" x14ac:dyDescent="0.25">
      <c r="A2628" s="1">
        <v>42172</v>
      </c>
      <c r="B2628">
        <v>31.278099999999998</v>
      </c>
      <c r="C2628">
        <v>21.662600000000001</v>
      </c>
      <c r="D2628">
        <v>17.469200000000001</v>
      </c>
      <c r="E2628">
        <v>12.7555</v>
      </c>
      <c r="F2628">
        <v>9.8628</v>
      </c>
      <c r="G2628">
        <v>12.8094</v>
      </c>
      <c r="H2628">
        <v>12.8094</v>
      </c>
      <c r="J2628" s="13">
        <v>42313</v>
      </c>
      <c r="K2628">
        <v>40.187399999999997</v>
      </c>
      <c r="L2628">
        <v>25.3706</v>
      </c>
      <c r="M2628">
        <v>18.755600000000001</v>
      </c>
      <c r="N2628">
        <v>12.773400000000001</v>
      </c>
      <c r="O2628">
        <v>11.1952</v>
      </c>
      <c r="P2628">
        <v>17.644100000000002</v>
      </c>
      <c r="Q2628">
        <v>17.644100000000002</v>
      </c>
    </row>
    <row r="2629" spans="1:17" x14ac:dyDescent="0.25">
      <c r="A2629" s="1">
        <v>42173</v>
      </c>
      <c r="B2629">
        <v>31.135899999999999</v>
      </c>
      <c r="C2629">
        <v>20.7578</v>
      </c>
      <c r="D2629">
        <v>16.303000000000001</v>
      </c>
      <c r="E2629">
        <v>11.267099999999999</v>
      </c>
      <c r="F2629">
        <v>9.7873999999999999</v>
      </c>
      <c r="G2629">
        <v>13.9649</v>
      </c>
      <c r="H2629">
        <v>14.312900000000001</v>
      </c>
      <c r="J2629" s="13">
        <v>42314</v>
      </c>
      <c r="K2629">
        <v>41.597700000000003</v>
      </c>
      <c r="L2629">
        <v>25.065200000000001</v>
      </c>
      <c r="M2629">
        <v>18.07</v>
      </c>
      <c r="N2629">
        <v>11.780099999999999</v>
      </c>
      <c r="O2629">
        <v>10.955</v>
      </c>
      <c r="P2629">
        <v>17.592700000000001</v>
      </c>
      <c r="Q2629">
        <v>17.592700000000001</v>
      </c>
    </row>
    <row r="2630" spans="1:17" x14ac:dyDescent="0.25">
      <c r="A2630" s="1">
        <v>42174</v>
      </c>
      <c r="B2630">
        <v>31.533200000000001</v>
      </c>
      <c r="C2630">
        <v>21.7302</v>
      </c>
      <c r="D2630">
        <v>17.2866</v>
      </c>
      <c r="E2630">
        <v>12.363099999999999</v>
      </c>
      <c r="F2630">
        <v>9.3651999999999997</v>
      </c>
      <c r="G2630">
        <v>13.311400000000001</v>
      </c>
      <c r="H2630">
        <v>14.8018</v>
      </c>
      <c r="J2630" s="13">
        <v>42317</v>
      </c>
      <c r="K2630">
        <v>46.966299999999997</v>
      </c>
      <c r="L2630">
        <v>29.154</v>
      </c>
      <c r="M2630">
        <v>21.509</v>
      </c>
      <c r="N2630">
        <v>14.462199999999999</v>
      </c>
      <c r="O2630">
        <v>12.837199999999999</v>
      </c>
      <c r="P2630">
        <v>18.2255</v>
      </c>
      <c r="Q2630">
        <v>18.2255</v>
      </c>
    </row>
    <row r="2631" spans="1:17" x14ac:dyDescent="0.25">
      <c r="A2631" s="1">
        <v>42177</v>
      </c>
      <c r="B2631">
        <v>25.829899999999999</v>
      </c>
      <c r="C2631">
        <v>19.323799999999999</v>
      </c>
      <c r="D2631">
        <v>15.966100000000001</v>
      </c>
      <c r="E2631">
        <v>12.076599999999999</v>
      </c>
      <c r="F2631">
        <v>8.6742000000000008</v>
      </c>
      <c r="G2631">
        <v>10.0929</v>
      </c>
      <c r="H2631">
        <v>11.765499999999999</v>
      </c>
      <c r="J2631" s="13">
        <v>42318</v>
      </c>
      <c r="K2631">
        <v>47.536200000000001</v>
      </c>
      <c r="L2631">
        <v>29.220199999999998</v>
      </c>
      <c r="M2631">
        <v>20.412500000000001</v>
      </c>
      <c r="N2631">
        <v>13.0512</v>
      </c>
      <c r="O2631">
        <v>12.562799999999999</v>
      </c>
      <c r="P2631">
        <v>16.7789</v>
      </c>
      <c r="Q2631">
        <v>16.7789</v>
      </c>
    </row>
    <row r="2632" spans="1:17" x14ac:dyDescent="0.25">
      <c r="A2632" s="1">
        <v>42178</v>
      </c>
      <c r="B2632">
        <v>25.515799999999999</v>
      </c>
      <c r="C2632">
        <v>18.771100000000001</v>
      </c>
      <c r="D2632">
        <v>15.327299999999999</v>
      </c>
      <c r="E2632">
        <v>11.448499999999999</v>
      </c>
      <c r="F2632">
        <v>8.1501999999999999</v>
      </c>
      <c r="G2632">
        <v>10.113099999999999</v>
      </c>
      <c r="H2632">
        <v>11.7127</v>
      </c>
      <c r="J2632" s="13">
        <v>42319</v>
      </c>
      <c r="K2632">
        <v>47.766100000000002</v>
      </c>
      <c r="L2632">
        <v>31.2608</v>
      </c>
      <c r="M2632">
        <v>21.639299999999999</v>
      </c>
      <c r="N2632">
        <v>13.972899999999999</v>
      </c>
      <c r="O2632">
        <v>13.252599999999999</v>
      </c>
      <c r="P2632">
        <v>16.777200000000001</v>
      </c>
      <c r="Q2632">
        <v>16.777200000000001</v>
      </c>
    </row>
    <row r="2633" spans="1:17" x14ac:dyDescent="0.25">
      <c r="A2633" s="1">
        <v>42179</v>
      </c>
      <c r="B2633">
        <v>25.823899999999998</v>
      </c>
      <c r="C2633">
        <v>19.318100000000001</v>
      </c>
      <c r="D2633">
        <v>16.052600000000002</v>
      </c>
      <c r="E2633">
        <v>12.317299999999999</v>
      </c>
      <c r="F2633">
        <v>8.8444000000000003</v>
      </c>
      <c r="G2633">
        <v>10.1434</v>
      </c>
      <c r="H2633">
        <v>12.4765</v>
      </c>
      <c r="J2633" s="13">
        <v>42320</v>
      </c>
      <c r="K2633">
        <v>55.154899999999998</v>
      </c>
      <c r="L2633">
        <v>34.516100000000002</v>
      </c>
      <c r="M2633">
        <v>24.854099999999999</v>
      </c>
      <c r="N2633">
        <v>16.7409</v>
      </c>
      <c r="O2633">
        <v>14.0829</v>
      </c>
      <c r="P2633">
        <v>18.898599999999998</v>
      </c>
      <c r="Q2633">
        <v>18.898599999999998</v>
      </c>
    </row>
    <row r="2634" spans="1:17" x14ac:dyDescent="0.25">
      <c r="A2634" s="1">
        <v>42180</v>
      </c>
      <c r="B2634">
        <v>26.307400000000001</v>
      </c>
      <c r="C2634">
        <v>19.8522</v>
      </c>
      <c r="D2634">
        <v>16.5091</v>
      </c>
      <c r="E2634">
        <v>12.604200000000001</v>
      </c>
      <c r="F2634">
        <v>9.0348000000000006</v>
      </c>
      <c r="G2634">
        <v>10.0778</v>
      </c>
      <c r="H2634">
        <v>12.774900000000001</v>
      </c>
      <c r="J2634" s="13">
        <v>42321</v>
      </c>
      <c r="K2634">
        <v>62.470399999999998</v>
      </c>
      <c r="L2634">
        <v>37.473500000000001</v>
      </c>
      <c r="M2634">
        <v>26.4376</v>
      </c>
      <c r="N2634">
        <v>18.7517</v>
      </c>
      <c r="O2634">
        <v>15.078099999999999</v>
      </c>
      <c r="P2634">
        <v>20.097300000000001</v>
      </c>
      <c r="Q2634">
        <v>20.097300000000001</v>
      </c>
    </row>
    <row r="2635" spans="1:17" x14ac:dyDescent="0.25">
      <c r="A2635" s="1">
        <v>42181</v>
      </c>
      <c r="B2635">
        <v>26.857299999999999</v>
      </c>
      <c r="C2635">
        <v>19.957799999999999</v>
      </c>
      <c r="D2635">
        <v>16.5793</v>
      </c>
      <c r="E2635">
        <v>12.620900000000001</v>
      </c>
      <c r="F2635">
        <v>8.9461999999999993</v>
      </c>
      <c r="G2635">
        <v>10.215999999999999</v>
      </c>
      <c r="H2635">
        <v>12.8809</v>
      </c>
      <c r="J2635" s="13">
        <v>42324</v>
      </c>
      <c r="K2635">
        <v>75.245699999999999</v>
      </c>
      <c r="L2635">
        <v>42.202199999999998</v>
      </c>
      <c r="M2635">
        <v>27.8264</v>
      </c>
      <c r="N2635">
        <v>16.651599999999998</v>
      </c>
      <c r="O2635">
        <v>17.043500000000002</v>
      </c>
      <c r="P2635">
        <v>17.043500000000002</v>
      </c>
      <c r="Q2635">
        <v>17.043500000000002</v>
      </c>
    </row>
    <row r="2636" spans="1:17" x14ac:dyDescent="0.25">
      <c r="A2636" s="1">
        <v>42184</v>
      </c>
      <c r="B2636">
        <v>31.476500000000001</v>
      </c>
      <c r="C2636">
        <v>23.889299999999999</v>
      </c>
      <c r="D2636">
        <v>20.127199999999998</v>
      </c>
      <c r="E2636">
        <v>15.9443</v>
      </c>
      <c r="F2636">
        <v>11.6396</v>
      </c>
      <c r="G2636">
        <v>11.0342</v>
      </c>
      <c r="H2636">
        <v>15.075699999999999</v>
      </c>
      <c r="J2636" s="13">
        <v>42325</v>
      </c>
      <c r="K2636">
        <v>67.689499999999995</v>
      </c>
      <c r="L2636">
        <v>45.720799999999997</v>
      </c>
      <c r="M2636">
        <v>30.436499999999999</v>
      </c>
      <c r="N2636">
        <v>17.661000000000001</v>
      </c>
      <c r="O2636">
        <v>19.4193</v>
      </c>
      <c r="P2636">
        <v>19.4193</v>
      </c>
      <c r="Q2636">
        <v>19.4193</v>
      </c>
    </row>
    <row r="2637" spans="1:17" x14ac:dyDescent="0.25">
      <c r="A2637" s="1">
        <v>42185</v>
      </c>
      <c r="B2637">
        <v>31.631499999999999</v>
      </c>
      <c r="C2637">
        <v>23.679200000000002</v>
      </c>
      <c r="D2637">
        <v>19.8184</v>
      </c>
      <c r="E2637">
        <v>15.623699999999999</v>
      </c>
      <c r="F2637">
        <v>11.064</v>
      </c>
      <c r="G2637">
        <v>10.521800000000001</v>
      </c>
      <c r="H2637">
        <v>15.064299999999999</v>
      </c>
      <c r="J2637" s="13">
        <v>42326</v>
      </c>
      <c r="K2637">
        <v>60.597299999999997</v>
      </c>
      <c r="L2637">
        <v>53.724200000000003</v>
      </c>
      <c r="M2637">
        <v>29.526599999999998</v>
      </c>
      <c r="N2637">
        <v>13.0289</v>
      </c>
      <c r="O2637">
        <v>17.161100000000001</v>
      </c>
      <c r="P2637">
        <v>17.161100000000001</v>
      </c>
      <c r="Q2637">
        <v>17.161100000000001</v>
      </c>
    </row>
    <row r="2638" spans="1:17" x14ac:dyDescent="0.25">
      <c r="A2638" s="1">
        <v>42186</v>
      </c>
      <c r="B2638">
        <v>29.357099999999999</v>
      </c>
      <c r="C2638">
        <v>21.841000000000001</v>
      </c>
      <c r="D2638">
        <v>18.2425</v>
      </c>
      <c r="E2638">
        <v>14.2385</v>
      </c>
      <c r="F2638">
        <v>10.0101</v>
      </c>
      <c r="G2638">
        <v>10.258800000000001</v>
      </c>
      <c r="H2638">
        <v>14.4854</v>
      </c>
      <c r="J2638" s="13">
        <v>42327</v>
      </c>
      <c r="K2638">
        <v>57.910600000000002</v>
      </c>
      <c r="L2638">
        <v>57.910600000000002</v>
      </c>
      <c r="M2638">
        <v>41.7363</v>
      </c>
      <c r="N2638">
        <v>13.484500000000001</v>
      </c>
      <c r="O2638">
        <v>21.4907</v>
      </c>
      <c r="P2638">
        <v>21.4907</v>
      </c>
      <c r="Q2638">
        <v>21.4907</v>
      </c>
    </row>
    <row r="2639" spans="1:17" x14ac:dyDescent="0.25">
      <c r="A2639" s="1">
        <v>42187</v>
      </c>
      <c r="B2639">
        <v>30.4346</v>
      </c>
      <c r="C2639">
        <v>22.8476</v>
      </c>
      <c r="D2639">
        <v>19.1007</v>
      </c>
      <c r="E2639">
        <v>14.8567</v>
      </c>
      <c r="F2639">
        <v>10.2507</v>
      </c>
      <c r="G2639">
        <v>10.362500000000001</v>
      </c>
      <c r="H2639">
        <v>14.6876</v>
      </c>
      <c r="J2639" s="13">
        <v>42328</v>
      </c>
      <c r="K2639">
        <v>41.405500000000004</v>
      </c>
      <c r="L2639">
        <v>29.8843</v>
      </c>
      <c r="M2639">
        <v>18.555199999999999</v>
      </c>
      <c r="N2639">
        <v>9.3005999999999993</v>
      </c>
      <c r="O2639">
        <v>12.0159</v>
      </c>
      <c r="P2639">
        <v>12.0159</v>
      </c>
      <c r="Q2639">
        <v>12.0159</v>
      </c>
    </row>
    <row r="2640" spans="1:17" x14ac:dyDescent="0.25">
      <c r="A2640" s="1">
        <v>42191</v>
      </c>
      <c r="B2640">
        <v>30.6065</v>
      </c>
      <c r="C2640">
        <v>23.241700000000002</v>
      </c>
      <c r="D2640">
        <v>19.562999999999999</v>
      </c>
      <c r="E2640">
        <v>15.374000000000001</v>
      </c>
      <c r="F2640">
        <v>10.459099999999999</v>
      </c>
      <c r="G2640">
        <v>10.5855</v>
      </c>
      <c r="H2640">
        <v>13.5341</v>
      </c>
      <c r="J2640" s="13">
        <v>42331</v>
      </c>
      <c r="K2640">
        <v>18.769400000000001</v>
      </c>
      <c r="L2640">
        <v>18.769400000000001</v>
      </c>
      <c r="M2640">
        <v>18.6874</v>
      </c>
      <c r="N2640">
        <v>13.1525</v>
      </c>
      <c r="O2640">
        <v>10.2196</v>
      </c>
      <c r="P2640">
        <v>12.4772</v>
      </c>
      <c r="Q2640">
        <v>12.4772</v>
      </c>
    </row>
    <row r="2641" spans="1:17" x14ac:dyDescent="0.25">
      <c r="A2641" s="1">
        <v>42192</v>
      </c>
      <c r="B2641">
        <v>29.531700000000001</v>
      </c>
      <c r="C2641">
        <v>22.0886</v>
      </c>
      <c r="D2641">
        <v>18.671500000000002</v>
      </c>
      <c r="E2641">
        <v>14.6432</v>
      </c>
      <c r="F2641">
        <v>10.1495</v>
      </c>
      <c r="G2641">
        <v>10.9251</v>
      </c>
      <c r="H2641">
        <v>13.3309</v>
      </c>
      <c r="J2641" s="13">
        <v>42332</v>
      </c>
      <c r="K2641">
        <v>34.991599999999998</v>
      </c>
      <c r="L2641">
        <v>23.206299999999999</v>
      </c>
      <c r="M2641">
        <v>18.303599999999999</v>
      </c>
      <c r="N2641">
        <v>12.705</v>
      </c>
      <c r="O2641">
        <v>9.9107000000000003</v>
      </c>
      <c r="P2641">
        <v>13.9527</v>
      </c>
      <c r="Q2641">
        <v>13.9527</v>
      </c>
    </row>
    <row r="2642" spans="1:17" x14ac:dyDescent="0.25">
      <c r="A2642" s="1">
        <v>42193</v>
      </c>
      <c r="B2642">
        <v>32.819000000000003</v>
      </c>
      <c r="C2642">
        <v>25.005400000000002</v>
      </c>
      <c r="D2642">
        <v>21.353100000000001</v>
      </c>
      <c r="E2642">
        <v>17.174299999999999</v>
      </c>
      <c r="F2642">
        <v>12.2759</v>
      </c>
      <c r="G2642">
        <v>11.4916</v>
      </c>
      <c r="H2642">
        <v>12.971399999999999</v>
      </c>
      <c r="J2642" s="13">
        <v>42333</v>
      </c>
      <c r="K2642">
        <v>34.69</v>
      </c>
      <c r="L2642">
        <v>22.987300000000001</v>
      </c>
      <c r="M2642">
        <v>17.9527</v>
      </c>
      <c r="N2642">
        <v>11.7981</v>
      </c>
      <c r="O2642">
        <v>9.7220999999999993</v>
      </c>
      <c r="P2642">
        <v>14.042199999999999</v>
      </c>
      <c r="Q2642">
        <v>14.042199999999999</v>
      </c>
    </row>
    <row r="2643" spans="1:17" x14ac:dyDescent="0.25">
      <c r="A2643" s="1">
        <v>42194</v>
      </c>
      <c r="B2643">
        <v>33.724400000000003</v>
      </c>
      <c r="C2643">
        <v>25.7668</v>
      </c>
      <c r="D2643">
        <v>21.776299999999999</v>
      </c>
      <c r="E2643">
        <v>17.347999999999999</v>
      </c>
      <c r="F2643">
        <v>12.504099999999999</v>
      </c>
      <c r="G2643">
        <v>11.6191</v>
      </c>
      <c r="H2643">
        <v>15.1228</v>
      </c>
      <c r="J2643" s="13">
        <v>42335</v>
      </c>
      <c r="K2643">
        <v>36.070999999999998</v>
      </c>
      <c r="L2643">
        <v>23.4483</v>
      </c>
      <c r="M2643">
        <v>18.283100000000001</v>
      </c>
      <c r="N2643">
        <v>12.6142</v>
      </c>
      <c r="O2643">
        <v>10.157</v>
      </c>
      <c r="P2643">
        <v>14.0402</v>
      </c>
      <c r="Q2643">
        <v>14.0402</v>
      </c>
    </row>
    <row r="2644" spans="1:17" x14ac:dyDescent="0.25">
      <c r="A2644" s="1">
        <v>42195</v>
      </c>
      <c r="B2644">
        <v>31.384799999999998</v>
      </c>
      <c r="C2644">
        <v>23.181699999999999</v>
      </c>
      <c r="D2644">
        <v>19.333400000000001</v>
      </c>
      <c r="E2644">
        <v>14.935700000000001</v>
      </c>
      <c r="F2644">
        <v>10.462999999999999</v>
      </c>
      <c r="G2644">
        <v>11.7402</v>
      </c>
      <c r="H2644">
        <v>14.0692</v>
      </c>
      <c r="J2644" s="13">
        <v>42338</v>
      </c>
      <c r="K2644">
        <v>38.422499999999999</v>
      </c>
      <c r="L2644">
        <v>25.151499999999999</v>
      </c>
      <c r="M2644">
        <v>19.6707</v>
      </c>
      <c r="N2644">
        <v>13.7432</v>
      </c>
      <c r="O2644">
        <v>10.869</v>
      </c>
      <c r="P2644">
        <v>15.071899999999999</v>
      </c>
      <c r="Q2644">
        <v>15.071899999999999</v>
      </c>
    </row>
    <row r="2645" spans="1:17" x14ac:dyDescent="0.25">
      <c r="A2645" s="1">
        <v>42198</v>
      </c>
      <c r="B2645">
        <v>30.090199999999999</v>
      </c>
      <c r="C2645">
        <v>20.8779</v>
      </c>
      <c r="D2645">
        <v>16.966899999999999</v>
      </c>
      <c r="E2645">
        <v>12.559699999999999</v>
      </c>
      <c r="F2645">
        <v>8.8370999999999995</v>
      </c>
      <c r="G2645">
        <v>11.4183</v>
      </c>
      <c r="H2645">
        <v>13.283200000000001</v>
      </c>
      <c r="J2645" s="13">
        <v>42339</v>
      </c>
      <c r="K2645">
        <v>38.807499999999997</v>
      </c>
      <c r="L2645">
        <v>24.113</v>
      </c>
      <c r="M2645">
        <v>18.252400000000002</v>
      </c>
      <c r="N2645">
        <v>12.257099999999999</v>
      </c>
      <c r="O2645">
        <v>10.5076</v>
      </c>
      <c r="P2645">
        <v>12.489800000000001</v>
      </c>
      <c r="Q2645">
        <v>12.489800000000001</v>
      </c>
    </row>
    <row r="2646" spans="1:17" x14ac:dyDescent="0.25">
      <c r="A2646" s="1">
        <v>42199</v>
      </c>
      <c r="B2646">
        <v>29.340399999999999</v>
      </c>
      <c r="C2646">
        <v>20.567299999999999</v>
      </c>
      <c r="D2646">
        <v>16.431999999999999</v>
      </c>
      <c r="E2646">
        <v>11.946400000000001</v>
      </c>
      <c r="F2646">
        <v>8.5176999999999996</v>
      </c>
      <c r="G2646">
        <v>11.020300000000001</v>
      </c>
      <c r="H2646">
        <v>11.020300000000001</v>
      </c>
      <c r="J2646" s="13">
        <v>42340</v>
      </c>
      <c r="K2646">
        <v>40.046500000000002</v>
      </c>
      <c r="L2646">
        <v>25.421500000000002</v>
      </c>
      <c r="M2646">
        <v>19.792999999999999</v>
      </c>
      <c r="N2646">
        <v>13.8116</v>
      </c>
      <c r="O2646">
        <v>11.1638</v>
      </c>
      <c r="P2646">
        <v>15.6225</v>
      </c>
      <c r="Q2646">
        <v>15.6225</v>
      </c>
    </row>
    <row r="2647" spans="1:17" x14ac:dyDescent="0.25">
      <c r="A2647" s="1">
        <v>42200</v>
      </c>
      <c r="B2647">
        <v>29.73</v>
      </c>
      <c r="C2647">
        <v>20.741199999999999</v>
      </c>
      <c r="D2647">
        <v>16.396699999999999</v>
      </c>
      <c r="E2647">
        <v>11.6892</v>
      </c>
      <c r="F2647">
        <v>8.5922000000000001</v>
      </c>
      <c r="G2647">
        <v>11.5168</v>
      </c>
      <c r="H2647">
        <v>12.627700000000001</v>
      </c>
      <c r="J2647" s="13">
        <v>42341</v>
      </c>
      <c r="K2647">
        <v>43.048999999999999</v>
      </c>
      <c r="L2647">
        <v>27.703399999999998</v>
      </c>
      <c r="M2647">
        <v>21.943200000000001</v>
      </c>
      <c r="N2647">
        <v>15.8969</v>
      </c>
      <c r="O2647">
        <v>12.510400000000001</v>
      </c>
      <c r="P2647">
        <v>18.149000000000001</v>
      </c>
      <c r="Q2647">
        <v>18.149000000000001</v>
      </c>
    </row>
    <row r="2648" spans="1:17" x14ac:dyDescent="0.25">
      <c r="A2648" s="1">
        <v>42201</v>
      </c>
      <c r="B2648">
        <v>29.2712</v>
      </c>
      <c r="C2648">
        <v>19.806899999999999</v>
      </c>
      <c r="D2648">
        <v>15.3962</v>
      </c>
      <c r="E2648">
        <v>10.714399999999999</v>
      </c>
      <c r="F2648">
        <v>8.1690000000000005</v>
      </c>
      <c r="G2648">
        <v>11.6257</v>
      </c>
      <c r="H2648">
        <v>12.133100000000001</v>
      </c>
      <c r="J2648" s="13">
        <v>42342</v>
      </c>
      <c r="K2648">
        <v>40.4208</v>
      </c>
      <c r="L2648">
        <v>24.637</v>
      </c>
      <c r="M2648">
        <v>18.480799999999999</v>
      </c>
      <c r="N2648">
        <v>12.8819</v>
      </c>
      <c r="O2648">
        <v>11.978300000000001</v>
      </c>
      <c r="P2648">
        <v>15.5962</v>
      </c>
      <c r="Q2648">
        <v>15.5962</v>
      </c>
    </row>
    <row r="2649" spans="1:17" x14ac:dyDescent="0.25">
      <c r="A2649" s="1">
        <v>42202</v>
      </c>
      <c r="B2649">
        <v>29.7639</v>
      </c>
      <c r="C2649">
        <v>19.974</v>
      </c>
      <c r="D2649">
        <v>15.260999999999999</v>
      </c>
      <c r="E2649">
        <v>10.258699999999999</v>
      </c>
      <c r="F2649">
        <v>8.18</v>
      </c>
      <c r="G2649">
        <v>11.682700000000001</v>
      </c>
      <c r="H2649">
        <v>12.1976</v>
      </c>
      <c r="J2649" s="13">
        <v>42345</v>
      </c>
      <c r="K2649">
        <v>45.621400000000001</v>
      </c>
      <c r="L2649">
        <v>27.904299999999999</v>
      </c>
      <c r="M2649">
        <v>20.612300000000001</v>
      </c>
      <c r="N2649">
        <v>14.1426</v>
      </c>
      <c r="O2649">
        <v>12.8657</v>
      </c>
      <c r="P2649">
        <v>16.774999999999999</v>
      </c>
      <c r="Q2649">
        <v>16.774999999999999</v>
      </c>
    </row>
    <row r="2650" spans="1:17" x14ac:dyDescent="0.25">
      <c r="A2650" s="1">
        <v>42205</v>
      </c>
      <c r="B2650">
        <v>26.009499999999999</v>
      </c>
      <c r="C2650">
        <v>18.626799999999999</v>
      </c>
      <c r="D2650">
        <v>14.961</v>
      </c>
      <c r="E2650">
        <v>11.017799999999999</v>
      </c>
      <c r="F2650">
        <v>8.4360999999999997</v>
      </c>
      <c r="G2650">
        <v>9.9992999999999999</v>
      </c>
      <c r="H2650">
        <v>11.332100000000001</v>
      </c>
      <c r="J2650" s="13">
        <v>42346</v>
      </c>
      <c r="K2650">
        <v>47.791499999999999</v>
      </c>
      <c r="L2650">
        <v>29.7104</v>
      </c>
      <c r="M2650">
        <v>22.816099999999999</v>
      </c>
      <c r="N2650">
        <v>16.357800000000001</v>
      </c>
      <c r="O2650">
        <v>14.100199999999999</v>
      </c>
      <c r="P2650">
        <v>17.740600000000001</v>
      </c>
      <c r="Q2650">
        <v>17.740600000000001</v>
      </c>
    </row>
    <row r="2651" spans="1:17" x14ac:dyDescent="0.25">
      <c r="A2651" s="1">
        <v>42206</v>
      </c>
      <c r="B2651">
        <v>25.860900000000001</v>
      </c>
      <c r="C2651">
        <v>18.54</v>
      </c>
      <c r="D2651">
        <v>14.998699999999999</v>
      </c>
      <c r="E2651">
        <v>11.201000000000001</v>
      </c>
      <c r="F2651">
        <v>8.3542000000000005</v>
      </c>
      <c r="G2651">
        <v>10.1579</v>
      </c>
      <c r="H2651">
        <v>11.6899</v>
      </c>
      <c r="J2651" s="13">
        <v>42347</v>
      </c>
      <c r="K2651">
        <v>50.5274</v>
      </c>
      <c r="L2651">
        <v>32.868099999999998</v>
      </c>
      <c r="M2651">
        <v>26.2286</v>
      </c>
      <c r="N2651">
        <v>20.231999999999999</v>
      </c>
      <c r="O2651">
        <v>15.6594</v>
      </c>
      <c r="P2651">
        <v>19.567799999999998</v>
      </c>
      <c r="Q2651">
        <v>19.567799999999998</v>
      </c>
    </row>
    <row r="2652" spans="1:17" x14ac:dyDescent="0.25">
      <c r="A2652" s="1">
        <v>42207</v>
      </c>
      <c r="B2652">
        <v>25.6843</v>
      </c>
      <c r="C2652">
        <v>18.382899999999999</v>
      </c>
      <c r="D2652">
        <v>14.841900000000001</v>
      </c>
      <c r="E2652">
        <v>10.9474</v>
      </c>
      <c r="F2652">
        <v>8.1408000000000005</v>
      </c>
      <c r="G2652">
        <v>10.1669</v>
      </c>
      <c r="H2652">
        <v>10.9651</v>
      </c>
      <c r="J2652" s="13">
        <v>42348</v>
      </c>
      <c r="K2652">
        <v>53.478499999999997</v>
      </c>
      <c r="L2652">
        <v>32.9041</v>
      </c>
      <c r="M2652">
        <v>25.128299999999999</v>
      </c>
      <c r="N2652">
        <v>18.1386</v>
      </c>
      <c r="O2652">
        <v>15.615399999999999</v>
      </c>
      <c r="P2652">
        <v>18.5014</v>
      </c>
      <c r="Q2652">
        <v>18.5014</v>
      </c>
    </row>
    <row r="2653" spans="1:17" x14ac:dyDescent="0.25">
      <c r="A2653" s="1">
        <v>42208</v>
      </c>
      <c r="B2653">
        <v>25.859300000000001</v>
      </c>
      <c r="C2653">
        <v>18.8368</v>
      </c>
      <c r="D2653">
        <v>15.383800000000001</v>
      </c>
      <c r="E2653">
        <v>11.459</v>
      </c>
      <c r="F2653">
        <v>8.3917999999999999</v>
      </c>
      <c r="G2653">
        <v>10.132199999999999</v>
      </c>
      <c r="H2653">
        <v>10.730499999999999</v>
      </c>
      <c r="J2653" s="13">
        <v>42349</v>
      </c>
      <c r="K2653">
        <v>65.383099999999999</v>
      </c>
      <c r="L2653">
        <v>42.096499999999999</v>
      </c>
      <c r="M2653">
        <v>33.448300000000003</v>
      </c>
      <c r="N2653">
        <v>25.285</v>
      </c>
      <c r="O2653">
        <v>18.936699999999998</v>
      </c>
      <c r="P2653">
        <v>22.695699999999999</v>
      </c>
      <c r="Q2653">
        <v>22.695699999999999</v>
      </c>
    </row>
    <row r="2654" spans="1:17" x14ac:dyDescent="0.25">
      <c r="A2654" s="1">
        <v>42209</v>
      </c>
      <c r="B2654">
        <v>26.478400000000001</v>
      </c>
      <c r="C2654">
        <v>19.490200000000002</v>
      </c>
      <c r="D2654">
        <v>16.173500000000001</v>
      </c>
      <c r="E2654">
        <v>12.456300000000001</v>
      </c>
      <c r="F2654">
        <v>8.9875000000000007</v>
      </c>
      <c r="G2654">
        <v>10.574299999999999</v>
      </c>
      <c r="H2654">
        <v>11.7418</v>
      </c>
      <c r="J2654" s="13">
        <v>42352</v>
      </c>
      <c r="K2654">
        <v>75.885199999999998</v>
      </c>
      <c r="L2654">
        <v>43.618899999999996</v>
      </c>
      <c r="M2654">
        <v>33.513399999999997</v>
      </c>
      <c r="N2654">
        <v>27.908999999999999</v>
      </c>
      <c r="O2654">
        <v>23.7926</v>
      </c>
      <c r="P2654">
        <v>25.697600000000001</v>
      </c>
      <c r="Q2654">
        <v>25.697600000000001</v>
      </c>
    </row>
    <row r="2655" spans="1:17" x14ac:dyDescent="0.25">
      <c r="A2655" s="1">
        <v>42212</v>
      </c>
      <c r="B2655">
        <v>28.04</v>
      </c>
      <c r="C2655">
        <v>20.8215</v>
      </c>
      <c r="D2655">
        <v>17.394200000000001</v>
      </c>
      <c r="E2655">
        <v>13.5829</v>
      </c>
      <c r="F2655">
        <v>10.084199999999999</v>
      </c>
      <c r="G2655">
        <v>10.9758</v>
      </c>
      <c r="H2655">
        <v>13.9755</v>
      </c>
      <c r="J2655" s="13">
        <v>42353</v>
      </c>
      <c r="K2655">
        <v>84.553299999999993</v>
      </c>
      <c r="L2655">
        <v>48.412999999999997</v>
      </c>
      <c r="M2655">
        <v>36.499400000000001</v>
      </c>
      <c r="N2655">
        <v>28.733799999999999</v>
      </c>
      <c r="O2655">
        <v>23.0047</v>
      </c>
      <c r="P2655">
        <v>25.984999999999999</v>
      </c>
      <c r="Q2655">
        <v>25.984999999999999</v>
      </c>
    </row>
    <row r="2656" spans="1:17" x14ac:dyDescent="0.25">
      <c r="A2656" s="1">
        <v>42213</v>
      </c>
      <c r="B2656">
        <v>26.759599999999999</v>
      </c>
      <c r="C2656">
        <v>19.329499999999999</v>
      </c>
      <c r="D2656">
        <v>15.863300000000001</v>
      </c>
      <c r="E2656">
        <v>12.0467</v>
      </c>
      <c r="F2656">
        <v>8.6696000000000009</v>
      </c>
      <c r="G2656">
        <v>10.5379</v>
      </c>
      <c r="H2656">
        <v>11.837199999999999</v>
      </c>
      <c r="J2656" s="13">
        <v>42354</v>
      </c>
      <c r="K2656">
        <v>83.641199999999998</v>
      </c>
      <c r="L2656">
        <v>53.0961</v>
      </c>
      <c r="M2656">
        <v>34.410899999999998</v>
      </c>
      <c r="N2656">
        <v>19.942399999999999</v>
      </c>
      <c r="O2656">
        <v>27.447800000000001</v>
      </c>
      <c r="P2656">
        <v>27.447800000000001</v>
      </c>
      <c r="Q2656">
        <v>27.447800000000001</v>
      </c>
    </row>
    <row r="2657" spans="1:17" x14ac:dyDescent="0.25">
      <c r="A2657" s="1">
        <v>42214</v>
      </c>
      <c r="B2657">
        <v>26.341999999999999</v>
      </c>
      <c r="C2657">
        <v>18.9129</v>
      </c>
      <c r="D2657">
        <v>15.324</v>
      </c>
      <c r="E2657">
        <v>11.211</v>
      </c>
      <c r="F2657">
        <v>8.2028999999999996</v>
      </c>
      <c r="G2657">
        <v>10.6538</v>
      </c>
      <c r="H2657">
        <v>11.2471</v>
      </c>
      <c r="J2657" s="13">
        <v>42355</v>
      </c>
      <c r="K2657">
        <v>72.990399999999994</v>
      </c>
      <c r="L2657">
        <v>72.990399999999994</v>
      </c>
      <c r="M2657">
        <v>42.5017</v>
      </c>
      <c r="N2657">
        <v>13.927199999999999</v>
      </c>
      <c r="O2657">
        <v>37.611400000000003</v>
      </c>
      <c r="P2657">
        <v>37.611400000000003</v>
      </c>
      <c r="Q2657">
        <v>37.611400000000003</v>
      </c>
    </row>
    <row r="2658" spans="1:17" x14ac:dyDescent="0.25">
      <c r="A2658" s="1">
        <v>42215</v>
      </c>
      <c r="B2658">
        <v>26.292899999999999</v>
      </c>
      <c r="C2658">
        <v>18.721299999999999</v>
      </c>
      <c r="D2658">
        <v>15.096299999999999</v>
      </c>
      <c r="E2658">
        <v>10.9458</v>
      </c>
      <c r="F2658">
        <v>8.0815999999999999</v>
      </c>
      <c r="G2658">
        <v>10.450100000000001</v>
      </c>
      <c r="H2658">
        <v>11.301399999999999</v>
      </c>
      <c r="J2658" s="13">
        <v>42356</v>
      </c>
      <c r="K2658">
        <v>58.389400000000002</v>
      </c>
      <c r="L2658">
        <v>34.592799999999997</v>
      </c>
      <c r="M2658">
        <v>23.1465</v>
      </c>
      <c r="N2658">
        <v>18.013500000000001</v>
      </c>
      <c r="O2658">
        <v>16.305599999999998</v>
      </c>
      <c r="P2658">
        <v>22.152999999999999</v>
      </c>
      <c r="Q2658">
        <v>22.152999999999999</v>
      </c>
    </row>
    <row r="2659" spans="1:17" x14ac:dyDescent="0.25">
      <c r="A2659" s="1">
        <v>42216</v>
      </c>
      <c r="B2659">
        <v>26.177</v>
      </c>
      <c r="C2659">
        <v>18.601600000000001</v>
      </c>
      <c r="D2659">
        <v>15.190799999999999</v>
      </c>
      <c r="E2659">
        <v>11.1221</v>
      </c>
      <c r="F2659">
        <v>8.1953999999999994</v>
      </c>
      <c r="G2659">
        <v>10.602</v>
      </c>
      <c r="H2659">
        <v>11.542</v>
      </c>
      <c r="J2659" s="13">
        <v>42359</v>
      </c>
      <c r="K2659">
        <v>36.381799999999998</v>
      </c>
      <c r="L2659">
        <v>25.1098</v>
      </c>
      <c r="M2659">
        <v>21.136900000000001</v>
      </c>
      <c r="N2659">
        <v>16.828900000000001</v>
      </c>
      <c r="O2659">
        <v>12.5524</v>
      </c>
      <c r="P2659">
        <v>13.629099999999999</v>
      </c>
      <c r="Q2659">
        <v>13.629099999999999</v>
      </c>
    </row>
    <row r="2660" spans="1:17" x14ac:dyDescent="0.25">
      <c r="A2660" s="1">
        <v>42219</v>
      </c>
      <c r="B2660">
        <v>26.186</v>
      </c>
      <c r="C2660">
        <v>18.7544</v>
      </c>
      <c r="D2660">
        <v>15.3581</v>
      </c>
      <c r="E2660">
        <v>11.315099999999999</v>
      </c>
      <c r="F2660">
        <v>8.3833000000000002</v>
      </c>
      <c r="G2660">
        <v>11.0914</v>
      </c>
      <c r="H2660">
        <v>12.301299999999999</v>
      </c>
      <c r="J2660" s="13">
        <v>42360</v>
      </c>
      <c r="K2660">
        <v>35.164999999999999</v>
      </c>
      <c r="L2660">
        <v>23.541</v>
      </c>
      <c r="M2660">
        <v>19.343699999999998</v>
      </c>
      <c r="N2660">
        <v>14.817500000000001</v>
      </c>
      <c r="O2660">
        <v>11.116899999999999</v>
      </c>
      <c r="P2660">
        <v>12.557399999999999</v>
      </c>
      <c r="Q2660">
        <v>12.557399999999999</v>
      </c>
    </row>
    <row r="2661" spans="1:17" x14ac:dyDescent="0.25">
      <c r="A2661" s="1">
        <v>42220</v>
      </c>
      <c r="B2661">
        <v>26.438700000000001</v>
      </c>
      <c r="C2661">
        <v>19.0564</v>
      </c>
      <c r="D2661">
        <v>15.6304</v>
      </c>
      <c r="E2661">
        <v>11.721299999999999</v>
      </c>
      <c r="F2661">
        <v>8.4991000000000003</v>
      </c>
      <c r="G2661">
        <v>10.6411</v>
      </c>
      <c r="H2661">
        <v>12.734400000000001</v>
      </c>
      <c r="J2661" s="13">
        <v>42361</v>
      </c>
      <c r="K2661">
        <v>35.186199999999999</v>
      </c>
      <c r="L2661">
        <v>22.6799</v>
      </c>
      <c r="M2661">
        <v>18.432099999999998</v>
      </c>
      <c r="N2661">
        <v>13.879300000000001</v>
      </c>
      <c r="O2661">
        <v>10.588699999999999</v>
      </c>
      <c r="P2661">
        <v>12.565099999999999</v>
      </c>
      <c r="Q2661">
        <v>12.565099999999999</v>
      </c>
    </row>
    <row r="2662" spans="1:17" x14ac:dyDescent="0.25">
      <c r="A2662" s="1">
        <v>42221</v>
      </c>
      <c r="B2662">
        <v>26.552399999999999</v>
      </c>
      <c r="C2662">
        <v>18.826599999999999</v>
      </c>
      <c r="D2662">
        <v>15.299899999999999</v>
      </c>
      <c r="E2662">
        <v>11.384399999999999</v>
      </c>
      <c r="F2662">
        <v>8.5312000000000001</v>
      </c>
      <c r="G2662">
        <v>11.2921</v>
      </c>
      <c r="H2662">
        <v>12.4503</v>
      </c>
      <c r="J2662" s="13">
        <v>42362</v>
      </c>
      <c r="K2662">
        <v>36.619700000000002</v>
      </c>
      <c r="L2662">
        <v>22.952500000000001</v>
      </c>
      <c r="M2662">
        <v>18.61</v>
      </c>
      <c r="N2662">
        <v>13.9566</v>
      </c>
      <c r="O2662">
        <v>10.410500000000001</v>
      </c>
      <c r="P2662">
        <v>12.970499999999999</v>
      </c>
      <c r="Q2662">
        <v>12.970499999999999</v>
      </c>
    </row>
    <row r="2663" spans="1:17" x14ac:dyDescent="0.25">
      <c r="A2663" s="1">
        <v>42222</v>
      </c>
      <c r="B2663">
        <v>27.360199999999999</v>
      </c>
      <c r="C2663">
        <v>19.8217</v>
      </c>
      <c r="D2663">
        <v>16.361699999999999</v>
      </c>
      <c r="E2663">
        <v>12.4239</v>
      </c>
      <c r="F2663">
        <v>9.0063999999999993</v>
      </c>
      <c r="G2663">
        <v>11.072900000000001</v>
      </c>
      <c r="H2663">
        <v>13.321300000000001</v>
      </c>
      <c r="J2663" s="13">
        <v>42366</v>
      </c>
      <c r="K2663">
        <v>38.942900000000002</v>
      </c>
      <c r="L2663">
        <v>25.083200000000001</v>
      </c>
      <c r="M2663">
        <v>19.921800000000001</v>
      </c>
      <c r="N2663">
        <v>14.608700000000001</v>
      </c>
      <c r="O2663">
        <v>11.0436</v>
      </c>
      <c r="P2663">
        <v>14.080500000000001</v>
      </c>
      <c r="Q2663">
        <v>14.080500000000001</v>
      </c>
    </row>
    <row r="2664" spans="1:17" x14ac:dyDescent="0.25">
      <c r="A2664" s="1">
        <v>42223</v>
      </c>
      <c r="B2664">
        <v>27.212700000000002</v>
      </c>
      <c r="C2664">
        <v>19.761299999999999</v>
      </c>
      <c r="D2664">
        <v>16.363199999999999</v>
      </c>
      <c r="E2664">
        <v>12.2041</v>
      </c>
      <c r="F2664">
        <v>8.9646000000000008</v>
      </c>
      <c r="G2664">
        <v>11.022500000000001</v>
      </c>
      <c r="H2664">
        <v>13.7333</v>
      </c>
      <c r="J2664" s="13">
        <v>42367</v>
      </c>
      <c r="K2664">
        <v>40.016199999999998</v>
      </c>
      <c r="L2664">
        <v>24.8583</v>
      </c>
      <c r="M2664">
        <v>19.107099999999999</v>
      </c>
      <c r="N2664">
        <v>13.303800000000001</v>
      </c>
      <c r="O2664">
        <v>10.8452</v>
      </c>
      <c r="P2664">
        <v>16.0566</v>
      </c>
      <c r="Q2664">
        <v>16.0566</v>
      </c>
    </row>
    <row r="2665" spans="1:17" x14ac:dyDescent="0.25">
      <c r="A2665" s="1">
        <v>42226</v>
      </c>
      <c r="B2665">
        <v>27.494499999999999</v>
      </c>
      <c r="C2665">
        <v>19.157399999999999</v>
      </c>
      <c r="D2665">
        <v>15.4412</v>
      </c>
      <c r="E2665">
        <v>11.1335</v>
      </c>
      <c r="F2665">
        <v>8.5009999999999994</v>
      </c>
      <c r="G2665">
        <v>10.6792</v>
      </c>
      <c r="H2665">
        <v>10.6792</v>
      </c>
      <c r="J2665" s="13">
        <v>42368</v>
      </c>
      <c r="K2665">
        <v>41.28</v>
      </c>
      <c r="L2665">
        <v>26.545500000000001</v>
      </c>
      <c r="M2665">
        <v>20.142900000000001</v>
      </c>
      <c r="N2665">
        <v>14.1409</v>
      </c>
      <c r="O2665">
        <v>11.7401</v>
      </c>
      <c r="P2665">
        <v>17.412600000000001</v>
      </c>
      <c r="Q2665">
        <v>17.803799999999999</v>
      </c>
    </row>
    <row r="2666" spans="1:17" x14ac:dyDescent="0.25">
      <c r="A2666" s="1">
        <v>42227</v>
      </c>
      <c r="B2666">
        <v>28.562100000000001</v>
      </c>
      <c r="C2666">
        <v>20.390699999999999</v>
      </c>
      <c r="D2666">
        <v>16.7563</v>
      </c>
      <c r="E2666">
        <v>12.5436</v>
      </c>
      <c r="F2666">
        <v>9.1280000000000001</v>
      </c>
      <c r="G2666">
        <v>11.587199999999999</v>
      </c>
      <c r="H2666">
        <v>11.7996</v>
      </c>
      <c r="J2666" s="13">
        <v>42369</v>
      </c>
      <c r="K2666">
        <v>43.589799999999997</v>
      </c>
      <c r="L2666">
        <v>27.396799999999999</v>
      </c>
      <c r="M2666">
        <v>21.227599999999999</v>
      </c>
      <c r="N2666">
        <v>15.8226</v>
      </c>
      <c r="O2666">
        <v>12.3009</v>
      </c>
      <c r="P2666">
        <v>17.938600000000001</v>
      </c>
      <c r="Q2666">
        <v>18.235600000000002</v>
      </c>
    </row>
    <row r="2667" spans="1:17" x14ac:dyDescent="0.25">
      <c r="A2667" s="1">
        <v>42228</v>
      </c>
      <c r="B2667">
        <v>28.427</v>
      </c>
      <c r="C2667">
        <v>20.360900000000001</v>
      </c>
      <c r="D2667">
        <v>16.8337</v>
      </c>
      <c r="E2667">
        <v>12.713100000000001</v>
      </c>
      <c r="F2667">
        <v>9.0429999999999993</v>
      </c>
      <c r="G2667">
        <v>11.7423</v>
      </c>
      <c r="H2667">
        <v>11.769</v>
      </c>
      <c r="J2667" s="13">
        <v>42373</v>
      </c>
      <c r="K2667">
        <v>49.967500000000001</v>
      </c>
      <c r="L2667">
        <v>31.308199999999999</v>
      </c>
      <c r="M2667">
        <v>24.988299999999999</v>
      </c>
      <c r="N2667">
        <v>19.870699999999999</v>
      </c>
      <c r="O2667">
        <v>15.4825</v>
      </c>
      <c r="P2667">
        <v>20.362400000000001</v>
      </c>
      <c r="Q2667">
        <v>20.362400000000001</v>
      </c>
    </row>
    <row r="2668" spans="1:17" x14ac:dyDescent="0.25">
      <c r="A2668" s="1">
        <v>42229</v>
      </c>
      <c r="B2668">
        <v>28.640499999999999</v>
      </c>
      <c r="C2668">
        <v>20.320799999999998</v>
      </c>
      <c r="D2668">
        <v>16.645700000000001</v>
      </c>
      <c r="E2668">
        <v>12.377599999999999</v>
      </c>
      <c r="F2668">
        <v>8.7493999999999996</v>
      </c>
      <c r="G2668">
        <v>11.7044</v>
      </c>
      <c r="H2668">
        <v>12.1189</v>
      </c>
      <c r="J2668" s="13">
        <v>42374</v>
      </c>
      <c r="K2668">
        <v>49.433599999999998</v>
      </c>
      <c r="L2668">
        <v>29.217500000000001</v>
      </c>
      <c r="M2668">
        <v>23.0045</v>
      </c>
      <c r="N2668">
        <v>18.3431</v>
      </c>
      <c r="O2668">
        <v>14.8041</v>
      </c>
      <c r="P2668">
        <v>19.398800000000001</v>
      </c>
      <c r="Q2668">
        <v>19.398800000000001</v>
      </c>
    </row>
    <row r="2669" spans="1:17" x14ac:dyDescent="0.25">
      <c r="A2669" s="1">
        <v>42230</v>
      </c>
      <c r="B2669">
        <v>28.535299999999999</v>
      </c>
      <c r="C2669">
        <v>20.226099999999999</v>
      </c>
      <c r="D2669">
        <v>16.379899999999999</v>
      </c>
      <c r="E2669">
        <v>11.8165</v>
      </c>
      <c r="F2669">
        <v>8.4756999999999998</v>
      </c>
      <c r="G2669">
        <v>10.4414</v>
      </c>
      <c r="H2669">
        <v>10.4414</v>
      </c>
      <c r="J2669" s="13">
        <v>42375</v>
      </c>
      <c r="K2669">
        <v>52.167299999999997</v>
      </c>
      <c r="L2669">
        <v>30.698399999999999</v>
      </c>
      <c r="M2669">
        <v>24.652200000000001</v>
      </c>
      <c r="N2669">
        <v>20.3263</v>
      </c>
      <c r="O2669">
        <v>16.639199999999999</v>
      </c>
      <c r="P2669">
        <v>20.0947</v>
      </c>
      <c r="Q2669">
        <v>20.0947</v>
      </c>
    </row>
    <row r="2670" spans="1:17" x14ac:dyDescent="0.25">
      <c r="A2670" s="1">
        <v>42233</v>
      </c>
      <c r="B2670">
        <v>29.4468</v>
      </c>
      <c r="C2670">
        <v>20.342600000000001</v>
      </c>
      <c r="D2670">
        <v>16.270700000000001</v>
      </c>
      <c r="E2670">
        <v>11.2537</v>
      </c>
      <c r="F2670">
        <v>8.2576000000000001</v>
      </c>
      <c r="G2670">
        <v>10.2783</v>
      </c>
      <c r="H2670">
        <v>10.2783</v>
      </c>
      <c r="J2670" s="13">
        <v>42376</v>
      </c>
      <c r="K2670">
        <v>61.074199999999998</v>
      </c>
      <c r="L2670">
        <v>37.738799999999998</v>
      </c>
      <c r="M2670">
        <v>30.113399999999999</v>
      </c>
      <c r="N2670">
        <v>25.464700000000001</v>
      </c>
      <c r="O2670">
        <v>21.177399999999999</v>
      </c>
      <c r="P2670">
        <v>25.490100000000002</v>
      </c>
      <c r="Q2670">
        <v>29.2791</v>
      </c>
    </row>
    <row r="2671" spans="1:17" x14ac:dyDescent="0.25">
      <c r="A2671" s="1">
        <v>42234</v>
      </c>
      <c r="B2671">
        <v>29.938700000000001</v>
      </c>
      <c r="C2671">
        <v>20.9481</v>
      </c>
      <c r="D2671">
        <v>16.841000000000001</v>
      </c>
      <c r="E2671">
        <v>11.885400000000001</v>
      </c>
      <c r="F2671">
        <v>8.6941000000000006</v>
      </c>
      <c r="G2671">
        <v>10.775399999999999</v>
      </c>
      <c r="H2671">
        <v>10.775399999999999</v>
      </c>
      <c r="J2671" s="13">
        <v>42377</v>
      </c>
      <c r="K2671">
        <v>66.291300000000007</v>
      </c>
      <c r="L2671">
        <v>41.882899999999999</v>
      </c>
      <c r="M2671">
        <v>32.190600000000003</v>
      </c>
      <c r="N2671">
        <v>26.682500000000001</v>
      </c>
      <c r="O2671">
        <v>22.145900000000001</v>
      </c>
      <c r="P2671">
        <v>27.287800000000001</v>
      </c>
      <c r="Q2671">
        <v>28.971900000000002</v>
      </c>
    </row>
    <row r="2672" spans="1:17" x14ac:dyDescent="0.25">
      <c r="A2672" s="1">
        <v>42235</v>
      </c>
      <c r="B2672">
        <v>31.0654</v>
      </c>
      <c r="C2672">
        <v>22.173500000000001</v>
      </c>
      <c r="D2672">
        <v>18.155899999999999</v>
      </c>
      <c r="E2672">
        <v>13.0129</v>
      </c>
      <c r="F2672">
        <v>9.2691999999999997</v>
      </c>
      <c r="G2672">
        <v>11.634399999999999</v>
      </c>
      <c r="H2672">
        <v>11.634399999999999</v>
      </c>
      <c r="J2672" s="13">
        <v>42380</v>
      </c>
      <c r="K2672">
        <v>75.750600000000006</v>
      </c>
      <c r="L2672">
        <v>44.141100000000002</v>
      </c>
      <c r="M2672">
        <v>31.577300000000001</v>
      </c>
      <c r="N2672">
        <v>26.244900000000001</v>
      </c>
      <c r="O2672">
        <v>24.041799999999999</v>
      </c>
      <c r="P2672">
        <v>33.0899</v>
      </c>
      <c r="Q2672">
        <v>33.0899</v>
      </c>
    </row>
    <row r="2673" spans="1:17" x14ac:dyDescent="0.25">
      <c r="A2673" s="1">
        <v>42236</v>
      </c>
      <c r="B2673">
        <v>33.8872</v>
      </c>
      <c r="C2673">
        <v>25.604199999999999</v>
      </c>
      <c r="D2673">
        <v>21.733000000000001</v>
      </c>
      <c r="E2673">
        <v>17.1236</v>
      </c>
      <c r="F2673">
        <v>12.4298</v>
      </c>
      <c r="G2673">
        <v>13.639099999999999</v>
      </c>
      <c r="H2673">
        <v>15.152699999999999</v>
      </c>
      <c r="J2673" s="13">
        <v>42381</v>
      </c>
      <c r="K2673">
        <v>74.6036</v>
      </c>
      <c r="L2673">
        <v>46.060899999999997</v>
      </c>
      <c r="M2673">
        <v>30.693899999999999</v>
      </c>
      <c r="N2673">
        <v>24.770299999999999</v>
      </c>
      <c r="O2673">
        <v>23.179300000000001</v>
      </c>
      <c r="P2673">
        <v>33.195999999999998</v>
      </c>
      <c r="Q2673">
        <v>33.195999999999998</v>
      </c>
    </row>
    <row r="2674" spans="1:17" x14ac:dyDescent="0.25">
      <c r="A2674" s="1">
        <v>42237</v>
      </c>
      <c r="B2674">
        <v>47.249400000000001</v>
      </c>
      <c r="C2674">
        <v>34.858199999999997</v>
      </c>
      <c r="D2674">
        <v>29.060199999999998</v>
      </c>
      <c r="E2674">
        <v>22.9407</v>
      </c>
      <c r="F2674">
        <v>16.633900000000001</v>
      </c>
      <c r="G2674">
        <v>15.796200000000001</v>
      </c>
      <c r="H2674">
        <v>24.241</v>
      </c>
      <c r="J2674" s="13">
        <v>42382</v>
      </c>
      <c r="K2674">
        <v>85.043700000000001</v>
      </c>
      <c r="L2674">
        <v>56.531500000000001</v>
      </c>
      <c r="M2674">
        <v>39.1539</v>
      </c>
      <c r="N2674">
        <v>31.948799999999999</v>
      </c>
      <c r="O2674">
        <v>28.5044</v>
      </c>
      <c r="P2674">
        <v>48.912500000000001</v>
      </c>
      <c r="Q2674">
        <v>64.227500000000006</v>
      </c>
    </row>
    <row r="2675" spans="1:17" x14ac:dyDescent="0.25">
      <c r="A2675" s="1">
        <v>42240</v>
      </c>
      <c r="B2675">
        <v>46.480200000000004</v>
      </c>
      <c r="C2675">
        <v>37.491900000000001</v>
      </c>
      <c r="D2675">
        <v>32.940300000000001</v>
      </c>
      <c r="E2675">
        <v>28.171399999999998</v>
      </c>
      <c r="F2675">
        <v>23.330300000000001</v>
      </c>
      <c r="G2675">
        <v>19.6233</v>
      </c>
      <c r="H2675">
        <v>17.518699999999999</v>
      </c>
      <c r="J2675" s="13">
        <v>42383</v>
      </c>
      <c r="K2675">
        <v>113.4319</v>
      </c>
      <c r="L2675">
        <v>76.631299999999996</v>
      </c>
      <c r="M2675">
        <v>45.402000000000001</v>
      </c>
      <c r="N2675">
        <v>27.789300000000001</v>
      </c>
      <c r="O2675">
        <v>38.234400000000001</v>
      </c>
      <c r="P2675">
        <v>69.397900000000007</v>
      </c>
      <c r="Q2675">
        <v>69.534400000000005</v>
      </c>
    </row>
    <row r="2676" spans="1:17" x14ac:dyDescent="0.25">
      <c r="A2676" s="1">
        <v>42241</v>
      </c>
      <c r="B2676">
        <v>44.375799999999998</v>
      </c>
      <c r="C2676">
        <v>35.546999999999997</v>
      </c>
      <c r="D2676">
        <v>31.1782</v>
      </c>
      <c r="E2676">
        <v>26.593800000000002</v>
      </c>
      <c r="F2676">
        <v>21.7088</v>
      </c>
      <c r="G2676">
        <v>18.180399999999999</v>
      </c>
      <c r="H2676">
        <v>18.362400000000001</v>
      </c>
      <c r="J2676" s="13">
        <v>42384</v>
      </c>
      <c r="K2676">
        <v>67.985299999999995</v>
      </c>
      <c r="L2676">
        <v>42.768799999999999</v>
      </c>
      <c r="M2676">
        <v>33.244700000000002</v>
      </c>
      <c r="N2676">
        <v>26.968</v>
      </c>
      <c r="O2676">
        <v>20.695</v>
      </c>
      <c r="P2676">
        <v>26.276399999999999</v>
      </c>
      <c r="Q2676">
        <v>27.470400000000001</v>
      </c>
    </row>
    <row r="2677" spans="1:17" x14ac:dyDescent="0.25">
      <c r="A2677" s="1">
        <v>42242</v>
      </c>
      <c r="B2677">
        <v>40.054699999999997</v>
      </c>
      <c r="C2677">
        <v>31.492699999999999</v>
      </c>
      <c r="D2677">
        <v>27.266100000000002</v>
      </c>
      <c r="E2677">
        <v>22.627500000000001</v>
      </c>
      <c r="F2677">
        <v>17.9939</v>
      </c>
      <c r="G2677">
        <v>15.795500000000001</v>
      </c>
      <c r="H2677">
        <v>16.863099999999999</v>
      </c>
      <c r="J2677" s="13">
        <v>42388</v>
      </c>
      <c r="K2677">
        <v>42.043900000000001</v>
      </c>
      <c r="L2677">
        <v>31.558399999999999</v>
      </c>
      <c r="M2677">
        <v>27.105899999999998</v>
      </c>
      <c r="N2677">
        <v>22.433800000000002</v>
      </c>
      <c r="O2677">
        <v>17.761199999999999</v>
      </c>
      <c r="P2677">
        <v>15.52</v>
      </c>
      <c r="Q2677">
        <v>20.072399999999998</v>
      </c>
    </row>
    <row r="2678" spans="1:17" x14ac:dyDescent="0.25">
      <c r="A2678" s="1">
        <v>42243</v>
      </c>
      <c r="B2678">
        <v>37.953099999999999</v>
      </c>
      <c r="C2678">
        <v>29.326699999999999</v>
      </c>
      <c r="D2678">
        <v>25.024100000000001</v>
      </c>
      <c r="E2678">
        <v>20.407800000000002</v>
      </c>
      <c r="F2678">
        <v>15.894600000000001</v>
      </c>
      <c r="G2678">
        <v>13.832599999999999</v>
      </c>
      <c r="H2678">
        <v>15.0448</v>
      </c>
      <c r="J2678" s="13">
        <v>42389</v>
      </c>
      <c r="K2678">
        <v>43.654600000000002</v>
      </c>
      <c r="L2678">
        <v>33.090600000000002</v>
      </c>
      <c r="M2678">
        <v>28.5794</v>
      </c>
      <c r="N2678">
        <v>24.0869</v>
      </c>
      <c r="O2678">
        <v>19.1814</v>
      </c>
      <c r="P2678">
        <v>17.089400000000001</v>
      </c>
      <c r="Q2678">
        <v>21.235299999999999</v>
      </c>
    </row>
    <row r="2679" spans="1:17" x14ac:dyDescent="0.25">
      <c r="A2679" s="1">
        <v>42244</v>
      </c>
      <c r="B2679">
        <v>38.773699999999998</v>
      </c>
      <c r="C2679">
        <v>29.847899999999999</v>
      </c>
      <c r="D2679">
        <v>25.323899999999998</v>
      </c>
      <c r="E2679">
        <v>20.4499</v>
      </c>
      <c r="F2679">
        <v>15.742699999999999</v>
      </c>
      <c r="G2679">
        <v>14.026999999999999</v>
      </c>
      <c r="H2679">
        <v>14.4178</v>
      </c>
      <c r="J2679" s="13">
        <v>42390</v>
      </c>
      <c r="K2679">
        <v>42.640500000000003</v>
      </c>
      <c r="L2679">
        <v>32.565600000000003</v>
      </c>
      <c r="M2679">
        <v>28.101900000000001</v>
      </c>
      <c r="N2679">
        <v>23.462199999999999</v>
      </c>
      <c r="O2679">
        <v>18.730499999999999</v>
      </c>
      <c r="P2679">
        <v>16.770800000000001</v>
      </c>
      <c r="Q2679">
        <v>20.420200000000001</v>
      </c>
    </row>
    <row r="2680" spans="1:17" x14ac:dyDescent="0.25">
      <c r="A2680" s="1">
        <v>42247</v>
      </c>
      <c r="B2680">
        <v>40.652700000000003</v>
      </c>
      <c r="C2680">
        <v>31.580500000000001</v>
      </c>
      <c r="D2680">
        <v>27.051300000000001</v>
      </c>
      <c r="E2680">
        <v>22.227699999999999</v>
      </c>
      <c r="F2680">
        <v>17.4938</v>
      </c>
      <c r="G2680">
        <v>15.199199999999999</v>
      </c>
      <c r="H2680">
        <v>16.690200000000001</v>
      </c>
      <c r="J2680" s="13">
        <v>42391</v>
      </c>
      <c r="K2680">
        <v>38.642499999999998</v>
      </c>
      <c r="L2680">
        <v>28.5031</v>
      </c>
      <c r="M2680">
        <v>24.222799999999999</v>
      </c>
      <c r="N2680">
        <v>19.578199999999999</v>
      </c>
      <c r="O2680">
        <v>15.448700000000001</v>
      </c>
      <c r="P2680">
        <v>14.835699999999999</v>
      </c>
      <c r="Q2680">
        <v>18.971900000000002</v>
      </c>
    </row>
    <row r="2681" spans="1:17" x14ac:dyDescent="0.25">
      <c r="A2681" s="1">
        <v>42248</v>
      </c>
      <c r="B2681">
        <v>42.932600000000001</v>
      </c>
      <c r="C2681">
        <v>34.277200000000001</v>
      </c>
      <c r="D2681">
        <v>29.964099999999998</v>
      </c>
      <c r="E2681">
        <v>25.281400000000001</v>
      </c>
      <c r="F2681">
        <v>20.613299999999999</v>
      </c>
      <c r="G2681">
        <v>17.405100000000001</v>
      </c>
      <c r="H2681">
        <v>17.947099999999999</v>
      </c>
      <c r="J2681" s="13">
        <v>42394</v>
      </c>
      <c r="K2681">
        <v>40.4163</v>
      </c>
      <c r="L2681">
        <v>30.040299999999998</v>
      </c>
      <c r="M2681">
        <v>25.912099999999999</v>
      </c>
      <c r="N2681">
        <v>21.5852</v>
      </c>
      <c r="O2681">
        <v>17.383700000000001</v>
      </c>
      <c r="P2681">
        <v>16.6526</v>
      </c>
      <c r="Q2681">
        <v>20.740400000000001</v>
      </c>
    </row>
    <row r="2682" spans="1:17" x14ac:dyDescent="0.25">
      <c r="A2682" s="1">
        <v>42249</v>
      </c>
      <c r="B2682">
        <v>38.732999999999997</v>
      </c>
      <c r="C2682">
        <v>30.508700000000001</v>
      </c>
      <c r="D2682">
        <v>26.522500000000001</v>
      </c>
      <c r="E2682">
        <v>21.940999999999999</v>
      </c>
      <c r="F2682">
        <v>17.2196</v>
      </c>
      <c r="G2682">
        <v>14.7996</v>
      </c>
      <c r="H2682">
        <v>16.710699999999999</v>
      </c>
      <c r="J2682" s="13">
        <v>42395</v>
      </c>
      <c r="K2682">
        <v>38.9968</v>
      </c>
      <c r="L2682">
        <v>28.320900000000002</v>
      </c>
      <c r="M2682">
        <v>24.5212</v>
      </c>
      <c r="N2682">
        <v>20.595800000000001</v>
      </c>
      <c r="O2682">
        <v>16.555299999999999</v>
      </c>
      <c r="P2682">
        <v>16.395399999999999</v>
      </c>
      <c r="Q2682">
        <v>21.3065</v>
      </c>
    </row>
    <row r="2683" spans="1:17" x14ac:dyDescent="0.25">
      <c r="A2683" s="1">
        <v>42250</v>
      </c>
      <c r="B2683">
        <v>38.6584</v>
      </c>
      <c r="C2683">
        <v>30.233899999999998</v>
      </c>
      <c r="D2683">
        <v>26.092600000000001</v>
      </c>
      <c r="E2683">
        <v>21.546500000000002</v>
      </c>
      <c r="F2683">
        <v>16.792000000000002</v>
      </c>
      <c r="G2683">
        <v>14.550599999999999</v>
      </c>
      <c r="H2683">
        <v>16.024999999999999</v>
      </c>
      <c r="J2683" s="13">
        <v>42396</v>
      </c>
      <c r="K2683">
        <v>39.284500000000001</v>
      </c>
      <c r="L2683">
        <v>28.680900000000001</v>
      </c>
      <c r="M2683">
        <v>25.089700000000001</v>
      </c>
      <c r="N2683">
        <v>21.3095</v>
      </c>
      <c r="O2683">
        <v>17.165099999999999</v>
      </c>
      <c r="P2683">
        <v>16.7742</v>
      </c>
      <c r="Q2683">
        <v>21.961500000000001</v>
      </c>
    </row>
    <row r="2684" spans="1:17" x14ac:dyDescent="0.25">
      <c r="A2684" s="1">
        <v>42251</v>
      </c>
      <c r="B2684">
        <v>40.686199999999999</v>
      </c>
      <c r="C2684">
        <v>32.134300000000003</v>
      </c>
      <c r="D2684">
        <v>27.811199999999999</v>
      </c>
      <c r="E2684">
        <v>23.168299999999999</v>
      </c>
      <c r="F2684">
        <v>18.381399999999999</v>
      </c>
      <c r="G2684">
        <v>15.479799999999999</v>
      </c>
      <c r="H2684">
        <v>17.051500000000001</v>
      </c>
      <c r="J2684" s="13">
        <v>42397</v>
      </c>
      <c r="K2684">
        <v>39.113799999999998</v>
      </c>
      <c r="L2684">
        <v>28.1007</v>
      </c>
      <c r="M2684">
        <v>24.327100000000002</v>
      </c>
      <c r="N2684">
        <v>20.579499999999999</v>
      </c>
      <c r="O2684">
        <v>16.660799999999998</v>
      </c>
      <c r="P2684">
        <v>15.8066</v>
      </c>
      <c r="Q2684">
        <v>19.301400000000001</v>
      </c>
    </row>
    <row r="2685" spans="1:17" x14ac:dyDescent="0.25">
      <c r="A2685" s="1">
        <v>42255</v>
      </c>
      <c r="B2685">
        <v>39.179200000000002</v>
      </c>
      <c r="C2685">
        <v>30.093900000000001</v>
      </c>
      <c r="D2685">
        <v>25.7026</v>
      </c>
      <c r="E2685">
        <v>20.8185</v>
      </c>
      <c r="F2685">
        <v>15.596299999999999</v>
      </c>
      <c r="G2685">
        <v>14.135899999999999</v>
      </c>
      <c r="H2685">
        <v>16.152699999999999</v>
      </c>
      <c r="J2685" s="13">
        <v>42398</v>
      </c>
      <c r="K2685">
        <v>38.7742</v>
      </c>
      <c r="L2685">
        <v>26.293600000000001</v>
      </c>
      <c r="M2685">
        <v>22.196400000000001</v>
      </c>
      <c r="N2685">
        <v>18.1036</v>
      </c>
      <c r="O2685">
        <v>14.037800000000001</v>
      </c>
      <c r="P2685">
        <v>16.1265</v>
      </c>
      <c r="Q2685">
        <v>20.3673</v>
      </c>
    </row>
    <row r="2686" spans="1:17" x14ac:dyDescent="0.25">
      <c r="A2686" s="1">
        <v>42256</v>
      </c>
      <c r="B2686">
        <v>40.201900000000002</v>
      </c>
      <c r="C2686">
        <v>31.089600000000001</v>
      </c>
      <c r="D2686">
        <v>26.764199999999999</v>
      </c>
      <c r="E2686">
        <v>21.887499999999999</v>
      </c>
      <c r="F2686">
        <v>16.723500000000001</v>
      </c>
      <c r="G2686">
        <v>14.84</v>
      </c>
      <c r="H2686">
        <v>18.058399999999999</v>
      </c>
      <c r="J2686" s="13">
        <v>42401</v>
      </c>
      <c r="K2686">
        <v>40.754399999999997</v>
      </c>
      <c r="L2686">
        <v>26.496700000000001</v>
      </c>
      <c r="M2686">
        <v>22.270600000000002</v>
      </c>
      <c r="N2686">
        <v>18.016100000000002</v>
      </c>
      <c r="O2686">
        <v>13.8887</v>
      </c>
      <c r="P2686">
        <v>16.970600000000001</v>
      </c>
      <c r="Q2686">
        <v>21.128</v>
      </c>
    </row>
    <row r="2687" spans="1:17" x14ac:dyDescent="0.25">
      <c r="A2687" s="1">
        <v>42257</v>
      </c>
      <c r="B2687">
        <v>39.195500000000003</v>
      </c>
      <c r="C2687">
        <v>29.849699999999999</v>
      </c>
      <c r="D2687">
        <v>25.8431</v>
      </c>
      <c r="E2687">
        <v>20.891999999999999</v>
      </c>
      <c r="F2687">
        <v>15.643000000000001</v>
      </c>
      <c r="G2687">
        <v>14.084</v>
      </c>
      <c r="H2687">
        <v>16.424600000000002</v>
      </c>
      <c r="J2687" s="13">
        <v>42402</v>
      </c>
      <c r="K2687">
        <v>42.0184</v>
      </c>
      <c r="L2687">
        <v>28.1677</v>
      </c>
      <c r="M2687">
        <v>24.392399999999999</v>
      </c>
      <c r="N2687">
        <v>20.2727</v>
      </c>
      <c r="O2687">
        <v>15.9338</v>
      </c>
      <c r="P2687">
        <v>17.499500000000001</v>
      </c>
      <c r="Q2687">
        <v>21.6191</v>
      </c>
    </row>
    <row r="2688" spans="1:17" x14ac:dyDescent="0.25">
      <c r="A2688" s="1">
        <v>42258</v>
      </c>
      <c r="B2688">
        <v>37.944299999999998</v>
      </c>
      <c r="C2688">
        <v>28.6081</v>
      </c>
      <c r="D2688">
        <v>24.5944</v>
      </c>
      <c r="E2688">
        <v>19.989799999999999</v>
      </c>
      <c r="F2688">
        <v>14.8424</v>
      </c>
      <c r="G2688">
        <v>13.8809</v>
      </c>
      <c r="H2688">
        <v>16.519100000000002</v>
      </c>
      <c r="J2688" s="13">
        <v>42403</v>
      </c>
      <c r="K2688">
        <v>41.617600000000003</v>
      </c>
      <c r="L2688">
        <v>27.933399999999999</v>
      </c>
      <c r="M2688">
        <v>24.3048</v>
      </c>
      <c r="N2688">
        <v>20.069400000000002</v>
      </c>
      <c r="O2688">
        <v>15.921799999999999</v>
      </c>
      <c r="P2688">
        <v>17.345700000000001</v>
      </c>
      <c r="Q2688">
        <v>18.1023</v>
      </c>
    </row>
    <row r="2689" spans="1:17" x14ac:dyDescent="0.25">
      <c r="A2689" s="1">
        <v>42261</v>
      </c>
      <c r="B2689">
        <v>38.652000000000001</v>
      </c>
      <c r="C2689">
        <v>29.368600000000001</v>
      </c>
      <c r="D2689">
        <v>25.428699999999999</v>
      </c>
      <c r="E2689">
        <v>20.794799999999999</v>
      </c>
      <c r="F2689">
        <v>15.178100000000001</v>
      </c>
      <c r="G2689">
        <v>14.3249</v>
      </c>
      <c r="H2689">
        <v>17.0017</v>
      </c>
      <c r="J2689" s="13">
        <v>42404</v>
      </c>
      <c r="K2689">
        <v>42.982199999999999</v>
      </c>
      <c r="L2689">
        <v>28.555099999999999</v>
      </c>
      <c r="M2689">
        <v>24.2256</v>
      </c>
      <c r="N2689">
        <v>20.206199999999999</v>
      </c>
      <c r="O2689">
        <v>15.823600000000001</v>
      </c>
      <c r="P2689">
        <v>17.896999999999998</v>
      </c>
      <c r="Q2689">
        <v>20.749199999999998</v>
      </c>
    </row>
    <row r="2690" spans="1:17" x14ac:dyDescent="0.25">
      <c r="A2690" s="1">
        <v>42262</v>
      </c>
      <c r="B2690">
        <v>38.271999999999998</v>
      </c>
      <c r="C2690">
        <v>28.267600000000002</v>
      </c>
      <c r="D2690">
        <v>24.116900000000001</v>
      </c>
      <c r="E2690">
        <v>19.186499999999999</v>
      </c>
      <c r="F2690">
        <v>14.074199999999999</v>
      </c>
      <c r="G2690">
        <v>13.664999999999999</v>
      </c>
      <c r="H2690">
        <v>14.2851</v>
      </c>
      <c r="J2690" s="13">
        <v>42405</v>
      </c>
      <c r="K2690">
        <v>44.571800000000003</v>
      </c>
      <c r="L2690">
        <v>29.215800000000002</v>
      </c>
      <c r="M2690">
        <v>25.6036</v>
      </c>
      <c r="N2690">
        <v>22.2346</v>
      </c>
      <c r="O2690">
        <v>17.7515</v>
      </c>
      <c r="P2690">
        <v>19.319800000000001</v>
      </c>
      <c r="Q2690">
        <v>20.378299999999999</v>
      </c>
    </row>
    <row r="2691" spans="1:17" x14ac:dyDescent="0.25">
      <c r="A2691" s="1">
        <v>42263</v>
      </c>
      <c r="B2691">
        <v>37.775199999999998</v>
      </c>
      <c r="C2691">
        <v>27.512699999999999</v>
      </c>
      <c r="D2691">
        <v>22.839300000000001</v>
      </c>
      <c r="E2691">
        <v>17.625</v>
      </c>
      <c r="F2691">
        <v>12.557399999999999</v>
      </c>
      <c r="G2691">
        <v>13.433</v>
      </c>
      <c r="H2691">
        <v>13.433</v>
      </c>
      <c r="J2691" s="13">
        <v>42408</v>
      </c>
      <c r="K2691">
        <v>50.339100000000002</v>
      </c>
      <c r="L2691">
        <v>34.082599999999999</v>
      </c>
      <c r="M2691">
        <v>29.4526</v>
      </c>
      <c r="N2691">
        <v>25.648199999999999</v>
      </c>
      <c r="O2691">
        <v>21.3476</v>
      </c>
      <c r="P2691">
        <v>21.8352</v>
      </c>
      <c r="Q2691">
        <v>23.4558</v>
      </c>
    </row>
    <row r="2692" spans="1:17" x14ac:dyDescent="0.25">
      <c r="A2692" s="1">
        <v>42264</v>
      </c>
      <c r="B2692">
        <v>38.826500000000003</v>
      </c>
      <c r="C2692">
        <v>28.26</v>
      </c>
      <c r="D2692">
        <v>23.4344</v>
      </c>
      <c r="E2692">
        <v>18.243200000000002</v>
      </c>
      <c r="F2692">
        <v>13.1585</v>
      </c>
      <c r="G2692">
        <v>14.2721</v>
      </c>
      <c r="H2692">
        <v>14.9762</v>
      </c>
      <c r="J2692" s="13">
        <v>42409</v>
      </c>
      <c r="K2692">
        <v>52.799799999999998</v>
      </c>
      <c r="L2692">
        <v>35.752299999999998</v>
      </c>
      <c r="M2692">
        <v>30.7851</v>
      </c>
      <c r="N2692">
        <v>26.4878</v>
      </c>
      <c r="O2692">
        <v>21.360800000000001</v>
      </c>
      <c r="P2692">
        <v>22.907800000000002</v>
      </c>
      <c r="Q2692">
        <v>23.8858</v>
      </c>
    </row>
    <row r="2693" spans="1:17" x14ac:dyDescent="0.25">
      <c r="A2693" s="1">
        <v>42265</v>
      </c>
      <c r="B2693">
        <v>38.994199999999999</v>
      </c>
      <c r="C2693">
        <v>28.717099999999999</v>
      </c>
      <c r="D2693">
        <v>24.327300000000001</v>
      </c>
      <c r="E2693">
        <v>19.554099999999998</v>
      </c>
      <c r="F2693">
        <v>13.7151</v>
      </c>
      <c r="G2693">
        <v>13.9261</v>
      </c>
      <c r="H2693">
        <v>16.106200000000001</v>
      </c>
      <c r="J2693" s="13">
        <v>42410</v>
      </c>
      <c r="K2693">
        <v>52.552700000000002</v>
      </c>
      <c r="L2693">
        <v>35.053100000000001</v>
      </c>
      <c r="M2693">
        <v>30.066099999999999</v>
      </c>
      <c r="N2693">
        <v>25.713999999999999</v>
      </c>
      <c r="O2693">
        <v>21.2331</v>
      </c>
      <c r="P2693">
        <v>24.1568</v>
      </c>
      <c r="Q2693">
        <v>26.6967</v>
      </c>
    </row>
    <row r="2694" spans="1:17" x14ac:dyDescent="0.25">
      <c r="A2694" s="1">
        <v>42268</v>
      </c>
      <c r="B2694">
        <v>32.016599999999997</v>
      </c>
      <c r="C2694">
        <v>24.981999999999999</v>
      </c>
      <c r="D2694">
        <v>21.6631</v>
      </c>
      <c r="E2694">
        <v>17.704999999999998</v>
      </c>
      <c r="F2694">
        <v>13.750999999999999</v>
      </c>
      <c r="G2694">
        <v>10.9823</v>
      </c>
      <c r="H2694">
        <v>11.2195</v>
      </c>
      <c r="J2694" s="13">
        <v>42411</v>
      </c>
      <c r="K2694">
        <v>59.111199999999997</v>
      </c>
      <c r="L2694">
        <v>37.993099999999998</v>
      </c>
      <c r="M2694">
        <v>32.3215</v>
      </c>
      <c r="N2694">
        <v>27.5885</v>
      </c>
      <c r="O2694">
        <v>21.8932</v>
      </c>
      <c r="P2694">
        <v>25.658999999999999</v>
      </c>
      <c r="Q2694">
        <v>28.147400000000001</v>
      </c>
    </row>
    <row r="2695" spans="1:17" x14ac:dyDescent="0.25">
      <c r="A2695" s="1">
        <v>42269</v>
      </c>
      <c r="B2695">
        <v>33.694400000000002</v>
      </c>
      <c r="C2695">
        <v>26.694800000000001</v>
      </c>
      <c r="D2695">
        <v>23.2652</v>
      </c>
      <c r="E2695">
        <v>19.598099999999999</v>
      </c>
      <c r="F2695">
        <v>15.4579</v>
      </c>
      <c r="G2695">
        <v>12.1248</v>
      </c>
      <c r="H2695">
        <v>11.9194</v>
      </c>
      <c r="J2695" s="13">
        <v>42412</v>
      </c>
      <c r="K2695">
        <v>57.437600000000003</v>
      </c>
      <c r="L2695">
        <v>33.7866</v>
      </c>
      <c r="M2695">
        <v>26.921700000000001</v>
      </c>
      <c r="N2695">
        <v>21.711400000000001</v>
      </c>
      <c r="O2695">
        <v>17.6159</v>
      </c>
      <c r="P2695">
        <v>22.279699999999998</v>
      </c>
      <c r="Q2695">
        <v>22.279699999999998</v>
      </c>
    </row>
    <row r="2696" spans="1:17" x14ac:dyDescent="0.25">
      <c r="A2696" s="1">
        <v>42270</v>
      </c>
      <c r="B2696">
        <v>33.0732</v>
      </c>
      <c r="C2696">
        <v>26.123999999999999</v>
      </c>
      <c r="D2696">
        <v>22.766100000000002</v>
      </c>
      <c r="E2696">
        <v>18.881</v>
      </c>
      <c r="F2696">
        <v>14.9993</v>
      </c>
      <c r="G2696">
        <v>11.9551</v>
      </c>
      <c r="H2696">
        <v>12.156599999999999</v>
      </c>
      <c r="J2696" s="13">
        <v>42416</v>
      </c>
      <c r="K2696">
        <v>86.615499999999997</v>
      </c>
      <c r="L2696">
        <v>46.156999999999996</v>
      </c>
      <c r="M2696">
        <v>31.4681</v>
      </c>
      <c r="N2696">
        <v>20.497199999999999</v>
      </c>
      <c r="O2696">
        <v>23.234999999999999</v>
      </c>
      <c r="P2696">
        <v>26.213200000000001</v>
      </c>
      <c r="Q2696">
        <v>26.213200000000001</v>
      </c>
    </row>
    <row r="2697" spans="1:17" x14ac:dyDescent="0.25">
      <c r="A2697" s="1">
        <v>42271</v>
      </c>
      <c r="B2697">
        <v>33.874899999999997</v>
      </c>
      <c r="C2697">
        <v>27.0655</v>
      </c>
      <c r="D2697">
        <v>23.8156</v>
      </c>
      <c r="E2697">
        <v>20.107700000000001</v>
      </c>
      <c r="F2697">
        <v>16.3109</v>
      </c>
      <c r="G2697">
        <v>13.3392</v>
      </c>
      <c r="H2697">
        <v>12.423</v>
      </c>
      <c r="J2697" s="13">
        <v>42417</v>
      </c>
      <c r="K2697">
        <v>63.7836</v>
      </c>
      <c r="L2697">
        <v>54.183199999999999</v>
      </c>
      <c r="M2697">
        <v>32.872300000000003</v>
      </c>
      <c r="N2697">
        <v>19.299399999999999</v>
      </c>
      <c r="O2697">
        <v>25.8751</v>
      </c>
      <c r="P2697">
        <v>25.8751</v>
      </c>
      <c r="Q2697">
        <v>25.8751</v>
      </c>
    </row>
    <row r="2698" spans="1:17" x14ac:dyDescent="0.25">
      <c r="A2698" s="1">
        <v>42272</v>
      </c>
      <c r="B2698">
        <v>34.149099999999997</v>
      </c>
      <c r="C2698">
        <v>27.212499999999999</v>
      </c>
      <c r="D2698">
        <v>23.890799999999999</v>
      </c>
      <c r="E2698">
        <v>20.008400000000002</v>
      </c>
      <c r="F2698">
        <v>16.0459</v>
      </c>
      <c r="G2698">
        <v>13.0655</v>
      </c>
      <c r="H2698">
        <v>12.7765</v>
      </c>
      <c r="J2698" s="13">
        <v>42418</v>
      </c>
      <c r="K2698">
        <v>65.046400000000006</v>
      </c>
      <c r="L2698">
        <v>65.046400000000006</v>
      </c>
      <c r="M2698">
        <v>45.387099999999997</v>
      </c>
      <c r="N2698">
        <v>20.9727</v>
      </c>
      <c r="O2698">
        <v>38.388500000000001</v>
      </c>
      <c r="P2698">
        <v>39.232700000000001</v>
      </c>
      <c r="Q2698">
        <v>39.232700000000001</v>
      </c>
    </row>
    <row r="2699" spans="1:17" x14ac:dyDescent="0.25">
      <c r="A2699" s="1">
        <v>42275</v>
      </c>
      <c r="B2699">
        <v>37.204700000000003</v>
      </c>
      <c r="C2699">
        <v>30.042999999999999</v>
      </c>
      <c r="D2699">
        <v>26.6601</v>
      </c>
      <c r="E2699">
        <v>22.908899999999999</v>
      </c>
      <c r="F2699">
        <v>18.7379</v>
      </c>
      <c r="G2699">
        <v>15.5656</v>
      </c>
      <c r="H2699">
        <v>15.326499999999999</v>
      </c>
      <c r="J2699" s="13">
        <v>42419</v>
      </c>
      <c r="K2699">
        <v>53.681899999999999</v>
      </c>
      <c r="L2699">
        <v>32.194699999999997</v>
      </c>
      <c r="M2699">
        <v>22.6068</v>
      </c>
      <c r="N2699">
        <v>16.588999999999999</v>
      </c>
      <c r="O2699">
        <v>15.1678</v>
      </c>
      <c r="P2699">
        <v>17.489699999999999</v>
      </c>
      <c r="Q2699">
        <v>17.489699999999999</v>
      </c>
    </row>
    <row r="2700" spans="1:17" x14ac:dyDescent="0.25">
      <c r="A2700" s="1">
        <v>42276</v>
      </c>
      <c r="B2700">
        <v>36.7241</v>
      </c>
      <c r="C2700">
        <v>29.6007</v>
      </c>
      <c r="D2700">
        <v>26.220800000000001</v>
      </c>
      <c r="E2700">
        <v>22.537299999999998</v>
      </c>
      <c r="F2700">
        <v>18.5213</v>
      </c>
      <c r="G2700">
        <v>15.553800000000001</v>
      </c>
      <c r="H2700">
        <v>15.0755</v>
      </c>
      <c r="J2700" s="13">
        <v>42422</v>
      </c>
      <c r="K2700">
        <v>35.483199999999997</v>
      </c>
      <c r="L2700">
        <v>25.4741</v>
      </c>
      <c r="M2700">
        <v>21.2456</v>
      </c>
      <c r="N2700">
        <v>16.640499999999999</v>
      </c>
      <c r="O2700">
        <v>13.0571</v>
      </c>
      <c r="P2700">
        <v>14.5535</v>
      </c>
      <c r="Q2700">
        <v>16.3688</v>
      </c>
    </row>
    <row r="2701" spans="1:17" x14ac:dyDescent="0.25">
      <c r="A2701" s="1">
        <v>42277</v>
      </c>
      <c r="B2701">
        <v>35.3949</v>
      </c>
      <c r="C2701">
        <v>28.2746</v>
      </c>
      <c r="D2701">
        <v>24.896000000000001</v>
      </c>
      <c r="E2701">
        <v>21.2392</v>
      </c>
      <c r="F2701">
        <v>17.057700000000001</v>
      </c>
      <c r="G2701">
        <v>14.2812</v>
      </c>
      <c r="H2701">
        <v>14.221399999999999</v>
      </c>
      <c r="J2701" s="13">
        <v>42423</v>
      </c>
      <c r="K2701">
        <v>36.196199999999997</v>
      </c>
      <c r="L2701">
        <v>26.9756</v>
      </c>
      <c r="M2701">
        <v>22.9101</v>
      </c>
      <c r="N2701">
        <v>18.176500000000001</v>
      </c>
      <c r="O2701">
        <v>14.2582</v>
      </c>
      <c r="P2701">
        <v>15.254300000000001</v>
      </c>
      <c r="Q2701">
        <v>16.845199999999998</v>
      </c>
    </row>
    <row r="2702" spans="1:17" x14ac:dyDescent="0.25">
      <c r="A2702" s="1">
        <v>42278</v>
      </c>
      <c r="B2702">
        <v>34.107199999999999</v>
      </c>
      <c r="C2702">
        <v>26.9115</v>
      </c>
      <c r="D2702">
        <v>23.631</v>
      </c>
      <c r="E2702">
        <v>20.049099999999999</v>
      </c>
      <c r="F2702">
        <v>16.198399999999999</v>
      </c>
      <c r="G2702">
        <v>13.6883</v>
      </c>
      <c r="H2702">
        <v>13.3574</v>
      </c>
      <c r="J2702" s="13">
        <v>42424</v>
      </c>
      <c r="K2702">
        <v>35.489699999999999</v>
      </c>
      <c r="L2702">
        <v>26.9129</v>
      </c>
      <c r="M2702">
        <v>23.0761</v>
      </c>
      <c r="N2702">
        <v>18.487400000000001</v>
      </c>
      <c r="O2702">
        <v>14.4846</v>
      </c>
      <c r="P2702">
        <v>15.196300000000001</v>
      </c>
      <c r="Q2702">
        <v>17.549900000000001</v>
      </c>
    </row>
    <row r="2703" spans="1:17" x14ac:dyDescent="0.25">
      <c r="A2703" s="1">
        <v>42279</v>
      </c>
      <c r="B2703">
        <v>32.6539</v>
      </c>
      <c r="C2703">
        <v>25.700299999999999</v>
      </c>
      <c r="D2703">
        <v>22.596399999999999</v>
      </c>
      <c r="E2703">
        <v>18.7606</v>
      </c>
      <c r="F2703">
        <v>15.4215</v>
      </c>
      <c r="G2703">
        <v>13.4092</v>
      </c>
      <c r="H2703">
        <v>13.0871</v>
      </c>
      <c r="J2703" s="13">
        <v>42425</v>
      </c>
      <c r="K2703">
        <v>35.713000000000001</v>
      </c>
      <c r="L2703">
        <v>25.7044</v>
      </c>
      <c r="M2703">
        <v>21.422599999999999</v>
      </c>
      <c r="N2703">
        <v>16.7409</v>
      </c>
      <c r="O2703">
        <v>12.923299999999999</v>
      </c>
      <c r="P2703">
        <v>15.2866</v>
      </c>
      <c r="Q2703">
        <v>15.2866</v>
      </c>
    </row>
    <row r="2704" spans="1:17" x14ac:dyDescent="0.25">
      <c r="A2704" s="1">
        <v>42282</v>
      </c>
      <c r="B2704">
        <v>32.382300000000001</v>
      </c>
      <c r="C2704">
        <v>24.9665</v>
      </c>
      <c r="D2704">
        <v>21.544699999999999</v>
      </c>
      <c r="E2704">
        <v>17.8718</v>
      </c>
      <c r="F2704">
        <v>13.8104</v>
      </c>
      <c r="G2704">
        <v>12.552300000000001</v>
      </c>
      <c r="H2704">
        <v>13.649900000000001</v>
      </c>
      <c r="J2704" s="13">
        <v>42426</v>
      </c>
      <c r="K2704">
        <v>35.649700000000003</v>
      </c>
      <c r="L2704">
        <v>26.4572</v>
      </c>
      <c r="M2704">
        <v>22.1968</v>
      </c>
      <c r="N2704">
        <v>17.331600000000002</v>
      </c>
      <c r="O2704">
        <v>13.5372</v>
      </c>
      <c r="P2704">
        <v>15.703099999999999</v>
      </c>
      <c r="Q2704">
        <v>16.1402</v>
      </c>
    </row>
    <row r="2705" spans="1:17" x14ac:dyDescent="0.25">
      <c r="A2705" s="1">
        <v>42283</v>
      </c>
      <c r="B2705">
        <v>32.2455</v>
      </c>
      <c r="C2705">
        <v>24.8843</v>
      </c>
      <c r="D2705">
        <v>21.435099999999998</v>
      </c>
      <c r="E2705">
        <v>17.534800000000001</v>
      </c>
      <c r="F2705">
        <v>13.6624</v>
      </c>
      <c r="G2705">
        <v>12.339</v>
      </c>
      <c r="H2705">
        <v>12.7638</v>
      </c>
      <c r="J2705" s="13">
        <v>42429</v>
      </c>
      <c r="K2705">
        <v>38.617600000000003</v>
      </c>
      <c r="L2705">
        <v>27.5504</v>
      </c>
      <c r="M2705">
        <v>23.398</v>
      </c>
      <c r="N2705">
        <v>18.559000000000001</v>
      </c>
      <c r="O2705">
        <v>14.1671</v>
      </c>
      <c r="P2705">
        <v>16.9818</v>
      </c>
      <c r="Q2705">
        <v>18.4374</v>
      </c>
    </row>
    <row r="2706" spans="1:17" x14ac:dyDescent="0.25">
      <c r="A2706" s="1">
        <v>42284</v>
      </c>
      <c r="B2706">
        <v>31.938500000000001</v>
      </c>
      <c r="C2706">
        <v>24.0428</v>
      </c>
      <c r="D2706">
        <v>20.5657</v>
      </c>
      <c r="E2706">
        <v>16.698599999999999</v>
      </c>
      <c r="F2706">
        <v>12.6966</v>
      </c>
      <c r="G2706">
        <v>11.638999999999999</v>
      </c>
      <c r="H2706">
        <v>13.2843</v>
      </c>
      <c r="J2706" s="13">
        <v>42430</v>
      </c>
      <c r="K2706">
        <v>39.016500000000001</v>
      </c>
      <c r="L2706">
        <v>25.1328</v>
      </c>
      <c r="M2706">
        <v>20.558</v>
      </c>
      <c r="N2706">
        <v>15.1408</v>
      </c>
      <c r="O2706">
        <v>12.048</v>
      </c>
      <c r="P2706">
        <v>15.000299999999999</v>
      </c>
      <c r="Q2706">
        <v>15.000299999999999</v>
      </c>
    </row>
    <row r="2707" spans="1:17" x14ac:dyDescent="0.25">
      <c r="A2707" s="1">
        <v>42285</v>
      </c>
      <c r="B2707">
        <v>31.2376</v>
      </c>
      <c r="C2707">
        <v>23.377400000000002</v>
      </c>
      <c r="D2707">
        <v>19.703499999999998</v>
      </c>
      <c r="E2707">
        <v>15.7157</v>
      </c>
      <c r="F2707">
        <v>11.5069</v>
      </c>
      <c r="G2707">
        <v>11.0848</v>
      </c>
      <c r="H2707">
        <v>11.1808</v>
      </c>
      <c r="J2707" s="13">
        <v>42431</v>
      </c>
      <c r="K2707">
        <v>37.976599999999998</v>
      </c>
      <c r="L2707">
        <v>24.7347</v>
      </c>
      <c r="M2707">
        <v>19.476099999999999</v>
      </c>
      <c r="N2707">
        <v>14.4337</v>
      </c>
      <c r="O2707">
        <v>11.8645</v>
      </c>
      <c r="P2707">
        <v>15.829800000000001</v>
      </c>
      <c r="Q2707">
        <v>15.829800000000001</v>
      </c>
    </row>
    <row r="2708" spans="1:17" x14ac:dyDescent="0.25">
      <c r="A2708" s="1">
        <v>42286</v>
      </c>
      <c r="B2708">
        <v>31.632000000000001</v>
      </c>
      <c r="C2708">
        <v>23.3048</v>
      </c>
      <c r="D2708">
        <v>19.455500000000001</v>
      </c>
      <c r="E2708">
        <v>15.3637</v>
      </c>
      <c r="F2708">
        <v>11.213200000000001</v>
      </c>
      <c r="G2708">
        <v>11.537100000000001</v>
      </c>
      <c r="H2708">
        <v>12.629300000000001</v>
      </c>
      <c r="J2708" s="13">
        <v>42432</v>
      </c>
      <c r="K2708">
        <v>39.203699999999998</v>
      </c>
      <c r="L2708">
        <v>24.7943</v>
      </c>
      <c r="M2708">
        <v>19.381599999999999</v>
      </c>
      <c r="N2708">
        <v>14.764099999999999</v>
      </c>
      <c r="O2708">
        <v>12.021699999999999</v>
      </c>
      <c r="P2708">
        <v>14.885999999999999</v>
      </c>
      <c r="Q2708">
        <v>14.885999999999999</v>
      </c>
    </row>
    <row r="2709" spans="1:17" x14ac:dyDescent="0.25">
      <c r="A2709" s="1">
        <v>42289</v>
      </c>
      <c r="B2709">
        <v>31.2484</v>
      </c>
      <c r="C2709">
        <v>22.546800000000001</v>
      </c>
      <c r="D2709">
        <v>18.712900000000001</v>
      </c>
      <c r="E2709">
        <v>14.434100000000001</v>
      </c>
      <c r="F2709">
        <v>10.502700000000001</v>
      </c>
      <c r="G2709">
        <v>11.4725</v>
      </c>
      <c r="H2709">
        <v>12.0023</v>
      </c>
      <c r="J2709" s="13">
        <v>42433</v>
      </c>
      <c r="K2709">
        <v>40.540199999999999</v>
      </c>
      <c r="L2709">
        <v>25.280899999999999</v>
      </c>
      <c r="M2709">
        <v>20.128299999999999</v>
      </c>
      <c r="N2709">
        <v>14.901999999999999</v>
      </c>
      <c r="O2709">
        <v>12.407299999999999</v>
      </c>
      <c r="P2709">
        <v>15.7874</v>
      </c>
      <c r="Q2709">
        <v>15.7874</v>
      </c>
    </row>
    <row r="2710" spans="1:17" x14ac:dyDescent="0.25">
      <c r="A2710" s="1">
        <v>42290</v>
      </c>
      <c r="B2710">
        <v>32.451700000000002</v>
      </c>
      <c r="C2710">
        <v>23.758700000000001</v>
      </c>
      <c r="D2710">
        <v>19.96</v>
      </c>
      <c r="E2710">
        <v>15.6806</v>
      </c>
      <c r="F2710">
        <v>11.4445</v>
      </c>
      <c r="G2710">
        <v>11.6343</v>
      </c>
      <c r="H2710">
        <v>13.050800000000001</v>
      </c>
      <c r="J2710" s="13">
        <v>42436</v>
      </c>
      <c r="K2710">
        <v>43.927599999999998</v>
      </c>
      <c r="L2710">
        <v>27.253799999999998</v>
      </c>
      <c r="M2710">
        <v>21.206199999999999</v>
      </c>
      <c r="N2710">
        <v>16.065300000000001</v>
      </c>
      <c r="O2710">
        <v>13.4617</v>
      </c>
      <c r="P2710">
        <v>15.4221</v>
      </c>
      <c r="Q2710">
        <v>15.4221</v>
      </c>
    </row>
    <row r="2711" spans="1:17" x14ac:dyDescent="0.25">
      <c r="A2711" s="1">
        <v>42291</v>
      </c>
      <c r="B2711">
        <v>32.575099999999999</v>
      </c>
      <c r="C2711">
        <v>23.836099999999998</v>
      </c>
      <c r="D2711">
        <v>20.1158</v>
      </c>
      <c r="E2711">
        <v>16.076699999999999</v>
      </c>
      <c r="F2711">
        <v>11.8528</v>
      </c>
      <c r="G2711">
        <v>12.095000000000001</v>
      </c>
      <c r="H2711">
        <v>13.6853</v>
      </c>
      <c r="J2711" s="13">
        <v>42437</v>
      </c>
      <c r="K2711">
        <v>44.316200000000002</v>
      </c>
      <c r="L2711">
        <v>29.0032</v>
      </c>
      <c r="M2711">
        <v>22.674700000000001</v>
      </c>
      <c r="N2711">
        <v>17.054400000000001</v>
      </c>
      <c r="O2711">
        <v>14.2837</v>
      </c>
      <c r="P2711">
        <v>18.152699999999999</v>
      </c>
      <c r="Q2711">
        <v>18.152699999999999</v>
      </c>
    </row>
    <row r="2712" spans="1:17" x14ac:dyDescent="0.25">
      <c r="A2712" s="1">
        <v>42292</v>
      </c>
      <c r="B2712">
        <v>32.054699999999997</v>
      </c>
      <c r="C2712">
        <v>22.654299999999999</v>
      </c>
      <c r="D2712">
        <v>18.614899999999999</v>
      </c>
      <c r="E2712">
        <v>14.218</v>
      </c>
      <c r="F2712">
        <v>10.06</v>
      </c>
      <c r="G2712">
        <v>11.9396</v>
      </c>
      <c r="H2712">
        <v>12.597</v>
      </c>
      <c r="J2712" s="13">
        <v>42438</v>
      </c>
      <c r="K2712">
        <v>48.843400000000003</v>
      </c>
      <c r="L2712">
        <v>29.439</v>
      </c>
      <c r="M2712">
        <v>22.162099999999999</v>
      </c>
      <c r="N2712">
        <v>16.958600000000001</v>
      </c>
      <c r="O2712">
        <v>14.615399999999999</v>
      </c>
      <c r="P2712">
        <v>16.606400000000001</v>
      </c>
      <c r="Q2712">
        <v>16.606400000000001</v>
      </c>
    </row>
    <row r="2713" spans="1:17" x14ac:dyDescent="0.25">
      <c r="A2713" s="1">
        <v>42293</v>
      </c>
      <c r="B2713">
        <v>32.013300000000001</v>
      </c>
      <c r="C2713">
        <v>22.186599999999999</v>
      </c>
      <c r="D2713">
        <v>17.954499999999999</v>
      </c>
      <c r="E2713">
        <v>13.4063</v>
      </c>
      <c r="F2713">
        <v>9.3092000000000006</v>
      </c>
      <c r="G2713">
        <v>11.382099999999999</v>
      </c>
      <c r="H2713">
        <v>11.382099999999999</v>
      </c>
      <c r="J2713" s="13">
        <v>42439</v>
      </c>
      <c r="K2713">
        <v>53.713700000000003</v>
      </c>
      <c r="L2713">
        <v>29.7499</v>
      </c>
      <c r="M2713">
        <v>21.6678</v>
      </c>
      <c r="N2713">
        <v>15.2849</v>
      </c>
      <c r="O2713">
        <v>14.106999999999999</v>
      </c>
      <c r="P2713">
        <v>17.127500000000001</v>
      </c>
      <c r="Q2713">
        <v>17.127500000000001</v>
      </c>
    </row>
    <row r="2714" spans="1:17" x14ac:dyDescent="0.25">
      <c r="A2714" s="1">
        <v>42296</v>
      </c>
      <c r="B2714">
        <v>27.753699999999998</v>
      </c>
      <c r="C2714">
        <v>20.552199999999999</v>
      </c>
      <c r="D2714">
        <v>17.176400000000001</v>
      </c>
      <c r="E2714">
        <v>13.4786</v>
      </c>
      <c r="F2714">
        <v>9.8741000000000003</v>
      </c>
      <c r="G2714">
        <v>10.1434</v>
      </c>
      <c r="H2714">
        <v>11.6393</v>
      </c>
      <c r="J2714" s="13">
        <v>42440</v>
      </c>
      <c r="K2714">
        <v>45.8078</v>
      </c>
      <c r="L2714">
        <v>30.2836</v>
      </c>
      <c r="M2714">
        <v>20.117599999999999</v>
      </c>
      <c r="N2714">
        <v>13.2944</v>
      </c>
      <c r="O2714">
        <v>12.4537</v>
      </c>
      <c r="P2714">
        <v>12.4537</v>
      </c>
      <c r="Q2714">
        <v>12.4537</v>
      </c>
    </row>
    <row r="2715" spans="1:17" x14ac:dyDescent="0.25">
      <c r="A2715" s="1">
        <v>42297</v>
      </c>
      <c r="B2715">
        <v>28.207699999999999</v>
      </c>
      <c r="C2715">
        <v>21.087700000000002</v>
      </c>
      <c r="D2715">
        <v>17.7424</v>
      </c>
      <c r="E2715">
        <v>13.736700000000001</v>
      </c>
      <c r="F2715">
        <v>10.3614</v>
      </c>
      <c r="G2715">
        <v>10.815099999999999</v>
      </c>
      <c r="H2715">
        <v>13.6798</v>
      </c>
      <c r="J2715" s="13">
        <v>42443</v>
      </c>
      <c r="K2715">
        <v>58.178899999999999</v>
      </c>
      <c r="L2715">
        <v>37.515599999999999</v>
      </c>
      <c r="M2715">
        <v>24.105399999999999</v>
      </c>
      <c r="N2715">
        <v>14.105499999999999</v>
      </c>
      <c r="O2715">
        <v>19.538699999999999</v>
      </c>
      <c r="P2715">
        <v>24.430800000000001</v>
      </c>
      <c r="Q2715">
        <v>24.430800000000001</v>
      </c>
    </row>
    <row r="2716" spans="1:17" x14ac:dyDescent="0.25">
      <c r="A2716" s="1">
        <v>42298</v>
      </c>
      <c r="B2716">
        <v>29.0518</v>
      </c>
      <c r="C2716">
        <v>22.111599999999999</v>
      </c>
      <c r="D2716">
        <v>18.738600000000002</v>
      </c>
      <c r="E2716">
        <v>14.935700000000001</v>
      </c>
      <c r="F2716">
        <v>11.4214</v>
      </c>
      <c r="G2716">
        <v>11.3241</v>
      </c>
      <c r="H2716">
        <v>14.374599999999999</v>
      </c>
      <c r="J2716" s="13">
        <v>42444</v>
      </c>
      <c r="K2716">
        <v>61.481099999999998</v>
      </c>
      <c r="L2716">
        <v>43.319600000000001</v>
      </c>
      <c r="M2716">
        <v>27.400099999999998</v>
      </c>
      <c r="N2716">
        <v>16.667400000000001</v>
      </c>
      <c r="O2716">
        <v>17.675999999999998</v>
      </c>
      <c r="P2716">
        <v>17.675999999999998</v>
      </c>
      <c r="Q2716">
        <v>17.675999999999998</v>
      </c>
    </row>
    <row r="2717" spans="1:17" x14ac:dyDescent="0.25">
      <c r="A2717" s="1">
        <v>42299</v>
      </c>
      <c r="B2717">
        <v>27.521000000000001</v>
      </c>
      <c r="C2717">
        <v>20.329699999999999</v>
      </c>
      <c r="D2717">
        <v>16.912299999999998</v>
      </c>
      <c r="E2717">
        <v>12.9788</v>
      </c>
      <c r="F2717">
        <v>9.7827999999999999</v>
      </c>
      <c r="G2717">
        <v>10.3947</v>
      </c>
      <c r="H2717">
        <v>12.7127</v>
      </c>
      <c r="J2717" s="13">
        <v>42445</v>
      </c>
      <c r="K2717">
        <v>67.108500000000006</v>
      </c>
      <c r="L2717">
        <v>53.075299999999999</v>
      </c>
      <c r="M2717">
        <v>28.664100000000001</v>
      </c>
      <c r="N2717">
        <v>13.592599999999999</v>
      </c>
      <c r="O2717">
        <v>20.288699999999999</v>
      </c>
      <c r="P2717">
        <v>20.288699999999999</v>
      </c>
      <c r="Q2717">
        <v>20.288699999999999</v>
      </c>
    </row>
    <row r="2718" spans="1:17" x14ac:dyDescent="0.25">
      <c r="A2718" s="1">
        <v>42300</v>
      </c>
      <c r="B2718">
        <v>27.777799999999999</v>
      </c>
      <c r="C2718">
        <v>20.566199999999998</v>
      </c>
      <c r="D2718">
        <v>17.0091</v>
      </c>
      <c r="E2718">
        <v>13.0367</v>
      </c>
      <c r="F2718">
        <v>9.7893000000000008</v>
      </c>
      <c r="G2718">
        <v>10.7584</v>
      </c>
      <c r="H2718">
        <v>12.446</v>
      </c>
      <c r="J2718" s="13">
        <v>42446</v>
      </c>
      <c r="K2718">
        <v>112.1481</v>
      </c>
      <c r="L2718">
        <v>71.98</v>
      </c>
      <c r="M2718">
        <v>37.533299999999997</v>
      </c>
      <c r="N2718">
        <v>8.7433999999999994</v>
      </c>
      <c r="O2718">
        <v>22.6371</v>
      </c>
      <c r="P2718">
        <v>22.6371</v>
      </c>
      <c r="Q2718">
        <v>22.6371</v>
      </c>
    </row>
    <row r="2719" spans="1:17" x14ac:dyDescent="0.25">
      <c r="A2719" s="1">
        <v>42303</v>
      </c>
      <c r="B2719">
        <v>28.967300000000002</v>
      </c>
      <c r="C2719">
        <v>21.591999999999999</v>
      </c>
      <c r="D2719">
        <v>17.896699999999999</v>
      </c>
      <c r="E2719">
        <v>13.675800000000001</v>
      </c>
      <c r="F2719">
        <v>10.3246</v>
      </c>
      <c r="G2719">
        <v>11.248100000000001</v>
      </c>
      <c r="H2719">
        <v>12.6983</v>
      </c>
      <c r="J2719" s="13">
        <v>42447</v>
      </c>
      <c r="K2719">
        <v>36.7288</v>
      </c>
      <c r="L2719">
        <v>32.377899999999997</v>
      </c>
      <c r="M2719">
        <v>18.406199999999998</v>
      </c>
      <c r="N2719">
        <v>11.145799999999999</v>
      </c>
      <c r="O2719">
        <v>13.544499999999999</v>
      </c>
      <c r="P2719">
        <v>13.544499999999999</v>
      </c>
      <c r="Q2719">
        <v>13.544499999999999</v>
      </c>
    </row>
    <row r="2720" spans="1:17" x14ac:dyDescent="0.25">
      <c r="A2720" s="1">
        <v>42304</v>
      </c>
      <c r="B2720">
        <v>28.753499999999999</v>
      </c>
      <c r="C2720">
        <v>21.406300000000002</v>
      </c>
      <c r="D2720">
        <v>17.779399999999999</v>
      </c>
      <c r="E2720">
        <v>13.610099999999999</v>
      </c>
      <c r="F2720">
        <v>10.230499999999999</v>
      </c>
      <c r="G2720">
        <v>11.204499999999999</v>
      </c>
      <c r="H2720">
        <v>12.9084</v>
      </c>
      <c r="J2720" s="13">
        <v>42450</v>
      </c>
      <c r="K2720">
        <v>33.069800000000001</v>
      </c>
      <c r="L2720">
        <v>21.779</v>
      </c>
      <c r="M2720">
        <v>16.6126</v>
      </c>
      <c r="N2720">
        <v>11.928800000000001</v>
      </c>
      <c r="O2720">
        <v>9.3429000000000002</v>
      </c>
      <c r="P2720">
        <v>13.010999999999999</v>
      </c>
      <c r="Q2720">
        <v>13.010999999999999</v>
      </c>
    </row>
    <row r="2721" spans="1:17" x14ac:dyDescent="0.25">
      <c r="A2721" s="1">
        <v>42305</v>
      </c>
      <c r="B2721">
        <v>28.339600000000001</v>
      </c>
      <c r="C2721">
        <v>20.749099999999999</v>
      </c>
      <c r="D2721">
        <v>17.115600000000001</v>
      </c>
      <c r="E2721">
        <v>12.849</v>
      </c>
      <c r="F2721">
        <v>9.7370000000000001</v>
      </c>
      <c r="G2721">
        <v>11.323499999999999</v>
      </c>
      <c r="H2721">
        <v>13.9352</v>
      </c>
      <c r="J2721" s="13">
        <v>42451</v>
      </c>
      <c r="K2721">
        <v>33.749400000000001</v>
      </c>
      <c r="L2721">
        <v>22.2942</v>
      </c>
      <c r="M2721">
        <v>17.147500000000001</v>
      </c>
      <c r="N2721">
        <v>12.164400000000001</v>
      </c>
      <c r="O2721">
        <v>9.5279000000000007</v>
      </c>
      <c r="P2721">
        <v>13.882099999999999</v>
      </c>
      <c r="Q2721">
        <v>13.882099999999999</v>
      </c>
    </row>
    <row r="2722" spans="1:17" x14ac:dyDescent="0.25">
      <c r="A2722" s="1">
        <v>42306</v>
      </c>
      <c r="B2722">
        <v>28.638300000000001</v>
      </c>
      <c r="C2722">
        <v>21.0928</v>
      </c>
      <c r="D2722">
        <v>17.346800000000002</v>
      </c>
      <c r="E2722">
        <v>13.0578</v>
      </c>
      <c r="F2722">
        <v>9.9111999999999991</v>
      </c>
      <c r="G2722">
        <v>11.4359</v>
      </c>
      <c r="H2722">
        <v>14.073700000000001</v>
      </c>
      <c r="J2722" s="13">
        <v>42452</v>
      </c>
      <c r="K2722">
        <v>34.497100000000003</v>
      </c>
      <c r="L2722">
        <v>22.531400000000001</v>
      </c>
      <c r="M2722">
        <v>17.508099999999999</v>
      </c>
      <c r="N2722">
        <v>12.820399999999999</v>
      </c>
      <c r="O2722">
        <v>9.9611999999999998</v>
      </c>
      <c r="P2722">
        <v>13.196999999999999</v>
      </c>
      <c r="Q2722">
        <v>13.196999999999999</v>
      </c>
    </row>
    <row r="2723" spans="1:17" x14ac:dyDescent="0.25">
      <c r="A2723" s="1">
        <v>42307</v>
      </c>
      <c r="B2723">
        <v>29.265499999999999</v>
      </c>
      <c r="C2723">
        <v>21.5336</v>
      </c>
      <c r="D2723">
        <v>17.7257</v>
      </c>
      <c r="E2723">
        <v>13.3338</v>
      </c>
      <c r="F2723">
        <v>10.110300000000001</v>
      </c>
      <c r="G2723">
        <v>11.586</v>
      </c>
      <c r="H2723">
        <v>14.688700000000001</v>
      </c>
      <c r="J2723" s="13">
        <v>42453</v>
      </c>
      <c r="K2723">
        <v>36.246899999999997</v>
      </c>
      <c r="L2723">
        <v>22.386800000000001</v>
      </c>
      <c r="M2723">
        <v>17.192900000000002</v>
      </c>
      <c r="N2723">
        <v>12.5586</v>
      </c>
      <c r="O2723">
        <v>9.5667000000000009</v>
      </c>
      <c r="P2723">
        <v>11.527799999999999</v>
      </c>
      <c r="Q2723">
        <v>11.527799999999999</v>
      </c>
    </row>
    <row r="2724" spans="1:17" x14ac:dyDescent="0.25">
      <c r="A2724" s="1">
        <v>42310</v>
      </c>
      <c r="B2724">
        <v>29.033300000000001</v>
      </c>
      <c r="C2724">
        <v>20.870699999999999</v>
      </c>
      <c r="D2724">
        <v>16.795100000000001</v>
      </c>
      <c r="E2724">
        <v>12.5221</v>
      </c>
      <c r="F2724">
        <v>9.4006000000000007</v>
      </c>
      <c r="G2724">
        <v>11.601599999999999</v>
      </c>
      <c r="H2724">
        <v>14.1305</v>
      </c>
      <c r="J2724" s="13">
        <v>42457</v>
      </c>
      <c r="K2724">
        <v>36.835000000000001</v>
      </c>
      <c r="L2724">
        <v>23.666799999999999</v>
      </c>
      <c r="M2724">
        <v>17.8643</v>
      </c>
      <c r="N2724">
        <v>13.0161</v>
      </c>
      <c r="O2724">
        <v>10.3361</v>
      </c>
      <c r="P2724">
        <v>12.318199999999999</v>
      </c>
      <c r="Q2724">
        <v>12.318199999999999</v>
      </c>
    </row>
    <row r="2725" spans="1:17" x14ac:dyDescent="0.25">
      <c r="A2725" s="1">
        <v>42311</v>
      </c>
      <c r="B2725">
        <v>29.536799999999999</v>
      </c>
      <c r="C2725">
        <v>21.163699999999999</v>
      </c>
      <c r="D2725">
        <v>17.0687</v>
      </c>
      <c r="E2725">
        <v>12.378299999999999</v>
      </c>
      <c r="F2725">
        <v>9.5991</v>
      </c>
      <c r="G2725">
        <v>11.922499999999999</v>
      </c>
      <c r="H2725">
        <v>15.8949</v>
      </c>
      <c r="J2725" s="13">
        <v>42458</v>
      </c>
      <c r="K2725">
        <v>37.8645</v>
      </c>
      <c r="L2725">
        <v>22.823699999999999</v>
      </c>
      <c r="M2725">
        <v>16.600100000000001</v>
      </c>
      <c r="N2725">
        <v>11.467499999999999</v>
      </c>
      <c r="O2725">
        <v>9.6201000000000008</v>
      </c>
      <c r="P2725">
        <v>10.867100000000001</v>
      </c>
      <c r="Q2725">
        <v>10.867100000000001</v>
      </c>
    </row>
    <row r="2726" spans="1:17" x14ac:dyDescent="0.25">
      <c r="A2726" s="1">
        <v>42312</v>
      </c>
      <c r="B2726">
        <v>30.319600000000001</v>
      </c>
      <c r="C2726">
        <v>21.947800000000001</v>
      </c>
      <c r="D2726">
        <v>17.804600000000001</v>
      </c>
      <c r="E2726">
        <v>13.3644</v>
      </c>
      <c r="F2726">
        <v>10.2056</v>
      </c>
      <c r="G2726">
        <v>12.1935</v>
      </c>
      <c r="H2726">
        <v>16.421399999999998</v>
      </c>
      <c r="J2726" s="13">
        <v>42459</v>
      </c>
      <c r="K2726">
        <v>39.011899999999997</v>
      </c>
      <c r="L2726">
        <v>23.509499999999999</v>
      </c>
      <c r="M2726">
        <v>16.4541</v>
      </c>
      <c r="N2726">
        <v>10.854100000000001</v>
      </c>
      <c r="O2726">
        <v>9.9154999999999998</v>
      </c>
      <c r="P2726">
        <v>11.3491</v>
      </c>
      <c r="Q2726">
        <v>11.3491</v>
      </c>
    </row>
    <row r="2727" spans="1:17" x14ac:dyDescent="0.25">
      <c r="A2727" s="1">
        <v>42313</v>
      </c>
      <c r="B2727">
        <v>29.832999999999998</v>
      </c>
      <c r="C2727">
        <v>21.576799999999999</v>
      </c>
      <c r="D2727">
        <v>17.499199999999998</v>
      </c>
      <c r="E2727">
        <v>13.1213</v>
      </c>
      <c r="F2727">
        <v>9.91</v>
      </c>
      <c r="G2727">
        <v>12.004099999999999</v>
      </c>
      <c r="H2727">
        <v>16.026399999999999</v>
      </c>
      <c r="J2727" s="13">
        <v>42460</v>
      </c>
      <c r="K2727">
        <v>40.293999999999997</v>
      </c>
      <c r="L2727">
        <v>24.281700000000001</v>
      </c>
      <c r="M2727">
        <v>16.853400000000001</v>
      </c>
      <c r="N2727">
        <v>11.4247</v>
      </c>
      <c r="O2727">
        <v>10.2461</v>
      </c>
      <c r="P2727">
        <v>11.4489</v>
      </c>
      <c r="Q2727">
        <v>11.4489</v>
      </c>
    </row>
    <row r="2728" spans="1:17" x14ac:dyDescent="0.25">
      <c r="A2728" s="1">
        <v>42314</v>
      </c>
      <c r="B2728">
        <v>29.371700000000001</v>
      </c>
      <c r="C2728">
        <v>20.932700000000001</v>
      </c>
      <c r="D2728">
        <v>16.927700000000002</v>
      </c>
      <c r="E2728">
        <v>12.6531</v>
      </c>
      <c r="F2728">
        <v>9.4036000000000008</v>
      </c>
      <c r="G2728">
        <v>11.7318</v>
      </c>
      <c r="H2728">
        <v>12.737</v>
      </c>
      <c r="J2728" s="13">
        <v>42461</v>
      </c>
      <c r="K2728">
        <v>40.989199999999997</v>
      </c>
      <c r="L2728">
        <v>23.943300000000001</v>
      </c>
      <c r="M2728">
        <v>16.230599999999999</v>
      </c>
      <c r="N2728">
        <v>10.275399999999999</v>
      </c>
      <c r="O2728">
        <v>10.5999</v>
      </c>
      <c r="P2728">
        <v>11.249000000000001</v>
      </c>
      <c r="Q2728">
        <v>11.249000000000001</v>
      </c>
    </row>
    <row r="2729" spans="1:17" x14ac:dyDescent="0.25">
      <c r="A2729" s="1">
        <v>42317</v>
      </c>
      <c r="B2729">
        <v>31.517800000000001</v>
      </c>
      <c r="C2729">
        <v>22.704599999999999</v>
      </c>
      <c r="D2729">
        <v>18.552199999999999</v>
      </c>
      <c r="E2729">
        <v>14.1615</v>
      </c>
      <c r="F2729">
        <v>10.4312</v>
      </c>
      <c r="G2729">
        <v>12.224500000000001</v>
      </c>
      <c r="H2729">
        <v>16.351500000000001</v>
      </c>
      <c r="J2729" s="13">
        <v>42464</v>
      </c>
      <c r="K2729">
        <v>42.025599999999997</v>
      </c>
      <c r="L2729">
        <v>26.6098</v>
      </c>
      <c r="M2729">
        <v>17.355699999999999</v>
      </c>
      <c r="N2729">
        <v>11.618</v>
      </c>
      <c r="O2729">
        <v>11.973800000000001</v>
      </c>
      <c r="P2729">
        <v>13.7468</v>
      </c>
      <c r="Q2729">
        <v>13.7468</v>
      </c>
    </row>
    <row r="2730" spans="1:17" x14ac:dyDescent="0.25">
      <c r="A2730" s="1">
        <v>42318</v>
      </c>
      <c r="B2730">
        <v>30.860800000000001</v>
      </c>
      <c r="C2730">
        <v>21.868300000000001</v>
      </c>
      <c r="D2730">
        <v>17.738700000000001</v>
      </c>
      <c r="E2730">
        <v>13.136900000000001</v>
      </c>
      <c r="F2730">
        <v>9.7454000000000001</v>
      </c>
      <c r="G2730">
        <v>12.127700000000001</v>
      </c>
      <c r="H2730">
        <v>14.1195</v>
      </c>
      <c r="J2730" s="13">
        <v>42465</v>
      </c>
      <c r="K2730">
        <v>44.720999999999997</v>
      </c>
      <c r="L2730">
        <v>27.919</v>
      </c>
      <c r="M2730">
        <v>18.710999999999999</v>
      </c>
      <c r="N2730">
        <v>13.255599999999999</v>
      </c>
      <c r="O2730">
        <v>12.576499999999999</v>
      </c>
      <c r="P2730">
        <v>14.37</v>
      </c>
      <c r="Q2730">
        <v>14.37</v>
      </c>
    </row>
    <row r="2731" spans="1:17" x14ac:dyDescent="0.25">
      <c r="A2731" s="1">
        <v>42319</v>
      </c>
      <c r="B2731">
        <v>31.604299999999999</v>
      </c>
      <c r="C2731">
        <v>22.4955</v>
      </c>
      <c r="D2731">
        <v>18.402899999999999</v>
      </c>
      <c r="E2731">
        <v>13.8619</v>
      </c>
      <c r="F2731">
        <v>10.330399999999999</v>
      </c>
      <c r="G2731">
        <v>12.672599999999999</v>
      </c>
      <c r="H2731">
        <v>14.8291</v>
      </c>
      <c r="J2731" s="13">
        <v>42466</v>
      </c>
      <c r="K2731">
        <v>40.4925</v>
      </c>
      <c r="L2731">
        <v>28.149799999999999</v>
      </c>
      <c r="M2731">
        <v>18.156300000000002</v>
      </c>
      <c r="N2731">
        <v>11.590400000000001</v>
      </c>
      <c r="O2731">
        <v>11.9152</v>
      </c>
      <c r="P2731">
        <v>11.9152</v>
      </c>
      <c r="Q2731">
        <v>11.9152</v>
      </c>
    </row>
    <row r="2732" spans="1:17" x14ac:dyDescent="0.25">
      <c r="A2732" s="1">
        <v>42320</v>
      </c>
      <c r="B2732">
        <v>33.761400000000002</v>
      </c>
      <c r="C2732">
        <v>24.327500000000001</v>
      </c>
      <c r="D2732">
        <v>20.185600000000001</v>
      </c>
      <c r="E2732">
        <v>15.5267</v>
      </c>
      <c r="F2732">
        <v>11.624599999999999</v>
      </c>
      <c r="G2732">
        <v>13.120900000000001</v>
      </c>
      <c r="H2732">
        <v>15.9108</v>
      </c>
      <c r="J2732" s="13">
        <v>42467</v>
      </c>
      <c r="K2732">
        <v>45.894799999999996</v>
      </c>
      <c r="L2732">
        <v>30.065200000000001</v>
      </c>
      <c r="M2732">
        <v>20.789000000000001</v>
      </c>
      <c r="N2732">
        <v>14.035500000000001</v>
      </c>
      <c r="O2732">
        <v>13.2806</v>
      </c>
      <c r="P2732">
        <v>13.2806</v>
      </c>
      <c r="Q2732">
        <v>13.2806</v>
      </c>
    </row>
    <row r="2733" spans="1:17" x14ac:dyDescent="0.25">
      <c r="A2733" s="1">
        <v>42321</v>
      </c>
      <c r="B2733">
        <v>35.024500000000003</v>
      </c>
      <c r="C2733">
        <v>25.488700000000001</v>
      </c>
      <c r="D2733">
        <v>21.417400000000001</v>
      </c>
      <c r="E2733">
        <v>16.9663</v>
      </c>
      <c r="F2733">
        <v>12.9726</v>
      </c>
      <c r="G2733">
        <v>13.5669</v>
      </c>
      <c r="H2733">
        <v>17.297899999999998</v>
      </c>
      <c r="J2733" s="13">
        <v>42468</v>
      </c>
      <c r="K2733">
        <v>41.069800000000001</v>
      </c>
      <c r="L2733">
        <v>31.944700000000001</v>
      </c>
      <c r="M2733">
        <v>19.967700000000001</v>
      </c>
      <c r="N2733">
        <v>12.233000000000001</v>
      </c>
      <c r="O2733">
        <v>12.223000000000001</v>
      </c>
      <c r="P2733">
        <v>12.223000000000001</v>
      </c>
      <c r="Q2733">
        <v>12.223000000000001</v>
      </c>
    </row>
    <row r="2734" spans="1:17" x14ac:dyDescent="0.25">
      <c r="A2734" s="1">
        <v>42324</v>
      </c>
      <c r="B2734">
        <v>34.154699999999998</v>
      </c>
      <c r="C2734">
        <v>24.265599999999999</v>
      </c>
      <c r="D2734">
        <v>20.117999999999999</v>
      </c>
      <c r="E2734">
        <v>15.525600000000001</v>
      </c>
      <c r="F2734">
        <v>11.621499999999999</v>
      </c>
      <c r="G2734">
        <v>12.9909</v>
      </c>
      <c r="H2734">
        <v>14.6982</v>
      </c>
      <c r="J2734" s="13">
        <v>42471</v>
      </c>
      <c r="K2734">
        <v>45.2425</v>
      </c>
      <c r="L2734">
        <v>39.648800000000001</v>
      </c>
      <c r="M2734">
        <v>23.695599999999999</v>
      </c>
      <c r="N2734">
        <v>15.644500000000001</v>
      </c>
      <c r="O2734">
        <v>17.245100000000001</v>
      </c>
      <c r="P2734">
        <v>17.245100000000001</v>
      </c>
      <c r="Q2734">
        <v>17.245100000000001</v>
      </c>
    </row>
    <row r="2735" spans="1:17" x14ac:dyDescent="0.25">
      <c r="A2735" s="1">
        <v>42325</v>
      </c>
      <c r="B2735">
        <v>34.861199999999997</v>
      </c>
      <c r="C2735">
        <v>24.894200000000001</v>
      </c>
      <c r="D2735">
        <v>20.501200000000001</v>
      </c>
      <c r="E2735">
        <v>15.768800000000001</v>
      </c>
      <c r="F2735">
        <v>11.889799999999999</v>
      </c>
      <c r="G2735">
        <v>13.7005</v>
      </c>
      <c r="H2735">
        <v>19.044599999999999</v>
      </c>
      <c r="J2735" s="13">
        <v>42472</v>
      </c>
      <c r="K2735">
        <v>53.7498</v>
      </c>
      <c r="L2735">
        <v>43.945</v>
      </c>
      <c r="M2735">
        <v>25.976099999999999</v>
      </c>
      <c r="N2735">
        <v>12.910399999999999</v>
      </c>
      <c r="O2735">
        <v>14.7189</v>
      </c>
      <c r="P2735">
        <v>14.7189</v>
      </c>
      <c r="Q2735">
        <v>14.7189</v>
      </c>
    </row>
    <row r="2736" spans="1:17" x14ac:dyDescent="0.25">
      <c r="A2736" s="1">
        <v>42326</v>
      </c>
      <c r="B2736">
        <v>33.418100000000003</v>
      </c>
      <c r="C2736">
        <v>23.219100000000001</v>
      </c>
      <c r="D2736">
        <v>18.853400000000001</v>
      </c>
      <c r="E2736">
        <v>13.8736</v>
      </c>
      <c r="F2736">
        <v>10.4519</v>
      </c>
      <c r="G2736">
        <v>13.391299999999999</v>
      </c>
      <c r="H2736">
        <v>15.8643</v>
      </c>
      <c r="J2736" s="13">
        <v>42473</v>
      </c>
      <c r="K2736">
        <v>46.778500000000001</v>
      </c>
      <c r="L2736">
        <v>46.778500000000001</v>
      </c>
      <c r="M2736">
        <v>29.5459</v>
      </c>
      <c r="N2736">
        <v>11.282400000000001</v>
      </c>
      <c r="O2736">
        <v>20.218800000000002</v>
      </c>
      <c r="P2736">
        <v>20.218800000000002</v>
      </c>
      <c r="Q2736">
        <v>20.218800000000002</v>
      </c>
    </row>
    <row r="2737" spans="1:17" x14ac:dyDescent="0.25">
      <c r="A2737" s="1">
        <v>42327</v>
      </c>
      <c r="B2737">
        <v>34.2376</v>
      </c>
      <c r="C2737">
        <v>23.593699999999998</v>
      </c>
      <c r="D2737">
        <v>18.928599999999999</v>
      </c>
      <c r="E2737">
        <v>13.709199999999999</v>
      </c>
      <c r="F2737">
        <v>10.3346</v>
      </c>
      <c r="G2737">
        <v>13.4404</v>
      </c>
      <c r="H2737">
        <v>16.153600000000001</v>
      </c>
      <c r="J2737" s="13">
        <v>42474</v>
      </c>
      <c r="K2737">
        <v>45.84</v>
      </c>
      <c r="L2737">
        <v>45.84</v>
      </c>
      <c r="M2737">
        <v>39.912799999999997</v>
      </c>
      <c r="N2737">
        <v>11.332100000000001</v>
      </c>
      <c r="O2737">
        <v>19.915600000000001</v>
      </c>
      <c r="P2737">
        <v>19.915600000000001</v>
      </c>
      <c r="Q2737">
        <v>19.915600000000001</v>
      </c>
    </row>
    <row r="2738" spans="1:17" x14ac:dyDescent="0.25">
      <c r="A2738" s="1">
        <v>42328</v>
      </c>
      <c r="B2738">
        <v>33.386499999999998</v>
      </c>
      <c r="C2738">
        <v>22.637599999999999</v>
      </c>
      <c r="D2738">
        <v>17.898499999999999</v>
      </c>
      <c r="E2738">
        <v>12.603400000000001</v>
      </c>
      <c r="F2738">
        <v>9.6333000000000002</v>
      </c>
      <c r="G2738">
        <v>13.3443</v>
      </c>
      <c r="H2738">
        <v>15.3581</v>
      </c>
      <c r="J2738" s="13">
        <v>42475</v>
      </c>
      <c r="K2738">
        <v>43.818100000000001</v>
      </c>
      <c r="L2738">
        <v>29.922000000000001</v>
      </c>
      <c r="M2738">
        <v>19.210599999999999</v>
      </c>
      <c r="N2738">
        <v>10.469099999999999</v>
      </c>
      <c r="O2738">
        <v>13.3535</v>
      </c>
      <c r="P2738">
        <v>13.3535</v>
      </c>
      <c r="Q2738">
        <v>13.3535</v>
      </c>
    </row>
    <row r="2739" spans="1:17" x14ac:dyDescent="0.25">
      <c r="A2739" s="1">
        <v>42331</v>
      </c>
      <c r="B2739">
        <v>34.515799999999999</v>
      </c>
      <c r="C2739">
        <v>22.8323</v>
      </c>
      <c r="D2739">
        <v>17.901900000000001</v>
      </c>
      <c r="E2739">
        <v>12.622999999999999</v>
      </c>
      <c r="F2739">
        <v>9.9923000000000002</v>
      </c>
      <c r="G2739">
        <v>14.2913</v>
      </c>
      <c r="H2739">
        <v>14.2919</v>
      </c>
      <c r="J2739" s="13">
        <v>42478</v>
      </c>
      <c r="K2739">
        <v>31.252099999999999</v>
      </c>
      <c r="L2739">
        <v>21.072700000000001</v>
      </c>
      <c r="M2739">
        <v>16.282299999999999</v>
      </c>
      <c r="N2739">
        <v>11.7593</v>
      </c>
      <c r="O2739">
        <v>9.1918000000000006</v>
      </c>
      <c r="P2739">
        <v>13.4078</v>
      </c>
      <c r="Q2739">
        <v>15.120100000000001</v>
      </c>
    </row>
    <row r="2740" spans="1:17" x14ac:dyDescent="0.25">
      <c r="A2740" s="1">
        <v>42332</v>
      </c>
      <c r="B2740">
        <v>28.9282</v>
      </c>
      <c r="C2740">
        <v>21.6053</v>
      </c>
      <c r="D2740">
        <v>17.968499999999999</v>
      </c>
      <c r="E2740">
        <v>13.8149</v>
      </c>
      <c r="F2740">
        <v>9.8416999999999994</v>
      </c>
      <c r="G2740">
        <v>11.2506</v>
      </c>
      <c r="H2740">
        <v>14.157999999999999</v>
      </c>
      <c r="J2740" s="13">
        <v>42479</v>
      </c>
      <c r="K2740">
        <v>31.734300000000001</v>
      </c>
      <c r="L2740">
        <v>20.7469</v>
      </c>
      <c r="M2740">
        <v>16.1953</v>
      </c>
      <c r="N2740">
        <v>11.417899999999999</v>
      </c>
      <c r="O2740">
        <v>9.2865000000000002</v>
      </c>
      <c r="P2740">
        <v>13.6143</v>
      </c>
      <c r="Q2740">
        <v>17.3277</v>
      </c>
    </row>
    <row r="2741" spans="1:17" x14ac:dyDescent="0.25">
      <c r="A2741" s="1">
        <v>42333</v>
      </c>
      <c r="B2741">
        <v>28.658300000000001</v>
      </c>
      <c r="C2741">
        <v>21.330300000000001</v>
      </c>
      <c r="D2741">
        <v>17.590599999999998</v>
      </c>
      <c r="E2741">
        <v>13.3028</v>
      </c>
      <c r="F2741">
        <v>9.4437999999999995</v>
      </c>
      <c r="G2741">
        <v>11.0823</v>
      </c>
      <c r="H2741">
        <v>14.168900000000001</v>
      </c>
      <c r="J2741" s="13">
        <v>42480</v>
      </c>
      <c r="K2741">
        <v>31.298400000000001</v>
      </c>
      <c r="L2741">
        <v>20.742799999999999</v>
      </c>
      <c r="M2741">
        <v>16.149699999999999</v>
      </c>
      <c r="N2741">
        <v>11.5839</v>
      </c>
      <c r="O2741">
        <v>9.7152999999999992</v>
      </c>
      <c r="P2741">
        <v>14.154999999999999</v>
      </c>
      <c r="Q2741">
        <v>17.463200000000001</v>
      </c>
    </row>
    <row r="2742" spans="1:17" x14ac:dyDescent="0.25">
      <c r="A2742" s="1">
        <v>42335</v>
      </c>
      <c r="B2742">
        <v>28.941800000000001</v>
      </c>
      <c r="C2742">
        <v>21.520800000000001</v>
      </c>
      <c r="D2742">
        <v>17.739999999999998</v>
      </c>
      <c r="E2742">
        <v>13.5565</v>
      </c>
      <c r="F2742">
        <v>9.6539999999999999</v>
      </c>
      <c r="G2742">
        <v>11.677099999999999</v>
      </c>
      <c r="H2742">
        <v>13.040900000000001</v>
      </c>
      <c r="J2742" s="13">
        <v>42481</v>
      </c>
      <c r="K2742">
        <v>31.858000000000001</v>
      </c>
      <c r="L2742">
        <v>21.3386</v>
      </c>
      <c r="M2742">
        <v>16.6553</v>
      </c>
      <c r="N2742">
        <v>12.149900000000001</v>
      </c>
      <c r="O2742">
        <v>9.7466000000000008</v>
      </c>
      <c r="P2742">
        <v>14.093400000000001</v>
      </c>
      <c r="Q2742">
        <v>17.962299999999999</v>
      </c>
    </row>
    <row r="2743" spans="1:17" x14ac:dyDescent="0.25">
      <c r="A2743" s="1">
        <v>42338</v>
      </c>
      <c r="B2743">
        <v>29.824300000000001</v>
      </c>
      <c r="C2743">
        <v>22.166</v>
      </c>
      <c r="D2743">
        <v>18.290400000000002</v>
      </c>
      <c r="E2743">
        <v>13.9918</v>
      </c>
      <c r="F2743">
        <v>10.099399999999999</v>
      </c>
      <c r="G2743">
        <v>11.7761</v>
      </c>
      <c r="H2743">
        <v>13.2469</v>
      </c>
      <c r="J2743" s="13">
        <v>42482</v>
      </c>
      <c r="K2743">
        <v>31.185400000000001</v>
      </c>
      <c r="L2743">
        <v>20.7409</v>
      </c>
      <c r="M2743">
        <v>16.086500000000001</v>
      </c>
      <c r="N2743">
        <v>11.4435</v>
      </c>
      <c r="O2743">
        <v>9.3324999999999996</v>
      </c>
      <c r="P2743">
        <v>13.4679</v>
      </c>
      <c r="Q2743">
        <v>14.9063</v>
      </c>
    </row>
    <row r="2744" spans="1:17" x14ac:dyDescent="0.25">
      <c r="A2744" s="1">
        <v>42339</v>
      </c>
      <c r="B2744">
        <v>29.290400000000002</v>
      </c>
      <c r="C2744">
        <v>21.238700000000001</v>
      </c>
      <c r="D2744">
        <v>17.254899999999999</v>
      </c>
      <c r="E2744">
        <v>12.803699999999999</v>
      </c>
      <c r="F2744">
        <v>9.0989000000000004</v>
      </c>
      <c r="G2744">
        <v>11.318099999999999</v>
      </c>
      <c r="H2744">
        <v>12.510300000000001</v>
      </c>
      <c r="J2744" s="13">
        <v>42485</v>
      </c>
      <c r="K2744">
        <v>33.000100000000003</v>
      </c>
      <c r="L2744">
        <v>21.832999999999998</v>
      </c>
      <c r="M2744">
        <v>16.850300000000001</v>
      </c>
      <c r="N2744">
        <v>12.264699999999999</v>
      </c>
      <c r="O2744">
        <v>9.8066999999999993</v>
      </c>
      <c r="P2744">
        <v>14.261799999999999</v>
      </c>
      <c r="Q2744">
        <v>16.6812</v>
      </c>
    </row>
    <row r="2745" spans="1:17" x14ac:dyDescent="0.25">
      <c r="A2745" s="1">
        <v>42340</v>
      </c>
      <c r="B2745">
        <v>30.3432</v>
      </c>
      <c r="C2745">
        <v>22.265599999999999</v>
      </c>
      <c r="D2745">
        <v>18.236000000000001</v>
      </c>
      <c r="E2745">
        <v>13.816700000000001</v>
      </c>
      <c r="F2745">
        <v>10.005100000000001</v>
      </c>
      <c r="G2745">
        <v>12.048500000000001</v>
      </c>
      <c r="H2745">
        <v>13.543799999999999</v>
      </c>
      <c r="J2745" s="13">
        <v>42486</v>
      </c>
      <c r="K2745">
        <v>33.6691</v>
      </c>
      <c r="L2745">
        <v>21.676300000000001</v>
      </c>
      <c r="M2745">
        <v>16.688700000000001</v>
      </c>
      <c r="N2745">
        <v>12.0863</v>
      </c>
      <c r="O2745">
        <v>10.405099999999999</v>
      </c>
      <c r="P2745">
        <v>15.4993</v>
      </c>
      <c r="Q2745">
        <v>20.121300000000002</v>
      </c>
    </row>
    <row r="2746" spans="1:17" x14ac:dyDescent="0.25">
      <c r="A2746" s="1">
        <v>42341</v>
      </c>
      <c r="B2746">
        <v>31.985700000000001</v>
      </c>
      <c r="C2746">
        <v>23.7559</v>
      </c>
      <c r="D2746">
        <v>19.793700000000001</v>
      </c>
      <c r="E2746">
        <v>15.3552</v>
      </c>
      <c r="F2746">
        <v>11.3782</v>
      </c>
      <c r="G2746">
        <v>12.2887</v>
      </c>
      <c r="H2746">
        <v>15.100099999999999</v>
      </c>
      <c r="J2746" s="13">
        <v>42487</v>
      </c>
      <c r="K2746">
        <v>34.386499999999998</v>
      </c>
      <c r="L2746">
        <v>21.645099999999999</v>
      </c>
      <c r="M2746">
        <v>16.412700000000001</v>
      </c>
      <c r="N2746">
        <v>11.8628</v>
      </c>
      <c r="O2746">
        <v>10.2842</v>
      </c>
      <c r="P2746">
        <v>14.865500000000001</v>
      </c>
      <c r="Q2746">
        <v>16.898399999999999</v>
      </c>
    </row>
    <row r="2747" spans="1:17" x14ac:dyDescent="0.25">
      <c r="A2747" s="1">
        <v>42342</v>
      </c>
      <c r="B2747">
        <v>29.674399999999999</v>
      </c>
      <c r="C2747">
        <v>21.241299999999999</v>
      </c>
      <c r="D2747">
        <v>17.250499999999999</v>
      </c>
      <c r="E2747">
        <v>12.9643</v>
      </c>
      <c r="F2747">
        <v>9.6297999999999995</v>
      </c>
      <c r="G2747">
        <v>12.2028</v>
      </c>
      <c r="H2747">
        <v>15.5921</v>
      </c>
      <c r="J2747" s="13">
        <v>42488</v>
      </c>
      <c r="K2747">
        <v>35.383000000000003</v>
      </c>
      <c r="L2747">
        <v>23.337599999999998</v>
      </c>
      <c r="M2747">
        <v>18.008199999999999</v>
      </c>
      <c r="N2747">
        <v>13.213699999999999</v>
      </c>
      <c r="O2747">
        <v>10.7333</v>
      </c>
      <c r="P2747">
        <v>15.218500000000001</v>
      </c>
      <c r="Q2747">
        <v>18.4483</v>
      </c>
    </row>
    <row r="2748" spans="1:17" x14ac:dyDescent="0.25">
      <c r="A2748" s="1">
        <v>42345</v>
      </c>
      <c r="B2748">
        <v>30.9053</v>
      </c>
      <c r="C2748">
        <v>22.2193</v>
      </c>
      <c r="D2748">
        <v>18.100100000000001</v>
      </c>
      <c r="E2748">
        <v>13.656700000000001</v>
      </c>
      <c r="F2748">
        <v>10.162800000000001</v>
      </c>
      <c r="G2748">
        <v>12.0482</v>
      </c>
      <c r="H2748">
        <v>14.415900000000001</v>
      </c>
      <c r="J2748" s="13">
        <v>42489</v>
      </c>
      <c r="K2748">
        <v>36.051900000000003</v>
      </c>
      <c r="L2748">
        <v>24.0352</v>
      </c>
      <c r="M2748">
        <v>18.836099999999998</v>
      </c>
      <c r="N2748">
        <v>13.794700000000001</v>
      </c>
      <c r="O2748">
        <v>10.3979</v>
      </c>
      <c r="P2748">
        <v>14.9892</v>
      </c>
      <c r="Q2748">
        <v>16.885300000000001</v>
      </c>
    </row>
    <row r="2749" spans="1:17" x14ac:dyDescent="0.25">
      <c r="A2749" s="1">
        <v>42346</v>
      </c>
      <c r="B2749">
        <v>31.9941</v>
      </c>
      <c r="C2749">
        <v>23.310700000000001</v>
      </c>
      <c r="D2749">
        <v>19.2728</v>
      </c>
      <c r="E2749">
        <v>15.1112</v>
      </c>
      <c r="F2749">
        <v>11.315200000000001</v>
      </c>
      <c r="G2749">
        <v>12.680300000000001</v>
      </c>
      <c r="H2749">
        <v>13.395099999999999</v>
      </c>
      <c r="J2749" s="13">
        <v>42492</v>
      </c>
      <c r="K2749">
        <v>36.752499999999998</v>
      </c>
      <c r="L2749">
        <v>23.872499999999999</v>
      </c>
      <c r="M2749">
        <v>17.960799999999999</v>
      </c>
      <c r="N2749">
        <v>12.681900000000001</v>
      </c>
      <c r="O2749">
        <v>10.3963</v>
      </c>
      <c r="P2749">
        <v>15.755699999999999</v>
      </c>
      <c r="Q2749">
        <v>15.755699999999999</v>
      </c>
    </row>
    <row r="2750" spans="1:17" x14ac:dyDescent="0.25">
      <c r="A2750" s="1">
        <v>42347</v>
      </c>
      <c r="B2750">
        <v>33.884</v>
      </c>
      <c r="C2750">
        <v>24.962199999999999</v>
      </c>
      <c r="D2750">
        <v>20.842300000000002</v>
      </c>
      <c r="E2750">
        <v>16.374199999999998</v>
      </c>
      <c r="F2750">
        <v>12.4146</v>
      </c>
      <c r="G2750">
        <v>12.870100000000001</v>
      </c>
      <c r="H2750">
        <v>12.870100000000001</v>
      </c>
      <c r="J2750" s="13">
        <v>42493</v>
      </c>
      <c r="K2750">
        <v>39.905000000000001</v>
      </c>
      <c r="L2750">
        <v>24.8047</v>
      </c>
      <c r="M2750">
        <v>18.829599999999999</v>
      </c>
      <c r="N2750">
        <v>13.8872</v>
      </c>
      <c r="O2750">
        <v>10.8124</v>
      </c>
      <c r="P2750">
        <v>16.1282</v>
      </c>
      <c r="Q2750">
        <v>16.1282</v>
      </c>
    </row>
    <row r="2751" spans="1:17" x14ac:dyDescent="0.25">
      <c r="A2751" s="1">
        <v>42348</v>
      </c>
      <c r="B2751">
        <v>34.173900000000003</v>
      </c>
      <c r="C2751">
        <v>24.961300000000001</v>
      </c>
      <c r="D2751">
        <v>20.698499999999999</v>
      </c>
      <c r="E2751">
        <v>16.2395</v>
      </c>
      <c r="F2751">
        <v>12.073600000000001</v>
      </c>
      <c r="G2751">
        <v>13.078799999999999</v>
      </c>
      <c r="H2751">
        <v>14.2523</v>
      </c>
      <c r="J2751" s="13">
        <v>42494</v>
      </c>
      <c r="K2751">
        <v>39.0274</v>
      </c>
      <c r="L2751">
        <v>25.1158</v>
      </c>
      <c r="M2751">
        <v>19.124600000000001</v>
      </c>
      <c r="N2751">
        <v>14.484299999999999</v>
      </c>
      <c r="O2751">
        <v>11.4526</v>
      </c>
      <c r="P2751">
        <v>15.264099999999999</v>
      </c>
      <c r="Q2751">
        <v>15.264099999999999</v>
      </c>
    </row>
    <row r="2752" spans="1:17" x14ac:dyDescent="0.25">
      <c r="A2752" s="1">
        <v>42349</v>
      </c>
      <c r="B2752">
        <v>39.222900000000003</v>
      </c>
      <c r="C2752">
        <v>29.071000000000002</v>
      </c>
      <c r="D2752">
        <v>24.378</v>
      </c>
      <c r="E2752">
        <v>19.499400000000001</v>
      </c>
      <c r="F2752">
        <v>14.8866</v>
      </c>
      <c r="G2752">
        <v>14.194100000000001</v>
      </c>
      <c r="H2752">
        <v>14.5627</v>
      </c>
      <c r="J2752" s="13">
        <v>42495</v>
      </c>
      <c r="K2752">
        <v>40.308300000000003</v>
      </c>
      <c r="L2752">
        <v>25.380800000000001</v>
      </c>
      <c r="M2752">
        <v>18.797899999999998</v>
      </c>
      <c r="N2752">
        <v>14.28</v>
      </c>
      <c r="O2752">
        <v>11.4618</v>
      </c>
      <c r="P2752">
        <v>15.823499999999999</v>
      </c>
      <c r="Q2752">
        <v>15.823499999999999</v>
      </c>
    </row>
    <row r="2753" spans="1:17" x14ac:dyDescent="0.25">
      <c r="A2753" s="1">
        <v>42352</v>
      </c>
      <c r="B2753">
        <v>38.073399999999999</v>
      </c>
      <c r="C2753">
        <v>27.786799999999999</v>
      </c>
      <c r="D2753">
        <v>23.3933</v>
      </c>
      <c r="E2753">
        <v>18.8233</v>
      </c>
      <c r="F2753">
        <v>14.4155</v>
      </c>
      <c r="G2753">
        <v>14.550599999999999</v>
      </c>
      <c r="H2753">
        <v>15.2727</v>
      </c>
      <c r="J2753" s="13">
        <v>42496</v>
      </c>
      <c r="K2753">
        <v>40.255000000000003</v>
      </c>
      <c r="L2753">
        <v>24.426200000000001</v>
      </c>
      <c r="M2753">
        <v>17.728899999999999</v>
      </c>
      <c r="N2753">
        <v>13.1279</v>
      </c>
      <c r="O2753">
        <v>10.619899999999999</v>
      </c>
      <c r="P2753">
        <v>12.358499999999999</v>
      </c>
      <c r="Q2753">
        <v>12.358499999999999</v>
      </c>
    </row>
    <row r="2754" spans="1:17" x14ac:dyDescent="0.25">
      <c r="A2754" s="1">
        <v>42353</v>
      </c>
      <c r="B2754">
        <v>37.104799999999997</v>
      </c>
      <c r="C2754">
        <v>26.565100000000001</v>
      </c>
      <c r="D2754">
        <v>22.133199999999999</v>
      </c>
      <c r="E2754">
        <v>17.586600000000001</v>
      </c>
      <c r="F2754">
        <v>13.2835</v>
      </c>
      <c r="G2754">
        <v>13.4405</v>
      </c>
      <c r="H2754">
        <v>15.7417</v>
      </c>
      <c r="J2754" s="13">
        <v>42499</v>
      </c>
      <c r="K2754">
        <v>41.040599999999998</v>
      </c>
      <c r="L2754">
        <v>25.4758</v>
      </c>
      <c r="M2754">
        <v>17.869599999999998</v>
      </c>
      <c r="N2754">
        <v>12.9336</v>
      </c>
      <c r="O2754">
        <v>11.975899999999999</v>
      </c>
      <c r="P2754">
        <v>13.0641</v>
      </c>
      <c r="Q2754">
        <v>13.0641</v>
      </c>
    </row>
    <row r="2755" spans="1:17" x14ac:dyDescent="0.25">
      <c r="A2755" s="1">
        <v>42354</v>
      </c>
      <c r="B2755">
        <v>34.110500000000002</v>
      </c>
      <c r="C2755">
        <v>24.0138</v>
      </c>
      <c r="D2755">
        <v>19.7683</v>
      </c>
      <c r="E2755">
        <v>14.825100000000001</v>
      </c>
      <c r="F2755">
        <v>11.5435</v>
      </c>
      <c r="G2755">
        <v>13.912599999999999</v>
      </c>
      <c r="H2755">
        <v>14.338699999999999</v>
      </c>
      <c r="J2755" s="13">
        <v>42500</v>
      </c>
      <c r="K2755">
        <v>38.143300000000004</v>
      </c>
      <c r="L2755">
        <v>26.678999999999998</v>
      </c>
      <c r="M2755">
        <v>17.598400000000002</v>
      </c>
      <c r="N2755">
        <v>11.619899999999999</v>
      </c>
      <c r="O2755">
        <v>13.474299999999999</v>
      </c>
      <c r="P2755">
        <v>19.7437</v>
      </c>
      <c r="Q2755">
        <v>19.7437</v>
      </c>
    </row>
    <row r="2756" spans="1:17" x14ac:dyDescent="0.25">
      <c r="A2756" s="1">
        <v>42355</v>
      </c>
      <c r="B2756">
        <v>34.181399999999996</v>
      </c>
      <c r="C2756">
        <v>24.7563</v>
      </c>
      <c r="D2756">
        <v>20.832599999999999</v>
      </c>
      <c r="E2756">
        <v>16.396999999999998</v>
      </c>
      <c r="F2756">
        <v>12.4101</v>
      </c>
      <c r="G2756">
        <v>14.3705</v>
      </c>
      <c r="H2756">
        <v>16.7088</v>
      </c>
      <c r="J2756" s="13">
        <v>42501</v>
      </c>
      <c r="K2756">
        <v>36.374200000000002</v>
      </c>
      <c r="L2756">
        <v>28.148099999999999</v>
      </c>
      <c r="M2756">
        <v>18.796299999999999</v>
      </c>
      <c r="N2756">
        <v>12.6624</v>
      </c>
      <c r="O2756">
        <v>13.2447</v>
      </c>
      <c r="P2756">
        <v>18.976500000000001</v>
      </c>
      <c r="Q2756">
        <v>18.976500000000001</v>
      </c>
    </row>
    <row r="2757" spans="1:17" x14ac:dyDescent="0.25">
      <c r="A2757" s="1">
        <v>42356</v>
      </c>
      <c r="B2757">
        <v>37.258000000000003</v>
      </c>
      <c r="C2757">
        <v>26.928699999999999</v>
      </c>
      <c r="D2757">
        <v>22.6568</v>
      </c>
      <c r="E2757">
        <v>17.758400000000002</v>
      </c>
      <c r="F2757">
        <v>13.5799</v>
      </c>
      <c r="G2757">
        <v>13.934100000000001</v>
      </c>
      <c r="H2757">
        <v>16.375499999999999</v>
      </c>
      <c r="J2757" s="13">
        <v>42502</v>
      </c>
      <c r="K2757">
        <v>41.008699999999997</v>
      </c>
      <c r="L2757">
        <v>28.8643</v>
      </c>
      <c r="M2757">
        <v>18.764800000000001</v>
      </c>
      <c r="N2757">
        <v>12.4985</v>
      </c>
      <c r="O2757">
        <v>13.4399</v>
      </c>
      <c r="P2757">
        <v>14.898199999999999</v>
      </c>
      <c r="Q2757">
        <v>14.898199999999999</v>
      </c>
    </row>
    <row r="2758" spans="1:17" x14ac:dyDescent="0.25">
      <c r="A2758" s="1">
        <v>42359</v>
      </c>
      <c r="B2758">
        <v>30.544799999999999</v>
      </c>
      <c r="C2758">
        <v>23.9511</v>
      </c>
      <c r="D2758">
        <v>20.7179</v>
      </c>
      <c r="E2758">
        <v>16.971599999999999</v>
      </c>
      <c r="F2758">
        <v>13.321300000000001</v>
      </c>
      <c r="G2758">
        <v>11.4658</v>
      </c>
      <c r="H2758">
        <v>12.1327</v>
      </c>
      <c r="J2758" s="13">
        <v>42503</v>
      </c>
      <c r="K2758">
        <v>38.047400000000003</v>
      </c>
      <c r="L2758">
        <v>29.971699999999998</v>
      </c>
      <c r="M2758">
        <v>19.9376</v>
      </c>
      <c r="N2758">
        <v>13.334199999999999</v>
      </c>
      <c r="O2758">
        <v>14.2491</v>
      </c>
      <c r="P2758">
        <v>14.2491</v>
      </c>
      <c r="Q2758">
        <v>14.2491</v>
      </c>
    </row>
    <row r="2759" spans="1:17" x14ac:dyDescent="0.25">
      <c r="A2759" s="1">
        <v>42360</v>
      </c>
      <c r="B2759">
        <v>29.223400000000002</v>
      </c>
      <c r="C2759">
        <v>22.633400000000002</v>
      </c>
      <c r="D2759">
        <v>19.412800000000001</v>
      </c>
      <c r="E2759">
        <v>15.67</v>
      </c>
      <c r="F2759">
        <v>11.9672</v>
      </c>
      <c r="G2759">
        <v>10.5474</v>
      </c>
      <c r="H2759">
        <v>11.4011</v>
      </c>
      <c r="J2759" s="13">
        <v>42506</v>
      </c>
      <c r="K2759">
        <v>48.785400000000003</v>
      </c>
      <c r="L2759">
        <v>38.047199999999997</v>
      </c>
      <c r="M2759">
        <v>23.526</v>
      </c>
      <c r="N2759">
        <v>13.099</v>
      </c>
      <c r="O2759">
        <v>13.9588</v>
      </c>
      <c r="P2759">
        <v>13.9588</v>
      </c>
      <c r="Q2759">
        <v>13.9588</v>
      </c>
    </row>
    <row r="2760" spans="1:17" x14ac:dyDescent="0.25">
      <c r="A2760" s="1">
        <v>42361</v>
      </c>
      <c r="B2760">
        <v>28.903099999999998</v>
      </c>
      <c r="C2760">
        <v>22.259499999999999</v>
      </c>
      <c r="D2760">
        <v>18.913399999999999</v>
      </c>
      <c r="E2760">
        <v>15.063599999999999</v>
      </c>
      <c r="F2760">
        <v>11.0885</v>
      </c>
      <c r="G2760">
        <v>10.2719</v>
      </c>
      <c r="H2760">
        <v>12.946400000000001</v>
      </c>
      <c r="J2760" s="13">
        <v>42507</v>
      </c>
      <c r="K2760">
        <v>49.773400000000002</v>
      </c>
      <c r="L2760">
        <v>45.748100000000001</v>
      </c>
      <c r="M2760">
        <v>27.331399999999999</v>
      </c>
      <c r="N2760">
        <v>15.786199999999999</v>
      </c>
      <c r="O2760">
        <v>17.980599999999999</v>
      </c>
      <c r="P2760">
        <v>17.980599999999999</v>
      </c>
      <c r="Q2760">
        <v>17.980599999999999</v>
      </c>
    </row>
    <row r="2761" spans="1:17" x14ac:dyDescent="0.25">
      <c r="A2761" s="1">
        <v>42362</v>
      </c>
      <c r="B2761">
        <v>29.3811</v>
      </c>
      <c r="C2761">
        <v>22.512599999999999</v>
      </c>
      <c r="D2761">
        <v>19.131399999999999</v>
      </c>
      <c r="E2761">
        <v>15.2164</v>
      </c>
      <c r="F2761">
        <v>11.1286</v>
      </c>
      <c r="G2761">
        <v>10.45</v>
      </c>
      <c r="H2761">
        <v>12.7714</v>
      </c>
      <c r="J2761" s="13">
        <v>42508</v>
      </c>
      <c r="K2761">
        <v>58.345500000000001</v>
      </c>
      <c r="L2761">
        <v>53.838700000000003</v>
      </c>
      <c r="M2761">
        <v>31.954999999999998</v>
      </c>
      <c r="N2761">
        <v>16.552</v>
      </c>
      <c r="O2761">
        <v>19.969000000000001</v>
      </c>
      <c r="P2761">
        <v>19.969000000000001</v>
      </c>
      <c r="Q2761">
        <v>19.969000000000001</v>
      </c>
    </row>
    <row r="2762" spans="1:17" x14ac:dyDescent="0.25">
      <c r="A2762" s="1">
        <v>42366</v>
      </c>
      <c r="B2762">
        <v>30.305900000000001</v>
      </c>
      <c r="C2762">
        <v>23.0154</v>
      </c>
      <c r="D2762">
        <v>19.425599999999999</v>
      </c>
      <c r="E2762">
        <v>15.623699999999999</v>
      </c>
      <c r="F2762">
        <v>11.3659</v>
      </c>
      <c r="G2762">
        <v>10.583600000000001</v>
      </c>
      <c r="H2762">
        <v>13.425000000000001</v>
      </c>
      <c r="J2762" s="13">
        <v>42509</v>
      </c>
      <c r="K2762">
        <v>63.392699999999998</v>
      </c>
      <c r="L2762">
        <v>63.392699999999998</v>
      </c>
      <c r="M2762">
        <v>41.853400000000001</v>
      </c>
      <c r="N2762">
        <v>15.1282</v>
      </c>
      <c r="O2762">
        <v>23.012699999999999</v>
      </c>
      <c r="P2762">
        <v>23.012699999999999</v>
      </c>
      <c r="Q2762">
        <v>23.012699999999999</v>
      </c>
    </row>
    <row r="2763" spans="1:17" x14ac:dyDescent="0.25">
      <c r="A2763" s="1">
        <v>42367</v>
      </c>
      <c r="B2763">
        <v>30.045200000000001</v>
      </c>
      <c r="C2763">
        <v>22.444099999999999</v>
      </c>
      <c r="D2763">
        <v>18.719200000000001</v>
      </c>
      <c r="E2763">
        <v>14.453799999999999</v>
      </c>
      <c r="F2763">
        <v>10.340400000000001</v>
      </c>
      <c r="G2763">
        <v>10.7813</v>
      </c>
      <c r="H2763">
        <v>14.325100000000001</v>
      </c>
      <c r="J2763" s="13">
        <v>42510</v>
      </c>
      <c r="K2763">
        <v>44.947499999999998</v>
      </c>
      <c r="L2763">
        <v>29.9619</v>
      </c>
      <c r="M2763">
        <v>18.628</v>
      </c>
      <c r="N2763">
        <v>11.6972</v>
      </c>
      <c r="O2763">
        <v>12.739599999999999</v>
      </c>
      <c r="P2763">
        <v>12.739599999999999</v>
      </c>
      <c r="Q2763">
        <v>12.739599999999999</v>
      </c>
    </row>
    <row r="2764" spans="1:17" x14ac:dyDescent="0.25">
      <c r="A2764" s="1">
        <v>42368</v>
      </c>
      <c r="B2764">
        <v>31.021599999999999</v>
      </c>
      <c r="C2764">
        <v>23.139500000000002</v>
      </c>
      <c r="D2764">
        <v>19.311399999999999</v>
      </c>
      <c r="E2764">
        <v>15.247299999999999</v>
      </c>
      <c r="F2764">
        <v>10.9848</v>
      </c>
      <c r="G2764">
        <v>10.913</v>
      </c>
      <c r="H2764">
        <v>13.8977</v>
      </c>
      <c r="J2764" s="13">
        <v>42513</v>
      </c>
      <c r="K2764">
        <v>33.357599999999998</v>
      </c>
      <c r="L2764">
        <v>21.7135</v>
      </c>
      <c r="M2764">
        <v>17.188300000000002</v>
      </c>
      <c r="N2764">
        <v>12.686400000000001</v>
      </c>
      <c r="O2764">
        <v>9.7333999999999996</v>
      </c>
      <c r="P2764">
        <v>12.174899999999999</v>
      </c>
      <c r="Q2764">
        <v>12.174899999999999</v>
      </c>
    </row>
    <row r="2765" spans="1:17" x14ac:dyDescent="0.25">
      <c r="A2765" s="1">
        <v>42369</v>
      </c>
      <c r="B2765">
        <v>31.392900000000001</v>
      </c>
      <c r="C2765">
        <v>23.7179</v>
      </c>
      <c r="D2765">
        <v>19.927199999999999</v>
      </c>
      <c r="E2765">
        <v>15.7186</v>
      </c>
      <c r="F2765">
        <v>11.583500000000001</v>
      </c>
      <c r="G2765">
        <v>10.8597</v>
      </c>
      <c r="H2765">
        <v>13.8156</v>
      </c>
      <c r="J2765" s="13">
        <v>42514</v>
      </c>
      <c r="K2765">
        <v>32.704500000000003</v>
      </c>
      <c r="L2765">
        <v>20.756599999999999</v>
      </c>
      <c r="M2765">
        <v>15.932</v>
      </c>
      <c r="N2765">
        <v>10.8157</v>
      </c>
      <c r="O2765">
        <v>9.4815000000000005</v>
      </c>
      <c r="P2765">
        <v>13.856299999999999</v>
      </c>
      <c r="Q2765">
        <v>13.856299999999999</v>
      </c>
    </row>
    <row r="2766" spans="1:17" x14ac:dyDescent="0.25">
      <c r="A2766" s="1">
        <v>42373</v>
      </c>
      <c r="B2766">
        <v>33.112699999999997</v>
      </c>
      <c r="C2766">
        <v>25.4055</v>
      </c>
      <c r="D2766">
        <v>21.7666</v>
      </c>
      <c r="E2766">
        <v>17.750599999999999</v>
      </c>
      <c r="F2766">
        <v>13.3569</v>
      </c>
      <c r="G2766">
        <v>11.9156</v>
      </c>
      <c r="H2766">
        <v>14.0395</v>
      </c>
      <c r="J2766" s="13">
        <v>42515</v>
      </c>
      <c r="K2766">
        <v>33.3902</v>
      </c>
      <c r="L2766">
        <v>20.696899999999999</v>
      </c>
      <c r="M2766">
        <v>15.4458</v>
      </c>
      <c r="N2766">
        <v>10.3985</v>
      </c>
      <c r="O2766">
        <v>10.001099999999999</v>
      </c>
      <c r="P2766">
        <v>14.180300000000001</v>
      </c>
      <c r="Q2766">
        <v>14.180300000000001</v>
      </c>
    </row>
    <row r="2767" spans="1:17" x14ac:dyDescent="0.25">
      <c r="A2767" s="1">
        <v>42374</v>
      </c>
      <c r="B2767">
        <v>32.180199999999999</v>
      </c>
      <c r="C2767">
        <v>24.429200000000002</v>
      </c>
      <c r="D2767">
        <v>20.8992</v>
      </c>
      <c r="E2767">
        <v>17.045300000000001</v>
      </c>
      <c r="F2767">
        <v>12.684799999999999</v>
      </c>
      <c r="G2767">
        <v>11.424899999999999</v>
      </c>
      <c r="H2767">
        <v>14.1534</v>
      </c>
      <c r="J2767" s="13">
        <v>42516</v>
      </c>
      <c r="K2767">
        <v>34.148000000000003</v>
      </c>
      <c r="L2767">
        <v>20.641999999999999</v>
      </c>
      <c r="M2767">
        <v>15.164</v>
      </c>
      <c r="N2767">
        <v>9.8219999999999992</v>
      </c>
      <c r="O2767">
        <v>9.9403000000000006</v>
      </c>
      <c r="P2767">
        <v>13.301299999999999</v>
      </c>
      <c r="Q2767">
        <v>13.301299999999999</v>
      </c>
    </row>
    <row r="2768" spans="1:17" x14ac:dyDescent="0.25">
      <c r="A2768" s="1">
        <v>42375</v>
      </c>
      <c r="B2768">
        <v>32.939500000000002</v>
      </c>
      <c r="C2768">
        <v>25.268799999999999</v>
      </c>
      <c r="D2768">
        <v>21.851900000000001</v>
      </c>
      <c r="E2768">
        <v>18.283100000000001</v>
      </c>
      <c r="F2768">
        <v>13.927199999999999</v>
      </c>
      <c r="G2768">
        <v>12.2212</v>
      </c>
      <c r="H2768">
        <v>13.9168</v>
      </c>
      <c r="J2768" s="13">
        <v>42517</v>
      </c>
      <c r="K2768">
        <v>33.449199999999998</v>
      </c>
      <c r="L2768">
        <v>20.295300000000001</v>
      </c>
      <c r="M2768">
        <v>14.6563</v>
      </c>
      <c r="N2768">
        <v>9.2796000000000003</v>
      </c>
      <c r="O2768">
        <v>10.153</v>
      </c>
      <c r="P2768">
        <v>13.4842</v>
      </c>
      <c r="Q2768">
        <v>13.4842</v>
      </c>
    </row>
    <row r="2769" spans="1:17" x14ac:dyDescent="0.25">
      <c r="A2769" s="1">
        <v>42376</v>
      </c>
      <c r="B2769">
        <v>36.381500000000003</v>
      </c>
      <c r="C2769">
        <v>28.3</v>
      </c>
      <c r="D2769">
        <v>24.840199999999999</v>
      </c>
      <c r="E2769">
        <v>21.315799999999999</v>
      </c>
      <c r="F2769">
        <v>17.061399999999999</v>
      </c>
      <c r="G2769">
        <v>14.6913</v>
      </c>
      <c r="H2769">
        <v>17.042200000000001</v>
      </c>
      <c r="J2769" s="13">
        <v>42521</v>
      </c>
      <c r="K2769">
        <v>36.684699999999999</v>
      </c>
      <c r="L2769">
        <v>22.101199999999999</v>
      </c>
      <c r="M2769">
        <v>16.088200000000001</v>
      </c>
      <c r="N2769">
        <v>10.322800000000001</v>
      </c>
      <c r="O2769">
        <v>10.307499999999999</v>
      </c>
      <c r="P2769">
        <v>15.9665</v>
      </c>
      <c r="Q2769">
        <v>15.9665</v>
      </c>
    </row>
    <row r="2770" spans="1:17" x14ac:dyDescent="0.25">
      <c r="A2770" s="1">
        <v>42377</v>
      </c>
      <c r="B2770">
        <v>37.972299999999997</v>
      </c>
      <c r="C2770">
        <v>29.540099999999999</v>
      </c>
      <c r="D2770">
        <v>25.855</v>
      </c>
      <c r="E2770">
        <v>22.1938</v>
      </c>
      <c r="F2770">
        <v>18.160699999999999</v>
      </c>
      <c r="G2770">
        <v>15.4825</v>
      </c>
      <c r="H2770">
        <v>17.913699999999999</v>
      </c>
      <c r="J2770" s="13">
        <v>42522</v>
      </c>
      <c r="K2770">
        <v>37.827199999999998</v>
      </c>
      <c r="L2770">
        <v>22.703600000000002</v>
      </c>
      <c r="M2770">
        <v>16.202100000000002</v>
      </c>
      <c r="N2770">
        <v>10.1128</v>
      </c>
      <c r="O2770">
        <v>10.626799999999999</v>
      </c>
      <c r="P2770">
        <v>13.8635</v>
      </c>
      <c r="Q2770">
        <v>13.8635</v>
      </c>
    </row>
    <row r="2771" spans="1:17" x14ac:dyDescent="0.25">
      <c r="A2771" s="1">
        <v>42380</v>
      </c>
      <c r="B2771">
        <v>37.7042</v>
      </c>
      <c r="C2771">
        <v>28.263999999999999</v>
      </c>
      <c r="D2771">
        <v>24.4041</v>
      </c>
      <c r="E2771">
        <v>20.441199999999998</v>
      </c>
      <c r="F2771">
        <v>16.3367</v>
      </c>
      <c r="G2771">
        <v>14.1198</v>
      </c>
      <c r="H2771">
        <v>18.622</v>
      </c>
      <c r="J2771" s="13">
        <v>42523</v>
      </c>
      <c r="K2771">
        <v>39.0458</v>
      </c>
      <c r="L2771">
        <v>22.759</v>
      </c>
      <c r="M2771">
        <v>15.584300000000001</v>
      </c>
      <c r="N2771">
        <v>9.6010000000000009</v>
      </c>
      <c r="O2771">
        <v>10.9739</v>
      </c>
      <c r="P2771">
        <v>14.6198</v>
      </c>
      <c r="Q2771">
        <v>14.6198</v>
      </c>
    </row>
    <row r="2772" spans="1:17" x14ac:dyDescent="0.25">
      <c r="A2772" s="1">
        <v>42381</v>
      </c>
      <c r="B2772">
        <v>35.985500000000002</v>
      </c>
      <c r="C2772">
        <v>26.875599999999999</v>
      </c>
      <c r="D2772">
        <v>23.1646</v>
      </c>
      <c r="E2772">
        <v>19.4373</v>
      </c>
      <c r="F2772">
        <v>15.1874</v>
      </c>
      <c r="G2772">
        <v>13.470700000000001</v>
      </c>
      <c r="H2772">
        <v>16.689699999999998</v>
      </c>
      <c r="J2772" s="13">
        <v>42524</v>
      </c>
      <c r="K2772">
        <v>39.376600000000003</v>
      </c>
      <c r="L2772">
        <v>22.301500000000001</v>
      </c>
      <c r="M2772">
        <v>14.9443</v>
      </c>
      <c r="N2772">
        <v>8.9868000000000006</v>
      </c>
      <c r="O2772">
        <v>11.3682</v>
      </c>
      <c r="P2772">
        <v>14.8718</v>
      </c>
      <c r="Q2772">
        <v>14.8718</v>
      </c>
    </row>
    <row r="2773" spans="1:17" x14ac:dyDescent="0.25">
      <c r="A2773" s="1">
        <v>42382</v>
      </c>
      <c r="B2773">
        <v>37.930700000000002</v>
      </c>
      <c r="C2773">
        <v>29.045000000000002</v>
      </c>
      <c r="D2773">
        <v>25.4254</v>
      </c>
      <c r="E2773">
        <v>21.7287</v>
      </c>
      <c r="F2773">
        <v>17.3734</v>
      </c>
      <c r="G2773">
        <v>15.324</v>
      </c>
      <c r="H2773">
        <v>19.767600000000002</v>
      </c>
      <c r="J2773" s="13">
        <v>42527</v>
      </c>
      <c r="K2773">
        <v>44.023000000000003</v>
      </c>
      <c r="L2773">
        <v>24.093699999999998</v>
      </c>
      <c r="M2773">
        <v>15.767300000000001</v>
      </c>
      <c r="N2773">
        <v>9.2982999999999993</v>
      </c>
      <c r="O2773">
        <v>12.8622</v>
      </c>
      <c r="P2773">
        <v>19.346599999999999</v>
      </c>
      <c r="Q2773">
        <v>19.346599999999999</v>
      </c>
    </row>
    <row r="2774" spans="1:17" x14ac:dyDescent="0.25">
      <c r="A2774" s="1">
        <v>42383</v>
      </c>
      <c r="B2774">
        <v>37.529699999999998</v>
      </c>
      <c r="C2774">
        <v>28.4938</v>
      </c>
      <c r="D2774">
        <v>24.740100000000002</v>
      </c>
      <c r="E2774">
        <v>20.503499999999999</v>
      </c>
      <c r="F2774">
        <v>16.2456</v>
      </c>
      <c r="G2774">
        <v>14.5997</v>
      </c>
      <c r="H2774">
        <v>19.193200000000001</v>
      </c>
      <c r="J2774" s="13">
        <v>42528</v>
      </c>
      <c r="K2774">
        <v>41.153199999999998</v>
      </c>
      <c r="L2774">
        <v>26.253499999999999</v>
      </c>
      <c r="M2774">
        <v>16.367100000000001</v>
      </c>
      <c r="N2774">
        <v>9.7344000000000008</v>
      </c>
      <c r="O2774">
        <v>14.1473</v>
      </c>
      <c r="P2774">
        <v>22.1417</v>
      </c>
      <c r="Q2774">
        <v>21.921900000000001</v>
      </c>
    </row>
    <row r="2775" spans="1:17" x14ac:dyDescent="0.25">
      <c r="A2775" s="1">
        <v>42384</v>
      </c>
      <c r="B2775">
        <v>40.784100000000002</v>
      </c>
      <c r="C2775">
        <v>31.1812</v>
      </c>
      <c r="D2775">
        <v>26.9513</v>
      </c>
      <c r="E2775">
        <v>22.564</v>
      </c>
      <c r="F2775">
        <v>17.7682</v>
      </c>
      <c r="G2775">
        <v>15.4678</v>
      </c>
      <c r="H2775">
        <v>20.555</v>
      </c>
      <c r="J2775" s="13">
        <v>42529</v>
      </c>
      <c r="K2775">
        <v>42.519100000000002</v>
      </c>
      <c r="L2775">
        <v>26.590499999999999</v>
      </c>
      <c r="M2775">
        <v>16.5044</v>
      </c>
      <c r="N2775">
        <v>8.6859999999999999</v>
      </c>
      <c r="O2775">
        <v>14.5327</v>
      </c>
      <c r="P2775">
        <v>16.654299999999999</v>
      </c>
      <c r="Q2775">
        <v>16.654299999999999</v>
      </c>
    </row>
    <row r="2776" spans="1:17" x14ac:dyDescent="0.25">
      <c r="A2776" s="1">
        <v>42388</v>
      </c>
      <c r="B2776">
        <v>36.389800000000001</v>
      </c>
      <c r="C2776">
        <v>28.773099999999999</v>
      </c>
      <c r="D2776">
        <v>25.125900000000001</v>
      </c>
      <c r="E2776">
        <v>21.1404</v>
      </c>
      <c r="F2776">
        <v>17.442900000000002</v>
      </c>
      <c r="G2776">
        <v>14.7936</v>
      </c>
      <c r="H2776">
        <v>17.0763</v>
      </c>
      <c r="J2776" s="13">
        <v>42530</v>
      </c>
      <c r="K2776">
        <v>41.659500000000001</v>
      </c>
      <c r="L2776">
        <v>28.197299999999998</v>
      </c>
      <c r="M2776">
        <v>17.095800000000001</v>
      </c>
      <c r="N2776">
        <v>9.1138999999999992</v>
      </c>
      <c r="O2776">
        <v>14.0055</v>
      </c>
      <c r="P2776">
        <v>18.532499999999999</v>
      </c>
      <c r="Q2776">
        <v>18.532499999999999</v>
      </c>
    </row>
    <row r="2777" spans="1:17" x14ac:dyDescent="0.25">
      <c r="A2777" s="1">
        <v>42389</v>
      </c>
      <c r="B2777">
        <v>37.457599999999999</v>
      </c>
      <c r="C2777">
        <v>29.786899999999999</v>
      </c>
      <c r="D2777">
        <v>26.139900000000001</v>
      </c>
      <c r="E2777">
        <v>22.3917</v>
      </c>
      <c r="F2777">
        <v>18.561599999999999</v>
      </c>
      <c r="G2777">
        <v>15.824400000000001</v>
      </c>
      <c r="H2777">
        <v>16.926500000000001</v>
      </c>
      <c r="J2777" s="13">
        <v>42531</v>
      </c>
      <c r="K2777">
        <v>53.992400000000004</v>
      </c>
      <c r="L2777">
        <v>31.891200000000001</v>
      </c>
      <c r="M2777">
        <v>21.151399999999999</v>
      </c>
      <c r="N2777">
        <v>10.6488</v>
      </c>
      <c r="O2777">
        <v>14.9938</v>
      </c>
      <c r="P2777">
        <v>17.009399999999999</v>
      </c>
      <c r="Q2777">
        <v>17.009399999999999</v>
      </c>
    </row>
    <row r="2778" spans="1:17" x14ac:dyDescent="0.25">
      <c r="A2778" s="1">
        <v>42390</v>
      </c>
      <c r="B2778">
        <v>37.0749</v>
      </c>
      <c r="C2778">
        <v>29.635000000000002</v>
      </c>
      <c r="D2778">
        <v>26.0351</v>
      </c>
      <c r="E2778">
        <v>21.925699999999999</v>
      </c>
      <c r="F2778">
        <v>18.202200000000001</v>
      </c>
      <c r="G2778">
        <v>15.4335</v>
      </c>
      <c r="H2778">
        <v>17.1203</v>
      </c>
      <c r="J2778" s="13">
        <v>42534</v>
      </c>
      <c r="K2778">
        <v>65.489500000000007</v>
      </c>
      <c r="L2778">
        <v>42.419600000000003</v>
      </c>
      <c r="M2778">
        <v>28.132000000000001</v>
      </c>
      <c r="N2778">
        <v>14.4238</v>
      </c>
      <c r="O2778">
        <v>19.8368</v>
      </c>
      <c r="P2778">
        <v>20.528199999999998</v>
      </c>
      <c r="Q2778">
        <v>20.528199999999998</v>
      </c>
    </row>
    <row r="2779" spans="1:17" x14ac:dyDescent="0.25">
      <c r="A2779" s="1">
        <v>42391</v>
      </c>
      <c r="B2779">
        <v>33.880600000000001</v>
      </c>
      <c r="C2779">
        <v>26.69</v>
      </c>
      <c r="D2779">
        <v>23.1921</v>
      </c>
      <c r="E2779">
        <v>19.400200000000002</v>
      </c>
      <c r="F2779">
        <v>15.6828</v>
      </c>
      <c r="G2779">
        <v>13.632199999999999</v>
      </c>
      <c r="H2779">
        <v>16.178899999999999</v>
      </c>
      <c r="J2779" s="13">
        <v>42535</v>
      </c>
      <c r="K2779">
        <v>75.955600000000004</v>
      </c>
      <c r="L2779">
        <v>43.317799999999998</v>
      </c>
      <c r="M2779">
        <v>27.486799999999999</v>
      </c>
      <c r="N2779">
        <v>13.128399999999999</v>
      </c>
      <c r="O2779">
        <v>21.943899999999999</v>
      </c>
      <c r="P2779">
        <v>22.767299999999999</v>
      </c>
      <c r="Q2779">
        <v>22.767299999999999</v>
      </c>
    </row>
    <row r="2780" spans="1:17" x14ac:dyDescent="0.25">
      <c r="A2780" s="1">
        <v>42394</v>
      </c>
      <c r="B2780">
        <v>35.156700000000001</v>
      </c>
      <c r="C2780">
        <v>28.062100000000001</v>
      </c>
      <c r="D2780">
        <v>24.578600000000002</v>
      </c>
      <c r="E2780">
        <v>20.6814</v>
      </c>
      <c r="F2780">
        <v>17.166499999999999</v>
      </c>
      <c r="G2780">
        <v>14.934699999999999</v>
      </c>
      <c r="H2780">
        <v>17.5977</v>
      </c>
      <c r="J2780" s="13">
        <v>42536</v>
      </c>
      <c r="K2780">
        <v>71.894199999999998</v>
      </c>
      <c r="L2780">
        <v>53.044699999999999</v>
      </c>
      <c r="M2780">
        <v>31.425699999999999</v>
      </c>
      <c r="N2780">
        <v>12.300700000000001</v>
      </c>
      <c r="O2780">
        <v>26.626899999999999</v>
      </c>
      <c r="P2780">
        <v>26.626899999999999</v>
      </c>
      <c r="Q2780">
        <v>26.626899999999999</v>
      </c>
    </row>
    <row r="2781" spans="1:17" x14ac:dyDescent="0.25">
      <c r="A2781" s="1">
        <v>42395</v>
      </c>
      <c r="B2781">
        <v>33.633800000000001</v>
      </c>
      <c r="C2781">
        <v>26.7517</v>
      </c>
      <c r="D2781">
        <v>23.377700000000001</v>
      </c>
      <c r="E2781">
        <v>19.890999999999998</v>
      </c>
      <c r="F2781">
        <v>16.327100000000002</v>
      </c>
      <c r="G2781">
        <v>14.3751</v>
      </c>
      <c r="H2781">
        <v>16.945499999999999</v>
      </c>
      <c r="J2781" s="13">
        <v>42537</v>
      </c>
      <c r="K2781">
        <v>119.82389999999999</v>
      </c>
      <c r="L2781">
        <v>75.005300000000005</v>
      </c>
      <c r="M2781">
        <v>44.447499999999998</v>
      </c>
      <c r="N2781">
        <v>6.7816999999999998</v>
      </c>
      <c r="O2781">
        <v>28.5062</v>
      </c>
      <c r="P2781">
        <v>28.5062</v>
      </c>
      <c r="Q2781">
        <v>28.5062</v>
      </c>
    </row>
    <row r="2782" spans="1:17" x14ac:dyDescent="0.25">
      <c r="A2782" s="1">
        <v>42396</v>
      </c>
      <c r="B2782">
        <v>34.317100000000003</v>
      </c>
      <c r="C2782">
        <v>27.346299999999999</v>
      </c>
      <c r="D2782">
        <v>24.0412</v>
      </c>
      <c r="E2782">
        <v>20.581499999999998</v>
      </c>
      <c r="F2782">
        <v>16.966100000000001</v>
      </c>
      <c r="G2782">
        <v>14.7258</v>
      </c>
      <c r="H2782">
        <v>17.9389</v>
      </c>
      <c r="J2782" s="13">
        <v>42538</v>
      </c>
      <c r="K2782">
        <v>58.933</v>
      </c>
      <c r="L2782">
        <v>38.567599999999999</v>
      </c>
      <c r="M2782">
        <v>27.837800000000001</v>
      </c>
      <c r="N2782">
        <v>20.035</v>
      </c>
      <c r="O2782">
        <v>15.0303</v>
      </c>
      <c r="P2782">
        <v>22.212399999999999</v>
      </c>
      <c r="Q2782">
        <v>22.212399999999999</v>
      </c>
    </row>
    <row r="2783" spans="1:17" x14ac:dyDescent="0.25">
      <c r="A2783" s="1">
        <v>42397</v>
      </c>
      <c r="B2783">
        <v>33.941299999999998</v>
      </c>
      <c r="C2783">
        <v>26.863399999999999</v>
      </c>
      <c r="D2783">
        <v>23.448</v>
      </c>
      <c r="E2783">
        <v>19.875900000000001</v>
      </c>
      <c r="F2783">
        <v>16.327200000000001</v>
      </c>
      <c r="G2783">
        <v>14.0779</v>
      </c>
      <c r="H2783">
        <v>17.970099999999999</v>
      </c>
      <c r="J2783" s="13">
        <v>42541</v>
      </c>
      <c r="K2783">
        <v>38.539400000000001</v>
      </c>
      <c r="L2783">
        <v>26.409199999999998</v>
      </c>
      <c r="M2783">
        <v>21.491099999999999</v>
      </c>
      <c r="N2783">
        <v>15.4107</v>
      </c>
      <c r="O2783">
        <v>10.230499999999999</v>
      </c>
      <c r="P2783">
        <v>14.759600000000001</v>
      </c>
      <c r="Q2783">
        <v>17.8781</v>
      </c>
    </row>
    <row r="2784" spans="1:17" x14ac:dyDescent="0.25">
      <c r="A2784" s="1">
        <v>42398</v>
      </c>
      <c r="B2784">
        <v>32.492899999999999</v>
      </c>
      <c r="C2784">
        <v>25.309799999999999</v>
      </c>
      <c r="D2784">
        <v>21.805099999999999</v>
      </c>
      <c r="E2784">
        <v>17.940000000000001</v>
      </c>
      <c r="F2784">
        <v>14.3553</v>
      </c>
      <c r="G2784">
        <v>12.885199999999999</v>
      </c>
      <c r="H2784">
        <v>15.769500000000001</v>
      </c>
      <c r="J2784" s="13">
        <v>42542</v>
      </c>
      <c r="K2784">
        <v>38.817799999999998</v>
      </c>
      <c r="L2784">
        <v>26.676500000000001</v>
      </c>
      <c r="M2784">
        <v>21.8812</v>
      </c>
      <c r="N2784">
        <v>15.7789</v>
      </c>
      <c r="O2784">
        <v>10.332000000000001</v>
      </c>
      <c r="P2784">
        <v>14.672599999999999</v>
      </c>
      <c r="Q2784">
        <v>17.902200000000001</v>
      </c>
    </row>
    <row r="2785" spans="1:17" x14ac:dyDescent="0.25">
      <c r="A2785" s="1">
        <v>42401</v>
      </c>
      <c r="B2785">
        <v>32.569299999999998</v>
      </c>
      <c r="C2785">
        <v>25.418199999999999</v>
      </c>
      <c r="D2785">
        <v>21.847899999999999</v>
      </c>
      <c r="E2785">
        <v>17.8795</v>
      </c>
      <c r="F2785">
        <v>14.1564</v>
      </c>
      <c r="G2785">
        <v>12.8621</v>
      </c>
      <c r="H2785">
        <v>16.242999999999999</v>
      </c>
      <c r="J2785" s="13">
        <v>42543</v>
      </c>
      <c r="K2785">
        <v>41.425600000000003</v>
      </c>
      <c r="L2785">
        <v>29.511700000000001</v>
      </c>
      <c r="M2785">
        <v>24.4557</v>
      </c>
      <c r="N2785">
        <v>18.433800000000002</v>
      </c>
      <c r="O2785">
        <v>12.745799999999999</v>
      </c>
      <c r="P2785">
        <v>16.2743</v>
      </c>
      <c r="Q2785">
        <v>21.334700000000002</v>
      </c>
    </row>
    <row r="2786" spans="1:17" x14ac:dyDescent="0.25">
      <c r="A2786" s="1">
        <v>42402</v>
      </c>
      <c r="B2786">
        <v>33.857199999999999</v>
      </c>
      <c r="C2786">
        <v>26.8948</v>
      </c>
      <c r="D2786">
        <v>23.5214</v>
      </c>
      <c r="E2786">
        <v>19.761900000000001</v>
      </c>
      <c r="F2786">
        <v>15.928599999999999</v>
      </c>
      <c r="G2786">
        <v>13.7156</v>
      </c>
      <c r="H2786">
        <v>17.436699999999998</v>
      </c>
      <c r="J2786" s="13">
        <v>42544</v>
      </c>
      <c r="K2786">
        <v>39.758800000000001</v>
      </c>
      <c r="L2786">
        <v>26.3826</v>
      </c>
      <c r="M2786">
        <v>20.758900000000001</v>
      </c>
      <c r="N2786">
        <v>14.343500000000001</v>
      </c>
      <c r="O2786">
        <v>10.6751</v>
      </c>
      <c r="P2786">
        <v>15.7399</v>
      </c>
      <c r="Q2786">
        <v>20.014800000000001</v>
      </c>
    </row>
    <row r="2787" spans="1:17" x14ac:dyDescent="0.25">
      <c r="A2787" s="1">
        <v>42403</v>
      </c>
      <c r="B2787">
        <v>33.6614</v>
      </c>
      <c r="C2787">
        <v>26.774100000000001</v>
      </c>
      <c r="D2787">
        <v>23.408000000000001</v>
      </c>
      <c r="E2787">
        <v>19.591200000000001</v>
      </c>
      <c r="F2787">
        <v>15.466100000000001</v>
      </c>
      <c r="G2787">
        <v>13.3279</v>
      </c>
      <c r="H2787">
        <v>15.643800000000001</v>
      </c>
      <c r="J2787" s="13">
        <v>42545</v>
      </c>
      <c r="K2787">
        <v>46.357900000000001</v>
      </c>
      <c r="L2787">
        <v>33.228400000000001</v>
      </c>
      <c r="M2787">
        <v>27.380600000000001</v>
      </c>
      <c r="N2787">
        <v>21.161799999999999</v>
      </c>
      <c r="O2787">
        <v>14.2873</v>
      </c>
      <c r="P2787">
        <v>15.6005</v>
      </c>
      <c r="Q2787">
        <v>22.2075</v>
      </c>
    </row>
    <row r="2788" spans="1:17" x14ac:dyDescent="0.25">
      <c r="A2788" s="1">
        <v>42404</v>
      </c>
      <c r="B2788">
        <v>33.895899999999997</v>
      </c>
      <c r="C2788">
        <v>26.8004</v>
      </c>
      <c r="D2788">
        <v>23.433</v>
      </c>
      <c r="E2788">
        <v>19.684799999999999</v>
      </c>
      <c r="F2788">
        <v>15.8028</v>
      </c>
      <c r="G2788">
        <v>13.565</v>
      </c>
      <c r="H2788">
        <v>16.284199999999998</v>
      </c>
      <c r="J2788" s="13">
        <v>42548</v>
      </c>
      <c r="K2788">
        <v>45.478700000000003</v>
      </c>
      <c r="L2788">
        <v>31.094000000000001</v>
      </c>
      <c r="M2788">
        <v>26.1587</v>
      </c>
      <c r="N2788">
        <v>21.194900000000001</v>
      </c>
      <c r="O2788">
        <v>15.503500000000001</v>
      </c>
      <c r="P2788">
        <v>16.9175</v>
      </c>
      <c r="Q2788">
        <v>19.007000000000001</v>
      </c>
    </row>
    <row r="2789" spans="1:17" x14ac:dyDescent="0.25">
      <c r="A2789" s="1">
        <v>42405</v>
      </c>
      <c r="B2789">
        <v>34.438899999999997</v>
      </c>
      <c r="C2789">
        <v>27.901</v>
      </c>
      <c r="D2789">
        <v>24.873999999999999</v>
      </c>
      <c r="E2789">
        <v>21.5093</v>
      </c>
      <c r="F2789">
        <v>17.528400000000001</v>
      </c>
      <c r="G2789">
        <v>14.889099999999999</v>
      </c>
      <c r="H2789">
        <v>17.7821</v>
      </c>
      <c r="J2789" s="13">
        <v>42549</v>
      </c>
      <c r="K2789">
        <v>42.977899999999998</v>
      </c>
      <c r="L2789">
        <v>26.621500000000001</v>
      </c>
      <c r="M2789">
        <v>21.085000000000001</v>
      </c>
      <c r="N2789">
        <v>16.445900000000002</v>
      </c>
      <c r="O2789">
        <v>12.4382</v>
      </c>
      <c r="P2789">
        <v>16.984200000000001</v>
      </c>
      <c r="Q2789">
        <v>17.694900000000001</v>
      </c>
    </row>
    <row r="2790" spans="1:17" x14ac:dyDescent="0.25">
      <c r="A2790" s="1">
        <v>42408</v>
      </c>
      <c r="B2790">
        <v>36.887799999999999</v>
      </c>
      <c r="C2790">
        <v>29.969200000000001</v>
      </c>
      <c r="D2790">
        <v>26.774999999999999</v>
      </c>
      <c r="E2790">
        <v>23.200600000000001</v>
      </c>
      <c r="F2790">
        <v>19.588799999999999</v>
      </c>
      <c r="G2790">
        <v>16.7468</v>
      </c>
      <c r="H2790">
        <v>17.823799999999999</v>
      </c>
      <c r="J2790" s="13">
        <v>42550</v>
      </c>
      <c r="K2790">
        <v>42.889000000000003</v>
      </c>
      <c r="L2790">
        <v>25.8063</v>
      </c>
      <c r="M2790">
        <v>19.688300000000002</v>
      </c>
      <c r="N2790">
        <v>14.026</v>
      </c>
      <c r="O2790">
        <v>11.277799999999999</v>
      </c>
      <c r="P2790">
        <v>17.826799999999999</v>
      </c>
      <c r="Q2790">
        <v>20.4724</v>
      </c>
    </row>
    <row r="2791" spans="1:17" x14ac:dyDescent="0.25">
      <c r="A2791" s="1">
        <v>42409</v>
      </c>
      <c r="B2791">
        <v>37.751300000000001</v>
      </c>
      <c r="C2791">
        <v>30.6249</v>
      </c>
      <c r="D2791">
        <v>27.207699999999999</v>
      </c>
      <c r="E2791">
        <v>23.558399999999999</v>
      </c>
      <c r="F2791">
        <v>19.762</v>
      </c>
      <c r="G2791">
        <v>16.713699999999999</v>
      </c>
      <c r="H2791">
        <v>19.610900000000001</v>
      </c>
      <c r="J2791" s="13">
        <v>42551</v>
      </c>
      <c r="K2791">
        <v>42.560699999999997</v>
      </c>
      <c r="L2791">
        <v>25.856200000000001</v>
      </c>
      <c r="M2791">
        <v>19.090499999999999</v>
      </c>
      <c r="N2791">
        <v>12.4428</v>
      </c>
      <c r="O2791">
        <v>10.9764</v>
      </c>
      <c r="P2791">
        <v>18.36</v>
      </c>
      <c r="Q2791">
        <v>19.337800000000001</v>
      </c>
    </row>
    <row r="2792" spans="1:17" x14ac:dyDescent="0.25">
      <c r="A2792" s="1">
        <v>42410</v>
      </c>
      <c r="B2792">
        <v>37.889899999999997</v>
      </c>
      <c r="C2792">
        <v>30.5838</v>
      </c>
      <c r="D2792">
        <v>27.2349</v>
      </c>
      <c r="E2792">
        <v>23.560700000000001</v>
      </c>
      <c r="F2792">
        <v>19.9636</v>
      </c>
      <c r="G2792">
        <v>16.843900000000001</v>
      </c>
      <c r="H2792">
        <v>18.677700000000002</v>
      </c>
      <c r="J2792" s="13">
        <v>42552</v>
      </c>
      <c r="K2792">
        <v>41.620199999999997</v>
      </c>
      <c r="L2792">
        <v>25.609100000000002</v>
      </c>
      <c r="M2792">
        <v>17.858599999999999</v>
      </c>
      <c r="N2792">
        <v>11.1168</v>
      </c>
      <c r="O2792">
        <v>10.5784</v>
      </c>
      <c r="P2792">
        <v>17.6465</v>
      </c>
      <c r="Q2792">
        <v>17.6465</v>
      </c>
    </row>
    <row r="2793" spans="1:17" x14ac:dyDescent="0.25">
      <c r="A2793" s="1">
        <v>42411</v>
      </c>
      <c r="B2793">
        <v>39.828400000000002</v>
      </c>
      <c r="C2793">
        <v>32.501600000000003</v>
      </c>
      <c r="D2793">
        <v>28.980399999999999</v>
      </c>
      <c r="E2793">
        <v>25.254899999999999</v>
      </c>
      <c r="F2793">
        <v>21.134499999999999</v>
      </c>
      <c r="G2793">
        <v>18.197900000000001</v>
      </c>
      <c r="H2793">
        <v>20.151199999999999</v>
      </c>
      <c r="J2793" s="13">
        <v>42556</v>
      </c>
      <c r="K2793">
        <v>47.551699999999997</v>
      </c>
      <c r="L2793">
        <v>28.427900000000001</v>
      </c>
      <c r="M2793">
        <v>19.685199999999998</v>
      </c>
      <c r="N2793">
        <v>12.918699999999999</v>
      </c>
      <c r="O2793">
        <v>12.5435</v>
      </c>
      <c r="P2793">
        <v>21.729299999999999</v>
      </c>
      <c r="Q2793">
        <v>22.152100000000001</v>
      </c>
    </row>
    <row r="2794" spans="1:17" x14ac:dyDescent="0.25">
      <c r="A2794" s="1">
        <v>42412</v>
      </c>
      <c r="B2794">
        <v>37.906999999999996</v>
      </c>
      <c r="C2794">
        <v>30.431000000000001</v>
      </c>
      <c r="D2794">
        <v>26.855699999999999</v>
      </c>
      <c r="E2794">
        <v>22.841999999999999</v>
      </c>
      <c r="F2794">
        <v>18.851700000000001</v>
      </c>
      <c r="G2794">
        <v>16.0274</v>
      </c>
      <c r="H2794">
        <v>18.467500000000001</v>
      </c>
      <c r="J2794" s="13">
        <v>42557</v>
      </c>
      <c r="K2794">
        <v>50.094799999999999</v>
      </c>
      <c r="L2794">
        <v>28.095199999999998</v>
      </c>
      <c r="M2794">
        <v>19.183900000000001</v>
      </c>
      <c r="N2794">
        <v>12.1294</v>
      </c>
      <c r="O2794">
        <v>13.215999999999999</v>
      </c>
      <c r="P2794">
        <v>20.659500000000001</v>
      </c>
      <c r="Q2794">
        <v>20.659500000000001</v>
      </c>
    </row>
    <row r="2795" spans="1:17" x14ac:dyDescent="0.25">
      <c r="A2795" s="1">
        <v>42416</v>
      </c>
      <c r="B2795">
        <v>37.889699999999998</v>
      </c>
      <c r="C2795">
        <v>29.3979</v>
      </c>
      <c r="D2795">
        <v>25.4115</v>
      </c>
      <c r="E2795">
        <v>21.069600000000001</v>
      </c>
      <c r="F2795">
        <v>16.824000000000002</v>
      </c>
      <c r="G2795">
        <v>14.406700000000001</v>
      </c>
      <c r="H2795">
        <v>22.183900000000001</v>
      </c>
      <c r="J2795" s="13">
        <v>42558</v>
      </c>
      <c r="K2795">
        <v>50.128</v>
      </c>
      <c r="L2795">
        <v>29.798100000000002</v>
      </c>
      <c r="M2795">
        <v>19.461500000000001</v>
      </c>
      <c r="N2795">
        <v>11.882899999999999</v>
      </c>
      <c r="O2795">
        <v>14.0243</v>
      </c>
      <c r="P2795">
        <v>18.6724</v>
      </c>
      <c r="Q2795">
        <v>18.6724</v>
      </c>
    </row>
    <row r="2796" spans="1:17" x14ac:dyDescent="0.25">
      <c r="A2796" s="1">
        <v>42417</v>
      </c>
      <c r="B2796">
        <v>36.664400000000001</v>
      </c>
      <c r="C2796">
        <v>27.785399999999999</v>
      </c>
      <c r="D2796">
        <v>23.7</v>
      </c>
      <c r="E2796">
        <v>19.195900000000002</v>
      </c>
      <c r="F2796">
        <v>15.1126</v>
      </c>
      <c r="G2796">
        <v>14.4476</v>
      </c>
      <c r="H2796">
        <v>14.744199999999999</v>
      </c>
      <c r="J2796" s="13">
        <v>42559</v>
      </c>
      <c r="K2796">
        <v>49.249000000000002</v>
      </c>
      <c r="L2796">
        <v>29.8508</v>
      </c>
      <c r="M2796">
        <v>18.53</v>
      </c>
      <c r="N2796">
        <v>9.6123999999999992</v>
      </c>
      <c r="O2796">
        <v>16.073399999999999</v>
      </c>
      <c r="P2796">
        <v>25.652899999999999</v>
      </c>
      <c r="Q2796">
        <v>25.652899999999999</v>
      </c>
    </row>
    <row r="2797" spans="1:17" x14ac:dyDescent="0.25">
      <c r="A2797" s="1">
        <v>42418</v>
      </c>
      <c r="B2797">
        <v>36.381700000000002</v>
      </c>
      <c r="C2797">
        <v>27.3109</v>
      </c>
      <c r="D2797">
        <v>23.2531</v>
      </c>
      <c r="E2797">
        <v>19.038799999999998</v>
      </c>
      <c r="F2797">
        <v>14.6137</v>
      </c>
      <c r="G2797">
        <v>14.2607</v>
      </c>
      <c r="H2797">
        <v>15.4695</v>
      </c>
      <c r="J2797" s="13">
        <v>42562</v>
      </c>
      <c r="K2797">
        <v>51.610700000000001</v>
      </c>
      <c r="L2797">
        <v>39.447400000000002</v>
      </c>
      <c r="M2797">
        <v>22.393000000000001</v>
      </c>
      <c r="N2797">
        <v>10.8203</v>
      </c>
      <c r="O2797">
        <v>19.813400000000001</v>
      </c>
      <c r="P2797">
        <v>31.252800000000001</v>
      </c>
      <c r="Q2797">
        <v>31.252800000000001</v>
      </c>
    </row>
    <row r="2798" spans="1:17" x14ac:dyDescent="0.25">
      <c r="A2798" s="1">
        <v>42419</v>
      </c>
      <c r="B2798">
        <v>35.176600000000001</v>
      </c>
      <c r="C2798">
        <v>26.2041</v>
      </c>
      <c r="D2798">
        <v>22.244</v>
      </c>
      <c r="E2798">
        <v>18.019300000000001</v>
      </c>
      <c r="F2798">
        <v>14.045199999999999</v>
      </c>
      <c r="G2798">
        <v>13.6081</v>
      </c>
      <c r="H2798">
        <v>15.811</v>
      </c>
      <c r="J2798" s="13">
        <v>42563</v>
      </c>
      <c r="K2798">
        <v>63.097700000000003</v>
      </c>
      <c r="L2798">
        <v>43.747799999999998</v>
      </c>
      <c r="M2798">
        <v>25.822299999999998</v>
      </c>
      <c r="N2798">
        <v>11.3917</v>
      </c>
      <c r="O2798">
        <v>22.8505</v>
      </c>
      <c r="P2798">
        <v>26.203299999999999</v>
      </c>
      <c r="Q2798">
        <v>26.203299999999999</v>
      </c>
    </row>
    <row r="2799" spans="1:17" x14ac:dyDescent="0.25">
      <c r="A2799" s="1">
        <v>42422</v>
      </c>
      <c r="B2799">
        <v>31.502800000000001</v>
      </c>
      <c r="C2799">
        <v>24.548999999999999</v>
      </c>
      <c r="D2799">
        <v>21.086500000000001</v>
      </c>
      <c r="E2799">
        <v>17.451799999999999</v>
      </c>
      <c r="F2799">
        <v>13.8392</v>
      </c>
      <c r="G2799">
        <v>12.1821</v>
      </c>
      <c r="H2799">
        <v>13.9968</v>
      </c>
      <c r="J2799" s="13">
        <v>42564</v>
      </c>
      <c r="K2799">
        <v>49.867400000000004</v>
      </c>
      <c r="L2799">
        <v>49.867400000000004</v>
      </c>
      <c r="M2799">
        <v>29.424499999999998</v>
      </c>
      <c r="N2799">
        <v>11.410500000000001</v>
      </c>
      <c r="O2799">
        <v>27.626200000000001</v>
      </c>
      <c r="P2799">
        <v>30.6587</v>
      </c>
      <c r="Q2799">
        <v>30.6587</v>
      </c>
    </row>
    <row r="2800" spans="1:17" x14ac:dyDescent="0.25">
      <c r="A2800" s="1">
        <v>42423</v>
      </c>
      <c r="B2800">
        <v>32.581000000000003</v>
      </c>
      <c r="C2800">
        <v>25.6401</v>
      </c>
      <c r="D2800">
        <v>22.236699999999999</v>
      </c>
      <c r="E2800">
        <v>18.543600000000001</v>
      </c>
      <c r="F2800">
        <v>14.740600000000001</v>
      </c>
      <c r="G2800">
        <v>12.821</v>
      </c>
      <c r="H2800">
        <v>15.1808</v>
      </c>
      <c r="J2800" s="13">
        <v>42565</v>
      </c>
      <c r="K2800">
        <v>43.971600000000002</v>
      </c>
      <c r="L2800">
        <v>43.971600000000002</v>
      </c>
      <c r="M2800">
        <v>40.69</v>
      </c>
      <c r="N2800">
        <v>14.9823</v>
      </c>
      <c r="O2800">
        <v>33.6629</v>
      </c>
      <c r="P2800">
        <v>33.6629</v>
      </c>
      <c r="Q2800">
        <v>33.6629</v>
      </c>
    </row>
    <row r="2801" spans="1:17" x14ac:dyDescent="0.25">
      <c r="A2801" s="1">
        <v>42424</v>
      </c>
      <c r="B2801">
        <v>32.223199999999999</v>
      </c>
      <c r="C2801">
        <v>25.476500000000001</v>
      </c>
      <c r="D2801">
        <v>22.125399999999999</v>
      </c>
      <c r="E2801">
        <v>18.421800000000001</v>
      </c>
      <c r="F2801">
        <v>14.743600000000001</v>
      </c>
      <c r="G2801">
        <v>12.6327</v>
      </c>
      <c r="H2801">
        <v>14.7136</v>
      </c>
      <c r="J2801" s="13">
        <v>42566</v>
      </c>
      <c r="K2801">
        <v>44.110199999999999</v>
      </c>
      <c r="L2801">
        <v>29.801200000000001</v>
      </c>
      <c r="M2801">
        <v>16.919699999999999</v>
      </c>
      <c r="N2801">
        <v>8.5406999999999993</v>
      </c>
      <c r="O2801">
        <v>14.9411</v>
      </c>
      <c r="P2801">
        <v>23.601700000000001</v>
      </c>
      <c r="Q2801">
        <v>23.601700000000001</v>
      </c>
    </row>
    <row r="2802" spans="1:17" x14ac:dyDescent="0.25">
      <c r="A2802" s="1">
        <v>42425</v>
      </c>
      <c r="B2802">
        <v>31.471800000000002</v>
      </c>
      <c r="C2802">
        <v>24.348299999999998</v>
      </c>
      <c r="D2802">
        <v>20.875699999999998</v>
      </c>
      <c r="E2802">
        <v>17.192499999999999</v>
      </c>
      <c r="F2802">
        <v>13.518800000000001</v>
      </c>
      <c r="G2802">
        <v>11.829499999999999</v>
      </c>
      <c r="H2802">
        <v>14.0029</v>
      </c>
      <c r="J2802" s="13">
        <v>42569</v>
      </c>
      <c r="K2802">
        <v>31.908100000000001</v>
      </c>
      <c r="L2802">
        <v>20.593</v>
      </c>
      <c r="M2802">
        <v>15.4621</v>
      </c>
      <c r="N2802">
        <v>10.4217</v>
      </c>
      <c r="O2802">
        <v>9.5327000000000002</v>
      </c>
      <c r="P2802">
        <v>13.1952</v>
      </c>
      <c r="Q2802">
        <v>15.3309</v>
      </c>
    </row>
    <row r="2803" spans="1:17" x14ac:dyDescent="0.25">
      <c r="A2803" s="1">
        <v>42426</v>
      </c>
      <c r="B2803">
        <v>32.0625</v>
      </c>
      <c r="C2803">
        <v>25.122199999999999</v>
      </c>
      <c r="D2803">
        <v>21.627700000000001</v>
      </c>
      <c r="E2803">
        <v>17.820599999999999</v>
      </c>
      <c r="F2803">
        <v>14.0031</v>
      </c>
      <c r="G2803">
        <v>12.4856</v>
      </c>
      <c r="H2803">
        <v>14.455</v>
      </c>
      <c r="J2803" s="13">
        <v>42570</v>
      </c>
      <c r="K2803">
        <v>31.625</v>
      </c>
      <c r="L2803">
        <v>20.253299999999999</v>
      </c>
      <c r="M2803">
        <v>15.054399999999999</v>
      </c>
      <c r="N2803">
        <v>9.9497999999999998</v>
      </c>
      <c r="O2803">
        <v>8.907</v>
      </c>
      <c r="P2803">
        <v>12.7357</v>
      </c>
      <c r="Q2803">
        <v>14.389900000000001</v>
      </c>
    </row>
    <row r="2804" spans="1:17" x14ac:dyDescent="0.25">
      <c r="A2804" s="1">
        <v>42429</v>
      </c>
      <c r="B2804">
        <v>32.939599999999999</v>
      </c>
      <c r="C2804">
        <v>25.761399999999998</v>
      </c>
      <c r="D2804">
        <v>22.188300000000002</v>
      </c>
      <c r="E2804">
        <v>18.354600000000001</v>
      </c>
      <c r="F2804">
        <v>14.3466</v>
      </c>
      <c r="G2804">
        <v>12.384</v>
      </c>
      <c r="H2804">
        <v>14.971299999999999</v>
      </c>
      <c r="J2804" s="13">
        <v>42571</v>
      </c>
      <c r="K2804">
        <v>31.187999999999999</v>
      </c>
      <c r="L2804">
        <v>20.082699999999999</v>
      </c>
      <c r="M2804">
        <v>14.903</v>
      </c>
      <c r="N2804">
        <v>10.0547</v>
      </c>
      <c r="O2804">
        <v>9.3519000000000005</v>
      </c>
      <c r="P2804">
        <v>13.319699999999999</v>
      </c>
      <c r="Q2804">
        <v>14.7775</v>
      </c>
    </row>
    <row r="2805" spans="1:17" x14ac:dyDescent="0.25">
      <c r="A2805" s="1">
        <v>42430</v>
      </c>
      <c r="B2805">
        <v>31.209299999999999</v>
      </c>
      <c r="C2805">
        <v>23.564299999999999</v>
      </c>
      <c r="D2805">
        <v>19.902100000000001</v>
      </c>
      <c r="E2805">
        <v>15.9116</v>
      </c>
      <c r="F2805">
        <v>11.8399</v>
      </c>
      <c r="G2805">
        <v>11.4537</v>
      </c>
      <c r="H2805">
        <v>12.024699999999999</v>
      </c>
      <c r="J2805" s="13">
        <v>42572</v>
      </c>
      <c r="K2805">
        <v>32.697099999999999</v>
      </c>
      <c r="L2805">
        <v>20.968900000000001</v>
      </c>
      <c r="M2805">
        <v>15.879200000000001</v>
      </c>
      <c r="N2805">
        <v>10.737</v>
      </c>
      <c r="O2805">
        <v>9.2972999999999999</v>
      </c>
      <c r="P2805">
        <v>13.1724</v>
      </c>
      <c r="Q2805">
        <v>14.9739</v>
      </c>
    </row>
    <row r="2806" spans="1:17" x14ac:dyDescent="0.25">
      <c r="A2806" s="1">
        <v>42431</v>
      </c>
      <c r="B2806">
        <v>30.9114</v>
      </c>
      <c r="C2806">
        <v>22.978300000000001</v>
      </c>
      <c r="D2806">
        <v>19.370799999999999</v>
      </c>
      <c r="E2806">
        <v>15.395300000000001</v>
      </c>
      <c r="F2806">
        <v>11.5549</v>
      </c>
      <c r="G2806">
        <v>11.646800000000001</v>
      </c>
      <c r="H2806">
        <v>11.9108</v>
      </c>
      <c r="J2806" s="13">
        <v>42573</v>
      </c>
      <c r="K2806">
        <v>32.279000000000003</v>
      </c>
      <c r="L2806">
        <v>20.590399999999999</v>
      </c>
      <c r="M2806">
        <v>15.0951</v>
      </c>
      <c r="N2806">
        <v>9.9418000000000006</v>
      </c>
      <c r="O2806">
        <v>9.4579000000000004</v>
      </c>
      <c r="P2806">
        <v>13.778700000000001</v>
      </c>
      <c r="Q2806">
        <v>16.5396</v>
      </c>
    </row>
    <row r="2807" spans="1:17" x14ac:dyDescent="0.25">
      <c r="A2807" s="1">
        <v>42432</v>
      </c>
      <c r="B2807">
        <v>30.0594</v>
      </c>
      <c r="C2807">
        <v>22.450900000000001</v>
      </c>
      <c r="D2807">
        <v>18.995999999999999</v>
      </c>
      <c r="E2807">
        <v>15.1907</v>
      </c>
      <c r="F2807">
        <v>11.553699999999999</v>
      </c>
      <c r="G2807">
        <v>11.6067</v>
      </c>
      <c r="H2807">
        <v>12.579499999999999</v>
      </c>
      <c r="J2807" s="13">
        <v>42576</v>
      </c>
      <c r="K2807">
        <v>34.163400000000003</v>
      </c>
      <c r="L2807">
        <v>21.523900000000001</v>
      </c>
      <c r="M2807">
        <v>15.9237</v>
      </c>
      <c r="N2807">
        <v>10.6563</v>
      </c>
      <c r="O2807">
        <v>9.5366999999999997</v>
      </c>
      <c r="P2807">
        <v>14.1912</v>
      </c>
      <c r="Q2807">
        <v>17.1768</v>
      </c>
    </row>
    <row r="2808" spans="1:17" x14ac:dyDescent="0.25">
      <c r="A2808" s="1">
        <v>42433</v>
      </c>
      <c r="B2808">
        <v>30.160799999999998</v>
      </c>
      <c r="C2808">
        <v>22.777799999999999</v>
      </c>
      <c r="D2808">
        <v>19.1128</v>
      </c>
      <c r="E2808">
        <v>15.1226</v>
      </c>
      <c r="F2808">
        <v>11.3005</v>
      </c>
      <c r="G2808">
        <v>11.8889</v>
      </c>
      <c r="H2808">
        <v>13.3856</v>
      </c>
      <c r="J2808" s="13">
        <v>42577</v>
      </c>
      <c r="K2808">
        <v>33.550800000000002</v>
      </c>
      <c r="L2808">
        <v>21.695</v>
      </c>
      <c r="M2808">
        <v>16.097300000000001</v>
      </c>
      <c r="N2808">
        <v>10.707700000000001</v>
      </c>
      <c r="O2808">
        <v>9.7030999999999992</v>
      </c>
      <c r="P2808">
        <v>14.4848</v>
      </c>
      <c r="Q2808">
        <v>15.405200000000001</v>
      </c>
    </row>
    <row r="2809" spans="1:17" x14ac:dyDescent="0.25">
      <c r="A2809" s="1">
        <v>42436</v>
      </c>
      <c r="B2809">
        <v>31.3764</v>
      </c>
      <c r="C2809">
        <v>23.160399999999999</v>
      </c>
      <c r="D2809">
        <v>19.474799999999998</v>
      </c>
      <c r="E2809">
        <v>15.331200000000001</v>
      </c>
      <c r="F2809">
        <v>11.366400000000001</v>
      </c>
      <c r="G2809">
        <v>11.7349</v>
      </c>
      <c r="H2809">
        <v>11.7349</v>
      </c>
      <c r="J2809" s="13">
        <v>42578</v>
      </c>
      <c r="K2809">
        <v>34.2744</v>
      </c>
      <c r="L2809">
        <v>21.516200000000001</v>
      </c>
      <c r="M2809">
        <v>15.980399999999999</v>
      </c>
      <c r="N2809">
        <v>10.315799999999999</v>
      </c>
      <c r="O2809">
        <v>9.7349999999999994</v>
      </c>
      <c r="P2809">
        <v>14.6553</v>
      </c>
      <c r="Q2809">
        <v>15.291399999999999</v>
      </c>
    </row>
    <row r="2810" spans="1:17" x14ac:dyDescent="0.25">
      <c r="A2810" s="1">
        <v>42437</v>
      </c>
      <c r="B2810">
        <v>32.742800000000003</v>
      </c>
      <c r="C2810">
        <v>24.3279</v>
      </c>
      <c r="D2810">
        <v>20.607299999999999</v>
      </c>
      <c r="E2810">
        <v>16.4251</v>
      </c>
      <c r="F2810">
        <v>12.3164</v>
      </c>
      <c r="G2810">
        <v>12.1959</v>
      </c>
      <c r="H2810">
        <v>12.1959</v>
      </c>
      <c r="J2810" s="13">
        <v>42579</v>
      </c>
      <c r="K2810">
        <v>35.035400000000003</v>
      </c>
      <c r="L2810">
        <v>21.7484</v>
      </c>
      <c r="M2810">
        <v>15.894299999999999</v>
      </c>
      <c r="N2810">
        <v>10.4764</v>
      </c>
      <c r="O2810">
        <v>9.8162000000000003</v>
      </c>
      <c r="P2810">
        <v>14.527900000000001</v>
      </c>
      <c r="Q2810">
        <v>14.527900000000001</v>
      </c>
    </row>
    <row r="2811" spans="1:17" x14ac:dyDescent="0.25">
      <c r="A2811" s="1">
        <v>42438</v>
      </c>
      <c r="B2811">
        <v>32.551200000000001</v>
      </c>
      <c r="C2811">
        <v>23.9756</v>
      </c>
      <c r="D2811">
        <v>20.183700000000002</v>
      </c>
      <c r="E2811">
        <v>16.128</v>
      </c>
      <c r="F2811">
        <v>12.147600000000001</v>
      </c>
      <c r="G2811">
        <v>11.4057</v>
      </c>
      <c r="H2811">
        <v>11.4057</v>
      </c>
      <c r="J2811" s="13">
        <v>42580</v>
      </c>
      <c r="K2811">
        <v>33.891599999999997</v>
      </c>
      <c r="L2811">
        <v>21.3413</v>
      </c>
      <c r="M2811">
        <v>15.1013</v>
      </c>
      <c r="N2811">
        <v>9.4357000000000006</v>
      </c>
      <c r="O2811">
        <v>10.046200000000001</v>
      </c>
      <c r="P2811">
        <v>15.4871</v>
      </c>
      <c r="Q2811">
        <v>16.041</v>
      </c>
    </row>
    <row r="2812" spans="1:17" x14ac:dyDescent="0.25">
      <c r="A2812" s="1">
        <v>42439</v>
      </c>
      <c r="B2812">
        <v>32.522199999999998</v>
      </c>
      <c r="C2812">
        <v>23.9238</v>
      </c>
      <c r="D2812">
        <v>20.038799999999998</v>
      </c>
      <c r="E2812">
        <v>15.7659</v>
      </c>
      <c r="F2812">
        <v>11.519600000000001</v>
      </c>
      <c r="G2812">
        <v>11.072900000000001</v>
      </c>
      <c r="H2812">
        <v>11.072900000000001</v>
      </c>
      <c r="J2812" s="13">
        <v>42583</v>
      </c>
      <c r="K2812">
        <v>36.605600000000003</v>
      </c>
      <c r="L2812">
        <v>22.560199999999998</v>
      </c>
      <c r="M2812">
        <v>15.948600000000001</v>
      </c>
      <c r="N2812">
        <v>9.9670000000000005</v>
      </c>
      <c r="O2812">
        <v>10.2469</v>
      </c>
      <c r="P2812">
        <v>16.1004</v>
      </c>
      <c r="Q2812">
        <v>17.0198</v>
      </c>
    </row>
    <row r="2813" spans="1:17" x14ac:dyDescent="0.25">
      <c r="A2813" s="1">
        <v>42440</v>
      </c>
      <c r="B2813">
        <v>31.836300000000001</v>
      </c>
      <c r="C2813">
        <v>22.690300000000001</v>
      </c>
      <c r="D2813">
        <v>18.7346</v>
      </c>
      <c r="E2813">
        <v>14.2737</v>
      </c>
      <c r="F2813">
        <v>10.447699999999999</v>
      </c>
      <c r="G2813">
        <v>11.5406</v>
      </c>
      <c r="H2813">
        <v>11.5406</v>
      </c>
      <c r="J2813" s="13">
        <v>42584</v>
      </c>
      <c r="K2813">
        <v>37.685000000000002</v>
      </c>
      <c r="L2813">
        <v>23.731999999999999</v>
      </c>
      <c r="M2813">
        <v>16.804099999999998</v>
      </c>
      <c r="N2813">
        <v>11.0501</v>
      </c>
      <c r="O2813">
        <v>10.250299999999999</v>
      </c>
      <c r="P2813">
        <v>16.581800000000001</v>
      </c>
      <c r="Q2813">
        <v>16.762899999999998</v>
      </c>
    </row>
    <row r="2814" spans="1:17" x14ac:dyDescent="0.25">
      <c r="A2814" s="1">
        <v>42443</v>
      </c>
      <c r="B2814">
        <v>33.289299999999997</v>
      </c>
      <c r="C2814">
        <v>23.3979</v>
      </c>
      <c r="D2814">
        <v>18.9742</v>
      </c>
      <c r="E2814">
        <v>14.270899999999999</v>
      </c>
      <c r="F2814">
        <v>10.5466</v>
      </c>
      <c r="G2814">
        <v>12.1683</v>
      </c>
      <c r="H2814">
        <v>12.1683</v>
      </c>
      <c r="J2814" s="13">
        <v>42585</v>
      </c>
      <c r="K2814">
        <v>38.832900000000002</v>
      </c>
      <c r="L2814">
        <v>23.420300000000001</v>
      </c>
      <c r="M2814">
        <v>16.383900000000001</v>
      </c>
      <c r="N2814">
        <v>10.399900000000001</v>
      </c>
      <c r="O2814">
        <v>10.566800000000001</v>
      </c>
      <c r="P2814">
        <v>15.811299999999999</v>
      </c>
      <c r="Q2814">
        <v>15.811299999999999</v>
      </c>
    </row>
    <row r="2815" spans="1:17" x14ac:dyDescent="0.25">
      <c r="A2815" s="1">
        <v>42444</v>
      </c>
      <c r="B2815">
        <v>33.265700000000002</v>
      </c>
      <c r="C2815">
        <v>23.295100000000001</v>
      </c>
      <c r="D2815">
        <v>18.8004</v>
      </c>
      <c r="E2815">
        <v>14.2774</v>
      </c>
      <c r="F2815">
        <v>10.7577</v>
      </c>
      <c r="G2815">
        <v>11.8729</v>
      </c>
      <c r="H2815">
        <v>11.8729</v>
      </c>
      <c r="J2815" s="13">
        <v>42586</v>
      </c>
      <c r="K2815">
        <v>40.099400000000003</v>
      </c>
      <c r="L2815">
        <v>23.784300000000002</v>
      </c>
      <c r="M2815">
        <v>16.313600000000001</v>
      </c>
      <c r="N2815">
        <v>9.9291</v>
      </c>
      <c r="O2815">
        <v>10.3443</v>
      </c>
      <c r="P2815">
        <v>14.289</v>
      </c>
      <c r="Q2815">
        <v>14.289</v>
      </c>
    </row>
    <row r="2816" spans="1:17" x14ac:dyDescent="0.25">
      <c r="A2816" s="1">
        <v>42445</v>
      </c>
      <c r="B2816">
        <v>31.664899999999999</v>
      </c>
      <c r="C2816">
        <v>21.622399999999999</v>
      </c>
      <c r="D2816">
        <v>17.410799999999998</v>
      </c>
      <c r="E2816">
        <v>12.9268</v>
      </c>
      <c r="F2816">
        <v>9.8734999999999999</v>
      </c>
      <c r="G2816">
        <v>10.9521</v>
      </c>
      <c r="H2816">
        <v>10.9521</v>
      </c>
      <c r="J2816" s="13">
        <v>42587</v>
      </c>
      <c r="K2816">
        <v>40.974899999999998</v>
      </c>
      <c r="L2816">
        <v>23.438600000000001</v>
      </c>
      <c r="M2816">
        <v>15.260400000000001</v>
      </c>
      <c r="N2816">
        <v>8.4672999999999998</v>
      </c>
      <c r="O2816">
        <v>11.8498</v>
      </c>
      <c r="P2816">
        <v>16.515999999999998</v>
      </c>
      <c r="Q2816">
        <v>16.515999999999998</v>
      </c>
    </row>
    <row r="2817" spans="1:17" x14ac:dyDescent="0.25">
      <c r="A2817" s="1">
        <v>42446</v>
      </c>
      <c r="B2817">
        <v>31.210699999999999</v>
      </c>
      <c r="C2817">
        <v>21.168099999999999</v>
      </c>
      <c r="D2817">
        <v>16.734200000000001</v>
      </c>
      <c r="E2817">
        <v>12.378</v>
      </c>
      <c r="F2817">
        <v>9.4847999999999999</v>
      </c>
      <c r="G2817">
        <v>12.729900000000001</v>
      </c>
      <c r="H2817">
        <v>12.729900000000001</v>
      </c>
      <c r="J2817" s="13">
        <v>42590</v>
      </c>
      <c r="K2817">
        <v>44.518300000000004</v>
      </c>
      <c r="L2817">
        <v>25.311299999999999</v>
      </c>
      <c r="M2817">
        <v>16.485299999999999</v>
      </c>
      <c r="N2817">
        <v>8.6402999999999999</v>
      </c>
      <c r="O2817">
        <v>11.8802</v>
      </c>
      <c r="P2817">
        <v>16.6755</v>
      </c>
      <c r="Q2817">
        <v>16.6755</v>
      </c>
    </row>
    <row r="2818" spans="1:17" x14ac:dyDescent="0.25">
      <c r="A2818" s="1">
        <v>42447</v>
      </c>
      <c r="B2818">
        <v>32.497500000000002</v>
      </c>
      <c r="C2818">
        <v>21.453199999999999</v>
      </c>
      <c r="D2818">
        <v>16.736000000000001</v>
      </c>
      <c r="E2818">
        <v>12.3741</v>
      </c>
      <c r="F2818">
        <v>9.3556000000000008</v>
      </c>
      <c r="G2818">
        <v>13.502800000000001</v>
      </c>
      <c r="H2818">
        <v>14.7277</v>
      </c>
      <c r="J2818" s="13">
        <v>42591</v>
      </c>
      <c r="K2818">
        <v>41.7346</v>
      </c>
      <c r="L2818">
        <v>26.538699999999999</v>
      </c>
      <c r="M2818">
        <v>17.4085</v>
      </c>
      <c r="N2818">
        <v>8.8247999999999998</v>
      </c>
      <c r="O2818">
        <v>12.463200000000001</v>
      </c>
      <c r="P2818">
        <v>13.347899999999999</v>
      </c>
      <c r="Q2818">
        <v>13.347899999999999</v>
      </c>
    </row>
    <row r="2819" spans="1:17" x14ac:dyDescent="0.25">
      <c r="A2819" s="1">
        <v>42450</v>
      </c>
      <c r="B2819">
        <v>27.850300000000001</v>
      </c>
      <c r="C2819">
        <v>20.989599999999999</v>
      </c>
      <c r="D2819">
        <v>17.641500000000001</v>
      </c>
      <c r="E2819">
        <v>13.5101</v>
      </c>
      <c r="F2819">
        <v>9.5961999999999996</v>
      </c>
      <c r="G2819">
        <v>9.9364000000000008</v>
      </c>
      <c r="H2819">
        <v>10.985799999999999</v>
      </c>
      <c r="J2819" s="13">
        <v>42592</v>
      </c>
      <c r="K2819">
        <v>42.033000000000001</v>
      </c>
      <c r="L2819">
        <v>27.975200000000001</v>
      </c>
      <c r="M2819">
        <v>18.418900000000001</v>
      </c>
      <c r="N2819">
        <v>9.1156000000000006</v>
      </c>
      <c r="O2819">
        <v>12.7745</v>
      </c>
      <c r="P2819">
        <v>14.539</v>
      </c>
      <c r="Q2819">
        <v>14.539</v>
      </c>
    </row>
    <row r="2820" spans="1:17" x14ac:dyDescent="0.25">
      <c r="A2820" s="1">
        <v>42451</v>
      </c>
      <c r="B2820">
        <v>28.0871</v>
      </c>
      <c r="C2820">
        <v>21.249600000000001</v>
      </c>
      <c r="D2820">
        <v>17.716200000000001</v>
      </c>
      <c r="E2820">
        <v>13.534599999999999</v>
      </c>
      <c r="F2820">
        <v>9.4337</v>
      </c>
      <c r="G2820">
        <v>10.254200000000001</v>
      </c>
      <c r="H2820">
        <v>11.0724</v>
      </c>
      <c r="J2820" s="13">
        <v>42593</v>
      </c>
      <c r="K2820">
        <v>39.273499999999999</v>
      </c>
      <c r="L2820">
        <v>28.2864</v>
      </c>
      <c r="M2820">
        <v>18.347899999999999</v>
      </c>
      <c r="N2820">
        <v>8.1259999999999994</v>
      </c>
      <c r="O2820">
        <v>13.513500000000001</v>
      </c>
      <c r="P2820">
        <v>13.513500000000001</v>
      </c>
      <c r="Q2820">
        <v>13.513500000000001</v>
      </c>
    </row>
    <row r="2821" spans="1:17" x14ac:dyDescent="0.25">
      <c r="A2821" s="1">
        <v>42452</v>
      </c>
      <c r="B2821">
        <v>28.553599999999999</v>
      </c>
      <c r="C2821">
        <v>21.729500000000002</v>
      </c>
      <c r="D2821">
        <v>18.386500000000002</v>
      </c>
      <c r="E2821">
        <v>14.4148</v>
      </c>
      <c r="F2821">
        <v>10.2805</v>
      </c>
      <c r="G2821">
        <v>10.210100000000001</v>
      </c>
      <c r="H2821">
        <v>11.720700000000001</v>
      </c>
      <c r="J2821" s="13">
        <v>42594</v>
      </c>
      <c r="K2821">
        <v>36.8962</v>
      </c>
      <c r="L2821">
        <v>29.764700000000001</v>
      </c>
      <c r="M2821">
        <v>18.501999999999999</v>
      </c>
      <c r="N2821">
        <v>7.4417</v>
      </c>
      <c r="O2821">
        <v>14.261900000000001</v>
      </c>
      <c r="P2821">
        <v>14.9602</v>
      </c>
      <c r="Q2821">
        <v>14.9602</v>
      </c>
    </row>
    <row r="2822" spans="1:17" x14ac:dyDescent="0.25">
      <c r="A2822" s="1">
        <v>42453</v>
      </c>
      <c r="B2822">
        <v>28.3323</v>
      </c>
      <c r="C2822">
        <v>21.556799999999999</v>
      </c>
      <c r="D2822">
        <v>18.244900000000001</v>
      </c>
      <c r="E2822">
        <v>14.391999999999999</v>
      </c>
      <c r="F2822">
        <v>10.2478</v>
      </c>
      <c r="G2822">
        <v>10.306699999999999</v>
      </c>
      <c r="H2822">
        <v>11.833299999999999</v>
      </c>
      <c r="J2822" s="13">
        <v>42597</v>
      </c>
      <c r="K2822">
        <v>46.273000000000003</v>
      </c>
      <c r="L2822">
        <v>37.823300000000003</v>
      </c>
      <c r="M2822">
        <v>22.316500000000001</v>
      </c>
      <c r="N2822">
        <v>8.0625</v>
      </c>
      <c r="O2822">
        <v>13.4354</v>
      </c>
      <c r="P2822">
        <v>13.4354</v>
      </c>
      <c r="Q2822">
        <v>13.4354</v>
      </c>
    </row>
    <row r="2823" spans="1:17" x14ac:dyDescent="0.25">
      <c r="A2823" s="1">
        <v>42457</v>
      </c>
      <c r="B2823">
        <v>28.6388</v>
      </c>
      <c r="C2823">
        <v>21.764399999999998</v>
      </c>
      <c r="D2823">
        <v>18.3568</v>
      </c>
      <c r="E2823">
        <v>14.4909</v>
      </c>
      <c r="F2823">
        <v>10.3673</v>
      </c>
      <c r="G2823">
        <v>10.500299999999999</v>
      </c>
      <c r="H2823">
        <v>12.3269</v>
      </c>
      <c r="J2823" s="13">
        <v>42598</v>
      </c>
      <c r="K2823">
        <v>37.352899999999998</v>
      </c>
      <c r="L2823">
        <v>37.352899999999998</v>
      </c>
      <c r="M2823">
        <v>25.771000000000001</v>
      </c>
      <c r="N2823">
        <v>9.2719000000000005</v>
      </c>
      <c r="O2823">
        <v>15.257400000000001</v>
      </c>
      <c r="P2823">
        <v>15.257400000000001</v>
      </c>
      <c r="Q2823">
        <v>15.257400000000001</v>
      </c>
    </row>
    <row r="2824" spans="1:17" x14ac:dyDescent="0.25">
      <c r="A2824" s="1">
        <v>42458</v>
      </c>
      <c r="B2824">
        <v>28.058700000000002</v>
      </c>
      <c r="C2824">
        <v>20.634799999999998</v>
      </c>
      <c r="D2824">
        <v>17.123699999999999</v>
      </c>
      <c r="E2824">
        <v>13.2888</v>
      </c>
      <c r="F2824">
        <v>9.1245999999999992</v>
      </c>
      <c r="G2824">
        <v>9.8644999999999996</v>
      </c>
      <c r="H2824">
        <v>11.5944</v>
      </c>
      <c r="J2824" s="13">
        <v>42599</v>
      </c>
      <c r="K2824">
        <v>47.783099999999997</v>
      </c>
      <c r="L2824">
        <v>47.783099999999997</v>
      </c>
      <c r="M2824">
        <v>31.5425</v>
      </c>
      <c r="N2824">
        <v>9.1092999999999993</v>
      </c>
      <c r="O2824">
        <v>16.236699999999999</v>
      </c>
      <c r="P2824">
        <v>16.236699999999999</v>
      </c>
      <c r="Q2824">
        <v>16.236699999999999</v>
      </c>
    </row>
    <row r="2825" spans="1:17" x14ac:dyDescent="0.25">
      <c r="A2825" s="1">
        <v>42459</v>
      </c>
      <c r="B2825">
        <v>28.2484</v>
      </c>
      <c r="C2825">
        <v>20.380400000000002</v>
      </c>
      <c r="D2825">
        <v>16.728400000000001</v>
      </c>
      <c r="E2825">
        <v>12.4726</v>
      </c>
      <c r="F2825">
        <v>8.7594999999999992</v>
      </c>
      <c r="G2825">
        <v>10.079800000000001</v>
      </c>
      <c r="H2825">
        <v>11.3621</v>
      </c>
      <c r="J2825" s="13">
        <v>42600</v>
      </c>
      <c r="K2825">
        <v>52.558100000000003</v>
      </c>
      <c r="L2825">
        <v>52.558100000000003</v>
      </c>
      <c r="M2825">
        <v>39.672800000000002</v>
      </c>
      <c r="N2825">
        <v>7.9889000000000001</v>
      </c>
      <c r="O2825">
        <v>16.435600000000001</v>
      </c>
      <c r="P2825">
        <v>16.435600000000001</v>
      </c>
      <c r="Q2825">
        <v>16.435600000000001</v>
      </c>
    </row>
    <row r="2826" spans="1:17" x14ac:dyDescent="0.25">
      <c r="A2826" s="1">
        <v>42460</v>
      </c>
      <c r="B2826">
        <v>28.5946</v>
      </c>
      <c r="C2826">
        <v>20.6205</v>
      </c>
      <c r="D2826">
        <v>17.0075</v>
      </c>
      <c r="E2826">
        <v>12.8637</v>
      </c>
      <c r="F2826">
        <v>8.9719999999999995</v>
      </c>
      <c r="G2826">
        <v>10.060700000000001</v>
      </c>
      <c r="H2826">
        <v>11.594900000000001</v>
      </c>
      <c r="J2826" s="13">
        <v>42601</v>
      </c>
      <c r="K2826">
        <v>37.068399999999997</v>
      </c>
      <c r="L2826">
        <v>29.763200000000001</v>
      </c>
      <c r="M2826">
        <v>18.456600000000002</v>
      </c>
      <c r="N2826">
        <v>7.3175999999999997</v>
      </c>
      <c r="O2826">
        <v>9.5713000000000008</v>
      </c>
      <c r="P2826">
        <v>9.5713000000000008</v>
      </c>
      <c r="Q2826">
        <v>9.5713000000000008</v>
      </c>
    </row>
    <row r="2827" spans="1:17" x14ac:dyDescent="0.25">
      <c r="A2827" s="1">
        <v>42461</v>
      </c>
      <c r="B2827">
        <v>28.2971</v>
      </c>
      <c r="C2827">
        <v>20.033300000000001</v>
      </c>
      <c r="D2827">
        <v>16.423999999999999</v>
      </c>
      <c r="E2827">
        <v>12.074299999999999</v>
      </c>
      <c r="F2827">
        <v>8.4398</v>
      </c>
      <c r="G2827">
        <v>10.5802</v>
      </c>
      <c r="H2827">
        <v>13.1492</v>
      </c>
      <c r="J2827" s="13">
        <v>42604</v>
      </c>
      <c r="K2827">
        <v>31.914300000000001</v>
      </c>
      <c r="L2827">
        <v>20.423200000000001</v>
      </c>
      <c r="M2827">
        <v>14.719200000000001</v>
      </c>
      <c r="N2827">
        <v>8.3813999999999993</v>
      </c>
      <c r="O2827">
        <v>8.7155000000000005</v>
      </c>
      <c r="P2827">
        <v>11.108700000000001</v>
      </c>
      <c r="Q2827">
        <v>11.108700000000001</v>
      </c>
    </row>
    <row r="2828" spans="1:17" x14ac:dyDescent="0.25">
      <c r="A2828" s="1">
        <v>42464</v>
      </c>
      <c r="B2828">
        <v>29.0016</v>
      </c>
      <c r="C2828">
        <v>20.6021</v>
      </c>
      <c r="D2828">
        <v>17.099699999999999</v>
      </c>
      <c r="E2828">
        <v>13.145</v>
      </c>
      <c r="F2828">
        <v>9.1715</v>
      </c>
      <c r="G2828">
        <v>11.176399999999999</v>
      </c>
      <c r="H2828">
        <v>13.376200000000001</v>
      </c>
      <c r="J2828" s="13">
        <v>42605</v>
      </c>
      <c r="K2828">
        <v>32.561300000000003</v>
      </c>
      <c r="L2828">
        <v>20.5687</v>
      </c>
      <c r="M2828">
        <v>14.946199999999999</v>
      </c>
      <c r="N2828">
        <v>8.4650999999999996</v>
      </c>
      <c r="O2828">
        <v>9.3869000000000007</v>
      </c>
      <c r="P2828">
        <v>12.597200000000001</v>
      </c>
      <c r="Q2828">
        <v>12.597200000000001</v>
      </c>
    </row>
    <row r="2829" spans="1:17" x14ac:dyDescent="0.25">
      <c r="A2829" s="1">
        <v>42465</v>
      </c>
      <c r="B2829">
        <v>29.780100000000001</v>
      </c>
      <c r="C2829">
        <v>21.695799999999998</v>
      </c>
      <c r="D2829">
        <v>18.200900000000001</v>
      </c>
      <c r="E2829">
        <v>14.2033</v>
      </c>
      <c r="F2829">
        <v>10.029199999999999</v>
      </c>
      <c r="G2829">
        <v>11.314500000000001</v>
      </c>
      <c r="H2829">
        <v>14.362</v>
      </c>
      <c r="J2829" s="13">
        <v>42606</v>
      </c>
      <c r="K2829">
        <v>33.332999999999998</v>
      </c>
      <c r="L2829">
        <v>21.8872</v>
      </c>
      <c r="M2829">
        <v>16.024799999999999</v>
      </c>
      <c r="N2829">
        <v>9.3839000000000006</v>
      </c>
      <c r="O2829">
        <v>9.2314000000000007</v>
      </c>
      <c r="P2829">
        <v>12.9573</v>
      </c>
      <c r="Q2829">
        <v>12.9573</v>
      </c>
    </row>
    <row r="2830" spans="1:17" x14ac:dyDescent="0.25">
      <c r="A2830" s="1">
        <v>42466</v>
      </c>
      <c r="B2830">
        <v>29.238399999999999</v>
      </c>
      <c r="C2830">
        <v>20.7561</v>
      </c>
      <c r="D2830">
        <v>17.121400000000001</v>
      </c>
      <c r="E2830">
        <v>13.045400000000001</v>
      </c>
      <c r="F2830">
        <v>8.8581000000000003</v>
      </c>
      <c r="G2830">
        <v>10.7311</v>
      </c>
      <c r="H2830">
        <v>12.0253</v>
      </c>
      <c r="J2830" s="13">
        <v>42607</v>
      </c>
      <c r="K2830">
        <v>34.083500000000001</v>
      </c>
      <c r="L2830">
        <v>21.8825</v>
      </c>
      <c r="M2830">
        <v>16.0992</v>
      </c>
      <c r="N2830">
        <v>9.6677</v>
      </c>
      <c r="O2830">
        <v>9.0925999999999991</v>
      </c>
      <c r="P2830">
        <v>13.3088</v>
      </c>
      <c r="Q2830">
        <v>13.3088</v>
      </c>
    </row>
    <row r="2831" spans="1:17" x14ac:dyDescent="0.25">
      <c r="A2831" s="1">
        <v>42467</v>
      </c>
      <c r="B2831">
        <v>30.716699999999999</v>
      </c>
      <c r="C2831">
        <v>22.529499999999999</v>
      </c>
      <c r="D2831">
        <v>18.8551</v>
      </c>
      <c r="E2831">
        <v>14.443899999999999</v>
      </c>
      <c r="F2831">
        <v>10.1645</v>
      </c>
      <c r="G2831">
        <v>10.8712</v>
      </c>
      <c r="H2831">
        <v>12.8651</v>
      </c>
      <c r="J2831" s="13">
        <v>42608</v>
      </c>
      <c r="K2831">
        <v>34.8767</v>
      </c>
      <c r="L2831">
        <v>22.343699999999998</v>
      </c>
      <c r="M2831">
        <v>16.254799999999999</v>
      </c>
      <c r="N2831">
        <v>9.6448</v>
      </c>
      <c r="O2831">
        <v>9.2029999999999994</v>
      </c>
      <c r="P2831">
        <v>14.0373</v>
      </c>
      <c r="Q2831">
        <v>14.0373</v>
      </c>
    </row>
    <row r="2832" spans="1:17" x14ac:dyDescent="0.25">
      <c r="A2832" s="1">
        <v>42468</v>
      </c>
      <c r="B2832">
        <v>30.517700000000001</v>
      </c>
      <c r="C2832">
        <v>21.982199999999999</v>
      </c>
      <c r="D2832">
        <v>18.235900000000001</v>
      </c>
      <c r="E2832">
        <v>13.9092</v>
      </c>
      <c r="F2832">
        <v>9.3173999999999992</v>
      </c>
      <c r="G2832">
        <v>10.9984</v>
      </c>
      <c r="H2832">
        <v>12.7385</v>
      </c>
      <c r="J2832" s="13">
        <v>42611</v>
      </c>
      <c r="K2832">
        <v>35.591299999999997</v>
      </c>
      <c r="L2832">
        <v>21.909500000000001</v>
      </c>
      <c r="M2832">
        <v>15.057399999999999</v>
      </c>
      <c r="N2832">
        <v>8.7082999999999995</v>
      </c>
      <c r="O2832">
        <v>9.9533000000000005</v>
      </c>
      <c r="P2832">
        <v>14.150600000000001</v>
      </c>
      <c r="Q2832">
        <v>14.150600000000001</v>
      </c>
    </row>
    <row r="2833" spans="1:17" x14ac:dyDescent="0.25">
      <c r="A2833" s="1">
        <v>42471</v>
      </c>
      <c r="B2833">
        <v>31.3703</v>
      </c>
      <c r="C2833">
        <v>22.581099999999999</v>
      </c>
      <c r="D2833">
        <v>18.825299999999999</v>
      </c>
      <c r="E2833">
        <v>14.4116</v>
      </c>
      <c r="F2833">
        <v>10.030799999999999</v>
      </c>
      <c r="G2833">
        <v>11.422800000000001</v>
      </c>
      <c r="H2833">
        <v>13.5458</v>
      </c>
      <c r="J2833" s="13">
        <v>42612</v>
      </c>
      <c r="K2833">
        <v>24.909500000000001</v>
      </c>
      <c r="L2833">
        <v>24.909500000000001</v>
      </c>
      <c r="M2833">
        <v>17.9955</v>
      </c>
      <c r="N2833">
        <v>8.7243999999999993</v>
      </c>
      <c r="O2833">
        <v>12.3315</v>
      </c>
      <c r="P2833">
        <v>12.3315</v>
      </c>
      <c r="Q2833">
        <v>12.3315</v>
      </c>
    </row>
    <row r="2834" spans="1:17" x14ac:dyDescent="0.25">
      <c r="A2834" s="1">
        <v>42472</v>
      </c>
      <c r="B2834">
        <v>31.1248</v>
      </c>
      <c r="C2834">
        <v>21.6309</v>
      </c>
      <c r="D2834">
        <v>17.653099999999998</v>
      </c>
      <c r="E2834">
        <v>13.201499999999999</v>
      </c>
      <c r="F2834">
        <v>8.9832999999999998</v>
      </c>
      <c r="G2834">
        <v>11.561199999999999</v>
      </c>
      <c r="H2834">
        <v>13.202</v>
      </c>
      <c r="J2834" s="13">
        <v>42613</v>
      </c>
      <c r="K2834">
        <v>25.948</v>
      </c>
      <c r="L2834">
        <v>25.948</v>
      </c>
      <c r="M2834">
        <v>18.621500000000001</v>
      </c>
      <c r="N2834">
        <v>9.6340000000000003</v>
      </c>
      <c r="O2834">
        <v>10.361700000000001</v>
      </c>
      <c r="P2834">
        <v>10.361700000000001</v>
      </c>
      <c r="Q2834">
        <v>10.361700000000001</v>
      </c>
    </row>
    <row r="2835" spans="1:17" x14ac:dyDescent="0.25">
      <c r="A2835" s="1">
        <v>42473</v>
      </c>
      <c r="B2835">
        <v>31.046500000000002</v>
      </c>
      <c r="C2835">
        <v>20.962499999999999</v>
      </c>
      <c r="D2835">
        <v>16.677</v>
      </c>
      <c r="E2835">
        <v>12.1267</v>
      </c>
      <c r="F2835">
        <v>8.7853999999999992</v>
      </c>
      <c r="G2835">
        <v>12.0153</v>
      </c>
      <c r="H2835">
        <v>14.613300000000001</v>
      </c>
      <c r="J2835" s="13">
        <v>42614</v>
      </c>
      <c r="K2835">
        <v>38.523499999999999</v>
      </c>
      <c r="L2835">
        <v>22.976500000000001</v>
      </c>
      <c r="M2835">
        <v>16.193000000000001</v>
      </c>
      <c r="N2835">
        <v>9.6047999999999991</v>
      </c>
      <c r="O2835">
        <v>10.1578</v>
      </c>
      <c r="P2835">
        <v>14.095599999999999</v>
      </c>
      <c r="Q2835">
        <v>14.095599999999999</v>
      </c>
    </row>
    <row r="2836" spans="1:17" x14ac:dyDescent="0.25">
      <c r="A2836" s="1">
        <v>42474</v>
      </c>
      <c r="B2836">
        <v>30.883099999999999</v>
      </c>
      <c r="C2836">
        <v>21.0169</v>
      </c>
      <c r="D2836">
        <v>16.633900000000001</v>
      </c>
      <c r="E2836">
        <v>12.197699999999999</v>
      </c>
      <c r="F2836">
        <v>8.8928999999999991</v>
      </c>
      <c r="G2836">
        <v>12.639799999999999</v>
      </c>
      <c r="H2836">
        <v>14.731999999999999</v>
      </c>
      <c r="J2836" s="13">
        <v>42615</v>
      </c>
      <c r="K2836">
        <v>38.921900000000001</v>
      </c>
      <c r="L2836">
        <v>22.253699999999998</v>
      </c>
      <c r="M2836">
        <v>14.660299999999999</v>
      </c>
      <c r="N2836">
        <v>7.3361999999999998</v>
      </c>
      <c r="O2836">
        <v>10.5123</v>
      </c>
      <c r="P2836">
        <v>11.941800000000001</v>
      </c>
      <c r="Q2836">
        <v>11.941800000000001</v>
      </c>
    </row>
    <row r="2837" spans="1:17" x14ac:dyDescent="0.25">
      <c r="A2837" s="1">
        <v>42475</v>
      </c>
      <c r="B2837">
        <v>30.8904</v>
      </c>
      <c r="C2837">
        <v>21.000499999999999</v>
      </c>
      <c r="D2837">
        <v>16.556899999999999</v>
      </c>
      <c r="E2837">
        <v>11.8637</v>
      </c>
      <c r="F2837">
        <v>8.8698999999999995</v>
      </c>
      <c r="G2837">
        <v>12.822100000000001</v>
      </c>
      <c r="H2837">
        <v>15.0337</v>
      </c>
      <c r="J2837" s="13">
        <v>42619</v>
      </c>
      <c r="K2837">
        <v>39.2562</v>
      </c>
      <c r="L2837">
        <v>25.194400000000002</v>
      </c>
      <c r="M2837">
        <v>16.281300000000002</v>
      </c>
      <c r="N2837">
        <v>7.3345000000000002</v>
      </c>
      <c r="O2837">
        <v>12.454800000000001</v>
      </c>
      <c r="P2837">
        <v>13.3825</v>
      </c>
      <c r="Q2837">
        <v>13.3825</v>
      </c>
    </row>
    <row r="2838" spans="1:17" x14ac:dyDescent="0.25">
      <c r="A2838" s="1">
        <v>42478</v>
      </c>
      <c r="B2838">
        <v>27.2667</v>
      </c>
      <c r="C2838">
        <v>19.783100000000001</v>
      </c>
      <c r="D2838">
        <v>16.089099999999998</v>
      </c>
      <c r="E2838">
        <v>12.145799999999999</v>
      </c>
      <c r="F2838">
        <v>9.1912000000000003</v>
      </c>
      <c r="G2838">
        <v>11.255800000000001</v>
      </c>
      <c r="H2838">
        <v>15.3203</v>
      </c>
      <c r="J2838" s="13">
        <v>42620</v>
      </c>
      <c r="K2838">
        <v>39.054099999999998</v>
      </c>
      <c r="L2838">
        <v>26.559699999999999</v>
      </c>
      <c r="M2838">
        <v>16.8812</v>
      </c>
      <c r="N2838">
        <v>7.2055999999999996</v>
      </c>
      <c r="O2838">
        <v>13.1355</v>
      </c>
      <c r="P2838">
        <v>15.5129</v>
      </c>
      <c r="Q2838">
        <v>15.5129</v>
      </c>
    </row>
    <row r="2839" spans="1:17" x14ac:dyDescent="0.25">
      <c r="A2839" s="1">
        <v>42479</v>
      </c>
      <c r="B2839">
        <v>27.167400000000001</v>
      </c>
      <c r="C2839">
        <v>19.610900000000001</v>
      </c>
      <c r="D2839">
        <v>15.981999999999999</v>
      </c>
      <c r="E2839">
        <v>11.8909</v>
      </c>
      <c r="F2839">
        <v>9.2072000000000003</v>
      </c>
      <c r="G2839">
        <v>11.4869</v>
      </c>
      <c r="H2839">
        <v>15.8817</v>
      </c>
      <c r="J2839" s="13">
        <v>42621</v>
      </c>
      <c r="K2839">
        <v>38.444099999999999</v>
      </c>
      <c r="L2839">
        <v>28.1767</v>
      </c>
      <c r="M2839">
        <v>17.8629</v>
      </c>
      <c r="N2839">
        <v>7.3563000000000001</v>
      </c>
      <c r="O2839">
        <v>12.9558</v>
      </c>
      <c r="P2839">
        <v>12.9558</v>
      </c>
      <c r="Q2839">
        <v>12.9558</v>
      </c>
    </row>
    <row r="2840" spans="1:17" x14ac:dyDescent="0.25">
      <c r="A2840" s="1">
        <v>42480</v>
      </c>
      <c r="B2840">
        <v>27.362200000000001</v>
      </c>
      <c r="C2840">
        <v>19.792200000000001</v>
      </c>
      <c r="D2840">
        <v>16.0579</v>
      </c>
      <c r="E2840">
        <v>12.176500000000001</v>
      </c>
      <c r="F2840">
        <v>9.4577000000000009</v>
      </c>
      <c r="G2840">
        <v>11.845599999999999</v>
      </c>
      <c r="H2840">
        <v>14.306699999999999</v>
      </c>
      <c r="J2840" s="13">
        <v>42622</v>
      </c>
      <c r="K2840">
        <v>57.184199999999997</v>
      </c>
      <c r="L2840">
        <v>35.232999999999997</v>
      </c>
      <c r="M2840">
        <v>25.055399999999999</v>
      </c>
      <c r="N2840">
        <v>15.357100000000001</v>
      </c>
      <c r="O2840">
        <v>14.959</v>
      </c>
      <c r="P2840">
        <v>18.4434</v>
      </c>
      <c r="Q2840">
        <v>18.4434</v>
      </c>
    </row>
    <row r="2841" spans="1:17" x14ac:dyDescent="0.25">
      <c r="A2841" s="1">
        <v>42481</v>
      </c>
      <c r="B2841">
        <v>27.773</v>
      </c>
      <c r="C2841">
        <v>20.308900000000001</v>
      </c>
      <c r="D2841">
        <v>16.545999999999999</v>
      </c>
      <c r="E2841">
        <v>12.5839</v>
      </c>
      <c r="F2841">
        <v>9.7609999999999992</v>
      </c>
      <c r="G2841">
        <v>11.8302</v>
      </c>
      <c r="H2841">
        <v>16.6601</v>
      </c>
      <c r="J2841" s="13">
        <v>42625</v>
      </c>
      <c r="K2841">
        <v>72.981700000000004</v>
      </c>
      <c r="L2841">
        <v>41.780200000000001</v>
      </c>
      <c r="M2841">
        <v>25.5184</v>
      </c>
      <c r="N2841">
        <v>11.1205</v>
      </c>
      <c r="O2841">
        <v>14.6677</v>
      </c>
      <c r="P2841">
        <v>14.6677</v>
      </c>
      <c r="Q2841">
        <v>14.6677</v>
      </c>
    </row>
    <row r="2842" spans="1:17" x14ac:dyDescent="0.25">
      <c r="A2842" s="1">
        <v>42482</v>
      </c>
      <c r="B2842">
        <v>27.359100000000002</v>
      </c>
      <c r="C2842">
        <v>19.861599999999999</v>
      </c>
      <c r="D2842">
        <v>16.1555</v>
      </c>
      <c r="E2842">
        <v>12.0297</v>
      </c>
      <c r="F2842">
        <v>9.3763000000000005</v>
      </c>
      <c r="G2842">
        <v>11.681699999999999</v>
      </c>
      <c r="H2842">
        <v>14.651300000000001</v>
      </c>
      <c r="J2842" s="13">
        <v>42626</v>
      </c>
      <c r="K2842">
        <v>84.360299999999995</v>
      </c>
      <c r="L2842">
        <v>46.231499999999997</v>
      </c>
      <c r="M2842">
        <v>28.423999999999999</v>
      </c>
      <c r="N2842">
        <v>16.875599999999999</v>
      </c>
      <c r="O2842">
        <v>20.863199999999999</v>
      </c>
      <c r="P2842">
        <v>20.863199999999999</v>
      </c>
      <c r="Q2842">
        <v>20.863199999999999</v>
      </c>
    </row>
    <row r="2843" spans="1:17" x14ac:dyDescent="0.25">
      <c r="A2843" s="1">
        <v>42485</v>
      </c>
      <c r="B2843">
        <v>28.096800000000002</v>
      </c>
      <c r="C2843">
        <v>20.431899999999999</v>
      </c>
      <c r="D2843">
        <v>16.624400000000001</v>
      </c>
      <c r="E2843">
        <v>12.542</v>
      </c>
      <c r="F2843">
        <v>9.6751000000000005</v>
      </c>
      <c r="G2843">
        <v>11.813499999999999</v>
      </c>
      <c r="H2843">
        <v>15.5181</v>
      </c>
      <c r="J2843" s="13">
        <v>42627</v>
      </c>
      <c r="K2843">
        <v>73.196100000000001</v>
      </c>
      <c r="L2843">
        <v>53.006799999999998</v>
      </c>
      <c r="M2843">
        <v>31.135200000000001</v>
      </c>
      <c r="N2843">
        <v>17.442</v>
      </c>
      <c r="O2843">
        <v>23.089500000000001</v>
      </c>
      <c r="P2843">
        <v>23.089500000000001</v>
      </c>
      <c r="Q2843">
        <v>23.089500000000001</v>
      </c>
    </row>
    <row r="2844" spans="1:17" x14ac:dyDescent="0.25">
      <c r="A2844" s="1">
        <v>42486</v>
      </c>
      <c r="B2844">
        <v>27.7806</v>
      </c>
      <c r="C2844">
        <v>20.183900000000001</v>
      </c>
      <c r="D2844">
        <v>16.368099999999998</v>
      </c>
      <c r="E2844">
        <v>12.3477</v>
      </c>
      <c r="F2844">
        <v>9.5840999999999994</v>
      </c>
      <c r="G2844">
        <v>12.0436</v>
      </c>
      <c r="H2844">
        <v>17.202300000000001</v>
      </c>
      <c r="J2844" s="13">
        <v>42628</v>
      </c>
      <c r="K2844">
        <v>75.694800000000001</v>
      </c>
      <c r="L2844">
        <v>71.920900000000003</v>
      </c>
      <c r="M2844">
        <v>37.611400000000003</v>
      </c>
      <c r="N2844">
        <v>12.2547</v>
      </c>
      <c r="O2844">
        <v>19.095099999999999</v>
      </c>
      <c r="P2844">
        <v>19.095099999999999</v>
      </c>
      <c r="Q2844">
        <v>19.095099999999999</v>
      </c>
    </row>
    <row r="2845" spans="1:17" x14ac:dyDescent="0.25">
      <c r="A2845" s="1">
        <v>42487</v>
      </c>
      <c r="B2845">
        <v>27.805299999999999</v>
      </c>
      <c r="C2845">
        <v>19.9329</v>
      </c>
      <c r="D2845">
        <v>16.142199999999999</v>
      </c>
      <c r="E2845">
        <v>12.216100000000001</v>
      </c>
      <c r="F2845">
        <v>9.5312000000000001</v>
      </c>
      <c r="G2845">
        <v>11.9239</v>
      </c>
      <c r="H2845">
        <v>15.866099999999999</v>
      </c>
      <c r="J2845" s="13">
        <v>42629</v>
      </c>
      <c r="K2845">
        <v>30.7774</v>
      </c>
      <c r="L2845">
        <v>30.7774</v>
      </c>
      <c r="M2845">
        <v>20.815799999999999</v>
      </c>
      <c r="N2845">
        <v>13.6816</v>
      </c>
      <c r="O2845">
        <v>16.939900000000002</v>
      </c>
      <c r="P2845">
        <v>17.468900000000001</v>
      </c>
      <c r="Q2845">
        <v>17.468900000000001</v>
      </c>
    </row>
    <row r="2846" spans="1:17" x14ac:dyDescent="0.25">
      <c r="A2846" s="1">
        <v>42488</v>
      </c>
      <c r="B2846">
        <v>29.010400000000001</v>
      </c>
      <c r="C2846">
        <v>21.072800000000001</v>
      </c>
      <c r="D2846">
        <v>17.193899999999999</v>
      </c>
      <c r="E2846">
        <v>13.0829</v>
      </c>
      <c r="F2846">
        <v>9.8691999999999993</v>
      </c>
      <c r="G2846">
        <v>11.9084</v>
      </c>
      <c r="H2846">
        <v>14.939500000000001</v>
      </c>
      <c r="J2846" s="13">
        <v>42632</v>
      </c>
      <c r="K2846">
        <v>32.531199999999998</v>
      </c>
      <c r="L2846">
        <v>22.816299999999998</v>
      </c>
      <c r="M2846">
        <v>18.418800000000001</v>
      </c>
      <c r="N2846">
        <v>13.6775</v>
      </c>
      <c r="O2846">
        <v>9.2683999999999997</v>
      </c>
      <c r="P2846">
        <v>12.536099999999999</v>
      </c>
      <c r="Q2846">
        <v>13.0791</v>
      </c>
    </row>
    <row r="2847" spans="1:17" x14ac:dyDescent="0.25">
      <c r="A2847" s="1">
        <v>42489</v>
      </c>
      <c r="B2847">
        <v>29.7226</v>
      </c>
      <c r="C2847">
        <v>21.820900000000002</v>
      </c>
      <c r="D2847">
        <v>17.959099999999999</v>
      </c>
      <c r="E2847">
        <v>13.7704</v>
      </c>
      <c r="F2847">
        <v>10.0274</v>
      </c>
      <c r="G2847">
        <v>11.524699999999999</v>
      </c>
      <c r="H2847">
        <v>15.37</v>
      </c>
      <c r="J2847" s="13">
        <v>42633</v>
      </c>
      <c r="K2847">
        <v>32.490600000000001</v>
      </c>
      <c r="L2847">
        <v>23.257200000000001</v>
      </c>
      <c r="M2847">
        <v>18.929500000000001</v>
      </c>
      <c r="N2847">
        <v>14.1137</v>
      </c>
      <c r="O2847">
        <v>9.5474999999999994</v>
      </c>
      <c r="P2847">
        <v>12.401</v>
      </c>
      <c r="Q2847">
        <v>12.8932</v>
      </c>
    </row>
    <row r="2848" spans="1:17" x14ac:dyDescent="0.25">
      <c r="A2848" s="1">
        <v>42492</v>
      </c>
      <c r="B2848">
        <v>29.1815</v>
      </c>
      <c r="C2848">
        <v>21.0139</v>
      </c>
      <c r="D2848">
        <v>17.041699999999999</v>
      </c>
      <c r="E2848">
        <v>12.6747</v>
      </c>
      <c r="F2848">
        <v>9.4341000000000008</v>
      </c>
      <c r="G2848">
        <v>11.7445</v>
      </c>
      <c r="H2848">
        <v>14.742100000000001</v>
      </c>
      <c r="J2848" s="13">
        <v>42634</v>
      </c>
      <c r="K2848">
        <v>30.8443</v>
      </c>
      <c r="L2848">
        <v>21.055</v>
      </c>
      <c r="M2848">
        <v>16.782</v>
      </c>
      <c r="N2848">
        <v>11.9315</v>
      </c>
      <c r="O2848">
        <v>8.2819000000000003</v>
      </c>
      <c r="P2848">
        <v>11.2271</v>
      </c>
      <c r="Q2848">
        <v>11.2271</v>
      </c>
    </row>
    <row r="2849" spans="1:17" x14ac:dyDescent="0.25">
      <c r="A2849" s="1">
        <v>42493</v>
      </c>
      <c r="B2849">
        <v>29.756399999999999</v>
      </c>
      <c r="C2849">
        <v>21.600999999999999</v>
      </c>
      <c r="D2849">
        <v>17.744599999999998</v>
      </c>
      <c r="E2849">
        <v>13.661199999999999</v>
      </c>
      <c r="F2849">
        <v>10.021800000000001</v>
      </c>
      <c r="G2849">
        <v>11.8635</v>
      </c>
      <c r="H2849">
        <v>15.509499999999999</v>
      </c>
      <c r="J2849" s="13">
        <v>42635</v>
      </c>
      <c r="K2849">
        <v>30.542300000000001</v>
      </c>
      <c r="L2849">
        <v>20.376200000000001</v>
      </c>
      <c r="M2849">
        <v>15.700100000000001</v>
      </c>
      <c r="N2849">
        <v>10.4207</v>
      </c>
      <c r="O2849">
        <v>8.1913</v>
      </c>
      <c r="P2849">
        <v>11.2475</v>
      </c>
      <c r="Q2849">
        <v>11.2475</v>
      </c>
    </row>
    <row r="2850" spans="1:17" x14ac:dyDescent="0.25">
      <c r="A2850" s="1">
        <v>42494</v>
      </c>
      <c r="B2850">
        <v>30.011700000000001</v>
      </c>
      <c r="C2850">
        <v>21.867999999999999</v>
      </c>
      <c r="D2850">
        <v>18.1172</v>
      </c>
      <c r="E2850">
        <v>14.188599999999999</v>
      </c>
      <c r="F2850">
        <v>10.6031</v>
      </c>
      <c r="G2850">
        <v>12.027799999999999</v>
      </c>
      <c r="H2850">
        <v>15.3721</v>
      </c>
      <c r="J2850" s="13">
        <v>42636</v>
      </c>
      <c r="K2850">
        <v>31.093900000000001</v>
      </c>
      <c r="L2850">
        <v>20.575399999999998</v>
      </c>
      <c r="M2850">
        <v>15.8788</v>
      </c>
      <c r="N2850">
        <v>10.7973</v>
      </c>
      <c r="O2850">
        <v>8.0846999999999998</v>
      </c>
      <c r="P2850">
        <v>12.0501</v>
      </c>
      <c r="Q2850">
        <v>12.0501</v>
      </c>
    </row>
    <row r="2851" spans="1:17" x14ac:dyDescent="0.25">
      <c r="A2851" s="1">
        <v>42495</v>
      </c>
      <c r="B2851">
        <v>29.944199999999999</v>
      </c>
      <c r="C2851">
        <v>21.864799999999999</v>
      </c>
      <c r="D2851">
        <v>18.113499999999998</v>
      </c>
      <c r="E2851">
        <v>13.9404</v>
      </c>
      <c r="F2851">
        <v>10.4811</v>
      </c>
      <c r="G2851">
        <v>12.217599999999999</v>
      </c>
      <c r="H2851">
        <v>13.6576</v>
      </c>
      <c r="J2851" s="13">
        <v>42639</v>
      </c>
      <c r="K2851">
        <v>32.925400000000003</v>
      </c>
      <c r="L2851">
        <v>22.538699999999999</v>
      </c>
      <c r="M2851">
        <v>17.869599999999998</v>
      </c>
      <c r="N2851">
        <v>12.8507</v>
      </c>
      <c r="O2851">
        <v>8.8129000000000008</v>
      </c>
      <c r="P2851">
        <v>13.654199999999999</v>
      </c>
      <c r="Q2851">
        <v>14.3247</v>
      </c>
    </row>
    <row r="2852" spans="1:17" x14ac:dyDescent="0.25">
      <c r="A2852" s="1">
        <v>42496</v>
      </c>
      <c r="B2852">
        <v>29.155100000000001</v>
      </c>
      <c r="C2852">
        <v>20.950500000000002</v>
      </c>
      <c r="D2852">
        <v>17.186299999999999</v>
      </c>
      <c r="E2852">
        <v>13.0974</v>
      </c>
      <c r="F2852">
        <v>9.8177000000000003</v>
      </c>
      <c r="G2852">
        <v>11.892300000000001</v>
      </c>
      <c r="H2852">
        <v>12.5411</v>
      </c>
      <c r="J2852" s="13">
        <v>42640</v>
      </c>
      <c r="K2852">
        <v>31.7454</v>
      </c>
      <c r="L2852">
        <v>21.426300000000001</v>
      </c>
      <c r="M2852">
        <v>16.588699999999999</v>
      </c>
      <c r="N2852">
        <v>11.4602</v>
      </c>
      <c r="O2852">
        <v>8.1580999999999992</v>
      </c>
      <c r="P2852">
        <v>12.167999999999999</v>
      </c>
      <c r="Q2852">
        <v>12.167999999999999</v>
      </c>
    </row>
    <row r="2853" spans="1:17" x14ac:dyDescent="0.25">
      <c r="A2853" s="1">
        <v>42499</v>
      </c>
      <c r="B2853">
        <v>29.409700000000001</v>
      </c>
      <c r="C2853">
        <v>20.8825</v>
      </c>
      <c r="D2853">
        <v>16.994</v>
      </c>
      <c r="E2853">
        <v>12.735300000000001</v>
      </c>
      <c r="F2853">
        <v>9.6484000000000005</v>
      </c>
      <c r="G2853">
        <v>11.897500000000001</v>
      </c>
      <c r="H2853">
        <v>12.494300000000001</v>
      </c>
      <c r="J2853" s="13">
        <v>42641</v>
      </c>
      <c r="K2853">
        <v>32.409300000000002</v>
      </c>
      <c r="L2853">
        <v>21.135400000000001</v>
      </c>
      <c r="M2853">
        <v>16.0259</v>
      </c>
      <c r="N2853">
        <v>10.8515</v>
      </c>
      <c r="O2853">
        <v>8.3493999999999993</v>
      </c>
      <c r="P2853">
        <v>10.9564</v>
      </c>
      <c r="Q2853">
        <v>10.9564</v>
      </c>
    </row>
    <row r="2854" spans="1:17" x14ac:dyDescent="0.25">
      <c r="A2854" s="1">
        <v>42500</v>
      </c>
      <c r="B2854">
        <v>29.176600000000001</v>
      </c>
      <c r="C2854">
        <v>20.168399999999998</v>
      </c>
      <c r="D2854">
        <v>16.118500000000001</v>
      </c>
      <c r="E2854">
        <v>11.906000000000001</v>
      </c>
      <c r="F2854">
        <v>9.5754000000000001</v>
      </c>
      <c r="G2854">
        <v>12.817600000000001</v>
      </c>
      <c r="H2854">
        <v>14.268700000000001</v>
      </c>
      <c r="J2854" s="13">
        <v>42642</v>
      </c>
      <c r="K2854">
        <v>34.921100000000003</v>
      </c>
      <c r="L2854">
        <v>23.0002</v>
      </c>
      <c r="M2854">
        <v>18.0715</v>
      </c>
      <c r="N2854">
        <v>12.639900000000001</v>
      </c>
      <c r="O2854">
        <v>8.8087999999999997</v>
      </c>
      <c r="P2854">
        <v>14.561500000000001</v>
      </c>
      <c r="Q2854">
        <v>15.201499999999999</v>
      </c>
    </row>
    <row r="2855" spans="1:17" x14ac:dyDescent="0.25">
      <c r="A2855" s="1">
        <v>42501</v>
      </c>
      <c r="B2855">
        <v>29.709599999999998</v>
      </c>
      <c r="C2855">
        <v>21.026399999999999</v>
      </c>
      <c r="D2855">
        <v>17.079799999999999</v>
      </c>
      <c r="E2855">
        <v>12.808199999999999</v>
      </c>
      <c r="F2855">
        <v>9.8376000000000001</v>
      </c>
      <c r="G2855">
        <v>12.7135</v>
      </c>
      <c r="H2855">
        <v>14.024699999999999</v>
      </c>
      <c r="J2855" s="13">
        <v>42643</v>
      </c>
      <c r="K2855">
        <v>33.912599999999998</v>
      </c>
      <c r="L2855">
        <v>22.4678</v>
      </c>
      <c r="M2855">
        <v>17.011399999999998</v>
      </c>
      <c r="N2855">
        <v>11.4605</v>
      </c>
      <c r="O2855">
        <v>9.1965000000000003</v>
      </c>
      <c r="P2855">
        <v>12.9199</v>
      </c>
      <c r="Q2855">
        <v>12.9199</v>
      </c>
    </row>
    <row r="2856" spans="1:17" x14ac:dyDescent="0.25">
      <c r="A2856" s="1">
        <v>42502</v>
      </c>
      <c r="B2856">
        <v>30.0276</v>
      </c>
      <c r="C2856">
        <v>20.804099999999998</v>
      </c>
      <c r="D2856">
        <v>16.841000000000001</v>
      </c>
      <c r="E2856">
        <v>12.5909</v>
      </c>
      <c r="F2856">
        <v>9.4321000000000002</v>
      </c>
      <c r="G2856">
        <v>11.8878</v>
      </c>
      <c r="H2856">
        <v>12.852600000000001</v>
      </c>
      <c r="J2856" s="13">
        <v>42646</v>
      </c>
      <c r="K2856">
        <v>36.631799999999998</v>
      </c>
      <c r="L2856">
        <v>22.6816</v>
      </c>
      <c r="M2856">
        <v>17.514199999999999</v>
      </c>
      <c r="N2856">
        <v>11.913500000000001</v>
      </c>
      <c r="O2856">
        <v>9.2691999999999997</v>
      </c>
      <c r="P2856">
        <v>14.5883</v>
      </c>
      <c r="Q2856">
        <v>14.5883</v>
      </c>
    </row>
    <row r="2857" spans="1:17" x14ac:dyDescent="0.25">
      <c r="A2857" s="1">
        <v>42503</v>
      </c>
      <c r="B2857">
        <v>30.464300000000001</v>
      </c>
      <c r="C2857">
        <v>21.3277</v>
      </c>
      <c r="D2857">
        <v>17.424099999999999</v>
      </c>
      <c r="E2857">
        <v>13.0603</v>
      </c>
      <c r="F2857">
        <v>9.7815999999999992</v>
      </c>
      <c r="G2857">
        <v>12.39</v>
      </c>
      <c r="H2857">
        <v>12.7174</v>
      </c>
      <c r="J2857" s="13">
        <v>42647</v>
      </c>
      <c r="K2857">
        <v>36.406100000000002</v>
      </c>
      <c r="L2857">
        <v>22.695799999999998</v>
      </c>
      <c r="M2857">
        <v>17.428000000000001</v>
      </c>
      <c r="N2857">
        <v>12.4918</v>
      </c>
      <c r="O2857">
        <v>9.5472999999999999</v>
      </c>
      <c r="P2857">
        <v>13.068099999999999</v>
      </c>
      <c r="Q2857">
        <v>13.068099999999999</v>
      </c>
    </row>
    <row r="2858" spans="1:17" x14ac:dyDescent="0.25">
      <c r="A2858" s="1">
        <v>42506</v>
      </c>
      <c r="B2858">
        <v>31.179400000000001</v>
      </c>
      <c r="C2858">
        <v>21.317699999999999</v>
      </c>
      <c r="D2858">
        <v>17.122</v>
      </c>
      <c r="E2858">
        <v>12.381</v>
      </c>
      <c r="F2858">
        <v>9.4419000000000004</v>
      </c>
      <c r="G2858">
        <v>12.789400000000001</v>
      </c>
      <c r="H2858">
        <v>12.8881</v>
      </c>
      <c r="J2858" s="13">
        <v>42648</v>
      </c>
      <c r="K2858">
        <v>35.354999999999997</v>
      </c>
      <c r="L2858">
        <v>22.726600000000001</v>
      </c>
      <c r="M2858">
        <v>16.954699999999999</v>
      </c>
      <c r="N2858">
        <v>11.468999999999999</v>
      </c>
      <c r="O2858">
        <v>9.8394999999999992</v>
      </c>
      <c r="P2858">
        <v>10.900399999999999</v>
      </c>
      <c r="Q2858">
        <v>10.900399999999999</v>
      </c>
    </row>
    <row r="2859" spans="1:17" x14ac:dyDescent="0.25">
      <c r="A2859" s="1">
        <v>42507</v>
      </c>
      <c r="B2859">
        <v>31.686399999999999</v>
      </c>
      <c r="C2859">
        <v>22.116</v>
      </c>
      <c r="D2859">
        <v>17.787500000000001</v>
      </c>
      <c r="E2859">
        <v>13.2119</v>
      </c>
      <c r="F2859">
        <v>9.9376999999999995</v>
      </c>
      <c r="G2859">
        <v>12.8309</v>
      </c>
      <c r="H2859">
        <v>13.154400000000001</v>
      </c>
      <c r="J2859" s="13">
        <v>42649</v>
      </c>
      <c r="K2859">
        <v>38.727400000000003</v>
      </c>
      <c r="L2859">
        <v>22.682300000000001</v>
      </c>
      <c r="M2859">
        <v>16.255600000000001</v>
      </c>
      <c r="N2859">
        <v>10.9163</v>
      </c>
      <c r="O2859">
        <v>9.7240000000000002</v>
      </c>
      <c r="P2859">
        <v>10.6113</v>
      </c>
      <c r="Q2859">
        <v>10.6113</v>
      </c>
    </row>
    <row r="2860" spans="1:17" x14ac:dyDescent="0.25">
      <c r="A2860" s="1">
        <v>42508</v>
      </c>
      <c r="B2860">
        <v>32.114400000000003</v>
      </c>
      <c r="C2860">
        <v>22.180900000000001</v>
      </c>
      <c r="D2860">
        <v>17.886500000000002</v>
      </c>
      <c r="E2860">
        <v>13.4008</v>
      </c>
      <c r="F2860">
        <v>10.1892</v>
      </c>
      <c r="G2860">
        <v>12.398199999999999</v>
      </c>
      <c r="H2860">
        <v>12.398199999999999</v>
      </c>
      <c r="J2860" s="13">
        <v>42650</v>
      </c>
      <c r="K2860">
        <v>38.171700000000001</v>
      </c>
      <c r="L2860">
        <v>22.4925</v>
      </c>
      <c r="M2860">
        <v>16.605399999999999</v>
      </c>
      <c r="N2860">
        <v>11.042199999999999</v>
      </c>
      <c r="O2860">
        <v>10.3287</v>
      </c>
      <c r="P2860">
        <v>12.290699999999999</v>
      </c>
      <c r="Q2860">
        <v>12.290699999999999</v>
      </c>
    </row>
    <row r="2861" spans="1:17" x14ac:dyDescent="0.25">
      <c r="A2861" s="1">
        <v>42509</v>
      </c>
      <c r="B2861">
        <v>33.100700000000003</v>
      </c>
      <c r="C2861">
        <v>22.697600000000001</v>
      </c>
      <c r="D2861">
        <v>18.1951</v>
      </c>
      <c r="E2861">
        <v>13.726800000000001</v>
      </c>
      <c r="F2861">
        <v>10.2181</v>
      </c>
      <c r="G2861">
        <v>12.8507</v>
      </c>
      <c r="H2861">
        <v>12.8507</v>
      </c>
      <c r="J2861" s="13">
        <v>42653</v>
      </c>
      <c r="K2861">
        <v>33.552999999999997</v>
      </c>
      <c r="L2861">
        <v>25.342199999999998</v>
      </c>
      <c r="M2861">
        <v>16.660399999999999</v>
      </c>
      <c r="N2861">
        <v>10.153</v>
      </c>
      <c r="O2861">
        <v>11.374499999999999</v>
      </c>
      <c r="P2861">
        <v>12.7814</v>
      </c>
      <c r="Q2861">
        <v>12.7814</v>
      </c>
    </row>
    <row r="2862" spans="1:17" x14ac:dyDescent="0.25">
      <c r="A2862" s="1">
        <v>42510</v>
      </c>
      <c r="B2862">
        <v>32.502800000000001</v>
      </c>
      <c r="C2862">
        <v>21.412099999999999</v>
      </c>
      <c r="D2862">
        <v>16.938500000000001</v>
      </c>
      <c r="E2862">
        <v>12.355600000000001</v>
      </c>
      <c r="F2862">
        <v>9.4555000000000007</v>
      </c>
      <c r="G2862">
        <v>12.3263</v>
      </c>
      <c r="H2862">
        <v>12.3263</v>
      </c>
      <c r="J2862" s="13">
        <v>42654</v>
      </c>
      <c r="K2862">
        <v>45.219799999999999</v>
      </c>
      <c r="L2862">
        <v>26.609400000000001</v>
      </c>
      <c r="M2862">
        <v>18.379300000000001</v>
      </c>
      <c r="N2862">
        <v>12.867900000000001</v>
      </c>
      <c r="O2862">
        <v>11.95</v>
      </c>
      <c r="P2862">
        <v>15.7326</v>
      </c>
      <c r="Q2862">
        <v>15.7326</v>
      </c>
    </row>
    <row r="2863" spans="1:17" x14ac:dyDescent="0.25">
      <c r="A2863" s="1">
        <v>42513</v>
      </c>
      <c r="B2863">
        <v>28.434000000000001</v>
      </c>
      <c r="C2863">
        <v>21.235299999999999</v>
      </c>
      <c r="D2863">
        <v>17.850000000000001</v>
      </c>
      <c r="E2863">
        <v>14.1098</v>
      </c>
      <c r="F2863">
        <v>10.1378</v>
      </c>
      <c r="G2863">
        <v>10.8543</v>
      </c>
      <c r="H2863">
        <v>13.4376</v>
      </c>
      <c r="J2863" s="13">
        <v>42655</v>
      </c>
      <c r="K2863">
        <v>45.131300000000003</v>
      </c>
      <c r="L2863">
        <v>28.045500000000001</v>
      </c>
      <c r="M2863">
        <v>18.496600000000001</v>
      </c>
      <c r="N2863">
        <v>13.0136</v>
      </c>
      <c r="O2863">
        <v>12.602499999999999</v>
      </c>
      <c r="P2863">
        <v>13.3109</v>
      </c>
      <c r="Q2863">
        <v>13.3109</v>
      </c>
    </row>
    <row r="2864" spans="1:17" x14ac:dyDescent="0.25">
      <c r="A2864" s="1">
        <v>42514</v>
      </c>
      <c r="B2864">
        <v>27.8748</v>
      </c>
      <c r="C2864">
        <v>20.1845</v>
      </c>
      <c r="D2864">
        <v>16.554500000000001</v>
      </c>
      <c r="E2864">
        <v>12.517099999999999</v>
      </c>
      <c r="F2864">
        <v>8.8727</v>
      </c>
      <c r="G2864">
        <v>10.8177</v>
      </c>
      <c r="H2864">
        <v>12.8005</v>
      </c>
      <c r="J2864" s="13">
        <v>42656</v>
      </c>
      <c r="K2864">
        <v>54.216299999999997</v>
      </c>
      <c r="L2864">
        <v>29.75</v>
      </c>
      <c r="M2864">
        <v>19.226500000000001</v>
      </c>
      <c r="N2864">
        <v>13.758699999999999</v>
      </c>
      <c r="O2864">
        <v>13.3772</v>
      </c>
      <c r="P2864">
        <v>13.7103</v>
      </c>
      <c r="Q2864">
        <v>13.7103</v>
      </c>
    </row>
    <row r="2865" spans="1:17" x14ac:dyDescent="0.25">
      <c r="A2865" s="1">
        <v>42515</v>
      </c>
      <c r="B2865">
        <v>28.142499999999998</v>
      </c>
      <c r="C2865">
        <v>19.854600000000001</v>
      </c>
      <c r="D2865">
        <v>16.072900000000001</v>
      </c>
      <c r="E2865">
        <v>12.0755</v>
      </c>
      <c r="F2865">
        <v>8.8322000000000003</v>
      </c>
      <c r="G2865">
        <v>11.312900000000001</v>
      </c>
      <c r="H2865">
        <v>12.666</v>
      </c>
      <c r="J2865" s="13">
        <v>42657</v>
      </c>
      <c r="K2865">
        <v>43.829300000000003</v>
      </c>
      <c r="L2865">
        <v>29.853300000000001</v>
      </c>
      <c r="M2865">
        <v>18.535900000000002</v>
      </c>
      <c r="N2865">
        <v>12.612299999999999</v>
      </c>
      <c r="O2865">
        <v>12.4003</v>
      </c>
      <c r="P2865">
        <v>12.4003</v>
      </c>
      <c r="Q2865">
        <v>12.4003</v>
      </c>
    </row>
    <row r="2866" spans="1:17" x14ac:dyDescent="0.25">
      <c r="A2866" s="1">
        <v>42516</v>
      </c>
      <c r="B2866">
        <v>27.841000000000001</v>
      </c>
      <c r="C2866">
        <v>19.523599999999998</v>
      </c>
      <c r="D2866">
        <v>15.757099999999999</v>
      </c>
      <c r="E2866">
        <v>11.699299999999999</v>
      </c>
      <c r="F2866">
        <v>8.6856000000000009</v>
      </c>
      <c r="G2866">
        <v>11.381</v>
      </c>
      <c r="H2866">
        <v>12.683199999999999</v>
      </c>
      <c r="J2866" s="13">
        <v>42660</v>
      </c>
      <c r="K2866">
        <v>42.170699999999997</v>
      </c>
      <c r="L2866">
        <v>38.680300000000003</v>
      </c>
      <c r="M2866">
        <v>21.256599999999999</v>
      </c>
      <c r="N2866">
        <v>14.1717</v>
      </c>
      <c r="O2866">
        <v>18.845199999999998</v>
      </c>
      <c r="P2866">
        <v>24.334800000000001</v>
      </c>
      <c r="Q2866">
        <v>24.334800000000001</v>
      </c>
    </row>
    <row r="2867" spans="1:17" x14ac:dyDescent="0.25">
      <c r="A2867" s="1">
        <v>42517</v>
      </c>
      <c r="B2867">
        <v>27.622199999999999</v>
      </c>
      <c r="C2867">
        <v>19.222100000000001</v>
      </c>
      <c r="D2867">
        <v>15.359299999999999</v>
      </c>
      <c r="E2867">
        <v>11.209899999999999</v>
      </c>
      <c r="F2867">
        <v>8.5814000000000004</v>
      </c>
      <c r="G2867">
        <v>11.5725</v>
      </c>
      <c r="H2867">
        <v>12.4407</v>
      </c>
      <c r="J2867" s="13">
        <v>42661</v>
      </c>
      <c r="K2867">
        <v>40.221600000000002</v>
      </c>
      <c r="L2867">
        <v>40.221600000000002</v>
      </c>
      <c r="M2867">
        <v>24.061399999999999</v>
      </c>
      <c r="N2867">
        <v>12.767899999999999</v>
      </c>
      <c r="O2867">
        <v>16.116499999999998</v>
      </c>
      <c r="P2867">
        <v>16.116499999999998</v>
      </c>
      <c r="Q2867">
        <v>16.116499999999998</v>
      </c>
    </row>
    <row r="2868" spans="1:17" x14ac:dyDescent="0.25">
      <c r="A2868" s="1">
        <v>42521</v>
      </c>
      <c r="B2868">
        <v>28.758800000000001</v>
      </c>
      <c r="C2868">
        <v>19.9803</v>
      </c>
      <c r="D2868">
        <v>15.986800000000001</v>
      </c>
      <c r="E2868">
        <v>11.757899999999999</v>
      </c>
      <c r="F2868">
        <v>8.7688000000000006</v>
      </c>
      <c r="G2868">
        <v>11.671200000000001</v>
      </c>
      <c r="H2868">
        <v>12.807399999999999</v>
      </c>
      <c r="J2868" s="13">
        <v>42662</v>
      </c>
      <c r="K2868">
        <v>50.776200000000003</v>
      </c>
      <c r="L2868">
        <v>50.776200000000003</v>
      </c>
      <c r="M2868">
        <v>28.811399999999999</v>
      </c>
      <c r="N2868">
        <v>12.2362</v>
      </c>
      <c r="O2868">
        <v>13.3607</v>
      </c>
      <c r="P2868">
        <v>13.3607</v>
      </c>
      <c r="Q2868">
        <v>13.3607</v>
      </c>
    </row>
    <row r="2869" spans="1:17" x14ac:dyDescent="0.25">
      <c r="A2869" s="1">
        <v>42522</v>
      </c>
      <c r="B2869">
        <v>28.808700000000002</v>
      </c>
      <c r="C2869">
        <v>19.996600000000001</v>
      </c>
      <c r="D2869">
        <v>15.914099999999999</v>
      </c>
      <c r="E2869">
        <v>11.6182</v>
      </c>
      <c r="F2869">
        <v>8.4962</v>
      </c>
      <c r="G2869">
        <v>10.9107</v>
      </c>
      <c r="H2869">
        <v>10.9107</v>
      </c>
      <c r="J2869" s="13">
        <v>42663</v>
      </c>
      <c r="K2869">
        <v>51.250399999999999</v>
      </c>
      <c r="L2869">
        <v>51.250399999999999</v>
      </c>
      <c r="M2869">
        <v>39.783799999999999</v>
      </c>
      <c r="N2869">
        <v>11.328799999999999</v>
      </c>
      <c r="O2869">
        <v>19.3582</v>
      </c>
      <c r="P2869">
        <v>19.3582</v>
      </c>
      <c r="Q2869">
        <v>19.3582</v>
      </c>
    </row>
    <row r="2870" spans="1:17" x14ac:dyDescent="0.25">
      <c r="A2870" s="1">
        <v>42523</v>
      </c>
      <c r="B2870">
        <v>28.560099999999998</v>
      </c>
      <c r="C2870">
        <v>19.5761</v>
      </c>
      <c r="D2870">
        <v>15.504200000000001</v>
      </c>
      <c r="E2870">
        <v>11.1805</v>
      </c>
      <c r="F2870">
        <v>8.3457000000000008</v>
      </c>
      <c r="G2870">
        <v>11.5275</v>
      </c>
      <c r="H2870">
        <v>12.6358</v>
      </c>
      <c r="J2870" s="13">
        <v>42664</v>
      </c>
      <c r="K2870">
        <v>31.832799999999999</v>
      </c>
      <c r="L2870">
        <v>31.832799999999999</v>
      </c>
      <c r="M2870">
        <v>18.650300000000001</v>
      </c>
      <c r="N2870">
        <v>8.5198</v>
      </c>
      <c r="O2870">
        <v>8.7849000000000004</v>
      </c>
      <c r="P2870">
        <v>8.7849000000000004</v>
      </c>
      <c r="Q2870">
        <v>8.7849000000000004</v>
      </c>
    </row>
    <row r="2871" spans="1:17" x14ac:dyDescent="0.25">
      <c r="A2871" s="1">
        <v>42524</v>
      </c>
      <c r="B2871">
        <v>28.734300000000001</v>
      </c>
      <c r="C2871">
        <v>19.5319</v>
      </c>
      <c r="D2871">
        <v>15.4316</v>
      </c>
      <c r="E2871">
        <v>11.1312</v>
      </c>
      <c r="F2871">
        <v>8.2200000000000006</v>
      </c>
      <c r="G2871">
        <v>10.9152</v>
      </c>
      <c r="H2871">
        <v>10.9152</v>
      </c>
      <c r="J2871" s="13">
        <v>42667</v>
      </c>
      <c r="K2871">
        <v>32.919800000000002</v>
      </c>
      <c r="L2871">
        <v>21.383900000000001</v>
      </c>
      <c r="M2871">
        <v>16.9316</v>
      </c>
      <c r="N2871">
        <v>11.743399999999999</v>
      </c>
      <c r="O2871">
        <v>8.9949999999999992</v>
      </c>
      <c r="P2871">
        <v>12.8904</v>
      </c>
      <c r="Q2871">
        <v>12.8904</v>
      </c>
    </row>
    <row r="2872" spans="1:17" x14ac:dyDescent="0.25">
      <c r="A2872" s="1">
        <v>42527</v>
      </c>
      <c r="B2872">
        <v>29.4985</v>
      </c>
      <c r="C2872">
        <v>19.939900000000002</v>
      </c>
      <c r="D2872">
        <v>15.6607</v>
      </c>
      <c r="E2872">
        <v>11.2332</v>
      </c>
      <c r="F2872">
        <v>8.7863000000000007</v>
      </c>
      <c r="G2872">
        <v>12.269399999999999</v>
      </c>
      <c r="H2872">
        <v>13.041399999999999</v>
      </c>
      <c r="J2872" s="13">
        <v>42668</v>
      </c>
      <c r="K2872">
        <v>33.605899999999998</v>
      </c>
      <c r="L2872">
        <v>21.674299999999999</v>
      </c>
      <c r="M2872">
        <v>17.405899999999999</v>
      </c>
      <c r="N2872">
        <v>12.5556</v>
      </c>
      <c r="O2872">
        <v>9.4336000000000002</v>
      </c>
      <c r="P2872">
        <v>13.9366</v>
      </c>
      <c r="Q2872">
        <v>15.2355</v>
      </c>
    </row>
    <row r="2873" spans="1:17" x14ac:dyDescent="0.25">
      <c r="A2873" s="1">
        <v>42528</v>
      </c>
      <c r="B2873">
        <v>30.024799999999999</v>
      </c>
      <c r="C2873">
        <v>20.324000000000002</v>
      </c>
      <c r="D2873">
        <v>15.914899999999999</v>
      </c>
      <c r="E2873">
        <v>11.4017</v>
      </c>
      <c r="F2873">
        <v>8.9169</v>
      </c>
      <c r="G2873">
        <v>12.6791</v>
      </c>
      <c r="H2873">
        <v>15.31</v>
      </c>
      <c r="J2873" s="13">
        <v>42669</v>
      </c>
      <c r="K2873">
        <v>34.331499999999998</v>
      </c>
      <c r="L2873">
        <v>23.0303</v>
      </c>
      <c r="M2873">
        <v>18.523199999999999</v>
      </c>
      <c r="N2873">
        <v>13.3668</v>
      </c>
      <c r="O2873">
        <v>9.3907000000000007</v>
      </c>
      <c r="P2873">
        <v>14.0959</v>
      </c>
      <c r="Q2873">
        <v>14.0959</v>
      </c>
    </row>
    <row r="2874" spans="1:17" x14ac:dyDescent="0.25">
      <c r="A2874" s="1">
        <v>42529</v>
      </c>
      <c r="B2874">
        <v>30.7163</v>
      </c>
      <c r="C2874">
        <v>20.567499999999999</v>
      </c>
      <c r="D2874">
        <v>15.9489</v>
      </c>
      <c r="E2874">
        <v>11.345800000000001</v>
      </c>
      <c r="F2874">
        <v>9.1236999999999995</v>
      </c>
      <c r="G2874">
        <v>13.1807</v>
      </c>
      <c r="H2874">
        <v>15.1485</v>
      </c>
      <c r="J2874" s="13">
        <v>42670</v>
      </c>
      <c r="K2874">
        <v>35.1158</v>
      </c>
      <c r="L2874">
        <v>24.174700000000001</v>
      </c>
      <c r="M2874">
        <v>19.680700000000002</v>
      </c>
      <c r="N2874">
        <v>14.4633</v>
      </c>
      <c r="O2874">
        <v>10.1615</v>
      </c>
      <c r="P2874">
        <v>14.571999999999999</v>
      </c>
      <c r="Q2874">
        <v>15.0059</v>
      </c>
    </row>
    <row r="2875" spans="1:17" x14ac:dyDescent="0.25">
      <c r="A2875" s="1">
        <v>42530</v>
      </c>
      <c r="B2875">
        <v>31.208300000000001</v>
      </c>
      <c r="C2875">
        <v>21.228400000000001</v>
      </c>
      <c r="D2875">
        <v>16.556100000000001</v>
      </c>
      <c r="E2875">
        <v>11.771699999999999</v>
      </c>
      <c r="F2875">
        <v>9.2824000000000009</v>
      </c>
      <c r="G2875">
        <v>13.407999999999999</v>
      </c>
      <c r="H2875">
        <v>15.523199999999999</v>
      </c>
      <c r="J2875" s="13">
        <v>42671</v>
      </c>
      <c r="K2875">
        <v>37.357700000000001</v>
      </c>
      <c r="L2875">
        <v>25.763000000000002</v>
      </c>
      <c r="M2875">
        <v>20.770399999999999</v>
      </c>
      <c r="N2875">
        <v>15.2333</v>
      </c>
      <c r="O2875">
        <v>10.276</v>
      </c>
      <c r="P2875">
        <v>14.9216</v>
      </c>
      <c r="Q2875">
        <v>15.641299999999999</v>
      </c>
    </row>
    <row r="2876" spans="1:17" x14ac:dyDescent="0.25">
      <c r="A2876" s="1">
        <v>42531</v>
      </c>
      <c r="B2876">
        <v>33.527299999999997</v>
      </c>
      <c r="C2876">
        <v>23.516200000000001</v>
      </c>
      <c r="D2876">
        <v>18.757400000000001</v>
      </c>
      <c r="E2876">
        <v>13.5702</v>
      </c>
      <c r="F2876">
        <v>9.4662000000000006</v>
      </c>
      <c r="G2876">
        <v>13.212</v>
      </c>
      <c r="H2876">
        <v>14.424099999999999</v>
      </c>
      <c r="J2876" s="13">
        <v>42674</v>
      </c>
      <c r="K2876">
        <v>40.3384</v>
      </c>
      <c r="L2876">
        <v>27.5688</v>
      </c>
      <c r="M2876">
        <v>22.4177</v>
      </c>
      <c r="N2876">
        <v>16.559799999999999</v>
      </c>
      <c r="O2876">
        <v>11.105</v>
      </c>
      <c r="P2876">
        <v>14.2903</v>
      </c>
      <c r="Q2876">
        <v>14.2903</v>
      </c>
    </row>
    <row r="2877" spans="1:17" x14ac:dyDescent="0.25">
      <c r="A2877" s="1">
        <v>42534</v>
      </c>
      <c r="B2877">
        <v>38.810899999999997</v>
      </c>
      <c r="C2877">
        <v>27.423300000000001</v>
      </c>
      <c r="D2877">
        <v>21.9832</v>
      </c>
      <c r="E2877">
        <v>16.196000000000002</v>
      </c>
      <c r="F2877">
        <v>10.6874</v>
      </c>
      <c r="G2877">
        <v>13.3058</v>
      </c>
      <c r="H2877">
        <v>17.7226</v>
      </c>
      <c r="J2877" s="13">
        <v>42675</v>
      </c>
      <c r="K2877">
        <v>41.537799999999997</v>
      </c>
      <c r="L2877">
        <v>28.958100000000002</v>
      </c>
      <c r="M2877">
        <v>24.012699999999999</v>
      </c>
      <c r="N2877">
        <v>18.796199999999999</v>
      </c>
      <c r="O2877">
        <v>12.396100000000001</v>
      </c>
      <c r="P2877">
        <v>16.6127</v>
      </c>
      <c r="Q2877">
        <v>17.185300000000002</v>
      </c>
    </row>
    <row r="2878" spans="1:17" x14ac:dyDescent="0.25">
      <c r="A2878" s="1">
        <v>42535</v>
      </c>
      <c r="B2878">
        <v>38.267699999999998</v>
      </c>
      <c r="C2878">
        <v>26.817299999999999</v>
      </c>
      <c r="D2878">
        <v>21.663599999999999</v>
      </c>
      <c r="E2878">
        <v>16.210899999999999</v>
      </c>
      <c r="F2878">
        <v>10.873799999999999</v>
      </c>
      <c r="G2878">
        <v>13.5749</v>
      </c>
      <c r="H2878">
        <v>13.963900000000001</v>
      </c>
      <c r="J2878" s="13">
        <v>42676</v>
      </c>
      <c r="K2878">
        <v>42.842399999999998</v>
      </c>
      <c r="L2878">
        <v>29.248200000000001</v>
      </c>
      <c r="M2878">
        <v>24.5015</v>
      </c>
      <c r="N2878">
        <v>19.869499999999999</v>
      </c>
      <c r="O2878">
        <v>13.635</v>
      </c>
      <c r="P2878">
        <v>17.1389</v>
      </c>
      <c r="Q2878">
        <v>17.3462</v>
      </c>
    </row>
    <row r="2879" spans="1:17" x14ac:dyDescent="0.25">
      <c r="A2879" s="1">
        <v>42536</v>
      </c>
      <c r="B2879">
        <v>38.229399999999998</v>
      </c>
      <c r="C2879">
        <v>26.550699999999999</v>
      </c>
      <c r="D2879">
        <v>21.473500000000001</v>
      </c>
      <c r="E2879">
        <v>16.0717</v>
      </c>
      <c r="F2879">
        <v>10.958500000000001</v>
      </c>
      <c r="G2879">
        <v>13.878299999999999</v>
      </c>
      <c r="H2879">
        <v>16.362400000000001</v>
      </c>
      <c r="J2879" s="13">
        <v>42677</v>
      </c>
      <c r="K2879">
        <v>50.265599999999999</v>
      </c>
      <c r="L2879">
        <v>32.619900000000001</v>
      </c>
      <c r="M2879">
        <v>27.621300000000002</v>
      </c>
      <c r="N2879">
        <v>22.235800000000001</v>
      </c>
      <c r="O2879">
        <v>15.1515</v>
      </c>
      <c r="P2879">
        <v>17.139800000000001</v>
      </c>
      <c r="Q2879">
        <v>17.139800000000001</v>
      </c>
    </row>
    <row r="2880" spans="1:17" x14ac:dyDescent="0.25">
      <c r="A2880" s="1">
        <v>42537</v>
      </c>
      <c r="B2880">
        <v>37.990299999999998</v>
      </c>
      <c r="C2880">
        <v>26.010200000000001</v>
      </c>
      <c r="D2880">
        <v>20.932200000000002</v>
      </c>
      <c r="E2880">
        <v>15.4564</v>
      </c>
      <c r="F2880">
        <v>10.317600000000001</v>
      </c>
      <c r="G2880">
        <v>13.872299999999999</v>
      </c>
      <c r="H2880">
        <v>14.255599999999999</v>
      </c>
      <c r="J2880" s="13">
        <v>42678</v>
      </c>
      <c r="K2880">
        <v>50.7697</v>
      </c>
      <c r="L2880">
        <v>35.020800000000001</v>
      </c>
      <c r="M2880">
        <v>30.165900000000001</v>
      </c>
      <c r="N2880">
        <v>23.862500000000001</v>
      </c>
      <c r="O2880">
        <v>16.0854</v>
      </c>
      <c r="P2880">
        <v>18.674299999999999</v>
      </c>
      <c r="Q2880">
        <v>18.686499999999999</v>
      </c>
    </row>
    <row r="2881" spans="1:17" x14ac:dyDescent="0.25">
      <c r="A2881" s="1">
        <v>42538</v>
      </c>
      <c r="B2881">
        <v>38.329799999999999</v>
      </c>
      <c r="C2881">
        <v>26.575099999999999</v>
      </c>
      <c r="D2881">
        <v>21.884399999999999</v>
      </c>
      <c r="E2881">
        <v>16.6586</v>
      </c>
      <c r="F2881">
        <v>10.5578</v>
      </c>
      <c r="G2881">
        <v>13.2666</v>
      </c>
      <c r="H2881">
        <v>14.6607</v>
      </c>
      <c r="J2881" s="13">
        <v>42681</v>
      </c>
      <c r="K2881">
        <v>51.5413</v>
      </c>
      <c r="L2881">
        <v>36.146599999999999</v>
      </c>
      <c r="M2881">
        <v>29.910599999999999</v>
      </c>
      <c r="N2881">
        <v>20.778099999999998</v>
      </c>
      <c r="O2881">
        <v>13.888999999999999</v>
      </c>
      <c r="P2881">
        <v>19.566299999999998</v>
      </c>
      <c r="Q2881">
        <v>19.566299999999998</v>
      </c>
    </row>
    <row r="2882" spans="1:17" x14ac:dyDescent="0.25">
      <c r="A2882" s="1">
        <v>42541</v>
      </c>
      <c r="B2882">
        <v>31.138999999999999</v>
      </c>
      <c r="C2882">
        <v>23.584499999999998</v>
      </c>
      <c r="D2882">
        <v>19.8414</v>
      </c>
      <c r="E2882">
        <v>15.164300000000001</v>
      </c>
      <c r="F2882">
        <v>10.7149</v>
      </c>
      <c r="G2882">
        <v>11.200799999999999</v>
      </c>
      <c r="H2882">
        <v>15.8535</v>
      </c>
      <c r="J2882" s="13">
        <v>42682</v>
      </c>
      <c r="K2882">
        <v>55.016800000000003</v>
      </c>
      <c r="L2882">
        <v>39.481900000000003</v>
      </c>
      <c r="M2882">
        <v>31.485600000000002</v>
      </c>
      <c r="N2882">
        <v>20.758900000000001</v>
      </c>
      <c r="O2882">
        <v>14.194100000000001</v>
      </c>
      <c r="P2882">
        <v>19.367000000000001</v>
      </c>
      <c r="Q2882">
        <v>19.367000000000001</v>
      </c>
    </row>
    <row r="2883" spans="1:17" x14ac:dyDescent="0.25">
      <c r="A2883" s="1">
        <v>42542</v>
      </c>
      <c r="B2883">
        <v>31.3611</v>
      </c>
      <c r="C2883">
        <v>23.66</v>
      </c>
      <c r="D2883">
        <v>19.888100000000001</v>
      </c>
      <c r="E2883">
        <v>15.4434</v>
      </c>
      <c r="F2883">
        <v>10.6296</v>
      </c>
      <c r="G2883">
        <v>11.144299999999999</v>
      </c>
      <c r="H2883">
        <v>16.479500000000002</v>
      </c>
      <c r="J2883" s="13">
        <v>42683</v>
      </c>
      <c r="K2883">
        <v>51.7393</v>
      </c>
      <c r="L2883">
        <v>31.868500000000001</v>
      </c>
      <c r="M2883">
        <v>22.519400000000001</v>
      </c>
      <c r="N2883">
        <v>12.9823</v>
      </c>
      <c r="O2883">
        <v>14.115600000000001</v>
      </c>
      <c r="P2883">
        <v>20.659500000000001</v>
      </c>
      <c r="Q2883">
        <v>20.659500000000001</v>
      </c>
    </row>
    <row r="2884" spans="1:17" x14ac:dyDescent="0.25">
      <c r="A2884" s="1">
        <v>42543</v>
      </c>
      <c r="B2884">
        <v>33.014499999999998</v>
      </c>
      <c r="C2884">
        <v>25.125</v>
      </c>
      <c r="D2884">
        <v>21.1738</v>
      </c>
      <c r="E2884">
        <v>16.841999999999999</v>
      </c>
      <c r="F2884">
        <v>12.1287</v>
      </c>
      <c r="G2884">
        <v>12.002800000000001</v>
      </c>
      <c r="H2884">
        <v>17.046500000000002</v>
      </c>
      <c r="J2884" s="13">
        <v>42684</v>
      </c>
      <c r="K2884">
        <v>52.970500000000001</v>
      </c>
      <c r="L2884">
        <v>32.978700000000003</v>
      </c>
      <c r="M2884">
        <v>22.4298</v>
      </c>
      <c r="N2884">
        <v>12.383699999999999</v>
      </c>
      <c r="O2884">
        <v>13.9504</v>
      </c>
      <c r="P2884">
        <v>24.180399999999999</v>
      </c>
      <c r="Q2884">
        <v>25.453199999999999</v>
      </c>
    </row>
    <row r="2885" spans="1:17" x14ac:dyDescent="0.25">
      <c r="A2885" s="1">
        <v>42544</v>
      </c>
      <c r="B2885">
        <v>30.548300000000001</v>
      </c>
      <c r="C2885">
        <v>22.432500000000001</v>
      </c>
      <c r="D2885">
        <v>18.5303</v>
      </c>
      <c r="E2885">
        <v>13.950799999999999</v>
      </c>
      <c r="F2885">
        <v>9.9166000000000007</v>
      </c>
      <c r="G2885">
        <v>11.6576</v>
      </c>
      <c r="H2885">
        <v>16.915099999999999</v>
      </c>
      <c r="J2885" s="13">
        <v>42685</v>
      </c>
      <c r="K2885">
        <v>52.883600000000001</v>
      </c>
      <c r="L2885">
        <v>31.1128</v>
      </c>
      <c r="M2885">
        <v>21.319199999999999</v>
      </c>
      <c r="N2885">
        <v>11.8912</v>
      </c>
      <c r="O2885">
        <v>14.924099999999999</v>
      </c>
      <c r="P2885">
        <v>20.5288</v>
      </c>
      <c r="Q2885">
        <v>20.5288</v>
      </c>
    </row>
    <row r="2886" spans="1:17" x14ac:dyDescent="0.25">
      <c r="A2886" s="1">
        <v>42545</v>
      </c>
      <c r="B2886">
        <v>35.9602</v>
      </c>
      <c r="C2886">
        <v>27.719899999999999</v>
      </c>
      <c r="D2886">
        <v>23.709399999999999</v>
      </c>
      <c r="E2886">
        <v>19.345600000000001</v>
      </c>
      <c r="F2886">
        <v>14.3017</v>
      </c>
      <c r="G2886">
        <v>11.5153</v>
      </c>
      <c r="H2886">
        <v>15.835599999999999</v>
      </c>
      <c r="J2886" s="13">
        <v>42688</v>
      </c>
      <c r="K2886">
        <v>54.406199999999998</v>
      </c>
      <c r="L2886">
        <v>39.3934</v>
      </c>
      <c r="M2886">
        <v>25.708500000000001</v>
      </c>
      <c r="N2886">
        <v>13.004099999999999</v>
      </c>
      <c r="O2886">
        <v>19.767700000000001</v>
      </c>
      <c r="P2886">
        <v>25.356300000000001</v>
      </c>
      <c r="Q2886">
        <v>25.356300000000001</v>
      </c>
    </row>
    <row r="2887" spans="1:17" x14ac:dyDescent="0.25">
      <c r="A2887" s="1">
        <v>42548</v>
      </c>
      <c r="B2887">
        <v>34.962800000000001</v>
      </c>
      <c r="C2887">
        <v>27.353000000000002</v>
      </c>
      <c r="D2887">
        <v>23.7194</v>
      </c>
      <c r="E2887">
        <v>19.793299999999999</v>
      </c>
      <c r="F2887">
        <v>15.194599999999999</v>
      </c>
      <c r="G2887">
        <v>12.751899999999999</v>
      </c>
      <c r="H2887">
        <v>14.203200000000001</v>
      </c>
      <c r="J2887" s="13">
        <v>42689</v>
      </c>
      <c r="K2887">
        <v>53.320300000000003</v>
      </c>
      <c r="L2887">
        <v>45.430700000000002</v>
      </c>
      <c r="M2887">
        <v>25.7715</v>
      </c>
      <c r="N2887">
        <v>11.036899999999999</v>
      </c>
      <c r="O2887">
        <v>22.353000000000002</v>
      </c>
      <c r="P2887">
        <v>22.353000000000002</v>
      </c>
      <c r="Q2887">
        <v>22.353000000000002</v>
      </c>
    </row>
    <row r="2888" spans="1:17" x14ac:dyDescent="0.25">
      <c r="A2888" s="1">
        <v>42549</v>
      </c>
      <c r="B2888">
        <v>31.1126</v>
      </c>
      <c r="C2888">
        <v>23.512</v>
      </c>
      <c r="D2888">
        <v>20.014099999999999</v>
      </c>
      <c r="E2888">
        <v>16.239599999999999</v>
      </c>
      <c r="F2888">
        <v>11.9506</v>
      </c>
      <c r="G2888">
        <v>11.1539</v>
      </c>
      <c r="H2888">
        <v>14.377700000000001</v>
      </c>
      <c r="J2888" s="13">
        <v>42690</v>
      </c>
      <c r="K2888">
        <v>51.230400000000003</v>
      </c>
      <c r="L2888">
        <v>51.230400000000003</v>
      </c>
      <c r="M2888">
        <v>29.377600000000001</v>
      </c>
      <c r="N2888">
        <v>10.227499999999999</v>
      </c>
      <c r="O2888">
        <v>25.262499999999999</v>
      </c>
      <c r="P2888">
        <v>25.262499999999999</v>
      </c>
      <c r="Q2888">
        <v>25.262499999999999</v>
      </c>
    </row>
    <row r="2889" spans="1:17" x14ac:dyDescent="0.25">
      <c r="A2889" s="1">
        <v>42550</v>
      </c>
      <c r="B2889">
        <v>30.1081</v>
      </c>
      <c r="C2889">
        <v>22.295000000000002</v>
      </c>
      <c r="D2889">
        <v>18.559000000000001</v>
      </c>
      <c r="E2889">
        <v>14.5738</v>
      </c>
      <c r="F2889">
        <v>10.141400000000001</v>
      </c>
      <c r="G2889">
        <v>10.650499999999999</v>
      </c>
      <c r="H2889">
        <v>14.7151</v>
      </c>
      <c r="J2889" s="13">
        <v>42691</v>
      </c>
      <c r="K2889">
        <v>65.745500000000007</v>
      </c>
      <c r="L2889">
        <v>65.745500000000007</v>
      </c>
      <c r="M2889">
        <v>39.6738</v>
      </c>
      <c r="N2889">
        <v>9.3571000000000009</v>
      </c>
      <c r="O2889">
        <v>19.665099999999999</v>
      </c>
      <c r="P2889">
        <v>19.665099999999999</v>
      </c>
      <c r="Q2889">
        <v>19.665099999999999</v>
      </c>
    </row>
    <row r="2890" spans="1:17" x14ac:dyDescent="0.25">
      <c r="A2890" s="1">
        <v>42551</v>
      </c>
      <c r="B2890">
        <v>30.033899999999999</v>
      </c>
      <c r="C2890">
        <v>21.861599999999999</v>
      </c>
      <c r="D2890">
        <v>17.808499999999999</v>
      </c>
      <c r="E2890">
        <v>13.4719</v>
      </c>
      <c r="F2890">
        <v>9.2416</v>
      </c>
      <c r="G2890">
        <v>10.6671</v>
      </c>
      <c r="H2890">
        <v>15.7157</v>
      </c>
      <c r="J2890" s="13">
        <v>42692</v>
      </c>
      <c r="K2890">
        <v>28.9848</v>
      </c>
      <c r="L2890">
        <v>28.9848</v>
      </c>
      <c r="M2890">
        <v>18.602699999999999</v>
      </c>
      <c r="N2890">
        <v>6.5091999999999999</v>
      </c>
      <c r="O2890">
        <v>17.652799999999999</v>
      </c>
      <c r="P2890">
        <v>18.384799999999998</v>
      </c>
      <c r="Q2890">
        <v>18.384799999999998</v>
      </c>
    </row>
    <row r="2891" spans="1:17" x14ac:dyDescent="0.25">
      <c r="A2891" s="1">
        <v>42552</v>
      </c>
      <c r="B2891">
        <v>29.599699999999999</v>
      </c>
      <c r="C2891">
        <v>21.279</v>
      </c>
      <c r="D2891">
        <v>17.280100000000001</v>
      </c>
      <c r="E2891">
        <v>12.751099999999999</v>
      </c>
      <c r="F2891">
        <v>9.1219000000000001</v>
      </c>
      <c r="G2891">
        <v>10.651300000000001</v>
      </c>
      <c r="H2891">
        <v>13.724500000000001</v>
      </c>
      <c r="J2891" s="13">
        <v>42695</v>
      </c>
      <c r="K2891">
        <v>31.841100000000001</v>
      </c>
      <c r="L2891">
        <v>20.075099999999999</v>
      </c>
      <c r="M2891">
        <v>14.863899999999999</v>
      </c>
      <c r="N2891">
        <v>9.9925999999999995</v>
      </c>
      <c r="O2891">
        <v>9.7944999999999993</v>
      </c>
      <c r="P2891">
        <v>14.340999999999999</v>
      </c>
      <c r="Q2891">
        <v>15.889200000000001</v>
      </c>
    </row>
    <row r="2892" spans="1:17" x14ac:dyDescent="0.25">
      <c r="A2892" s="1">
        <v>42556</v>
      </c>
      <c r="B2892">
        <v>30.8918</v>
      </c>
      <c r="C2892">
        <v>22.0383</v>
      </c>
      <c r="D2892">
        <v>18.0108</v>
      </c>
      <c r="E2892">
        <v>13.4687</v>
      </c>
      <c r="F2892">
        <v>9.2813999999999997</v>
      </c>
      <c r="G2892">
        <v>11.515499999999999</v>
      </c>
      <c r="H2892">
        <v>14.382400000000001</v>
      </c>
      <c r="J2892" s="13">
        <v>42696</v>
      </c>
      <c r="K2892">
        <v>32.539499999999997</v>
      </c>
      <c r="L2892">
        <v>20.569700000000001</v>
      </c>
      <c r="M2892">
        <v>14.9527</v>
      </c>
      <c r="N2892">
        <v>10.007199999999999</v>
      </c>
      <c r="O2892">
        <v>10.2759</v>
      </c>
      <c r="P2892">
        <v>14.7981</v>
      </c>
      <c r="Q2892">
        <v>17.079000000000001</v>
      </c>
    </row>
    <row r="2893" spans="1:17" x14ac:dyDescent="0.25">
      <c r="A2893" s="1">
        <v>42557</v>
      </c>
      <c r="B2893">
        <v>30.3673</v>
      </c>
      <c r="C2893">
        <v>21.719000000000001</v>
      </c>
      <c r="D2893">
        <v>17.5928</v>
      </c>
      <c r="E2893">
        <v>13.045</v>
      </c>
      <c r="F2893">
        <v>9.1056000000000008</v>
      </c>
      <c r="G2893">
        <v>11.818</v>
      </c>
      <c r="H2893">
        <v>16.549600000000002</v>
      </c>
      <c r="J2893" s="13">
        <v>42697</v>
      </c>
      <c r="K2893">
        <v>33.179699999999997</v>
      </c>
      <c r="L2893">
        <v>20.668500000000002</v>
      </c>
      <c r="M2893">
        <v>15.010899999999999</v>
      </c>
      <c r="N2893">
        <v>9.9566999999999997</v>
      </c>
      <c r="O2893">
        <v>10.4937</v>
      </c>
      <c r="P2893">
        <v>15.7281</v>
      </c>
      <c r="Q2893">
        <v>18.784800000000001</v>
      </c>
    </row>
    <row r="2894" spans="1:17" x14ac:dyDescent="0.25">
      <c r="A2894" s="1">
        <v>42558</v>
      </c>
      <c r="B2894">
        <v>30.411000000000001</v>
      </c>
      <c r="C2894">
        <v>21.567299999999999</v>
      </c>
      <c r="D2894">
        <v>17.402000000000001</v>
      </c>
      <c r="E2894">
        <v>12.739699999999999</v>
      </c>
      <c r="F2894">
        <v>8.9845000000000006</v>
      </c>
      <c r="G2894">
        <v>11.9802</v>
      </c>
      <c r="H2894">
        <v>16.226199999999999</v>
      </c>
      <c r="J2894" s="13">
        <v>42699</v>
      </c>
      <c r="K2894">
        <v>34.886400000000002</v>
      </c>
      <c r="L2894">
        <v>21.7728</v>
      </c>
      <c r="M2894">
        <v>15.5052</v>
      </c>
      <c r="N2894">
        <v>10.1685</v>
      </c>
      <c r="O2894">
        <v>10.906000000000001</v>
      </c>
      <c r="P2894">
        <v>16.4528</v>
      </c>
      <c r="Q2894">
        <v>20.985299999999999</v>
      </c>
    </row>
    <row r="2895" spans="1:17" x14ac:dyDescent="0.25">
      <c r="A2895" s="1">
        <v>42559</v>
      </c>
      <c r="B2895">
        <v>30.010100000000001</v>
      </c>
      <c r="C2895">
        <v>20.3964</v>
      </c>
      <c r="D2895">
        <v>15.8866</v>
      </c>
      <c r="E2895">
        <v>11.351699999999999</v>
      </c>
      <c r="F2895">
        <v>8.8423999999999996</v>
      </c>
      <c r="G2895">
        <v>13.012700000000001</v>
      </c>
      <c r="H2895">
        <v>18.8673</v>
      </c>
      <c r="J2895" s="13">
        <v>42702</v>
      </c>
      <c r="K2895">
        <v>37.561500000000002</v>
      </c>
      <c r="L2895">
        <v>23.368099999999998</v>
      </c>
      <c r="M2895">
        <v>16.641300000000001</v>
      </c>
      <c r="N2895">
        <v>10.784000000000001</v>
      </c>
      <c r="O2895">
        <v>11.298500000000001</v>
      </c>
      <c r="P2895">
        <v>17.7989</v>
      </c>
      <c r="Q2895">
        <v>20.472899999999999</v>
      </c>
    </row>
    <row r="2896" spans="1:17" x14ac:dyDescent="0.25">
      <c r="A2896" s="1">
        <v>42562</v>
      </c>
      <c r="B2896">
        <v>30.503</v>
      </c>
      <c r="C2896">
        <v>20.735299999999999</v>
      </c>
      <c r="D2896">
        <v>16.0886</v>
      </c>
      <c r="E2896">
        <v>11.5367</v>
      </c>
      <c r="F2896">
        <v>9.6659000000000006</v>
      </c>
      <c r="G2896">
        <v>13.4801</v>
      </c>
      <c r="H2896">
        <v>19.1738</v>
      </c>
      <c r="J2896" s="13">
        <v>42703</v>
      </c>
      <c r="K2896">
        <v>38.073900000000002</v>
      </c>
      <c r="L2896">
        <v>23.674299999999999</v>
      </c>
      <c r="M2896">
        <v>16.584700000000002</v>
      </c>
      <c r="N2896">
        <v>10.2507</v>
      </c>
      <c r="O2896">
        <v>11.1708</v>
      </c>
      <c r="P2896">
        <v>17.193100000000001</v>
      </c>
      <c r="Q2896">
        <v>17.790600000000001</v>
      </c>
    </row>
    <row r="2897" spans="1:17" x14ac:dyDescent="0.25">
      <c r="A2897" s="1">
        <v>42563</v>
      </c>
      <c r="B2897">
        <v>31.025200000000002</v>
      </c>
      <c r="C2897">
        <v>20.556899999999999</v>
      </c>
      <c r="D2897">
        <v>15.7166</v>
      </c>
      <c r="E2897">
        <v>11.075799999999999</v>
      </c>
      <c r="F2897">
        <v>10.148199999999999</v>
      </c>
      <c r="G2897">
        <v>14.033099999999999</v>
      </c>
      <c r="H2897">
        <v>19.392800000000001</v>
      </c>
      <c r="J2897" s="13">
        <v>42704</v>
      </c>
      <c r="K2897">
        <v>37.6691</v>
      </c>
      <c r="L2897">
        <v>24.4237</v>
      </c>
      <c r="M2897">
        <v>17.3065</v>
      </c>
      <c r="N2897">
        <v>10.850899999999999</v>
      </c>
      <c r="O2897">
        <v>11.5093</v>
      </c>
      <c r="P2897">
        <v>17.734500000000001</v>
      </c>
      <c r="Q2897">
        <v>18.055900000000001</v>
      </c>
    </row>
    <row r="2898" spans="1:17" x14ac:dyDescent="0.25">
      <c r="A2898" s="1">
        <v>42564</v>
      </c>
      <c r="B2898">
        <v>30.884499999999999</v>
      </c>
      <c r="C2898">
        <v>20.384799999999998</v>
      </c>
      <c r="D2898">
        <v>15.553000000000001</v>
      </c>
      <c r="E2898">
        <v>10.7994</v>
      </c>
      <c r="F2898">
        <v>9.8101000000000003</v>
      </c>
      <c r="G2898">
        <v>13.5154</v>
      </c>
      <c r="H2898">
        <v>18.952999999999999</v>
      </c>
      <c r="J2898" s="13">
        <v>42705</v>
      </c>
      <c r="K2898">
        <v>38.904299999999999</v>
      </c>
      <c r="L2898">
        <v>25.222899999999999</v>
      </c>
      <c r="M2898">
        <v>18.122900000000001</v>
      </c>
      <c r="N2898">
        <v>11.8302</v>
      </c>
      <c r="O2898">
        <v>11.5443</v>
      </c>
      <c r="P2898">
        <v>17.615100000000002</v>
      </c>
      <c r="Q2898">
        <v>18.460699999999999</v>
      </c>
    </row>
    <row r="2899" spans="1:17" x14ac:dyDescent="0.25">
      <c r="A2899" s="1">
        <v>42565</v>
      </c>
      <c r="B2899">
        <v>30.7394</v>
      </c>
      <c r="C2899">
        <v>20.029599999999999</v>
      </c>
      <c r="D2899">
        <v>15.2189</v>
      </c>
      <c r="E2899">
        <v>10.922599999999999</v>
      </c>
      <c r="F2899">
        <v>10.229799999999999</v>
      </c>
      <c r="G2899">
        <v>14.232900000000001</v>
      </c>
      <c r="H2899">
        <v>21.073599999999999</v>
      </c>
      <c r="J2899" s="13">
        <v>42706</v>
      </c>
      <c r="K2899">
        <v>42.594900000000003</v>
      </c>
      <c r="L2899">
        <v>25.679200000000002</v>
      </c>
      <c r="M2899">
        <v>18.293399999999998</v>
      </c>
      <c r="N2899">
        <v>11.44</v>
      </c>
      <c r="O2899">
        <v>11.9498</v>
      </c>
      <c r="P2899">
        <v>18.409600000000001</v>
      </c>
      <c r="Q2899">
        <v>18.409600000000001</v>
      </c>
    </row>
    <row r="2900" spans="1:17" x14ac:dyDescent="0.25">
      <c r="A2900" s="1">
        <v>42566</v>
      </c>
      <c r="B2900">
        <v>30.870100000000001</v>
      </c>
      <c r="C2900">
        <v>20.200600000000001</v>
      </c>
      <c r="D2900">
        <v>15.424099999999999</v>
      </c>
      <c r="E2900">
        <v>10.6302</v>
      </c>
      <c r="F2900">
        <v>9.6643000000000008</v>
      </c>
      <c r="G2900">
        <v>13.2738</v>
      </c>
      <c r="H2900">
        <v>19.1355</v>
      </c>
      <c r="J2900" s="13">
        <v>42709</v>
      </c>
      <c r="K2900">
        <v>43.831099999999999</v>
      </c>
      <c r="L2900">
        <v>25.577200000000001</v>
      </c>
      <c r="M2900">
        <v>16.670200000000001</v>
      </c>
      <c r="N2900">
        <v>9.1759000000000004</v>
      </c>
      <c r="O2900">
        <v>12.7316</v>
      </c>
      <c r="P2900">
        <v>16.525600000000001</v>
      </c>
      <c r="Q2900">
        <v>16.525600000000001</v>
      </c>
    </row>
    <row r="2901" spans="1:17" x14ac:dyDescent="0.25">
      <c r="A2901" s="1">
        <v>42569</v>
      </c>
      <c r="B2901">
        <v>27.238800000000001</v>
      </c>
      <c r="C2901">
        <v>19.3535</v>
      </c>
      <c r="D2901">
        <v>15.278</v>
      </c>
      <c r="E2901">
        <v>11.0246</v>
      </c>
      <c r="F2901">
        <v>9.1178000000000008</v>
      </c>
      <c r="G2901">
        <v>11.168100000000001</v>
      </c>
      <c r="H2901">
        <v>14.8581</v>
      </c>
      <c r="J2901" s="13">
        <v>42710</v>
      </c>
      <c r="K2901">
        <v>42.963299999999997</v>
      </c>
      <c r="L2901">
        <v>26.210799999999999</v>
      </c>
      <c r="M2901">
        <v>16.173300000000001</v>
      </c>
      <c r="N2901">
        <v>8.8582999999999998</v>
      </c>
      <c r="O2901">
        <v>12.4284</v>
      </c>
      <c r="P2901">
        <v>15.5794</v>
      </c>
      <c r="Q2901">
        <v>15.5794</v>
      </c>
    </row>
    <row r="2902" spans="1:17" x14ac:dyDescent="0.25">
      <c r="A2902" s="1">
        <v>42570</v>
      </c>
      <c r="B2902">
        <v>27.154199999999999</v>
      </c>
      <c r="C2902">
        <v>19.1966</v>
      </c>
      <c r="D2902">
        <v>15.058999999999999</v>
      </c>
      <c r="E2902">
        <v>10.7805</v>
      </c>
      <c r="F2902">
        <v>8.7672000000000008</v>
      </c>
      <c r="G2902">
        <v>10.9489</v>
      </c>
      <c r="H2902">
        <v>14.4397</v>
      </c>
      <c r="J2902" s="13">
        <v>42711</v>
      </c>
      <c r="K2902">
        <v>44.933599999999998</v>
      </c>
      <c r="L2902">
        <v>27.590699999999998</v>
      </c>
      <c r="M2902">
        <v>17.318999999999999</v>
      </c>
      <c r="N2902">
        <v>9.5297000000000001</v>
      </c>
      <c r="O2902">
        <v>15.3515</v>
      </c>
      <c r="P2902">
        <v>23.6355</v>
      </c>
      <c r="Q2902">
        <v>24.305199999999999</v>
      </c>
    </row>
    <row r="2903" spans="1:17" x14ac:dyDescent="0.25">
      <c r="A2903" s="1">
        <v>42571</v>
      </c>
      <c r="B2903">
        <v>26.7532</v>
      </c>
      <c r="C2903">
        <v>18.934100000000001</v>
      </c>
      <c r="D2903">
        <v>14.8879</v>
      </c>
      <c r="E2903">
        <v>10.6922</v>
      </c>
      <c r="F2903">
        <v>9.0303000000000004</v>
      </c>
      <c r="G2903">
        <v>11.417</v>
      </c>
      <c r="H2903">
        <v>14.8005</v>
      </c>
      <c r="J2903" s="13">
        <v>42712</v>
      </c>
      <c r="K2903">
        <v>48.509599999999999</v>
      </c>
      <c r="L2903">
        <v>29.229700000000001</v>
      </c>
      <c r="M2903">
        <v>18.364899999999999</v>
      </c>
      <c r="N2903">
        <v>10.495100000000001</v>
      </c>
      <c r="O2903">
        <v>16.492899999999999</v>
      </c>
      <c r="P2903">
        <v>25.064299999999999</v>
      </c>
      <c r="Q2903">
        <v>27.071000000000002</v>
      </c>
    </row>
    <row r="2904" spans="1:17" x14ac:dyDescent="0.25">
      <c r="A2904" s="1">
        <v>42572</v>
      </c>
      <c r="B2904">
        <v>27.551500000000001</v>
      </c>
      <c r="C2904">
        <v>19.657900000000001</v>
      </c>
      <c r="D2904">
        <v>15.542</v>
      </c>
      <c r="E2904">
        <v>11.2136</v>
      </c>
      <c r="F2904">
        <v>9.1844999999999999</v>
      </c>
      <c r="G2904">
        <v>11.448700000000001</v>
      </c>
      <c r="H2904">
        <v>14.7563</v>
      </c>
      <c r="J2904" s="13">
        <v>42713</v>
      </c>
      <c r="K2904">
        <v>49.942799999999998</v>
      </c>
      <c r="L2904">
        <v>29.196200000000001</v>
      </c>
      <c r="M2904">
        <v>17.6311</v>
      </c>
      <c r="N2904">
        <v>9.0833999999999993</v>
      </c>
      <c r="O2904">
        <v>15.9321</v>
      </c>
      <c r="P2904">
        <v>25.750800000000002</v>
      </c>
      <c r="Q2904">
        <v>26.630199999999999</v>
      </c>
    </row>
    <row r="2905" spans="1:17" x14ac:dyDescent="0.25">
      <c r="A2905" s="1">
        <v>42573</v>
      </c>
      <c r="B2905">
        <v>27.222899999999999</v>
      </c>
      <c r="C2905">
        <v>19.155000000000001</v>
      </c>
      <c r="D2905">
        <v>15.0892</v>
      </c>
      <c r="E2905">
        <v>10.77</v>
      </c>
      <c r="F2905">
        <v>9.1258999999999997</v>
      </c>
      <c r="G2905">
        <v>11.614599999999999</v>
      </c>
      <c r="H2905">
        <v>15.051299999999999</v>
      </c>
      <c r="J2905" s="13">
        <v>42716</v>
      </c>
      <c r="K2905">
        <v>46.325099999999999</v>
      </c>
      <c r="L2905">
        <v>37.146099999999997</v>
      </c>
      <c r="M2905">
        <v>22.6511</v>
      </c>
      <c r="N2905">
        <v>11.208</v>
      </c>
      <c r="O2905">
        <v>19.653400000000001</v>
      </c>
      <c r="P2905">
        <v>26.284600000000001</v>
      </c>
      <c r="Q2905">
        <v>26.284600000000001</v>
      </c>
    </row>
    <row r="2906" spans="1:17" x14ac:dyDescent="0.25">
      <c r="A2906" s="1">
        <v>42576</v>
      </c>
      <c r="B2906">
        <v>27.905000000000001</v>
      </c>
      <c r="C2906">
        <v>19.7317</v>
      </c>
      <c r="D2906">
        <v>15.576499999999999</v>
      </c>
      <c r="E2906">
        <v>11.1259</v>
      </c>
      <c r="F2906">
        <v>9.1997</v>
      </c>
      <c r="G2906">
        <v>11.499499999999999</v>
      </c>
      <c r="H2906">
        <v>15.1419</v>
      </c>
      <c r="J2906" s="13">
        <v>42717</v>
      </c>
      <c r="K2906">
        <v>49.726999999999997</v>
      </c>
      <c r="L2906">
        <v>42.8887</v>
      </c>
      <c r="M2906">
        <v>24.322600000000001</v>
      </c>
      <c r="N2906">
        <v>13.805899999999999</v>
      </c>
      <c r="O2906">
        <v>22.691700000000001</v>
      </c>
      <c r="P2906">
        <v>28.5136</v>
      </c>
      <c r="Q2906">
        <v>28.5136</v>
      </c>
    </row>
    <row r="2907" spans="1:17" x14ac:dyDescent="0.25">
      <c r="A2907" s="1">
        <v>42577</v>
      </c>
      <c r="B2907">
        <v>27.793800000000001</v>
      </c>
      <c r="C2907">
        <v>19.692299999999999</v>
      </c>
      <c r="D2907">
        <v>15.5411</v>
      </c>
      <c r="E2907">
        <v>11.039199999999999</v>
      </c>
      <c r="F2907">
        <v>9.1672999999999991</v>
      </c>
      <c r="G2907">
        <v>11.816700000000001</v>
      </c>
      <c r="H2907">
        <v>14.078099999999999</v>
      </c>
      <c r="J2907" s="13">
        <v>42718</v>
      </c>
      <c r="K2907">
        <v>102.44029999999999</v>
      </c>
      <c r="L2907">
        <v>52.469099999999997</v>
      </c>
      <c r="M2907">
        <v>32.892000000000003</v>
      </c>
      <c r="N2907">
        <v>12.055400000000001</v>
      </c>
      <c r="O2907">
        <v>27.823699999999999</v>
      </c>
      <c r="P2907">
        <v>32.260199999999998</v>
      </c>
      <c r="Q2907">
        <v>32.260199999999998</v>
      </c>
    </row>
    <row r="2908" spans="1:17" x14ac:dyDescent="0.25">
      <c r="A2908" s="1">
        <v>42578</v>
      </c>
      <c r="B2908">
        <v>27.536899999999999</v>
      </c>
      <c r="C2908">
        <v>19.465699999999998</v>
      </c>
      <c r="D2908">
        <v>15.355399999999999</v>
      </c>
      <c r="E2908">
        <v>10.9451</v>
      </c>
      <c r="F2908">
        <v>9.0509000000000004</v>
      </c>
      <c r="G2908">
        <v>11.678000000000001</v>
      </c>
      <c r="H2908">
        <v>14.3162</v>
      </c>
      <c r="J2908" s="13">
        <v>42719</v>
      </c>
      <c r="K2908">
        <v>73.604600000000005</v>
      </c>
      <c r="L2908">
        <v>71.273700000000005</v>
      </c>
      <c r="M2908">
        <v>39.926000000000002</v>
      </c>
      <c r="N2908">
        <v>6.1351000000000004</v>
      </c>
      <c r="O2908">
        <v>21.903700000000001</v>
      </c>
      <c r="P2908">
        <v>21.903700000000001</v>
      </c>
      <c r="Q2908">
        <v>21.903700000000001</v>
      </c>
    </row>
    <row r="2909" spans="1:17" x14ac:dyDescent="0.25">
      <c r="A2909" s="1">
        <v>42579</v>
      </c>
      <c r="B2909">
        <v>27.574100000000001</v>
      </c>
      <c r="C2909">
        <v>19.1858</v>
      </c>
      <c r="D2909">
        <v>15.168900000000001</v>
      </c>
      <c r="E2909">
        <v>10.776899999999999</v>
      </c>
      <c r="F2909">
        <v>8.9961000000000002</v>
      </c>
      <c r="G2909">
        <v>11.6541</v>
      </c>
      <c r="H2909">
        <v>14.2997</v>
      </c>
      <c r="J2909" s="13">
        <v>42720</v>
      </c>
      <c r="K2909">
        <v>35.401699999999998</v>
      </c>
      <c r="L2909">
        <v>33.747599999999998</v>
      </c>
      <c r="M2909">
        <v>19.899999999999999</v>
      </c>
      <c r="N2909">
        <v>8.2068999999999992</v>
      </c>
      <c r="O2909">
        <v>16.826499999999999</v>
      </c>
      <c r="P2909">
        <v>21.321000000000002</v>
      </c>
      <c r="Q2909">
        <v>21.321000000000002</v>
      </c>
    </row>
    <row r="2910" spans="1:17" x14ac:dyDescent="0.25">
      <c r="A2910" s="1">
        <v>42580</v>
      </c>
      <c r="B2910">
        <v>26.954699999999999</v>
      </c>
      <c r="C2910">
        <v>18.622499999999999</v>
      </c>
      <c r="D2910">
        <v>14.5006</v>
      </c>
      <c r="E2910">
        <v>10.0733</v>
      </c>
      <c r="F2910">
        <v>8.6652000000000005</v>
      </c>
      <c r="G2910">
        <v>11.7094</v>
      </c>
      <c r="H2910">
        <v>14.2293</v>
      </c>
      <c r="J2910" s="13">
        <v>42723</v>
      </c>
      <c r="K2910">
        <v>31.150500000000001</v>
      </c>
      <c r="L2910">
        <v>19.406500000000001</v>
      </c>
      <c r="M2910">
        <v>14.0542</v>
      </c>
      <c r="N2910">
        <v>9.6433999999999997</v>
      </c>
      <c r="O2910">
        <v>9.5808999999999997</v>
      </c>
      <c r="P2910">
        <v>12.444699999999999</v>
      </c>
      <c r="Q2910">
        <v>13.3508</v>
      </c>
    </row>
    <row r="2911" spans="1:17" x14ac:dyDescent="0.25">
      <c r="A2911" s="1">
        <v>42583</v>
      </c>
      <c r="B2911">
        <v>27.604500000000002</v>
      </c>
      <c r="C2911">
        <v>19.160799999999998</v>
      </c>
      <c r="D2911">
        <v>14.934799999999999</v>
      </c>
      <c r="E2911">
        <v>10.270899999999999</v>
      </c>
      <c r="F2911">
        <v>8.7002000000000006</v>
      </c>
      <c r="G2911">
        <v>11.7813</v>
      </c>
      <c r="H2911">
        <v>14.365500000000001</v>
      </c>
      <c r="J2911" s="13">
        <v>42724</v>
      </c>
      <c r="K2911">
        <v>30.5686</v>
      </c>
      <c r="L2911">
        <v>19.077500000000001</v>
      </c>
      <c r="M2911">
        <v>13.962400000000001</v>
      </c>
      <c r="N2911">
        <v>10.053800000000001</v>
      </c>
      <c r="O2911">
        <v>9.5594000000000001</v>
      </c>
      <c r="P2911">
        <v>12.641</v>
      </c>
      <c r="Q2911">
        <v>13.780900000000001</v>
      </c>
    </row>
    <row r="2912" spans="1:17" x14ac:dyDescent="0.25">
      <c r="A2912" s="1">
        <v>42584</v>
      </c>
      <c r="B2912">
        <v>28.358499999999999</v>
      </c>
      <c r="C2912">
        <v>19.733899999999998</v>
      </c>
      <c r="D2912">
        <v>15.6533</v>
      </c>
      <c r="E2912">
        <v>11.115399999999999</v>
      </c>
      <c r="F2912">
        <v>8.6804000000000006</v>
      </c>
      <c r="G2912">
        <v>11.4833</v>
      </c>
      <c r="H2912">
        <v>15.0433</v>
      </c>
      <c r="J2912" s="13">
        <v>42725</v>
      </c>
      <c r="K2912">
        <v>29.916399999999999</v>
      </c>
      <c r="L2912">
        <v>18.880299999999998</v>
      </c>
      <c r="M2912">
        <v>13.7835</v>
      </c>
      <c r="N2912">
        <v>9.8731000000000009</v>
      </c>
      <c r="O2912">
        <v>9.3925999999999998</v>
      </c>
      <c r="P2912">
        <v>12.4368</v>
      </c>
      <c r="Q2912">
        <v>12.4368</v>
      </c>
    </row>
    <row r="2913" spans="1:17" x14ac:dyDescent="0.25">
      <c r="A2913" s="1">
        <v>42585</v>
      </c>
      <c r="B2913">
        <v>28.346800000000002</v>
      </c>
      <c r="C2913">
        <v>19.384499999999999</v>
      </c>
      <c r="D2913">
        <v>15.2484</v>
      </c>
      <c r="E2913">
        <v>10.564299999999999</v>
      </c>
      <c r="F2913">
        <v>8.4153000000000002</v>
      </c>
      <c r="G2913">
        <v>11.555400000000001</v>
      </c>
      <c r="H2913">
        <v>13.6067</v>
      </c>
      <c r="J2913" s="13">
        <v>42726</v>
      </c>
      <c r="K2913">
        <v>30.427600000000002</v>
      </c>
      <c r="L2913">
        <v>19.366800000000001</v>
      </c>
      <c r="M2913">
        <v>14.085800000000001</v>
      </c>
      <c r="N2913">
        <v>9.6661000000000001</v>
      </c>
      <c r="O2913">
        <v>9.0350999999999999</v>
      </c>
      <c r="P2913">
        <v>11.5205</v>
      </c>
      <c r="Q2913">
        <v>11.5205</v>
      </c>
    </row>
    <row r="2914" spans="1:17" x14ac:dyDescent="0.25">
      <c r="A2914" s="1">
        <v>42586</v>
      </c>
      <c r="B2914">
        <v>28.088699999999999</v>
      </c>
      <c r="C2914">
        <v>19.2803</v>
      </c>
      <c r="D2914">
        <v>15.0647</v>
      </c>
      <c r="E2914">
        <v>10.331799999999999</v>
      </c>
      <c r="F2914">
        <v>8.2751999999999999</v>
      </c>
      <c r="G2914">
        <v>11.3934</v>
      </c>
      <c r="H2914">
        <v>13.1548</v>
      </c>
      <c r="J2914" s="13">
        <v>42727</v>
      </c>
      <c r="K2914">
        <v>30.9602</v>
      </c>
      <c r="L2914">
        <v>19.2088</v>
      </c>
      <c r="M2914">
        <v>14.038</v>
      </c>
      <c r="N2914">
        <v>9.7158999999999995</v>
      </c>
      <c r="O2914">
        <v>9.1308000000000007</v>
      </c>
      <c r="P2914">
        <v>12.908300000000001</v>
      </c>
      <c r="Q2914">
        <v>12.908300000000001</v>
      </c>
    </row>
    <row r="2915" spans="1:17" x14ac:dyDescent="0.25">
      <c r="A2915" s="1">
        <v>42587</v>
      </c>
      <c r="B2915">
        <v>27.8553</v>
      </c>
      <c r="C2915">
        <v>18.322600000000001</v>
      </c>
      <c r="D2915">
        <v>14.004799999999999</v>
      </c>
      <c r="E2915">
        <v>9.2127999999999997</v>
      </c>
      <c r="F2915">
        <v>8.5836000000000006</v>
      </c>
      <c r="G2915">
        <v>12.1449</v>
      </c>
      <c r="H2915">
        <v>15.0307</v>
      </c>
      <c r="J2915" s="13">
        <v>42731</v>
      </c>
      <c r="K2915">
        <v>31.608899999999998</v>
      </c>
      <c r="L2915">
        <v>20.1584</v>
      </c>
      <c r="M2915">
        <v>14.411</v>
      </c>
      <c r="N2915">
        <v>10.141299999999999</v>
      </c>
      <c r="O2915">
        <v>9.7378999999999998</v>
      </c>
      <c r="P2915">
        <v>13.824299999999999</v>
      </c>
      <c r="Q2915">
        <v>13.824299999999999</v>
      </c>
    </row>
    <row r="2916" spans="1:17" x14ac:dyDescent="0.25">
      <c r="A2916" s="1">
        <v>42590</v>
      </c>
      <c r="B2916">
        <v>28.649100000000001</v>
      </c>
      <c r="C2916">
        <v>18.771899999999999</v>
      </c>
      <c r="D2916">
        <v>14.1759</v>
      </c>
      <c r="E2916">
        <v>9.1498000000000008</v>
      </c>
      <c r="F2916">
        <v>8.5230999999999995</v>
      </c>
      <c r="G2916">
        <v>12.097799999999999</v>
      </c>
      <c r="H2916">
        <v>15.0885</v>
      </c>
      <c r="J2916" s="13">
        <v>42732</v>
      </c>
      <c r="K2916">
        <v>34.162999999999997</v>
      </c>
      <c r="L2916">
        <v>21.08</v>
      </c>
      <c r="M2916">
        <v>15.668900000000001</v>
      </c>
      <c r="N2916">
        <v>10.745799999999999</v>
      </c>
      <c r="O2916">
        <v>9.7616999999999994</v>
      </c>
      <c r="P2916">
        <v>14.1592</v>
      </c>
      <c r="Q2916">
        <v>14.523400000000001</v>
      </c>
    </row>
    <row r="2917" spans="1:17" x14ac:dyDescent="0.25">
      <c r="A2917" s="1">
        <v>42591</v>
      </c>
      <c r="B2917">
        <v>29.036799999999999</v>
      </c>
      <c r="C2917">
        <v>18.914400000000001</v>
      </c>
      <c r="D2917">
        <v>14.233700000000001</v>
      </c>
      <c r="E2917">
        <v>9.1071000000000009</v>
      </c>
      <c r="F2917">
        <v>8.7264999999999997</v>
      </c>
      <c r="G2917">
        <v>12.223000000000001</v>
      </c>
      <c r="H2917">
        <v>13.6655</v>
      </c>
      <c r="J2917" s="13">
        <v>42733</v>
      </c>
      <c r="K2917">
        <v>34.925400000000003</v>
      </c>
      <c r="L2917">
        <v>21.8934</v>
      </c>
      <c r="M2917">
        <v>16.097000000000001</v>
      </c>
      <c r="N2917">
        <v>10.9993</v>
      </c>
      <c r="O2917">
        <v>9.9244000000000003</v>
      </c>
      <c r="P2917">
        <v>13.4107</v>
      </c>
      <c r="Q2917">
        <v>13.4107</v>
      </c>
    </row>
    <row r="2918" spans="1:17" x14ac:dyDescent="0.25">
      <c r="A2918" s="1">
        <v>42592</v>
      </c>
      <c r="B2918">
        <v>29.447099999999999</v>
      </c>
      <c r="C2918">
        <v>19.5075</v>
      </c>
      <c r="D2918">
        <v>14.7403</v>
      </c>
      <c r="E2918">
        <v>9.4993999999999996</v>
      </c>
      <c r="F2918">
        <v>8.5054999999999996</v>
      </c>
      <c r="G2918">
        <v>12.432600000000001</v>
      </c>
      <c r="H2918">
        <v>14.065099999999999</v>
      </c>
      <c r="J2918" s="13">
        <v>42734</v>
      </c>
      <c r="K2918">
        <v>35.761899999999997</v>
      </c>
      <c r="L2918">
        <v>22.754999999999999</v>
      </c>
      <c r="M2918">
        <v>16.7867</v>
      </c>
      <c r="N2918">
        <v>11.4908</v>
      </c>
      <c r="O2918">
        <v>10.5489</v>
      </c>
      <c r="P2918">
        <v>14.9824</v>
      </c>
      <c r="Q2918">
        <v>14.9824</v>
      </c>
    </row>
    <row r="2919" spans="1:17" x14ac:dyDescent="0.25">
      <c r="A2919" s="1">
        <v>42593</v>
      </c>
      <c r="B2919">
        <v>29.678699999999999</v>
      </c>
      <c r="C2919">
        <v>19.349699999999999</v>
      </c>
      <c r="D2919">
        <v>14.486499999999999</v>
      </c>
      <c r="E2919">
        <v>9.2100000000000009</v>
      </c>
      <c r="F2919">
        <v>8.7039000000000009</v>
      </c>
      <c r="G2919">
        <v>12.502000000000001</v>
      </c>
      <c r="H2919">
        <v>13.8993</v>
      </c>
      <c r="J2919" s="13">
        <v>42738</v>
      </c>
      <c r="K2919">
        <v>37.538899999999998</v>
      </c>
      <c r="L2919">
        <v>22.779900000000001</v>
      </c>
      <c r="M2919">
        <v>15.8644</v>
      </c>
      <c r="N2919">
        <v>10.407999999999999</v>
      </c>
      <c r="O2919">
        <v>10.6805</v>
      </c>
      <c r="P2919">
        <v>15.347300000000001</v>
      </c>
      <c r="Q2919">
        <v>15.347300000000001</v>
      </c>
    </row>
    <row r="2920" spans="1:17" x14ac:dyDescent="0.25">
      <c r="A2920" s="1">
        <v>42594</v>
      </c>
      <c r="B2920">
        <v>29.6219</v>
      </c>
      <c r="C2920">
        <v>19.377500000000001</v>
      </c>
      <c r="D2920">
        <v>14.387499999999999</v>
      </c>
      <c r="E2920">
        <v>8.9156999999999993</v>
      </c>
      <c r="F2920">
        <v>8.3905999999999992</v>
      </c>
      <c r="G2920">
        <v>12.219200000000001</v>
      </c>
      <c r="H2920">
        <v>13.5726</v>
      </c>
      <c r="J2920" s="13">
        <v>42739</v>
      </c>
      <c r="K2920">
        <v>37.3444</v>
      </c>
      <c r="L2920">
        <v>21.843699999999998</v>
      </c>
      <c r="M2920">
        <v>14.8498</v>
      </c>
      <c r="N2920">
        <v>9.2491000000000003</v>
      </c>
      <c r="O2920">
        <v>11.005100000000001</v>
      </c>
      <c r="P2920">
        <v>16.6264</v>
      </c>
      <c r="Q2920">
        <v>16.6264</v>
      </c>
    </row>
    <row r="2921" spans="1:17" x14ac:dyDescent="0.25">
      <c r="A2921" s="1">
        <v>42597</v>
      </c>
      <c r="B2921">
        <v>30.979500000000002</v>
      </c>
      <c r="C2921">
        <v>19.890999999999998</v>
      </c>
      <c r="D2921">
        <v>14.4742</v>
      </c>
      <c r="E2921">
        <v>8.8594000000000008</v>
      </c>
      <c r="F2921">
        <v>8.8328000000000007</v>
      </c>
      <c r="G2921">
        <v>13.151199999999999</v>
      </c>
      <c r="H2921">
        <v>14.456200000000001</v>
      </c>
      <c r="J2921" s="13">
        <v>42740</v>
      </c>
      <c r="K2921">
        <v>34.289000000000001</v>
      </c>
      <c r="L2921">
        <v>22.5549</v>
      </c>
      <c r="M2921">
        <v>14.871600000000001</v>
      </c>
      <c r="N2921">
        <v>8.8876000000000008</v>
      </c>
      <c r="O2921">
        <v>11.0832</v>
      </c>
      <c r="P2921">
        <v>15.4115</v>
      </c>
      <c r="Q2921">
        <v>15.4115</v>
      </c>
    </row>
    <row r="2922" spans="1:17" x14ac:dyDescent="0.25">
      <c r="A2922" s="1">
        <v>42598</v>
      </c>
      <c r="B2922">
        <v>31.4832</v>
      </c>
      <c r="C2922">
        <v>20.637</v>
      </c>
      <c r="D2922">
        <v>15.324</v>
      </c>
      <c r="E2922">
        <v>9.5197000000000003</v>
      </c>
      <c r="F2922">
        <v>8.7308000000000003</v>
      </c>
      <c r="G2922">
        <v>12.713200000000001</v>
      </c>
      <c r="H2922">
        <v>12.713200000000001</v>
      </c>
      <c r="J2922" s="13">
        <v>42741</v>
      </c>
      <c r="K2922">
        <v>33.109900000000003</v>
      </c>
      <c r="L2922">
        <v>21.2073</v>
      </c>
      <c r="M2922">
        <v>14.4481</v>
      </c>
      <c r="N2922">
        <v>8.5000999999999998</v>
      </c>
      <c r="O2922">
        <v>11.208600000000001</v>
      </c>
      <c r="P2922">
        <v>17.0792</v>
      </c>
      <c r="Q2922">
        <v>17.0792</v>
      </c>
    </row>
    <row r="2923" spans="1:17" x14ac:dyDescent="0.25">
      <c r="A2923" s="1">
        <v>42599</v>
      </c>
      <c r="B2923">
        <v>31.232399999999998</v>
      </c>
      <c r="C2923">
        <v>20.3552</v>
      </c>
      <c r="D2923">
        <v>14.937099999999999</v>
      </c>
      <c r="E2923">
        <v>9.0843000000000007</v>
      </c>
      <c r="F2923">
        <v>8.5676000000000005</v>
      </c>
      <c r="G2923">
        <v>12.8185</v>
      </c>
      <c r="H2923">
        <v>12.8185</v>
      </c>
      <c r="J2923" s="13">
        <v>42744</v>
      </c>
      <c r="K2923">
        <v>33.3048</v>
      </c>
      <c r="L2923">
        <v>23.679300000000001</v>
      </c>
      <c r="M2923">
        <v>15.3682</v>
      </c>
      <c r="N2923">
        <v>8.5106000000000002</v>
      </c>
      <c r="O2923">
        <v>11.9625</v>
      </c>
      <c r="P2923">
        <v>16.222799999999999</v>
      </c>
      <c r="Q2923">
        <v>16.222799999999999</v>
      </c>
    </row>
    <row r="2924" spans="1:17" x14ac:dyDescent="0.25">
      <c r="A2924" s="1">
        <v>42600</v>
      </c>
      <c r="B2924">
        <v>30.788399999999999</v>
      </c>
      <c r="C2924">
        <v>19.642199999999999</v>
      </c>
      <c r="D2924">
        <v>14.238099999999999</v>
      </c>
      <c r="E2924">
        <v>8.2835000000000001</v>
      </c>
      <c r="F2924">
        <v>8.2592999999999996</v>
      </c>
      <c r="G2924">
        <v>12.2738</v>
      </c>
      <c r="H2924">
        <v>12.2738</v>
      </c>
      <c r="J2924" s="13">
        <v>42745</v>
      </c>
      <c r="K2924">
        <v>29.174700000000001</v>
      </c>
      <c r="L2924">
        <v>24.831800000000001</v>
      </c>
      <c r="M2924">
        <v>15.388999999999999</v>
      </c>
      <c r="N2924">
        <v>8.0539000000000005</v>
      </c>
      <c r="O2924">
        <v>12.3933</v>
      </c>
      <c r="P2924">
        <v>16.498200000000001</v>
      </c>
      <c r="Q2924">
        <v>16.498200000000001</v>
      </c>
    </row>
    <row r="2925" spans="1:17" x14ac:dyDescent="0.25">
      <c r="A2925" s="1">
        <v>42601</v>
      </c>
      <c r="B2925">
        <v>31.335100000000001</v>
      </c>
      <c r="C2925">
        <v>19.709</v>
      </c>
      <c r="D2925">
        <v>14.123100000000001</v>
      </c>
      <c r="E2925">
        <v>7.8578999999999999</v>
      </c>
      <c r="F2925">
        <v>8.3465000000000007</v>
      </c>
      <c r="G2925">
        <v>10.470800000000001</v>
      </c>
      <c r="H2925">
        <v>10.470800000000001</v>
      </c>
      <c r="J2925" s="13">
        <v>42746</v>
      </c>
      <c r="K2925">
        <v>38.384999999999998</v>
      </c>
      <c r="L2925">
        <v>26.158899999999999</v>
      </c>
      <c r="M2925">
        <v>16.491599999999998</v>
      </c>
      <c r="N2925">
        <v>7.944</v>
      </c>
      <c r="O2925">
        <v>13.065200000000001</v>
      </c>
      <c r="P2925">
        <v>16.689499999999999</v>
      </c>
      <c r="Q2925">
        <v>16.689499999999999</v>
      </c>
    </row>
    <row r="2926" spans="1:17" x14ac:dyDescent="0.25">
      <c r="A2926" s="1">
        <v>42604</v>
      </c>
      <c r="B2926">
        <v>26.496600000000001</v>
      </c>
      <c r="C2926">
        <v>18.8171</v>
      </c>
      <c r="D2926">
        <v>14.9917</v>
      </c>
      <c r="E2926">
        <v>10.634600000000001</v>
      </c>
      <c r="F2926">
        <v>8.1478000000000002</v>
      </c>
      <c r="G2926">
        <v>10.344900000000001</v>
      </c>
      <c r="H2926">
        <v>11.799300000000001</v>
      </c>
      <c r="J2926" s="13">
        <v>42747</v>
      </c>
      <c r="K2926">
        <v>52.797899999999998</v>
      </c>
      <c r="L2926">
        <v>27.747800000000002</v>
      </c>
      <c r="M2926">
        <v>17.7502</v>
      </c>
      <c r="N2926">
        <v>7.5896999999999997</v>
      </c>
      <c r="O2926">
        <v>13.869199999999999</v>
      </c>
      <c r="P2926">
        <v>16.4392</v>
      </c>
      <c r="Q2926">
        <v>16.4392</v>
      </c>
    </row>
    <row r="2927" spans="1:17" x14ac:dyDescent="0.25">
      <c r="A2927" s="1">
        <v>42605</v>
      </c>
      <c r="B2927">
        <v>26.5213</v>
      </c>
      <c r="C2927">
        <v>18.917300000000001</v>
      </c>
      <c r="D2927">
        <v>15.0343</v>
      </c>
      <c r="E2927">
        <v>10.574299999999999</v>
      </c>
      <c r="F2927">
        <v>8.1174999999999997</v>
      </c>
      <c r="G2927">
        <v>10.6859</v>
      </c>
      <c r="H2927">
        <v>12.783099999999999</v>
      </c>
      <c r="J2927" s="13">
        <v>42748</v>
      </c>
      <c r="K2927">
        <v>46.675199999999997</v>
      </c>
      <c r="L2927">
        <v>29.645</v>
      </c>
      <c r="M2927">
        <v>18.357099999999999</v>
      </c>
      <c r="N2927">
        <v>6.6729000000000003</v>
      </c>
      <c r="O2927">
        <v>14.8284</v>
      </c>
      <c r="P2927">
        <v>19.6435</v>
      </c>
      <c r="Q2927">
        <v>19.6435</v>
      </c>
    </row>
    <row r="2928" spans="1:17" x14ac:dyDescent="0.25">
      <c r="A2928" s="1">
        <v>42606</v>
      </c>
      <c r="B2928">
        <v>27.119399999999999</v>
      </c>
      <c r="C2928">
        <v>19.630700000000001</v>
      </c>
      <c r="D2928">
        <v>15.7563</v>
      </c>
      <c r="E2928">
        <v>11.154999999999999</v>
      </c>
      <c r="F2928">
        <v>8.2841000000000005</v>
      </c>
      <c r="G2928">
        <v>10.4199</v>
      </c>
      <c r="H2928">
        <v>12.767200000000001</v>
      </c>
      <c r="J2928" s="13">
        <v>42752</v>
      </c>
      <c r="K2928">
        <v>46.501300000000001</v>
      </c>
      <c r="L2928">
        <v>43.950099999999999</v>
      </c>
      <c r="M2928">
        <v>26.9422</v>
      </c>
      <c r="N2928">
        <v>8.9263999999999992</v>
      </c>
      <c r="O2928">
        <v>22.581099999999999</v>
      </c>
      <c r="P2928">
        <v>24.0899</v>
      </c>
      <c r="Q2928">
        <v>24.0899</v>
      </c>
    </row>
    <row r="2929" spans="1:17" x14ac:dyDescent="0.25">
      <c r="A2929" s="1">
        <v>42607</v>
      </c>
      <c r="B2929">
        <v>27.0838</v>
      </c>
      <c r="C2929">
        <v>19.6706</v>
      </c>
      <c r="D2929">
        <v>15.91</v>
      </c>
      <c r="E2929">
        <v>11.3384</v>
      </c>
      <c r="F2929">
        <v>8.4172999999999991</v>
      </c>
      <c r="G2929">
        <v>10.5562</v>
      </c>
      <c r="H2929">
        <v>12.9137</v>
      </c>
      <c r="J2929" s="13">
        <v>42753</v>
      </c>
      <c r="K2929">
        <v>50.013800000000003</v>
      </c>
      <c r="L2929">
        <v>50.013800000000003</v>
      </c>
      <c r="M2929">
        <v>32.968299999999999</v>
      </c>
      <c r="N2929">
        <v>9.6202000000000005</v>
      </c>
      <c r="O2929">
        <v>26.620699999999999</v>
      </c>
      <c r="P2929">
        <v>28.539000000000001</v>
      </c>
      <c r="Q2929">
        <v>28.539000000000001</v>
      </c>
    </row>
    <row r="2930" spans="1:17" x14ac:dyDescent="0.25">
      <c r="A2930" s="1">
        <v>42608</v>
      </c>
      <c r="B2930">
        <v>27.456600000000002</v>
      </c>
      <c r="C2930">
        <v>19.921199999999999</v>
      </c>
      <c r="D2930">
        <v>16.05</v>
      </c>
      <c r="E2930">
        <v>11.483499999999999</v>
      </c>
      <c r="F2930">
        <v>8.2203999999999997</v>
      </c>
      <c r="G2930">
        <v>10.506600000000001</v>
      </c>
      <c r="H2930">
        <v>13.28</v>
      </c>
      <c r="J2930" s="13">
        <v>42754</v>
      </c>
      <c r="K2930">
        <v>58.267800000000001</v>
      </c>
      <c r="L2930">
        <v>58.267800000000001</v>
      </c>
      <c r="M2930">
        <v>41.318899999999999</v>
      </c>
      <c r="N2930">
        <v>12.9094</v>
      </c>
      <c r="O2930">
        <v>21.1173</v>
      </c>
      <c r="P2930">
        <v>21.1173</v>
      </c>
      <c r="Q2930">
        <v>21.1173</v>
      </c>
    </row>
    <row r="2931" spans="1:17" x14ac:dyDescent="0.25">
      <c r="A2931" s="1">
        <v>42611</v>
      </c>
      <c r="B2931">
        <v>27.039400000000001</v>
      </c>
      <c r="C2931">
        <v>19.104199999999999</v>
      </c>
      <c r="D2931">
        <v>14.8668</v>
      </c>
      <c r="E2931">
        <v>10.2296</v>
      </c>
      <c r="F2931">
        <v>8.6957000000000004</v>
      </c>
      <c r="G2931">
        <v>10.8048</v>
      </c>
      <c r="H2931">
        <v>13.472300000000001</v>
      </c>
      <c r="J2931" s="13">
        <v>42755</v>
      </c>
      <c r="K2931">
        <v>46.470599999999997</v>
      </c>
      <c r="L2931">
        <v>33.727699999999999</v>
      </c>
      <c r="M2931">
        <v>19.885899999999999</v>
      </c>
      <c r="N2931">
        <v>6.3966000000000003</v>
      </c>
      <c r="O2931">
        <v>16.8141</v>
      </c>
      <c r="P2931">
        <v>19.4435</v>
      </c>
      <c r="Q2931">
        <v>19.4435</v>
      </c>
    </row>
    <row r="2932" spans="1:17" x14ac:dyDescent="0.25">
      <c r="A2932" s="1">
        <v>42612</v>
      </c>
      <c r="B2932">
        <v>21.3049</v>
      </c>
      <c r="C2932">
        <v>21.3049</v>
      </c>
      <c r="D2932">
        <v>16.6112</v>
      </c>
      <c r="E2932">
        <v>9.3249999999999993</v>
      </c>
      <c r="F2932">
        <v>10.1546</v>
      </c>
      <c r="G2932">
        <v>10.984999999999999</v>
      </c>
      <c r="H2932">
        <v>10.984999999999999</v>
      </c>
      <c r="J2932" s="13">
        <v>42758</v>
      </c>
      <c r="K2932">
        <v>34.0227</v>
      </c>
      <c r="L2932">
        <v>21.400600000000001</v>
      </c>
      <c r="M2932">
        <v>15.281700000000001</v>
      </c>
      <c r="N2932">
        <v>9.4956999999999994</v>
      </c>
      <c r="O2932">
        <v>9.1069999999999993</v>
      </c>
      <c r="P2932">
        <v>14.0951</v>
      </c>
      <c r="Q2932">
        <v>15.4194</v>
      </c>
    </row>
    <row r="2933" spans="1:17" x14ac:dyDescent="0.25">
      <c r="A2933" s="1">
        <v>42613</v>
      </c>
      <c r="B2933">
        <v>21.508600000000001</v>
      </c>
      <c r="C2933">
        <v>21.508600000000001</v>
      </c>
      <c r="D2933">
        <v>16.8855</v>
      </c>
      <c r="E2933">
        <v>9.9182000000000006</v>
      </c>
      <c r="F2933">
        <v>10.517899999999999</v>
      </c>
      <c r="G2933">
        <v>11.8508</v>
      </c>
      <c r="H2933">
        <v>11.8508</v>
      </c>
      <c r="J2933" s="13">
        <v>42759</v>
      </c>
      <c r="K2933">
        <v>33.4</v>
      </c>
      <c r="L2933">
        <v>20.598500000000001</v>
      </c>
      <c r="M2933">
        <v>14.481999999999999</v>
      </c>
      <c r="N2933">
        <v>8.8850999999999996</v>
      </c>
      <c r="O2933">
        <v>9.5940999999999992</v>
      </c>
      <c r="P2933">
        <v>14.3827</v>
      </c>
      <c r="Q2933">
        <v>16.2331</v>
      </c>
    </row>
    <row r="2934" spans="1:17" x14ac:dyDescent="0.25">
      <c r="A2934" s="1">
        <v>42614</v>
      </c>
      <c r="B2934">
        <v>27.230899999999998</v>
      </c>
      <c r="C2934">
        <v>19.764299999999999</v>
      </c>
      <c r="D2934">
        <v>15.865399999999999</v>
      </c>
      <c r="E2934">
        <v>11.3439</v>
      </c>
      <c r="F2934">
        <v>8.1944999999999997</v>
      </c>
      <c r="G2934">
        <v>11.1304</v>
      </c>
      <c r="H2934">
        <v>13.837300000000001</v>
      </c>
      <c r="J2934" s="13">
        <v>42760</v>
      </c>
      <c r="K2934">
        <v>34.0854</v>
      </c>
      <c r="L2934">
        <v>20.620200000000001</v>
      </c>
      <c r="M2934">
        <v>14.391500000000001</v>
      </c>
      <c r="N2934">
        <v>8.7661999999999995</v>
      </c>
      <c r="O2934">
        <v>10.097099999999999</v>
      </c>
      <c r="P2934">
        <v>14.739000000000001</v>
      </c>
      <c r="Q2934">
        <v>18.052700000000002</v>
      </c>
    </row>
    <row r="2935" spans="1:17" x14ac:dyDescent="0.25">
      <c r="A2935" s="1">
        <v>42615</v>
      </c>
      <c r="B2935">
        <v>26.5442</v>
      </c>
      <c r="C2935">
        <v>18.818899999999999</v>
      </c>
      <c r="D2935">
        <v>14.8866</v>
      </c>
      <c r="E2935">
        <v>10.314</v>
      </c>
      <c r="F2935">
        <v>7.8037999999999998</v>
      </c>
      <c r="G2935">
        <v>11.122199999999999</v>
      </c>
      <c r="H2935">
        <v>13.411099999999999</v>
      </c>
      <c r="J2935" s="13">
        <v>42761</v>
      </c>
      <c r="K2935">
        <v>32.959800000000001</v>
      </c>
      <c r="L2935">
        <v>20.7315</v>
      </c>
      <c r="M2935">
        <v>14.349299999999999</v>
      </c>
      <c r="N2935">
        <v>8.6045999999999996</v>
      </c>
      <c r="O2935">
        <v>10.0312</v>
      </c>
      <c r="P2935">
        <v>15.0168</v>
      </c>
      <c r="Q2935">
        <v>17.134699999999999</v>
      </c>
    </row>
    <row r="2936" spans="1:17" x14ac:dyDescent="0.25">
      <c r="A2936" s="1">
        <v>42619</v>
      </c>
      <c r="B2936">
        <v>27.0197</v>
      </c>
      <c r="C2936">
        <v>18.869499999999999</v>
      </c>
      <c r="D2936">
        <v>14.7669</v>
      </c>
      <c r="E2936">
        <v>10.0291</v>
      </c>
      <c r="F2936">
        <v>7.8540999999999999</v>
      </c>
      <c r="G2936">
        <v>11.7281</v>
      </c>
      <c r="H2936">
        <v>14.1692</v>
      </c>
      <c r="J2936" s="13">
        <v>42762</v>
      </c>
      <c r="K2936">
        <v>33.738300000000002</v>
      </c>
      <c r="L2936">
        <v>21.2026</v>
      </c>
      <c r="M2936">
        <v>14.4199</v>
      </c>
      <c r="N2936">
        <v>8.3771000000000004</v>
      </c>
      <c r="O2936">
        <v>9.7629000000000001</v>
      </c>
      <c r="P2936">
        <v>15.3756</v>
      </c>
      <c r="Q2936">
        <v>16.4878</v>
      </c>
    </row>
    <row r="2937" spans="1:17" x14ac:dyDescent="0.25">
      <c r="A2937" s="1">
        <v>42620</v>
      </c>
      <c r="B2937">
        <v>27.300599999999999</v>
      </c>
      <c r="C2937">
        <v>18.9345</v>
      </c>
      <c r="D2937">
        <v>14.7432</v>
      </c>
      <c r="E2937">
        <v>9.8881999999999994</v>
      </c>
      <c r="F2937">
        <v>7.9593999999999996</v>
      </c>
      <c r="G2937">
        <v>11.1982</v>
      </c>
      <c r="H2937">
        <v>14.2128</v>
      </c>
      <c r="J2937" s="13">
        <v>42765</v>
      </c>
      <c r="K2937">
        <v>38.539299999999997</v>
      </c>
      <c r="L2937">
        <v>23.751899999999999</v>
      </c>
      <c r="M2937">
        <v>16.367799999999999</v>
      </c>
      <c r="N2937">
        <v>9.5042000000000009</v>
      </c>
      <c r="O2937">
        <v>10.3553</v>
      </c>
      <c r="P2937">
        <v>16.001000000000001</v>
      </c>
      <c r="Q2937">
        <v>18.736599999999999</v>
      </c>
    </row>
    <row r="2938" spans="1:17" x14ac:dyDescent="0.25">
      <c r="A2938" s="1">
        <v>42621</v>
      </c>
      <c r="B2938">
        <v>27.517900000000001</v>
      </c>
      <c r="C2938">
        <v>19.467099999999999</v>
      </c>
      <c r="D2938">
        <v>15.1212</v>
      </c>
      <c r="E2938">
        <v>10.199400000000001</v>
      </c>
      <c r="F2938">
        <v>7.9702999999999999</v>
      </c>
      <c r="G2938">
        <v>11.277100000000001</v>
      </c>
      <c r="H2938">
        <v>13.495900000000001</v>
      </c>
      <c r="J2938" s="13">
        <v>42766</v>
      </c>
      <c r="K2938">
        <v>39.651800000000001</v>
      </c>
      <c r="L2938">
        <v>24.434699999999999</v>
      </c>
      <c r="M2938">
        <v>16.6129</v>
      </c>
      <c r="N2938">
        <v>9.4833999999999996</v>
      </c>
      <c r="O2938">
        <v>10.152799999999999</v>
      </c>
      <c r="P2938">
        <v>16.234500000000001</v>
      </c>
      <c r="Q2938">
        <v>16.234500000000001</v>
      </c>
    </row>
    <row r="2939" spans="1:17" x14ac:dyDescent="0.25">
      <c r="A2939" s="1">
        <v>42622</v>
      </c>
      <c r="B2939">
        <v>31.5244</v>
      </c>
      <c r="C2939">
        <v>23.352799999999998</v>
      </c>
      <c r="D2939">
        <v>19.163</v>
      </c>
      <c r="E2939">
        <v>14.421799999999999</v>
      </c>
      <c r="F2939">
        <v>9.9461999999999993</v>
      </c>
      <c r="G2939">
        <v>12.095700000000001</v>
      </c>
      <c r="H2939">
        <v>15.7502</v>
      </c>
      <c r="J2939" s="13">
        <v>42767</v>
      </c>
      <c r="K2939">
        <v>39.179000000000002</v>
      </c>
      <c r="L2939">
        <v>25.079899999999999</v>
      </c>
      <c r="M2939">
        <v>16.821999999999999</v>
      </c>
      <c r="N2939">
        <v>9.1312999999999995</v>
      </c>
      <c r="O2939">
        <v>10.4704</v>
      </c>
      <c r="P2939">
        <v>15.1021</v>
      </c>
      <c r="Q2939">
        <v>15.1021</v>
      </c>
    </row>
    <row r="2940" spans="1:17" x14ac:dyDescent="0.25">
      <c r="A2940" s="1">
        <v>42625</v>
      </c>
      <c r="B2940">
        <v>30.089300000000001</v>
      </c>
      <c r="C2940">
        <v>21.580400000000001</v>
      </c>
      <c r="D2940">
        <v>17.257000000000001</v>
      </c>
      <c r="E2940">
        <v>12.290699999999999</v>
      </c>
      <c r="F2940">
        <v>8.9206000000000003</v>
      </c>
      <c r="G2940">
        <v>11.833500000000001</v>
      </c>
      <c r="H2940">
        <v>13.452400000000001</v>
      </c>
      <c r="J2940" s="13">
        <v>42768</v>
      </c>
      <c r="K2940">
        <v>39.9131</v>
      </c>
      <c r="L2940">
        <v>25.073</v>
      </c>
      <c r="M2940">
        <v>17.094899999999999</v>
      </c>
      <c r="N2940">
        <v>9.0778999999999996</v>
      </c>
      <c r="O2940">
        <v>10.0854</v>
      </c>
      <c r="P2940">
        <v>13.860099999999999</v>
      </c>
      <c r="Q2940">
        <v>13.860099999999999</v>
      </c>
    </row>
    <row r="2941" spans="1:17" x14ac:dyDescent="0.25">
      <c r="A2941" s="1">
        <v>42626</v>
      </c>
      <c r="B2941">
        <v>32.442300000000003</v>
      </c>
      <c r="C2941">
        <v>23.9283</v>
      </c>
      <c r="D2941">
        <v>19.709599999999998</v>
      </c>
      <c r="E2941">
        <v>14.9238</v>
      </c>
      <c r="F2941">
        <v>10.1632</v>
      </c>
      <c r="G2941">
        <v>12.791600000000001</v>
      </c>
      <c r="H2941">
        <v>15.495900000000001</v>
      </c>
      <c r="J2941" s="13">
        <v>42769</v>
      </c>
      <c r="K2941">
        <v>41.2789</v>
      </c>
      <c r="L2941">
        <v>24.776700000000002</v>
      </c>
      <c r="M2941">
        <v>15.7568</v>
      </c>
      <c r="N2941">
        <v>7.7123999999999997</v>
      </c>
      <c r="O2941">
        <v>11.192399999999999</v>
      </c>
      <c r="P2941">
        <v>14.828900000000001</v>
      </c>
      <c r="Q2941">
        <v>14.828900000000001</v>
      </c>
    </row>
    <row r="2942" spans="1:17" x14ac:dyDescent="0.25">
      <c r="A2942" s="1">
        <v>42627</v>
      </c>
      <c r="B2942">
        <v>32.369100000000003</v>
      </c>
      <c r="C2942">
        <v>23.912600000000001</v>
      </c>
      <c r="D2942">
        <v>19.722200000000001</v>
      </c>
      <c r="E2942">
        <v>15.0159</v>
      </c>
      <c r="F2942">
        <v>10.2468</v>
      </c>
      <c r="G2942">
        <v>12.2028</v>
      </c>
      <c r="H2942">
        <v>15.0639</v>
      </c>
      <c r="J2942" s="13">
        <v>42772</v>
      </c>
      <c r="K2942">
        <v>42.009</v>
      </c>
      <c r="L2942">
        <v>27.046900000000001</v>
      </c>
      <c r="M2942">
        <v>17.443899999999999</v>
      </c>
      <c r="N2942">
        <v>8.1082999999999998</v>
      </c>
      <c r="O2942">
        <v>11.793100000000001</v>
      </c>
      <c r="P2942">
        <v>15.2363</v>
      </c>
      <c r="Q2942">
        <v>15.2363</v>
      </c>
    </row>
    <row r="2943" spans="1:17" x14ac:dyDescent="0.25">
      <c r="A2943" s="1">
        <v>42628</v>
      </c>
      <c r="B2943">
        <v>32.1815</v>
      </c>
      <c r="C2943">
        <v>22.859100000000002</v>
      </c>
      <c r="D2943">
        <v>18.426600000000001</v>
      </c>
      <c r="E2943">
        <v>13.448600000000001</v>
      </c>
      <c r="F2943">
        <v>9.3218999999999994</v>
      </c>
      <c r="G2943">
        <v>12.3599</v>
      </c>
      <c r="H2943">
        <v>12.981199999999999</v>
      </c>
      <c r="J2943" s="13">
        <v>42773</v>
      </c>
      <c r="K2943">
        <v>38.021599999999999</v>
      </c>
      <c r="L2943">
        <v>27.283200000000001</v>
      </c>
      <c r="M2943">
        <v>17.133400000000002</v>
      </c>
      <c r="N2943">
        <v>7.7426000000000004</v>
      </c>
      <c r="O2943">
        <v>12.3733</v>
      </c>
      <c r="P2943">
        <v>15.793200000000001</v>
      </c>
      <c r="Q2943">
        <v>15.793200000000001</v>
      </c>
    </row>
    <row r="2944" spans="1:17" x14ac:dyDescent="0.25">
      <c r="A2944" s="1">
        <v>42629</v>
      </c>
      <c r="B2944">
        <v>31.834299999999999</v>
      </c>
      <c r="C2944">
        <v>22.470800000000001</v>
      </c>
      <c r="D2944">
        <v>18.218499999999999</v>
      </c>
      <c r="E2944">
        <v>13.4999</v>
      </c>
      <c r="F2944">
        <v>9.0610999999999997</v>
      </c>
      <c r="G2944">
        <v>11.9796</v>
      </c>
      <c r="H2944">
        <v>13.4351</v>
      </c>
      <c r="J2944" s="13">
        <v>42774</v>
      </c>
      <c r="K2944">
        <v>39.1999</v>
      </c>
      <c r="L2944">
        <v>29.0322</v>
      </c>
      <c r="M2944">
        <v>18.1568</v>
      </c>
      <c r="N2944">
        <v>7.5218999999999996</v>
      </c>
      <c r="O2944">
        <v>13.0481</v>
      </c>
      <c r="P2944">
        <v>15.2483</v>
      </c>
      <c r="Q2944">
        <v>15.2483</v>
      </c>
    </row>
    <row r="2945" spans="1:17" x14ac:dyDescent="0.25">
      <c r="A2945" s="1">
        <v>42632</v>
      </c>
      <c r="B2945">
        <v>28.9084</v>
      </c>
      <c r="C2945">
        <v>22.120899999999999</v>
      </c>
      <c r="D2945">
        <v>18.613</v>
      </c>
      <c r="E2945">
        <v>14.6242</v>
      </c>
      <c r="F2945">
        <v>10.0877</v>
      </c>
      <c r="G2945">
        <v>9.7295999999999996</v>
      </c>
      <c r="H2945">
        <v>12.6462</v>
      </c>
      <c r="J2945" s="13">
        <v>42775</v>
      </c>
      <c r="K2945">
        <v>37.198900000000002</v>
      </c>
      <c r="L2945">
        <v>27.832599999999999</v>
      </c>
      <c r="M2945">
        <v>17.698899999999998</v>
      </c>
      <c r="N2945">
        <v>7.3015999999999996</v>
      </c>
      <c r="O2945">
        <v>13.8376</v>
      </c>
      <c r="P2945">
        <v>19.185700000000001</v>
      </c>
      <c r="Q2945">
        <v>19.185700000000001</v>
      </c>
    </row>
    <row r="2946" spans="1:17" x14ac:dyDescent="0.25">
      <c r="A2946" s="1">
        <v>42633</v>
      </c>
      <c r="B2946">
        <v>29.184100000000001</v>
      </c>
      <c r="C2946">
        <v>22.427399999999999</v>
      </c>
      <c r="D2946">
        <v>18.940300000000001</v>
      </c>
      <c r="E2946">
        <v>14.945399999999999</v>
      </c>
      <c r="F2946">
        <v>10.262600000000001</v>
      </c>
      <c r="G2946">
        <v>9.8553999999999995</v>
      </c>
      <c r="H2946">
        <v>12.3552</v>
      </c>
      <c r="J2946" s="13">
        <v>42776</v>
      </c>
      <c r="K2946">
        <v>56.566099999999999</v>
      </c>
      <c r="L2946">
        <v>29.585799999999999</v>
      </c>
      <c r="M2946">
        <v>18.7559</v>
      </c>
      <c r="N2946">
        <v>7.2737999999999996</v>
      </c>
      <c r="O2946">
        <v>14.7936</v>
      </c>
      <c r="P2946">
        <v>16.926300000000001</v>
      </c>
      <c r="Q2946">
        <v>16.926300000000001</v>
      </c>
    </row>
    <row r="2947" spans="1:17" x14ac:dyDescent="0.25">
      <c r="A2947" s="1">
        <v>42634</v>
      </c>
      <c r="B2947">
        <v>27.338100000000001</v>
      </c>
      <c r="C2947">
        <v>20.827000000000002</v>
      </c>
      <c r="D2947">
        <v>17.466699999999999</v>
      </c>
      <c r="E2947">
        <v>13.2615</v>
      </c>
      <c r="F2947">
        <v>8.8080999999999996</v>
      </c>
      <c r="G2947">
        <v>9.7258999999999993</v>
      </c>
      <c r="H2947">
        <v>11.4976</v>
      </c>
      <c r="J2947" s="13">
        <v>42779</v>
      </c>
      <c r="K2947">
        <v>44.598999999999997</v>
      </c>
      <c r="L2947">
        <v>39.079900000000002</v>
      </c>
      <c r="M2947">
        <v>23.248100000000001</v>
      </c>
      <c r="N2947">
        <v>8.1918000000000006</v>
      </c>
      <c r="O2947">
        <v>16.686299999999999</v>
      </c>
      <c r="P2947">
        <v>16.686299999999999</v>
      </c>
      <c r="Q2947">
        <v>16.686299999999999</v>
      </c>
    </row>
    <row r="2948" spans="1:17" x14ac:dyDescent="0.25">
      <c r="A2948" s="1">
        <v>42635</v>
      </c>
      <c r="B2948">
        <v>27.075800000000001</v>
      </c>
      <c r="C2948">
        <v>20.2986</v>
      </c>
      <c r="D2948">
        <v>16.742799999999999</v>
      </c>
      <c r="E2948">
        <v>12.3423</v>
      </c>
      <c r="F2948">
        <v>8.3011999999999997</v>
      </c>
      <c r="G2948">
        <v>9.5663</v>
      </c>
      <c r="H2948">
        <v>11.1736</v>
      </c>
      <c r="J2948" s="13">
        <v>42780</v>
      </c>
      <c r="K2948">
        <v>44.255499999999998</v>
      </c>
      <c r="L2948">
        <v>43.375999999999998</v>
      </c>
      <c r="M2948">
        <v>26.812100000000001</v>
      </c>
      <c r="N2948">
        <v>7.9555999999999996</v>
      </c>
      <c r="O2948">
        <v>15.7897</v>
      </c>
      <c r="P2948">
        <v>15.7897</v>
      </c>
      <c r="Q2948">
        <v>15.7897</v>
      </c>
    </row>
    <row r="2949" spans="1:17" x14ac:dyDescent="0.25">
      <c r="A2949" s="1">
        <v>42636</v>
      </c>
      <c r="B2949">
        <v>27.273299999999999</v>
      </c>
      <c r="C2949">
        <v>20.397300000000001</v>
      </c>
      <c r="D2949">
        <v>16.861799999999999</v>
      </c>
      <c r="E2949">
        <v>12.7438</v>
      </c>
      <c r="F2949">
        <v>8.3003</v>
      </c>
      <c r="G2949">
        <v>9.8636999999999997</v>
      </c>
      <c r="H2949">
        <v>10.291499999999999</v>
      </c>
      <c r="J2949" s="13">
        <v>42781</v>
      </c>
      <c r="K2949">
        <v>55.470700000000001</v>
      </c>
      <c r="L2949">
        <v>55.1708</v>
      </c>
      <c r="M2949">
        <v>32.791600000000003</v>
      </c>
      <c r="N2949">
        <v>9.6473999999999993</v>
      </c>
      <c r="O2949">
        <v>17.511900000000001</v>
      </c>
      <c r="P2949">
        <v>17.511900000000001</v>
      </c>
      <c r="Q2949">
        <v>17.511900000000001</v>
      </c>
    </row>
    <row r="2950" spans="1:17" x14ac:dyDescent="0.25">
      <c r="A2950" s="1">
        <v>42639</v>
      </c>
      <c r="B2950">
        <v>28.679300000000001</v>
      </c>
      <c r="C2950">
        <v>21.710999999999999</v>
      </c>
      <c r="D2950">
        <v>18.281300000000002</v>
      </c>
      <c r="E2950">
        <v>14.2151</v>
      </c>
      <c r="F2950">
        <v>9.5150000000000006</v>
      </c>
      <c r="G2950">
        <v>10.3201</v>
      </c>
      <c r="H2950">
        <v>11.2996</v>
      </c>
      <c r="J2950" s="13">
        <v>42782</v>
      </c>
      <c r="K2950">
        <v>62.247100000000003</v>
      </c>
      <c r="L2950">
        <v>62.247100000000003</v>
      </c>
      <c r="M2950">
        <v>41.127899999999997</v>
      </c>
      <c r="N2950">
        <v>9.0352999999999994</v>
      </c>
      <c r="O2950">
        <v>17.171399999999998</v>
      </c>
      <c r="P2950">
        <v>17.171399999999998</v>
      </c>
      <c r="Q2950">
        <v>17.171399999999998</v>
      </c>
    </row>
    <row r="2951" spans="1:17" x14ac:dyDescent="0.25">
      <c r="A2951" s="1">
        <v>42640</v>
      </c>
      <c r="B2951">
        <v>27.862500000000001</v>
      </c>
      <c r="C2951">
        <v>20.7714</v>
      </c>
      <c r="D2951">
        <v>17.197800000000001</v>
      </c>
      <c r="E2951">
        <v>13.023400000000001</v>
      </c>
      <c r="F2951">
        <v>8.5388000000000002</v>
      </c>
      <c r="G2951">
        <v>10.3169</v>
      </c>
      <c r="H2951">
        <v>10.8719</v>
      </c>
      <c r="J2951" s="13">
        <v>42783</v>
      </c>
      <c r="K2951">
        <v>37.051400000000001</v>
      </c>
      <c r="L2951">
        <v>33.599800000000002</v>
      </c>
      <c r="M2951">
        <v>19.785699999999999</v>
      </c>
      <c r="N2951">
        <v>5.4629000000000003</v>
      </c>
      <c r="O2951">
        <v>8.3752999999999993</v>
      </c>
      <c r="P2951">
        <v>8.3752999999999993</v>
      </c>
      <c r="Q2951">
        <v>8.3752999999999993</v>
      </c>
    </row>
    <row r="2952" spans="1:17" x14ac:dyDescent="0.25">
      <c r="A2952" s="1">
        <v>42641</v>
      </c>
      <c r="B2952">
        <v>27.5945</v>
      </c>
      <c r="C2952">
        <v>20.367699999999999</v>
      </c>
      <c r="D2952">
        <v>16.802600000000002</v>
      </c>
      <c r="E2952">
        <v>12.518000000000001</v>
      </c>
      <c r="F2952">
        <v>8.1504999999999992</v>
      </c>
      <c r="G2952">
        <v>9.8756000000000004</v>
      </c>
      <c r="H2952">
        <v>10.5776</v>
      </c>
      <c r="J2952" s="13">
        <v>42787</v>
      </c>
      <c r="K2952">
        <v>33.810299999999998</v>
      </c>
      <c r="L2952">
        <v>20.875800000000002</v>
      </c>
      <c r="M2952">
        <v>14.185700000000001</v>
      </c>
      <c r="N2952">
        <v>8.9806000000000008</v>
      </c>
      <c r="O2952">
        <v>9.7373999999999992</v>
      </c>
      <c r="P2952">
        <v>14.3293</v>
      </c>
      <c r="Q2952">
        <v>14.348599999999999</v>
      </c>
    </row>
    <row r="2953" spans="1:17" x14ac:dyDescent="0.25">
      <c r="A2953" s="1">
        <v>42642</v>
      </c>
      <c r="B2953">
        <v>28.575800000000001</v>
      </c>
      <c r="C2953">
        <v>21.7014</v>
      </c>
      <c r="D2953">
        <v>18.215</v>
      </c>
      <c r="E2953">
        <v>13.786199999999999</v>
      </c>
      <c r="F2953">
        <v>8.8988999999999994</v>
      </c>
      <c r="G2953">
        <v>9.9832000000000001</v>
      </c>
      <c r="H2953">
        <v>12.797000000000001</v>
      </c>
      <c r="J2953" s="13">
        <v>42788</v>
      </c>
      <c r="K2953">
        <v>34.508200000000002</v>
      </c>
      <c r="L2953">
        <v>21.29</v>
      </c>
      <c r="M2953">
        <v>14.526300000000001</v>
      </c>
      <c r="N2953">
        <v>9.0919000000000008</v>
      </c>
      <c r="O2953">
        <v>9.4525000000000006</v>
      </c>
      <c r="P2953">
        <v>13.3543</v>
      </c>
      <c r="Q2953">
        <v>13.3543</v>
      </c>
    </row>
    <row r="2954" spans="1:17" x14ac:dyDescent="0.25">
      <c r="A2954" s="1">
        <v>42643</v>
      </c>
      <c r="B2954">
        <v>28.224699999999999</v>
      </c>
      <c r="C2954">
        <v>20.943999999999999</v>
      </c>
      <c r="D2954">
        <v>17.370899999999999</v>
      </c>
      <c r="E2954">
        <v>12.8659</v>
      </c>
      <c r="F2954">
        <v>8.1814</v>
      </c>
      <c r="G2954">
        <v>10.0776</v>
      </c>
      <c r="H2954">
        <v>10.8024</v>
      </c>
      <c r="J2954" s="13">
        <v>42789</v>
      </c>
      <c r="K2954">
        <v>34.560499999999998</v>
      </c>
      <c r="L2954">
        <v>21.706800000000001</v>
      </c>
      <c r="M2954">
        <v>14.7746</v>
      </c>
      <c r="N2954">
        <v>9.0586000000000002</v>
      </c>
      <c r="O2954">
        <v>9.3041999999999998</v>
      </c>
      <c r="P2954">
        <v>12.122299999999999</v>
      </c>
      <c r="Q2954">
        <v>12.122299999999999</v>
      </c>
    </row>
    <row r="2955" spans="1:17" x14ac:dyDescent="0.25">
      <c r="A2955" s="1">
        <v>42646</v>
      </c>
      <c r="B2955">
        <v>28.492999999999999</v>
      </c>
      <c r="C2955">
        <v>21.228999999999999</v>
      </c>
      <c r="D2955">
        <v>17.692599999999999</v>
      </c>
      <c r="E2955">
        <v>13.0854</v>
      </c>
      <c r="F2955">
        <v>8.3858999999999995</v>
      </c>
      <c r="G2955">
        <v>10.411099999999999</v>
      </c>
      <c r="H2955">
        <v>11.4862</v>
      </c>
      <c r="J2955" s="13">
        <v>42790</v>
      </c>
      <c r="K2955">
        <v>34.761800000000001</v>
      </c>
      <c r="L2955">
        <v>21.988700000000001</v>
      </c>
      <c r="M2955">
        <v>14.943099999999999</v>
      </c>
      <c r="N2955">
        <v>8.6694999999999993</v>
      </c>
      <c r="O2955">
        <v>9.0710999999999995</v>
      </c>
      <c r="P2955">
        <v>10.8401</v>
      </c>
      <c r="Q2955">
        <v>10.8401</v>
      </c>
    </row>
    <row r="2956" spans="1:17" x14ac:dyDescent="0.25">
      <c r="A2956" s="1">
        <v>42647</v>
      </c>
      <c r="B2956">
        <v>28.454000000000001</v>
      </c>
      <c r="C2956">
        <v>21.204000000000001</v>
      </c>
      <c r="D2956">
        <v>17.831299999999999</v>
      </c>
      <c r="E2956">
        <v>13.440099999999999</v>
      </c>
      <c r="F2956">
        <v>8.5884999999999998</v>
      </c>
      <c r="G2956">
        <v>10.5335</v>
      </c>
      <c r="H2956">
        <v>12.091699999999999</v>
      </c>
      <c r="J2956" s="13">
        <v>42793</v>
      </c>
      <c r="K2956">
        <v>37.5428</v>
      </c>
      <c r="L2956">
        <v>23.0778</v>
      </c>
      <c r="M2956">
        <v>15.6808</v>
      </c>
      <c r="N2956">
        <v>9.5334000000000003</v>
      </c>
      <c r="O2956">
        <v>10.303900000000001</v>
      </c>
      <c r="P2956">
        <v>13.0425</v>
      </c>
      <c r="Q2956">
        <v>13.0425</v>
      </c>
    </row>
    <row r="2957" spans="1:17" x14ac:dyDescent="0.25">
      <c r="A2957" s="1">
        <v>42648</v>
      </c>
      <c r="B2957">
        <v>28.378</v>
      </c>
      <c r="C2957">
        <v>21.1355</v>
      </c>
      <c r="D2957">
        <v>17.5322</v>
      </c>
      <c r="E2957">
        <v>12.9117</v>
      </c>
      <c r="F2957">
        <v>8.3314000000000004</v>
      </c>
      <c r="G2957">
        <v>10.648999999999999</v>
      </c>
      <c r="H2957">
        <v>11.775700000000001</v>
      </c>
      <c r="J2957" s="13">
        <v>42794</v>
      </c>
      <c r="K2957">
        <v>38.648899999999998</v>
      </c>
      <c r="L2957">
        <v>24.117599999999999</v>
      </c>
      <c r="M2957">
        <v>16.384499999999999</v>
      </c>
      <c r="N2957">
        <v>10.4099</v>
      </c>
      <c r="O2957">
        <v>11.217599999999999</v>
      </c>
      <c r="P2957">
        <v>13.896599999999999</v>
      </c>
      <c r="Q2957">
        <v>13.896599999999999</v>
      </c>
    </row>
    <row r="2958" spans="1:17" x14ac:dyDescent="0.25">
      <c r="A2958" s="1">
        <v>42649</v>
      </c>
      <c r="B2958">
        <v>28.166699999999999</v>
      </c>
      <c r="C2958">
        <v>20.761700000000001</v>
      </c>
      <c r="D2958">
        <v>17.21</v>
      </c>
      <c r="E2958">
        <v>12.9161</v>
      </c>
      <c r="F2958">
        <v>8.3049999999999997</v>
      </c>
      <c r="G2958">
        <v>10.7723</v>
      </c>
      <c r="H2958">
        <v>11.7591</v>
      </c>
      <c r="J2958" s="13">
        <v>42795</v>
      </c>
      <c r="K2958">
        <v>37.660299999999999</v>
      </c>
      <c r="L2958">
        <v>23.675599999999999</v>
      </c>
      <c r="M2958">
        <v>15.3131</v>
      </c>
      <c r="N2958">
        <v>10.2263</v>
      </c>
      <c r="O2958">
        <v>11.6914</v>
      </c>
      <c r="P2958">
        <v>16.9238</v>
      </c>
      <c r="Q2958">
        <v>16.9238</v>
      </c>
    </row>
    <row r="2959" spans="1:17" x14ac:dyDescent="0.25">
      <c r="A2959" s="1">
        <v>42650</v>
      </c>
      <c r="B2959">
        <v>28.516200000000001</v>
      </c>
      <c r="C2959">
        <v>21.067299999999999</v>
      </c>
      <c r="D2959">
        <v>17.588000000000001</v>
      </c>
      <c r="E2959">
        <v>13.0406</v>
      </c>
      <c r="F2959">
        <v>8.6422000000000008</v>
      </c>
      <c r="G2959">
        <v>10.9077</v>
      </c>
      <c r="H2959">
        <v>12.412699999999999</v>
      </c>
      <c r="J2959" s="13">
        <v>42796</v>
      </c>
      <c r="K2959">
        <v>38.897100000000002</v>
      </c>
      <c r="L2959">
        <v>23.078800000000001</v>
      </c>
      <c r="M2959">
        <v>14.923999999999999</v>
      </c>
      <c r="N2959">
        <v>8.8826999999999998</v>
      </c>
      <c r="O2959">
        <v>10.6158</v>
      </c>
      <c r="P2959">
        <v>11.521800000000001</v>
      </c>
      <c r="Q2959">
        <v>11.521800000000001</v>
      </c>
    </row>
    <row r="2960" spans="1:17" x14ac:dyDescent="0.25">
      <c r="A2960" s="1">
        <v>42653</v>
      </c>
      <c r="B2960">
        <v>28.874500000000001</v>
      </c>
      <c r="C2960">
        <v>20.671399999999998</v>
      </c>
      <c r="D2960">
        <v>16.950399999999998</v>
      </c>
      <c r="E2960">
        <v>12.4885</v>
      </c>
      <c r="F2960">
        <v>8.1928000000000001</v>
      </c>
      <c r="G2960">
        <v>11.3208</v>
      </c>
      <c r="H2960">
        <v>12.3179</v>
      </c>
      <c r="J2960" s="13">
        <v>42797</v>
      </c>
      <c r="K2960">
        <v>40.246099999999998</v>
      </c>
      <c r="L2960">
        <v>23.068899999999999</v>
      </c>
      <c r="M2960">
        <v>14.133100000000001</v>
      </c>
      <c r="N2960">
        <v>7.7552000000000003</v>
      </c>
      <c r="O2960">
        <v>10.3725</v>
      </c>
      <c r="P2960">
        <v>11.9861</v>
      </c>
      <c r="Q2960">
        <v>11.9861</v>
      </c>
    </row>
    <row r="2961" spans="1:17" x14ac:dyDescent="0.25">
      <c r="A2961" s="1">
        <v>42654</v>
      </c>
      <c r="B2961">
        <v>29.378799999999998</v>
      </c>
      <c r="C2961">
        <v>21.7822</v>
      </c>
      <c r="D2961">
        <v>18.287500000000001</v>
      </c>
      <c r="E2961">
        <v>13.8903</v>
      </c>
      <c r="F2961">
        <v>9.3484999999999996</v>
      </c>
      <c r="G2961">
        <v>11.484999999999999</v>
      </c>
      <c r="H2961">
        <v>13.6493</v>
      </c>
      <c r="J2961" s="13">
        <v>42800</v>
      </c>
      <c r="K2961">
        <v>41.204999999999998</v>
      </c>
      <c r="L2961">
        <v>25.181000000000001</v>
      </c>
      <c r="M2961">
        <v>15.3973</v>
      </c>
      <c r="N2961">
        <v>8.1851000000000003</v>
      </c>
      <c r="O2961">
        <v>11.728899999999999</v>
      </c>
      <c r="P2961">
        <v>12.0197</v>
      </c>
      <c r="Q2961">
        <v>12.0197</v>
      </c>
    </row>
    <row r="2962" spans="1:17" x14ac:dyDescent="0.25">
      <c r="A2962" s="1">
        <v>42655</v>
      </c>
      <c r="B2962">
        <v>30.325099999999999</v>
      </c>
      <c r="C2962">
        <v>22.0166</v>
      </c>
      <c r="D2962">
        <v>18.412099999999999</v>
      </c>
      <c r="E2962">
        <v>14.0838</v>
      </c>
      <c r="F2962">
        <v>9.3000000000000007</v>
      </c>
      <c r="G2962">
        <v>11.6427</v>
      </c>
      <c r="H2962">
        <v>13.404</v>
      </c>
      <c r="J2962" s="13">
        <v>42801</v>
      </c>
      <c r="K2962">
        <v>42.083399999999997</v>
      </c>
      <c r="L2962">
        <v>26.409300000000002</v>
      </c>
      <c r="M2962">
        <v>16.837299999999999</v>
      </c>
      <c r="N2962">
        <v>8.7697000000000003</v>
      </c>
      <c r="O2962">
        <v>11.9049</v>
      </c>
      <c r="P2962">
        <v>12.315200000000001</v>
      </c>
      <c r="Q2962">
        <v>12.315200000000001</v>
      </c>
    </row>
    <row r="2963" spans="1:17" x14ac:dyDescent="0.25">
      <c r="A2963" s="1">
        <v>42656</v>
      </c>
      <c r="B2963">
        <v>31.402699999999999</v>
      </c>
      <c r="C2963">
        <v>22.834</v>
      </c>
      <c r="D2963">
        <v>19.109500000000001</v>
      </c>
      <c r="E2963">
        <v>14.9299</v>
      </c>
      <c r="F2963">
        <v>9.8815000000000008</v>
      </c>
      <c r="G2963">
        <v>11.809200000000001</v>
      </c>
      <c r="H2963">
        <v>13.000500000000001</v>
      </c>
      <c r="J2963" s="13">
        <v>42802</v>
      </c>
      <c r="K2963">
        <v>48.4771</v>
      </c>
      <c r="L2963">
        <v>28.750599999999999</v>
      </c>
      <c r="M2963">
        <v>17.803799999999999</v>
      </c>
      <c r="N2963">
        <v>8.8943999999999992</v>
      </c>
      <c r="O2963">
        <v>11.947900000000001</v>
      </c>
      <c r="P2963">
        <v>11.947900000000001</v>
      </c>
      <c r="Q2963">
        <v>11.947900000000001</v>
      </c>
    </row>
    <row r="2964" spans="1:17" x14ac:dyDescent="0.25">
      <c r="A2964" s="1">
        <v>42657</v>
      </c>
      <c r="B2964">
        <v>31.479700000000001</v>
      </c>
      <c r="C2964">
        <v>22.610499999999998</v>
      </c>
      <c r="D2964">
        <v>18.862500000000001</v>
      </c>
      <c r="E2964">
        <v>14.324400000000001</v>
      </c>
      <c r="F2964">
        <v>9.6234999999999999</v>
      </c>
      <c r="G2964">
        <v>11.979699999999999</v>
      </c>
      <c r="H2964">
        <v>13.665800000000001</v>
      </c>
      <c r="J2964" s="13">
        <v>42803</v>
      </c>
      <c r="K2964">
        <v>51.428899999999999</v>
      </c>
      <c r="L2964">
        <v>30.8049</v>
      </c>
      <c r="M2964">
        <v>19.578299999999999</v>
      </c>
      <c r="N2964">
        <v>9.2082999999999995</v>
      </c>
      <c r="O2964">
        <v>13.186199999999999</v>
      </c>
      <c r="P2964">
        <v>13.4748</v>
      </c>
      <c r="Q2964">
        <v>13.4748</v>
      </c>
    </row>
    <row r="2965" spans="1:17" x14ac:dyDescent="0.25">
      <c r="A2965" s="1">
        <v>42660</v>
      </c>
      <c r="B2965">
        <v>32.1404</v>
      </c>
      <c r="C2965">
        <v>22.8566</v>
      </c>
      <c r="D2965">
        <v>18.9634</v>
      </c>
      <c r="E2965">
        <v>14.515700000000001</v>
      </c>
      <c r="F2965">
        <v>9.7774000000000001</v>
      </c>
      <c r="G2965">
        <v>12.516</v>
      </c>
      <c r="H2965">
        <v>14.8765</v>
      </c>
      <c r="J2965" s="13">
        <v>42804</v>
      </c>
      <c r="K2965">
        <v>51.911099999999998</v>
      </c>
      <c r="L2965">
        <v>31.4924</v>
      </c>
      <c r="M2965">
        <v>19.211400000000001</v>
      </c>
      <c r="N2965">
        <v>8.1501000000000001</v>
      </c>
      <c r="O2965">
        <v>12.166600000000001</v>
      </c>
      <c r="P2965">
        <v>12.166600000000001</v>
      </c>
      <c r="Q2965">
        <v>12.166600000000001</v>
      </c>
    </row>
    <row r="2966" spans="1:17" x14ac:dyDescent="0.25">
      <c r="A2966" s="1">
        <v>42661</v>
      </c>
      <c r="B2966">
        <v>32.340600000000002</v>
      </c>
      <c r="C2966">
        <v>22.411300000000001</v>
      </c>
      <c r="D2966">
        <v>18.331199999999999</v>
      </c>
      <c r="E2966">
        <v>13.7212</v>
      </c>
      <c r="F2966">
        <v>9.2017000000000007</v>
      </c>
      <c r="G2966">
        <v>12.3087</v>
      </c>
      <c r="H2966">
        <v>12.799200000000001</v>
      </c>
      <c r="J2966" s="13">
        <v>42807</v>
      </c>
      <c r="K2966">
        <v>72.669899999999998</v>
      </c>
      <c r="L2966">
        <v>37.496600000000001</v>
      </c>
      <c r="M2966">
        <v>23.760100000000001</v>
      </c>
      <c r="N2966">
        <v>9.5814000000000004</v>
      </c>
      <c r="O2966">
        <v>15.0038</v>
      </c>
      <c r="P2966">
        <v>15.0038</v>
      </c>
      <c r="Q2966">
        <v>15.0038</v>
      </c>
    </row>
    <row r="2967" spans="1:17" x14ac:dyDescent="0.25">
      <c r="A2967" s="1">
        <v>42662</v>
      </c>
      <c r="B2967">
        <v>31.622199999999999</v>
      </c>
      <c r="C2967">
        <v>21.936599999999999</v>
      </c>
      <c r="D2967">
        <v>17.7746</v>
      </c>
      <c r="E2967">
        <v>13.057499999999999</v>
      </c>
      <c r="F2967">
        <v>8.9344000000000001</v>
      </c>
      <c r="G2967">
        <v>12.604699999999999</v>
      </c>
      <c r="H2967">
        <v>12.604699999999999</v>
      </c>
      <c r="J2967" s="13">
        <v>42808</v>
      </c>
      <c r="K2967">
        <v>59.701300000000003</v>
      </c>
      <c r="L2967">
        <v>43.31</v>
      </c>
      <c r="M2967">
        <v>27.449400000000001</v>
      </c>
      <c r="N2967">
        <v>9.9207999999999998</v>
      </c>
      <c r="O2967">
        <v>14.376200000000001</v>
      </c>
      <c r="P2967">
        <v>14.376200000000001</v>
      </c>
      <c r="Q2967">
        <v>14.376200000000001</v>
      </c>
    </row>
    <row r="2968" spans="1:17" x14ac:dyDescent="0.25">
      <c r="A2968" s="1">
        <v>42663</v>
      </c>
      <c r="B2968">
        <v>31.7882</v>
      </c>
      <c r="C2968">
        <v>21.256</v>
      </c>
      <c r="D2968">
        <v>17.034800000000001</v>
      </c>
      <c r="E2968">
        <v>12.456799999999999</v>
      </c>
      <c r="F2968">
        <v>8.6232000000000006</v>
      </c>
      <c r="G2968">
        <v>12.6648</v>
      </c>
      <c r="H2968">
        <v>12.907299999999999</v>
      </c>
      <c r="J2968" s="13">
        <v>42809</v>
      </c>
      <c r="K2968">
        <v>93.690600000000003</v>
      </c>
      <c r="L2968">
        <v>52.917299999999997</v>
      </c>
      <c r="M2968">
        <v>31.511199999999999</v>
      </c>
      <c r="N2968">
        <v>9.5145999999999997</v>
      </c>
      <c r="O2968">
        <v>15.8354</v>
      </c>
      <c r="P2968">
        <v>15.8354</v>
      </c>
      <c r="Q2968">
        <v>15.8354</v>
      </c>
    </row>
    <row r="2969" spans="1:17" x14ac:dyDescent="0.25">
      <c r="A2969" s="1">
        <v>42664</v>
      </c>
      <c r="B2969">
        <v>32.349299999999999</v>
      </c>
      <c r="C2969">
        <v>20.95</v>
      </c>
      <c r="D2969">
        <v>16.811699999999998</v>
      </c>
      <c r="E2969">
        <v>12.144500000000001</v>
      </c>
      <c r="F2969">
        <v>8.7640999999999991</v>
      </c>
      <c r="G2969">
        <v>12.1616</v>
      </c>
      <c r="H2969">
        <v>12.1616</v>
      </c>
      <c r="J2969" s="13">
        <v>42810</v>
      </c>
      <c r="K2969">
        <v>132.0805</v>
      </c>
      <c r="L2969">
        <v>73.343299999999999</v>
      </c>
      <c r="M2969">
        <v>42.786099999999998</v>
      </c>
      <c r="N2969">
        <v>8.3999000000000006</v>
      </c>
      <c r="O2969">
        <v>17.273599999999998</v>
      </c>
      <c r="P2969">
        <v>17.273599999999998</v>
      </c>
      <c r="Q2969">
        <v>17.273599999999998</v>
      </c>
    </row>
    <row r="2970" spans="1:17" x14ac:dyDescent="0.25">
      <c r="A2970" s="1">
        <v>42667</v>
      </c>
      <c r="B2970">
        <v>26.945499999999999</v>
      </c>
      <c r="C2970">
        <v>19.501000000000001</v>
      </c>
      <c r="D2970">
        <v>15.991300000000001</v>
      </c>
      <c r="E2970">
        <v>11.735799999999999</v>
      </c>
      <c r="F2970">
        <v>8.6809999999999992</v>
      </c>
      <c r="G2970">
        <v>10.645200000000001</v>
      </c>
      <c r="H2970">
        <v>11.095700000000001</v>
      </c>
      <c r="J2970" s="13">
        <v>42811</v>
      </c>
      <c r="K2970">
        <v>43.5045</v>
      </c>
      <c r="L2970">
        <v>34.901899999999998</v>
      </c>
      <c r="M2970">
        <v>21.6829</v>
      </c>
      <c r="N2970">
        <v>5.5618999999999996</v>
      </c>
      <c r="O2970">
        <v>10.4094</v>
      </c>
      <c r="P2970">
        <v>10.4094</v>
      </c>
      <c r="Q2970">
        <v>10.4094</v>
      </c>
    </row>
    <row r="2971" spans="1:17" x14ac:dyDescent="0.25">
      <c r="A2971" s="1">
        <v>42668</v>
      </c>
      <c r="B2971">
        <v>27.3306</v>
      </c>
      <c r="C2971">
        <v>19.673999999999999</v>
      </c>
      <c r="D2971">
        <v>16.1753</v>
      </c>
      <c r="E2971">
        <v>12.1412</v>
      </c>
      <c r="F2971">
        <v>8.8290000000000006</v>
      </c>
      <c r="G2971">
        <v>10.5946</v>
      </c>
      <c r="H2971">
        <v>11.460100000000001</v>
      </c>
      <c r="J2971" s="13">
        <v>42814</v>
      </c>
      <c r="K2971">
        <v>33.093699999999998</v>
      </c>
      <c r="L2971">
        <v>20.266500000000001</v>
      </c>
      <c r="M2971">
        <v>14.0053</v>
      </c>
      <c r="N2971">
        <v>8.7759</v>
      </c>
      <c r="O2971">
        <v>7.9497999999999998</v>
      </c>
      <c r="P2971">
        <v>12.1639</v>
      </c>
      <c r="Q2971">
        <v>12.1639</v>
      </c>
    </row>
    <row r="2972" spans="1:17" x14ac:dyDescent="0.25">
      <c r="A2972" s="1">
        <v>42669</v>
      </c>
      <c r="B2972">
        <v>28.134699999999999</v>
      </c>
      <c r="C2972">
        <v>20.310600000000001</v>
      </c>
      <c r="D2972">
        <v>16.792200000000001</v>
      </c>
      <c r="E2972">
        <v>12.550599999999999</v>
      </c>
      <c r="F2972">
        <v>9.1393000000000004</v>
      </c>
      <c r="G2972">
        <v>10.5374</v>
      </c>
      <c r="H2972">
        <v>11.724399999999999</v>
      </c>
      <c r="J2972" s="13">
        <v>42815</v>
      </c>
      <c r="K2972">
        <v>33.436599999999999</v>
      </c>
      <c r="L2972">
        <v>21.157800000000002</v>
      </c>
      <c r="M2972">
        <v>15.1477</v>
      </c>
      <c r="N2972">
        <v>10.1675</v>
      </c>
      <c r="O2972">
        <v>8.3986000000000001</v>
      </c>
      <c r="P2972">
        <v>12.483499999999999</v>
      </c>
      <c r="Q2972">
        <v>13.382099999999999</v>
      </c>
    </row>
    <row r="2973" spans="1:17" x14ac:dyDescent="0.25">
      <c r="A2973" s="1">
        <v>42670</v>
      </c>
      <c r="B2973">
        <v>28.6234</v>
      </c>
      <c r="C2973">
        <v>21.098500000000001</v>
      </c>
      <c r="D2973">
        <v>17.530200000000001</v>
      </c>
      <c r="E2973">
        <v>13.204599999999999</v>
      </c>
      <c r="F2973">
        <v>9.7417999999999996</v>
      </c>
      <c r="G2973">
        <v>11.125400000000001</v>
      </c>
      <c r="H2973">
        <v>13.6006</v>
      </c>
      <c r="J2973" s="13">
        <v>42816</v>
      </c>
      <c r="K2973">
        <v>33.365499999999997</v>
      </c>
      <c r="L2973">
        <v>21.4635</v>
      </c>
      <c r="M2973">
        <v>15.7835</v>
      </c>
      <c r="N2973">
        <v>10.4085</v>
      </c>
      <c r="O2973">
        <v>8.5030000000000001</v>
      </c>
      <c r="P2973">
        <v>12.7913</v>
      </c>
      <c r="Q2973">
        <v>13.8492</v>
      </c>
    </row>
    <row r="2974" spans="1:17" x14ac:dyDescent="0.25">
      <c r="A2974" s="1">
        <v>42671</v>
      </c>
      <c r="B2974">
        <v>29.811499999999999</v>
      </c>
      <c r="C2974">
        <v>21.755700000000001</v>
      </c>
      <c r="D2974">
        <v>18.0703</v>
      </c>
      <c r="E2974">
        <v>13.9931</v>
      </c>
      <c r="F2974">
        <v>10.1069</v>
      </c>
      <c r="G2974">
        <v>10.860300000000001</v>
      </c>
      <c r="H2974">
        <v>13.9183</v>
      </c>
      <c r="J2974" s="13">
        <v>42817</v>
      </c>
      <c r="K2974">
        <v>33.2346</v>
      </c>
      <c r="L2974">
        <v>21.6614</v>
      </c>
      <c r="M2974">
        <v>16.094899999999999</v>
      </c>
      <c r="N2974">
        <v>11.1668</v>
      </c>
      <c r="O2974">
        <v>8.7804000000000002</v>
      </c>
      <c r="P2974">
        <v>13.0159</v>
      </c>
      <c r="Q2974">
        <v>14.221</v>
      </c>
    </row>
    <row r="2975" spans="1:17" x14ac:dyDescent="0.25">
      <c r="A2975" s="1">
        <v>42674</v>
      </c>
      <c r="B2975">
        <v>31.025700000000001</v>
      </c>
      <c r="C2975">
        <v>22.566700000000001</v>
      </c>
      <c r="D2975">
        <v>18.693200000000001</v>
      </c>
      <c r="E2975">
        <v>14.455500000000001</v>
      </c>
      <c r="F2975">
        <v>10.3659</v>
      </c>
      <c r="G2975">
        <v>11.211399999999999</v>
      </c>
      <c r="H2975">
        <v>12.959199999999999</v>
      </c>
      <c r="J2975" s="13">
        <v>42818</v>
      </c>
      <c r="K2975">
        <v>33.883099999999999</v>
      </c>
      <c r="L2975">
        <v>22.0487</v>
      </c>
      <c r="M2975">
        <v>15.7339</v>
      </c>
      <c r="N2975">
        <v>11.0001</v>
      </c>
      <c r="O2975">
        <v>8.5348000000000006</v>
      </c>
      <c r="P2975">
        <v>13.002599999999999</v>
      </c>
      <c r="Q2975">
        <v>14.567299999999999</v>
      </c>
    </row>
    <row r="2976" spans="1:17" x14ac:dyDescent="0.25">
      <c r="A2976" s="1">
        <v>42675</v>
      </c>
      <c r="B2976">
        <v>32.187800000000003</v>
      </c>
      <c r="C2976">
        <v>23.6435</v>
      </c>
      <c r="D2976">
        <v>19.8401</v>
      </c>
      <c r="E2976">
        <v>15.5665</v>
      </c>
      <c r="F2976">
        <v>11.0265</v>
      </c>
      <c r="G2976">
        <v>11.6814</v>
      </c>
      <c r="H2976">
        <v>13.8018</v>
      </c>
      <c r="J2976" s="13">
        <v>42821</v>
      </c>
      <c r="K2976">
        <v>33.908900000000003</v>
      </c>
      <c r="L2976">
        <v>21.8065</v>
      </c>
      <c r="M2976">
        <v>15.228199999999999</v>
      </c>
      <c r="N2976">
        <v>10.0985</v>
      </c>
      <c r="O2976">
        <v>8.8422999999999998</v>
      </c>
      <c r="P2976">
        <v>13.6427</v>
      </c>
      <c r="Q2976">
        <v>15.5641</v>
      </c>
    </row>
    <row r="2977" spans="1:17" x14ac:dyDescent="0.25">
      <c r="A2977" s="1">
        <v>42676</v>
      </c>
      <c r="B2977">
        <v>32.603999999999999</v>
      </c>
      <c r="C2977">
        <v>24.166699999999999</v>
      </c>
      <c r="D2977">
        <v>20.418399999999998</v>
      </c>
      <c r="E2977">
        <v>16.069800000000001</v>
      </c>
      <c r="F2977">
        <v>11.7119</v>
      </c>
      <c r="G2977">
        <v>12.021100000000001</v>
      </c>
      <c r="H2977">
        <v>14.5731</v>
      </c>
      <c r="J2977" s="13">
        <v>42822</v>
      </c>
      <c r="K2977">
        <v>33.2911</v>
      </c>
      <c r="L2977">
        <v>21.0702</v>
      </c>
      <c r="M2977">
        <v>14.3169</v>
      </c>
      <c r="N2977">
        <v>8.8147000000000002</v>
      </c>
      <c r="O2977">
        <v>8.8847000000000005</v>
      </c>
      <c r="P2977">
        <v>14.0146</v>
      </c>
      <c r="Q2977">
        <v>14.3528</v>
      </c>
    </row>
    <row r="2978" spans="1:17" x14ac:dyDescent="0.25">
      <c r="A2978" s="1">
        <v>42677</v>
      </c>
      <c r="B2978">
        <v>34.740600000000001</v>
      </c>
      <c r="C2978">
        <v>25.57</v>
      </c>
      <c r="D2978">
        <v>21.6084</v>
      </c>
      <c r="E2978">
        <v>17.069600000000001</v>
      </c>
      <c r="F2978">
        <v>12.549799999999999</v>
      </c>
      <c r="G2978">
        <v>12.6046</v>
      </c>
      <c r="H2978">
        <v>16.520499999999998</v>
      </c>
      <c r="J2978" s="13">
        <v>42823</v>
      </c>
      <c r="K2978">
        <v>32.165300000000002</v>
      </c>
      <c r="L2978">
        <v>21.264099999999999</v>
      </c>
      <c r="M2978">
        <v>14.2927</v>
      </c>
      <c r="N2978">
        <v>8.5692000000000004</v>
      </c>
      <c r="O2978">
        <v>9.2072000000000003</v>
      </c>
      <c r="P2978">
        <v>14.319100000000001</v>
      </c>
      <c r="Q2978">
        <v>14.5411</v>
      </c>
    </row>
    <row r="2979" spans="1:17" x14ac:dyDescent="0.25">
      <c r="A2979" s="1">
        <v>42678</v>
      </c>
      <c r="B2979">
        <v>35.097000000000001</v>
      </c>
      <c r="C2979">
        <v>26.176400000000001</v>
      </c>
      <c r="D2979">
        <v>22.305499999999999</v>
      </c>
      <c r="E2979">
        <v>17.619800000000001</v>
      </c>
      <c r="F2979">
        <v>13.025</v>
      </c>
      <c r="G2979">
        <v>12.7834</v>
      </c>
      <c r="H2979">
        <v>17.441099999999999</v>
      </c>
      <c r="J2979" s="13">
        <v>42824</v>
      </c>
      <c r="K2979">
        <v>34.746600000000001</v>
      </c>
      <c r="L2979">
        <v>21.390599999999999</v>
      </c>
      <c r="M2979">
        <v>14.1936</v>
      </c>
      <c r="N2979">
        <v>8.2597000000000005</v>
      </c>
      <c r="O2979">
        <v>9.2850999999999999</v>
      </c>
      <c r="P2979">
        <v>13.3848</v>
      </c>
      <c r="Q2979">
        <v>13.3848</v>
      </c>
    </row>
    <row r="2980" spans="1:17" x14ac:dyDescent="0.25">
      <c r="A2980" s="1">
        <v>42681</v>
      </c>
      <c r="B2980">
        <v>33.715499999999999</v>
      </c>
      <c r="C2980">
        <v>24.3004</v>
      </c>
      <c r="D2980">
        <v>19.9145</v>
      </c>
      <c r="E2980">
        <v>14.685600000000001</v>
      </c>
      <c r="F2980">
        <v>10.546099999999999</v>
      </c>
      <c r="G2980">
        <v>12.6778</v>
      </c>
      <c r="H2980">
        <v>15.8024</v>
      </c>
      <c r="J2980" s="13">
        <v>42825</v>
      </c>
      <c r="K2980">
        <v>35.568800000000003</v>
      </c>
      <c r="L2980">
        <v>22.244499999999999</v>
      </c>
      <c r="M2980">
        <v>14.5853</v>
      </c>
      <c r="N2980">
        <v>8.5426000000000002</v>
      </c>
      <c r="O2980">
        <v>9.5121000000000002</v>
      </c>
      <c r="P2980">
        <v>14.590199999999999</v>
      </c>
      <c r="Q2980">
        <v>14.590199999999999</v>
      </c>
    </row>
    <row r="2981" spans="1:17" x14ac:dyDescent="0.25">
      <c r="A2981" s="1">
        <v>42682</v>
      </c>
      <c r="B2981">
        <v>33.661799999999999</v>
      </c>
      <c r="C2981">
        <v>24.4876</v>
      </c>
      <c r="D2981">
        <v>19.8567</v>
      </c>
      <c r="E2981">
        <v>14.5197</v>
      </c>
      <c r="F2981">
        <v>10.719799999999999</v>
      </c>
      <c r="G2981">
        <v>12.8901</v>
      </c>
      <c r="H2981">
        <v>17.7501</v>
      </c>
      <c r="J2981" s="13">
        <v>42828</v>
      </c>
      <c r="K2981">
        <v>36.338799999999999</v>
      </c>
      <c r="L2981">
        <v>22.704499999999999</v>
      </c>
      <c r="M2981">
        <v>14.830500000000001</v>
      </c>
      <c r="N2981">
        <v>9.0612999999999992</v>
      </c>
      <c r="O2981">
        <v>9.8065999999999995</v>
      </c>
      <c r="P2981">
        <v>16.2883</v>
      </c>
      <c r="Q2981">
        <v>17.2424</v>
      </c>
    </row>
    <row r="2982" spans="1:17" x14ac:dyDescent="0.25">
      <c r="A2982" s="1">
        <v>42683</v>
      </c>
      <c r="B2982">
        <v>31.017700000000001</v>
      </c>
      <c r="C2982">
        <v>21.527699999999999</v>
      </c>
      <c r="D2982">
        <v>16.858699999999999</v>
      </c>
      <c r="E2982">
        <v>11.914999999999999</v>
      </c>
      <c r="F2982">
        <v>9.5782000000000007</v>
      </c>
      <c r="G2982">
        <v>12.942500000000001</v>
      </c>
      <c r="H2982">
        <v>14.6286</v>
      </c>
      <c r="J2982" s="13">
        <v>42829</v>
      </c>
      <c r="K2982">
        <v>36.110799999999998</v>
      </c>
      <c r="L2982">
        <v>21.816700000000001</v>
      </c>
      <c r="M2982">
        <v>14.560600000000001</v>
      </c>
      <c r="N2982">
        <v>8.6227999999999998</v>
      </c>
      <c r="O2982">
        <v>9.7449999999999992</v>
      </c>
      <c r="P2982">
        <v>13.9649</v>
      </c>
      <c r="Q2982">
        <v>13.9649</v>
      </c>
    </row>
    <row r="2983" spans="1:17" x14ac:dyDescent="0.25">
      <c r="A2983" s="1">
        <v>42684</v>
      </c>
      <c r="B2983">
        <v>31.391999999999999</v>
      </c>
      <c r="C2983">
        <v>21.927900000000001</v>
      </c>
      <c r="D2983">
        <v>17.4329</v>
      </c>
      <c r="E2983">
        <v>12.2705</v>
      </c>
      <c r="F2983">
        <v>9.9288000000000007</v>
      </c>
      <c r="G2983">
        <v>13.1187</v>
      </c>
      <c r="H2983">
        <v>16.803799999999999</v>
      </c>
      <c r="J2983" s="13">
        <v>42830</v>
      </c>
      <c r="K2983">
        <v>38.5413</v>
      </c>
      <c r="L2983">
        <v>23.678899999999999</v>
      </c>
      <c r="M2983">
        <v>16.324100000000001</v>
      </c>
      <c r="N2983">
        <v>9.6751000000000005</v>
      </c>
      <c r="O2983">
        <v>10.416700000000001</v>
      </c>
      <c r="P2983">
        <v>16.901900000000001</v>
      </c>
      <c r="Q2983">
        <v>17.986899999999999</v>
      </c>
    </row>
    <row r="2984" spans="1:17" x14ac:dyDescent="0.25">
      <c r="A2984" s="1">
        <v>42685</v>
      </c>
      <c r="B2984">
        <v>29.735700000000001</v>
      </c>
      <c r="C2984">
        <v>21.081</v>
      </c>
      <c r="D2984">
        <v>16.9801</v>
      </c>
      <c r="E2984">
        <v>12.2608</v>
      </c>
      <c r="F2984">
        <v>9.8316999999999997</v>
      </c>
      <c r="G2984">
        <v>13.311999999999999</v>
      </c>
      <c r="H2984">
        <v>17.2865</v>
      </c>
      <c r="J2984" s="13">
        <v>42831</v>
      </c>
      <c r="K2984">
        <v>36.226700000000001</v>
      </c>
      <c r="L2984">
        <v>22.453499999999998</v>
      </c>
      <c r="M2984">
        <v>15.256</v>
      </c>
      <c r="N2984">
        <v>8.7942999999999998</v>
      </c>
      <c r="O2984">
        <v>10.0343</v>
      </c>
      <c r="P2984">
        <v>13.583</v>
      </c>
      <c r="Q2984">
        <v>13.583</v>
      </c>
    </row>
    <row r="2985" spans="1:17" x14ac:dyDescent="0.25">
      <c r="A2985" s="1">
        <v>42688</v>
      </c>
      <c r="B2985">
        <v>30.985199999999999</v>
      </c>
      <c r="C2985">
        <v>21.396599999999999</v>
      </c>
      <c r="D2985">
        <v>16.999700000000001</v>
      </c>
      <c r="E2985">
        <v>12.1395</v>
      </c>
      <c r="F2985">
        <v>10.153499999999999</v>
      </c>
      <c r="G2985">
        <v>13.9307</v>
      </c>
      <c r="H2985">
        <v>18.081099999999999</v>
      </c>
      <c r="J2985" s="13">
        <v>42832</v>
      </c>
      <c r="K2985">
        <v>36.473300000000002</v>
      </c>
      <c r="L2985">
        <v>23.238600000000002</v>
      </c>
      <c r="M2985">
        <v>15.794700000000001</v>
      </c>
      <c r="N2985">
        <v>8.9913000000000007</v>
      </c>
      <c r="O2985">
        <v>10.3939</v>
      </c>
      <c r="P2985">
        <v>18.773499999999999</v>
      </c>
      <c r="Q2985">
        <v>19.670300000000001</v>
      </c>
    </row>
    <row r="2986" spans="1:17" x14ac:dyDescent="0.25">
      <c r="A2986" s="1">
        <v>42689</v>
      </c>
      <c r="B2986">
        <v>30.043600000000001</v>
      </c>
      <c r="C2986">
        <v>20.005500000000001</v>
      </c>
      <c r="D2986">
        <v>15.6876</v>
      </c>
      <c r="E2986">
        <v>11.2323</v>
      </c>
      <c r="F2986">
        <v>10.190899999999999</v>
      </c>
      <c r="G2986">
        <v>14.1165</v>
      </c>
      <c r="H2986">
        <v>19.636800000000001</v>
      </c>
      <c r="J2986" s="13">
        <v>42835</v>
      </c>
      <c r="K2986">
        <v>44.857700000000001</v>
      </c>
      <c r="L2986">
        <v>25.098600000000001</v>
      </c>
      <c r="M2986">
        <v>16.8855</v>
      </c>
      <c r="N2986">
        <v>8.8282000000000007</v>
      </c>
      <c r="O2986">
        <v>11.7453</v>
      </c>
      <c r="P2986">
        <v>12.795299999999999</v>
      </c>
      <c r="Q2986">
        <v>12.795299999999999</v>
      </c>
    </row>
    <row r="2987" spans="1:17" x14ac:dyDescent="0.25">
      <c r="A2987" s="1">
        <v>42690</v>
      </c>
      <c r="B2987">
        <v>31.166599999999999</v>
      </c>
      <c r="C2987">
        <v>20.4589</v>
      </c>
      <c r="D2987">
        <v>15.968299999999999</v>
      </c>
      <c r="E2987">
        <v>11.254200000000001</v>
      </c>
      <c r="F2987">
        <v>10.126200000000001</v>
      </c>
      <c r="G2987">
        <v>14.3828</v>
      </c>
      <c r="H2987">
        <v>21.691199999999998</v>
      </c>
      <c r="J2987" s="13">
        <v>42836</v>
      </c>
      <c r="K2987">
        <v>40.994999999999997</v>
      </c>
      <c r="L2987">
        <v>26.8413</v>
      </c>
      <c r="M2987">
        <v>17.556699999999999</v>
      </c>
      <c r="N2987">
        <v>9.0541</v>
      </c>
      <c r="O2987">
        <v>12.327400000000001</v>
      </c>
      <c r="P2987">
        <v>14.1031</v>
      </c>
      <c r="Q2987">
        <v>14.1031</v>
      </c>
    </row>
    <row r="2988" spans="1:17" x14ac:dyDescent="0.25">
      <c r="A2988" s="1">
        <v>42691</v>
      </c>
      <c r="B2988">
        <v>31.685700000000001</v>
      </c>
      <c r="C2988">
        <v>20.216200000000001</v>
      </c>
      <c r="D2988">
        <v>15.5427</v>
      </c>
      <c r="E2988">
        <v>10.872</v>
      </c>
      <c r="F2988">
        <v>9.9423999999999992</v>
      </c>
      <c r="G2988">
        <v>14.506</v>
      </c>
      <c r="H2988">
        <v>19.300599999999999</v>
      </c>
      <c r="J2988" s="13">
        <v>42837</v>
      </c>
      <c r="K2988">
        <v>49.6038</v>
      </c>
      <c r="L2988">
        <v>27.7516</v>
      </c>
      <c r="M2988">
        <v>17.805700000000002</v>
      </c>
      <c r="N2988">
        <v>9.0516000000000005</v>
      </c>
      <c r="O2988">
        <v>13.0084</v>
      </c>
      <c r="P2988">
        <v>15.8514</v>
      </c>
      <c r="Q2988">
        <v>15.8514</v>
      </c>
    </row>
    <row r="2989" spans="1:17" x14ac:dyDescent="0.25">
      <c r="A2989" s="1">
        <v>42692</v>
      </c>
      <c r="B2989">
        <v>31.290700000000001</v>
      </c>
      <c r="C2989">
        <v>20.016300000000001</v>
      </c>
      <c r="D2989">
        <v>15.2477</v>
      </c>
      <c r="E2989">
        <v>10.445499999999999</v>
      </c>
      <c r="F2989">
        <v>9.5532000000000004</v>
      </c>
      <c r="G2989">
        <v>14.1732</v>
      </c>
      <c r="H2989">
        <v>17.526599999999998</v>
      </c>
      <c r="J2989" s="13">
        <v>42838</v>
      </c>
      <c r="K2989">
        <v>52.746099999999998</v>
      </c>
      <c r="L2989">
        <v>30.736499999999999</v>
      </c>
      <c r="M2989">
        <v>19.790400000000002</v>
      </c>
      <c r="N2989">
        <v>10.706300000000001</v>
      </c>
      <c r="O2989">
        <v>13.816599999999999</v>
      </c>
      <c r="P2989">
        <v>19.7334</v>
      </c>
      <c r="Q2989">
        <v>19.7334</v>
      </c>
    </row>
    <row r="2990" spans="1:17" x14ac:dyDescent="0.25">
      <c r="A2990" s="1">
        <v>42695</v>
      </c>
      <c r="B2990">
        <v>25.923200000000001</v>
      </c>
      <c r="C2990">
        <v>18.024999999999999</v>
      </c>
      <c r="D2990">
        <v>14.6296</v>
      </c>
      <c r="E2990">
        <v>10.944800000000001</v>
      </c>
      <c r="F2990">
        <v>8.6745000000000001</v>
      </c>
      <c r="G2990">
        <v>11.3117</v>
      </c>
      <c r="H2990">
        <v>14.9923</v>
      </c>
      <c r="J2990" s="13">
        <v>42842</v>
      </c>
      <c r="K2990">
        <v>45.386699999999998</v>
      </c>
      <c r="L2990">
        <v>37.729399999999998</v>
      </c>
      <c r="M2990">
        <v>23.227</v>
      </c>
      <c r="N2990">
        <v>10.5128</v>
      </c>
      <c r="O2990">
        <v>19.058299999999999</v>
      </c>
      <c r="P2990">
        <v>33.850099999999998</v>
      </c>
      <c r="Q2990">
        <v>36.376199999999997</v>
      </c>
    </row>
    <row r="2991" spans="1:17" x14ac:dyDescent="0.25">
      <c r="A2991" s="1">
        <v>42696</v>
      </c>
      <c r="B2991">
        <v>26.064399999999999</v>
      </c>
      <c r="C2991">
        <v>18.082699999999999</v>
      </c>
      <c r="D2991">
        <v>14.554399999999999</v>
      </c>
      <c r="E2991">
        <v>10.817600000000001</v>
      </c>
      <c r="F2991">
        <v>8.6668000000000003</v>
      </c>
      <c r="G2991">
        <v>11.3729</v>
      </c>
      <c r="H2991">
        <v>15.3285</v>
      </c>
      <c r="J2991" s="13">
        <v>42843</v>
      </c>
      <c r="K2991">
        <v>47.7973</v>
      </c>
      <c r="L2991">
        <v>43.377099999999999</v>
      </c>
      <c r="M2991">
        <v>25.537400000000002</v>
      </c>
      <c r="N2991">
        <v>9.9571000000000005</v>
      </c>
      <c r="O2991">
        <v>19.936399999999999</v>
      </c>
      <c r="P2991">
        <v>19.936399999999999</v>
      </c>
      <c r="Q2991">
        <v>19.936399999999999</v>
      </c>
    </row>
    <row r="2992" spans="1:17" x14ac:dyDescent="0.25">
      <c r="A2992" s="1">
        <v>42697</v>
      </c>
      <c r="B2992">
        <v>26.114100000000001</v>
      </c>
      <c r="C2992">
        <v>18.020199999999999</v>
      </c>
      <c r="D2992">
        <v>14.52</v>
      </c>
      <c r="E2992">
        <v>10.8775</v>
      </c>
      <c r="F2992">
        <v>8.9443999999999999</v>
      </c>
      <c r="G2992">
        <v>11.776400000000001</v>
      </c>
      <c r="H2992">
        <v>16.957100000000001</v>
      </c>
      <c r="J2992" s="13">
        <v>42844</v>
      </c>
      <c r="K2992">
        <v>77.401499999999999</v>
      </c>
      <c r="L2992">
        <v>53.114699999999999</v>
      </c>
      <c r="M2992">
        <v>31.263500000000001</v>
      </c>
      <c r="N2992">
        <v>11.351900000000001</v>
      </c>
      <c r="O2992">
        <v>19.280899999999999</v>
      </c>
      <c r="P2992">
        <v>19.280899999999999</v>
      </c>
      <c r="Q2992">
        <v>19.280899999999999</v>
      </c>
    </row>
    <row r="2993" spans="1:17" x14ac:dyDescent="0.25">
      <c r="A2993" s="1">
        <v>42699</v>
      </c>
      <c r="B2993">
        <v>26.475300000000001</v>
      </c>
      <c r="C2993">
        <v>18.184899999999999</v>
      </c>
      <c r="D2993">
        <v>14.5564</v>
      </c>
      <c r="E2993">
        <v>10.590999999999999</v>
      </c>
      <c r="F2993">
        <v>8.7796000000000003</v>
      </c>
      <c r="G2993">
        <v>11.9384</v>
      </c>
      <c r="H2993">
        <v>16.8628</v>
      </c>
      <c r="J2993" s="13">
        <v>42845</v>
      </c>
      <c r="K2993">
        <v>53.224499999999999</v>
      </c>
      <c r="L2993">
        <v>53.224499999999999</v>
      </c>
      <c r="M2993">
        <v>41.118400000000001</v>
      </c>
      <c r="N2993">
        <v>10.148099999999999</v>
      </c>
      <c r="O2993">
        <v>19.419599999999999</v>
      </c>
      <c r="P2993">
        <v>19.419599999999999</v>
      </c>
      <c r="Q2993">
        <v>19.419599999999999</v>
      </c>
    </row>
    <row r="2994" spans="1:17" x14ac:dyDescent="0.25">
      <c r="A2994" s="1">
        <v>42702</v>
      </c>
      <c r="B2994">
        <v>27.207699999999999</v>
      </c>
      <c r="C2994">
        <v>18.766400000000001</v>
      </c>
      <c r="D2994">
        <v>14.950799999999999</v>
      </c>
      <c r="E2994">
        <v>11.0509</v>
      </c>
      <c r="F2994">
        <v>9.1499000000000006</v>
      </c>
      <c r="G2994">
        <v>12.1965</v>
      </c>
      <c r="H2994">
        <v>17.724299999999999</v>
      </c>
      <c r="J2994" s="13">
        <v>42846</v>
      </c>
      <c r="K2994">
        <v>68.864599999999996</v>
      </c>
      <c r="L2994">
        <v>41.836199999999998</v>
      </c>
      <c r="M2994">
        <v>27.645199999999999</v>
      </c>
      <c r="N2994">
        <v>17.128900000000002</v>
      </c>
      <c r="O2994">
        <v>13.8409</v>
      </c>
      <c r="P2994">
        <v>13.8409</v>
      </c>
      <c r="Q2994">
        <v>13.8409</v>
      </c>
    </row>
    <row r="2995" spans="1:17" x14ac:dyDescent="0.25">
      <c r="A2995" s="1">
        <v>42703</v>
      </c>
      <c r="B2995">
        <v>27.216000000000001</v>
      </c>
      <c r="C2995">
        <v>18.6965</v>
      </c>
      <c r="D2995">
        <v>14.842499999999999</v>
      </c>
      <c r="E2995">
        <v>10.914400000000001</v>
      </c>
      <c r="F2995">
        <v>8.9115000000000002</v>
      </c>
      <c r="G2995">
        <v>12.072100000000001</v>
      </c>
      <c r="H2995">
        <v>16.224900000000002</v>
      </c>
      <c r="J2995" s="13">
        <v>42849</v>
      </c>
      <c r="K2995">
        <v>33.852499999999999</v>
      </c>
      <c r="L2995">
        <v>20.974299999999999</v>
      </c>
      <c r="M2995">
        <v>14.2074</v>
      </c>
      <c r="N2995">
        <v>8.5490999999999993</v>
      </c>
      <c r="O2995">
        <v>8.6647999999999996</v>
      </c>
      <c r="P2995">
        <v>13.4839</v>
      </c>
      <c r="Q2995">
        <v>17.789300000000001</v>
      </c>
    </row>
    <row r="2996" spans="1:17" x14ac:dyDescent="0.25">
      <c r="A2996" s="1">
        <v>42704</v>
      </c>
      <c r="B2996">
        <v>27.7056</v>
      </c>
      <c r="C2996">
        <v>19.065000000000001</v>
      </c>
      <c r="D2996">
        <v>15.142899999999999</v>
      </c>
      <c r="E2996">
        <v>11.1548</v>
      </c>
      <c r="F2996">
        <v>9.2405000000000008</v>
      </c>
      <c r="G2996">
        <v>12.4542</v>
      </c>
      <c r="H2996">
        <v>17.510999999999999</v>
      </c>
      <c r="J2996" s="13">
        <v>42850</v>
      </c>
      <c r="K2996">
        <v>33.243899999999996</v>
      </c>
      <c r="L2996">
        <v>20.7867</v>
      </c>
      <c r="M2996">
        <v>14.046799999999999</v>
      </c>
      <c r="N2996">
        <v>8.3520000000000003</v>
      </c>
      <c r="O2996">
        <v>9.6399000000000008</v>
      </c>
      <c r="P2996">
        <v>14.2974</v>
      </c>
      <c r="Q2996">
        <v>17.416</v>
      </c>
    </row>
    <row r="2997" spans="1:17" x14ac:dyDescent="0.25">
      <c r="A2997" s="1">
        <v>42705</v>
      </c>
      <c r="B2997">
        <v>28.13</v>
      </c>
      <c r="C2997">
        <v>19.686900000000001</v>
      </c>
      <c r="D2997">
        <v>15.8024</v>
      </c>
      <c r="E2997">
        <v>11.732900000000001</v>
      </c>
      <c r="F2997">
        <v>9.6003000000000007</v>
      </c>
      <c r="G2997">
        <v>12.6813</v>
      </c>
      <c r="H2997">
        <v>17.791899999999998</v>
      </c>
      <c r="J2997" s="13">
        <v>42851</v>
      </c>
      <c r="K2997">
        <v>33.957000000000001</v>
      </c>
      <c r="L2997">
        <v>20.899699999999999</v>
      </c>
      <c r="M2997">
        <v>14.244999999999999</v>
      </c>
      <c r="N2997">
        <v>8.4671000000000003</v>
      </c>
      <c r="O2997">
        <v>9.2957999999999998</v>
      </c>
      <c r="P2997">
        <v>14.343500000000001</v>
      </c>
      <c r="Q2997">
        <v>16.912400000000002</v>
      </c>
    </row>
    <row r="2998" spans="1:17" x14ac:dyDescent="0.25">
      <c r="A2998" s="1">
        <v>42706</v>
      </c>
      <c r="B2998">
        <v>28.471499999999999</v>
      </c>
      <c r="C2998">
        <v>19.801300000000001</v>
      </c>
      <c r="D2998">
        <v>15.813599999999999</v>
      </c>
      <c r="E2998">
        <v>11.683299999999999</v>
      </c>
      <c r="F2998">
        <v>9.6972000000000005</v>
      </c>
      <c r="G2998">
        <v>12.5136</v>
      </c>
      <c r="H2998">
        <v>17.186</v>
      </c>
      <c r="J2998" s="13">
        <v>42852</v>
      </c>
      <c r="K2998">
        <v>34.712000000000003</v>
      </c>
      <c r="L2998">
        <v>20.793099999999999</v>
      </c>
      <c r="M2998">
        <v>14.036300000000001</v>
      </c>
      <c r="N2998">
        <v>8.0225000000000009</v>
      </c>
      <c r="O2998">
        <v>8.5075000000000003</v>
      </c>
      <c r="P2998">
        <v>13.6195</v>
      </c>
      <c r="Q2998">
        <v>13.6195</v>
      </c>
    </row>
    <row r="2999" spans="1:17" x14ac:dyDescent="0.25">
      <c r="A2999" s="1">
        <v>42709</v>
      </c>
      <c r="B2999">
        <v>27.052099999999999</v>
      </c>
      <c r="C2999">
        <v>18.480899999999998</v>
      </c>
      <c r="D2999">
        <v>14.491199999999999</v>
      </c>
      <c r="E2999">
        <v>10.429600000000001</v>
      </c>
      <c r="F2999">
        <v>9.2627000000000006</v>
      </c>
      <c r="G2999">
        <v>11.918699999999999</v>
      </c>
      <c r="H2999">
        <v>16.652200000000001</v>
      </c>
      <c r="J2999" s="13">
        <v>42853</v>
      </c>
      <c r="K2999">
        <v>35.533200000000001</v>
      </c>
      <c r="L2999">
        <v>22.13</v>
      </c>
      <c r="M2999">
        <v>15.0372</v>
      </c>
      <c r="N2999">
        <v>8.048</v>
      </c>
      <c r="O2999">
        <v>8.4382000000000001</v>
      </c>
      <c r="P2999">
        <v>13.175800000000001</v>
      </c>
      <c r="Q2999">
        <v>13.175800000000001</v>
      </c>
    </row>
    <row r="3000" spans="1:17" x14ac:dyDescent="0.25">
      <c r="A3000" s="1">
        <v>42710</v>
      </c>
      <c r="B3000">
        <v>26.826699999999999</v>
      </c>
      <c r="C3000">
        <v>18.058499999999999</v>
      </c>
      <c r="D3000">
        <v>14.1554</v>
      </c>
      <c r="E3000">
        <v>10.1686</v>
      </c>
      <c r="F3000">
        <v>9.1435999999999993</v>
      </c>
      <c r="G3000">
        <v>12.4069</v>
      </c>
      <c r="H3000">
        <v>15.350199999999999</v>
      </c>
      <c r="J3000" s="13">
        <v>42856</v>
      </c>
      <c r="K3000">
        <v>36.288899999999998</v>
      </c>
      <c r="L3000">
        <v>22.0871</v>
      </c>
      <c r="M3000">
        <v>14.679</v>
      </c>
      <c r="N3000">
        <v>7.8635999999999999</v>
      </c>
      <c r="O3000">
        <v>9.1265999999999998</v>
      </c>
      <c r="P3000">
        <v>12.0755</v>
      </c>
      <c r="Q3000">
        <v>12.0755</v>
      </c>
    </row>
    <row r="3001" spans="1:17" x14ac:dyDescent="0.25">
      <c r="A3001" s="1">
        <v>42711</v>
      </c>
      <c r="B3001">
        <v>27.322399999999998</v>
      </c>
      <c r="C3001">
        <v>18.337700000000002</v>
      </c>
      <c r="D3001">
        <v>14.223100000000001</v>
      </c>
      <c r="E3001">
        <v>10.4095</v>
      </c>
      <c r="F3001">
        <v>9.9573999999999998</v>
      </c>
      <c r="G3001">
        <v>13.364000000000001</v>
      </c>
      <c r="H3001">
        <v>17.9754</v>
      </c>
      <c r="J3001" s="13">
        <v>42857</v>
      </c>
      <c r="K3001">
        <v>37.3354</v>
      </c>
      <c r="L3001">
        <v>22.924099999999999</v>
      </c>
      <c r="M3001">
        <v>15.633800000000001</v>
      </c>
      <c r="N3001">
        <v>8.4590999999999994</v>
      </c>
      <c r="O3001">
        <v>9.5859000000000005</v>
      </c>
      <c r="P3001">
        <v>13.600300000000001</v>
      </c>
      <c r="Q3001">
        <v>13.600300000000001</v>
      </c>
    </row>
    <row r="3002" spans="1:17" x14ac:dyDescent="0.25">
      <c r="A3002" s="1">
        <v>42712</v>
      </c>
      <c r="B3002">
        <v>27.385999999999999</v>
      </c>
      <c r="C3002">
        <v>18.3721</v>
      </c>
      <c r="D3002">
        <v>14.3749</v>
      </c>
      <c r="E3002">
        <v>10.808299999999999</v>
      </c>
      <c r="F3002">
        <v>10.2255</v>
      </c>
      <c r="G3002">
        <v>13.3009</v>
      </c>
      <c r="H3002">
        <v>18.857299999999999</v>
      </c>
      <c r="J3002" s="13">
        <v>42858</v>
      </c>
      <c r="K3002">
        <v>38.4833</v>
      </c>
      <c r="L3002">
        <v>24.127800000000001</v>
      </c>
      <c r="M3002">
        <v>16.186699999999998</v>
      </c>
      <c r="N3002">
        <v>8.2689000000000004</v>
      </c>
      <c r="O3002">
        <v>9.6927000000000003</v>
      </c>
      <c r="P3002">
        <v>12.957000000000001</v>
      </c>
      <c r="Q3002">
        <v>12.957000000000001</v>
      </c>
    </row>
    <row r="3003" spans="1:17" x14ac:dyDescent="0.25">
      <c r="A3003" s="1">
        <v>42713</v>
      </c>
      <c r="B3003">
        <v>27.217199999999998</v>
      </c>
      <c r="C3003">
        <v>18.1401</v>
      </c>
      <c r="D3003">
        <v>13.895899999999999</v>
      </c>
      <c r="E3003">
        <v>10.169700000000001</v>
      </c>
      <c r="F3003">
        <v>9.7141000000000002</v>
      </c>
      <c r="G3003">
        <v>13.168799999999999</v>
      </c>
      <c r="H3003">
        <v>15.6294</v>
      </c>
      <c r="J3003" s="13">
        <v>42859</v>
      </c>
      <c r="K3003">
        <v>39.7363</v>
      </c>
      <c r="L3003">
        <v>24.787700000000001</v>
      </c>
      <c r="M3003">
        <v>16.269200000000001</v>
      </c>
      <c r="N3003">
        <v>8.3671000000000006</v>
      </c>
      <c r="O3003">
        <v>10.0145</v>
      </c>
      <c r="P3003">
        <v>14.4133</v>
      </c>
      <c r="Q3003">
        <v>14.4133</v>
      </c>
    </row>
    <row r="3004" spans="1:17" x14ac:dyDescent="0.25">
      <c r="A3004" s="1">
        <v>42716</v>
      </c>
      <c r="B3004">
        <v>28.762699999999999</v>
      </c>
      <c r="C3004">
        <v>18.944500000000001</v>
      </c>
      <c r="D3004">
        <v>14.4361</v>
      </c>
      <c r="E3004">
        <v>10.698399999999999</v>
      </c>
      <c r="F3004">
        <v>10.061199999999999</v>
      </c>
      <c r="G3004">
        <v>13.270899999999999</v>
      </c>
      <c r="H3004">
        <v>16.292100000000001</v>
      </c>
      <c r="J3004" s="13">
        <v>42860</v>
      </c>
      <c r="K3004">
        <v>41.109000000000002</v>
      </c>
      <c r="L3004">
        <v>25.761299999999999</v>
      </c>
      <c r="M3004">
        <v>16.963999999999999</v>
      </c>
      <c r="N3004">
        <v>8.1667000000000005</v>
      </c>
      <c r="O3004">
        <v>10.367000000000001</v>
      </c>
      <c r="P3004">
        <v>14.5608</v>
      </c>
      <c r="Q3004">
        <v>14.5608</v>
      </c>
    </row>
    <row r="3005" spans="1:17" x14ac:dyDescent="0.25">
      <c r="A3005" s="1">
        <v>42717</v>
      </c>
      <c r="B3005">
        <v>28.522200000000002</v>
      </c>
      <c r="C3005">
        <v>18.6096</v>
      </c>
      <c r="D3005">
        <v>14.138400000000001</v>
      </c>
      <c r="E3005">
        <v>10.863799999999999</v>
      </c>
      <c r="F3005">
        <v>10.8268</v>
      </c>
      <c r="G3005">
        <v>13.7159</v>
      </c>
      <c r="H3005">
        <v>20.479299999999999</v>
      </c>
      <c r="J3005" s="13">
        <v>42863</v>
      </c>
      <c r="K3005">
        <v>44.522300000000001</v>
      </c>
      <c r="L3005">
        <v>26.1343</v>
      </c>
      <c r="M3005">
        <v>16.8109</v>
      </c>
      <c r="N3005">
        <v>7.3146000000000004</v>
      </c>
      <c r="O3005">
        <v>11.716100000000001</v>
      </c>
      <c r="P3005">
        <v>13.1076</v>
      </c>
      <c r="Q3005">
        <v>13.1076</v>
      </c>
    </row>
    <row r="3006" spans="1:17" x14ac:dyDescent="0.25">
      <c r="A3006" s="1">
        <v>42718</v>
      </c>
      <c r="B3006">
        <v>29.5307</v>
      </c>
      <c r="C3006">
        <v>19.426400000000001</v>
      </c>
      <c r="D3006">
        <v>14.6646</v>
      </c>
      <c r="E3006">
        <v>11.3843</v>
      </c>
      <c r="F3006">
        <v>10.457000000000001</v>
      </c>
      <c r="G3006">
        <v>13.2003</v>
      </c>
      <c r="H3006">
        <v>18.247299999999999</v>
      </c>
      <c r="J3006" s="13">
        <v>42864</v>
      </c>
      <c r="K3006">
        <v>40.055</v>
      </c>
      <c r="L3006">
        <v>26.263999999999999</v>
      </c>
      <c r="M3006">
        <v>16.938600000000001</v>
      </c>
      <c r="N3006">
        <v>7.5587999999999997</v>
      </c>
      <c r="O3006">
        <v>12.2966</v>
      </c>
      <c r="P3006">
        <v>13.1166</v>
      </c>
      <c r="Q3006">
        <v>13.1166</v>
      </c>
    </row>
    <row r="3007" spans="1:17" x14ac:dyDescent="0.25">
      <c r="A3007" s="1">
        <v>42719</v>
      </c>
      <c r="B3007">
        <v>30.765699999999999</v>
      </c>
      <c r="C3007">
        <v>19.576699999999999</v>
      </c>
      <c r="D3007">
        <v>14.5244</v>
      </c>
      <c r="E3007">
        <v>10.325699999999999</v>
      </c>
      <c r="F3007">
        <v>9.7314000000000007</v>
      </c>
      <c r="G3007">
        <v>12.358499999999999</v>
      </c>
      <c r="H3007">
        <v>14.0768</v>
      </c>
      <c r="J3007" s="13">
        <v>42865</v>
      </c>
      <c r="K3007">
        <v>40.000100000000003</v>
      </c>
      <c r="L3007">
        <v>28.872900000000001</v>
      </c>
      <c r="M3007">
        <v>18.224599999999999</v>
      </c>
      <c r="N3007">
        <v>7.1717000000000004</v>
      </c>
      <c r="O3007">
        <v>11.6389</v>
      </c>
      <c r="P3007">
        <v>11.6389</v>
      </c>
      <c r="Q3007">
        <v>11.6389</v>
      </c>
    </row>
    <row r="3008" spans="1:17" x14ac:dyDescent="0.25">
      <c r="A3008" s="1">
        <v>42720</v>
      </c>
      <c r="B3008">
        <v>31.046700000000001</v>
      </c>
      <c r="C3008">
        <v>19.588799999999999</v>
      </c>
      <c r="D3008">
        <v>14.498799999999999</v>
      </c>
      <c r="E3008">
        <v>10.155799999999999</v>
      </c>
      <c r="F3008">
        <v>9.1524999999999999</v>
      </c>
      <c r="G3008">
        <v>12.204599999999999</v>
      </c>
      <c r="H3008">
        <v>12.920299999999999</v>
      </c>
      <c r="J3008" s="13">
        <v>42866</v>
      </c>
      <c r="K3008">
        <v>48.584000000000003</v>
      </c>
      <c r="L3008">
        <v>30.6235</v>
      </c>
      <c r="M3008">
        <v>20.023499999999999</v>
      </c>
      <c r="N3008">
        <v>7.6561000000000003</v>
      </c>
      <c r="O3008">
        <v>10.415699999999999</v>
      </c>
      <c r="P3008">
        <v>10.415699999999999</v>
      </c>
      <c r="Q3008">
        <v>10.415699999999999</v>
      </c>
    </row>
    <row r="3009" spans="1:17" x14ac:dyDescent="0.25">
      <c r="A3009" s="1">
        <v>42723</v>
      </c>
      <c r="B3009">
        <v>26.918399999999998</v>
      </c>
      <c r="C3009">
        <v>18.771100000000001</v>
      </c>
      <c r="D3009">
        <v>14.8787</v>
      </c>
      <c r="E3009">
        <v>11.3154</v>
      </c>
      <c r="F3009">
        <v>9.6226000000000003</v>
      </c>
      <c r="G3009">
        <v>11.327400000000001</v>
      </c>
      <c r="H3009">
        <v>14.494999999999999</v>
      </c>
      <c r="J3009" s="13">
        <v>42867</v>
      </c>
      <c r="K3009">
        <v>44.485700000000001</v>
      </c>
      <c r="L3009">
        <v>31.370200000000001</v>
      </c>
      <c r="M3009">
        <v>19.3354</v>
      </c>
      <c r="N3009">
        <v>7.2370000000000001</v>
      </c>
      <c r="O3009">
        <v>8.8985000000000003</v>
      </c>
      <c r="P3009">
        <v>8.8985000000000003</v>
      </c>
      <c r="Q3009">
        <v>8.8985000000000003</v>
      </c>
    </row>
    <row r="3010" spans="1:17" x14ac:dyDescent="0.25">
      <c r="A3010" s="1">
        <v>42724</v>
      </c>
      <c r="B3010">
        <v>26.489100000000001</v>
      </c>
      <c r="C3010">
        <v>18.483799999999999</v>
      </c>
      <c r="D3010">
        <v>14.6959</v>
      </c>
      <c r="E3010">
        <v>11.1251</v>
      </c>
      <c r="F3010">
        <v>9.4791000000000007</v>
      </c>
      <c r="G3010">
        <v>11.1934</v>
      </c>
      <c r="H3010">
        <v>13.824299999999999</v>
      </c>
      <c r="J3010" s="13">
        <v>42870</v>
      </c>
      <c r="K3010">
        <v>54.376300000000001</v>
      </c>
      <c r="L3010">
        <v>38.9497</v>
      </c>
      <c r="M3010">
        <v>24.0459</v>
      </c>
      <c r="N3010">
        <v>6.7081999999999997</v>
      </c>
      <c r="O3010">
        <v>9.5405999999999995</v>
      </c>
      <c r="P3010">
        <v>9.5405999999999995</v>
      </c>
      <c r="Q3010">
        <v>9.5405999999999995</v>
      </c>
    </row>
    <row r="3011" spans="1:17" x14ac:dyDescent="0.25">
      <c r="A3011" s="1">
        <v>42725</v>
      </c>
      <c r="B3011">
        <v>26.194099999999999</v>
      </c>
      <c r="C3011">
        <v>18.3293</v>
      </c>
      <c r="D3011">
        <v>14.5907</v>
      </c>
      <c r="E3011">
        <v>11.282500000000001</v>
      </c>
      <c r="F3011">
        <v>9.4467999999999996</v>
      </c>
      <c r="G3011">
        <v>10.955</v>
      </c>
      <c r="H3011">
        <v>13.0655</v>
      </c>
      <c r="J3011" s="13">
        <v>42871</v>
      </c>
      <c r="K3011">
        <v>58.939100000000003</v>
      </c>
      <c r="L3011">
        <v>43.259900000000002</v>
      </c>
      <c r="M3011">
        <v>26.714400000000001</v>
      </c>
      <c r="N3011">
        <v>6.8507999999999996</v>
      </c>
      <c r="O3011">
        <v>10.8713</v>
      </c>
      <c r="P3011">
        <v>10.8713</v>
      </c>
      <c r="Q3011">
        <v>10.8713</v>
      </c>
    </row>
    <row r="3012" spans="1:17" x14ac:dyDescent="0.25">
      <c r="A3012" s="1">
        <v>42726</v>
      </c>
      <c r="B3012">
        <v>26.469899999999999</v>
      </c>
      <c r="C3012">
        <v>18.518699999999999</v>
      </c>
      <c r="D3012">
        <v>14.850099999999999</v>
      </c>
      <c r="E3012">
        <v>11.307399999999999</v>
      </c>
      <c r="F3012">
        <v>9.3291000000000004</v>
      </c>
      <c r="G3012">
        <v>10.7536</v>
      </c>
      <c r="H3012">
        <v>12.792999999999999</v>
      </c>
      <c r="J3012" s="13">
        <v>42872</v>
      </c>
      <c r="K3012">
        <v>77.388900000000007</v>
      </c>
      <c r="L3012">
        <v>59.2194</v>
      </c>
      <c r="M3012">
        <v>39.346600000000002</v>
      </c>
      <c r="N3012">
        <v>17.615400000000001</v>
      </c>
      <c r="O3012">
        <v>19.333200000000001</v>
      </c>
      <c r="P3012">
        <v>19.333200000000001</v>
      </c>
      <c r="Q3012">
        <v>19.333200000000001</v>
      </c>
    </row>
    <row r="3013" spans="1:17" x14ac:dyDescent="0.25">
      <c r="A3013" s="1">
        <v>42727</v>
      </c>
      <c r="B3013">
        <v>26.4161</v>
      </c>
      <c r="C3013">
        <v>18.508800000000001</v>
      </c>
      <c r="D3013">
        <v>14.771699999999999</v>
      </c>
      <c r="E3013">
        <v>11.2525</v>
      </c>
      <c r="F3013">
        <v>9.1819000000000006</v>
      </c>
      <c r="G3013">
        <v>10.7332</v>
      </c>
      <c r="H3013">
        <v>13.320600000000001</v>
      </c>
      <c r="J3013" s="13">
        <v>42873</v>
      </c>
      <c r="K3013">
        <v>69.219700000000003</v>
      </c>
      <c r="L3013">
        <v>69.219700000000003</v>
      </c>
      <c r="M3013">
        <v>41.085599999999999</v>
      </c>
      <c r="N3013">
        <v>13.1241</v>
      </c>
      <c r="O3013">
        <v>16.322399999999998</v>
      </c>
      <c r="P3013">
        <v>16.322399999999998</v>
      </c>
      <c r="Q3013">
        <v>16.322399999999998</v>
      </c>
    </row>
    <row r="3014" spans="1:17" x14ac:dyDescent="0.25">
      <c r="A3014" s="1">
        <v>42731</v>
      </c>
      <c r="B3014">
        <v>26.818999999999999</v>
      </c>
      <c r="C3014">
        <v>18.772600000000001</v>
      </c>
      <c r="D3014">
        <v>14.975199999999999</v>
      </c>
      <c r="E3014">
        <v>11.428100000000001</v>
      </c>
      <c r="F3014">
        <v>9.3437000000000001</v>
      </c>
      <c r="G3014">
        <v>11.093400000000001</v>
      </c>
      <c r="H3014">
        <v>13.746</v>
      </c>
      <c r="J3014" s="13">
        <v>42874</v>
      </c>
      <c r="K3014">
        <v>60.222000000000001</v>
      </c>
      <c r="L3014">
        <v>34.882300000000001</v>
      </c>
      <c r="M3014">
        <v>21.048999999999999</v>
      </c>
      <c r="N3014">
        <v>7.6502999999999997</v>
      </c>
      <c r="O3014">
        <v>8.8241999999999994</v>
      </c>
      <c r="P3014">
        <v>8.8241999999999994</v>
      </c>
      <c r="Q3014">
        <v>8.8241999999999994</v>
      </c>
    </row>
    <row r="3015" spans="1:17" x14ac:dyDescent="0.25">
      <c r="A3015" s="1">
        <v>42732</v>
      </c>
      <c r="B3015">
        <v>27.5686</v>
      </c>
      <c r="C3015">
        <v>19.644100000000002</v>
      </c>
      <c r="D3015">
        <v>15.8468</v>
      </c>
      <c r="E3015">
        <v>11.8621</v>
      </c>
      <c r="F3015">
        <v>9.4821000000000009</v>
      </c>
      <c r="G3015">
        <v>10.9359</v>
      </c>
      <c r="H3015">
        <v>13.9975</v>
      </c>
      <c r="J3015" s="13">
        <v>42877</v>
      </c>
      <c r="K3015">
        <v>33.0229</v>
      </c>
      <c r="L3015">
        <v>20.4834</v>
      </c>
      <c r="M3015">
        <v>14.074</v>
      </c>
      <c r="N3015">
        <v>7.9852999999999996</v>
      </c>
      <c r="O3015">
        <v>8.2678999999999991</v>
      </c>
      <c r="P3015">
        <v>10.2591</v>
      </c>
      <c r="Q3015">
        <v>10.2591</v>
      </c>
    </row>
    <row r="3016" spans="1:17" x14ac:dyDescent="0.25">
      <c r="A3016" s="1">
        <v>42733</v>
      </c>
      <c r="B3016">
        <v>27.957599999999999</v>
      </c>
      <c r="C3016">
        <v>19.9132</v>
      </c>
      <c r="D3016">
        <v>16.159199999999998</v>
      </c>
      <c r="E3016">
        <v>12.0869</v>
      </c>
      <c r="F3016">
        <v>9.6290999999999993</v>
      </c>
      <c r="G3016">
        <v>11.216699999999999</v>
      </c>
      <c r="H3016">
        <v>12.873200000000001</v>
      </c>
      <c r="J3016" s="13">
        <v>42878</v>
      </c>
      <c r="K3016">
        <v>32.436199999999999</v>
      </c>
      <c r="L3016">
        <v>20.225300000000001</v>
      </c>
      <c r="M3016">
        <v>14.048999999999999</v>
      </c>
      <c r="N3016">
        <v>7.7965999999999998</v>
      </c>
      <c r="O3016">
        <v>8.4420000000000002</v>
      </c>
      <c r="P3016">
        <v>11.144</v>
      </c>
      <c r="Q3016">
        <v>11.144</v>
      </c>
    </row>
    <row r="3017" spans="1:17" x14ac:dyDescent="0.25">
      <c r="A3017" s="1">
        <v>42734</v>
      </c>
      <c r="B3017">
        <v>28.657499999999999</v>
      </c>
      <c r="C3017">
        <v>20.3308</v>
      </c>
      <c r="D3017">
        <v>16.5746</v>
      </c>
      <c r="E3017">
        <v>12.48</v>
      </c>
      <c r="F3017">
        <v>9.7621000000000002</v>
      </c>
      <c r="G3017">
        <v>11.3698</v>
      </c>
      <c r="H3017">
        <v>13.45</v>
      </c>
      <c r="J3017" s="13">
        <v>42879</v>
      </c>
      <c r="K3017">
        <v>31.3154</v>
      </c>
      <c r="L3017">
        <v>19.817</v>
      </c>
      <c r="M3017">
        <v>13.413399999999999</v>
      </c>
      <c r="N3017">
        <v>7.5321999999999996</v>
      </c>
      <c r="O3017">
        <v>8.4565000000000001</v>
      </c>
      <c r="P3017">
        <v>10.6092</v>
      </c>
      <c r="Q3017">
        <v>10.6092</v>
      </c>
    </row>
    <row r="3018" spans="1:17" x14ac:dyDescent="0.25">
      <c r="A3018" s="1">
        <v>42738</v>
      </c>
      <c r="B3018">
        <v>27.922599999999999</v>
      </c>
      <c r="C3018">
        <v>19.371700000000001</v>
      </c>
      <c r="D3018">
        <v>15.4961</v>
      </c>
      <c r="E3018">
        <v>11.3756</v>
      </c>
      <c r="F3018">
        <v>9.1155000000000008</v>
      </c>
      <c r="G3018">
        <v>11.4878</v>
      </c>
      <c r="H3018">
        <v>13.258800000000001</v>
      </c>
      <c r="J3018" s="13">
        <v>42880</v>
      </c>
      <c r="K3018">
        <v>32.01</v>
      </c>
      <c r="L3018">
        <v>20.123200000000001</v>
      </c>
      <c r="M3018">
        <v>13.496600000000001</v>
      </c>
      <c r="N3018">
        <v>7.1322000000000001</v>
      </c>
      <c r="O3018">
        <v>8.8186999999999998</v>
      </c>
      <c r="P3018">
        <v>11.260199999999999</v>
      </c>
      <c r="Q3018">
        <v>11.260199999999999</v>
      </c>
    </row>
    <row r="3019" spans="1:17" x14ac:dyDescent="0.25">
      <c r="A3019" s="1">
        <v>42739</v>
      </c>
      <c r="B3019">
        <v>27.698799999999999</v>
      </c>
      <c r="C3019">
        <v>18.529900000000001</v>
      </c>
      <c r="D3019">
        <v>14.6525</v>
      </c>
      <c r="E3019">
        <v>10.576700000000001</v>
      </c>
      <c r="F3019">
        <v>9.0489999999999995</v>
      </c>
      <c r="G3019">
        <v>11.451499999999999</v>
      </c>
      <c r="H3019">
        <v>14.238300000000001</v>
      </c>
      <c r="J3019" s="13">
        <v>42881</v>
      </c>
      <c r="K3019">
        <v>32.7532</v>
      </c>
      <c r="L3019">
        <v>20.5245</v>
      </c>
      <c r="M3019">
        <v>13.611800000000001</v>
      </c>
      <c r="N3019">
        <v>7.0746000000000002</v>
      </c>
      <c r="O3019">
        <v>8.5373000000000001</v>
      </c>
      <c r="P3019">
        <v>11.006500000000001</v>
      </c>
      <c r="Q3019">
        <v>11.006500000000001</v>
      </c>
    </row>
    <row r="3020" spans="1:17" x14ac:dyDescent="0.25">
      <c r="A3020" s="1">
        <v>42740</v>
      </c>
      <c r="B3020">
        <v>27.433900000000001</v>
      </c>
      <c r="C3020">
        <v>18.471599999999999</v>
      </c>
      <c r="D3020">
        <v>14.5137</v>
      </c>
      <c r="E3020">
        <v>10.420500000000001</v>
      </c>
      <c r="F3020">
        <v>9.0564999999999998</v>
      </c>
      <c r="G3020">
        <v>11.5252</v>
      </c>
      <c r="H3020">
        <v>13.0341</v>
      </c>
      <c r="J3020" s="13">
        <v>42885</v>
      </c>
      <c r="K3020">
        <v>36.412700000000001</v>
      </c>
      <c r="L3020">
        <v>21.926200000000001</v>
      </c>
      <c r="M3020">
        <v>14.5923</v>
      </c>
      <c r="N3020">
        <v>7.2892000000000001</v>
      </c>
      <c r="O3020">
        <v>9.3778000000000006</v>
      </c>
      <c r="P3020">
        <v>11.7797</v>
      </c>
      <c r="Q3020">
        <v>11.7797</v>
      </c>
    </row>
    <row r="3021" spans="1:17" x14ac:dyDescent="0.25">
      <c r="A3021" s="1">
        <v>42741</v>
      </c>
      <c r="B3021">
        <v>27.7425</v>
      </c>
      <c r="C3021">
        <v>18.1663</v>
      </c>
      <c r="D3021">
        <v>14.2441</v>
      </c>
      <c r="E3021">
        <v>10.2058</v>
      </c>
      <c r="F3021">
        <v>9.1241000000000003</v>
      </c>
      <c r="G3021">
        <v>12.011699999999999</v>
      </c>
      <c r="H3021">
        <v>14.726900000000001</v>
      </c>
      <c r="J3021" s="13">
        <v>42886</v>
      </c>
      <c r="K3021">
        <v>37.5702</v>
      </c>
      <c r="L3021">
        <v>22.112300000000001</v>
      </c>
      <c r="M3021">
        <v>14.451599999999999</v>
      </c>
      <c r="N3021">
        <v>8.1007999999999996</v>
      </c>
      <c r="O3021">
        <v>9.6712000000000007</v>
      </c>
      <c r="P3021">
        <v>11.5449</v>
      </c>
      <c r="Q3021">
        <v>11.5449</v>
      </c>
    </row>
    <row r="3022" spans="1:17" x14ac:dyDescent="0.25">
      <c r="A3022" s="1">
        <v>42744</v>
      </c>
      <c r="B3022">
        <v>28.2773</v>
      </c>
      <c r="C3022">
        <v>18.6492</v>
      </c>
      <c r="D3022">
        <v>14.5</v>
      </c>
      <c r="E3022">
        <v>10.321999999999999</v>
      </c>
      <c r="F3022">
        <v>9.0883000000000003</v>
      </c>
      <c r="G3022">
        <v>12.087400000000001</v>
      </c>
      <c r="H3022">
        <v>15.0654</v>
      </c>
      <c r="J3022" s="13">
        <v>42887</v>
      </c>
      <c r="K3022">
        <v>38.282899999999998</v>
      </c>
      <c r="L3022">
        <v>22.114999999999998</v>
      </c>
      <c r="M3022">
        <v>14.3636</v>
      </c>
      <c r="N3022">
        <v>7.2073999999999998</v>
      </c>
      <c r="O3022">
        <v>9.9849999999999994</v>
      </c>
      <c r="P3022">
        <v>11.8904</v>
      </c>
      <c r="Q3022">
        <v>11.8904</v>
      </c>
    </row>
    <row r="3023" spans="1:17" x14ac:dyDescent="0.25">
      <c r="A3023" s="1">
        <v>42745</v>
      </c>
      <c r="B3023">
        <v>28.463000000000001</v>
      </c>
      <c r="C3023">
        <v>18.6602</v>
      </c>
      <c r="D3023">
        <v>14.4389</v>
      </c>
      <c r="E3023">
        <v>10.310700000000001</v>
      </c>
      <c r="F3023">
        <v>9.2939000000000007</v>
      </c>
      <c r="G3023">
        <v>12.281499999999999</v>
      </c>
      <c r="H3023">
        <v>15.9114</v>
      </c>
      <c r="J3023" s="13">
        <v>42888</v>
      </c>
      <c r="K3023">
        <v>38.707799999999999</v>
      </c>
      <c r="L3023">
        <v>22.141999999999999</v>
      </c>
      <c r="M3023">
        <v>14.598699999999999</v>
      </c>
      <c r="N3023">
        <v>7.3331999999999997</v>
      </c>
      <c r="O3023">
        <v>10.795</v>
      </c>
      <c r="P3023">
        <v>12.225899999999999</v>
      </c>
      <c r="Q3023">
        <v>12.225899999999999</v>
      </c>
    </row>
    <row r="3024" spans="1:17" x14ac:dyDescent="0.25">
      <c r="A3024" s="1">
        <v>42746</v>
      </c>
      <c r="B3024">
        <v>27.9908</v>
      </c>
      <c r="C3024">
        <v>18.402899999999999</v>
      </c>
      <c r="D3024">
        <v>14.2727</v>
      </c>
      <c r="E3024">
        <v>10.191800000000001</v>
      </c>
      <c r="F3024">
        <v>9.1562999999999999</v>
      </c>
      <c r="G3024">
        <v>12.3131</v>
      </c>
      <c r="H3024">
        <v>15.222300000000001</v>
      </c>
      <c r="J3024" s="13">
        <v>42891</v>
      </c>
      <c r="K3024">
        <v>39.229500000000002</v>
      </c>
      <c r="L3024">
        <v>23.964700000000001</v>
      </c>
      <c r="M3024">
        <v>16.1828</v>
      </c>
      <c r="N3024">
        <v>7.2732999999999999</v>
      </c>
      <c r="O3024">
        <v>11.6839</v>
      </c>
      <c r="P3024">
        <v>12.614100000000001</v>
      </c>
      <c r="Q3024">
        <v>12.614100000000001</v>
      </c>
    </row>
    <row r="3025" spans="1:17" x14ac:dyDescent="0.25">
      <c r="A3025" s="1">
        <v>42747</v>
      </c>
      <c r="B3025">
        <v>28.544</v>
      </c>
      <c r="C3025">
        <v>19.010999999999999</v>
      </c>
      <c r="D3025">
        <v>14.6587</v>
      </c>
      <c r="E3025">
        <v>10.141</v>
      </c>
      <c r="F3025">
        <v>8.9581</v>
      </c>
      <c r="G3025">
        <v>11.902699999999999</v>
      </c>
      <c r="H3025">
        <v>14.2407</v>
      </c>
      <c r="J3025" s="13">
        <v>42892</v>
      </c>
      <c r="K3025">
        <v>40.543100000000003</v>
      </c>
      <c r="L3025">
        <v>26.1234</v>
      </c>
      <c r="M3025">
        <v>16.866599999999998</v>
      </c>
      <c r="N3025">
        <v>8.2455999999999996</v>
      </c>
      <c r="O3025">
        <v>12.266299999999999</v>
      </c>
      <c r="P3025">
        <v>12.814299999999999</v>
      </c>
      <c r="Q3025">
        <v>12.814299999999999</v>
      </c>
    </row>
    <row r="3026" spans="1:17" x14ac:dyDescent="0.25">
      <c r="A3026" s="1">
        <v>42748</v>
      </c>
      <c r="B3026">
        <v>29.432600000000001</v>
      </c>
      <c r="C3026">
        <v>19.230899999999998</v>
      </c>
      <c r="D3026">
        <v>14.3934</v>
      </c>
      <c r="E3026">
        <v>9.6758000000000006</v>
      </c>
      <c r="F3026">
        <v>8.9789999999999992</v>
      </c>
      <c r="G3026">
        <v>12.6517</v>
      </c>
      <c r="H3026">
        <v>14.0943</v>
      </c>
      <c r="J3026" s="13">
        <v>42893</v>
      </c>
      <c r="K3026">
        <v>46.154600000000002</v>
      </c>
      <c r="L3026">
        <v>26.8095</v>
      </c>
      <c r="M3026">
        <v>17.108599999999999</v>
      </c>
      <c r="N3026">
        <v>8.3554999999999993</v>
      </c>
      <c r="O3026">
        <v>11.6333</v>
      </c>
      <c r="P3026">
        <v>11.6333</v>
      </c>
      <c r="Q3026">
        <v>11.6333</v>
      </c>
    </row>
    <row r="3027" spans="1:17" x14ac:dyDescent="0.25">
      <c r="A3027" s="1">
        <v>42752</v>
      </c>
      <c r="B3027">
        <v>30.572500000000002</v>
      </c>
      <c r="C3027">
        <v>20.459199999999999</v>
      </c>
      <c r="D3027">
        <v>15.105</v>
      </c>
      <c r="E3027">
        <v>9.8351000000000006</v>
      </c>
      <c r="F3027">
        <v>8.8333999999999993</v>
      </c>
      <c r="G3027">
        <v>12.7933</v>
      </c>
      <c r="H3027">
        <v>13.174300000000001</v>
      </c>
      <c r="J3027" s="13">
        <v>42894</v>
      </c>
      <c r="K3027">
        <v>48.5139</v>
      </c>
      <c r="L3027">
        <v>28.081</v>
      </c>
      <c r="M3027">
        <v>17.150200000000002</v>
      </c>
      <c r="N3027">
        <v>7.5717999999999996</v>
      </c>
      <c r="O3027">
        <v>11.267899999999999</v>
      </c>
      <c r="P3027">
        <v>11.267899999999999</v>
      </c>
      <c r="Q3027">
        <v>11.267899999999999</v>
      </c>
    </row>
    <row r="3028" spans="1:17" x14ac:dyDescent="0.25">
      <c r="A3028" s="1">
        <v>42753</v>
      </c>
      <c r="B3028">
        <v>33.4908</v>
      </c>
      <c r="C3028">
        <v>21.255600000000001</v>
      </c>
      <c r="D3028">
        <v>15.4381</v>
      </c>
      <c r="E3028">
        <v>9.7662999999999993</v>
      </c>
      <c r="F3028">
        <v>9.2136999999999993</v>
      </c>
      <c r="G3028">
        <v>12.997400000000001</v>
      </c>
      <c r="H3028">
        <v>13.148400000000001</v>
      </c>
      <c r="J3028" s="13">
        <v>42895</v>
      </c>
      <c r="K3028">
        <v>51.476199999999999</v>
      </c>
      <c r="L3028">
        <v>29.981300000000001</v>
      </c>
      <c r="M3028">
        <v>18.8063</v>
      </c>
      <c r="N3028">
        <v>7.3211000000000004</v>
      </c>
      <c r="O3028">
        <v>11.426</v>
      </c>
      <c r="P3028">
        <v>11.426</v>
      </c>
      <c r="Q3028">
        <v>11.426</v>
      </c>
    </row>
    <row r="3029" spans="1:17" x14ac:dyDescent="0.25">
      <c r="A3029" s="1">
        <v>42754</v>
      </c>
      <c r="B3029">
        <v>33.361199999999997</v>
      </c>
      <c r="C3029">
        <v>21.726400000000002</v>
      </c>
      <c r="D3029">
        <v>15.8001</v>
      </c>
      <c r="E3029">
        <v>10.138199999999999</v>
      </c>
      <c r="F3029">
        <v>9.2726000000000006</v>
      </c>
      <c r="G3029">
        <v>13.235900000000001</v>
      </c>
      <c r="H3029">
        <v>16.027899999999999</v>
      </c>
      <c r="J3029" s="13">
        <v>42898</v>
      </c>
      <c r="K3029">
        <v>49.133600000000001</v>
      </c>
      <c r="L3029">
        <v>37.260199999999998</v>
      </c>
      <c r="M3029">
        <v>22.849699999999999</v>
      </c>
      <c r="N3029">
        <v>8.7392000000000003</v>
      </c>
      <c r="O3029">
        <v>14.529400000000001</v>
      </c>
      <c r="P3029">
        <v>14.529400000000001</v>
      </c>
      <c r="Q3029">
        <v>14.529400000000001</v>
      </c>
    </row>
    <row r="3030" spans="1:17" x14ac:dyDescent="0.25">
      <c r="A3030" s="1">
        <v>42755</v>
      </c>
      <c r="B3030">
        <v>32.154200000000003</v>
      </c>
      <c r="C3030">
        <v>20.700500000000002</v>
      </c>
      <c r="D3030">
        <v>14.758900000000001</v>
      </c>
      <c r="E3030">
        <v>9.0447000000000006</v>
      </c>
      <c r="F3030">
        <v>8.8884000000000007</v>
      </c>
      <c r="G3030">
        <v>13.412599999999999</v>
      </c>
      <c r="H3030">
        <v>15.527200000000001</v>
      </c>
      <c r="J3030" s="13">
        <v>42899</v>
      </c>
      <c r="K3030">
        <v>56.736800000000002</v>
      </c>
      <c r="L3030">
        <v>42.984999999999999</v>
      </c>
      <c r="M3030">
        <v>24.105</v>
      </c>
      <c r="N3030">
        <v>9.0704999999999991</v>
      </c>
      <c r="O3030">
        <v>8.9385999999999992</v>
      </c>
      <c r="P3030">
        <v>8.9385999999999992</v>
      </c>
      <c r="Q3030">
        <v>8.9385999999999992</v>
      </c>
    </row>
    <row r="3031" spans="1:17" x14ac:dyDescent="0.25">
      <c r="A3031" s="1">
        <v>42758</v>
      </c>
      <c r="B3031">
        <v>27.2822</v>
      </c>
      <c r="C3031">
        <v>18.875900000000001</v>
      </c>
      <c r="D3031">
        <v>14.631</v>
      </c>
      <c r="E3031">
        <v>10.3028</v>
      </c>
      <c r="F3031">
        <v>8.4946000000000002</v>
      </c>
      <c r="G3031">
        <v>10.882199999999999</v>
      </c>
      <c r="H3031">
        <v>14.6343</v>
      </c>
      <c r="J3031" s="13">
        <v>42900</v>
      </c>
      <c r="K3031">
        <v>79.348299999999995</v>
      </c>
      <c r="L3031">
        <v>52.5426</v>
      </c>
      <c r="M3031">
        <v>28.561499999999999</v>
      </c>
      <c r="N3031">
        <v>7.7539999999999996</v>
      </c>
      <c r="O3031">
        <v>11.656599999999999</v>
      </c>
      <c r="P3031">
        <v>11.656599999999999</v>
      </c>
      <c r="Q3031">
        <v>11.656599999999999</v>
      </c>
    </row>
    <row r="3032" spans="1:17" x14ac:dyDescent="0.25">
      <c r="A3032" s="1">
        <v>42759</v>
      </c>
      <c r="B3032">
        <v>26.591999999999999</v>
      </c>
      <c r="C3032">
        <v>18.085899999999999</v>
      </c>
      <c r="D3032">
        <v>13.9429</v>
      </c>
      <c r="E3032">
        <v>9.7474000000000007</v>
      </c>
      <c r="F3032">
        <v>8.3992000000000004</v>
      </c>
      <c r="G3032">
        <v>11.0968</v>
      </c>
      <c r="H3032">
        <v>14.783799999999999</v>
      </c>
      <c r="J3032" s="13">
        <v>42901</v>
      </c>
      <c r="K3032">
        <v>69.654200000000003</v>
      </c>
      <c r="L3032">
        <v>69.654200000000003</v>
      </c>
      <c r="M3032">
        <v>40.2453</v>
      </c>
      <c r="N3032">
        <v>5.3121</v>
      </c>
      <c r="O3032">
        <v>17.9206</v>
      </c>
      <c r="P3032">
        <v>17.9206</v>
      </c>
      <c r="Q3032">
        <v>17.9206</v>
      </c>
    </row>
    <row r="3033" spans="1:17" x14ac:dyDescent="0.25">
      <c r="A3033" s="1">
        <v>42760</v>
      </c>
      <c r="B3033">
        <v>26.433299999999999</v>
      </c>
      <c r="C3033">
        <v>17.832699999999999</v>
      </c>
      <c r="D3033">
        <v>13.569699999999999</v>
      </c>
      <c r="E3033">
        <v>9.6721000000000004</v>
      </c>
      <c r="F3033">
        <v>8.9036000000000008</v>
      </c>
      <c r="G3033">
        <v>11.3576</v>
      </c>
      <c r="H3033">
        <v>16.851199999999999</v>
      </c>
      <c r="J3033" s="13">
        <v>42902</v>
      </c>
      <c r="K3033">
        <v>41.914499999999997</v>
      </c>
      <c r="L3033">
        <v>33.498199999999997</v>
      </c>
      <c r="M3033">
        <v>19.710999999999999</v>
      </c>
      <c r="N3033">
        <v>5.3974000000000002</v>
      </c>
      <c r="O3033">
        <v>16.6709</v>
      </c>
      <c r="P3033">
        <v>16.942599999999999</v>
      </c>
      <c r="Q3033">
        <v>16.942599999999999</v>
      </c>
    </row>
    <row r="3034" spans="1:17" x14ac:dyDescent="0.25">
      <c r="A3034" s="1">
        <v>42761</v>
      </c>
      <c r="B3034">
        <v>26.5227</v>
      </c>
      <c r="C3034">
        <v>17.694099999999999</v>
      </c>
      <c r="D3034">
        <v>13.446</v>
      </c>
      <c r="E3034">
        <v>9.4983000000000004</v>
      </c>
      <c r="F3034">
        <v>8.8247999999999998</v>
      </c>
      <c r="G3034">
        <v>11.457700000000001</v>
      </c>
      <c r="H3034">
        <v>15.431100000000001</v>
      </c>
      <c r="J3034" s="13">
        <v>42905</v>
      </c>
      <c r="K3034">
        <v>31.493400000000001</v>
      </c>
      <c r="L3034">
        <v>19.653700000000001</v>
      </c>
      <c r="M3034">
        <v>13.8072</v>
      </c>
      <c r="N3034">
        <v>8.0493000000000006</v>
      </c>
      <c r="O3034">
        <v>8.1478999999999999</v>
      </c>
      <c r="P3034">
        <v>12.3042</v>
      </c>
      <c r="Q3034">
        <v>12.6813</v>
      </c>
    </row>
    <row r="3035" spans="1:17" x14ac:dyDescent="0.25">
      <c r="A3035" s="1">
        <v>42762</v>
      </c>
      <c r="B3035">
        <v>26.6447</v>
      </c>
      <c r="C3035">
        <v>17.767499999999998</v>
      </c>
      <c r="D3035">
        <v>13.4077</v>
      </c>
      <c r="E3035">
        <v>9.3963000000000001</v>
      </c>
      <c r="F3035">
        <v>8.7974999999999994</v>
      </c>
      <c r="G3035">
        <v>11.516500000000001</v>
      </c>
      <c r="H3035">
        <v>14.6632</v>
      </c>
      <c r="J3035" s="13">
        <v>42906</v>
      </c>
      <c r="K3035">
        <v>31.563700000000001</v>
      </c>
      <c r="L3035">
        <v>20.052800000000001</v>
      </c>
      <c r="M3035">
        <v>14.078799999999999</v>
      </c>
      <c r="N3035">
        <v>8.0932999999999993</v>
      </c>
      <c r="O3035">
        <v>7.9828000000000001</v>
      </c>
      <c r="P3035">
        <v>12.5154</v>
      </c>
      <c r="Q3035">
        <v>15.2402</v>
      </c>
    </row>
    <row r="3036" spans="1:17" x14ac:dyDescent="0.25">
      <c r="A3036" s="1">
        <v>42765</v>
      </c>
      <c r="B3036">
        <v>28.250699999999998</v>
      </c>
      <c r="C3036">
        <v>18.877600000000001</v>
      </c>
      <c r="D3036">
        <v>14.473699999999999</v>
      </c>
      <c r="E3036">
        <v>10.189299999999999</v>
      </c>
      <c r="F3036">
        <v>8.7875999999999994</v>
      </c>
      <c r="G3036">
        <v>11.444000000000001</v>
      </c>
      <c r="H3036">
        <v>15.1624</v>
      </c>
      <c r="J3036" s="13">
        <v>42907</v>
      </c>
      <c r="K3036">
        <v>30.851800000000001</v>
      </c>
      <c r="L3036">
        <v>19.875299999999999</v>
      </c>
      <c r="M3036">
        <v>14.228</v>
      </c>
      <c r="N3036">
        <v>8.6441999999999997</v>
      </c>
      <c r="O3036">
        <v>7.8288000000000002</v>
      </c>
      <c r="P3036">
        <v>12.292999999999999</v>
      </c>
      <c r="Q3036">
        <v>12.3588</v>
      </c>
    </row>
    <row r="3037" spans="1:17" x14ac:dyDescent="0.25">
      <c r="A3037" s="1">
        <v>42766</v>
      </c>
      <c r="B3037">
        <v>28.5519</v>
      </c>
      <c r="C3037">
        <v>18.9787</v>
      </c>
      <c r="D3037">
        <v>14.5022</v>
      </c>
      <c r="E3037">
        <v>10.1639</v>
      </c>
      <c r="F3037">
        <v>8.9335000000000004</v>
      </c>
      <c r="G3037">
        <v>11.571999999999999</v>
      </c>
      <c r="H3037">
        <v>14.0932</v>
      </c>
      <c r="J3037" s="13">
        <v>42908</v>
      </c>
      <c r="K3037">
        <v>31.376899999999999</v>
      </c>
      <c r="L3037">
        <v>19.814299999999999</v>
      </c>
      <c r="M3037">
        <v>14.0982</v>
      </c>
      <c r="N3037">
        <v>8.2814999999999994</v>
      </c>
      <c r="O3037">
        <v>7.6288</v>
      </c>
      <c r="P3037">
        <v>11.5161</v>
      </c>
      <c r="Q3037">
        <v>11.5161</v>
      </c>
    </row>
    <row r="3038" spans="1:17" x14ac:dyDescent="0.25">
      <c r="A3038" s="1">
        <v>42767</v>
      </c>
      <c r="B3038">
        <v>28.097300000000001</v>
      </c>
      <c r="C3038">
        <v>18.979099999999999</v>
      </c>
      <c r="D3038">
        <v>14.3818</v>
      </c>
      <c r="E3038">
        <v>9.8554999999999993</v>
      </c>
      <c r="F3038">
        <v>8.7189999999999994</v>
      </c>
      <c r="G3038">
        <v>11.701599999999999</v>
      </c>
      <c r="H3038">
        <v>14.2423</v>
      </c>
      <c r="J3038" s="13">
        <v>42909</v>
      </c>
      <c r="K3038">
        <v>31.923200000000001</v>
      </c>
      <c r="L3038">
        <v>19.974699999999999</v>
      </c>
      <c r="M3038">
        <v>13.8782</v>
      </c>
      <c r="N3038">
        <v>7.8955000000000002</v>
      </c>
      <c r="O3038">
        <v>7.2455999999999996</v>
      </c>
      <c r="P3038">
        <v>10.423299999999999</v>
      </c>
      <c r="Q3038">
        <v>10.423299999999999</v>
      </c>
    </row>
    <row r="3039" spans="1:17" x14ac:dyDescent="0.25">
      <c r="A3039" s="1">
        <v>42768</v>
      </c>
      <c r="B3039">
        <v>28.375399999999999</v>
      </c>
      <c r="C3039">
        <v>19.181899999999999</v>
      </c>
      <c r="D3039">
        <v>14.536199999999999</v>
      </c>
      <c r="E3039">
        <v>10.017200000000001</v>
      </c>
      <c r="F3039">
        <v>8.7942</v>
      </c>
      <c r="G3039">
        <v>11.311</v>
      </c>
      <c r="H3039">
        <v>13.8634</v>
      </c>
      <c r="J3039" s="13">
        <v>42912</v>
      </c>
      <c r="K3039">
        <v>30.7745</v>
      </c>
      <c r="L3039">
        <v>19.993099999999998</v>
      </c>
      <c r="M3039">
        <v>13.867000000000001</v>
      </c>
      <c r="N3039">
        <v>7.6586999999999996</v>
      </c>
      <c r="O3039">
        <v>7.6821999999999999</v>
      </c>
      <c r="P3039">
        <v>10.9587</v>
      </c>
      <c r="Q3039">
        <v>10.9587</v>
      </c>
    </row>
    <row r="3040" spans="1:17" x14ac:dyDescent="0.25">
      <c r="A3040" s="1">
        <v>42769</v>
      </c>
      <c r="B3040">
        <v>27.659400000000002</v>
      </c>
      <c r="C3040">
        <v>18.312899999999999</v>
      </c>
      <c r="D3040">
        <v>13.721399999999999</v>
      </c>
      <c r="E3040">
        <v>9.3945000000000007</v>
      </c>
      <c r="F3040">
        <v>8.9266000000000005</v>
      </c>
      <c r="G3040">
        <v>11.964600000000001</v>
      </c>
      <c r="H3040">
        <v>13.8238</v>
      </c>
      <c r="J3040" s="13">
        <v>42913</v>
      </c>
      <c r="K3040">
        <v>33.214300000000001</v>
      </c>
      <c r="L3040">
        <v>21.178899999999999</v>
      </c>
      <c r="M3040">
        <v>14.844200000000001</v>
      </c>
      <c r="N3040">
        <v>9.2276000000000007</v>
      </c>
      <c r="O3040">
        <v>8.1875</v>
      </c>
      <c r="P3040">
        <v>12.266</v>
      </c>
      <c r="Q3040">
        <v>12.266</v>
      </c>
    </row>
    <row r="3041" spans="1:17" x14ac:dyDescent="0.25">
      <c r="A3041" s="1">
        <v>42772</v>
      </c>
      <c r="B3041">
        <v>28.701599999999999</v>
      </c>
      <c r="C3041">
        <v>18.913699999999999</v>
      </c>
      <c r="D3041">
        <v>14.1448</v>
      </c>
      <c r="E3041">
        <v>9.5013000000000005</v>
      </c>
      <c r="F3041">
        <v>8.8320000000000007</v>
      </c>
      <c r="G3041">
        <v>11.683999999999999</v>
      </c>
      <c r="H3041">
        <v>14.0779</v>
      </c>
      <c r="J3041" s="13">
        <v>42914</v>
      </c>
      <c r="K3041">
        <v>32.072400000000002</v>
      </c>
      <c r="L3041">
        <v>20.540700000000001</v>
      </c>
      <c r="M3041">
        <v>14.043900000000001</v>
      </c>
      <c r="N3041">
        <v>7.8292999999999999</v>
      </c>
      <c r="O3041">
        <v>8.2051999999999996</v>
      </c>
      <c r="P3041">
        <v>10.437799999999999</v>
      </c>
      <c r="Q3041">
        <v>10.437799999999999</v>
      </c>
    </row>
    <row r="3042" spans="1:17" x14ac:dyDescent="0.25">
      <c r="A3042" s="1">
        <v>42773</v>
      </c>
      <c r="B3042">
        <v>29.069099999999999</v>
      </c>
      <c r="C3042">
        <v>19.065000000000001</v>
      </c>
      <c r="D3042">
        <v>14.216100000000001</v>
      </c>
      <c r="E3042">
        <v>9.6892999999999994</v>
      </c>
      <c r="F3042">
        <v>8.7529000000000003</v>
      </c>
      <c r="G3042">
        <v>11.8024</v>
      </c>
      <c r="H3042">
        <v>14.7102</v>
      </c>
      <c r="J3042" s="13">
        <v>42915</v>
      </c>
      <c r="K3042">
        <v>36.013100000000001</v>
      </c>
      <c r="L3042">
        <v>22.291499999999999</v>
      </c>
      <c r="M3042">
        <v>15.491199999999999</v>
      </c>
      <c r="N3042">
        <v>9.7486999999999995</v>
      </c>
      <c r="O3042">
        <v>8.2131000000000007</v>
      </c>
      <c r="P3042">
        <v>12.8094</v>
      </c>
      <c r="Q3042">
        <v>12.8094</v>
      </c>
    </row>
    <row r="3043" spans="1:17" x14ac:dyDescent="0.25">
      <c r="A3043" s="1">
        <v>42774</v>
      </c>
      <c r="B3043">
        <v>29.450399999999998</v>
      </c>
      <c r="C3043">
        <v>19.505500000000001</v>
      </c>
      <c r="D3043">
        <v>14.3775</v>
      </c>
      <c r="E3043">
        <v>9.5451999999999995</v>
      </c>
      <c r="F3043">
        <v>8.5175999999999998</v>
      </c>
      <c r="G3043">
        <v>11.9239</v>
      </c>
      <c r="H3043">
        <v>12.741199999999999</v>
      </c>
      <c r="J3043" s="13">
        <v>42916</v>
      </c>
      <c r="K3043">
        <v>35.484999999999999</v>
      </c>
      <c r="L3043">
        <v>22.1706</v>
      </c>
      <c r="M3043">
        <v>15.3089</v>
      </c>
      <c r="N3043">
        <v>8.8976000000000006</v>
      </c>
      <c r="O3043">
        <v>8.4103999999999992</v>
      </c>
      <c r="P3043">
        <v>10.948600000000001</v>
      </c>
      <c r="Q3043">
        <v>10.948600000000001</v>
      </c>
    </row>
    <row r="3044" spans="1:17" x14ac:dyDescent="0.25">
      <c r="A3044" s="1">
        <v>42775</v>
      </c>
      <c r="B3044">
        <v>28.825500000000002</v>
      </c>
      <c r="C3044">
        <v>18.752099999999999</v>
      </c>
      <c r="D3044">
        <v>13.7523</v>
      </c>
      <c r="E3044">
        <v>9.1900999999999993</v>
      </c>
      <c r="F3044">
        <v>9.0042000000000009</v>
      </c>
      <c r="G3044">
        <v>12.5723</v>
      </c>
      <c r="H3044">
        <v>14.374000000000001</v>
      </c>
      <c r="J3044" s="13">
        <v>42919</v>
      </c>
      <c r="K3044">
        <v>36.246400000000001</v>
      </c>
      <c r="L3044">
        <v>22.2498</v>
      </c>
      <c r="M3044">
        <v>15.5078</v>
      </c>
      <c r="N3044">
        <v>9.1271000000000004</v>
      </c>
      <c r="O3044">
        <v>9.0996000000000006</v>
      </c>
      <c r="P3044">
        <v>11.440899999999999</v>
      </c>
      <c r="Q3044">
        <v>11.440899999999999</v>
      </c>
    </row>
    <row r="3045" spans="1:17" x14ac:dyDescent="0.25">
      <c r="A3045" s="1">
        <v>42776</v>
      </c>
      <c r="B3045">
        <v>28.998000000000001</v>
      </c>
      <c r="C3045">
        <v>18.595800000000001</v>
      </c>
      <c r="D3045">
        <v>13.4369</v>
      </c>
      <c r="E3045">
        <v>9.0069999999999997</v>
      </c>
      <c r="F3045">
        <v>9.3838000000000008</v>
      </c>
      <c r="G3045">
        <v>12.6915</v>
      </c>
      <c r="H3045">
        <v>14.1716</v>
      </c>
      <c r="J3045" s="13">
        <v>42921</v>
      </c>
      <c r="K3045">
        <v>38.4255</v>
      </c>
      <c r="L3045">
        <v>22.706099999999999</v>
      </c>
      <c r="M3045">
        <v>15.695</v>
      </c>
      <c r="N3045">
        <v>8.6195000000000004</v>
      </c>
      <c r="O3045">
        <v>9.6618999999999993</v>
      </c>
      <c r="P3045">
        <v>11.2704</v>
      </c>
      <c r="Q3045">
        <v>11.2704</v>
      </c>
    </row>
    <row r="3046" spans="1:17" x14ac:dyDescent="0.25">
      <c r="A3046" s="1">
        <v>42779</v>
      </c>
      <c r="B3046">
        <v>30.2197</v>
      </c>
      <c r="C3046">
        <v>19.084499999999998</v>
      </c>
      <c r="D3046">
        <v>13.486000000000001</v>
      </c>
      <c r="E3046">
        <v>8.8574000000000002</v>
      </c>
      <c r="F3046">
        <v>9.2493999999999996</v>
      </c>
      <c r="G3046">
        <v>12.9978</v>
      </c>
      <c r="H3046">
        <v>14.143800000000001</v>
      </c>
      <c r="J3046" s="13">
        <v>42922</v>
      </c>
      <c r="K3046">
        <v>39.715600000000002</v>
      </c>
      <c r="L3046">
        <v>24.8917</v>
      </c>
      <c r="M3046">
        <v>17.3339</v>
      </c>
      <c r="N3046">
        <v>10.197699999999999</v>
      </c>
      <c r="O3046">
        <v>9.9967000000000006</v>
      </c>
      <c r="P3046">
        <v>12.891999999999999</v>
      </c>
      <c r="Q3046">
        <v>12.891999999999999</v>
      </c>
    </row>
    <row r="3047" spans="1:17" x14ac:dyDescent="0.25">
      <c r="A3047" s="1">
        <v>42780</v>
      </c>
      <c r="B3047">
        <v>30.694800000000001</v>
      </c>
      <c r="C3047">
        <v>18.9697</v>
      </c>
      <c r="D3047">
        <v>13.1419</v>
      </c>
      <c r="E3047">
        <v>8.3567</v>
      </c>
      <c r="F3047">
        <v>9.3562999999999992</v>
      </c>
      <c r="G3047">
        <v>13.000500000000001</v>
      </c>
      <c r="H3047">
        <v>13.8369</v>
      </c>
      <c r="J3047" s="13">
        <v>42923</v>
      </c>
      <c r="K3047">
        <v>41.076900000000002</v>
      </c>
      <c r="L3047">
        <v>23.9438</v>
      </c>
      <c r="M3047">
        <v>15.8619</v>
      </c>
      <c r="N3047">
        <v>8.5244999999999997</v>
      </c>
      <c r="O3047">
        <v>10.246600000000001</v>
      </c>
      <c r="P3047">
        <v>10.463100000000001</v>
      </c>
      <c r="Q3047">
        <v>10.463100000000001</v>
      </c>
    </row>
    <row r="3048" spans="1:17" x14ac:dyDescent="0.25">
      <c r="A3048" s="1">
        <v>42781</v>
      </c>
      <c r="B3048">
        <v>32.608899999999998</v>
      </c>
      <c r="C3048">
        <v>20.057200000000002</v>
      </c>
      <c r="D3048">
        <v>13.8756</v>
      </c>
      <c r="E3048">
        <v>9.2865000000000002</v>
      </c>
      <c r="F3048">
        <v>10.208299999999999</v>
      </c>
      <c r="G3048">
        <v>13.8804</v>
      </c>
      <c r="H3048">
        <v>15.6853</v>
      </c>
      <c r="J3048" s="13">
        <v>42926</v>
      </c>
      <c r="K3048">
        <v>44.742800000000003</v>
      </c>
      <c r="L3048">
        <v>25.159199999999998</v>
      </c>
      <c r="M3048">
        <v>16.481100000000001</v>
      </c>
      <c r="N3048">
        <v>8.3934999999999995</v>
      </c>
      <c r="O3048">
        <v>11.196300000000001</v>
      </c>
      <c r="P3048">
        <v>11.6065</v>
      </c>
      <c r="Q3048">
        <v>11.6065</v>
      </c>
    </row>
    <row r="3049" spans="1:17" x14ac:dyDescent="0.25">
      <c r="A3049" s="1">
        <v>42782</v>
      </c>
      <c r="B3049">
        <v>33.048200000000001</v>
      </c>
      <c r="C3049">
        <v>20.1554</v>
      </c>
      <c r="D3049">
        <v>13.846399999999999</v>
      </c>
      <c r="E3049">
        <v>8.9570000000000007</v>
      </c>
      <c r="F3049">
        <v>9.5198</v>
      </c>
      <c r="G3049">
        <v>13.282</v>
      </c>
      <c r="H3049">
        <v>17.694600000000001</v>
      </c>
      <c r="J3049" s="13">
        <v>42927</v>
      </c>
      <c r="K3049">
        <v>43.7117</v>
      </c>
      <c r="L3049">
        <v>26.1418</v>
      </c>
      <c r="M3049">
        <v>16.238900000000001</v>
      </c>
      <c r="N3049">
        <v>8.1552000000000007</v>
      </c>
      <c r="O3049">
        <v>11.7517</v>
      </c>
      <c r="P3049">
        <v>12.34</v>
      </c>
      <c r="Q3049">
        <v>12.34</v>
      </c>
    </row>
    <row r="3050" spans="1:17" x14ac:dyDescent="0.25">
      <c r="A3050" s="1">
        <v>42783</v>
      </c>
      <c r="B3050">
        <v>33.032200000000003</v>
      </c>
      <c r="C3050">
        <v>20.223500000000001</v>
      </c>
      <c r="D3050">
        <v>13.905900000000001</v>
      </c>
      <c r="E3050">
        <v>8.7141000000000002</v>
      </c>
      <c r="F3050">
        <v>9.1660000000000004</v>
      </c>
      <c r="G3050">
        <v>13.2502</v>
      </c>
      <c r="H3050">
        <v>13.9559</v>
      </c>
      <c r="J3050" s="13">
        <v>42928</v>
      </c>
      <c r="K3050">
        <v>44.479500000000002</v>
      </c>
      <c r="L3050">
        <v>25.9693</v>
      </c>
      <c r="M3050">
        <v>16.0457</v>
      </c>
      <c r="N3050">
        <v>7.2729999999999997</v>
      </c>
      <c r="O3050">
        <v>9.9476999999999993</v>
      </c>
      <c r="P3050">
        <v>9.9476999999999993</v>
      </c>
      <c r="Q3050">
        <v>9.9476999999999993</v>
      </c>
    </row>
    <row r="3051" spans="1:17" x14ac:dyDescent="0.25">
      <c r="A3051" s="1">
        <v>42787</v>
      </c>
      <c r="B3051">
        <v>26.387</v>
      </c>
      <c r="C3051">
        <v>17.4801</v>
      </c>
      <c r="D3051">
        <v>13.4894</v>
      </c>
      <c r="E3051">
        <v>9.8917999999999999</v>
      </c>
      <c r="F3051">
        <v>8.5655999999999999</v>
      </c>
      <c r="G3051">
        <v>10.4276</v>
      </c>
      <c r="H3051">
        <v>14.062900000000001</v>
      </c>
      <c r="J3051" s="13">
        <v>42929</v>
      </c>
      <c r="K3051">
        <v>35.8065</v>
      </c>
      <c r="L3051">
        <v>27.529699999999998</v>
      </c>
      <c r="M3051">
        <v>16.6191</v>
      </c>
      <c r="N3051">
        <v>6.3803000000000001</v>
      </c>
      <c r="O3051">
        <v>9.6707000000000001</v>
      </c>
      <c r="P3051">
        <v>9.6707000000000001</v>
      </c>
      <c r="Q3051">
        <v>9.6707000000000001</v>
      </c>
    </row>
    <row r="3052" spans="1:17" x14ac:dyDescent="0.25">
      <c r="A3052" s="1">
        <v>42788</v>
      </c>
      <c r="B3052">
        <v>26.603000000000002</v>
      </c>
      <c r="C3052">
        <v>17.7181</v>
      </c>
      <c r="D3052">
        <v>13.6579</v>
      </c>
      <c r="E3052">
        <v>9.9915000000000003</v>
      </c>
      <c r="F3052">
        <v>8.4443000000000001</v>
      </c>
      <c r="G3052">
        <v>10.5215</v>
      </c>
      <c r="H3052">
        <v>14.2127</v>
      </c>
      <c r="J3052" s="13">
        <v>42930</v>
      </c>
      <c r="K3052">
        <v>34.905000000000001</v>
      </c>
      <c r="L3052">
        <v>29.401800000000001</v>
      </c>
      <c r="M3052">
        <v>17.0183</v>
      </c>
      <c r="N3052">
        <v>6.3087</v>
      </c>
      <c r="O3052">
        <v>7.2998000000000003</v>
      </c>
      <c r="P3052">
        <v>7.2998000000000003</v>
      </c>
      <c r="Q3052">
        <v>7.2998000000000003</v>
      </c>
    </row>
    <row r="3053" spans="1:17" x14ac:dyDescent="0.25">
      <c r="A3053" s="1">
        <v>42789</v>
      </c>
      <c r="B3053">
        <v>26.831</v>
      </c>
      <c r="C3053">
        <v>17.904499999999999</v>
      </c>
      <c r="D3053">
        <v>13.8263</v>
      </c>
      <c r="E3053">
        <v>10.005100000000001</v>
      </c>
      <c r="F3053">
        <v>8.4396000000000004</v>
      </c>
      <c r="G3053">
        <v>10.165100000000001</v>
      </c>
      <c r="H3053">
        <v>12.7187</v>
      </c>
      <c r="J3053" s="13">
        <v>42933</v>
      </c>
      <c r="K3053">
        <v>30.131900000000002</v>
      </c>
      <c r="L3053">
        <v>30.131900000000002</v>
      </c>
      <c r="M3053">
        <v>21.988</v>
      </c>
      <c r="N3053">
        <v>6.6664000000000003</v>
      </c>
      <c r="O3053">
        <v>9.2637</v>
      </c>
      <c r="P3053">
        <v>9.2637</v>
      </c>
      <c r="Q3053">
        <v>9.2637</v>
      </c>
    </row>
    <row r="3054" spans="1:17" x14ac:dyDescent="0.25">
      <c r="A3054" s="1">
        <v>42790</v>
      </c>
      <c r="B3054">
        <v>26.891400000000001</v>
      </c>
      <c r="C3054">
        <v>17.848400000000002</v>
      </c>
      <c r="D3054">
        <v>13.768000000000001</v>
      </c>
      <c r="E3054">
        <v>9.8705999999999996</v>
      </c>
      <c r="F3054">
        <v>8.3466000000000005</v>
      </c>
      <c r="G3054">
        <v>10.2066</v>
      </c>
      <c r="H3054">
        <v>12.7715</v>
      </c>
      <c r="J3054" s="13">
        <v>42934</v>
      </c>
      <c r="K3054">
        <v>34.9756</v>
      </c>
      <c r="L3054">
        <v>34.9756</v>
      </c>
      <c r="M3054">
        <v>23.654599999999999</v>
      </c>
      <c r="N3054">
        <v>7.5444000000000004</v>
      </c>
      <c r="O3054">
        <v>10.486599999999999</v>
      </c>
      <c r="P3054">
        <v>10.486599999999999</v>
      </c>
      <c r="Q3054">
        <v>10.486599999999999</v>
      </c>
    </row>
    <row r="3055" spans="1:17" x14ac:dyDescent="0.25">
      <c r="A3055" s="1">
        <v>42793</v>
      </c>
      <c r="B3055">
        <v>27.724699999999999</v>
      </c>
      <c r="C3055">
        <v>18.168600000000001</v>
      </c>
      <c r="D3055">
        <v>13.929500000000001</v>
      </c>
      <c r="E3055">
        <v>10.141299999999999</v>
      </c>
      <c r="F3055">
        <v>8.6836000000000002</v>
      </c>
      <c r="G3055">
        <v>10.918699999999999</v>
      </c>
      <c r="H3055">
        <v>12.988099999999999</v>
      </c>
      <c r="J3055" s="13">
        <v>42935</v>
      </c>
      <c r="K3055">
        <v>40.808999999999997</v>
      </c>
      <c r="L3055">
        <v>40.808999999999997</v>
      </c>
      <c r="M3055">
        <v>28.9314</v>
      </c>
      <c r="N3055">
        <v>6.9451000000000001</v>
      </c>
      <c r="O3055">
        <v>8.3004999999999995</v>
      </c>
      <c r="P3055">
        <v>8.3004999999999995</v>
      </c>
      <c r="Q3055">
        <v>8.3004999999999995</v>
      </c>
    </row>
    <row r="3056" spans="1:17" x14ac:dyDescent="0.25">
      <c r="A3056" s="1">
        <v>42794</v>
      </c>
      <c r="B3056">
        <v>27.856999999999999</v>
      </c>
      <c r="C3056">
        <v>18.5943</v>
      </c>
      <c r="D3056">
        <v>14.352399999999999</v>
      </c>
      <c r="E3056">
        <v>10.537699999999999</v>
      </c>
      <c r="F3056">
        <v>9.1053999999999995</v>
      </c>
      <c r="G3056">
        <v>10.6488</v>
      </c>
      <c r="H3056">
        <v>13.366300000000001</v>
      </c>
      <c r="J3056" s="13">
        <v>42936</v>
      </c>
      <c r="K3056">
        <v>41.271000000000001</v>
      </c>
      <c r="L3056">
        <v>41.271000000000001</v>
      </c>
      <c r="M3056">
        <v>39.1218</v>
      </c>
      <c r="N3056">
        <v>7.6489000000000003</v>
      </c>
      <c r="O3056">
        <v>14.6081</v>
      </c>
      <c r="P3056">
        <v>14.6081</v>
      </c>
      <c r="Q3056">
        <v>14.6081</v>
      </c>
    </row>
    <row r="3057" spans="1:17" x14ac:dyDescent="0.25">
      <c r="A3057" s="1">
        <v>42795</v>
      </c>
      <c r="B3057">
        <v>27.954599999999999</v>
      </c>
      <c r="C3057">
        <v>17.9895</v>
      </c>
      <c r="D3057">
        <v>13.7829</v>
      </c>
      <c r="E3057">
        <v>10.303599999999999</v>
      </c>
      <c r="F3057">
        <v>9.0660000000000007</v>
      </c>
      <c r="G3057">
        <v>11.366400000000001</v>
      </c>
      <c r="H3057">
        <v>15.498100000000001</v>
      </c>
      <c r="J3057" s="13">
        <v>42937</v>
      </c>
      <c r="K3057">
        <v>29.8246</v>
      </c>
      <c r="L3057">
        <v>29.8246</v>
      </c>
      <c r="M3057">
        <v>19.031600000000001</v>
      </c>
      <c r="N3057">
        <v>4.9817</v>
      </c>
      <c r="O3057">
        <v>16.376000000000001</v>
      </c>
      <c r="P3057">
        <v>16.376000000000001</v>
      </c>
      <c r="Q3057">
        <v>16.376000000000001</v>
      </c>
    </row>
    <row r="3058" spans="1:17" x14ac:dyDescent="0.25">
      <c r="A3058" s="1">
        <v>42796</v>
      </c>
      <c r="B3058">
        <v>27.672699999999999</v>
      </c>
      <c r="C3058">
        <v>17.6877</v>
      </c>
      <c r="D3058">
        <v>13.5124</v>
      </c>
      <c r="E3058">
        <v>10.1326</v>
      </c>
      <c r="F3058">
        <v>8.8737999999999992</v>
      </c>
      <c r="G3058">
        <v>11.0686</v>
      </c>
      <c r="H3058">
        <v>12.830399999999999</v>
      </c>
      <c r="J3058" s="13">
        <v>42940</v>
      </c>
      <c r="K3058">
        <v>32.471800000000002</v>
      </c>
      <c r="L3058">
        <v>20.278600000000001</v>
      </c>
      <c r="M3058">
        <v>13.696199999999999</v>
      </c>
      <c r="N3058">
        <v>6.9561999999999999</v>
      </c>
      <c r="O3058">
        <v>8.2172999999999998</v>
      </c>
      <c r="P3058">
        <v>11.517099999999999</v>
      </c>
      <c r="Q3058">
        <v>11.517099999999999</v>
      </c>
    </row>
    <row r="3059" spans="1:17" x14ac:dyDescent="0.25">
      <c r="A3059" s="1">
        <v>42797</v>
      </c>
      <c r="B3059">
        <v>27.338799999999999</v>
      </c>
      <c r="C3059">
        <v>17.155999999999999</v>
      </c>
      <c r="D3059">
        <v>12.8362</v>
      </c>
      <c r="E3059">
        <v>9.5733999999999995</v>
      </c>
      <c r="F3059">
        <v>8.7546999999999997</v>
      </c>
      <c r="G3059">
        <v>11.198399999999999</v>
      </c>
      <c r="H3059">
        <v>12.996600000000001</v>
      </c>
      <c r="J3059" s="13">
        <v>42941</v>
      </c>
      <c r="K3059">
        <v>33.127400000000002</v>
      </c>
      <c r="L3059">
        <v>20.683199999999999</v>
      </c>
      <c r="M3059">
        <v>13.8757</v>
      </c>
      <c r="N3059">
        <v>6.7803000000000004</v>
      </c>
      <c r="O3059">
        <v>8.3890999999999991</v>
      </c>
      <c r="P3059">
        <v>12.152699999999999</v>
      </c>
      <c r="Q3059">
        <v>12.152699999999999</v>
      </c>
    </row>
    <row r="3060" spans="1:17" x14ac:dyDescent="0.25">
      <c r="A3060" s="1">
        <v>42800</v>
      </c>
      <c r="B3060">
        <v>28.235099999999999</v>
      </c>
      <c r="C3060">
        <v>17.646699999999999</v>
      </c>
      <c r="D3060">
        <v>13.084199999999999</v>
      </c>
      <c r="E3060">
        <v>9.5650999999999993</v>
      </c>
      <c r="F3060">
        <v>8.5518999999999998</v>
      </c>
      <c r="G3060">
        <v>11.0806</v>
      </c>
      <c r="H3060">
        <v>11.8947</v>
      </c>
      <c r="J3060" s="13">
        <v>42942</v>
      </c>
      <c r="K3060">
        <v>33.731299999999997</v>
      </c>
      <c r="L3060">
        <v>21.121500000000001</v>
      </c>
      <c r="M3060">
        <v>13.9925</v>
      </c>
      <c r="N3060">
        <v>6.5975000000000001</v>
      </c>
      <c r="O3060">
        <v>8.1105</v>
      </c>
      <c r="P3060">
        <v>11.933299999999999</v>
      </c>
      <c r="Q3060">
        <v>11.933299999999999</v>
      </c>
    </row>
    <row r="3061" spans="1:17" x14ac:dyDescent="0.25">
      <c r="A3061" s="1">
        <v>42801</v>
      </c>
      <c r="B3061">
        <v>28.407699999999998</v>
      </c>
      <c r="C3061">
        <v>17.986799999999999</v>
      </c>
      <c r="D3061">
        <v>13.315799999999999</v>
      </c>
      <c r="E3061">
        <v>9.5114000000000001</v>
      </c>
      <c r="F3061">
        <v>8.2850000000000001</v>
      </c>
      <c r="G3061">
        <v>10.7613</v>
      </c>
      <c r="H3061">
        <v>12.3363</v>
      </c>
      <c r="J3061" s="13">
        <v>42943</v>
      </c>
      <c r="K3061">
        <v>34.593400000000003</v>
      </c>
      <c r="L3061">
        <v>22.477900000000002</v>
      </c>
      <c r="M3061">
        <v>14.961600000000001</v>
      </c>
      <c r="N3061">
        <v>7.2464000000000004</v>
      </c>
      <c r="O3061">
        <v>8.4382000000000001</v>
      </c>
      <c r="P3061">
        <v>11.821199999999999</v>
      </c>
      <c r="Q3061">
        <v>11.821199999999999</v>
      </c>
    </row>
    <row r="3062" spans="1:17" x14ac:dyDescent="0.25">
      <c r="A3062" s="1">
        <v>42802</v>
      </c>
      <c r="B3062">
        <v>28.868400000000001</v>
      </c>
      <c r="C3062">
        <v>18.3447</v>
      </c>
      <c r="D3062">
        <v>13.645200000000001</v>
      </c>
      <c r="E3062">
        <v>9.6197999999999997</v>
      </c>
      <c r="F3062">
        <v>8.3889999999999993</v>
      </c>
      <c r="G3062">
        <v>10.8695</v>
      </c>
      <c r="H3062">
        <v>12.167199999999999</v>
      </c>
      <c r="J3062" s="13">
        <v>42944</v>
      </c>
      <c r="K3062">
        <v>35.4069</v>
      </c>
      <c r="L3062">
        <v>22.4208</v>
      </c>
      <c r="M3062">
        <v>14.998699999999999</v>
      </c>
      <c r="N3062">
        <v>7.2877000000000001</v>
      </c>
      <c r="O3062">
        <v>8.3874999999999993</v>
      </c>
      <c r="P3062">
        <v>11.741300000000001</v>
      </c>
      <c r="Q3062">
        <v>11.741300000000001</v>
      </c>
    </row>
    <row r="3063" spans="1:17" x14ac:dyDescent="0.25">
      <c r="A3063" s="1">
        <v>42803</v>
      </c>
      <c r="B3063">
        <v>29.209299999999999</v>
      </c>
      <c r="C3063">
        <v>18.962800000000001</v>
      </c>
      <c r="D3063">
        <v>14.096299999999999</v>
      </c>
      <c r="E3063">
        <v>9.8137000000000008</v>
      </c>
      <c r="F3063">
        <v>8.2457999999999991</v>
      </c>
      <c r="G3063">
        <v>10.815200000000001</v>
      </c>
      <c r="H3063">
        <v>10.815200000000001</v>
      </c>
      <c r="J3063" s="13">
        <v>42947</v>
      </c>
      <c r="K3063">
        <v>37.024500000000003</v>
      </c>
      <c r="L3063">
        <v>23.480799999999999</v>
      </c>
      <c r="M3063">
        <v>15.4368</v>
      </c>
      <c r="N3063">
        <v>7.2801</v>
      </c>
      <c r="O3063">
        <v>9.0785</v>
      </c>
      <c r="P3063">
        <v>11.6265</v>
      </c>
      <c r="Q3063">
        <v>11.6265</v>
      </c>
    </row>
    <row r="3064" spans="1:17" x14ac:dyDescent="0.25">
      <c r="A3064" s="1">
        <v>42804</v>
      </c>
      <c r="B3064">
        <v>29.129799999999999</v>
      </c>
      <c r="C3064">
        <v>18.805700000000002</v>
      </c>
      <c r="D3064">
        <v>13.7781</v>
      </c>
      <c r="E3064">
        <v>9.3181999999999992</v>
      </c>
      <c r="F3064">
        <v>7.5591999999999997</v>
      </c>
      <c r="G3064">
        <v>10.6884</v>
      </c>
      <c r="H3064">
        <v>10.6884</v>
      </c>
      <c r="J3064" s="13">
        <v>42948</v>
      </c>
      <c r="K3064">
        <v>37.215600000000002</v>
      </c>
      <c r="L3064">
        <v>23.376799999999999</v>
      </c>
      <c r="M3064">
        <v>15.399100000000001</v>
      </c>
      <c r="N3064">
        <v>6.6558000000000002</v>
      </c>
      <c r="O3064">
        <v>9.3447999999999993</v>
      </c>
      <c r="P3064">
        <v>12.213200000000001</v>
      </c>
      <c r="Q3064">
        <v>12.213200000000001</v>
      </c>
    </row>
    <row r="3065" spans="1:17" x14ac:dyDescent="0.25">
      <c r="A3065" s="1">
        <v>42807</v>
      </c>
      <c r="B3065">
        <v>29.7867</v>
      </c>
      <c r="C3065">
        <v>18.811299999999999</v>
      </c>
      <c r="D3065">
        <v>13.6806</v>
      </c>
      <c r="E3065">
        <v>9.1483000000000008</v>
      </c>
      <c r="F3065">
        <v>7.9999000000000002</v>
      </c>
      <c r="G3065">
        <v>10.9621</v>
      </c>
      <c r="H3065">
        <v>10.9621</v>
      </c>
      <c r="J3065" s="13">
        <v>42949</v>
      </c>
      <c r="K3065">
        <v>38.353200000000001</v>
      </c>
      <c r="L3065">
        <v>24.009</v>
      </c>
      <c r="M3065">
        <v>15.7408</v>
      </c>
      <c r="N3065">
        <v>6.4245000000000001</v>
      </c>
      <c r="O3065">
        <v>9.2308000000000003</v>
      </c>
      <c r="P3065">
        <v>10.6373</v>
      </c>
      <c r="Q3065">
        <v>10.6373</v>
      </c>
    </row>
    <row r="3066" spans="1:17" x14ac:dyDescent="0.25">
      <c r="A3066" s="1">
        <v>42808</v>
      </c>
      <c r="B3066">
        <v>30.901700000000002</v>
      </c>
      <c r="C3066">
        <v>19.422599999999999</v>
      </c>
      <c r="D3066">
        <v>14.123200000000001</v>
      </c>
      <c r="E3066">
        <v>9.4600000000000009</v>
      </c>
      <c r="F3066">
        <v>8.3140000000000001</v>
      </c>
      <c r="G3066">
        <v>11.454599999999999</v>
      </c>
      <c r="H3066">
        <v>11.454599999999999</v>
      </c>
      <c r="J3066" s="13">
        <v>42950</v>
      </c>
      <c r="K3066">
        <v>39.613500000000002</v>
      </c>
      <c r="L3066">
        <v>24.5532</v>
      </c>
      <c r="M3066">
        <v>16.084599999999998</v>
      </c>
      <c r="N3066">
        <v>7.7614999999999998</v>
      </c>
      <c r="O3066">
        <v>9.5418000000000003</v>
      </c>
      <c r="P3066">
        <v>10.6708</v>
      </c>
      <c r="Q3066">
        <v>10.6708</v>
      </c>
    </row>
    <row r="3067" spans="1:17" x14ac:dyDescent="0.25">
      <c r="A3067" s="1">
        <v>42809</v>
      </c>
      <c r="B3067">
        <v>31.017700000000001</v>
      </c>
      <c r="C3067">
        <v>19.251300000000001</v>
      </c>
      <c r="D3067">
        <v>13.489599999999999</v>
      </c>
      <c r="E3067">
        <v>8.9741</v>
      </c>
      <c r="F3067">
        <v>8.4880999999999993</v>
      </c>
      <c r="G3067">
        <v>10.810600000000001</v>
      </c>
      <c r="H3067">
        <v>10.810600000000001</v>
      </c>
      <c r="J3067" s="13">
        <v>42951</v>
      </c>
      <c r="K3067">
        <v>40.887700000000002</v>
      </c>
      <c r="L3067">
        <v>24.538699999999999</v>
      </c>
      <c r="M3067">
        <v>16.020199999999999</v>
      </c>
      <c r="N3067">
        <v>6.1124000000000001</v>
      </c>
      <c r="O3067">
        <v>8.6305999999999994</v>
      </c>
      <c r="P3067">
        <v>8.6305999999999994</v>
      </c>
      <c r="Q3067">
        <v>8.6305999999999994</v>
      </c>
    </row>
    <row r="3068" spans="1:17" x14ac:dyDescent="0.25">
      <c r="A3068" s="1">
        <v>42810</v>
      </c>
      <c r="B3068">
        <v>30.974799999999998</v>
      </c>
      <c r="C3068">
        <v>19.063400000000001</v>
      </c>
      <c r="D3068">
        <v>13.2188</v>
      </c>
      <c r="E3068">
        <v>8.4953000000000003</v>
      </c>
      <c r="F3068">
        <v>8.2372999999999994</v>
      </c>
      <c r="G3068">
        <v>11.0433</v>
      </c>
      <c r="H3068">
        <v>11.0433</v>
      </c>
      <c r="J3068" s="13">
        <v>42954</v>
      </c>
      <c r="K3068">
        <v>43.079099999999997</v>
      </c>
      <c r="L3068">
        <v>24.952200000000001</v>
      </c>
      <c r="M3068">
        <v>16.702200000000001</v>
      </c>
      <c r="N3068">
        <v>6.3276000000000003</v>
      </c>
      <c r="O3068">
        <v>6.9020000000000001</v>
      </c>
      <c r="P3068">
        <v>6.9020000000000001</v>
      </c>
      <c r="Q3068">
        <v>6.9020000000000001</v>
      </c>
    </row>
    <row r="3069" spans="1:17" x14ac:dyDescent="0.25">
      <c r="A3069" s="1">
        <v>42811</v>
      </c>
      <c r="B3069">
        <v>32.255200000000002</v>
      </c>
      <c r="C3069">
        <v>19.926300000000001</v>
      </c>
      <c r="D3069">
        <v>13.6442</v>
      </c>
      <c r="E3069">
        <v>8.2800999999999991</v>
      </c>
      <c r="F3069">
        <v>7.8803000000000001</v>
      </c>
      <c r="G3069">
        <v>11.497199999999999</v>
      </c>
      <c r="H3069">
        <v>11.497199999999999</v>
      </c>
      <c r="J3069" s="13">
        <v>42955</v>
      </c>
      <c r="K3069">
        <v>46.832700000000003</v>
      </c>
      <c r="L3069">
        <v>28.217400000000001</v>
      </c>
      <c r="M3069">
        <v>19.084199999999999</v>
      </c>
      <c r="N3069">
        <v>7.6083999999999996</v>
      </c>
      <c r="O3069">
        <v>6.9177999999999997</v>
      </c>
      <c r="P3069">
        <v>6.9177999999999997</v>
      </c>
      <c r="Q3069">
        <v>6.9177999999999997</v>
      </c>
    </row>
    <row r="3070" spans="1:17" x14ac:dyDescent="0.25">
      <c r="A3070" s="1">
        <v>42814</v>
      </c>
      <c r="B3070">
        <v>26.750900000000001</v>
      </c>
      <c r="C3070">
        <v>18.036200000000001</v>
      </c>
      <c r="D3070">
        <v>14.122199999999999</v>
      </c>
      <c r="E3070">
        <v>10.485799999999999</v>
      </c>
      <c r="F3070">
        <v>8.1061999999999994</v>
      </c>
      <c r="G3070">
        <v>9.5234000000000005</v>
      </c>
      <c r="H3070">
        <v>12.1183</v>
      </c>
      <c r="J3070" s="13">
        <v>42956</v>
      </c>
      <c r="K3070">
        <v>49.709299999999999</v>
      </c>
      <c r="L3070">
        <v>29.7348</v>
      </c>
      <c r="M3070">
        <v>19.334499999999998</v>
      </c>
      <c r="N3070">
        <v>8.0089000000000006</v>
      </c>
      <c r="O3070">
        <v>7.3102999999999998</v>
      </c>
      <c r="P3070">
        <v>7.3102999999999998</v>
      </c>
      <c r="Q3070">
        <v>7.3102999999999998</v>
      </c>
    </row>
    <row r="3071" spans="1:17" x14ac:dyDescent="0.25">
      <c r="A3071" s="1">
        <v>42815</v>
      </c>
      <c r="B3071">
        <v>27.419899999999998</v>
      </c>
      <c r="C3071">
        <v>18.9162</v>
      </c>
      <c r="D3071">
        <v>14.910500000000001</v>
      </c>
      <c r="E3071">
        <v>11.6288</v>
      </c>
      <c r="F3071">
        <v>8.7431999999999999</v>
      </c>
      <c r="G3071">
        <v>9.6218000000000004</v>
      </c>
      <c r="H3071">
        <v>13.561500000000001</v>
      </c>
      <c r="J3071" s="13">
        <v>42957</v>
      </c>
      <c r="K3071">
        <v>59.530500000000004</v>
      </c>
      <c r="L3071">
        <v>36.845799999999997</v>
      </c>
      <c r="M3071">
        <v>25.363900000000001</v>
      </c>
      <c r="N3071">
        <v>14.212999999999999</v>
      </c>
      <c r="O3071">
        <v>13.728</v>
      </c>
      <c r="P3071">
        <v>15.042400000000001</v>
      </c>
      <c r="Q3071">
        <v>15.042400000000001</v>
      </c>
    </row>
    <row r="3072" spans="1:17" x14ac:dyDescent="0.25">
      <c r="A3072" s="1">
        <v>42816</v>
      </c>
      <c r="B3072">
        <v>27.499199999999998</v>
      </c>
      <c r="C3072">
        <v>19.290600000000001</v>
      </c>
      <c r="D3072">
        <v>15.3109</v>
      </c>
      <c r="E3072">
        <v>11.3743</v>
      </c>
      <c r="F3072">
        <v>8.5172000000000008</v>
      </c>
      <c r="G3072">
        <v>9.7042999999999999</v>
      </c>
      <c r="H3072">
        <v>12.601000000000001</v>
      </c>
      <c r="J3072" s="13">
        <v>42958</v>
      </c>
      <c r="K3072">
        <v>57.982199999999999</v>
      </c>
      <c r="L3072">
        <v>35.523200000000003</v>
      </c>
      <c r="M3072">
        <v>23.9223</v>
      </c>
      <c r="N3072">
        <v>12.2227</v>
      </c>
      <c r="O3072">
        <v>14.059900000000001</v>
      </c>
      <c r="P3072">
        <v>15.7149</v>
      </c>
      <c r="Q3072">
        <v>15.7149</v>
      </c>
    </row>
    <row r="3073" spans="1:17" x14ac:dyDescent="0.25">
      <c r="A3073" s="1">
        <v>42817</v>
      </c>
      <c r="B3073">
        <v>27.9373</v>
      </c>
      <c r="C3073">
        <v>19.526299999999999</v>
      </c>
      <c r="D3073">
        <v>15.613200000000001</v>
      </c>
      <c r="E3073">
        <v>11.824199999999999</v>
      </c>
      <c r="F3073">
        <v>8.8362999999999996</v>
      </c>
      <c r="G3073">
        <v>10.0329</v>
      </c>
      <c r="H3073">
        <v>13.697699999999999</v>
      </c>
      <c r="J3073" s="13">
        <v>42961</v>
      </c>
      <c r="K3073">
        <v>74.415300000000002</v>
      </c>
      <c r="L3073">
        <v>38.8459</v>
      </c>
      <c r="M3073">
        <v>24.114599999999999</v>
      </c>
      <c r="N3073">
        <v>9.8269000000000002</v>
      </c>
      <c r="O3073">
        <v>9.9341000000000008</v>
      </c>
      <c r="P3073">
        <v>9.9341000000000008</v>
      </c>
      <c r="Q3073">
        <v>9.9341000000000008</v>
      </c>
    </row>
    <row r="3074" spans="1:17" x14ac:dyDescent="0.25">
      <c r="A3074" s="1">
        <v>42818</v>
      </c>
      <c r="B3074">
        <v>28.1524</v>
      </c>
      <c r="C3074">
        <v>19.318100000000001</v>
      </c>
      <c r="D3074">
        <v>15.2334</v>
      </c>
      <c r="E3074">
        <v>11.767300000000001</v>
      </c>
      <c r="F3074">
        <v>8.8411000000000008</v>
      </c>
      <c r="G3074">
        <v>9.8849</v>
      </c>
      <c r="H3074">
        <v>13.882400000000001</v>
      </c>
      <c r="J3074" s="13">
        <v>42962</v>
      </c>
      <c r="K3074">
        <v>41.162799999999997</v>
      </c>
      <c r="L3074">
        <v>41.162799999999997</v>
      </c>
      <c r="M3074">
        <v>25.5806</v>
      </c>
      <c r="N3074">
        <v>8.7850000000000001</v>
      </c>
      <c r="O3074">
        <v>12.3621</v>
      </c>
      <c r="P3074">
        <v>12.3621</v>
      </c>
      <c r="Q3074">
        <v>12.3621</v>
      </c>
    </row>
    <row r="3075" spans="1:17" x14ac:dyDescent="0.25">
      <c r="A3075" s="1">
        <v>42821</v>
      </c>
      <c r="B3075">
        <v>27.811499999999999</v>
      </c>
      <c r="C3075">
        <v>19.005299999999998</v>
      </c>
      <c r="D3075">
        <v>14.9533</v>
      </c>
      <c r="E3075">
        <v>11.0009</v>
      </c>
      <c r="F3075">
        <v>8.5010999999999992</v>
      </c>
      <c r="G3075">
        <v>10.174799999999999</v>
      </c>
      <c r="H3075">
        <v>13.4376</v>
      </c>
      <c r="J3075" s="13">
        <v>42963</v>
      </c>
      <c r="K3075">
        <v>49.239699999999999</v>
      </c>
      <c r="L3075">
        <v>49.239699999999999</v>
      </c>
      <c r="M3075">
        <v>28.933199999999999</v>
      </c>
      <c r="N3075">
        <v>8.3217999999999996</v>
      </c>
      <c r="O3075">
        <v>14.263999999999999</v>
      </c>
      <c r="P3075">
        <v>14.263999999999999</v>
      </c>
      <c r="Q3075">
        <v>14.263999999999999</v>
      </c>
    </row>
    <row r="3076" spans="1:17" x14ac:dyDescent="0.25">
      <c r="A3076" s="1">
        <v>42822</v>
      </c>
      <c r="B3076">
        <v>27.408200000000001</v>
      </c>
      <c r="C3076">
        <v>18.314399999999999</v>
      </c>
      <c r="D3076">
        <v>14.1549</v>
      </c>
      <c r="E3076">
        <v>10.2926</v>
      </c>
      <c r="F3076">
        <v>8.2234999999999996</v>
      </c>
      <c r="G3076">
        <v>10.262600000000001</v>
      </c>
      <c r="H3076">
        <v>12.941700000000001</v>
      </c>
      <c r="J3076" s="13">
        <v>42964</v>
      </c>
      <c r="K3076">
        <v>49.873600000000003</v>
      </c>
      <c r="L3076">
        <v>49.873600000000003</v>
      </c>
      <c r="M3076">
        <v>40.952300000000001</v>
      </c>
      <c r="N3076">
        <v>14.582100000000001</v>
      </c>
      <c r="O3076">
        <v>24.380199999999999</v>
      </c>
      <c r="P3076">
        <v>24.380199999999999</v>
      </c>
      <c r="Q3076">
        <v>24.380199999999999</v>
      </c>
    </row>
    <row r="3077" spans="1:17" x14ac:dyDescent="0.25">
      <c r="A3077" s="1">
        <v>42823</v>
      </c>
      <c r="B3077">
        <v>27.468399999999999</v>
      </c>
      <c r="C3077">
        <v>18.1814</v>
      </c>
      <c r="D3077">
        <v>13.939299999999999</v>
      </c>
      <c r="E3077">
        <v>10.1327</v>
      </c>
      <c r="F3077">
        <v>8.43</v>
      </c>
      <c r="G3077">
        <v>10.773099999999999</v>
      </c>
      <c r="H3077">
        <v>13.468999999999999</v>
      </c>
      <c r="J3077" s="13">
        <v>42965</v>
      </c>
      <c r="K3077">
        <v>36.767499999999998</v>
      </c>
      <c r="L3077">
        <v>34.817700000000002</v>
      </c>
      <c r="M3077">
        <v>21.882300000000001</v>
      </c>
      <c r="N3077">
        <v>10.588699999999999</v>
      </c>
      <c r="O3077">
        <v>10.7271</v>
      </c>
      <c r="P3077">
        <v>10.7271</v>
      </c>
      <c r="Q3077">
        <v>10.7271</v>
      </c>
    </row>
    <row r="3078" spans="1:17" x14ac:dyDescent="0.25">
      <c r="A3078" s="1">
        <v>42824</v>
      </c>
      <c r="B3078">
        <v>27.927199999999999</v>
      </c>
      <c r="C3078">
        <v>18.290400000000002</v>
      </c>
      <c r="D3078">
        <v>13.8779</v>
      </c>
      <c r="E3078">
        <v>9.9558</v>
      </c>
      <c r="F3078">
        <v>8.2416999999999998</v>
      </c>
      <c r="G3078">
        <v>10.4834</v>
      </c>
      <c r="H3078">
        <v>13.1625</v>
      </c>
      <c r="J3078" s="13">
        <v>42968</v>
      </c>
      <c r="K3078">
        <v>33.299300000000002</v>
      </c>
      <c r="L3078">
        <v>21.296099999999999</v>
      </c>
      <c r="M3078">
        <v>15.9504</v>
      </c>
      <c r="N3078">
        <v>10.387600000000001</v>
      </c>
      <c r="O3078">
        <v>7.9078999999999997</v>
      </c>
      <c r="P3078">
        <v>10.332599999999999</v>
      </c>
      <c r="Q3078">
        <v>10.332599999999999</v>
      </c>
    </row>
    <row r="3079" spans="1:17" x14ac:dyDescent="0.25">
      <c r="A3079" s="1">
        <v>42825</v>
      </c>
      <c r="B3079">
        <v>28.216999999999999</v>
      </c>
      <c r="C3079">
        <v>18.634599999999999</v>
      </c>
      <c r="D3079">
        <v>14.2468</v>
      </c>
      <c r="E3079">
        <v>10.325699999999999</v>
      </c>
      <c r="F3079">
        <v>8.3085000000000004</v>
      </c>
      <c r="G3079">
        <v>10.579499999999999</v>
      </c>
      <c r="H3079">
        <v>13.829700000000001</v>
      </c>
      <c r="J3079" s="13">
        <v>42969</v>
      </c>
      <c r="K3079">
        <v>33.6267</v>
      </c>
      <c r="L3079">
        <v>20.403099999999998</v>
      </c>
      <c r="M3079">
        <v>14.4521</v>
      </c>
      <c r="N3079">
        <v>8.2410999999999994</v>
      </c>
      <c r="O3079">
        <v>7.8311000000000002</v>
      </c>
      <c r="P3079">
        <v>8.5427999999999997</v>
      </c>
      <c r="Q3079">
        <v>8.5427999999999997</v>
      </c>
    </row>
    <row r="3080" spans="1:17" x14ac:dyDescent="0.25">
      <c r="A3080" s="1">
        <v>42828</v>
      </c>
      <c r="B3080">
        <v>28.751999999999999</v>
      </c>
      <c r="C3080">
        <v>18.9041</v>
      </c>
      <c r="D3080">
        <v>14.3749</v>
      </c>
      <c r="E3080">
        <v>10.251200000000001</v>
      </c>
      <c r="F3080">
        <v>8.2780000000000005</v>
      </c>
      <c r="G3080">
        <v>10.9312</v>
      </c>
      <c r="H3080">
        <v>14.1088</v>
      </c>
      <c r="J3080" s="13">
        <v>42970</v>
      </c>
      <c r="K3080">
        <v>34.348500000000001</v>
      </c>
      <c r="L3080">
        <v>21.1874</v>
      </c>
      <c r="M3080">
        <v>15.305899999999999</v>
      </c>
      <c r="N3080">
        <v>9.4711999999999996</v>
      </c>
      <c r="O3080">
        <v>8.1283999999999992</v>
      </c>
      <c r="P3080">
        <v>9.4042999999999992</v>
      </c>
      <c r="Q3080">
        <v>9.4042999999999992</v>
      </c>
    </row>
    <row r="3081" spans="1:17" x14ac:dyDescent="0.25">
      <c r="A3081" s="1">
        <v>42829</v>
      </c>
      <c r="B3081">
        <v>28.404599999999999</v>
      </c>
      <c r="C3081">
        <v>18.802199999999999</v>
      </c>
      <c r="D3081">
        <v>14.2654</v>
      </c>
      <c r="E3081">
        <v>10.0199</v>
      </c>
      <c r="F3081">
        <v>7.8528000000000002</v>
      </c>
      <c r="G3081">
        <v>10.391999999999999</v>
      </c>
      <c r="H3081">
        <v>12.8393</v>
      </c>
      <c r="J3081" s="13">
        <v>42971</v>
      </c>
      <c r="K3081">
        <v>34.068800000000003</v>
      </c>
      <c r="L3081">
        <v>21.416</v>
      </c>
      <c r="M3081">
        <v>15.043900000000001</v>
      </c>
      <c r="N3081">
        <v>9.9657</v>
      </c>
      <c r="O3081">
        <v>8.1963000000000008</v>
      </c>
      <c r="P3081">
        <v>9.8134999999999994</v>
      </c>
      <c r="Q3081">
        <v>9.8134999999999994</v>
      </c>
    </row>
    <row r="3082" spans="1:17" x14ac:dyDescent="0.25">
      <c r="A3082" s="1">
        <v>42830</v>
      </c>
      <c r="B3082">
        <v>29.400500000000001</v>
      </c>
      <c r="C3082">
        <v>19.8597</v>
      </c>
      <c r="D3082">
        <v>15.354900000000001</v>
      </c>
      <c r="E3082">
        <v>10.6135</v>
      </c>
      <c r="F3082">
        <v>8.2759999999999998</v>
      </c>
      <c r="G3082">
        <v>11.0097</v>
      </c>
      <c r="H3082">
        <v>13.6183</v>
      </c>
      <c r="J3082" s="13">
        <v>42972</v>
      </c>
      <c r="K3082">
        <v>32.729999999999997</v>
      </c>
      <c r="L3082">
        <v>20.5426</v>
      </c>
      <c r="M3082">
        <v>14.412599999999999</v>
      </c>
      <c r="N3082">
        <v>8.2428000000000008</v>
      </c>
      <c r="O3082">
        <v>8.3940999999999999</v>
      </c>
      <c r="P3082">
        <v>10.276199999999999</v>
      </c>
      <c r="Q3082">
        <v>10.276199999999999</v>
      </c>
    </row>
    <row r="3083" spans="1:17" x14ac:dyDescent="0.25">
      <c r="A3083" s="1">
        <v>42831</v>
      </c>
      <c r="B3083">
        <v>29.038</v>
      </c>
      <c r="C3083">
        <v>19.503299999999999</v>
      </c>
      <c r="D3083">
        <v>15.029199999999999</v>
      </c>
      <c r="E3083">
        <v>10.4808</v>
      </c>
      <c r="F3083">
        <v>8.0593000000000004</v>
      </c>
      <c r="G3083">
        <v>10.636900000000001</v>
      </c>
      <c r="H3083">
        <v>12.0817</v>
      </c>
      <c r="J3083" s="13">
        <v>42975</v>
      </c>
      <c r="K3083">
        <v>35.367600000000003</v>
      </c>
      <c r="L3083">
        <v>21.754200000000001</v>
      </c>
      <c r="M3083">
        <v>14.778600000000001</v>
      </c>
      <c r="N3083">
        <v>8.1072000000000006</v>
      </c>
      <c r="O3083">
        <v>9.0847999999999995</v>
      </c>
      <c r="P3083">
        <v>11.1106</v>
      </c>
      <c r="Q3083">
        <v>11.1106</v>
      </c>
    </row>
    <row r="3084" spans="1:17" x14ac:dyDescent="0.25">
      <c r="A3084" s="1">
        <v>42832</v>
      </c>
      <c r="B3084">
        <v>29.900200000000002</v>
      </c>
      <c r="C3084">
        <v>20.081099999999999</v>
      </c>
      <c r="D3084">
        <v>15.4435</v>
      </c>
      <c r="E3084">
        <v>10.767099999999999</v>
      </c>
      <c r="F3084">
        <v>8.1395999999999997</v>
      </c>
      <c r="G3084">
        <v>10.7667</v>
      </c>
      <c r="H3084">
        <v>12.795999999999999</v>
      </c>
      <c r="J3084" s="13">
        <v>42976</v>
      </c>
      <c r="K3084">
        <v>36.348999999999997</v>
      </c>
      <c r="L3084">
        <v>22.757999999999999</v>
      </c>
      <c r="M3084">
        <v>15.1839</v>
      </c>
      <c r="N3084">
        <v>8.3063000000000002</v>
      </c>
      <c r="O3084">
        <v>9.3524999999999991</v>
      </c>
      <c r="P3084">
        <v>10.781499999999999</v>
      </c>
      <c r="Q3084">
        <v>10.781499999999999</v>
      </c>
    </row>
    <row r="3085" spans="1:17" x14ac:dyDescent="0.25">
      <c r="A3085" s="1">
        <v>42835</v>
      </c>
      <c r="B3085">
        <v>30.8889</v>
      </c>
      <c r="C3085">
        <v>21.190799999999999</v>
      </c>
      <c r="D3085">
        <v>16.5745</v>
      </c>
      <c r="E3085">
        <v>11.5421</v>
      </c>
      <c r="F3085">
        <v>8.2414000000000005</v>
      </c>
      <c r="G3085">
        <v>11.1829</v>
      </c>
      <c r="H3085">
        <v>12.834199999999999</v>
      </c>
      <c r="J3085" s="13">
        <v>42977</v>
      </c>
      <c r="K3085">
        <v>37.458599999999997</v>
      </c>
      <c r="L3085">
        <v>22.533999999999999</v>
      </c>
      <c r="M3085">
        <v>15.0761</v>
      </c>
      <c r="N3085">
        <v>7.6920000000000002</v>
      </c>
      <c r="O3085">
        <v>9.6402999999999999</v>
      </c>
      <c r="P3085">
        <v>10.1092</v>
      </c>
      <c r="Q3085">
        <v>10.1092</v>
      </c>
    </row>
    <row r="3086" spans="1:17" x14ac:dyDescent="0.25">
      <c r="A3086" s="1">
        <v>42836</v>
      </c>
      <c r="B3086">
        <v>32.393300000000004</v>
      </c>
      <c r="C3086">
        <v>22.238399999999999</v>
      </c>
      <c r="D3086">
        <v>17.316600000000001</v>
      </c>
      <c r="E3086">
        <v>12.1074</v>
      </c>
      <c r="F3086">
        <v>8.5086999999999993</v>
      </c>
      <c r="G3086">
        <v>11.3338</v>
      </c>
      <c r="H3086">
        <v>13.4175</v>
      </c>
      <c r="J3086" s="13">
        <v>42978</v>
      </c>
      <c r="K3086">
        <v>38.582299999999996</v>
      </c>
      <c r="L3086">
        <v>22.61</v>
      </c>
      <c r="M3086">
        <v>14.403</v>
      </c>
      <c r="N3086">
        <v>6.4702000000000002</v>
      </c>
      <c r="O3086">
        <v>9.9559999999999995</v>
      </c>
      <c r="P3086">
        <v>11.7651</v>
      </c>
      <c r="Q3086">
        <v>11.7651</v>
      </c>
    </row>
    <row r="3087" spans="1:17" x14ac:dyDescent="0.25">
      <c r="A3087" s="1">
        <v>42837</v>
      </c>
      <c r="B3087">
        <v>32.139299999999999</v>
      </c>
      <c r="C3087">
        <v>22.308399999999999</v>
      </c>
      <c r="D3087">
        <v>17.468299999999999</v>
      </c>
      <c r="E3087">
        <v>12.2227</v>
      </c>
      <c r="F3087">
        <v>8.6781000000000006</v>
      </c>
      <c r="G3087">
        <v>11.4946</v>
      </c>
      <c r="H3087">
        <v>14.056100000000001</v>
      </c>
      <c r="J3087" s="13">
        <v>42979</v>
      </c>
      <c r="K3087">
        <v>39.930500000000002</v>
      </c>
      <c r="L3087">
        <v>22.791599999999999</v>
      </c>
      <c r="M3087">
        <v>14.256600000000001</v>
      </c>
      <c r="N3087">
        <v>5.9515000000000002</v>
      </c>
      <c r="O3087">
        <v>10.307399999999999</v>
      </c>
      <c r="P3087">
        <v>11.924899999999999</v>
      </c>
      <c r="Q3087">
        <v>11.924899999999999</v>
      </c>
    </row>
    <row r="3088" spans="1:17" x14ac:dyDescent="0.25">
      <c r="A3088" s="1">
        <v>42838</v>
      </c>
      <c r="B3088">
        <v>32.932000000000002</v>
      </c>
      <c r="C3088">
        <v>22.709900000000001</v>
      </c>
      <c r="D3088">
        <v>17.918299999999999</v>
      </c>
      <c r="E3088">
        <v>13.1027</v>
      </c>
      <c r="F3088">
        <v>9.0388999999999999</v>
      </c>
      <c r="G3088">
        <v>12.41</v>
      </c>
      <c r="H3088">
        <v>16.2896</v>
      </c>
      <c r="J3088" s="13">
        <v>42983</v>
      </c>
      <c r="K3088">
        <v>47.343400000000003</v>
      </c>
      <c r="L3088">
        <v>27.787299999999998</v>
      </c>
      <c r="M3088">
        <v>17.799399999999999</v>
      </c>
      <c r="N3088">
        <v>7.6538000000000004</v>
      </c>
      <c r="O3088">
        <v>12.243</v>
      </c>
      <c r="P3088">
        <v>15.0741</v>
      </c>
      <c r="Q3088">
        <v>15.0741</v>
      </c>
    </row>
    <row r="3089" spans="1:17" x14ac:dyDescent="0.25">
      <c r="A3089" s="1">
        <v>42842</v>
      </c>
      <c r="B3089">
        <v>32.3093</v>
      </c>
      <c r="C3089">
        <v>22.450700000000001</v>
      </c>
      <c r="D3089">
        <v>17.572900000000001</v>
      </c>
      <c r="E3089">
        <v>11.9183</v>
      </c>
      <c r="F3089">
        <v>9.0905000000000005</v>
      </c>
      <c r="G3089">
        <v>13.1648</v>
      </c>
      <c r="H3089">
        <v>15.289</v>
      </c>
      <c r="J3089" s="13">
        <v>42984</v>
      </c>
      <c r="K3089">
        <v>49.044800000000002</v>
      </c>
      <c r="L3089">
        <v>28.447600000000001</v>
      </c>
      <c r="M3089">
        <v>17.865300000000001</v>
      </c>
      <c r="N3089">
        <v>7.1199000000000003</v>
      </c>
      <c r="O3089">
        <v>12.1356</v>
      </c>
      <c r="P3089">
        <v>12.1356</v>
      </c>
      <c r="Q3089">
        <v>12.1356</v>
      </c>
    </row>
    <row r="3090" spans="1:17" x14ac:dyDescent="0.25">
      <c r="A3090" s="1">
        <v>42843</v>
      </c>
      <c r="B3090">
        <v>32.834099999999999</v>
      </c>
      <c r="C3090">
        <v>22.220199999999998</v>
      </c>
      <c r="D3090">
        <v>17.336099999999998</v>
      </c>
      <c r="E3090">
        <v>11.936500000000001</v>
      </c>
      <c r="F3090">
        <v>8.9657999999999998</v>
      </c>
      <c r="G3090">
        <v>13.259</v>
      </c>
      <c r="H3090">
        <v>16.292100000000001</v>
      </c>
      <c r="J3090" s="13">
        <v>42985</v>
      </c>
      <c r="K3090">
        <v>51.0899</v>
      </c>
      <c r="L3090">
        <v>28.734400000000001</v>
      </c>
      <c r="M3090">
        <v>17.685300000000002</v>
      </c>
      <c r="N3090">
        <v>6.9084000000000003</v>
      </c>
      <c r="O3090">
        <v>12.910399999999999</v>
      </c>
      <c r="P3090">
        <v>12.910399999999999</v>
      </c>
      <c r="Q3090">
        <v>12.910399999999999</v>
      </c>
    </row>
    <row r="3091" spans="1:17" x14ac:dyDescent="0.25">
      <c r="A3091" s="1">
        <v>42844</v>
      </c>
      <c r="B3091">
        <v>34.424500000000002</v>
      </c>
      <c r="C3091">
        <v>22.674399999999999</v>
      </c>
      <c r="D3091">
        <v>17.478300000000001</v>
      </c>
      <c r="E3091">
        <v>12.2423</v>
      </c>
      <c r="F3091">
        <v>9.2995999999999999</v>
      </c>
      <c r="G3091">
        <v>13.612500000000001</v>
      </c>
      <c r="H3091">
        <v>17.196300000000001</v>
      </c>
      <c r="J3091" s="13">
        <v>42986</v>
      </c>
      <c r="K3091">
        <v>51.423400000000001</v>
      </c>
      <c r="L3091">
        <v>31.154299999999999</v>
      </c>
      <c r="M3091">
        <v>19.6355</v>
      </c>
      <c r="N3091">
        <v>7.6749999999999998</v>
      </c>
      <c r="O3091">
        <v>12.6219</v>
      </c>
      <c r="P3091">
        <v>12.6219</v>
      </c>
      <c r="Q3091">
        <v>12.6219</v>
      </c>
    </row>
    <row r="3092" spans="1:17" x14ac:dyDescent="0.25">
      <c r="A3092" s="1">
        <v>42845</v>
      </c>
      <c r="B3092">
        <v>35.256999999999998</v>
      </c>
      <c r="C3092">
        <v>22.781099999999999</v>
      </c>
      <c r="D3092">
        <v>16.968299999999999</v>
      </c>
      <c r="E3092">
        <v>11.1351</v>
      </c>
      <c r="F3092">
        <v>9.2600999999999996</v>
      </c>
      <c r="G3092">
        <v>13.343999999999999</v>
      </c>
      <c r="H3092">
        <v>16.551600000000001</v>
      </c>
      <c r="J3092" s="13">
        <v>42989</v>
      </c>
      <c r="K3092">
        <v>56.309199999999997</v>
      </c>
      <c r="L3092">
        <v>36.082000000000001</v>
      </c>
      <c r="M3092">
        <v>21.130299999999998</v>
      </c>
      <c r="N3092">
        <v>6.5461</v>
      </c>
      <c r="O3092">
        <v>14.382</v>
      </c>
      <c r="P3092">
        <v>14.382</v>
      </c>
      <c r="Q3092">
        <v>14.382</v>
      </c>
    </row>
    <row r="3093" spans="1:17" x14ac:dyDescent="0.25">
      <c r="A3093" s="1">
        <v>42846</v>
      </c>
      <c r="B3093">
        <v>35.920699999999997</v>
      </c>
      <c r="C3093">
        <v>23.029800000000002</v>
      </c>
      <c r="D3093">
        <v>17.269100000000002</v>
      </c>
      <c r="E3093">
        <v>11.934200000000001</v>
      </c>
      <c r="F3093">
        <v>9.1585999999999999</v>
      </c>
      <c r="G3093">
        <v>13.2464</v>
      </c>
      <c r="H3093">
        <v>15.9072</v>
      </c>
      <c r="J3093" s="13">
        <v>42990</v>
      </c>
      <c r="K3093">
        <v>44.482199999999999</v>
      </c>
      <c r="L3093">
        <v>41.196800000000003</v>
      </c>
      <c r="M3093">
        <v>24.314599999999999</v>
      </c>
      <c r="N3093">
        <v>7.3665000000000003</v>
      </c>
      <c r="O3093">
        <v>16.824200000000001</v>
      </c>
      <c r="P3093">
        <v>16.824200000000001</v>
      </c>
      <c r="Q3093">
        <v>16.824200000000001</v>
      </c>
    </row>
    <row r="3094" spans="1:17" x14ac:dyDescent="0.25">
      <c r="A3094" s="1">
        <v>42849</v>
      </c>
      <c r="B3094">
        <v>27.135899999999999</v>
      </c>
      <c r="C3094">
        <v>17.479700000000001</v>
      </c>
      <c r="D3094">
        <v>13.273400000000001</v>
      </c>
      <c r="E3094">
        <v>9.2484999999999999</v>
      </c>
      <c r="F3094">
        <v>7.6205999999999996</v>
      </c>
      <c r="G3094">
        <v>10.0342</v>
      </c>
      <c r="H3094">
        <v>12.141400000000001</v>
      </c>
      <c r="J3094" s="13">
        <v>42991</v>
      </c>
      <c r="K3094">
        <v>48.654200000000003</v>
      </c>
      <c r="L3094">
        <v>48.654200000000003</v>
      </c>
      <c r="M3094">
        <v>28.783999999999999</v>
      </c>
      <c r="N3094">
        <v>8.3557000000000006</v>
      </c>
      <c r="O3094">
        <v>16.537099999999999</v>
      </c>
      <c r="P3094">
        <v>16.537099999999999</v>
      </c>
      <c r="Q3094">
        <v>16.537099999999999</v>
      </c>
    </row>
    <row r="3095" spans="1:17" x14ac:dyDescent="0.25">
      <c r="A3095" s="1">
        <v>42850</v>
      </c>
      <c r="B3095">
        <v>27.012799999999999</v>
      </c>
      <c r="C3095">
        <v>17.302600000000002</v>
      </c>
      <c r="D3095">
        <v>12.9589</v>
      </c>
      <c r="E3095">
        <v>8.9443000000000001</v>
      </c>
      <c r="F3095">
        <v>8.1700999999999997</v>
      </c>
      <c r="G3095">
        <v>10.638500000000001</v>
      </c>
      <c r="H3095">
        <v>13.8178</v>
      </c>
      <c r="J3095" s="13">
        <v>42992</v>
      </c>
      <c r="K3095">
        <v>45.362400000000001</v>
      </c>
      <c r="L3095">
        <v>45.362400000000001</v>
      </c>
      <c r="M3095">
        <v>30.9924</v>
      </c>
      <c r="N3095">
        <v>9.2745999999999995</v>
      </c>
      <c r="O3095">
        <v>15.1403</v>
      </c>
      <c r="P3095">
        <v>15.1403</v>
      </c>
      <c r="Q3095">
        <v>15.1403</v>
      </c>
    </row>
    <row r="3096" spans="1:17" x14ac:dyDescent="0.25">
      <c r="A3096" s="1">
        <v>42851</v>
      </c>
      <c r="B3096">
        <v>27.28</v>
      </c>
      <c r="C3096">
        <v>17.465800000000002</v>
      </c>
      <c r="D3096">
        <v>13.101100000000001</v>
      </c>
      <c r="E3096">
        <v>9.1036999999999999</v>
      </c>
      <c r="F3096">
        <v>8.2230000000000008</v>
      </c>
      <c r="G3096">
        <v>10.670500000000001</v>
      </c>
      <c r="H3096">
        <v>14.0116</v>
      </c>
      <c r="J3096" s="13">
        <v>42993</v>
      </c>
      <c r="K3096">
        <v>33.753500000000003</v>
      </c>
      <c r="L3096">
        <v>33.408499999999997</v>
      </c>
      <c r="M3096">
        <v>19.639399999999998</v>
      </c>
      <c r="N3096">
        <v>5.4898999999999996</v>
      </c>
      <c r="O3096">
        <v>16.617699999999999</v>
      </c>
      <c r="P3096">
        <v>17.0228</v>
      </c>
      <c r="Q3096">
        <v>17.0228</v>
      </c>
    </row>
    <row r="3097" spans="1:17" x14ac:dyDescent="0.25">
      <c r="A3097" s="1">
        <v>42852</v>
      </c>
      <c r="B3097">
        <v>26.847999999999999</v>
      </c>
      <c r="C3097">
        <v>17.222899999999999</v>
      </c>
      <c r="D3097">
        <v>12.865399999999999</v>
      </c>
      <c r="E3097">
        <v>8.9368999999999996</v>
      </c>
      <c r="F3097">
        <v>7.9368999999999996</v>
      </c>
      <c r="G3097">
        <v>10.4544</v>
      </c>
      <c r="H3097">
        <v>12.428699999999999</v>
      </c>
      <c r="J3097" s="13">
        <v>42996</v>
      </c>
      <c r="K3097">
        <v>31.420200000000001</v>
      </c>
      <c r="L3097">
        <v>20.03</v>
      </c>
      <c r="M3097">
        <v>13.886799999999999</v>
      </c>
      <c r="N3097">
        <v>7.2885999999999997</v>
      </c>
      <c r="O3097">
        <v>7.5727000000000002</v>
      </c>
      <c r="P3097">
        <v>10.2645</v>
      </c>
      <c r="Q3097">
        <v>10.2645</v>
      </c>
    </row>
    <row r="3098" spans="1:17" x14ac:dyDescent="0.25">
      <c r="A3098" s="1">
        <v>42853</v>
      </c>
      <c r="B3098">
        <v>27.4252</v>
      </c>
      <c r="C3098">
        <v>17.729399999999998</v>
      </c>
      <c r="D3098">
        <v>13.180999999999999</v>
      </c>
      <c r="E3098">
        <v>8.8969000000000005</v>
      </c>
      <c r="F3098">
        <v>7.4930000000000003</v>
      </c>
      <c r="G3098">
        <v>10.3043</v>
      </c>
      <c r="H3098">
        <v>12.294</v>
      </c>
      <c r="J3098" s="13">
        <v>42997</v>
      </c>
      <c r="K3098">
        <v>31.155100000000001</v>
      </c>
      <c r="L3098">
        <v>20.1997</v>
      </c>
      <c r="M3098">
        <v>13.975300000000001</v>
      </c>
      <c r="N3098">
        <v>7.3890000000000002</v>
      </c>
      <c r="O3098">
        <v>7.6978999999999997</v>
      </c>
      <c r="P3098">
        <v>10.3119</v>
      </c>
      <c r="Q3098">
        <v>10.3119</v>
      </c>
    </row>
    <row r="3099" spans="1:17" x14ac:dyDescent="0.25">
      <c r="A3099" s="1">
        <v>42856</v>
      </c>
      <c r="B3099">
        <v>27.234400000000001</v>
      </c>
      <c r="C3099">
        <v>17.619299999999999</v>
      </c>
      <c r="D3099">
        <v>12.960699999999999</v>
      </c>
      <c r="E3099">
        <v>8.7081999999999997</v>
      </c>
      <c r="F3099">
        <v>7.7458</v>
      </c>
      <c r="G3099">
        <v>10.912000000000001</v>
      </c>
      <c r="H3099">
        <v>12.9376</v>
      </c>
      <c r="J3099" s="13">
        <v>42998</v>
      </c>
      <c r="K3099">
        <v>30.798100000000002</v>
      </c>
      <c r="L3099">
        <v>19.837399999999999</v>
      </c>
      <c r="M3099">
        <v>13.805300000000001</v>
      </c>
      <c r="N3099">
        <v>7.0945</v>
      </c>
      <c r="O3099">
        <v>7.4482999999999997</v>
      </c>
      <c r="P3099">
        <v>10.4429</v>
      </c>
      <c r="Q3099">
        <v>10.4429</v>
      </c>
    </row>
    <row r="3100" spans="1:17" x14ac:dyDescent="0.25">
      <c r="A3100" s="1">
        <v>42857</v>
      </c>
      <c r="B3100">
        <v>27.5365</v>
      </c>
      <c r="C3100">
        <v>17.937200000000001</v>
      </c>
      <c r="D3100">
        <v>13.190099999999999</v>
      </c>
      <c r="E3100">
        <v>8.8181999999999992</v>
      </c>
      <c r="F3100">
        <v>7.7994000000000003</v>
      </c>
      <c r="G3100">
        <v>11.035299999999999</v>
      </c>
      <c r="H3100">
        <v>12.5692</v>
      </c>
      <c r="J3100" s="13">
        <v>42999</v>
      </c>
      <c r="K3100">
        <v>31.2865</v>
      </c>
      <c r="L3100">
        <v>19.805599999999998</v>
      </c>
      <c r="M3100">
        <v>13.6417</v>
      </c>
      <c r="N3100">
        <v>7.4901999999999997</v>
      </c>
      <c r="O3100">
        <v>7.5972999999999997</v>
      </c>
      <c r="P3100">
        <v>10.5365</v>
      </c>
      <c r="Q3100">
        <v>10.5365</v>
      </c>
    </row>
    <row r="3101" spans="1:17" x14ac:dyDescent="0.25">
      <c r="A3101" s="1">
        <v>42858</v>
      </c>
      <c r="B3101">
        <v>28.264199999999999</v>
      </c>
      <c r="C3101">
        <v>18.238099999999999</v>
      </c>
      <c r="D3101">
        <v>13.4542</v>
      </c>
      <c r="E3101">
        <v>8.9687999999999999</v>
      </c>
      <c r="F3101">
        <v>7.9390999999999998</v>
      </c>
      <c r="G3101">
        <v>10.827299999999999</v>
      </c>
      <c r="H3101">
        <v>12.8299</v>
      </c>
      <c r="J3101" s="13">
        <v>43000</v>
      </c>
      <c r="K3101">
        <v>31.305499999999999</v>
      </c>
      <c r="L3101">
        <v>19.930299999999999</v>
      </c>
      <c r="M3101">
        <v>13.699400000000001</v>
      </c>
      <c r="N3101">
        <v>7.2709999999999999</v>
      </c>
      <c r="O3101">
        <v>7.2628000000000004</v>
      </c>
      <c r="P3101">
        <v>10.7027</v>
      </c>
      <c r="Q3101">
        <v>10.7027</v>
      </c>
    </row>
    <row r="3102" spans="1:17" x14ac:dyDescent="0.25">
      <c r="A3102" s="1">
        <v>42859</v>
      </c>
      <c r="B3102">
        <v>28.1554</v>
      </c>
      <c r="C3102">
        <v>17.976600000000001</v>
      </c>
      <c r="D3102">
        <v>13.251300000000001</v>
      </c>
      <c r="E3102">
        <v>8.6696000000000009</v>
      </c>
      <c r="F3102">
        <v>8.0877999999999997</v>
      </c>
      <c r="G3102">
        <v>11.5116</v>
      </c>
      <c r="H3102">
        <v>13.3568</v>
      </c>
      <c r="J3102" s="13">
        <v>43003</v>
      </c>
      <c r="K3102">
        <v>33.683599999999998</v>
      </c>
      <c r="L3102">
        <v>20.836400000000001</v>
      </c>
      <c r="M3102">
        <v>14.3514</v>
      </c>
      <c r="N3102">
        <v>8.1325000000000003</v>
      </c>
      <c r="O3102">
        <v>8.2058</v>
      </c>
      <c r="P3102">
        <v>10.829599999999999</v>
      </c>
      <c r="Q3102">
        <v>10.829599999999999</v>
      </c>
    </row>
    <row r="3103" spans="1:17" x14ac:dyDescent="0.25">
      <c r="A3103" s="1">
        <v>42860</v>
      </c>
      <c r="B3103">
        <v>28.786200000000001</v>
      </c>
      <c r="C3103">
        <v>18.3721</v>
      </c>
      <c r="D3103">
        <v>13.2531</v>
      </c>
      <c r="E3103">
        <v>8.7180999999999997</v>
      </c>
      <c r="F3103">
        <v>8.4704999999999995</v>
      </c>
      <c r="G3103">
        <v>11.6448</v>
      </c>
      <c r="H3103">
        <v>14.929</v>
      </c>
      <c r="J3103" s="13">
        <v>43004</v>
      </c>
      <c r="K3103">
        <v>33.436</v>
      </c>
      <c r="L3103">
        <v>20.713799999999999</v>
      </c>
      <c r="M3103">
        <v>14.476900000000001</v>
      </c>
      <c r="N3103">
        <v>7.5652999999999997</v>
      </c>
      <c r="O3103">
        <v>8.3797999999999995</v>
      </c>
      <c r="P3103">
        <v>11.7713</v>
      </c>
      <c r="Q3103">
        <v>11.7713</v>
      </c>
    </row>
    <row r="3104" spans="1:17" x14ac:dyDescent="0.25">
      <c r="A3104" s="1">
        <v>42863</v>
      </c>
      <c r="B3104">
        <v>28.5229</v>
      </c>
      <c r="C3104">
        <v>17.951799999999999</v>
      </c>
      <c r="D3104">
        <v>12.8009</v>
      </c>
      <c r="E3104">
        <v>8.2102000000000004</v>
      </c>
      <c r="F3104">
        <v>8.2070000000000007</v>
      </c>
      <c r="G3104">
        <v>11.998699999999999</v>
      </c>
      <c r="H3104">
        <v>13.6464</v>
      </c>
      <c r="J3104" s="13">
        <v>43005</v>
      </c>
      <c r="K3104">
        <v>33.798200000000001</v>
      </c>
      <c r="L3104">
        <v>20.762599999999999</v>
      </c>
      <c r="M3104">
        <v>14.188800000000001</v>
      </c>
      <c r="N3104">
        <v>7.3478000000000003</v>
      </c>
      <c r="O3104">
        <v>8.9724000000000004</v>
      </c>
      <c r="P3104">
        <v>13.242599999999999</v>
      </c>
      <c r="Q3104">
        <v>13.242599999999999</v>
      </c>
    </row>
    <row r="3105" spans="1:17" x14ac:dyDescent="0.25">
      <c r="A3105" s="1">
        <v>42864</v>
      </c>
      <c r="B3105">
        <v>28.910399999999999</v>
      </c>
      <c r="C3105">
        <v>18.221299999999999</v>
      </c>
      <c r="D3105">
        <v>13.094799999999999</v>
      </c>
      <c r="E3105">
        <v>8.4225999999999992</v>
      </c>
      <c r="F3105">
        <v>8.2617999999999991</v>
      </c>
      <c r="G3105">
        <v>12.1838</v>
      </c>
      <c r="H3105">
        <v>13.9253</v>
      </c>
      <c r="J3105" s="13">
        <v>43006</v>
      </c>
      <c r="K3105">
        <v>34.548999999999999</v>
      </c>
      <c r="L3105">
        <v>20.863</v>
      </c>
      <c r="M3105">
        <v>14.146599999999999</v>
      </c>
      <c r="N3105">
        <v>6.8609999999999998</v>
      </c>
      <c r="O3105">
        <v>8.7556999999999992</v>
      </c>
      <c r="P3105">
        <v>12.8634</v>
      </c>
      <c r="Q3105">
        <v>12.8634</v>
      </c>
    </row>
    <row r="3106" spans="1:17" x14ac:dyDescent="0.25">
      <c r="A3106" s="1">
        <v>42865</v>
      </c>
      <c r="B3106">
        <v>29.762799999999999</v>
      </c>
      <c r="C3106">
        <v>18.7911</v>
      </c>
      <c r="D3106">
        <v>13.396000000000001</v>
      </c>
      <c r="E3106">
        <v>8.2004999999999999</v>
      </c>
      <c r="F3106">
        <v>8.0664999999999996</v>
      </c>
      <c r="G3106">
        <v>11.609299999999999</v>
      </c>
      <c r="H3106">
        <v>11.933</v>
      </c>
      <c r="J3106" s="13">
        <v>43007</v>
      </c>
      <c r="K3106">
        <v>35.342700000000001</v>
      </c>
      <c r="L3106">
        <v>21.336200000000002</v>
      </c>
      <c r="M3106">
        <v>13.9077</v>
      </c>
      <c r="N3106">
        <v>6.6609999999999996</v>
      </c>
      <c r="O3106">
        <v>9.1587999999999994</v>
      </c>
      <c r="P3106">
        <v>13.182499999999999</v>
      </c>
      <c r="Q3106">
        <v>13.182499999999999</v>
      </c>
    </row>
    <row r="3107" spans="1:17" x14ac:dyDescent="0.25">
      <c r="A3107" s="1">
        <v>42866</v>
      </c>
      <c r="B3107">
        <v>29.6798</v>
      </c>
      <c r="C3107">
        <v>18.9025</v>
      </c>
      <c r="D3107">
        <v>13.628500000000001</v>
      </c>
      <c r="E3107">
        <v>8.6813000000000002</v>
      </c>
      <c r="F3107">
        <v>8.1736000000000004</v>
      </c>
      <c r="G3107">
        <v>11.849</v>
      </c>
      <c r="H3107">
        <v>12.325799999999999</v>
      </c>
      <c r="J3107" s="13">
        <v>43010</v>
      </c>
      <c r="K3107">
        <v>36.103700000000003</v>
      </c>
      <c r="L3107">
        <v>22.204000000000001</v>
      </c>
      <c r="M3107">
        <v>14.3377</v>
      </c>
      <c r="N3107">
        <v>6.2920999999999996</v>
      </c>
      <c r="O3107">
        <v>9.7081999999999997</v>
      </c>
      <c r="P3107">
        <v>13.043799999999999</v>
      </c>
      <c r="Q3107">
        <v>13.043799999999999</v>
      </c>
    </row>
    <row r="3108" spans="1:17" x14ac:dyDescent="0.25">
      <c r="A3108" s="1">
        <v>42867</v>
      </c>
      <c r="B3108">
        <v>29.4862</v>
      </c>
      <c r="C3108">
        <v>18.7392</v>
      </c>
      <c r="D3108">
        <v>13.4534</v>
      </c>
      <c r="E3108">
        <v>8.6323000000000008</v>
      </c>
      <c r="F3108">
        <v>8.2646999999999995</v>
      </c>
      <c r="G3108">
        <v>11.8118</v>
      </c>
      <c r="H3108">
        <v>12.2128</v>
      </c>
      <c r="J3108" s="13">
        <v>43011</v>
      </c>
      <c r="K3108">
        <v>37.137700000000002</v>
      </c>
      <c r="L3108">
        <v>22.7516</v>
      </c>
      <c r="M3108">
        <v>14.567</v>
      </c>
      <c r="N3108">
        <v>6.6010999999999997</v>
      </c>
      <c r="O3108">
        <v>9.3141999999999996</v>
      </c>
      <c r="P3108">
        <v>12.116300000000001</v>
      </c>
      <c r="Q3108">
        <v>12.116300000000001</v>
      </c>
    </row>
    <row r="3109" spans="1:17" x14ac:dyDescent="0.25">
      <c r="A3109" s="1">
        <v>42870</v>
      </c>
      <c r="B3109">
        <v>30.245799999999999</v>
      </c>
      <c r="C3109">
        <v>19.116</v>
      </c>
      <c r="D3109">
        <v>13.4985</v>
      </c>
      <c r="E3109">
        <v>8.1974999999999998</v>
      </c>
      <c r="F3109">
        <v>8.3523999999999994</v>
      </c>
      <c r="G3109">
        <v>12.0189</v>
      </c>
      <c r="H3109">
        <v>12.1602</v>
      </c>
      <c r="J3109" s="13">
        <v>43012</v>
      </c>
      <c r="K3109">
        <v>38.389600000000002</v>
      </c>
      <c r="L3109">
        <v>23.9316</v>
      </c>
      <c r="M3109">
        <v>15.1127</v>
      </c>
      <c r="N3109">
        <v>6.2121000000000004</v>
      </c>
      <c r="O3109">
        <v>9.4598999999999993</v>
      </c>
      <c r="P3109">
        <v>11.8004</v>
      </c>
      <c r="Q3109">
        <v>11.8004</v>
      </c>
    </row>
    <row r="3110" spans="1:17" x14ac:dyDescent="0.25">
      <c r="A3110" s="1">
        <v>42871</v>
      </c>
      <c r="B3110">
        <v>30.543700000000001</v>
      </c>
      <c r="C3110">
        <v>19.1477</v>
      </c>
      <c r="D3110">
        <v>13.536300000000001</v>
      </c>
      <c r="E3110">
        <v>7.9714999999999998</v>
      </c>
      <c r="F3110">
        <v>8.3123000000000005</v>
      </c>
      <c r="G3110">
        <v>12.1412</v>
      </c>
      <c r="H3110">
        <v>12.463800000000001</v>
      </c>
      <c r="J3110" s="13">
        <v>43013</v>
      </c>
      <c r="K3110">
        <v>39.497100000000003</v>
      </c>
      <c r="L3110">
        <v>23.622499999999999</v>
      </c>
      <c r="M3110">
        <v>14.752700000000001</v>
      </c>
      <c r="N3110">
        <v>6.1704999999999997</v>
      </c>
      <c r="O3110">
        <v>9.9228000000000005</v>
      </c>
      <c r="P3110">
        <v>11.654199999999999</v>
      </c>
      <c r="Q3110">
        <v>11.654199999999999</v>
      </c>
    </row>
    <row r="3111" spans="1:17" x14ac:dyDescent="0.25">
      <c r="A3111" s="1">
        <v>42872</v>
      </c>
      <c r="B3111">
        <v>35.350700000000003</v>
      </c>
      <c r="C3111">
        <v>23.690799999999999</v>
      </c>
      <c r="D3111">
        <v>17.753699999999998</v>
      </c>
      <c r="E3111">
        <v>11.926600000000001</v>
      </c>
      <c r="F3111">
        <v>8.3351000000000006</v>
      </c>
      <c r="G3111">
        <v>12.2966</v>
      </c>
      <c r="H3111">
        <v>12.564399999999999</v>
      </c>
      <c r="J3111" s="13">
        <v>43014</v>
      </c>
      <c r="K3111">
        <v>40.880400000000002</v>
      </c>
      <c r="L3111">
        <v>24.949100000000001</v>
      </c>
      <c r="M3111">
        <v>15.557</v>
      </c>
      <c r="N3111">
        <v>6.2911000000000001</v>
      </c>
      <c r="O3111">
        <v>10.2768</v>
      </c>
      <c r="P3111">
        <v>13.3992</v>
      </c>
      <c r="Q3111">
        <v>13.3992</v>
      </c>
    </row>
    <row r="3112" spans="1:17" x14ac:dyDescent="0.25">
      <c r="A3112" s="1">
        <v>42873</v>
      </c>
      <c r="B3112">
        <v>35.357700000000001</v>
      </c>
      <c r="C3112">
        <v>22.926100000000002</v>
      </c>
      <c r="D3112">
        <v>16.9221</v>
      </c>
      <c r="E3112">
        <v>10.400399999999999</v>
      </c>
      <c r="F3112">
        <v>8.7401999999999997</v>
      </c>
      <c r="G3112">
        <v>12.794</v>
      </c>
      <c r="H3112">
        <v>12.794</v>
      </c>
      <c r="J3112" s="13">
        <v>43017</v>
      </c>
      <c r="K3112">
        <v>46.1053</v>
      </c>
      <c r="L3112">
        <v>27.561299999999999</v>
      </c>
      <c r="M3112">
        <v>17.452500000000001</v>
      </c>
      <c r="N3112">
        <v>7.3444000000000003</v>
      </c>
      <c r="O3112">
        <v>11.1335</v>
      </c>
      <c r="P3112">
        <v>13.645099999999999</v>
      </c>
      <c r="Q3112">
        <v>13.645099999999999</v>
      </c>
    </row>
    <row r="3113" spans="1:17" x14ac:dyDescent="0.25">
      <c r="A3113" s="1">
        <v>42874</v>
      </c>
      <c r="B3113">
        <v>33.503100000000003</v>
      </c>
      <c r="C3113">
        <v>21.289899999999999</v>
      </c>
      <c r="D3113">
        <v>14.9598</v>
      </c>
      <c r="E3113">
        <v>8.7821999999999996</v>
      </c>
      <c r="F3113">
        <v>8.1045999999999996</v>
      </c>
      <c r="G3113">
        <v>11.7316</v>
      </c>
      <c r="H3113">
        <v>11.7316</v>
      </c>
      <c r="J3113" s="13">
        <v>43018</v>
      </c>
      <c r="K3113">
        <v>46.708100000000002</v>
      </c>
      <c r="L3113">
        <v>27.828099999999999</v>
      </c>
      <c r="M3113">
        <v>17.369199999999999</v>
      </c>
      <c r="N3113">
        <v>6.3749000000000002</v>
      </c>
      <c r="O3113">
        <v>11.6821</v>
      </c>
      <c r="P3113">
        <v>11.801</v>
      </c>
      <c r="Q3113">
        <v>11.801</v>
      </c>
    </row>
    <row r="3114" spans="1:17" x14ac:dyDescent="0.25">
      <c r="A3114" s="1">
        <v>42877</v>
      </c>
      <c r="B3114">
        <v>25.642299999999999</v>
      </c>
      <c r="C3114">
        <v>17.350899999999999</v>
      </c>
      <c r="D3114">
        <v>13.3232</v>
      </c>
      <c r="E3114">
        <v>9.2149999999999999</v>
      </c>
      <c r="F3114">
        <v>6.8311999999999999</v>
      </c>
      <c r="G3114">
        <v>9.3069000000000006</v>
      </c>
      <c r="H3114">
        <v>9.7993000000000006</v>
      </c>
      <c r="J3114" s="13">
        <v>43019</v>
      </c>
      <c r="K3114">
        <v>43.349499999999999</v>
      </c>
      <c r="L3114">
        <v>28.66</v>
      </c>
      <c r="M3114">
        <v>17.5105</v>
      </c>
      <c r="N3114">
        <v>6.1718000000000002</v>
      </c>
      <c r="O3114">
        <v>10.819599999999999</v>
      </c>
      <c r="P3114">
        <v>10.819599999999999</v>
      </c>
      <c r="Q3114">
        <v>10.819599999999999</v>
      </c>
    </row>
    <row r="3115" spans="1:17" x14ac:dyDescent="0.25">
      <c r="A3115" s="1">
        <v>42878</v>
      </c>
      <c r="B3115">
        <v>25.492699999999999</v>
      </c>
      <c r="C3115">
        <v>17.363099999999999</v>
      </c>
      <c r="D3115">
        <v>13.2638</v>
      </c>
      <c r="E3115">
        <v>8.9953000000000003</v>
      </c>
      <c r="F3115">
        <v>6.8826000000000001</v>
      </c>
      <c r="G3115">
        <v>9.4882000000000009</v>
      </c>
      <c r="H3115">
        <v>9.6975999999999996</v>
      </c>
      <c r="J3115" s="13">
        <v>43020</v>
      </c>
      <c r="K3115">
        <v>42.570999999999998</v>
      </c>
      <c r="L3115">
        <v>29.140499999999999</v>
      </c>
      <c r="M3115">
        <v>17.918700000000001</v>
      </c>
      <c r="N3115">
        <v>6.1858000000000004</v>
      </c>
      <c r="O3115">
        <v>10.935499999999999</v>
      </c>
      <c r="P3115">
        <v>10.935499999999999</v>
      </c>
      <c r="Q3115">
        <v>10.935499999999999</v>
      </c>
    </row>
    <row r="3116" spans="1:17" x14ac:dyDescent="0.25">
      <c r="A3116" s="1">
        <v>42879</v>
      </c>
      <c r="B3116">
        <v>25.373699999999999</v>
      </c>
      <c r="C3116">
        <v>17.084199999999999</v>
      </c>
      <c r="D3116">
        <v>12.936</v>
      </c>
      <c r="E3116">
        <v>8.6681000000000008</v>
      </c>
      <c r="F3116">
        <v>6.7709999999999999</v>
      </c>
      <c r="G3116">
        <v>9.5183999999999997</v>
      </c>
      <c r="H3116">
        <v>9.5928000000000004</v>
      </c>
      <c r="J3116" s="13">
        <v>43021</v>
      </c>
      <c r="K3116">
        <v>38.7498</v>
      </c>
      <c r="L3116">
        <v>30.968699999999998</v>
      </c>
      <c r="M3116">
        <v>18.629100000000001</v>
      </c>
      <c r="N3116">
        <v>5.4625000000000004</v>
      </c>
      <c r="O3116">
        <v>8.8794000000000004</v>
      </c>
      <c r="P3116">
        <v>8.8794000000000004</v>
      </c>
      <c r="Q3116">
        <v>8.8794000000000004</v>
      </c>
    </row>
    <row r="3117" spans="1:17" x14ac:dyDescent="0.25">
      <c r="A3117" s="1">
        <v>42880</v>
      </c>
      <c r="B3117">
        <v>25.5837</v>
      </c>
      <c r="C3117">
        <v>17.145199999999999</v>
      </c>
      <c r="D3117">
        <v>12.8911</v>
      </c>
      <c r="E3117">
        <v>8.3970000000000002</v>
      </c>
      <c r="F3117">
        <v>7.0651999999999999</v>
      </c>
      <c r="G3117">
        <v>9.5571000000000002</v>
      </c>
      <c r="H3117">
        <v>10.8622</v>
      </c>
      <c r="J3117" s="13">
        <v>43024</v>
      </c>
      <c r="K3117">
        <v>46.690800000000003</v>
      </c>
      <c r="L3117">
        <v>38.6997</v>
      </c>
      <c r="M3117">
        <v>22.950199999999999</v>
      </c>
      <c r="N3117">
        <v>5.8966000000000003</v>
      </c>
      <c r="O3117">
        <v>9.2456999999999994</v>
      </c>
      <c r="P3117">
        <v>9.2456999999999994</v>
      </c>
      <c r="Q3117">
        <v>9.2456999999999994</v>
      </c>
    </row>
    <row r="3118" spans="1:17" x14ac:dyDescent="0.25">
      <c r="A3118" s="1">
        <v>42881</v>
      </c>
      <c r="B3118">
        <v>25.480799999999999</v>
      </c>
      <c r="C3118">
        <v>17.164999999999999</v>
      </c>
      <c r="D3118">
        <v>12.821099999999999</v>
      </c>
      <c r="E3118">
        <v>8.4030000000000005</v>
      </c>
      <c r="F3118">
        <v>6.9748000000000001</v>
      </c>
      <c r="G3118">
        <v>9.5793999999999997</v>
      </c>
      <c r="H3118">
        <v>10.588699999999999</v>
      </c>
      <c r="J3118" s="13">
        <v>43025</v>
      </c>
      <c r="K3118">
        <v>42.887799999999999</v>
      </c>
      <c r="L3118">
        <v>42.887799999999999</v>
      </c>
      <c r="M3118">
        <v>25.7182</v>
      </c>
      <c r="N3118">
        <v>6.2587999999999999</v>
      </c>
      <c r="O3118">
        <v>9.2264999999999997</v>
      </c>
      <c r="P3118">
        <v>9.2264999999999997</v>
      </c>
      <c r="Q3118">
        <v>9.2264999999999997</v>
      </c>
    </row>
    <row r="3119" spans="1:17" x14ac:dyDescent="0.25">
      <c r="A3119" s="1">
        <v>42885</v>
      </c>
      <c r="B3119">
        <v>26.1663</v>
      </c>
      <c r="C3119">
        <v>17.488099999999999</v>
      </c>
      <c r="D3119">
        <v>13.1602</v>
      </c>
      <c r="E3119">
        <v>8.5965000000000007</v>
      </c>
      <c r="F3119">
        <v>7.3331</v>
      </c>
      <c r="G3119">
        <v>9.9624000000000006</v>
      </c>
      <c r="H3119">
        <v>11.0656</v>
      </c>
      <c r="J3119" s="13">
        <v>43026</v>
      </c>
      <c r="K3119">
        <v>54.874400000000001</v>
      </c>
      <c r="L3119">
        <v>53.162700000000001</v>
      </c>
      <c r="M3119">
        <v>28.806799999999999</v>
      </c>
      <c r="N3119">
        <v>6.1219999999999999</v>
      </c>
      <c r="O3119">
        <v>10.7783</v>
      </c>
      <c r="P3119">
        <v>10.7783</v>
      </c>
      <c r="Q3119">
        <v>10.7783</v>
      </c>
    </row>
    <row r="3120" spans="1:17" x14ac:dyDescent="0.25">
      <c r="A3120" s="1">
        <v>42886</v>
      </c>
      <c r="B3120">
        <v>26.375699999999998</v>
      </c>
      <c r="C3120">
        <v>17.447600000000001</v>
      </c>
      <c r="D3120">
        <v>12.979900000000001</v>
      </c>
      <c r="E3120">
        <v>8.5083000000000002</v>
      </c>
      <c r="F3120">
        <v>7.4001999999999999</v>
      </c>
      <c r="G3120">
        <v>10.047800000000001</v>
      </c>
      <c r="H3120">
        <v>11.178599999999999</v>
      </c>
      <c r="J3120" s="13">
        <v>43027</v>
      </c>
      <c r="K3120">
        <v>47.970300000000002</v>
      </c>
      <c r="L3120">
        <v>47.970300000000002</v>
      </c>
      <c r="M3120">
        <v>30.314399999999999</v>
      </c>
      <c r="N3120">
        <v>6.2073999999999998</v>
      </c>
      <c r="O3120">
        <v>8.7898999999999994</v>
      </c>
      <c r="P3120">
        <v>8.7898999999999994</v>
      </c>
      <c r="Q3120">
        <v>8.7898999999999994</v>
      </c>
    </row>
    <row r="3121" spans="1:17" x14ac:dyDescent="0.25">
      <c r="A3121" s="1">
        <v>42887</v>
      </c>
      <c r="B3121">
        <v>26.4434</v>
      </c>
      <c r="C3121">
        <v>17.383199999999999</v>
      </c>
      <c r="D3121">
        <v>12.756</v>
      </c>
      <c r="E3121">
        <v>8.0497999999999994</v>
      </c>
      <c r="F3121">
        <v>7.5919999999999996</v>
      </c>
      <c r="G3121">
        <v>10.4918</v>
      </c>
      <c r="H3121">
        <v>11.014200000000001</v>
      </c>
      <c r="J3121" s="13">
        <v>43028</v>
      </c>
      <c r="K3121">
        <v>35.028300000000002</v>
      </c>
      <c r="L3121">
        <v>33.628999999999998</v>
      </c>
      <c r="M3121">
        <v>20.5214</v>
      </c>
      <c r="N3121">
        <v>4.8977000000000004</v>
      </c>
      <c r="O3121">
        <v>9.6461000000000006</v>
      </c>
      <c r="P3121">
        <v>9.6461000000000006</v>
      </c>
      <c r="Q3121">
        <v>9.6461000000000006</v>
      </c>
    </row>
    <row r="3122" spans="1:17" x14ac:dyDescent="0.25">
      <c r="A3122" s="1">
        <v>42888</v>
      </c>
      <c r="B3122">
        <v>26.7042</v>
      </c>
      <c r="C3122">
        <v>17.506799999999998</v>
      </c>
      <c r="D3122">
        <v>12.662800000000001</v>
      </c>
      <c r="E3122">
        <v>7.9771000000000001</v>
      </c>
      <c r="F3122">
        <v>8.0311000000000003</v>
      </c>
      <c r="G3122">
        <v>11.1723</v>
      </c>
      <c r="H3122">
        <v>12.489599999999999</v>
      </c>
      <c r="J3122" s="13">
        <v>43031</v>
      </c>
      <c r="K3122">
        <v>35.407200000000003</v>
      </c>
      <c r="L3122">
        <v>22.468299999999999</v>
      </c>
      <c r="M3122">
        <v>15.580399999999999</v>
      </c>
      <c r="N3122">
        <v>7.944</v>
      </c>
      <c r="O3122">
        <v>8.1713000000000005</v>
      </c>
      <c r="P3122">
        <v>13.512499999999999</v>
      </c>
      <c r="Q3122">
        <v>14.816700000000001</v>
      </c>
    </row>
    <row r="3123" spans="1:17" x14ac:dyDescent="0.25">
      <c r="A3123" s="1">
        <v>42891</v>
      </c>
      <c r="B3123">
        <v>27.313700000000001</v>
      </c>
      <c r="C3123">
        <v>17.9908</v>
      </c>
      <c r="D3123">
        <v>13.2539</v>
      </c>
      <c r="E3123">
        <v>7.9042000000000003</v>
      </c>
      <c r="F3123">
        <v>7.9386999999999999</v>
      </c>
      <c r="G3123">
        <v>10.964</v>
      </c>
      <c r="H3123">
        <v>12.474</v>
      </c>
      <c r="J3123" s="13">
        <v>43032</v>
      </c>
      <c r="K3123">
        <v>35.4786</v>
      </c>
      <c r="L3123">
        <v>22.7957</v>
      </c>
      <c r="M3123">
        <v>15.7258</v>
      </c>
      <c r="N3123">
        <v>8.0931999999999995</v>
      </c>
      <c r="O3123">
        <v>8.3430999999999997</v>
      </c>
      <c r="P3123">
        <v>12.616899999999999</v>
      </c>
      <c r="Q3123">
        <v>12.616899999999999</v>
      </c>
    </row>
    <row r="3124" spans="1:17" x14ac:dyDescent="0.25">
      <c r="A3124" s="1">
        <v>42892</v>
      </c>
      <c r="B3124">
        <v>27.631900000000002</v>
      </c>
      <c r="C3124">
        <v>18.170400000000001</v>
      </c>
      <c r="D3124">
        <v>13.3454</v>
      </c>
      <c r="E3124">
        <v>8.4131</v>
      </c>
      <c r="F3124">
        <v>8.0911000000000008</v>
      </c>
      <c r="G3124">
        <v>11.056800000000001</v>
      </c>
      <c r="H3124">
        <v>11.641</v>
      </c>
      <c r="J3124" s="13">
        <v>43033</v>
      </c>
      <c r="K3124">
        <v>36.043199999999999</v>
      </c>
      <c r="L3124">
        <v>22.821999999999999</v>
      </c>
      <c r="M3124">
        <v>16.0016</v>
      </c>
      <c r="N3124">
        <v>9.0594000000000001</v>
      </c>
      <c r="O3124">
        <v>8.5337999999999994</v>
      </c>
      <c r="P3124">
        <v>13.557700000000001</v>
      </c>
      <c r="Q3124">
        <v>13.557700000000001</v>
      </c>
    </row>
    <row r="3125" spans="1:17" x14ac:dyDescent="0.25">
      <c r="A3125" s="1">
        <v>42893</v>
      </c>
      <c r="B3125">
        <v>27.927199999999999</v>
      </c>
      <c r="C3125">
        <v>18.348199999999999</v>
      </c>
      <c r="D3125">
        <v>13.4465</v>
      </c>
      <c r="E3125">
        <v>8.4419000000000004</v>
      </c>
      <c r="F3125">
        <v>8.0508000000000006</v>
      </c>
      <c r="G3125">
        <v>11.305400000000001</v>
      </c>
      <c r="H3125">
        <v>11.600300000000001</v>
      </c>
      <c r="J3125" s="13">
        <v>43034</v>
      </c>
      <c r="K3125">
        <v>35.788800000000002</v>
      </c>
      <c r="L3125">
        <v>23.1568</v>
      </c>
      <c r="M3125">
        <v>16.145399999999999</v>
      </c>
      <c r="N3125">
        <v>8.4115000000000002</v>
      </c>
      <c r="O3125">
        <v>8.7295999999999996</v>
      </c>
      <c r="P3125">
        <v>12.716100000000001</v>
      </c>
      <c r="Q3125">
        <v>12.716100000000001</v>
      </c>
    </row>
    <row r="3126" spans="1:17" x14ac:dyDescent="0.25">
      <c r="A3126" s="1">
        <v>42894</v>
      </c>
      <c r="B3126">
        <v>27.791699999999999</v>
      </c>
      <c r="C3126">
        <v>18.1557</v>
      </c>
      <c r="D3126">
        <v>13.2056</v>
      </c>
      <c r="E3126">
        <v>8.0251999999999999</v>
      </c>
      <c r="F3126">
        <v>7.9333</v>
      </c>
      <c r="G3126">
        <v>11.234400000000001</v>
      </c>
      <c r="H3126">
        <v>11.685499999999999</v>
      </c>
      <c r="J3126" s="13">
        <v>43035</v>
      </c>
      <c r="K3126">
        <v>33.374499999999998</v>
      </c>
      <c r="L3126">
        <v>21.937200000000001</v>
      </c>
      <c r="M3126">
        <v>14.9238</v>
      </c>
      <c r="N3126">
        <v>7.0663</v>
      </c>
      <c r="O3126">
        <v>8.9305000000000003</v>
      </c>
      <c r="P3126">
        <v>12.3725</v>
      </c>
      <c r="Q3126">
        <v>12.3725</v>
      </c>
    </row>
    <row r="3127" spans="1:17" x14ac:dyDescent="0.25">
      <c r="A3127" s="1">
        <v>42895</v>
      </c>
      <c r="B3127">
        <v>28.578199999999999</v>
      </c>
      <c r="C3127">
        <v>18.700399999999998</v>
      </c>
      <c r="D3127">
        <v>13.490399999999999</v>
      </c>
      <c r="E3127">
        <v>8.1555999999999997</v>
      </c>
      <c r="F3127">
        <v>7.8483999999999998</v>
      </c>
      <c r="G3127">
        <v>10.9001</v>
      </c>
      <c r="H3127">
        <v>11.5464</v>
      </c>
      <c r="J3127" s="13">
        <v>43038</v>
      </c>
      <c r="K3127">
        <v>36.046300000000002</v>
      </c>
      <c r="L3127">
        <v>23.371400000000001</v>
      </c>
      <c r="M3127">
        <v>15.9984</v>
      </c>
      <c r="N3127">
        <v>7.8888999999999996</v>
      </c>
      <c r="O3127">
        <v>9.0294000000000008</v>
      </c>
      <c r="P3127">
        <v>12.8607</v>
      </c>
      <c r="Q3127">
        <v>12.8607</v>
      </c>
    </row>
    <row r="3128" spans="1:17" x14ac:dyDescent="0.25">
      <c r="A3128" s="1">
        <v>42898</v>
      </c>
      <c r="B3128">
        <v>29.9697</v>
      </c>
      <c r="C3128">
        <v>19.581099999999999</v>
      </c>
      <c r="D3128">
        <v>14.0382</v>
      </c>
      <c r="E3128">
        <v>8.4</v>
      </c>
      <c r="F3128">
        <v>8.0309000000000008</v>
      </c>
      <c r="G3128">
        <v>11.886100000000001</v>
      </c>
      <c r="H3128">
        <v>12.472899999999999</v>
      </c>
      <c r="J3128" s="13">
        <v>43039</v>
      </c>
      <c r="K3128">
        <v>37.079500000000003</v>
      </c>
      <c r="L3128">
        <v>23.3596</v>
      </c>
      <c r="M3128">
        <v>15.7013</v>
      </c>
      <c r="N3128">
        <v>7.5054999999999996</v>
      </c>
      <c r="O3128">
        <v>9.2956000000000003</v>
      </c>
      <c r="P3128">
        <v>12.424200000000001</v>
      </c>
      <c r="Q3128">
        <v>12.424200000000001</v>
      </c>
    </row>
    <row r="3129" spans="1:17" x14ac:dyDescent="0.25">
      <c r="A3129" s="1">
        <v>42899</v>
      </c>
      <c r="B3129">
        <v>29.543500000000002</v>
      </c>
      <c r="C3129">
        <v>18.936699999999998</v>
      </c>
      <c r="D3129">
        <v>13.463100000000001</v>
      </c>
      <c r="E3129">
        <v>7.7192999999999996</v>
      </c>
      <c r="F3129">
        <v>8.0336999999999996</v>
      </c>
      <c r="G3129">
        <v>11.8575</v>
      </c>
      <c r="H3129">
        <v>12.121700000000001</v>
      </c>
      <c r="J3129" s="13">
        <v>43040</v>
      </c>
      <c r="K3129">
        <v>38.209099999999999</v>
      </c>
      <c r="L3129">
        <v>23.388000000000002</v>
      </c>
      <c r="M3129">
        <v>15.499000000000001</v>
      </c>
      <c r="N3129">
        <v>7.4073000000000002</v>
      </c>
      <c r="O3129">
        <v>10.0105</v>
      </c>
      <c r="P3129">
        <v>13.765499999999999</v>
      </c>
      <c r="Q3129">
        <v>13.765499999999999</v>
      </c>
    </row>
    <row r="3130" spans="1:17" x14ac:dyDescent="0.25">
      <c r="A3130" s="1">
        <v>42900</v>
      </c>
      <c r="B3130">
        <v>29.594799999999999</v>
      </c>
      <c r="C3130">
        <v>18.977499999999999</v>
      </c>
      <c r="D3130">
        <v>13.480600000000001</v>
      </c>
      <c r="E3130">
        <v>7.8164999999999996</v>
      </c>
      <c r="F3130">
        <v>8.0520999999999994</v>
      </c>
      <c r="G3130">
        <v>12.0862</v>
      </c>
      <c r="H3130">
        <v>12.442500000000001</v>
      </c>
      <c r="J3130" s="13">
        <v>43041</v>
      </c>
      <c r="K3130">
        <v>38.128999999999998</v>
      </c>
      <c r="L3130">
        <v>22.956299999999999</v>
      </c>
      <c r="M3130">
        <v>15.0303</v>
      </c>
      <c r="N3130">
        <v>7.4733999999999998</v>
      </c>
      <c r="O3130">
        <v>9.9059000000000008</v>
      </c>
      <c r="P3130">
        <v>12.949</v>
      </c>
      <c r="Q3130">
        <v>12.949</v>
      </c>
    </row>
    <row r="3131" spans="1:17" x14ac:dyDescent="0.25">
      <c r="A3131" s="1">
        <v>42901</v>
      </c>
      <c r="B3131">
        <v>30.346</v>
      </c>
      <c r="C3131">
        <v>19.380600000000001</v>
      </c>
      <c r="D3131">
        <v>13.7159</v>
      </c>
      <c r="E3131">
        <v>8.2941000000000003</v>
      </c>
      <c r="F3131">
        <v>8.0439000000000007</v>
      </c>
      <c r="G3131">
        <v>12.3338</v>
      </c>
      <c r="H3131">
        <v>12.828799999999999</v>
      </c>
      <c r="J3131" s="13">
        <v>43042</v>
      </c>
      <c r="K3131">
        <v>39.021099999999997</v>
      </c>
      <c r="L3131">
        <v>22.979399999999998</v>
      </c>
      <c r="M3131">
        <v>14.7509</v>
      </c>
      <c r="N3131">
        <v>6.1426999999999996</v>
      </c>
      <c r="O3131">
        <v>10.256600000000001</v>
      </c>
      <c r="P3131">
        <v>12.824</v>
      </c>
      <c r="Q3131">
        <v>12.824</v>
      </c>
    </row>
    <row r="3132" spans="1:17" x14ac:dyDescent="0.25">
      <c r="A3132" s="1">
        <v>42902</v>
      </c>
      <c r="B3132">
        <v>30.787400000000002</v>
      </c>
      <c r="C3132">
        <v>19.567799999999998</v>
      </c>
      <c r="D3132">
        <v>13.8431</v>
      </c>
      <c r="E3132">
        <v>8.3062000000000005</v>
      </c>
      <c r="F3132">
        <v>7.5442999999999998</v>
      </c>
      <c r="G3132">
        <v>10.970700000000001</v>
      </c>
      <c r="H3132">
        <v>10.970700000000001</v>
      </c>
      <c r="J3132" s="13">
        <v>43045</v>
      </c>
      <c r="K3132">
        <v>37.576799999999999</v>
      </c>
      <c r="L3132">
        <v>24.829499999999999</v>
      </c>
      <c r="M3132">
        <v>15.639699999999999</v>
      </c>
      <c r="N3132">
        <v>6.3803999999999998</v>
      </c>
      <c r="O3132">
        <v>11.107100000000001</v>
      </c>
      <c r="P3132">
        <v>12.736599999999999</v>
      </c>
      <c r="Q3132">
        <v>12.736599999999999</v>
      </c>
    </row>
    <row r="3133" spans="1:17" x14ac:dyDescent="0.25">
      <c r="A3133" s="1">
        <v>42905</v>
      </c>
      <c r="B3133">
        <v>26.538699999999999</v>
      </c>
      <c r="C3133">
        <v>17.5379</v>
      </c>
      <c r="D3133">
        <v>13.1999</v>
      </c>
      <c r="E3133">
        <v>8.5558999999999994</v>
      </c>
      <c r="F3133">
        <v>6.8933</v>
      </c>
      <c r="G3133">
        <v>9.8774999999999995</v>
      </c>
      <c r="H3133">
        <v>13.160299999999999</v>
      </c>
      <c r="J3133" s="13">
        <v>43046</v>
      </c>
      <c r="K3133">
        <v>39.2712</v>
      </c>
      <c r="L3133">
        <v>27.152100000000001</v>
      </c>
      <c r="M3133">
        <v>17.227799999999998</v>
      </c>
      <c r="N3133">
        <v>7.1169000000000002</v>
      </c>
      <c r="O3133">
        <v>9.9903999999999993</v>
      </c>
      <c r="P3133">
        <v>9.9903999999999993</v>
      </c>
      <c r="Q3133">
        <v>9.9903999999999993</v>
      </c>
    </row>
    <row r="3134" spans="1:17" x14ac:dyDescent="0.25">
      <c r="A3134" s="1">
        <v>42906</v>
      </c>
      <c r="B3134">
        <v>26.6311</v>
      </c>
      <c r="C3134">
        <v>17.755400000000002</v>
      </c>
      <c r="D3134">
        <v>13.4039</v>
      </c>
      <c r="E3134">
        <v>8.7992000000000008</v>
      </c>
      <c r="F3134">
        <v>6.9718999999999998</v>
      </c>
      <c r="G3134">
        <v>9.8404000000000007</v>
      </c>
      <c r="H3134">
        <v>12.8659</v>
      </c>
      <c r="J3134" s="13">
        <v>43047</v>
      </c>
      <c r="K3134">
        <v>40.292900000000003</v>
      </c>
      <c r="L3134">
        <v>27.429200000000002</v>
      </c>
      <c r="M3134">
        <v>17.381</v>
      </c>
      <c r="N3134">
        <v>6.6166999999999998</v>
      </c>
      <c r="O3134">
        <v>9.7222000000000008</v>
      </c>
      <c r="P3134">
        <v>9.7222000000000008</v>
      </c>
      <c r="Q3134">
        <v>9.7222000000000008</v>
      </c>
    </row>
    <row r="3135" spans="1:17" x14ac:dyDescent="0.25">
      <c r="A3135" s="1">
        <v>42907</v>
      </c>
      <c r="B3135">
        <v>26.572399999999998</v>
      </c>
      <c r="C3135">
        <v>17.805199999999999</v>
      </c>
      <c r="D3135">
        <v>13.5723</v>
      </c>
      <c r="E3135">
        <v>9.2847000000000008</v>
      </c>
      <c r="F3135">
        <v>6.8699000000000003</v>
      </c>
      <c r="G3135">
        <v>9.6427999999999994</v>
      </c>
      <c r="H3135">
        <v>12.542</v>
      </c>
      <c r="J3135" s="13">
        <v>43048</v>
      </c>
      <c r="K3135">
        <v>52.140500000000003</v>
      </c>
      <c r="L3135">
        <v>29.0959</v>
      </c>
      <c r="M3135">
        <v>19.2621</v>
      </c>
      <c r="N3135">
        <v>7.7739000000000003</v>
      </c>
      <c r="O3135">
        <v>11.209099999999999</v>
      </c>
      <c r="P3135">
        <v>11.209099999999999</v>
      </c>
      <c r="Q3135">
        <v>11.209099999999999</v>
      </c>
    </row>
    <row r="3136" spans="1:17" x14ac:dyDescent="0.25">
      <c r="A3136" s="1">
        <v>42908</v>
      </c>
      <c r="B3136">
        <v>26.489599999999999</v>
      </c>
      <c r="C3136">
        <v>17.7773</v>
      </c>
      <c r="D3136">
        <v>13.4777</v>
      </c>
      <c r="E3136">
        <v>9.0432000000000006</v>
      </c>
      <c r="F3136">
        <v>6.7370000000000001</v>
      </c>
      <c r="G3136">
        <v>9.73</v>
      </c>
      <c r="H3136">
        <v>12.691000000000001</v>
      </c>
      <c r="J3136" s="13">
        <v>43049</v>
      </c>
      <c r="K3136">
        <v>44.248699999999999</v>
      </c>
      <c r="L3136">
        <v>31.095400000000001</v>
      </c>
      <c r="M3136">
        <v>20.524000000000001</v>
      </c>
      <c r="N3136">
        <v>8.5599000000000007</v>
      </c>
      <c r="O3136">
        <v>11.5916</v>
      </c>
      <c r="P3136">
        <v>11.5916</v>
      </c>
      <c r="Q3136">
        <v>11.5916</v>
      </c>
    </row>
    <row r="3137" spans="1:17" x14ac:dyDescent="0.25">
      <c r="A3137" s="1">
        <v>42909</v>
      </c>
      <c r="B3137">
        <v>26.637</v>
      </c>
      <c r="C3137">
        <v>17.658200000000001</v>
      </c>
      <c r="D3137">
        <v>13.312799999999999</v>
      </c>
      <c r="E3137">
        <v>8.8361999999999998</v>
      </c>
      <c r="F3137">
        <v>6.5864000000000003</v>
      </c>
      <c r="G3137">
        <v>9.8186</v>
      </c>
      <c r="H3137">
        <v>11.642899999999999</v>
      </c>
      <c r="J3137" s="13">
        <v>43052</v>
      </c>
      <c r="K3137">
        <v>51.7301</v>
      </c>
      <c r="L3137">
        <v>38.652099999999997</v>
      </c>
      <c r="M3137">
        <v>24.414000000000001</v>
      </c>
      <c r="N3137">
        <v>8.4597999999999995</v>
      </c>
      <c r="O3137">
        <v>14.4093</v>
      </c>
      <c r="P3137">
        <v>14.4093</v>
      </c>
      <c r="Q3137">
        <v>14.4093</v>
      </c>
    </row>
    <row r="3138" spans="1:17" x14ac:dyDescent="0.25">
      <c r="A3138" s="1">
        <v>42912</v>
      </c>
      <c r="B3138">
        <v>26.574300000000001</v>
      </c>
      <c r="C3138">
        <v>17.741</v>
      </c>
      <c r="D3138">
        <v>13.1937</v>
      </c>
      <c r="E3138">
        <v>8.5745000000000005</v>
      </c>
      <c r="F3138">
        <v>6.6612</v>
      </c>
      <c r="G3138">
        <v>9.4991000000000003</v>
      </c>
      <c r="H3138">
        <v>11.488300000000001</v>
      </c>
      <c r="J3138" s="13">
        <v>43053</v>
      </c>
      <c r="K3138">
        <v>57.276899999999998</v>
      </c>
      <c r="L3138">
        <v>42.953000000000003</v>
      </c>
      <c r="M3138">
        <v>25.209</v>
      </c>
      <c r="N3138">
        <v>9.0579000000000001</v>
      </c>
      <c r="O3138">
        <v>10.684200000000001</v>
      </c>
      <c r="P3138">
        <v>10.684200000000001</v>
      </c>
      <c r="Q3138">
        <v>10.684200000000001</v>
      </c>
    </row>
    <row r="3139" spans="1:17" x14ac:dyDescent="0.25">
      <c r="A3139" s="1">
        <v>42913</v>
      </c>
      <c r="B3139">
        <v>27.332999999999998</v>
      </c>
      <c r="C3139">
        <v>18.4452</v>
      </c>
      <c r="D3139">
        <v>13.9331</v>
      </c>
      <c r="E3139">
        <v>9.3671000000000006</v>
      </c>
      <c r="F3139">
        <v>7.1638999999999999</v>
      </c>
      <c r="G3139">
        <v>10.2117</v>
      </c>
      <c r="H3139">
        <v>11.1313</v>
      </c>
      <c r="J3139" s="13">
        <v>43054</v>
      </c>
      <c r="K3139">
        <v>62.017400000000002</v>
      </c>
      <c r="L3139">
        <v>54.660800000000002</v>
      </c>
      <c r="M3139">
        <v>32.391800000000003</v>
      </c>
      <c r="N3139">
        <v>12.731999999999999</v>
      </c>
      <c r="O3139">
        <v>13.737299999999999</v>
      </c>
      <c r="P3139">
        <v>13.737299999999999</v>
      </c>
      <c r="Q3139">
        <v>13.737299999999999</v>
      </c>
    </row>
    <row r="3140" spans="1:17" x14ac:dyDescent="0.25">
      <c r="A3140" s="1">
        <v>42914</v>
      </c>
      <c r="B3140">
        <v>26.8489</v>
      </c>
      <c r="C3140">
        <v>18.008700000000001</v>
      </c>
      <c r="D3140">
        <v>13.33</v>
      </c>
      <c r="E3140">
        <v>8.6493000000000002</v>
      </c>
      <c r="F3140">
        <v>6.9547999999999996</v>
      </c>
      <c r="G3140">
        <v>10.303800000000001</v>
      </c>
      <c r="H3140">
        <v>12.0815</v>
      </c>
      <c r="J3140" s="13">
        <v>43055</v>
      </c>
      <c r="K3140">
        <v>44.388500000000001</v>
      </c>
      <c r="L3140">
        <v>44.388500000000001</v>
      </c>
      <c r="M3140">
        <v>28.383299999999998</v>
      </c>
      <c r="N3140">
        <v>7.7941000000000003</v>
      </c>
      <c r="O3140">
        <v>16.014900000000001</v>
      </c>
      <c r="P3140">
        <v>16.014900000000001</v>
      </c>
      <c r="Q3140">
        <v>16.014900000000001</v>
      </c>
    </row>
    <row r="3141" spans="1:17" x14ac:dyDescent="0.25">
      <c r="A3141" s="1">
        <v>42915</v>
      </c>
      <c r="B3141">
        <v>27.892900000000001</v>
      </c>
      <c r="C3141">
        <v>18.950800000000001</v>
      </c>
      <c r="D3141">
        <v>14.330299999999999</v>
      </c>
      <c r="E3141">
        <v>9.6237999999999992</v>
      </c>
      <c r="F3141">
        <v>7.1062000000000003</v>
      </c>
      <c r="G3141">
        <v>9.798</v>
      </c>
      <c r="H3141">
        <v>12.547700000000001</v>
      </c>
      <c r="J3141" s="13">
        <v>43056</v>
      </c>
      <c r="K3141">
        <v>30.885200000000001</v>
      </c>
      <c r="L3141">
        <v>30.885200000000001</v>
      </c>
      <c r="M3141">
        <v>19.554099999999998</v>
      </c>
      <c r="N3141">
        <v>5.4062000000000001</v>
      </c>
      <c r="O3141">
        <v>15.709199999999999</v>
      </c>
      <c r="P3141">
        <v>15.709199999999999</v>
      </c>
      <c r="Q3141">
        <v>15.709199999999999</v>
      </c>
    </row>
    <row r="3142" spans="1:17" x14ac:dyDescent="0.25">
      <c r="A3142" s="1">
        <v>42916</v>
      </c>
      <c r="B3142">
        <v>28.1388</v>
      </c>
      <c r="C3142">
        <v>18.857600000000001</v>
      </c>
      <c r="D3142">
        <v>14.157299999999999</v>
      </c>
      <c r="E3142">
        <v>9.3670000000000009</v>
      </c>
      <c r="F3142">
        <v>7.0659000000000001</v>
      </c>
      <c r="G3142">
        <v>9.8989999999999991</v>
      </c>
      <c r="H3142">
        <v>11.2944</v>
      </c>
      <c r="J3142" s="13">
        <v>43059</v>
      </c>
      <c r="K3142">
        <v>33.736199999999997</v>
      </c>
      <c r="L3142">
        <v>20.363299999999999</v>
      </c>
      <c r="M3142">
        <v>14.048299999999999</v>
      </c>
      <c r="N3142">
        <v>7.4263000000000003</v>
      </c>
      <c r="O3142">
        <v>8.8167000000000009</v>
      </c>
      <c r="P3142">
        <v>13.5143</v>
      </c>
      <c r="Q3142">
        <v>13.7287</v>
      </c>
    </row>
    <row r="3143" spans="1:17" x14ac:dyDescent="0.25">
      <c r="A3143" s="1">
        <v>42919</v>
      </c>
      <c r="B3143">
        <v>28.659400000000002</v>
      </c>
      <c r="C3143">
        <v>19.194500000000001</v>
      </c>
      <c r="D3143">
        <v>14.4686</v>
      </c>
      <c r="E3143">
        <v>9.5318000000000005</v>
      </c>
      <c r="F3143">
        <v>7.3057999999999996</v>
      </c>
      <c r="G3143">
        <v>10.589499999999999</v>
      </c>
      <c r="H3143">
        <v>11.503299999999999</v>
      </c>
      <c r="J3143" s="13">
        <v>43060</v>
      </c>
      <c r="K3143">
        <v>33.400599999999997</v>
      </c>
      <c r="L3143">
        <v>20.226299999999998</v>
      </c>
      <c r="M3143">
        <v>13.270899999999999</v>
      </c>
      <c r="N3143">
        <v>6.2324000000000002</v>
      </c>
      <c r="O3143">
        <v>9.0772999999999993</v>
      </c>
      <c r="P3143">
        <v>13.6837</v>
      </c>
      <c r="Q3143">
        <v>13.6837</v>
      </c>
    </row>
    <row r="3144" spans="1:17" x14ac:dyDescent="0.25">
      <c r="A3144" s="1">
        <v>42921</v>
      </c>
      <c r="B3144">
        <v>28.974599999999999</v>
      </c>
      <c r="C3144">
        <v>19.273700000000002</v>
      </c>
      <c r="D3144">
        <v>14.3256</v>
      </c>
      <c r="E3144">
        <v>9.1089000000000002</v>
      </c>
      <c r="F3144">
        <v>7.1231999999999998</v>
      </c>
      <c r="G3144">
        <v>10.459099999999999</v>
      </c>
      <c r="H3144">
        <v>11.5402</v>
      </c>
      <c r="J3144" s="13">
        <v>43061</v>
      </c>
      <c r="K3144">
        <v>34.085999999999999</v>
      </c>
      <c r="L3144">
        <v>20.8278</v>
      </c>
      <c r="M3144">
        <v>13.4099</v>
      </c>
      <c r="N3144">
        <v>6.7812000000000001</v>
      </c>
      <c r="O3144">
        <v>9.4209999999999994</v>
      </c>
      <c r="P3144">
        <v>14.105</v>
      </c>
      <c r="Q3144">
        <v>14.105</v>
      </c>
    </row>
    <row r="3145" spans="1:17" x14ac:dyDescent="0.25">
      <c r="A3145" s="1">
        <v>42922</v>
      </c>
      <c r="B3145">
        <v>29.822800000000001</v>
      </c>
      <c r="C3145">
        <v>20.082599999999999</v>
      </c>
      <c r="D3145">
        <v>15.2593</v>
      </c>
      <c r="E3145">
        <v>10.337300000000001</v>
      </c>
      <c r="F3145">
        <v>7.3929999999999998</v>
      </c>
      <c r="G3145">
        <v>10.5938</v>
      </c>
      <c r="H3145">
        <v>12.1343</v>
      </c>
      <c r="J3145" s="13">
        <v>43063</v>
      </c>
      <c r="K3145">
        <v>34.332500000000003</v>
      </c>
      <c r="L3145">
        <v>20.7301</v>
      </c>
      <c r="M3145">
        <v>13.2226</v>
      </c>
      <c r="N3145">
        <v>6.7176999999999998</v>
      </c>
      <c r="O3145">
        <v>9.5739999999999998</v>
      </c>
      <c r="P3145">
        <v>14.9541</v>
      </c>
      <c r="Q3145">
        <v>16.2804</v>
      </c>
    </row>
    <row r="3146" spans="1:17" x14ac:dyDescent="0.25">
      <c r="A3146" s="1">
        <v>42923</v>
      </c>
      <c r="B3146">
        <v>29.572900000000001</v>
      </c>
      <c r="C3146">
        <v>19.294799999999999</v>
      </c>
      <c r="D3146">
        <v>14.3683</v>
      </c>
      <c r="E3146">
        <v>9.2491000000000003</v>
      </c>
      <c r="F3146">
        <v>7.1790000000000003</v>
      </c>
      <c r="G3146">
        <v>10.715199999999999</v>
      </c>
      <c r="H3146">
        <v>10.9262</v>
      </c>
      <c r="J3146" s="13">
        <v>43066</v>
      </c>
      <c r="K3146">
        <v>37.137999999999998</v>
      </c>
      <c r="L3146">
        <v>21.968699999999998</v>
      </c>
      <c r="M3146">
        <v>14.055</v>
      </c>
      <c r="N3146">
        <v>7.1853999999999996</v>
      </c>
      <c r="O3146">
        <v>10.125400000000001</v>
      </c>
      <c r="P3146">
        <v>15.097799999999999</v>
      </c>
      <c r="Q3146">
        <v>15.097799999999999</v>
      </c>
    </row>
    <row r="3147" spans="1:17" x14ac:dyDescent="0.25">
      <c r="A3147" s="1">
        <v>42926</v>
      </c>
      <c r="B3147">
        <v>30.1675</v>
      </c>
      <c r="C3147">
        <v>19.540700000000001</v>
      </c>
      <c r="D3147">
        <v>14.3271</v>
      </c>
      <c r="E3147">
        <v>9.0943000000000005</v>
      </c>
      <c r="F3147">
        <v>7.2404000000000002</v>
      </c>
      <c r="G3147">
        <v>11.129899999999999</v>
      </c>
      <c r="H3147">
        <v>11.2399</v>
      </c>
      <c r="J3147" s="13">
        <v>43067</v>
      </c>
      <c r="K3147">
        <v>36.157400000000003</v>
      </c>
      <c r="L3147">
        <v>21.978999999999999</v>
      </c>
      <c r="M3147">
        <v>14.199400000000001</v>
      </c>
      <c r="N3147">
        <v>7.6475</v>
      </c>
      <c r="O3147">
        <v>10.4054</v>
      </c>
      <c r="P3147">
        <v>14.5259</v>
      </c>
      <c r="Q3147">
        <v>14.5259</v>
      </c>
    </row>
    <row r="3148" spans="1:17" x14ac:dyDescent="0.25">
      <c r="A3148" s="1">
        <v>42927</v>
      </c>
      <c r="B3148">
        <v>30.115400000000001</v>
      </c>
      <c r="C3148">
        <v>19.473299999999998</v>
      </c>
      <c r="D3148">
        <v>14.2508</v>
      </c>
      <c r="E3148">
        <v>8.8902999999999999</v>
      </c>
      <c r="F3148">
        <v>7.141</v>
      </c>
      <c r="G3148">
        <v>10.855</v>
      </c>
      <c r="H3148">
        <v>11.083600000000001</v>
      </c>
      <c r="J3148" s="13">
        <v>43068</v>
      </c>
      <c r="K3148">
        <v>37.232100000000003</v>
      </c>
      <c r="L3148">
        <v>23.409099999999999</v>
      </c>
      <c r="M3148">
        <v>14.9808</v>
      </c>
      <c r="N3148">
        <v>8.3627000000000002</v>
      </c>
      <c r="O3148">
        <v>10.238</v>
      </c>
      <c r="P3148">
        <v>14.5006</v>
      </c>
      <c r="Q3148">
        <v>14.5006</v>
      </c>
    </row>
    <row r="3149" spans="1:17" x14ac:dyDescent="0.25">
      <c r="A3149" s="1">
        <v>42928</v>
      </c>
      <c r="B3149">
        <v>29.934699999999999</v>
      </c>
      <c r="C3149">
        <v>19.193999999999999</v>
      </c>
      <c r="D3149">
        <v>13.8423</v>
      </c>
      <c r="E3149">
        <v>8.3813999999999993</v>
      </c>
      <c r="F3149">
        <v>7.2583000000000002</v>
      </c>
      <c r="G3149">
        <v>10.8362</v>
      </c>
      <c r="H3149">
        <v>10.8362</v>
      </c>
      <c r="J3149" s="13">
        <v>43069</v>
      </c>
      <c r="K3149">
        <v>40.616100000000003</v>
      </c>
      <c r="L3149">
        <v>24.4087</v>
      </c>
      <c r="M3149">
        <v>15.642099999999999</v>
      </c>
      <c r="N3149">
        <v>11.1</v>
      </c>
      <c r="O3149">
        <v>10.566800000000001</v>
      </c>
      <c r="P3149">
        <v>16.395</v>
      </c>
      <c r="Q3149">
        <v>16.395</v>
      </c>
    </row>
    <row r="3150" spans="1:17" x14ac:dyDescent="0.25">
      <c r="A3150" s="1">
        <v>42929</v>
      </c>
      <c r="B3150">
        <v>30.3369</v>
      </c>
      <c r="C3150">
        <v>19.184100000000001</v>
      </c>
      <c r="D3150">
        <v>13.5962</v>
      </c>
      <c r="E3150">
        <v>7.8905000000000003</v>
      </c>
      <c r="F3150">
        <v>7.2411000000000003</v>
      </c>
      <c r="G3150">
        <v>10.4116</v>
      </c>
      <c r="H3150">
        <v>10.4116</v>
      </c>
      <c r="J3150" s="13">
        <v>43070</v>
      </c>
      <c r="K3150">
        <v>42.027700000000003</v>
      </c>
      <c r="L3150">
        <v>25.2605</v>
      </c>
      <c r="M3150">
        <v>16.610299999999999</v>
      </c>
      <c r="N3150">
        <v>9.7197999999999993</v>
      </c>
      <c r="O3150">
        <v>10.9491</v>
      </c>
      <c r="P3150">
        <v>14.947800000000001</v>
      </c>
      <c r="Q3150">
        <v>14.947800000000001</v>
      </c>
    </row>
    <row r="3151" spans="1:17" x14ac:dyDescent="0.25">
      <c r="A3151" s="1">
        <v>42930</v>
      </c>
      <c r="B3151">
        <v>30.115500000000001</v>
      </c>
      <c r="C3151">
        <v>19.0959</v>
      </c>
      <c r="D3151">
        <v>13.3292</v>
      </c>
      <c r="E3151">
        <v>7.5502000000000002</v>
      </c>
      <c r="F3151">
        <v>7.2466999999999997</v>
      </c>
      <c r="G3151">
        <v>10.459199999999999</v>
      </c>
      <c r="H3151">
        <v>10.459199999999999</v>
      </c>
      <c r="J3151" s="13">
        <v>43073</v>
      </c>
      <c r="K3151">
        <v>47.3932</v>
      </c>
      <c r="L3151">
        <v>28.2072</v>
      </c>
      <c r="M3151">
        <v>18.145800000000001</v>
      </c>
      <c r="N3151">
        <v>9.7512000000000008</v>
      </c>
      <c r="O3151">
        <v>11.552</v>
      </c>
      <c r="P3151">
        <v>16.465900000000001</v>
      </c>
      <c r="Q3151">
        <v>16.465900000000001</v>
      </c>
    </row>
    <row r="3152" spans="1:17" x14ac:dyDescent="0.25">
      <c r="A3152" s="1">
        <v>42933</v>
      </c>
      <c r="B3152">
        <v>30.731400000000001</v>
      </c>
      <c r="C3152">
        <v>19.567699999999999</v>
      </c>
      <c r="D3152">
        <v>13.4937</v>
      </c>
      <c r="E3152">
        <v>7.5902000000000003</v>
      </c>
      <c r="F3152">
        <v>7.6475999999999997</v>
      </c>
      <c r="G3152">
        <v>10.964399999999999</v>
      </c>
      <c r="H3152">
        <v>10.964399999999999</v>
      </c>
      <c r="J3152" s="13">
        <v>43074</v>
      </c>
      <c r="K3152">
        <v>47.209899999999998</v>
      </c>
      <c r="L3152">
        <v>28.309000000000001</v>
      </c>
      <c r="M3152">
        <v>18.139099999999999</v>
      </c>
      <c r="N3152">
        <v>8.9984000000000002</v>
      </c>
      <c r="O3152">
        <v>12.1271</v>
      </c>
      <c r="P3152">
        <v>14.376200000000001</v>
      </c>
      <c r="Q3152">
        <v>14.376200000000001</v>
      </c>
    </row>
    <row r="3153" spans="1:17" x14ac:dyDescent="0.25">
      <c r="A3153" s="1">
        <v>42934</v>
      </c>
      <c r="B3153">
        <v>31.216799999999999</v>
      </c>
      <c r="C3153">
        <v>19.482099999999999</v>
      </c>
      <c r="D3153">
        <v>13.6669</v>
      </c>
      <c r="E3153">
        <v>7.4837999999999996</v>
      </c>
      <c r="F3153">
        <v>7.7194000000000003</v>
      </c>
      <c r="G3153">
        <v>10.6517</v>
      </c>
      <c r="H3153">
        <v>10.6517</v>
      </c>
      <c r="J3153" s="13">
        <v>43075</v>
      </c>
      <c r="K3153">
        <v>49.799700000000001</v>
      </c>
      <c r="L3153">
        <v>29.21</v>
      </c>
      <c r="M3153">
        <v>18.5029</v>
      </c>
      <c r="N3153">
        <v>8.8376000000000001</v>
      </c>
      <c r="O3153">
        <v>12.566700000000001</v>
      </c>
      <c r="P3153">
        <v>14.3317</v>
      </c>
      <c r="Q3153">
        <v>14.3317</v>
      </c>
    </row>
    <row r="3154" spans="1:17" x14ac:dyDescent="0.25">
      <c r="A3154" s="1">
        <v>42935</v>
      </c>
      <c r="B3154">
        <v>30.796399999999998</v>
      </c>
      <c r="C3154">
        <v>19.601099999999999</v>
      </c>
      <c r="D3154">
        <v>13.5787</v>
      </c>
      <c r="E3154">
        <v>7.4702000000000002</v>
      </c>
      <c r="F3154">
        <v>8.0417000000000005</v>
      </c>
      <c r="G3154">
        <v>11.955399999999999</v>
      </c>
      <c r="H3154">
        <v>11.955399999999999</v>
      </c>
      <c r="J3154" s="13">
        <v>43076</v>
      </c>
      <c r="K3154">
        <v>52.368000000000002</v>
      </c>
      <c r="L3154">
        <v>28.035399999999999</v>
      </c>
      <c r="M3154">
        <v>17.436</v>
      </c>
      <c r="N3154">
        <v>8.6387999999999998</v>
      </c>
      <c r="O3154">
        <v>13.574</v>
      </c>
      <c r="P3154">
        <v>14.466699999999999</v>
      </c>
      <c r="Q3154">
        <v>14.466699999999999</v>
      </c>
    </row>
    <row r="3155" spans="1:17" x14ac:dyDescent="0.25">
      <c r="A3155" s="1">
        <v>42936</v>
      </c>
      <c r="B3155">
        <v>31.317299999999999</v>
      </c>
      <c r="C3155">
        <v>19.475899999999999</v>
      </c>
      <c r="D3155">
        <v>13.43</v>
      </c>
      <c r="E3155">
        <v>7.3703000000000003</v>
      </c>
      <c r="F3155">
        <v>8.1471999999999998</v>
      </c>
      <c r="G3155">
        <v>12.108599999999999</v>
      </c>
      <c r="H3155">
        <v>12.108599999999999</v>
      </c>
      <c r="J3155" s="13">
        <v>43077</v>
      </c>
      <c r="K3155">
        <v>54.550899999999999</v>
      </c>
      <c r="L3155">
        <v>29.944800000000001</v>
      </c>
      <c r="M3155">
        <v>17.063700000000001</v>
      </c>
      <c r="N3155">
        <v>8.9689999999999994</v>
      </c>
      <c r="O3155">
        <v>13.179</v>
      </c>
      <c r="P3155">
        <v>13.179</v>
      </c>
      <c r="Q3155">
        <v>13.179</v>
      </c>
    </row>
    <row r="3156" spans="1:17" x14ac:dyDescent="0.25">
      <c r="A3156" s="1">
        <v>42937</v>
      </c>
      <c r="B3156">
        <v>31.283300000000001</v>
      </c>
      <c r="C3156">
        <v>19.506499999999999</v>
      </c>
      <c r="D3156">
        <v>13.2981</v>
      </c>
      <c r="E3156">
        <v>7.0837000000000003</v>
      </c>
      <c r="F3156">
        <v>7.7488999999999999</v>
      </c>
      <c r="G3156">
        <v>11.9672</v>
      </c>
      <c r="H3156">
        <v>11.9672</v>
      </c>
      <c r="J3156" s="13">
        <v>43080</v>
      </c>
      <c r="K3156">
        <v>67.906000000000006</v>
      </c>
      <c r="L3156">
        <v>36.738900000000001</v>
      </c>
      <c r="M3156">
        <v>20.3339</v>
      </c>
      <c r="N3156">
        <v>7.9508000000000001</v>
      </c>
      <c r="O3156">
        <v>11.4147</v>
      </c>
      <c r="P3156">
        <v>11.4147</v>
      </c>
      <c r="Q3156">
        <v>11.4147</v>
      </c>
    </row>
    <row r="3157" spans="1:17" x14ac:dyDescent="0.25">
      <c r="A3157" s="1">
        <v>42940</v>
      </c>
      <c r="B3157">
        <v>26.209900000000001</v>
      </c>
      <c r="C3157">
        <v>16.922000000000001</v>
      </c>
      <c r="D3157">
        <v>12.4171</v>
      </c>
      <c r="E3157">
        <v>7.5373000000000001</v>
      </c>
      <c r="F3157">
        <v>6.8361999999999998</v>
      </c>
      <c r="G3157">
        <v>9.8857999999999997</v>
      </c>
      <c r="H3157">
        <v>12.220800000000001</v>
      </c>
      <c r="J3157" s="13">
        <v>43081</v>
      </c>
      <c r="K3157">
        <v>39.935299999999998</v>
      </c>
      <c r="L3157">
        <v>39.935299999999998</v>
      </c>
      <c r="M3157">
        <v>23.461200000000002</v>
      </c>
      <c r="N3157">
        <v>8.8747000000000007</v>
      </c>
      <c r="O3157">
        <v>10.942500000000001</v>
      </c>
      <c r="P3157">
        <v>10.942500000000001</v>
      </c>
      <c r="Q3157">
        <v>10.942500000000001</v>
      </c>
    </row>
    <row r="3158" spans="1:17" x14ac:dyDescent="0.25">
      <c r="A3158" s="1">
        <v>42941</v>
      </c>
      <c r="B3158">
        <v>26.634799999999998</v>
      </c>
      <c r="C3158">
        <v>17.125900000000001</v>
      </c>
      <c r="D3158">
        <v>12.4162</v>
      </c>
      <c r="E3158">
        <v>7.5876000000000001</v>
      </c>
      <c r="F3158">
        <v>6.9763000000000002</v>
      </c>
      <c r="G3158">
        <v>10.417299999999999</v>
      </c>
      <c r="H3158">
        <v>12.1227</v>
      </c>
      <c r="J3158" s="13">
        <v>43082</v>
      </c>
      <c r="K3158">
        <v>43.233800000000002</v>
      </c>
      <c r="L3158">
        <v>43.233800000000002</v>
      </c>
      <c r="M3158">
        <v>26.755400000000002</v>
      </c>
      <c r="N3158">
        <v>8.8125</v>
      </c>
      <c r="O3158">
        <v>12.542400000000001</v>
      </c>
      <c r="P3158">
        <v>12.542400000000001</v>
      </c>
      <c r="Q3158">
        <v>12.542400000000001</v>
      </c>
    </row>
    <row r="3159" spans="1:17" x14ac:dyDescent="0.25">
      <c r="A3159" s="1">
        <v>42942</v>
      </c>
      <c r="B3159">
        <v>26.8825</v>
      </c>
      <c r="C3159">
        <v>17.302099999999999</v>
      </c>
      <c r="D3159">
        <v>12.5025</v>
      </c>
      <c r="E3159">
        <v>7.5114999999999998</v>
      </c>
      <c r="F3159">
        <v>7.0467000000000004</v>
      </c>
      <c r="G3159">
        <v>9.9943000000000008</v>
      </c>
      <c r="H3159">
        <v>11.795400000000001</v>
      </c>
      <c r="J3159" s="13">
        <v>43083</v>
      </c>
      <c r="K3159">
        <v>80.909599999999998</v>
      </c>
      <c r="L3159">
        <v>58.052700000000002</v>
      </c>
      <c r="M3159">
        <v>33.3033</v>
      </c>
      <c r="N3159">
        <v>15.508100000000001</v>
      </c>
      <c r="O3159">
        <v>12.8431</v>
      </c>
      <c r="P3159">
        <v>12.8431</v>
      </c>
      <c r="Q3159">
        <v>12.8431</v>
      </c>
    </row>
    <row r="3160" spans="1:17" x14ac:dyDescent="0.25">
      <c r="A3160" s="1">
        <v>42943</v>
      </c>
      <c r="B3160">
        <v>27.462900000000001</v>
      </c>
      <c r="C3160">
        <v>17.933399999999999</v>
      </c>
      <c r="D3160">
        <v>13.001099999999999</v>
      </c>
      <c r="E3160">
        <v>7.8967999999999998</v>
      </c>
      <c r="F3160">
        <v>6.9073000000000002</v>
      </c>
      <c r="G3160">
        <v>9.9768000000000008</v>
      </c>
      <c r="H3160">
        <v>10.4099</v>
      </c>
      <c r="J3160" s="13">
        <v>43084</v>
      </c>
      <c r="K3160">
        <v>38.972499999999997</v>
      </c>
      <c r="L3160">
        <v>34.435299999999998</v>
      </c>
      <c r="M3160">
        <v>19.476299999999998</v>
      </c>
      <c r="N3160">
        <v>4.7203999999999997</v>
      </c>
      <c r="O3160">
        <v>8.8269000000000002</v>
      </c>
      <c r="P3160">
        <v>8.8269000000000002</v>
      </c>
      <c r="Q3160">
        <v>8.8269000000000002</v>
      </c>
    </row>
    <row r="3161" spans="1:17" x14ac:dyDescent="0.25">
      <c r="A3161" s="1">
        <v>42944</v>
      </c>
      <c r="B3161">
        <v>27.6129</v>
      </c>
      <c r="C3161">
        <v>17.962299999999999</v>
      </c>
      <c r="D3161">
        <v>13.0334</v>
      </c>
      <c r="E3161">
        <v>7.9222000000000001</v>
      </c>
      <c r="F3161">
        <v>7.1139000000000001</v>
      </c>
      <c r="G3161">
        <v>10.2821</v>
      </c>
      <c r="H3161">
        <v>11.036199999999999</v>
      </c>
      <c r="J3161" s="13">
        <v>43087</v>
      </c>
      <c r="K3161">
        <v>30.4513</v>
      </c>
      <c r="L3161">
        <v>19.384599999999999</v>
      </c>
      <c r="M3161">
        <v>12.9938</v>
      </c>
      <c r="N3161">
        <v>7.2944000000000004</v>
      </c>
      <c r="O3161">
        <v>8.0150000000000006</v>
      </c>
      <c r="P3161">
        <v>10.1593</v>
      </c>
      <c r="Q3161">
        <v>10.1593</v>
      </c>
    </row>
    <row r="3162" spans="1:17" x14ac:dyDescent="0.25">
      <c r="A3162" s="1">
        <v>42947</v>
      </c>
      <c r="B3162">
        <v>27.946999999999999</v>
      </c>
      <c r="C3162">
        <v>17.958400000000001</v>
      </c>
      <c r="D3162">
        <v>12.994199999999999</v>
      </c>
      <c r="E3162">
        <v>7.7996999999999996</v>
      </c>
      <c r="F3162">
        <v>7.3795999999999999</v>
      </c>
      <c r="G3162">
        <v>10.6455</v>
      </c>
      <c r="H3162">
        <v>11.455500000000001</v>
      </c>
      <c r="J3162" s="13">
        <v>43088</v>
      </c>
      <c r="K3162">
        <v>30.713899999999999</v>
      </c>
      <c r="L3162">
        <v>19.9054</v>
      </c>
      <c r="M3162">
        <v>13.4879</v>
      </c>
      <c r="N3162">
        <v>7.7630999999999997</v>
      </c>
      <c r="O3162">
        <v>7.9156000000000004</v>
      </c>
      <c r="P3162">
        <v>10.376200000000001</v>
      </c>
      <c r="Q3162">
        <v>10.376200000000001</v>
      </c>
    </row>
    <row r="3163" spans="1:17" x14ac:dyDescent="0.25">
      <c r="A3163" s="1">
        <v>42948</v>
      </c>
      <c r="B3163">
        <v>28.245000000000001</v>
      </c>
      <c r="C3163">
        <v>18.027699999999999</v>
      </c>
      <c r="D3163">
        <v>12.880100000000001</v>
      </c>
      <c r="E3163">
        <v>7.4341999999999997</v>
      </c>
      <c r="F3163">
        <v>7.0519999999999996</v>
      </c>
      <c r="G3163">
        <v>10.5052</v>
      </c>
      <c r="H3163">
        <v>10.944100000000001</v>
      </c>
      <c r="J3163" s="13">
        <v>43089</v>
      </c>
      <c r="K3163">
        <v>31.457899999999999</v>
      </c>
      <c r="L3163">
        <v>19.817</v>
      </c>
      <c r="M3163">
        <v>13.306800000000001</v>
      </c>
      <c r="N3163">
        <v>7.298</v>
      </c>
      <c r="O3163">
        <v>7.6553000000000004</v>
      </c>
      <c r="P3163">
        <v>8.9154999999999998</v>
      </c>
      <c r="Q3163">
        <v>8.9154999999999998</v>
      </c>
    </row>
    <row r="3164" spans="1:17" x14ac:dyDescent="0.25">
      <c r="A3164" s="1">
        <v>42949</v>
      </c>
      <c r="B3164">
        <v>28.544799999999999</v>
      </c>
      <c r="C3164">
        <v>18.1206</v>
      </c>
      <c r="D3164">
        <v>13.0398</v>
      </c>
      <c r="E3164">
        <v>7.4230999999999998</v>
      </c>
      <c r="F3164">
        <v>6.9252000000000002</v>
      </c>
      <c r="G3164">
        <v>9.6417000000000002</v>
      </c>
      <c r="H3164">
        <v>9.6417000000000002</v>
      </c>
      <c r="J3164" s="13">
        <v>43090</v>
      </c>
      <c r="K3164">
        <v>31.0763</v>
      </c>
      <c r="L3164">
        <v>19.866900000000001</v>
      </c>
      <c r="M3164">
        <v>13.3032</v>
      </c>
      <c r="N3164">
        <v>7.1276000000000002</v>
      </c>
      <c r="O3164">
        <v>7.4928999999999997</v>
      </c>
      <c r="P3164">
        <v>10.5518</v>
      </c>
      <c r="Q3164">
        <v>10.5518</v>
      </c>
    </row>
    <row r="3165" spans="1:17" x14ac:dyDescent="0.25">
      <c r="A3165" s="1">
        <v>42950</v>
      </c>
      <c r="B3165">
        <v>28.491099999999999</v>
      </c>
      <c r="C3165">
        <v>18.424399999999999</v>
      </c>
      <c r="D3165">
        <v>13.2782</v>
      </c>
      <c r="E3165">
        <v>8.1513000000000009</v>
      </c>
      <c r="F3165">
        <v>7.1089000000000002</v>
      </c>
      <c r="G3165">
        <v>9.9550000000000001</v>
      </c>
      <c r="H3165">
        <v>9.9550000000000001</v>
      </c>
      <c r="J3165" s="13">
        <v>43091</v>
      </c>
      <c r="K3165">
        <v>31.622499999999999</v>
      </c>
      <c r="L3165">
        <v>20.375800000000002</v>
      </c>
      <c r="M3165">
        <v>13.7446</v>
      </c>
      <c r="N3165">
        <v>7.4561000000000002</v>
      </c>
      <c r="O3165">
        <v>7.2457000000000003</v>
      </c>
      <c r="P3165">
        <v>9.0060000000000002</v>
      </c>
      <c r="Q3165">
        <v>9.0060000000000002</v>
      </c>
    </row>
    <row r="3166" spans="1:17" x14ac:dyDescent="0.25">
      <c r="A3166" s="1">
        <v>42951</v>
      </c>
      <c r="B3166">
        <v>28.384799999999998</v>
      </c>
      <c r="C3166">
        <v>18.290900000000001</v>
      </c>
      <c r="D3166">
        <v>13.2661</v>
      </c>
      <c r="E3166">
        <v>7.4462000000000002</v>
      </c>
      <c r="F3166">
        <v>6.8871000000000002</v>
      </c>
      <c r="G3166">
        <v>9.8886000000000003</v>
      </c>
      <c r="H3166">
        <v>9.8886000000000003</v>
      </c>
      <c r="J3166" s="13">
        <v>43095</v>
      </c>
      <c r="K3166">
        <v>32.892299999999999</v>
      </c>
      <c r="L3166">
        <v>21.494800000000001</v>
      </c>
      <c r="M3166">
        <v>14.3589</v>
      </c>
      <c r="N3166">
        <v>7.7774999999999999</v>
      </c>
      <c r="O3166">
        <v>7.7175000000000002</v>
      </c>
      <c r="P3166">
        <v>9.5260999999999996</v>
      </c>
      <c r="Q3166">
        <v>9.5260999999999996</v>
      </c>
    </row>
    <row r="3167" spans="1:17" x14ac:dyDescent="0.25">
      <c r="A3167" s="1">
        <v>42954</v>
      </c>
      <c r="B3167">
        <v>28.957899999999999</v>
      </c>
      <c r="C3167">
        <v>18.414000000000001</v>
      </c>
      <c r="D3167">
        <v>13.2324</v>
      </c>
      <c r="E3167">
        <v>7.2599</v>
      </c>
      <c r="F3167">
        <v>7.0678999999999998</v>
      </c>
      <c r="G3167">
        <v>10.0748</v>
      </c>
      <c r="H3167">
        <v>10.0748</v>
      </c>
      <c r="J3167" s="13">
        <v>43096</v>
      </c>
      <c r="K3167">
        <v>34.861499999999999</v>
      </c>
      <c r="L3167">
        <v>22.452400000000001</v>
      </c>
      <c r="M3167">
        <v>14.8668</v>
      </c>
      <c r="N3167">
        <v>8.0493000000000006</v>
      </c>
      <c r="O3167">
        <v>7.8884999999999996</v>
      </c>
      <c r="P3167">
        <v>10.0701</v>
      </c>
      <c r="Q3167">
        <v>10.0701</v>
      </c>
    </row>
    <row r="3168" spans="1:17" x14ac:dyDescent="0.25">
      <c r="A3168" s="1">
        <v>42955</v>
      </c>
      <c r="B3168">
        <v>29.8218</v>
      </c>
      <c r="C3168">
        <v>19.295999999999999</v>
      </c>
      <c r="D3168">
        <v>14.024699999999999</v>
      </c>
      <c r="E3168">
        <v>8.0548999999999999</v>
      </c>
      <c r="F3168">
        <v>7.1577000000000002</v>
      </c>
      <c r="G3168">
        <v>10.4779</v>
      </c>
      <c r="H3168">
        <v>10.4779</v>
      </c>
      <c r="J3168" s="13">
        <v>43097</v>
      </c>
      <c r="K3168">
        <v>34.334200000000003</v>
      </c>
      <c r="L3168">
        <v>22.518000000000001</v>
      </c>
      <c r="M3168">
        <v>14.757</v>
      </c>
      <c r="N3168">
        <v>7.0404</v>
      </c>
      <c r="O3168">
        <v>8.1777999999999995</v>
      </c>
      <c r="P3168">
        <v>10.004099999999999</v>
      </c>
      <c r="Q3168">
        <v>10.004099999999999</v>
      </c>
    </row>
    <row r="3169" spans="1:17" x14ac:dyDescent="0.25">
      <c r="A3169" s="1">
        <v>42956</v>
      </c>
      <c r="B3169">
        <v>30.218</v>
      </c>
      <c r="C3169">
        <v>19.289100000000001</v>
      </c>
      <c r="D3169">
        <v>14.084099999999999</v>
      </c>
      <c r="E3169">
        <v>8.0830000000000002</v>
      </c>
      <c r="F3169">
        <v>7.141</v>
      </c>
      <c r="G3169">
        <v>8.5723000000000003</v>
      </c>
      <c r="H3169">
        <v>8.5723000000000003</v>
      </c>
      <c r="J3169" s="13">
        <v>43098</v>
      </c>
      <c r="K3169">
        <v>36.477200000000003</v>
      </c>
      <c r="L3169">
        <v>23.837700000000002</v>
      </c>
      <c r="M3169">
        <v>15.664099999999999</v>
      </c>
      <c r="N3169">
        <v>7.3231000000000002</v>
      </c>
      <c r="O3169">
        <v>8.2737999999999996</v>
      </c>
      <c r="P3169">
        <v>10.808299999999999</v>
      </c>
      <c r="Q3169">
        <v>10.808299999999999</v>
      </c>
    </row>
    <row r="3170" spans="1:17" x14ac:dyDescent="0.25">
      <c r="A3170" s="1">
        <v>42957</v>
      </c>
      <c r="B3170">
        <v>34.436399999999999</v>
      </c>
      <c r="C3170">
        <v>23.075099999999999</v>
      </c>
      <c r="D3170">
        <v>17.598700000000001</v>
      </c>
      <c r="E3170">
        <v>11.641999999999999</v>
      </c>
      <c r="F3170">
        <v>7.6967999999999996</v>
      </c>
      <c r="G3170">
        <v>11.293699999999999</v>
      </c>
      <c r="H3170">
        <v>11.883900000000001</v>
      </c>
      <c r="J3170" s="13">
        <v>43102</v>
      </c>
      <c r="K3170">
        <v>36.942399999999999</v>
      </c>
      <c r="L3170">
        <v>23.480799999999999</v>
      </c>
      <c r="M3170">
        <v>15.1396</v>
      </c>
      <c r="N3170">
        <v>6.8442999999999996</v>
      </c>
      <c r="O3170">
        <v>8.8341999999999992</v>
      </c>
      <c r="P3170">
        <v>9.0042000000000009</v>
      </c>
      <c r="Q3170">
        <v>9.0042000000000009</v>
      </c>
    </row>
    <row r="3171" spans="1:17" x14ac:dyDescent="0.25">
      <c r="A3171" s="1">
        <v>42958</v>
      </c>
      <c r="B3171">
        <v>34.162700000000001</v>
      </c>
      <c r="C3171">
        <v>22.722999999999999</v>
      </c>
      <c r="D3171">
        <v>17.2636</v>
      </c>
      <c r="E3171">
        <v>11.0946</v>
      </c>
      <c r="F3171">
        <v>7.2794999999999996</v>
      </c>
      <c r="G3171">
        <v>10.282500000000001</v>
      </c>
      <c r="H3171">
        <v>10.282500000000001</v>
      </c>
      <c r="J3171" s="13">
        <v>43103</v>
      </c>
      <c r="K3171">
        <v>37.252299999999998</v>
      </c>
      <c r="L3171">
        <v>22.720700000000001</v>
      </c>
      <c r="M3171">
        <v>14.349500000000001</v>
      </c>
      <c r="N3171">
        <v>6.6496000000000004</v>
      </c>
      <c r="O3171">
        <v>9.5005000000000006</v>
      </c>
      <c r="P3171">
        <v>10.1168</v>
      </c>
      <c r="Q3171">
        <v>10.1168</v>
      </c>
    </row>
    <row r="3172" spans="1:17" x14ac:dyDescent="0.25">
      <c r="A3172" s="1">
        <v>42961</v>
      </c>
      <c r="B3172">
        <v>32.485300000000002</v>
      </c>
      <c r="C3172">
        <v>20.759799999999998</v>
      </c>
      <c r="D3172">
        <v>15.1564</v>
      </c>
      <c r="E3172">
        <v>8.5063999999999993</v>
      </c>
      <c r="F3172">
        <v>7.2344999999999997</v>
      </c>
      <c r="G3172">
        <v>9.5869</v>
      </c>
      <c r="H3172">
        <v>9.5869</v>
      </c>
      <c r="J3172" s="13">
        <v>43104</v>
      </c>
      <c r="K3172">
        <v>37.964599999999997</v>
      </c>
      <c r="L3172">
        <v>22.822099999999999</v>
      </c>
      <c r="M3172">
        <v>14.3835</v>
      </c>
      <c r="N3172">
        <v>6.6407999999999996</v>
      </c>
      <c r="O3172">
        <v>9.8195999999999994</v>
      </c>
      <c r="P3172">
        <v>11.680899999999999</v>
      </c>
      <c r="Q3172">
        <v>11.680899999999999</v>
      </c>
    </row>
    <row r="3173" spans="1:17" x14ac:dyDescent="0.25">
      <c r="A3173" s="1">
        <v>42962</v>
      </c>
      <c r="B3173">
        <v>32.4709</v>
      </c>
      <c r="C3173">
        <v>20.7182</v>
      </c>
      <c r="D3173">
        <v>14.9002</v>
      </c>
      <c r="E3173">
        <v>8.2073999999999998</v>
      </c>
      <c r="F3173">
        <v>7.3552999999999997</v>
      </c>
      <c r="G3173">
        <v>9.7597000000000005</v>
      </c>
      <c r="H3173">
        <v>9.7597000000000005</v>
      </c>
      <c r="J3173" s="13">
        <v>43105</v>
      </c>
      <c r="K3173">
        <v>39.2654</v>
      </c>
      <c r="L3173">
        <v>22.841000000000001</v>
      </c>
      <c r="M3173">
        <v>14.485099999999999</v>
      </c>
      <c r="N3173">
        <v>6.8669000000000002</v>
      </c>
      <c r="O3173">
        <v>10.165100000000001</v>
      </c>
      <c r="P3173">
        <v>11.5313</v>
      </c>
      <c r="Q3173">
        <v>11.5313</v>
      </c>
    </row>
    <row r="3174" spans="1:17" x14ac:dyDescent="0.25">
      <c r="A3174" s="1">
        <v>42963</v>
      </c>
      <c r="B3174">
        <v>32.369900000000001</v>
      </c>
      <c r="C3174">
        <v>20.461500000000001</v>
      </c>
      <c r="D3174">
        <v>14.554500000000001</v>
      </c>
      <c r="E3174">
        <v>7.8601999999999999</v>
      </c>
      <c r="F3174">
        <v>7.7413999999999996</v>
      </c>
      <c r="G3174">
        <v>9.7082999999999995</v>
      </c>
      <c r="H3174">
        <v>9.7082999999999995</v>
      </c>
      <c r="J3174" s="13">
        <v>43108</v>
      </c>
      <c r="K3174">
        <v>37.005200000000002</v>
      </c>
      <c r="L3174">
        <v>23.235900000000001</v>
      </c>
      <c r="M3174">
        <v>15.1547</v>
      </c>
      <c r="N3174">
        <v>6.7946</v>
      </c>
      <c r="O3174">
        <v>11.4938</v>
      </c>
      <c r="P3174">
        <v>13.2042</v>
      </c>
      <c r="Q3174">
        <v>13.2042</v>
      </c>
    </row>
    <row r="3175" spans="1:17" x14ac:dyDescent="0.25">
      <c r="A3175" s="1">
        <v>42964</v>
      </c>
      <c r="B3175">
        <v>36.104399999999998</v>
      </c>
      <c r="C3175">
        <v>23.5185</v>
      </c>
      <c r="D3175">
        <v>17.625900000000001</v>
      </c>
      <c r="E3175">
        <v>10.909000000000001</v>
      </c>
      <c r="F3175">
        <v>7.5502000000000002</v>
      </c>
      <c r="G3175">
        <v>11.3908</v>
      </c>
      <c r="H3175">
        <v>11.3908</v>
      </c>
      <c r="J3175" s="13">
        <v>43109</v>
      </c>
      <c r="K3175">
        <v>46.408200000000001</v>
      </c>
      <c r="L3175">
        <v>24.3538</v>
      </c>
      <c r="M3175">
        <v>15.4588</v>
      </c>
      <c r="N3175">
        <v>7.5578000000000003</v>
      </c>
      <c r="O3175">
        <v>12.0623</v>
      </c>
      <c r="P3175">
        <v>13.3672</v>
      </c>
      <c r="Q3175">
        <v>13.3672</v>
      </c>
    </row>
    <row r="3176" spans="1:17" x14ac:dyDescent="0.25">
      <c r="A3176" s="1">
        <v>42965</v>
      </c>
      <c r="B3176">
        <v>34.516300000000001</v>
      </c>
      <c r="C3176">
        <v>22.1858</v>
      </c>
      <c r="D3176">
        <v>16.785599999999999</v>
      </c>
      <c r="E3176">
        <v>10.8744</v>
      </c>
      <c r="F3176">
        <v>7.8289999999999997</v>
      </c>
      <c r="G3176">
        <v>9.8511000000000006</v>
      </c>
      <c r="H3176">
        <v>9.8511000000000006</v>
      </c>
      <c r="J3176" s="13">
        <v>43110</v>
      </c>
      <c r="K3176">
        <v>35.722200000000001</v>
      </c>
      <c r="L3176">
        <v>25.665600000000001</v>
      </c>
      <c r="M3176">
        <v>15.316800000000001</v>
      </c>
      <c r="N3176">
        <v>6.8691000000000004</v>
      </c>
      <c r="O3176">
        <v>12.1998</v>
      </c>
      <c r="P3176">
        <v>13.867699999999999</v>
      </c>
      <c r="Q3176">
        <v>13.867699999999999</v>
      </c>
    </row>
    <row r="3177" spans="1:17" x14ac:dyDescent="0.25">
      <c r="A3177" s="1">
        <v>42968</v>
      </c>
      <c r="B3177">
        <v>27.471599999999999</v>
      </c>
      <c r="C3177">
        <v>19.180399999999999</v>
      </c>
      <c r="D3177">
        <v>15.335800000000001</v>
      </c>
      <c r="E3177">
        <v>11.1684</v>
      </c>
      <c r="F3177">
        <v>7.4847000000000001</v>
      </c>
      <c r="G3177">
        <v>9.2715999999999994</v>
      </c>
      <c r="H3177">
        <v>10.154999999999999</v>
      </c>
      <c r="J3177" s="13">
        <v>43111</v>
      </c>
      <c r="K3177">
        <v>34.823399999999999</v>
      </c>
      <c r="L3177">
        <v>26.183</v>
      </c>
      <c r="M3177">
        <v>15.8291</v>
      </c>
      <c r="N3177">
        <v>6.6700999999999997</v>
      </c>
      <c r="O3177">
        <v>13.4994</v>
      </c>
      <c r="P3177">
        <v>13.562099999999999</v>
      </c>
      <c r="Q3177">
        <v>13.562099999999999</v>
      </c>
    </row>
    <row r="3178" spans="1:17" x14ac:dyDescent="0.25">
      <c r="A3178" s="1">
        <v>42969</v>
      </c>
      <c r="B3178">
        <v>26.567799999999998</v>
      </c>
      <c r="C3178">
        <v>17.9526</v>
      </c>
      <c r="D3178">
        <v>13.9735</v>
      </c>
      <c r="E3178">
        <v>9.5879999999999992</v>
      </c>
      <c r="F3178">
        <v>6.8105000000000002</v>
      </c>
      <c r="G3178">
        <v>9.3498999999999999</v>
      </c>
      <c r="H3178">
        <v>10.507199999999999</v>
      </c>
      <c r="J3178" s="13">
        <v>43112</v>
      </c>
      <c r="K3178">
        <v>27.126899999999999</v>
      </c>
      <c r="L3178">
        <v>27.126899999999999</v>
      </c>
      <c r="M3178">
        <v>17.192699999999999</v>
      </c>
      <c r="N3178">
        <v>7.9017999999999997</v>
      </c>
      <c r="O3178">
        <v>12.790699999999999</v>
      </c>
      <c r="P3178">
        <v>12.790699999999999</v>
      </c>
      <c r="Q3178">
        <v>12.790699999999999</v>
      </c>
    </row>
    <row r="3179" spans="1:17" x14ac:dyDescent="0.25">
      <c r="A3179" s="1">
        <v>42970</v>
      </c>
      <c r="B3179">
        <v>26.957100000000001</v>
      </c>
      <c r="C3179">
        <v>18.576899999999998</v>
      </c>
      <c r="D3179">
        <v>14.802899999999999</v>
      </c>
      <c r="E3179">
        <v>10.314</v>
      </c>
      <c r="F3179">
        <v>6.9965000000000002</v>
      </c>
      <c r="G3179">
        <v>9.5410000000000004</v>
      </c>
      <c r="H3179">
        <v>11.3042</v>
      </c>
      <c r="J3179" s="13">
        <v>43116</v>
      </c>
      <c r="K3179">
        <v>59.350999999999999</v>
      </c>
      <c r="L3179">
        <v>44.5899</v>
      </c>
      <c r="M3179">
        <v>27.1782</v>
      </c>
      <c r="N3179">
        <v>13.6332</v>
      </c>
      <c r="O3179">
        <v>20.122199999999999</v>
      </c>
      <c r="P3179">
        <v>20.122199999999999</v>
      </c>
      <c r="Q3179">
        <v>20.122199999999999</v>
      </c>
    </row>
    <row r="3180" spans="1:17" x14ac:dyDescent="0.25">
      <c r="A3180" s="1">
        <v>42971</v>
      </c>
      <c r="B3180">
        <v>26.958300000000001</v>
      </c>
      <c r="C3180">
        <v>18.6982</v>
      </c>
      <c r="D3180">
        <v>14.7766</v>
      </c>
      <c r="E3180">
        <v>10.9329</v>
      </c>
      <c r="F3180">
        <v>7.4207999999999998</v>
      </c>
      <c r="G3180">
        <v>9.6983999999999995</v>
      </c>
      <c r="H3180">
        <v>11.606199999999999</v>
      </c>
      <c r="J3180" s="13">
        <v>43117</v>
      </c>
      <c r="K3180">
        <v>62.244199999999999</v>
      </c>
      <c r="L3180">
        <v>54.161200000000001</v>
      </c>
      <c r="M3180">
        <v>32.001800000000003</v>
      </c>
      <c r="N3180">
        <v>12.042299999999999</v>
      </c>
      <c r="O3180">
        <v>18.3994</v>
      </c>
      <c r="P3180">
        <v>18.3994</v>
      </c>
      <c r="Q3180">
        <v>18.3994</v>
      </c>
    </row>
    <row r="3181" spans="1:17" x14ac:dyDescent="0.25">
      <c r="A3181" s="1">
        <v>42972</v>
      </c>
      <c r="B3181">
        <v>26.3812</v>
      </c>
      <c r="C3181">
        <v>18.2834</v>
      </c>
      <c r="D3181">
        <v>14.4337</v>
      </c>
      <c r="E3181">
        <v>9.9359000000000002</v>
      </c>
      <c r="F3181">
        <v>6.9665999999999997</v>
      </c>
      <c r="G3181">
        <v>9.7241999999999997</v>
      </c>
      <c r="H3181">
        <v>11.1091</v>
      </c>
      <c r="J3181" s="13">
        <v>43118</v>
      </c>
      <c r="K3181">
        <v>41.0381</v>
      </c>
      <c r="L3181">
        <v>41.0381</v>
      </c>
      <c r="M3181">
        <v>29.862500000000001</v>
      </c>
      <c r="N3181">
        <v>11.894500000000001</v>
      </c>
      <c r="O3181">
        <v>19.8918</v>
      </c>
      <c r="P3181">
        <v>19.8918</v>
      </c>
      <c r="Q3181">
        <v>19.8918</v>
      </c>
    </row>
    <row r="3182" spans="1:17" x14ac:dyDescent="0.25">
      <c r="A3182" s="1">
        <v>42975</v>
      </c>
      <c r="B3182">
        <v>26.8339</v>
      </c>
      <c r="C3182">
        <v>18.5626</v>
      </c>
      <c r="D3182">
        <v>14.469900000000001</v>
      </c>
      <c r="E3182">
        <v>9.9197000000000006</v>
      </c>
      <c r="F3182">
        <v>6.9871999999999996</v>
      </c>
      <c r="G3182">
        <v>9.8815000000000008</v>
      </c>
      <c r="H3182">
        <v>11.411300000000001</v>
      </c>
      <c r="J3182" s="13">
        <v>43119</v>
      </c>
      <c r="K3182">
        <v>41.341299999999997</v>
      </c>
      <c r="L3182">
        <v>34.296799999999998</v>
      </c>
      <c r="M3182">
        <v>20.2866</v>
      </c>
      <c r="N3182">
        <v>7.6630000000000003</v>
      </c>
      <c r="O3182">
        <v>16.379799999999999</v>
      </c>
      <c r="P3182">
        <v>16.957000000000001</v>
      </c>
      <c r="Q3182">
        <v>16.957000000000001</v>
      </c>
    </row>
    <row r="3183" spans="1:17" x14ac:dyDescent="0.25">
      <c r="A3183" s="1">
        <v>42976</v>
      </c>
      <c r="B3183">
        <v>27.3261</v>
      </c>
      <c r="C3183">
        <v>18.669899999999998</v>
      </c>
      <c r="D3183">
        <v>14.520899999999999</v>
      </c>
      <c r="E3183">
        <v>10.0977</v>
      </c>
      <c r="F3183">
        <v>6.9974999999999996</v>
      </c>
      <c r="G3183">
        <v>10.0701</v>
      </c>
      <c r="H3183">
        <v>10.2233</v>
      </c>
      <c r="J3183" s="13">
        <v>43122</v>
      </c>
      <c r="K3183">
        <v>33.249200000000002</v>
      </c>
      <c r="L3183">
        <v>21.0427</v>
      </c>
      <c r="M3183">
        <v>14.6913</v>
      </c>
      <c r="N3183">
        <v>9.1285000000000007</v>
      </c>
      <c r="O3183">
        <v>9.4946999999999999</v>
      </c>
      <c r="P3183">
        <v>14.206200000000001</v>
      </c>
      <c r="Q3183">
        <v>15.358599999999999</v>
      </c>
    </row>
    <row r="3184" spans="1:17" x14ac:dyDescent="0.25">
      <c r="A3184" s="1">
        <v>42977</v>
      </c>
      <c r="B3184">
        <v>27.433199999999999</v>
      </c>
      <c r="C3184">
        <v>18.669</v>
      </c>
      <c r="D3184">
        <v>14.451000000000001</v>
      </c>
      <c r="E3184">
        <v>9.6506000000000007</v>
      </c>
      <c r="F3184">
        <v>7.2979000000000003</v>
      </c>
      <c r="G3184">
        <v>10.086600000000001</v>
      </c>
      <c r="H3184">
        <v>11.5463</v>
      </c>
      <c r="J3184" s="13">
        <v>43123</v>
      </c>
      <c r="K3184">
        <v>33.4666</v>
      </c>
      <c r="L3184">
        <v>20.8582</v>
      </c>
      <c r="M3184">
        <v>14.7042</v>
      </c>
      <c r="N3184">
        <v>9.3360000000000003</v>
      </c>
      <c r="O3184">
        <v>9.9679000000000002</v>
      </c>
      <c r="P3184">
        <v>13.9823</v>
      </c>
      <c r="Q3184">
        <v>14.845800000000001</v>
      </c>
    </row>
    <row r="3185" spans="1:17" x14ac:dyDescent="0.25">
      <c r="A3185" s="1">
        <v>42978</v>
      </c>
      <c r="B3185">
        <v>27.190899999999999</v>
      </c>
      <c r="C3185">
        <v>17.9956</v>
      </c>
      <c r="D3185">
        <v>13.773</v>
      </c>
      <c r="E3185">
        <v>8.9055999999999997</v>
      </c>
      <c r="F3185">
        <v>7.2309999999999999</v>
      </c>
      <c r="G3185">
        <v>10.5451</v>
      </c>
      <c r="H3185">
        <v>11.1471</v>
      </c>
      <c r="J3185" s="13">
        <v>43124</v>
      </c>
      <c r="K3185">
        <v>33.395699999999998</v>
      </c>
      <c r="L3185">
        <v>21.261700000000001</v>
      </c>
      <c r="M3185">
        <v>14.8354</v>
      </c>
      <c r="N3185">
        <v>9.7805</v>
      </c>
      <c r="O3185">
        <v>10.148999999999999</v>
      </c>
      <c r="P3185">
        <v>14.289400000000001</v>
      </c>
      <c r="Q3185">
        <v>15.2216</v>
      </c>
    </row>
    <row r="3186" spans="1:17" x14ac:dyDescent="0.25">
      <c r="A3186" s="1">
        <v>42979</v>
      </c>
      <c r="B3186">
        <v>27.212900000000001</v>
      </c>
      <c r="C3186">
        <v>17.974900000000002</v>
      </c>
      <c r="D3186">
        <v>13.515499999999999</v>
      </c>
      <c r="E3186">
        <v>8.5488999999999997</v>
      </c>
      <c r="F3186">
        <v>7.0216000000000003</v>
      </c>
      <c r="G3186">
        <v>10.603300000000001</v>
      </c>
      <c r="H3186">
        <v>11.130800000000001</v>
      </c>
      <c r="J3186" s="13">
        <v>43125</v>
      </c>
      <c r="K3186">
        <v>34.138500000000001</v>
      </c>
      <c r="L3186">
        <v>21.761900000000001</v>
      </c>
      <c r="M3186">
        <v>15.1576</v>
      </c>
      <c r="N3186">
        <v>10.0243</v>
      </c>
      <c r="O3186">
        <v>10.1052</v>
      </c>
      <c r="P3186">
        <v>14.616099999999999</v>
      </c>
      <c r="Q3186">
        <v>15.512700000000001</v>
      </c>
    </row>
    <row r="3187" spans="1:17" x14ac:dyDescent="0.25">
      <c r="A3187" s="1">
        <v>42983</v>
      </c>
      <c r="B3187">
        <v>29.017299999999999</v>
      </c>
      <c r="C3187">
        <v>19.503699999999998</v>
      </c>
      <c r="D3187">
        <v>14.9023</v>
      </c>
      <c r="E3187">
        <v>9.4885999999999999</v>
      </c>
      <c r="F3187">
        <v>7.4812000000000003</v>
      </c>
      <c r="G3187">
        <v>10.688800000000001</v>
      </c>
      <c r="H3187">
        <v>11.833500000000001</v>
      </c>
      <c r="J3187" s="13">
        <v>43126</v>
      </c>
      <c r="K3187">
        <v>33.065399999999997</v>
      </c>
      <c r="L3187">
        <v>20.9665</v>
      </c>
      <c r="M3187">
        <v>14.478300000000001</v>
      </c>
      <c r="N3187">
        <v>9.5518999999999998</v>
      </c>
      <c r="O3187">
        <v>10.0166</v>
      </c>
      <c r="P3187">
        <v>14.8436</v>
      </c>
      <c r="Q3187">
        <v>14.8436</v>
      </c>
    </row>
    <row r="3188" spans="1:17" x14ac:dyDescent="0.25">
      <c r="A3188" s="1">
        <v>42984</v>
      </c>
      <c r="B3188">
        <v>28.853999999999999</v>
      </c>
      <c r="C3188">
        <v>19.363900000000001</v>
      </c>
      <c r="D3188">
        <v>14.616300000000001</v>
      </c>
      <c r="E3188">
        <v>9.1097999999999999</v>
      </c>
      <c r="F3188">
        <v>7.3895</v>
      </c>
      <c r="G3188">
        <v>10.3041</v>
      </c>
      <c r="H3188">
        <v>10.3041</v>
      </c>
      <c r="J3188" s="13">
        <v>43129</v>
      </c>
      <c r="K3188">
        <v>37.692900000000002</v>
      </c>
      <c r="L3188">
        <v>24.706</v>
      </c>
      <c r="M3188">
        <v>17.907499999999999</v>
      </c>
      <c r="N3188">
        <v>12.4168</v>
      </c>
      <c r="O3188">
        <v>11.473100000000001</v>
      </c>
      <c r="P3188">
        <v>16.4741</v>
      </c>
      <c r="Q3188">
        <v>18.755600000000001</v>
      </c>
    </row>
    <row r="3189" spans="1:17" x14ac:dyDescent="0.25">
      <c r="A3189" s="1">
        <v>42985</v>
      </c>
      <c r="B3189">
        <v>28.998100000000001</v>
      </c>
      <c r="C3189">
        <v>19.4284</v>
      </c>
      <c r="D3189">
        <v>14.5296</v>
      </c>
      <c r="E3189">
        <v>9.0919000000000008</v>
      </c>
      <c r="F3189">
        <v>7.3052000000000001</v>
      </c>
      <c r="G3189">
        <v>10.863300000000001</v>
      </c>
      <c r="H3189">
        <v>11.802099999999999</v>
      </c>
      <c r="J3189" s="13">
        <v>43130</v>
      </c>
      <c r="K3189">
        <v>41.441000000000003</v>
      </c>
      <c r="L3189">
        <v>26.784199999999998</v>
      </c>
      <c r="M3189">
        <v>19.1312</v>
      </c>
      <c r="N3189">
        <v>13.199</v>
      </c>
      <c r="O3189">
        <v>11.7239</v>
      </c>
      <c r="P3189">
        <v>17.7056</v>
      </c>
      <c r="Q3189">
        <v>19.198599999999999</v>
      </c>
    </row>
    <row r="3190" spans="1:17" x14ac:dyDescent="0.25">
      <c r="A3190" s="1">
        <v>42986</v>
      </c>
      <c r="B3190">
        <v>29.429300000000001</v>
      </c>
      <c r="C3190">
        <v>19.971900000000002</v>
      </c>
      <c r="D3190">
        <v>15.022600000000001</v>
      </c>
      <c r="E3190">
        <v>9.3736999999999995</v>
      </c>
      <c r="F3190">
        <v>7.4355000000000002</v>
      </c>
      <c r="G3190">
        <v>11.0372</v>
      </c>
      <c r="H3190">
        <v>12.071099999999999</v>
      </c>
      <c r="J3190" s="13">
        <v>43131</v>
      </c>
      <c r="K3190">
        <v>40.003900000000002</v>
      </c>
      <c r="L3190">
        <v>25.713799999999999</v>
      </c>
      <c r="M3190">
        <v>17.932700000000001</v>
      </c>
      <c r="N3190">
        <v>12.5853</v>
      </c>
      <c r="O3190">
        <v>10.998699999999999</v>
      </c>
      <c r="P3190">
        <v>17.195900000000002</v>
      </c>
      <c r="Q3190">
        <v>19.011099999999999</v>
      </c>
    </row>
    <row r="3191" spans="1:17" x14ac:dyDescent="0.25">
      <c r="A3191" s="1">
        <v>42989</v>
      </c>
      <c r="B3191">
        <v>29.255099999999999</v>
      </c>
      <c r="C3191">
        <v>19.351199999999999</v>
      </c>
      <c r="D3191">
        <v>14.0367</v>
      </c>
      <c r="E3191">
        <v>8.0261999999999993</v>
      </c>
      <c r="F3191">
        <v>8.0578000000000003</v>
      </c>
      <c r="G3191">
        <v>11.6693</v>
      </c>
      <c r="H3191">
        <v>13.246499999999999</v>
      </c>
      <c r="J3191" s="13">
        <v>43132</v>
      </c>
      <c r="K3191">
        <v>41.313000000000002</v>
      </c>
      <c r="L3191">
        <v>25.688199999999998</v>
      </c>
      <c r="M3191">
        <v>17.917899999999999</v>
      </c>
      <c r="N3191">
        <v>12.002800000000001</v>
      </c>
      <c r="O3191">
        <v>11.824199999999999</v>
      </c>
      <c r="P3191">
        <v>17.768799999999999</v>
      </c>
      <c r="Q3191">
        <v>18.549399999999999</v>
      </c>
    </row>
    <row r="3192" spans="1:17" x14ac:dyDescent="0.25">
      <c r="A3192" s="1">
        <v>42990</v>
      </c>
      <c r="B3192">
        <v>29.921299999999999</v>
      </c>
      <c r="C3192">
        <v>19.4528</v>
      </c>
      <c r="D3192">
        <v>13.8584</v>
      </c>
      <c r="E3192">
        <v>7.6848999999999998</v>
      </c>
      <c r="F3192">
        <v>7.6069000000000004</v>
      </c>
      <c r="G3192">
        <v>11.7029</v>
      </c>
      <c r="H3192">
        <v>11.7029</v>
      </c>
      <c r="J3192" s="13">
        <v>43133</v>
      </c>
      <c r="K3192">
        <v>47.307400000000001</v>
      </c>
      <c r="L3192">
        <v>31.097000000000001</v>
      </c>
      <c r="M3192">
        <v>22.956299999999999</v>
      </c>
      <c r="N3192">
        <v>15.2218</v>
      </c>
      <c r="O3192">
        <v>12.5983</v>
      </c>
      <c r="P3192">
        <v>18.443300000000001</v>
      </c>
      <c r="Q3192">
        <v>20.227699999999999</v>
      </c>
    </row>
    <row r="3193" spans="1:17" x14ac:dyDescent="0.25">
      <c r="A3193" s="1">
        <v>42991</v>
      </c>
      <c r="B3193">
        <v>29.831</v>
      </c>
      <c r="C3193">
        <v>19.4194</v>
      </c>
      <c r="D3193">
        <v>13.775</v>
      </c>
      <c r="E3193">
        <v>7.6073000000000004</v>
      </c>
      <c r="F3193">
        <v>8.0039999999999996</v>
      </c>
      <c r="G3193">
        <v>11.811199999999999</v>
      </c>
      <c r="H3193">
        <v>11.811199999999999</v>
      </c>
      <c r="J3193" s="13">
        <v>43136</v>
      </c>
      <c r="K3193">
        <v>90.363799999999998</v>
      </c>
      <c r="L3193">
        <v>68.540300000000002</v>
      </c>
      <c r="M3193">
        <v>57.247500000000002</v>
      </c>
      <c r="N3193">
        <v>35.729999999999997</v>
      </c>
      <c r="O3193">
        <v>25.674499999999998</v>
      </c>
      <c r="P3193">
        <v>25.9757</v>
      </c>
      <c r="Q3193">
        <v>31.234500000000001</v>
      </c>
    </row>
    <row r="3194" spans="1:17" x14ac:dyDescent="0.25">
      <c r="A3194" s="1">
        <v>42992</v>
      </c>
      <c r="B3194">
        <v>30.242899999999999</v>
      </c>
      <c r="C3194">
        <v>19.461500000000001</v>
      </c>
      <c r="D3194">
        <v>13.6304</v>
      </c>
      <c r="E3194">
        <v>7.3284000000000002</v>
      </c>
      <c r="F3194">
        <v>7.94</v>
      </c>
      <c r="G3194">
        <v>12.0153</v>
      </c>
      <c r="H3194">
        <v>12.0153</v>
      </c>
      <c r="J3194" s="13">
        <v>43137</v>
      </c>
      <c r="K3194">
        <v>78.3005</v>
      </c>
      <c r="L3194">
        <v>52.562199999999997</v>
      </c>
      <c r="M3194">
        <v>38.8658</v>
      </c>
      <c r="N3194">
        <v>27.395199999999999</v>
      </c>
      <c r="O3194">
        <v>23.267800000000001</v>
      </c>
      <c r="P3194">
        <v>27.431799999999999</v>
      </c>
      <c r="Q3194">
        <v>31.284800000000001</v>
      </c>
    </row>
    <row r="3195" spans="1:17" x14ac:dyDescent="0.25">
      <c r="A3195" s="1">
        <v>42993</v>
      </c>
      <c r="B3195">
        <v>30.886900000000001</v>
      </c>
      <c r="C3195">
        <v>19.850899999999999</v>
      </c>
      <c r="D3195">
        <v>13.9093</v>
      </c>
      <c r="E3195">
        <v>7.3304</v>
      </c>
      <c r="F3195">
        <v>7.2283999999999997</v>
      </c>
      <c r="G3195">
        <v>11.3513</v>
      </c>
      <c r="H3195">
        <v>11.6348</v>
      </c>
      <c r="J3195" s="13">
        <v>43138</v>
      </c>
      <c r="K3195">
        <v>73.266599999999997</v>
      </c>
      <c r="L3195">
        <v>48.428400000000003</v>
      </c>
      <c r="M3195">
        <v>35.709600000000002</v>
      </c>
      <c r="N3195">
        <v>22.522200000000002</v>
      </c>
      <c r="O3195">
        <v>18.585599999999999</v>
      </c>
      <c r="P3195">
        <v>23.7117</v>
      </c>
      <c r="Q3195">
        <v>28.902799999999999</v>
      </c>
    </row>
    <row r="3196" spans="1:17" x14ac:dyDescent="0.25">
      <c r="A3196" s="1">
        <v>42996</v>
      </c>
      <c r="B3196">
        <v>26.407699999999998</v>
      </c>
      <c r="C3196">
        <v>17.764399999999998</v>
      </c>
      <c r="D3196">
        <v>13.480600000000001</v>
      </c>
      <c r="E3196">
        <v>8.7352000000000007</v>
      </c>
      <c r="F3196">
        <v>6.4547999999999996</v>
      </c>
      <c r="G3196">
        <v>9.4381000000000004</v>
      </c>
      <c r="H3196">
        <v>11.5136</v>
      </c>
      <c r="J3196" s="13">
        <v>43139</v>
      </c>
      <c r="K3196">
        <v>81.268600000000006</v>
      </c>
      <c r="L3196">
        <v>56.046399999999998</v>
      </c>
      <c r="M3196">
        <v>44.123100000000001</v>
      </c>
      <c r="N3196">
        <v>34.157899999999998</v>
      </c>
      <c r="O3196">
        <v>27.896100000000001</v>
      </c>
      <c r="P3196">
        <v>28.8964</v>
      </c>
      <c r="Q3196">
        <v>40.1693</v>
      </c>
    </row>
    <row r="3197" spans="1:17" x14ac:dyDescent="0.25">
      <c r="A3197" s="1">
        <v>42997</v>
      </c>
      <c r="B3197">
        <v>26.545999999999999</v>
      </c>
      <c r="C3197">
        <v>17.8813</v>
      </c>
      <c r="D3197">
        <v>13.507099999999999</v>
      </c>
      <c r="E3197">
        <v>8.7401</v>
      </c>
      <c r="F3197">
        <v>6.4461000000000004</v>
      </c>
      <c r="G3197">
        <v>9.9301999999999992</v>
      </c>
      <c r="H3197">
        <v>11.957100000000001</v>
      </c>
      <c r="J3197" s="13">
        <v>43140</v>
      </c>
      <c r="K3197">
        <v>72.330600000000004</v>
      </c>
      <c r="L3197">
        <v>47.058300000000003</v>
      </c>
      <c r="M3197">
        <v>36.471200000000003</v>
      </c>
      <c r="N3197">
        <v>28.027100000000001</v>
      </c>
      <c r="O3197">
        <v>23.023099999999999</v>
      </c>
      <c r="P3197">
        <v>28.986000000000001</v>
      </c>
      <c r="Q3197">
        <v>37.248100000000001</v>
      </c>
    </row>
    <row r="3198" spans="1:17" x14ac:dyDescent="0.25">
      <c r="A3198" s="1">
        <v>42998</v>
      </c>
      <c r="B3198">
        <v>26.382200000000001</v>
      </c>
      <c r="C3198">
        <v>17.757899999999999</v>
      </c>
      <c r="D3198">
        <v>13.4329</v>
      </c>
      <c r="E3198">
        <v>8.4921000000000006</v>
      </c>
      <c r="F3198">
        <v>6.4821999999999997</v>
      </c>
      <c r="G3198">
        <v>10.0189</v>
      </c>
      <c r="H3198">
        <v>12.0328</v>
      </c>
      <c r="J3198" s="13">
        <v>43143</v>
      </c>
      <c r="K3198">
        <v>80.314800000000005</v>
      </c>
      <c r="L3198">
        <v>46.416899999999998</v>
      </c>
      <c r="M3198">
        <v>32.901400000000002</v>
      </c>
      <c r="N3198">
        <v>23.8325</v>
      </c>
      <c r="O3198">
        <v>23.612200000000001</v>
      </c>
      <c r="P3198">
        <v>34.801600000000001</v>
      </c>
      <c r="Q3198">
        <v>36.851999999999997</v>
      </c>
    </row>
    <row r="3199" spans="1:17" x14ac:dyDescent="0.25">
      <c r="A3199" s="1">
        <v>42999</v>
      </c>
      <c r="B3199">
        <v>26.607099999999999</v>
      </c>
      <c r="C3199">
        <v>17.656700000000001</v>
      </c>
      <c r="D3199">
        <v>13.257899999999999</v>
      </c>
      <c r="E3199">
        <v>8.5303000000000004</v>
      </c>
      <c r="F3199">
        <v>6.4725999999999999</v>
      </c>
      <c r="G3199">
        <v>10.1122</v>
      </c>
      <c r="H3199">
        <v>12.3688</v>
      </c>
      <c r="J3199" s="13">
        <v>43144</v>
      </c>
      <c r="K3199">
        <v>84.842799999999997</v>
      </c>
      <c r="L3199">
        <v>49.294499999999999</v>
      </c>
      <c r="M3199">
        <v>34.129199999999997</v>
      </c>
      <c r="N3199">
        <v>26.3934</v>
      </c>
      <c r="O3199">
        <v>23.238900000000001</v>
      </c>
      <c r="P3199">
        <v>30.9558</v>
      </c>
      <c r="Q3199">
        <v>30.9558</v>
      </c>
    </row>
    <row r="3200" spans="1:17" x14ac:dyDescent="0.25">
      <c r="A3200" s="1">
        <v>43000</v>
      </c>
      <c r="B3200">
        <v>26.706800000000001</v>
      </c>
      <c r="C3200">
        <v>17.7957</v>
      </c>
      <c r="D3200">
        <v>13.450799999999999</v>
      </c>
      <c r="E3200">
        <v>8.5630000000000006</v>
      </c>
      <c r="F3200">
        <v>6.3825000000000003</v>
      </c>
      <c r="G3200">
        <v>9.7834000000000003</v>
      </c>
      <c r="H3200">
        <v>12.464499999999999</v>
      </c>
      <c r="J3200" s="13">
        <v>43145</v>
      </c>
      <c r="K3200">
        <v>97.198400000000007</v>
      </c>
      <c r="L3200">
        <v>54.375799999999998</v>
      </c>
      <c r="M3200">
        <v>33.394500000000001</v>
      </c>
      <c r="N3200">
        <v>19.904199999999999</v>
      </c>
      <c r="O3200">
        <v>27.206900000000001</v>
      </c>
      <c r="P3200">
        <v>35.723999999999997</v>
      </c>
      <c r="Q3200">
        <v>35.723999999999997</v>
      </c>
    </row>
    <row r="3201" spans="1:17" x14ac:dyDescent="0.25">
      <c r="A3201" s="1">
        <v>43003</v>
      </c>
      <c r="B3201">
        <v>27.3262</v>
      </c>
      <c r="C3201">
        <v>18.209399999999999</v>
      </c>
      <c r="D3201">
        <v>13.6828</v>
      </c>
      <c r="E3201">
        <v>9.3503000000000007</v>
      </c>
      <c r="F3201">
        <v>6.6402000000000001</v>
      </c>
      <c r="G3201">
        <v>10.0695</v>
      </c>
      <c r="H3201">
        <v>12.5428</v>
      </c>
      <c r="J3201" s="13">
        <v>43146</v>
      </c>
      <c r="K3201">
        <v>56.315300000000001</v>
      </c>
      <c r="L3201">
        <v>51.673099999999998</v>
      </c>
      <c r="M3201">
        <v>34.874499999999998</v>
      </c>
      <c r="N3201">
        <v>15.8131</v>
      </c>
      <c r="O3201">
        <v>31.696400000000001</v>
      </c>
      <c r="P3201">
        <v>31.696400000000001</v>
      </c>
      <c r="Q3201">
        <v>31.696400000000001</v>
      </c>
    </row>
    <row r="3202" spans="1:17" x14ac:dyDescent="0.25">
      <c r="A3202" s="1">
        <v>43004</v>
      </c>
      <c r="B3202">
        <v>27.417000000000002</v>
      </c>
      <c r="C3202">
        <v>18.318200000000001</v>
      </c>
      <c r="D3202">
        <v>13.842599999999999</v>
      </c>
      <c r="E3202">
        <v>8.7864000000000004</v>
      </c>
      <c r="F3202">
        <v>6.6840000000000002</v>
      </c>
      <c r="G3202">
        <v>10.168699999999999</v>
      </c>
      <c r="H3202">
        <v>12.613799999999999</v>
      </c>
      <c r="J3202" s="13">
        <v>43147</v>
      </c>
      <c r="K3202">
        <v>67.857200000000006</v>
      </c>
      <c r="L3202">
        <v>37.226599999999998</v>
      </c>
      <c r="M3202">
        <v>24.2713</v>
      </c>
      <c r="N3202">
        <v>12.2494</v>
      </c>
      <c r="O3202">
        <v>17.134399999999999</v>
      </c>
      <c r="P3202">
        <v>23.728300000000001</v>
      </c>
      <c r="Q3202">
        <v>23.728300000000001</v>
      </c>
    </row>
    <row r="3203" spans="1:17" x14ac:dyDescent="0.25">
      <c r="A3203" s="1">
        <v>43005</v>
      </c>
      <c r="B3203">
        <v>27.129799999999999</v>
      </c>
      <c r="C3203">
        <v>18.199000000000002</v>
      </c>
      <c r="D3203">
        <v>13.728300000000001</v>
      </c>
      <c r="E3203">
        <v>8.7119</v>
      </c>
      <c r="F3203">
        <v>7.0223000000000004</v>
      </c>
      <c r="G3203">
        <v>10.694599999999999</v>
      </c>
      <c r="H3203">
        <v>12.857200000000001</v>
      </c>
      <c r="J3203" s="13">
        <v>43151</v>
      </c>
      <c r="K3203">
        <v>42.855499999999999</v>
      </c>
      <c r="L3203">
        <v>28.756399999999999</v>
      </c>
      <c r="M3203">
        <v>22.047499999999999</v>
      </c>
      <c r="N3203">
        <v>15.2896</v>
      </c>
      <c r="O3203">
        <v>12.269399999999999</v>
      </c>
      <c r="P3203">
        <v>14.633699999999999</v>
      </c>
      <c r="Q3203">
        <v>19.081499999999998</v>
      </c>
    </row>
    <row r="3204" spans="1:17" x14ac:dyDescent="0.25">
      <c r="A3204" s="1">
        <v>43006</v>
      </c>
      <c r="B3204">
        <v>27.119</v>
      </c>
      <c r="C3204">
        <v>18.015999999999998</v>
      </c>
      <c r="D3204">
        <v>13.4681</v>
      </c>
      <c r="E3204">
        <v>8.4034999999999993</v>
      </c>
      <c r="F3204">
        <v>7.1843000000000004</v>
      </c>
      <c r="G3204">
        <v>10.370100000000001</v>
      </c>
      <c r="H3204">
        <v>12.4207</v>
      </c>
      <c r="J3204" s="13">
        <v>43152</v>
      </c>
      <c r="K3204">
        <v>42.089700000000001</v>
      </c>
      <c r="L3204">
        <v>28.672000000000001</v>
      </c>
      <c r="M3204">
        <v>22.389700000000001</v>
      </c>
      <c r="N3204">
        <v>16.290099999999999</v>
      </c>
      <c r="O3204">
        <v>11.9573</v>
      </c>
      <c r="P3204">
        <v>15.1967</v>
      </c>
      <c r="Q3204">
        <v>17.4528</v>
      </c>
    </row>
    <row r="3205" spans="1:17" x14ac:dyDescent="0.25">
      <c r="A3205" s="1">
        <v>43007</v>
      </c>
      <c r="B3205">
        <v>27.063700000000001</v>
      </c>
      <c r="C3205">
        <v>17.6449</v>
      </c>
      <c r="D3205">
        <v>13.0091</v>
      </c>
      <c r="E3205">
        <v>8.0040999999999993</v>
      </c>
      <c r="F3205">
        <v>7.4798999999999998</v>
      </c>
      <c r="G3205">
        <v>10.834899999999999</v>
      </c>
      <c r="H3205">
        <v>12.236700000000001</v>
      </c>
      <c r="J3205" s="13">
        <v>43153</v>
      </c>
      <c r="K3205">
        <v>40.635599999999997</v>
      </c>
      <c r="L3205">
        <v>26.863600000000002</v>
      </c>
      <c r="M3205">
        <v>20.503499999999999</v>
      </c>
      <c r="N3205">
        <v>14.3012</v>
      </c>
      <c r="O3205">
        <v>11.845800000000001</v>
      </c>
      <c r="P3205">
        <v>15.6022</v>
      </c>
      <c r="Q3205">
        <v>17.671900000000001</v>
      </c>
    </row>
    <row r="3206" spans="1:17" x14ac:dyDescent="0.25">
      <c r="A3206" s="1">
        <v>43010</v>
      </c>
      <c r="B3206">
        <v>27.71</v>
      </c>
      <c r="C3206">
        <v>17.9894</v>
      </c>
      <c r="D3206">
        <v>13.1317</v>
      </c>
      <c r="E3206">
        <v>7.8528000000000002</v>
      </c>
      <c r="F3206">
        <v>7.6178999999999997</v>
      </c>
      <c r="G3206">
        <v>10.8164</v>
      </c>
      <c r="H3206">
        <v>12.2393</v>
      </c>
      <c r="J3206" s="13">
        <v>43154</v>
      </c>
      <c r="K3206">
        <v>40.166800000000002</v>
      </c>
      <c r="L3206">
        <v>25.061499999999999</v>
      </c>
      <c r="M3206">
        <v>18.274999999999999</v>
      </c>
      <c r="N3206">
        <v>11.998200000000001</v>
      </c>
      <c r="O3206">
        <v>11.4299</v>
      </c>
      <c r="P3206">
        <v>15.0075</v>
      </c>
      <c r="Q3206">
        <v>15.3908</v>
      </c>
    </row>
    <row r="3207" spans="1:17" x14ac:dyDescent="0.25">
      <c r="A3207" s="1">
        <v>43011</v>
      </c>
      <c r="B3207">
        <v>27.682300000000001</v>
      </c>
      <c r="C3207">
        <v>17.988800000000001</v>
      </c>
      <c r="D3207">
        <v>13.157400000000001</v>
      </c>
      <c r="E3207">
        <v>7.9745999999999997</v>
      </c>
      <c r="F3207">
        <v>7.4945000000000004</v>
      </c>
      <c r="G3207">
        <v>10.2881</v>
      </c>
      <c r="H3207">
        <v>12.177</v>
      </c>
      <c r="J3207" s="13">
        <v>43157</v>
      </c>
      <c r="K3207">
        <v>40.581200000000003</v>
      </c>
      <c r="L3207">
        <v>25.417899999999999</v>
      </c>
      <c r="M3207">
        <v>17.8751</v>
      </c>
      <c r="N3207">
        <v>12.2644</v>
      </c>
      <c r="O3207">
        <v>12.472</v>
      </c>
      <c r="P3207">
        <v>16.337199999999999</v>
      </c>
      <c r="Q3207">
        <v>17.849699999999999</v>
      </c>
    </row>
    <row r="3208" spans="1:17" x14ac:dyDescent="0.25">
      <c r="A3208" s="1">
        <v>43012</v>
      </c>
      <c r="B3208">
        <v>28.3139</v>
      </c>
      <c r="C3208">
        <v>18.322900000000001</v>
      </c>
      <c r="D3208">
        <v>13.2072</v>
      </c>
      <c r="E3208">
        <v>7.6037999999999997</v>
      </c>
      <c r="F3208">
        <v>7.2371999999999996</v>
      </c>
      <c r="G3208">
        <v>10.016400000000001</v>
      </c>
      <c r="H3208">
        <v>10.5366</v>
      </c>
      <c r="J3208" s="13">
        <v>43158</v>
      </c>
      <c r="K3208">
        <v>44.6128</v>
      </c>
      <c r="L3208">
        <v>29.3064</v>
      </c>
      <c r="M3208">
        <v>21.718800000000002</v>
      </c>
      <c r="N3208">
        <v>14.474600000000001</v>
      </c>
      <c r="O3208">
        <v>12.677</v>
      </c>
      <c r="P3208">
        <v>16.764600000000002</v>
      </c>
      <c r="Q3208">
        <v>19.6145</v>
      </c>
    </row>
    <row r="3209" spans="1:17" x14ac:dyDescent="0.25">
      <c r="A3209" s="1">
        <v>43013</v>
      </c>
      <c r="B3209">
        <v>28.154199999999999</v>
      </c>
      <c r="C3209">
        <v>18.081299999999999</v>
      </c>
      <c r="D3209">
        <v>12.825900000000001</v>
      </c>
      <c r="E3209">
        <v>7.3315000000000001</v>
      </c>
      <c r="F3209">
        <v>7.3848000000000003</v>
      </c>
      <c r="G3209">
        <v>10.4785</v>
      </c>
      <c r="H3209">
        <v>10.4785</v>
      </c>
      <c r="J3209" s="13">
        <v>43159</v>
      </c>
      <c r="K3209">
        <v>47.301499999999997</v>
      </c>
      <c r="L3209">
        <v>30.0258</v>
      </c>
      <c r="M3209">
        <v>22.017700000000001</v>
      </c>
      <c r="N3209">
        <v>14.9985</v>
      </c>
      <c r="O3209">
        <v>12.611000000000001</v>
      </c>
      <c r="P3209">
        <v>17.253299999999999</v>
      </c>
      <c r="Q3209">
        <v>19.495899999999999</v>
      </c>
    </row>
    <row r="3210" spans="1:17" x14ac:dyDescent="0.25">
      <c r="A3210" s="1">
        <v>43014</v>
      </c>
      <c r="B3210">
        <v>28.9541</v>
      </c>
      <c r="C3210">
        <v>18.622699999999998</v>
      </c>
      <c r="D3210">
        <v>13.1326</v>
      </c>
      <c r="E3210">
        <v>7.4999000000000002</v>
      </c>
      <c r="F3210">
        <v>7.1893000000000002</v>
      </c>
      <c r="G3210">
        <v>10.254099999999999</v>
      </c>
      <c r="H3210">
        <v>10.3217</v>
      </c>
      <c r="J3210" s="13">
        <v>43160</v>
      </c>
      <c r="K3210">
        <v>50.787999999999997</v>
      </c>
      <c r="L3210">
        <v>32.293599999999998</v>
      </c>
      <c r="M3210">
        <v>24.470600000000001</v>
      </c>
      <c r="N3210">
        <v>17.143699999999999</v>
      </c>
      <c r="O3210">
        <v>14.9712</v>
      </c>
      <c r="P3210">
        <v>18.094000000000001</v>
      </c>
      <c r="Q3210">
        <v>21.2514</v>
      </c>
    </row>
    <row r="3211" spans="1:17" x14ac:dyDescent="0.25">
      <c r="A3211" s="1">
        <v>43017</v>
      </c>
      <c r="B3211">
        <v>30.041</v>
      </c>
      <c r="C3211">
        <v>19.2745</v>
      </c>
      <c r="D3211">
        <v>13.655799999999999</v>
      </c>
      <c r="E3211">
        <v>8.0969999999999995</v>
      </c>
      <c r="F3211">
        <v>7.4245999999999999</v>
      </c>
      <c r="G3211">
        <v>10.653600000000001</v>
      </c>
      <c r="H3211">
        <v>10.8911</v>
      </c>
      <c r="J3211" s="13">
        <v>43161</v>
      </c>
      <c r="K3211">
        <v>47.0426</v>
      </c>
      <c r="L3211">
        <v>29.313500000000001</v>
      </c>
      <c r="M3211">
        <v>22.575199999999999</v>
      </c>
      <c r="N3211">
        <v>15.4993</v>
      </c>
      <c r="O3211">
        <v>13.6287</v>
      </c>
      <c r="P3211">
        <v>17.800699999999999</v>
      </c>
      <c r="Q3211">
        <v>19.488900000000001</v>
      </c>
    </row>
    <row r="3212" spans="1:17" x14ac:dyDescent="0.25">
      <c r="A3212" s="1">
        <v>43018</v>
      </c>
      <c r="B3212">
        <v>30.2683</v>
      </c>
      <c r="C3212">
        <v>19.177800000000001</v>
      </c>
      <c r="D3212">
        <v>13.5428</v>
      </c>
      <c r="E3212">
        <v>7.5831999999999997</v>
      </c>
      <c r="F3212">
        <v>7.3909000000000002</v>
      </c>
      <c r="G3212">
        <v>10.024900000000001</v>
      </c>
      <c r="H3212">
        <v>10.024900000000001</v>
      </c>
      <c r="J3212" s="13">
        <v>43164</v>
      </c>
      <c r="K3212">
        <v>50.34</v>
      </c>
      <c r="L3212">
        <v>30.7498</v>
      </c>
      <c r="M3212">
        <v>22.549600000000002</v>
      </c>
      <c r="N3212">
        <v>14.940799999999999</v>
      </c>
      <c r="O3212">
        <v>14.3203</v>
      </c>
      <c r="P3212">
        <v>18.604800000000001</v>
      </c>
      <c r="Q3212">
        <v>18.604800000000001</v>
      </c>
    </row>
    <row r="3213" spans="1:17" x14ac:dyDescent="0.25">
      <c r="A3213" s="1">
        <v>43019</v>
      </c>
      <c r="B3213">
        <v>29.776499999999999</v>
      </c>
      <c r="C3213">
        <v>19.182099999999998</v>
      </c>
      <c r="D3213">
        <v>13.4964</v>
      </c>
      <c r="E3213">
        <v>7.3884999999999996</v>
      </c>
      <c r="F3213">
        <v>7.5385999999999997</v>
      </c>
      <c r="G3213">
        <v>10.391999999999999</v>
      </c>
      <c r="H3213">
        <v>10.391999999999999</v>
      </c>
      <c r="J3213" s="13">
        <v>43165</v>
      </c>
      <c r="K3213">
        <v>51.628799999999998</v>
      </c>
      <c r="L3213">
        <v>31.101700000000001</v>
      </c>
      <c r="M3213">
        <v>22.095099999999999</v>
      </c>
      <c r="N3213">
        <v>13.3307</v>
      </c>
      <c r="O3213">
        <v>14.469799999999999</v>
      </c>
      <c r="P3213">
        <v>18.2653</v>
      </c>
      <c r="Q3213">
        <v>18.2653</v>
      </c>
    </row>
    <row r="3214" spans="1:17" x14ac:dyDescent="0.25">
      <c r="A3214" s="1">
        <v>43020</v>
      </c>
      <c r="B3214">
        <v>29.5746</v>
      </c>
      <c r="C3214">
        <v>19.3291</v>
      </c>
      <c r="D3214">
        <v>13.7006</v>
      </c>
      <c r="E3214">
        <v>7.5610999999999997</v>
      </c>
      <c r="F3214">
        <v>7.6031000000000004</v>
      </c>
      <c r="G3214">
        <v>11.058299999999999</v>
      </c>
      <c r="H3214">
        <v>11.058299999999999</v>
      </c>
      <c r="J3214" s="13">
        <v>43166</v>
      </c>
      <c r="K3214">
        <v>52.363300000000002</v>
      </c>
      <c r="L3214">
        <v>31.094000000000001</v>
      </c>
      <c r="M3214">
        <v>22.2181</v>
      </c>
      <c r="N3214">
        <v>13.5526</v>
      </c>
      <c r="O3214">
        <v>14.28</v>
      </c>
      <c r="P3214">
        <v>18.6175</v>
      </c>
      <c r="Q3214">
        <v>18.6175</v>
      </c>
    </row>
    <row r="3215" spans="1:17" x14ac:dyDescent="0.25">
      <c r="A3215" s="1">
        <v>43021</v>
      </c>
      <c r="B3215">
        <v>29.984400000000001</v>
      </c>
      <c r="C3215">
        <v>19.3843</v>
      </c>
      <c r="D3215">
        <v>13.4811</v>
      </c>
      <c r="E3215">
        <v>7.2107999999999999</v>
      </c>
      <c r="F3215">
        <v>7.4771000000000001</v>
      </c>
      <c r="G3215">
        <v>11.5199</v>
      </c>
      <c r="H3215">
        <v>11.5199</v>
      </c>
      <c r="J3215" s="13">
        <v>43167</v>
      </c>
      <c r="K3215">
        <v>52.570799999999998</v>
      </c>
      <c r="L3215">
        <v>31.331600000000002</v>
      </c>
      <c r="M3215">
        <v>21.219000000000001</v>
      </c>
      <c r="N3215">
        <v>12.5869</v>
      </c>
      <c r="O3215">
        <v>14.716200000000001</v>
      </c>
      <c r="P3215">
        <v>18.659500000000001</v>
      </c>
      <c r="Q3215">
        <v>18.659500000000001</v>
      </c>
    </row>
    <row r="3216" spans="1:17" x14ac:dyDescent="0.25">
      <c r="A3216" s="1">
        <v>43024</v>
      </c>
      <c r="B3216">
        <v>31.339600000000001</v>
      </c>
      <c r="C3216">
        <v>19.956499999999998</v>
      </c>
      <c r="D3216">
        <v>13.7986</v>
      </c>
      <c r="E3216">
        <v>7.0156999999999998</v>
      </c>
      <c r="F3216">
        <v>7.5250000000000004</v>
      </c>
      <c r="G3216">
        <v>11.457800000000001</v>
      </c>
      <c r="H3216">
        <v>11.457800000000001</v>
      </c>
      <c r="J3216" s="13">
        <v>43168</v>
      </c>
      <c r="K3216">
        <v>54.205300000000001</v>
      </c>
      <c r="L3216">
        <v>30.956299999999999</v>
      </c>
      <c r="M3216">
        <v>19.420100000000001</v>
      </c>
      <c r="N3216">
        <v>10.2643</v>
      </c>
      <c r="O3216">
        <v>15.697699999999999</v>
      </c>
      <c r="P3216">
        <v>21.448</v>
      </c>
      <c r="Q3216">
        <v>21.448</v>
      </c>
    </row>
    <row r="3217" spans="1:17" x14ac:dyDescent="0.25">
      <c r="A3217" s="1">
        <v>43025</v>
      </c>
      <c r="B3217">
        <v>32.494799999999998</v>
      </c>
      <c r="C3217">
        <v>20.297899999999998</v>
      </c>
      <c r="D3217">
        <v>14.070399999999999</v>
      </c>
      <c r="E3217">
        <v>7.0984999999999996</v>
      </c>
      <c r="F3217">
        <v>7.5788000000000002</v>
      </c>
      <c r="G3217">
        <v>11.154999999999999</v>
      </c>
      <c r="H3217">
        <v>11.154999999999999</v>
      </c>
      <c r="J3217" s="13">
        <v>43171</v>
      </c>
      <c r="K3217">
        <v>53.076500000000003</v>
      </c>
      <c r="L3217">
        <v>39.347499999999997</v>
      </c>
      <c r="M3217">
        <v>24.225200000000001</v>
      </c>
      <c r="N3217">
        <v>14.3787</v>
      </c>
      <c r="O3217">
        <v>20.466899999999999</v>
      </c>
      <c r="P3217">
        <v>27.7425</v>
      </c>
      <c r="Q3217">
        <v>27.7425</v>
      </c>
    </row>
    <row r="3218" spans="1:17" x14ac:dyDescent="0.25">
      <c r="A3218" s="1">
        <v>43026</v>
      </c>
      <c r="B3218">
        <v>32.352200000000003</v>
      </c>
      <c r="C3218">
        <v>20.481100000000001</v>
      </c>
      <c r="D3218">
        <v>14.0298</v>
      </c>
      <c r="E3218">
        <v>7.0418000000000003</v>
      </c>
      <c r="F3218">
        <v>7.9432999999999998</v>
      </c>
      <c r="G3218">
        <v>12.5084</v>
      </c>
      <c r="H3218">
        <v>13.6807</v>
      </c>
      <c r="J3218" s="13">
        <v>43172</v>
      </c>
      <c r="K3218">
        <v>61.975900000000003</v>
      </c>
      <c r="L3218">
        <v>45.407400000000003</v>
      </c>
      <c r="M3218">
        <v>27.426200000000001</v>
      </c>
      <c r="N3218">
        <v>12.7018</v>
      </c>
      <c r="O3218">
        <v>22.103300000000001</v>
      </c>
      <c r="P3218">
        <v>32.009300000000003</v>
      </c>
      <c r="Q3218">
        <v>32.009300000000003</v>
      </c>
    </row>
    <row r="3219" spans="1:17" x14ac:dyDescent="0.25">
      <c r="A3219" s="1">
        <v>43027</v>
      </c>
      <c r="B3219">
        <v>32.899299999999997</v>
      </c>
      <c r="C3219">
        <v>20.835799999999999</v>
      </c>
      <c r="D3219">
        <v>14.1953</v>
      </c>
      <c r="E3219">
        <v>7.1504000000000003</v>
      </c>
      <c r="F3219">
        <v>7.9379</v>
      </c>
      <c r="G3219">
        <v>12.718299999999999</v>
      </c>
      <c r="H3219">
        <v>13.886799999999999</v>
      </c>
      <c r="J3219" s="13">
        <v>43173</v>
      </c>
      <c r="K3219">
        <v>94.245800000000003</v>
      </c>
      <c r="L3219">
        <v>55.552199999999999</v>
      </c>
      <c r="M3219">
        <v>35.457099999999997</v>
      </c>
      <c r="N3219">
        <v>13.295299999999999</v>
      </c>
      <c r="O3219">
        <v>25.971399999999999</v>
      </c>
      <c r="P3219">
        <v>31.5168</v>
      </c>
      <c r="Q3219">
        <v>31.5168</v>
      </c>
    </row>
    <row r="3220" spans="1:17" x14ac:dyDescent="0.25">
      <c r="A3220" s="1">
        <v>43028</v>
      </c>
      <c r="B3220">
        <v>33.456000000000003</v>
      </c>
      <c r="C3220">
        <v>20.650300000000001</v>
      </c>
      <c r="D3220">
        <v>13.978</v>
      </c>
      <c r="E3220">
        <v>6.8307000000000002</v>
      </c>
      <c r="F3220">
        <v>8.0884999999999998</v>
      </c>
      <c r="G3220">
        <v>13.0852</v>
      </c>
      <c r="H3220">
        <v>14.037000000000001</v>
      </c>
      <c r="J3220" s="13">
        <v>43174</v>
      </c>
      <c r="K3220">
        <v>59.032699999999998</v>
      </c>
      <c r="L3220">
        <v>49.742800000000003</v>
      </c>
      <c r="M3220">
        <v>32.111199999999997</v>
      </c>
      <c r="N3220">
        <v>19.026299999999999</v>
      </c>
      <c r="O3220">
        <v>31.045500000000001</v>
      </c>
      <c r="P3220">
        <v>31.045500000000001</v>
      </c>
      <c r="Q3220">
        <v>31.045500000000001</v>
      </c>
    </row>
    <row r="3221" spans="1:17" x14ac:dyDescent="0.25">
      <c r="A3221" s="1">
        <v>43031</v>
      </c>
      <c r="B3221">
        <v>27.405999999999999</v>
      </c>
      <c r="C3221">
        <v>18.173500000000001</v>
      </c>
      <c r="D3221">
        <v>13.405200000000001</v>
      </c>
      <c r="E3221">
        <v>8.2323000000000004</v>
      </c>
      <c r="F3221">
        <v>7.4965000000000002</v>
      </c>
      <c r="G3221">
        <v>10.305</v>
      </c>
      <c r="H3221">
        <v>13.0131</v>
      </c>
      <c r="J3221" s="13">
        <v>43175</v>
      </c>
      <c r="K3221">
        <v>48.327599999999997</v>
      </c>
      <c r="L3221">
        <v>42.707000000000001</v>
      </c>
      <c r="M3221">
        <v>23.3704</v>
      </c>
      <c r="N3221">
        <v>6.8722000000000003</v>
      </c>
      <c r="O3221">
        <v>21.215</v>
      </c>
      <c r="P3221">
        <v>27.887799999999999</v>
      </c>
      <c r="Q3221">
        <v>27.887799999999999</v>
      </c>
    </row>
    <row r="3222" spans="1:17" x14ac:dyDescent="0.25">
      <c r="A3222" s="1">
        <v>43032</v>
      </c>
      <c r="B3222">
        <v>27.7134</v>
      </c>
      <c r="C3222">
        <v>18.430499999999999</v>
      </c>
      <c r="D3222">
        <v>13.603</v>
      </c>
      <c r="E3222">
        <v>8.3520000000000003</v>
      </c>
      <c r="F3222">
        <v>7.3148999999999997</v>
      </c>
      <c r="G3222">
        <v>10.359299999999999</v>
      </c>
      <c r="H3222">
        <v>11.9655</v>
      </c>
      <c r="J3222" s="13">
        <v>43178</v>
      </c>
      <c r="K3222">
        <v>39.183199999999999</v>
      </c>
      <c r="L3222">
        <v>26.081299999999999</v>
      </c>
      <c r="M3222">
        <v>19.956800000000001</v>
      </c>
      <c r="N3222">
        <v>15.1357</v>
      </c>
      <c r="O3222">
        <v>11.490500000000001</v>
      </c>
      <c r="P3222">
        <v>13.351000000000001</v>
      </c>
      <c r="Q3222">
        <v>19.5063</v>
      </c>
    </row>
    <row r="3223" spans="1:17" x14ac:dyDescent="0.25">
      <c r="A3223" s="1">
        <v>43033</v>
      </c>
      <c r="B3223">
        <v>28.001799999999999</v>
      </c>
      <c r="C3223">
        <v>18.7348</v>
      </c>
      <c r="D3223">
        <v>13.776199999999999</v>
      </c>
      <c r="E3223">
        <v>8.7109000000000005</v>
      </c>
      <c r="F3223">
        <v>7.1844000000000001</v>
      </c>
      <c r="G3223">
        <v>10.129200000000001</v>
      </c>
      <c r="H3223">
        <v>12.082000000000001</v>
      </c>
      <c r="J3223" s="13">
        <v>43179</v>
      </c>
      <c r="K3223">
        <v>38.411999999999999</v>
      </c>
      <c r="L3223">
        <v>25.8262</v>
      </c>
      <c r="M3223">
        <v>19.677299999999999</v>
      </c>
      <c r="N3223">
        <v>14.299099999999999</v>
      </c>
      <c r="O3223">
        <v>11.185</v>
      </c>
      <c r="P3223">
        <v>13.5769</v>
      </c>
      <c r="Q3223">
        <v>18.625</v>
      </c>
    </row>
    <row r="3224" spans="1:17" x14ac:dyDescent="0.25">
      <c r="A3224" s="1">
        <v>43034</v>
      </c>
      <c r="B3224">
        <v>28.139800000000001</v>
      </c>
      <c r="C3224">
        <v>18.800999999999998</v>
      </c>
      <c r="D3224">
        <v>13.810600000000001</v>
      </c>
      <c r="E3224">
        <v>9.0805000000000007</v>
      </c>
      <c r="F3224">
        <v>7.5171000000000001</v>
      </c>
      <c r="G3224">
        <v>10.1821</v>
      </c>
      <c r="H3224">
        <v>10.9687</v>
      </c>
      <c r="J3224" s="13">
        <v>43180</v>
      </c>
      <c r="K3224">
        <v>38.332599999999999</v>
      </c>
      <c r="L3224">
        <v>25.7926</v>
      </c>
      <c r="M3224">
        <v>19.754999999999999</v>
      </c>
      <c r="N3224">
        <v>14.509399999999999</v>
      </c>
      <c r="O3224">
        <v>11.1431</v>
      </c>
      <c r="P3224">
        <v>13.526400000000001</v>
      </c>
      <c r="Q3224">
        <v>17.6554</v>
      </c>
    </row>
    <row r="3225" spans="1:17" x14ac:dyDescent="0.25">
      <c r="A3225" s="1">
        <v>43035</v>
      </c>
      <c r="B3225">
        <v>26.976400000000002</v>
      </c>
      <c r="C3225">
        <v>18.037700000000001</v>
      </c>
      <c r="D3225">
        <v>13.138500000000001</v>
      </c>
      <c r="E3225">
        <v>7.8367000000000004</v>
      </c>
      <c r="F3225">
        <v>7.1848999999999998</v>
      </c>
      <c r="G3225">
        <v>10.113799999999999</v>
      </c>
      <c r="H3225">
        <v>11.4879</v>
      </c>
      <c r="J3225" s="13">
        <v>43181</v>
      </c>
      <c r="K3225">
        <v>43.336500000000001</v>
      </c>
      <c r="L3225">
        <v>30.764800000000001</v>
      </c>
      <c r="M3225">
        <v>24.584299999999999</v>
      </c>
      <c r="N3225">
        <v>18.209499999999998</v>
      </c>
      <c r="O3225">
        <v>13.446199999999999</v>
      </c>
      <c r="P3225">
        <v>15.1409</v>
      </c>
      <c r="Q3225">
        <v>22.030799999999999</v>
      </c>
    </row>
    <row r="3226" spans="1:17" x14ac:dyDescent="0.25">
      <c r="A3226" s="1">
        <v>43038</v>
      </c>
      <c r="B3226">
        <v>27.566500000000001</v>
      </c>
      <c r="C3226">
        <v>18.512599999999999</v>
      </c>
      <c r="D3226">
        <v>13.6302</v>
      </c>
      <c r="E3226">
        <v>8.2379999999999995</v>
      </c>
      <c r="F3226">
        <v>7.4379</v>
      </c>
      <c r="G3226">
        <v>10.4574</v>
      </c>
      <c r="H3226">
        <v>11.025600000000001</v>
      </c>
      <c r="J3226" s="13">
        <v>43182</v>
      </c>
      <c r="K3226">
        <v>43.656999999999996</v>
      </c>
      <c r="L3226">
        <v>31.341799999999999</v>
      </c>
      <c r="M3226">
        <v>25.267900000000001</v>
      </c>
      <c r="N3226">
        <v>19.418800000000001</v>
      </c>
      <c r="O3226">
        <v>16.129300000000001</v>
      </c>
      <c r="P3226">
        <v>16.0291</v>
      </c>
      <c r="Q3226">
        <v>23.112100000000002</v>
      </c>
    </row>
    <row r="3227" spans="1:17" x14ac:dyDescent="0.25">
      <c r="A3227" s="1">
        <v>43039</v>
      </c>
      <c r="B3227">
        <v>27.321300000000001</v>
      </c>
      <c r="C3227">
        <v>18.290500000000002</v>
      </c>
      <c r="D3227">
        <v>13.3055</v>
      </c>
      <c r="E3227">
        <v>8.0440000000000005</v>
      </c>
      <c r="F3227">
        <v>7.5507</v>
      </c>
      <c r="G3227">
        <v>10.5176</v>
      </c>
      <c r="H3227">
        <v>12.2051</v>
      </c>
      <c r="J3227" s="13">
        <v>43185</v>
      </c>
      <c r="K3227">
        <v>41.640799999999999</v>
      </c>
      <c r="L3227">
        <v>28.566299999999998</v>
      </c>
      <c r="M3227">
        <v>23.0672</v>
      </c>
      <c r="N3227">
        <v>17.704799999999999</v>
      </c>
      <c r="O3227">
        <v>14.130599999999999</v>
      </c>
      <c r="P3227">
        <v>16.599900000000002</v>
      </c>
      <c r="Q3227">
        <v>20.282499999999999</v>
      </c>
    </row>
    <row r="3228" spans="1:17" x14ac:dyDescent="0.25">
      <c r="A3228" s="1">
        <v>43040</v>
      </c>
      <c r="B3228">
        <v>27.154299999999999</v>
      </c>
      <c r="C3228">
        <v>18.0962</v>
      </c>
      <c r="D3228">
        <v>13.3195</v>
      </c>
      <c r="E3228">
        <v>8.2017000000000007</v>
      </c>
      <c r="F3228">
        <v>7.8358999999999996</v>
      </c>
      <c r="G3228">
        <v>10.7448</v>
      </c>
      <c r="H3228">
        <v>12.2212</v>
      </c>
      <c r="J3228" s="13">
        <v>43186</v>
      </c>
      <c r="K3228">
        <v>42.042900000000003</v>
      </c>
      <c r="L3228">
        <v>29.211300000000001</v>
      </c>
      <c r="M3228">
        <v>23.9556</v>
      </c>
      <c r="N3228">
        <v>19.598299999999998</v>
      </c>
      <c r="O3228">
        <v>15.759600000000001</v>
      </c>
      <c r="P3228">
        <v>16.670000000000002</v>
      </c>
      <c r="Q3228">
        <v>21.7408</v>
      </c>
    </row>
    <row r="3229" spans="1:17" x14ac:dyDescent="0.25">
      <c r="A3229" s="1">
        <v>43041</v>
      </c>
      <c r="B3229">
        <v>27.4726</v>
      </c>
      <c r="C3229">
        <v>17.989999999999998</v>
      </c>
      <c r="D3229">
        <v>13.1653</v>
      </c>
      <c r="E3229">
        <v>8.2360000000000007</v>
      </c>
      <c r="F3229">
        <v>7.7332000000000001</v>
      </c>
      <c r="G3229">
        <v>10.702500000000001</v>
      </c>
      <c r="H3229">
        <v>11.0862</v>
      </c>
      <c r="J3229" s="13">
        <v>43187</v>
      </c>
      <c r="K3229">
        <v>42.930700000000002</v>
      </c>
      <c r="L3229">
        <v>29.62</v>
      </c>
      <c r="M3229">
        <v>24.328399999999998</v>
      </c>
      <c r="N3229">
        <v>20.602799999999998</v>
      </c>
      <c r="O3229">
        <v>17.084700000000002</v>
      </c>
      <c r="P3229">
        <v>17.758900000000001</v>
      </c>
      <c r="Q3229">
        <v>21.900099999999998</v>
      </c>
    </row>
    <row r="3230" spans="1:17" x14ac:dyDescent="0.25">
      <c r="A3230" s="1">
        <v>43042</v>
      </c>
      <c r="B3230">
        <v>26.723500000000001</v>
      </c>
      <c r="C3230">
        <v>17.631</v>
      </c>
      <c r="D3230">
        <v>12.722</v>
      </c>
      <c r="E3230">
        <v>7.6727999999999996</v>
      </c>
      <c r="F3230">
        <v>7.7118000000000002</v>
      </c>
      <c r="G3230">
        <v>11.3649</v>
      </c>
      <c r="H3230">
        <v>12.615</v>
      </c>
      <c r="J3230" s="13">
        <v>43188</v>
      </c>
      <c r="K3230">
        <v>40.106499999999997</v>
      </c>
      <c r="L3230">
        <v>27.369299999999999</v>
      </c>
      <c r="M3230">
        <v>22.480399999999999</v>
      </c>
      <c r="N3230">
        <v>18.250399999999999</v>
      </c>
      <c r="O3230">
        <v>15.3725</v>
      </c>
      <c r="P3230">
        <v>16.785399999999999</v>
      </c>
      <c r="Q3230">
        <v>21.4498</v>
      </c>
    </row>
    <row r="3231" spans="1:17" x14ac:dyDescent="0.25">
      <c r="A3231" s="1">
        <v>43045</v>
      </c>
      <c r="B3231">
        <v>27.6983</v>
      </c>
      <c r="C3231">
        <v>18.017199999999999</v>
      </c>
      <c r="D3231">
        <v>12.9543</v>
      </c>
      <c r="E3231">
        <v>7.5598999999999998</v>
      </c>
      <c r="F3231">
        <v>7.8609999999999998</v>
      </c>
      <c r="G3231">
        <v>11.075900000000001</v>
      </c>
      <c r="H3231">
        <v>12.468500000000001</v>
      </c>
      <c r="J3231" s="13">
        <v>43192</v>
      </c>
      <c r="K3231">
        <v>45.337299999999999</v>
      </c>
      <c r="L3231">
        <v>31.985800000000001</v>
      </c>
      <c r="M3231">
        <v>27.210699999999999</v>
      </c>
      <c r="N3231">
        <v>21.976700000000001</v>
      </c>
      <c r="O3231">
        <v>18.977</v>
      </c>
      <c r="P3231">
        <v>18.6815</v>
      </c>
      <c r="Q3231">
        <v>24.087199999999999</v>
      </c>
    </row>
    <row r="3232" spans="1:17" x14ac:dyDescent="0.25">
      <c r="A3232" s="1">
        <v>43046</v>
      </c>
      <c r="B3232">
        <v>28.071999999999999</v>
      </c>
      <c r="C3232">
        <v>18.561299999999999</v>
      </c>
      <c r="D3232">
        <v>13.331300000000001</v>
      </c>
      <c r="E3232">
        <v>7.9684999999999997</v>
      </c>
      <c r="F3232">
        <v>7.8933999999999997</v>
      </c>
      <c r="G3232">
        <v>11.248799999999999</v>
      </c>
      <c r="H3232">
        <v>11.366099999999999</v>
      </c>
      <c r="J3232" s="13">
        <v>43193</v>
      </c>
      <c r="K3232">
        <v>42.8688</v>
      </c>
      <c r="L3232">
        <v>29.576699999999999</v>
      </c>
      <c r="M3232">
        <v>24.9133</v>
      </c>
      <c r="N3232">
        <v>20.405999999999999</v>
      </c>
      <c r="O3232">
        <v>16.255299999999998</v>
      </c>
      <c r="P3232">
        <v>17.293199999999999</v>
      </c>
      <c r="Q3232">
        <v>23.2075</v>
      </c>
    </row>
    <row r="3233" spans="1:17" x14ac:dyDescent="0.25">
      <c r="A3233" s="1">
        <v>43047</v>
      </c>
      <c r="B3233">
        <v>27.9496</v>
      </c>
      <c r="C3233">
        <v>18.539899999999999</v>
      </c>
      <c r="D3233">
        <v>13.298500000000001</v>
      </c>
      <c r="E3233">
        <v>7.9466000000000001</v>
      </c>
      <c r="F3233">
        <v>7.6718000000000002</v>
      </c>
      <c r="G3233">
        <v>10.0403</v>
      </c>
      <c r="H3233">
        <v>10.0403</v>
      </c>
      <c r="J3233" s="13">
        <v>43194</v>
      </c>
      <c r="K3233">
        <v>43.080300000000001</v>
      </c>
      <c r="L3233">
        <v>29.036799999999999</v>
      </c>
      <c r="M3233">
        <v>23.657900000000001</v>
      </c>
      <c r="N3233">
        <v>19.6615</v>
      </c>
      <c r="O3233">
        <v>15.9024</v>
      </c>
      <c r="P3233">
        <v>17.369399999999999</v>
      </c>
      <c r="Q3233">
        <v>29.649100000000001</v>
      </c>
    </row>
    <row r="3234" spans="1:17" x14ac:dyDescent="0.25">
      <c r="A3234" s="1">
        <v>43048</v>
      </c>
      <c r="B3234">
        <v>28.847300000000001</v>
      </c>
      <c r="C3234">
        <v>19.018599999999999</v>
      </c>
      <c r="D3234">
        <v>13.8217</v>
      </c>
      <c r="E3234">
        <v>8.2184000000000008</v>
      </c>
      <c r="F3234">
        <v>8.1529000000000007</v>
      </c>
      <c r="G3234">
        <v>11.280799999999999</v>
      </c>
      <c r="H3234">
        <v>11.4512</v>
      </c>
      <c r="J3234" s="13">
        <v>43195</v>
      </c>
      <c r="K3234">
        <v>43.178800000000003</v>
      </c>
      <c r="L3234">
        <v>28.194800000000001</v>
      </c>
      <c r="M3234">
        <v>22.616700000000002</v>
      </c>
      <c r="N3234">
        <v>17.894300000000001</v>
      </c>
      <c r="O3234">
        <v>14.052899999999999</v>
      </c>
      <c r="P3234">
        <v>17.8429</v>
      </c>
      <c r="Q3234">
        <v>18.298999999999999</v>
      </c>
    </row>
    <row r="3235" spans="1:17" x14ac:dyDescent="0.25">
      <c r="A3235" s="1">
        <v>43049</v>
      </c>
      <c r="B3235">
        <v>29.504100000000001</v>
      </c>
      <c r="C3235">
        <v>19.762799999999999</v>
      </c>
      <c r="D3235">
        <v>14.626099999999999</v>
      </c>
      <c r="E3235">
        <v>8.8255999999999997</v>
      </c>
      <c r="F3235">
        <v>7.9196</v>
      </c>
      <c r="G3235">
        <v>10.1417</v>
      </c>
      <c r="H3235">
        <v>10.1417</v>
      </c>
      <c r="J3235" s="13">
        <v>43196</v>
      </c>
      <c r="K3235">
        <v>48.977200000000003</v>
      </c>
      <c r="L3235">
        <v>31.571300000000001</v>
      </c>
      <c r="M3235">
        <v>25.519100000000002</v>
      </c>
      <c r="N3235">
        <v>20.5624</v>
      </c>
      <c r="O3235">
        <v>16.348099999999999</v>
      </c>
      <c r="P3235">
        <v>19.942399999999999</v>
      </c>
      <c r="Q3235">
        <v>25.9193</v>
      </c>
    </row>
    <row r="3236" spans="1:17" x14ac:dyDescent="0.25">
      <c r="A3236" s="1">
        <v>43052</v>
      </c>
      <c r="B3236">
        <v>30.566800000000001</v>
      </c>
      <c r="C3236">
        <v>20.175699999999999</v>
      </c>
      <c r="D3236">
        <v>14.778700000000001</v>
      </c>
      <c r="E3236">
        <v>8.6132000000000009</v>
      </c>
      <c r="F3236">
        <v>8.1750000000000007</v>
      </c>
      <c r="G3236">
        <v>10.5098</v>
      </c>
      <c r="H3236">
        <v>10.5098</v>
      </c>
      <c r="J3236" s="13">
        <v>43199</v>
      </c>
      <c r="K3236">
        <v>50.4679</v>
      </c>
      <c r="L3236">
        <v>33.481999999999999</v>
      </c>
      <c r="M3236">
        <v>27.128399999999999</v>
      </c>
      <c r="N3236">
        <v>22.613700000000001</v>
      </c>
      <c r="O3236">
        <v>17.764500000000002</v>
      </c>
      <c r="P3236">
        <v>20.925599999999999</v>
      </c>
      <c r="Q3236">
        <v>23.984200000000001</v>
      </c>
    </row>
    <row r="3237" spans="1:17" x14ac:dyDescent="0.25">
      <c r="A3237" s="1">
        <v>43053</v>
      </c>
      <c r="B3237">
        <v>31.0489</v>
      </c>
      <c r="C3237">
        <v>20.3322</v>
      </c>
      <c r="D3237">
        <v>14.903700000000001</v>
      </c>
      <c r="E3237">
        <v>8.5846999999999998</v>
      </c>
      <c r="F3237">
        <v>8.2951999999999995</v>
      </c>
      <c r="G3237">
        <v>10.962300000000001</v>
      </c>
      <c r="H3237">
        <v>10.962300000000001</v>
      </c>
      <c r="J3237" s="13">
        <v>43200</v>
      </c>
      <c r="K3237">
        <v>50.896900000000002</v>
      </c>
      <c r="L3237">
        <v>32.364800000000002</v>
      </c>
      <c r="M3237">
        <v>25.3932</v>
      </c>
      <c r="N3237">
        <v>20.040600000000001</v>
      </c>
      <c r="O3237">
        <v>16.533000000000001</v>
      </c>
      <c r="P3237">
        <v>21.9224</v>
      </c>
      <c r="Q3237">
        <v>22.859400000000001</v>
      </c>
    </row>
    <row r="3238" spans="1:17" x14ac:dyDescent="0.25">
      <c r="A3238" s="1">
        <v>43054</v>
      </c>
      <c r="B3238">
        <v>33.362400000000001</v>
      </c>
      <c r="C3238">
        <v>21.5792</v>
      </c>
      <c r="D3238">
        <v>15.963800000000001</v>
      </c>
      <c r="E3238">
        <v>9.6315000000000008</v>
      </c>
      <c r="F3238">
        <v>8.7423999999999999</v>
      </c>
      <c r="G3238">
        <v>13.0778</v>
      </c>
      <c r="H3238">
        <v>13.865399999999999</v>
      </c>
      <c r="J3238" s="13">
        <v>43201</v>
      </c>
      <c r="K3238">
        <v>53.665199999999999</v>
      </c>
      <c r="L3238">
        <v>33.542299999999997</v>
      </c>
      <c r="M3238">
        <v>26.0061</v>
      </c>
      <c r="N3238">
        <v>18.655100000000001</v>
      </c>
      <c r="O3238">
        <v>16.828199999999999</v>
      </c>
      <c r="P3238">
        <v>23.015899999999998</v>
      </c>
      <c r="Q3238">
        <v>22.901199999999999</v>
      </c>
    </row>
    <row r="3239" spans="1:17" x14ac:dyDescent="0.25">
      <c r="A3239" s="1">
        <v>43055</v>
      </c>
      <c r="B3239">
        <v>33.275199999999998</v>
      </c>
      <c r="C3239">
        <v>20.8825</v>
      </c>
      <c r="D3239">
        <v>14.7616</v>
      </c>
      <c r="E3239">
        <v>7.9786999999999999</v>
      </c>
      <c r="F3239">
        <v>8.8216000000000001</v>
      </c>
      <c r="G3239">
        <v>12.9779</v>
      </c>
      <c r="H3239">
        <v>15.158200000000001</v>
      </c>
      <c r="J3239" s="13">
        <v>43202</v>
      </c>
      <c r="K3239">
        <v>53.844900000000003</v>
      </c>
      <c r="L3239">
        <v>32.394399999999997</v>
      </c>
      <c r="M3239">
        <v>23.901399999999999</v>
      </c>
      <c r="N3239">
        <v>16.447099999999999</v>
      </c>
      <c r="O3239">
        <v>15.6165</v>
      </c>
      <c r="P3239">
        <v>23.223600000000001</v>
      </c>
      <c r="Q3239">
        <v>23.223600000000001</v>
      </c>
    </row>
    <row r="3240" spans="1:17" x14ac:dyDescent="0.25">
      <c r="A3240" s="1">
        <v>43056</v>
      </c>
      <c r="B3240">
        <v>33.337400000000002</v>
      </c>
      <c r="C3240">
        <v>20.992699999999999</v>
      </c>
      <c r="D3240">
        <v>14.523099999999999</v>
      </c>
      <c r="E3240">
        <v>7.6516000000000002</v>
      </c>
      <c r="F3240">
        <v>8.3861000000000008</v>
      </c>
      <c r="G3240">
        <v>13.2841</v>
      </c>
      <c r="H3240">
        <v>15.216699999999999</v>
      </c>
      <c r="J3240" s="13">
        <v>43203</v>
      </c>
      <c r="K3240">
        <v>57.562100000000001</v>
      </c>
      <c r="L3240">
        <v>34.017699999999998</v>
      </c>
      <c r="M3240">
        <v>22.087499999999999</v>
      </c>
      <c r="N3240">
        <v>14.757199999999999</v>
      </c>
      <c r="O3240">
        <v>15.505699999999999</v>
      </c>
      <c r="P3240">
        <v>23.0792</v>
      </c>
      <c r="Q3240">
        <v>23.0792</v>
      </c>
    </row>
    <row r="3241" spans="1:17" x14ac:dyDescent="0.25">
      <c r="A3241" s="1">
        <v>43059</v>
      </c>
      <c r="B3241">
        <v>25.591000000000001</v>
      </c>
      <c r="C3241">
        <v>17.434999999999999</v>
      </c>
      <c r="D3241">
        <v>13.3367</v>
      </c>
      <c r="E3241">
        <v>8.7675000000000001</v>
      </c>
      <c r="F3241">
        <v>7.1066000000000003</v>
      </c>
      <c r="G3241">
        <v>9.8834</v>
      </c>
      <c r="H3241">
        <v>11.868</v>
      </c>
      <c r="J3241" s="13">
        <v>43206</v>
      </c>
      <c r="K3241">
        <v>60.753999999999998</v>
      </c>
      <c r="L3241">
        <v>41.989600000000003</v>
      </c>
      <c r="M3241">
        <v>27.243500000000001</v>
      </c>
      <c r="N3241">
        <v>15.414300000000001</v>
      </c>
      <c r="O3241">
        <v>19.2057</v>
      </c>
      <c r="P3241">
        <v>26.836600000000001</v>
      </c>
      <c r="Q3241">
        <v>26.836600000000001</v>
      </c>
    </row>
    <row r="3242" spans="1:17" x14ac:dyDescent="0.25">
      <c r="A3242" s="1">
        <v>43060</v>
      </c>
      <c r="B3242">
        <v>24.937000000000001</v>
      </c>
      <c r="C3242">
        <v>16.758800000000001</v>
      </c>
      <c r="D3242">
        <v>12.6805</v>
      </c>
      <c r="E3242">
        <v>7.9923999999999999</v>
      </c>
      <c r="F3242">
        <v>7.4116</v>
      </c>
      <c r="G3242">
        <v>10.1805</v>
      </c>
      <c r="H3242">
        <v>12.7857</v>
      </c>
      <c r="J3242" s="13">
        <v>43207</v>
      </c>
      <c r="K3242">
        <v>56.707299999999996</v>
      </c>
      <c r="L3242">
        <v>44.428400000000003</v>
      </c>
      <c r="M3242">
        <v>29.6188</v>
      </c>
      <c r="N3242">
        <v>13.320600000000001</v>
      </c>
      <c r="O3242">
        <v>22.173300000000001</v>
      </c>
      <c r="P3242">
        <v>24.352499999999999</v>
      </c>
      <c r="Q3242">
        <v>24.352499999999999</v>
      </c>
    </row>
    <row r="3243" spans="1:17" x14ac:dyDescent="0.25">
      <c r="A3243" s="1">
        <v>43061</v>
      </c>
      <c r="B3243">
        <v>25.132100000000001</v>
      </c>
      <c r="C3243">
        <v>16.7104</v>
      </c>
      <c r="D3243">
        <v>12.5822</v>
      </c>
      <c r="E3243">
        <v>8.0569000000000006</v>
      </c>
      <c r="F3243">
        <v>7.4985999999999997</v>
      </c>
      <c r="G3243">
        <v>10.3134</v>
      </c>
      <c r="H3243">
        <v>13.4412</v>
      </c>
      <c r="J3243" s="13">
        <v>43208</v>
      </c>
      <c r="K3243">
        <v>69.735200000000006</v>
      </c>
      <c r="L3243">
        <v>53.046999999999997</v>
      </c>
      <c r="M3243">
        <v>33.394500000000001</v>
      </c>
      <c r="N3243">
        <v>13.1264</v>
      </c>
      <c r="O3243">
        <v>24.529699999999998</v>
      </c>
      <c r="P3243">
        <v>24.529699999999998</v>
      </c>
      <c r="Q3243">
        <v>24.529699999999998</v>
      </c>
    </row>
    <row r="3244" spans="1:17" x14ac:dyDescent="0.25">
      <c r="A3244" s="1">
        <v>43063</v>
      </c>
      <c r="B3244">
        <v>25.2407</v>
      </c>
      <c r="C3244">
        <v>16.665199999999999</v>
      </c>
      <c r="D3244">
        <v>12.419700000000001</v>
      </c>
      <c r="E3244">
        <v>8.0058000000000007</v>
      </c>
      <c r="F3244">
        <v>7.6776</v>
      </c>
      <c r="G3244">
        <v>10.4434</v>
      </c>
      <c r="H3244">
        <v>13.036199999999999</v>
      </c>
      <c r="J3244" s="13">
        <v>43209</v>
      </c>
      <c r="K3244">
        <v>55.282600000000002</v>
      </c>
      <c r="L3244">
        <v>51.811300000000003</v>
      </c>
      <c r="M3244">
        <v>30.0886</v>
      </c>
      <c r="N3244">
        <v>14.1637</v>
      </c>
      <c r="O3244">
        <v>26.356300000000001</v>
      </c>
      <c r="P3244">
        <v>26.356300000000001</v>
      </c>
      <c r="Q3244">
        <v>26.356300000000001</v>
      </c>
    </row>
    <row r="3245" spans="1:17" x14ac:dyDescent="0.25">
      <c r="A3245" s="1">
        <v>43066</v>
      </c>
      <c r="B3245">
        <v>25.6355</v>
      </c>
      <c r="C3245">
        <v>16.963100000000001</v>
      </c>
      <c r="D3245">
        <v>12.5852</v>
      </c>
      <c r="E3245">
        <v>8.0485000000000007</v>
      </c>
      <c r="F3245">
        <v>7.5998000000000001</v>
      </c>
      <c r="G3245">
        <v>10.5433</v>
      </c>
      <c r="H3245">
        <v>13.4216</v>
      </c>
      <c r="J3245" s="13">
        <v>43210</v>
      </c>
      <c r="K3245">
        <v>42.755299999999998</v>
      </c>
      <c r="L3245">
        <v>42.755299999999998</v>
      </c>
      <c r="M3245">
        <v>23.453199999999999</v>
      </c>
      <c r="N3245">
        <v>9.9550999999999998</v>
      </c>
      <c r="O3245">
        <v>21.217400000000001</v>
      </c>
      <c r="P3245">
        <v>26.788</v>
      </c>
      <c r="Q3245">
        <v>26.788</v>
      </c>
    </row>
    <row r="3246" spans="1:17" x14ac:dyDescent="0.25">
      <c r="A3246" s="1">
        <v>43067</v>
      </c>
      <c r="B3246">
        <v>25.127500000000001</v>
      </c>
      <c r="C3246">
        <v>16.9009</v>
      </c>
      <c r="D3246">
        <v>12.504799999999999</v>
      </c>
      <c r="E3246">
        <v>8.0527999999999995</v>
      </c>
      <c r="F3246">
        <v>7.5243000000000002</v>
      </c>
      <c r="G3246">
        <v>10.2094</v>
      </c>
      <c r="H3246">
        <v>11.6592</v>
      </c>
      <c r="J3246" s="13">
        <v>43213</v>
      </c>
      <c r="K3246">
        <v>36.864199999999997</v>
      </c>
      <c r="L3246">
        <v>24.156099999999999</v>
      </c>
      <c r="M3246">
        <v>18.563199999999998</v>
      </c>
      <c r="N3246">
        <v>13.613099999999999</v>
      </c>
      <c r="O3246">
        <v>11.308299999999999</v>
      </c>
      <c r="P3246">
        <v>14.5862</v>
      </c>
      <c r="Q3246">
        <v>22.0047</v>
      </c>
    </row>
    <row r="3247" spans="1:17" x14ac:dyDescent="0.25">
      <c r="A3247" s="1">
        <v>43068</v>
      </c>
      <c r="B3247">
        <v>26.0883</v>
      </c>
      <c r="C3247">
        <v>17.389800000000001</v>
      </c>
      <c r="D3247">
        <v>12.9063</v>
      </c>
      <c r="E3247">
        <v>8.6209000000000007</v>
      </c>
      <c r="F3247">
        <v>7.5456000000000003</v>
      </c>
      <c r="G3247">
        <v>10.1044</v>
      </c>
      <c r="H3247">
        <v>11.4315</v>
      </c>
      <c r="J3247" s="13">
        <v>43214</v>
      </c>
      <c r="K3247">
        <v>38.517400000000002</v>
      </c>
      <c r="L3247">
        <v>25.374099999999999</v>
      </c>
      <c r="M3247">
        <v>19.976800000000001</v>
      </c>
      <c r="N3247">
        <v>16.074400000000001</v>
      </c>
      <c r="O3247">
        <v>12.728300000000001</v>
      </c>
      <c r="P3247">
        <v>15.1999</v>
      </c>
      <c r="Q3247">
        <v>20.597799999999999</v>
      </c>
    </row>
    <row r="3248" spans="1:17" x14ac:dyDescent="0.25">
      <c r="A3248" s="1">
        <v>43069</v>
      </c>
      <c r="B3248">
        <v>26.508500000000002</v>
      </c>
      <c r="C3248">
        <v>17.797799999999999</v>
      </c>
      <c r="D3248">
        <v>13.362</v>
      </c>
      <c r="E3248">
        <v>9.5191999999999997</v>
      </c>
      <c r="F3248">
        <v>7.6839000000000004</v>
      </c>
      <c r="G3248">
        <v>11.107799999999999</v>
      </c>
      <c r="H3248">
        <v>14.1357</v>
      </c>
      <c r="J3248" s="13">
        <v>43215</v>
      </c>
      <c r="K3248">
        <v>38.2761</v>
      </c>
      <c r="L3248">
        <v>25.025400000000001</v>
      </c>
      <c r="M3248">
        <v>19.968499999999999</v>
      </c>
      <c r="N3248">
        <v>15.5886</v>
      </c>
      <c r="O3248">
        <v>12.71</v>
      </c>
      <c r="P3248">
        <v>14.3508</v>
      </c>
      <c r="Q3248">
        <v>18.6404</v>
      </c>
    </row>
    <row r="3249" spans="1:17" x14ac:dyDescent="0.25">
      <c r="A3249" s="1">
        <v>43070</v>
      </c>
      <c r="B3249">
        <v>26.7042</v>
      </c>
      <c r="C3249">
        <v>18.053699999999999</v>
      </c>
      <c r="D3249">
        <v>13.398999999999999</v>
      </c>
      <c r="E3249">
        <v>9.0807000000000002</v>
      </c>
      <c r="F3249">
        <v>7.6071999999999997</v>
      </c>
      <c r="G3249">
        <v>10.8948</v>
      </c>
      <c r="H3249">
        <v>12.9918</v>
      </c>
      <c r="J3249" s="13">
        <v>43216</v>
      </c>
      <c r="K3249">
        <v>36.796500000000002</v>
      </c>
      <c r="L3249">
        <v>23.911799999999999</v>
      </c>
      <c r="M3249">
        <v>18.410599999999999</v>
      </c>
      <c r="N3249">
        <v>14.7143</v>
      </c>
      <c r="O3249">
        <v>11.9963</v>
      </c>
      <c r="P3249">
        <v>15.098800000000001</v>
      </c>
      <c r="Q3249">
        <v>18.3794</v>
      </c>
    </row>
    <row r="3250" spans="1:17" x14ac:dyDescent="0.25">
      <c r="A3250" s="1">
        <v>43073</v>
      </c>
      <c r="B3250">
        <v>28.055</v>
      </c>
      <c r="C3250">
        <v>18.822299999999998</v>
      </c>
      <c r="D3250">
        <v>13.9015</v>
      </c>
      <c r="E3250">
        <v>9.0485000000000007</v>
      </c>
      <c r="F3250">
        <v>7.665</v>
      </c>
      <c r="G3250">
        <v>10.4634</v>
      </c>
      <c r="H3250">
        <v>13.045199999999999</v>
      </c>
      <c r="J3250" s="13">
        <v>43217</v>
      </c>
      <c r="K3250">
        <v>37.827800000000003</v>
      </c>
      <c r="L3250">
        <v>23.831399999999999</v>
      </c>
      <c r="M3250">
        <v>17.892600000000002</v>
      </c>
      <c r="N3250">
        <v>12.946300000000001</v>
      </c>
      <c r="O3250">
        <v>11.0665</v>
      </c>
      <c r="P3250">
        <v>15.017099999999999</v>
      </c>
      <c r="Q3250">
        <v>17.575600000000001</v>
      </c>
    </row>
    <row r="3251" spans="1:17" x14ac:dyDescent="0.25">
      <c r="A3251" s="1">
        <v>43074</v>
      </c>
      <c r="B3251">
        <v>28.2212</v>
      </c>
      <c r="C3251">
        <v>18.8965</v>
      </c>
      <c r="D3251">
        <v>13.8528</v>
      </c>
      <c r="E3251">
        <v>8.9303000000000008</v>
      </c>
      <c r="F3251">
        <v>7.2861000000000002</v>
      </c>
      <c r="G3251">
        <v>10.602499999999999</v>
      </c>
      <c r="H3251">
        <v>11.931900000000001</v>
      </c>
      <c r="J3251" s="13">
        <v>43220</v>
      </c>
      <c r="K3251">
        <v>41.395800000000001</v>
      </c>
      <c r="L3251">
        <v>25.517499999999998</v>
      </c>
      <c r="M3251">
        <v>18.9191</v>
      </c>
      <c r="N3251">
        <v>14.0191</v>
      </c>
      <c r="O3251">
        <v>11.8634</v>
      </c>
      <c r="P3251">
        <v>16.2637</v>
      </c>
      <c r="Q3251">
        <v>18.686399999999999</v>
      </c>
    </row>
    <row r="3252" spans="1:17" x14ac:dyDescent="0.25">
      <c r="A3252" s="1">
        <v>43075</v>
      </c>
      <c r="B3252">
        <v>28.176600000000001</v>
      </c>
      <c r="C3252">
        <v>18.851900000000001</v>
      </c>
      <c r="D3252">
        <v>13.722799999999999</v>
      </c>
      <c r="E3252">
        <v>8.7208000000000006</v>
      </c>
      <c r="F3252">
        <v>7.5252999999999997</v>
      </c>
      <c r="G3252">
        <v>10.736499999999999</v>
      </c>
      <c r="H3252">
        <v>10.834199999999999</v>
      </c>
      <c r="J3252" s="13">
        <v>43221</v>
      </c>
      <c r="K3252">
        <v>41.780900000000003</v>
      </c>
      <c r="L3252">
        <v>25.423200000000001</v>
      </c>
      <c r="M3252">
        <v>18.542000000000002</v>
      </c>
      <c r="N3252">
        <v>14.057600000000001</v>
      </c>
      <c r="O3252">
        <v>11.7521</v>
      </c>
      <c r="P3252">
        <v>16.120999999999999</v>
      </c>
      <c r="Q3252">
        <v>16.395</v>
      </c>
    </row>
    <row r="3253" spans="1:17" x14ac:dyDescent="0.25">
      <c r="A3253" s="1">
        <v>43076</v>
      </c>
      <c r="B3253">
        <v>27.747</v>
      </c>
      <c r="C3253">
        <v>18.256499999999999</v>
      </c>
      <c r="D3253">
        <v>13.0253</v>
      </c>
      <c r="E3253">
        <v>8.0915999999999997</v>
      </c>
      <c r="F3253">
        <v>7.6261999999999999</v>
      </c>
      <c r="G3253">
        <v>10.6395</v>
      </c>
      <c r="H3253">
        <v>10.6395</v>
      </c>
      <c r="J3253" s="13">
        <v>43222</v>
      </c>
      <c r="K3253">
        <v>41.863999999999997</v>
      </c>
      <c r="L3253">
        <v>26.1099</v>
      </c>
      <c r="M3253">
        <v>19.788399999999999</v>
      </c>
      <c r="N3253">
        <v>14.5192</v>
      </c>
      <c r="O3253">
        <v>11.7965</v>
      </c>
      <c r="P3253">
        <v>16.354700000000001</v>
      </c>
      <c r="Q3253">
        <v>16.354700000000001</v>
      </c>
    </row>
    <row r="3254" spans="1:17" x14ac:dyDescent="0.25">
      <c r="A3254" s="1">
        <v>43077</v>
      </c>
      <c r="B3254">
        <v>27.443200000000001</v>
      </c>
      <c r="C3254">
        <v>17.865400000000001</v>
      </c>
      <c r="D3254">
        <v>12.5627</v>
      </c>
      <c r="E3254">
        <v>7.6382000000000003</v>
      </c>
      <c r="F3254">
        <v>7.4297000000000004</v>
      </c>
      <c r="G3254">
        <v>10.2156</v>
      </c>
      <c r="H3254">
        <v>10.2156</v>
      </c>
      <c r="J3254" s="13">
        <v>43223</v>
      </c>
      <c r="K3254">
        <v>43.235900000000001</v>
      </c>
      <c r="L3254">
        <v>26.725200000000001</v>
      </c>
      <c r="M3254">
        <v>19.049499999999998</v>
      </c>
      <c r="N3254">
        <v>13.632999999999999</v>
      </c>
      <c r="O3254">
        <v>11.8744</v>
      </c>
      <c r="P3254">
        <v>15.5564</v>
      </c>
      <c r="Q3254">
        <v>15.5564</v>
      </c>
    </row>
    <row r="3255" spans="1:17" x14ac:dyDescent="0.25">
      <c r="A3255" s="1">
        <v>43080</v>
      </c>
      <c r="B3255">
        <v>28.432400000000001</v>
      </c>
      <c r="C3255">
        <v>17.708100000000002</v>
      </c>
      <c r="D3255">
        <v>12.265700000000001</v>
      </c>
      <c r="E3255">
        <v>7.2672999999999996</v>
      </c>
      <c r="F3255">
        <v>7.5274000000000001</v>
      </c>
      <c r="G3255">
        <v>10.2995</v>
      </c>
      <c r="H3255">
        <v>10.2995</v>
      </c>
      <c r="J3255" s="13">
        <v>43224</v>
      </c>
      <c r="K3255">
        <v>43.049599999999998</v>
      </c>
      <c r="L3255">
        <v>26.375800000000002</v>
      </c>
      <c r="M3255">
        <v>18.548300000000001</v>
      </c>
      <c r="N3255">
        <v>12.2536</v>
      </c>
      <c r="O3255">
        <v>12.202299999999999</v>
      </c>
      <c r="P3255">
        <v>16.296900000000001</v>
      </c>
      <c r="Q3255">
        <v>16.296900000000001</v>
      </c>
    </row>
    <row r="3256" spans="1:17" x14ac:dyDescent="0.25">
      <c r="A3256" s="1">
        <v>43081</v>
      </c>
      <c r="B3256">
        <v>28.4864</v>
      </c>
      <c r="C3256">
        <v>18.360900000000001</v>
      </c>
      <c r="D3256">
        <v>12.6768</v>
      </c>
      <c r="E3256">
        <v>7.5487000000000002</v>
      </c>
      <c r="F3256">
        <v>7.5225</v>
      </c>
      <c r="G3256">
        <v>10.2491</v>
      </c>
      <c r="H3256">
        <v>10.2491</v>
      </c>
      <c r="J3256" s="13">
        <v>43227</v>
      </c>
      <c r="K3256">
        <v>45.942300000000003</v>
      </c>
      <c r="L3256">
        <v>27.5885</v>
      </c>
      <c r="M3256">
        <v>19.445799999999998</v>
      </c>
      <c r="N3256">
        <v>12.6112</v>
      </c>
      <c r="O3256">
        <v>13.122</v>
      </c>
      <c r="P3256">
        <v>17.7332</v>
      </c>
      <c r="Q3256">
        <v>17.7332</v>
      </c>
    </row>
    <row r="3257" spans="1:17" x14ac:dyDescent="0.25">
      <c r="A3257" s="1">
        <v>43082</v>
      </c>
      <c r="B3257">
        <v>29.209599999999998</v>
      </c>
      <c r="C3257">
        <v>18.749500000000001</v>
      </c>
      <c r="D3257">
        <v>12.8498</v>
      </c>
      <c r="E3257">
        <v>7.6673999999999998</v>
      </c>
      <c r="F3257">
        <v>8.0799000000000003</v>
      </c>
      <c r="G3257">
        <v>9.0787999999999993</v>
      </c>
      <c r="H3257">
        <v>9.0787999999999993</v>
      </c>
      <c r="J3257" s="13">
        <v>43228</v>
      </c>
      <c r="K3257">
        <v>48.170499999999997</v>
      </c>
      <c r="L3257">
        <v>28.767499999999998</v>
      </c>
      <c r="M3257">
        <v>19.514199999999999</v>
      </c>
      <c r="N3257">
        <v>12.637600000000001</v>
      </c>
      <c r="O3257">
        <v>12.916399999999999</v>
      </c>
      <c r="P3257">
        <v>18.6128</v>
      </c>
      <c r="Q3257">
        <v>18.6128</v>
      </c>
    </row>
    <row r="3258" spans="1:17" x14ac:dyDescent="0.25">
      <c r="A3258" s="1">
        <v>43083</v>
      </c>
      <c r="B3258">
        <v>29.7273</v>
      </c>
      <c r="C3258">
        <v>19.247299999999999</v>
      </c>
      <c r="D3258">
        <v>13.0694</v>
      </c>
      <c r="E3258">
        <v>7.5251000000000001</v>
      </c>
      <c r="F3258">
        <v>7.9294000000000002</v>
      </c>
      <c r="G3258">
        <v>10.6173</v>
      </c>
      <c r="H3258">
        <v>10.6173</v>
      </c>
      <c r="J3258" s="13">
        <v>43229</v>
      </c>
      <c r="K3258">
        <v>49.706000000000003</v>
      </c>
      <c r="L3258">
        <v>27.356300000000001</v>
      </c>
      <c r="M3258">
        <v>18.2623</v>
      </c>
      <c r="N3258">
        <v>11.2247</v>
      </c>
      <c r="O3258">
        <v>13.6135</v>
      </c>
      <c r="P3258">
        <v>16.8127</v>
      </c>
      <c r="Q3258">
        <v>16.8127</v>
      </c>
    </row>
    <row r="3259" spans="1:17" x14ac:dyDescent="0.25">
      <c r="A3259" s="1">
        <v>43084</v>
      </c>
      <c r="B3259">
        <v>29.555299999999999</v>
      </c>
      <c r="C3259">
        <v>19.0045</v>
      </c>
      <c r="D3259">
        <v>12.721</v>
      </c>
      <c r="E3259">
        <v>7.4082999999999997</v>
      </c>
      <c r="F3259">
        <v>7.6904000000000003</v>
      </c>
      <c r="G3259">
        <v>8.6865000000000006</v>
      </c>
      <c r="H3259">
        <v>8.6865000000000006</v>
      </c>
      <c r="J3259" s="13">
        <v>43230</v>
      </c>
      <c r="K3259">
        <v>53.032299999999999</v>
      </c>
      <c r="L3259">
        <v>30.199300000000001</v>
      </c>
      <c r="M3259">
        <v>18.968900000000001</v>
      </c>
      <c r="N3259">
        <v>11.1441</v>
      </c>
      <c r="O3259">
        <v>14.693300000000001</v>
      </c>
      <c r="P3259">
        <v>21.147400000000001</v>
      </c>
      <c r="Q3259">
        <v>21.147400000000001</v>
      </c>
    </row>
    <row r="3260" spans="1:17" x14ac:dyDescent="0.25">
      <c r="A3260" s="1">
        <v>43087</v>
      </c>
      <c r="B3260">
        <v>26.057099999999998</v>
      </c>
      <c r="C3260">
        <v>17.0654</v>
      </c>
      <c r="D3260">
        <v>12.501799999999999</v>
      </c>
      <c r="E3260">
        <v>8.0931999999999995</v>
      </c>
      <c r="F3260">
        <v>7.4325000000000001</v>
      </c>
      <c r="G3260">
        <v>9.8544</v>
      </c>
      <c r="H3260">
        <v>11.519</v>
      </c>
      <c r="J3260" s="13">
        <v>43231</v>
      </c>
      <c r="K3260">
        <v>55.490299999999998</v>
      </c>
      <c r="L3260">
        <v>30.939299999999999</v>
      </c>
      <c r="M3260">
        <v>18.988499999999998</v>
      </c>
      <c r="N3260">
        <v>9.4916</v>
      </c>
      <c r="O3260">
        <v>14.431900000000001</v>
      </c>
      <c r="P3260">
        <v>20.241399999999999</v>
      </c>
      <c r="Q3260">
        <v>20.241399999999999</v>
      </c>
    </row>
    <row r="3261" spans="1:17" x14ac:dyDescent="0.25">
      <c r="A3261" s="1">
        <v>43088</v>
      </c>
      <c r="B3261">
        <v>26.311699999999998</v>
      </c>
      <c r="C3261">
        <v>17.415500000000002</v>
      </c>
      <c r="D3261">
        <v>12.913399999999999</v>
      </c>
      <c r="E3261">
        <v>8.4034999999999993</v>
      </c>
      <c r="F3261">
        <v>7.3188000000000004</v>
      </c>
      <c r="G3261">
        <v>9.7364999999999995</v>
      </c>
      <c r="H3261">
        <v>11.9384</v>
      </c>
      <c r="J3261" s="13">
        <v>43234</v>
      </c>
      <c r="K3261">
        <v>73.338800000000006</v>
      </c>
      <c r="L3261">
        <v>40.856699999999996</v>
      </c>
      <c r="M3261">
        <v>24.121400000000001</v>
      </c>
      <c r="N3261">
        <v>10.714499999999999</v>
      </c>
      <c r="O3261">
        <v>18.362300000000001</v>
      </c>
      <c r="P3261">
        <v>23.361599999999999</v>
      </c>
      <c r="Q3261">
        <v>23.361599999999999</v>
      </c>
    </row>
    <row r="3262" spans="1:17" x14ac:dyDescent="0.25">
      <c r="A3262" s="1">
        <v>43089</v>
      </c>
      <c r="B3262">
        <v>26.605</v>
      </c>
      <c r="C3262">
        <v>17.415400000000002</v>
      </c>
      <c r="D3262">
        <v>12.795299999999999</v>
      </c>
      <c r="E3262">
        <v>8.1582000000000008</v>
      </c>
      <c r="F3262">
        <v>7.1059999999999999</v>
      </c>
      <c r="G3262">
        <v>9.8117999999999999</v>
      </c>
      <c r="H3262">
        <v>12.086499999999999</v>
      </c>
      <c r="J3262" s="13">
        <v>43235</v>
      </c>
      <c r="K3262">
        <v>84.516300000000001</v>
      </c>
      <c r="L3262">
        <v>47.1858</v>
      </c>
      <c r="M3262">
        <v>29.6005</v>
      </c>
      <c r="N3262">
        <v>13.900700000000001</v>
      </c>
      <c r="O3262">
        <v>18.283300000000001</v>
      </c>
      <c r="P3262">
        <v>18.283300000000001</v>
      </c>
      <c r="Q3262">
        <v>18.283300000000001</v>
      </c>
    </row>
    <row r="3263" spans="1:17" x14ac:dyDescent="0.25">
      <c r="A3263" s="1">
        <v>43090</v>
      </c>
      <c r="B3263">
        <v>26.396000000000001</v>
      </c>
      <c r="C3263">
        <v>17.2424</v>
      </c>
      <c r="D3263">
        <v>12.7317</v>
      </c>
      <c r="E3263">
        <v>8.5861000000000001</v>
      </c>
      <c r="F3263">
        <v>7.1970999999999998</v>
      </c>
      <c r="G3263">
        <v>9.8063000000000002</v>
      </c>
      <c r="H3263">
        <v>12.019299999999999</v>
      </c>
      <c r="J3263" s="13">
        <v>43236</v>
      </c>
      <c r="K3263">
        <v>72.674999999999997</v>
      </c>
      <c r="L3263">
        <v>54.330800000000004</v>
      </c>
      <c r="M3263">
        <v>30.650600000000001</v>
      </c>
      <c r="N3263">
        <v>11.6409</v>
      </c>
      <c r="O3263">
        <v>16.773499999999999</v>
      </c>
      <c r="P3263">
        <v>16.773499999999999</v>
      </c>
      <c r="Q3263">
        <v>16.773499999999999</v>
      </c>
    </row>
    <row r="3264" spans="1:17" x14ac:dyDescent="0.25">
      <c r="A3264" s="1">
        <v>43091</v>
      </c>
      <c r="B3264">
        <v>26.6297</v>
      </c>
      <c r="C3264">
        <v>17.578900000000001</v>
      </c>
      <c r="D3264">
        <v>13.080500000000001</v>
      </c>
      <c r="E3264">
        <v>8.5861999999999998</v>
      </c>
      <c r="F3264">
        <v>7.1773999999999996</v>
      </c>
      <c r="G3264">
        <v>9.7230000000000008</v>
      </c>
      <c r="H3264">
        <v>12.151</v>
      </c>
      <c r="J3264" s="13">
        <v>43237</v>
      </c>
      <c r="K3264">
        <v>46.253500000000003</v>
      </c>
      <c r="L3264">
        <v>46.253500000000003</v>
      </c>
      <c r="M3264">
        <v>28.180499999999999</v>
      </c>
      <c r="N3264">
        <v>11.9183</v>
      </c>
      <c r="O3264">
        <v>18.145800000000001</v>
      </c>
      <c r="P3264">
        <v>18.145800000000001</v>
      </c>
      <c r="Q3264">
        <v>18.145800000000001</v>
      </c>
    </row>
    <row r="3265" spans="1:17" x14ac:dyDescent="0.25">
      <c r="A3265" s="1">
        <v>43095</v>
      </c>
      <c r="B3265">
        <v>27.321999999999999</v>
      </c>
      <c r="C3265">
        <v>17.7761</v>
      </c>
      <c r="D3265">
        <v>13.207000000000001</v>
      </c>
      <c r="E3265">
        <v>8.4545999999999992</v>
      </c>
      <c r="F3265">
        <v>7.1642999999999999</v>
      </c>
      <c r="G3265">
        <v>10.146000000000001</v>
      </c>
      <c r="H3265">
        <v>11.278600000000001</v>
      </c>
      <c r="J3265" s="13">
        <v>43238</v>
      </c>
      <c r="K3265">
        <v>32.560899999999997</v>
      </c>
      <c r="L3265">
        <v>32.560899999999997</v>
      </c>
      <c r="M3265">
        <v>22.4145</v>
      </c>
      <c r="N3265">
        <v>6.8364000000000003</v>
      </c>
      <c r="O3265">
        <v>12.9519</v>
      </c>
      <c r="P3265">
        <v>12.9519</v>
      </c>
      <c r="Q3265">
        <v>12.9519</v>
      </c>
    </row>
    <row r="3266" spans="1:17" x14ac:dyDescent="0.25">
      <c r="A3266" s="1">
        <v>43096</v>
      </c>
      <c r="B3266">
        <v>27.838899999999999</v>
      </c>
      <c r="C3266">
        <v>18.061</v>
      </c>
      <c r="D3266">
        <v>13.323399999999999</v>
      </c>
      <c r="E3266">
        <v>8.4969000000000001</v>
      </c>
      <c r="F3266">
        <v>7.1029999999999998</v>
      </c>
      <c r="G3266">
        <v>10.205500000000001</v>
      </c>
      <c r="H3266">
        <v>11.347799999999999</v>
      </c>
      <c r="J3266" s="13">
        <v>43241</v>
      </c>
      <c r="K3266">
        <v>35.091500000000003</v>
      </c>
      <c r="L3266">
        <v>21.6906</v>
      </c>
      <c r="M3266">
        <v>15.4163</v>
      </c>
      <c r="N3266">
        <v>9.8436000000000003</v>
      </c>
      <c r="O3266">
        <v>9.5547000000000004</v>
      </c>
      <c r="P3266">
        <v>13.7004</v>
      </c>
      <c r="Q3266">
        <v>14.5535</v>
      </c>
    </row>
    <row r="3267" spans="1:17" x14ac:dyDescent="0.25">
      <c r="A3267" s="1">
        <v>43097</v>
      </c>
      <c r="B3267">
        <v>27.7287</v>
      </c>
      <c r="C3267">
        <v>18.1797</v>
      </c>
      <c r="D3267">
        <v>13.4903</v>
      </c>
      <c r="E3267">
        <v>8.2523999999999997</v>
      </c>
      <c r="F3267">
        <v>6.7603</v>
      </c>
      <c r="G3267">
        <v>9.9275000000000002</v>
      </c>
      <c r="H3267">
        <v>11.2766</v>
      </c>
      <c r="J3267" s="13">
        <v>43242</v>
      </c>
      <c r="K3267">
        <v>35.827500000000001</v>
      </c>
      <c r="L3267">
        <v>21.889099999999999</v>
      </c>
      <c r="M3267">
        <v>15.4679</v>
      </c>
      <c r="N3267">
        <v>9.8840000000000003</v>
      </c>
      <c r="O3267">
        <v>9.3829999999999991</v>
      </c>
      <c r="P3267">
        <v>13.995699999999999</v>
      </c>
      <c r="Q3267">
        <v>14.8009</v>
      </c>
    </row>
    <row r="3268" spans="1:17" x14ac:dyDescent="0.25">
      <c r="A3268" s="1">
        <v>43098</v>
      </c>
      <c r="B3268">
        <v>28.658000000000001</v>
      </c>
      <c r="C3268">
        <v>18.736899999999999</v>
      </c>
      <c r="D3268">
        <v>13.9945</v>
      </c>
      <c r="E3268">
        <v>8.1540999999999997</v>
      </c>
      <c r="F3268">
        <v>6.6585000000000001</v>
      </c>
      <c r="G3268">
        <v>10.0799</v>
      </c>
      <c r="H3268">
        <v>11.7446</v>
      </c>
      <c r="J3268" s="13">
        <v>43243</v>
      </c>
      <c r="K3268">
        <v>35.838500000000003</v>
      </c>
      <c r="L3268">
        <v>21.996300000000002</v>
      </c>
      <c r="M3268">
        <v>15.153600000000001</v>
      </c>
      <c r="N3268">
        <v>9.1931999999999992</v>
      </c>
      <c r="O3268">
        <v>9.1104000000000003</v>
      </c>
      <c r="P3268">
        <v>13.4633</v>
      </c>
      <c r="Q3268">
        <v>13.4633</v>
      </c>
    </row>
    <row r="3269" spans="1:17" x14ac:dyDescent="0.25">
      <c r="A3269" s="1">
        <v>43102</v>
      </c>
      <c r="B3269">
        <v>28.245899999999999</v>
      </c>
      <c r="C3269">
        <v>18.442299999999999</v>
      </c>
      <c r="D3269">
        <v>13.3973</v>
      </c>
      <c r="E3269">
        <v>7.8254999999999999</v>
      </c>
      <c r="F3269">
        <v>6.7358000000000002</v>
      </c>
      <c r="G3269">
        <v>10.1205</v>
      </c>
      <c r="H3269">
        <v>11.164999999999999</v>
      </c>
      <c r="J3269" s="13">
        <v>43244</v>
      </c>
      <c r="K3269">
        <v>35.964599999999997</v>
      </c>
      <c r="L3269">
        <v>22.2439</v>
      </c>
      <c r="M3269">
        <v>15.0939</v>
      </c>
      <c r="N3269">
        <v>9.0845000000000002</v>
      </c>
      <c r="O3269">
        <v>9.1738999999999997</v>
      </c>
      <c r="P3269">
        <v>13.152900000000001</v>
      </c>
      <c r="Q3269">
        <v>13.152900000000001</v>
      </c>
    </row>
    <row r="3270" spans="1:17" x14ac:dyDescent="0.25">
      <c r="A3270" s="1">
        <v>43103</v>
      </c>
      <c r="B3270">
        <v>28.117599999999999</v>
      </c>
      <c r="C3270">
        <v>17.916499999999999</v>
      </c>
      <c r="D3270">
        <v>12.828200000000001</v>
      </c>
      <c r="E3270">
        <v>7.7725999999999997</v>
      </c>
      <c r="F3270">
        <v>7.1711</v>
      </c>
      <c r="G3270">
        <v>10.404299999999999</v>
      </c>
      <c r="H3270">
        <v>11.1013</v>
      </c>
      <c r="J3270" s="13">
        <v>43245</v>
      </c>
      <c r="K3270">
        <v>37.474699999999999</v>
      </c>
      <c r="L3270">
        <v>22.96</v>
      </c>
      <c r="M3270">
        <v>15.6797</v>
      </c>
      <c r="N3270">
        <v>9.5111000000000008</v>
      </c>
      <c r="O3270">
        <v>9.2947000000000006</v>
      </c>
      <c r="P3270">
        <v>13.339700000000001</v>
      </c>
      <c r="Q3270">
        <v>13.339700000000001</v>
      </c>
    </row>
    <row r="3271" spans="1:17" x14ac:dyDescent="0.25">
      <c r="A3271" s="1">
        <v>43104</v>
      </c>
      <c r="B3271">
        <v>27.9709</v>
      </c>
      <c r="C3271">
        <v>17.9267</v>
      </c>
      <c r="D3271">
        <v>12.7782</v>
      </c>
      <c r="E3271">
        <v>7.9488000000000003</v>
      </c>
      <c r="F3271">
        <v>7.4146999999999998</v>
      </c>
      <c r="G3271">
        <v>10.546799999999999</v>
      </c>
      <c r="H3271">
        <v>10.814299999999999</v>
      </c>
      <c r="J3271" s="13">
        <v>43249</v>
      </c>
      <c r="K3271">
        <v>44.778799999999997</v>
      </c>
      <c r="L3271">
        <v>27.568000000000001</v>
      </c>
      <c r="M3271">
        <v>19.6493</v>
      </c>
      <c r="N3271">
        <v>12.6534</v>
      </c>
      <c r="O3271">
        <v>11.0557</v>
      </c>
      <c r="P3271">
        <v>15.6234</v>
      </c>
      <c r="Q3271">
        <v>15.6234</v>
      </c>
    </row>
    <row r="3272" spans="1:17" x14ac:dyDescent="0.25">
      <c r="A3272" s="1">
        <v>43105</v>
      </c>
      <c r="B3272">
        <v>27.773</v>
      </c>
      <c r="C3272">
        <v>17.660299999999999</v>
      </c>
      <c r="D3272">
        <v>12.6045</v>
      </c>
      <c r="E3272">
        <v>7.9664000000000001</v>
      </c>
      <c r="F3272">
        <v>7.4989999999999997</v>
      </c>
      <c r="G3272">
        <v>10.2745</v>
      </c>
      <c r="H3272">
        <v>10.2745</v>
      </c>
      <c r="J3272" s="13">
        <v>43250</v>
      </c>
      <c r="K3272">
        <v>42.8992</v>
      </c>
      <c r="L3272">
        <v>25.854500000000002</v>
      </c>
      <c r="M3272">
        <v>17.627199999999998</v>
      </c>
      <c r="N3272">
        <v>10.4398</v>
      </c>
      <c r="O3272">
        <v>10.9177</v>
      </c>
      <c r="P3272">
        <v>13.986499999999999</v>
      </c>
      <c r="Q3272">
        <v>13.986499999999999</v>
      </c>
    </row>
    <row r="3273" spans="1:17" x14ac:dyDescent="0.25">
      <c r="A3273" s="1">
        <v>43108</v>
      </c>
      <c r="B3273">
        <v>28.799399999999999</v>
      </c>
      <c r="C3273">
        <v>18.056999999999999</v>
      </c>
      <c r="D3273">
        <v>12.789199999999999</v>
      </c>
      <c r="E3273">
        <v>8.0893999999999995</v>
      </c>
      <c r="F3273">
        <v>7.7934999999999999</v>
      </c>
      <c r="G3273">
        <v>10.933</v>
      </c>
      <c r="H3273">
        <v>12.1951</v>
      </c>
      <c r="J3273" s="13">
        <v>43251</v>
      </c>
      <c r="K3273">
        <v>45.020499999999998</v>
      </c>
      <c r="L3273">
        <v>26.862100000000002</v>
      </c>
      <c r="M3273">
        <v>18.598400000000002</v>
      </c>
      <c r="N3273">
        <v>10.7111</v>
      </c>
      <c r="O3273">
        <v>10.725899999999999</v>
      </c>
      <c r="P3273">
        <v>14.9176</v>
      </c>
      <c r="Q3273">
        <v>14.9176</v>
      </c>
    </row>
    <row r="3274" spans="1:17" x14ac:dyDescent="0.25">
      <c r="A3274" s="1">
        <v>43109</v>
      </c>
      <c r="B3274">
        <v>29.161999999999999</v>
      </c>
      <c r="C3274">
        <v>18.5227</v>
      </c>
      <c r="D3274">
        <v>13.199400000000001</v>
      </c>
      <c r="E3274">
        <v>8.2919</v>
      </c>
      <c r="F3274">
        <v>7.8616999999999999</v>
      </c>
      <c r="G3274">
        <v>11.077199999999999</v>
      </c>
      <c r="H3274">
        <v>12.121499999999999</v>
      </c>
      <c r="J3274" s="13">
        <v>43252</v>
      </c>
      <c r="K3274">
        <v>43.459800000000001</v>
      </c>
      <c r="L3274">
        <v>25.52</v>
      </c>
      <c r="M3274">
        <v>16.899699999999999</v>
      </c>
      <c r="N3274">
        <v>9.5995000000000008</v>
      </c>
      <c r="O3274">
        <v>10.8363</v>
      </c>
      <c r="P3274">
        <v>13.711</v>
      </c>
      <c r="Q3274">
        <v>13.711</v>
      </c>
    </row>
    <row r="3275" spans="1:17" x14ac:dyDescent="0.25">
      <c r="A3275" s="1">
        <v>43110</v>
      </c>
      <c r="B3275">
        <v>28.960599999999999</v>
      </c>
      <c r="C3275">
        <v>18.551600000000001</v>
      </c>
      <c r="D3275">
        <v>13.0274</v>
      </c>
      <c r="E3275">
        <v>8.0389999999999997</v>
      </c>
      <c r="F3275">
        <v>7.4249999999999998</v>
      </c>
      <c r="G3275">
        <v>10.694599999999999</v>
      </c>
      <c r="H3275">
        <v>10.694599999999999</v>
      </c>
      <c r="J3275" s="13">
        <v>43255</v>
      </c>
      <c r="K3275">
        <v>44.7288</v>
      </c>
      <c r="L3275">
        <v>26.898599999999998</v>
      </c>
      <c r="M3275">
        <v>17.656500000000001</v>
      </c>
      <c r="N3275">
        <v>9.5462000000000007</v>
      </c>
      <c r="O3275">
        <v>12.2598</v>
      </c>
      <c r="P3275">
        <v>14.530900000000001</v>
      </c>
      <c r="Q3275">
        <v>14.530900000000001</v>
      </c>
    </row>
    <row r="3276" spans="1:17" x14ac:dyDescent="0.25">
      <c r="A3276" s="1">
        <v>43111</v>
      </c>
      <c r="B3276">
        <v>29.001300000000001</v>
      </c>
      <c r="C3276">
        <v>18.499199999999998</v>
      </c>
      <c r="D3276">
        <v>12.928800000000001</v>
      </c>
      <c r="E3276">
        <v>7.9984999999999999</v>
      </c>
      <c r="F3276">
        <v>8.0295000000000005</v>
      </c>
      <c r="G3276">
        <v>11.5458</v>
      </c>
      <c r="H3276">
        <v>11.838699999999999</v>
      </c>
      <c r="J3276" s="13">
        <v>43256</v>
      </c>
      <c r="K3276">
        <v>46.892699999999998</v>
      </c>
      <c r="L3276">
        <v>27.551500000000001</v>
      </c>
      <c r="M3276">
        <v>17.933299999999999</v>
      </c>
      <c r="N3276">
        <v>8.9291</v>
      </c>
      <c r="O3276">
        <v>12.014799999999999</v>
      </c>
      <c r="P3276">
        <v>14.4885</v>
      </c>
      <c r="Q3276">
        <v>14.4885</v>
      </c>
    </row>
    <row r="3277" spans="1:17" x14ac:dyDescent="0.25">
      <c r="A3277" s="1">
        <v>43112</v>
      </c>
      <c r="B3277">
        <v>29.024100000000001</v>
      </c>
      <c r="C3277">
        <v>18.586300000000001</v>
      </c>
      <c r="D3277">
        <v>13.0395</v>
      </c>
      <c r="E3277">
        <v>8.6621000000000006</v>
      </c>
      <c r="F3277">
        <v>8.1789000000000005</v>
      </c>
      <c r="G3277">
        <v>12.147500000000001</v>
      </c>
      <c r="H3277">
        <v>13.0634</v>
      </c>
      <c r="J3277" s="13">
        <v>43257</v>
      </c>
      <c r="K3277">
        <v>49.3904</v>
      </c>
      <c r="L3277">
        <v>28.8886</v>
      </c>
      <c r="M3277">
        <v>18.301200000000001</v>
      </c>
      <c r="N3277">
        <v>8.6887000000000008</v>
      </c>
      <c r="O3277">
        <v>12.663</v>
      </c>
      <c r="P3277">
        <v>13.448600000000001</v>
      </c>
      <c r="Q3277">
        <v>13.448600000000001</v>
      </c>
    </row>
    <row r="3278" spans="1:17" x14ac:dyDescent="0.25">
      <c r="A3278" s="1">
        <v>43116</v>
      </c>
      <c r="B3278">
        <v>31.9373</v>
      </c>
      <c r="C3278">
        <v>20.3673</v>
      </c>
      <c r="D3278">
        <v>14.5556</v>
      </c>
      <c r="E3278">
        <v>10.419700000000001</v>
      </c>
      <c r="F3278">
        <v>8.3513000000000002</v>
      </c>
      <c r="G3278">
        <v>12.311999999999999</v>
      </c>
      <c r="H3278">
        <v>17.275200000000002</v>
      </c>
      <c r="J3278" s="13">
        <v>43258</v>
      </c>
      <c r="K3278">
        <v>50.584699999999998</v>
      </c>
      <c r="L3278">
        <v>29.758500000000002</v>
      </c>
      <c r="M3278">
        <v>19.076599999999999</v>
      </c>
      <c r="N3278">
        <v>9.1531000000000002</v>
      </c>
      <c r="O3278">
        <v>13.447699999999999</v>
      </c>
      <c r="P3278">
        <v>15.740500000000001</v>
      </c>
      <c r="Q3278">
        <v>15.740500000000001</v>
      </c>
    </row>
    <row r="3279" spans="1:17" x14ac:dyDescent="0.25">
      <c r="A3279" s="1">
        <v>43117</v>
      </c>
      <c r="B3279">
        <v>33.289099999999998</v>
      </c>
      <c r="C3279">
        <v>20.580400000000001</v>
      </c>
      <c r="D3279">
        <v>14.675000000000001</v>
      </c>
      <c r="E3279">
        <v>9.3937000000000008</v>
      </c>
      <c r="F3279">
        <v>9.0970999999999993</v>
      </c>
      <c r="G3279">
        <v>13.510999999999999</v>
      </c>
      <c r="H3279">
        <v>15.2818</v>
      </c>
      <c r="J3279" s="13">
        <v>43259</v>
      </c>
      <c r="K3279">
        <v>48.559699999999999</v>
      </c>
      <c r="L3279">
        <v>29.974599999999999</v>
      </c>
      <c r="M3279">
        <v>19.0855</v>
      </c>
      <c r="N3279">
        <v>8.8228000000000009</v>
      </c>
      <c r="O3279">
        <v>14.3886</v>
      </c>
      <c r="P3279">
        <v>15.198499999999999</v>
      </c>
      <c r="Q3279">
        <v>15.198499999999999</v>
      </c>
    </row>
    <row r="3280" spans="1:17" x14ac:dyDescent="0.25">
      <c r="A3280" s="1">
        <v>43118</v>
      </c>
      <c r="B3280">
        <v>33.447000000000003</v>
      </c>
      <c r="C3280">
        <v>21.2593</v>
      </c>
      <c r="D3280">
        <v>15.238799999999999</v>
      </c>
      <c r="E3280">
        <v>9.7765000000000004</v>
      </c>
      <c r="F3280">
        <v>9.1176999999999992</v>
      </c>
      <c r="G3280">
        <v>13.145</v>
      </c>
      <c r="H3280">
        <v>15.748699999999999</v>
      </c>
      <c r="J3280" s="13">
        <v>43262</v>
      </c>
      <c r="K3280">
        <v>51.526000000000003</v>
      </c>
      <c r="L3280">
        <v>38.997799999999998</v>
      </c>
      <c r="M3280">
        <v>24.0243</v>
      </c>
      <c r="N3280">
        <v>10.6288</v>
      </c>
      <c r="O3280">
        <v>18.293800000000001</v>
      </c>
      <c r="P3280">
        <v>18.307600000000001</v>
      </c>
      <c r="Q3280">
        <v>18.307600000000001</v>
      </c>
    </row>
    <row r="3281" spans="1:17" x14ac:dyDescent="0.25">
      <c r="A3281" s="1">
        <v>43119</v>
      </c>
      <c r="B3281">
        <v>33.149000000000001</v>
      </c>
      <c r="C3281">
        <v>20.869900000000001</v>
      </c>
      <c r="D3281">
        <v>14.6061</v>
      </c>
      <c r="E3281">
        <v>8.8823000000000008</v>
      </c>
      <c r="F3281">
        <v>8.8364999999999991</v>
      </c>
      <c r="G3281">
        <v>13.1569</v>
      </c>
      <c r="H3281">
        <v>16.755700000000001</v>
      </c>
      <c r="J3281" s="13">
        <v>43263</v>
      </c>
      <c r="K3281">
        <v>49.572200000000002</v>
      </c>
      <c r="L3281">
        <v>42.338099999999997</v>
      </c>
      <c r="M3281">
        <v>25.755099999999999</v>
      </c>
      <c r="N3281">
        <v>9.0520999999999994</v>
      </c>
      <c r="O3281">
        <v>17.305299999999999</v>
      </c>
      <c r="P3281">
        <v>17.305299999999999</v>
      </c>
      <c r="Q3281">
        <v>17.305299999999999</v>
      </c>
    </row>
    <row r="3282" spans="1:17" x14ac:dyDescent="0.25">
      <c r="A3282" s="1">
        <v>43122</v>
      </c>
      <c r="B3282">
        <v>26.899899999999999</v>
      </c>
      <c r="C3282">
        <v>18.135400000000001</v>
      </c>
      <c r="D3282">
        <v>13.713900000000001</v>
      </c>
      <c r="E3282">
        <v>9.8155999999999999</v>
      </c>
      <c r="F3282">
        <v>8.2484000000000002</v>
      </c>
      <c r="G3282">
        <v>10.6243</v>
      </c>
      <c r="H3282">
        <v>12.087899999999999</v>
      </c>
      <c r="J3282" s="13">
        <v>43264</v>
      </c>
      <c r="K3282">
        <v>54.1601</v>
      </c>
      <c r="L3282">
        <v>51.894399999999997</v>
      </c>
      <c r="M3282">
        <v>29.471499999999999</v>
      </c>
      <c r="N3282">
        <v>11.9712</v>
      </c>
      <c r="O3282">
        <v>21.11</v>
      </c>
      <c r="P3282">
        <v>21.11</v>
      </c>
      <c r="Q3282">
        <v>21.11</v>
      </c>
    </row>
    <row r="3283" spans="1:17" x14ac:dyDescent="0.25">
      <c r="A3283" s="1">
        <v>43123</v>
      </c>
      <c r="B3283">
        <v>26.74</v>
      </c>
      <c r="C3283">
        <v>18.005800000000001</v>
      </c>
      <c r="D3283">
        <v>13.811199999999999</v>
      </c>
      <c r="E3283">
        <v>9.9547000000000008</v>
      </c>
      <c r="F3283">
        <v>8.8080999999999996</v>
      </c>
      <c r="G3283">
        <v>11.065899999999999</v>
      </c>
      <c r="H3283">
        <v>13.083600000000001</v>
      </c>
      <c r="J3283" s="13">
        <v>43265</v>
      </c>
      <c r="K3283">
        <v>40.837899999999998</v>
      </c>
      <c r="L3283">
        <v>40.837899999999998</v>
      </c>
      <c r="M3283">
        <v>27.584599999999998</v>
      </c>
      <c r="N3283">
        <v>8.4671000000000003</v>
      </c>
      <c r="O3283">
        <v>18.681100000000001</v>
      </c>
      <c r="P3283">
        <v>18.681100000000001</v>
      </c>
      <c r="Q3283">
        <v>18.681100000000001</v>
      </c>
    </row>
    <row r="3284" spans="1:17" x14ac:dyDescent="0.25">
      <c r="A3284" s="1">
        <v>43124</v>
      </c>
      <c r="B3284">
        <v>26.982399999999998</v>
      </c>
      <c r="C3284">
        <v>18.231300000000001</v>
      </c>
      <c r="D3284">
        <v>13.9826</v>
      </c>
      <c r="E3284">
        <v>10.38</v>
      </c>
      <c r="F3284">
        <v>9.4336000000000002</v>
      </c>
      <c r="G3284">
        <v>11.1934</v>
      </c>
      <c r="H3284">
        <v>13.2491</v>
      </c>
      <c r="J3284" s="13">
        <v>43266</v>
      </c>
      <c r="K3284">
        <v>35.950000000000003</v>
      </c>
      <c r="L3284">
        <v>35.950000000000003</v>
      </c>
      <c r="M3284">
        <v>22.363800000000001</v>
      </c>
      <c r="N3284">
        <v>5.9017999999999997</v>
      </c>
      <c r="O3284">
        <v>12.9695</v>
      </c>
      <c r="P3284">
        <v>12.9695</v>
      </c>
      <c r="Q3284">
        <v>12.9695</v>
      </c>
    </row>
    <row r="3285" spans="1:17" x14ac:dyDescent="0.25">
      <c r="A3285" s="1">
        <v>43125</v>
      </c>
      <c r="B3285">
        <v>27.450500000000002</v>
      </c>
      <c r="C3285">
        <v>18.371500000000001</v>
      </c>
      <c r="D3285">
        <v>14.097799999999999</v>
      </c>
      <c r="E3285">
        <v>10.4069</v>
      </c>
      <c r="F3285">
        <v>9.4085000000000001</v>
      </c>
      <c r="G3285">
        <v>11.191700000000001</v>
      </c>
      <c r="H3285">
        <v>13.346</v>
      </c>
      <c r="J3285" s="13">
        <v>43269</v>
      </c>
      <c r="K3285">
        <v>32.992899999999999</v>
      </c>
      <c r="L3285">
        <v>21.0595</v>
      </c>
      <c r="M3285">
        <v>14.986800000000001</v>
      </c>
      <c r="N3285">
        <v>9.3401999999999994</v>
      </c>
      <c r="O3285">
        <v>8.5448000000000004</v>
      </c>
      <c r="P3285">
        <v>12.7858</v>
      </c>
      <c r="Q3285">
        <v>15.4101</v>
      </c>
    </row>
    <row r="3286" spans="1:17" x14ac:dyDescent="0.25">
      <c r="A3286" s="1">
        <v>43126</v>
      </c>
      <c r="B3286">
        <v>26.6616</v>
      </c>
      <c r="C3286">
        <v>17.8371</v>
      </c>
      <c r="D3286">
        <v>13.7331</v>
      </c>
      <c r="E3286">
        <v>10.373799999999999</v>
      </c>
      <c r="F3286">
        <v>9.2829999999999995</v>
      </c>
      <c r="G3286">
        <v>11.002599999999999</v>
      </c>
      <c r="H3286">
        <v>12.737399999999999</v>
      </c>
      <c r="J3286" s="13">
        <v>43270</v>
      </c>
      <c r="K3286">
        <v>34.3523</v>
      </c>
      <c r="L3286">
        <v>22.175799999999999</v>
      </c>
      <c r="M3286">
        <v>16.081399999999999</v>
      </c>
      <c r="N3286">
        <v>10.2964</v>
      </c>
      <c r="O3286">
        <v>8.4136000000000006</v>
      </c>
      <c r="P3286">
        <v>12.2432</v>
      </c>
      <c r="Q3286">
        <v>14.684100000000001</v>
      </c>
    </row>
    <row r="3287" spans="1:17" x14ac:dyDescent="0.25">
      <c r="A3287" s="1">
        <v>43129</v>
      </c>
      <c r="B3287">
        <v>29.398199999999999</v>
      </c>
      <c r="C3287">
        <v>20.269100000000002</v>
      </c>
      <c r="D3287">
        <v>15.946300000000001</v>
      </c>
      <c r="E3287">
        <v>12.0189</v>
      </c>
      <c r="F3287">
        <v>10.3157</v>
      </c>
      <c r="G3287">
        <v>12.1288</v>
      </c>
      <c r="H3287">
        <v>14.879300000000001</v>
      </c>
      <c r="J3287" s="13">
        <v>43271</v>
      </c>
      <c r="K3287">
        <v>33.946300000000001</v>
      </c>
      <c r="L3287">
        <v>21.991599999999998</v>
      </c>
      <c r="M3287">
        <v>15.7257</v>
      </c>
      <c r="N3287">
        <v>9.9002999999999997</v>
      </c>
      <c r="O3287">
        <v>8.4045000000000005</v>
      </c>
      <c r="P3287">
        <v>12.4505</v>
      </c>
      <c r="Q3287">
        <v>13.645200000000001</v>
      </c>
    </row>
    <row r="3288" spans="1:17" x14ac:dyDescent="0.25">
      <c r="A3288" s="1">
        <v>43130</v>
      </c>
      <c r="B3288">
        <v>30.553100000000001</v>
      </c>
      <c r="C3288">
        <v>21.034500000000001</v>
      </c>
      <c r="D3288">
        <v>16.706700000000001</v>
      </c>
      <c r="E3288">
        <v>12.4055</v>
      </c>
      <c r="F3288">
        <v>10.1332</v>
      </c>
      <c r="G3288">
        <v>12.3018</v>
      </c>
      <c r="H3288">
        <v>17.390899999999998</v>
      </c>
      <c r="J3288" s="13">
        <v>43272</v>
      </c>
      <c r="K3288">
        <v>36.123100000000001</v>
      </c>
      <c r="L3288">
        <v>23.605599999999999</v>
      </c>
      <c r="M3288">
        <v>17.230899999999998</v>
      </c>
      <c r="N3288">
        <v>11.1442</v>
      </c>
      <c r="O3288">
        <v>8.7431999999999999</v>
      </c>
      <c r="P3288">
        <v>12.6793</v>
      </c>
      <c r="Q3288">
        <v>14.7746</v>
      </c>
    </row>
    <row r="3289" spans="1:17" x14ac:dyDescent="0.25">
      <c r="A3289" s="1">
        <v>43131</v>
      </c>
      <c r="B3289">
        <v>29.623200000000001</v>
      </c>
      <c r="C3289">
        <v>20.161799999999999</v>
      </c>
      <c r="D3289">
        <v>15.791700000000001</v>
      </c>
      <c r="E3289">
        <v>12.0053</v>
      </c>
      <c r="F3289">
        <v>9.7005999999999997</v>
      </c>
      <c r="G3289">
        <v>11.998900000000001</v>
      </c>
      <c r="H3289">
        <v>16.1523</v>
      </c>
      <c r="J3289" s="13">
        <v>43273</v>
      </c>
      <c r="K3289">
        <v>35.6554</v>
      </c>
      <c r="L3289">
        <v>23.171600000000002</v>
      </c>
      <c r="M3289">
        <v>16.5855</v>
      </c>
      <c r="N3289">
        <v>10.4885</v>
      </c>
      <c r="O3289">
        <v>8.5663999999999998</v>
      </c>
      <c r="P3289">
        <v>12.909000000000001</v>
      </c>
      <c r="Q3289">
        <v>13.904299999999999</v>
      </c>
    </row>
    <row r="3290" spans="1:17" x14ac:dyDescent="0.25">
      <c r="A3290" s="1">
        <v>43132</v>
      </c>
      <c r="B3290">
        <v>29.271000000000001</v>
      </c>
      <c r="C3290">
        <v>19.875599999999999</v>
      </c>
      <c r="D3290">
        <v>15.573700000000001</v>
      </c>
      <c r="E3290">
        <v>11.7262</v>
      </c>
      <c r="F3290">
        <v>9.9018999999999995</v>
      </c>
      <c r="G3290">
        <v>12.045199999999999</v>
      </c>
      <c r="H3290">
        <v>16.4512</v>
      </c>
      <c r="J3290" s="13">
        <v>43276</v>
      </c>
      <c r="K3290">
        <v>39.992800000000003</v>
      </c>
      <c r="L3290">
        <v>26.735700000000001</v>
      </c>
      <c r="M3290">
        <v>20.2576</v>
      </c>
      <c r="N3290">
        <v>13.6762</v>
      </c>
      <c r="O3290">
        <v>9.8011999999999997</v>
      </c>
      <c r="P3290">
        <v>13.707100000000001</v>
      </c>
      <c r="Q3290">
        <v>15.2385</v>
      </c>
    </row>
    <row r="3291" spans="1:17" x14ac:dyDescent="0.25">
      <c r="A3291" s="1">
        <v>43133</v>
      </c>
      <c r="B3291">
        <v>32.597499999999997</v>
      </c>
      <c r="C3291">
        <v>23.054300000000001</v>
      </c>
      <c r="D3291">
        <v>18.3855</v>
      </c>
      <c r="E3291">
        <v>13.7951</v>
      </c>
      <c r="F3291">
        <v>10.5078</v>
      </c>
      <c r="G3291">
        <v>11.9763</v>
      </c>
      <c r="H3291">
        <v>16.219899999999999</v>
      </c>
      <c r="J3291" s="13">
        <v>43277</v>
      </c>
      <c r="K3291">
        <v>38.531399999999998</v>
      </c>
      <c r="L3291">
        <v>25.0322</v>
      </c>
      <c r="M3291">
        <v>18.726099999999999</v>
      </c>
      <c r="N3291">
        <v>12.5252</v>
      </c>
      <c r="O3291">
        <v>9.5725999999999996</v>
      </c>
      <c r="P3291">
        <v>13.994999999999999</v>
      </c>
      <c r="Q3291">
        <v>14.008800000000001</v>
      </c>
    </row>
    <row r="3292" spans="1:17" x14ac:dyDescent="0.25">
      <c r="A3292" s="1">
        <v>43136</v>
      </c>
      <c r="B3292">
        <v>53.080100000000002</v>
      </c>
      <c r="C3292">
        <v>43.119599999999998</v>
      </c>
      <c r="D3292">
        <v>37.554499999999997</v>
      </c>
      <c r="E3292">
        <v>25.275400000000001</v>
      </c>
      <c r="F3292">
        <v>18.605499999999999</v>
      </c>
      <c r="G3292">
        <v>16.468699999999998</v>
      </c>
      <c r="H3292">
        <v>21.844100000000001</v>
      </c>
      <c r="J3292" s="13">
        <v>43278</v>
      </c>
      <c r="K3292">
        <v>40.419499999999999</v>
      </c>
      <c r="L3292">
        <v>26.767600000000002</v>
      </c>
      <c r="M3292">
        <v>20.457799999999999</v>
      </c>
      <c r="N3292">
        <v>15.1182</v>
      </c>
      <c r="O3292">
        <v>10.5581</v>
      </c>
      <c r="P3292">
        <v>13.787100000000001</v>
      </c>
      <c r="Q3292">
        <v>14.543799999999999</v>
      </c>
    </row>
    <row r="3293" spans="1:17" x14ac:dyDescent="0.25">
      <c r="A3293" s="1">
        <v>43137</v>
      </c>
      <c r="B3293">
        <v>45.575800000000001</v>
      </c>
      <c r="C3293">
        <v>31.6417</v>
      </c>
      <c r="D3293">
        <v>24.860399999999998</v>
      </c>
      <c r="E3293">
        <v>19.414400000000001</v>
      </c>
      <c r="F3293">
        <v>17.311399999999999</v>
      </c>
      <c r="G3293">
        <v>19.393899999999999</v>
      </c>
      <c r="H3293">
        <v>23.389900000000001</v>
      </c>
      <c r="J3293" s="13">
        <v>43279</v>
      </c>
      <c r="K3293">
        <v>40.238399999999999</v>
      </c>
      <c r="L3293">
        <v>26.045100000000001</v>
      </c>
      <c r="M3293">
        <v>19.7258</v>
      </c>
      <c r="N3293">
        <v>13.699</v>
      </c>
      <c r="O3293">
        <v>9.8956999999999997</v>
      </c>
      <c r="P3293">
        <v>13.713800000000001</v>
      </c>
      <c r="Q3293">
        <v>13.713800000000001</v>
      </c>
    </row>
    <row r="3294" spans="1:17" x14ac:dyDescent="0.25">
      <c r="A3294" s="1">
        <v>43138</v>
      </c>
      <c r="B3294">
        <v>43.5505</v>
      </c>
      <c r="C3294">
        <v>30.397300000000001</v>
      </c>
      <c r="D3294">
        <v>23.719899999999999</v>
      </c>
      <c r="E3294">
        <v>16.622699999999998</v>
      </c>
      <c r="F3294">
        <v>13.7163</v>
      </c>
      <c r="G3294">
        <v>15.218500000000001</v>
      </c>
      <c r="H3294">
        <v>21.051100000000002</v>
      </c>
      <c r="J3294" s="13">
        <v>43280</v>
      </c>
      <c r="K3294">
        <v>40.571100000000001</v>
      </c>
      <c r="L3294">
        <v>25.5017</v>
      </c>
      <c r="M3294">
        <v>18.979900000000001</v>
      </c>
      <c r="N3294">
        <v>12.8231</v>
      </c>
      <c r="O3294">
        <v>9.3036999999999992</v>
      </c>
      <c r="P3294">
        <v>13.318300000000001</v>
      </c>
      <c r="Q3294">
        <v>13.318300000000001</v>
      </c>
    </row>
    <row r="3295" spans="1:17" x14ac:dyDescent="0.25">
      <c r="A3295" s="1">
        <v>43139</v>
      </c>
      <c r="B3295">
        <v>47.873100000000001</v>
      </c>
      <c r="C3295">
        <v>35.383099999999999</v>
      </c>
      <c r="D3295">
        <v>28.952400000000001</v>
      </c>
      <c r="E3295">
        <v>25.116499999999998</v>
      </c>
      <c r="F3295">
        <v>20.705200000000001</v>
      </c>
      <c r="G3295">
        <v>18.0533</v>
      </c>
      <c r="H3295">
        <v>22.441099999999999</v>
      </c>
      <c r="J3295" s="13">
        <v>43283</v>
      </c>
      <c r="K3295">
        <v>41.466000000000001</v>
      </c>
      <c r="L3295">
        <v>25.804500000000001</v>
      </c>
      <c r="M3295">
        <v>18.643999999999998</v>
      </c>
      <c r="N3295">
        <v>12.389099999999999</v>
      </c>
      <c r="O3295">
        <v>9.7606000000000002</v>
      </c>
      <c r="P3295">
        <v>13.070399999999999</v>
      </c>
      <c r="Q3295">
        <v>13.070399999999999</v>
      </c>
    </row>
    <row r="3296" spans="1:17" x14ac:dyDescent="0.25">
      <c r="A3296" s="1">
        <v>43140</v>
      </c>
      <c r="B3296">
        <v>44.5259</v>
      </c>
      <c r="C3296">
        <v>32.7958</v>
      </c>
      <c r="D3296">
        <v>26.869299999999999</v>
      </c>
      <c r="E3296">
        <v>21.441800000000001</v>
      </c>
      <c r="F3296">
        <v>16.9452</v>
      </c>
      <c r="G3296">
        <v>16.0046</v>
      </c>
      <c r="H3296">
        <v>22.515599999999999</v>
      </c>
      <c r="J3296" s="13">
        <v>43284</v>
      </c>
      <c r="K3296">
        <v>42.391100000000002</v>
      </c>
      <c r="L3296">
        <v>26.590399999999999</v>
      </c>
      <c r="M3296">
        <v>19.7212</v>
      </c>
      <c r="N3296">
        <v>12.516</v>
      </c>
      <c r="O3296">
        <v>10.492900000000001</v>
      </c>
      <c r="P3296">
        <v>15.646100000000001</v>
      </c>
      <c r="Q3296">
        <v>15.646100000000001</v>
      </c>
    </row>
    <row r="3297" spans="1:17" x14ac:dyDescent="0.25">
      <c r="A3297" s="1">
        <v>43143</v>
      </c>
      <c r="B3297">
        <v>42.689300000000003</v>
      </c>
      <c r="C3297">
        <v>29.630800000000001</v>
      </c>
      <c r="D3297">
        <v>23.432400000000001</v>
      </c>
      <c r="E3297">
        <v>17.3508</v>
      </c>
      <c r="F3297">
        <v>14.2439</v>
      </c>
      <c r="G3297">
        <v>15.8393</v>
      </c>
      <c r="H3297">
        <v>22.166499999999999</v>
      </c>
      <c r="J3297" s="13">
        <v>43286</v>
      </c>
      <c r="K3297">
        <v>44.3</v>
      </c>
      <c r="L3297">
        <v>26.761199999999999</v>
      </c>
      <c r="M3297">
        <v>18.7255</v>
      </c>
      <c r="N3297">
        <v>11.8964</v>
      </c>
      <c r="O3297">
        <v>10.958399999999999</v>
      </c>
      <c r="P3297">
        <v>17.789000000000001</v>
      </c>
      <c r="Q3297">
        <v>18.111499999999999</v>
      </c>
    </row>
    <row r="3298" spans="1:17" x14ac:dyDescent="0.25">
      <c r="A3298" s="1">
        <v>43144</v>
      </c>
      <c r="B3298">
        <v>43.421799999999998</v>
      </c>
      <c r="C3298">
        <v>29.728400000000001</v>
      </c>
      <c r="D3298">
        <v>23.194600000000001</v>
      </c>
      <c r="E3298">
        <v>16.984300000000001</v>
      </c>
      <c r="F3298">
        <v>14.311299999999999</v>
      </c>
      <c r="G3298">
        <v>15.7821</v>
      </c>
      <c r="H3298">
        <v>21.7424</v>
      </c>
      <c r="J3298" s="13">
        <v>43287</v>
      </c>
      <c r="K3298">
        <v>42.89</v>
      </c>
      <c r="L3298">
        <v>25.271999999999998</v>
      </c>
      <c r="M3298">
        <v>16.999199999999998</v>
      </c>
      <c r="N3298">
        <v>9.9512</v>
      </c>
      <c r="O3298">
        <v>10.821400000000001</v>
      </c>
      <c r="P3298">
        <v>17.279900000000001</v>
      </c>
      <c r="Q3298">
        <v>17.279900000000001</v>
      </c>
    </row>
    <row r="3299" spans="1:17" x14ac:dyDescent="0.25">
      <c r="A3299" s="1">
        <v>43145</v>
      </c>
      <c r="B3299">
        <v>37.6995</v>
      </c>
      <c r="C3299">
        <v>26.010300000000001</v>
      </c>
      <c r="D3299">
        <v>20.3766</v>
      </c>
      <c r="E3299">
        <v>14.8767</v>
      </c>
      <c r="F3299">
        <v>13.266299999999999</v>
      </c>
      <c r="G3299">
        <v>15.6655</v>
      </c>
      <c r="H3299">
        <v>18.057400000000001</v>
      </c>
      <c r="J3299" s="13">
        <v>43290</v>
      </c>
      <c r="K3299">
        <v>45.760599999999997</v>
      </c>
      <c r="L3299">
        <v>27.291699999999999</v>
      </c>
      <c r="M3299">
        <v>17.700700000000001</v>
      </c>
      <c r="N3299">
        <v>8.9931000000000001</v>
      </c>
      <c r="O3299">
        <v>11.4344</v>
      </c>
      <c r="P3299">
        <v>15.780799999999999</v>
      </c>
      <c r="Q3299">
        <v>15.780799999999999</v>
      </c>
    </row>
    <row r="3300" spans="1:17" x14ac:dyDescent="0.25">
      <c r="A3300" s="1">
        <v>43146</v>
      </c>
      <c r="B3300">
        <v>38.695</v>
      </c>
      <c r="C3300">
        <v>25.691700000000001</v>
      </c>
      <c r="D3300">
        <v>19.787700000000001</v>
      </c>
      <c r="E3300">
        <v>14.0945</v>
      </c>
      <c r="F3300">
        <v>13.473100000000001</v>
      </c>
      <c r="G3300">
        <v>16.116599999999998</v>
      </c>
      <c r="H3300">
        <v>20.172599999999999</v>
      </c>
      <c r="J3300" s="13">
        <v>43291</v>
      </c>
      <c r="K3300">
        <v>47.964599999999997</v>
      </c>
      <c r="L3300">
        <v>27.8399</v>
      </c>
      <c r="M3300">
        <v>18.280899999999999</v>
      </c>
      <c r="N3300">
        <v>8.9110999999999994</v>
      </c>
      <c r="O3300">
        <v>12.0016</v>
      </c>
      <c r="P3300">
        <v>13.044700000000001</v>
      </c>
      <c r="Q3300">
        <v>13.044700000000001</v>
      </c>
    </row>
    <row r="3301" spans="1:17" x14ac:dyDescent="0.25">
      <c r="A3301" s="1">
        <v>43147</v>
      </c>
      <c r="B3301">
        <v>40.6907</v>
      </c>
      <c r="C3301">
        <v>26.8064</v>
      </c>
      <c r="D3301">
        <v>20.019400000000001</v>
      </c>
      <c r="E3301">
        <v>13.8216</v>
      </c>
      <c r="F3301">
        <v>12.5107</v>
      </c>
      <c r="G3301">
        <v>14.962400000000001</v>
      </c>
      <c r="H3301">
        <v>19.395199999999999</v>
      </c>
      <c r="J3301" s="13">
        <v>43292</v>
      </c>
      <c r="K3301">
        <v>50.581299999999999</v>
      </c>
      <c r="L3301">
        <v>29.358000000000001</v>
      </c>
      <c r="M3301">
        <v>19.545999999999999</v>
      </c>
      <c r="N3301">
        <v>9.9261999999999997</v>
      </c>
      <c r="O3301">
        <v>12.6762</v>
      </c>
      <c r="P3301">
        <v>13.8941</v>
      </c>
      <c r="Q3301">
        <v>13.8941</v>
      </c>
    </row>
    <row r="3302" spans="1:17" x14ac:dyDescent="0.25">
      <c r="A3302" s="1">
        <v>43151</v>
      </c>
      <c r="B3302">
        <v>33.558</v>
      </c>
      <c r="C3302">
        <v>24.266200000000001</v>
      </c>
      <c r="D3302">
        <v>19.564900000000002</v>
      </c>
      <c r="E3302">
        <v>14.8269</v>
      </c>
      <c r="F3302">
        <v>11.893800000000001</v>
      </c>
      <c r="G3302">
        <v>11.8224</v>
      </c>
      <c r="H3302">
        <v>16.1647</v>
      </c>
      <c r="J3302" s="13">
        <v>43293</v>
      </c>
      <c r="K3302">
        <v>47.5443</v>
      </c>
      <c r="L3302">
        <v>28.877099999999999</v>
      </c>
      <c r="M3302">
        <v>18.285</v>
      </c>
      <c r="N3302">
        <v>8.3497000000000003</v>
      </c>
      <c r="O3302">
        <v>11.8049</v>
      </c>
      <c r="P3302">
        <v>11.8049</v>
      </c>
      <c r="Q3302">
        <v>11.8049</v>
      </c>
    </row>
    <row r="3303" spans="1:17" x14ac:dyDescent="0.25">
      <c r="A3303" s="1">
        <v>43152</v>
      </c>
      <c r="B3303">
        <v>33.591799999999999</v>
      </c>
      <c r="C3303">
        <v>24.576499999999999</v>
      </c>
      <c r="D3303">
        <v>19.930299999999999</v>
      </c>
      <c r="E3303">
        <v>15.485099999999999</v>
      </c>
      <c r="F3303">
        <v>11.5968</v>
      </c>
      <c r="G3303">
        <v>11.4076</v>
      </c>
      <c r="H3303">
        <v>16.686299999999999</v>
      </c>
      <c r="J3303" s="13">
        <v>43294</v>
      </c>
      <c r="K3303">
        <v>44.033000000000001</v>
      </c>
      <c r="L3303">
        <v>30.8508</v>
      </c>
      <c r="M3303">
        <v>18.418600000000001</v>
      </c>
      <c r="N3303">
        <v>7.9112</v>
      </c>
      <c r="O3303">
        <v>11.1508</v>
      </c>
      <c r="P3303">
        <v>11.1508</v>
      </c>
      <c r="Q3303">
        <v>11.1508</v>
      </c>
    </row>
    <row r="3304" spans="1:17" x14ac:dyDescent="0.25">
      <c r="A3304" s="1">
        <v>43153</v>
      </c>
      <c r="B3304">
        <v>32.407499999999999</v>
      </c>
      <c r="C3304">
        <v>23.213999999999999</v>
      </c>
      <c r="D3304">
        <v>18.416499999999999</v>
      </c>
      <c r="E3304">
        <v>14.114000000000001</v>
      </c>
      <c r="F3304">
        <v>11.6934</v>
      </c>
      <c r="G3304">
        <v>11.8217</v>
      </c>
      <c r="H3304">
        <v>16.507000000000001</v>
      </c>
      <c r="J3304" s="13">
        <v>43297</v>
      </c>
      <c r="K3304">
        <v>45.052300000000002</v>
      </c>
      <c r="L3304">
        <v>38.361800000000002</v>
      </c>
      <c r="M3304">
        <v>23.554300000000001</v>
      </c>
      <c r="N3304">
        <v>8.952</v>
      </c>
      <c r="O3304">
        <v>14.4819</v>
      </c>
      <c r="P3304">
        <v>14.4819</v>
      </c>
      <c r="Q3304">
        <v>14.4819</v>
      </c>
    </row>
    <row r="3305" spans="1:17" x14ac:dyDescent="0.25">
      <c r="A3305" s="1">
        <v>43154</v>
      </c>
      <c r="B3305">
        <v>31.179200000000002</v>
      </c>
      <c r="C3305">
        <v>21.6937</v>
      </c>
      <c r="D3305">
        <v>16.9513</v>
      </c>
      <c r="E3305">
        <v>12.6023</v>
      </c>
      <c r="F3305">
        <v>10.5175</v>
      </c>
      <c r="G3305">
        <v>11.3956</v>
      </c>
      <c r="H3305">
        <v>15.432499999999999</v>
      </c>
      <c r="J3305" s="13">
        <v>43298</v>
      </c>
      <c r="K3305">
        <v>51.962299999999999</v>
      </c>
      <c r="L3305">
        <v>42.6145</v>
      </c>
      <c r="M3305">
        <v>24.959700000000002</v>
      </c>
      <c r="N3305">
        <v>8.6370000000000005</v>
      </c>
      <c r="O3305">
        <v>12.932499999999999</v>
      </c>
      <c r="P3305">
        <v>12.932499999999999</v>
      </c>
      <c r="Q3305">
        <v>12.932499999999999</v>
      </c>
    </row>
    <row r="3306" spans="1:17" x14ac:dyDescent="0.25">
      <c r="A3306" s="1">
        <v>43157</v>
      </c>
      <c r="B3306">
        <v>30.8858</v>
      </c>
      <c r="C3306">
        <v>21.192399999999999</v>
      </c>
      <c r="D3306">
        <v>16.363399999999999</v>
      </c>
      <c r="E3306">
        <v>12.6693</v>
      </c>
      <c r="F3306">
        <v>10.760199999999999</v>
      </c>
      <c r="G3306">
        <v>12.110099999999999</v>
      </c>
      <c r="H3306">
        <v>16.159199999999998</v>
      </c>
      <c r="J3306" s="13">
        <v>43299</v>
      </c>
      <c r="K3306">
        <v>48.523499999999999</v>
      </c>
      <c r="L3306">
        <v>48.523499999999999</v>
      </c>
      <c r="M3306">
        <v>28.502400000000002</v>
      </c>
      <c r="N3306">
        <v>8.1205999999999996</v>
      </c>
      <c r="O3306">
        <v>13.1927</v>
      </c>
      <c r="P3306">
        <v>13.1927</v>
      </c>
      <c r="Q3306">
        <v>13.1927</v>
      </c>
    </row>
    <row r="3307" spans="1:17" x14ac:dyDescent="0.25">
      <c r="A3307" s="1">
        <v>43158</v>
      </c>
      <c r="B3307">
        <v>33.580199999999998</v>
      </c>
      <c r="C3307">
        <v>23.797699999999999</v>
      </c>
      <c r="D3307">
        <v>18.731400000000001</v>
      </c>
      <c r="E3307">
        <v>13.998100000000001</v>
      </c>
      <c r="F3307">
        <v>11.5832</v>
      </c>
      <c r="G3307">
        <v>12.4445</v>
      </c>
      <c r="H3307">
        <v>17.181100000000001</v>
      </c>
      <c r="J3307" s="13">
        <v>43300</v>
      </c>
      <c r="K3307">
        <v>36.518900000000002</v>
      </c>
      <c r="L3307">
        <v>36.518900000000002</v>
      </c>
      <c r="M3307">
        <v>28.0441</v>
      </c>
      <c r="N3307">
        <v>10.239699999999999</v>
      </c>
      <c r="O3307">
        <v>16.3825</v>
      </c>
      <c r="P3307">
        <v>16.3825</v>
      </c>
      <c r="Q3307">
        <v>16.3825</v>
      </c>
    </row>
    <row r="3308" spans="1:17" x14ac:dyDescent="0.25">
      <c r="A3308" s="1">
        <v>43159</v>
      </c>
      <c r="B3308">
        <v>34.298400000000001</v>
      </c>
      <c r="C3308">
        <v>24.314599999999999</v>
      </c>
      <c r="D3308">
        <v>19.237300000000001</v>
      </c>
      <c r="E3308">
        <v>14.661899999999999</v>
      </c>
      <c r="F3308">
        <v>11.8939</v>
      </c>
      <c r="G3308">
        <v>12.3405</v>
      </c>
      <c r="H3308">
        <v>17.132300000000001</v>
      </c>
      <c r="J3308" s="13">
        <v>43301</v>
      </c>
      <c r="K3308">
        <v>27.718299999999999</v>
      </c>
      <c r="L3308">
        <v>27.718299999999999</v>
      </c>
      <c r="M3308">
        <v>22.3384</v>
      </c>
      <c r="N3308">
        <v>6.1681999999999997</v>
      </c>
      <c r="O3308">
        <v>7.6425999999999998</v>
      </c>
      <c r="P3308">
        <v>7.6425999999999998</v>
      </c>
      <c r="Q3308">
        <v>7.6425999999999998</v>
      </c>
    </row>
    <row r="3309" spans="1:17" x14ac:dyDescent="0.25">
      <c r="A3309" s="1">
        <v>43160</v>
      </c>
      <c r="B3309">
        <v>35.986499999999999</v>
      </c>
      <c r="C3309">
        <v>26.0581</v>
      </c>
      <c r="D3309">
        <v>20.840599999999998</v>
      </c>
      <c r="E3309">
        <v>16.658000000000001</v>
      </c>
      <c r="F3309">
        <v>13.3256</v>
      </c>
      <c r="G3309">
        <v>13.234400000000001</v>
      </c>
      <c r="H3309">
        <v>17.282499999999999</v>
      </c>
      <c r="J3309" s="13">
        <v>43304</v>
      </c>
      <c r="K3309">
        <v>36.481000000000002</v>
      </c>
      <c r="L3309">
        <v>22.580200000000001</v>
      </c>
      <c r="M3309">
        <v>15.520300000000001</v>
      </c>
      <c r="N3309">
        <v>9.1890000000000001</v>
      </c>
      <c r="O3309">
        <v>8.8871000000000002</v>
      </c>
      <c r="P3309">
        <v>12.8614</v>
      </c>
      <c r="Q3309">
        <v>12.8614</v>
      </c>
    </row>
    <row r="3310" spans="1:17" x14ac:dyDescent="0.25">
      <c r="A3310" s="1">
        <v>43161</v>
      </c>
      <c r="B3310">
        <v>34.564100000000003</v>
      </c>
      <c r="C3310">
        <v>24.911999999999999</v>
      </c>
      <c r="D3310">
        <v>20.0214</v>
      </c>
      <c r="E3310">
        <v>15.122</v>
      </c>
      <c r="F3310">
        <v>11.989699999999999</v>
      </c>
      <c r="G3310">
        <v>12.4307</v>
      </c>
      <c r="H3310">
        <v>17.810300000000002</v>
      </c>
      <c r="J3310" s="13">
        <v>43305</v>
      </c>
      <c r="K3310">
        <v>36.5458</v>
      </c>
      <c r="L3310">
        <v>22.752700000000001</v>
      </c>
      <c r="M3310">
        <v>15.710599999999999</v>
      </c>
      <c r="N3310">
        <v>9.1608999999999998</v>
      </c>
      <c r="O3310">
        <v>8.9400999999999993</v>
      </c>
      <c r="P3310">
        <v>13.472</v>
      </c>
      <c r="Q3310">
        <v>13.523099999999999</v>
      </c>
    </row>
    <row r="3311" spans="1:17" x14ac:dyDescent="0.25">
      <c r="A3311" s="1">
        <v>43164</v>
      </c>
      <c r="B3311">
        <v>34.567399999999999</v>
      </c>
      <c r="C3311">
        <v>24.264600000000002</v>
      </c>
      <c r="D3311">
        <v>19.202000000000002</v>
      </c>
      <c r="E3311">
        <v>14.424799999999999</v>
      </c>
      <c r="F3311">
        <v>11.4735</v>
      </c>
      <c r="G3311">
        <v>12.231400000000001</v>
      </c>
      <c r="H3311">
        <v>16.5075</v>
      </c>
      <c r="J3311" s="13">
        <v>43306</v>
      </c>
      <c r="K3311">
        <v>36.539099999999998</v>
      </c>
      <c r="L3311">
        <v>22.9101</v>
      </c>
      <c r="M3311">
        <v>15.7483</v>
      </c>
      <c r="N3311">
        <v>9.6984999999999992</v>
      </c>
      <c r="O3311">
        <v>8.9753000000000007</v>
      </c>
      <c r="P3311">
        <v>13.187900000000001</v>
      </c>
      <c r="Q3311">
        <v>13.187900000000001</v>
      </c>
    </row>
    <row r="3312" spans="1:17" x14ac:dyDescent="0.25">
      <c r="A3312" s="1">
        <v>43165</v>
      </c>
      <c r="B3312">
        <v>34.495100000000001</v>
      </c>
      <c r="C3312">
        <v>24.100200000000001</v>
      </c>
      <c r="D3312">
        <v>19.064900000000002</v>
      </c>
      <c r="E3312">
        <v>13.7339</v>
      </c>
      <c r="F3312">
        <v>11.3681</v>
      </c>
      <c r="G3312">
        <v>12.531499999999999</v>
      </c>
      <c r="H3312">
        <v>16.462399999999999</v>
      </c>
      <c r="J3312" s="13">
        <v>43307</v>
      </c>
      <c r="K3312">
        <v>36.491599999999998</v>
      </c>
      <c r="L3312">
        <v>23.073</v>
      </c>
      <c r="M3312">
        <v>15.678900000000001</v>
      </c>
      <c r="N3312">
        <v>9.1978000000000009</v>
      </c>
      <c r="O3312">
        <v>9.5489999999999995</v>
      </c>
      <c r="P3312">
        <v>13.8245</v>
      </c>
      <c r="Q3312">
        <v>13.8245</v>
      </c>
    </row>
    <row r="3313" spans="1:17" x14ac:dyDescent="0.25">
      <c r="A3313" s="1">
        <v>43166</v>
      </c>
      <c r="B3313">
        <v>33.985500000000002</v>
      </c>
      <c r="C3313">
        <v>23.724</v>
      </c>
      <c r="D3313">
        <v>18.741299999999999</v>
      </c>
      <c r="E3313">
        <v>13.715400000000001</v>
      </c>
      <c r="F3313">
        <v>11.123900000000001</v>
      </c>
      <c r="G3313">
        <v>12.5844</v>
      </c>
      <c r="H3313">
        <v>16.710799999999999</v>
      </c>
      <c r="J3313" s="13">
        <v>43308</v>
      </c>
      <c r="K3313">
        <v>38.366700000000002</v>
      </c>
      <c r="L3313">
        <v>24.026</v>
      </c>
      <c r="M3313">
        <v>16.460799999999999</v>
      </c>
      <c r="N3313">
        <v>9.2446000000000002</v>
      </c>
      <c r="O3313">
        <v>9.0397999999999996</v>
      </c>
      <c r="P3313">
        <v>14.3812</v>
      </c>
      <c r="Q3313">
        <v>14.5761</v>
      </c>
    </row>
    <row r="3314" spans="1:17" x14ac:dyDescent="0.25">
      <c r="A3314" s="1">
        <v>43167</v>
      </c>
      <c r="B3314">
        <v>33.250599999999999</v>
      </c>
      <c r="C3314">
        <v>22.735399999999998</v>
      </c>
      <c r="D3314">
        <v>17.639700000000001</v>
      </c>
      <c r="E3314">
        <v>12.8896</v>
      </c>
      <c r="F3314">
        <v>10.884499999999999</v>
      </c>
      <c r="G3314">
        <v>12.344799999999999</v>
      </c>
      <c r="H3314">
        <v>16.4451</v>
      </c>
      <c r="J3314" s="13">
        <v>43311</v>
      </c>
      <c r="K3314">
        <v>41.281999999999996</v>
      </c>
      <c r="L3314">
        <v>25.7441</v>
      </c>
      <c r="M3314">
        <v>18.094200000000001</v>
      </c>
      <c r="N3314">
        <v>10.2515</v>
      </c>
      <c r="O3314">
        <v>9.9527999999999999</v>
      </c>
      <c r="P3314">
        <v>14.1425</v>
      </c>
      <c r="Q3314">
        <v>14.1425</v>
      </c>
    </row>
    <row r="3315" spans="1:17" x14ac:dyDescent="0.25">
      <c r="A3315" s="1">
        <v>43168</v>
      </c>
      <c r="B3315">
        <v>32.223199999999999</v>
      </c>
      <c r="C3315">
        <v>21.154800000000002</v>
      </c>
      <c r="D3315">
        <v>16.119700000000002</v>
      </c>
      <c r="E3315">
        <v>11.419</v>
      </c>
      <c r="F3315">
        <v>10.392799999999999</v>
      </c>
      <c r="G3315">
        <v>12.910399999999999</v>
      </c>
      <c r="H3315">
        <v>19.2118</v>
      </c>
      <c r="J3315" s="13">
        <v>43312</v>
      </c>
      <c r="K3315">
        <v>40.325200000000002</v>
      </c>
      <c r="L3315">
        <v>24.859200000000001</v>
      </c>
      <c r="M3315">
        <v>16.626200000000001</v>
      </c>
      <c r="N3315">
        <v>10.0558</v>
      </c>
      <c r="O3315">
        <v>10.0345</v>
      </c>
      <c r="P3315">
        <v>13.2881</v>
      </c>
      <c r="Q3315">
        <v>13.2881</v>
      </c>
    </row>
    <row r="3316" spans="1:17" x14ac:dyDescent="0.25">
      <c r="A3316" s="1">
        <v>43171</v>
      </c>
      <c r="B3316">
        <v>33.880899999999997</v>
      </c>
      <c r="C3316">
        <v>22.2163</v>
      </c>
      <c r="D3316">
        <v>16.827100000000002</v>
      </c>
      <c r="E3316">
        <v>12.1174</v>
      </c>
      <c r="F3316">
        <v>10.812900000000001</v>
      </c>
      <c r="G3316">
        <v>13.199299999999999</v>
      </c>
      <c r="H3316">
        <v>19.361499999999999</v>
      </c>
      <c r="J3316" s="13">
        <v>43313</v>
      </c>
      <c r="K3316">
        <v>41.563099999999999</v>
      </c>
      <c r="L3316">
        <v>26.038799999999998</v>
      </c>
      <c r="M3316">
        <v>17.765899999999998</v>
      </c>
      <c r="N3316">
        <v>9.5165000000000006</v>
      </c>
      <c r="O3316">
        <v>10.0716</v>
      </c>
      <c r="P3316">
        <v>13.4499</v>
      </c>
      <c r="Q3316">
        <v>13.4499</v>
      </c>
    </row>
    <row r="3317" spans="1:17" x14ac:dyDescent="0.25">
      <c r="A3317" s="1">
        <v>43172</v>
      </c>
      <c r="B3317">
        <v>34.389800000000001</v>
      </c>
      <c r="C3317">
        <v>22.729700000000001</v>
      </c>
      <c r="D3317">
        <v>17.235900000000001</v>
      </c>
      <c r="E3317">
        <v>12.859299999999999</v>
      </c>
      <c r="F3317">
        <v>11.0848</v>
      </c>
      <c r="G3317">
        <v>13.3239</v>
      </c>
      <c r="H3317">
        <v>20.211200000000002</v>
      </c>
      <c r="J3317" s="13">
        <v>43314</v>
      </c>
      <c r="K3317">
        <v>41.339300000000001</v>
      </c>
      <c r="L3317">
        <v>25.2638</v>
      </c>
      <c r="M3317">
        <v>16.450800000000001</v>
      </c>
      <c r="N3317">
        <v>8.7393999999999998</v>
      </c>
      <c r="O3317">
        <v>10.0517</v>
      </c>
      <c r="P3317">
        <v>12.3712</v>
      </c>
      <c r="Q3317">
        <v>12.3712</v>
      </c>
    </row>
    <row r="3318" spans="1:17" x14ac:dyDescent="0.25">
      <c r="A3318" s="1">
        <v>43173</v>
      </c>
      <c r="B3318">
        <v>35.455800000000004</v>
      </c>
      <c r="C3318">
        <v>23.4847</v>
      </c>
      <c r="D3318">
        <v>18.053100000000001</v>
      </c>
      <c r="E3318">
        <v>12.9998</v>
      </c>
      <c r="F3318">
        <v>11.009600000000001</v>
      </c>
      <c r="G3318">
        <v>13.2241</v>
      </c>
      <c r="H3318">
        <v>20.404599999999999</v>
      </c>
      <c r="J3318" s="13">
        <v>43315</v>
      </c>
      <c r="K3318">
        <v>42.760100000000001</v>
      </c>
      <c r="L3318">
        <v>25.692900000000002</v>
      </c>
      <c r="M3318">
        <v>16.382400000000001</v>
      </c>
      <c r="N3318">
        <v>7.7074999999999996</v>
      </c>
      <c r="O3318">
        <v>10.0748</v>
      </c>
      <c r="P3318">
        <v>12.0398</v>
      </c>
      <c r="Q3318">
        <v>12.0398</v>
      </c>
    </row>
    <row r="3319" spans="1:17" x14ac:dyDescent="0.25">
      <c r="A3319" s="1">
        <v>43174</v>
      </c>
      <c r="B3319">
        <v>35.327199999999998</v>
      </c>
      <c r="C3319">
        <v>22.8506</v>
      </c>
      <c r="D3319">
        <v>17.100300000000001</v>
      </c>
      <c r="E3319">
        <v>13.0982</v>
      </c>
      <c r="F3319">
        <v>10.7681</v>
      </c>
      <c r="G3319">
        <v>13.224500000000001</v>
      </c>
      <c r="H3319">
        <v>19.269300000000001</v>
      </c>
      <c r="J3319" s="13">
        <v>43318</v>
      </c>
      <c r="K3319">
        <v>45.6569</v>
      </c>
      <c r="L3319">
        <v>26.612200000000001</v>
      </c>
      <c r="M3319">
        <v>16.654399999999999</v>
      </c>
      <c r="N3319">
        <v>7.7683</v>
      </c>
      <c r="O3319">
        <v>11.401199999999999</v>
      </c>
      <c r="P3319">
        <v>12.867699999999999</v>
      </c>
      <c r="Q3319">
        <v>12.867699999999999</v>
      </c>
    </row>
    <row r="3320" spans="1:17" x14ac:dyDescent="0.25">
      <c r="A3320" s="1">
        <v>43175</v>
      </c>
      <c r="B3320">
        <v>35.932699999999997</v>
      </c>
      <c r="C3320">
        <v>23.0306</v>
      </c>
      <c r="D3320">
        <v>17.189800000000002</v>
      </c>
      <c r="E3320">
        <v>11.648999999999999</v>
      </c>
      <c r="F3320">
        <v>10.1738</v>
      </c>
      <c r="G3320">
        <v>12.3146</v>
      </c>
      <c r="H3320">
        <v>18.804600000000001</v>
      </c>
      <c r="J3320" s="13">
        <v>43319</v>
      </c>
      <c r="K3320">
        <v>44.171199999999999</v>
      </c>
      <c r="L3320">
        <v>26.877199999999998</v>
      </c>
      <c r="M3320">
        <v>16.537299999999998</v>
      </c>
      <c r="N3320">
        <v>7.5183</v>
      </c>
      <c r="O3320">
        <v>12.08</v>
      </c>
      <c r="P3320">
        <v>15.007999999999999</v>
      </c>
      <c r="Q3320">
        <v>15.007999999999999</v>
      </c>
    </row>
    <row r="3321" spans="1:17" x14ac:dyDescent="0.25">
      <c r="A3321" s="1">
        <v>43178</v>
      </c>
      <c r="B3321">
        <v>32.340000000000003</v>
      </c>
      <c r="C3321">
        <v>23.3782</v>
      </c>
      <c r="D3321">
        <v>18.8596</v>
      </c>
      <c r="E3321">
        <v>15.052300000000001</v>
      </c>
      <c r="F3321">
        <v>12.1212</v>
      </c>
      <c r="G3321">
        <v>12.207800000000001</v>
      </c>
      <c r="H3321">
        <v>16.609200000000001</v>
      </c>
      <c r="J3321" s="13">
        <v>43320</v>
      </c>
      <c r="K3321">
        <v>42.1387</v>
      </c>
      <c r="L3321">
        <v>27.1722</v>
      </c>
      <c r="M3321">
        <v>17.0533</v>
      </c>
      <c r="N3321">
        <v>6.8602999999999996</v>
      </c>
      <c r="O3321">
        <v>12.6297</v>
      </c>
      <c r="P3321">
        <v>15.2141</v>
      </c>
      <c r="Q3321">
        <v>15.2141</v>
      </c>
    </row>
    <row r="3322" spans="1:17" x14ac:dyDescent="0.25">
      <c r="A3322" s="1">
        <v>43179</v>
      </c>
      <c r="B3322">
        <v>32.171399999999998</v>
      </c>
      <c r="C3322">
        <v>23.244900000000001</v>
      </c>
      <c r="D3322">
        <v>18.740500000000001</v>
      </c>
      <c r="E3322">
        <v>14.9154</v>
      </c>
      <c r="F3322">
        <v>11.535600000000001</v>
      </c>
      <c r="G3322">
        <v>11.8255</v>
      </c>
      <c r="H3322">
        <v>16.220400000000001</v>
      </c>
      <c r="J3322" s="13">
        <v>43321</v>
      </c>
      <c r="K3322">
        <v>39.872</v>
      </c>
      <c r="L3322">
        <v>28.809200000000001</v>
      </c>
      <c r="M3322">
        <v>17.6555</v>
      </c>
      <c r="N3322">
        <v>7.3502999999999998</v>
      </c>
      <c r="O3322">
        <v>12.860900000000001</v>
      </c>
      <c r="P3322">
        <v>14.1723</v>
      </c>
      <c r="Q3322">
        <v>14.1723</v>
      </c>
    </row>
    <row r="3323" spans="1:17" x14ac:dyDescent="0.25">
      <c r="A3323" s="1">
        <v>43180</v>
      </c>
      <c r="B3323">
        <v>31.965299999999999</v>
      </c>
      <c r="C3323">
        <v>23.1906</v>
      </c>
      <c r="D3323">
        <v>18.686599999999999</v>
      </c>
      <c r="E3323">
        <v>14.533099999999999</v>
      </c>
      <c r="F3323">
        <v>11.488099999999999</v>
      </c>
      <c r="G3323">
        <v>11.804600000000001</v>
      </c>
      <c r="H3323">
        <v>16.897300000000001</v>
      </c>
      <c r="J3323" s="13">
        <v>43322</v>
      </c>
      <c r="K3323">
        <v>57.197499999999998</v>
      </c>
      <c r="L3323">
        <v>36.207799999999999</v>
      </c>
      <c r="M3323">
        <v>22.287800000000001</v>
      </c>
      <c r="N3323">
        <v>9.4901</v>
      </c>
      <c r="O3323">
        <v>13.507</v>
      </c>
      <c r="P3323">
        <v>13.507</v>
      </c>
      <c r="Q3323">
        <v>13.507</v>
      </c>
    </row>
    <row r="3324" spans="1:17" x14ac:dyDescent="0.25">
      <c r="A3324" s="1">
        <v>43181</v>
      </c>
      <c r="B3324">
        <v>35.851399999999998</v>
      </c>
      <c r="C3324">
        <v>26.887799999999999</v>
      </c>
      <c r="D3324">
        <v>22.283000000000001</v>
      </c>
      <c r="E3324">
        <v>17.297799999999999</v>
      </c>
      <c r="F3324">
        <v>13.363799999999999</v>
      </c>
      <c r="G3324">
        <v>12.9848</v>
      </c>
      <c r="H3324">
        <v>16.836200000000002</v>
      </c>
      <c r="J3324" s="13">
        <v>43325</v>
      </c>
      <c r="K3324">
        <v>75.628</v>
      </c>
      <c r="L3324">
        <v>46.039299999999997</v>
      </c>
      <c r="M3324">
        <v>28.292899999999999</v>
      </c>
      <c r="N3324">
        <v>11.918699999999999</v>
      </c>
      <c r="O3324">
        <v>12.2582</v>
      </c>
      <c r="P3324">
        <v>12.2582</v>
      </c>
      <c r="Q3324">
        <v>12.2582</v>
      </c>
    </row>
    <row r="3325" spans="1:17" x14ac:dyDescent="0.25">
      <c r="A3325" s="1">
        <v>43182</v>
      </c>
      <c r="B3325">
        <v>36.224299999999999</v>
      </c>
      <c r="C3325">
        <v>27.447199999999999</v>
      </c>
      <c r="D3325">
        <v>22.990400000000001</v>
      </c>
      <c r="E3325">
        <v>18.517600000000002</v>
      </c>
      <c r="F3325">
        <v>15.9781</v>
      </c>
      <c r="G3325">
        <v>14.2074</v>
      </c>
      <c r="H3325">
        <v>17.576799999999999</v>
      </c>
      <c r="J3325" s="13">
        <v>43326</v>
      </c>
      <c r="K3325">
        <v>62.083799999999997</v>
      </c>
      <c r="L3325">
        <v>44.1922</v>
      </c>
      <c r="M3325">
        <v>27.944500000000001</v>
      </c>
      <c r="N3325">
        <v>9.9161999999999999</v>
      </c>
      <c r="O3325">
        <v>10.665699999999999</v>
      </c>
      <c r="P3325">
        <v>10.665699999999999</v>
      </c>
      <c r="Q3325">
        <v>10.665699999999999</v>
      </c>
    </row>
    <row r="3326" spans="1:17" x14ac:dyDescent="0.25">
      <c r="A3326" s="1">
        <v>43185</v>
      </c>
      <c r="B3326">
        <v>34.177300000000002</v>
      </c>
      <c r="C3326">
        <v>25.664100000000001</v>
      </c>
      <c r="D3326">
        <v>21.310199999999998</v>
      </c>
      <c r="E3326">
        <v>17.0703</v>
      </c>
      <c r="F3326">
        <v>13.540699999999999</v>
      </c>
      <c r="G3326">
        <v>13.5242</v>
      </c>
      <c r="H3326">
        <v>17.177399999999999</v>
      </c>
      <c r="J3326" s="13">
        <v>43327</v>
      </c>
      <c r="K3326">
        <v>103.3436</v>
      </c>
      <c r="L3326">
        <v>54.131300000000003</v>
      </c>
      <c r="M3326">
        <v>34.224499999999999</v>
      </c>
      <c r="N3326">
        <v>13.3911</v>
      </c>
      <c r="O3326">
        <v>14.5288</v>
      </c>
      <c r="P3326">
        <v>14.5288</v>
      </c>
      <c r="Q3326">
        <v>14.5288</v>
      </c>
    </row>
    <row r="3327" spans="1:17" x14ac:dyDescent="0.25">
      <c r="A3327" s="1">
        <v>43186</v>
      </c>
      <c r="B3327">
        <v>34.960500000000003</v>
      </c>
      <c r="C3327">
        <v>26.652899999999999</v>
      </c>
      <c r="D3327">
        <v>22.510999999999999</v>
      </c>
      <c r="E3327">
        <v>18.6419</v>
      </c>
      <c r="F3327">
        <v>15.1473</v>
      </c>
      <c r="G3327">
        <v>14.1729</v>
      </c>
      <c r="H3327">
        <v>17.376200000000001</v>
      </c>
      <c r="J3327" s="13">
        <v>43328</v>
      </c>
      <c r="K3327">
        <v>44.287599999999998</v>
      </c>
      <c r="L3327">
        <v>44.287599999999998</v>
      </c>
      <c r="M3327">
        <v>29.796199999999999</v>
      </c>
      <c r="N3327">
        <v>9.5790000000000006</v>
      </c>
      <c r="O3327">
        <v>14.7257</v>
      </c>
      <c r="P3327">
        <v>14.7257</v>
      </c>
      <c r="Q3327">
        <v>14.7257</v>
      </c>
    </row>
    <row r="3328" spans="1:17" x14ac:dyDescent="0.25">
      <c r="A3328" s="1">
        <v>43187</v>
      </c>
      <c r="B3328">
        <v>35.095999999999997</v>
      </c>
      <c r="C3328">
        <v>26.872199999999999</v>
      </c>
      <c r="D3328">
        <v>22.801300000000001</v>
      </c>
      <c r="E3328">
        <v>19.390899999999998</v>
      </c>
      <c r="F3328">
        <v>15.8255</v>
      </c>
      <c r="G3328">
        <v>14.8232</v>
      </c>
      <c r="H3328">
        <v>17.8569</v>
      </c>
      <c r="J3328" s="13">
        <v>43329</v>
      </c>
      <c r="K3328">
        <v>44.756399999999999</v>
      </c>
      <c r="L3328">
        <v>42.545200000000001</v>
      </c>
      <c r="M3328">
        <v>23.259399999999999</v>
      </c>
      <c r="N3328">
        <v>6.0551000000000004</v>
      </c>
      <c r="O3328">
        <v>7.3114999999999997</v>
      </c>
      <c r="P3328">
        <v>7.3114999999999997</v>
      </c>
      <c r="Q3328">
        <v>7.3114999999999997</v>
      </c>
    </row>
    <row r="3329" spans="1:17" x14ac:dyDescent="0.25">
      <c r="A3329" s="1">
        <v>43188</v>
      </c>
      <c r="B3329">
        <v>32.954799999999999</v>
      </c>
      <c r="C3329">
        <v>24.971399999999999</v>
      </c>
      <c r="D3329">
        <v>21.156300000000002</v>
      </c>
      <c r="E3329">
        <v>17.342300000000002</v>
      </c>
      <c r="F3329">
        <v>14.157400000000001</v>
      </c>
      <c r="G3329">
        <v>14.055400000000001</v>
      </c>
      <c r="H3329">
        <v>17.713000000000001</v>
      </c>
      <c r="J3329" s="13">
        <v>43332</v>
      </c>
      <c r="K3329">
        <v>33.129600000000003</v>
      </c>
      <c r="L3329">
        <v>20.943899999999999</v>
      </c>
      <c r="M3329">
        <v>14.668900000000001</v>
      </c>
      <c r="N3329">
        <v>8.9138000000000002</v>
      </c>
      <c r="O3329">
        <v>9.1707999999999998</v>
      </c>
      <c r="P3329">
        <v>12.232200000000001</v>
      </c>
      <c r="Q3329">
        <v>14.2357</v>
      </c>
    </row>
    <row r="3330" spans="1:17" x14ac:dyDescent="0.25">
      <c r="A3330" s="1">
        <v>43192</v>
      </c>
      <c r="B3330">
        <v>35.801900000000003</v>
      </c>
      <c r="C3330">
        <v>27.607700000000001</v>
      </c>
      <c r="D3330">
        <v>23.9328</v>
      </c>
      <c r="E3330">
        <v>19.8398</v>
      </c>
      <c r="F3330">
        <v>16.3398</v>
      </c>
      <c r="G3330">
        <v>15.6045</v>
      </c>
      <c r="H3330">
        <v>19.1496</v>
      </c>
      <c r="J3330" s="13">
        <v>43333</v>
      </c>
      <c r="K3330">
        <v>34.188499999999998</v>
      </c>
      <c r="L3330">
        <v>21.464300000000001</v>
      </c>
      <c r="M3330">
        <v>14.997199999999999</v>
      </c>
      <c r="N3330">
        <v>8.9228000000000005</v>
      </c>
      <c r="O3330">
        <v>9.1658000000000008</v>
      </c>
      <c r="P3330">
        <v>12.958399999999999</v>
      </c>
      <c r="Q3330">
        <v>14.736000000000001</v>
      </c>
    </row>
    <row r="3331" spans="1:17" x14ac:dyDescent="0.25">
      <c r="A3331" s="1">
        <v>43193</v>
      </c>
      <c r="B3331">
        <v>34.476500000000001</v>
      </c>
      <c r="C3331">
        <v>25.911300000000001</v>
      </c>
      <c r="D3331">
        <v>22.234300000000001</v>
      </c>
      <c r="E3331">
        <v>18.049299999999999</v>
      </c>
      <c r="F3331">
        <v>14.903600000000001</v>
      </c>
      <c r="G3331">
        <v>14.542400000000001</v>
      </c>
      <c r="H3331">
        <v>18.336400000000001</v>
      </c>
      <c r="J3331" s="13">
        <v>43334</v>
      </c>
      <c r="K3331">
        <v>33.486199999999997</v>
      </c>
      <c r="L3331">
        <v>21.175799999999999</v>
      </c>
      <c r="M3331">
        <v>14.703200000000001</v>
      </c>
      <c r="N3331">
        <v>8.8081999999999994</v>
      </c>
      <c r="O3331">
        <v>8.6085999999999991</v>
      </c>
      <c r="P3331">
        <v>11.949400000000001</v>
      </c>
      <c r="Q3331">
        <v>14.1683</v>
      </c>
    </row>
    <row r="3332" spans="1:17" x14ac:dyDescent="0.25">
      <c r="A3332" s="1">
        <v>43194</v>
      </c>
      <c r="B3332">
        <v>34.420900000000003</v>
      </c>
      <c r="C3332">
        <v>25.267299999999999</v>
      </c>
      <c r="D3332">
        <v>21.1906</v>
      </c>
      <c r="E3332">
        <v>17.601500000000001</v>
      </c>
      <c r="F3332">
        <v>14.661099999999999</v>
      </c>
      <c r="G3332">
        <v>14.3667</v>
      </c>
      <c r="H3332">
        <v>18.498699999999999</v>
      </c>
      <c r="J3332" s="13">
        <v>43335</v>
      </c>
      <c r="K3332">
        <v>33.848599999999998</v>
      </c>
      <c r="L3332">
        <v>21.001999999999999</v>
      </c>
      <c r="M3332">
        <v>14.5997</v>
      </c>
      <c r="N3332">
        <v>8.6209000000000007</v>
      </c>
      <c r="O3332">
        <v>8.8382000000000005</v>
      </c>
      <c r="P3332">
        <v>12.4552</v>
      </c>
      <c r="Q3332">
        <v>12.3963</v>
      </c>
    </row>
    <row r="3333" spans="1:17" x14ac:dyDescent="0.25">
      <c r="A3333" s="1">
        <v>43195</v>
      </c>
      <c r="B3333">
        <v>33.510599999999997</v>
      </c>
      <c r="C3333">
        <v>24.374300000000002</v>
      </c>
      <c r="D3333">
        <v>20.3355</v>
      </c>
      <c r="E3333">
        <v>16.498100000000001</v>
      </c>
      <c r="F3333">
        <v>13.3476</v>
      </c>
      <c r="G3333">
        <v>13.116400000000001</v>
      </c>
      <c r="H3333">
        <v>18.1846</v>
      </c>
      <c r="J3333" s="13">
        <v>43336</v>
      </c>
      <c r="K3333">
        <v>33.556600000000003</v>
      </c>
      <c r="L3333">
        <v>20.771699999999999</v>
      </c>
      <c r="M3333">
        <v>14.1097</v>
      </c>
      <c r="N3333">
        <v>8.1371000000000002</v>
      </c>
      <c r="O3333">
        <v>9.0656999999999996</v>
      </c>
      <c r="P3333">
        <v>12.752700000000001</v>
      </c>
      <c r="Q3333">
        <v>12.752700000000001</v>
      </c>
    </row>
    <row r="3334" spans="1:17" x14ac:dyDescent="0.25">
      <c r="A3334" s="1">
        <v>43196</v>
      </c>
      <c r="B3334">
        <v>35.547600000000003</v>
      </c>
      <c r="C3334">
        <v>26.2912</v>
      </c>
      <c r="D3334">
        <v>22.297699999999999</v>
      </c>
      <c r="E3334">
        <v>18.564800000000002</v>
      </c>
      <c r="F3334">
        <v>15.1416</v>
      </c>
      <c r="G3334">
        <v>14.9175</v>
      </c>
      <c r="H3334">
        <v>19.113800000000001</v>
      </c>
      <c r="J3334" s="13">
        <v>43339</v>
      </c>
      <c r="K3334">
        <v>34.866900000000001</v>
      </c>
      <c r="L3334">
        <v>21.117999999999999</v>
      </c>
      <c r="M3334">
        <v>14.0633</v>
      </c>
      <c r="N3334">
        <v>8.0155999999999992</v>
      </c>
      <c r="O3334">
        <v>9.6522000000000006</v>
      </c>
      <c r="P3334">
        <v>13.616099999999999</v>
      </c>
      <c r="Q3334">
        <v>13.714499999999999</v>
      </c>
    </row>
    <row r="3335" spans="1:17" x14ac:dyDescent="0.25">
      <c r="A3335" s="1">
        <v>43199</v>
      </c>
      <c r="B3335">
        <v>36.170900000000003</v>
      </c>
      <c r="C3335">
        <v>26.5243</v>
      </c>
      <c r="D3335">
        <v>22.509399999999999</v>
      </c>
      <c r="E3335">
        <v>18.660499999999999</v>
      </c>
      <c r="F3335">
        <v>15.6419</v>
      </c>
      <c r="G3335">
        <v>15.1081</v>
      </c>
      <c r="H3335">
        <v>19.697600000000001</v>
      </c>
      <c r="J3335" s="13">
        <v>43340</v>
      </c>
      <c r="K3335">
        <v>35.582500000000003</v>
      </c>
      <c r="L3335">
        <v>21.727399999999999</v>
      </c>
      <c r="M3335">
        <v>14.5291</v>
      </c>
      <c r="N3335">
        <v>8.1629000000000005</v>
      </c>
      <c r="O3335">
        <v>9.9925999999999995</v>
      </c>
      <c r="P3335">
        <v>13.904999999999999</v>
      </c>
      <c r="Q3335">
        <v>15.976800000000001</v>
      </c>
    </row>
    <row r="3336" spans="1:17" x14ac:dyDescent="0.25">
      <c r="A3336" s="1">
        <v>43200</v>
      </c>
      <c r="B3336">
        <v>35.414999999999999</v>
      </c>
      <c r="C3336">
        <v>25.527899999999999</v>
      </c>
      <c r="D3336">
        <v>21.555099999999999</v>
      </c>
      <c r="E3336">
        <v>17.8278</v>
      </c>
      <c r="F3336">
        <v>14.432</v>
      </c>
      <c r="G3336">
        <v>14.7164</v>
      </c>
      <c r="H3336">
        <v>19.930900000000001</v>
      </c>
      <c r="J3336" s="13">
        <v>43341</v>
      </c>
      <c r="K3336">
        <v>36.3108</v>
      </c>
      <c r="L3336">
        <v>21.775099999999998</v>
      </c>
      <c r="M3336">
        <v>14.3071</v>
      </c>
      <c r="N3336">
        <v>8.1691000000000003</v>
      </c>
      <c r="O3336">
        <v>9.9824999999999999</v>
      </c>
      <c r="P3336">
        <v>15.0852</v>
      </c>
      <c r="Q3336">
        <v>18.422899999999998</v>
      </c>
    </row>
    <row r="3337" spans="1:17" x14ac:dyDescent="0.25">
      <c r="A3337" s="1">
        <v>43201</v>
      </c>
      <c r="B3337">
        <v>35.524099999999997</v>
      </c>
      <c r="C3337">
        <v>25.453800000000001</v>
      </c>
      <c r="D3337">
        <v>21.483599999999999</v>
      </c>
      <c r="E3337">
        <v>17.173200000000001</v>
      </c>
      <c r="F3337">
        <v>14.280799999999999</v>
      </c>
      <c r="G3337">
        <v>14.5435</v>
      </c>
      <c r="H3337">
        <v>19.8675</v>
      </c>
      <c r="J3337" s="13">
        <v>43342</v>
      </c>
      <c r="K3337">
        <v>37.915900000000001</v>
      </c>
      <c r="L3337">
        <v>23.433499999999999</v>
      </c>
      <c r="M3337">
        <v>15.6152</v>
      </c>
      <c r="N3337">
        <v>8.9486000000000008</v>
      </c>
      <c r="O3337">
        <v>10.0609</v>
      </c>
      <c r="P3337">
        <v>14.903700000000001</v>
      </c>
      <c r="Q3337">
        <v>17.357099999999999</v>
      </c>
    </row>
    <row r="3338" spans="1:17" x14ac:dyDescent="0.25">
      <c r="A3338" s="1">
        <v>43202</v>
      </c>
      <c r="B3338">
        <v>34.292400000000001</v>
      </c>
      <c r="C3338">
        <v>23.980599999999999</v>
      </c>
      <c r="D3338">
        <v>19.842300000000002</v>
      </c>
      <c r="E3338">
        <v>15.819900000000001</v>
      </c>
      <c r="F3338">
        <v>13.2224</v>
      </c>
      <c r="G3338">
        <v>13.815899999999999</v>
      </c>
      <c r="H3338">
        <v>19.4816</v>
      </c>
      <c r="J3338" s="13">
        <v>43343</v>
      </c>
      <c r="K3338">
        <v>38.634999999999998</v>
      </c>
      <c r="L3338">
        <v>23.321000000000002</v>
      </c>
      <c r="M3338">
        <v>15.251099999999999</v>
      </c>
      <c r="N3338">
        <v>8.0503</v>
      </c>
      <c r="O3338">
        <v>9.5216999999999992</v>
      </c>
      <c r="P3338">
        <v>14.3398</v>
      </c>
      <c r="Q3338">
        <v>16.3063</v>
      </c>
    </row>
    <row r="3339" spans="1:17" x14ac:dyDescent="0.25">
      <c r="A3339" s="1">
        <v>43203</v>
      </c>
      <c r="B3339">
        <v>34.377499999999998</v>
      </c>
      <c r="C3339">
        <v>23.105899999999998</v>
      </c>
      <c r="D3339">
        <v>18.912600000000001</v>
      </c>
      <c r="E3339">
        <v>14.9169</v>
      </c>
      <c r="F3339">
        <v>12.225</v>
      </c>
      <c r="G3339">
        <v>13.569699999999999</v>
      </c>
      <c r="H3339">
        <v>19.082799999999999</v>
      </c>
      <c r="J3339" s="13">
        <v>43347</v>
      </c>
      <c r="K3339">
        <v>40.417900000000003</v>
      </c>
      <c r="L3339">
        <v>24.5519</v>
      </c>
      <c r="M3339">
        <v>16.2178</v>
      </c>
      <c r="N3339">
        <v>8.8420000000000005</v>
      </c>
      <c r="O3339">
        <v>10.458</v>
      </c>
      <c r="P3339">
        <v>14.638500000000001</v>
      </c>
      <c r="Q3339">
        <v>14.638500000000001</v>
      </c>
    </row>
    <row r="3340" spans="1:17" x14ac:dyDescent="0.25">
      <c r="A3340" s="1">
        <v>43206</v>
      </c>
      <c r="B3340">
        <v>35.519399999999997</v>
      </c>
      <c r="C3340">
        <v>23.0562</v>
      </c>
      <c r="D3340">
        <v>18.035499999999999</v>
      </c>
      <c r="E3340">
        <v>13.4489</v>
      </c>
      <c r="F3340">
        <v>11.8504</v>
      </c>
      <c r="G3340">
        <v>14.348800000000001</v>
      </c>
      <c r="H3340">
        <v>19.764099999999999</v>
      </c>
      <c r="J3340" s="13">
        <v>43348</v>
      </c>
      <c r="K3340">
        <v>41.915500000000002</v>
      </c>
      <c r="L3340">
        <v>26.118300000000001</v>
      </c>
      <c r="M3340">
        <v>17.414200000000001</v>
      </c>
      <c r="N3340">
        <v>9.9515999999999991</v>
      </c>
      <c r="O3340">
        <v>10.283200000000001</v>
      </c>
      <c r="P3340">
        <v>13.7638</v>
      </c>
      <c r="Q3340">
        <v>13.7638</v>
      </c>
    </row>
    <row r="3341" spans="1:17" x14ac:dyDescent="0.25">
      <c r="A3341" s="1">
        <v>43207</v>
      </c>
      <c r="B3341">
        <v>35.276299999999999</v>
      </c>
      <c r="C3341">
        <v>22.7148</v>
      </c>
      <c r="D3341">
        <v>17.255600000000001</v>
      </c>
      <c r="E3341">
        <v>12.515499999999999</v>
      </c>
      <c r="F3341">
        <v>10.9686</v>
      </c>
      <c r="G3341">
        <v>14.0326</v>
      </c>
      <c r="H3341">
        <v>19.937200000000001</v>
      </c>
      <c r="J3341" s="13">
        <v>43349</v>
      </c>
      <c r="K3341">
        <v>43.540199999999999</v>
      </c>
      <c r="L3341">
        <v>26.727799999999998</v>
      </c>
      <c r="M3341">
        <v>18.113099999999999</v>
      </c>
      <c r="N3341">
        <v>10.0839</v>
      </c>
      <c r="O3341">
        <v>11.239800000000001</v>
      </c>
      <c r="P3341">
        <v>15.5768</v>
      </c>
      <c r="Q3341">
        <v>15.5768</v>
      </c>
    </row>
    <row r="3342" spans="1:17" x14ac:dyDescent="0.25">
      <c r="A3342" s="1">
        <v>43208</v>
      </c>
      <c r="B3342">
        <v>35.563800000000001</v>
      </c>
      <c r="C3342">
        <v>22.8108</v>
      </c>
      <c r="D3342">
        <v>17.177900000000001</v>
      </c>
      <c r="E3342">
        <v>12.1815</v>
      </c>
      <c r="F3342">
        <v>10.856400000000001</v>
      </c>
      <c r="G3342">
        <v>14.2713</v>
      </c>
      <c r="H3342">
        <v>21.207599999999999</v>
      </c>
      <c r="J3342" s="13">
        <v>43350</v>
      </c>
      <c r="K3342">
        <v>45.5944</v>
      </c>
      <c r="L3342">
        <v>27.732099999999999</v>
      </c>
      <c r="M3342">
        <v>18.281400000000001</v>
      </c>
      <c r="N3342">
        <v>9.6908999999999992</v>
      </c>
      <c r="O3342">
        <v>10.773199999999999</v>
      </c>
      <c r="P3342">
        <v>14.7681</v>
      </c>
      <c r="Q3342">
        <v>14.7681</v>
      </c>
    </row>
    <row r="3343" spans="1:17" x14ac:dyDescent="0.25">
      <c r="A3343" s="1">
        <v>43209</v>
      </c>
      <c r="B3343">
        <v>36.061500000000002</v>
      </c>
      <c r="C3343">
        <v>23.433399999999999</v>
      </c>
      <c r="D3343">
        <v>17.979199999999999</v>
      </c>
      <c r="E3343">
        <v>12.8352</v>
      </c>
      <c r="F3343">
        <v>10.7791</v>
      </c>
      <c r="G3343">
        <v>14.336499999999999</v>
      </c>
      <c r="H3343">
        <v>20.824300000000001</v>
      </c>
      <c r="J3343" s="13">
        <v>43353</v>
      </c>
      <c r="K3343">
        <v>47.041899999999998</v>
      </c>
      <c r="L3343">
        <v>28.625299999999999</v>
      </c>
      <c r="M3343">
        <v>18.3216</v>
      </c>
      <c r="N3343">
        <v>9.1103000000000005</v>
      </c>
      <c r="O3343">
        <v>12.173500000000001</v>
      </c>
      <c r="P3343">
        <v>15.7385</v>
      </c>
      <c r="Q3343">
        <v>15.7385</v>
      </c>
    </row>
    <row r="3344" spans="1:17" x14ac:dyDescent="0.25">
      <c r="A3344" s="1">
        <v>43210</v>
      </c>
      <c r="B3344">
        <v>36.854700000000001</v>
      </c>
      <c r="C3344">
        <v>24.196000000000002</v>
      </c>
      <c r="D3344">
        <v>18.918600000000001</v>
      </c>
      <c r="E3344">
        <v>14.075900000000001</v>
      </c>
      <c r="F3344">
        <v>11.2799</v>
      </c>
      <c r="G3344">
        <v>14.686400000000001</v>
      </c>
      <c r="H3344">
        <v>22.5792</v>
      </c>
      <c r="J3344" s="13">
        <v>43354</v>
      </c>
      <c r="K3344">
        <v>47.344299999999997</v>
      </c>
      <c r="L3344">
        <v>28.045100000000001</v>
      </c>
      <c r="M3344">
        <v>17.325700000000001</v>
      </c>
      <c r="N3344">
        <v>8.1478000000000002</v>
      </c>
      <c r="O3344">
        <v>11.9392</v>
      </c>
      <c r="P3344">
        <v>13.1591</v>
      </c>
      <c r="Q3344">
        <v>13.1591</v>
      </c>
    </row>
    <row r="3345" spans="1:17" x14ac:dyDescent="0.25">
      <c r="A3345" s="1">
        <v>43213</v>
      </c>
      <c r="B3345">
        <v>29.7454</v>
      </c>
      <c r="C3345">
        <v>21.4299</v>
      </c>
      <c r="D3345">
        <v>17.441800000000001</v>
      </c>
      <c r="E3345">
        <v>13.682499999999999</v>
      </c>
      <c r="F3345">
        <v>11.060600000000001</v>
      </c>
      <c r="G3345">
        <v>11.964</v>
      </c>
      <c r="H3345">
        <v>16.786000000000001</v>
      </c>
      <c r="J3345" s="13">
        <v>43355</v>
      </c>
      <c r="K3345">
        <v>49.19</v>
      </c>
      <c r="L3345">
        <v>28.7211</v>
      </c>
      <c r="M3345">
        <v>17.737400000000001</v>
      </c>
      <c r="N3345">
        <v>7.8289</v>
      </c>
      <c r="O3345">
        <v>12.600099999999999</v>
      </c>
      <c r="P3345">
        <v>13.676500000000001</v>
      </c>
      <c r="Q3345">
        <v>13.676500000000001</v>
      </c>
    </row>
    <row r="3346" spans="1:17" x14ac:dyDescent="0.25">
      <c r="A3346" s="1">
        <v>43214</v>
      </c>
      <c r="B3346">
        <v>30.784500000000001</v>
      </c>
      <c r="C3346">
        <v>22.4069</v>
      </c>
      <c r="D3346">
        <v>18.560700000000001</v>
      </c>
      <c r="E3346">
        <v>14.9773</v>
      </c>
      <c r="F3346">
        <v>11.9825</v>
      </c>
      <c r="G3346">
        <v>12.3124</v>
      </c>
      <c r="H3346">
        <v>16.972799999999999</v>
      </c>
      <c r="J3346" s="13">
        <v>43356</v>
      </c>
      <c r="K3346">
        <v>52.128799999999998</v>
      </c>
      <c r="L3346">
        <v>28.67</v>
      </c>
      <c r="M3346">
        <v>17.365100000000002</v>
      </c>
      <c r="N3346">
        <v>7.0716000000000001</v>
      </c>
      <c r="O3346">
        <v>13.3695</v>
      </c>
      <c r="P3346">
        <v>16.223099999999999</v>
      </c>
      <c r="Q3346">
        <v>16.223099999999999</v>
      </c>
    </row>
    <row r="3347" spans="1:17" x14ac:dyDescent="0.25">
      <c r="A3347" s="1">
        <v>43215</v>
      </c>
      <c r="B3347">
        <v>30.755299999999998</v>
      </c>
      <c r="C3347">
        <v>22.3203</v>
      </c>
      <c r="D3347">
        <v>18.404299999999999</v>
      </c>
      <c r="E3347">
        <v>15.0192</v>
      </c>
      <c r="F3347">
        <v>12.2311</v>
      </c>
      <c r="G3347">
        <v>11.770799999999999</v>
      </c>
      <c r="H3347">
        <v>16.772200000000002</v>
      </c>
      <c r="J3347" s="13">
        <v>43357</v>
      </c>
      <c r="K3347">
        <v>53.916600000000003</v>
      </c>
      <c r="L3347">
        <v>30.694199999999999</v>
      </c>
      <c r="M3347">
        <v>17.905000000000001</v>
      </c>
      <c r="N3347">
        <v>6.8303000000000003</v>
      </c>
      <c r="O3347">
        <v>14.3104</v>
      </c>
      <c r="P3347">
        <v>15.41</v>
      </c>
      <c r="Q3347">
        <v>15.41</v>
      </c>
    </row>
    <row r="3348" spans="1:17" x14ac:dyDescent="0.25">
      <c r="A3348" s="1">
        <v>43216</v>
      </c>
      <c r="B3348">
        <v>29.648199999999999</v>
      </c>
      <c r="C3348">
        <v>21.0809</v>
      </c>
      <c r="D3348">
        <v>17.034800000000001</v>
      </c>
      <c r="E3348">
        <v>13.4612</v>
      </c>
      <c r="F3348">
        <v>11.732900000000001</v>
      </c>
      <c r="G3348">
        <v>11.887700000000001</v>
      </c>
      <c r="H3348">
        <v>16.049099999999999</v>
      </c>
      <c r="J3348" s="13">
        <v>43360</v>
      </c>
      <c r="K3348">
        <v>72.997</v>
      </c>
      <c r="L3348">
        <v>42.983699999999999</v>
      </c>
      <c r="M3348">
        <v>25.969899999999999</v>
      </c>
      <c r="N3348">
        <v>10.005599999999999</v>
      </c>
      <c r="O3348">
        <v>18.363099999999999</v>
      </c>
      <c r="P3348">
        <v>18.427499999999998</v>
      </c>
      <c r="Q3348">
        <v>18.427499999999998</v>
      </c>
    </row>
    <row r="3349" spans="1:17" x14ac:dyDescent="0.25">
      <c r="A3349" s="1">
        <v>43217</v>
      </c>
      <c r="B3349">
        <v>29.662299999999998</v>
      </c>
      <c r="C3349">
        <v>20.870100000000001</v>
      </c>
      <c r="D3349">
        <v>16.926300000000001</v>
      </c>
      <c r="E3349">
        <v>13.271699999999999</v>
      </c>
      <c r="F3349">
        <v>10.9222</v>
      </c>
      <c r="G3349">
        <v>11.4808</v>
      </c>
      <c r="H3349">
        <v>15.853300000000001</v>
      </c>
      <c r="J3349" s="13">
        <v>43361</v>
      </c>
      <c r="K3349">
        <v>56.416899999999998</v>
      </c>
      <c r="L3349">
        <v>44.873800000000003</v>
      </c>
      <c r="M3349">
        <v>25.944400000000002</v>
      </c>
      <c r="N3349">
        <v>7.8575999999999997</v>
      </c>
      <c r="O3349">
        <v>18.718699999999998</v>
      </c>
      <c r="P3349">
        <v>18.718699999999998</v>
      </c>
      <c r="Q3349">
        <v>18.718699999999998</v>
      </c>
    </row>
    <row r="3350" spans="1:17" x14ac:dyDescent="0.25">
      <c r="A3350" s="1">
        <v>43220</v>
      </c>
      <c r="B3350">
        <v>30.473299999999998</v>
      </c>
      <c r="C3350">
        <v>21.213699999999999</v>
      </c>
      <c r="D3350">
        <v>17.280100000000001</v>
      </c>
      <c r="E3350">
        <v>13.635199999999999</v>
      </c>
      <c r="F3350">
        <v>11.105399999999999</v>
      </c>
      <c r="G3350">
        <v>11.785</v>
      </c>
      <c r="H3350">
        <v>16.512799999999999</v>
      </c>
      <c r="J3350" s="13">
        <v>43362</v>
      </c>
      <c r="K3350">
        <v>65.902299999999997</v>
      </c>
      <c r="L3350">
        <v>51.6173</v>
      </c>
      <c r="M3350">
        <v>31.3354</v>
      </c>
      <c r="N3350">
        <v>6.8182999999999998</v>
      </c>
      <c r="O3350">
        <v>16.591699999999999</v>
      </c>
      <c r="P3350">
        <v>16.591699999999999</v>
      </c>
      <c r="Q3350">
        <v>16.591699999999999</v>
      </c>
    </row>
    <row r="3351" spans="1:17" x14ac:dyDescent="0.25">
      <c r="A3351" s="1">
        <v>43221</v>
      </c>
      <c r="B3351">
        <v>30.164400000000001</v>
      </c>
      <c r="C3351">
        <v>20.9605</v>
      </c>
      <c r="D3351">
        <v>16.972300000000001</v>
      </c>
      <c r="E3351">
        <v>13.4557</v>
      </c>
      <c r="F3351">
        <v>10.8103</v>
      </c>
      <c r="G3351">
        <v>11.760199999999999</v>
      </c>
      <c r="H3351">
        <v>15.6416</v>
      </c>
      <c r="J3351" s="13">
        <v>43363</v>
      </c>
      <c r="K3351">
        <v>39.936199999999999</v>
      </c>
      <c r="L3351">
        <v>39.936199999999999</v>
      </c>
      <c r="M3351">
        <v>30.1983</v>
      </c>
      <c r="N3351">
        <v>8.6268999999999991</v>
      </c>
      <c r="O3351">
        <v>12.271699999999999</v>
      </c>
      <c r="P3351">
        <v>12.271699999999999</v>
      </c>
      <c r="Q3351">
        <v>12.271699999999999</v>
      </c>
    </row>
    <row r="3352" spans="1:17" x14ac:dyDescent="0.25">
      <c r="A3352" s="1">
        <v>43222</v>
      </c>
      <c r="B3352">
        <v>30.668600000000001</v>
      </c>
      <c r="C3352">
        <v>21.6432</v>
      </c>
      <c r="D3352">
        <v>17.672999999999998</v>
      </c>
      <c r="E3352">
        <v>14.022600000000001</v>
      </c>
      <c r="F3352">
        <v>10.8574</v>
      </c>
      <c r="G3352">
        <v>11.8964</v>
      </c>
      <c r="H3352">
        <v>16.767900000000001</v>
      </c>
      <c r="J3352" s="13">
        <v>43364</v>
      </c>
      <c r="K3352">
        <v>46.316200000000002</v>
      </c>
      <c r="L3352">
        <v>42.444600000000001</v>
      </c>
      <c r="M3352">
        <v>23.198599999999999</v>
      </c>
      <c r="N3352">
        <v>5.5035999999999996</v>
      </c>
      <c r="O3352">
        <v>10.441700000000001</v>
      </c>
      <c r="P3352">
        <v>10.441700000000001</v>
      </c>
      <c r="Q3352">
        <v>10.441700000000001</v>
      </c>
    </row>
    <row r="3353" spans="1:17" x14ac:dyDescent="0.25">
      <c r="A3353" s="1">
        <v>43223</v>
      </c>
      <c r="B3353">
        <v>31.0108</v>
      </c>
      <c r="C3353">
        <v>21.248200000000001</v>
      </c>
      <c r="D3353">
        <v>17.082699999999999</v>
      </c>
      <c r="E3353">
        <v>13.790699999999999</v>
      </c>
      <c r="F3353">
        <v>11.3354</v>
      </c>
      <c r="G3353">
        <v>12.0785</v>
      </c>
      <c r="H3353">
        <v>15.638500000000001</v>
      </c>
      <c r="J3353" s="13">
        <v>43367</v>
      </c>
      <c r="K3353">
        <v>35.545299999999997</v>
      </c>
      <c r="L3353">
        <v>22.5183</v>
      </c>
      <c r="M3353">
        <v>15.674799999999999</v>
      </c>
      <c r="N3353">
        <v>8.8606999999999996</v>
      </c>
      <c r="O3353">
        <v>9.3003999999999998</v>
      </c>
      <c r="P3353">
        <v>13.6</v>
      </c>
      <c r="Q3353">
        <v>13.953200000000001</v>
      </c>
    </row>
    <row r="3354" spans="1:17" x14ac:dyDescent="0.25">
      <c r="A3354" s="1">
        <v>43224</v>
      </c>
      <c r="B3354">
        <v>30.567599999999999</v>
      </c>
      <c r="C3354">
        <v>20.923200000000001</v>
      </c>
      <c r="D3354">
        <v>16.567299999999999</v>
      </c>
      <c r="E3354">
        <v>12.528499999999999</v>
      </c>
      <c r="F3354">
        <v>10.5868</v>
      </c>
      <c r="G3354">
        <v>12.1394</v>
      </c>
      <c r="H3354">
        <v>15.8248</v>
      </c>
      <c r="J3354" s="13">
        <v>43368</v>
      </c>
      <c r="K3354">
        <v>36.408499999999997</v>
      </c>
      <c r="L3354">
        <v>22.758600000000001</v>
      </c>
      <c r="M3354">
        <v>15.863300000000001</v>
      </c>
      <c r="N3354">
        <v>9.3107000000000006</v>
      </c>
      <c r="O3354">
        <v>9.69</v>
      </c>
      <c r="P3354">
        <v>13.889799999999999</v>
      </c>
      <c r="Q3354">
        <v>13.849600000000001</v>
      </c>
    </row>
    <row r="3355" spans="1:17" x14ac:dyDescent="0.25">
      <c r="A3355" s="1">
        <v>43227</v>
      </c>
      <c r="B3355">
        <v>31.042100000000001</v>
      </c>
      <c r="C3355">
        <v>21.104700000000001</v>
      </c>
      <c r="D3355">
        <v>16.764600000000002</v>
      </c>
      <c r="E3355">
        <v>12.465</v>
      </c>
      <c r="F3355">
        <v>10.5733</v>
      </c>
      <c r="G3355">
        <v>12.6182</v>
      </c>
      <c r="H3355">
        <v>16.099299999999999</v>
      </c>
      <c r="J3355" s="13">
        <v>43369</v>
      </c>
      <c r="K3355">
        <v>37.195799999999998</v>
      </c>
      <c r="L3355">
        <v>23.482800000000001</v>
      </c>
      <c r="M3355">
        <v>16.434799999999999</v>
      </c>
      <c r="N3355">
        <v>9.4065999999999992</v>
      </c>
      <c r="O3355">
        <v>9.6814</v>
      </c>
      <c r="P3355">
        <v>13.6815</v>
      </c>
      <c r="Q3355">
        <v>14.143800000000001</v>
      </c>
    </row>
    <row r="3356" spans="1:17" x14ac:dyDescent="0.25">
      <c r="A3356" s="1">
        <v>43228</v>
      </c>
      <c r="B3356">
        <v>31.369800000000001</v>
      </c>
      <c r="C3356">
        <v>21.098400000000002</v>
      </c>
      <c r="D3356">
        <v>16.646699999999999</v>
      </c>
      <c r="E3356">
        <v>12.495200000000001</v>
      </c>
      <c r="F3356">
        <v>10.4367</v>
      </c>
      <c r="G3356">
        <v>12.3224</v>
      </c>
      <c r="H3356">
        <v>15.436400000000001</v>
      </c>
      <c r="J3356" s="13">
        <v>43370</v>
      </c>
      <c r="K3356">
        <v>38.009900000000002</v>
      </c>
      <c r="L3356">
        <v>23.738499999999998</v>
      </c>
      <c r="M3356">
        <v>16.1647</v>
      </c>
      <c r="N3356">
        <v>8.9876000000000005</v>
      </c>
      <c r="O3356">
        <v>9.7041000000000004</v>
      </c>
      <c r="P3356">
        <v>13.675599999999999</v>
      </c>
      <c r="Q3356">
        <v>13.675599999999999</v>
      </c>
    </row>
    <row r="3357" spans="1:17" x14ac:dyDescent="0.25">
      <c r="A3357" s="1">
        <v>43229</v>
      </c>
      <c r="B3357">
        <v>30.8095</v>
      </c>
      <c r="C3357">
        <v>20.017800000000001</v>
      </c>
      <c r="D3357">
        <v>15.413600000000001</v>
      </c>
      <c r="E3357">
        <v>11.555099999999999</v>
      </c>
      <c r="F3357">
        <v>10.049300000000001</v>
      </c>
      <c r="G3357">
        <v>12.4079</v>
      </c>
      <c r="H3357">
        <v>15.540699999999999</v>
      </c>
      <c r="J3357" s="13">
        <v>43371</v>
      </c>
      <c r="K3357">
        <v>38.563000000000002</v>
      </c>
      <c r="L3357">
        <v>23.9483</v>
      </c>
      <c r="M3357">
        <v>16.066099999999999</v>
      </c>
      <c r="N3357">
        <v>8.6181999999999999</v>
      </c>
      <c r="O3357">
        <v>9.4506999999999994</v>
      </c>
      <c r="P3357">
        <v>13.635</v>
      </c>
      <c r="Q3357">
        <v>13.635</v>
      </c>
    </row>
    <row r="3358" spans="1:17" x14ac:dyDescent="0.25">
      <c r="A3358" s="1">
        <v>43230</v>
      </c>
      <c r="B3358">
        <v>31.174399999999999</v>
      </c>
      <c r="C3358">
        <v>19.947099999999999</v>
      </c>
      <c r="D3358">
        <v>15.108599999999999</v>
      </c>
      <c r="E3358">
        <v>11.207700000000001</v>
      </c>
      <c r="F3358">
        <v>10.061</v>
      </c>
      <c r="G3358">
        <v>13.1562</v>
      </c>
      <c r="H3358">
        <v>19.046900000000001</v>
      </c>
      <c r="J3358" s="13">
        <v>43374</v>
      </c>
      <c r="K3358">
        <v>40.171399999999998</v>
      </c>
      <c r="L3358">
        <v>24.826899999999998</v>
      </c>
      <c r="M3358">
        <v>16.5413</v>
      </c>
      <c r="N3358">
        <v>8.5324000000000009</v>
      </c>
      <c r="O3358">
        <v>10.119</v>
      </c>
      <c r="P3358">
        <v>13.9224</v>
      </c>
      <c r="Q3358">
        <v>13.9224</v>
      </c>
    </row>
    <row r="3359" spans="1:17" x14ac:dyDescent="0.25">
      <c r="A3359" s="1">
        <v>43231</v>
      </c>
      <c r="B3359">
        <v>31.298200000000001</v>
      </c>
      <c r="C3359">
        <v>19.788699999999999</v>
      </c>
      <c r="D3359">
        <v>14.6729</v>
      </c>
      <c r="E3359">
        <v>10.2195</v>
      </c>
      <c r="F3359">
        <v>9.5723000000000003</v>
      </c>
      <c r="G3359">
        <v>12.7554</v>
      </c>
      <c r="H3359">
        <v>17.091999999999999</v>
      </c>
      <c r="J3359" s="13">
        <v>43375</v>
      </c>
      <c r="K3359">
        <v>40.172199999999997</v>
      </c>
      <c r="L3359">
        <v>25.084399999999999</v>
      </c>
      <c r="M3359">
        <v>16.7224</v>
      </c>
      <c r="N3359">
        <v>8.5639000000000003</v>
      </c>
      <c r="O3359">
        <v>10.4945</v>
      </c>
      <c r="P3359">
        <v>13.728199999999999</v>
      </c>
      <c r="Q3359">
        <v>13.728199999999999</v>
      </c>
    </row>
    <row r="3360" spans="1:17" x14ac:dyDescent="0.25">
      <c r="A3360" s="1">
        <v>43234</v>
      </c>
      <c r="B3360">
        <v>32.320099999999996</v>
      </c>
      <c r="C3360">
        <v>20.325299999999999</v>
      </c>
      <c r="D3360">
        <v>14.8445</v>
      </c>
      <c r="E3360">
        <v>10.2012</v>
      </c>
      <c r="F3360">
        <v>9.7669999999999995</v>
      </c>
      <c r="G3360">
        <v>13.2095</v>
      </c>
      <c r="H3360">
        <v>16.1479</v>
      </c>
      <c r="J3360" s="13">
        <v>43376</v>
      </c>
      <c r="K3360">
        <v>39.9071</v>
      </c>
      <c r="L3360">
        <v>24.7315</v>
      </c>
      <c r="M3360">
        <v>16.365100000000002</v>
      </c>
      <c r="N3360">
        <v>8.6153999999999993</v>
      </c>
      <c r="O3360">
        <v>10.4941</v>
      </c>
      <c r="P3360">
        <v>14.543200000000001</v>
      </c>
      <c r="Q3360">
        <v>14.543200000000001</v>
      </c>
    </row>
    <row r="3361" spans="1:17" x14ac:dyDescent="0.25">
      <c r="A3361" s="1">
        <v>43235</v>
      </c>
      <c r="B3361">
        <v>34.372799999999998</v>
      </c>
      <c r="C3361">
        <v>22.035</v>
      </c>
      <c r="D3361">
        <v>16.382200000000001</v>
      </c>
      <c r="E3361">
        <v>11.450900000000001</v>
      </c>
      <c r="F3361">
        <v>9.5318000000000005</v>
      </c>
      <c r="G3361">
        <v>12.943</v>
      </c>
      <c r="H3361">
        <v>15.415699999999999</v>
      </c>
      <c r="J3361" s="13">
        <v>43377</v>
      </c>
      <c r="K3361">
        <v>44.0107</v>
      </c>
      <c r="L3361">
        <v>27.879899999999999</v>
      </c>
      <c r="M3361">
        <v>19.398599999999998</v>
      </c>
      <c r="N3361">
        <v>11.7622</v>
      </c>
      <c r="O3361">
        <v>10.8977</v>
      </c>
      <c r="P3361">
        <v>14.2463</v>
      </c>
      <c r="Q3361">
        <v>14.2463</v>
      </c>
    </row>
    <row r="3362" spans="1:17" x14ac:dyDescent="0.25">
      <c r="A3362" s="1">
        <v>43236</v>
      </c>
      <c r="B3362">
        <v>33.616</v>
      </c>
      <c r="C3362">
        <v>21.404599999999999</v>
      </c>
      <c r="D3362">
        <v>15.6602</v>
      </c>
      <c r="E3362">
        <v>10.5593</v>
      </c>
      <c r="F3362">
        <v>9.3155999999999999</v>
      </c>
      <c r="G3362">
        <v>12.474</v>
      </c>
      <c r="H3362">
        <v>13.725300000000001</v>
      </c>
      <c r="J3362" s="13">
        <v>43378</v>
      </c>
      <c r="K3362">
        <v>44.294199999999996</v>
      </c>
      <c r="L3362">
        <v>28.0105</v>
      </c>
      <c r="M3362">
        <v>19.809200000000001</v>
      </c>
      <c r="N3362">
        <v>12.7631</v>
      </c>
      <c r="O3362">
        <v>11.267300000000001</v>
      </c>
      <c r="P3362">
        <v>14.6393</v>
      </c>
      <c r="Q3362">
        <v>14.6393</v>
      </c>
    </row>
    <row r="3363" spans="1:17" x14ac:dyDescent="0.25">
      <c r="A3363" s="1">
        <v>43237</v>
      </c>
      <c r="B3363">
        <v>33.535499999999999</v>
      </c>
      <c r="C3363">
        <v>21.2498</v>
      </c>
      <c r="D3363">
        <v>15.6212</v>
      </c>
      <c r="E3363">
        <v>10.449400000000001</v>
      </c>
      <c r="F3363">
        <v>9.2433999999999994</v>
      </c>
      <c r="G3363">
        <v>13.321999999999999</v>
      </c>
      <c r="H3363">
        <v>14.9869</v>
      </c>
      <c r="J3363" s="13">
        <v>43381</v>
      </c>
      <c r="K3363">
        <v>48.131100000000004</v>
      </c>
      <c r="L3363">
        <v>30.231300000000001</v>
      </c>
      <c r="M3363">
        <v>20.978000000000002</v>
      </c>
      <c r="N3363">
        <v>13.1546</v>
      </c>
      <c r="O3363">
        <v>12.1745</v>
      </c>
      <c r="P3363">
        <v>15.9221</v>
      </c>
      <c r="Q3363">
        <v>15.9221</v>
      </c>
    </row>
    <row r="3364" spans="1:17" x14ac:dyDescent="0.25">
      <c r="A3364" s="1">
        <v>43238</v>
      </c>
      <c r="B3364">
        <v>33.833599999999997</v>
      </c>
      <c r="C3364">
        <v>21.4087</v>
      </c>
      <c r="D3364">
        <v>15.6107</v>
      </c>
      <c r="E3364">
        <v>10.3527</v>
      </c>
      <c r="F3364">
        <v>9.3307000000000002</v>
      </c>
      <c r="G3364">
        <v>12.9323</v>
      </c>
      <c r="H3364">
        <v>14.7721</v>
      </c>
      <c r="J3364" s="13">
        <v>43382</v>
      </c>
      <c r="K3364">
        <v>47.831499999999998</v>
      </c>
      <c r="L3364">
        <v>29.5336</v>
      </c>
      <c r="M3364">
        <v>20.617999999999999</v>
      </c>
      <c r="N3364">
        <v>13.317</v>
      </c>
      <c r="O3364">
        <v>12.137499999999999</v>
      </c>
      <c r="P3364">
        <v>17.684200000000001</v>
      </c>
      <c r="Q3364">
        <v>17.684200000000001</v>
      </c>
    </row>
    <row r="3365" spans="1:17" x14ac:dyDescent="0.25">
      <c r="A3365" s="1">
        <v>43241</v>
      </c>
      <c r="B3365">
        <v>27.741900000000001</v>
      </c>
      <c r="C3365">
        <v>18.931799999999999</v>
      </c>
      <c r="D3365">
        <v>14.6729</v>
      </c>
      <c r="E3365">
        <v>10.5947</v>
      </c>
      <c r="F3365">
        <v>8.4997000000000007</v>
      </c>
      <c r="G3365">
        <v>10.638999999999999</v>
      </c>
      <c r="H3365">
        <v>13.377800000000001</v>
      </c>
      <c r="J3365" s="13">
        <v>43383</v>
      </c>
      <c r="K3365">
        <v>61.584099999999999</v>
      </c>
      <c r="L3365">
        <v>40.402299999999997</v>
      </c>
      <c r="M3365">
        <v>31.455200000000001</v>
      </c>
      <c r="N3365">
        <v>23.498000000000001</v>
      </c>
      <c r="O3365">
        <v>15.6351</v>
      </c>
      <c r="P3365">
        <v>22.9983</v>
      </c>
      <c r="Q3365">
        <v>25.432200000000002</v>
      </c>
    </row>
    <row r="3366" spans="1:17" x14ac:dyDescent="0.25">
      <c r="A3366" s="1">
        <v>43242</v>
      </c>
      <c r="B3366">
        <v>28.06</v>
      </c>
      <c r="C3366">
        <v>19.008099999999999</v>
      </c>
      <c r="D3366">
        <v>14.6614</v>
      </c>
      <c r="E3366">
        <v>10.6356</v>
      </c>
      <c r="F3366">
        <v>8.5414999999999992</v>
      </c>
      <c r="G3366">
        <v>10.700100000000001</v>
      </c>
      <c r="H3366">
        <v>13.9323</v>
      </c>
      <c r="J3366" s="13">
        <v>43384</v>
      </c>
      <c r="K3366">
        <v>65.345799999999997</v>
      </c>
      <c r="L3366">
        <v>43.777000000000001</v>
      </c>
      <c r="M3366">
        <v>34.393599999999999</v>
      </c>
      <c r="N3366">
        <v>27.4315</v>
      </c>
      <c r="O3366">
        <v>23.132899999999999</v>
      </c>
      <c r="P3366">
        <v>25.387699999999999</v>
      </c>
      <c r="Q3366">
        <v>27.200399999999998</v>
      </c>
    </row>
    <row r="3367" spans="1:17" x14ac:dyDescent="0.25">
      <c r="A3367" s="1">
        <v>43243</v>
      </c>
      <c r="B3367">
        <v>27.841999999999999</v>
      </c>
      <c r="C3367">
        <v>18.778500000000001</v>
      </c>
      <c r="D3367">
        <v>14.462999999999999</v>
      </c>
      <c r="E3367">
        <v>10.206799999999999</v>
      </c>
      <c r="F3367">
        <v>8.0780999999999992</v>
      </c>
      <c r="G3367">
        <v>10.593400000000001</v>
      </c>
      <c r="H3367">
        <v>13.0588</v>
      </c>
      <c r="J3367" s="13">
        <v>43385</v>
      </c>
      <c r="K3367">
        <v>60.534799999999997</v>
      </c>
      <c r="L3367">
        <v>37.716799999999999</v>
      </c>
      <c r="M3367">
        <v>29.578499999999998</v>
      </c>
      <c r="N3367">
        <v>21.251100000000001</v>
      </c>
      <c r="O3367">
        <v>16.7684</v>
      </c>
      <c r="P3367">
        <v>23.163</v>
      </c>
      <c r="Q3367">
        <v>23.163</v>
      </c>
    </row>
    <row r="3368" spans="1:17" x14ac:dyDescent="0.25">
      <c r="A3368" s="1">
        <v>43244</v>
      </c>
      <c r="B3368">
        <v>27.986599999999999</v>
      </c>
      <c r="C3368">
        <v>18.823899999999998</v>
      </c>
      <c r="D3368">
        <v>14.397399999999999</v>
      </c>
      <c r="E3368">
        <v>10.1258</v>
      </c>
      <c r="F3368">
        <v>7.9892000000000003</v>
      </c>
      <c r="G3368">
        <v>10.594799999999999</v>
      </c>
      <c r="H3368">
        <v>13.0998</v>
      </c>
      <c r="J3368" s="13">
        <v>43388</v>
      </c>
      <c r="K3368">
        <v>75.832800000000006</v>
      </c>
      <c r="L3368">
        <v>47.136699999999998</v>
      </c>
      <c r="M3368">
        <v>34.5383</v>
      </c>
      <c r="N3368">
        <v>23.063500000000001</v>
      </c>
      <c r="O3368">
        <v>20.4848</v>
      </c>
      <c r="P3368">
        <v>27.175999999999998</v>
      </c>
      <c r="Q3368">
        <v>27.175999999999998</v>
      </c>
    </row>
    <row r="3369" spans="1:17" x14ac:dyDescent="0.25">
      <c r="A3369" s="1">
        <v>43245</v>
      </c>
      <c r="B3369">
        <v>28.4497</v>
      </c>
      <c r="C3369">
        <v>19.227699999999999</v>
      </c>
      <c r="D3369">
        <v>14.736499999999999</v>
      </c>
      <c r="E3369">
        <v>10.251799999999999</v>
      </c>
      <c r="F3369">
        <v>8.0646000000000004</v>
      </c>
      <c r="G3369">
        <v>10.4871</v>
      </c>
      <c r="H3369">
        <v>12.8954</v>
      </c>
      <c r="J3369" s="13">
        <v>43389</v>
      </c>
      <c r="K3369">
        <v>78.368600000000001</v>
      </c>
      <c r="L3369">
        <v>47.004399999999997</v>
      </c>
      <c r="M3369">
        <v>29.672699999999999</v>
      </c>
      <c r="N3369">
        <v>16.8916</v>
      </c>
      <c r="O3369">
        <v>22.071899999999999</v>
      </c>
      <c r="P3369">
        <v>28.136800000000001</v>
      </c>
      <c r="Q3369">
        <v>28.136800000000001</v>
      </c>
    </row>
    <row r="3370" spans="1:17" x14ac:dyDescent="0.25">
      <c r="A3370" s="1">
        <v>43249</v>
      </c>
      <c r="B3370">
        <v>31.4739</v>
      </c>
      <c r="C3370">
        <v>21.777799999999999</v>
      </c>
      <c r="D3370">
        <v>17.045200000000001</v>
      </c>
      <c r="E3370">
        <v>12.2735</v>
      </c>
      <c r="F3370">
        <v>9.4393999999999991</v>
      </c>
      <c r="G3370">
        <v>10.928900000000001</v>
      </c>
      <c r="H3370">
        <v>14.0952</v>
      </c>
      <c r="J3370" s="13">
        <v>43390</v>
      </c>
      <c r="K3370">
        <v>85.362499999999997</v>
      </c>
      <c r="L3370">
        <v>57.527900000000002</v>
      </c>
      <c r="M3370">
        <v>35.177300000000002</v>
      </c>
      <c r="N3370">
        <v>19.9145</v>
      </c>
      <c r="O3370">
        <v>27.062000000000001</v>
      </c>
      <c r="P3370">
        <v>31.505400000000002</v>
      </c>
      <c r="Q3370">
        <v>31.505400000000002</v>
      </c>
    </row>
    <row r="3371" spans="1:17" x14ac:dyDescent="0.25">
      <c r="A3371" s="1">
        <v>43250</v>
      </c>
      <c r="B3371">
        <v>30.131499999999999</v>
      </c>
      <c r="C3371">
        <v>20.429200000000002</v>
      </c>
      <c r="D3371">
        <v>15.623799999999999</v>
      </c>
      <c r="E3371">
        <v>11.098000000000001</v>
      </c>
      <c r="F3371">
        <v>8.8247</v>
      </c>
      <c r="G3371">
        <v>11.2826</v>
      </c>
      <c r="H3371">
        <v>15.040100000000001</v>
      </c>
      <c r="J3371" s="13">
        <v>43391</v>
      </c>
      <c r="K3371">
        <v>76.486800000000002</v>
      </c>
      <c r="L3371">
        <v>51.601700000000001</v>
      </c>
      <c r="M3371">
        <v>31.720199999999998</v>
      </c>
      <c r="N3371">
        <v>24.585899999999999</v>
      </c>
      <c r="O3371">
        <v>36.783299999999997</v>
      </c>
      <c r="P3371">
        <v>44.215899999999998</v>
      </c>
      <c r="Q3371">
        <v>44.215899999999998</v>
      </c>
    </row>
    <row r="3372" spans="1:17" x14ac:dyDescent="0.25">
      <c r="A3372" s="1">
        <v>43251</v>
      </c>
      <c r="B3372">
        <v>30.589700000000001</v>
      </c>
      <c r="C3372">
        <v>20.7971</v>
      </c>
      <c r="D3372">
        <v>16.049499999999998</v>
      </c>
      <c r="E3372">
        <v>11.1975</v>
      </c>
      <c r="F3372">
        <v>8.8745999999999992</v>
      </c>
      <c r="G3372">
        <v>11.374599999999999</v>
      </c>
      <c r="H3372">
        <v>15.2143</v>
      </c>
      <c r="J3372" s="13">
        <v>43392</v>
      </c>
      <c r="K3372">
        <v>62.982900000000001</v>
      </c>
      <c r="L3372">
        <v>47.087499999999999</v>
      </c>
      <c r="M3372">
        <v>29.120999999999999</v>
      </c>
      <c r="N3372">
        <v>14.4772</v>
      </c>
      <c r="O3372">
        <v>19.098600000000001</v>
      </c>
      <c r="P3372">
        <v>19.098600000000001</v>
      </c>
      <c r="Q3372">
        <v>19.098600000000001</v>
      </c>
    </row>
    <row r="3373" spans="1:17" x14ac:dyDescent="0.25">
      <c r="A3373" s="1">
        <v>43252</v>
      </c>
      <c r="B3373">
        <v>29.6252</v>
      </c>
      <c r="C3373">
        <v>19.7791</v>
      </c>
      <c r="D3373">
        <v>14.9407</v>
      </c>
      <c r="E3373">
        <v>10.3941</v>
      </c>
      <c r="F3373">
        <v>8.5503</v>
      </c>
      <c r="G3373">
        <v>11.1532</v>
      </c>
      <c r="H3373">
        <v>14.8019</v>
      </c>
      <c r="J3373" s="13">
        <v>43395</v>
      </c>
      <c r="K3373">
        <v>39.969499999999996</v>
      </c>
      <c r="L3373">
        <v>27.800799999999999</v>
      </c>
      <c r="M3373">
        <v>22.4221</v>
      </c>
      <c r="N3373">
        <v>17.089200000000002</v>
      </c>
      <c r="O3373">
        <v>12.6503</v>
      </c>
      <c r="P3373">
        <v>13.6721</v>
      </c>
      <c r="Q3373">
        <v>18.825900000000001</v>
      </c>
    </row>
    <row r="3374" spans="1:17" x14ac:dyDescent="0.25">
      <c r="A3374" s="1">
        <v>43255</v>
      </c>
      <c r="B3374">
        <v>29.866900000000001</v>
      </c>
      <c r="C3374">
        <v>19.5701</v>
      </c>
      <c r="D3374">
        <v>14.617800000000001</v>
      </c>
      <c r="E3374">
        <v>9.9736999999999991</v>
      </c>
      <c r="F3374">
        <v>8.5500000000000007</v>
      </c>
      <c r="G3374">
        <v>11.4923</v>
      </c>
      <c r="H3374">
        <v>14.2662</v>
      </c>
      <c r="J3374" s="13">
        <v>43396</v>
      </c>
      <c r="K3374">
        <v>42.2545</v>
      </c>
      <c r="L3374">
        <v>28.854800000000001</v>
      </c>
      <c r="M3374">
        <v>23.406199999999998</v>
      </c>
      <c r="N3374">
        <v>18.1233</v>
      </c>
      <c r="O3374">
        <v>14.1145</v>
      </c>
      <c r="P3374">
        <v>15.9764</v>
      </c>
      <c r="Q3374">
        <v>22.6584</v>
      </c>
    </row>
    <row r="3375" spans="1:17" x14ac:dyDescent="0.25">
      <c r="A3375" s="1">
        <v>43256</v>
      </c>
      <c r="B3375">
        <v>29.674499999999998</v>
      </c>
      <c r="C3375">
        <v>19.4999</v>
      </c>
      <c r="D3375">
        <v>14.4499</v>
      </c>
      <c r="E3375">
        <v>9.6537000000000006</v>
      </c>
      <c r="F3375">
        <v>8.4760000000000009</v>
      </c>
      <c r="G3375">
        <v>11.4633</v>
      </c>
      <c r="H3375">
        <v>14.0802</v>
      </c>
      <c r="J3375" s="13">
        <v>43397</v>
      </c>
      <c r="K3375">
        <v>46.534799999999997</v>
      </c>
      <c r="L3375">
        <v>33.200899999999997</v>
      </c>
      <c r="M3375">
        <v>27.486000000000001</v>
      </c>
      <c r="N3375">
        <v>22.976800000000001</v>
      </c>
      <c r="O3375">
        <v>18.9206</v>
      </c>
      <c r="P3375">
        <v>18.311499999999999</v>
      </c>
      <c r="Q3375">
        <v>25.726800000000001</v>
      </c>
    </row>
    <row r="3376" spans="1:17" x14ac:dyDescent="0.25">
      <c r="A3376" s="1">
        <v>43257</v>
      </c>
      <c r="B3376">
        <v>29.668500000000002</v>
      </c>
      <c r="C3376">
        <v>19.102699999999999</v>
      </c>
      <c r="D3376">
        <v>13.9176</v>
      </c>
      <c r="E3376">
        <v>9.2324999999999999</v>
      </c>
      <c r="F3376">
        <v>8.2705000000000002</v>
      </c>
      <c r="G3376">
        <v>11.270200000000001</v>
      </c>
      <c r="H3376">
        <v>13.7575</v>
      </c>
      <c r="J3376" s="13">
        <v>43398</v>
      </c>
      <c r="K3376">
        <v>45.922899999999998</v>
      </c>
      <c r="L3376">
        <v>33.595300000000002</v>
      </c>
      <c r="M3376">
        <v>29.041</v>
      </c>
      <c r="N3376">
        <v>24.325900000000001</v>
      </c>
      <c r="O3376">
        <v>15.7536</v>
      </c>
      <c r="P3376">
        <v>17.191299999999998</v>
      </c>
      <c r="Q3376">
        <v>25.359300000000001</v>
      </c>
    </row>
    <row r="3377" spans="1:17" x14ac:dyDescent="0.25">
      <c r="A3377" s="1">
        <v>43258</v>
      </c>
      <c r="B3377">
        <v>29.956700000000001</v>
      </c>
      <c r="C3377">
        <v>19.4145</v>
      </c>
      <c r="D3377">
        <v>14.142799999999999</v>
      </c>
      <c r="E3377">
        <v>9.2751000000000001</v>
      </c>
      <c r="F3377">
        <v>8.4063999999999997</v>
      </c>
      <c r="G3377">
        <v>11.877700000000001</v>
      </c>
      <c r="H3377">
        <v>15.642799999999999</v>
      </c>
      <c r="J3377" s="13">
        <v>43399</v>
      </c>
      <c r="K3377">
        <v>45.486499999999999</v>
      </c>
      <c r="L3377">
        <v>33.154200000000003</v>
      </c>
      <c r="M3377">
        <v>27.520299999999999</v>
      </c>
      <c r="N3377">
        <v>23.235900000000001</v>
      </c>
      <c r="O3377">
        <v>19.747900000000001</v>
      </c>
      <c r="P3377">
        <v>18.165600000000001</v>
      </c>
      <c r="Q3377">
        <v>26.941400000000002</v>
      </c>
    </row>
    <row r="3378" spans="1:17" x14ac:dyDescent="0.25">
      <c r="A3378" s="1">
        <v>43259</v>
      </c>
      <c r="B3378">
        <v>30.1938</v>
      </c>
      <c r="C3378">
        <v>19.692499999999999</v>
      </c>
      <c r="D3378">
        <v>14.3643</v>
      </c>
      <c r="E3378">
        <v>9.3225999999999996</v>
      </c>
      <c r="F3378">
        <v>8.5380000000000003</v>
      </c>
      <c r="G3378">
        <v>12.044</v>
      </c>
      <c r="H3378">
        <v>16.137499999999999</v>
      </c>
      <c r="J3378" s="13">
        <v>43402</v>
      </c>
      <c r="K3378">
        <v>48.235900000000001</v>
      </c>
      <c r="L3378">
        <v>35.1432</v>
      </c>
      <c r="M3378">
        <v>29.584700000000002</v>
      </c>
      <c r="N3378">
        <v>24.330200000000001</v>
      </c>
      <c r="O3378">
        <v>19.341899999999999</v>
      </c>
      <c r="P3378">
        <v>18.860600000000002</v>
      </c>
      <c r="Q3378">
        <v>25.607199999999999</v>
      </c>
    </row>
    <row r="3379" spans="1:17" x14ac:dyDescent="0.25">
      <c r="A3379" s="1">
        <v>43262</v>
      </c>
      <c r="B3379">
        <v>30.8154</v>
      </c>
      <c r="C3379">
        <v>19.871600000000001</v>
      </c>
      <c r="D3379">
        <v>14.454599999999999</v>
      </c>
      <c r="E3379">
        <v>9.4282000000000004</v>
      </c>
      <c r="F3379">
        <v>8.6396999999999995</v>
      </c>
      <c r="G3379">
        <v>12.0082</v>
      </c>
      <c r="H3379">
        <v>16.3218</v>
      </c>
      <c r="J3379" s="13">
        <v>43403</v>
      </c>
      <c r="K3379">
        <v>47.055300000000003</v>
      </c>
      <c r="L3379">
        <v>33.690600000000003</v>
      </c>
      <c r="M3379">
        <v>28.3733</v>
      </c>
      <c r="N3379">
        <v>23.523</v>
      </c>
      <c r="O3379">
        <v>18.933599999999998</v>
      </c>
      <c r="P3379">
        <v>19.116700000000002</v>
      </c>
      <c r="Q3379">
        <v>22.119499999999999</v>
      </c>
    </row>
    <row r="3380" spans="1:17" x14ac:dyDescent="0.25">
      <c r="A3380" s="1">
        <v>43263</v>
      </c>
      <c r="B3380">
        <v>31.2546</v>
      </c>
      <c r="C3380">
        <v>19.979199999999999</v>
      </c>
      <c r="D3380">
        <v>14.323</v>
      </c>
      <c r="E3380">
        <v>9.0809999999999995</v>
      </c>
      <c r="F3380">
        <v>8.8051999999999992</v>
      </c>
      <c r="G3380">
        <v>12.1709</v>
      </c>
      <c r="H3380">
        <v>16.748000000000001</v>
      </c>
      <c r="J3380" s="13">
        <v>43404</v>
      </c>
      <c r="K3380">
        <v>45.308900000000001</v>
      </c>
      <c r="L3380">
        <v>31.916899999999998</v>
      </c>
      <c r="M3380">
        <v>26.567799999999998</v>
      </c>
      <c r="N3380">
        <v>21.1221</v>
      </c>
      <c r="O3380">
        <v>16.129100000000001</v>
      </c>
      <c r="P3380">
        <v>19.0609</v>
      </c>
      <c r="Q3380">
        <v>25.176600000000001</v>
      </c>
    </row>
    <row r="3381" spans="1:17" x14ac:dyDescent="0.25">
      <c r="A3381" s="1">
        <v>43264</v>
      </c>
      <c r="B3381">
        <v>31.996099999999998</v>
      </c>
      <c r="C3381">
        <v>20.419</v>
      </c>
      <c r="D3381">
        <v>14.729100000000001</v>
      </c>
      <c r="E3381">
        <v>9.7501999999999995</v>
      </c>
      <c r="F3381">
        <v>8.9056999999999995</v>
      </c>
      <c r="G3381">
        <v>12.420199999999999</v>
      </c>
      <c r="H3381">
        <v>16.986000000000001</v>
      </c>
      <c r="J3381" s="13">
        <v>43405</v>
      </c>
      <c r="K3381">
        <v>44.310299999999998</v>
      </c>
      <c r="L3381">
        <v>30.282399999999999</v>
      </c>
      <c r="M3381">
        <v>24.5778</v>
      </c>
      <c r="N3381">
        <v>18.738600000000002</v>
      </c>
      <c r="O3381">
        <v>14.266299999999999</v>
      </c>
      <c r="P3381">
        <v>18.872599999999998</v>
      </c>
      <c r="Q3381">
        <v>24.7927</v>
      </c>
    </row>
    <row r="3382" spans="1:17" x14ac:dyDescent="0.25">
      <c r="A3382" s="1">
        <v>43265</v>
      </c>
      <c r="B3382">
        <v>31.6982</v>
      </c>
      <c r="C3382">
        <v>19.9236</v>
      </c>
      <c r="D3382">
        <v>14.1234</v>
      </c>
      <c r="E3382">
        <v>9.0808999999999997</v>
      </c>
      <c r="F3382">
        <v>8.9573999999999998</v>
      </c>
      <c r="G3382">
        <v>13.0411</v>
      </c>
      <c r="H3382">
        <v>17.895399999999999</v>
      </c>
      <c r="J3382" s="13">
        <v>43406</v>
      </c>
      <c r="K3382">
        <v>44.585700000000003</v>
      </c>
      <c r="L3382">
        <v>30.325800000000001</v>
      </c>
      <c r="M3382">
        <v>24.924199999999999</v>
      </c>
      <c r="N3382">
        <v>19.2273</v>
      </c>
      <c r="O3382">
        <v>14.397600000000001</v>
      </c>
      <c r="P3382">
        <v>19.561</v>
      </c>
      <c r="Q3382">
        <v>28.3078</v>
      </c>
    </row>
    <row r="3383" spans="1:17" x14ac:dyDescent="0.25">
      <c r="A3383" s="1">
        <v>43266</v>
      </c>
      <c r="B3383">
        <v>31.909500000000001</v>
      </c>
      <c r="C3383">
        <v>20.399899999999999</v>
      </c>
      <c r="D3383">
        <v>14.605700000000001</v>
      </c>
      <c r="E3383">
        <v>9.2850000000000001</v>
      </c>
      <c r="F3383">
        <v>8.3550000000000004</v>
      </c>
      <c r="G3383">
        <v>12.200200000000001</v>
      </c>
      <c r="H3383">
        <v>16.438800000000001</v>
      </c>
      <c r="J3383" s="13">
        <v>43409</v>
      </c>
      <c r="K3383">
        <v>48.401499999999999</v>
      </c>
      <c r="L3383">
        <v>33.000500000000002</v>
      </c>
      <c r="M3383">
        <v>26.151700000000002</v>
      </c>
      <c r="N3383">
        <v>20.036200000000001</v>
      </c>
      <c r="O3383">
        <v>15.01</v>
      </c>
      <c r="P3383">
        <v>20.8063</v>
      </c>
      <c r="Q3383">
        <v>23.9163</v>
      </c>
    </row>
    <row r="3384" spans="1:17" x14ac:dyDescent="0.25">
      <c r="A3384" s="1">
        <v>43269</v>
      </c>
      <c r="B3384">
        <v>27.598400000000002</v>
      </c>
      <c r="C3384">
        <v>18.8292</v>
      </c>
      <c r="D3384">
        <v>14.501899999999999</v>
      </c>
      <c r="E3384">
        <v>10.366</v>
      </c>
      <c r="F3384">
        <v>8.3046000000000006</v>
      </c>
      <c r="G3384">
        <v>10.3926</v>
      </c>
      <c r="H3384">
        <v>15.241300000000001</v>
      </c>
      <c r="J3384" s="13">
        <v>43410</v>
      </c>
      <c r="K3384">
        <v>52.6235</v>
      </c>
      <c r="L3384">
        <v>34.2697</v>
      </c>
      <c r="M3384">
        <v>26.134699999999999</v>
      </c>
      <c r="N3384">
        <v>18.605699999999999</v>
      </c>
      <c r="O3384">
        <v>16.13</v>
      </c>
      <c r="P3384">
        <v>21.821999999999999</v>
      </c>
      <c r="Q3384">
        <v>26.374500000000001</v>
      </c>
    </row>
    <row r="3385" spans="1:17" x14ac:dyDescent="0.25">
      <c r="A3385" s="1">
        <v>43270</v>
      </c>
      <c r="B3385">
        <v>28.620799999999999</v>
      </c>
      <c r="C3385">
        <v>19.7423</v>
      </c>
      <c r="D3385">
        <v>15.345800000000001</v>
      </c>
      <c r="E3385">
        <v>10.9139</v>
      </c>
      <c r="F3385">
        <v>8.2258999999999993</v>
      </c>
      <c r="G3385">
        <v>10.2369</v>
      </c>
      <c r="H3385">
        <v>13.2181</v>
      </c>
      <c r="J3385" s="13">
        <v>43411</v>
      </c>
      <c r="K3385">
        <v>50.523000000000003</v>
      </c>
      <c r="L3385">
        <v>30.811699999999998</v>
      </c>
      <c r="M3385">
        <v>21.425699999999999</v>
      </c>
      <c r="N3385">
        <v>13.317299999999999</v>
      </c>
      <c r="O3385">
        <v>14.7033</v>
      </c>
      <c r="P3385">
        <v>22.9651</v>
      </c>
      <c r="Q3385">
        <v>23.392199999999999</v>
      </c>
    </row>
    <row r="3386" spans="1:17" x14ac:dyDescent="0.25">
      <c r="A3386" s="1">
        <v>43271</v>
      </c>
      <c r="B3386">
        <v>28.4815</v>
      </c>
      <c r="C3386">
        <v>19.461400000000001</v>
      </c>
      <c r="D3386">
        <v>14.9815</v>
      </c>
      <c r="E3386">
        <v>10.5685</v>
      </c>
      <c r="F3386">
        <v>8.0353999999999992</v>
      </c>
      <c r="G3386">
        <v>10.3422</v>
      </c>
      <c r="H3386">
        <v>13.1952</v>
      </c>
      <c r="J3386" s="13">
        <v>43412</v>
      </c>
      <c r="K3386">
        <v>53.581000000000003</v>
      </c>
      <c r="L3386">
        <v>32.967399999999998</v>
      </c>
      <c r="M3386">
        <v>22.706199999999999</v>
      </c>
      <c r="N3386">
        <v>13.811299999999999</v>
      </c>
      <c r="O3386">
        <v>15.589499999999999</v>
      </c>
      <c r="P3386">
        <v>23.482399999999998</v>
      </c>
      <c r="Q3386">
        <v>24.520800000000001</v>
      </c>
    </row>
    <row r="3387" spans="1:17" x14ac:dyDescent="0.25">
      <c r="A3387" s="1">
        <v>43272</v>
      </c>
      <c r="B3387">
        <v>29.898</v>
      </c>
      <c r="C3387">
        <v>20.697700000000001</v>
      </c>
      <c r="D3387">
        <v>16.090800000000002</v>
      </c>
      <c r="E3387">
        <v>11.462199999999999</v>
      </c>
      <c r="F3387">
        <v>8.5985999999999994</v>
      </c>
      <c r="G3387">
        <v>10.6927</v>
      </c>
      <c r="H3387">
        <v>15.9682</v>
      </c>
      <c r="J3387" s="13">
        <v>43413</v>
      </c>
      <c r="K3387">
        <v>55.412300000000002</v>
      </c>
      <c r="L3387">
        <v>32.196399999999997</v>
      </c>
      <c r="M3387">
        <v>23.280200000000001</v>
      </c>
      <c r="N3387">
        <v>14.5388</v>
      </c>
      <c r="O3387">
        <v>15.0924</v>
      </c>
      <c r="P3387">
        <v>22.7637</v>
      </c>
      <c r="Q3387">
        <v>22.7637</v>
      </c>
    </row>
    <row r="3388" spans="1:17" x14ac:dyDescent="0.25">
      <c r="A3388" s="1">
        <v>43273</v>
      </c>
      <c r="B3388">
        <v>29.621099999999998</v>
      </c>
      <c r="C3388">
        <v>20.362300000000001</v>
      </c>
      <c r="D3388">
        <v>15.644299999999999</v>
      </c>
      <c r="E3388">
        <v>11.161799999999999</v>
      </c>
      <c r="F3388">
        <v>8.3842999999999996</v>
      </c>
      <c r="G3388">
        <v>10.5107</v>
      </c>
      <c r="H3388">
        <v>13.8155</v>
      </c>
      <c r="J3388" s="13">
        <v>43416</v>
      </c>
      <c r="K3388">
        <v>75.886899999999997</v>
      </c>
      <c r="L3388">
        <v>45.541400000000003</v>
      </c>
      <c r="M3388">
        <v>32.716500000000003</v>
      </c>
      <c r="N3388">
        <v>21.9558</v>
      </c>
      <c r="O3388">
        <v>20.496200000000002</v>
      </c>
      <c r="P3388">
        <v>29.3293</v>
      </c>
      <c r="Q3388">
        <v>29.3293</v>
      </c>
    </row>
    <row r="3389" spans="1:17" x14ac:dyDescent="0.25">
      <c r="A3389" s="1">
        <v>43276</v>
      </c>
      <c r="B3389">
        <v>32.367800000000003</v>
      </c>
      <c r="C3389">
        <v>22.942299999999999</v>
      </c>
      <c r="D3389">
        <v>18.240400000000001</v>
      </c>
      <c r="E3389">
        <v>13.588699999999999</v>
      </c>
      <c r="F3389">
        <v>9.7347999999999999</v>
      </c>
      <c r="G3389">
        <v>10.6905</v>
      </c>
      <c r="H3389">
        <v>15.401999999999999</v>
      </c>
      <c r="J3389" s="13">
        <v>43417</v>
      </c>
      <c r="K3389">
        <v>84.691000000000003</v>
      </c>
      <c r="L3389">
        <v>47.176299999999998</v>
      </c>
      <c r="M3389">
        <v>31.831900000000001</v>
      </c>
      <c r="N3389">
        <v>20.833500000000001</v>
      </c>
      <c r="O3389">
        <v>23.702000000000002</v>
      </c>
      <c r="P3389">
        <v>27.622599999999998</v>
      </c>
      <c r="Q3389">
        <v>27.622599999999998</v>
      </c>
    </row>
    <row r="3390" spans="1:17" x14ac:dyDescent="0.25">
      <c r="A3390" s="1">
        <v>43277</v>
      </c>
      <c r="B3390">
        <v>31.296700000000001</v>
      </c>
      <c r="C3390">
        <v>21.9682</v>
      </c>
      <c r="D3390">
        <v>17.375499999999999</v>
      </c>
      <c r="E3390">
        <v>12.9169</v>
      </c>
      <c r="F3390">
        <v>9.2768999999999995</v>
      </c>
      <c r="G3390">
        <v>10.550599999999999</v>
      </c>
      <c r="H3390">
        <v>14.0093</v>
      </c>
      <c r="J3390" s="13">
        <v>43418</v>
      </c>
      <c r="K3390">
        <v>80.780900000000003</v>
      </c>
      <c r="L3390">
        <v>54.383699999999997</v>
      </c>
      <c r="M3390">
        <v>37.264400000000002</v>
      </c>
      <c r="N3390">
        <v>27.084599999999998</v>
      </c>
      <c r="O3390">
        <v>27.177900000000001</v>
      </c>
      <c r="P3390">
        <v>32.259399999999999</v>
      </c>
      <c r="Q3390">
        <v>32.259399999999999</v>
      </c>
    </row>
    <row r="3391" spans="1:17" x14ac:dyDescent="0.25">
      <c r="A3391" s="1">
        <v>43278</v>
      </c>
      <c r="B3391">
        <v>32.424700000000001</v>
      </c>
      <c r="C3391">
        <v>23.1935</v>
      </c>
      <c r="D3391">
        <v>18.644300000000001</v>
      </c>
      <c r="E3391">
        <v>14.105</v>
      </c>
      <c r="F3391">
        <v>10.2872</v>
      </c>
      <c r="G3391">
        <v>10.581300000000001</v>
      </c>
      <c r="H3391">
        <v>13.491400000000001</v>
      </c>
      <c r="J3391" s="13">
        <v>43419</v>
      </c>
      <c r="K3391">
        <v>63.156100000000002</v>
      </c>
      <c r="L3391">
        <v>51.707099999999997</v>
      </c>
      <c r="M3391">
        <v>31.141500000000001</v>
      </c>
      <c r="N3391">
        <v>21.928699999999999</v>
      </c>
      <c r="O3391">
        <v>37.384900000000002</v>
      </c>
      <c r="P3391">
        <v>43.340800000000002</v>
      </c>
      <c r="Q3391">
        <v>43.340800000000002</v>
      </c>
    </row>
    <row r="3392" spans="1:17" x14ac:dyDescent="0.25">
      <c r="A3392" s="1">
        <v>43279</v>
      </c>
      <c r="B3392">
        <v>32.079300000000003</v>
      </c>
      <c r="C3392">
        <v>22.806799999999999</v>
      </c>
      <c r="D3392">
        <v>18.170400000000001</v>
      </c>
      <c r="E3392">
        <v>13.465999999999999</v>
      </c>
      <c r="F3392">
        <v>9.4956999999999994</v>
      </c>
      <c r="G3392">
        <v>10.335100000000001</v>
      </c>
      <c r="H3392">
        <v>13.1173</v>
      </c>
      <c r="J3392" s="13">
        <v>43420</v>
      </c>
      <c r="K3392">
        <v>59.772799999999997</v>
      </c>
      <c r="L3392">
        <v>42.730800000000002</v>
      </c>
      <c r="M3392">
        <v>23.387</v>
      </c>
      <c r="N3392">
        <v>12.029</v>
      </c>
      <c r="O3392">
        <v>17.227900000000002</v>
      </c>
      <c r="P3392">
        <v>17.227900000000002</v>
      </c>
      <c r="Q3392">
        <v>17.227900000000002</v>
      </c>
    </row>
    <row r="3393" spans="1:17" x14ac:dyDescent="0.25">
      <c r="A3393" s="1">
        <v>43280</v>
      </c>
      <c r="B3393">
        <v>31.7226</v>
      </c>
      <c r="C3393">
        <v>22.1112</v>
      </c>
      <c r="D3393">
        <v>17.47</v>
      </c>
      <c r="E3393">
        <v>12.6999</v>
      </c>
      <c r="F3393">
        <v>8.9094999999999995</v>
      </c>
      <c r="G3393">
        <v>10.360099999999999</v>
      </c>
      <c r="H3393">
        <v>14.055400000000001</v>
      </c>
      <c r="J3393" s="13">
        <v>43423</v>
      </c>
      <c r="K3393">
        <v>34.772799999999997</v>
      </c>
      <c r="L3393">
        <v>25.5534</v>
      </c>
      <c r="M3393">
        <v>21.667000000000002</v>
      </c>
      <c r="N3393">
        <v>17.912800000000001</v>
      </c>
      <c r="O3393">
        <v>14.942600000000001</v>
      </c>
      <c r="P3393">
        <v>14.6523</v>
      </c>
      <c r="Q3393">
        <v>18.303599999999999</v>
      </c>
    </row>
    <row r="3394" spans="1:17" x14ac:dyDescent="0.25">
      <c r="A3394" s="1">
        <v>43283</v>
      </c>
      <c r="B3394">
        <v>31.936800000000002</v>
      </c>
      <c r="C3394">
        <v>22.052499999999998</v>
      </c>
      <c r="D3394">
        <v>17.304500000000001</v>
      </c>
      <c r="E3394">
        <v>12.492000000000001</v>
      </c>
      <c r="F3394">
        <v>8.8843999999999994</v>
      </c>
      <c r="G3394">
        <v>10.592700000000001</v>
      </c>
      <c r="H3394">
        <v>13.3626</v>
      </c>
      <c r="J3394" s="13">
        <v>43424</v>
      </c>
      <c r="K3394">
        <v>36.854799999999997</v>
      </c>
      <c r="L3394">
        <v>27.485199999999999</v>
      </c>
      <c r="M3394">
        <v>23.756900000000002</v>
      </c>
      <c r="N3394">
        <v>19.885400000000001</v>
      </c>
      <c r="O3394">
        <v>16.093800000000002</v>
      </c>
      <c r="P3394">
        <v>15.619400000000001</v>
      </c>
      <c r="Q3394">
        <v>18.629000000000001</v>
      </c>
    </row>
    <row r="3395" spans="1:17" x14ac:dyDescent="0.25">
      <c r="A3395" s="1">
        <v>43284</v>
      </c>
      <c r="B3395">
        <v>32.401699999999998</v>
      </c>
      <c r="C3395">
        <v>22.798200000000001</v>
      </c>
      <c r="D3395">
        <v>18.088799999999999</v>
      </c>
      <c r="E3395">
        <v>12.4511</v>
      </c>
      <c r="F3395">
        <v>8.7954000000000008</v>
      </c>
      <c r="G3395">
        <v>10.726000000000001</v>
      </c>
      <c r="H3395">
        <v>13.8537</v>
      </c>
      <c r="J3395" s="13">
        <v>43425</v>
      </c>
      <c r="K3395">
        <v>36.129199999999997</v>
      </c>
      <c r="L3395">
        <v>26.205200000000001</v>
      </c>
      <c r="M3395">
        <v>22.1995</v>
      </c>
      <c r="N3395">
        <v>18.273299999999999</v>
      </c>
      <c r="O3395">
        <v>15.206</v>
      </c>
      <c r="P3395">
        <v>15.0024</v>
      </c>
      <c r="Q3395">
        <v>19.272200000000002</v>
      </c>
    </row>
    <row r="3396" spans="1:17" x14ac:dyDescent="0.25">
      <c r="A3396" s="1">
        <v>43286</v>
      </c>
      <c r="B3396">
        <v>32.113399999999999</v>
      </c>
      <c r="C3396">
        <v>21.793099999999999</v>
      </c>
      <c r="D3396">
        <v>16.9312</v>
      </c>
      <c r="E3396">
        <v>11.968400000000001</v>
      </c>
      <c r="F3396">
        <v>8.4595000000000002</v>
      </c>
      <c r="G3396">
        <v>11.436400000000001</v>
      </c>
      <c r="H3396">
        <v>13.392300000000001</v>
      </c>
      <c r="J3396" s="13">
        <v>43427</v>
      </c>
      <c r="K3396">
        <v>36.715699999999998</v>
      </c>
      <c r="L3396">
        <v>27.042999999999999</v>
      </c>
      <c r="M3396">
        <v>23.029800000000002</v>
      </c>
      <c r="N3396">
        <v>18.955400000000001</v>
      </c>
      <c r="O3396">
        <v>16.026900000000001</v>
      </c>
      <c r="P3396">
        <v>16.052600000000002</v>
      </c>
      <c r="Q3396">
        <v>19.565799999999999</v>
      </c>
    </row>
    <row r="3397" spans="1:17" x14ac:dyDescent="0.25">
      <c r="A3397" s="1">
        <v>43287</v>
      </c>
      <c r="B3397">
        <v>31.2441</v>
      </c>
      <c r="C3397">
        <v>20.697700000000001</v>
      </c>
      <c r="D3397">
        <v>15.754899999999999</v>
      </c>
      <c r="E3397">
        <v>10.8012</v>
      </c>
      <c r="F3397">
        <v>8.3836999999999993</v>
      </c>
      <c r="G3397">
        <v>11.5678</v>
      </c>
      <c r="H3397">
        <v>15.258800000000001</v>
      </c>
      <c r="J3397" s="13">
        <v>43430</v>
      </c>
      <c r="K3397">
        <v>36.410699999999999</v>
      </c>
      <c r="L3397">
        <v>25.145600000000002</v>
      </c>
      <c r="M3397">
        <v>21.150300000000001</v>
      </c>
      <c r="N3397">
        <v>17.690999999999999</v>
      </c>
      <c r="O3397">
        <v>14.4421</v>
      </c>
      <c r="P3397">
        <v>15.5626</v>
      </c>
      <c r="Q3397">
        <v>19.515499999999999</v>
      </c>
    </row>
    <row r="3398" spans="1:17" x14ac:dyDescent="0.25">
      <c r="A3398" s="1">
        <v>43290</v>
      </c>
      <c r="B3398">
        <v>31.4955</v>
      </c>
      <c r="C3398">
        <v>20.457899999999999</v>
      </c>
      <c r="D3398">
        <v>15.065</v>
      </c>
      <c r="E3398">
        <v>9.8459000000000003</v>
      </c>
      <c r="F3398">
        <v>8.2934000000000001</v>
      </c>
      <c r="G3398">
        <v>11.418900000000001</v>
      </c>
      <c r="H3398">
        <v>14.9717</v>
      </c>
      <c r="J3398" s="13">
        <v>43431</v>
      </c>
      <c r="K3398">
        <v>36.5488</v>
      </c>
      <c r="L3398">
        <v>25.329599999999999</v>
      </c>
      <c r="M3398">
        <v>21.5168</v>
      </c>
      <c r="N3398">
        <v>17.3672</v>
      </c>
      <c r="O3398">
        <v>14.9534</v>
      </c>
      <c r="P3398">
        <v>16.018799999999999</v>
      </c>
      <c r="Q3398">
        <v>20.803999999999998</v>
      </c>
    </row>
    <row r="3399" spans="1:17" x14ac:dyDescent="0.25">
      <c r="A3399" s="1">
        <v>43291</v>
      </c>
      <c r="B3399">
        <v>31.775500000000001</v>
      </c>
      <c r="C3399">
        <v>20.570699999999999</v>
      </c>
      <c r="D3399">
        <v>15.0337</v>
      </c>
      <c r="E3399">
        <v>9.8323999999999998</v>
      </c>
      <c r="F3399">
        <v>8.5091000000000001</v>
      </c>
      <c r="G3399">
        <v>11.973599999999999</v>
      </c>
      <c r="H3399">
        <v>13.7387</v>
      </c>
      <c r="J3399" s="13">
        <v>43432</v>
      </c>
      <c r="K3399">
        <v>36.948999999999998</v>
      </c>
      <c r="L3399">
        <v>25.156600000000001</v>
      </c>
      <c r="M3399">
        <v>21.313199999999998</v>
      </c>
      <c r="N3399">
        <v>17.9923</v>
      </c>
      <c r="O3399">
        <v>14.7532</v>
      </c>
      <c r="P3399">
        <v>17.151700000000002</v>
      </c>
      <c r="Q3399">
        <v>25.623100000000001</v>
      </c>
    </row>
    <row r="3400" spans="1:17" x14ac:dyDescent="0.25">
      <c r="A3400" s="1">
        <v>43292</v>
      </c>
      <c r="B3400">
        <v>32.574300000000001</v>
      </c>
      <c r="C3400">
        <v>21.443200000000001</v>
      </c>
      <c r="D3400">
        <v>15.9337</v>
      </c>
      <c r="E3400">
        <v>10.3695</v>
      </c>
      <c r="F3400">
        <v>8.5919000000000008</v>
      </c>
      <c r="G3400">
        <v>11.8515</v>
      </c>
      <c r="H3400">
        <v>14.7027</v>
      </c>
      <c r="J3400" s="13">
        <v>43433</v>
      </c>
      <c r="K3400">
        <v>38.0593</v>
      </c>
      <c r="L3400">
        <v>26.086400000000001</v>
      </c>
      <c r="M3400">
        <v>21.6234</v>
      </c>
      <c r="N3400">
        <v>17.7866</v>
      </c>
      <c r="O3400">
        <v>15.2098</v>
      </c>
      <c r="P3400">
        <v>17.163</v>
      </c>
      <c r="Q3400">
        <v>25.545999999999999</v>
      </c>
    </row>
    <row r="3401" spans="1:17" x14ac:dyDescent="0.25">
      <c r="A3401" s="1">
        <v>43293</v>
      </c>
      <c r="B3401">
        <v>32.052500000000002</v>
      </c>
      <c r="C3401">
        <v>20.741700000000002</v>
      </c>
      <c r="D3401">
        <v>15.2067</v>
      </c>
      <c r="E3401">
        <v>9.7890999999999995</v>
      </c>
      <c r="F3401">
        <v>8.5154999999999994</v>
      </c>
      <c r="G3401">
        <v>11.657</v>
      </c>
      <c r="H3401">
        <v>13.453900000000001</v>
      </c>
      <c r="J3401" s="13">
        <v>43434</v>
      </c>
      <c r="K3401">
        <v>37.484900000000003</v>
      </c>
      <c r="L3401">
        <v>25.613299999999999</v>
      </c>
      <c r="M3401">
        <v>21.0715</v>
      </c>
      <c r="N3401">
        <v>17.0122</v>
      </c>
      <c r="O3401">
        <v>14.916499999999999</v>
      </c>
      <c r="P3401">
        <v>16.745200000000001</v>
      </c>
      <c r="Q3401">
        <v>24.058900000000001</v>
      </c>
    </row>
    <row r="3402" spans="1:17" x14ac:dyDescent="0.25">
      <c r="A3402" s="1">
        <v>43294</v>
      </c>
      <c r="B3402">
        <v>32.298999999999999</v>
      </c>
      <c r="C3402">
        <v>20.625900000000001</v>
      </c>
      <c r="D3402">
        <v>14.873900000000001</v>
      </c>
      <c r="E3402">
        <v>9.4367000000000001</v>
      </c>
      <c r="F3402">
        <v>8.4504999999999999</v>
      </c>
      <c r="G3402">
        <v>11.7943</v>
      </c>
      <c r="H3402">
        <v>12.3414</v>
      </c>
      <c r="J3402" s="13">
        <v>43437</v>
      </c>
      <c r="K3402">
        <v>39.813099999999999</v>
      </c>
      <c r="L3402">
        <v>25.5184</v>
      </c>
      <c r="M3402">
        <v>19.485800000000001</v>
      </c>
      <c r="N3402">
        <v>15.067600000000001</v>
      </c>
      <c r="O3402">
        <v>12.875999999999999</v>
      </c>
      <c r="P3402">
        <v>17.1554</v>
      </c>
      <c r="Q3402">
        <v>21.023900000000001</v>
      </c>
    </row>
    <row r="3403" spans="1:17" x14ac:dyDescent="0.25">
      <c r="A3403" s="1">
        <v>43297</v>
      </c>
      <c r="B3403">
        <v>33.757399999999997</v>
      </c>
      <c r="C3403">
        <v>21.565999999999999</v>
      </c>
      <c r="D3403">
        <v>15.506500000000001</v>
      </c>
      <c r="E3403">
        <v>9.6546000000000003</v>
      </c>
      <c r="F3403">
        <v>8.5424000000000007</v>
      </c>
      <c r="G3403">
        <v>12.017300000000001</v>
      </c>
      <c r="H3403">
        <v>13.032299999999999</v>
      </c>
      <c r="J3403" s="13">
        <v>43438</v>
      </c>
      <c r="K3403">
        <v>44.367600000000003</v>
      </c>
      <c r="L3403">
        <v>30.399799999999999</v>
      </c>
      <c r="M3403">
        <v>24.956199999999999</v>
      </c>
      <c r="N3403">
        <v>20.133800000000001</v>
      </c>
      <c r="O3403">
        <v>16.472999999999999</v>
      </c>
      <c r="P3403">
        <v>17.734999999999999</v>
      </c>
      <c r="Q3403">
        <v>24.239000000000001</v>
      </c>
    </row>
    <row r="3404" spans="1:17" x14ac:dyDescent="0.25">
      <c r="A3404" s="1">
        <v>43298</v>
      </c>
      <c r="B3404">
        <v>33.334400000000002</v>
      </c>
      <c r="C3404">
        <v>20.979700000000001</v>
      </c>
      <c r="D3404">
        <v>14.743</v>
      </c>
      <c r="E3404">
        <v>8.9663000000000004</v>
      </c>
      <c r="F3404">
        <v>8.8863000000000003</v>
      </c>
      <c r="G3404">
        <v>12.416600000000001</v>
      </c>
      <c r="H3404">
        <v>12.7752</v>
      </c>
      <c r="J3404" s="13">
        <v>43440</v>
      </c>
      <c r="K3404">
        <v>46.682499999999997</v>
      </c>
      <c r="L3404">
        <v>31.9223</v>
      </c>
      <c r="M3404">
        <v>26.001999999999999</v>
      </c>
      <c r="N3404">
        <v>20.044799999999999</v>
      </c>
      <c r="O3404">
        <v>16.1904</v>
      </c>
      <c r="P3404">
        <v>17.868600000000001</v>
      </c>
      <c r="Q3404">
        <v>22.011099999999999</v>
      </c>
    </row>
    <row r="3405" spans="1:17" x14ac:dyDescent="0.25">
      <c r="A3405" s="1">
        <v>43299</v>
      </c>
      <c r="B3405">
        <v>33.868200000000002</v>
      </c>
      <c r="C3405">
        <v>20.918600000000001</v>
      </c>
      <c r="D3405">
        <v>14.677300000000001</v>
      </c>
      <c r="E3405">
        <v>8.8782999999999994</v>
      </c>
      <c r="F3405">
        <v>8.8440999999999992</v>
      </c>
      <c r="G3405">
        <v>12.535299999999999</v>
      </c>
      <c r="H3405">
        <v>12.743</v>
      </c>
      <c r="J3405" s="13">
        <v>43441</v>
      </c>
      <c r="K3405">
        <v>48.5381</v>
      </c>
      <c r="L3405">
        <v>34.820999999999998</v>
      </c>
      <c r="M3405">
        <v>28.912700000000001</v>
      </c>
      <c r="N3405">
        <v>23.634699999999999</v>
      </c>
      <c r="O3405">
        <v>19.263100000000001</v>
      </c>
      <c r="P3405">
        <v>20.4833</v>
      </c>
      <c r="Q3405">
        <v>26.681799999999999</v>
      </c>
    </row>
    <row r="3406" spans="1:17" x14ac:dyDescent="0.25">
      <c r="A3406" s="1">
        <v>43300</v>
      </c>
      <c r="B3406">
        <v>34.957700000000003</v>
      </c>
      <c r="C3406">
        <v>21.921099999999999</v>
      </c>
      <c r="D3406">
        <v>15.627000000000001</v>
      </c>
      <c r="E3406">
        <v>9.6956000000000007</v>
      </c>
      <c r="F3406">
        <v>8.8803999999999998</v>
      </c>
      <c r="G3406">
        <v>12.9323</v>
      </c>
      <c r="H3406">
        <v>13.426299999999999</v>
      </c>
      <c r="J3406" s="13">
        <v>43444</v>
      </c>
      <c r="K3406">
        <v>52.896599999999999</v>
      </c>
      <c r="L3406">
        <v>34.442700000000002</v>
      </c>
      <c r="M3406">
        <v>27.285699999999999</v>
      </c>
      <c r="N3406">
        <v>21.713000000000001</v>
      </c>
      <c r="O3406">
        <v>19.0061</v>
      </c>
      <c r="P3406">
        <v>20.883099999999999</v>
      </c>
      <c r="Q3406">
        <v>27.376899999999999</v>
      </c>
    </row>
    <row r="3407" spans="1:17" x14ac:dyDescent="0.25">
      <c r="A3407" s="1">
        <v>43301</v>
      </c>
      <c r="B3407">
        <v>35.44</v>
      </c>
      <c r="C3407">
        <v>22.1005</v>
      </c>
      <c r="D3407">
        <v>15.5396</v>
      </c>
      <c r="E3407">
        <v>9.2593999999999994</v>
      </c>
      <c r="F3407">
        <v>8.4997000000000007</v>
      </c>
      <c r="G3407">
        <v>12.876099999999999</v>
      </c>
      <c r="H3407">
        <v>13.8131</v>
      </c>
      <c r="J3407" s="13">
        <v>43445</v>
      </c>
      <c r="K3407">
        <v>51.533000000000001</v>
      </c>
      <c r="L3407">
        <v>33.393799999999999</v>
      </c>
      <c r="M3407">
        <v>26.7761</v>
      </c>
      <c r="N3407">
        <v>21.287700000000001</v>
      </c>
      <c r="O3407">
        <v>17.881499999999999</v>
      </c>
      <c r="P3407">
        <v>21.9175</v>
      </c>
      <c r="Q3407">
        <v>27.395900000000001</v>
      </c>
    </row>
    <row r="3408" spans="1:17" x14ac:dyDescent="0.25">
      <c r="A3408" s="1">
        <v>43304</v>
      </c>
      <c r="B3408">
        <v>28.138400000000001</v>
      </c>
      <c r="C3408">
        <v>19.029499999999999</v>
      </c>
      <c r="D3408">
        <v>14.4427</v>
      </c>
      <c r="E3408">
        <v>9.7911999999999999</v>
      </c>
      <c r="F3408">
        <v>8.1843000000000004</v>
      </c>
      <c r="G3408">
        <v>10.335800000000001</v>
      </c>
      <c r="H3408">
        <v>13.7043</v>
      </c>
      <c r="J3408" s="13">
        <v>43446</v>
      </c>
      <c r="K3408">
        <v>52.301299999999998</v>
      </c>
      <c r="L3408">
        <v>32.727899999999998</v>
      </c>
      <c r="M3408">
        <v>26.282800000000002</v>
      </c>
      <c r="N3408">
        <v>20.944199999999999</v>
      </c>
      <c r="O3408">
        <v>17.924299999999999</v>
      </c>
      <c r="P3408">
        <v>23.107900000000001</v>
      </c>
      <c r="Q3408">
        <v>25.078600000000002</v>
      </c>
    </row>
    <row r="3409" spans="1:17" x14ac:dyDescent="0.25">
      <c r="A3409" s="1">
        <v>43305</v>
      </c>
      <c r="B3409">
        <v>28.032900000000001</v>
      </c>
      <c r="C3409">
        <v>18.925000000000001</v>
      </c>
      <c r="D3409">
        <v>14.350199999999999</v>
      </c>
      <c r="E3409">
        <v>9.6193000000000008</v>
      </c>
      <c r="F3409">
        <v>8.0482999999999993</v>
      </c>
      <c r="G3409">
        <v>10.289</v>
      </c>
      <c r="H3409">
        <v>13.9034</v>
      </c>
      <c r="J3409" s="13">
        <v>43447</v>
      </c>
      <c r="K3409">
        <v>52.460799999999999</v>
      </c>
      <c r="L3409">
        <v>32.639299999999999</v>
      </c>
      <c r="M3409">
        <v>24.901900000000001</v>
      </c>
      <c r="N3409">
        <v>18.375599999999999</v>
      </c>
      <c r="O3409">
        <v>17.375900000000001</v>
      </c>
      <c r="P3409">
        <v>23.608000000000001</v>
      </c>
      <c r="Q3409">
        <v>27.802199999999999</v>
      </c>
    </row>
    <row r="3410" spans="1:17" x14ac:dyDescent="0.25">
      <c r="A3410" s="1">
        <v>43306</v>
      </c>
      <c r="B3410">
        <v>28.199300000000001</v>
      </c>
      <c r="C3410">
        <v>18.880400000000002</v>
      </c>
      <c r="D3410">
        <v>14.210599999999999</v>
      </c>
      <c r="E3410">
        <v>9.8823000000000008</v>
      </c>
      <c r="F3410">
        <v>7.9816000000000003</v>
      </c>
      <c r="G3410">
        <v>10.202199999999999</v>
      </c>
      <c r="H3410">
        <v>13.572100000000001</v>
      </c>
      <c r="J3410" s="13">
        <v>43448</v>
      </c>
      <c r="K3410">
        <v>56.131700000000002</v>
      </c>
      <c r="L3410">
        <v>33.865000000000002</v>
      </c>
      <c r="M3410">
        <v>25.891100000000002</v>
      </c>
      <c r="N3410">
        <v>19.857099999999999</v>
      </c>
      <c r="O3410">
        <v>19.154299999999999</v>
      </c>
      <c r="P3410">
        <v>26.291599999999999</v>
      </c>
      <c r="Q3410">
        <v>28.982299999999999</v>
      </c>
    </row>
    <row r="3411" spans="1:17" x14ac:dyDescent="0.25">
      <c r="A3411" s="1">
        <v>43307</v>
      </c>
      <c r="B3411">
        <v>28.160299999999999</v>
      </c>
      <c r="C3411">
        <v>18.628699999999998</v>
      </c>
      <c r="D3411">
        <v>13.892200000000001</v>
      </c>
      <c r="E3411">
        <v>9.3673999999999999</v>
      </c>
      <c r="F3411">
        <v>8.2515000000000001</v>
      </c>
      <c r="G3411">
        <v>10.2278</v>
      </c>
      <c r="H3411">
        <v>13.6602</v>
      </c>
      <c r="J3411" s="13">
        <v>43451</v>
      </c>
      <c r="K3411">
        <v>81.860299999999995</v>
      </c>
      <c r="L3411">
        <v>51.276600000000002</v>
      </c>
      <c r="M3411">
        <v>37.375500000000002</v>
      </c>
      <c r="N3411">
        <v>29.520800000000001</v>
      </c>
      <c r="O3411">
        <v>28.032599999999999</v>
      </c>
      <c r="P3411">
        <v>34.929499999999997</v>
      </c>
      <c r="Q3411">
        <v>40.885100000000001</v>
      </c>
    </row>
    <row r="3412" spans="1:17" x14ac:dyDescent="0.25">
      <c r="A3412" s="1">
        <v>43308</v>
      </c>
      <c r="B3412">
        <v>29.021899999999999</v>
      </c>
      <c r="C3412">
        <v>19.249300000000002</v>
      </c>
      <c r="D3412">
        <v>14.464399999999999</v>
      </c>
      <c r="E3412">
        <v>9.7386999999999997</v>
      </c>
      <c r="F3412">
        <v>8.1598000000000006</v>
      </c>
      <c r="G3412">
        <v>10.057399999999999</v>
      </c>
      <c r="H3412">
        <v>13.3672</v>
      </c>
      <c r="J3412" s="13">
        <v>43452</v>
      </c>
      <c r="K3412">
        <v>85.544200000000004</v>
      </c>
      <c r="L3412">
        <v>54.489400000000003</v>
      </c>
      <c r="M3412">
        <v>40.468699999999998</v>
      </c>
      <c r="N3412">
        <v>34.506900000000002</v>
      </c>
      <c r="O3412">
        <v>30.952200000000001</v>
      </c>
      <c r="P3412">
        <v>40.369999999999997</v>
      </c>
      <c r="Q3412">
        <v>45.762099999999997</v>
      </c>
    </row>
    <row r="3413" spans="1:17" x14ac:dyDescent="0.25">
      <c r="A3413" s="1">
        <v>43311</v>
      </c>
      <c r="B3413">
        <v>30.040900000000001</v>
      </c>
      <c r="C3413">
        <v>20.297599999999999</v>
      </c>
      <c r="D3413">
        <v>15.4442</v>
      </c>
      <c r="E3413">
        <v>10.163</v>
      </c>
      <c r="F3413">
        <v>8.5755999999999997</v>
      </c>
      <c r="G3413">
        <v>10.5562</v>
      </c>
      <c r="H3413">
        <v>12.923299999999999</v>
      </c>
      <c r="J3413" s="13">
        <v>43453</v>
      </c>
      <c r="K3413">
        <v>105.0025</v>
      </c>
      <c r="L3413">
        <v>64.196200000000005</v>
      </c>
      <c r="M3413">
        <v>45.520800000000001</v>
      </c>
      <c r="N3413">
        <v>29.756799999999998</v>
      </c>
      <c r="O3413">
        <v>32.039099999999998</v>
      </c>
      <c r="P3413">
        <v>48.109200000000001</v>
      </c>
      <c r="Q3413">
        <v>72.472999999999999</v>
      </c>
    </row>
    <row r="3414" spans="1:17" x14ac:dyDescent="0.25">
      <c r="A3414" s="1">
        <v>43312</v>
      </c>
      <c r="B3414">
        <v>29.313300000000002</v>
      </c>
      <c r="C3414">
        <v>19.177600000000002</v>
      </c>
      <c r="D3414">
        <v>14.1417</v>
      </c>
      <c r="E3414">
        <v>9.4636999999999993</v>
      </c>
      <c r="F3414">
        <v>8.6029</v>
      </c>
      <c r="G3414">
        <v>10.495799999999999</v>
      </c>
      <c r="H3414">
        <v>12.892099999999999</v>
      </c>
      <c r="J3414" s="13">
        <v>43454</v>
      </c>
      <c r="K3414">
        <v>93.078599999999994</v>
      </c>
      <c r="L3414">
        <v>64.019000000000005</v>
      </c>
      <c r="M3414">
        <v>47.143099999999997</v>
      </c>
      <c r="N3414">
        <v>45.441200000000002</v>
      </c>
      <c r="O3414">
        <v>35.678899999999999</v>
      </c>
      <c r="P3414">
        <v>67.596100000000007</v>
      </c>
      <c r="Q3414">
        <v>67.860200000000006</v>
      </c>
    </row>
    <row r="3415" spans="1:17" x14ac:dyDescent="0.25">
      <c r="A3415" s="1">
        <v>43313</v>
      </c>
      <c r="B3415">
        <v>29.795200000000001</v>
      </c>
      <c r="C3415">
        <v>19.7775</v>
      </c>
      <c r="D3415">
        <v>14.8118</v>
      </c>
      <c r="E3415">
        <v>9.5518000000000001</v>
      </c>
      <c r="F3415">
        <v>8.3768999999999991</v>
      </c>
      <c r="G3415">
        <v>10.424099999999999</v>
      </c>
      <c r="H3415">
        <v>12.375400000000001</v>
      </c>
      <c r="J3415" s="13">
        <v>43455</v>
      </c>
      <c r="K3415">
        <v>58.910200000000003</v>
      </c>
      <c r="L3415">
        <v>56.103099999999998</v>
      </c>
      <c r="M3415">
        <v>38.212400000000002</v>
      </c>
      <c r="N3415">
        <v>24.495799999999999</v>
      </c>
      <c r="O3415">
        <v>25.788900000000002</v>
      </c>
      <c r="P3415">
        <v>39.068800000000003</v>
      </c>
      <c r="Q3415">
        <v>44.839300000000001</v>
      </c>
    </row>
    <row r="3416" spans="1:17" x14ac:dyDescent="0.25">
      <c r="A3416" s="1">
        <v>43314</v>
      </c>
      <c r="B3416">
        <v>29.2835</v>
      </c>
      <c r="C3416">
        <v>19.026599999999998</v>
      </c>
      <c r="D3416">
        <v>14.080399999999999</v>
      </c>
      <c r="E3416">
        <v>9.2670999999999992</v>
      </c>
      <c r="F3416">
        <v>8.3069000000000006</v>
      </c>
      <c r="G3416">
        <v>10.5283</v>
      </c>
      <c r="H3416">
        <v>12.467499999999999</v>
      </c>
      <c r="J3416" s="13">
        <v>43458</v>
      </c>
      <c r="K3416">
        <v>53.26</v>
      </c>
      <c r="L3416">
        <v>43.111699999999999</v>
      </c>
      <c r="M3416">
        <v>38.813099999999999</v>
      </c>
      <c r="N3416">
        <v>33.728099999999998</v>
      </c>
      <c r="O3416">
        <v>27.6967</v>
      </c>
      <c r="P3416">
        <v>25.105899999999998</v>
      </c>
      <c r="Q3416">
        <v>27.364699999999999</v>
      </c>
    </row>
    <row r="3417" spans="1:17" x14ac:dyDescent="0.25">
      <c r="A3417" s="1">
        <v>43315</v>
      </c>
      <c r="B3417">
        <v>29.103999999999999</v>
      </c>
      <c r="C3417">
        <v>18.749199999999998</v>
      </c>
      <c r="D3417">
        <v>13.678000000000001</v>
      </c>
      <c r="E3417">
        <v>8.7421000000000006</v>
      </c>
      <c r="F3417">
        <v>8.0686</v>
      </c>
      <c r="G3417">
        <v>10.635899999999999</v>
      </c>
      <c r="H3417">
        <v>12.2117</v>
      </c>
      <c r="J3417" s="13">
        <v>43460</v>
      </c>
      <c r="K3417">
        <v>47.197800000000001</v>
      </c>
      <c r="L3417">
        <v>36.512099999999997</v>
      </c>
      <c r="M3417">
        <v>32.175400000000003</v>
      </c>
      <c r="N3417">
        <v>28.022500000000001</v>
      </c>
      <c r="O3417">
        <v>25.270600000000002</v>
      </c>
      <c r="P3417">
        <v>22.855699999999999</v>
      </c>
      <c r="Q3417">
        <v>26.982700000000001</v>
      </c>
    </row>
    <row r="3418" spans="1:17" x14ac:dyDescent="0.25">
      <c r="A3418" s="1">
        <v>43318</v>
      </c>
      <c r="B3418">
        <v>28.971699999999998</v>
      </c>
      <c r="C3418">
        <v>18.552299999999999</v>
      </c>
      <c r="D3418">
        <v>13.4411</v>
      </c>
      <c r="E3418">
        <v>8.6234999999999999</v>
      </c>
      <c r="F3418">
        <v>8.3132999999999999</v>
      </c>
      <c r="G3418">
        <v>10.5443</v>
      </c>
      <c r="H3418">
        <v>12.5657</v>
      </c>
      <c r="J3418" s="13">
        <v>43461</v>
      </c>
      <c r="K3418">
        <v>47.749499999999998</v>
      </c>
      <c r="L3418">
        <v>37.471899999999998</v>
      </c>
      <c r="M3418">
        <v>32.872300000000003</v>
      </c>
      <c r="N3418">
        <v>28.178000000000001</v>
      </c>
      <c r="O3418">
        <v>25.1053</v>
      </c>
      <c r="P3418">
        <v>22.639500000000002</v>
      </c>
      <c r="Q3418">
        <v>25.850899999999999</v>
      </c>
    </row>
    <row r="3419" spans="1:17" x14ac:dyDescent="0.25">
      <c r="A3419" s="1">
        <v>43319</v>
      </c>
      <c r="B3419">
        <v>28.797499999999999</v>
      </c>
      <c r="C3419">
        <v>18.443000000000001</v>
      </c>
      <c r="D3419">
        <v>13.287000000000001</v>
      </c>
      <c r="E3419">
        <v>8.4454999999999991</v>
      </c>
      <c r="F3419">
        <v>8.4032999999999998</v>
      </c>
      <c r="G3419">
        <v>11.0526</v>
      </c>
      <c r="H3419">
        <v>12.800800000000001</v>
      </c>
      <c r="J3419" s="13">
        <v>43462</v>
      </c>
      <c r="K3419">
        <v>46.340499999999999</v>
      </c>
      <c r="L3419">
        <v>36.323</v>
      </c>
      <c r="M3419">
        <v>31.886299999999999</v>
      </c>
      <c r="N3419">
        <v>26.877300000000002</v>
      </c>
      <c r="O3419">
        <v>22.3094</v>
      </c>
      <c r="P3419">
        <v>20.863600000000002</v>
      </c>
      <c r="Q3419">
        <v>27.099399999999999</v>
      </c>
    </row>
    <row r="3420" spans="1:17" x14ac:dyDescent="0.25">
      <c r="A3420" s="1">
        <v>43320</v>
      </c>
      <c r="B3420">
        <v>28.794</v>
      </c>
      <c r="C3420">
        <v>18.415199999999999</v>
      </c>
      <c r="D3420">
        <v>13.220599999999999</v>
      </c>
      <c r="E3420">
        <v>8.4221000000000004</v>
      </c>
      <c r="F3420">
        <v>8.3229000000000006</v>
      </c>
      <c r="G3420">
        <v>10.7912</v>
      </c>
      <c r="H3420">
        <v>12.706899999999999</v>
      </c>
      <c r="J3420" s="13">
        <v>43465</v>
      </c>
      <c r="K3420">
        <v>45.552</v>
      </c>
      <c r="L3420">
        <v>32.941200000000002</v>
      </c>
      <c r="M3420">
        <v>28.262899999999998</v>
      </c>
      <c r="N3420">
        <v>24.494199999999999</v>
      </c>
      <c r="O3420">
        <v>20.238299999999999</v>
      </c>
      <c r="P3420">
        <v>19.740100000000002</v>
      </c>
      <c r="Q3420">
        <v>28.295000000000002</v>
      </c>
    </row>
    <row r="3421" spans="1:17" x14ac:dyDescent="0.25">
      <c r="A3421" s="1">
        <v>43321</v>
      </c>
      <c r="B3421">
        <v>29.113299999999999</v>
      </c>
      <c r="C3421">
        <v>18.811800000000002</v>
      </c>
      <c r="D3421">
        <v>13.409800000000001</v>
      </c>
      <c r="E3421">
        <v>8.4943000000000008</v>
      </c>
      <c r="F3421">
        <v>8.3630999999999993</v>
      </c>
      <c r="G3421">
        <v>10.924799999999999</v>
      </c>
      <c r="H3421">
        <v>12.4109</v>
      </c>
      <c r="J3421" s="13">
        <v>43467</v>
      </c>
      <c r="K3421">
        <v>43.3782</v>
      </c>
      <c r="L3421">
        <v>31.228899999999999</v>
      </c>
      <c r="M3421">
        <v>26.238700000000001</v>
      </c>
      <c r="N3421">
        <v>20.9785</v>
      </c>
      <c r="O3421">
        <v>16.896599999999999</v>
      </c>
      <c r="P3421">
        <v>18.437999999999999</v>
      </c>
      <c r="Q3421">
        <v>24.626000000000001</v>
      </c>
    </row>
    <row r="3422" spans="1:17" x14ac:dyDescent="0.25">
      <c r="A3422" s="1">
        <v>43322</v>
      </c>
      <c r="B3422">
        <v>31.4678</v>
      </c>
      <c r="C3422">
        <v>20.327200000000001</v>
      </c>
      <c r="D3422">
        <v>14.6812</v>
      </c>
      <c r="E3422">
        <v>9.1649999999999991</v>
      </c>
      <c r="F3422">
        <v>8.3621999999999996</v>
      </c>
      <c r="G3422">
        <v>10.558</v>
      </c>
      <c r="H3422">
        <v>12.3239</v>
      </c>
      <c r="J3422" s="13">
        <v>43468</v>
      </c>
      <c r="K3422">
        <v>44.914099999999998</v>
      </c>
      <c r="L3422">
        <v>34.0884</v>
      </c>
      <c r="M3422">
        <v>29.4633</v>
      </c>
      <c r="N3422">
        <v>24.835599999999999</v>
      </c>
      <c r="O3422">
        <v>19.382400000000001</v>
      </c>
      <c r="P3422">
        <v>19.410299999999999</v>
      </c>
      <c r="Q3422">
        <v>26.764900000000001</v>
      </c>
    </row>
    <row r="3423" spans="1:17" x14ac:dyDescent="0.25">
      <c r="A3423" s="1">
        <v>43325</v>
      </c>
      <c r="B3423">
        <v>33.173699999999997</v>
      </c>
      <c r="C3423">
        <v>21.706099999999999</v>
      </c>
      <c r="D3423">
        <v>15.989800000000001</v>
      </c>
      <c r="E3423">
        <v>10.2239</v>
      </c>
      <c r="F3423">
        <v>8.9855999999999998</v>
      </c>
      <c r="G3423">
        <v>11.389200000000001</v>
      </c>
      <c r="H3423">
        <v>12.562900000000001</v>
      </c>
      <c r="J3423" s="13">
        <v>43469</v>
      </c>
      <c r="K3423">
        <v>43.318800000000003</v>
      </c>
      <c r="L3423">
        <v>29.063800000000001</v>
      </c>
      <c r="M3423">
        <v>24.527699999999999</v>
      </c>
      <c r="N3423">
        <v>20.142499999999998</v>
      </c>
      <c r="O3423">
        <v>17.077300000000001</v>
      </c>
      <c r="P3423">
        <v>19.7178</v>
      </c>
      <c r="Q3423">
        <v>26.776700000000002</v>
      </c>
    </row>
    <row r="3424" spans="1:17" x14ac:dyDescent="0.25">
      <c r="A3424" s="1">
        <v>43326</v>
      </c>
      <c r="B3424">
        <v>32.468200000000003</v>
      </c>
      <c r="C3424">
        <v>20.854700000000001</v>
      </c>
      <c r="D3424">
        <v>15.0265</v>
      </c>
      <c r="E3424">
        <v>9.2731999999999992</v>
      </c>
      <c r="F3424">
        <v>8.6575000000000006</v>
      </c>
      <c r="G3424">
        <v>10.980700000000001</v>
      </c>
      <c r="H3424">
        <v>12.5426</v>
      </c>
      <c r="J3424" s="13">
        <v>43472</v>
      </c>
      <c r="K3424">
        <v>46.182299999999998</v>
      </c>
      <c r="L3424">
        <v>31.617999999999999</v>
      </c>
      <c r="M3424">
        <v>25.964400000000001</v>
      </c>
      <c r="N3424">
        <v>20.409800000000001</v>
      </c>
      <c r="O3424">
        <v>17.245100000000001</v>
      </c>
      <c r="P3424">
        <v>20.9559</v>
      </c>
      <c r="Q3424">
        <v>25.602399999999999</v>
      </c>
    </row>
    <row r="3425" spans="1:17" x14ac:dyDescent="0.25">
      <c r="A3425" s="1">
        <v>43327</v>
      </c>
      <c r="B3425">
        <v>33.654299999999999</v>
      </c>
      <c r="C3425">
        <v>21.941800000000001</v>
      </c>
      <c r="D3425">
        <v>16.1084</v>
      </c>
      <c r="E3425">
        <v>10.699</v>
      </c>
      <c r="F3425">
        <v>8.9868000000000006</v>
      </c>
      <c r="G3425">
        <v>11.172499999999999</v>
      </c>
      <c r="H3425">
        <v>12.7072</v>
      </c>
      <c r="J3425" s="13">
        <v>43473</v>
      </c>
      <c r="K3425">
        <v>48.375999999999998</v>
      </c>
      <c r="L3425">
        <v>32.329000000000001</v>
      </c>
      <c r="M3425">
        <v>25.398800000000001</v>
      </c>
      <c r="N3425">
        <v>19.049499999999998</v>
      </c>
      <c r="O3425">
        <v>16.370799999999999</v>
      </c>
      <c r="P3425">
        <v>21.972899999999999</v>
      </c>
      <c r="Q3425">
        <v>22.3764</v>
      </c>
    </row>
    <row r="3426" spans="1:17" x14ac:dyDescent="0.25">
      <c r="A3426" s="1">
        <v>43328</v>
      </c>
      <c r="B3426">
        <v>33.061199999999999</v>
      </c>
      <c r="C3426">
        <v>21.330100000000002</v>
      </c>
      <c r="D3426">
        <v>15.243600000000001</v>
      </c>
      <c r="E3426">
        <v>9.3452000000000002</v>
      </c>
      <c r="F3426">
        <v>8.9627999999999997</v>
      </c>
      <c r="G3426">
        <v>11.998200000000001</v>
      </c>
      <c r="H3426">
        <v>12.8383</v>
      </c>
      <c r="J3426" s="13">
        <v>43474</v>
      </c>
      <c r="K3426">
        <v>49.240699999999997</v>
      </c>
      <c r="L3426">
        <v>31.846</v>
      </c>
      <c r="M3426">
        <v>24.730499999999999</v>
      </c>
      <c r="N3426">
        <v>17.009699999999999</v>
      </c>
      <c r="O3426">
        <v>16.2377</v>
      </c>
      <c r="P3426">
        <v>23.165800000000001</v>
      </c>
      <c r="Q3426">
        <v>25.6129</v>
      </c>
    </row>
    <row r="3427" spans="1:17" x14ac:dyDescent="0.25">
      <c r="A3427" s="1">
        <v>43329</v>
      </c>
      <c r="B3427">
        <v>32.591900000000003</v>
      </c>
      <c r="C3427">
        <v>20.712599999999998</v>
      </c>
      <c r="D3427">
        <v>14.7425</v>
      </c>
      <c r="E3427">
        <v>8.9204000000000008</v>
      </c>
      <c r="F3427">
        <v>8.8882999999999992</v>
      </c>
      <c r="G3427">
        <v>12.1717</v>
      </c>
      <c r="H3427">
        <v>14.3256</v>
      </c>
      <c r="J3427" s="13">
        <v>43475</v>
      </c>
      <c r="K3427">
        <v>54.006599999999999</v>
      </c>
      <c r="L3427">
        <v>31.406300000000002</v>
      </c>
      <c r="M3427">
        <v>23.089700000000001</v>
      </c>
      <c r="N3427">
        <v>16.901900000000001</v>
      </c>
      <c r="O3427">
        <v>16.4389</v>
      </c>
      <c r="P3427">
        <v>24.5794</v>
      </c>
      <c r="Q3427">
        <v>27.952500000000001</v>
      </c>
    </row>
    <row r="3428" spans="1:17" x14ac:dyDescent="0.25">
      <c r="A3428" s="1">
        <v>43332</v>
      </c>
      <c r="B3428">
        <v>28.284300000000002</v>
      </c>
      <c r="C3428">
        <v>19.084099999999999</v>
      </c>
      <c r="D3428">
        <v>14.464499999999999</v>
      </c>
      <c r="E3428">
        <v>9.9501000000000008</v>
      </c>
      <c r="F3428">
        <v>8.5739000000000001</v>
      </c>
      <c r="G3428">
        <v>10.5101</v>
      </c>
      <c r="H3428">
        <v>14.7834</v>
      </c>
      <c r="J3428" s="13">
        <v>43476</v>
      </c>
      <c r="K3428">
        <v>53.775199999999998</v>
      </c>
      <c r="L3428">
        <v>29.308</v>
      </c>
      <c r="M3428">
        <v>20.875</v>
      </c>
      <c r="N3428">
        <v>14.614800000000001</v>
      </c>
      <c r="O3428">
        <v>15.5822</v>
      </c>
      <c r="P3428">
        <v>25.316099999999999</v>
      </c>
      <c r="Q3428">
        <v>27.081800000000001</v>
      </c>
    </row>
    <row r="3429" spans="1:17" x14ac:dyDescent="0.25">
      <c r="A3429" s="1">
        <v>43333</v>
      </c>
      <c r="B3429">
        <v>28.8004</v>
      </c>
      <c r="C3429">
        <v>19.391100000000002</v>
      </c>
      <c r="D3429">
        <v>14.717700000000001</v>
      </c>
      <c r="E3429">
        <v>9.9337999999999997</v>
      </c>
      <c r="F3429">
        <v>8.5388999999999999</v>
      </c>
      <c r="G3429">
        <v>10.626899999999999</v>
      </c>
      <c r="H3429">
        <v>15.2659</v>
      </c>
      <c r="J3429" s="13">
        <v>43479</v>
      </c>
      <c r="K3429">
        <v>62.011200000000002</v>
      </c>
      <c r="L3429">
        <v>38.718299999999999</v>
      </c>
      <c r="M3429">
        <v>26.502600000000001</v>
      </c>
      <c r="N3429">
        <v>16.634899999999998</v>
      </c>
      <c r="O3429">
        <v>20.261900000000001</v>
      </c>
      <c r="P3429">
        <v>26.5761</v>
      </c>
      <c r="Q3429">
        <v>26.5761</v>
      </c>
    </row>
    <row r="3430" spans="1:17" x14ac:dyDescent="0.25">
      <c r="A3430" s="1">
        <v>43334</v>
      </c>
      <c r="B3430">
        <v>28.547000000000001</v>
      </c>
      <c r="C3430">
        <v>19.173300000000001</v>
      </c>
      <c r="D3430">
        <v>14.494300000000001</v>
      </c>
      <c r="E3430">
        <v>9.9022000000000006</v>
      </c>
      <c r="F3430">
        <v>8.4695999999999998</v>
      </c>
      <c r="G3430">
        <v>10.436</v>
      </c>
      <c r="H3430">
        <v>13.035399999999999</v>
      </c>
      <c r="J3430" s="13">
        <v>43480</v>
      </c>
      <c r="K3430">
        <v>85.148399999999995</v>
      </c>
      <c r="L3430">
        <v>43.465600000000002</v>
      </c>
      <c r="M3430">
        <v>27.471499999999999</v>
      </c>
      <c r="N3430">
        <v>15.6914</v>
      </c>
      <c r="O3430">
        <v>22.2576</v>
      </c>
      <c r="P3430">
        <v>25.014800000000001</v>
      </c>
      <c r="Q3430">
        <v>25.014800000000001</v>
      </c>
    </row>
    <row r="3431" spans="1:17" x14ac:dyDescent="0.25">
      <c r="A3431" s="1">
        <v>43335</v>
      </c>
      <c r="B3431">
        <v>28.384899999999998</v>
      </c>
      <c r="C3431">
        <v>18.932700000000001</v>
      </c>
      <c r="D3431">
        <v>14.397399999999999</v>
      </c>
      <c r="E3431">
        <v>9.8989999999999991</v>
      </c>
      <c r="F3431">
        <v>8.5774000000000008</v>
      </c>
      <c r="G3431">
        <v>10.4253</v>
      </c>
      <c r="H3431">
        <v>12.8208</v>
      </c>
      <c r="J3431" s="13">
        <v>43481</v>
      </c>
      <c r="K3431">
        <v>44.664999999999999</v>
      </c>
      <c r="L3431">
        <v>44.664999999999999</v>
      </c>
      <c r="M3431">
        <v>28.774000000000001</v>
      </c>
      <c r="N3431">
        <v>14.7097</v>
      </c>
      <c r="O3431">
        <v>27.288399999999999</v>
      </c>
      <c r="P3431">
        <v>31.220600000000001</v>
      </c>
      <c r="Q3431">
        <v>31.220600000000001</v>
      </c>
    </row>
    <row r="3432" spans="1:17" x14ac:dyDescent="0.25">
      <c r="A3432" s="1">
        <v>43336</v>
      </c>
      <c r="B3432">
        <v>28.3095</v>
      </c>
      <c r="C3432">
        <v>18.733599999999999</v>
      </c>
      <c r="D3432">
        <v>14.0832</v>
      </c>
      <c r="E3432">
        <v>9.5823</v>
      </c>
      <c r="F3432">
        <v>8.5616000000000003</v>
      </c>
      <c r="G3432">
        <v>10.556900000000001</v>
      </c>
      <c r="H3432">
        <v>12.9231</v>
      </c>
      <c r="J3432" s="13">
        <v>43482</v>
      </c>
      <c r="K3432">
        <v>44.2898</v>
      </c>
      <c r="L3432">
        <v>44.2898</v>
      </c>
      <c r="M3432">
        <v>28.362100000000002</v>
      </c>
      <c r="N3432">
        <v>15.8628</v>
      </c>
      <c r="O3432">
        <v>36.723199999999999</v>
      </c>
      <c r="P3432">
        <v>36.723199999999999</v>
      </c>
      <c r="Q3432">
        <v>36.723199999999999</v>
      </c>
    </row>
    <row r="3433" spans="1:17" x14ac:dyDescent="0.25">
      <c r="A3433" s="1">
        <v>43339</v>
      </c>
      <c r="B3433">
        <v>28.850999999999999</v>
      </c>
      <c r="C3433">
        <v>18.719000000000001</v>
      </c>
      <c r="D3433">
        <v>13.8483</v>
      </c>
      <c r="E3433">
        <v>9.3378999999999994</v>
      </c>
      <c r="F3433">
        <v>8.7897999999999996</v>
      </c>
      <c r="G3433">
        <v>11</v>
      </c>
      <c r="H3433">
        <v>12.5898</v>
      </c>
      <c r="J3433" s="13">
        <v>43483</v>
      </c>
      <c r="K3433">
        <v>25.646799999999999</v>
      </c>
      <c r="L3433">
        <v>25.646799999999999</v>
      </c>
      <c r="M3433">
        <v>19.493400000000001</v>
      </c>
      <c r="N3433">
        <v>8.4237000000000002</v>
      </c>
      <c r="O3433">
        <v>12.496600000000001</v>
      </c>
      <c r="P3433">
        <v>12.496600000000001</v>
      </c>
      <c r="Q3433">
        <v>12.496600000000001</v>
      </c>
    </row>
    <row r="3434" spans="1:17" x14ac:dyDescent="0.25">
      <c r="A3434" s="1">
        <v>43340</v>
      </c>
      <c r="B3434">
        <v>29.339300000000001</v>
      </c>
      <c r="C3434">
        <v>19.087700000000002</v>
      </c>
      <c r="D3434">
        <v>14.085599999999999</v>
      </c>
      <c r="E3434">
        <v>9.4573999999999998</v>
      </c>
      <c r="F3434">
        <v>9.0503</v>
      </c>
      <c r="G3434">
        <v>11.4697</v>
      </c>
      <c r="H3434">
        <v>13.9651</v>
      </c>
      <c r="J3434" s="13">
        <v>43487</v>
      </c>
      <c r="K3434">
        <v>41.190199999999997</v>
      </c>
      <c r="L3434">
        <v>29.202100000000002</v>
      </c>
      <c r="M3434">
        <v>23.400300000000001</v>
      </c>
      <c r="N3434">
        <v>17.596599999999999</v>
      </c>
      <c r="O3434">
        <v>14.1005</v>
      </c>
      <c r="P3434">
        <v>16.0318</v>
      </c>
      <c r="Q3434">
        <v>20.938600000000001</v>
      </c>
    </row>
    <row r="3435" spans="1:17" x14ac:dyDescent="0.25">
      <c r="A3435" s="1">
        <v>43341</v>
      </c>
      <c r="B3435">
        <v>29.249199999999998</v>
      </c>
      <c r="C3435">
        <v>18.818000000000001</v>
      </c>
      <c r="D3435">
        <v>13.7804</v>
      </c>
      <c r="E3435">
        <v>9.3561999999999994</v>
      </c>
      <c r="F3435">
        <v>8.7926000000000002</v>
      </c>
      <c r="G3435">
        <v>11.4453</v>
      </c>
      <c r="H3435">
        <v>16.1663</v>
      </c>
      <c r="J3435" s="13">
        <v>43488</v>
      </c>
      <c r="K3435">
        <v>39.552300000000002</v>
      </c>
      <c r="L3435">
        <v>27.875399999999999</v>
      </c>
      <c r="M3435">
        <v>22.5701</v>
      </c>
      <c r="N3435">
        <v>17.107500000000002</v>
      </c>
      <c r="O3435">
        <v>13.442500000000001</v>
      </c>
      <c r="P3435">
        <v>15.2098</v>
      </c>
      <c r="Q3435">
        <v>20.393000000000001</v>
      </c>
    </row>
    <row r="3436" spans="1:17" x14ac:dyDescent="0.25">
      <c r="A3436" s="1">
        <v>43342</v>
      </c>
      <c r="B3436">
        <v>29.9391</v>
      </c>
      <c r="C3436">
        <v>19.659300000000002</v>
      </c>
      <c r="D3436">
        <v>14.580299999999999</v>
      </c>
      <c r="E3436">
        <v>9.9764999999999997</v>
      </c>
      <c r="F3436">
        <v>8.7436000000000007</v>
      </c>
      <c r="G3436">
        <v>11.377599999999999</v>
      </c>
      <c r="H3436">
        <v>15.4411</v>
      </c>
      <c r="J3436" s="13">
        <v>43489</v>
      </c>
      <c r="K3436">
        <v>40.330500000000001</v>
      </c>
      <c r="L3436">
        <v>27.428100000000001</v>
      </c>
      <c r="M3436">
        <v>21.946000000000002</v>
      </c>
      <c r="N3436">
        <v>15.718500000000001</v>
      </c>
      <c r="O3436">
        <v>12.7217</v>
      </c>
      <c r="P3436">
        <v>15.5625</v>
      </c>
      <c r="Q3436">
        <v>21.5367</v>
      </c>
    </row>
    <row r="3437" spans="1:17" x14ac:dyDescent="0.25">
      <c r="A3437" s="1">
        <v>43343</v>
      </c>
      <c r="B3437">
        <v>30.105</v>
      </c>
      <c r="C3437">
        <v>19.4191</v>
      </c>
      <c r="D3437">
        <v>14.0745</v>
      </c>
      <c r="E3437">
        <v>9.3057999999999996</v>
      </c>
      <c r="F3437">
        <v>8.5961999999999996</v>
      </c>
      <c r="G3437">
        <v>11.053900000000001</v>
      </c>
      <c r="H3437">
        <v>14.3065</v>
      </c>
      <c r="J3437" s="13">
        <v>43490</v>
      </c>
      <c r="K3437">
        <v>38.560099999999998</v>
      </c>
      <c r="L3437">
        <v>25.886099999999999</v>
      </c>
      <c r="M3437">
        <v>20.260899999999999</v>
      </c>
      <c r="N3437">
        <v>15.1334</v>
      </c>
      <c r="O3437">
        <v>12.866300000000001</v>
      </c>
      <c r="P3437">
        <v>14.988</v>
      </c>
      <c r="Q3437">
        <v>20.1572</v>
      </c>
    </row>
    <row r="3438" spans="1:17" x14ac:dyDescent="0.25">
      <c r="A3438" s="1">
        <v>43347</v>
      </c>
      <c r="B3438">
        <v>31.0776</v>
      </c>
      <c r="C3438">
        <v>20.006699999999999</v>
      </c>
      <c r="D3438">
        <v>14.579700000000001</v>
      </c>
      <c r="E3438">
        <v>9.8680000000000003</v>
      </c>
      <c r="F3438">
        <v>8.8265999999999991</v>
      </c>
      <c r="G3438">
        <v>11.5288</v>
      </c>
      <c r="H3438">
        <v>13.6927</v>
      </c>
      <c r="J3438" s="13">
        <v>43493</v>
      </c>
      <c r="K3438">
        <v>42.509099999999997</v>
      </c>
      <c r="L3438">
        <v>28.1816</v>
      </c>
      <c r="M3438">
        <v>22.288699999999999</v>
      </c>
      <c r="N3438">
        <v>16.6463</v>
      </c>
      <c r="O3438">
        <v>13.370100000000001</v>
      </c>
      <c r="P3438">
        <v>16.238800000000001</v>
      </c>
      <c r="Q3438">
        <v>18.768599999999999</v>
      </c>
    </row>
    <row r="3439" spans="1:17" x14ac:dyDescent="0.25">
      <c r="A3439" s="1">
        <v>43348</v>
      </c>
      <c r="B3439">
        <v>31.958500000000001</v>
      </c>
      <c r="C3439">
        <v>20.790800000000001</v>
      </c>
      <c r="D3439">
        <v>15.442</v>
      </c>
      <c r="E3439">
        <v>10.561299999999999</v>
      </c>
      <c r="F3439">
        <v>8.7325999999999997</v>
      </c>
      <c r="G3439">
        <v>11.6547</v>
      </c>
      <c r="H3439">
        <v>14.097200000000001</v>
      </c>
      <c r="J3439" s="13">
        <v>43494</v>
      </c>
      <c r="K3439">
        <v>43.491900000000001</v>
      </c>
      <c r="L3439">
        <v>28.6753</v>
      </c>
      <c r="M3439">
        <v>22.775200000000002</v>
      </c>
      <c r="N3439">
        <v>17.2972</v>
      </c>
      <c r="O3439">
        <v>14.0891</v>
      </c>
      <c r="P3439">
        <v>16.724299999999999</v>
      </c>
      <c r="Q3439">
        <v>17.940300000000001</v>
      </c>
    </row>
    <row r="3440" spans="1:17" x14ac:dyDescent="0.25">
      <c r="A3440" s="1">
        <v>43349</v>
      </c>
      <c r="B3440">
        <v>32.562600000000003</v>
      </c>
      <c r="C3440">
        <v>21.193100000000001</v>
      </c>
      <c r="D3440">
        <v>15.725099999999999</v>
      </c>
      <c r="E3440">
        <v>10.660500000000001</v>
      </c>
      <c r="F3440">
        <v>9.0536999999999992</v>
      </c>
      <c r="G3440">
        <v>12.218500000000001</v>
      </c>
      <c r="H3440">
        <v>14.585000000000001</v>
      </c>
      <c r="J3440" s="13">
        <v>43495</v>
      </c>
      <c r="K3440">
        <v>43.101300000000002</v>
      </c>
      <c r="L3440">
        <v>27.494900000000001</v>
      </c>
      <c r="M3440">
        <v>20.8109</v>
      </c>
      <c r="N3440">
        <v>15.3786</v>
      </c>
      <c r="O3440">
        <v>13.485200000000001</v>
      </c>
      <c r="P3440">
        <v>15.9221</v>
      </c>
      <c r="Q3440">
        <v>15.9221</v>
      </c>
    </row>
    <row r="3441" spans="1:17" x14ac:dyDescent="0.25">
      <c r="A3441" s="1">
        <v>43350</v>
      </c>
      <c r="B3441">
        <v>33.0334</v>
      </c>
      <c r="C3441">
        <v>21.4694</v>
      </c>
      <c r="D3441">
        <v>15.8414</v>
      </c>
      <c r="E3441">
        <v>10.5412</v>
      </c>
      <c r="F3441">
        <v>8.9755000000000003</v>
      </c>
      <c r="G3441">
        <v>12.0075</v>
      </c>
      <c r="H3441">
        <v>14.9756</v>
      </c>
      <c r="J3441" s="13">
        <v>43496</v>
      </c>
      <c r="K3441">
        <v>43.131300000000003</v>
      </c>
      <c r="L3441">
        <v>27.192599999999999</v>
      </c>
      <c r="M3441">
        <v>19.441600000000001</v>
      </c>
      <c r="N3441">
        <v>14.756</v>
      </c>
      <c r="O3441">
        <v>13.206799999999999</v>
      </c>
      <c r="P3441">
        <v>16.690899999999999</v>
      </c>
      <c r="Q3441">
        <v>16.690899999999999</v>
      </c>
    </row>
    <row r="3442" spans="1:17" x14ac:dyDescent="0.25">
      <c r="A3442" s="1">
        <v>43353</v>
      </c>
      <c r="B3442">
        <v>33.304499999999997</v>
      </c>
      <c r="C3442">
        <v>21.335899999999999</v>
      </c>
      <c r="D3442">
        <v>15.4559</v>
      </c>
      <c r="E3442">
        <v>10.023199999999999</v>
      </c>
      <c r="F3442">
        <v>8.9268999999999998</v>
      </c>
      <c r="G3442">
        <v>12.432499999999999</v>
      </c>
      <c r="H3442">
        <v>14.826499999999999</v>
      </c>
      <c r="J3442" s="13">
        <v>43497</v>
      </c>
      <c r="K3442">
        <v>43.005499999999998</v>
      </c>
      <c r="L3442">
        <v>26.752500000000001</v>
      </c>
      <c r="M3442">
        <v>19.0474</v>
      </c>
      <c r="N3442">
        <v>13.089700000000001</v>
      </c>
      <c r="O3442">
        <v>12.716200000000001</v>
      </c>
      <c r="P3442">
        <v>17.205300000000001</v>
      </c>
      <c r="Q3442">
        <v>17.205300000000001</v>
      </c>
    </row>
    <row r="3443" spans="1:17" x14ac:dyDescent="0.25">
      <c r="A3443" s="1">
        <v>43354</v>
      </c>
      <c r="B3443">
        <v>32.855499999999999</v>
      </c>
      <c r="C3443">
        <v>20.665600000000001</v>
      </c>
      <c r="D3443">
        <v>14.737500000000001</v>
      </c>
      <c r="E3443">
        <v>9.3737999999999992</v>
      </c>
      <c r="F3443">
        <v>8.9192</v>
      </c>
      <c r="G3443">
        <v>12.0946</v>
      </c>
      <c r="H3443">
        <v>13.6435</v>
      </c>
      <c r="J3443" s="13">
        <v>43500</v>
      </c>
      <c r="K3443">
        <v>45.880099999999999</v>
      </c>
      <c r="L3443">
        <v>28.039899999999999</v>
      </c>
      <c r="M3443">
        <v>18.988700000000001</v>
      </c>
      <c r="N3443">
        <v>11.62</v>
      </c>
      <c r="O3443">
        <v>13.3202</v>
      </c>
      <c r="P3443">
        <v>17.3675</v>
      </c>
      <c r="Q3443">
        <v>17.3675</v>
      </c>
    </row>
    <row r="3444" spans="1:17" x14ac:dyDescent="0.25">
      <c r="A3444" s="1">
        <v>43355</v>
      </c>
      <c r="B3444">
        <v>33.258699999999997</v>
      </c>
      <c r="C3444">
        <v>20.812200000000001</v>
      </c>
      <c r="D3444">
        <v>14.6823</v>
      </c>
      <c r="E3444">
        <v>9.1684000000000001</v>
      </c>
      <c r="F3444">
        <v>8.8374000000000006</v>
      </c>
      <c r="G3444">
        <v>12.2803</v>
      </c>
      <c r="H3444">
        <v>13.8325</v>
      </c>
      <c r="J3444" s="13">
        <v>43501</v>
      </c>
      <c r="K3444">
        <v>48.0854</v>
      </c>
      <c r="L3444">
        <v>27.9421</v>
      </c>
      <c r="M3444">
        <v>19.501899999999999</v>
      </c>
      <c r="N3444">
        <v>12.580299999999999</v>
      </c>
      <c r="O3444">
        <v>13.472200000000001</v>
      </c>
      <c r="P3444">
        <v>18.067699999999999</v>
      </c>
      <c r="Q3444">
        <v>18.067699999999999</v>
      </c>
    </row>
    <row r="3445" spans="1:17" x14ac:dyDescent="0.25">
      <c r="A3445" s="1">
        <v>43356</v>
      </c>
      <c r="B3445">
        <v>33.017499999999998</v>
      </c>
      <c r="C3445">
        <v>20.036000000000001</v>
      </c>
      <c r="D3445">
        <v>13.8841</v>
      </c>
      <c r="E3445">
        <v>8.6303000000000001</v>
      </c>
      <c r="F3445">
        <v>9.3663000000000007</v>
      </c>
      <c r="G3445">
        <v>13.0084</v>
      </c>
      <c r="H3445">
        <v>16.563099999999999</v>
      </c>
      <c r="J3445" s="13">
        <v>43502</v>
      </c>
      <c r="K3445">
        <v>48.986699999999999</v>
      </c>
      <c r="L3445">
        <v>28.500900000000001</v>
      </c>
      <c r="M3445">
        <v>19.427399999999999</v>
      </c>
      <c r="N3445">
        <v>11.4391</v>
      </c>
      <c r="O3445">
        <v>12.675800000000001</v>
      </c>
      <c r="P3445">
        <v>18.616199999999999</v>
      </c>
      <c r="Q3445">
        <v>18.616199999999999</v>
      </c>
    </row>
    <row r="3446" spans="1:17" x14ac:dyDescent="0.25">
      <c r="A3446" s="1">
        <v>43357</v>
      </c>
      <c r="B3446">
        <v>32.993000000000002</v>
      </c>
      <c r="C3446">
        <v>20.139399999999998</v>
      </c>
      <c r="D3446">
        <v>13.7904</v>
      </c>
      <c r="E3446">
        <v>8.2523</v>
      </c>
      <c r="F3446">
        <v>9.2676999999999996</v>
      </c>
      <c r="G3446">
        <v>13.1547</v>
      </c>
      <c r="H3446">
        <v>16.189599999999999</v>
      </c>
      <c r="J3446" s="13">
        <v>43503</v>
      </c>
      <c r="K3446">
        <v>53.779299999999999</v>
      </c>
      <c r="L3446">
        <v>31.454799999999999</v>
      </c>
      <c r="M3446">
        <v>21.8857</v>
      </c>
      <c r="N3446">
        <v>13.326700000000001</v>
      </c>
      <c r="O3446">
        <v>13.1114</v>
      </c>
      <c r="P3446">
        <v>17.281199999999998</v>
      </c>
      <c r="Q3446">
        <v>17.281199999999998</v>
      </c>
    </row>
    <row r="3447" spans="1:17" x14ac:dyDescent="0.25">
      <c r="A3447" s="1">
        <v>43360</v>
      </c>
      <c r="B3447">
        <v>34.9786</v>
      </c>
      <c r="C3447">
        <v>21.748100000000001</v>
      </c>
      <c r="D3447">
        <v>15.1638</v>
      </c>
      <c r="E3447">
        <v>9.2678999999999991</v>
      </c>
      <c r="F3447">
        <v>9.4932999999999996</v>
      </c>
      <c r="G3447">
        <v>13.2401</v>
      </c>
      <c r="H3447">
        <v>16.5426</v>
      </c>
      <c r="J3447" s="13">
        <v>43504</v>
      </c>
      <c r="K3447">
        <v>55.550699999999999</v>
      </c>
      <c r="L3447">
        <v>30.988700000000001</v>
      </c>
      <c r="M3447">
        <v>20.299099999999999</v>
      </c>
      <c r="N3447">
        <v>12.507899999999999</v>
      </c>
      <c r="O3447">
        <v>11.6198</v>
      </c>
      <c r="P3447">
        <v>11.6198</v>
      </c>
      <c r="Q3447">
        <v>11.6198</v>
      </c>
    </row>
    <row r="3448" spans="1:17" x14ac:dyDescent="0.25">
      <c r="A3448" s="1">
        <v>43361</v>
      </c>
      <c r="B3448">
        <v>34.319299999999998</v>
      </c>
      <c r="C3448">
        <v>21.238</v>
      </c>
      <c r="D3448">
        <v>14.745799999999999</v>
      </c>
      <c r="E3448">
        <v>8.7066999999999997</v>
      </c>
      <c r="F3448">
        <v>9.5917999999999992</v>
      </c>
      <c r="G3448">
        <v>13.6853</v>
      </c>
      <c r="H3448">
        <v>16.159500000000001</v>
      </c>
      <c r="J3448" s="13">
        <v>43507</v>
      </c>
      <c r="K3448">
        <v>50.959600000000002</v>
      </c>
      <c r="L3448">
        <v>38.504800000000003</v>
      </c>
      <c r="M3448">
        <v>24.425599999999999</v>
      </c>
      <c r="N3448">
        <v>15.182700000000001</v>
      </c>
      <c r="O3448">
        <v>15.8024</v>
      </c>
      <c r="P3448">
        <v>15.8024</v>
      </c>
      <c r="Q3448">
        <v>15.8024</v>
      </c>
    </row>
    <row r="3449" spans="1:17" x14ac:dyDescent="0.25">
      <c r="A3449" s="1">
        <v>43362</v>
      </c>
      <c r="B3449">
        <v>34.038800000000002</v>
      </c>
      <c r="C3449">
        <v>20.821100000000001</v>
      </c>
      <c r="D3449">
        <v>14.1615</v>
      </c>
      <c r="E3449">
        <v>8.0858000000000008</v>
      </c>
      <c r="F3449">
        <v>8.9928000000000008</v>
      </c>
      <c r="G3449">
        <v>12.8888</v>
      </c>
      <c r="H3449">
        <v>14.0486</v>
      </c>
      <c r="J3449" s="13">
        <v>43508</v>
      </c>
      <c r="K3449">
        <v>55.7136</v>
      </c>
      <c r="L3449">
        <v>42.7273</v>
      </c>
      <c r="M3449">
        <v>26.2621</v>
      </c>
      <c r="N3449">
        <v>12.917899999999999</v>
      </c>
      <c r="O3449">
        <v>14.576499999999999</v>
      </c>
      <c r="P3449">
        <v>14.576499999999999</v>
      </c>
      <c r="Q3449">
        <v>14.576499999999999</v>
      </c>
    </row>
    <row r="3450" spans="1:17" x14ac:dyDescent="0.25">
      <c r="A3450" s="1">
        <v>43363</v>
      </c>
      <c r="B3450">
        <v>34.071300000000001</v>
      </c>
      <c r="C3450">
        <v>21.016500000000001</v>
      </c>
      <c r="D3450">
        <v>14.194599999999999</v>
      </c>
      <c r="E3450">
        <v>8.2354000000000003</v>
      </c>
      <c r="F3450">
        <v>9.4507999999999992</v>
      </c>
      <c r="G3450">
        <v>13.153</v>
      </c>
      <c r="H3450">
        <v>13.8607</v>
      </c>
      <c r="J3450" s="13">
        <v>43509</v>
      </c>
      <c r="K3450">
        <v>51.4666</v>
      </c>
      <c r="L3450">
        <v>51.4666</v>
      </c>
      <c r="M3450">
        <v>30.619599999999998</v>
      </c>
      <c r="N3450">
        <v>12.351100000000001</v>
      </c>
      <c r="O3450">
        <v>18.0213</v>
      </c>
      <c r="P3450">
        <v>18.0213</v>
      </c>
      <c r="Q3450">
        <v>18.0213</v>
      </c>
    </row>
    <row r="3451" spans="1:17" x14ac:dyDescent="0.25">
      <c r="A3451" s="1">
        <v>43364</v>
      </c>
      <c r="B3451">
        <v>34.077599999999997</v>
      </c>
      <c r="C3451">
        <v>21.457799999999999</v>
      </c>
      <c r="D3451">
        <v>14.9038</v>
      </c>
      <c r="E3451">
        <v>8.7139000000000006</v>
      </c>
      <c r="F3451">
        <v>8.8673999999999999</v>
      </c>
      <c r="G3451">
        <v>12.8222</v>
      </c>
      <c r="H3451">
        <v>13.7416</v>
      </c>
      <c r="J3451" s="13">
        <v>43510</v>
      </c>
      <c r="K3451">
        <v>47.332099999999997</v>
      </c>
      <c r="L3451">
        <v>47.332099999999997</v>
      </c>
      <c r="M3451">
        <v>29.995200000000001</v>
      </c>
      <c r="N3451">
        <v>13.837899999999999</v>
      </c>
      <c r="O3451">
        <v>19.602599999999999</v>
      </c>
      <c r="P3451">
        <v>19.602599999999999</v>
      </c>
      <c r="Q3451">
        <v>19.602599999999999</v>
      </c>
    </row>
    <row r="3452" spans="1:17" x14ac:dyDescent="0.25">
      <c r="A3452" s="1">
        <v>43367</v>
      </c>
      <c r="B3452">
        <v>29.4085</v>
      </c>
      <c r="C3452">
        <v>19.7149</v>
      </c>
      <c r="D3452">
        <v>14.8238</v>
      </c>
      <c r="E3452">
        <v>10.039099999999999</v>
      </c>
      <c r="F3452">
        <v>8.41</v>
      </c>
      <c r="G3452">
        <v>10.7493</v>
      </c>
      <c r="H3452">
        <v>14.392200000000001</v>
      </c>
      <c r="J3452" s="13">
        <v>43511</v>
      </c>
      <c r="K3452">
        <v>22.581</v>
      </c>
      <c r="L3452">
        <v>22.581</v>
      </c>
      <c r="M3452">
        <v>20.252400000000002</v>
      </c>
      <c r="N3452">
        <v>6.9901999999999997</v>
      </c>
      <c r="O3452">
        <v>8.3556000000000008</v>
      </c>
      <c r="P3452">
        <v>8.3556000000000008</v>
      </c>
      <c r="Q3452">
        <v>8.3556000000000008</v>
      </c>
    </row>
    <row r="3453" spans="1:17" x14ac:dyDescent="0.25">
      <c r="A3453" s="1">
        <v>43368</v>
      </c>
      <c r="B3453">
        <v>29.6448</v>
      </c>
      <c r="C3453">
        <v>19.918099999999999</v>
      </c>
      <c r="D3453">
        <v>15.108599999999999</v>
      </c>
      <c r="E3453">
        <v>10.518700000000001</v>
      </c>
      <c r="F3453">
        <v>8.6326000000000001</v>
      </c>
      <c r="G3453">
        <v>10.9215</v>
      </c>
      <c r="H3453">
        <v>14.1221</v>
      </c>
      <c r="J3453" s="13">
        <v>43515</v>
      </c>
      <c r="K3453">
        <v>35.099699999999999</v>
      </c>
      <c r="L3453">
        <v>22.891500000000001</v>
      </c>
      <c r="M3453">
        <v>17.2729</v>
      </c>
      <c r="N3453">
        <v>11.722200000000001</v>
      </c>
      <c r="O3453">
        <v>9.9514999999999993</v>
      </c>
      <c r="P3453">
        <v>13.153700000000001</v>
      </c>
      <c r="Q3453">
        <v>13.153700000000001</v>
      </c>
    </row>
    <row r="3454" spans="1:17" x14ac:dyDescent="0.25">
      <c r="A3454" s="1">
        <v>43369</v>
      </c>
      <c r="B3454">
        <v>30.1997</v>
      </c>
      <c r="C3454">
        <v>20.369599999999998</v>
      </c>
      <c r="D3454">
        <v>15.506</v>
      </c>
      <c r="E3454">
        <v>10.567299999999999</v>
      </c>
      <c r="F3454">
        <v>8.73</v>
      </c>
      <c r="G3454">
        <v>10.9947</v>
      </c>
      <c r="H3454">
        <v>13.743499999999999</v>
      </c>
      <c r="J3454" s="13">
        <v>43516</v>
      </c>
      <c r="K3454">
        <v>35.004600000000003</v>
      </c>
      <c r="L3454">
        <v>22.4526</v>
      </c>
      <c r="M3454">
        <v>16.425799999999999</v>
      </c>
      <c r="N3454">
        <v>11.4595</v>
      </c>
      <c r="O3454">
        <v>9.8818999999999999</v>
      </c>
      <c r="P3454">
        <v>11.4237</v>
      </c>
      <c r="Q3454">
        <v>11.4237</v>
      </c>
    </row>
    <row r="3455" spans="1:17" x14ac:dyDescent="0.25">
      <c r="A3455" s="1">
        <v>43370</v>
      </c>
      <c r="B3455">
        <v>30.0991</v>
      </c>
      <c r="C3455">
        <v>20.145600000000002</v>
      </c>
      <c r="D3455">
        <v>15.1591</v>
      </c>
      <c r="E3455">
        <v>10.3428</v>
      </c>
      <c r="F3455">
        <v>8.4111999999999991</v>
      </c>
      <c r="G3455">
        <v>10.8132</v>
      </c>
      <c r="H3455">
        <v>13.6357</v>
      </c>
      <c r="J3455" s="13">
        <v>43517</v>
      </c>
      <c r="K3455">
        <v>34.751100000000001</v>
      </c>
      <c r="L3455">
        <v>22.760200000000001</v>
      </c>
      <c r="M3455">
        <v>17.0672</v>
      </c>
      <c r="N3455">
        <v>11.762700000000001</v>
      </c>
      <c r="O3455">
        <v>9.7470999999999997</v>
      </c>
      <c r="P3455">
        <v>12.200699999999999</v>
      </c>
      <c r="Q3455">
        <v>12.200699999999999</v>
      </c>
    </row>
    <row r="3456" spans="1:17" x14ac:dyDescent="0.25">
      <c r="A3456" s="1">
        <v>43371</v>
      </c>
      <c r="B3456">
        <v>30.396999999999998</v>
      </c>
      <c r="C3456">
        <v>20.091899999999999</v>
      </c>
      <c r="D3456">
        <v>14.9983</v>
      </c>
      <c r="E3456">
        <v>10.130800000000001</v>
      </c>
      <c r="F3456">
        <v>8.2606999999999999</v>
      </c>
      <c r="G3456">
        <v>10.6159</v>
      </c>
      <c r="H3456">
        <v>13.2981</v>
      </c>
      <c r="J3456" s="13">
        <v>43518</v>
      </c>
      <c r="K3456">
        <v>34.258600000000001</v>
      </c>
      <c r="L3456">
        <v>22.110099999999999</v>
      </c>
      <c r="M3456">
        <v>16.332999999999998</v>
      </c>
      <c r="N3456">
        <v>10.835699999999999</v>
      </c>
      <c r="O3456">
        <v>9.7638999999999996</v>
      </c>
      <c r="P3456">
        <v>11.595000000000001</v>
      </c>
      <c r="Q3456">
        <v>11.595000000000001</v>
      </c>
    </row>
    <row r="3457" spans="1:17" x14ac:dyDescent="0.25">
      <c r="A3457" s="1">
        <v>43374</v>
      </c>
      <c r="B3457">
        <v>30.702500000000001</v>
      </c>
      <c r="C3457">
        <v>20.401</v>
      </c>
      <c r="D3457">
        <v>15.185</v>
      </c>
      <c r="E3457">
        <v>10.015599999999999</v>
      </c>
      <c r="F3457">
        <v>8.3996999999999993</v>
      </c>
      <c r="G3457">
        <v>10.939399999999999</v>
      </c>
      <c r="H3457">
        <v>13.428800000000001</v>
      </c>
      <c r="J3457" s="13">
        <v>43521</v>
      </c>
      <c r="K3457">
        <v>39.522100000000002</v>
      </c>
      <c r="L3457">
        <v>24.972999999999999</v>
      </c>
      <c r="M3457">
        <v>17.845199999999998</v>
      </c>
      <c r="N3457">
        <v>11.501300000000001</v>
      </c>
      <c r="O3457">
        <v>10.262</v>
      </c>
      <c r="P3457">
        <v>12.3432</v>
      </c>
      <c r="Q3457">
        <v>12.3432</v>
      </c>
    </row>
    <row r="3458" spans="1:17" x14ac:dyDescent="0.25">
      <c r="A3458" s="1">
        <v>43375</v>
      </c>
      <c r="B3458">
        <v>30.752500000000001</v>
      </c>
      <c r="C3458">
        <v>20.569199999999999</v>
      </c>
      <c r="D3458">
        <v>15.356999999999999</v>
      </c>
      <c r="E3458">
        <v>10.363</v>
      </c>
      <c r="F3458">
        <v>8.6349</v>
      </c>
      <c r="G3458">
        <v>11.066700000000001</v>
      </c>
      <c r="H3458">
        <v>13.6355</v>
      </c>
      <c r="J3458" s="13">
        <v>43522</v>
      </c>
      <c r="K3458">
        <v>39.533200000000001</v>
      </c>
      <c r="L3458">
        <v>25.425999999999998</v>
      </c>
      <c r="M3458">
        <v>18.368300000000001</v>
      </c>
      <c r="N3458">
        <v>11.629099999999999</v>
      </c>
      <c r="O3458">
        <v>10.492800000000001</v>
      </c>
      <c r="P3458">
        <v>12.830299999999999</v>
      </c>
      <c r="Q3458">
        <v>12.830299999999999</v>
      </c>
    </row>
    <row r="3459" spans="1:17" x14ac:dyDescent="0.25">
      <c r="A3459" s="1">
        <v>43376</v>
      </c>
      <c r="B3459">
        <v>30.401900000000001</v>
      </c>
      <c r="C3459">
        <v>20.261099999999999</v>
      </c>
      <c r="D3459">
        <v>15.139799999999999</v>
      </c>
      <c r="E3459">
        <v>10.4763</v>
      </c>
      <c r="F3459">
        <v>8.6095000000000006</v>
      </c>
      <c r="G3459">
        <v>11.198</v>
      </c>
      <c r="H3459">
        <v>13.7448</v>
      </c>
      <c r="J3459" s="13">
        <v>43523</v>
      </c>
      <c r="K3459">
        <v>39.7712</v>
      </c>
      <c r="L3459">
        <v>25.338699999999999</v>
      </c>
      <c r="M3459">
        <v>18.061299999999999</v>
      </c>
      <c r="N3459">
        <v>11.077400000000001</v>
      </c>
      <c r="O3459">
        <v>10.4672</v>
      </c>
      <c r="P3459">
        <v>12.253399999999999</v>
      </c>
      <c r="Q3459">
        <v>12.253399999999999</v>
      </c>
    </row>
    <row r="3460" spans="1:17" x14ac:dyDescent="0.25">
      <c r="A3460" s="1">
        <v>43377</v>
      </c>
      <c r="B3460">
        <v>32.322200000000002</v>
      </c>
      <c r="C3460">
        <v>21.990200000000002</v>
      </c>
      <c r="D3460">
        <v>16.8566</v>
      </c>
      <c r="E3460">
        <v>11.7424</v>
      </c>
      <c r="F3460">
        <v>8.7162000000000006</v>
      </c>
      <c r="G3460">
        <v>11.167</v>
      </c>
      <c r="H3460">
        <v>13.731</v>
      </c>
      <c r="J3460" s="13">
        <v>43524</v>
      </c>
      <c r="K3460">
        <v>40.483600000000003</v>
      </c>
      <c r="L3460">
        <v>26.2639</v>
      </c>
      <c r="M3460">
        <v>18.4496</v>
      </c>
      <c r="N3460">
        <v>10.940099999999999</v>
      </c>
      <c r="O3460">
        <v>9.9717000000000002</v>
      </c>
      <c r="P3460">
        <v>12.4137</v>
      </c>
      <c r="Q3460">
        <v>12.4137</v>
      </c>
    </row>
    <row r="3461" spans="1:17" x14ac:dyDescent="0.25">
      <c r="A3461" s="1">
        <v>43378</v>
      </c>
      <c r="B3461">
        <v>32.509700000000002</v>
      </c>
      <c r="C3461">
        <v>22.432200000000002</v>
      </c>
      <c r="D3461">
        <v>17.460999999999999</v>
      </c>
      <c r="E3461">
        <v>12.832800000000001</v>
      </c>
      <c r="F3461">
        <v>9.0203000000000007</v>
      </c>
      <c r="G3461">
        <v>11.337</v>
      </c>
      <c r="H3461">
        <v>12.970499999999999</v>
      </c>
      <c r="J3461" s="13">
        <v>43525</v>
      </c>
      <c r="K3461">
        <v>39.688899999999997</v>
      </c>
      <c r="L3461">
        <v>24.925999999999998</v>
      </c>
      <c r="M3461">
        <v>17.417100000000001</v>
      </c>
      <c r="N3461">
        <v>9.7360000000000007</v>
      </c>
      <c r="O3461">
        <v>10.0588</v>
      </c>
      <c r="P3461">
        <v>11.1736</v>
      </c>
      <c r="Q3461">
        <v>11.1736</v>
      </c>
    </row>
    <row r="3462" spans="1:17" x14ac:dyDescent="0.25">
      <c r="A3462" s="1">
        <v>43381</v>
      </c>
      <c r="B3462">
        <v>33.372300000000003</v>
      </c>
      <c r="C3462">
        <v>23.014399999999998</v>
      </c>
      <c r="D3462">
        <v>17.873699999999999</v>
      </c>
      <c r="E3462">
        <v>13.0444</v>
      </c>
      <c r="F3462">
        <v>9.0744000000000007</v>
      </c>
      <c r="G3462">
        <v>11.551600000000001</v>
      </c>
      <c r="H3462">
        <v>13.479699999999999</v>
      </c>
      <c r="J3462" s="13">
        <v>43528</v>
      </c>
      <c r="K3462">
        <v>44.7378</v>
      </c>
      <c r="L3462">
        <v>27.6175</v>
      </c>
      <c r="M3462">
        <v>19.457000000000001</v>
      </c>
      <c r="N3462">
        <v>10.704700000000001</v>
      </c>
      <c r="O3462">
        <v>11.3987</v>
      </c>
      <c r="P3462">
        <v>13.3781</v>
      </c>
      <c r="Q3462">
        <v>13.3781</v>
      </c>
    </row>
    <row r="3463" spans="1:17" x14ac:dyDescent="0.25">
      <c r="A3463" s="1">
        <v>43382</v>
      </c>
      <c r="B3463">
        <v>33.722000000000001</v>
      </c>
      <c r="C3463">
        <v>23.245899999999999</v>
      </c>
      <c r="D3463">
        <v>18.068100000000001</v>
      </c>
      <c r="E3463">
        <v>12.8964</v>
      </c>
      <c r="F3463">
        <v>9.2315000000000005</v>
      </c>
      <c r="G3463">
        <v>12.0769</v>
      </c>
      <c r="H3463">
        <v>13.813700000000001</v>
      </c>
      <c r="J3463" s="13">
        <v>43529</v>
      </c>
      <c r="K3463">
        <v>46.918399999999998</v>
      </c>
      <c r="L3463">
        <v>28.720400000000001</v>
      </c>
      <c r="M3463">
        <v>19.550999999999998</v>
      </c>
      <c r="N3463">
        <v>10.792400000000001</v>
      </c>
      <c r="O3463">
        <v>11.975</v>
      </c>
      <c r="P3463">
        <v>12.7441</v>
      </c>
      <c r="Q3463">
        <v>12.7441</v>
      </c>
    </row>
    <row r="3464" spans="1:17" x14ac:dyDescent="0.25">
      <c r="A3464" s="1">
        <v>43383</v>
      </c>
      <c r="B3464">
        <v>38.2224</v>
      </c>
      <c r="C3464">
        <v>28.335799999999999</v>
      </c>
      <c r="D3464">
        <v>23.679200000000002</v>
      </c>
      <c r="E3464">
        <v>18.300699999999999</v>
      </c>
      <c r="F3464">
        <v>12.2522</v>
      </c>
      <c r="G3464">
        <v>13.1874</v>
      </c>
      <c r="H3464">
        <v>17.358899999999998</v>
      </c>
      <c r="J3464" s="13">
        <v>43530</v>
      </c>
      <c r="K3464">
        <v>49.482500000000002</v>
      </c>
      <c r="L3464">
        <v>30.6294</v>
      </c>
      <c r="M3464">
        <v>21.232500000000002</v>
      </c>
      <c r="N3464">
        <v>12.276400000000001</v>
      </c>
      <c r="O3464">
        <v>12.648300000000001</v>
      </c>
      <c r="P3464">
        <v>13.4886</v>
      </c>
      <c r="Q3464">
        <v>13.4886</v>
      </c>
    </row>
    <row r="3465" spans="1:17" x14ac:dyDescent="0.25">
      <c r="A3465" s="1">
        <v>43384</v>
      </c>
      <c r="B3465">
        <v>38.9099</v>
      </c>
      <c r="C3465">
        <v>28.741199999999999</v>
      </c>
      <c r="D3465">
        <v>23.907499999999999</v>
      </c>
      <c r="E3465">
        <v>19.444800000000001</v>
      </c>
      <c r="F3465">
        <v>17.192799999999998</v>
      </c>
      <c r="G3465">
        <v>15.3133</v>
      </c>
      <c r="H3465">
        <v>19.085000000000001</v>
      </c>
      <c r="J3465" s="13">
        <v>43531</v>
      </c>
      <c r="K3465">
        <v>52.4709</v>
      </c>
      <c r="L3465">
        <v>31.4528</v>
      </c>
      <c r="M3465">
        <v>22.3339</v>
      </c>
      <c r="N3465">
        <v>13.4373</v>
      </c>
      <c r="O3465">
        <v>13.4499</v>
      </c>
      <c r="P3465">
        <v>14.703900000000001</v>
      </c>
      <c r="Q3465">
        <v>14.703900000000001</v>
      </c>
    </row>
    <row r="3466" spans="1:17" x14ac:dyDescent="0.25">
      <c r="A3466" s="1">
        <v>43385</v>
      </c>
      <c r="B3466">
        <v>37.259099999999997</v>
      </c>
      <c r="C3466">
        <v>27.0044</v>
      </c>
      <c r="D3466">
        <v>22.2624</v>
      </c>
      <c r="E3466">
        <v>17.545100000000001</v>
      </c>
      <c r="F3466">
        <v>12.811199999999999</v>
      </c>
      <c r="G3466">
        <v>12.898099999999999</v>
      </c>
      <c r="H3466">
        <v>17.466799999999999</v>
      </c>
      <c r="J3466" s="13">
        <v>43532</v>
      </c>
      <c r="K3466">
        <v>54.208300000000001</v>
      </c>
      <c r="L3466">
        <v>30.921399999999998</v>
      </c>
      <c r="M3466">
        <v>20.124400000000001</v>
      </c>
      <c r="N3466">
        <v>13.2037</v>
      </c>
      <c r="O3466">
        <v>14.2324</v>
      </c>
      <c r="P3466">
        <v>14.2324</v>
      </c>
      <c r="Q3466">
        <v>14.2324</v>
      </c>
    </row>
    <row r="3467" spans="1:17" x14ac:dyDescent="0.25">
      <c r="A3467" s="1">
        <v>43388</v>
      </c>
      <c r="B3467">
        <v>38.4375</v>
      </c>
      <c r="C3467">
        <v>27.773599999999998</v>
      </c>
      <c r="D3467">
        <v>22.979199999999999</v>
      </c>
      <c r="E3467">
        <v>17.7681</v>
      </c>
      <c r="F3467">
        <v>12.6945</v>
      </c>
      <c r="G3467">
        <v>13.326000000000001</v>
      </c>
      <c r="H3467">
        <v>16.84</v>
      </c>
      <c r="J3467" s="13">
        <v>43535</v>
      </c>
      <c r="K3467">
        <v>48.9163</v>
      </c>
      <c r="L3467">
        <v>36.799799999999998</v>
      </c>
      <c r="M3467">
        <v>22.4833</v>
      </c>
      <c r="N3467">
        <v>11.7302</v>
      </c>
      <c r="O3467">
        <v>13.789400000000001</v>
      </c>
      <c r="P3467">
        <v>13.789400000000001</v>
      </c>
      <c r="Q3467">
        <v>13.789400000000001</v>
      </c>
    </row>
    <row r="3468" spans="1:17" x14ac:dyDescent="0.25">
      <c r="A3468" s="1">
        <v>43389</v>
      </c>
      <c r="B3468">
        <v>36.188400000000001</v>
      </c>
      <c r="C3468">
        <v>24.966799999999999</v>
      </c>
      <c r="D3468">
        <v>19.5519</v>
      </c>
      <c r="E3468">
        <v>14.492900000000001</v>
      </c>
      <c r="F3468">
        <v>11.267899999999999</v>
      </c>
      <c r="G3468">
        <v>12.7639</v>
      </c>
      <c r="H3468">
        <v>14.9941</v>
      </c>
      <c r="J3468" s="13">
        <v>43536</v>
      </c>
      <c r="K3468">
        <v>53.316200000000002</v>
      </c>
      <c r="L3468">
        <v>42.4176</v>
      </c>
      <c r="M3468">
        <v>24.1219</v>
      </c>
      <c r="N3468">
        <v>9.5367999999999995</v>
      </c>
      <c r="O3468">
        <v>15.8203</v>
      </c>
      <c r="P3468">
        <v>15.8203</v>
      </c>
      <c r="Q3468">
        <v>15.8203</v>
      </c>
    </row>
    <row r="3469" spans="1:17" x14ac:dyDescent="0.25">
      <c r="A3469" s="1">
        <v>43390</v>
      </c>
      <c r="B3469">
        <v>36.896500000000003</v>
      </c>
      <c r="C3469">
        <v>25.034600000000001</v>
      </c>
      <c r="D3469">
        <v>19.558399999999999</v>
      </c>
      <c r="E3469">
        <v>14.4244</v>
      </c>
      <c r="F3469">
        <v>11.302199999999999</v>
      </c>
      <c r="G3469">
        <v>13.186500000000001</v>
      </c>
      <c r="H3469">
        <v>15.9565</v>
      </c>
      <c r="J3469" s="13">
        <v>43537</v>
      </c>
      <c r="K3469">
        <v>53.913699999999999</v>
      </c>
      <c r="L3469">
        <v>50.013800000000003</v>
      </c>
      <c r="M3469">
        <v>28.169499999999999</v>
      </c>
      <c r="N3469">
        <v>10.5219</v>
      </c>
      <c r="O3469">
        <v>16.9618</v>
      </c>
      <c r="P3469">
        <v>16.9618</v>
      </c>
      <c r="Q3469">
        <v>16.9618</v>
      </c>
    </row>
    <row r="3470" spans="1:17" x14ac:dyDescent="0.25">
      <c r="A3470" s="1">
        <v>43391</v>
      </c>
      <c r="B3470">
        <v>39.101900000000001</v>
      </c>
      <c r="C3470">
        <v>27.668700000000001</v>
      </c>
      <c r="D3470">
        <v>22.337199999999999</v>
      </c>
      <c r="E3470">
        <v>16.883700000000001</v>
      </c>
      <c r="F3470">
        <v>12.662800000000001</v>
      </c>
      <c r="G3470">
        <v>13.441599999999999</v>
      </c>
      <c r="H3470">
        <v>16.979399999999998</v>
      </c>
      <c r="J3470" s="13">
        <v>43538</v>
      </c>
      <c r="K3470">
        <v>41.071399999999997</v>
      </c>
      <c r="L3470">
        <v>41.071399999999997</v>
      </c>
      <c r="M3470">
        <v>30.339600000000001</v>
      </c>
      <c r="N3470">
        <v>12.9102</v>
      </c>
      <c r="O3470">
        <v>16.164899999999999</v>
      </c>
      <c r="P3470">
        <v>16.164899999999999</v>
      </c>
      <c r="Q3470">
        <v>16.164899999999999</v>
      </c>
    </row>
    <row r="3471" spans="1:17" x14ac:dyDescent="0.25">
      <c r="A3471" s="1">
        <v>43392</v>
      </c>
      <c r="B3471">
        <v>39.451599999999999</v>
      </c>
      <c r="C3471">
        <v>28.005700000000001</v>
      </c>
      <c r="D3471">
        <v>22.859500000000001</v>
      </c>
      <c r="E3471">
        <v>17.336300000000001</v>
      </c>
      <c r="F3471">
        <v>12.106199999999999</v>
      </c>
      <c r="G3471">
        <v>13.2705</v>
      </c>
      <c r="H3471">
        <v>16.0825</v>
      </c>
      <c r="J3471" s="13">
        <v>43539</v>
      </c>
      <c r="K3471">
        <v>24.860199999999999</v>
      </c>
      <c r="L3471">
        <v>24.860199999999999</v>
      </c>
      <c r="M3471">
        <v>22.333400000000001</v>
      </c>
      <c r="N3471">
        <v>6.6131000000000002</v>
      </c>
      <c r="O3471">
        <v>6.6208</v>
      </c>
      <c r="P3471">
        <v>6.6208</v>
      </c>
      <c r="Q3471">
        <v>6.6208</v>
      </c>
    </row>
    <row r="3472" spans="1:17" x14ac:dyDescent="0.25">
      <c r="A3472" s="1">
        <v>43395</v>
      </c>
      <c r="B3472">
        <v>32.0471</v>
      </c>
      <c r="C3472">
        <v>24.0413</v>
      </c>
      <c r="D3472">
        <v>20.182300000000001</v>
      </c>
      <c r="E3472">
        <v>16.390599999999999</v>
      </c>
      <c r="F3472">
        <v>12.871499999999999</v>
      </c>
      <c r="G3472">
        <v>12.1584</v>
      </c>
      <c r="H3472">
        <v>14.462300000000001</v>
      </c>
      <c r="J3472" s="13">
        <v>43542</v>
      </c>
      <c r="K3472">
        <v>32.235300000000002</v>
      </c>
      <c r="L3472">
        <v>20.7895</v>
      </c>
      <c r="M3472">
        <v>15.6241</v>
      </c>
      <c r="N3472">
        <v>11.438800000000001</v>
      </c>
      <c r="O3472">
        <v>9.4061000000000003</v>
      </c>
      <c r="P3472">
        <v>11.969799999999999</v>
      </c>
      <c r="Q3472">
        <v>11.969799999999999</v>
      </c>
    </row>
    <row r="3473" spans="1:17" x14ac:dyDescent="0.25">
      <c r="A3473" s="1">
        <v>43396</v>
      </c>
      <c r="B3473">
        <v>32.716099999999997</v>
      </c>
      <c r="C3473">
        <v>24.3674</v>
      </c>
      <c r="D3473">
        <v>20.379200000000001</v>
      </c>
      <c r="E3473">
        <v>16.899000000000001</v>
      </c>
      <c r="F3473">
        <v>13.631399999999999</v>
      </c>
      <c r="G3473">
        <v>12.9861</v>
      </c>
      <c r="H3473">
        <v>15.35</v>
      </c>
      <c r="J3473" s="13">
        <v>43543</v>
      </c>
      <c r="K3473">
        <v>32.755699999999997</v>
      </c>
      <c r="L3473">
        <v>21.307600000000001</v>
      </c>
      <c r="M3473">
        <v>16.350999999999999</v>
      </c>
      <c r="N3473">
        <v>11.607699999999999</v>
      </c>
      <c r="O3473">
        <v>9.4049999999999994</v>
      </c>
      <c r="P3473">
        <v>12.1485</v>
      </c>
      <c r="Q3473">
        <v>12.1485</v>
      </c>
    </row>
    <row r="3474" spans="1:17" x14ac:dyDescent="0.25">
      <c r="A3474" s="1">
        <v>43397</v>
      </c>
      <c r="B3474">
        <v>35.106699999999996</v>
      </c>
      <c r="C3474">
        <v>26.732900000000001</v>
      </c>
      <c r="D3474">
        <v>22.8781</v>
      </c>
      <c r="E3474">
        <v>19.4786</v>
      </c>
      <c r="F3474">
        <v>16.599799999999998</v>
      </c>
      <c r="G3474">
        <v>15.119199999999999</v>
      </c>
      <c r="H3474">
        <v>16.652000000000001</v>
      </c>
      <c r="J3474" s="13">
        <v>43544</v>
      </c>
      <c r="K3474">
        <v>32.652099999999997</v>
      </c>
      <c r="L3474">
        <v>21.790700000000001</v>
      </c>
      <c r="M3474">
        <v>16.844100000000001</v>
      </c>
      <c r="N3474">
        <v>11.9863</v>
      </c>
      <c r="O3474">
        <v>9.5256000000000007</v>
      </c>
      <c r="P3474">
        <v>12.656499999999999</v>
      </c>
      <c r="Q3474">
        <v>14.115500000000001</v>
      </c>
    </row>
    <row r="3475" spans="1:17" x14ac:dyDescent="0.25">
      <c r="A3475" s="1">
        <v>43398</v>
      </c>
      <c r="B3475">
        <v>35.1965</v>
      </c>
      <c r="C3475">
        <v>27.299299999999999</v>
      </c>
      <c r="D3475">
        <v>23.875800000000002</v>
      </c>
      <c r="E3475">
        <v>20.7639</v>
      </c>
      <c r="F3475">
        <v>14.324999999999999</v>
      </c>
      <c r="G3475">
        <v>13.844200000000001</v>
      </c>
      <c r="H3475">
        <v>16.488800000000001</v>
      </c>
      <c r="J3475" s="13">
        <v>43545</v>
      </c>
      <c r="K3475">
        <v>33.007399999999997</v>
      </c>
      <c r="L3475">
        <v>21.514600000000002</v>
      </c>
      <c r="M3475">
        <v>16.4739</v>
      </c>
      <c r="N3475">
        <v>11.9895</v>
      </c>
      <c r="O3475">
        <v>9.6547999999999998</v>
      </c>
      <c r="P3475">
        <v>11.5715</v>
      </c>
      <c r="Q3475">
        <v>11.5715</v>
      </c>
    </row>
    <row r="3476" spans="1:17" x14ac:dyDescent="0.25">
      <c r="A3476" s="1">
        <v>43399</v>
      </c>
      <c r="B3476">
        <v>34.783700000000003</v>
      </c>
      <c r="C3476">
        <v>26.483799999999999</v>
      </c>
      <c r="D3476">
        <v>22.571899999999999</v>
      </c>
      <c r="E3476">
        <v>19.369</v>
      </c>
      <c r="F3476">
        <v>17.0974</v>
      </c>
      <c r="G3476">
        <v>15.182499999999999</v>
      </c>
      <c r="H3476">
        <v>16.670100000000001</v>
      </c>
      <c r="J3476" s="13">
        <v>43546</v>
      </c>
      <c r="K3476">
        <v>34.128</v>
      </c>
      <c r="L3476">
        <v>24.034700000000001</v>
      </c>
      <c r="M3476">
        <v>19.235499999999998</v>
      </c>
      <c r="N3476">
        <v>14.6912</v>
      </c>
      <c r="O3476">
        <v>11.451000000000001</v>
      </c>
      <c r="P3476">
        <v>12.2165</v>
      </c>
      <c r="Q3476">
        <v>12.2165</v>
      </c>
    </row>
    <row r="3477" spans="1:17" x14ac:dyDescent="0.25">
      <c r="A3477" s="1">
        <v>43402</v>
      </c>
      <c r="B3477">
        <v>35.495699999999999</v>
      </c>
      <c r="C3477">
        <v>27.500800000000002</v>
      </c>
      <c r="D3477">
        <v>23.792400000000001</v>
      </c>
      <c r="E3477">
        <v>19.851099999999999</v>
      </c>
      <c r="F3477">
        <v>16.716799999999999</v>
      </c>
      <c r="G3477">
        <v>15.436500000000001</v>
      </c>
      <c r="H3477">
        <v>16.777699999999999</v>
      </c>
      <c r="J3477" s="13">
        <v>43549</v>
      </c>
      <c r="K3477">
        <v>34.281700000000001</v>
      </c>
      <c r="L3477">
        <v>23.961200000000002</v>
      </c>
      <c r="M3477">
        <v>19.178000000000001</v>
      </c>
      <c r="N3477">
        <v>14.514799999999999</v>
      </c>
      <c r="O3477">
        <v>11.347099999999999</v>
      </c>
      <c r="P3477">
        <v>12.174899999999999</v>
      </c>
      <c r="Q3477">
        <v>12.174899999999999</v>
      </c>
    </row>
    <row r="3478" spans="1:17" x14ac:dyDescent="0.25">
      <c r="A3478" s="1">
        <v>43403</v>
      </c>
      <c r="B3478">
        <v>34.456099999999999</v>
      </c>
      <c r="C3478">
        <v>26.489100000000001</v>
      </c>
      <c r="D3478">
        <v>22.921199999999999</v>
      </c>
      <c r="E3478">
        <v>19.534600000000001</v>
      </c>
      <c r="F3478">
        <v>16.596599999999999</v>
      </c>
      <c r="G3478">
        <v>15.067500000000001</v>
      </c>
      <c r="H3478">
        <v>16.570599999999999</v>
      </c>
      <c r="J3478" s="13">
        <v>43550</v>
      </c>
      <c r="K3478">
        <v>33.493299999999998</v>
      </c>
      <c r="L3478">
        <v>22.412700000000001</v>
      </c>
      <c r="M3478">
        <v>17.662299999999998</v>
      </c>
      <c r="N3478">
        <v>13.4285</v>
      </c>
      <c r="O3478">
        <v>9.7075999999999993</v>
      </c>
      <c r="P3478">
        <v>11.010999999999999</v>
      </c>
      <c r="Q3478">
        <v>11.010999999999999</v>
      </c>
    </row>
    <row r="3479" spans="1:17" x14ac:dyDescent="0.25">
      <c r="A3479" s="1">
        <v>43404</v>
      </c>
      <c r="B3479">
        <v>33.1297</v>
      </c>
      <c r="C3479">
        <v>25.238700000000001</v>
      </c>
      <c r="D3479">
        <v>21.7851</v>
      </c>
      <c r="E3479">
        <v>18.085000000000001</v>
      </c>
      <c r="F3479">
        <v>15.0305</v>
      </c>
      <c r="G3479">
        <v>13.8789</v>
      </c>
      <c r="H3479">
        <v>16.639600000000002</v>
      </c>
      <c r="J3479" s="13">
        <v>43551</v>
      </c>
      <c r="K3479">
        <v>34.255499999999998</v>
      </c>
      <c r="L3479">
        <v>23.078900000000001</v>
      </c>
      <c r="M3479">
        <v>18.202200000000001</v>
      </c>
      <c r="N3479">
        <v>14.0319</v>
      </c>
      <c r="O3479">
        <v>10.2515</v>
      </c>
      <c r="P3479">
        <v>11.7651</v>
      </c>
      <c r="Q3479">
        <v>11.7651</v>
      </c>
    </row>
    <row r="3480" spans="1:17" x14ac:dyDescent="0.25">
      <c r="A3480" s="1">
        <v>43405</v>
      </c>
      <c r="B3480">
        <v>32.128799999999998</v>
      </c>
      <c r="C3480">
        <v>24.1889</v>
      </c>
      <c r="D3480">
        <v>20.6968</v>
      </c>
      <c r="E3480">
        <v>17.014700000000001</v>
      </c>
      <c r="F3480">
        <v>13.838200000000001</v>
      </c>
      <c r="G3480">
        <v>13.015499999999999</v>
      </c>
      <c r="H3480">
        <v>16.378900000000002</v>
      </c>
      <c r="J3480" s="13">
        <v>43552</v>
      </c>
      <c r="K3480">
        <v>35.037100000000002</v>
      </c>
      <c r="L3480">
        <v>22.5671</v>
      </c>
      <c r="M3480">
        <v>17.426500000000001</v>
      </c>
      <c r="N3480">
        <v>13.0608</v>
      </c>
      <c r="O3480">
        <v>9.6773000000000007</v>
      </c>
      <c r="P3480">
        <v>11.257099999999999</v>
      </c>
      <c r="Q3480">
        <v>11.257099999999999</v>
      </c>
    </row>
    <row r="3481" spans="1:17" x14ac:dyDescent="0.25">
      <c r="A3481" s="1">
        <v>43406</v>
      </c>
      <c r="B3481">
        <v>32.107500000000002</v>
      </c>
      <c r="C3481">
        <v>24.5032</v>
      </c>
      <c r="D3481">
        <v>21.1235</v>
      </c>
      <c r="E3481">
        <v>17.492799999999999</v>
      </c>
      <c r="F3481">
        <v>14.412599999999999</v>
      </c>
      <c r="G3481">
        <v>13.370699999999999</v>
      </c>
      <c r="H3481">
        <v>16.5352</v>
      </c>
      <c r="J3481" s="13">
        <v>43553</v>
      </c>
      <c r="K3481">
        <v>35.867899999999999</v>
      </c>
      <c r="L3481">
        <v>22.295500000000001</v>
      </c>
      <c r="M3481">
        <v>16.707599999999999</v>
      </c>
      <c r="N3481">
        <v>12.402699999999999</v>
      </c>
      <c r="O3481">
        <v>9.5009999999999994</v>
      </c>
      <c r="P3481">
        <v>11.6127</v>
      </c>
      <c r="Q3481">
        <v>11.6127</v>
      </c>
    </row>
    <row r="3482" spans="1:17" x14ac:dyDescent="0.25">
      <c r="A3482" s="1">
        <v>43409</v>
      </c>
      <c r="B3482">
        <v>32.7911</v>
      </c>
      <c r="C3482">
        <v>24.619499999999999</v>
      </c>
      <c r="D3482">
        <v>21.049800000000001</v>
      </c>
      <c r="E3482">
        <v>17.580400000000001</v>
      </c>
      <c r="F3482">
        <v>14.4145</v>
      </c>
      <c r="G3482">
        <v>13.467599999999999</v>
      </c>
      <c r="H3482">
        <v>15.7331</v>
      </c>
      <c r="J3482" s="13">
        <v>43556</v>
      </c>
      <c r="K3482">
        <v>38.822899999999997</v>
      </c>
      <c r="L3482">
        <v>23.347899999999999</v>
      </c>
      <c r="M3482">
        <v>16.7195</v>
      </c>
      <c r="N3482">
        <v>10.9039</v>
      </c>
      <c r="O3482">
        <v>9.7161000000000008</v>
      </c>
      <c r="P3482">
        <v>11.206300000000001</v>
      </c>
      <c r="Q3482">
        <v>11.206300000000001</v>
      </c>
    </row>
    <row r="3483" spans="1:17" x14ac:dyDescent="0.25">
      <c r="A3483" s="1">
        <v>43410</v>
      </c>
      <c r="B3483">
        <v>32.311700000000002</v>
      </c>
      <c r="C3483">
        <v>24.225000000000001</v>
      </c>
      <c r="D3483">
        <v>20.429500000000001</v>
      </c>
      <c r="E3483">
        <v>16.660599999999999</v>
      </c>
      <c r="F3483">
        <v>14.173</v>
      </c>
      <c r="G3483">
        <v>13.477600000000001</v>
      </c>
      <c r="H3483">
        <v>16.748999999999999</v>
      </c>
      <c r="J3483" s="13">
        <v>43557</v>
      </c>
      <c r="K3483">
        <v>37.9084</v>
      </c>
      <c r="L3483">
        <v>23.619399999999999</v>
      </c>
      <c r="M3483">
        <v>16.9038</v>
      </c>
      <c r="N3483">
        <v>9.6136999999999997</v>
      </c>
      <c r="O3483">
        <v>9.8447999999999993</v>
      </c>
      <c r="P3483">
        <v>11.559699999999999</v>
      </c>
      <c r="Q3483">
        <v>11.559699999999999</v>
      </c>
    </row>
    <row r="3484" spans="1:17" x14ac:dyDescent="0.25">
      <c r="A3484" s="1">
        <v>43411</v>
      </c>
      <c r="B3484">
        <v>31.0214</v>
      </c>
      <c r="C3484">
        <v>22.089300000000001</v>
      </c>
      <c r="D3484">
        <v>18.114799999999999</v>
      </c>
      <c r="E3484">
        <v>14.244</v>
      </c>
      <c r="F3484">
        <v>11.5189</v>
      </c>
      <c r="G3484">
        <v>12.175700000000001</v>
      </c>
      <c r="H3484">
        <v>14.9328</v>
      </c>
      <c r="J3484" s="13">
        <v>43558</v>
      </c>
      <c r="K3484">
        <v>39.133200000000002</v>
      </c>
      <c r="L3484">
        <v>24.373899999999999</v>
      </c>
      <c r="M3484">
        <v>17.103999999999999</v>
      </c>
      <c r="N3484">
        <v>11.5176</v>
      </c>
      <c r="O3484">
        <v>10.3673</v>
      </c>
      <c r="P3484">
        <v>11.592499999999999</v>
      </c>
      <c r="Q3484">
        <v>11.592499999999999</v>
      </c>
    </row>
    <row r="3485" spans="1:17" x14ac:dyDescent="0.25">
      <c r="A3485" s="1">
        <v>43412</v>
      </c>
      <c r="B3485">
        <v>31.489100000000001</v>
      </c>
      <c r="C3485">
        <v>22.491099999999999</v>
      </c>
      <c r="D3485">
        <v>18.400700000000001</v>
      </c>
      <c r="E3485">
        <v>14.320399999999999</v>
      </c>
      <c r="F3485">
        <v>11.413</v>
      </c>
      <c r="G3485">
        <v>12.4711</v>
      </c>
      <c r="H3485">
        <v>15.285399999999999</v>
      </c>
      <c r="J3485" s="13">
        <v>43559</v>
      </c>
      <c r="K3485">
        <v>40.484499999999997</v>
      </c>
      <c r="L3485">
        <v>24.7014</v>
      </c>
      <c r="M3485">
        <v>17.088999999999999</v>
      </c>
      <c r="N3485">
        <v>10.383599999999999</v>
      </c>
      <c r="O3485">
        <v>10.041499999999999</v>
      </c>
      <c r="P3485">
        <v>10.9293</v>
      </c>
      <c r="Q3485">
        <v>10.9293</v>
      </c>
    </row>
    <row r="3486" spans="1:17" x14ac:dyDescent="0.25">
      <c r="A3486" s="1">
        <v>43413</v>
      </c>
      <c r="B3486">
        <v>31.8369</v>
      </c>
      <c r="C3486">
        <v>23.3918</v>
      </c>
      <c r="D3486">
        <v>19.459599999999998</v>
      </c>
      <c r="E3486">
        <v>14.660399999999999</v>
      </c>
      <c r="F3486">
        <v>11.5044</v>
      </c>
      <c r="G3486">
        <v>12.064399999999999</v>
      </c>
      <c r="H3486">
        <v>14.7178</v>
      </c>
      <c r="J3486" s="13">
        <v>43560</v>
      </c>
      <c r="K3486">
        <v>41.980699999999999</v>
      </c>
      <c r="L3486">
        <v>23.598500000000001</v>
      </c>
      <c r="M3486">
        <v>16.091000000000001</v>
      </c>
      <c r="N3486">
        <v>9.3071000000000002</v>
      </c>
      <c r="O3486">
        <v>10.000400000000001</v>
      </c>
      <c r="P3486">
        <v>10.0001</v>
      </c>
      <c r="Q3486">
        <v>10.0001</v>
      </c>
    </row>
    <row r="3487" spans="1:17" x14ac:dyDescent="0.25">
      <c r="A3487" s="1">
        <v>43416</v>
      </c>
      <c r="B3487">
        <v>34.1571</v>
      </c>
      <c r="C3487">
        <v>25.668099999999999</v>
      </c>
      <c r="D3487">
        <v>21.7088</v>
      </c>
      <c r="E3487">
        <v>17.467099999999999</v>
      </c>
      <c r="F3487">
        <v>13.572699999999999</v>
      </c>
      <c r="G3487">
        <v>13.109400000000001</v>
      </c>
      <c r="H3487">
        <v>16.5425</v>
      </c>
      <c r="J3487" s="13">
        <v>43563</v>
      </c>
      <c r="K3487">
        <v>44.625999999999998</v>
      </c>
      <c r="L3487">
        <v>25.771799999999999</v>
      </c>
      <c r="M3487">
        <v>17.600899999999999</v>
      </c>
      <c r="N3487">
        <v>9.6547999999999998</v>
      </c>
      <c r="O3487">
        <v>10.315300000000001</v>
      </c>
      <c r="P3487">
        <v>10.315300000000001</v>
      </c>
      <c r="Q3487">
        <v>10.315300000000001</v>
      </c>
    </row>
    <row r="3488" spans="1:17" x14ac:dyDescent="0.25">
      <c r="A3488" s="1">
        <v>43417</v>
      </c>
      <c r="B3488">
        <v>34.4086</v>
      </c>
      <c r="C3488">
        <v>25.3187</v>
      </c>
      <c r="D3488">
        <v>21.250599999999999</v>
      </c>
      <c r="E3488">
        <v>17.137799999999999</v>
      </c>
      <c r="F3488">
        <v>13.876799999999999</v>
      </c>
      <c r="G3488">
        <v>13.4474</v>
      </c>
      <c r="H3488">
        <v>16.3367</v>
      </c>
      <c r="J3488" s="13">
        <v>43564</v>
      </c>
      <c r="K3488">
        <v>42.576799999999999</v>
      </c>
      <c r="L3488">
        <v>27.8203</v>
      </c>
      <c r="M3488">
        <v>19.009499999999999</v>
      </c>
      <c r="N3488">
        <v>10.5014</v>
      </c>
      <c r="O3488">
        <v>11.5883</v>
      </c>
      <c r="P3488">
        <v>11.5883</v>
      </c>
      <c r="Q3488">
        <v>11.5883</v>
      </c>
    </row>
    <row r="3489" spans="1:17" x14ac:dyDescent="0.25">
      <c r="A3489" s="1">
        <v>43418</v>
      </c>
      <c r="B3489">
        <v>35.379100000000001</v>
      </c>
      <c r="C3489">
        <v>26.6205</v>
      </c>
      <c r="D3489">
        <v>22.9434</v>
      </c>
      <c r="E3489">
        <v>19.117999999999999</v>
      </c>
      <c r="F3489">
        <v>14.3476</v>
      </c>
      <c r="G3489">
        <v>13.9236</v>
      </c>
      <c r="H3489">
        <v>17.873200000000001</v>
      </c>
      <c r="J3489" s="13">
        <v>43565</v>
      </c>
      <c r="K3489">
        <v>41.376600000000003</v>
      </c>
      <c r="L3489">
        <v>27.871700000000001</v>
      </c>
      <c r="M3489">
        <v>18.334599999999998</v>
      </c>
      <c r="N3489">
        <v>9.3422000000000001</v>
      </c>
      <c r="O3489">
        <v>10.3392</v>
      </c>
      <c r="P3489">
        <v>10.3392</v>
      </c>
      <c r="Q3489">
        <v>10.3392</v>
      </c>
    </row>
    <row r="3490" spans="1:17" x14ac:dyDescent="0.25">
      <c r="A3490" s="1">
        <v>43419</v>
      </c>
      <c r="B3490">
        <v>34.476799999999997</v>
      </c>
      <c r="C3490">
        <v>25.170200000000001</v>
      </c>
      <c r="D3490">
        <v>21.366700000000002</v>
      </c>
      <c r="E3490">
        <v>17.4817</v>
      </c>
      <c r="F3490">
        <v>14.069900000000001</v>
      </c>
      <c r="G3490">
        <v>14.0749</v>
      </c>
      <c r="H3490">
        <v>17.345199999999998</v>
      </c>
      <c r="J3490" s="13">
        <v>43566</v>
      </c>
      <c r="K3490">
        <v>40.355800000000002</v>
      </c>
      <c r="L3490">
        <v>28.9648</v>
      </c>
      <c r="M3490">
        <v>18.3461</v>
      </c>
      <c r="N3490">
        <v>8.8619000000000003</v>
      </c>
      <c r="O3490">
        <v>10.2448</v>
      </c>
      <c r="P3490">
        <v>10.2448</v>
      </c>
      <c r="Q3490">
        <v>10.2448</v>
      </c>
    </row>
    <row r="3491" spans="1:17" x14ac:dyDescent="0.25">
      <c r="A3491" s="1">
        <v>43420</v>
      </c>
      <c r="B3491">
        <v>33.068600000000004</v>
      </c>
      <c r="C3491">
        <v>23.6387</v>
      </c>
      <c r="D3491">
        <v>19.631799999999998</v>
      </c>
      <c r="E3491">
        <v>16.388300000000001</v>
      </c>
      <c r="F3491">
        <v>13.0495</v>
      </c>
      <c r="G3491">
        <v>13.1371</v>
      </c>
      <c r="H3491">
        <v>16.6569</v>
      </c>
      <c r="J3491" s="13">
        <v>43567</v>
      </c>
      <c r="K3491">
        <v>34.193199999999997</v>
      </c>
      <c r="L3491">
        <v>31.242699999999999</v>
      </c>
      <c r="M3491">
        <v>18.4878</v>
      </c>
      <c r="N3491">
        <v>8.2874999999999996</v>
      </c>
      <c r="O3491">
        <v>10.5733</v>
      </c>
      <c r="P3491">
        <v>10.5733</v>
      </c>
      <c r="Q3491">
        <v>10.5733</v>
      </c>
    </row>
    <row r="3492" spans="1:17" x14ac:dyDescent="0.25">
      <c r="A3492" s="1">
        <v>43423</v>
      </c>
      <c r="B3492">
        <v>31.100899999999999</v>
      </c>
      <c r="C3492">
        <v>24.203600000000002</v>
      </c>
      <c r="D3492">
        <v>20.926600000000001</v>
      </c>
      <c r="E3492">
        <v>17.529800000000002</v>
      </c>
      <c r="F3492">
        <v>14.730600000000001</v>
      </c>
      <c r="G3492">
        <v>13.342700000000001</v>
      </c>
      <c r="H3492">
        <v>16.0044</v>
      </c>
      <c r="J3492" s="13">
        <v>43570</v>
      </c>
      <c r="K3492">
        <v>46.636600000000001</v>
      </c>
      <c r="L3492">
        <v>42.4878</v>
      </c>
      <c r="M3492">
        <v>23.221399999999999</v>
      </c>
      <c r="N3492">
        <v>9.7059999999999995</v>
      </c>
      <c r="O3492">
        <v>13.9643</v>
      </c>
      <c r="P3492">
        <v>13.9643</v>
      </c>
      <c r="Q3492">
        <v>13.9643</v>
      </c>
    </row>
    <row r="3493" spans="1:17" x14ac:dyDescent="0.25">
      <c r="A3493" s="1">
        <v>43424</v>
      </c>
      <c r="B3493">
        <v>32.539700000000003</v>
      </c>
      <c r="C3493">
        <v>25.770700000000001</v>
      </c>
      <c r="D3493">
        <v>22.560099999999998</v>
      </c>
      <c r="E3493">
        <v>19.255500000000001</v>
      </c>
      <c r="F3493">
        <v>15.933</v>
      </c>
      <c r="G3493">
        <v>14.432700000000001</v>
      </c>
      <c r="H3493">
        <v>16.255400000000002</v>
      </c>
      <c r="J3493" s="13">
        <v>43571</v>
      </c>
      <c r="K3493">
        <v>37.731099999999998</v>
      </c>
      <c r="L3493">
        <v>37.731099999999998</v>
      </c>
      <c r="M3493">
        <v>28.401</v>
      </c>
      <c r="N3493">
        <v>9.9895999999999994</v>
      </c>
      <c r="O3493">
        <v>11.737299999999999</v>
      </c>
      <c r="P3493">
        <v>11.737299999999999</v>
      </c>
      <c r="Q3493">
        <v>11.737299999999999</v>
      </c>
    </row>
    <row r="3494" spans="1:17" x14ac:dyDescent="0.25">
      <c r="A3494" s="1">
        <v>43425</v>
      </c>
      <c r="B3494">
        <v>31.549199999999999</v>
      </c>
      <c r="C3494">
        <v>24.6081</v>
      </c>
      <c r="D3494">
        <v>21.284199999999998</v>
      </c>
      <c r="E3494">
        <v>17.848800000000001</v>
      </c>
      <c r="F3494">
        <v>15.0175</v>
      </c>
      <c r="G3494">
        <v>13.813000000000001</v>
      </c>
      <c r="H3494">
        <v>16.376799999999999</v>
      </c>
      <c r="J3494" s="13">
        <v>43572</v>
      </c>
      <c r="K3494">
        <v>37.406700000000001</v>
      </c>
      <c r="L3494">
        <v>37.406700000000001</v>
      </c>
      <c r="M3494">
        <v>29.709</v>
      </c>
      <c r="N3494">
        <v>9.2739999999999991</v>
      </c>
      <c r="O3494">
        <v>15.9701</v>
      </c>
      <c r="P3494">
        <v>15.9701</v>
      </c>
      <c r="Q3494">
        <v>15.9701</v>
      </c>
    </row>
    <row r="3495" spans="1:17" x14ac:dyDescent="0.25">
      <c r="A3495" s="1">
        <v>43427</v>
      </c>
      <c r="B3495">
        <v>32.1462</v>
      </c>
      <c r="C3495">
        <v>25.153700000000001</v>
      </c>
      <c r="D3495">
        <v>21.889700000000001</v>
      </c>
      <c r="E3495">
        <v>18.5777</v>
      </c>
      <c r="F3495">
        <v>15.7182</v>
      </c>
      <c r="G3495">
        <v>14.5284</v>
      </c>
      <c r="H3495">
        <v>16.7654</v>
      </c>
      <c r="J3495" s="13">
        <v>43573</v>
      </c>
      <c r="K3495">
        <v>19.320499999999999</v>
      </c>
      <c r="L3495">
        <v>19.320499999999999</v>
      </c>
      <c r="M3495">
        <v>19.297599999999999</v>
      </c>
      <c r="N3495">
        <v>4.84</v>
      </c>
      <c r="O3495">
        <v>7.1840000000000002</v>
      </c>
      <c r="P3495">
        <v>7.1840000000000002</v>
      </c>
      <c r="Q3495">
        <v>7.1840000000000002</v>
      </c>
    </row>
    <row r="3496" spans="1:17" x14ac:dyDescent="0.25">
      <c r="A3496" s="1">
        <v>43430</v>
      </c>
      <c r="B3496">
        <v>30.716200000000001</v>
      </c>
      <c r="C3496">
        <v>23.5303</v>
      </c>
      <c r="D3496">
        <v>20.288699999999999</v>
      </c>
      <c r="E3496">
        <v>16.727499999999999</v>
      </c>
      <c r="F3496">
        <v>13.864599999999999</v>
      </c>
      <c r="G3496">
        <v>13.420199999999999</v>
      </c>
      <c r="H3496">
        <v>16.601299999999998</v>
      </c>
      <c r="J3496" s="13">
        <v>43577</v>
      </c>
      <c r="K3496">
        <v>33.230200000000004</v>
      </c>
      <c r="L3496">
        <v>21.8689</v>
      </c>
      <c r="M3496">
        <v>15.8802</v>
      </c>
      <c r="N3496">
        <v>10.2057</v>
      </c>
      <c r="O3496">
        <v>8.9649000000000001</v>
      </c>
      <c r="P3496">
        <v>13.5837</v>
      </c>
      <c r="Q3496">
        <v>13.869</v>
      </c>
    </row>
    <row r="3497" spans="1:17" x14ac:dyDescent="0.25">
      <c r="A3497" s="1">
        <v>43431</v>
      </c>
      <c r="B3497">
        <v>30.575099999999999</v>
      </c>
      <c r="C3497">
        <v>23.488600000000002</v>
      </c>
      <c r="D3497">
        <v>20.2455</v>
      </c>
      <c r="E3497">
        <v>16.875</v>
      </c>
      <c r="F3497">
        <v>14.1242</v>
      </c>
      <c r="G3497">
        <v>13.4976</v>
      </c>
      <c r="H3497">
        <v>17.275500000000001</v>
      </c>
      <c r="J3497" s="13">
        <v>43578</v>
      </c>
      <c r="K3497">
        <v>33.872500000000002</v>
      </c>
      <c r="L3497">
        <v>22.138100000000001</v>
      </c>
      <c r="M3497">
        <v>16.028199999999998</v>
      </c>
      <c r="N3497">
        <v>9.9905000000000008</v>
      </c>
      <c r="O3497">
        <v>9.0394000000000005</v>
      </c>
      <c r="P3497">
        <v>12.9695</v>
      </c>
      <c r="Q3497">
        <v>12.9695</v>
      </c>
    </row>
    <row r="3498" spans="1:17" x14ac:dyDescent="0.25">
      <c r="A3498" s="1">
        <v>43432</v>
      </c>
      <c r="B3498">
        <v>30.434200000000001</v>
      </c>
      <c r="C3498">
        <v>22.9954</v>
      </c>
      <c r="D3498">
        <v>19.829599999999999</v>
      </c>
      <c r="E3498">
        <v>16.1722</v>
      </c>
      <c r="F3498">
        <v>13.610099999999999</v>
      </c>
      <c r="G3498">
        <v>13.6226</v>
      </c>
      <c r="H3498">
        <v>17.8749</v>
      </c>
      <c r="J3498" s="13">
        <v>43579</v>
      </c>
      <c r="K3498">
        <v>34.6</v>
      </c>
      <c r="L3498">
        <v>23.109500000000001</v>
      </c>
      <c r="M3498">
        <v>16.7288</v>
      </c>
      <c r="N3498">
        <v>10.6126</v>
      </c>
      <c r="O3498">
        <v>9.3335000000000008</v>
      </c>
      <c r="P3498">
        <v>13.561400000000001</v>
      </c>
      <c r="Q3498">
        <v>13.561400000000001</v>
      </c>
    </row>
    <row r="3499" spans="1:17" x14ac:dyDescent="0.25">
      <c r="A3499" s="1">
        <v>43433</v>
      </c>
      <c r="B3499">
        <v>31.0152</v>
      </c>
      <c r="C3499">
        <v>23.3431</v>
      </c>
      <c r="D3499">
        <v>19.938400000000001</v>
      </c>
      <c r="E3499">
        <v>16.9998</v>
      </c>
      <c r="F3499">
        <v>14.068899999999999</v>
      </c>
      <c r="G3499">
        <v>13.5587</v>
      </c>
      <c r="H3499">
        <v>17.5977</v>
      </c>
      <c r="J3499" s="13">
        <v>43580</v>
      </c>
      <c r="K3499">
        <v>35.369599999999998</v>
      </c>
      <c r="L3499">
        <v>23.4115</v>
      </c>
      <c r="M3499">
        <v>17.0182</v>
      </c>
      <c r="N3499">
        <v>10.6372</v>
      </c>
      <c r="O3499">
        <v>9.2936999999999994</v>
      </c>
      <c r="P3499">
        <v>13.962400000000001</v>
      </c>
      <c r="Q3499">
        <v>13.962400000000001</v>
      </c>
    </row>
    <row r="3500" spans="1:17" x14ac:dyDescent="0.25">
      <c r="A3500" s="1">
        <v>43434</v>
      </c>
      <c r="B3500">
        <v>30.4117</v>
      </c>
      <c r="C3500">
        <v>22.6081</v>
      </c>
      <c r="D3500">
        <v>19.105599999999999</v>
      </c>
      <c r="E3500">
        <v>16.4922</v>
      </c>
      <c r="F3500">
        <v>13.7674</v>
      </c>
      <c r="G3500">
        <v>13.2462</v>
      </c>
      <c r="H3500">
        <v>17.548400000000001</v>
      </c>
      <c r="J3500" s="13">
        <v>43581</v>
      </c>
      <c r="K3500">
        <v>36.173200000000001</v>
      </c>
      <c r="L3500">
        <v>23.505099999999999</v>
      </c>
      <c r="M3500">
        <v>16.694400000000002</v>
      </c>
      <c r="N3500">
        <v>9.9057999999999993</v>
      </c>
      <c r="O3500">
        <v>9.0466999999999995</v>
      </c>
      <c r="P3500">
        <v>13.1295</v>
      </c>
      <c r="Q3500">
        <v>13.1295</v>
      </c>
    </row>
    <row r="3501" spans="1:17" x14ac:dyDescent="0.25">
      <c r="A3501" s="1">
        <v>43437</v>
      </c>
      <c r="B3501">
        <v>30.832799999999999</v>
      </c>
      <c r="C3501">
        <v>21.891400000000001</v>
      </c>
      <c r="D3501">
        <v>18.095700000000001</v>
      </c>
      <c r="E3501">
        <v>14.455500000000001</v>
      </c>
      <c r="F3501">
        <v>12.0191</v>
      </c>
      <c r="G3501">
        <v>12.4184</v>
      </c>
      <c r="H3501">
        <v>16.9468</v>
      </c>
      <c r="J3501" s="13">
        <v>43584</v>
      </c>
      <c r="K3501">
        <v>37.6295</v>
      </c>
      <c r="L3501">
        <v>24.937999999999999</v>
      </c>
      <c r="M3501">
        <v>17.494299999999999</v>
      </c>
      <c r="N3501">
        <v>9.9960000000000004</v>
      </c>
      <c r="O3501">
        <v>9.3966999999999992</v>
      </c>
      <c r="P3501">
        <v>12.0762</v>
      </c>
      <c r="Q3501">
        <v>12.0762</v>
      </c>
    </row>
    <row r="3502" spans="1:17" x14ac:dyDescent="0.25">
      <c r="A3502" s="1">
        <v>43438</v>
      </c>
      <c r="B3502">
        <v>33.725099999999998</v>
      </c>
      <c r="C3502">
        <v>25.269500000000001</v>
      </c>
      <c r="D3502">
        <v>21.552900000000001</v>
      </c>
      <c r="E3502">
        <v>17.950600000000001</v>
      </c>
      <c r="F3502">
        <v>14.771599999999999</v>
      </c>
      <c r="G3502">
        <v>13.4642</v>
      </c>
      <c r="H3502">
        <v>18.6128</v>
      </c>
      <c r="J3502" s="13">
        <v>43585</v>
      </c>
      <c r="K3502">
        <v>39.014699999999998</v>
      </c>
      <c r="L3502">
        <v>25.409700000000001</v>
      </c>
      <c r="M3502">
        <v>17.6251</v>
      </c>
      <c r="N3502">
        <v>9.7576000000000001</v>
      </c>
      <c r="O3502">
        <v>9.2218</v>
      </c>
      <c r="P3502">
        <v>11.8779</v>
      </c>
      <c r="Q3502">
        <v>11.8779</v>
      </c>
    </row>
    <row r="3503" spans="1:17" x14ac:dyDescent="0.25">
      <c r="A3503" s="1">
        <v>43440</v>
      </c>
      <c r="B3503">
        <v>34.288600000000002</v>
      </c>
      <c r="C3503">
        <v>25.9833</v>
      </c>
      <c r="D3503">
        <v>22.3293</v>
      </c>
      <c r="E3503">
        <v>18.304500000000001</v>
      </c>
      <c r="F3503">
        <v>14.953200000000001</v>
      </c>
      <c r="G3503">
        <v>13.648099999999999</v>
      </c>
      <c r="H3503">
        <v>17.384799999999998</v>
      </c>
      <c r="J3503" s="13">
        <v>43586</v>
      </c>
      <c r="K3503">
        <v>41.405900000000003</v>
      </c>
      <c r="L3503">
        <v>27.426400000000001</v>
      </c>
      <c r="M3503">
        <v>19.685300000000002</v>
      </c>
      <c r="N3503">
        <v>11.9541</v>
      </c>
      <c r="O3503">
        <v>9.7341999999999995</v>
      </c>
      <c r="P3503">
        <v>13.475199999999999</v>
      </c>
      <c r="Q3503">
        <v>13.475199999999999</v>
      </c>
    </row>
    <row r="3504" spans="1:17" x14ac:dyDescent="0.25">
      <c r="A3504" s="1">
        <v>43441</v>
      </c>
      <c r="B3504">
        <v>35.912599999999998</v>
      </c>
      <c r="C3504">
        <v>27.7088</v>
      </c>
      <c r="D3504">
        <v>24.1785</v>
      </c>
      <c r="E3504">
        <v>20.750499999999999</v>
      </c>
      <c r="F3504">
        <v>17.621200000000002</v>
      </c>
      <c r="G3504">
        <v>15.634</v>
      </c>
      <c r="H3504">
        <v>18.723800000000001</v>
      </c>
      <c r="J3504" s="13">
        <v>43587</v>
      </c>
      <c r="K3504">
        <v>41.223399999999998</v>
      </c>
      <c r="L3504">
        <v>26.9176</v>
      </c>
      <c r="M3504">
        <v>19.317799999999998</v>
      </c>
      <c r="N3504">
        <v>11.9069</v>
      </c>
      <c r="O3504">
        <v>9.8437000000000001</v>
      </c>
      <c r="P3504">
        <v>11.6294</v>
      </c>
      <c r="Q3504">
        <v>11.6294</v>
      </c>
    </row>
    <row r="3505" spans="1:17" x14ac:dyDescent="0.25">
      <c r="A3505" s="1">
        <v>43444</v>
      </c>
      <c r="B3505">
        <v>35.636299999999999</v>
      </c>
      <c r="C3505">
        <v>26.9801</v>
      </c>
      <c r="D3505">
        <v>23.306999999999999</v>
      </c>
      <c r="E3505">
        <v>19.539000000000001</v>
      </c>
      <c r="F3505">
        <v>17.239000000000001</v>
      </c>
      <c r="G3505">
        <v>15.457599999999999</v>
      </c>
      <c r="H3505">
        <v>18.5686</v>
      </c>
      <c r="J3505" s="13">
        <v>43588</v>
      </c>
      <c r="K3505">
        <v>40.391100000000002</v>
      </c>
      <c r="L3505">
        <v>25.117999999999999</v>
      </c>
      <c r="M3505">
        <v>17.399100000000001</v>
      </c>
      <c r="N3505">
        <v>9.8675999999999995</v>
      </c>
      <c r="O3505">
        <v>10.015499999999999</v>
      </c>
      <c r="P3505">
        <v>10.7674</v>
      </c>
      <c r="Q3505">
        <v>10.7674</v>
      </c>
    </row>
    <row r="3506" spans="1:17" x14ac:dyDescent="0.25">
      <c r="A3506" s="1">
        <v>43445</v>
      </c>
      <c r="B3506">
        <v>35.087000000000003</v>
      </c>
      <c r="C3506">
        <v>26.443999999999999</v>
      </c>
      <c r="D3506">
        <v>22.925899999999999</v>
      </c>
      <c r="E3506">
        <v>19.386800000000001</v>
      </c>
      <c r="F3506">
        <v>16.6736</v>
      </c>
      <c r="G3506">
        <v>15.1676</v>
      </c>
      <c r="H3506">
        <v>17.525300000000001</v>
      </c>
      <c r="J3506" s="13">
        <v>43591</v>
      </c>
      <c r="K3506">
        <v>45.544899999999998</v>
      </c>
      <c r="L3506">
        <v>30.371099999999998</v>
      </c>
      <c r="M3506">
        <v>21.857900000000001</v>
      </c>
      <c r="N3506">
        <v>13.0844</v>
      </c>
      <c r="O3506">
        <v>11.349299999999999</v>
      </c>
      <c r="P3506">
        <v>11.3757</v>
      </c>
      <c r="Q3506">
        <v>11.3757</v>
      </c>
    </row>
    <row r="3507" spans="1:17" x14ac:dyDescent="0.25">
      <c r="A3507" s="1">
        <v>43446</v>
      </c>
      <c r="B3507">
        <v>35.168700000000001</v>
      </c>
      <c r="C3507">
        <v>26.2319</v>
      </c>
      <c r="D3507">
        <v>22.604900000000001</v>
      </c>
      <c r="E3507">
        <v>19.160699999999999</v>
      </c>
      <c r="F3507">
        <v>16.235499999999998</v>
      </c>
      <c r="G3507">
        <v>14.840299999999999</v>
      </c>
      <c r="H3507">
        <v>18.198399999999999</v>
      </c>
      <c r="J3507" s="13">
        <v>43592</v>
      </c>
      <c r="K3507">
        <v>46.788400000000003</v>
      </c>
      <c r="L3507">
        <v>32.962200000000003</v>
      </c>
      <c r="M3507">
        <v>26.8019</v>
      </c>
      <c r="N3507">
        <v>21.127199999999998</v>
      </c>
      <c r="O3507">
        <v>12.9826</v>
      </c>
      <c r="P3507">
        <v>15.2393</v>
      </c>
      <c r="Q3507">
        <v>15.2393</v>
      </c>
    </row>
    <row r="3508" spans="1:17" x14ac:dyDescent="0.25">
      <c r="A3508" s="1">
        <v>43447</v>
      </c>
      <c r="B3508">
        <v>35.001899999999999</v>
      </c>
      <c r="C3508">
        <v>25.5059</v>
      </c>
      <c r="D3508">
        <v>21.971599999999999</v>
      </c>
      <c r="E3508">
        <v>18.438099999999999</v>
      </c>
      <c r="F3508">
        <v>15.624499999999999</v>
      </c>
      <c r="G3508">
        <v>14.4567</v>
      </c>
      <c r="H3508">
        <v>18.512</v>
      </c>
      <c r="J3508" s="13">
        <v>43593</v>
      </c>
      <c r="K3508">
        <v>50.408499999999997</v>
      </c>
      <c r="L3508">
        <v>34.471200000000003</v>
      </c>
      <c r="M3508">
        <v>27.633500000000002</v>
      </c>
      <c r="N3508">
        <v>19.5197</v>
      </c>
      <c r="O3508">
        <v>13.5905</v>
      </c>
      <c r="P3508">
        <v>15.7531</v>
      </c>
      <c r="Q3508">
        <v>15.7531</v>
      </c>
    </row>
    <row r="3509" spans="1:17" x14ac:dyDescent="0.25">
      <c r="A3509" s="1">
        <v>43448</v>
      </c>
      <c r="B3509">
        <v>35.601900000000001</v>
      </c>
      <c r="C3509">
        <v>26.282599999999999</v>
      </c>
      <c r="D3509">
        <v>22.842300000000002</v>
      </c>
      <c r="E3509">
        <v>19.4697</v>
      </c>
      <c r="F3509">
        <v>16.800799999999999</v>
      </c>
      <c r="G3509">
        <v>15.747999999999999</v>
      </c>
      <c r="H3509">
        <v>19.7424</v>
      </c>
      <c r="J3509" s="13">
        <v>43594</v>
      </c>
      <c r="K3509">
        <v>53.465699999999998</v>
      </c>
      <c r="L3509">
        <v>34.106499999999997</v>
      </c>
      <c r="M3509">
        <v>28.601800000000001</v>
      </c>
      <c r="N3509">
        <v>22.025300000000001</v>
      </c>
      <c r="O3509">
        <v>14.332800000000001</v>
      </c>
      <c r="P3509">
        <v>15.795199999999999</v>
      </c>
      <c r="Q3509">
        <v>15.795199999999999</v>
      </c>
    </row>
    <row r="3510" spans="1:17" x14ac:dyDescent="0.25">
      <c r="A3510" s="1">
        <v>43451</v>
      </c>
      <c r="B3510">
        <v>38.4953</v>
      </c>
      <c r="C3510">
        <v>28.5289</v>
      </c>
      <c r="D3510">
        <v>24.687000000000001</v>
      </c>
      <c r="E3510">
        <v>21.458200000000001</v>
      </c>
      <c r="F3510">
        <v>18.7637</v>
      </c>
      <c r="G3510">
        <v>17.5029</v>
      </c>
      <c r="H3510">
        <v>22.124300000000002</v>
      </c>
      <c r="J3510" s="13">
        <v>43595</v>
      </c>
      <c r="K3510">
        <v>55.224800000000002</v>
      </c>
      <c r="L3510">
        <v>32.046500000000002</v>
      </c>
      <c r="M3510">
        <v>23.231300000000001</v>
      </c>
      <c r="N3510">
        <v>16.317299999999999</v>
      </c>
      <c r="O3510">
        <v>14.3299</v>
      </c>
      <c r="P3510">
        <v>14.9765</v>
      </c>
      <c r="Q3510">
        <v>14.9765</v>
      </c>
    </row>
    <row r="3511" spans="1:17" x14ac:dyDescent="0.25">
      <c r="A3511" s="1">
        <v>43452</v>
      </c>
      <c r="B3511">
        <v>39.656199999999998</v>
      </c>
      <c r="C3511">
        <v>29.277000000000001</v>
      </c>
      <c r="D3511">
        <v>25.511800000000001</v>
      </c>
      <c r="E3511">
        <v>22.3428</v>
      </c>
      <c r="F3511">
        <v>18.9239</v>
      </c>
      <c r="G3511">
        <v>18.379200000000001</v>
      </c>
      <c r="H3511">
        <v>22.7316</v>
      </c>
      <c r="J3511" s="13">
        <v>43598</v>
      </c>
      <c r="K3511">
        <v>73.155100000000004</v>
      </c>
      <c r="L3511">
        <v>42.449300000000001</v>
      </c>
      <c r="M3511">
        <v>32.953200000000002</v>
      </c>
      <c r="N3511">
        <v>24.1435</v>
      </c>
      <c r="O3511">
        <v>20.4191</v>
      </c>
      <c r="P3511">
        <v>21.201699999999999</v>
      </c>
      <c r="Q3511">
        <v>21.201699999999999</v>
      </c>
    </row>
    <row r="3512" spans="1:17" x14ac:dyDescent="0.25">
      <c r="A3512" s="1">
        <v>43453</v>
      </c>
      <c r="B3512">
        <v>40.551099999999998</v>
      </c>
      <c r="C3512">
        <v>29.7789</v>
      </c>
      <c r="D3512">
        <v>25.711600000000001</v>
      </c>
      <c r="E3512">
        <v>22.163900000000002</v>
      </c>
      <c r="F3512">
        <v>18.569500000000001</v>
      </c>
      <c r="G3512">
        <v>18.565899999999999</v>
      </c>
      <c r="H3512">
        <v>23.164400000000001</v>
      </c>
      <c r="J3512" s="13">
        <v>43599</v>
      </c>
      <c r="K3512">
        <v>64.420699999999997</v>
      </c>
      <c r="L3512">
        <v>44.2057</v>
      </c>
      <c r="M3512">
        <v>29.001100000000001</v>
      </c>
      <c r="N3512">
        <v>20.527699999999999</v>
      </c>
      <c r="O3512">
        <v>19.923100000000002</v>
      </c>
      <c r="P3512">
        <v>19.923100000000002</v>
      </c>
      <c r="Q3512">
        <v>19.923100000000002</v>
      </c>
    </row>
    <row r="3513" spans="1:17" x14ac:dyDescent="0.25">
      <c r="A3513" s="1">
        <v>43454</v>
      </c>
      <c r="B3513">
        <v>43.271900000000002</v>
      </c>
      <c r="C3513">
        <v>32.561999999999998</v>
      </c>
      <c r="D3513">
        <v>28.223199999999999</v>
      </c>
      <c r="E3513">
        <v>24.6294</v>
      </c>
      <c r="F3513">
        <v>21.280799999999999</v>
      </c>
      <c r="G3513">
        <v>20.040800000000001</v>
      </c>
      <c r="H3513">
        <v>23.1325</v>
      </c>
      <c r="J3513" s="13">
        <v>43600</v>
      </c>
      <c r="K3513">
        <v>60.0349</v>
      </c>
      <c r="L3513">
        <v>52.071800000000003</v>
      </c>
      <c r="M3513">
        <v>30.063199999999998</v>
      </c>
      <c r="N3513">
        <v>16.7104</v>
      </c>
      <c r="O3513">
        <v>18.1142</v>
      </c>
      <c r="P3513">
        <v>18.1142</v>
      </c>
      <c r="Q3513">
        <v>18.1142</v>
      </c>
    </row>
    <row r="3514" spans="1:17" x14ac:dyDescent="0.25">
      <c r="A3514" s="1">
        <v>43455</v>
      </c>
      <c r="B3514">
        <v>45.348500000000001</v>
      </c>
      <c r="C3514">
        <v>35.478099999999998</v>
      </c>
      <c r="D3514">
        <v>31.0261</v>
      </c>
      <c r="E3514">
        <v>26.668900000000001</v>
      </c>
      <c r="F3514">
        <v>23.0215</v>
      </c>
      <c r="G3514">
        <v>21.216000000000001</v>
      </c>
      <c r="H3514">
        <v>24.797799999999999</v>
      </c>
      <c r="J3514" s="13">
        <v>43601</v>
      </c>
      <c r="K3514">
        <v>33.3889</v>
      </c>
      <c r="L3514">
        <v>33.3889</v>
      </c>
      <c r="M3514">
        <v>29.7377</v>
      </c>
      <c r="N3514">
        <v>16.302399999999999</v>
      </c>
      <c r="O3514">
        <v>17.923300000000001</v>
      </c>
      <c r="P3514">
        <v>17.923300000000001</v>
      </c>
      <c r="Q3514">
        <v>17.923300000000001</v>
      </c>
    </row>
    <row r="3515" spans="1:17" x14ac:dyDescent="0.25">
      <c r="A3515" s="1">
        <v>43458</v>
      </c>
      <c r="B3515">
        <v>42.156999999999996</v>
      </c>
      <c r="C3515">
        <v>35.143700000000003</v>
      </c>
      <c r="D3515">
        <v>32.084099999999999</v>
      </c>
      <c r="E3515">
        <v>28.417400000000001</v>
      </c>
      <c r="F3515">
        <v>24.036899999999999</v>
      </c>
      <c r="G3515">
        <v>21.993200000000002</v>
      </c>
      <c r="H3515">
        <v>20.976500000000001</v>
      </c>
      <c r="J3515" s="13">
        <v>43602</v>
      </c>
      <c r="K3515">
        <v>30.157699999999998</v>
      </c>
      <c r="L3515">
        <v>30.157699999999998</v>
      </c>
      <c r="M3515">
        <v>23.262799999999999</v>
      </c>
      <c r="N3515">
        <v>12.463900000000001</v>
      </c>
      <c r="O3515">
        <v>12.972200000000001</v>
      </c>
      <c r="P3515">
        <v>12.972200000000001</v>
      </c>
      <c r="Q3515">
        <v>12.972200000000001</v>
      </c>
    </row>
    <row r="3516" spans="1:17" x14ac:dyDescent="0.25">
      <c r="A3516" s="1">
        <v>43460</v>
      </c>
      <c r="B3516">
        <v>37.628900000000002</v>
      </c>
      <c r="C3516">
        <v>30.690100000000001</v>
      </c>
      <c r="D3516">
        <v>27.7087</v>
      </c>
      <c r="E3516">
        <v>24.7087</v>
      </c>
      <c r="F3516">
        <v>22.470400000000001</v>
      </c>
      <c r="G3516">
        <v>20.180099999999999</v>
      </c>
      <c r="H3516">
        <v>19.776599999999998</v>
      </c>
      <c r="J3516" s="13">
        <v>43605</v>
      </c>
      <c r="K3516">
        <v>31.053599999999999</v>
      </c>
      <c r="L3516">
        <v>22.485900000000001</v>
      </c>
      <c r="M3516">
        <v>18.884699999999999</v>
      </c>
      <c r="N3516">
        <v>15.091699999999999</v>
      </c>
      <c r="O3516">
        <v>10.518000000000001</v>
      </c>
      <c r="P3516">
        <v>13.087400000000001</v>
      </c>
      <c r="Q3516">
        <v>16.4498</v>
      </c>
    </row>
    <row r="3517" spans="1:17" x14ac:dyDescent="0.25">
      <c r="A3517" s="1">
        <v>43461</v>
      </c>
      <c r="B3517">
        <v>38.159300000000002</v>
      </c>
      <c r="C3517">
        <v>31.4114</v>
      </c>
      <c r="D3517">
        <v>28.3826</v>
      </c>
      <c r="E3517">
        <v>25.2804</v>
      </c>
      <c r="F3517">
        <v>22.853400000000001</v>
      </c>
      <c r="G3517">
        <v>20.4069</v>
      </c>
      <c r="H3517">
        <v>20.209099999999999</v>
      </c>
      <c r="J3517" s="13">
        <v>43606</v>
      </c>
      <c r="K3517">
        <v>30.784700000000001</v>
      </c>
      <c r="L3517">
        <v>21.549800000000001</v>
      </c>
      <c r="M3517">
        <v>17.621600000000001</v>
      </c>
      <c r="N3517">
        <v>13.1693</v>
      </c>
      <c r="O3517">
        <v>9.7355</v>
      </c>
      <c r="P3517">
        <v>12.9071</v>
      </c>
      <c r="Q3517">
        <v>15.6942</v>
      </c>
    </row>
    <row r="3518" spans="1:17" x14ac:dyDescent="0.25">
      <c r="A3518" s="1">
        <v>43462</v>
      </c>
      <c r="B3518">
        <v>37.773800000000001</v>
      </c>
      <c r="C3518">
        <v>31.1388</v>
      </c>
      <c r="D3518">
        <v>28.041699999999999</v>
      </c>
      <c r="E3518">
        <v>24.220600000000001</v>
      </c>
      <c r="F3518">
        <v>21.107600000000001</v>
      </c>
      <c r="G3518">
        <v>19.180700000000002</v>
      </c>
      <c r="H3518">
        <v>19.919799999999999</v>
      </c>
      <c r="J3518" s="13">
        <v>43607</v>
      </c>
      <c r="K3518">
        <v>30.591899999999999</v>
      </c>
      <c r="L3518">
        <v>21.772300000000001</v>
      </c>
      <c r="M3518">
        <v>17.6968</v>
      </c>
      <c r="N3518">
        <v>13.074999999999999</v>
      </c>
      <c r="O3518">
        <v>9.4890000000000008</v>
      </c>
      <c r="P3518">
        <v>12.3904</v>
      </c>
      <c r="Q3518">
        <v>15.7494</v>
      </c>
    </row>
    <row r="3519" spans="1:17" x14ac:dyDescent="0.25">
      <c r="A3519" s="1">
        <v>43465</v>
      </c>
      <c r="B3519">
        <v>35.758099999999999</v>
      </c>
      <c r="C3519">
        <v>28.579000000000001</v>
      </c>
      <c r="D3519">
        <v>25.524899999999999</v>
      </c>
      <c r="E3519">
        <v>22.6599</v>
      </c>
      <c r="F3519">
        <v>19.4924</v>
      </c>
      <c r="G3519">
        <v>17.770600000000002</v>
      </c>
      <c r="H3519">
        <v>19.8795</v>
      </c>
      <c r="J3519" s="13">
        <v>43608</v>
      </c>
      <c r="K3519">
        <v>32.299399999999999</v>
      </c>
      <c r="L3519">
        <v>23.568100000000001</v>
      </c>
      <c r="M3519">
        <v>19.605</v>
      </c>
      <c r="N3519">
        <v>15.146800000000001</v>
      </c>
      <c r="O3519">
        <v>10.6394</v>
      </c>
      <c r="P3519">
        <v>13.1326</v>
      </c>
      <c r="Q3519">
        <v>16.252500000000001</v>
      </c>
    </row>
    <row r="3520" spans="1:17" x14ac:dyDescent="0.25">
      <c r="A3520" s="1">
        <v>43467</v>
      </c>
      <c r="B3520">
        <v>35.0672</v>
      </c>
      <c r="C3520">
        <v>27.6313</v>
      </c>
      <c r="D3520">
        <v>24.340299999999999</v>
      </c>
      <c r="E3520">
        <v>20.892600000000002</v>
      </c>
      <c r="F3520">
        <v>17.7578</v>
      </c>
      <c r="G3520">
        <v>16.3919</v>
      </c>
      <c r="H3520">
        <v>18.939499999999999</v>
      </c>
      <c r="J3520" s="13">
        <v>43609</v>
      </c>
      <c r="K3520">
        <v>30.918199999999999</v>
      </c>
      <c r="L3520">
        <v>22.238600000000002</v>
      </c>
      <c r="M3520">
        <v>18.335100000000001</v>
      </c>
      <c r="N3520">
        <v>14.282</v>
      </c>
      <c r="O3520">
        <v>10.269500000000001</v>
      </c>
      <c r="P3520">
        <v>12.8567</v>
      </c>
      <c r="Q3520">
        <v>15.700799999999999</v>
      </c>
    </row>
    <row r="3521" spans="1:17" x14ac:dyDescent="0.25">
      <c r="A3521" s="1">
        <v>43468</v>
      </c>
      <c r="B3521">
        <v>36.499000000000002</v>
      </c>
      <c r="C3521">
        <v>29.3247</v>
      </c>
      <c r="D3521">
        <v>26.3249</v>
      </c>
      <c r="E3521">
        <v>23.1129</v>
      </c>
      <c r="F3521">
        <v>19.563300000000002</v>
      </c>
      <c r="G3521">
        <v>17.4148</v>
      </c>
      <c r="H3521">
        <v>18.803599999999999</v>
      </c>
      <c r="J3521" s="13">
        <v>43613</v>
      </c>
      <c r="K3521">
        <v>33.241399999999999</v>
      </c>
      <c r="L3521">
        <v>23.500599999999999</v>
      </c>
      <c r="M3521">
        <v>19.759</v>
      </c>
      <c r="N3521">
        <v>15.5105</v>
      </c>
      <c r="O3521">
        <v>11.6221</v>
      </c>
      <c r="P3521">
        <v>13.9377</v>
      </c>
      <c r="Q3521">
        <v>15.8049</v>
      </c>
    </row>
    <row r="3522" spans="1:17" x14ac:dyDescent="0.25">
      <c r="A3522" s="1">
        <v>43469</v>
      </c>
      <c r="B3522">
        <v>33.546500000000002</v>
      </c>
      <c r="C3522">
        <v>26.151599999999998</v>
      </c>
      <c r="D3522">
        <v>23.153199999999998</v>
      </c>
      <c r="E3522">
        <v>19.908200000000001</v>
      </c>
      <c r="F3522">
        <v>16.919499999999999</v>
      </c>
      <c r="G3522">
        <v>15.297700000000001</v>
      </c>
      <c r="H3522">
        <v>19.094799999999999</v>
      </c>
      <c r="J3522" s="13">
        <v>43614</v>
      </c>
      <c r="K3522">
        <v>33.986499999999999</v>
      </c>
      <c r="L3522">
        <v>23.859400000000001</v>
      </c>
      <c r="M3522">
        <v>20.355399999999999</v>
      </c>
      <c r="N3522">
        <v>16.569099999999999</v>
      </c>
      <c r="O3522">
        <v>11.9407</v>
      </c>
      <c r="P3522">
        <v>14.2575</v>
      </c>
      <c r="Q3522">
        <v>15.794700000000001</v>
      </c>
    </row>
    <row r="3523" spans="1:17" x14ac:dyDescent="0.25">
      <c r="A3523" s="1">
        <v>43472</v>
      </c>
      <c r="B3523">
        <v>34.383699999999997</v>
      </c>
      <c r="C3523">
        <v>26.581299999999999</v>
      </c>
      <c r="D3523">
        <v>23.374199999999998</v>
      </c>
      <c r="E3523">
        <v>19.663799999999998</v>
      </c>
      <c r="F3523">
        <v>16.155200000000001</v>
      </c>
      <c r="G3523">
        <v>14.9802</v>
      </c>
      <c r="H3523">
        <v>17.983599999999999</v>
      </c>
      <c r="J3523" s="13">
        <v>43615</v>
      </c>
      <c r="K3523">
        <v>34.670200000000001</v>
      </c>
      <c r="L3523">
        <v>23.230399999999999</v>
      </c>
      <c r="M3523">
        <v>19.253699999999998</v>
      </c>
      <c r="N3523">
        <v>15.396000000000001</v>
      </c>
      <c r="O3523">
        <v>11.578200000000001</v>
      </c>
      <c r="P3523">
        <v>14.583600000000001</v>
      </c>
      <c r="Q3523">
        <v>15.367100000000001</v>
      </c>
    </row>
    <row r="3524" spans="1:17" x14ac:dyDescent="0.25">
      <c r="A3524" s="1">
        <v>43473</v>
      </c>
      <c r="B3524">
        <v>34.4848</v>
      </c>
      <c r="C3524">
        <v>26.060099999999998</v>
      </c>
      <c r="D3524">
        <v>22.496099999999998</v>
      </c>
      <c r="E3524">
        <v>18.302</v>
      </c>
      <c r="F3524">
        <v>15.059100000000001</v>
      </c>
      <c r="G3524">
        <v>14.5251</v>
      </c>
      <c r="H3524">
        <v>17.269400000000001</v>
      </c>
      <c r="J3524" s="13">
        <v>43616</v>
      </c>
      <c r="K3524">
        <v>36.534199999999998</v>
      </c>
      <c r="L3524">
        <v>24.7956</v>
      </c>
      <c r="M3524">
        <v>20.8992</v>
      </c>
      <c r="N3524">
        <v>17.1678</v>
      </c>
      <c r="O3524">
        <v>12.8018</v>
      </c>
      <c r="P3524">
        <v>14.5129</v>
      </c>
      <c r="Q3524">
        <v>15.394</v>
      </c>
    </row>
    <row r="3525" spans="1:17" x14ac:dyDescent="0.25">
      <c r="A3525" s="1">
        <v>43474</v>
      </c>
      <c r="B3525">
        <v>34.344099999999997</v>
      </c>
      <c r="C3525">
        <v>25.8689</v>
      </c>
      <c r="D3525">
        <v>22.209</v>
      </c>
      <c r="E3525">
        <v>17.333500000000001</v>
      </c>
      <c r="F3525">
        <v>14.2927</v>
      </c>
      <c r="G3525">
        <v>14.084099999999999</v>
      </c>
      <c r="H3525">
        <v>17.021599999999999</v>
      </c>
      <c r="J3525" s="13">
        <v>43619</v>
      </c>
      <c r="K3525">
        <v>38.247700000000002</v>
      </c>
      <c r="L3525">
        <v>25.802</v>
      </c>
      <c r="M3525">
        <v>20.765499999999999</v>
      </c>
      <c r="N3525">
        <v>17.504300000000001</v>
      </c>
      <c r="O3525">
        <v>13.942299999999999</v>
      </c>
      <c r="P3525">
        <v>15.6746</v>
      </c>
      <c r="Q3525">
        <v>15.6746</v>
      </c>
    </row>
    <row r="3526" spans="1:17" x14ac:dyDescent="0.25">
      <c r="A3526" s="1">
        <v>43475</v>
      </c>
      <c r="B3526">
        <v>34.4084</v>
      </c>
      <c r="C3526">
        <v>25.4312</v>
      </c>
      <c r="D3526">
        <v>21.639399999999998</v>
      </c>
      <c r="E3526">
        <v>17.376200000000001</v>
      </c>
      <c r="F3526">
        <v>14.143700000000001</v>
      </c>
      <c r="G3526">
        <v>14.0786</v>
      </c>
      <c r="H3526">
        <v>18.605699999999999</v>
      </c>
      <c r="J3526" s="13">
        <v>43620</v>
      </c>
      <c r="K3526">
        <v>37.922400000000003</v>
      </c>
      <c r="L3526">
        <v>24.170200000000001</v>
      </c>
      <c r="M3526">
        <v>19.207799999999999</v>
      </c>
      <c r="N3526">
        <v>15.361499999999999</v>
      </c>
      <c r="O3526">
        <v>12.046200000000001</v>
      </c>
      <c r="P3526">
        <v>14.2698</v>
      </c>
      <c r="Q3526">
        <v>14.2698</v>
      </c>
    </row>
    <row r="3527" spans="1:17" x14ac:dyDescent="0.25">
      <c r="A3527" s="1">
        <v>43476</v>
      </c>
      <c r="B3527">
        <v>33.549599999999998</v>
      </c>
      <c r="C3527">
        <v>24.472999999999999</v>
      </c>
      <c r="D3527">
        <v>20.597899999999999</v>
      </c>
      <c r="E3527">
        <v>15.8812</v>
      </c>
      <c r="F3527">
        <v>12.885300000000001</v>
      </c>
      <c r="G3527">
        <v>13.2401</v>
      </c>
      <c r="H3527">
        <v>18.837499999999999</v>
      </c>
      <c r="J3527" s="13">
        <v>43621</v>
      </c>
      <c r="K3527">
        <v>39.046900000000001</v>
      </c>
      <c r="L3527">
        <v>23.0123</v>
      </c>
      <c r="M3527">
        <v>18.241599999999998</v>
      </c>
      <c r="N3527">
        <v>13.7583</v>
      </c>
      <c r="O3527">
        <v>12.334099999999999</v>
      </c>
      <c r="P3527">
        <v>17.936900000000001</v>
      </c>
      <c r="Q3527">
        <v>19.069800000000001</v>
      </c>
    </row>
    <row r="3528" spans="1:17" x14ac:dyDescent="0.25">
      <c r="A3528" s="1">
        <v>43479</v>
      </c>
      <c r="B3528">
        <v>35.735500000000002</v>
      </c>
      <c r="C3528">
        <v>25.779399999999999</v>
      </c>
      <c r="D3528">
        <v>21.435099999999998</v>
      </c>
      <c r="E3528">
        <v>16.6309</v>
      </c>
      <c r="F3528">
        <v>13.0374</v>
      </c>
      <c r="G3528">
        <v>14.2255</v>
      </c>
      <c r="H3528">
        <v>20.407499999999999</v>
      </c>
      <c r="J3528" s="13">
        <v>43622</v>
      </c>
      <c r="K3528">
        <v>38.162799999999997</v>
      </c>
      <c r="L3528">
        <v>23.4285</v>
      </c>
      <c r="M3528">
        <v>18.3262</v>
      </c>
      <c r="N3528">
        <v>13.532400000000001</v>
      </c>
      <c r="O3528">
        <v>12.978300000000001</v>
      </c>
      <c r="P3528">
        <v>18.497900000000001</v>
      </c>
      <c r="Q3528">
        <v>18.621600000000001</v>
      </c>
    </row>
    <row r="3529" spans="1:17" x14ac:dyDescent="0.25">
      <c r="A3529" s="1">
        <v>43480</v>
      </c>
      <c r="B3529">
        <v>36.3643</v>
      </c>
      <c r="C3529">
        <v>25.9086</v>
      </c>
      <c r="D3529">
        <v>20.902100000000001</v>
      </c>
      <c r="E3529">
        <v>15.485099999999999</v>
      </c>
      <c r="F3529">
        <v>12.300700000000001</v>
      </c>
      <c r="G3529">
        <v>14.289899999999999</v>
      </c>
      <c r="H3529">
        <v>19.4541</v>
      </c>
      <c r="J3529" s="13">
        <v>43623</v>
      </c>
      <c r="K3529">
        <v>41.369100000000003</v>
      </c>
      <c r="L3529">
        <v>24.4894</v>
      </c>
      <c r="M3529">
        <v>18.875399999999999</v>
      </c>
      <c r="N3529">
        <v>13.435499999999999</v>
      </c>
      <c r="O3529">
        <v>13.192</v>
      </c>
      <c r="P3529">
        <v>18.3154</v>
      </c>
      <c r="Q3529">
        <v>20.259</v>
      </c>
    </row>
    <row r="3530" spans="1:17" x14ac:dyDescent="0.25">
      <c r="A3530" s="1">
        <v>43481</v>
      </c>
      <c r="B3530">
        <v>37.470599999999997</v>
      </c>
      <c r="C3530">
        <v>26.273</v>
      </c>
      <c r="D3530">
        <v>20.997599999999998</v>
      </c>
      <c r="E3530">
        <v>14.8253</v>
      </c>
      <c r="F3530">
        <v>12.6396</v>
      </c>
      <c r="G3530">
        <v>15.0047</v>
      </c>
      <c r="H3530">
        <v>21.340699999999998</v>
      </c>
      <c r="J3530" s="13">
        <v>43626</v>
      </c>
      <c r="K3530">
        <v>44.469099999999997</v>
      </c>
      <c r="L3530">
        <v>25.991700000000002</v>
      </c>
      <c r="M3530">
        <v>19.455100000000002</v>
      </c>
      <c r="N3530">
        <v>13.84</v>
      </c>
      <c r="O3530">
        <v>13.861700000000001</v>
      </c>
      <c r="P3530">
        <v>21.2</v>
      </c>
      <c r="Q3530">
        <v>22.0002</v>
      </c>
    </row>
    <row r="3531" spans="1:17" x14ac:dyDescent="0.25">
      <c r="A3531" s="1">
        <v>43482</v>
      </c>
      <c r="B3531">
        <v>37.178199999999997</v>
      </c>
      <c r="C3531">
        <v>25.671399999999998</v>
      </c>
      <c r="D3531">
        <v>20.209299999999999</v>
      </c>
      <c r="E3531">
        <v>14.3491</v>
      </c>
      <c r="F3531">
        <v>12.2835</v>
      </c>
      <c r="G3531">
        <v>14.5321</v>
      </c>
      <c r="H3531">
        <v>20.833600000000001</v>
      </c>
      <c r="J3531" s="13">
        <v>43627</v>
      </c>
      <c r="K3531">
        <v>45.062600000000003</v>
      </c>
      <c r="L3531">
        <v>26.466799999999999</v>
      </c>
      <c r="M3531">
        <v>19.767399999999999</v>
      </c>
      <c r="N3531">
        <v>13.5776</v>
      </c>
      <c r="O3531">
        <v>13.722099999999999</v>
      </c>
      <c r="P3531">
        <v>20.912299999999998</v>
      </c>
      <c r="Q3531">
        <v>22.291799999999999</v>
      </c>
    </row>
    <row r="3532" spans="1:17" x14ac:dyDescent="0.25">
      <c r="A3532" s="1">
        <v>43483</v>
      </c>
      <c r="B3532">
        <v>37.206699999999998</v>
      </c>
      <c r="C3532">
        <v>25.5243</v>
      </c>
      <c r="D3532">
        <v>19.770900000000001</v>
      </c>
      <c r="E3532">
        <v>14.6022</v>
      </c>
      <c r="F3532">
        <v>12.7081</v>
      </c>
      <c r="G3532">
        <v>14.8385</v>
      </c>
      <c r="H3532">
        <v>18.962900000000001</v>
      </c>
      <c r="J3532" s="13">
        <v>43628</v>
      </c>
      <c r="K3532">
        <v>40.1126</v>
      </c>
      <c r="L3532">
        <v>27.48</v>
      </c>
      <c r="M3532">
        <v>19.779399999999999</v>
      </c>
      <c r="N3532">
        <v>13.292999999999999</v>
      </c>
      <c r="O3532">
        <v>13.613099999999999</v>
      </c>
      <c r="P3532">
        <v>17.893599999999999</v>
      </c>
      <c r="Q3532">
        <v>17.893599999999999</v>
      </c>
    </row>
    <row r="3533" spans="1:17" x14ac:dyDescent="0.25">
      <c r="A3533" s="1">
        <v>43487</v>
      </c>
      <c r="B3533">
        <v>32.957299999999996</v>
      </c>
      <c r="C3533">
        <v>25.173500000000001</v>
      </c>
      <c r="D3533">
        <v>21.281500000000001</v>
      </c>
      <c r="E3533">
        <v>17.1081</v>
      </c>
      <c r="F3533">
        <v>14.0045</v>
      </c>
      <c r="G3533">
        <v>13.4983</v>
      </c>
      <c r="H3533">
        <v>17.273499999999999</v>
      </c>
      <c r="J3533" s="13">
        <v>43629</v>
      </c>
      <c r="K3533">
        <v>39.768300000000004</v>
      </c>
      <c r="L3533">
        <v>27.423500000000001</v>
      </c>
      <c r="M3533">
        <v>18.930599999999998</v>
      </c>
      <c r="N3533">
        <v>12.965</v>
      </c>
      <c r="O3533">
        <v>13.375299999999999</v>
      </c>
      <c r="P3533">
        <v>17.321000000000002</v>
      </c>
      <c r="Q3533">
        <v>17.321000000000002</v>
      </c>
    </row>
    <row r="3534" spans="1:17" x14ac:dyDescent="0.25">
      <c r="A3534" s="1">
        <v>43488</v>
      </c>
      <c r="B3534">
        <v>32.122799999999998</v>
      </c>
      <c r="C3534">
        <v>24.625299999999999</v>
      </c>
      <c r="D3534">
        <v>20.868099999999998</v>
      </c>
      <c r="E3534">
        <v>16.888999999999999</v>
      </c>
      <c r="F3534">
        <v>13.4595</v>
      </c>
      <c r="G3534">
        <v>13.081300000000001</v>
      </c>
      <c r="H3534">
        <v>17.088100000000001</v>
      </c>
      <c r="J3534" s="13">
        <v>43630</v>
      </c>
      <c r="K3534">
        <v>40.826799999999999</v>
      </c>
      <c r="L3534">
        <v>27.632100000000001</v>
      </c>
      <c r="M3534">
        <v>17.582699999999999</v>
      </c>
      <c r="N3534">
        <v>11.5953</v>
      </c>
      <c r="O3534">
        <v>13.8804</v>
      </c>
      <c r="P3534">
        <v>13.9512</v>
      </c>
      <c r="Q3534">
        <v>13.9512</v>
      </c>
    </row>
    <row r="3535" spans="1:17" x14ac:dyDescent="0.25">
      <c r="A3535" s="1">
        <v>43489</v>
      </c>
      <c r="B3535">
        <v>31.933499999999999</v>
      </c>
      <c r="C3535">
        <v>24.1906</v>
      </c>
      <c r="D3535">
        <v>20.319199999999999</v>
      </c>
      <c r="E3535">
        <v>15.8323</v>
      </c>
      <c r="F3535">
        <v>12.478</v>
      </c>
      <c r="G3535">
        <v>12.8825</v>
      </c>
      <c r="H3535">
        <v>17.264099999999999</v>
      </c>
      <c r="J3535" s="13">
        <v>43633</v>
      </c>
      <c r="K3535">
        <v>37.0015</v>
      </c>
      <c r="L3535">
        <v>36.460099999999997</v>
      </c>
      <c r="M3535">
        <v>22.035900000000002</v>
      </c>
      <c r="N3535">
        <v>13.1371</v>
      </c>
      <c r="O3535">
        <v>17.290199999999999</v>
      </c>
      <c r="P3535">
        <v>17.290199999999999</v>
      </c>
      <c r="Q3535">
        <v>17.290199999999999</v>
      </c>
    </row>
    <row r="3536" spans="1:17" x14ac:dyDescent="0.25">
      <c r="A3536" s="1">
        <v>43490</v>
      </c>
      <c r="B3536">
        <v>30.7056</v>
      </c>
      <c r="C3536">
        <v>22.8308</v>
      </c>
      <c r="D3536">
        <v>19.060600000000001</v>
      </c>
      <c r="E3536">
        <v>15.4001</v>
      </c>
      <c r="F3536">
        <v>12.605399999999999</v>
      </c>
      <c r="G3536">
        <v>12.6866</v>
      </c>
      <c r="H3536">
        <v>17.4346</v>
      </c>
      <c r="J3536" s="13">
        <v>43634</v>
      </c>
      <c r="K3536">
        <v>43.7074</v>
      </c>
      <c r="L3536">
        <v>42.052199999999999</v>
      </c>
      <c r="M3536">
        <v>25.482299999999999</v>
      </c>
      <c r="N3536">
        <v>15.3924</v>
      </c>
      <c r="O3536">
        <v>16.622199999999999</v>
      </c>
      <c r="P3536">
        <v>16.622199999999999</v>
      </c>
      <c r="Q3536">
        <v>16.622199999999999</v>
      </c>
    </row>
    <row r="3537" spans="1:17" x14ac:dyDescent="0.25">
      <c r="A3537" s="1">
        <v>43493</v>
      </c>
      <c r="B3537">
        <v>32.194200000000002</v>
      </c>
      <c r="C3537">
        <v>24.087599999999998</v>
      </c>
      <c r="D3537">
        <v>20.3675</v>
      </c>
      <c r="E3537">
        <v>16.418600000000001</v>
      </c>
      <c r="F3537">
        <v>13.2057</v>
      </c>
      <c r="G3537">
        <v>13.0663</v>
      </c>
      <c r="H3537">
        <v>17.597899999999999</v>
      </c>
      <c r="J3537" s="13">
        <v>43635</v>
      </c>
      <c r="K3537">
        <v>80.019199999999998</v>
      </c>
      <c r="L3537">
        <v>51.494</v>
      </c>
      <c r="M3537">
        <v>29.1279</v>
      </c>
      <c r="N3537">
        <v>12.1014</v>
      </c>
      <c r="O3537">
        <v>25.7775</v>
      </c>
      <c r="P3537">
        <v>26.223400000000002</v>
      </c>
      <c r="Q3537">
        <v>26.223400000000002</v>
      </c>
    </row>
    <row r="3538" spans="1:17" x14ac:dyDescent="0.25">
      <c r="A3538" s="1">
        <v>43494</v>
      </c>
      <c r="B3538">
        <v>32.435499999999998</v>
      </c>
      <c r="C3538">
        <v>24.311699999999998</v>
      </c>
      <c r="D3538">
        <v>20.538</v>
      </c>
      <c r="E3538">
        <v>16.597200000000001</v>
      </c>
      <c r="F3538">
        <v>13.367699999999999</v>
      </c>
      <c r="G3538">
        <v>13.15</v>
      </c>
      <c r="H3538">
        <v>16.456800000000001</v>
      </c>
      <c r="J3538" s="13">
        <v>43636</v>
      </c>
      <c r="K3538">
        <v>57.063699999999997</v>
      </c>
      <c r="L3538">
        <v>51.725200000000001</v>
      </c>
      <c r="M3538">
        <v>33.871099999999998</v>
      </c>
      <c r="N3538">
        <v>15.237</v>
      </c>
      <c r="O3538">
        <v>24.466999999999999</v>
      </c>
      <c r="P3538">
        <v>24.466999999999999</v>
      </c>
      <c r="Q3538">
        <v>24.466999999999999</v>
      </c>
    </row>
    <row r="3539" spans="1:17" x14ac:dyDescent="0.25">
      <c r="A3539" s="1">
        <v>43495</v>
      </c>
      <c r="B3539">
        <v>31.5625</v>
      </c>
      <c r="C3539">
        <v>22.892700000000001</v>
      </c>
      <c r="D3539">
        <v>18.9726</v>
      </c>
      <c r="E3539">
        <v>15.2592</v>
      </c>
      <c r="F3539">
        <v>12.548500000000001</v>
      </c>
      <c r="G3539">
        <v>12.907299999999999</v>
      </c>
      <c r="H3539">
        <v>16.6523</v>
      </c>
      <c r="J3539" s="13">
        <v>43637</v>
      </c>
      <c r="K3539">
        <v>33.541600000000003</v>
      </c>
      <c r="L3539">
        <v>33.541600000000003</v>
      </c>
      <c r="M3539">
        <v>24.8018</v>
      </c>
      <c r="N3539">
        <v>6.6840999999999999</v>
      </c>
      <c r="O3539">
        <v>12.405099999999999</v>
      </c>
      <c r="P3539">
        <v>12.405099999999999</v>
      </c>
      <c r="Q3539">
        <v>12.405099999999999</v>
      </c>
    </row>
    <row r="3540" spans="1:17" x14ac:dyDescent="0.25">
      <c r="A3540" s="1">
        <v>43496</v>
      </c>
      <c r="B3540">
        <v>31.386900000000001</v>
      </c>
      <c r="C3540">
        <v>21.9025</v>
      </c>
      <c r="D3540">
        <v>17.7332</v>
      </c>
      <c r="E3540">
        <v>14.5495</v>
      </c>
      <c r="F3540">
        <v>12.0106</v>
      </c>
      <c r="G3540">
        <v>12.5677</v>
      </c>
      <c r="H3540">
        <v>16.010100000000001</v>
      </c>
      <c r="J3540" s="13">
        <v>43640</v>
      </c>
      <c r="K3540">
        <v>34.118499999999997</v>
      </c>
      <c r="L3540">
        <v>22.947800000000001</v>
      </c>
      <c r="M3540">
        <v>17.923100000000002</v>
      </c>
      <c r="N3540">
        <v>13.506500000000001</v>
      </c>
      <c r="O3540">
        <v>11.436299999999999</v>
      </c>
      <c r="P3540">
        <v>14.1165</v>
      </c>
      <c r="Q3540">
        <v>16.327000000000002</v>
      </c>
    </row>
    <row r="3541" spans="1:17" x14ac:dyDescent="0.25">
      <c r="A3541" s="1">
        <v>43497</v>
      </c>
      <c r="B3541">
        <v>30.9557</v>
      </c>
      <c r="C3541">
        <v>21.776499999999999</v>
      </c>
      <c r="D3541">
        <v>17.585599999999999</v>
      </c>
      <c r="E3541">
        <v>13.7042</v>
      </c>
      <c r="F3541">
        <v>11.455</v>
      </c>
      <c r="G3541">
        <v>12.2569</v>
      </c>
      <c r="H3541">
        <v>15.6081</v>
      </c>
      <c r="J3541" s="13">
        <v>43641</v>
      </c>
      <c r="K3541">
        <v>34.850299999999997</v>
      </c>
      <c r="L3541">
        <v>24.0809</v>
      </c>
      <c r="M3541">
        <v>19.234200000000001</v>
      </c>
      <c r="N3541">
        <v>14.5715</v>
      </c>
      <c r="O3541">
        <v>11.4511</v>
      </c>
      <c r="P3541">
        <v>14.767300000000001</v>
      </c>
      <c r="Q3541">
        <v>15.99</v>
      </c>
    </row>
    <row r="3542" spans="1:17" x14ac:dyDescent="0.25">
      <c r="A3542" s="1">
        <v>43500</v>
      </c>
      <c r="B3542">
        <v>31.820699999999999</v>
      </c>
      <c r="C3542">
        <v>21.754300000000001</v>
      </c>
      <c r="D3542">
        <v>17.246099999999998</v>
      </c>
      <c r="E3542">
        <v>12.8208</v>
      </c>
      <c r="F3542">
        <v>11.1355</v>
      </c>
      <c r="G3542">
        <v>12.2776</v>
      </c>
      <c r="H3542">
        <v>16.083300000000001</v>
      </c>
      <c r="J3542" s="13">
        <v>43642</v>
      </c>
      <c r="K3542">
        <v>35.596499999999999</v>
      </c>
      <c r="L3542">
        <v>24.172799999999999</v>
      </c>
      <c r="M3542">
        <v>19.231400000000001</v>
      </c>
      <c r="N3542">
        <v>14.3714</v>
      </c>
      <c r="O3542">
        <v>11.2775</v>
      </c>
      <c r="P3542">
        <v>15.1281</v>
      </c>
      <c r="Q3542">
        <v>16.474699999999999</v>
      </c>
    </row>
    <row r="3543" spans="1:17" x14ac:dyDescent="0.25">
      <c r="A3543" s="1">
        <v>43501</v>
      </c>
      <c r="B3543">
        <v>31.328199999999999</v>
      </c>
      <c r="C3543">
        <v>21.863199999999999</v>
      </c>
      <c r="D3543">
        <v>17.2882</v>
      </c>
      <c r="E3543">
        <v>13.394399999999999</v>
      </c>
      <c r="F3543">
        <v>11.0967</v>
      </c>
      <c r="G3543">
        <v>12.4885</v>
      </c>
      <c r="H3543">
        <v>15.321999999999999</v>
      </c>
      <c r="J3543" s="13">
        <v>43643</v>
      </c>
      <c r="K3543">
        <v>36.371400000000001</v>
      </c>
      <c r="L3543">
        <v>24.053699999999999</v>
      </c>
      <c r="M3543">
        <v>18.8127</v>
      </c>
      <c r="N3543">
        <v>13.9192</v>
      </c>
      <c r="O3543">
        <v>11.207800000000001</v>
      </c>
      <c r="P3543">
        <v>15.288</v>
      </c>
      <c r="Q3543">
        <v>18.428699999999999</v>
      </c>
    </row>
    <row r="3544" spans="1:17" x14ac:dyDescent="0.25">
      <c r="A3544" s="1">
        <v>43502</v>
      </c>
      <c r="B3544">
        <v>31.661899999999999</v>
      </c>
      <c r="C3544">
        <v>21.903199999999998</v>
      </c>
      <c r="D3544">
        <v>17.116900000000001</v>
      </c>
      <c r="E3544">
        <v>12.7254</v>
      </c>
      <c r="F3544">
        <v>10.8005</v>
      </c>
      <c r="G3544">
        <v>12.339399999999999</v>
      </c>
      <c r="H3544">
        <v>14.0648</v>
      </c>
      <c r="J3544" s="13">
        <v>43644</v>
      </c>
      <c r="K3544">
        <v>37.196100000000001</v>
      </c>
      <c r="L3544">
        <v>23.9876</v>
      </c>
      <c r="M3544">
        <v>18.156700000000001</v>
      </c>
      <c r="N3544">
        <v>11.754799999999999</v>
      </c>
      <c r="O3544">
        <v>11.7151</v>
      </c>
      <c r="P3544">
        <v>15.773400000000001</v>
      </c>
      <c r="Q3544">
        <v>20.215399999999999</v>
      </c>
    </row>
    <row r="3545" spans="1:17" x14ac:dyDescent="0.25">
      <c r="A3545" s="1">
        <v>43503</v>
      </c>
      <c r="B3545">
        <v>32.445099999999996</v>
      </c>
      <c r="C3545">
        <v>22.831099999999999</v>
      </c>
      <c r="D3545">
        <v>18.093800000000002</v>
      </c>
      <c r="E3545">
        <v>13.7576</v>
      </c>
      <c r="F3545">
        <v>10.9903</v>
      </c>
      <c r="G3545">
        <v>11.9671</v>
      </c>
      <c r="H3545">
        <v>14.106199999999999</v>
      </c>
      <c r="J3545" s="13">
        <v>43647</v>
      </c>
      <c r="K3545">
        <v>37.587299999999999</v>
      </c>
      <c r="L3545">
        <v>23.923500000000001</v>
      </c>
      <c r="M3545">
        <v>17.320599999999999</v>
      </c>
      <c r="N3545">
        <v>10.8505</v>
      </c>
      <c r="O3545">
        <v>10.6936</v>
      </c>
      <c r="P3545">
        <v>16.043199999999999</v>
      </c>
      <c r="Q3545">
        <v>19.795200000000001</v>
      </c>
    </row>
    <row r="3546" spans="1:17" x14ac:dyDescent="0.25">
      <c r="A3546" s="1">
        <v>43504</v>
      </c>
      <c r="B3546">
        <v>32.106200000000001</v>
      </c>
      <c r="C3546">
        <v>22.324400000000001</v>
      </c>
      <c r="D3546">
        <v>17.587</v>
      </c>
      <c r="E3546">
        <v>13.273400000000001</v>
      </c>
      <c r="F3546">
        <v>10.4465</v>
      </c>
      <c r="G3546">
        <v>11.8057</v>
      </c>
      <c r="H3546">
        <v>12.392300000000001</v>
      </c>
      <c r="J3546" s="13">
        <v>43648</v>
      </c>
      <c r="K3546">
        <v>36.640599999999999</v>
      </c>
      <c r="L3546">
        <v>23.1099</v>
      </c>
      <c r="M3546">
        <v>15.9453</v>
      </c>
      <c r="N3546">
        <v>9.3427000000000007</v>
      </c>
      <c r="O3546">
        <v>10.0342</v>
      </c>
      <c r="P3546">
        <v>15.4434</v>
      </c>
      <c r="Q3546">
        <v>15.4434</v>
      </c>
    </row>
    <row r="3547" spans="1:17" x14ac:dyDescent="0.25">
      <c r="A3547" s="1">
        <v>43507</v>
      </c>
      <c r="B3547">
        <v>32.954799999999999</v>
      </c>
      <c r="C3547">
        <v>22.665199999999999</v>
      </c>
      <c r="D3547">
        <v>17.936699999999998</v>
      </c>
      <c r="E3547">
        <v>13.443099999999999</v>
      </c>
      <c r="F3547">
        <v>10.7719</v>
      </c>
      <c r="G3547">
        <v>12.5884</v>
      </c>
      <c r="H3547">
        <v>12.9224</v>
      </c>
      <c r="J3547" s="13">
        <v>43649</v>
      </c>
      <c r="K3547">
        <v>37.728000000000002</v>
      </c>
      <c r="L3547">
        <v>22.982299999999999</v>
      </c>
      <c r="M3547">
        <v>15.625500000000001</v>
      </c>
      <c r="N3547">
        <v>9.0954999999999995</v>
      </c>
      <c r="O3547">
        <v>10.468999999999999</v>
      </c>
      <c r="P3547">
        <v>12.682499999999999</v>
      </c>
      <c r="Q3547">
        <v>12.682499999999999</v>
      </c>
    </row>
    <row r="3548" spans="1:17" x14ac:dyDescent="0.25">
      <c r="A3548" s="1">
        <v>43508</v>
      </c>
      <c r="B3548">
        <v>33.715200000000003</v>
      </c>
      <c r="C3548">
        <v>22.4115</v>
      </c>
      <c r="D3548">
        <v>17.2044</v>
      </c>
      <c r="E3548">
        <v>12.775499999999999</v>
      </c>
      <c r="F3548">
        <v>11.101699999999999</v>
      </c>
      <c r="G3548">
        <v>12.725</v>
      </c>
      <c r="H3548">
        <v>13.5528</v>
      </c>
      <c r="J3548" s="13">
        <v>43651</v>
      </c>
      <c r="K3548">
        <v>42.532600000000002</v>
      </c>
      <c r="L3548">
        <v>25.4998</v>
      </c>
      <c r="M3548">
        <v>16.655899999999999</v>
      </c>
      <c r="N3548">
        <v>9.0357000000000003</v>
      </c>
      <c r="O3548">
        <v>10.435700000000001</v>
      </c>
      <c r="P3548">
        <v>13.7828</v>
      </c>
      <c r="Q3548">
        <v>13.7828</v>
      </c>
    </row>
    <row r="3549" spans="1:17" x14ac:dyDescent="0.25">
      <c r="A3549" s="1">
        <v>43509</v>
      </c>
      <c r="B3549">
        <v>34.2547</v>
      </c>
      <c r="C3549">
        <v>22.7561</v>
      </c>
      <c r="D3549">
        <v>17.6831</v>
      </c>
      <c r="E3549">
        <v>12.486700000000001</v>
      </c>
      <c r="F3549">
        <v>10.910299999999999</v>
      </c>
      <c r="G3549">
        <v>12.782299999999999</v>
      </c>
      <c r="H3549">
        <v>13.401199999999999</v>
      </c>
      <c r="J3549" s="13">
        <v>43654</v>
      </c>
      <c r="K3549">
        <v>43.977400000000003</v>
      </c>
      <c r="L3549">
        <v>26.441299999999998</v>
      </c>
      <c r="M3549">
        <v>17.678000000000001</v>
      </c>
      <c r="N3549">
        <v>9.7373999999999992</v>
      </c>
      <c r="O3549">
        <v>11.3444</v>
      </c>
      <c r="P3549">
        <v>15.443300000000001</v>
      </c>
      <c r="Q3549">
        <v>15.443300000000001</v>
      </c>
    </row>
    <row r="3550" spans="1:17" x14ac:dyDescent="0.25">
      <c r="A3550" s="1">
        <v>43510</v>
      </c>
      <c r="B3550">
        <v>34.970300000000002</v>
      </c>
      <c r="C3550">
        <v>23.373000000000001</v>
      </c>
      <c r="D3550">
        <v>18.1052</v>
      </c>
      <c r="E3550">
        <v>13.254799999999999</v>
      </c>
      <c r="F3550">
        <v>10.894299999999999</v>
      </c>
      <c r="G3550">
        <v>13.1228</v>
      </c>
      <c r="H3550">
        <v>13.9076</v>
      </c>
      <c r="J3550" s="13">
        <v>43655</v>
      </c>
      <c r="K3550">
        <v>44.320599999999999</v>
      </c>
      <c r="L3550">
        <v>26.745699999999999</v>
      </c>
      <c r="M3550">
        <v>17.9892</v>
      </c>
      <c r="N3550">
        <v>9.8161000000000005</v>
      </c>
      <c r="O3550">
        <v>11.9109</v>
      </c>
      <c r="P3550">
        <v>13.2569</v>
      </c>
      <c r="Q3550">
        <v>13.2569</v>
      </c>
    </row>
    <row r="3551" spans="1:17" x14ac:dyDescent="0.25">
      <c r="A3551" s="1">
        <v>43511</v>
      </c>
      <c r="B3551">
        <v>34.317599999999999</v>
      </c>
      <c r="C3551">
        <v>22.5153</v>
      </c>
      <c r="D3551">
        <v>16.897300000000001</v>
      </c>
      <c r="E3551">
        <v>11.92</v>
      </c>
      <c r="F3551">
        <v>10.100199999999999</v>
      </c>
      <c r="G3551">
        <v>12.825100000000001</v>
      </c>
      <c r="H3551">
        <v>12.825100000000001</v>
      </c>
      <c r="J3551" s="13">
        <v>43656</v>
      </c>
      <c r="K3551">
        <v>35.833399999999997</v>
      </c>
      <c r="L3551">
        <v>27.030899999999999</v>
      </c>
      <c r="M3551">
        <v>17.165700000000001</v>
      </c>
      <c r="N3551">
        <v>8.9947999999999997</v>
      </c>
      <c r="O3551">
        <v>12.562099999999999</v>
      </c>
      <c r="P3551">
        <v>14.4557</v>
      </c>
      <c r="Q3551">
        <v>14.4557</v>
      </c>
    </row>
    <row r="3552" spans="1:17" x14ac:dyDescent="0.25">
      <c r="A3552" s="1">
        <v>43515</v>
      </c>
      <c r="B3552">
        <v>28.500399999999999</v>
      </c>
      <c r="C3552">
        <v>20.464400000000001</v>
      </c>
      <c r="D3552">
        <v>16.749300000000002</v>
      </c>
      <c r="E3552">
        <v>12.8005</v>
      </c>
      <c r="F3552">
        <v>10.271000000000001</v>
      </c>
      <c r="G3552">
        <v>11.0623</v>
      </c>
      <c r="H3552">
        <v>14.914999999999999</v>
      </c>
      <c r="J3552" s="13">
        <v>43657</v>
      </c>
      <c r="K3552">
        <v>40.251399999999997</v>
      </c>
      <c r="L3552">
        <v>28.645199999999999</v>
      </c>
      <c r="M3552">
        <v>18.3035</v>
      </c>
      <c r="N3552">
        <v>8.7453000000000003</v>
      </c>
      <c r="O3552">
        <v>12.793100000000001</v>
      </c>
      <c r="P3552">
        <v>13.333399999999999</v>
      </c>
      <c r="Q3552">
        <v>13.333399999999999</v>
      </c>
    </row>
    <row r="3553" spans="1:17" x14ac:dyDescent="0.25">
      <c r="A3553" s="1">
        <v>43516</v>
      </c>
      <c r="B3553">
        <v>27.903099999999998</v>
      </c>
      <c r="C3553">
        <v>19.7439</v>
      </c>
      <c r="D3553">
        <v>15.916399999999999</v>
      </c>
      <c r="E3553">
        <v>12.2796</v>
      </c>
      <c r="F3553">
        <v>9.9331999999999994</v>
      </c>
      <c r="G3553">
        <v>10.8881</v>
      </c>
      <c r="H3553">
        <v>14.147399999999999</v>
      </c>
      <c r="J3553" s="13">
        <v>43658</v>
      </c>
      <c r="K3553">
        <v>39.412199999999999</v>
      </c>
      <c r="L3553">
        <v>28.821999999999999</v>
      </c>
      <c r="M3553">
        <v>18.505400000000002</v>
      </c>
      <c r="N3553">
        <v>8.0645000000000007</v>
      </c>
      <c r="O3553">
        <v>9.8721999999999994</v>
      </c>
      <c r="P3553">
        <v>9.8721999999999994</v>
      </c>
      <c r="Q3553">
        <v>9.8721999999999994</v>
      </c>
    </row>
    <row r="3554" spans="1:17" x14ac:dyDescent="0.25">
      <c r="A3554" s="1">
        <v>43517</v>
      </c>
      <c r="B3554">
        <v>28.178100000000001</v>
      </c>
      <c r="C3554">
        <v>20.020600000000002</v>
      </c>
      <c r="D3554">
        <v>16.228899999999999</v>
      </c>
      <c r="E3554">
        <v>12.484299999999999</v>
      </c>
      <c r="F3554">
        <v>9.7850999999999999</v>
      </c>
      <c r="G3554">
        <v>10.5985</v>
      </c>
      <c r="H3554">
        <v>14.1111</v>
      </c>
      <c r="J3554" s="13">
        <v>43661</v>
      </c>
      <c r="K3554">
        <v>47.310200000000002</v>
      </c>
      <c r="L3554">
        <v>38.059899999999999</v>
      </c>
      <c r="M3554">
        <v>23.799399999999999</v>
      </c>
      <c r="N3554">
        <v>8.7386999999999997</v>
      </c>
      <c r="O3554">
        <v>11.897399999999999</v>
      </c>
      <c r="P3554">
        <v>11.897399999999999</v>
      </c>
      <c r="Q3554">
        <v>11.897399999999999</v>
      </c>
    </row>
    <row r="3555" spans="1:17" x14ac:dyDescent="0.25">
      <c r="A3555" s="1">
        <v>43518</v>
      </c>
      <c r="B3555">
        <v>27.791899999999998</v>
      </c>
      <c r="C3555">
        <v>19.434799999999999</v>
      </c>
      <c r="D3555">
        <v>15.6541</v>
      </c>
      <c r="E3555">
        <v>11.955500000000001</v>
      </c>
      <c r="F3555">
        <v>9.3414999999999999</v>
      </c>
      <c r="G3555">
        <v>10.7219</v>
      </c>
      <c r="H3555">
        <v>12.907500000000001</v>
      </c>
      <c r="J3555" s="13">
        <v>43662</v>
      </c>
      <c r="K3555">
        <v>46.024999999999999</v>
      </c>
      <c r="L3555">
        <v>43.936999999999998</v>
      </c>
      <c r="M3555">
        <v>25.917899999999999</v>
      </c>
      <c r="N3555">
        <v>9.3219999999999992</v>
      </c>
      <c r="O3555">
        <v>12.5548</v>
      </c>
      <c r="P3555">
        <v>12.5548</v>
      </c>
      <c r="Q3555">
        <v>12.5548</v>
      </c>
    </row>
    <row r="3556" spans="1:17" x14ac:dyDescent="0.25">
      <c r="A3556" s="1">
        <v>43521</v>
      </c>
      <c r="B3556">
        <v>29.359400000000001</v>
      </c>
      <c r="C3556">
        <v>20.339400000000001</v>
      </c>
      <c r="D3556">
        <v>16.159400000000002</v>
      </c>
      <c r="E3556">
        <v>12.1417</v>
      </c>
      <c r="F3556">
        <v>9.7286999999999999</v>
      </c>
      <c r="G3556">
        <v>10.967499999999999</v>
      </c>
      <c r="H3556">
        <v>14.0063</v>
      </c>
      <c r="J3556" s="13">
        <v>43663</v>
      </c>
      <c r="K3556">
        <v>48.614699999999999</v>
      </c>
      <c r="L3556">
        <v>48.614699999999999</v>
      </c>
      <c r="M3556">
        <v>30.286300000000001</v>
      </c>
      <c r="N3556">
        <v>11.4062</v>
      </c>
      <c r="O3556">
        <v>15.458600000000001</v>
      </c>
      <c r="P3556">
        <v>15.458600000000001</v>
      </c>
      <c r="Q3556">
        <v>15.458600000000001</v>
      </c>
    </row>
    <row r="3557" spans="1:17" x14ac:dyDescent="0.25">
      <c r="A3557" s="1">
        <v>43522</v>
      </c>
      <c r="B3557">
        <v>29.623999999999999</v>
      </c>
      <c r="C3557">
        <v>20.758099999999999</v>
      </c>
      <c r="D3557">
        <v>16.5581</v>
      </c>
      <c r="E3557">
        <v>12.417199999999999</v>
      </c>
      <c r="F3557">
        <v>9.5789000000000009</v>
      </c>
      <c r="G3557">
        <v>11.1021</v>
      </c>
      <c r="H3557">
        <v>13.3439</v>
      </c>
      <c r="J3557" s="13">
        <v>43664</v>
      </c>
      <c r="K3557">
        <v>38.549900000000001</v>
      </c>
      <c r="L3557">
        <v>38.549900000000001</v>
      </c>
      <c r="M3557">
        <v>29.319199999999999</v>
      </c>
      <c r="N3557">
        <v>12.4773</v>
      </c>
      <c r="O3557">
        <v>14.0571</v>
      </c>
      <c r="P3557">
        <v>14.0571</v>
      </c>
      <c r="Q3557">
        <v>14.0571</v>
      </c>
    </row>
    <row r="3558" spans="1:17" x14ac:dyDescent="0.25">
      <c r="A3558" s="1">
        <v>43523</v>
      </c>
      <c r="B3558">
        <v>29.385100000000001</v>
      </c>
      <c r="C3558">
        <v>20.479099999999999</v>
      </c>
      <c r="D3558">
        <v>16.219100000000001</v>
      </c>
      <c r="E3558">
        <v>11.974299999999999</v>
      </c>
      <c r="F3558">
        <v>9.4075000000000006</v>
      </c>
      <c r="G3558">
        <v>10.8803</v>
      </c>
      <c r="H3558">
        <v>13.071400000000001</v>
      </c>
      <c r="J3558" s="13">
        <v>43665</v>
      </c>
      <c r="K3558">
        <v>29.908200000000001</v>
      </c>
      <c r="L3558">
        <v>29.908200000000001</v>
      </c>
      <c r="M3558">
        <v>23.142499999999998</v>
      </c>
      <c r="N3558">
        <v>8.1369000000000007</v>
      </c>
      <c r="O3558">
        <v>12.0497</v>
      </c>
      <c r="P3558">
        <v>12.0497</v>
      </c>
      <c r="Q3558">
        <v>12.0497</v>
      </c>
    </row>
    <row r="3559" spans="1:17" x14ac:dyDescent="0.25">
      <c r="A3559" s="1">
        <v>43524</v>
      </c>
      <c r="B3559">
        <v>29.863</v>
      </c>
      <c r="C3559">
        <v>20.709599999999998</v>
      </c>
      <c r="D3559">
        <v>16.3537</v>
      </c>
      <c r="E3559">
        <v>12.152699999999999</v>
      </c>
      <c r="F3559">
        <v>9.3237000000000005</v>
      </c>
      <c r="G3559">
        <v>10.879099999999999</v>
      </c>
      <c r="H3559">
        <v>12.453900000000001</v>
      </c>
      <c r="J3559" s="13">
        <v>43668</v>
      </c>
      <c r="K3559">
        <v>34.8628</v>
      </c>
      <c r="L3559">
        <v>22.482099999999999</v>
      </c>
      <c r="M3559">
        <v>16.818000000000001</v>
      </c>
      <c r="N3559">
        <v>11.569699999999999</v>
      </c>
      <c r="O3559">
        <v>8.9634</v>
      </c>
      <c r="P3559">
        <v>13.213200000000001</v>
      </c>
      <c r="Q3559">
        <v>16.387499999999999</v>
      </c>
    </row>
    <row r="3560" spans="1:17" x14ac:dyDescent="0.25">
      <c r="A3560" s="1">
        <v>43525</v>
      </c>
      <c r="B3560">
        <v>29.2422</v>
      </c>
      <c r="C3560">
        <v>20.057600000000001</v>
      </c>
      <c r="D3560">
        <v>15.5563</v>
      </c>
      <c r="E3560">
        <v>11.067</v>
      </c>
      <c r="F3560">
        <v>8.7548999999999992</v>
      </c>
      <c r="G3560">
        <v>10.8048</v>
      </c>
      <c r="H3560">
        <v>12.002700000000001</v>
      </c>
      <c r="J3560" s="13">
        <v>43669</v>
      </c>
      <c r="K3560">
        <v>34.7226</v>
      </c>
      <c r="L3560">
        <v>21.902999999999999</v>
      </c>
      <c r="M3560">
        <v>16.1877</v>
      </c>
      <c r="N3560">
        <v>10.473599999999999</v>
      </c>
      <c r="O3560">
        <v>8.7708999999999993</v>
      </c>
      <c r="P3560">
        <v>10.780099999999999</v>
      </c>
      <c r="Q3560">
        <v>10.780099999999999</v>
      </c>
    </row>
    <row r="3561" spans="1:17" x14ac:dyDescent="0.25">
      <c r="A3561" s="1">
        <v>43528</v>
      </c>
      <c r="B3561">
        <v>30.1934</v>
      </c>
      <c r="C3561">
        <v>21.119499999999999</v>
      </c>
      <c r="D3561">
        <v>16.6325</v>
      </c>
      <c r="E3561">
        <v>11.809900000000001</v>
      </c>
      <c r="F3561">
        <v>8.8925000000000001</v>
      </c>
      <c r="G3561">
        <v>11.2949</v>
      </c>
      <c r="H3561">
        <v>12.304399999999999</v>
      </c>
      <c r="J3561" s="13">
        <v>43670</v>
      </c>
      <c r="K3561">
        <v>34.455100000000002</v>
      </c>
      <c r="L3561">
        <v>21.476500000000001</v>
      </c>
      <c r="M3561">
        <v>15.7561</v>
      </c>
      <c r="N3561">
        <v>9.9346999999999994</v>
      </c>
      <c r="O3561">
        <v>8.8065999999999995</v>
      </c>
      <c r="P3561">
        <v>11.433</v>
      </c>
      <c r="Q3561">
        <v>11.433</v>
      </c>
    </row>
    <row r="3562" spans="1:17" x14ac:dyDescent="0.25">
      <c r="A3562" s="1">
        <v>43529</v>
      </c>
      <c r="B3562">
        <v>30.5931</v>
      </c>
      <c r="C3562">
        <v>21.1965</v>
      </c>
      <c r="D3562">
        <v>16.560600000000001</v>
      </c>
      <c r="E3562">
        <v>11.7357</v>
      </c>
      <c r="F3562">
        <v>9.1554000000000002</v>
      </c>
      <c r="G3562">
        <v>11.2</v>
      </c>
      <c r="H3562">
        <v>12.5762</v>
      </c>
      <c r="J3562" s="13">
        <v>43671</v>
      </c>
      <c r="K3562">
        <v>35.237900000000003</v>
      </c>
      <c r="L3562">
        <v>22.142800000000001</v>
      </c>
      <c r="M3562">
        <v>16.219100000000001</v>
      </c>
      <c r="N3562">
        <v>10.9636</v>
      </c>
      <c r="O3562">
        <v>8.8658000000000001</v>
      </c>
      <c r="P3562">
        <v>11.911799999999999</v>
      </c>
      <c r="Q3562">
        <v>11.911799999999999</v>
      </c>
    </row>
    <row r="3563" spans="1:17" x14ac:dyDescent="0.25">
      <c r="A3563" s="1">
        <v>43530</v>
      </c>
      <c r="B3563">
        <v>31.2821</v>
      </c>
      <c r="C3563">
        <v>21.868099999999998</v>
      </c>
      <c r="D3563">
        <v>17.3475</v>
      </c>
      <c r="E3563">
        <v>12.650600000000001</v>
      </c>
      <c r="F3563">
        <v>9.4326000000000008</v>
      </c>
      <c r="G3563">
        <v>11.330299999999999</v>
      </c>
      <c r="H3563">
        <v>12.244</v>
      </c>
      <c r="J3563" s="13">
        <v>43672</v>
      </c>
      <c r="K3563">
        <v>34.744900000000001</v>
      </c>
      <c r="L3563">
        <v>22.0471</v>
      </c>
      <c r="M3563">
        <v>16.078700000000001</v>
      </c>
      <c r="N3563">
        <v>10.3634</v>
      </c>
      <c r="O3563">
        <v>8.6639999999999997</v>
      </c>
      <c r="P3563">
        <v>10.3987</v>
      </c>
      <c r="Q3563">
        <v>10.3987</v>
      </c>
    </row>
    <row r="3564" spans="1:17" x14ac:dyDescent="0.25">
      <c r="A3564" s="1">
        <v>43531</v>
      </c>
      <c r="B3564">
        <v>31.814800000000002</v>
      </c>
      <c r="C3564">
        <v>22.543199999999999</v>
      </c>
      <c r="D3564">
        <v>18.161999999999999</v>
      </c>
      <c r="E3564">
        <v>13.5244</v>
      </c>
      <c r="F3564">
        <v>9.9138000000000002</v>
      </c>
      <c r="G3564">
        <v>11.3706</v>
      </c>
      <c r="H3564">
        <v>13.244400000000001</v>
      </c>
      <c r="J3564" s="13">
        <v>43675</v>
      </c>
      <c r="K3564">
        <v>37.737000000000002</v>
      </c>
      <c r="L3564">
        <v>23.631699999999999</v>
      </c>
      <c r="M3564">
        <v>16.825500000000002</v>
      </c>
      <c r="N3564">
        <v>10.4209</v>
      </c>
      <c r="O3564">
        <v>9.0622000000000007</v>
      </c>
      <c r="P3564">
        <v>10.531599999999999</v>
      </c>
      <c r="Q3564">
        <v>10.531599999999999</v>
      </c>
    </row>
    <row r="3565" spans="1:17" x14ac:dyDescent="0.25">
      <c r="A3565" s="1">
        <v>43532</v>
      </c>
      <c r="B3565">
        <v>31.277699999999999</v>
      </c>
      <c r="C3565">
        <v>21.877800000000001</v>
      </c>
      <c r="D3565">
        <v>17.6189</v>
      </c>
      <c r="E3565">
        <v>13.5085</v>
      </c>
      <c r="F3565">
        <v>10.0007</v>
      </c>
      <c r="G3565">
        <v>11.6572</v>
      </c>
      <c r="H3565">
        <v>13.617100000000001</v>
      </c>
      <c r="J3565" s="13">
        <v>43676</v>
      </c>
      <c r="K3565">
        <v>39.413200000000003</v>
      </c>
      <c r="L3565">
        <v>25.015899999999998</v>
      </c>
      <c r="M3565">
        <v>18.105499999999999</v>
      </c>
      <c r="N3565">
        <v>11.8468</v>
      </c>
      <c r="O3565">
        <v>9.7880000000000003</v>
      </c>
      <c r="P3565">
        <v>11.2509</v>
      </c>
      <c r="Q3565">
        <v>11.2509</v>
      </c>
    </row>
    <row r="3566" spans="1:17" x14ac:dyDescent="0.25">
      <c r="A3566" s="1">
        <v>43535</v>
      </c>
      <c r="B3566">
        <v>31.188800000000001</v>
      </c>
      <c r="C3566">
        <v>21.008299999999998</v>
      </c>
      <c r="D3566">
        <v>16.377800000000001</v>
      </c>
      <c r="E3566">
        <v>11.7752</v>
      </c>
      <c r="F3566">
        <v>9.0556999999999999</v>
      </c>
      <c r="G3566">
        <v>11.9092</v>
      </c>
      <c r="H3566">
        <v>12.658899999999999</v>
      </c>
      <c r="J3566" s="13">
        <v>43677</v>
      </c>
      <c r="K3566">
        <v>42.4816</v>
      </c>
      <c r="L3566">
        <v>28.09</v>
      </c>
      <c r="M3566">
        <v>20.730799999999999</v>
      </c>
      <c r="N3566">
        <v>14.326700000000001</v>
      </c>
      <c r="O3566">
        <v>10.1889</v>
      </c>
      <c r="P3566">
        <v>17.025099999999998</v>
      </c>
      <c r="Q3566">
        <v>23.148900000000001</v>
      </c>
    </row>
    <row r="3567" spans="1:17" x14ac:dyDescent="0.25">
      <c r="A3567" s="1">
        <v>43536</v>
      </c>
      <c r="B3567">
        <v>30.922699999999999</v>
      </c>
      <c r="C3567">
        <v>20.564900000000002</v>
      </c>
      <c r="D3567">
        <v>15.891999999999999</v>
      </c>
      <c r="E3567">
        <v>11.1477</v>
      </c>
      <c r="F3567">
        <v>8.8589000000000002</v>
      </c>
      <c r="G3567">
        <v>11.9091</v>
      </c>
      <c r="H3567">
        <v>13.6158</v>
      </c>
      <c r="J3567" s="13">
        <v>43678</v>
      </c>
      <c r="K3567">
        <v>42.484299999999998</v>
      </c>
      <c r="L3567">
        <v>29.593599999999999</v>
      </c>
      <c r="M3567">
        <v>22.924499999999998</v>
      </c>
      <c r="N3567">
        <v>16.1496</v>
      </c>
      <c r="O3567">
        <v>11.008900000000001</v>
      </c>
      <c r="P3567">
        <v>17.003599999999999</v>
      </c>
      <c r="Q3567">
        <v>24.477599999999999</v>
      </c>
    </row>
    <row r="3568" spans="1:17" x14ac:dyDescent="0.25">
      <c r="A3568" s="1">
        <v>43537</v>
      </c>
      <c r="B3568">
        <v>31.337199999999999</v>
      </c>
      <c r="C3568">
        <v>20.293099999999999</v>
      </c>
      <c r="D3568">
        <v>15.227499999999999</v>
      </c>
      <c r="E3568">
        <v>10.6686</v>
      </c>
      <c r="F3568">
        <v>9.3744999999999994</v>
      </c>
      <c r="G3568">
        <v>11.8279</v>
      </c>
      <c r="H3568">
        <v>11.8955</v>
      </c>
      <c r="J3568" s="13">
        <v>43679</v>
      </c>
      <c r="K3568">
        <v>42.613999999999997</v>
      </c>
      <c r="L3568">
        <v>29.007200000000001</v>
      </c>
      <c r="M3568">
        <v>22.368500000000001</v>
      </c>
      <c r="N3568">
        <v>15.7293</v>
      </c>
      <c r="O3568">
        <v>10.9945</v>
      </c>
      <c r="P3568">
        <v>17.628599999999999</v>
      </c>
      <c r="Q3568">
        <v>18.2075</v>
      </c>
    </row>
    <row r="3569" spans="1:17" x14ac:dyDescent="0.25">
      <c r="A3569" s="1">
        <v>43538</v>
      </c>
      <c r="B3569">
        <v>31.270800000000001</v>
      </c>
      <c r="C3569">
        <v>20.448899999999998</v>
      </c>
      <c r="D3569">
        <v>15.470700000000001</v>
      </c>
      <c r="E3569">
        <v>10.952</v>
      </c>
      <c r="F3569">
        <v>9.3059999999999992</v>
      </c>
      <c r="G3569">
        <v>12.0305</v>
      </c>
      <c r="H3569">
        <v>12.192600000000001</v>
      </c>
      <c r="J3569" s="13">
        <v>43682</v>
      </c>
      <c r="K3569">
        <v>52.666800000000002</v>
      </c>
      <c r="L3569">
        <v>39.779299999999999</v>
      </c>
      <c r="M3569">
        <v>33.792000000000002</v>
      </c>
      <c r="N3569">
        <v>24.877700000000001</v>
      </c>
      <c r="O3569">
        <v>16.973400000000002</v>
      </c>
      <c r="P3569">
        <v>20.436599999999999</v>
      </c>
      <c r="Q3569">
        <v>22.258500000000002</v>
      </c>
    </row>
    <row r="3570" spans="1:17" x14ac:dyDescent="0.25">
      <c r="A3570" s="1">
        <v>43539</v>
      </c>
      <c r="B3570">
        <v>31.371200000000002</v>
      </c>
      <c r="C3570">
        <v>20.500699999999998</v>
      </c>
      <c r="D3570">
        <v>15.404199999999999</v>
      </c>
      <c r="E3570">
        <v>10.743600000000001</v>
      </c>
      <c r="F3570">
        <v>9.1067</v>
      </c>
      <c r="G3570">
        <v>11.680400000000001</v>
      </c>
      <c r="H3570">
        <v>11.8125</v>
      </c>
      <c r="J3570" s="13">
        <v>43683</v>
      </c>
      <c r="K3570">
        <v>47.812399999999997</v>
      </c>
      <c r="L3570">
        <v>33.591200000000001</v>
      </c>
      <c r="M3570">
        <v>28.1737</v>
      </c>
      <c r="N3570">
        <v>19.921099999999999</v>
      </c>
      <c r="O3570">
        <v>13.9099</v>
      </c>
      <c r="P3570">
        <v>18.037700000000001</v>
      </c>
      <c r="Q3570">
        <v>18.037700000000001</v>
      </c>
    </row>
    <row r="3571" spans="1:17" x14ac:dyDescent="0.25">
      <c r="A3571" s="1">
        <v>43542</v>
      </c>
      <c r="B3571">
        <v>27.5154</v>
      </c>
      <c r="C3571">
        <v>19.197399999999998</v>
      </c>
      <c r="D3571">
        <v>15.431699999999999</v>
      </c>
      <c r="E3571">
        <v>11.885199999999999</v>
      </c>
      <c r="F3571">
        <v>9.5343999999999998</v>
      </c>
      <c r="G3571">
        <v>10.795999999999999</v>
      </c>
      <c r="H3571">
        <v>13.5328</v>
      </c>
      <c r="J3571" s="13">
        <v>43684</v>
      </c>
      <c r="K3571">
        <v>50.382899999999999</v>
      </c>
      <c r="L3571">
        <v>32.491999999999997</v>
      </c>
      <c r="M3571">
        <v>27.3005</v>
      </c>
      <c r="N3571">
        <v>19.480699999999999</v>
      </c>
      <c r="O3571">
        <v>14.1495</v>
      </c>
      <c r="P3571">
        <v>18.2179</v>
      </c>
      <c r="Q3571">
        <v>18.2179</v>
      </c>
    </row>
    <row r="3572" spans="1:17" x14ac:dyDescent="0.25">
      <c r="A3572" s="1">
        <v>43543</v>
      </c>
      <c r="B3572">
        <v>27.735700000000001</v>
      </c>
      <c r="C3572">
        <v>19.582100000000001</v>
      </c>
      <c r="D3572">
        <v>15.9245</v>
      </c>
      <c r="E3572">
        <v>12.272399999999999</v>
      </c>
      <c r="F3572">
        <v>9.5145999999999997</v>
      </c>
      <c r="G3572">
        <v>10.726800000000001</v>
      </c>
      <c r="H3572">
        <v>13.635199999999999</v>
      </c>
      <c r="J3572" s="13">
        <v>43685</v>
      </c>
      <c r="K3572">
        <v>53.3264</v>
      </c>
      <c r="L3572">
        <v>32.438800000000001</v>
      </c>
      <c r="M3572">
        <v>24.069800000000001</v>
      </c>
      <c r="N3572">
        <v>15.0952</v>
      </c>
      <c r="O3572">
        <v>13.3752</v>
      </c>
      <c r="P3572">
        <v>16.338699999999999</v>
      </c>
      <c r="Q3572">
        <v>16.338699999999999</v>
      </c>
    </row>
    <row r="3573" spans="1:17" x14ac:dyDescent="0.25">
      <c r="A3573" s="1">
        <v>43544</v>
      </c>
      <c r="B3573">
        <v>28.024999999999999</v>
      </c>
      <c r="C3573">
        <v>19.9834</v>
      </c>
      <c r="D3573">
        <v>16.372599999999998</v>
      </c>
      <c r="E3573">
        <v>12.474299999999999</v>
      </c>
      <c r="F3573">
        <v>9.6704000000000008</v>
      </c>
      <c r="G3573">
        <v>10.7727</v>
      </c>
      <c r="H3573">
        <v>14.007400000000001</v>
      </c>
      <c r="J3573" s="13">
        <v>43686</v>
      </c>
      <c r="K3573">
        <v>54.464100000000002</v>
      </c>
      <c r="L3573">
        <v>33.421999999999997</v>
      </c>
      <c r="M3573">
        <v>25.0763</v>
      </c>
      <c r="N3573">
        <v>16.482199999999999</v>
      </c>
      <c r="O3573">
        <v>14.3263</v>
      </c>
      <c r="P3573">
        <v>16.807300000000001</v>
      </c>
      <c r="Q3573">
        <v>16.807300000000001</v>
      </c>
    </row>
    <row r="3574" spans="1:17" x14ac:dyDescent="0.25">
      <c r="A3574" s="1">
        <v>43545</v>
      </c>
      <c r="B3574">
        <v>27.7043</v>
      </c>
      <c r="C3574">
        <v>19.597000000000001</v>
      </c>
      <c r="D3574">
        <v>15.9057</v>
      </c>
      <c r="E3574">
        <v>12.352</v>
      </c>
      <c r="F3574">
        <v>9.7556999999999992</v>
      </c>
      <c r="G3574">
        <v>10.6279</v>
      </c>
      <c r="H3574">
        <v>13.200200000000001</v>
      </c>
      <c r="J3574" s="13">
        <v>43689</v>
      </c>
      <c r="K3574">
        <v>65.855000000000004</v>
      </c>
      <c r="L3574">
        <v>43.682400000000001</v>
      </c>
      <c r="M3574">
        <v>32.7363</v>
      </c>
      <c r="N3574">
        <v>23.9282</v>
      </c>
      <c r="O3574">
        <v>19.0411</v>
      </c>
      <c r="P3574">
        <v>21.823399999999999</v>
      </c>
      <c r="Q3574">
        <v>21.823399999999999</v>
      </c>
    </row>
    <row r="3575" spans="1:17" x14ac:dyDescent="0.25">
      <c r="A3575" s="1">
        <v>43546</v>
      </c>
      <c r="B3575">
        <v>29.519200000000001</v>
      </c>
      <c r="C3575">
        <v>21.674499999999998</v>
      </c>
      <c r="D3575">
        <v>18.015999999999998</v>
      </c>
      <c r="E3575">
        <v>14.4251</v>
      </c>
      <c r="F3575">
        <v>11.5722</v>
      </c>
      <c r="G3575">
        <v>11.2615</v>
      </c>
      <c r="H3575">
        <v>14.9536</v>
      </c>
      <c r="J3575" s="13">
        <v>43690</v>
      </c>
      <c r="K3575">
        <v>75.369900000000001</v>
      </c>
      <c r="L3575">
        <v>44.831099999999999</v>
      </c>
      <c r="M3575">
        <v>29.742599999999999</v>
      </c>
      <c r="N3575">
        <v>17.264399999999998</v>
      </c>
      <c r="O3575">
        <v>21.069500000000001</v>
      </c>
      <c r="P3575">
        <v>21.4724</v>
      </c>
      <c r="Q3575">
        <v>21.4724</v>
      </c>
    </row>
    <row r="3576" spans="1:17" x14ac:dyDescent="0.25">
      <c r="A3576" s="1">
        <v>43549</v>
      </c>
      <c r="B3576">
        <v>29.722100000000001</v>
      </c>
      <c r="C3576">
        <v>21.781600000000001</v>
      </c>
      <c r="D3576">
        <v>18.224</v>
      </c>
      <c r="E3576">
        <v>14.4948</v>
      </c>
      <c r="F3576">
        <v>11.6363</v>
      </c>
      <c r="G3576">
        <v>11.078099999999999</v>
      </c>
      <c r="H3576">
        <v>16.130400000000002</v>
      </c>
      <c r="J3576" s="13">
        <v>43691</v>
      </c>
      <c r="K3576">
        <v>79.598500000000001</v>
      </c>
      <c r="L3576">
        <v>56.433900000000001</v>
      </c>
      <c r="M3576">
        <v>41.217500000000001</v>
      </c>
      <c r="N3576">
        <v>30.3904</v>
      </c>
      <c r="O3576">
        <v>27.029399999999999</v>
      </c>
      <c r="P3576">
        <v>31.9818</v>
      </c>
      <c r="Q3576">
        <v>31.9818</v>
      </c>
    </row>
    <row r="3577" spans="1:17" x14ac:dyDescent="0.25">
      <c r="A3577" s="1">
        <v>43550</v>
      </c>
      <c r="B3577">
        <v>28.792100000000001</v>
      </c>
      <c r="C3577">
        <v>20.732600000000001</v>
      </c>
      <c r="D3577">
        <v>17.279199999999999</v>
      </c>
      <c r="E3577">
        <v>13.7356</v>
      </c>
      <c r="F3577">
        <v>10.193</v>
      </c>
      <c r="G3577">
        <v>10.422800000000001</v>
      </c>
      <c r="H3577">
        <v>13.1839</v>
      </c>
      <c r="J3577" s="13">
        <v>43692</v>
      </c>
      <c r="K3577">
        <v>50.0306</v>
      </c>
      <c r="L3577">
        <v>50.0306</v>
      </c>
      <c r="M3577">
        <v>29.776299999999999</v>
      </c>
      <c r="N3577">
        <v>26.045300000000001</v>
      </c>
      <c r="O3577">
        <v>36.665399999999998</v>
      </c>
      <c r="P3577">
        <v>36.931100000000001</v>
      </c>
      <c r="Q3577">
        <v>36.931100000000001</v>
      </c>
    </row>
    <row r="3578" spans="1:17" x14ac:dyDescent="0.25">
      <c r="A3578" s="1">
        <v>43551</v>
      </c>
      <c r="B3578">
        <v>28.8306</v>
      </c>
      <c r="C3578">
        <v>21.009</v>
      </c>
      <c r="D3578">
        <v>17.5364</v>
      </c>
      <c r="E3578">
        <v>14.189399999999999</v>
      </c>
      <c r="F3578">
        <v>10.774100000000001</v>
      </c>
      <c r="G3578">
        <v>10.89</v>
      </c>
      <c r="H3578">
        <v>12.901199999999999</v>
      </c>
      <c r="J3578" s="13">
        <v>43693</v>
      </c>
      <c r="K3578">
        <v>32.630099999999999</v>
      </c>
      <c r="L3578">
        <v>32.630099999999999</v>
      </c>
      <c r="M3578">
        <v>23.221</v>
      </c>
      <c r="N3578">
        <v>12.5999</v>
      </c>
      <c r="O3578">
        <v>12.837400000000001</v>
      </c>
      <c r="P3578">
        <v>12.837400000000001</v>
      </c>
      <c r="Q3578">
        <v>12.837400000000001</v>
      </c>
    </row>
    <row r="3579" spans="1:17" x14ac:dyDescent="0.25">
      <c r="A3579" s="1">
        <v>43552</v>
      </c>
      <c r="B3579">
        <v>28.5335</v>
      </c>
      <c r="C3579">
        <v>20.470400000000001</v>
      </c>
      <c r="D3579">
        <v>16.970700000000001</v>
      </c>
      <c r="E3579">
        <v>13.5482</v>
      </c>
      <c r="F3579">
        <v>10.184900000000001</v>
      </c>
      <c r="G3579">
        <v>10.742000000000001</v>
      </c>
      <c r="H3579">
        <v>12.696199999999999</v>
      </c>
      <c r="J3579" s="13">
        <v>43696</v>
      </c>
      <c r="K3579">
        <v>32.341200000000001</v>
      </c>
      <c r="L3579">
        <v>23.608000000000001</v>
      </c>
      <c r="M3579">
        <v>20.032299999999999</v>
      </c>
      <c r="N3579">
        <v>14.639099999999999</v>
      </c>
      <c r="O3579">
        <v>10.5334</v>
      </c>
      <c r="P3579">
        <v>12.3094</v>
      </c>
      <c r="Q3579">
        <v>14.3813</v>
      </c>
    </row>
    <row r="3580" spans="1:17" x14ac:dyDescent="0.25">
      <c r="A3580" s="1">
        <v>43553</v>
      </c>
      <c r="B3580">
        <v>28.348099999999999</v>
      </c>
      <c r="C3580">
        <v>19.919499999999999</v>
      </c>
      <c r="D3580">
        <v>16.3627</v>
      </c>
      <c r="E3580">
        <v>12.79</v>
      </c>
      <c r="F3580">
        <v>9.7813999999999997</v>
      </c>
      <c r="G3580">
        <v>10.426500000000001</v>
      </c>
      <c r="H3580">
        <v>11.825100000000001</v>
      </c>
      <c r="J3580" s="13">
        <v>43697</v>
      </c>
      <c r="K3580">
        <v>32.879800000000003</v>
      </c>
      <c r="L3580">
        <v>23.915199999999999</v>
      </c>
      <c r="M3580">
        <v>20.650300000000001</v>
      </c>
      <c r="N3580">
        <v>15.969799999999999</v>
      </c>
      <c r="O3580">
        <v>10.936999999999999</v>
      </c>
      <c r="P3580">
        <v>12.9559</v>
      </c>
      <c r="Q3580">
        <v>16.030200000000001</v>
      </c>
    </row>
    <row r="3581" spans="1:17" x14ac:dyDescent="0.25">
      <c r="A3581" s="1">
        <v>43556</v>
      </c>
      <c r="B3581">
        <v>28.876200000000001</v>
      </c>
      <c r="C3581">
        <v>19.890699999999999</v>
      </c>
      <c r="D3581">
        <v>15.9779</v>
      </c>
      <c r="E3581">
        <v>12.087</v>
      </c>
      <c r="F3581">
        <v>9.4345999999999997</v>
      </c>
      <c r="G3581">
        <v>10.579599999999999</v>
      </c>
      <c r="H3581">
        <v>11.554</v>
      </c>
      <c r="J3581" s="13">
        <v>43698</v>
      </c>
      <c r="K3581">
        <v>31.875599999999999</v>
      </c>
      <c r="L3581">
        <v>22.217500000000001</v>
      </c>
      <c r="M3581">
        <v>18.846399999999999</v>
      </c>
      <c r="N3581">
        <v>14.525700000000001</v>
      </c>
      <c r="O3581">
        <v>10.4535</v>
      </c>
      <c r="P3581">
        <v>12.395899999999999</v>
      </c>
      <c r="Q3581">
        <v>13.1021</v>
      </c>
    </row>
    <row r="3582" spans="1:17" x14ac:dyDescent="0.25">
      <c r="A3582" s="1">
        <v>43557</v>
      </c>
      <c r="B3582">
        <v>29.186299999999999</v>
      </c>
      <c r="C3582">
        <v>20.121400000000001</v>
      </c>
      <c r="D3582">
        <v>16.1066</v>
      </c>
      <c r="E3582">
        <v>11.2552</v>
      </c>
      <c r="F3582">
        <v>9.1518999999999995</v>
      </c>
      <c r="G3582">
        <v>10.109299999999999</v>
      </c>
      <c r="H3582">
        <v>11.640599999999999</v>
      </c>
      <c r="J3582" s="13">
        <v>43699</v>
      </c>
      <c r="K3582">
        <v>32.332000000000001</v>
      </c>
      <c r="L3582">
        <v>23.339200000000002</v>
      </c>
      <c r="M3582">
        <v>19.912800000000001</v>
      </c>
      <c r="N3582">
        <v>14.4994</v>
      </c>
      <c r="O3582">
        <v>10.258599999999999</v>
      </c>
      <c r="P3582">
        <v>12.6173</v>
      </c>
      <c r="Q3582">
        <v>13.1393</v>
      </c>
    </row>
    <row r="3583" spans="1:17" x14ac:dyDescent="0.25">
      <c r="A3583" s="1">
        <v>43558</v>
      </c>
      <c r="B3583">
        <v>29.816700000000001</v>
      </c>
      <c r="C3583">
        <v>20.262799999999999</v>
      </c>
      <c r="D3583">
        <v>16.083400000000001</v>
      </c>
      <c r="E3583">
        <v>12.0975</v>
      </c>
      <c r="F3583">
        <v>9.5076000000000001</v>
      </c>
      <c r="G3583">
        <v>10.737299999999999</v>
      </c>
      <c r="H3583">
        <v>12.648199999999999</v>
      </c>
      <c r="J3583" s="13">
        <v>43700</v>
      </c>
      <c r="K3583">
        <v>34.667499999999997</v>
      </c>
      <c r="L3583">
        <v>25.806699999999999</v>
      </c>
      <c r="M3583">
        <v>22.441500000000001</v>
      </c>
      <c r="N3583">
        <v>19.361899999999999</v>
      </c>
      <c r="O3583">
        <v>13.414400000000001</v>
      </c>
      <c r="P3583">
        <v>13.8521</v>
      </c>
      <c r="Q3583">
        <v>22.594899999999999</v>
      </c>
    </row>
    <row r="3584" spans="1:17" x14ac:dyDescent="0.25">
      <c r="A3584" s="1">
        <v>43559</v>
      </c>
      <c r="B3584">
        <v>29.7347</v>
      </c>
      <c r="C3584">
        <v>20.253499999999999</v>
      </c>
      <c r="D3584">
        <v>15.9473</v>
      </c>
      <c r="E3584">
        <v>11.7165</v>
      </c>
      <c r="F3584">
        <v>9.1948000000000008</v>
      </c>
      <c r="G3584">
        <v>10.747</v>
      </c>
      <c r="H3584">
        <v>11.5078</v>
      </c>
      <c r="J3584" s="13">
        <v>43703</v>
      </c>
      <c r="K3584">
        <v>35.499200000000002</v>
      </c>
      <c r="L3584">
        <v>25.706</v>
      </c>
      <c r="M3584">
        <v>22.398199999999999</v>
      </c>
      <c r="N3584">
        <v>18.087399999999999</v>
      </c>
      <c r="O3584">
        <v>12.3765</v>
      </c>
      <c r="P3584">
        <v>13.640700000000001</v>
      </c>
      <c r="Q3584">
        <v>16.3035</v>
      </c>
    </row>
    <row r="3585" spans="1:17" x14ac:dyDescent="0.25">
      <c r="A3585" s="1">
        <v>43560</v>
      </c>
      <c r="B3585">
        <v>29.389700000000001</v>
      </c>
      <c r="C3585">
        <v>19.835999999999999</v>
      </c>
      <c r="D3585">
        <v>15.441599999999999</v>
      </c>
      <c r="E3585">
        <v>11.0185</v>
      </c>
      <c r="F3585">
        <v>8.7652999999999999</v>
      </c>
      <c r="G3585">
        <v>10.668699999999999</v>
      </c>
      <c r="H3585">
        <v>11.1678</v>
      </c>
      <c r="J3585" s="13">
        <v>43704</v>
      </c>
      <c r="K3585">
        <v>35.2378</v>
      </c>
      <c r="L3585">
        <v>26.5868</v>
      </c>
      <c r="M3585">
        <v>23.504999999999999</v>
      </c>
      <c r="N3585">
        <v>18.331499999999998</v>
      </c>
      <c r="O3585">
        <v>12.7186</v>
      </c>
      <c r="P3585">
        <v>13.938000000000001</v>
      </c>
      <c r="Q3585">
        <v>15.200200000000001</v>
      </c>
    </row>
    <row r="3586" spans="1:17" x14ac:dyDescent="0.25">
      <c r="A3586" s="1">
        <v>43563</v>
      </c>
      <c r="B3586">
        <v>30.527899999999999</v>
      </c>
      <c r="C3586">
        <v>20.502600000000001</v>
      </c>
      <c r="D3586">
        <v>15.7522</v>
      </c>
      <c r="E3586">
        <v>11.2075</v>
      </c>
      <c r="F3586">
        <v>9.0208999999999993</v>
      </c>
      <c r="G3586">
        <v>11.062200000000001</v>
      </c>
      <c r="H3586">
        <v>11.533200000000001</v>
      </c>
      <c r="J3586" s="13">
        <v>43705</v>
      </c>
      <c r="K3586">
        <v>36.306899999999999</v>
      </c>
      <c r="L3586">
        <v>26.2681</v>
      </c>
      <c r="M3586">
        <v>22.604800000000001</v>
      </c>
      <c r="N3586">
        <v>17.269400000000001</v>
      </c>
      <c r="O3586">
        <v>12.411</v>
      </c>
      <c r="P3586">
        <v>14.2346</v>
      </c>
      <c r="Q3586">
        <v>14.751300000000001</v>
      </c>
    </row>
    <row r="3587" spans="1:17" x14ac:dyDescent="0.25">
      <c r="A3587" s="1">
        <v>43564</v>
      </c>
      <c r="B3587">
        <v>31.2605</v>
      </c>
      <c r="C3587">
        <v>21.616099999999999</v>
      </c>
      <c r="D3587">
        <v>16.8371</v>
      </c>
      <c r="E3587">
        <v>11.961</v>
      </c>
      <c r="F3587">
        <v>9.2530000000000001</v>
      </c>
      <c r="G3587">
        <v>11.4504</v>
      </c>
      <c r="H3587">
        <v>12.231999999999999</v>
      </c>
      <c r="J3587" s="13">
        <v>43706</v>
      </c>
      <c r="K3587">
        <v>36.2714</v>
      </c>
      <c r="L3587">
        <v>25.729900000000001</v>
      </c>
      <c r="M3587">
        <v>21.311299999999999</v>
      </c>
      <c r="N3587">
        <v>15.0367</v>
      </c>
      <c r="O3587">
        <v>11.3063</v>
      </c>
      <c r="P3587">
        <v>14.5427</v>
      </c>
      <c r="Q3587">
        <v>14.6122</v>
      </c>
    </row>
    <row r="3588" spans="1:17" x14ac:dyDescent="0.25">
      <c r="A3588" s="1">
        <v>43565</v>
      </c>
      <c r="B3588">
        <v>30.924499999999998</v>
      </c>
      <c r="C3588">
        <v>20.9115</v>
      </c>
      <c r="D3588">
        <v>16.040199999999999</v>
      </c>
      <c r="E3588">
        <v>11.157500000000001</v>
      </c>
      <c r="F3588">
        <v>8.9649000000000001</v>
      </c>
      <c r="G3588">
        <v>11.448700000000001</v>
      </c>
      <c r="H3588">
        <v>12.0387</v>
      </c>
      <c r="J3588" s="13">
        <v>43707</v>
      </c>
      <c r="K3588">
        <v>37.847999999999999</v>
      </c>
      <c r="L3588">
        <v>27.381699999999999</v>
      </c>
      <c r="M3588">
        <v>22.609100000000002</v>
      </c>
      <c r="N3588">
        <v>15.51</v>
      </c>
      <c r="O3588">
        <v>11.1913</v>
      </c>
      <c r="P3588">
        <v>14.048500000000001</v>
      </c>
      <c r="Q3588">
        <v>14.048500000000001</v>
      </c>
    </row>
    <row r="3589" spans="1:17" x14ac:dyDescent="0.25">
      <c r="A3589" s="1">
        <v>43566</v>
      </c>
      <c r="B3589">
        <v>30.8947</v>
      </c>
      <c r="C3589">
        <v>20.870899999999999</v>
      </c>
      <c r="D3589">
        <v>15.976699999999999</v>
      </c>
      <c r="E3589">
        <v>11.0425</v>
      </c>
      <c r="F3589">
        <v>8.7927999999999997</v>
      </c>
      <c r="G3589">
        <v>11.6282</v>
      </c>
      <c r="H3589">
        <v>12.2431</v>
      </c>
      <c r="J3589" s="13">
        <v>43711</v>
      </c>
      <c r="K3589">
        <v>40.303600000000003</v>
      </c>
      <c r="L3589">
        <v>28.167200000000001</v>
      </c>
      <c r="M3589">
        <v>23.254799999999999</v>
      </c>
      <c r="N3589">
        <v>17.186</v>
      </c>
      <c r="O3589">
        <v>11.5802</v>
      </c>
      <c r="P3589">
        <v>14.641299999999999</v>
      </c>
      <c r="Q3589">
        <v>14.641299999999999</v>
      </c>
    </row>
    <row r="3590" spans="1:17" x14ac:dyDescent="0.25">
      <c r="A3590" s="1">
        <v>43567</v>
      </c>
      <c r="B3590">
        <v>30.267700000000001</v>
      </c>
      <c r="C3590">
        <v>20.085000000000001</v>
      </c>
      <c r="D3590">
        <v>15.034599999999999</v>
      </c>
      <c r="E3590">
        <v>10.182</v>
      </c>
      <c r="F3590">
        <v>8.5383999999999993</v>
      </c>
      <c r="G3590">
        <v>11.502000000000001</v>
      </c>
      <c r="H3590">
        <v>11.683199999999999</v>
      </c>
      <c r="J3590" s="13">
        <v>43712</v>
      </c>
      <c r="K3590">
        <v>39.2224</v>
      </c>
      <c r="L3590">
        <v>26.434799999999999</v>
      </c>
      <c r="M3590">
        <v>21.040400000000002</v>
      </c>
      <c r="N3590">
        <v>14.5024</v>
      </c>
      <c r="O3590">
        <v>10.6153</v>
      </c>
      <c r="P3590">
        <v>13.3003</v>
      </c>
      <c r="Q3590">
        <v>13.3003</v>
      </c>
    </row>
    <row r="3591" spans="1:17" x14ac:dyDescent="0.25">
      <c r="A3591" s="1">
        <v>43570</v>
      </c>
      <c r="B3591">
        <v>31</v>
      </c>
      <c r="C3591">
        <v>20.785799999999998</v>
      </c>
      <c r="D3591">
        <v>15.462999999999999</v>
      </c>
      <c r="E3591">
        <v>10.275600000000001</v>
      </c>
      <c r="F3591">
        <v>8.7301000000000002</v>
      </c>
      <c r="G3591">
        <v>12.0838</v>
      </c>
      <c r="H3591">
        <v>12.32</v>
      </c>
      <c r="J3591" s="13">
        <v>43713</v>
      </c>
      <c r="K3591">
        <v>40.462299999999999</v>
      </c>
      <c r="L3591">
        <v>26.6706</v>
      </c>
      <c r="M3591">
        <v>20.017700000000001</v>
      </c>
      <c r="N3591">
        <v>12.1107</v>
      </c>
      <c r="O3591">
        <v>11.2606</v>
      </c>
      <c r="P3591">
        <v>14.2264</v>
      </c>
      <c r="Q3591">
        <v>14.2264</v>
      </c>
    </row>
    <row r="3592" spans="1:17" x14ac:dyDescent="0.25">
      <c r="A3592" s="1">
        <v>43571</v>
      </c>
      <c r="B3592">
        <v>31.4861</v>
      </c>
      <c r="C3592">
        <v>20.709299999999999</v>
      </c>
      <c r="D3592">
        <v>15.4154</v>
      </c>
      <c r="E3592">
        <v>10.2668</v>
      </c>
      <c r="F3592">
        <v>8.7460000000000004</v>
      </c>
      <c r="G3592">
        <v>12.2553</v>
      </c>
      <c r="H3592">
        <v>12.4475</v>
      </c>
      <c r="J3592" s="13">
        <v>43714</v>
      </c>
      <c r="K3592">
        <v>41.502099999999999</v>
      </c>
      <c r="L3592">
        <v>25.1798</v>
      </c>
      <c r="M3592">
        <v>18.123100000000001</v>
      </c>
      <c r="N3592">
        <v>10.9404</v>
      </c>
      <c r="O3592">
        <v>11.2432</v>
      </c>
      <c r="P3592">
        <v>15.0951</v>
      </c>
      <c r="Q3592">
        <v>15.0951</v>
      </c>
    </row>
    <row r="3593" spans="1:17" x14ac:dyDescent="0.25">
      <c r="A3593" s="1">
        <v>43572</v>
      </c>
      <c r="B3593">
        <v>32.005899999999997</v>
      </c>
      <c r="C3593">
        <v>21.1586</v>
      </c>
      <c r="D3593">
        <v>15.7723</v>
      </c>
      <c r="E3593">
        <v>10.432700000000001</v>
      </c>
      <c r="F3593">
        <v>8.6646999999999998</v>
      </c>
      <c r="G3593">
        <v>12.579800000000001</v>
      </c>
      <c r="H3593">
        <v>12.9537</v>
      </c>
      <c r="J3593" s="13">
        <v>43717</v>
      </c>
      <c r="K3593">
        <v>44.356900000000003</v>
      </c>
      <c r="L3593">
        <v>27.501000000000001</v>
      </c>
      <c r="M3593">
        <v>19.186399999999999</v>
      </c>
      <c r="N3593">
        <v>11.4939</v>
      </c>
      <c r="O3593">
        <v>12.1394</v>
      </c>
      <c r="P3593">
        <v>16.966100000000001</v>
      </c>
      <c r="Q3593">
        <v>16.966100000000001</v>
      </c>
    </row>
    <row r="3594" spans="1:17" x14ac:dyDescent="0.25">
      <c r="A3594" s="1">
        <v>43573</v>
      </c>
      <c r="B3594">
        <v>30.9057</v>
      </c>
      <c r="C3594">
        <v>20.8535</v>
      </c>
      <c r="D3594">
        <v>15.4438</v>
      </c>
      <c r="E3594">
        <v>9.9720999999999993</v>
      </c>
      <c r="F3594">
        <v>8.5935000000000006</v>
      </c>
      <c r="G3594">
        <v>12.712199999999999</v>
      </c>
      <c r="H3594">
        <v>12.946999999999999</v>
      </c>
      <c r="J3594" s="13">
        <v>43718</v>
      </c>
      <c r="K3594">
        <v>46.535699999999999</v>
      </c>
      <c r="L3594">
        <v>28.5029</v>
      </c>
      <c r="M3594">
        <v>19.455500000000001</v>
      </c>
      <c r="N3594">
        <v>11.627800000000001</v>
      </c>
      <c r="O3594">
        <v>12.746700000000001</v>
      </c>
      <c r="P3594">
        <v>15.9716</v>
      </c>
      <c r="Q3594">
        <v>15.9716</v>
      </c>
    </row>
    <row r="3595" spans="1:17" x14ac:dyDescent="0.25">
      <c r="A3595" s="1">
        <v>43577</v>
      </c>
      <c r="B3595">
        <v>27.0349</v>
      </c>
      <c r="C3595">
        <v>18.971699999999998</v>
      </c>
      <c r="D3595">
        <v>14.8818</v>
      </c>
      <c r="E3595">
        <v>10.783200000000001</v>
      </c>
      <c r="F3595">
        <v>8.9519000000000002</v>
      </c>
      <c r="G3595">
        <v>10.8035</v>
      </c>
      <c r="H3595">
        <v>14.825200000000001</v>
      </c>
      <c r="J3595" s="13">
        <v>43719</v>
      </c>
      <c r="K3595">
        <v>49.011200000000002</v>
      </c>
      <c r="L3595">
        <v>29.236499999999999</v>
      </c>
      <c r="M3595">
        <v>18.988399999999999</v>
      </c>
      <c r="N3595">
        <v>11.0145</v>
      </c>
      <c r="O3595">
        <v>12.554500000000001</v>
      </c>
      <c r="P3595">
        <v>14.621499999999999</v>
      </c>
      <c r="Q3595">
        <v>14.621499999999999</v>
      </c>
    </row>
    <row r="3596" spans="1:17" x14ac:dyDescent="0.25">
      <c r="A3596" s="1">
        <v>43578</v>
      </c>
      <c r="B3596">
        <v>27.193000000000001</v>
      </c>
      <c r="C3596">
        <v>18.967500000000001</v>
      </c>
      <c r="D3596">
        <v>14.762499999999999</v>
      </c>
      <c r="E3596">
        <v>10.492100000000001</v>
      </c>
      <c r="F3596">
        <v>8.8275000000000006</v>
      </c>
      <c r="G3596">
        <v>10.5824</v>
      </c>
      <c r="H3596">
        <v>14.2326</v>
      </c>
      <c r="J3596" s="13">
        <v>43720</v>
      </c>
      <c r="K3596">
        <v>51.923999999999999</v>
      </c>
      <c r="L3596">
        <v>30.2409</v>
      </c>
      <c r="M3596">
        <v>19.758700000000001</v>
      </c>
      <c r="N3596">
        <v>10.419</v>
      </c>
      <c r="O3596">
        <v>13.3255</v>
      </c>
      <c r="P3596">
        <v>16.174199999999999</v>
      </c>
      <c r="Q3596">
        <v>16.174199999999999</v>
      </c>
    </row>
    <row r="3597" spans="1:17" x14ac:dyDescent="0.25">
      <c r="A3597" s="1">
        <v>43579</v>
      </c>
      <c r="B3597">
        <v>27.764800000000001</v>
      </c>
      <c r="C3597">
        <v>19.438600000000001</v>
      </c>
      <c r="D3597">
        <v>15.155799999999999</v>
      </c>
      <c r="E3597">
        <v>10.8131</v>
      </c>
      <c r="F3597">
        <v>9.1473999999999993</v>
      </c>
      <c r="G3597">
        <v>10.6813</v>
      </c>
      <c r="H3597">
        <v>14.0532</v>
      </c>
      <c r="J3597" s="13">
        <v>43721</v>
      </c>
      <c r="K3597">
        <v>54.407699999999998</v>
      </c>
      <c r="L3597">
        <v>31.434699999999999</v>
      </c>
      <c r="M3597">
        <v>20.055599999999998</v>
      </c>
      <c r="N3597">
        <v>10.934200000000001</v>
      </c>
      <c r="O3597">
        <v>13.668100000000001</v>
      </c>
      <c r="P3597">
        <v>15.9107</v>
      </c>
      <c r="Q3597">
        <v>15.9107</v>
      </c>
    </row>
    <row r="3598" spans="1:17" x14ac:dyDescent="0.25">
      <c r="A3598" s="1">
        <v>43580</v>
      </c>
      <c r="B3598">
        <v>28.0793</v>
      </c>
      <c r="C3598">
        <v>19.757200000000001</v>
      </c>
      <c r="D3598">
        <v>15.478</v>
      </c>
      <c r="E3598">
        <v>11.0983</v>
      </c>
      <c r="F3598">
        <v>9.0140999999999991</v>
      </c>
      <c r="G3598">
        <v>10.5907</v>
      </c>
      <c r="H3598">
        <v>13.5374</v>
      </c>
      <c r="J3598" s="13">
        <v>43724</v>
      </c>
      <c r="K3598">
        <v>64.676199999999994</v>
      </c>
      <c r="L3598">
        <v>40.2455</v>
      </c>
      <c r="M3598">
        <v>24.979800000000001</v>
      </c>
      <c r="N3598">
        <v>13.1578</v>
      </c>
      <c r="O3598">
        <v>15.2897</v>
      </c>
      <c r="P3598">
        <v>15.2897</v>
      </c>
      <c r="Q3598">
        <v>15.2897</v>
      </c>
    </row>
    <row r="3599" spans="1:17" x14ac:dyDescent="0.25">
      <c r="A3599" s="1">
        <v>43581</v>
      </c>
      <c r="B3599">
        <v>27.982800000000001</v>
      </c>
      <c r="C3599">
        <v>19.475300000000001</v>
      </c>
      <c r="D3599">
        <v>15.134499999999999</v>
      </c>
      <c r="E3599">
        <v>10.6326</v>
      </c>
      <c r="F3599">
        <v>8.9105000000000008</v>
      </c>
      <c r="G3599">
        <v>10.620900000000001</v>
      </c>
      <c r="H3599">
        <v>13.271699999999999</v>
      </c>
      <c r="J3599" s="13">
        <v>43725</v>
      </c>
      <c r="K3599">
        <v>77.0351</v>
      </c>
      <c r="L3599">
        <v>46.482300000000002</v>
      </c>
      <c r="M3599">
        <v>27.880800000000001</v>
      </c>
      <c r="N3599">
        <v>12.7681</v>
      </c>
      <c r="O3599">
        <v>14.1335</v>
      </c>
      <c r="P3599">
        <v>14.1335</v>
      </c>
      <c r="Q3599">
        <v>14.1335</v>
      </c>
    </row>
    <row r="3600" spans="1:17" x14ac:dyDescent="0.25">
      <c r="A3600" s="1">
        <v>43584</v>
      </c>
      <c r="B3600">
        <v>28.818100000000001</v>
      </c>
      <c r="C3600">
        <v>19.9133</v>
      </c>
      <c r="D3600">
        <v>15.455299999999999</v>
      </c>
      <c r="E3600">
        <v>10.6157</v>
      </c>
      <c r="F3600">
        <v>8.9543999999999997</v>
      </c>
      <c r="G3600">
        <v>11.0161</v>
      </c>
      <c r="H3600">
        <v>14.269600000000001</v>
      </c>
      <c r="J3600" s="13">
        <v>43726</v>
      </c>
      <c r="K3600">
        <v>100.36960000000001</v>
      </c>
      <c r="L3600">
        <v>54.676000000000002</v>
      </c>
      <c r="M3600">
        <v>33.551900000000003</v>
      </c>
      <c r="N3600">
        <v>14.086399999999999</v>
      </c>
      <c r="O3600">
        <v>17.828199999999999</v>
      </c>
      <c r="P3600">
        <v>17.828199999999999</v>
      </c>
      <c r="Q3600">
        <v>17.828199999999999</v>
      </c>
    </row>
    <row r="3601" spans="1:17" x14ac:dyDescent="0.25">
      <c r="A3601" s="1">
        <v>43585</v>
      </c>
      <c r="B3601">
        <v>28.907599999999999</v>
      </c>
      <c r="C3601">
        <v>19.918700000000001</v>
      </c>
      <c r="D3601">
        <v>15.4171</v>
      </c>
      <c r="E3601">
        <v>10.710699999999999</v>
      </c>
      <c r="F3601">
        <v>9.1562000000000001</v>
      </c>
      <c r="G3601">
        <v>11.045</v>
      </c>
      <c r="H3601">
        <v>13.6174</v>
      </c>
      <c r="J3601" s="13">
        <v>43727</v>
      </c>
      <c r="K3601">
        <v>50.028300000000002</v>
      </c>
      <c r="L3601">
        <v>50.028300000000002</v>
      </c>
      <c r="M3601">
        <v>33.866</v>
      </c>
      <c r="N3601">
        <v>13.613899999999999</v>
      </c>
      <c r="O3601">
        <v>19.496300000000002</v>
      </c>
      <c r="P3601">
        <v>19.496300000000002</v>
      </c>
      <c r="Q3601">
        <v>19.496300000000002</v>
      </c>
    </row>
    <row r="3602" spans="1:17" x14ac:dyDescent="0.25">
      <c r="A3602" s="1">
        <v>43586</v>
      </c>
      <c r="B3602">
        <v>30.041</v>
      </c>
      <c r="C3602">
        <v>21.2544</v>
      </c>
      <c r="D3602">
        <v>16.8413</v>
      </c>
      <c r="E3602">
        <v>11.7713</v>
      </c>
      <c r="F3602">
        <v>9.3604000000000003</v>
      </c>
      <c r="G3602">
        <v>11.1074</v>
      </c>
      <c r="H3602">
        <v>14.422599999999999</v>
      </c>
      <c r="J3602" s="13">
        <v>43728</v>
      </c>
      <c r="K3602">
        <v>67.744100000000003</v>
      </c>
      <c r="L3602">
        <v>42.344999999999999</v>
      </c>
      <c r="M3602">
        <v>24.749400000000001</v>
      </c>
      <c r="N3602">
        <v>10.2567</v>
      </c>
      <c r="O3602">
        <v>13.187200000000001</v>
      </c>
      <c r="P3602">
        <v>13.187200000000001</v>
      </c>
      <c r="Q3602">
        <v>13.187200000000001</v>
      </c>
    </row>
    <row r="3603" spans="1:17" x14ac:dyDescent="0.25">
      <c r="A3603" s="1">
        <v>43587</v>
      </c>
      <c r="B3603">
        <v>29.674399999999999</v>
      </c>
      <c r="C3603">
        <v>20.957000000000001</v>
      </c>
      <c r="D3603">
        <v>16.651900000000001</v>
      </c>
      <c r="E3603">
        <v>12.1051</v>
      </c>
      <c r="F3603">
        <v>9.2629000000000001</v>
      </c>
      <c r="G3603">
        <v>11.3165</v>
      </c>
      <c r="H3603">
        <v>13.464499999999999</v>
      </c>
      <c r="J3603" s="13">
        <v>43731</v>
      </c>
      <c r="K3603">
        <v>34.037500000000001</v>
      </c>
      <c r="L3603">
        <v>23.2182</v>
      </c>
      <c r="M3603">
        <v>18.4115</v>
      </c>
      <c r="N3603">
        <v>12.518800000000001</v>
      </c>
      <c r="O3603">
        <v>9.4818999999999996</v>
      </c>
      <c r="P3603">
        <v>11.928100000000001</v>
      </c>
      <c r="Q3603">
        <v>11.928100000000001</v>
      </c>
    </row>
    <row r="3604" spans="1:17" x14ac:dyDescent="0.25">
      <c r="A3604" s="1">
        <v>43588</v>
      </c>
      <c r="B3604">
        <v>28.400200000000002</v>
      </c>
      <c r="C3604">
        <v>19.763100000000001</v>
      </c>
      <c r="D3604">
        <v>15.3962</v>
      </c>
      <c r="E3604">
        <v>10.797599999999999</v>
      </c>
      <c r="F3604">
        <v>9.1873000000000005</v>
      </c>
      <c r="G3604">
        <v>11.4589</v>
      </c>
      <c r="H3604">
        <v>14.045</v>
      </c>
      <c r="J3604" s="13">
        <v>43732</v>
      </c>
      <c r="K3604">
        <v>36.306100000000001</v>
      </c>
      <c r="L3604">
        <v>25.351800000000001</v>
      </c>
      <c r="M3604">
        <v>20.366</v>
      </c>
      <c r="N3604">
        <v>15.4529</v>
      </c>
      <c r="O3604">
        <v>10.3192</v>
      </c>
      <c r="P3604">
        <v>12.0107</v>
      </c>
      <c r="Q3604">
        <v>12.0107</v>
      </c>
    </row>
    <row r="3605" spans="1:17" x14ac:dyDescent="0.25">
      <c r="A3605" s="1">
        <v>43591</v>
      </c>
      <c r="B3605">
        <v>30.6982</v>
      </c>
      <c r="C3605">
        <v>21.880099999999999</v>
      </c>
      <c r="D3605">
        <v>17.3703</v>
      </c>
      <c r="E3605">
        <v>12.277100000000001</v>
      </c>
      <c r="F3605">
        <v>9.4719999999999995</v>
      </c>
      <c r="G3605">
        <v>11.434799999999999</v>
      </c>
      <c r="H3605">
        <v>13.539400000000001</v>
      </c>
      <c r="J3605" s="13">
        <v>43733</v>
      </c>
      <c r="K3605">
        <v>35.477200000000003</v>
      </c>
      <c r="L3605">
        <v>24.8003</v>
      </c>
      <c r="M3605">
        <v>19.790700000000001</v>
      </c>
      <c r="N3605">
        <v>13.727</v>
      </c>
      <c r="O3605">
        <v>9.7431999999999999</v>
      </c>
      <c r="P3605">
        <v>11.0777</v>
      </c>
      <c r="Q3605">
        <v>11.0777</v>
      </c>
    </row>
    <row r="3606" spans="1:17" x14ac:dyDescent="0.25">
      <c r="A3606" s="1">
        <v>43592</v>
      </c>
      <c r="B3606">
        <v>33.171100000000003</v>
      </c>
      <c r="C3606">
        <v>24.878900000000002</v>
      </c>
      <c r="D3606">
        <v>20.6495</v>
      </c>
      <c r="E3606">
        <v>16.8245</v>
      </c>
      <c r="F3606">
        <v>11.8459</v>
      </c>
      <c r="G3606">
        <v>12.028600000000001</v>
      </c>
      <c r="H3606">
        <v>15.2828</v>
      </c>
      <c r="J3606" s="13">
        <v>43734</v>
      </c>
      <c r="K3606">
        <v>35.867100000000001</v>
      </c>
      <c r="L3606">
        <v>24.755199999999999</v>
      </c>
      <c r="M3606">
        <v>19.843699999999998</v>
      </c>
      <c r="N3606">
        <v>13.7644</v>
      </c>
      <c r="O3606">
        <v>9.8241999999999994</v>
      </c>
      <c r="P3606">
        <v>11.620100000000001</v>
      </c>
      <c r="Q3606">
        <v>11.620100000000001</v>
      </c>
    </row>
    <row r="3607" spans="1:17" x14ac:dyDescent="0.25">
      <c r="A3607" s="1">
        <v>43593</v>
      </c>
      <c r="B3607">
        <v>33.700000000000003</v>
      </c>
      <c r="C3607">
        <v>25.110600000000002</v>
      </c>
      <c r="D3607">
        <v>20.635200000000001</v>
      </c>
      <c r="E3607">
        <v>16.279399999999999</v>
      </c>
      <c r="F3607">
        <v>11.375999999999999</v>
      </c>
      <c r="G3607">
        <v>11.901999999999999</v>
      </c>
      <c r="H3607">
        <v>16.403500000000001</v>
      </c>
      <c r="J3607" s="13">
        <v>43735</v>
      </c>
      <c r="K3607">
        <v>37.142499999999998</v>
      </c>
      <c r="L3607">
        <v>25.666</v>
      </c>
      <c r="M3607">
        <v>21.061800000000002</v>
      </c>
      <c r="N3607">
        <v>15.198</v>
      </c>
      <c r="O3607">
        <v>10.1579</v>
      </c>
      <c r="P3607">
        <v>12.2256</v>
      </c>
      <c r="Q3607">
        <v>12.2256</v>
      </c>
    </row>
    <row r="3608" spans="1:17" x14ac:dyDescent="0.25">
      <c r="A3608" s="1">
        <v>43594</v>
      </c>
      <c r="B3608">
        <v>32.204599999999999</v>
      </c>
      <c r="C3608">
        <v>24.558900000000001</v>
      </c>
      <c r="D3608">
        <v>20.629000000000001</v>
      </c>
      <c r="E3608">
        <v>16.165199999999999</v>
      </c>
      <c r="F3608">
        <v>11.112500000000001</v>
      </c>
      <c r="G3608">
        <v>12.286099999999999</v>
      </c>
      <c r="H3608">
        <v>17.461400000000001</v>
      </c>
      <c r="J3608" s="13">
        <v>43738</v>
      </c>
      <c r="K3608">
        <v>37.554000000000002</v>
      </c>
      <c r="L3608">
        <v>25.4937</v>
      </c>
      <c r="M3608">
        <v>19.9345</v>
      </c>
      <c r="N3608">
        <v>15.14</v>
      </c>
      <c r="O3608">
        <v>10.014799999999999</v>
      </c>
      <c r="P3608">
        <v>12.0481</v>
      </c>
      <c r="Q3608">
        <v>12.0481</v>
      </c>
    </row>
    <row r="3609" spans="1:17" x14ac:dyDescent="0.25">
      <c r="A3609" s="1">
        <v>43595</v>
      </c>
      <c r="B3609">
        <v>30.4605</v>
      </c>
      <c r="C3609">
        <v>22.412099999999999</v>
      </c>
      <c r="D3609">
        <v>18.465499999999999</v>
      </c>
      <c r="E3609">
        <v>13.714399999999999</v>
      </c>
      <c r="F3609">
        <v>9.6011000000000006</v>
      </c>
      <c r="G3609">
        <v>11.7087</v>
      </c>
      <c r="H3609">
        <v>15.7851</v>
      </c>
      <c r="J3609" s="13">
        <v>43739</v>
      </c>
      <c r="K3609">
        <v>38.681699999999999</v>
      </c>
      <c r="L3609">
        <v>27.556799999999999</v>
      </c>
      <c r="M3609">
        <v>23.076799999999999</v>
      </c>
      <c r="N3609">
        <v>17.2788</v>
      </c>
      <c r="O3609">
        <v>10.950699999999999</v>
      </c>
      <c r="P3609">
        <v>13.7995</v>
      </c>
      <c r="Q3609">
        <v>13.7995</v>
      </c>
    </row>
    <row r="3610" spans="1:17" x14ac:dyDescent="0.25">
      <c r="A3610" s="1">
        <v>43598</v>
      </c>
      <c r="B3610">
        <v>33.975200000000001</v>
      </c>
      <c r="C3610">
        <v>26.0869</v>
      </c>
      <c r="D3610">
        <v>22.4758</v>
      </c>
      <c r="E3610">
        <v>17.1935</v>
      </c>
      <c r="F3610">
        <v>12.1416</v>
      </c>
      <c r="G3610">
        <v>11.9884</v>
      </c>
      <c r="H3610">
        <v>18.3216</v>
      </c>
      <c r="J3610" s="13">
        <v>43740</v>
      </c>
      <c r="K3610">
        <v>39.934100000000001</v>
      </c>
      <c r="L3610">
        <v>29.085899999999999</v>
      </c>
      <c r="M3610">
        <v>25.1693</v>
      </c>
      <c r="N3610">
        <v>21.145900000000001</v>
      </c>
      <c r="O3610">
        <v>13.526</v>
      </c>
      <c r="P3610">
        <v>17.136600000000001</v>
      </c>
      <c r="Q3610">
        <v>17.204999999999998</v>
      </c>
    </row>
    <row r="3611" spans="1:17" x14ac:dyDescent="0.25">
      <c r="A3611" s="1">
        <v>43599</v>
      </c>
      <c r="B3611">
        <v>32.120199999999997</v>
      </c>
      <c r="C3611">
        <v>24.081099999999999</v>
      </c>
      <c r="D3611">
        <v>20.195900000000002</v>
      </c>
      <c r="E3611">
        <v>15.7966</v>
      </c>
      <c r="F3611">
        <v>10.8849</v>
      </c>
      <c r="G3611">
        <v>11.643599999999999</v>
      </c>
      <c r="H3611">
        <v>15.2522</v>
      </c>
      <c r="J3611" s="13">
        <v>43741</v>
      </c>
      <c r="K3611">
        <v>39.044699999999999</v>
      </c>
      <c r="L3611">
        <v>27.895199999999999</v>
      </c>
      <c r="M3611">
        <v>23.495999999999999</v>
      </c>
      <c r="N3611">
        <v>18.4026</v>
      </c>
      <c r="O3611">
        <v>11.6914</v>
      </c>
      <c r="P3611">
        <v>13.709</v>
      </c>
      <c r="Q3611">
        <v>13.709</v>
      </c>
    </row>
    <row r="3612" spans="1:17" x14ac:dyDescent="0.25">
      <c r="A3612" s="1">
        <v>43600</v>
      </c>
      <c r="B3612">
        <v>31.058900000000001</v>
      </c>
      <c r="C3612">
        <v>22.567499999999999</v>
      </c>
      <c r="D3612">
        <v>18.799499999999998</v>
      </c>
      <c r="E3612">
        <v>14.351100000000001</v>
      </c>
      <c r="F3612">
        <v>10.333600000000001</v>
      </c>
      <c r="G3612">
        <v>12.013500000000001</v>
      </c>
      <c r="H3612">
        <v>15.857900000000001</v>
      </c>
      <c r="J3612" s="13">
        <v>43742</v>
      </c>
      <c r="K3612">
        <v>40.352800000000002</v>
      </c>
      <c r="L3612">
        <v>26.3096</v>
      </c>
      <c r="M3612">
        <v>21.273399999999999</v>
      </c>
      <c r="N3612">
        <v>15.5212</v>
      </c>
      <c r="O3612">
        <v>10.7011</v>
      </c>
      <c r="P3612">
        <v>11.305899999999999</v>
      </c>
      <c r="Q3612">
        <v>11.305899999999999</v>
      </c>
    </row>
    <row r="3613" spans="1:17" x14ac:dyDescent="0.25">
      <c r="A3613" s="1">
        <v>43601</v>
      </c>
      <c r="B3613">
        <v>30.980499999999999</v>
      </c>
      <c r="C3613">
        <v>21.827100000000002</v>
      </c>
      <c r="D3613">
        <v>17.879100000000001</v>
      </c>
      <c r="E3613">
        <v>13.026</v>
      </c>
      <c r="F3613">
        <v>9.7146000000000008</v>
      </c>
      <c r="G3613">
        <v>12.297800000000001</v>
      </c>
      <c r="H3613">
        <v>15.683199999999999</v>
      </c>
      <c r="J3613" s="13">
        <v>43745</v>
      </c>
      <c r="K3613">
        <v>45.51</v>
      </c>
      <c r="L3613">
        <v>28.658200000000001</v>
      </c>
      <c r="M3613">
        <v>23.1006</v>
      </c>
      <c r="N3613">
        <v>17.397600000000001</v>
      </c>
      <c r="O3613">
        <v>11.798299999999999</v>
      </c>
      <c r="P3613">
        <v>13.5512</v>
      </c>
      <c r="Q3613">
        <v>13.5512</v>
      </c>
    </row>
    <row r="3614" spans="1:17" x14ac:dyDescent="0.25">
      <c r="A3614" s="1">
        <v>43602</v>
      </c>
      <c r="B3614">
        <v>31.026700000000002</v>
      </c>
      <c r="C3614">
        <v>22.2879</v>
      </c>
      <c r="D3614">
        <v>18.360099999999999</v>
      </c>
      <c r="E3614">
        <v>14.1096</v>
      </c>
      <c r="F3614">
        <v>9.8417999999999992</v>
      </c>
      <c r="G3614">
        <v>12.6601</v>
      </c>
      <c r="H3614">
        <v>16.603999999999999</v>
      </c>
      <c r="J3614" s="13">
        <v>43746</v>
      </c>
      <c r="K3614">
        <v>47.791600000000003</v>
      </c>
      <c r="L3614">
        <v>30.5745</v>
      </c>
      <c r="M3614">
        <v>24.9331</v>
      </c>
      <c r="N3614">
        <v>20.2577</v>
      </c>
      <c r="O3614">
        <v>14.3476</v>
      </c>
      <c r="P3614">
        <v>16.8796</v>
      </c>
      <c r="Q3614">
        <v>16.8796</v>
      </c>
    </row>
    <row r="3615" spans="1:17" x14ac:dyDescent="0.25">
      <c r="A3615" s="1">
        <v>43605</v>
      </c>
      <c r="B3615">
        <v>28.032900000000001</v>
      </c>
      <c r="C3615">
        <v>21.446400000000001</v>
      </c>
      <c r="D3615">
        <v>18.251799999999999</v>
      </c>
      <c r="E3615">
        <v>14.963800000000001</v>
      </c>
      <c r="F3615">
        <v>11.1561</v>
      </c>
      <c r="G3615">
        <v>11.4377</v>
      </c>
      <c r="H3615">
        <v>15.9444</v>
      </c>
      <c r="J3615" s="13">
        <v>43747</v>
      </c>
      <c r="K3615">
        <v>50.317500000000003</v>
      </c>
      <c r="L3615">
        <v>30.026</v>
      </c>
      <c r="M3615">
        <v>23.427099999999999</v>
      </c>
      <c r="N3615">
        <v>18.280899999999999</v>
      </c>
      <c r="O3615">
        <v>12.760300000000001</v>
      </c>
      <c r="P3615">
        <v>13.658899999999999</v>
      </c>
      <c r="Q3615">
        <v>13.658899999999999</v>
      </c>
    </row>
    <row r="3616" spans="1:17" x14ac:dyDescent="0.25">
      <c r="A3616" s="1">
        <v>43606</v>
      </c>
      <c r="B3616">
        <v>27.372199999999999</v>
      </c>
      <c r="C3616">
        <v>20.488399999999999</v>
      </c>
      <c r="D3616">
        <v>17.261700000000001</v>
      </c>
      <c r="E3616">
        <v>13.6</v>
      </c>
      <c r="F3616">
        <v>10.2218</v>
      </c>
      <c r="G3616">
        <v>11.0318</v>
      </c>
      <c r="H3616">
        <v>15.6525</v>
      </c>
      <c r="J3616" s="13">
        <v>43748</v>
      </c>
      <c r="K3616">
        <v>51.565300000000001</v>
      </c>
      <c r="L3616">
        <v>29.8993</v>
      </c>
      <c r="M3616">
        <v>22.613700000000001</v>
      </c>
      <c r="N3616">
        <v>17.4312</v>
      </c>
      <c r="O3616">
        <v>13.388400000000001</v>
      </c>
      <c r="P3616">
        <v>14.251200000000001</v>
      </c>
      <c r="Q3616">
        <v>14.251200000000001</v>
      </c>
    </row>
    <row r="3617" spans="1:17" x14ac:dyDescent="0.25">
      <c r="A3617" s="1">
        <v>43607</v>
      </c>
      <c r="B3617">
        <v>27.462199999999999</v>
      </c>
      <c r="C3617">
        <v>20.507300000000001</v>
      </c>
      <c r="D3617">
        <v>17.2912</v>
      </c>
      <c r="E3617">
        <v>13.523300000000001</v>
      </c>
      <c r="F3617">
        <v>10.037100000000001</v>
      </c>
      <c r="G3617">
        <v>10.8775</v>
      </c>
      <c r="H3617">
        <v>15.568300000000001</v>
      </c>
      <c r="J3617" s="13">
        <v>43749</v>
      </c>
      <c r="K3617">
        <v>55.061900000000001</v>
      </c>
      <c r="L3617">
        <v>30.626999999999999</v>
      </c>
      <c r="M3617">
        <v>21.889500000000002</v>
      </c>
      <c r="N3617">
        <v>14.5397</v>
      </c>
      <c r="O3617">
        <v>14.3085</v>
      </c>
      <c r="P3617">
        <v>16.0395</v>
      </c>
      <c r="Q3617">
        <v>16.0395</v>
      </c>
    </row>
    <row r="3618" spans="1:17" x14ac:dyDescent="0.25">
      <c r="A3618" s="1">
        <v>43608</v>
      </c>
      <c r="B3618">
        <v>28.302900000000001</v>
      </c>
      <c r="C3618">
        <v>21.907800000000002</v>
      </c>
      <c r="D3618">
        <v>18.8811</v>
      </c>
      <c r="E3618">
        <v>15.323700000000001</v>
      </c>
      <c r="F3618">
        <v>11.317299999999999</v>
      </c>
      <c r="G3618">
        <v>11.444599999999999</v>
      </c>
      <c r="H3618">
        <v>16.000900000000001</v>
      </c>
      <c r="J3618" s="13">
        <v>43752</v>
      </c>
      <c r="K3618">
        <v>64.957999999999998</v>
      </c>
      <c r="L3618">
        <v>38.114699999999999</v>
      </c>
      <c r="M3618">
        <v>24.152799999999999</v>
      </c>
      <c r="N3618">
        <v>14.0062</v>
      </c>
      <c r="O3618">
        <v>15.232100000000001</v>
      </c>
      <c r="P3618">
        <v>15.232100000000001</v>
      </c>
      <c r="Q3618">
        <v>15.232100000000001</v>
      </c>
    </row>
    <row r="3619" spans="1:17" x14ac:dyDescent="0.25">
      <c r="A3619" s="1">
        <v>43609</v>
      </c>
      <c r="B3619">
        <v>27.2437</v>
      </c>
      <c r="C3619">
        <v>20.995699999999999</v>
      </c>
      <c r="D3619">
        <v>17.926400000000001</v>
      </c>
      <c r="E3619">
        <v>14.825699999999999</v>
      </c>
      <c r="F3619">
        <v>11.122</v>
      </c>
      <c r="G3619">
        <v>11.1806</v>
      </c>
      <c r="H3619">
        <v>15.015499999999999</v>
      </c>
      <c r="J3619" s="13">
        <v>43753</v>
      </c>
      <c r="K3619">
        <v>50.459800000000001</v>
      </c>
      <c r="L3619">
        <v>43.678199999999997</v>
      </c>
      <c r="M3619">
        <v>26.881799999999998</v>
      </c>
      <c r="N3619">
        <v>12.8969</v>
      </c>
      <c r="O3619">
        <v>14.3285</v>
      </c>
      <c r="P3619">
        <v>14.3285</v>
      </c>
      <c r="Q3619">
        <v>14.3285</v>
      </c>
    </row>
    <row r="3620" spans="1:17" x14ac:dyDescent="0.25">
      <c r="A3620" s="1">
        <v>43613</v>
      </c>
      <c r="B3620">
        <v>28.194099999999999</v>
      </c>
      <c r="C3620">
        <v>21.986799999999999</v>
      </c>
      <c r="D3620">
        <v>19.035399999999999</v>
      </c>
      <c r="E3620">
        <v>15.4962</v>
      </c>
      <c r="F3620">
        <v>12.111000000000001</v>
      </c>
      <c r="G3620">
        <v>11.580500000000001</v>
      </c>
      <c r="H3620">
        <v>15.1204</v>
      </c>
      <c r="J3620" s="13">
        <v>43754</v>
      </c>
      <c r="K3620">
        <v>44.471800000000002</v>
      </c>
      <c r="L3620">
        <v>44.471800000000002</v>
      </c>
      <c r="M3620">
        <v>30.2683</v>
      </c>
      <c r="N3620">
        <v>11.4293</v>
      </c>
      <c r="O3620">
        <v>14.3583</v>
      </c>
      <c r="P3620">
        <v>14.3583</v>
      </c>
      <c r="Q3620">
        <v>14.3583</v>
      </c>
    </row>
    <row r="3621" spans="1:17" x14ac:dyDescent="0.25">
      <c r="A3621" s="1">
        <v>43614</v>
      </c>
      <c r="B3621">
        <v>28.735499999999998</v>
      </c>
      <c r="C3621">
        <v>22.244299999999999</v>
      </c>
      <c r="D3621">
        <v>19.533200000000001</v>
      </c>
      <c r="E3621">
        <v>16.265899999999998</v>
      </c>
      <c r="F3621">
        <v>12.3643</v>
      </c>
      <c r="G3621">
        <v>11.9658</v>
      </c>
      <c r="H3621">
        <v>14.5626</v>
      </c>
      <c r="J3621" s="13">
        <v>43755</v>
      </c>
      <c r="K3621">
        <v>29.800799999999999</v>
      </c>
      <c r="L3621">
        <v>29.800799999999999</v>
      </c>
      <c r="M3621">
        <v>29.5063</v>
      </c>
      <c r="N3621">
        <v>11.204000000000001</v>
      </c>
      <c r="O3621">
        <v>15.868399999999999</v>
      </c>
      <c r="P3621">
        <v>15.868399999999999</v>
      </c>
      <c r="Q3621">
        <v>15.868399999999999</v>
      </c>
    </row>
    <row r="3622" spans="1:17" x14ac:dyDescent="0.25">
      <c r="A3622" s="1">
        <v>43615</v>
      </c>
      <c r="B3622">
        <v>28.386600000000001</v>
      </c>
      <c r="C3622">
        <v>21.720199999999998</v>
      </c>
      <c r="D3622">
        <v>18.932700000000001</v>
      </c>
      <c r="E3622">
        <v>15.659800000000001</v>
      </c>
      <c r="F3622">
        <v>12.2745</v>
      </c>
      <c r="G3622">
        <v>11.9216</v>
      </c>
      <c r="H3622">
        <v>13.6487</v>
      </c>
      <c r="J3622" s="13">
        <v>43756</v>
      </c>
      <c r="K3622">
        <v>27.6952</v>
      </c>
      <c r="L3622">
        <v>27.6952</v>
      </c>
      <c r="M3622">
        <v>22.230799999999999</v>
      </c>
      <c r="N3622">
        <v>9.0957000000000008</v>
      </c>
      <c r="O3622">
        <v>9.5889000000000006</v>
      </c>
      <c r="P3622">
        <v>9.5889000000000006</v>
      </c>
      <c r="Q3622">
        <v>9.5889000000000006</v>
      </c>
    </row>
    <row r="3623" spans="1:17" x14ac:dyDescent="0.25">
      <c r="A3623" s="1">
        <v>43616</v>
      </c>
      <c r="B3623">
        <v>29.1905</v>
      </c>
      <c r="C3623">
        <v>22.732600000000001</v>
      </c>
      <c r="D3623">
        <v>20</v>
      </c>
      <c r="E3623">
        <v>16.889099999999999</v>
      </c>
      <c r="F3623">
        <v>13.2509</v>
      </c>
      <c r="G3623">
        <v>12.412800000000001</v>
      </c>
      <c r="H3623">
        <v>15.0319</v>
      </c>
      <c r="J3623" s="13">
        <v>43759</v>
      </c>
      <c r="K3623">
        <v>33.998199999999997</v>
      </c>
      <c r="L3623">
        <v>22.007899999999999</v>
      </c>
      <c r="M3623">
        <v>17.057099999999998</v>
      </c>
      <c r="N3623">
        <v>11.855600000000001</v>
      </c>
      <c r="O3623">
        <v>9.5473999999999997</v>
      </c>
      <c r="P3623">
        <v>11.6189</v>
      </c>
      <c r="Q3623">
        <v>11.6189</v>
      </c>
    </row>
    <row r="3624" spans="1:17" x14ac:dyDescent="0.25">
      <c r="A3624" s="1">
        <v>43619</v>
      </c>
      <c r="B3624">
        <v>30.2437</v>
      </c>
      <c r="C3624">
        <v>22.7761</v>
      </c>
      <c r="D3624">
        <v>19.687000000000001</v>
      </c>
      <c r="E3624">
        <v>16.95</v>
      </c>
      <c r="F3624">
        <v>13.743</v>
      </c>
      <c r="G3624">
        <v>12.73</v>
      </c>
      <c r="H3624">
        <v>15.2356</v>
      </c>
      <c r="J3624" s="13">
        <v>43760</v>
      </c>
      <c r="K3624">
        <v>33.936999999999998</v>
      </c>
      <c r="L3624">
        <v>22.315300000000001</v>
      </c>
      <c r="M3624">
        <v>17.386099999999999</v>
      </c>
      <c r="N3624">
        <v>12.0189</v>
      </c>
      <c r="O3624">
        <v>9.7749000000000006</v>
      </c>
      <c r="P3624">
        <v>12.306100000000001</v>
      </c>
      <c r="Q3624">
        <v>12.306100000000001</v>
      </c>
    </row>
    <row r="3625" spans="1:17" x14ac:dyDescent="0.25">
      <c r="A3625" s="1">
        <v>43620</v>
      </c>
      <c r="B3625">
        <v>29.077400000000001</v>
      </c>
      <c r="C3625">
        <v>21.489899999999999</v>
      </c>
      <c r="D3625">
        <v>18.4544</v>
      </c>
      <c r="E3625">
        <v>15.275399999999999</v>
      </c>
      <c r="F3625">
        <v>12.038600000000001</v>
      </c>
      <c r="G3625">
        <v>12.3066</v>
      </c>
      <c r="H3625">
        <v>15.362399999999999</v>
      </c>
      <c r="J3625" s="13">
        <v>43761</v>
      </c>
      <c r="K3625">
        <v>34.445700000000002</v>
      </c>
      <c r="L3625">
        <v>22.293199999999999</v>
      </c>
      <c r="M3625">
        <v>17.083400000000001</v>
      </c>
      <c r="N3625">
        <v>11.792999999999999</v>
      </c>
      <c r="O3625">
        <v>9.0787999999999993</v>
      </c>
      <c r="P3625">
        <v>11.7218</v>
      </c>
      <c r="Q3625">
        <v>11.7218</v>
      </c>
    </row>
    <row r="3626" spans="1:17" x14ac:dyDescent="0.25">
      <c r="A3626" s="1">
        <v>43621</v>
      </c>
      <c r="B3626">
        <v>28.720400000000001</v>
      </c>
      <c r="C3626">
        <v>20.8917</v>
      </c>
      <c r="D3626">
        <v>17.7895</v>
      </c>
      <c r="E3626">
        <v>14.3611</v>
      </c>
      <c r="F3626">
        <v>11.507199999999999</v>
      </c>
      <c r="G3626">
        <v>12.5389</v>
      </c>
      <c r="H3626">
        <v>16.1465</v>
      </c>
      <c r="J3626" s="13">
        <v>43762</v>
      </c>
      <c r="K3626">
        <v>33.946100000000001</v>
      </c>
      <c r="L3626">
        <v>22.184100000000001</v>
      </c>
      <c r="M3626">
        <v>17.000800000000002</v>
      </c>
      <c r="N3626">
        <v>11.2102</v>
      </c>
      <c r="O3626">
        <v>9.0930999999999997</v>
      </c>
      <c r="P3626">
        <v>10.9305</v>
      </c>
      <c r="Q3626">
        <v>10.9305</v>
      </c>
    </row>
    <row r="3627" spans="1:17" x14ac:dyDescent="0.25">
      <c r="A3627" s="1">
        <v>43622</v>
      </c>
      <c r="B3627">
        <v>28.894600000000001</v>
      </c>
      <c r="C3627">
        <v>20.879100000000001</v>
      </c>
      <c r="D3627">
        <v>17.5334</v>
      </c>
      <c r="E3627">
        <v>13.847099999999999</v>
      </c>
      <c r="F3627">
        <v>11.2796</v>
      </c>
      <c r="G3627">
        <v>12.683</v>
      </c>
      <c r="H3627">
        <v>18.511800000000001</v>
      </c>
      <c r="J3627" s="13">
        <v>43763</v>
      </c>
      <c r="K3627">
        <v>33.4176</v>
      </c>
      <c r="L3627">
        <v>21.307600000000001</v>
      </c>
      <c r="M3627">
        <v>15.950100000000001</v>
      </c>
      <c r="N3627">
        <v>10.037100000000001</v>
      </c>
      <c r="O3627">
        <v>9.3034999999999997</v>
      </c>
      <c r="P3627">
        <v>11.4908</v>
      </c>
      <c r="Q3627">
        <v>11.4908</v>
      </c>
    </row>
    <row r="3628" spans="1:17" x14ac:dyDescent="0.25">
      <c r="A3628" s="1">
        <v>43623</v>
      </c>
      <c r="B3628">
        <v>29.871700000000001</v>
      </c>
      <c r="C3628">
        <v>21.569900000000001</v>
      </c>
      <c r="D3628">
        <v>17.831600000000002</v>
      </c>
      <c r="E3628">
        <v>14.129300000000001</v>
      </c>
      <c r="F3628">
        <v>11.6433</v>
      </c>
      <c r="G3628">
        <v>13.2841</v>
      </c>
      <c r="H3628">
        <v>19.160399999999999</v>
      </c>
      <c r="J3628" s="13">
        <v>43766</v>
      </c>
      <c r="K3628">
        <v>35.512900000000002</v>
      </c>
      <c r="L3628">
        <v>22.8065</v>
      </c>
      <c r="M3628">
        <v>16.7651</v>
      </c>
      <c r="N3628">
        <v>10.5268</v>
      </c>
      <c r="O3628">
        <v>10.049300000000001</v>
      </c>
      <c r="P3628">
        <v>12.032</v>
      </c>
      <c r="Q3628">
        <v>12.032</v>
      </c>
    </row>
    <row r="3629" spans="1:17" x14ac:dyDescent="0.25">
      <c r="A3629" s="1">
        <v>43626</v>
      </c>
      <c r="B3629">
        <v>30.328299999999999</v>
      </c>
      <c r="C3629">
        <v>21.5642</v>
      </c>
      <c r="D3629">
        <v>17.763999999999999</v>
      </c>
      <c r="E3629">
        <v>13.942</v>
      </c>
      <c r="F3629">
        <v>11.6128</v>
      </c>
      <c r="G3629">
        <v>13.541600000000001</v>
      </c>
      <c r="H3629">
        <v>18.815100000000001</v>
      </c>
      <c r="J3629" s="13">
        <v>43767</v>
      </c>
      <c r="K3629">
        <v>36.5349</v>
      </c>
      <c r="L3629">
        <v>23.0901</v>
      </c>
      <c r="M3629">
        <v>16.8855</v>
      </c>
      <c r="N3629">
        <v>10.667199999999999</v>
      </c>
      <c r="O3629">
        <v>9.6961999999999993</v>
      </c>
      <c r="P3629">
        <v>12.4382</v>
      </c>
      <c r="Q3629">
        <v>12.4382</v>
      </c>
    </row>
    <row r="3630" spans="1:17" x14ac:dyDescent="0.25">
      <c r="A3630" s="1">
        <v>43627</v>
      </c>
      <c r="B3630">
        <v>30.277999999999999</v>
      </c>
      <c r="C3630">
        <v>21.723400000000002</v>
      </c>
      <c r="D3630">
        <v>17.995000000000001</v>
      </c>
      <c r="E3630">
        <v>13.9697</v>
      </c>
      <c r="F3630">
        <v>11.317500000000001</v>
      </c>
      <c r="G3630">
        <v>13.0802</v>
      </c>
      <c r="H3630">
        <v>17.694700000000001</v>
      </c>
      <c r="J3630" s="13">
        <v>43768</v>
      </c>
      <c r="K3630">
        <v>37.6389</v>
      </c>
      <c r="L3630">
        <v>23.356200000000001</v>
      </c>
      <c r="M3630">
        <v>16.2317</v>
      </c>
      <c r="N3630">
        <v>9.5234000000000005</v>
      </c>
      <c r="O3630">
        <v>9.7712000000000003</v>
      </c>
      <c r="P3630">
        <v>12.3184</v>
      </c>
      <c r="Q3630">
        <v>12.3184</v>
      </c>
    </row>
    <row r="3631" spans="1:17" x14ac:dyDescent="0.25">
      <c r="A3631" s="1">
        <v>43628</v>
      </c>
      <c r="B3631">
        <v>30.282499999999999</v>
      </c>
      <c r="C3631">
        <v>21.921299999999999</v>
      </c>
      <c r="D3631">
        <v>18.090699999999998</v>
      </c>
      <c r="E3631">
        <v>13.973699999999999</v>
      </c>
      <c r="F3631">
        <v>10.9909</v>
      </c>
      <c r="G3631">
        <v>13.0372</v>
      </c>
      <c r="H3631">
        <v>16.6311</v>
      </c>
      <c r="J3631" s="13">
        <v>43769</v>
      </c>
      <c r="K3631">
        <v>38.874000000000002</v>
      </c>
      <c r="L3631">
        <v>24.9602</v>
      </c>
      <c r="M3631">
        <v>17.6327</v>
      </c>
      <c r="N3631">
        <v>10.3863</v>
      </c>
      <c r="O3631">
        <v>10.3436</v>
      </c>
      <c r="P3631">
        <v>12.6869</v>
      </c>
      <c r="Q3631">
        <v>12.6869</v>
      </c>
    </row>
    <row r="3632" spans="1:17" x14ac:dyDescent="0.25">
      <c r="A3632" s="1">
        <v>43629</v>
      </c>
      <c r="B3632">
        <v>29.756499999999999</v>
      </c>
      <c r="C3632">
        <v>21.7</v>
      </c>
      <c r="D3632">
        <v>17.8887</v>
      </c>
      <c r="E3632">
        <v>13.955</v>
      </c>
      <c r="F3632">
        <v>11.09</v>
      </c>
      <c r="G3632">
        <v>12.736000000000001</v>
      </c>
      <c r="H3632">
        <v>15.4864</v>
      </c>
      <c r="J3632" s="13">
        <v>43770</v>
      </c>
      <c r="K3632">
        <v>40.194000000000003</v>
      </c>
      <c r="L3632">
        <v>23.885100000000001</v>
      </c>
      <c r="M3632">
        <v>16.221299999999999</v>
      </c>
      <c r="N3632">
        <v>9.4388000000000005</v>
      </c>
      <c r="O3632">
        <v>10.978999999999999</v>
      </c>
      <c r="P3632">
        <v>12.008800000000001</v>
      </c>
      <c r="Q3632">
        <v>12.008800000000001</v>
      </c>
    </row>
    <row r="3633" spans="1:17" x14ac:dyDescent="0.25">
      <c r="A3633" s="1">
        <v>43630</v>
      </c>
      <c r="B3633">
        <v>29.315000000000001</v>
      </c>
      <c r="C3633">
        <v>21.351299999999998</v>
      </c>
      <c r="D3633">
        <v>17.584700000000002</v>
      </c>
      <c r="E3633">
        <v>13.4808</v>
      </c>
      <c r="F3633">
        <v>10.7155</v>
      </c>
      <c r="G3633">
        <v>12.8268</v>
      </c>
      <c r="H3633">
        <v>15.815300000000001</v>
      </c>
      <c r="J3633" s="13">
        <v>43773</v>
      </c>
      <c r="K3633">
        <v>43.7166</v>
      </c>
      <c r="L3633">
        <v>26.6374</v>
      </c>
      <c r="M3633">
        <v>17.533000000000001</v>
      </c>
      <c r="N3633">
        <v>9.4440000000000008</v>
      </c>
      <c r="O3633">
        <v>12.674099999999999</v>
      </c>
      <c r="P3633">
        <v>15.831099999999999</v>
      </c>
      <c r="Q3633">
        <v>15.831099999999999</v>
      </c>
    </row>
    <row r="3634" spans="1:17" x14ac:dyDescent="0.25">
      <c r="A3634" s="1">
        <v>43633</v>
      </c>
      <c r="B3634">
        <v>30.388999999999999</v>
      </c>
      <c r="C3634">
        <v>21.694299999999998</v>
      </c>
      <c r="D3634">
        <v>17.697600000000001</v>
      </c>
      <c r="E3634">
        <v>13.461</v>
      </c>
      <c r="F3634">
        <v>10.787800000000001</v>
      </c>
      <c r="G3634">
        <v>13.436199999999999</v>
      </c>
      <c r="H3634">
        <v>15.9857</v>
      </c>
      <c r="J3634" s="13">
        <v>43774</v>
      </c>
      <c r="K3634">
        <v>45.947099999999999</v>
      </c>
      <c r="L3634">
        <v>26.611699999999999</v>
      </c>
      <c r="M3634">
        <v>17.766300000000001</v>
      </c>
      <c r="N3634">
        <v>9.9712999999999994</v>
      </c>
      <c r="O3634">
        <v>12.709</v>
      </c>
      <c r="P3634">
        <v>19.22</v>
      </c>
      <c r="Q3634">
        <v>19.22</v>
      </c>
    </row>
    <row r="3635" spans="1:17" x14ac:dyDescent="0.25">
      <c r="A3635" s="1">
        <v>43634</v>
      </c>
      <c r="B3635">
        <v>31.414999999999999</v>
      </c>
      <c r="C3635">
        <v>21.853400000000001</v>
      </c>
      <c r="D3635">
        <v>17.537199999999999</v>
      </c>
      <c r="E3635">
        <v>13.0647</v>
      </c>
      <c r="F3635">
        <v>10.8399</v>
      </c>
      <c r="G3635">
        <v>13.464399999999999</v>
      </c>
      <c r="H3635">
        <v>17.299800000000001</v>
      </c>
      <c r="J3635" s="13">
        <v>43775</v>
      </c>
      <c r="K3635">
        <v>38.596400000000003</v>
      </c>
      <c r="L3635">
        <v>26.9194</v>
      </c>
      <c r="M3635">
        <v>16.72</v>
      </c>
      <c r="N3635">
        <v>8.5876999999999999</v>
      </c>
      <c r="O3635">
        <v>12.0351</v>
      </c>
      <c r="P3635">
        <v>15.7468</v>
      </c>
      <c r="Q3635">
        <v>15.7468</v>
      </c>
    </row>
    <row r="3636" spans="1:17" x14ac:dyDescent="0.25">
      <c r="A3636" s="1">
        <v>43635</v>
      </c>
      <c r="B3636">
        <v>31.3443</v>
      </c>
      <c r="C3636">
        <v>21.4557</v>
      </c>
      <c r="D3636">
        <v>16.7561</v>
      </c>
      <c r="E3636">
        <v>11.970700000000001</v>
      </c>
      <c r="F3636">
        <v>10.684799999999999</v>
      </c>
      <c r="G3636">
        <v>13.969200000000001</v>
      </c>
      <c r="H3636">
        <v>15.612399999999999</v>
      </c>
      <c r="J3636" s="13">
        <v>43776</v>
      </c>
      <c r="K3636">
        <v>38.356200000000001</v>
      </c>
      <c r="L3636">
        <v>26.8826</v>
      </c>
      <c r="M3636">
        <v>17.203800000000001</v>
      </c>
      <c r="N3636">
        <v>8.8339999999999996</v>
      </c>
      <c r="O3636">
        <v>12.3459</v>
      </c>
      <c r="P3636">
        <v>12.3459</v>
      </c>
      <c r="Q3636">
        <v>12.3459</v>
      </c>
    </row>
    <row r="3637" spans="1:17" x14ac:dyDescent="0.25">
      <c r="A3637" s="1">
        <v>43636</v>
      </c>
      <c r="B3637">
        <v>32.873399999999997</v>
      </c>
      <c r="C3637">
        <v>21.792899999999999</v>
      </c>
      <c r="D3637">
        <v>16.779299999999999</v>
      </c>
      <c r="E3637">
        <v>12.3393</v>
      </c>
      <c r="F3637">
        <v>11.6106</v>
      </c>
      <c r="G3637">
        <v>14.4556</v>
      </c>
      <c r="H3637">
        <v>18.241900000000001</v>
      </c>
      <c r="J3637" s="13">
        <v>43777</v>
      </c>
      <c r="K3637">
        <v>40.668900000000001</v>
      </c>
      <c r="L3637">
        <v>28.7181</v>
      </c>
      <c r="M3637">
        <v>16.95</v>
      </c>
      <c r="N3637">
        <v>7.9546999999999999</v>
      </c>
      <c r="O3637">
        <v>9.3932000000000002</v>
      </c>
      <c r="P3637">
        <v>9.3932000000000002</v>
      </c>
      <c r="Q3637">
        <v>9.3932000000000002</v>
      </c>
    </row>
    <row r="3638" spans="1:17" x14ac:dyDescent="0.25">
      <c r="A3638" s="1">
        <v>43637</v>
      </c>
      <c r="B3638">
        <v>33.694000000000003</v>
      </c>
      <c r="C3638">
        <v>22.837</v>
      </c>
      <c r="D3638">
        <v>17.934799999999999</v>
      </c>
      <c r="E3638">
        <v>13.41</v>
      </c>
      <c r="F3638">
        <v>11.3561</v>
      </c>
      <c r="G3638">
        <v>13.8987</v>
      </c>
      <c r="H3638">
        <v>17.042999999999999</v>
      </c>
      <c r="J3638" s="13">
        <v>43780</v>
      </c>
      <c r="K3638">
        <v>34.8855</v>
      </c>
      <c r="L3638">
        <v>34.8855</v>
      </c>
      <c r="M3638">
        <v>21.351299999999998</v>
      </c>
      <c r="N3638">
        <v>9.9324999999999992</v>
      </c>
      <c r="O3638">
        <v>11.4802</v>
      </c>
      <c r="P3638">
        <v>11.4802</v>
      </c>
      <c r="Q3638">
        <v>11.4802</v>
      </c>
    </row>
    <row r="3639" spans="1:17" x14ac:dyDescent="0.25">
      <c r="A3639" s="1">
        <v>43640</v>
      </c>
      <c r="B3639">
        <v>28.331499999999998</v>
      </c>
      <c r="C3639">
        <v>20.988299999999999</v>
      </c>
      <c r="D3639">
        <v>17.3735</v>
      </c>
      <c r="E3639">
        <v>13.9307</v>
      </c>
      <c r="F3639">
        <v>11.232200000000001</v>
      </c>
      <c r="G3639">
        <v>11.4796</v>
      </c>
      <c r="H3639">
        <v>14.860799999999999</v>
      </c>
      <c r="J3639" s="13">
        <v>43781</v>
      </c>
      <c r="K3639">
        <v>37.204799999999999</v>
      </c>
      <c r="L3639">
        <v>37.204799999999999</v>
      </c>
      <c r="M3639">
        <v>23.024899999999999</v>
      </c>
      <c r="N3639">
        <v>9.5675000000000008</v>
      </c>
      <c r="O3639">
        <v>13.0961</v>
      </c>
      <c r="P3639">
        <v>13.0961</v>
      </c>
      <c r="Q3639">
        <v>13.0961</v>
      </c>
    </row>
    <row r="3640" spans="1:17" x14ac:dyDescent="0.25">
      <c r="A3640" s="1">
        <v>43641</v>
      </c>
      <c r="B3640">
        <v>29.0121</v>
      </c>
      <c r="C3640">
        <v>21.7575</v>
      </c>
      <c r="D3640">
        <v>18.2529</v>
      </c>
      <c r="E3640">
        <v>14.803900000000001</v>
      </c>
      <c r="F3640">
        <v>11.665900000000001</v>
      </c>
      <c r="G3640">
        <v>11.4115</v>
      </c>
      <c r="H3640">
        <v>14.620900000000001</v>
      </c>
      <c r="J3640" s="13">
        <v>43782</v>
      </c>
      <c r="K3640">
        <v>40.788400000000003</v>
      </c>
      <c r="L3640">
        <v>40.788400000000003</v>
      </c>
      <c r="M3640">
        <v>28.167300000000001</v>
      </c>
      <c r="N3640">
        <v>8.8074999999999992</v>
      </c>
      <c r="O3640">
        <v>10.853899999999999</v>
      </c>
      <c r="P3640">
        <v>10.853899999999999</v>
      </c>
      <c r="Q3640">
        <v>10.853899999999999</v>
      </c>
    </row>
    <row r="3641" spans="1:17" x14ac:dyDescent="0.25">
      <c r="A3641" s="1">
        <v>43642</v>
      </c>
      <c r="B3641">
        <v>29.019400000000001</v>
      </c>
      <c r="C3641">
        <v>21.729900000000001</v>
      </c>
      <c r="D3641">
        <v>18.185300000000002</v>
      </c>
      <c r="E3641">
        <v>14.54</v>
      </c>
      <c r="F3641">
        <v>11.3209</v>
      </c>
      <c r="G3641">
        <v>11.366300000000001</v>
      </c>
      <c r="H3641">
        <v>14.8543</v>
      </c>
      <c r="J3641" s="13">
        <v>43783</v>
      </c>
      <c r="K3641">
        <v>33.734200000000001</v>
      </c>
      <c r="L3641">
        <v>33.734200000000001</v>
      </c>
      <c r="M3641">
        <v>27.558499999999999</v>
      </c>
      <c r="N3641">
        <v>8.9322999999999997</v>
      </c>
      <c r="O3641">
        <v>11.7866</v>
      </c>
      <c r="P3641">
        <v>11.7866</v>
      </c>
      <c r="Q3641">
        <v>11.7866</v>
      </c>
    </row>
    <row r="3642" spans="1:17" x14ac:dyDescent="0.25">
      <c r="A3642" s="1">
        <v>43643</v>
      </c>
      <c r="B3642">
        <v>29.007899999999999</v>
      </c>
      <c r="C3642">
        <v>21.437999999999999</v>
      </c>
      <c r="D3642">
        <v>17.735299999999999</v>
      </c>
      <c r="E3642">
        <v>14.175599999999999</v>
      </c>
      <c r="F3642">
        <v>11.026899999999999</v>
      </c>
      <c r="G3642">
        <v>11.4879</v>
      </c>
      <c r="H3642">
        <v>15.9635</v>
      </c>
      <c r="J3642" s="13">
        <v>43784</v>
      </c>
      <c r="K3642">
        <v>30.0517</v>
      </c>
      <c r="L3642">
        <v>30.0517</v>
      </c>
      <c r="M3642">
        <v>22.052399999999999</v>
      </c>
      <c r="N3642">
        <v>5.4028999999999998</v>
      </c>
      <c r="O3642">
        <v>5.6269</v>
      </c>
      <c r="P3642">
        <v>5.6269</v>
      </c>
      <c r="Q3642">
        <v>5.6269</v>
      </c>
    </row>
    <row r="3643" spans="1:17" x14ac:dyDescent="0.25">
      <c r="A3643" s="1">
        <v>43644</v>
      </c>
      <c r="B3643">
        <v>28.554200000000002</v>
      </c>
      <c r="C3643">
        <v>20.772200000000002</v>
      </c>
      <c r="D3643">
        <v>16.923300000000001</v>
      </c>
      <c r="E3643">
        <v>14.999499999999999</v>
      </c>
      <c r="F3643">
        <v>10.946199999999999</v>
      </c>
      <c r="G3643">
        <v>11.326700000000001</v>
      </c>
      <c r="H3643">
        <v>15.674099999999999</v>
      </c>
      <c r="J3643" s="13">
        <v>43787</v>
      </c>
      <c r="K3643">
        <v>29.923500000000001</v>
      </c>
      <c r="L3643">
        <v>20.5261</v>
      </c>
      <c r="M3643">
        <v>15.651999999999999</v>
      </c>
      <c r="N3643">
        <v>10.2498</v>
      </c>
      <c r="O3643">
        <v>8.8939000000000004</v>
      </c>
      <c r="P3643">
        <v>10.856299999999999</v>
      </c>
      <c r="Q3643">
        <v>10.856299999999999</v>
      </c>
    </row>
    <row r="3644" spans="1:17" x14ac:dyDescent="0.25">
      <c r="A3644" s="1">
        <v>43647</v>
      </c>
      <c r="B3644">
        <v>28.706199999999999</v>
      </c>
      <c r="C3644">
        <v>20.611899999999999</v>
      </c>
      <c r="D3644">
        <v>16.620799999999999</v>
      </c>
      <c r="E3644">
        <v>12.2835</v>
      </c>
      <c r="F3644">
        <v>9.3408999999999995</v>
      </c>
      <c r="G3644">
        <v>11.244899999999999</v>
      </c>
      <c r="H3644">
        <v>15.3605</v>
      </c>
      <c r="J3644" s="13">
        <v>43788</v>
      </c>
      <c r="K3644">
        <v>30.722100000000001</v>
      </c>
      <c r="L3644">
        <v>21.167300000000001</v>
      </c>
      <c r="M3644">
        <v>16.1815</v>
      </c>
      <c r="N3644">
        <v>10.269299999999999</v>
      </c>
      <c r="O3644">
        <v>8.9326000000000008</v>
      </c>
      <c r="P3644">
        <v>11.070499999999999</v>
      </c>
      <c r="Q3644">
        <v>11.070499999999999</v>
      </c>
    </row>
    <row r="3645" spans="1:17" x14ac:dyDescent="0.25">
      <c r="A3645" s="1">
        <v>43648</v>
      </c>
      <c r="B3645">
        <v>28.332100000000001</v>
      </c>
      <c r="C3645">
        <v>19.8309</v>
      </c>
      <c r="D3645">
        <v>15.552</v>
      </c>
      <c r="E3645">
        <v>11.4015</v>
      </c>
      <c r="F3645">
        <v>8.7375000000000007</v>
      </c>
      <c r="G3645">
        <v>10.948499999999999</v>
      </c>
      <c r="H3645">
        <v>13.4671</v>
      </c>
      <c r="J3645" s="13">
        <v>43789</v>
      </c>
      <c r="K3645">
        <v>29.856300000000001</v>
      </c>
      <c r="L3645">
        <v>21.229399999999998</v>
      </c>
      <c r="M3645">
        <v>16.252300000000002</v>
      </c>
      <c r="N3645">
        <v>10.5052</v>
      </c>
      <c r="O3645">
        <v>8.8596000000000004</v>
      </c>
      <c r="P3645">
        <v>11.7049</v>
      </c>
      <c r="Q3645">
        <v>11.7049</v>
      </c>
    </row>
    <row r="3646" spans="1:17" x14ac:dyDescent="0.25">
      <c r="A3646" s="1">
        <v>43649</v>
      </c>
      <c r="B3646">
        <v>28.2395</v>
      </c>
      <c r="C3646">
        <v>19.5337</v>
      </c>
      <c r="D3646">
        <v>15.252800000000001</v>
      </c>
      <c r="E3646">
        <v>11.1426</v>
      </c>
      <c r="F3646">
        <v>8.8103999999999996</v>
      </c>
      <c r="G3646">
        <v>11.263</v>
      </c>
      <c r="H3646">
        <v>13.3523</v>
      </c>
      <c r="J3646" s="13">
        <v>43790</v>
      </c>
      <c r="K3646">
        <v>29.9985</v>
      </c>
      <c r="L3646">
        <v>21.108599999999999</v>
      </c>
      <c r="M3646">
        <v>16.318200000000001</v>
      </c>
      <c r="N3646">
        <v>10.628</v>
      </c>
      <c r="O3646">
        <v>9.0313999999999997</v>
      </c>
      <c r="P3646">
        <v>12.104699999999999</v>
      </c>
      <c r="Q3646">
        <v>12.104699999999999</v>
      </c>
    </row>
    <row r="3647" spans="1:17" x14ac:dyDescent="0.25">
      <c r="A3647" s="1">
        <v>43651</v>
      </c>
      <c r="B3647">
        <v>29.634799999999998</v>
      </c>
      <c r="C3647">
        <v>20.3535</v>
      </c>
      <c r="D3647">
        <v>15.9084</v>
      </c>
      <c r="E3647">
        <v>11.173500000000001</v>
      </c>
      <c r="F3647">
        <v>8.6635000000000009</v>
      </c>
      <c r="G3647">
        <v>11.134399999999999</v>
      </c>
      <c r="H3647">
        <v>13.787699999999999</v>
      </c>
      <c r="J3647" s="13">
        <v>43791</v>
      </c>
      <c r="K3647">
        <v>30.0747</v>
      </c>
      <c r="L3647">
        <v>20.793099999999999</v>
      </c>
      <c r="M3647">
        <v>15.898300000000001</v>
      </c>
      <c r="N3647">
        <v>10.261200000000001</v>
      </c>
      <c r="O3647">
        <v>8.6678999999999995</v>
      </c>
      <c r="P3647">
        <v>12.051600000000001</v>
      </c>
      <c r="Q3647">
        <v>12.051600000000001</v>
      </c>
    </row>
    <row r="3648" spans="1:17" x14ac:dyDescent="0.25">
      <c r="A3648" s="1">
        <v>43654</v>
      </c>
      <c r="B3648">
        <v>30.169799999999999</v>
      </c>
      <c r="C3648">
        <v>21.084</v>
      </c>
      <c r="D3648">
        <v>16.479299999999999</v>
      </c>
      <c r="E3648">
        <v>11.969900000000001</v>
      </c>
      <c r="F3648">
        <v>9.1056000000000008</v>
      </c>
      <c r="G3648">
        <v>11.2164</v>
      </c>
      <c r="H3648">
        <v>14.3713</v>
      </c>
      <c r="J3648" s="13">
        <v>43794</v>
      </c>
      <c r="K3648">
        <v>32.08</v>
      </c>
      <c r="L3648">
        <v>21.089099999999998</v>
      </c>
      <c r="M3648">
        <v>15.577299999999999</v>
      </c>
      <c r="N3648">
        <v>9.3520000000000003</v>
      </c>
      <c r="O3648">
        <v>9.0764999999999993</v>
      </c>
      <c r="P3648">
        <v>11.7623</v>
      </c>
      <c r="Q3648">
        <v>11.7623</v>
      </c>
    </row>
    <row r="3649" spans="1:17" x14ac:dyDescent="0.25">
      <c r="A3649" s="1">
        <v>43655</v>
      </c>
      <c r="B3649">
        <v>30.2622</v>
      </c>
      <c r="C3649">
        <v>21.2485</v>
      </c>
      <c r="D3649">
        <v>16.664200000000001</v>
      </c>
      <c r="E3649">
        <v>11.9664</v>
      </c>
      <c r="F3649">
        <v>8.8617000000000008</v>
      </c>
      <c r="G3649">
        <v>11.3108</v>
      </c>
      <c r="H3649">
        <v>13.449199999999999</v>
      </c>
      <c r="J3649" s="13">
        <v>43795</v>
      </c>
      <c r="K3649">
        <v>31.567299999999999</v>
      </c>
      <c r="L3649">
        <v>20.887599999999999</v>
      </c>
      <c r="M3649">
        <v>15.1936</v>
      </c>
      <c r="N3649">
        <v>8.5822000000000003</v>
      </c>
      <c r="O3649">
        <v>8.8768999999999991</v>
      </c>
      <c r="P3649">
        <v>11.709300000000001</v>
      </c>
      <c r="Q3649">
        <v>11.709300000000001</v>
      </c>
    </row>
    <row r="3650" spans="1:17" x14ac:dyDescent="0.25">
      <c r="A3650" s="1">
        <v>43656</v>
      </c>
      <c r="B3650">
        <v>30.2607</v>
      </c>
      <c r="C3650">
        <v>20.744399999999999</v>
      </c>
      <c r="D3650">
        <v>15.920400000000001</v>
      </c>
      <c r="E3650">
        <v>11.2422</v>
      </c>
      <c r="F3650">
        <v>8.6746999999999996</v>
      </c>
      <c r="G3650">
        <v>11.254</v>
      </c>
      <c r="H3650">
        <v>13.135</v>
      </c>
      <c r="J3650" s="13">
        <v>43796</v>
      </c>
      <c r="K3650">
        <v>33.404299999999999</v>
      </c>
      <c r="L3650">
        <v>21.3672</v>
      </c>
      <c r="M3650">
        <v>15.4267</v>
      </c>
      <c r="N3650">
        <v>9.0591000000000008</v>
      </c>
      <c r="O3650">
        <v>9.6439000000000004</v>
      </c>
      <c r="P3650">
        <v>11.354900000000001</v>
      </c>
      <c r="Q3650">
        <v>11.354900000000001</v>
      </c>
    </row>
    <row r="3651" spans="1:17" x14ac:dyDescent="0.25">
      <c r="A3651" s="1">
        <v>43657</v>
      </c>
      <c r="B3651">
        <v>30.232299999999999</v>
      </c>
      <c r="C3651">
        <v>20.817299999999999</v>
      </c>
      <c r="D3651">
        <v>15.882300000000001</v>
      </c>
      <c r="E3651">
        <v>10.9512</v>
      </c>
      <c r="F3651">
        <v>8.5911000000000008</v>
      </c>
      <c r="G3651">
        <v>11.3203</v>
      </c>
      <c r="H3651">
        <v>12.6129</v>
      </c>
      <c r="J3651" s="13">
        <v>43798</v>
      </c>
      <c r="K3651">
        <v>35.115000000000002</v>
      </c>
      <c r="L3651">
        <v>23.309100000000001</v>
      </c>
      <c r="M3651">
        <v>17.0242</v>
      </c>
      <c r="N3651">
        <v>10.2394</v>
      </c>
      <c r="O3651">
        <v>9.3917999999999999</v>
      </c>
      <c r="P3651">
        <v>12.434799999999999</v>
      </c>
      <c r="Q3651">
        <v>12.434799999999999</v>
      </c>
    </row>
    <row r="3652" spans="1:17" x14ac:dyDescent="0.25">
      <c r="A3652" s="1">
        <v>43658</v>
      </c>
      <c r="B3652">
        <v>30.106200000000001</v>
      </c>
      <c r="C3652">
        <v>20.466699999999999</v>
      </c>
      <c r="D3652">
        <v>15.5319</v>
      </c>
      <c r="E3652">
        <v>10.421900000000001</v>
      </c>
      <c r="F3652">
        <v>8.4802999999999997</v>
      </c>
      <c r="G3652">
        <v>11.152699999999999</v>
      </c>
      <c r="H3652">
        <v>11.152699999999999</v>
      </c>
      <c r="J3652" s="13">
        <v>43801</v>
      </c>
      <c r="K3652">
        <v>37.833599999999997</v>
      </c>
      <c r="L3652">
        <v>26.003900000000002</v>
      </c>
      <c r="M3652">
        <v>19.757300000000001</v>
      </c>
      <c r="N3652">
        <v>12.5312</v>
      </c>
      <c r="O3652">
        <v>10.1127</v>
      </c>
      <c r="P3652">
        <v>14.229799999999999</v>
      </c>
      <c r="Q3652">
        <v>14.229799999999999</v>
      </c>
    </row>
    <row r="3653" spans="1:17" x14ac:dyDescent="0.25">
      <c r="A3653" s="1">
        <v>43661</v>
      </c>
      <c r="B3653">
        <v>31.790700000000001</v>
      </c>
      <c r="C3653">
        <v>21.321400000000001</v>
      </c>
      <c r="D3653">
        <v>15.8787</v>
      </c>
      <c r="E3653">
        <v>10.4254</v>
      </c>
      <c r="F3653">
        <v>8.4214000000000002</v>
      </c>
      <c r="G3653">
        <v>11.6494</v>
      </c>
      <c r="H3653">
        <v>11.6494</v>
      </c>
      <c r="J3653" s="13">
        <v>43802</v>
      </c>
      <c r="K3653">
        <v>37.553199999999997</v>
      </c>
      <c r="L3653">
        <v>26.630099999999999</v>
      </c>
      <c r="M3653">
        <v>20.973299999999998</v>
      </c>
      <c r="N3653">
        <v>14.421099999999999</v>
      </c>
      <c r="O3653">
        <v>10.828900000000001</v>
      </c>
      <c r="P3653">
        <v>14.420400000000001</v>
      </c>
      <c r="Q3653">
        <v>14.420400000000001</v>
      </c>
    </row>
    <row r="3654" spans="1:17" x14ac:dyDescent="0.25">
      <c r="A3654" s="1">
        <v>43662</v>
      </c>
      <c r="B3654">
        <v>31.8186</v>
      </c>
      <c r="C3654">
        <v>21.683199999999999</v>
      </c>
      <c r="D3654">
        <v>16.141300000000001</v>
      </c>
      <c r="E3654">
        <v>10.608599999999999</v>
      </c>
      <c r="F3654">
        <v>8.6128</v>
      </c>
      <c r="G3654">
        <v>12.135400000000001</v>
      </c>
      <c r="H3654">
        <v>12.248900000000001</v>
      </c>
      <c r="J3654" s="13">
        <v>43803</v>
      </c>
      <c r="K3654">
        <v>36.6464</v>
      </c>
      <c r="L3654">
        <v>25.717099999999999</v>
      </c>
      <c r="M3654">
        <v>19.975999999999999</v>
      </c>
      <c r="N3654">
        <v>12.3696</v>
      </c>
      <c r="O3654">
        <v>10.433999999999999</v>
      </c>
      <c r="P3654">
        <v>13.8584</v>
      </c>
      <c r="Q3654">
        <v>13.8584</v>
      </c>
    </row>
    <row r="3655" spans="1:17" x14ac:dyDescent="0.25">
      <c r="A3655" s="1">
        <v>43663</v>
      </c>
      <c r="B3655">
        <v>32.622799999999998</v>
      </c>
      <c r="C3655">
        <v>22.743500000000001</v>
      </c>
      <c r="D3655">
        <v>17.307600000000001</v>
      </c>
      <c r="E3655">
        <v>11.5473</v>
      </c>
      <c r="F3655">
        <v>8.5817999999999994</v>
      </c>
      <c r="G3655">
        <v>12.3466</v>
      </c>
      <c r="H3655">
        <v>13.239800000000001</v>
      </c>
      <c r="J3655" s="13">
        <v>43804</v>
      </c>
      <c r="K3655">
        <v>37.7971</v>
      </c>
      <c r="L3655">
        <v>25.591699999999999</v>
      </c>
      <c r="M3655">
        <v>19.4498</v>
      </c>
      <c r="N3655">
        <v>12.506399999999999</v>
      </c>
      <c r="O3655">
        <v>10.490600000000001</v>
      </c>
      <c r="P3655">
        <v>14.0159</v>
      </c>
      <c r="Q3655">
        <v>14.0159</v>
      </c>
    </row>
    <row r="3656" spans="1:17" x14ac:dyDescent="0.25">
      <c r="A3656" s="1">
        <v>43664</v>
      </c>
      <c r="B3656">
        <v>33.628999999999998</v>
      </c>
      <c r="C3656">
        <v>22.195599999999999</v>
      </c>
      <c r="D3656">
        <v>16.6876</v>
      </c>
      <c r="E3656">
        <v>11.4954</v>
      </c>
      <c r="F3656">
        <v>8.8632000000000009</v>
      </c>
      <c r="G3656">
        <v>11.2029</v>
      </c>
      <c r="H3656">
        <v>11.2029</v>
      </c>
      <c r="J3656" s="13">
        <v>43805</v>
      </c>
      <c r="K3656">
        <v>41.240099999999998</v>
      </c>
      <c r="L3656">
        <v>25.737100000000002</v>
      </c>
      <c r="M3656">
        <v>18.510400000000001</v>
      </c>
      <c r="N3656">
        <v>10.6317</v>
      </c>
      <c r="O3656">
        <v>10.859</v>
      </c>
      <c r="P3656">
        <v>12.8955</v>
      </c>
      <c r="Q3656">
        <v>12.8955</v>
      </c>
    </row>
    <row r="3657" spans="1:17" x14ac:dyDescent="0.25">
      <c r="A3657" s="1">
        <v>43665</v>
      </c>
      <c r="B3657">
        <v>34.237699999999997</v>
      </c>
      <c r="C3657">
        <v>23.1372</v>
      </c>
      <c r="D3657">
        <v>17.6951</v>
      </c>
      <c r="E3657">
        <v>12.178100000000001</v>
      </c>
      <c r="F3657">
        <v>8.9557000000000002</v>
      </c>
      <c r="G3657">
        <v>12.1022</v>
      </c>
      <c r="H3657">
        <v>12.1022</v>
      </c>
      <c r="J3657" s="13">
        <v>43808</v>
      </c>
      <c r="K3657">
        <v>52.7913</v>
      </c>
      <c r="L3657">
        <v>31.835599999999999</v>
      </c>
      <c r="M3657">
        <v>22.485600000000002</v>
      </c>
      <c r="N3657">
        <v>12.4991</v>
      </c>
      <c r="O3657">
        <v>12.0738</v>
      </c>
      <c r="P3657">
        <v>15.2136</v>
      </c>
      <c r="Q3657">
        <v>15.2136</v>
      </c>
    </row>
    <row r="3658" spans="1:17" x14ac:dyDescent="0.25">
      <c r="A3658" s="1">
        <v>43668</v>
      </c>
      <c r="B3658">
        <v>27.3081</v>
      </c>
      <c r="C3658">
        <v>19.654199999999999</v>
      </c>
      <c r="D3658">
        <v>15.862</v>
      </c>
      <c r="E3658">
        <v>12.2925</v>
      </c>
      <c r="F3658">
        <v>9.2271999999999998</v>
      </c>
      <c r="G3658">
        <v>10.196300000000001</v>
      </c>
      <c r="H3658">
        <v>13.9154</v>
      </c>
      <c r="J3658" s="13">
        <v>43809</v>
      </c>
      <c r="K3658">
        <v>52.114699999999999</v>
      </c>
      <c r="L3658">
        <v>32.100900000000003</v>
      </c>
      <c r="M3658">
        <v>21.935400000000001</v>
      </c>
      <c r="N3658">
        <v>12.556900000000001</v>
      </c>
      <c r="O3658">
        <v>11.850300000000001</v>
      </c>
      <c r="P3658">
        <v>15.583299999999999</v>
      </c>
      <c r="Q3658">
        <v>15.583299999999999</v>
      </c>
    </row>
    <row r="3659" spans="1:17" x14ac:dyDescent="0.25">
      <c r="A3659" s="1">
        <v>43669</v>
      </c>
      <c r="B3659">
        <v>26.901199999999999</v>
      </c>
      <c r="C3659">
        <v>19.131699999999999</v>
      </c>
      <c r="D3659">
        <v>15.338900000000001</v>
      </c>
      <c r="E3659">
        <v>11.4359</v>
      </c>
      <c r="F3659">
        <v>8.8664000000000005</v>
      </c>
      <c r="G3659">
        <v>10.150399999999999</v>
      </c>
      <c r="H3659">
        <v>12.303000000000001</v>
      </c>
      <c r="J3659" s="13">
        <v>43810</v>
      </c>
      <c r="K3659">
        <v>52.520200000000003</v>
      </c>
      <c r="L3659">
        <v>32.038699999999999</v>
      </c>
      <c r="M3659">
        <v>21.525200000000002</v>
      </c>
      <c r="N3659">
        <v>12.144299999999999</v>
      </c>
      <c r="O3659">
        <v>11.983000000000001</v>
      </c>
      <c r="P3659">
        <v>13.22</v>
      </c>
      <c r="Q3659">
        <v>13.22</v>
      </c>
    </row>
    <row r="3660" spans="1:17" x14ac:dyDescent="0.25">
      <c r="A3660" s="1">
        <v>43670</v>
      </c>
      <c r="B3660">
        <v>26.315899999999999</v>
      </c>
      <c r="C3660">
        <v>18.764099999999999</v>
      </c>
      <c r="D3660">
        <v>14.9344</v>
      </c>
      <c r="E3660">
        <v>11.044499999999999</v>
      </c>
      <c r="F3660">
        <v>8.7779000000000007</v>
      </c>
      <c r="G3660">
        <v>10.041499999999999</v>
      </c>
      <c r="H3660">
        <v>12.0259</v>
      </c>
      <c r="J3660" s="13">
        <v>43811</v>
      </c>
      <c r="K3660">
        <v>54.546100000000003</v>
      </c>
      <c r="L3660">
        <v>32.991999999999997</v>
      </c>
      <c r="M3660">
        <v>21.862400000000001</v>
      </c>
      <c r="N3660">
        <v>11.8613</v>
      </c>
      <c r="O3660">
        <v>14.188700000000001</v>
      </c>
      <c r="P3660">
        <v>16.4556</v>
      </c>
      <c r="Q3660">
        <v>16.4556</v>
      </c>
    </row>
    <row r="3661" spans="1:17" x14ac:dyDescent="0.25">
      <c r="A3661" s="1">
        <v>43671</v>
      </c>
      <c r="B3661">
        <v>26.7241</v>
      </c>
      <c r="C3661">
        <v>19.2499</v>
      </c>
      <c r="D3661">
        <v>15.348000000000001</v>
      </c>
      <c r="E3661">
        <v>11.307</v>
      </c>
      <c r="F3661">
        <v>8.9641999999999999</v>
      </c>
      <c r="G3661">
        <v>9.7570999999999994</v>
      </c>
      <c r="H3661">
        <v>12.5381</v>
      </c>
      <c r="J3661" s="13">
        <v>43812</v>
      </c>
      <c r="K3661">
        <v>57.854700000000001</v>
      </c>
      <c r="L3661">
        <v>34.165100000000002</v>
      </c>
      <c r="M3661">
        <v>21.378599999999999</v>
      </c>
      <c r="N3661">
        <v>8.7090999999999994</v>
      </c>
      <c r="O3661">
        <v>14.1838</v>
      </c>
      <c r="P3661">
        <v>18.596</v>
      </c>
      <c r="Q3661">
        <v>18.596</v>
      </c>
    </row>
    <row r="3662" spans="1:17" x14ac:dyDescent="0.25">
      <c r="A3662" s="1">
        <v>43672</v>
      </c>
      <c r="B3662">
        <v>26.836600000000001</v>
      </c>
      <c r="C3662">
        <v>19.1493</v>
      </c>
      <c r="D3662">
        <v>15.158899999999999</v>
      </c>
      <c r="E3662">
        <v>11.173999999999999</v>
      </c>
      <c r="F3662">
        <v>8.4153000000000002</v>
      </c>
      <c r="G3662">
        <v>9.6475000000000009</v>
      </c>
      <c r="H3662">
        <v>10.8689</v>
      </c>
      <c r="J3662" s="13">
        <v>43815</v>
      </c>
      <c r="K3662">
        <v>70.271500000000003</v>
      </c>
      <c r="L3662">
        <v>41.457799999999999</v>
      </c>
      <c r="M3662">
        <v>24.147500000000001</v>
      </c>
      <c r="N3662">
        <v>9.7917000000000005</v>
      </c>
      <c r="O3662">
        <v>18.798200000000001</v>
      </c>
      <c r="P3662">
        <v>20.3505</v>
      </c>
      <c r="Q3662">
        <v>20.3505</v>
      </c>
    </row>
    <row r="3663" spans="1:17" x14ac:dyDescent="0.25">
      <c r="A3663" s="1">
        <v>43675</v>
      </c>
      <c r="B3663">
        <v>27.717600000000001</v>
      </c>
      <c r="C3663">
        <v>19.511900000000001</v>
      </c>
      <c r="D3663">
        <v>15.3569</v>
      </c>
      <c r="E3663">
        <v>11.153600000000001</v>
      </c>
      <c r="F3663">
        <v>8.6625999999999994</v>
      </c>
      <c r="G3663">
        <v>9.7940000000000005</v>
      </c>
      <c r="H3663">
        <v>11.3482</v>
      </c>
      <c r="J3663" s="13">
        <v>43816</v>
      </c>
      <c r="K3663">
        <v>57.629300000000001</v>
      </c>
      <c r="L3663">
        <v>44.4786</v>
      </c>
      <c r="M3663">
        <v>25.424399999999999</v>
      </c>
      <c r="N3663">
        <v>10.0657</v>
      </c>
      <c r="O3663">
        <v>17.901800000000001</v>
      </c>
      <c r="P3663">
        <v>17.901800000000001</v>
      </c>
      <c r="Q3663">
        <v>17.901800000000001</v>
      </c>
    </row>
    <row r="3664" spans="1:17" x14ac:dyDescent="0.25">
      <c r="A3664" s="1">
        <v>43676</v>
      </c>
      <c r="B3664">
        <v>28.494800000000001</v>
      </c>
      <c r="C3664">
        <v>20.375599999999999</v>
      </c>
      <c r="D3664">
        <v>16.259699999999999</v>
      </c>
      <c r="E3664">
        <v>11.8964</v>
      </c>
      <c r="F3664">
        <v>9.0314999999999994</v>
      </c>
      <c r="G3664">
        <v>10.068300000000001</v>
      </c>
      <c r="H3664">
        <v>11.270300000000001</v>
      </c>
      <c r="J3664" s="13">
        <v>43817</v>
      </c>
      <c r="K3664">
        <v>63.520099999999999</v>
      </c>
      <c r="L3664">
        <v>51.366999999999997</v>
      </c>
      <c r="M3664">
        <v>29.1584</v>
      </c>
      <c r="N3664">
        <v>8.9460999999999995</v>
      </c>
      <c r="O3664">
        <v>16.0627</v>
      </c>
      <c r="P3664">
        <v>16.0627</v>
      </c>
      <c r="Q3664">
        <v>16.0627</v>
      </c>
    </row>
    <row r="3665" spans="1:17" x14ac:dyDescent="0.25">
      <c r="A3665" s="1">
        <v>43677</v>
      </c>
      <c r="B3665">
        <v>29.834399999999999</v>
      </c>
      <c r="C3665">
        <v>21.690999999999999</v>
      </c>
      <c r="D3665">
        <v>17.615200000000002</v>
      </c>
      <c r="E3665">
        <v>13.392799999999999</v>
      </c>
      <c r="F3665">
        <v>9.9895999999999994</v>
      </c>
      <c r="G3665">
        <v>10.3443</v>
      </c>
      <c r="H3665">
        <v>14.7713</v>
      </c>
      <c r="J3665" s="13">
        <v>43818</v>
      </c>
      <c r="K3665">
        <v>45.490699999999997</v>
      </c>
      <c r="L3665">
        <v>45.490699999999997</v>
      </c>
      <c r="M3665">
        <v>29.9679</v>
      </c>
      <c r="N3665">
        <v>9.9055</v>
      </c>
      <c r="O3665">
        <v>22.497299999999999</v>
      </c>
      <c r="P3665">
        <v>22.497299999999999</v>
      </c>
      <c r="Q3665">
        <v>22.497299999999999</v>
      </c>
    </row>
    <row r="3666" spans="1:17" x14ac:dyDescent="0.25">
      <c r="A3666" s="1">
        <v>43678</v>
      </c>
      <c r="B3666">
        <v>30.964300000000001</v>
      </c>
      <c r="C3666">
        <v>23.372399999999999</v>
      </c>
      <c r="D3666">
        <v>19.4937</v>
      </c>
      <c r="E3666">
        <v>15.105</v>
      </c>
      <c r="F3666">
        <v>10.7197</v>
      </c>
      <c r="G3666">
        <v>10.9185</v>
      </c>
      <c r="H3666">
        <v>14.9643</v>
      </c>
      <c r="J3666" s="13">
        <v>43819</v>
      </c>
      <c r="K3666">
        <v>24.1096</v>
      </c>
      <c r="L3666">
        <v>24.1096</v>
      </c>
      <c r="M3666">
        <v>21.982299999999999</v>
      </c>
      <c r="N3666">
        <v>4.7294999999999998</v>
      </c>
      <c r="O3666">
        <v>7.9280999999999997</v>
      </c>
      <c r="P3666">
        <v>7.9280999999999997</v>
      </c>
      <c r="Q3666">
        <v>7.9280999999999997</v>
      </c>
    </row>
    <row r="3667" spans="1:17" x14ac:dyDescent="0.25">
      <c r="A3667" s="1">
        <v>43679</v>
      </c>
      <c r="B3667">
        <v>30.260400000000001</v>
      </c>
      <c r="C3667">
        <v>23.276199999999999</v>
      </c>
      <c r="D3667">
        <v>19.512</v>
      </c>
      <c r="E3667">
        <v>15.390599999999999</v>
      </c>
      <c r="F3667">
        <v>10.877599999999999</v>
      </c>
      <c r="G3667">
        <v>10.6487</v>
      </c>
      <c r="H3667">
        <v>14.0238</v>
      </c>
      <c r="J3667" s="13">
        <v>43822</v>
      </c>
      <c r="K3667">
        <v>35.198</v>
      </c>
      <c r="L3667">
        <v>22.948</v>
      </c>
      <c r="M3667">
        <v>16.712499999999999</v>
      </c>
      <c r="N3667">
        <v>9.6143000000000001</v>
      </c>
      <c r="O3667">
        <v>8.4560999999999993</v>
      </c>
      <c r="P3667">
        <v>13.155200000000001</v>
      </c>
      <c r="Q3667">
        <v>13.591799999999999</v>
      </c>
    </row>
    <row r="3668" spans="1:17" x14ac:dyDescent="0.25">
      <c r="A3668" s="1">
        <v>43682</v>
      </c>
      <c r="B3668">
        <v>35.148600000000002</v>
      </c>
      <c r="C3668">
        <v>28.8598</v>
      </c>
      <c r="D3668">
        <v>25.5792</v>
      </c>
      <c r="E3668">
        <v>20.217400000000001</v>
      </c>
      <c r="F3668">
        <v>15.2049</v>
      </c>
      <c r="G3668">
        <v>13.1225</v>
      </c>
      <c r="H3668">
        <v>16.476800000000001</v>
      </c>
      <c r="J3668" s="13">
        <v>43823</v>
      </c>
      <c r="K3668">
        <v>35.217799999999997</v>
      </c>
      <c r="L3668">
        <v>23.081399999999999</v>
      </c>
      <c r="M3668">
        <v>16.7896</v>
      </c>
      <c r="N3668">
        <v>9.6487999999999996</v>
      </c>
      <c r="O3668">
        <v>8.4185999999999996</v>
      </c>
      <c r="P3668">
        <v>12.071</v>
      </c>
      <c r="Q3668">
        <v>12.071</v>
      </c>
    </row>
    <row r="3669" spans="1:17" x14ac:dyDescent="0.25">
      <c r="A3669" s="1">
        <v>43683</v>
      </c>
      <c r="B3669">
        <v>32.2866</v>
      </c>
      <c r="C3669">
        <v>25.926300000000001</v>
      </c>
      <c r="D3669">
        <v>22.440300000000001</v>
      </c>
      <c r="E3669">
        <v>17.092600000000001</v>
      </c>
      <c r="F3669">
        <v>12.0838</v>
      </c>
      <c r="G3669">
        <v>11.918699999999999</v>
      </c>
      <c r="H3669">
        <v>15.3682</v>
      </c>
      <c r="J3669" s="13">
        <v>43825</v>
      </c>
      <c r="K3669">
        <v>35.921799999999998</v>
      </c>
      <c r="L3669">
        <v>23.1921</v>
      </c>
      <c r="M3669">
        <v>16.785699999999999</v>
      </c>
      <c r="N3669">
        <v>9.8125999999999998</v>
      </c>
      <c r="O3669">
        <v>8.7684999999999995</v>
      </c>
      <c r="P3669">
        <v>10.349500000000001</v>
      </c>
      <c r="Q3669">
        <v>10.349500000000001</v>
      </c>
    </row>
    <row r="3670" spans="1:17" x14ac:dyDescent="0.25">
      <c r="A3670" s="1">
        <v>43684</v>
      </c>
      <c r="B3670">
        <v>31.9726</v>
      </c>
      <c r="C3670">
        <v>25.593699999999998</v>
      </c>
      <c r="D3670">
        <v>22.102900000000002</v>
      </c>
      <c r="E3670">
        <v>17.098600000000001</v>
      </c>
      <c r="F3670">
        <v>11.8672</v>
      </c>
      <c r="G3670">
        <v>11.8139</v>
      </c>
      <c r="H3670">
        <v>15.4909</v>
      </c>
      <c r="J3670" s="13">
        <v>43826</v>
      </c>
      <c r="K3670">
        <v>36.035800000000002</v>
      </c>
      <c r="L3670">
        <v>23.587499999999999</v>
      </c>
      <c r="M3670">
        <v>17.485099999999999</v>
      </c>
      <c r="N3670">
        <v>10.228400000000001</v>
      </c>
      <c r="O3670">
        <v>9.0207999999999995</v>
      </c>
      <c r="P3670">
        <v>12.696999999999999</v>
      </c>
      <c r="Q3670">
        <v>12.696999999999999</v>
      </c>
    </row>
    <row r="3671" spans="1:17" x14ac:dyDescent="0.25">
      <c r="A3671" s="1">
        <v>43685</v>
      </c>
      <c r="B3671">
        <v>31.148</v>
      </c>
      <c r="C3671">
        <v>23.857700000000001</v>
      </c>
      <c r="D3671">
        <v>19.834599999999998</v>
      </c>
      <c r="E3671">
        <v>14.749499999999999</v>
      </c>
      <c r="F3671">
        <v>10.3467</v>
      </c>
      <c r="G3671">
        <v>10.906000000000001</v>
      </c>
      <c r="H3671">
        <v>12.365399999999999</v>
      </c>
      <c r="J3671" s="13">
        <v>43829</v>
      </c>
      <c r="K3671">
        <v>39.549399999999999</v>
      </c>
      <c r="L3671">
        <v>25.554099999999998</v>
      </c>
      <c r="M3671">
        <v>18.9404</v>
      </c>
      <c r="N3671">
        <v>11.745799999999999</v>
      </c>
      <c r="O3671">
        <v>10.0913</v>
      </c>
      <c r="P3671">
        <v>14.059900000000001</v>
      </c>
      <c r="Q3671">
        <v>14.059900000000001</v>
      </c>
    </row>
    <row r="3672" spans="1:17" x14ac:dyDescent="0.25">
      <c r="A3672" s="1">
        <v>43686</v>
      </c>
      <c r="B3672">
        <v>31.903400000000001</v>
      </c>
      <c r="C3672">
        <v>24.7288</v>
      </c>
      <c r="D3672">
        <v>20.8812</v>
      </c>
      <c r="E3672">
        <v>15.8307</v>
      </c>
      <c r="F3672">
        <v>11.0357</v>
      </c>
      <c r="G3672">
        <v>11.150499999999999</v>
      </c>
      <c r="H3672">
        <v>14.139799999999999</v>
      </c>
      <c r="J3672" s="13">
        <v>43830</v>
      </c>
      <c r="K3672">
        <v>39.706600000000002</v>
      </c>
      <c r="L3672">
        <v>25.7456</v>
      </c>
      <c r="M3672">
        <v>18.182500000000001</v>
      </c>
      <c r="N3672">
        <v>11.3147</v>
      </c>
      <c r="O3672">
        <v>9.6234999999999999</v>
      </c>
      <c r="P3672">
        <v>12.3406</v>
      </c>
      <c r="Q3672">
        <v>12.3406</v>
      </c>
    </row>
    <row r="3673" spans="1:17" x14ac:dyDescent="0.25">
      <c r="A3673" s="1">
        <v>43689</v>
      </c>
      <c r="B3673">
        <v>34.061900000000001</v>
      </c>
      <c r="C3673">
        <v>27.337299999999999</v>
      </c>
      <c r="D3673">
        <v>23.869199999999999</v>
      </c>
      <c r="E3673">
        <v>19.144300000000001</v>
      </c>
      <c r="F3673">
        <v>13.031599999999999</v>
      </c>
      <c r="G3673">
        <v>12.7423</v>
      </c>
      <c r="H3673">
        <v>14.9346</v>
      </c>
      <c r="J3673" s="13">
        <v>43832</v>
      </c>
      <c r="K3673">
        <v>40.496899999999997</v>
      </c>
      <c r="L3673">
        <v>24.3155</v>
      </c>
      <c r="M3673">
        <v>16.898800000000001</v>
      </c>
      <c r="N3673">
        <v>9.3042999999999996</v>
      </c>
      <c r="O3673">
        <v>9.5988000000000007</v>
      </c>
      <c r="P3673">
        <v>11.070399999999999</v>
      </c>
      <c r="Q3673">
        <v>11.070399999999999</v>
      </c>
    </row>
    <row r="3674" spans="1:17" x14ac:dyDescent="0.25">
      <c r="A3674" s="1">
        <v>43690</v>
      </c>
      <c r="B3674">
        <v>32.1447</v>
      </c>
      <c r="C3674">
        <v>24.4055</v>
      </c>
      <c r="D3674">
        <v>20.592500000000001</v>
      </c>
      <c r="E3674">
        <v>15.7538</v>
      </c>
      <c r="F3674">
        <v>10.9445</v>
      </c>
      <c r="G3674">
        <v>11.6419</v>
      </c>
      <c r="H3674">
        <v>13.0852</v>
      </c>
      <c r="J3674" s="13">
        <v>43833</v>
      </c>
      <c r="K3674">
        <v>42.167999999999999</v>
      </c>
      <c r="L3674">
        <v>26.033100000000001</v>
      </c>
      <c r="M3674">
        <v>18.619499999999999</v>
      </c>
      <c r="N3674">
        <v>11.8028</v>
      </c>
      <c r="O3674">
        <v>9.9556000000000004</v>
      </c>
      <c r="P3674">
        <v>12.8406</v>
      </c>
      <c r="Q3674">
        <v>12.8406</v>
      </c>
    </row>
    <row r="3675" spans="1:17" x14ac:dyDescent="0.25">
      <c r="A3675" s="1">
        <v>43691</v>
      </c>
      <c r="B3675">
        <v>34.594999999999999</v>
      </c>
      <c r="C3675">
        <v>27.7544</v>
      </c>
      <c r="D3675">
        <v>24.659700000000001</v>
      </c>
      <c r="E3675">
        <v>20.052</v>
      </c>
      <c r="F3675">
        <v>14.8934</v>
      </c>
      <c r="G3675">
        <v>13.8217</v>
      </c>
      <c r="H3675">
        <v>16.3049</v>
      </c>
      <c r="J3675" s="13">
        <v>43836</v>
      </c>
      <c r="K3675">
        <v>45.075499999999998</v>
      </c>
      <c r="L3675">
        <v>26.713799999999999</v>
      </c>
      <c r="M3675">
        <v>18.8443</v>
      </c>
      <c r="N3675">
        <v>10.9975</v>
      </c>
      <c r="O3675">
        <v>10.8048</v>
      </c>
      <c r="P3675">
        <v>10.9093</v>
      </c>
      <c r="Q3675">
        <v>10.9093</v>
      </c>
    </row>
    <row r="3676" spans="1:17" x14ac:dyDescent="0.25">
      <c r="A3676" s="1">
        <v>43692</v>
      </c>
      <c r="B3676">
        <v>33.971499999999999</v>
      </c>
      <c r="C3676">
        <v>26.773700000000002</v>
      </c>
      <c r="D3676">
        <v>23.621400000000001</v>
      </c>
      <c r="E3676">
        <v>19.485800000000001</v>
      </c>
      <c r="F3676">
        <v>14.2536</v>
      </c>
      <c r="G3676">
        <v>13.721399999999999</v>
      </c>
      <c r="H3676">
        <v>15.260199999999999</v>
      </c>
      <c r="J3676" s="13">
        <v>43837</v>
      </c>
      <c r="K3676">
        <v>47.279800000000002</v>
      </c>
      <c r="L3676">
        <v>27.295100000000001</v>
      </c>
      <c r="M3676">
        <v>18.940799999999999</v>
      </c>
      <c r="N3676">
        <v>10.9109</v>
      </c>
      <c r="O3676">
        <v>9.5580999999999996</v>
      </c>
      <c r="P3676">
        <v>9.5580999999999996</v>
      </c>
      <c r="Q3676">
        <v>9.5580999999999996</v>
      </c>
    </row>
    <row r="3677" spans="1:17" x14ac:dyDescent="0.25">
      <c r="A3677" s="1">
        <v>43693</v>
      </c>
      <c r="B3677">
        <v>33.1584</v>
      </c>
      <c r="C3677">
        <v>24.632999999999999</v>
      </c>
      <c r="D3677">
        <v>21.377199999999998</v>
      </c>
      <c r="E3677">
        <v>16.700299999999999</v>
      </c>
      <c r="F3677">
        <v>11.683400000000001</v>
      </c>
      <c r="G3677">
        <v>12.6876</v>
      </c>
      <c r="H3677">
        <v>14.985799999999999</v>
      </c>
      <c r="J3677" s="13">
        <v>43838</v>
      </c>
      <c r="K3677">
        <v>49.798299999999998</v>
      </c>
      <c r="L3677">
        <v>29.494499999999999</v>
      </c>
      <c r="M3677">
        <v>19.239000000000001</v>
      </c>
      <c r="N3677">
        <v>11.675700000000001</v>
      </c>
      <c r="O3677">
        <v>10.6653</v>
      </c>
      <c r="P3677">
        <v>10.6653</v>
      </c>
      <c r="Q3677">
        <v>10.6653</v>
      </c>
    </row>
    <row r="3678" spans="1:17" x14ac:dyDescent="0.25">
      <c r="A3678" s="1">
        <v>43696</v>
      </c>
      <c r="B3678">
        <v>28.834800000000001</v>
      </c>
      <c r="C3678">
        <v>22.660499999999999</v>
      </c>
      <c r="D3678">
        <v>19.595800000000001</v>
      </c>
      <c r="E3678">
        <v>15.503299999999999</v>
      </c>
      <c r="F3678">
        <v>11.3559</v>
      </c>
      <c r="G3678">
        <v>11.436</v>
      </c>
      <c r="H3678">
        <v>14.638400000000001</v>
      </c>
      <c r="J3678" s="13">
        <v>43839</v>
      </c>
      <c r="K3678">
        <v>51.666699999999999</v>
      </c>
      <c r="L3678">
        <v>29.499500000000001</v>
      </c>
      <c r="M3678">
        <v>19.051400000000001</v>
      </c>
      <c r="N3678">
        <v>9.2152999999999992</v>
      </c>
      <c r="O3678">
        <v>9.2299000000000007</v>
      </c>
      <c r="P3678">
        <v>9.2299000000000007</v>
      </c>
      <c r="Q3678">
        <v>9.2299000000000007</v>
      </c>
    </row>
    <row r="3679" spans="1:17" x14ac:dyDescent="0.25">
      <c r="A3679" s="1">
        <v>43697</v>
      </c>
      <c r="B3679">
        <v>29.094999999999999</v>
      </c>
      <c r="C3679">
        <v>23.121700000000001</v>
      </c>
      <c r="D3679">
        <v>20.185199999999998</v>
      </c>
      <c r="E3679">
        <v>16.3142</v>
      </c>
      <c r="F3679">
        <v>11.717700000000001</v>
      </c>
      <c r="G3679">
        <v>11.6372</v>
      </c>
      <c r="H3679">
        <v>15.7492</v>
      </c>
      <c r="J3679" s="13">
        <v>43840</v>
      </c>
      <c r="K3679">
        <v>42.354399999999998</v>
      </c>
      <c r="L3679">
        <v>28.556100000000001</v>
      </c>
      <c r="M3679">
        <v>18.433499999999999</v>
      </c>
      <c r="N3679">
        <v>9.2786000000000008</v>
      </c>
      <c r="O3679">
        <v>9.0935000000000006</v>
      </c>
      <c r="P3679">
        <v>9.0935000000000006</v>
      </c>
      <c r="Q3679">
        <v>9.0935000000000006</v>
      </c>
    </row>
    <row r="3680" spans="1:17" x14ac:dyDescent="0.25">
      <c r="A3680" s="1">
        <v>43698</v>
      </c>
      <c r="B3680">
        <v>27.967400000000001</v>
      </c>
      <c r="C3680">
        <v>21.706600000000002</v>
      </c>
      <c r="D3680">
        <v>18.7179</v>
      </c>
      <c r="E3680">
        <v>14.843500000000001</v>
      </c>
      <c r="F3680">
        <v>11.1309</v>
      </c>
      <c r="G3680">
        <v>11.403</v>
      </c>
      <c r="H3680">
        <v>14.331899999999999</v>
      </c>
      <c r="J3680" s="13">
        <v>43843</v>
      </c>
      <c r="K3680">
        <v>41.810699999999997</v>
      </c>
      <c r="L3680">
        <v>37.6965</v>
      </c>
      <c r="M3680">
        <v>22.1723</v>
      </c>
      <c r="N3680">
        <v>9.7111999999999998</v>
      </c>
      <c r="O3680">
        <v>8.4992000000000001</v>
      </c>
      <c r="P3680">
        <v>8.4992000000000001</v>
      </c>
      <c r="Q3680">
        <v>8.4992000000000001</v>
      </c>
    </row>
    <row r="3681" spans="1:17" x14ac:dyDescent="0.25">
      <c r="A3681" s="1">
        <v>43699</v>
      </c>
      <c r="B3681">
        <v>28.639099999999999</v>
      </c>
      <c r="C3681">
        <v>22.627099999999999</v>
      </c>
      <c r="D3681">
        <v>19.5349</v>
      </c>
      <c r="E3681">
        <v>15.321300000000001</v>
      </c>
      <c r="F3681">
        <v>11.059799999999999</v>
      </c>
      <c r="G3681">
        <v>11.3827</v>
      </c>
      <c r="H3681">
        <v>13.858000000000001</v>
      </c>
      <c r="J3681" s="13">
        <v>43844</v>
      </c>
      <c r="K3681">
        <v>45.259300000000003</v>
      </c>
      <c r="L3681">
        <v>42.973999999999997</v>
      </c>
      <c r="M3681">
        <v>24.436800000000002</v>
      </c>
      <c r="N3681">
        <v>12.178599999999999</v>
      </c>
      <c r="O3681">
        <v>10.614100000000001</v>
      </c>
      <c r="P3681">
        <v>10.614100000000001</v>
      </c>
      <c r="Q3681">
        <v>10.614100000000001</v>
      </c>
    </row>
    <row r="3682" spans="1:17" x14ac:dyDescent="0.25">
      <c r="A3682" s="1">
        <v>43700</v>
      </c>
      <c r="B3682">
        <v>30.52</v>
      </c>
      <c r="C3682">
        <v>24.800699999999999</v>
      </c>
      <c r="D3682">
        <v>21.8963</v>
      </c>
      <c r="E3682">
        <v>18.817799999999998</v>
      </c>
      <c r="F3682">
        <v>14.0425</v>
      </c>
      <c r="G3682">
        <v>12.523999999999999</v>
      </c>
      <c r="H3682">
        <v>16.532</v>
      </c>
      <c r="J3682" s="13">
        <v>43845</v>
      </c>
      <c r="K3682">
        <v>47.658799999999999</v>
      </c>
      <c r="L3682">
        <v>47.658799999999999</v>
      </c>
      <c r="M3682">
        <v>29.8901</v>
      </c>
      <c r="N3682">
        <v>9.6904000000000003</v>
      </c>
      <c r="O3682">
        <v>11.1233</v>
      </c>
      <c r="P3682">
        <v>11.1233</v>
      </c>
      <c r="Q3682">
        <v>11.1233</v>
      </c>
    </row>
    <row r="3683" spans="1:17" x14ac:dyDescent="0.25">
      <c r="A3683" s="1">
        <v>43703</v>
      </c>
      <c r="B3683">
        <v>30.411899999999999</v>
      </c>
      <c r="C3683">
        <v>24.6279</v>
      </c>
      <c r="D3683">
        <v>21.6203</v>
      </c>
      <c r="E3683">
        <v>17.460699999999999</v>
      </c>
      <c r="F3683">
        <v>13.0974</v>
      </c>
      <c r="G3683">
        <v>12.405200000000001</v>
      </c>
      <c r="H3683">
        <v>15.6829</v>
      </c>
      <c r="J3683" s="13">
        <v>43846</v>
      </c>
      <c r="K3683">
        <v>36.177399999999999</v>
      </c>
      <c r="L3683">
        <v>36.177399999999999</v>
      </c>
      <c r="M3683">
        <v>28.986000000000001</v>
      </c>
      <c r="N3683">
        <v>8.4991000000000003</v>
      </c>
      <c r="O3683">
        <v>10.1509</v>
      </c>
      <c r="P3683">
        <v>10.1509</v>
      </c>
      <c r="Q3683">
        <v>10.1509</v>
      </c>
    </row>
    <row r="3684" spans="1:17" x14ac:dyDescent="0.25">
      <c r="A3684" s="1">
        <v>43704</v>
      </c>
      <c r="B3684">
        <v>31.057300000000001</v>
      </c>
      <c r="C3684">
        <v>25.5261</v>
      </c>
      <c r="D3684">
        <v>22.647099999999998</v>
      </c>
      <c r="E3684">
        <v>18.108499999999999</v>
      </c>
      <c r="F3684">
        <v>13.452400000000001</v>
      </c>
      <c r="G3684">
        <v>12.8104</v>
      </c>
      <c r="H3684">
        <v>14.912699999999999</v>
      </c>
      <c r="J3684" s="13">
        <v>43847</v>
      </c>
      <c r="K3684">
        <v>24.571899999999999</v>
      </c>
      <c r="L3684">
        <v>24.571899999999999</v>
      </c>
      <c r="M3684">
        <v>18.9818</v>
      </c>
      <c r="N3684">
        <v>3.7595999999999998</v>
      </c>
      <c r="O3684">
        <v>5.2660999999999998</v>
      </c>
      <c r="P3684">
        <v>5.2660999999999998</v>
      </c>
      <c r="Q3684">
        <v>5.2660999999999998</v>
      </c>
    </row>
    <row r="3685" spans="1:17" x14ac:dyDescent="0.25">
      <c r="A3685" s="1">
        <v>43705</v>
      </c>
      <c r="B3685">
        <v>30.684200000000001</v>
      </c>
      <c r="C3685">
        <v>24.840599999999998</v>
      </c>
      <c r="D3685">
        <v>21.734400000000001</v>
      </c>
      <c r="E3685">
        <v>17.360600000000002</v>
      </c>
      <c r="F3685">
        <v>12.881600000000001</v>
      </c>
      <c r="G3685">
        <v>12.832100000000001</v>
      </c>
      <c r="H3685">
        <v>14.4573</v>
      </c>
      <c r="J3685" s="13">
        <v>43851</v>
      </c>
      <c r="K3685">
        <v>30.245899999999999</v>
      </c>
      <c r="L3685">
        <v>21.061399999999999</v>
      </c>
      <c r="M3685">
        <v>16.343</v>
      </c>
      <c r="N3685">
        <v>10.8971</v>
      </c>
      <c r="O3685">
        <v>8.2739999999999991</v>
      </c>
      <c r="P3685">
        <v>10.324199999999999</v>
      </c>
      <c r="Q3685">
        <v>10.324199999999999</v>
      </c>
    </row>
    <row r="3686" spans="1:17" x14ac:dyDescent="0.25">
      <c r="A3686" s="1">
        <v>43706</v>
      </c>
      <c r="B3686">
        <v>29.9955</v>
      </c>
      <c r="C3686">
        <v>23.817499999999999</v>
      </c>
      <c r="D3686">
        <v>20.390599999999999</v>
      </c>
      <c r="E3686">
        <v>15.8132</v>
      </c>
      <c r="F3686">
        <v>11.679600000000001</v>
      </c>
      <c r="G3686">
        <v>11.934900000000001</v>
      </c>
      <c r="H3686">
        <v>14.3056</v>
      </c>
      <c r="J3686" s="13">
        <v>43852</v>
      </c>
      <c r="K3686">
        <v>30.710599999999999</v>
      </c>
      <c r="L3686">
        <v>21.281099999999999</v>
      </c>
      <c r="M3686">
        <v>16.552900000000001</v>
      </c>
      <c r="N3686">
        <v>11.0009</v>
      </c>
      <c r="O3686">
        <v>8.0153999999999996</v>
      </c>
      <c r="P3686">
        <v>10.0998</v>
      </c>
      <c r="Q3686">
        <v>10.0998</v>
      </c>
    </row>
    <row r="3687" spans="1:17" x14ac:dyDescent="0.25">
      <c r="A3687" s="1">
        <v>43707</v>
      </c>
      <c r="B3687">
        <v>31.1676</v>
      </c>
      <c r="C3687">
        <v>24.934200000000001</v>
      </c>
      <c r="D3687">
        <v>21.308800000000002</v>
      </c>
      <c r="E3687">
        <v>16.347799999999999</v>
      </c>
      <c r="F3687">
        <v>11.6463</v>
      </c>
      <c r="G3687">
        <v>11.9565</v>
      </c>
      <c r="H3687">
        <v>13.680899999999999</v>
      </c>
      <c r="J3687" s="13">
        <v>43853</v>
      </c>
      <c r="K3687">
        <v>31.224799999999998</v>
      </c>
      <c r="L3687">
        <v>21.455400000000001</v>
      </c>
      <c r="M3687">
        <v>16.607900000000001</v>
      </c>
      <c r="N3687">
        <v>11.152100000000001</v>
      </c>
      <c r="O3687">
        <v>7.9584000000000001</v>
      </c>
      <c r="P3687">
        <v>9.5153999999999996</v>
      </c>
      <c r="Q3687">
        <v>9.5153999999999996</v>
      </c>
    </row>
    <row r="3688" spans="1:17" x14ac:dyDescent="0.25">
      <c r="A3688" s="1">
        <v>43711</v>
      </c>
      <c r="B3688">
        <v>31.932700000000001</v>
      </c>
      <c r="C3688">
        <v>25.480499999999999</v>
      </c>
      <c r="D3688">
        <v>21.852900000000002</v>
      </c>
      <c r="E3688">
        <v>17.260999999999999</v>
      </c>
      <c r="F3688">
        <v>12.141</v>
      </c>
      <c r="G3688">
        <v>12.0305</v>
      </c>
      <c r="H3688">
        <v>14.3497</v>
      </c>
      <c r="J3688" s="13">
        <v>43854</v>
      </c>
      <c r="K3688">
        <v>31.802800000000001</v>
      </c>
      <c r="L3688">
        <v>22.5943</v>
      </c>
      <c r="M3688">
        <v>18.155000000000001</v>
      </c>
      <c r="N3688">
        <v>12.8104</v>
      </c>
      <c r="O3688">
        <v>8.1692999999999998</v>
      </c>
      <c r="P3688">
        <v>10.4565</v>
      </c>
      <c r="Q3688">
        <v>10.4565</v>
      </c>
    </row>
    <row r="3689" spans="1:17" x14ac:dyDescent="0.25">
      <c r="A3689" s="1">
        <v>43712</v>
      </c>
      <c r="B3689">
        <v>30.693200000000001</v>
      </c>
      <c r="C3689">
        <v>23.849799999999998</v>
      </c>
      <c r="D3689">
        <v>20.130199999999999</v>
      </c>
      <c r="E3689">
        <v>15.196300000000001</v>
      </c>
      <c r="F3689">
        <v>10.5961</v>
      </c>
      <c r="G3689">
        <v>11.0869</v>
      </c>
      <c r="H3689">
        <v>12.5176</v>
      </c>
      <c r="J3689" s="13">
        <v>43857</v>
      </c>
      <c r="K3689">
        <v>36.342799999999997</v>
      </c>
      <c r="L3689">
        <v>26.066400000000002</v>
      </c>
      <c r="M3689">
        <v>21.714700000000001</v>
      </c>
      <c r="N3689">
        <v>16.332599999999999</v>
      </c>
      <c r="O3689">
        <v>10.0151</v>
      </c>
      <c r="P3689">
        <v>12.4703</v>
      </c>
      <c r="Q3689">
        <v>12.4703</v>
      </c>
    </row>
    <row r="3690" spans="1:17" x14ac:dyDescent="0.25">
      <c r="A3690" s="1">
        <v>43713</v>
      </c>
      <c r="B3690">
        <v>30.736499999999999</v>
      </c>
      <c r="C3690">
        <v>23.373699999999999</v>
      </c>
      <c r="D3690">
        <v>19.1906</v>
      </c>
      <c r="E3690">
        <v>13.3544</v>
      </c>
      <c r="F3690">
        <v>10.213200000000001</v>
      </c>
      <c r="G3690">
        <v>11.219099999999999</v>
      </c>
      <c r="H3690">
        <v>11.4292</v>
      </c>
      <c r="J3690" s="13">
        <v>43858</v>
      </c>
      <c r="K3690">
        <v>34.749699999999997</v>
      </c>
      <c r="L3690">
        <v>24.367899999999999</v>
      </c>
      <c r="M3690">
        <v>19.773599999999998</v>
      </c>
      <c r="N3690">
        <v>15.0297</v>
      </c>
      <c r="O3690">
        <v>9.7195</v>
      </c>
      <c r="P3690">
        <v>11.7172</v>
      </c>
      <c r="Q3690">
        <v>11.7172</v>
      </c>
    </row>
    <row r="3691" spans="1:17" x14ac:dyDescent="0.25">
      <c r="A3691" s="1">
        <v>43714</v>
      </c>
      <c r="B3691">
        <v>29.974599999999999</v>
      </c>
      <c r="C3691">
        <v>22.289200000000001</v>
      </c>
      <c r="D3691">
        <v>18.0685</v>
      </c>
      <c r="E3691">
        <v>12.7094</v>
      </c>
      <c r="F3691">
        <v>9.9078999999999997</v>
      </c>
      <c r="G3691">
        <v>11.2858</v>
      </c>
      <c r="H3691">
        <v>12.9476</v>
      </c>
      <c r="J3691" s="13">
        <v>43859</v>
      </c>
      <c r="K3691">
        <v>35.079000000000001</v>
      </c>
      <c r="L3691">
        <v>24.667999999999999</v>
      </c>
      <c r="M3691">
        <v>20.017499999999998</v>
      </c>
      <c r="N3691">
        <v>14.6653</v>
      </c>
      <c r="O3691">
        <v>9.6653000000000002</v>
      </c>
      <c r="P3691">
        <v>11.6417</v>
      </c>
      <c r="Q3691">
        <v>11.6417</v>
      </c>
    </row>
    <row r="3692" spans="1:17" x14ac:dyDescent="0.25">
      <c r="A3692" s="1">
        <v>43717</v>
      </c>
      <c r="B3692">
        <v>30.7927</v>
      </c>
      <c r="C3692">
        <v>22.7059</v>
      </c>
      <c r="D3692">
        <v>18.2712</v>
      </c>
      <c r="E3692">
        <v>12.807399999999999</v>
      </c>
      <c r="F3692">
        <v>9.7161000000000008</v>
      </c>
      <c r="G3692">
        <v>11.5008</v>
      </c>
      <c r="H3692">
        <v>12.9367</v>
      </c>
      <c r="J3692" s="13">
        <v>43860</v>
      </c>
      <c r="K3692">
        <v>35.8461</v>
      </c>
      <c r="L3692">
        <v>23.583500000000001</v>
      </c>
      <c r="M3692">
        <v>18.659400000000002</v>
      </c>
      <c r="N3692">
        <v>13.4983</v>
      </c>
      <c r="O3692">
        <v>9.5904000000000007</v>
      </c>
      <c r="P3692">
        <v>10.8979</v>
      </c>
      <c r="Q3692">
        <v>10.8979</v>
      </c>
    </row>
    <row r="3693" spans="1:17" x14ac:dyDescent="0.25">
      <c r="A3693" s="1">
        <v>43718</v>
      </c>
      <c r="B3693">
        <v>31.041</v>
      </c>
      <c r="C3693">
        <v>22.539899999999999</v>
      </c>
      <c r="D3693">
        <v>18.167400000000001</v>
      </c>
      <c r="E3693">
        <v>12.7706</v>
      </c>
      <c r="F3693">
        <v>9.7735000000000003</v>
      </c>
      <c r="G3693">
        <v>11.3811</v>
      </c>
      <c r="H3693">
        <v>12.035399999999999</v>
      </c>
      <c r="J3693" s="13">
        <v>43861</v>
      </c>
      <c r="K3693">
        <v>40.306800000000003</v>
      </c>
      <c r="L3693">
        <v>26.684699999999999</v>
      </c>
      <c r="M3693">
        <v>21.582000000000001</v>
      </c>
      <c r="N3693">
        <v>17.6098</v>
      </c>
      <c r="O3693">
        <v>11.3287</v>
      </c>
      <c r="P3693">
        <v>13.7</v>
      </c>
      <c r="Q3693">
        <v>13.7</v>
      </c>
    </row>
    <row r="3694" spans="1:17" x14ac:dyDescent="0.25">
      <c r="A3694" s="1">
        <v>43719</v>
      </c>
      <c r="B3694">
        <v>30.974799999999998</v>
      </c>
      <c r="C3694">
        <v>22.1343</v>
      </c>
      <c r="D3694">
        <v>17.514199999999999</v>
      </c>
      <c r="E3694">
        <v>12.0153</v>
      </c>
      <c r="F3694">
        <v>9.7041000000000004</v>
      </c>
      <c r="G3694">
        <v>11.4498</v>
      </c>
      <c r="H3694">
        <v>11.4498</v>
      </c>
      <c r="J3694" s="13">
        <v>43864</v>
      </c>
      <c r="K3694">
        <v>40.568100000000001</v>
      </c>
      <c r="L3694">
        <v>26.4453</v>
      </c>
      <c r="M3694">
        <v>21.611799999999999</v>
      </c>
      <c r="N3694">
        <v>16.403500000000001</v>
      </c>
      <c r="O3694">
        <v>10.527200000000001</v>
      </c>
      <c r="P3694">
        <v>12.6614</v>
      </c>
      <c r="Q3694">
        <v>12.6614</v>
      </c>
    </row>
    <row r="3695" spans="1:17" x14ac:dyDescent="0.25">
      <c r="A3695" s="1">
        <v>43720</v>
      </c>
      <c r="B3695">
        <v>30.917400000000001</v>
      </c>
      <c r="C3695">
        <v>21.944099999999999</v>
      </c>
      <c r="D3695">
        <v>17.1126</v>
      </c>
      <c r="E3695">
        <v>11.5131</v>
      </c>
      <c r="F3695">
        <v>9.8207000000000004</v>
      </c>
      <c r="G3695">
        <v>11.7081</v>
      </c>
      <c r="H3695">
        <v>12.8551</v>
      </c>
      <c r="J3695" s="13">
        <v>43865</v>
      </c>
      <c r="K3695">
        <v>38.202199999999998</v>
      </c>
      <c r="L3695">
        <v>24.751799999999999</v>
      </c>
      <c r="M3695">
        <v>19.136399999999998</v>
      </c>
      <c r="N3695">
        <v>13.321</v>
      </c>
      <c r="O3695">
        <v>10.5724</v>
      </c>
      <c r="P3695">
        <v>12.922700000000001</v>
      </c>
      <c r="Q3695">
        <v>12.922700000000001</v>
      </c>
    </row>
    <row r="3696" spans="1:17" x14ac:dyDescent="0.25">
      <c r="A3696" s="1">
        <v>43721</v>
      </c>
      <c r="B3696">
        <v>30.027200000000001</v>
      </c>
      <c r="C3696">
        <v>21.5776</v>
      </c>
      <c r="D3696">
        <v>16.925599999999999</v>
      </c>
      <c r="E3696">
        <v>11.4917</v>
      </c>
      <c r="F3696">
        <v>9.6466999999999992</v>
      </c>
      <c r="G3696">
        <v>11.770899999999999</v>
      </c>
      <c r="H3696">
        <v>12.6473</v>
      </c>
      <c r="J3696" s="13">
        <v>43866</v>
      </c>
      <c r="K3696">
        <v>39.324800000000003</v>
      </c>
      <c r="L3696">
        <v>24.699400000000001</v>
      </c>
      <c r="M3696">
        <v>18.2712</v>
      </c>
      <c r="N3696">
        <v>11.923999999999999</v>
      </c>
      <c r="O3696">
        <v>10.123100000000001</v>
      </c>
      <c r="P3696">
        <v>14.090999999999999</v>
      </c>
      <c r="Q3696">
        <v>14.090999999999999</v>
      </c>
    </row>
    <row r="3697" spans="1:17" x14ac:dyDescent="0.25">
      <c r="A3697" s="1">
        <v>43724</v>
      </c>
      <c r="B3697">
        <v>31.4693</v>
      </c>
      <c r="C3697">
        <v>22.229399999999998</v>
      </c>
      <c r="D3697">
        <v>17.613600000000002</v>
      </c>
      <c r="E3697">
        <v>11.978899999999999</v>
      </c>
      <c r="F3697">
        <v>10.1149</v>
      </c>
      <c r="G3697">
        <v>12.4146</v>
      </c>
      <c r="H3697">
        <v>12.4146</v>
      </c>
      <c r="J3697" s="13">
        <v>43867</v>
      </c>
      <c r="K3697">
        <v>40.591999999999999</v>
      </c>
      <c r="L3697">
        <v>25.488499999999998</v>
      </c>
      <c r="M3697">
        <v>18.4557</v>
      </c>
      <c r="N3697">
        <v>10.9879</v>
      </c>
      <c r="O3697">
        <v>10.228999999999999</v>
      </c>
      <c r="P3697">
        <v>13.613799999999999</v>
      </c>
      <c r="Q3697">
        <v>13.613799999999999</v>
      </c>
    </row>
    <row r="3698" spans="1:17" x14ac:dyDescent="0.25">
      <c r="A3698" s="1">
        <v>43725</v>
      </c>
      <c r="B3698">
        <v>31.355799999999999</v>
      </c>
      <c r="C3698">
        <v>22.054099999999998</v>
      </c>
      <c r="D3698">
        <v>17.5288</v>
      </c>
      <c r="E3698">
        <v>11.928699999999999</v>
      </c>
      <c r="F3698">
        <v>10.094099999999999</v>
      </c>
      <c r="G3698">
        <v>12.2971</v>
      </c>
      <c r="H3698">
        <v>12.2971</v>
      </c>
      <c r="J3698" s="13">
        <v>43868</v>
      </c>
      <c r="K3698">
        <v>42.030900000000003</v>
      </c>
      <c r="L3698">
        <v>25.839500000000001</v>
      </c>
      <c r="M3698">
        <v>19.296399999999998</v>
      </c>
      <c r="N3698">
        <v>12.1928</v>
      </c>
      <c r="O3698">
        <v>10.0549</v>
      </c>
      <c r="P3698">
        <v>13.061500000000001</v>
      </c>
      <c r="Q3698">
        <v>13.061500000000001</v>
      </c>
    </row>
    <row r="3699" spans="1:17" x14ac:dyDescent="0.25">
      <c r="A3699" s="1">
        <v>43726</v>
      </c>
      <c r="B3699">
        <v>31.2546</v>
      </c>
      <c r="C3699">
        <v>21.689399999999999</v>
      </c>
      <c r="D3699">
        <v>17.019600000000001</v>
      </c>
      <c r="E3699">
        <v>11.3826</v>
      </c>
      <c r="F3699">
        <v>9.9040999999999997</v>
      </c>
      <c r="G3699">
        <v>12.4207</v>
      </c>
      <c r="H3699">
        <v>12.4207</v>
      </c>
      <c r="J3699" s="13">
        <v>43871</v>
      </c>
      <c r="K3699">
        <v>46.7254</v>
      </c>
      <c r="L3699">
        <v>27.721800000000002</v>
      </c>
      <c r="M3699">
        <v>19.2257</v>
      </c>
      <c r="N3699">
        <v>11.5434</v>
      </c>
      <c r="O3699">
        <v>11.224600000000001</v>
      </c>
      <c r="P3699">
        <v>12.716799999999999</v>
      </c>
      <c r="Q3699">
        <v>12.716799999999999</v>
      </c>
    </row>
    <row r="3700" spans="1:17" x14ac:dyDescent="0.25">
      <c r="A3700" s="1">
        <v>43727</v>
      </c>
      <c r="B3700">
        <v>31.7684</v>
      </c>
      <c r="C3700">
        <v>21.9041</v>
      </c>
      <c r="D3700">
        <v>17.1586</v>
      </c>
      <c r="E3700">
        <v>11.585000000000001</v>
      </c>
      <c r="F3700">
        <v>9.9597999999999995</v>
      </c>
      <c r="G3700">
        <v>12.6662</v>
      </c>
      <c r="H3700">
        <v>12.6662</v>
      </c>
      <c r="J3700" s="13">
        <v>43872</v>
      </c>
      <c r="K3700">
        <v>47.102200000000003</v>
      </c>
      <c r="L3700">
        <v>28.321999999999999</v>
      </c>
      <c r="M3700">
        <v>19.6938</v>
      </c>
      <c r="N3700">
        <v>11.4428</v>
      </c>
      <c r="O3700">
        <v>11.7812</v>
      </c>
      <c r="P3700">
        <v>14.7585</v>
      </c>
      <c r="Q3700">
        <v>14.7585</v>
      </c>
    </row>
    <row r="3701" spans="1:17" x14ac:dyDescent="0.25">
      <c r="A3701" s="1">
        <v>43728</v>
      </c>
      <c r="B3701">
        <v>32.947200000000002</v>
      </c>
      <c r="C3701">
        <v>23.564399999999999</v>
      </c>
      <c r="D3701">
        <v>19.2257</v>
      </c>
      <c r="E3701">
        <v>13.475099999999999</v>
      </c>
      <c r="F3701">
        <v>9.4016000000000002</v>
      </c>
      <c r="G3701">
        <v>12.8093</v>
      </c>
      <c r="H3701">
        <v>13.5139</v>
      </c>
      <c r="J3701" s="13">
        <v>43873</v>
      </c>
      <c r="K3701">
        <v>47.954799999999999</v>
      </c>
      <c r="L3701">
        <v>27.708300000000001</v>
      </c>
      <c r="M3701">
        <v>18.181799999999999</v>
      </c>
      <c r="N3701">
        <v>10.042999999999999</v>
      </c>
      <c r="O3701">
        <v>11.922599999999999</v>
      </c>
      <c r="P3701">
        <v>14.183199999999999</v>
      </c>
      <c r="Q3701">
        <v>14.183199999999999</v>
      </c>
    </row>
    <row r="3702" spans="1:17" x14ac:dyDescent="0.25">
      <c r="A3702" s="1">
        <v>43731</v>
      </c>
      <c r="B3702">
        <v>28.377199999999998</v>
      </c>
      <c r="C3702">
        <v>21.860099999999999</v>
      </c>
      <c r="D3702">
        <v>18.276199999999999</v>
      </c>
      <c r="E3702">
        <v>13.9278</v>
      </c>
      <c r="F3702">
        <v>10.569000000000001</v>
      </c>
      <c r="G3702">
        <v>10.9071</v>
      </c>
      <c r="H3702">
        <v>13.098699999999999</v>
      </c>
      <c r="J3702" s="13">
        <v>43874</v>
      </c>
      <c r="K3702">
        <v>43.718200000000003</v>
      </c>
      <c r="L3702">
        <v>29.380800000000001</v>
      </c>
      <c r="M3702">
        <v>19.446999999999999</v>
      </c>
      <c r="N3702">
        <v>10.006600000000001</v>
      </c>
      <c r="O3702">
        <v>12.5654</v>
      </c>
      <c r="P3702">
        <v>12.5654</v>
      </c>
      <c r="Q3702">
        <v>12.5654</v>
      </c>
    </row>
    <row r="3703" spans="1:17" x14ac:dyDescent="0.25">
      <c r="A3703" s="1">
        <v>43732</v>
      </c>
      <c r="B3703">
        <v>29.735800000000001</v>
      </c>
      <c r="C3703">
        <v>23.1646</v>
      </c>
      <c r="D3703">
        <v>19.670000000000002</v>
      </c>
      <c r="E3703">
        <v>15.945</v>
      </c>
      <c r="F3703">
        <v>11.6044</v>
      </c>
      <c r="G3703">
        <v>11.2582</v>
      </c>
      <c r="H3703">
        <v>13.1257</v>
      </c>
      <c r="J3703" s="13">
        <v>43875</v>
      </c>
      <c r="K3703">
        <v>42.239199999999997</v>
      </c>
      <c r="L3703">
        <v>28.443000000000001</v>
      </c>
      <c r="M3703">
        <v>18.6191</v>
      </c>
      <c r="N3703">
        <v>9.2002000000000006</v>
      </c>
      <c r="O3703">
        <v>12.143800000000001</v>
      </c>
      <c r="P3703">
        <v>12.143800000000001</v>
      </c>
      <c r="Q3703">
        <v>12.143800000000001</v>
      </c>
    </row>
    <row r="3704" spans="1:17" x14ac:dyDescent="0.25">
      <c r="A3704" s="1">
        <v>43733</v>
      </c>
      <c r="B3704">
        <v>29.674700000000001</v>
      </c>
      <c r="C3704">
        <v>22.808499999999999</v>
      </c>
      <c r="D3704">
        <v>19.240600000000001</v>
      </c>
      <c r="E3704">
        <v>14.712400000000001</v>
      </c>
      <c r="F3704">
        <v>10.6532</v>
      </c>
      <c r="G3704">
        <v>10.9156</v>
      </c>
      <c r="H3704">
        <v>12.738200000000001</v>
      </c>
      <c r="J3704" s="13">
        <v>43879</v>
      </c>
      <c r="K3704">
        <v>51.4405</v>
      </c>
      <c r="L3704">
        <v>43.382300000000001</v>
      </c>
      <c r="M3704">
        <v>25.4803</v>
      </c>
      <c r="N3704">
        <v>11.8818</v>
      </c>
      <c r="O3704">
        <v>14.07</v>
      </c>
      <c r="P3704">
        <v>14.07</v>
      </c>
      <c r="Q3704">
        <v>14.07</v>
      </c>
    </row>
    <row r="3705" spans="1:17" x14ac:dyDescent="0.25">
      <c r="A3705" s="1">
        <v>43734</v>
      </c>
      <c r="B3705">
        <v>29.661300000000001</v>
      </c>
      <c r="C3705">
        <v>22.843</v>
      </c>
      <c r="D3705">
        <v>19.323899999999998</v>
      </c>
      <c r="E3705">
        <v>14.8592</v>
      </c>
      <c r="F3705">
        <v>10.6675</v>
      </c>
      <c r="G3705">
        <v>11.042199999999999</v>
      </c>
      <c r="H3705">
        <v>13.0562</v>
      </c>
      <c r="J3705" s="13">
        <v>43880</v>
      </c>
      <c r="K3705">
        <v>46.8431</v>
      </c>
      <c r="L3705">
        <v>46.8431</v>
      </c>
      <c r="M3705">
        <v>29.771599999999999</v>
      </c>
      <c r="N3705">
        <v>10.418100000000001</v>
      </c>
      <c r="O3705">
        <v>11.874700000000001</v>
      </c>
      <c r="P3705">
        <v>11.874700000000001</v>
      </c>
      <c r="Q3705">
        <v>11.874700000000001</v>
      </c>
    </row>
    <row r="3706" spans="1:17" x14ac:dyDescent="0.25">
      <c r="A3706" s="1">
        <v>43735</v>
      </c>
      <c r="B3706">
        <v>30.235700000000001</v>
      </c>
      <c r="C3706">
        <v>23.5397</v>
      </c>
      <c r="D3706">
        <v>20.104700000000001</v>
      </c>
      <c r="E3706">
        <v>15.7354</v>
      </c>
      <c r="F3706">
        <v>11.1882</v>
      </c>
      <c r="G3706">
        <v>11.2584</v>
      </c>
      <c r="H3706">
        <v>13.213699999999999</v>
      </c>
      <c r="J3706" s="13">
        <v>43881</v>
      </c>
      <c r="K3706">
        <v>80.121899999999997</v>
      </c>
      <c r="L3706">
        <v>50.0428</v>
      </c>
      <c r="M3706">
        <v>28.889299999999999</v>
      </c>
      <c r="N3706">
        <v>11.6607</v>
      </c>
      <c r="O3706">
        <v>14.8101</v>
      </c>
      <c r="P3706">
        <v>14.8101</v>
      </c>
      <c r="Q3706">
        <v>14.8101</v>
      </c>
    </row>
    <row r="3707" spans="1:17" x14ac:dyDescent="0.25">
      <c r="A3707" s="1">
        <v>43738</v>
      </c>
      <c r="B3707">
        <v>30.052</v>
      </c>
      <c r="C3707">
        <v>22.661899999999999</v>
      </c>
      <c r="D3707">
        <v>19.037099999999999</v>
      </c>
      <c r="E3707">
        <v>15.479100000000001</v>
      </c>
      <c r="F3707">
        <v>10.5962</v>
      </c>
      <c r="G3707">
        <v>11.0596</v>
      </c>
      <c r="H3707">
        <v>13.2363</v>
      </c>
      <c r="J3707" s="13">
        <v>43882</v>
      </c>
      <c r="K3707">
        <v>50.4604</v>
      </c>
      <c r="L3707">
        <v>41.859000000000002</v>
      </c>
      <c r="M3707">
        <v>24.058299999999999</v>
      </c>
      <c r="N3707">
        <v>9.9786999999999999</v>
      </c>
      <c r="O3707">
        <v>11.5846</v>
      </c>
      <c r="P3707">
        <v>11.5846</v>
      </c>
      <c r="Q3707">
        <v>11.5846</v>
      </c>
    </row>
    <row r="3708" spans="1:17" x14ac:dyDescent="0.25">
      <c r="A3708" s="1">
        <v>43739</v>
      </c>
      <c r="B3708">
        <v>30.822399999999998</v>
      </c>
      <c r="C3708">
        <v>24.596900000000002</v>
      </c>
      <c r="D3708">
        <v>21.3506</v>
      </c>
      <c r="E3708">
        <v>16.8551</v>
      </c>
      <c r="F3708">
        <v>11.407299999999999</v>
      </c>
      <c r="G3708">
        <v>11.5946</v>
      </c>
      <c r="H3708">
        <v>13.6158</v>
      </c>
      <c r="J3708" s="13">
        <v>43885</v>
      </c>
      <c r="K3708">
        <v>44.396700000000003</v>
      </c>
      <c r="L3708">
        <v>33.386800000000001</v>
      </c>
      <c r="M3708">
        <v>28.063500000000001</v>
      </c>
      <c r="N3708">
        <v>22.012699999999999</v>
      </c>
      <c r="O3708">
        <v>14.3066</v>
      </c>
      <c r="P3708">
        <v>13.5227</v>
      </c>
      <c r="Q3708">
        <v>15.8889</v>
      </c>
    </row>
    <row r="3709" spans="1:17" x14ac:dyDescent="0.25">
      <c r="A3709" s="1">
        <v>43740</v>
      </c>
      <c r="B3709">
        <v>31.909600000000001</v>
      </c>
      <c r="C3709">
        <v>26.170500000000001</v>
      </c>
      <c r="D3709">
        <v>23.401499999999999</v>
      </c>
      <c r="E3709">
        <v>19.686900000000001</v>
      </c>
      <c r="F3709">
        <v>13.351800000000001</v>
      </c>
      <c r="G3709">
        <v>12.726100000000001</v>
      </c>
      <c r="H3709">
        <v>16.849900000000002</v>
      </c>
      <c r="J3709" s="13">
        <v>43886</v>
      </c>
      <c r="K3709">
        <v>45.663200000000003</v>
      </c>
      <c r="L3709">
        <v>34.581299999999999</v>
      </c>
      <c r="M3709">
        <v>29.5258</v>
      </c>
      <c r="N3709">
        <v>25.392700000000001</v>
      </c>
      <c r="O3709">
        <v>19.3035</v>
      </c>
      <c r="P3709">
        <v>16.6538</v>
      </c>
      <c r="Q3709">
        <v>20.414000000000001</v>
      </c>
    </row>
    <row r="3710" spans="1:17" x14ac:dyDescent="0.25">
      <c r="A3710" s="1">
        <v>43741</v>
      </c>
      <c r="B3710">
        <v>31.24</v>
      </c>
      <c r="C3710">
        <v>24.943899999999999</v>
      </c>
      <c r="D3710">
        <v>22.081700000000001</v>
      </c>
      <c r="E3710">
        <v>17.828700000000001</v>
      </c>
      <c r="F3710">
        <v>12.3316</v>
      </c>
      <c r="G3710">
        <v>11.5848</v>
      </c>
      <c r="H3710">
        <v>12.975899999999999</v>
      </c>
      <c r="J3710" s="13">
        <v>43887</v>
      </c>
      <c r="K3710">
        <v>45.921900000000001</v>
      </c>
      <c r="L3710">
        <v>34.7194</v>
      </c>
      <c r="M3710">
        <v>30.3367</v>
      </c>
      <c r="N3710">
        <v>25.0962</v>
      </c>
      <c r="O3710">
        <v>19.230499999999999</v>
      </c>
      <c r="P3710">
        <v>17.536000000000001</v>
      </c>
      <c r="Q3710">
        <v>23.436</v>
      </c>
    </row>
    <row r="3711" spans="1:17" x14ac:dyDescent="0.25">
      <c r="A3711" s="1">
        <v>43742</v>
      </c>
      <c r="B3711">
        <v>30.752700000000001</v>
      </c>
      <c r="C3711">
        <v>23.613700000000001</v>
      </c>
      <c r="D3711">
        <v>20.357399999999998</v>
      </c>
      <c r="E3711">
        <v>15.637600000000001</v>
      </c>
      <c r="F3711">
        <v>10.5642</v>
      </c>
      <c r="G3711">
        <v>11.0486</v>
      </c>
      <c r="H3711">
        <v>11.849399999999999</v>
      </c>
      <c r="J3711" s="13">
        <v>43888</v>
      </c>
      <c r="K3711">
        <v>58.509700000000002</v>
      </c>
      <c r="L3711">
        <v>48.890300000000003</v>
      </c>
      <c r="M3711">
        <v>44.463099999999997</v>
      </c>
      <c r="N3711">
        <v>37.127600000000001</v>
      </c>
      <c r="O3711">
        <v>28.437000000000001</v>
      </c>
      <c r="P3711">
        <v>23.725899999999999</v>
      </c>
      <c r="Q3711">
        <v>26.101800000000001</v>
      </c>
    </row>
    <row r="3712" spans="1:17" x14ac:dyDescent="0.25">
      <c r="A3712" s="1">
        <v>43745</v>
      </c>
      <c r="B3712">
        <v>32.0687</v>
      </c>
      <c r="C3712">
        <v>24.5809</v>
      </c>
      <c r="D3712">
        <v>21.298400000000001</v>
      </c>
      <c r="E3712">
        <v>16.5763</v>
      </c>
      <c r="F3712">
        <v>10.88</v>
      </c>
      <c r="G3712">
        <v>11.491400000000001</v>
      </c>
      <c r="H3712">
        <v>13.211399999999999</v>
      </c>
      <c r="J3712" s="13">
        <v>43889</v>
      </c>
      <c r="K3712">
        <v>58.548900000000003</v>
      </c>
      <c r="L3712">
        <v>51.010199999999998</v>
      </c>
      <c r="M3712">
        <v>45.5396</v>
      </c>
      <c r="N3712">
        <v>39.620199999999997</v>
      </c>
      <c r="O3712">
        <v>33.845700000000001</v>
      </c>
      <c r="P3712">
        <v>26.531300000000002</v>
      </c>
      <c r="Q3712">
        <v>27.329799999999999</v>
      </c>
    </row>
    <row r="3713" spans="1:17" x14ac:dyDescent="0.25">
      <c r="A3713" s="1">
        <v>43746</v>
      </c>
      <c r="B3713">
        <v>33.511800000000001</v>
      </c>
      <c r="C3713">
        <v>26.3629</v>
      </c>
      <c r="D3713">
        <v>23.3019</v>
      </c>
      <c r="E3713">
        <v>18.853000000000002</v>
      </c>
      <c r="F3713">
        <v>12.995699999999999</v>
      </c>
      <c r="G3713">
        <v>12.1591</v>
      </c>
      <c r="H3713">
        <v>14.488300000000001</v>
      </c>
      <c r="J3713" s="13">
        <v>43892</v>
      </c>
      <c r="K3713">
        <v>55.375999999999998</v>
      </c>
      <c r="L3713">
        <v>44.933100000000003</v>
      </c>
      <c r="M3713">
        <v>38.4069</v>
      </c>
      <c r="N3713">
        <v>30.497299999999999</v>
      </c>
      <c r="O3713">
        <v>19.882999999999999</v>
      </c>
      <c r="P3713">
        <v>19.279900000000001</v>
      </c>
      <c r="Q3713">
        <v>28.067699999999999</v>
      </c>
    </row>
    <row r="3714" spans="1:17" x14ac:dyDescent="0.25">
      <c r="A3714" s="1">
        <v>43747</v>
      </c>
      <c r="B3714">
        <v>32.629399999999997</v>
      </c>
      <c r="C3714">
        <v>24.8551</v>
      </c>
      <c r="D3714">
        <v>21.6724</v>
      </c>
      <c r="E3714">
        <v>17.2043</v>
      </c>
      <c r="F3714">
        <v>11.620799999999999</v>
      </c>
      <c r="G3714">
        <v>11.821899999999999</v>
      </c>
      <c r="H3714">
        <v>12.640499999999999</v>
      </c>
      <c r="J3714" s="13">
        <v>43893</v>
      </c>
      <c r="K3714">
        <v>59.187100000000001</v>
      </c>
      <c r="L3714">
        <v>49.210700000000003</v>
      </c>
      <c r="M3714">
        <v>43.064700000000002</v>
      </c>
      <c r="N3714">
        <v>35.6098</v>
      </c>
      <c r="O3714">
        <v>27.956700000000001</v>
      </c>
      <c r="P3714">
        <v>23.491800000000001</v>
      </c>
      <c r="Q3714">
        <v>29.7194</v>
      </c>
    </row>
    <row r="3715" spans="1:17" x14ac:dyDescent="0.25">
      <c r="A3715" s="1">
        <v>43748</v>
      </c>
      <c r="B3715">
        <v>31.998100000000001</v>
      </c>
      <c r="C3715">
        <v>23.860700000000001</v>
      </c>
      <c r="D3715">
        <v>20.6282</v>
      </c>
      <c r="E3715">
        <v>16.130099999999999</v>
      </c>
      <c r="F3715">
        <v>11.046200000000001</v>
      </c>
      <c r="G3715">
        <v>11.5863</v>
      </c>
      <c r="H3715">
        <v>12.094200000000001</v>
      </c>
      <c r="J3715" s="13">
        <v>43894</v>
      </c>
      <c r="K3715">
        <v>57.600700000000003</v>
      </c>
      <c r="L3715">
        <v>44.405299999999997</v>
      </c>
      <c r="M3715">
        <v>37.606299999999997</v>
      </c>
      <c r="N3715">
        <v>25.8368</v>
      </c>
      <c r="O3715">
        <v>19.354299999999999</v>
      </c>
      <c r="P3715">
        <v>20.176600000000001</v>
      </c>
      <c r="Q3715">
        <v>24.994</v>
      </c>
    </row>
    <row r="3716" spans="1:17" x14ac:dyDescent="0.25">
      <c r="A3716" s="1">
        <v>43749</v>
      </c>
      <c r="B3716">
        <v>30.657</v>
      </c>
      <c r="C3716">
        <v>21.991</v>
      </c>
      <c r="D3716">
        <v>18.686900000000001</v>
      </c>
      <c r="E3716">
        <v>14.3302</v>
      </c>
      <c r="F3716">
        <v>10.0124</v>
      </c>
      <c r="G3716">
        <v>11.9985</v>
      </c>
      <c r="H3716">
        <v>12.791600000000001</v>
      </c>
      <c r="J3716" s="13">
        <v>43895</v>
      </c>
      <c r="K3716">
        <v>66.570899999999995</v>
      </c>
      <c r="L3716">
        <v>54.545900000000003</v>
      </c>
      <c r="M3716">
        <v>47.855200000000004</v>
      </c>
      <c r="N3716">
        <v>38.042700000000004</v>
      </c>
      <c r="O3716">
        <v>27.068999999999999</v>
      </c>
      <c r="P3716">
        <v>23.5213</v>
      </c>
      <c r="Q3716">
        <v>30.5763</v>
      </c>
    </row>
    <row r="3717" spans="1:17" x14ac:dyDescent="0.25">
      <c r="A3717" s="1">
        <v>43752</v>
      </c>
      <c r="B3717">
        <v>30.862100000000002</v>
      </c>
      <c r="C3717">
        <v>21.178799999999999</v>
      </c>
      <c r="D3717">
        <v>17.906099999999999</v>
      </c>
      <c r="E3717">
        <v>13.5436</v>
      </c>
      <c r="F3717">
        <v>9.4929000000000006</v>
      </c>
      <c r="G3717">
        <v>11.793799999999999</v>
      </c>
      <c r="H3717">
        <v>11.793799999999999</v>
      </c>
      <c r="J3717" s="13">
        <v>43896</v>
      </c>
      <c r="K3717">
        <v>68.412199999999999</v>
      </c>
      <c r="L3717">
        <v>57.142499999999998</v>
      </c>
      <c r="M3717">
        <v>50.721800000000002</v>
      </c>
      <c r="N3717">
        <v>40.446899999999999</v>
      </c>
      <c r="O3717">
        <v>28.3232</v>
      </c>
      <c r="P3717">
        <v>25.523099999999999</v>
      </c>
      <c r="Q3717">
        <v>32.819200000000002</v>
      </c>
    </row>
    <row r="3718" spans="1:17" x14ac:dyDescent="0.25">
      <c r="A3718" s="1">
        <v>43753</v>
      </c>
      <c r="B3718">
        <v>30.590499999999999</v>
      </c>
      <c r="C3718">
        <v>20.770900000000001</v>
      </c>
      <c r="D3718">
        <v>16.884399999999999</v>
      </c>
      <c r="E3718">
        <v>12.2629</v>
      </c>
      <c r="F3718">
        <v>9.4572000000000003</v>
      </c>
      <c r="G3718">
        <v>12.3323</v>
      </c>
      <c r="H3718">
        <v>12.602</v>
      </c>
      <c r="J3718" s="13">
        <v>43899</v>
      </c>
      <c r="K3718">
        <v>87.112799999999993</v>
      </c>
      <c r="L3718">
        <v>74.841399999999993</v>
      </c>
      <c r="M3718">
        <v>68.601100000000002</v>
      </c>
      <c r="N3718">
        <v>61.876600000000003</v>
      </c>
      <c r="O3718">
        <v>54.878</v>
      </c>
      <c r="P3718">
        <v>45.6676</v>
      </c>
      <c r="Q3718">
        <v>43.811799999999998</v>
      </c>
    </row>
    <row r="3719" spans="1:17" x14ac:dyDescent="0.25">
      <c r="A3719" s="1">
        <v>43754</v>
      </c>
      <c r="B3719">
        <v>31.095199999999998</v>
      </c>
      <c r="C3719">
        <v>20.9801</v>
      </c>
      <c r="D3719">
        <v>16.934699999999999</v>
      </c>
      <c r="E3719">
        <v>12.230600000000001</v>
      </c>
      <c r="F3719">
        <v>9.2775999999999996</v>
      </c>
      <c r="G3719">
        <v>12.0692</v>
      </c>
      <c r="H3719">
        <v>12.5373</v>
      </c>
      <c r="J3719" s="13">
        <v>43900</v>
      </c>
      <c r="K3719">
        <v>78.905799999999999</v>
      </c>
      <c r="L3719">
        <v>68.635400000000004</v>
      </c>
      <c r="M3719">
        <v>62.371699999999997</v>
      </c>
      <c r="N3719">
        <v>50.713999999999999</v>
      </c>
      <c r="O3719">
        <v>36.842199999999998</v>
      </c>
      <c r="P3719">
        <v>32.104599999999998</v>
      </c>
      <c r="Q3719">
        <v>38.257599999999996</v>
      </c>
    </row>
    <row r="3720" spans="1:17" x14ac:dyDescent="0.25">
      <c r="A3720" s="1">
        <v>43755</v>
      </c>
      <c r="B3720">
        <v>32.351700000000001</v>
      </c>
      <c r="C3720">
        <v>21.4026</v>
      </c>
      <c r="D3720">
        <v>17.1646</v>
      </c>
      <c r="E3720">
        <v>12.1881</v>
      </c>
      <c r="F3720">
        <v>9.1861999999999995</v>
      </c>
      <c r="G3720">
        <v>11.049200000000001</v>
      </c>
      <c r="H3720">
        <v>11.049200000000001</v>
      </c>
      <c r="J3720" s="13">
        <v>43901</v>
      </c>
      <c r="K3720">
        <v>87.506299999999996</v>
      </c>
      <c r="L3720">
        <v>76.656999999999996</v>
      </c>
      <c r="M3720">
        <v>71.320300000000003</v>
      </c>
      <c r="N3720">
        <v>64.244699999999995</v>
      </c>
      <c r="O3720">
        <v>54.312399999999997</v>
      </c>
      <c r="P3720">
        <v>45.1997</v>
      </c>
      <c r="Q3720">
        <v>44.131</v>
      </c>
    </row>
    <row r="3721" spans="1:17" x14ac:dyDescent="0.25">
      <c r="A3721" s="1">
        <v>43756</v>
      </c>
      <c r="B3721">
        <v>32.456000000000003</v>
      </c>
      <c r="C3721">
        <v>21.734300000000001</v>
      </c>
      <c r="D3721">
        <v>17.243300000000001</v>
      </c>
      <c r="E3721">
        <v>13.085699999999999</v>
      </c>
      <c r="F3721">
        <v>9.5428999999999995</v>
      </c>
      <c r="G3721">
        <v>11.7981</v>
      </c>
      <c r="H3721">
        <v>11.7981</v>
      </c>
      <c r="J3721" s="13">
        <v>43902</v>
      </c>
      <c r="K3721">
        <v>127.3516</v>
      </c>
      <c r="L3721">
        <v>113.9949</v>
      </c>
      <c r="M3721">
        <v>107.12390000000001</v>
      </c>
      <c r="N3721">
        <v>99.111199999999997</v>
      </c>
      <c r="O3721">
        <v>91.005200000000002</v>
      </c>
      <c r="P3721">
        <v>77.346500000000006</v>
      </c>
      <c r="Q3721">
        <v>56.468800000000002</v>
      </c>
    </row>
    <row r="3722" spans="1:17" x14ac:dyDescent="0.25">
      <c r="A3722" s="1">
        <v>43759</v>
      </c>
      <c r="B3722">
        <v>26.8752</v>
      </c>
      <c r="C3722">
        <v>20.1251</v>
      </c>
      <c r="D3722">
        <v>16.8217</v>
      </c>
      <c r="E3722">
        <v>12.946999999999999</v>
      </c>
      <c r="F3722">
        <v>10.224399999999999</v>
      </c>
      <c r="G3722">
        <v>10.9412</v>
      </c>
      <c r="H3722">
        <v>12.2499</v>
      </c>
      <c r="J3722" s="13">
        <v>43903</v>
      </c>
      <c r="K3722">
        <v>102.4383</v>
      </c>
      <c r="L3722">
        <v>84.983699999999999</v>
      </c>
      <c r="M3722">
        <v>75.533500000000004</v>
      </c>
      <c r="N3722">
        <v>65.820800000000006</v>
      </c>
      <c r="O3722">
        <v>54.990499999999997</v>
      </c>
      <c r="P3722">
        <v>41.311999999999998</v>
      </c>
      <c r="Q3722">
        <v>49.189300000000003</v>
      </c>
    </row>
    <row r="3723" spans="1:17" x14ac:dyDescent="0.25">
      <c r="A3723" s="1">
        <v>43760</v>
      </c>
      <c r="B3723">
        <v>27.295200000000001</v>
      </c>
      <c r="C3723">
        <v>20.448599999999999</v>
      </c>
      <c r="D3723">
        <v>17.158100000000001</v>
      </c>
      <c r="E3723">
        <v>13.114599999999999</v>
      </c>
      <c r="F3723">
        <v>10.364100000000001</v>
      </c>
      <c r="G3723">
        <v>10.8881</v>
      </c>
      <c r="H3723">
        <v>12.625999999999999</v>
      </c>
      <c r="J3723" s="13">
        <v>43906</v>
      </c>
      <c r="K3723">
        <v>165.30289999999999</v>
      </c>
      <c r="L3723">
        <v>145.52330000000001</v>
      </c>
      <c r="M3723">
        <v>133.83959999999999</v>
      </c>
      <c r="N3723">
        <v>132.1361</v>
      </c>
      <c r="O3723">
        <v>117.20959999999999</v>
      </c>
      <c r="P3723">
        <v>97.600899999999996</v>
      </c>
      <c r="Q3723">
        <v>84.075100000000006</v>
      </c>
    </row>
    <row r="3724" spans="1:17" x14ac:dyDescent="0.25">
      <c r="A3724" s="1">
        <v>43761</v>
      </c>
      <c r="B3724">
        <v>27.305</v>
      </c>
      <c r="C3724">
        <v>20.298200000000001</v>
      </c>
      <c r="D3724">
        <v>16.8993</v>
      </c>
      <c r="E3724">
        <v>12.8996</v>
      </c>
      <c r="F3724">
        <v>10.1494</v>
      </c>
      <c r="G3724">
        <v>10.7837</v>
      </c>
      <c r="H3724">
        <v>12.4976</v>
      </c>
      <c r="J3724" s="13">
        <v>43907</v>
      </c>
      <c r="K3724">
        <v>154.63059999999999</v>
      </c>
      <c r="L3724">
        <v>134.14070000000001</v>
      </c>
      <c r="M3724">
        <v>122.89</v>
      </c>
      <c r="N3724">
        <v>90.488399999999999</v>
      </c>
      <c r="O3724">
        <v>74.4148</v>
      </c>
      <c r="P3724">
        <v>68.885499999999993</v>
      </c>
      <c r="Q3724">
        <v>77.450599999999994</v>
      </c>
    </row>
    <row r="3725" spans="1:17" x14ac:dyDescent="0.25">
      <c r="A3725" s="1">
        <v>43762</v>
      </c>
      <c r="B3725">
        <v>27.026900000000001</v>
      </c>
      <c r="C3725">
        <v>20.310700000000001</v>
      </c>
      <c r="D3725">
        <v>16.928599999999999</v>
      </c>
      <c r="E3725">
        <v>12.655799999999999</v>
      </c>
      <c r="F3725">
        <v>9.8361999999999998</v>
      </c>
      <c r="G3725">
        <v>10.758699999999999</v>
      </c>
      <c r="H3725">
        <v>12.475199999999999</v>
      </c>
      <c r="J3725" s="13">
        <v>43908</v>
      </c>
      <c r="K3725">
        <v>156.8426</v>
      </c>
      <c r="L3725">
        <v>136.2638</v>
      </c>
      <c r="M3725">
        <v>120.5348</v>
      </c>
      <c r="N3725">
        <v>100.4246</v>
      </c>
      <c r="O3725">
        <v>101.3498</v>
      </c>
      <c r="P3725">
        <v>88.9679</v>
      </c>
      <c r="Q3725">
        <v>95.404600000000002</v>
      </c>
    </row>
    <row r="3726" spans="1:17" x14ac:dyDescent="0.25">
      <c r="A3726" s="1">
        <v>43763</v>
      </c>
      <c r="B3726">
        <v>26.624300000000002</v>
      </c>
      <c r="C3726">
        <v>19.641999999999999</v>
      </c>
      <c r="D3726">
        <v>16.075700000000001</v>
      </c>
      <c r="E3726">
        <v>11.840199999999999</v>
      </c>
      <c r="F3726">
        <v>9.6686999999999994</v>
      </c>
      <c r="G3726">
        <v>10.671799999999999</v>
      </c>
      <c r="H3726">
        <v>12.246499999999999</v>
      </c>
      <c r="J3726" s="13">
        <v>43909</v>
      </c>
      <c r="K3726">
        <v>111.8578</v>
      </c>
      <c r="L3726">
        <v>111.3888</v>
      </c>
      <c r="M3726">
        <v>120.6404</v>
      </c>
      <c r="N3726">
        <v>115.5609</v>
      </c>
      <c r="O3726">
        <v>96.818600000000004</v>
      </c>
      <c r="P3726">
        <v>96.518799999999999</v>
      </c>
      <c r="Q3726">
        <v>125.5325</v>
      </c>
    </row>
    <row r="3727" spans="1:17" x14ac:dyDescent="0.25">
      <c r="A3727" s="1">
        <v>43766</v>
      </c>
      <c r="B3727">
        <v>27.4175</v>
      </c>
      <c r="C3727">
        <v>20.231000000000002</v>
      </c>
      <c r="D3727">
        <v>16.307600000000001</v>
      </c>
      <c r="E3727">
        <v>11.965999999999999</v>
      </c>
      <c r="F3727">
        <v>9.9702000000000002</v>
      </c>
      <c r="G3727">
        <v>10.837999999999999</v>
      </c>
      <c r="H3727">
        <v>12.114599999999999</v>
      </c>
      <c r="J3727" s="13">
        <v>43910</v>
      </c>
      <c r="K3727">
        <v>100.5275</v>
      </c>
      <c r="L3727">
        <v>91.955699999999993</v>
      </c>
      <c r="M3727">
        <v>87.595200000000006</v>
      </c>
      <c r="N3727">
        <v>79.569100000000006</v>
      </c>
      <c r="O3727">
        <v>75.270499999999998</v>
      </c>
      <c r="P3727">
        <v>73.741799999999998</v>
      </c>
      <c r="Q3727">
        <v>74.087999999999994</v>
      </c>
    </row>
    <row r="3728" spans="1:17" x14ac:dyDescent="0.25">
      <c r="A3728" s="1">
        <v>43767</v>
      </c>
      <c r="B3728">
        <v>27.6586</v>
      </c>
      <c r="C3728">
        <v>20.366099999999999</v>
      </c>
      <c r="D3728">
        <v>16.5411</v>
      </c>
      <c r="E3728">
        <v>12.1031</v>
      </c>
      <c r="F3728">
        <v>9.7891999999999992</v>
      </c>
      <c r="G3728">
        <v>10.8728</v>
      </c>
      <c r="H3728">
        <v>13.0435</v>
      </c>
      <c r="J3728" s="13">
        <v>43913</v>
      </c>
      <c r="K3728">
        <v>73.799800000000005</v>
      </c>
      <c r="L3728">
        <v>68.803399999999996</v>
      </c>
      <c r="M3728">
        <v>65.555499999999995</v>
      </c>
      <c r="N3728">
        <v>56.682200000000002</v>
      </c>
      <c r="O3728">
        <v>52.981200000000001</v>
      </c>
      <c r="P3728">
        <v>49.799599999999998</v>
      </c>
      <c r="Q3728">
        <v>47.434199999999997</v>
      </c>
    </row>
    <row r="3729" spans="1:17" x14ac:dyDescent="0.25">
      <c r="A3729" s="1">
        <v>43768</v>
      </c>
      <c r="B3729">
        <v>27.114699999999999</v>
      </c>
      <c r="C3729">
        <v>19.835000000000001</v>
      </c>
      <c r="D3729">
        <v>15.936299999999999</v>
      </c>
      <c r="E3729">
        <v>11.4803</v>
      </c>
      <c r="F3729">
        <v>9.4164999999999992</v>
      </c>
      <c r="G3729">
        <v>10.451700000000001</v>
      </c>
      <c r="H3729">
        <v>12.1165</v>
      </c>
      <c r="J3729" s="13">
        <v>43914</v>
      </c>
      <c r="K3729">
        <v>75.645600000000002</v>
      </c>
      <c r="L3729">
        <v>67.160399999999996</v>
      </c>
      <c r="M3729">
        <v>62.714799999999997</v>
      </c>
      <c r="N3729">
        <v>58.392000000000003</v>
      </c>
      <c r="O3729">
        <v>55.014099999999999</v>
      </c>
      <c r="P3729">
        <v>52.333599999999997</v>
      </c>
      <c r="Q3729">
        <v>49.921799999999998</v>
      </c>
    </row>
    <row r="3730" spans="1:17" x14ac:dyDescent="0.25">
      <c r="A3730" s="1">
        <v>43769</v>
      </c>
      <c r="B3730">
        <v>28.198399999999999</v>
      </c>
      <c r="C3730">
        <v>20.4726</v>
      </c>
      <c r="D3730">
        <v>16.487300000000001</v>
      </c>
      <c r="E3730">
        <v>11.851599999999999</v>
      </c>
      <c r="F3730">
        <v>9.3419000000000008</v>
      </c>
      <c r="G3730">
        <v>10.710699999999999</v>
      </c>
      <c r="H3730">
        <v>12.482100000000001</v>
      </c>
      <c r="J3730" s="13">
        <v>43915</v>
      </c>
      <c r="K3730">
        <v>80.821200000000005</v>
      </c>
      <c r="L3730">
        <v>72.560100000000006</v>
      </c>
      <c r="M3730">
        <v>67.685699999999997</v>
      </c>
      <c r="N3730">
        <v>61.745100000000001</v>
      </c>
      <c r="O3730">
        <v>56.964399999999998</v>
      </c>
      <c r="P3730">
        <v>52.4773</v>
      </c>
      <c r="Q3730">
        <v>46.771799999999999</v>
      </c>
    </row>
    <row r="3731" spans="1:17" x14ac:dyDescent="0.25">
      <c r="A3731" s="1">
        <v>43770</v>
      </c>
      <c r="B3731">
        <v>27.506</v>
      </c>
      <c r="C3731">
        <v>19.728200000000001</v>
      </c>
      <c r="D3731">
        <v>15.7075</v>
      </c>
      <c r="E3731">
        <v>11.212</v>
      </c>
      <c r="F3731">
        <v>9.2256</v>
      </c>
      <c r="G3731">
        <v>10.647500000000001</v>
      </c>
      <c r="H3731">
        <v>11.7767</v>
      </c>
      <c r="J3731" s="13">
        <v>43916</v>
      </c>
      <c r="K3731">
        <v>82.646199999999993</v>
      </c>
      <c r="L3731">
        <v>70.810599999999994</v>
      </c>
      <c r="M3731">
        <v>64.409400000000005</v>
      </c>
      <c r="N3731">
        <v>57.749200000000002</v>
      </c>
      <c r="O3731">
        <v>49.633400000000002</v>
      </c>
      <c r="P3731">
        <v>43.857399999999998</v>
      </c>
      <c r="Q3731">
        <v>39.920699999999997</v>
      </c>
    </row>
    <row r="3732" spans="1:17" x14ac:dyDescent="0.25">
      <c r="A3732" s="1">
        <v>43773</v>
      </c>
      <c r="B3732">
        <v>28.640499999999999</v>
      </c>
      <c r="C3732">
        <v>20.271100000000001</v>
      </c>
      <c r="D3732">
        <v>15.952500000000001</v>
      </c>
      <c r="E3732">
        <v>11.2401</v>
      </c>
      <c r="F3732">
        <v>9.4883000000000006</v>
      </c>
      <c r="G3732">
        <v>11.581899999999999</v>
      </c>
      <c r="H3732">
        <v>13.121600000000001</v>
      </c>
      <c r="J3732" s="13">
        <v>43917</v>
      </c>
      <c r="K3732">
        <v>86.092600000000004</v>
      </c>
      <c r="L3732">
        <v>75.759600000000006</v>
      </c>
      <c r="M3732">
        <v>70.040800000000004</v>
      </c>
      <c r="N3732">
        <v>61.668999999999997</v>
      </c>
      <c r="O3732">
        <v>52.4373</v>
      </c>
      <c r="P3732">
        <v>46.707000000000001</v>
      </c>
      <c r="Q3732">
        <v>41.209000000000003</v>
      </c>
    </row>
    <row r="3733" spans="1:17" x14ac:dyDescent="0.25">
      <c r="A3733" s="1">
        <v>43774</v>
      </c>
      <c r="B3733">
        <v>28.723800000000001</v>
      </c>
      <c r="C3733">
        <v>20.557500000000001</v>
      </c>
      <c r="D3733">
        <v>16.2516</v>
      </c>
      <c r="E3733">
        <v>11.572699999999999</v>
      </c>
      <c r="F3733">
        <v>9.6494999999999997</v>
      </c>
      <c r="G3733">
        <v>11.468999999999999</v>
      </c>
      <c r="H3733">
        <v>13.3751</v>
      </c>
      <c r="J3733" s="13">
        <v>43920</v>
      </c>
      <c r="K3733">
        <v>78.607600000000005</v>
      </c>
      <c r="L3733">
        <v>66.861800000000002</v>
      </c>
      <c r="M3733">
        <v>60.148800000000001</v>
      </c>
      <c r="N3733">
        <v>51.661299999999997</v>
      </c>
      <c r="O3733">
        <v>44.088700000000003</v>
      </c>
      <c r="P3733">
        <v>38.629399999999997</v>
      </c>
      <c r="Q3733">
        <v>39.624299999999998</v>
      </c>
    </row>
    <row r="3734" spans="1:17" x14ac:dyDescent="0.25">
      <c r="A3734" s="1">
        <v>43775</v>
      </c>
      <c r="B3734">
        <v>28.444900000000001</v>
      </c>
      <c r="C3734">
        <v>20.302499999999998</v>
      </c>
      <c r="D3734">
        <v>16.0228</v>
      </c>
      <c r="E3734">
        <v>11.1394</v>
      </c>
      <c r="F3734">
        <v>9.4560999999999993</v>
      </c>
      <c r="G3734">
        <v>11.2104</v>
      </c>
      <c r="H3734">
        <v>13.5107</v>
      </c>
      <c r="J3734" s="13">
        <v>43921</v>
      </c>
      <c r="K3734">
        <v>76.503500000000003</v>
      </c>
      <c r="L3734">
        <v>64.206800000000001</v>
      </c>
      <c r="M3734">
        <v>57.551699999999997</v>
      </c>
      <c r="N3734">
        <v>47.642000000000003</v>
      </c>
      <c r="O3734">
        <v>37.8033</v>
      </c>
      <c r="P3734">
        <v>32.033299999999997</v>
      </c>
      <c r="Q3734">
        <v>36.389099999999999</v>
      </c>
    </row>
    <row r="3735" spans="1:17" x14ac:dyDescent="0.25">
      <c r="A3735" s="1">
        <v>43776</v>
      </c>
      <c r="B3735">
        <v>28.270800000000001</v>
      </c>
      <c r="C3735">
        <v>20.355399999999999</v>
      </c>
      <c r="D3735">
        <v>16.019500000000001</v>
      </c>
      <c r="E3735">
        <v>11.2279</v>
      </c>
      <c r="F3735">
        <v>9.3744999999999994</v>
      </c>
      <c r="G3735">
        <v>10.511699999999999</v>
      </c>
      <c r="H3735">
        <v>12.8711</v>
      </c>
      <c r="J3735" s="13">
        <v>43922</v>
      </c>
      <c r="K3735">
        <v>75.854699999999994</v>
      </c>
      <c r="L3735">
        <v>67.684299999999993</v>
      </c>
      <c r="M3735">
        <v>62.654499999999999</v>
      </c>
      <c r="N3735">
        <v>56.060899999999997</v>
      </c>
      <c r="O3735">
        <v>45.789200000000001</v>
      </c>
      <c r="P3735">
        <v>39.301699999999997</v>
      </c>
      <c r="Q3735">
        <v>39.789200000000001</v>
      </c>
    </row>
    <row r="3736" spans="1:17" x14ac:dyDescent="0.25">
      <c r="A3736" s="1">
        <v>43777</v>
      </c>
      <c r="B3736">
        <v>27.709700000000002</v>
      </c>
      <c r="C3736">
        <v>19.8413</v>
      </c>
      <c r="D3736">
        <v>15.657299999999999</v>
      </c>
      <c r="E3736">
        <v>10.946099999999999</v>
      </c>
      <c r="F3736">
        <v>9.1974</v>
      </c>
      <c r="G3736">
        <v>10.416399999999999</v>
      </c>
      <c r="H3736">
        <v>10.4222</v>
      </c>
      <c r="J3736" s="13">
        <v>43923</v>
      </c>
      <c r="K3736">
        <v>70.790000000000006</v>
      </c>
      <c r="L3736">
        <v>60.838099999999997</v>
      </c>
      <c r="M3736">
        <v>55.069600000000001</v>
      </c>
      <c r="N3736">
        <v>48.462299999999999</v>
      </c>
      <c r="O3736">
        <v>40.280700000000003</v>
      </c>
      <c r="P3736">
        <v>34.097200000000001</v>
      </c>
      <c r="Q3736">
        <v>38.967199999999998</v>
      </c>
    </row>
    <row r="3737" spans="1:17" x14ac:dyDescent="0.25">
      <c r="A3737" s="1">
        <v>43780</v>
      </c>
      <c r="B3737">
        <v>28.684699999999999</v>
      </c>
      <c r="C3737">
        <v>20.138400000000001</v>
      </c>
      <c r="D3737">
        <v>15.9084</v>
      </c>
      <c r="E3737">
        <v>11.2781</v>
      </c>
      <c r="F3737">
        <v>9.3224</v>
      </c>
      <c r="G3737">
        <v>10.8781</v>
      </c>
      <c r="H3737">
        <v>11.0307</v>
      </c>
      <c r="J3737" s="13">
        <v>43924</v>
      </c>
      <c r="K3737">
        <v>65.347499999999997</v>
      </c>
      <c r="L3737">
        <v>55.857900000000001</v>
      </c>
      <c r="M3737">
        <v>50.072099999999999</v>
      </c>
      <c r="N3737">
        <v>43.092100000000002</v>
      </c>
      <c r="O3737">
        <v>36.987699999999997</v>
      </c>
      <c r="P3737">
        <v>32.299900000000001</v>
      </c>
      <c r="Q3737">
        <v>38.576300000000003</v>
      </c>
    </row>
    <row r="3738" spans="1:17" x14ac:dyDescent="0.25">
      <c r="A3738" s="1">
        <v>43781</v>
      </c>
      <c r="B3738">
        <v>28.5855</v>
      </c>
      <c r="C3738">
        <v>20.0823</v>
      </c>
      <c r="D3738">
        <v>15.902100000000001</v>
      </c>
      <c r="E3738">
        <v>11.0547</v>
      </c>
      <c r="F3738">
        <v>9.2261000000000006</v>
      </c>
      <c r="G3738">
        <v>10.947100000000001</v>
      </c>
      <c r="H3738">
        <v>10.957700000000001</v>
      </c>
      <c r="J3738" s="13">
        <v>43927</v>
      </c>
      <c r="K3738">
        <v>73.253799999999998</v>
      </c>
      <c r="L3738">
        <v>58.489600000000003</v>
      </c>
      <c r="M3738">
        <v>51.054499999999997</v>
      </c>
      <c r="N3738">
        <v>40.769399999999997</v>
      </c>
      <c r="O3738">
        <v>34.489100000000001</v>
      </c>
      <c r="P3738">
        <v>33.448700000000002</v>
      </c>
      <c r="Q3738">
        <v>39.507100000000001</v>
      </c>
    </row>
    <row r="3739" spans="1:17" x14ac:dyDescent="0.25">
      <c r="A3739" s="1">
        <v>43782</v>
      </c>
      <c r="B3739">
        <v>28.948899999999998</v>
      </c>
      <c r="C3739">
        <v>20.457999999999998</v>
      </c>
      <c r="D3739">
        <v>15.9953</v>
      </c>
      <c r="E3739">
        <v>10.9068</v>
      </c>
      <c r="F3739">
        <v>9.1315000000000008</v>
      </c>
      <c r="G3739">
        <v>11.075799999999999</v>
      </c>
      <c r="H3739">
        <v>11.075799999999999</v>
      </c>
      <c r="J3739" s="13">
        <v>43928</v>
      </c>
      <c r="K3739">
        <v>72.709800000000001</v>
      </c>
      <c r="L3739">
        <v>59.261000000000003</v>
      </c>
      <c r="M3739">
        <v>53.3155</v>
      </c>
      <c r="N3739">
        <v>46.308300000000003</v>
      </c>
      <c r="O3739">
        <v>37.192900000000002</v>
      </c>
      <c r="P3739">
        <v>35.222700000000003</v>
      </c>
      <c r="Q3739">
        <v>41.440100000000001</v>
      </c>
    </row>
    <row r="3740" spans="1:17" x14ac:dyDescent="0.25">
      <c r="A3740" s="1">
        <v>43783</v>
      </c>
      <c r="B3740">
        <v>29.3172</v>
      </c>
      <c r="C3740">
        <v>20.608599999999999</v>
      </c>
      <c r="D3740">
        <v>16.052299999999999</v>
      </c>
      <c r="E3740">
        <v>11.035</v>
      </c>
      <c r="F3740">
        <v>8.9527999999999999</v>
      </c>
      <c r="G3740">
        <v>11.077199999999999</v>
      </c>
      <c r="H3740">
        <v>11.077199999999999</v>
      </c>
      <c r="J3740" s="13">
        <v>43929</v>
      </c>
      <c r="K3740">
        <v>69.681299999999993</v>
      </c>
      <c r="L3740">
        <v>54.641599999999997</v>
      </c>
      <c r="M3740">
        <v>47.822200000000002</v>
      </c>
      <c r="N3740">
        <v>40.488399999999999</v>
      </c>
      <c r="O3740">
        <v>33.055900000000001</v>
      </c>
      <c r="P3740">
        <v>31.389399999999998</v>
      </c>
      <c r="Q3740">
        <v>41.256399999999999</v>
      </c>
    </row>
    <row r="3741" spans="1:17" x14ac:dyDescent="0.25">
      <c r="A3741" s="1">
        <v>43784</v>
      </c>
      <c r="B3741">
        <v>28.6021</v>
      </c>
      <c r="C3741">
        <v>20.000499999999999</v>
      </c>
      <c r="D3741">
        <v>15.339499999999999</v>
      </c>
      <c r="E3741">
        <v>9.8774999999999995</v>
      </c>
      <c r="F3741">
        <v>8.6638000000000002</v>
      </c>
      <c r="G3741">
        <v>10.4445</v>
      </c>
      <c r="H3741">
        <v>10.4445</v>
      </c>
      <c r="J3741" s="13">
        <v>43930</v>
      </c>
      <c r="K3741">
        <v>66.682699999999997</v>
      </c>
      <c r="L3741">
        <v>50.776800000000001</v>
      </c>
      <c r="M3741">
        <v>45.1267</v>
      </c>
      <c r="N3741">
        <v>38.589599999999997</v>
      </c>
      <c r="O3741">
        <v>32.796599999999998</v>
      </c>
      <c r="P3741">
        <v>32.169199999999996</v>
      </c>
      <c r="Q3741">
        <v>42.264200000000002</v>
      </c>
    </row>
    <row r="3742" spans="1:17" x14ac:dyDescent="0.25">
      <c r="A3742" s="1">
        <v>43787</v>
      </c>
      <c r="B3742">
        <v>26.1572</v>
      </c>
      <c r="C3742">
        <v>19.3535</v>
      </c>
      <c r="D3742">
        <v>15.572699999999999</v>
      </c>
      <c r="E3742">
        <v>11.267200000000001</v>
      </c>
      <c r="F3742">
        <v>9.141</v>
      </c>
      <c r="G3742">
        <v>10.514200000000001</v>
      </c>
      <c r="H3742">
        <v>11.703099999999999</v>
      </c>
      <c r="J3742" s="13">
        <v>43934</v>
      </c>
      <c r="K3742">
        <v>79.971599999999995</v>
      </c>
      <c r="L3742">
        <v>53.374400000000001</v>
      </c>
      <c r="M3742">
        <v>48.253399999999999</v>
      </c>
      <c r="N3742">
        <v>42.189300000000003</v>
      </c>
      <c r="O3742">
        <v>37.093800000000002</v>
      </c>
      <c r="P3742">
        <v>38.380800000000001</v>
      </c>
      <c r="Q3742">
        <v>54.601700000000001</v>
      </c>
    </row>
    <row r="3743" spans="1:17" x14ac:dyDescent="0.25">
      <c r="A3743" s="1">
        <v>43788</v>
      </c>
      <c r="B3743">
        <v>26.736799999999999</v>
      </c>
      <c r="C3743">
        <v>19.786100000000001</v>
      </c>
      <c r="D3743">
        <v>15.9962</v>
      </c>
      <c r="E3743">
        <v>11.3812</v>
      </c>
      <c r="F3743">
        <v>9.1613000000000007</v>
      </c>
      <c r="G3743">
        <v>10.6302</v>
      </c>
      <c r="H3743">
        <v>11.821199999999999</v>
      </c>
      <c r="J3743" s="13">
        <v>43935</v>
      </c>
      <c r="K3743">
        <v>87.2136</v>
      </c>
      <c r="L3743">
        <v>56.391599999999997</v>
      </c>
      <c r="M3743">
        <v>45.435000000000002</v>
      </c>
      <c r="N3743">
        <v>39.987400000000001</v>
      </c>
      <c r="O3743">
        <v>35.491900000000001</v>
      </c>
      <c r="P3743">
        <v>39.934800000000003</v>
      </c>
      <c r="Q3743">
        <v>42.109200000000001</v>
      </c>
    </row>
    <row r="3744" spans="1:17" x14ac:dyDescent="0.25">
      <c r="A3744" s="1">
        <v>43789</v>
      </c>
      <c r="B3744">
        <v>26.599799999999998</v>
      </c>
      <c r="C3744">
        <v>19.939800000000002</v>
      </c>
      <c r="D3744">
        <v>16.159500000000001</v>
      </c>
      <c r="E3744">
        <v>11.737500000000001</v>
      </c>
      <c r="F3744">
        <v>9.0013000000000005</v>
      </c>
      <c r="G3744">
        <v>10.4483</v>
      </c>
      <c r="H3744">
        <v>12.2395</v>
      </c>
      <c r="J3744" s="13">
        <v>43936</v>
      </c>
      <c r="K3744">
        <v>107.0073</v>
      </c>
      <c r="L3744">
        <v>61.967700000000001</v>
      </c>
      <c r="M3744">
        <v>48.608699999999999</v>
      </c>
      <c r="N3744">
        <v>41.488700000000001</v>
      </c>
      <c r="O3744">
        <v>40.547199999999997</v>
      </c>
      <c r="P3744">
        <v>47.228700000000003</v>
      </c>
      <c r="Q3744">
        <v>49.3461</v>
      </c>
    </row>
    <row r="3745" spans="1:17" x14ac:dyDescent="0.25">
      <c r="A3745" s="1">
        <v>43790</v>
      </c>
      <c r="B3745">
        <v>26.528300000000002</v>
      </c>
      <c r="C3745">
        <v>19.954499999999999</v>
      </c>
      <c r="D3745">
        <v>16.293500000000002</v>
      </c>
      <c r="E3745">
        <v>11.8712</v>
      </c>
      <c r="F3745">
        <v>9.1976999999999993</v>
      </c>
      <c r="G3745">
        <v>10.632199999999999</v>
      </c>
      <c r="H3745">
        <v>12.497999999999999</v>
      </c>
      <c r="J3745" s="13">
        <v>43937</v>
      </c>
      <c r="K3745">
        <v>86.947000000000003</v>
      </c>
      <c r="L3745">
        <v>52.027799999999999</v>
      </c>
      <c r="M3745">
        <v>41.963900000000002</v>
      </c>
      <c r="N3745">
        <v>38.923299999999998</v>
      </c>
      <c r="O3745">
        <v>42.885199999999998</v>
      </c>
      <c r="P3745">
        <v>66.069199999999995</v>
      </c>
      <c r="Q3745">
        <v>119.2898</v>
      </c>
    </row>
    <row r="3746" spans="1:17" x14ac:dyDescent="0.25">
      <c r="A3746" s="1">
        <v>43791</v>
      </c>
      <c r="B3746">
        <v>25.976700000000001</v>
      </c>
      <c r="C3746">
        <v>19.609100000000002</v>
      </c>
      <c r="D3746">
        <v>15.977499999999999</v>
      </c>
      <c r="E3746">
        <v>11.7173</v>
      </c>
      <c r="F3746">
        <v>8.8430999999999997</v>
      </c>
      <c r="G3746">
        <v>10.457100000000001</v>
      </c>
      <c r="H3746">
        <v>11.2494</v>
      </c>
      <c r="J3746" s="13">
        <v>43938</v>
      </c>
      <c r="K3746">
        <v>78.686199999999999</v>
      </c>
      <c r="L3746">
        <v>42.479900000000001</v>
      </c>
      <c r="M3746">
        <v>30.940799999999999</v>
      </c>
      <c r="N3746">
        <v>27.392299999999999</v>
      </c>
      <c r="O3746">
        <v>23.646799999999999</v>
      </c>
      <c r="P3746">
        <v>32.250500000000002</v>
      </c>
      <c r="Q3746">
        <v>32.250500000000002</v>
      </c>
    </row>
    <row r="3747" spans="1:17" x14ac:dyDescent="0.25">
      <c r="A3747" s="1">
        <v>43794</v>
      </c>
      <c r="B3747">
        <v>26.147200000000002</v>
      </c>
      <c r="C3747">
        <v>19.153400000000001</v>
      </c>
      <c r="D3747">
        <v>15.4436</v>
      </c>
      <c r="E3747">
        <v>10.8049</v>
      </c>
      <c r="F3747">
        <v>8.5899000000000001</v>
      </c>
      <c r="G3747">
        <v>10.201000000000001</v>
      </c>
      <c r="H3747">
        <v>11.710900000000001</v>
      </c>
      <c r="J3747" s="13">
        <v>43941</v>
      </c>
      <c r="K3747">
        <v>59.721200000000003</v>
      </c>
      <c r="L3747">
        <v>50.956499999999998</v>
      </c>
      <c r="M3747">
        <v>45.995600000000003</v>
      </c>
      <c r="N3747">
        <v>38.380600000000001</v>
      </c>
      <c r="O3747">
        <v>31.130500000000001</v>
      </c>
      <c r="P3747">
        <v>26.2363</v>
      </c>
      <c r="Q3747">
        <v>27.805</v>
      </c>
    </row>
    <row r="3748" spans="1:17" x14ac:dyDescent="0.25">
      <c r="A3748" s="1">
        <v>43795</v>
      </c>
      <c r="B3748">
        <v>26.052600000000002</v>
      </c>
      <c r="C3748">
        <v>19.0063</v>
      </c>
      <c r="D3748">
        <v>15.0848</v>
      </c>
      <c r="E3748">
        <v>10.273199999999999</v>
      </c>
      <c r="F3748">
        <v>8.6591000000000005</v>
      </c>
      <c r="G3748">
        <v>10.1813</v>
      </c>
      <c r="H3748">
        <v>10.816599999999999</v>
      </c>
      <c r="J3748" s="13">
        <v>43942</v>
      </c>
      <c r="K3748">
        <v>59.233800000000002</v>
      </c>
      <c r="L3748">
        <v>51.324100000000001</v>
      </c>
      <c r="M3748">
        <v>46.967599999999997</v>
      </c>
      <c r="N3748">
        <v>41.685400000000001</v>
      </c>
      <c r="O3748">
        <v>35.768500000000003</v>
      </c>
      <c r="P3748">
        <v>30.271999999999998</v>
      </c>
      <c r="Q3748">
        <v>29.314800000000002</v>
      </c>
    </row>
    <row r="3749" spans="1:17" x14ac:dyDescent="0.25">
      <c r="A3749" s="1">
        <v>43796</v>
      </c>
      <c r="B3749">
        <v>26.426500000000001</v>
      </c>
      <c r="C3749">
        <v>19.138500000000001</v>
      </c>
      <c r="D3749">
        <v>15.2447</v>
      </c>
      <c r="E3749">
        <v>10.5037</v>
      </c>
      <c r="F3749">
        <v>8.7264999999999997</v>
      </c>
      <c r="G3749">
        <v>10.5916</v>
      </c>
      <c r="H3749">
        <v>11.782</v>
      </c>
      <c r="J3749" s="13">
        <v>43943</v>
      </c>
      <c r="K3749">
        <v>57.639000000000003</v>
      </c>
      <c r="L3749">
        <v>48.929299999999998</v>
      </c>
      <c r="M3749">
        <v>44.016500000000001</v>
      </c>
      <c r="N3749">
        <v>38.115000000000002</v>
      </c>
      <c r="O3749">
        <v>30.496300000000002</v>
      </c>
      <c r="P3749">
        <v>25.684000000000001</v>
      </c>
      <c r="Q3749">
        <v>28.156700000000001</v>
      </c>
    </row>
    <row r="3750" spans="1:17" x14ac:dyDescent="0.25">
      <c r="A3750" s="1">
        <v>43798</v>
      </c>
      <c r="B3750">
        <v>27.3385</v>
      </c>
      <c r="C3750">
        <v>20.0397</v>
      </c>
      <c r="D3750">
        <v>16.1142</v>
      </c>
      <c r="E3750">
        <v>11.2738</v>
      </c>
      <c r="F3750">
        <v>8.7710000000000008</v>
      </c>
      <c r="G3750">
        <v>10.5496</v>
      </c>
      <c r="H3750">
        <v>11.006600000000001</v>
      </c>
      <c r="J3750" s="13">
        <v>43944</v>
      </c>
      <c r="K3750">
        <v>57.081400000000002</v>
      </c>
      <c r="L3750">
        <v>48.378</v>
      </c>
      <c r="M3750">
        <v>43.558599999999998</v>
      </c>
      <c r="N3750">
        <v>37.633699999999997</v>
      </c>
      <c r="O3750">
        <v>29.136900000000001</v>
      </c>
      <c r="P3750">
        <v>25.216799999999999</v>
      </c>
      <c r="Q3750">
        <v>28.796099999999999</v>
      </c>
    </row>
    <row r="3751" spans="1:17" x14ac:dyDescent="0.25">
      <c r="A3751" s="1">
        <v>43801</v>
      </c>
      <c r="B3751">
        <v>28.739100000000001</v>
      </c>
      <c r="C3751">
        <v>21.662400000000002</v>
      </c>
      <c r="D3751">
        <v>17.952999999999999</v>
      </c>
      <c r="E3751">
        <v>12.960900000000001</v>
      </c>
      <c r="F3751">
        <v>9.3725000000000005</v>
      </c>
      <c r="G3751">
        <v>10.728</v>
      </c>
      <c r="H3751">
        <v>11.8123</v>
      </c>
      <c r="J3751" s="13">
        <v>43945</v>
      </c>
      <c r="K3751">
        <v>51.889299999999999</v>
      </c>
      <c r="L3751">
        <v>42.186199999999999</v>
      </c>
      <c r="M3751">
        <v>37.189300000000003</v>
      </c>
      <c r="N3751">
        <v>30.763999999999999</v>
      </c>
      <c r="O3751">
        <v>25.188300000000002</v>
      </c>
      <c r="P3751">
        <v>22.9618</v>
      </c>
      <c r="Q3751">
        <v>26.901900000000001</v>
      </c>
    </row>
    <row r="3752" spans="1:17" x14ac:dyDescent="0.25">
      <c r="A3752" s="1">
        <v>43802</v>
      </c>
      <c r="B3752">
        <v>29.2409</v>
      </c>
      <c r="C3752">
        <v>22.537700000000001</v>
      </c>
      <c r="D3752">
        <v>19.010000000000002</v>
      </c>
      <c r="E3752">
        <v>14.2552</v>
      </c>
      <c r="F3752">
        <v>10.0953</v>
      </c>
      <c r="G3752">
        <v>10.976000000000001</v>
      </c>
      <c r="H3752">
        <v>11.6645</v>
      </c>
      <c r="J3752" s="13">
        <v>43948</v>
      </c>
      <c r="K3752">
        <v>53.275500000000001</v>
      </c>
      <c r="L3752">
        <v>41.589799999999997</v>
      </c>
      <c r="M3752">
        <v>35.706699999999998</v>
      </c>
      <c r="N3752">
        <v>28.675000000000001</v>
      </c>
      <c r="O3752">
        <v>22.570399999999999</v>
      </c>
      <c r="P3752">
        <v>22.099599999999999</v>
      </c>
      <c r="Q3752">
        <v>29.031400000000001</v>
      </c>
    </row>
    <row r="3753" spans="1:17" x14ac:dyDescent="0.25">
      <c r="A3753" s="1">
        <v>43803</v>
      </c>
      <c r="B3753">
        <v>28.545200000000001</v>
      </c>
      <c r="C3753">
        <v>21.8245</v>
      </c>
      <c r="D3753">
        <v>18.192699999999999</v>
      </c>
      <c r="E3753">
        <v>13.3194</v>
      </c>
      <c r="F3753">
        <v>9.4186999999999994</v>
      </c>
      <c r="G3753">
        <v>10.8314</v>
      </c>
      <c r="H3753">
        <v>13.4527</v>
      </c>
      <c r="J3753" s="13">
        <v>43949</v>
      </c>
      <c r="K3753">
        <v>54.475200000000001</v>
      </c>
      <c r="L3753">
        <v>41.804600000000001</v>
      </c>
      <c r="M3753">
        <v>35.494300000000003</v>
      </c>
      <c r="N3753">
        <v>30.364599999999999</v>
      </c>
      <c r="O3753">
        <v>24.146599999999999</v>
      </c>
      <c r="P3753">
        <v>22.486599999999999</v>
      </c>
      <c r="Q3753">
        <v>29.895299999999999</v>
      </c>
    </row>
    <row r="3754" spans="1:17" x14ac:dyDescent="0.25">
      <c r="A3754" s="1">
        <v>43804</v>
      </c>
      <c r="B3754">
        <v>28.334700000000002</v>
      </c>
      <c r="C3754">
        <v>21.458600000000001</v>
      </c>
      <c r="D3754">
        <v>17.7468</v>
      </c>
      <c r="E3754">
        <v>13.0059</v>
      </c>
      <c r="F3754">
        <v>9.4260000000000002</v>
      </c>
      <c r="G3754">
        <v>10.9025</v>
      </c>
      <c r="H3754">
        <v>12.1524</v>
      </c>
      <c r="J3754" s="13">
        <v>43950</v>
      </c>
      <c r="K3754">
        <v>54.575499999999998</v>
      </c>
      <c r="L3754">
        <v>39.8459</v>
      </c>
      <c r="M3754">
        <v>32.860500000000002</v>
      </c>
      <c r="N3754">
        <v>25.4635</v>
      </c>
      <c r="O3754">
        <v>22.312000000000001</v>
      </c>
      <c r="P3754">
        <v>22.5565</v>
      </c>
      <c r="Q3754">
        <v>32.4313</v>
      </c>
    </row>
    <row r="3755" spans="1:17" x14ac:dyDescent="0.25">
      <c r="A3755" s="1">
        <v>43805</v>
      </c>
      <c r="B3755">
        <v>28.742599999999999</v>
      </c>
      <c r="C3755">
        <v>21.0214</v>
      </c>
      <c r="D3755">
        <v>16.933700000000002</v>
      </c>
      <c r="E3755">
        <v>11.7</v>
      </c>
      <c r="F3755">
        <v>8.8012999999999995</v>
      </c>
      <c r="G3755">
        <v>10.420400000000001</v>
      </c>
      <c r="H3755">
        <v>10.420400000000001</v>
      </c>
      <c r="J3755" s="13">
        <v>43951</v>
      </c>
      <c r="K3755">
        <v>57.855800000000002</v>
      </c>
      <c r="L3755">
        <v>44.799399999999999</v>
      </c>
      <c r="M3755">
        <v>38.190199999999997</v>
      </c>
      <c r="N3755">
        <v>29.431000000000001</v>
      </c>
      <c r="O3755">
        <v>22.760300000000001</v>
      </c>
      <c r="P3755">
        <v>23.3462</v>
      </c>
      <c r="Q3755">
        <v>31.7957</v>
      </c>
    </row>
    <row r="3756" spans="1:17" x14ac:dyDescent="0.25">
      <c r="A3756" s="1">
        <v>43808</v>
      </c>
      <c r="B3756">
        <v>31.992799999999999</v>
      </c>
      <c r="C3756">
        <v>23.02</v>
      </c>
      <c r="D3756">
        <v>18.606400000000001</v>
      </c>
      <c r="E3756">
        <v>12.6707</v>
      </c>
      <c r="F3756">
        <v>9.3524999999999991</v>
      </c>
      <c r="G3756">
        <v>11.125400000000001</v>
      </c>
      <c r="H3756">
        <v>11.125400000000001</v>
      </c>
      <c r="J3756" s="13">
        <v>43952</v>
      </c>
      <c r="K3756">
        <v>58.495199999999997</v>
      </c>
      <c r="L3756">
        <v>45.976599999999998</v>
      </c>
      <c r="M3756">
        <v>40.8992</v>
      </c>
      <c r="N3756">
        <v>33.214199999999998</v>
      </c>
      <c r="O3756">
        <v>25.077999999999999</v>
      </c>
      <c r="P3756">
        <v>23.372199999999999</v>
      </c>
      <c r="Q3756">
        <v>32.293399999999998</v>
      </c>
    </row>
    <row r="3757" spans="1:17" x14ac:dyDescent="0.25">
      <c r="A3757" s="1">
        <v>43809</v>
      </c>
      <c r="B3757">
        <v>31.577400000000001</v>
      </c>
      <c r="C3757">
        <v>22.6404</v>
      </c>
      <c r="D3757">
        <v>18.189800000000002</v>
      </c>
      <c r="E3757">
        <v>12.9941</v>
      </c>
      <c r="F3757">
        <v>9.3269000000000002</v>
      </c>
      <c r="G3757">
        <v>11.355399999999999</v>
      </c>
      <c r="H3757">
        <v>11.3765</v>
      </c>
      <c r="J3757" s="13">
        <v>43955</v>
      </c>
      <c r="K3757">
        <v>61.781500000000001</v>
      </c>
      <c r="L3757">
        <v>45.938800000000001</v>
      </c>
      <c r="M3757">
        <v>40.543799999999997</v>
      </c>
      <c r="N3757">
        <v>31.724699999999999</v>
      </c>
      <c r="O3757">
        <v>23.626300000000001</v>
      </c>
      <c r="P3757">
        <v>25.0595</v>
      </c>
      <c r="Q3757">
        <v>34.3508</v>
      </c>
    </row>
    <row r="3758" spans="1:17" x14ac:dyDescent="0.25">
      <c r="A3758" s="1">
        <v>43810</v>
      </c>
      <c r="B3758">
        <v>30.898099999999999</v>
      </c>
      <c r="C3758">
        <v>22.131799999999998</v>
      </c>
      <c r="D3758">
        <v>17.698399999999999</v>
      </c>
      <c r="E3758">
        <v>12.304399999999999</v>
      </c>
      <c r="F3758">
        <v>9.1394000000000002</v>
      </c>
      <c r="G3758">
        <v>11.403</v>
      </c>
      <c r="H3758">
        <v>12.272399999999999</v>
      </c>
      <c r="J3758" s="13">
        <v>43956</v>
      </c>
      <c r="K3758">
        <v>61.790900000000001</v>
      </c>
      <c r="L3758">
        <v>44.428600000000003</v>
      </c>
      <c r="M3758">
        <v>38.203099999999999</v>
      </c>
      <c r="N3758">
        <v>30.274999999999999</v>
      </c>
      <c r="O3758">
        <v>22.588000000000001</v>
      </c>
      <c r="P3758">
        <v>24.312899999999999</v>
      </c>
      <c r="Q3758">
        <v>30.781300000000002</v>
      </c>
    </row>
    <row r="3759" spans="1:17" x14ac:dyDescent="0.25">
      <c r="A3759" s="1">
        <v>43811</v>
      </c>
      <c r="B3759">
        <v>30.316700000000001</v>
      </c>
      <c r="C3759">
        <v>21.422499999999999</v>
      </c>
      <c r="D3759">
        <v>16.876000000000001</v>
      </c>
      <c r="E3759">
        <v>11.297800000000001</v>
      </c>
      <c r="F3759">
        <v>9.1121999999999996</v>
      </c>
      <c r="G3759">
        <v>11.7966</v>
      </c>
      <c r="H3759">
        <v>13.4938</v>
      </c>
      <c r="J3759" s="13">
        <v>43957</v>
      </c>
      <c r="K3759">
        <v>63.020600000000002</v>
      </c>
      <c r="L3759">
        <v>45.2515</v>
      </c>
      <c r="M3759">
        <v>39.526600000000002</v>
      </c>
      <c r="N3759">
        <v>31.839500000000001</v>
      </c>
      <c r="O3759">
        <v>22.885000000000002</v>
      </c>
      <c r="P3759">
        <v>24.8003</v>
      </c>
      <c r="Q3759">
        <v>32.007399999999997</v>
      </c>
    </row>
    <row r="3760" spans="1:17" x14ac:dyDescent="0.25">
      <c r="A3760" s="1">
        <v>43812</v>
      </c>
      <c r="B3760">
        <v>30.3094</v>
      </c>
      <c r="C3760">
        <v>20.467199999999998</v>
      </c>
      <c r="D3760">
        <v>15.481400000000001</v>
      </c>
      <c r="E3760">
        <v>9.7388999999999992</v>
      </c>
      <c r="F3760">
        <v>8.6257999999999999</v>
      </c>
      <c r="G3760">
        <v>11.9415</v>
      </c>
      <c r="H3760">
        <v>13.146599999999999</v>
      </c>
      <c r="J3760" s="13">
        <v>43958</v>
      </c>
      <c r="K3760">
        <v>63.889800000000001</v>
      </c>
      <c r="L3760">
        <v>42.2532</v>
      </c>
      <c r="M3760">
        <v>34.6999</v>
      </c>
      <c r="N3760">
        <v>27.487500000000001</v>
      </c>
      <c r="O3760">
        <v>21.384899999999998</v>
      </c>
      <c r="P3760">
        <v>24.423300000000001</v>
      </c>
      <c r="Q3760">
        <v>33.296900000000001</v>
      </c>
    </row>
    <row r="3761" spans="1:17" x14ac:dyDescent="0.25">
      <c r="A3761" s="1">
        <v>43815</v>
      </c>
      <c r="B3761">
        <v>31.2103</v>
      </c>
      <c r="C3761">
        <v>20.499199999999998</v>
      </c>
      <c r="D3761">
        <v>14.904500000000001</v>
      </c>
      <c r="E3761">
        <v>9.1117000000000008</v>
      </c>
      <c r="F3761">
        <v>9.3628999999999998</v>
      </c>
      <c r="G3761">
        <v>12.3499</v>
      </c>
      <c r="H3761">
        <v>13.4824</v>
      </c>
      <c r="J3761" s="13">
        <v>43959</v>
      </c>
      <c r="K3761">
        <v>60.074100000000001</v>
      </c>
      <c r="L3761">
        <v>38.655799999999999</v>
      </c>
      <c r="M3761">
        <v>29.242100000000001</v>
      </c>
      <c r="N3761">
        <v>21.829000000000001</v>
      </c>
      <c r="O3761">
        <v>19.750499999999999</v>
      </c>
      <c r="P3761">
        <v>24.018899999999999</v>
      </c>
      <c r="Q3761">
        <v>24.018899999999999</v>
      </c>
    </row>
    <row r="3762" spans="1:17" x14ac:dyDescent="0.25">
      <c r="A3762" s="1">
        <v>43816</v>
      </c>
      <c r="B3762">
        <v>31.511199999999999</v>
      </c>
      <c r="C3762">
        <v>20.894100000000002</v>
      </c>
      <c r="D3762">
        <v>15.251099999999999</v>
      </c>
      <c r="E3762">
        <v>9.2147000000000006</v>
      </c>
      <c r="F3762">
        <v>9.3537999999999997</v>
      </c>
      <c r="G3762">
        <v>12.5442</v>
      </c>
      <c r="H3762">
        <v>13.670500000000001</v>
      </c>
      <c r="J3762" s="13">
        <v>43962</v>
      </c>
      <c r="K3762">
        <v>75.300299999999993</v>
      </c>
      <c r="L3762">
        <v>44.699399999999997</v>
      </c>
      <c r="M3762">
        <v>33.537799999999997</v>
      </c>
      <c r="N3762">
        <v>23.722899999999999</v>
      </c>
      <c r="O3762">
        <v>23.920300000000001</v>
      </c>
      <c r="P3762">
        <v>34.469799999999999</v>
      </c>
      <c r="Q3762">
        <v>47.432899999999997</v>
      </c>
    </row>
    <row r="3763" spans="1:17" x14ac:dyDescent="0.25">
      <c r="A3763" s="1">
        <v>43817</v>
      </c>
      <c r="B3763">
        <v>32.579599999999999</v>
      </c>
      <c r="C3763">
        <v>21.185500000000001</v>
      </c>
      <c r="D3763">
        <v>15.3756</v>
      </c>
      <c r="E3763">
        <v>9.4503000000000004</v>
      </c>
      <c r="F3763">
        <v>9.1510999999999996</v>
      </c>
      <c r="G3763">
        <v>12.743399999999999</v>
      </c>
      <c r="H3763">
        <v>13.8813</v>
      </c>
      <c r="J3763" s="13">
        <v>43963</v>
      </c>
      <c r="K3763">
        <v>87.117999999999995</v>
      </c>
      <c r="L3763">
        <v>55.0152</v>
      </c>
      <c r="M3763">
        <v>43.505099999999999</v>
      </c>
      <c r="N3763">
        <v>30.0276</v>
      </c>
      <c r="O3763">
        <v>28.9313</v>
      </c>
      <c r="P3763">
        <v>38.454900000000002</v>
      </c>
      <c r="Q3763">
        <v>40.351900000000001</v>
      </c>
    </row>
    <row r="3764" spans="1:17" x14ac:dyDescent="0.25">
      <c r="A3764" s="1">
        <v>43818</v>
      </c>
      <c r="B3764">
        <v>33.2943</v>
      </c>
      <c r="C3764">
        <v>21.305399999999999</v>
      </c>
      <c r="D3764">
        <v>15.3492</v>
      </c>
      <c r="E3764">
        <v>9.2730999999999995</v>
      </c>
      <c r="F3764">
        <v>8.9659999999999993</v>
      </c>
      <c r="G3764">
        <v>12.956099999999999</v>
      </c>
      <c r="H3764">
        <v>13.632300000000001</v>
      </c>
      <c r="J3764" s="13">
        <v>43964</v>
      </c>
      <c r="K3764">
        <v>103.3039</v>
      </c>
      <c r="L3764">
        <v>60.723700000000001</v>
      </c>
      <c r="M3764">
        <v>44.807000000000002</v>
      </c>
      <c r="N3764">
        <v>35.873100000000001</v>
      </c>
      <c r="O3764">
        <v>31.8184</v>
      </c>
      <c r="P3764">
        <v>47.182299999999998</v>
      </c>
      <c r="Q3764">
        <v>47.526299999999999</v>
      </c>
    </row>
    <row r="3765" spans="1:17" x14ac:dyDescent="0.25">
      <c r="A3765" s="1">
        <v>43819</v>
      </c>
      <c r="B3765">
        <v>33.884099999999997</v>
      </c>
      <c r="C3765">
        <v>22.198399999999999</v>
      </c>
      <c r="D3765">
        <v>15.9879</v>
      </c>
      <c r="E3765">
        <v>9.9284999999999997</v>
      </c>
      <c r="F3765">
        <v>8.5998999999999999</v>
      </c>
      <c r="G3765">
        <v>12.7315</v>
      </c>
      <c r="H3765">
        <v>13.4861</v>
      </c>
      <c r="J3765" s="13">
        <v>43965</v>
      </c>
      <c r="K3765">
        <v>84.726100000000002</v>
      </c>
      <c r="L3765">
        <v>51.267499999999998</v>
      </c>
      <c r="M3765">
        <v>34.414499999999997</v>
      </c>
      <c r="N3765">
        <v>34.743299999999998</v>
      </c>
      <c r="O3765">
        <v>36.695099999999996</v>
      </c>
      <c r="P3765">
        <v>40.6295</v>
      </c>
      <c r="Q3765">
        <v>40.6295</v>
      </c>
    </row>
    <row r="3766" spans="1:17" x14ac:dyDescent="0.25">
      <c r="A3766" s="1">
        <v>43822</v>
      </c>
      <c r="B3766">
        <v>27.733000000000001</v>
      </c>
      <c r="C3766">
        <v>19.9788</v>
      </c>
      <c r="D3766">
        <v>15.846299999999999</v>
      </c>
      <c r="E3766">
        <v>11.213699999999999</v>
      </c>
      <c r="F3766">
        <v>9.0397999999999996</v>
      </c>
      <c r="G3766">
        <v>10.020200000000001</v>
      </c>
      <c r="H3766">
        <v>12.2928</v>
      </c>
      <c r="J3766" s="13">
        <v>43966</v>
      </c>
      <c r="K3766">
        <v>57.68</v>
      </c>
      <c r="L3766">
        <v>42.465299999999999</v>
      </c>
      <c r="M3766">
        <v>26.957699999999999</v>
      </c>
      <c r="N3766">
        <v>22.873899999999999</v>
      </c>
      <c r="O3766">
        <v>22.084299999999999</v>
      </c>
      <c r="P3766">
        <v>24.221900000000002</v>
      </c>
      <c r="Q3766">
        <v>24.221900000000002</v>
      </c>
    </row>
    <row r="3767" spans="1:17" x14ac:dyDescent="0.25">
      <c r="A3767" s="1">
        <v>43823</v>
      </c>
      <c r="B3767">
        <v>27.455500000000001</v>
      </c>
      <c r="C3767">
        <v>19.9678</v>
      </c>
      <c r="D3767">
        <v>15.8896</v>
      </c>
      <c r="E3767">
        <v>11.2844</v>
      </c>
      <c r="F3767">
        <v>8.9849999999999994</v>
      </c>
      <c r="G3767">
        <v>10.047599999999999</v>
      </c>
      <c r="H3767">
        <v>12.3965</v>
      </c>
      <c r="J3767" s="13">
        <v>43969</v>
      </c>
      <c r="K3767">
        <v>44.497199999999999</v>
      </c>
      <c r="L3767">
        <v>35.115000000000002</v>
      </c>
      <c r="M3767">
        <v>29.902899999999999</v>
      </c>
      <c r="N3767">
        <v>24.109500000000001</v>
      </c>
      <c r="O3767">
        <v>20.0029</v>
      </c>
      <c r="P3767">
        <v>19.6355</v>
      </c>
      <c r="Q3767">
        <v>23.774999999999999</v>
      </c>
    </row>
    <row r="3768" spans="1:17" x14ac:dyDescent="0.25">
      <c r="A3768" s="1">
        <v>43825</v>
      </c>
      <c r="B3768">
        <v>27.5961</v>
      </c>
      <c r="C3768">
        <v>19.9495</v>
      </c>
      <c r="D3768">
        <v>15.806100000000001</v>
      </c>
      <c r="E3768">
        <v>11.4717</v>
      </c>
      <c r="F3768">
        <v>9.0609000000000002</v>
      </c>
      <c r="G3768">
        <v>10.2279</v>
      </c>
      <c r="H3768">
        <v>12.1798</v>
      </c>
      <c r="J3768" s="13">
        <v>43970</v>
      </c>
      <c r="K3768">
        <v>45.7547</v>
      </c>
      <c r="L3768">
        <v>36.5077</v>
      </c>
      <c r="M3768">
        <v>31.366099999999999</v>
      </c>
      <c r="N3768">
        <v>25.774799999999999</v>
      </c>
      <c r="O3768">
        <v>20.994700000000002</v>
      </c>
      <c r="P3768">
        <v>19.732099999999999</v>
      </c>
      <c r="Q3768">
        <v>24.184200000000001</v>
      </c>
    </row>
    <row r="3769" spans="1:17" x14ac:dyDescent="0.25">
      <c r="A3769" s="1">
        <v>43826</v>
      </c>
      <c r="B3769">
        <v>28.0108</v>
      </c>
      <c r="C3769">
        <v>20.392800000000001</v>
      </c>
      <c r="D3769">
        <v>16.4163</v>
      </c>
      <c r="E3769">
        <v>11.609500000000001</v>
      </c>
      <c r="F3769">
        <v>9.0120000000000005</v>
      </c>
      <c r="G3769">
        <v>10.0868</v>
      </c>
      <c r="H3769">
        <v>12.3154</v>
      </c>
      <c r="J3769" s="13">
        <v>43971</v>
      </c>
      <c r="K3769">
        <v>43.4893</v>
      </c>
      <c r="L3769">
        <v>34.048299999999998</v>
      </c>
      <c r="M3769">
        <v>28.907399999999999</v>
      </c>
      <c r="N3769">
        <v>23.694400000000002</v>
      </c>
      <c r="O3769">
        <v>19.6858</v>
      </c>
      <c r="P3769">
        <v>19.266500000000001</v>
      </c>
      <c r="Q3769">
        <v>24.385300000000001</v>
      </c>
    </row>
    <row r="3770" spans="1:17" x14ac:dyDescent="0.25">
      <c r="A3770" s="1">
        <v>43829</v>
      </c>
      <c r="B3770">
        <v>28.903500000000001</v>
      </c>
      <c r="C3770">
        <v>21.245000000000001</v>
      </c>
      <c r="D3770">
        <v>17.338999999999999</v>
      </c>
      <c r="E3770">
        <v>12.7507</v>
      </c>
      <c r="F3770">
        <v>9.7131000000000007</v>
      </c>
      <c r="G3770">
        <v>10.733000000000001</v>
      </c>
      <c r="H3770">
        <v>13.153499999999999</v>
      </c>
      <c r="J3770" s="13">
        <v>43972</v>
      </c>
      <c r="K3770">
        <v>44.464199999999998</v>
      </c>
      <c r="L3770">
        <v>35.420699999999997</v>
      </c>
      <c r="M3770">
        <v>30.796800000000001</v>
      </c>
      <c r="N3770">
        <v>23.9069</v>
      </c>
      <c r="O3770">
        <v>19.6511</v>
      </c>
      <c r="P3770">
        <v>19.589200000000002</v>
      </c>
      <c r="Q3770">
        <v>24.980899999999998</v>
      </c>
    </row>
    <row r="3771" spans="1:17" x14ac:dyDescent="0.25">
      <c r="A3771" s="1">
        <v>43830</v>
      </c>
      <c r="B3771">
        <v>28.275300000000001</v>
      </c>
      <c r="C3771">
        <v>20.492899999999999</v>
      </c>
      <c r="D3771">
        <v>16.478200000000001</v>
      </c>
      <c r="E3771">
        <v>12.469099999999999</v>
      </c>
      <c r="F3771">
        <v>9.1585999999999999</v>
      </c>
      <c r="G3771">
        <v>10.3408</v>
      </c>
      <c r="H3771">
        <v>11.4923</v>
      </c>
      <c r="J3771" s="13">
        <v>43973</v>
      </c>
      <c r="K3771">
        <v>43.342100000000002</v>
      </c>
      <c r="L3771">
        <v>33.777999999999999</v>
      </c>
      <c r="M3771">
        <v>29.050999999999998</v>
      </c>
      <c r="N3771">
        <v>23.7316</v>
      </c>
      <c r="O3771">
        <v>19.340199999999999</v>
      </c>
      <c r="P3771">
        <v>19.419799999999999</v>
      </c>
      <c r="Q3771">
        <v>24.500699999999998</v>
      </c>
    </row>
    <row r="3772" spans="1:17" x14ac:dyDescent="0.25">
      <c r="A3772" s="1">
        <v>43832</v>
      </c>
      <c r="B3772">
        <v>27.434000000000001</v>
      </c>
      <c r="C3772">
        <v>19.849599999999999</v>
      </c>
      <c r="D3772">
        <v>15.859400000000001</v>
      </c>
      <c r="E3772">
        <v>11.007199999999999</v>
      </c>
      <c r="F3772">
        <v>8.5437999999999992</v>
      </c>
      <c r="G3772">
        <v>9.9041999999999994</v>
      </c>
      <c r="H3772">
        <v>11.3134</v>
      </c>
      <c r="J3772" s="13">
        <v>43977</v>
      </c>
      <c r="K3772">
        <v>45.451300000000003</v>
      </c>
      <c r="L3772">
        <v>34.230200000000004</v>
      </c>
      <c r="M3772">
        <v>28.628699999999998</v>
      </c>
      <c r="N3772">
        <v>22.455200000000001</v>
      </c>
      <c r="O3772">
        <v>18.874099999999999</v>
      </c>
      <c r="P3772">
        <v>19.771799999999999</v>
      </c>
      <c r="Q3772">
        <v>25.208400000000001</v>
      </c>
    </row>
    <row r="3773" spans="1:17" x14ac:dyDescent="0.25">
      <c r="A3773" s="1">
        <v>43833</v>
      </c>
      <c r="B3773">
        <v>28.266200000000001</v>
      </c>
      <c r="C3773">
        <v>20.9422</v>
      </c>
      <c r="D3773">
        <v>17.062200000000001</v>
      </c>
      <c r="E3773">
        <v>12.371499999999999</v>
      </c>
      <c r="F3773">
        <v>8.6161999999999992</v>
      </c>
      <c r="G3773">
        <v>10.1297</v>
      </c>
      <c r="H3773">
        <v>14.028499999999999</v>
      </c>
      <c r="J3773" s="13">
        <v>43978</v>
      </c>
      <c r="K3773">
        <v>46.194200000000002</v>
      </c>
      <c r="L3773">
        <v>34.547699999999999</v>
      </c>
      <c r="M3773">
        <v>28.5929</v>
      </c>
      <c r="N3773">
        <v>22.2149</v>
      </c>
      <c r="O3773">
        <v>17.910599999999999</v>
      </c>
      <c r="P3773">
        <v>18.918900000000001</v>
      </c>
      <c r="Q3773">
        <v>25.573599999999999</v>
      </c>
    </row>
    <row r="3774" spans="1:17" x14ac:dyDescent="0.25">
      <c r="A3774" s="1">
        <v>43836</v>
      </c>
      <c r="B3774">
        <v>28.589700000000001</v>
      </c>
      <c r="C3774">
        <v>20.891999999999999</v>
      </c>
      <c r="D3774">
        <v>17.0243</v>
      </c>
      <c r="E3774">
        <v>11.9712</v>
      </c>
      <c r="F3774">
        <v>8.4024999999999999</v>
      </c>
      <c r="G3774">
        <v>9.7645999999999997</v>
      </c>
      <c r="H3774">
        <v>10.5075</v>
      </c>
      <c r="J3774" s="13">
        <v>43979</v>
      </c>
      <c r="K3774">
        <v>47.326500000000003</v>
      </c>
      <c r="L3774">
        <v>35.082099999999997</v>
      </c>
      <c r="M3774">
        <v>28.748200000000001</v>
      </c>
      <c r="N3774">
        <v>24.717400000000001</v>
      </c>
      <c r="O3774">
        <v>19.270700000000001</v>
      </c>
      <c r="P3774">
        <v>19.662400000000002</v>
      </c>
      <c r="Q3774">
        <v>26.1556</v>
      </c>
    </row>
    <row r="3775" spans="1:17" x14ac:dyDescent="0.25">
      <c r="A3775" s="1">
        <v>43837</v>
      </c>
      <c r="B3775">
        <v>28.3536</v>
      </c>
      <c r="C3775">
        <v>20.829899999999999</v>
      </c>
      <c r="D3775">
        <v>16.929099999999998</v>
      </c>
      <c r="E3775">
        <v>12.0349</v>
      </c>
      <c r="F3775">
        <v>8.2627000000000006</v>
      </c>
      <c r="G3775">
        <v>9.9605999999999995</v>
      </c>
      <c r="H3775">
        <v>10.888500000000001</v>
      </c>
      <c r="J3775" s="13">
        <v>43980</v>
      </c>
      <c r="K3775">
        <v>46.5931</v>
      </c>
      <c r="L3775">
        <v>33.802399999999999</v>
      </c>
      <c r="M3775">
        <v>27.431799999999999</v>
      </c>
      <c r="N3775">
        <v>21.626300000000001</v>
      </c>
      <c r="O3775">
        <v>18.997800000000002</v>
      </c>
      <c r="P3775">
        <v>19.310600000000001</v>
      </c>
      <c r="Q3775">
        <v>26.760899999999999</v>
      </c>
    </row>
    <row r="3776" spans="1:17" x14ac:dyDescent="0.25">
      <c r="A3776" s="1">
        <v>43838</v>
      </c>
      <c r="B3776">
        <v>28.584</v>
      </c>
      <c r="C3776">
        <v>20.503299999999999</v>
      </c>
      <c r="D3776">
        <v>16.303599999999999</v>
      </c>
      <c r="E3776">
        <v>11.6127</v>
      </c>
      <c r="F3776">
        <v>8.5230999999999995</v>
      </c>
      <c r="G3776">
        <v>9.9268999999999998</v>
      </c>
      <c r="H3776">
        <v>10.523</v>
      </c>
      <c r="J3776" s="13">
        <v>43983</v>
      </c>
      <c r="K3776">
        <v>48.821100000000001</v>
      </c>
      <c r="L3776">
        <v>35.401800000000001</v>
      </c>
      <c r="M3776">
        <v>29.3886</v>
      </c>
      <c r="N3776">
        <v>22.9495</v>
      </c>
      <c r="O3776">
        <v>18.342199999999998</v>
      </c>
      <c r="P3776">
        <v>19.3918</v>
      </c>
      <c r="Q3776">
        <v>28.898</v>
      </c>
    </row>
    <row r="3777" spans="1:17" x14ac:dyDescent="0.25">
      <c r="A3777" s="1">
        <v>43839</v>
      </c>
      <c r="B3777">
        <v>28.2925</v>
      </c>
      <c r="C3777">
        <v>20.084199999999999</v>
      </c>
      <c r="D3777">
        <v>15.8184</v>
      </c>
      <c r="E3777">
        <v>10.7148</v>
      </c>
      <c r="F3777">
        <v>7.9668999999999999</v>
      </c>
      <c r="G3777">
        <v>9.0048999999999992</v>
      </c>
      <c r="H3777">
        <v>9.0048999999999992</v>
      </c>
      <c r="J3777" s="13">
        <v>43984</v>
      </c>
      <c r="K3777">
        <v>48.459699999999998</v>
      </c>
      <c r="L3777">
        <v>34.375300000000003</v>
      </c>
      <c r="M3777">
        <v>28.032699999999998</v>
      </c>
      <c r="N3777">
        <v>21.294</v>
      </c>
      <c r="O3777">
        <v>17.005299999999998</v>
      </c>
      <c r="P3777">
        <v>19.487200000000001</v>
      </c>
      <c r="Q3777">
        <v>29.714200000000002</v>
      </c>
    </row>
    <row r="3778" spans="1:17" x14ac:dyDescent="0.25">
      <c r="A3778" s="1">
        <v>43840</v>
      </c>
      <c r="B3778">
        <v>28.115300000000001</v>
      </c>
      <c r="C3778">
        <v>20.0807</v>
      </c>
      <c r="D3778">
        <v>15.9861</v>
      </c>
      <c r="E3778">
        <v>10.865</v>
      </c>
      <c r="F3778">
        <v>7.9721000000000002</v>
      </c>
      <c r="G3778">
        <v>9.9490999999999996</v>
      </c>
      <c r="H3778">
        <v>10.1412</v>
      </c>
      <c r="J3778" s="13">
        <v>43985</v>
      </c>
      <c r="K3778">
        <v>47.559600000000003</v>
      </c>
      <c r="L3778">
        <v>32.923499999999997</v>
      </c>
      <c r="M3778">
        <v>26.7073</v>
      </c>
      <c r="N3778">
        <v>20.452400000000001</v>
      </c>
      <c r="O3778">
        <v>17.270900000000001</v>
      </c>
      <c r="P3778">
        <v>20.756799999999998</v>
      </c>
      <c r="Q3778">
        <v>29.690100000000001</v>
      </c>
    </row>
    <row r="3779" spans="1:17" x14ac:dyDescent="0.25">
      <c r="A3779" s="1">
        <v>43843</v>
      </c>
      <c r="B3779">
        <v>28.370699999999999</v>
      </c>
      <c r="C3779">
        <v>19.9207</v>
      </c>
      <c r="D3779">
        <v>15.626200000000001</v>
      </c>
      <c r="E3779">
        <v>10.587</v>
      </c>
      <c r="F3779">
        <v>7.9447999999999999</v>
      </c>
      <c r="G3779">
        <v>9.6449999999999996</v>
      </c>
      <c r="H3779">
        <v>9.6449999999999996</v>
      </c>
      <c r="J3779" s="13">
        <v>43986</v>
      </c>
      <c r="K3779">
        <v>49.252899999999997</v>
      </c>
      <c r="L3779">
        <v>33.3339</v>
      </c>
      <c r="M3779">
        <v>26.971</v>
      </c>
      <c r="N3779">
        <v>20.575099999999999</v>
      </c>
      <c r="O3779">
        <v>17.126000000000001</v>
      </c>
      <c r="P3779">
        <v>20.450900000000001</v>
      </c>
      <c r="Q3779">
        <v>29.094799999999999</v>
      </c>
    </row>
    <row r="3780" spans="1:17" x14ac:dyDescent="0.25">
      <c r="A3780" s="1">
        <v>43844</v>
      </c>
      <c r="B3780">
        <v>28.564499999999999</v>
      </c>
      <c r="C3780">
        <v>19.7761</v>
      </c>
      <c r="D3780">
        <v>15.5243</v>
      </c>
      <c r="E3780">
        <v>10.7013</v>
      </c>
      <c r="F3780">
        <v>8.0097000000000005</v>
      </c>
      <c r="G3780">
        <v>9.8572000000000006</v>
      </c>
      <c r="H3780">
        <v>9.8572000000000006</v>
      </c>
      <c r="J3780" s="13">
        <v>43987</v>
      </c>
      <c r="K3780">
        <v>48.941400000000002</v>
      </c>
      <c r="L3780">
        <v>31.856999999999999</v>
      </c>
      <c r="M3780">
        <v>25.4559</v>
      </c>
      <c r="N3780">
        <v>19.403300000000002</v>
      </c>
      <c r="O3780">
        <v>18.6816</v>
      </c>
      <c r="P3780">
        <v>23.649000000000001</v>
      </c>
      <c r="Q3780">
        <v>31.284199999999998</v>
      </c>
    </row>
    <row r="3781" spans="1:17" x14ac:dyDescent="0.25">
      <c r="A3781" s="1">
        <v>43845</v>
      </c>
      <c r="B3781">
        <v>29.2105</v>
      </c>
      <c r="C3781">
        <v>19.954000000000001</v>
      </c>
      <c r="D3781">
        <v>15.516299999999999</v>
      </c>
      <c r="E3781">
        <v>10.3005</v>
      </c>
      <c r="F3781">
        <v>8.0770999999999997</v>
      </c>
      <c r="G3781">
        <v>9.5352999999999994</v>
      </c>
      <c r="H3781">
        <v>9.5352999999999994</v>
      </c>
      <c r="J3781" s="13">
        <v>43990</v>
      </c>
      <c r="K3781">
        <v>54.058199999999999</v>
      </c>
      <c r="L3781">
        <v>34.806600000000003</v>
      </c>
      <c r="M3781">
        <v>27.767299999999999</v>
      </c>
      <c r="N3781">
        <v>21.631399999999999</v>
      </c>
      <c r="O3781">
        <v>20.390599999999999</v>
      </c>
      <c r="P3781">
        <v>25.335899999999999</v>
      </c>
      <c r="Q3781">
        <v>36.779400000000003</v>
      </c>
    </row>
    <row r="3782" spans="1:17" x14ac:dyDescent="0.25">
      <c r="A3782" s="1">
        <v>43846</v>
      </c>
      <c r="B3782">
        <v>29.1449</v>
      </c>
      <c r="C3782">
        <v>20.178999999999998</v>
      </c>
      <c r="D3782">
        <v>15.559900000000001</v>
      </c>
      <c r="E3782">
        <v>9.9544999999999995</v>
      </c>
      <c r="F3782">
        <v>8.1076999999999995</v>
      </c>
      <c r="G3782">
        <v>9.6763999999999992</v>
      </c>
      <c r="H3782">
        <v>9.6763999999999992</v>
      </c>
      <c r="J3782" s="13">
        <v>43991</v>
      </c>
      <c r="K3782">
        <v>56.821800000000003</v>
      </c>
      <c r="L3782">
        <v>37.347900000000003</v>
      </c>
      <c r="M3782">
        <v>30.091000000000001</v>
      </c>
      <c r="N3782">
        <v>23.204499999999999</v>
      </c>
      <c r="O3782">
        <v>21.298100000000002</v>
      </c>
      <c r="P3782">
        <v>25.926600000000001</v>
      </c>
      <c r="Q3782">
        <v>36.139200000000002</v>
      </c>
    </row>
    <row r="3783" spans="1:17" x14ac:dyDescent="0.25">
      <c r="A3783" s="1">
        <v>43847</v>
      </c>
      <c r="B3783">
        <v>29.116800000000001</v>
      </c>
      <c r="C3783">
        <v>20.0959</v>
      </c>
      <c r="D3783">
        <v>15.3802</v>
      </c>
      <c r="E3783">
        <v>9.6146999999999991</v>
      </c>
      <c r="F3783">
        <v>7.8484999999999996</v>
      </c>
      <c r="G3783">
        <v>9.7810000000000006</v>
      </c>
      <c r="H3783">
        <v>9.7810000000000006</v>
      </c>
      <c r="J3783" s="13">
        <v>43992</v>
      </c>
      <c r="K3783">
        <v>59.191200000000002</v>
      </c>
      <c r="L3783">
        <v>38.233899999999998</v>
      </c>
      <c r="M3783">
        <v>31.204999999999998</v>
      </c>
      <c r="N3783">
        <v>21.9727</v>
      </c>
      <c r="O3783">
        <v>21.2776</v>
      </c>
      <c r="P3783">
        <v>26.7334</v>
      </c>
      <c r="Q3783">
        <v>36.567700000000002</v>
      </c>
    </row>
    <row r="3784" spans="1:17" x14ac:dyDescent="0.25">
      <c r="A3784" s="1">
        <v>43851</v>
      </c>
      <c r="B3784">
        <v>26.645600000000002</v>
      </c>
      <c r="C3784">
        <v>19.517900000000001</v>
      </c>
      <c r="D3784">
        <v>15.8751</v>
      </c>
      <c r="E3784">
        <v>11.7448</v>
      </c>
      <c r="F3784">
        <v>8.9420999999999999</v>
      </c>
      <c r="G3784">
        <v>9.7017000000000007</v>
      </c>
      <c r="H3784">
        <v>10.9734</v>
      </c>
      <c r="J3784" s="13">
        <v>43993</v>
      </c>
      <c r="K3784">
        <v>74.016499999999994</v>
      </c>
      <c r="L3784">
        <v>53.178800000000003</v>
      </c>
      <c r="M3784">
        <v>44.758400000000002</v>
      </c>
      <c r="N3784">
        <v>38.6783</v>
      </c>
      <c r="O3784">
        <v>32.370399999999997</v>
      </c>
      <c r="P3784">
        <v>32.372599999999998</v>
      </c>
      <c r="Q3784">
        <v>43.434100000000001</v>
      </c>
    </row>
    <row r="3785" spans="1:17" x14ac:dyDescent="0.25">
      <c r="A3785" s="1">
        <v>43852</v>
      </c>
      <c r="B3785">
        <v>26.866499999999998</v>
      </c>
      <c r="C3785">
        <v>19.677900000000001</v>
      </c>
      <c r="D3785">
        <v>15.967000000000001</v>
      </c>
      <c r="E3785">
        <v>11.839</v>
      </c>
      <c r="F3785">
        <v>8.8809000000000005</v>
      </c>
      <c r="G3785">
        <v>9.4337</v>
      </c>
      <c r="H3785">
        <v>11.732900000000001</v>
      </c>
      <c r="J3785" s="13">
        <v>43994</v>
      </c>
      <c r="K3785">
        <v>70.375</v>
      </c>
      <c r="L3785">
        <v>47.880499999999998</v>
      </c>
      <c r="M3785">
        <v>41.036299999999997</v>
      </c>
      <c r="N3785">
        <v>34.206800000000001</v>
      </c>
      <c r="O3785">
        <v>27.204799999999999</v>
      </c>
      <c r="P3785">
        <v>29.7836</v>
      </c>
      <c r="Q3785">
        <v>44.870800000000003</v>
      </c>
    </row>
    <row r="3786" spans="1:17" x14ac:dyDescent="0.25">
      <c r="A3786" s="1">
        <v>43853</v>
      </c>
      <c r="B3786">
        <v>26.956399999999999</v>
      </c>
      <c r="C3786">
        <v>19.686699999999998</v>
      </c>
      <c r="D3786">
        <v>15.9917</v>
      </c>
      <c r="E3786">
        <v>11.9643</v>
      </c>
      <c r="F3786">
        <v>8.8489000000000004</v>
      </c>
      <c r="G3786">
        <v>9.7051999999999996</v>
      </c>
      <c r="H3786">
        <v>10.6883</v>
      </c>
      <c r="J3786" s="13">
        <v>43997</v>
      </c>
      <c r="K3786">
        <v>85.348100000000002</v>
      </c>
      <c r="L3786">
        <v>52.9437</v>
      </c>
      <c r="M3786">
        <v>41.905799999999999</v>
      </c>
      <c r="N3786">
        <v>33.762300000000003</v>
      </c>
      <c r="O3786">
        <v>31.404699999999998</v>
      </c>
      <c r="P3786">
        <v>36.441200000000002</v>
      </c>
      <c r="Q3786">
        <v>47.341700000000003</v>
      </c>
    </row>
    <row r="3787" spans="1:17" x14ac:dyDescent="0.25">
      <c r="A3787" s="1">
        <v>43854</v>
      </c>
      <c r="B3787">
        <v>27.9542</v>
      </c>
      <c r="C3787">
        <v>20.854800000000001</v>
      </c>
      <c r="D3787">
        <v>17.317299999999999</v>
      </c>
      <c r="E3787">
        <v>13.204700000000001</v>
      </c>
      <c r="F3787">
        <v>9.2378</v>
      </c>
      <c r="G3787">
        <v>9.5517000000000003</v>
      </c>
      <c r="H3787">
        <v>11.5184</v>
      </c>
      <c r="J3787" s="13">
        <v>43998</v>
      </c>
      <c r="K3787">
        <v>89.004499999999993</v>
      </c>
      <c r="L3787">
        <v>53.487099999999998</v>
      </c>
      <c r="M3787">
        <v>42.697000000000003</v>
      </c>
      <c r="N3787">
        <v>33.975700000000003</v>
      </c>
      <c r="O3787">
        <v>31.8245</v>
      </c>
      <c r="P3787">
        <v>39.572299999999998</v>
      </c>
      <c r="Q3787">
        <v>50.005000000000003</v>
      </c>
    </row>
    <row r="3788" spans="1:17" x14ac:dyDescent="0.25">
      <c r="A3788" s="1">
        <v>43857</v>
      </c>
      <c r="B3788">
        <v>30.603200000000001</v>
      </c>
      <c r="C3788">
        <v>23.648900000000001</v>
      </c>
      <c r="D3788">
        <v>20.149100000000001</v>
      </c>
      <c r="E3788">
        <v>15.8142</v>
      </c>
      <c r="F3788">
        <v>11.0052</v>
      </c>
      <c r="G3788">
        <v>10.4819</v>
      </c>
      <c r="H3788">
        <v>13.201000000000001</v>
      </c>
      <c r="J3788" s="13">
        <v>43999</v>
      </c>
      <c r="K3788">
        <v>103.3852</v>
      </c>
      <c r="L3788">
        <v>58.499099999999999</v>
      </c>
      <c r="M3788">
        <v>39.8127</v>
      </c>
      <c r="N3788">
        <v>28.4148</v>
      </c>
      <c r="O3788">
        <v>31.5793</v>
      </c>
      <c r="P3788">
        <v>47.027900000000002</v>
      </c>
      <c r="Q3788">
        <v>46.951300000000003</v>
      </c>
    </row>
    <row r="3789" spans="1:17" x14ac:dyDescent="0.25">
      <c r="A3789" s="1">
        <v>43858</v>
      </c>
      <c r="B3789">
        <v>29.261199999999999</v>
      </c>
      <c r="C3789">
        <v>22.183499999999999</v>
      </c>
      <c r="D3789">
        <v>18.5185</v>
      </c>
      <c r="E3789">
        <v>14.7712</v>
      </c>
      <c r="F3789">
        <v>10.4605</v>
      </c>
      <c r="G3789">
        <v>10.534700000000001</v>
      </c>
      <c r="H3789">
        <v>11.736800000000001</v>
      </c>
      <c r="J3789" s="13">
        <v>44000</v>
      </c>
      <c r="K3789">
        <v>146.08000000000001</v>
      </c>
      <c r="L3789">
        <v>78.707400000000007</v>
      </c>
      <c r="M3789">
        <v>47.990299999999998</v>
      </c>
      <c r="N3789">
        <v>22.276499999999999</v>
      </c>
      <c r="O3789">
        <v>36.679400000000001</v>
      </c>
      <c r="P3789">
        <v>47.475099999999998</v>
      </c>
      <c r="Q3789">
        <v>47.475099999999998</v>
      </c>
    </row>
    <row r="3790" spans="1:17" x14ac:dyDescent="0.25">
      <c r="A3790" s="1">
        <v>43859</v>
      </c>
      <c r="B3790">
        <v>29.420300000000001</v>
      </c>
      <c r="C3790">
        <v>22.2697</v>
      </c>
      <c r="D3790">
        <v>18.643899999999999</v>
      </c>
      <c r="E3790">
        <v>14.468299999999999</v>
      </c>
      <c r="F3790">
        <v>10.3804</v>
      </c>
      <c r="G3790">
        <v>10.3109</v>
      </c>
      <c r="H3790">
        <v>11.9277</v>
      </c>
      <c r="J3790" s="13">
        <v>44001</v>
      </c>
      <c r="K3790">
        <v>72.481700000000004</v>
      </c>
      <c r="L3790">
        <v>46.414099999999998</v>
      </c>
      <c r="M3790">
        <v>34.984400000000001</v>
      </c>
      <c r="N3790">
        <v>21.6281</v>
      </c>
      <c r="O3790">
        <v>21.892099999999999</v>
      </c>
      <c r="P3790">
        <v>33.348599999999998</v>
      </c>
      <c r="Q3790">
        <v>33.348599999999998</v>
      </c>
    </row>
    <row r="3791" spans="1:17" x14ac:dyDescent="0.25">
      <c r="A3791" s="1">
        <v>43860</v>
      </c>
      <c r="B3791">
        <v>29.114799999999999</v>
      </c>
      <c r="C3791">
        <v>21.460100000000001</v>
      </c>
      <c r="D3791">
        <v>17.689900000000002</v>
      </c>
      <c r="E3791">
        <v>14.104100000000001</v>
      </c>
      <c r="F3791">
        <v>10.055300000000001</v>
      </c>
      <c r="G3791">
        <v>10.2279</v>
      </c>
      <c r="H3791">
        <v>11.3576</v>
      </c>
      <c r="J3791" s="13">
        <v>44004</v>
      </c>
      <c r="K3791">
        <v>47.983400000000003</v>
      </c>
      <c r="L3791">
        <v>37.441600000000001</v>
      </c>
      <c r="M3791">
        <v>32.171599999999998</v>
      </c>
      <c r="N3791">
        <v>26.622699999999998</v>
      </c>
      <c r="O3791">
        <v>21.4437</v>
      </c>
      <c r="P3791">
        <v>20.736599999999999</v>
      </c>
      <c r="Q3791">
        <v>25.209399999999999</v>
      </c>
    </row>
    <row r="3792" spans="1:17" x14ac:dyDescent="0.25">
      <c r="A3792" s="1">
        <v>43861</v>
      </c>
      <c r="B3792">
        <v>31.423300000000001</v>
      </c>
      <c r="C3792">
        <v>23.681899999999999</v>
      </c>
      <c r="D3792">
        <v>20.033200000000001</v>
      </c>
      <c r="E3792">
        <v>16.572600000000001</v>
      </c>
      <c r="F3792">
        <v>11.6678</v>
      </c>
      <c r="G3792">
        <v>10.919700000000001</v>
      </c>
      <c r="H3792">
        <v>13.5367</v>
      </c>
      <c r="J3792" s="13">
        <v>44005</v>
      </c>
      <c r="K3792">
        <v>48.281300000000002</v>
      </c>
      <c r="L3792">
        <v>37.561399999999999</v>
      </c>
      <c r="M3792">
        <v>32.251399999999997</v>
      </c>
      <c r="N3792">
        <v>26.1281</v>
      </c>
      <c r="O3792">
        <v>20.573</v>
      </c>
      <c r="P3792">
        <v>20.456</v>
      </c>
      <c r="Q3792">
        <v>25.146599999999999</v>
      </c>
    </row>
    <row r="3793" spans="1:17" x14ac:dyDescent="0.25">
      <c r="A3793" s="1">
        <v>43864</v>
      </c>
      <c r="B3793">
        <v>31.5412</v>
      </c>
      <c r="C3793">
        <v>23.7483</v>
      </c>
      <c r="D3793">
        <v>20.071999999999999</v>
      </c>
      <c r="E3793">
        <v>15.7056</v>
      </c>
      <c r="F3793">
        <v>10.743499999999999</v>
      </c>
      <c r="G3793">
        <v>10.897</v>
      </c>
      <c r="H3793">
        <v>12.849299999999999</v>
      </c>
      <c r="J3793" s="13">
        <v>44006</v>
      </c>
      <c r="K3793">
        <v>49.779299999999999</v>
      </c>
      <c r="L3793">
        <v>39.424599999999998</v>
      </c>
      <c r="M3793">
        <v>34.8352</v>
      </c>
      <c r="N3793">
        <v>29.101099999999999</v>
      </c>
      <c r="O3793">
        <v>23.558900000000001</v>
      </c>
      <c r="P3793">
        <v>21.788</v>
      </c>
      <c r="Q3793">
        <v>26.965299999999999</v>
      </c>
    </row>
    <row r="3794" spans="1:17" x14ac:dyDescent="0.25">
      <c r="A3794" s="1">
        <v>43865</v>
      </c>
      <c r="B3794">
        <v>30.461600000000001</v>
      </c>
      <c r="C3794">
        <v>21.9709</v>
      </c>
      <c r="D3794">
        <v>18.024000000000001</v>
      </c>
      <c r="E3794">
        <v>13.508900000000001</v>
      </c>
      <c r="F3794">
        <v>10.248799999999999</v>
      </c>
      <c r="G3794">
        <v>11.014200000000001</v>
      </c>
      <c r="H3794">
        <v>12.026999999999999</v>
      </c>
      <c r="J3794" s="13">
        <v>44007</v>
      </c>
      <c r="K3794">
        <v>49.0839</v>
      </c>
      <c r="L3794">
        <v>37.935499999999998</v>
      </c>
      <c r="M3794">
        <v>33.106200000000001</v>
      </c>
      <c r="N3794">
        <v>27.010400000000001</v>
      </c>
      <c r="O3794">
        <v>20.959599999999998</v>
      </c>
      <c r="P3794">
        <v>21.364000000000001</v>
      </c>
      <c r="Q3794">
        <v>26.120799999999999</v>
      </c>
    </row>
    <row r="3795" spans="1:17" x14ac:dyDescent="0.25">
      <c r="A3795" s="1">
        <v>43866</v>
      </c>
      <c r="B3795">
        <v>30.1219</v>
      </c>
      <c r="C3795">
        <v>21.347799999999999</v>
      </c>
      <c r="D3795">
        <v>17.205500000000001</v>
      </c>
      <c r="E3795">
        <v>12.6952</v>
      </c>
      <c r="F3795">
        <v>9.5627999999999993</v>
      </c>
      <c r="G3795">
        <v>10.519299999999999</v>
      </c>
      <c r="H3795">
        <v>11.9114</v>
      </c>
      <c r="J3795" s="13">
        <v>44008</v>
      </c>
      <c r="K3795">
        <v>51.540399999999998</v>
      </c>
      <c r="L3795">
        <v>40.179299999999998</v>
      </c>
      <c r="M3795">
        <v>35.273299999999999</v>
      </c>
      <c r="N3795">
        <v>29.403700000000001</v>
      </c>
      <c r="O3795">
        <v>23.8306</v>
      </c>
      <c r="P3795">
        <v>22.294499999999999</v>
      </c>
      <c r="Q3795">
        <v>26.7972</v>
      </c>
    </row>
    <row r="3796" spans="1:17" x14ac:dyDescent="0.25">
      <c r="A3796" s="1">
        <v>43867</v>
      </c>
      <c r="B3796">
        <v>30.377500000000001</v>
      </c>
      <c r="C3796">
        <v>21.466699999999999</v>
      </c>
      <c r="D3796">
        <v>17.1083</v>
      </c>
      <c r="E3796">
        <v>12.0158</v>
      </c>
      <c r="F3796">
        <v>9.1072000000000006</v>
      </c>
      <c r="G3796">
        <v>10.707800000000001</v>
      </c>
      <c r="H3796">
        <v>12.1591</v>
      </c>
      <c r="J3796" s="13">
        <v>44011</v>
      </c>
      <c r="K3796">
        <v>51.237900000000003</v>
      </c>
      <c r="L3796">
        <v>38.038600000000002</v>
      </c>
      <c r="M3796">
        <v>32.834000000000003</v>
      </c>
      <c r="N3796">
        <v>26.771799999999999</v>
      </c>
      <c r="O3796">
        <v>20.881</v>
      </c>
      <c r="P3796">
        <v>22.1069</v>
      </c>
      <c r="Q3796">
        <v>28.9087</v>
      </c>
    </row>
    <row r="3797" spans="1:17" x14ac:dyDescent="0.25">
      <c r="A3797" s="1">
        <v>43868</v>
      </c>
      <c r="B3797">
        <v>30.666599999999999</v>
      </c>
      <c r="C3797">
        <v>21.987500000000001</v>
      </c>
      <c r="D3797">
        <v>17.792200000000001</v>
      </c>
      <c r="E3797">
        <v>12.8215</v>
      </c>
      <c r="F3797">
        <v>9.0683000000000007</v>
      </c>
      <c r="G3797">
        <v>10.9392</v>
      </c>
      <c r="H3797">
        <v>12.8302</v>
      </c>
      <c r="J3797" s="13">
        <v>44012</v>
      </c>
      <c r="K3797">
        <v>52.053400000000003</v>
      </c>
      <c r="L3797">
        <v>37.048400000000001</v>
      </c>
      <c r="M3797">
        <v>31.5349</v>
      </c>
      <c r="N3797">
        <v>24.909400000000002</v>
      </c>
      <c r="O3797">
        <v>19.9998</v>
      </c>
      <c r="P3797">
        <v>22.364599999999999</v>
      </c>
      <c r="Q3797">
        <v>29.712</v>
      </c>
    </row>
    <row r="3798" spans="1:17" x14ac:dyDescent="0.25">
      <c r="A3798" s="1">
        <v>43871</v>
      </c>
      <c r="B3798">
        <v>31.312799999999999</v>
      </c>
      <c r="C3798">
        <v>21.952000000000002</v>
      </c>
      <c r="D3798">
        <v>17.448699999999999</v>
      </c>
      <c r="E3798">
        <v>12.440799999999999</v>
      </c>
      <c r="F3798">
        <v>8.9558999999999997</v>
      </c>
      <c r="G3798">
        <v>10.9956</v>
      </c>
      <c r="H3798">
        <v>12.5764</v>
      </c>
      <c r="J3798" s="13">
        <v>44013</v>
      </c>
      <c r="K3798">
        <v>51.091200000000001</v>
      </c>
      <c r="L3798">
        <v>35.264099999999999</v>
      </c>
      <c r="M3798">
        <v>29.633600000000001</v>
      </c>
      <c r="N3798">
        <v>22.648700000000002</v>
      </c>
      <c r="O3798">
        <v>18.948799999999999</v>
      </c>
      <c r="P3798">
        <v>21.564800000000002</v>
      </c>
      <c r="Q3798">
        <v>28.971699999999998</v>
      </c>
    </row>
    <row r="3799" spans="1:17" x14ac:dyDescent="0.25">
      <c r="A3799" s="1">
        <v>43872</v>
      </c>
      <c r="B3799">
        <v>31.560199999999998</v>
      </c>
      <c r="C3799">
        <v>22.083200000000001</v>
      </c>
      <c r="D3799">
        <v>17.516300000000001</v>
      </c>
      <c r="E3799">
        <v>12.265599999999999</v>
      </c>
      <c r="F3799">
        <v>9.1206999999999994</v>
      </c>
      <c r="G3799">
        <v>11.040699999999999</v>
      </c>
      <c r="H3799">
        <v>13.436199999999999</v>
      </c>
      <c r="J3799" s="13">
        <v>44014</v>
      </c>
      <c r="K3799">
        <v>52.061799999999998</v>
      </c>
      <c r="L3799">
        <v>34.625500000000002</v>
      </c>
      <c r="M3799">
        <v>27.952400000000001</v>
      </c>
      <c r="N3799">
        <v>20.650700000000001</v>
      </c>
      <c r="O3799">
        <v>17.845700000000001</v>
      </c>
      <c r="P3799">
        <v>20.4376</v>
      </c>
      <c r="Q3799">
        <v>27.417899999999999</v>
      </c>
    </row>
    <row r="3800" spans="1:17" x14ac:dyDescent="0.25">
      <c r="A3800" s="1">
        <v>43873</v>
      </c>
      <c r="B3800">
        <v>31.040800000000001</v>
      </c>
      <c r="C3800">
        <v>21.182300000000001</v>
      </c>
      <c r="D3800">
        <v>16.2713</v>
      </c>
      <c r="E3800">
        <v>11.128</v>
      </c>
      <c r="F3800">
        <v>8.9697999999999993</v>
      </c>
      <c r="G3800">
        <v>10.9955</v>
      </c>
      <c r="H3800">
        <v>12.073499999999999</v>
      </c>
      <c r="J3800" s="13">
        <v>44018</v>
      </c>
      <c r="K3800">
        <v>55.1736</v>
      </c>
      <c r="L3800">
        <v>37.153300000000002</v>
      </c>
      <c r="M3800">
        <v>29.606100000000001</v>
      </c>
      <c r="N3800">
        <v>21.172000000000001</v>
      </c>
      <c r="O3800">
        <v>19.639700000000001</v>
      </c>
      <c r="P3800">
        <v>22.764900000000001</v>
      </c>
      <c r="Q3800">
        <v>27.748699999999999</v>
      </c>
    </row>
    <row r="3801" spans="1:17" x14ac:dyDescent="0.25">
      <c r="A3801" s="1">
        <v>43874</v>
      </c>
      <c r="B3801">
        <v>31.449400000000001</v>
      </c>
      <c r="C3801">
        <v>21.612100000000002</v>
      </c>
      <c r="D3801">
        <v>16.720500000000001</v>
      </c>
      <c r="E3801">
        <v>11.3032</v>
      </c>
      <c r="F3801">
        <v>9.2509999999999994</v>
      </c>
      <c r="G3801">
        <v>11.1553</v>
      </c>
      <c r="H3801">
        <v>12.3575</v>
      </c>
      <c r="J3801" s="13">
        <v>44019</v>
      </c>
      <c r="K3801">
        <v>56.529200000000003</v>
      </c>
      <c r="L3801">
        <v>39.078699999999998</v>
      </c>
      <c r="M3801">
        <v>31.646899999999999</v>
      </c>
      <c r="N3801">
        <v>23.932099999999998</v>
      </c>
      <c r="O3801">
        <v>20.312999999999999</v>
      </c>
      <c r="P3801">
        <v>22.9621</v>
      </c>
      <c r="Q3801">
        <v>29.477499999999999</v>
      </c>
    </row>
    <row r="3802" spans="1:17" x14ac:dyDescent="0.25">
      <c r="A3802" s="1">
        <v>43875</v>
      </c>
      <c r="B3802">
        <v>31.5352</v>
      </c>
      <c r="C3802">
        <v>21.2362</v>
      </c>
      <c r="D3802">
        <v>16.355599999999999</v>
      </c>
      <c r="E3802">
        <v>11.1112</v>
      </c>
      <c r="F3802">
        <v>8.8684999999999992</v>
      </c>
      <c r="G3802">
        <v>10.9232</v>
      </c>
      <c r="H3802">
        <v>10.9232</v>
      </c>
      <c r="J3802" s="13">
        <v>44020</v>
      </c>
      <c r="K3802">
        <v>57.276499999999999</v>
      </c>
      <c r="L3802">
        <v>37.019399999999997</v>
      </c>
      <c r="M3802">
        <v>29.351900000000001</v>
      </c>
      <c r="N3802">
        <v>21.151599999999998</v>
      </c>
      <c r="O3802">
        <v>18.3674</v>
      </c>
      <c r="P3802">
        <v>21.984100000000002</v>
      </c>
      <c r="Q3802">
        <v>24.4573</v>
      </c>
    </row>
    <row r="3803" spans="1:17" x14ac:dyDescent="0.25">
      <c r="A3803" s="1">
        <v>43879</v>
      </c>
      <c r="B3803">
        <v>33.659799999999997</v>
      </c>
      <c r="C3803">
        <v>22.668399999999998</v>
      </c>
      <c r="D3803">
        <v>17.427499999999998</v>
      </c>
      <c r="E3803">
        <v>11.8865</v>
      </c>
      <c r="F3803">
        <v>9.0122999999999998</v>
      </c>
      <c r="G3803">
        <v>11.9276</v>
      </c>
      <c r="H3803">
        <v>11.9276</v>
      </c>
      <c r="J3803" s="13">
        <v>44021</v>
      </c>
      <c r="K3803">
        <v>59.474400000000003</v>
      </c>
      <c r="L3803">
        <v>38.819299999999998</v>
      </c>
      <c r="M3803">
        <v>31.040800000000001</v>
      </c>
      <c r="N3803">
        <v>22.698</v>
      </c>
      <c r="O3803">
        <v>18.724499999999999</v>
      </c>
      <c r="P3803">
        <v>23.488499999999998</v>
      </c>
      <c r="Q3803">
        <v>24.710699999999999</v>
      </c>
    </row>
    <row r="3804" spans="1:17" x14ac:dyDescent="0.25">
      <c r="A3804" s="1">
        <v>43880</v>
      </c>
      <c r="B3804">
        <v>34.043799999999997</v>
      </c>
      <c r="C3804">
        <v>22.3245</v>
      </c>
      <c r="D3804">
        <v>17.012599999999999</v>
      </c>
      <c r="E3804">
        <v>11.236599999999999</v>
      </c>
      <c r="F3804">
        <v>9.0582999999999991</v>
      </c>
      <c r="G3804">
        <v>11.567399999999999</v>
      </c>
      <c r="H3804">
        <v>11.567399999999999</v>
      </c>
      <c r="J3804" s="13">
        <v>44022</v>
      </c>
      <c r="K3804">
        <v>56.700600000000001</v>
      </c>
      <c r="L3804">
        <v>35.973799999999997</v>
      </c>
      <c r="M3804">
        <v>26.948399999999999</v>
      </c>
      <c r="N3804">
        <v>19.9465</v>
      </c>
      <c r="O3804">
        <v>18.2668</v>
      </c>
      <c r="P3804">
        <v>19.9254</v>
      </c>
      <c r="Q3804">
        <v>19.9254</v>
      </c>
    </row>
    <row r="3805" spans="1:17" x14ac:dyDescent="0.25">
      <c r="A3805" s="1">
        <v>43881</v>
      </c>
      <c r="B3805">
        <v>34.992699999999999</v>
      </c>
      <c r="C3805">
        <v>23.5441</v>
      </c>
      <c r="D3805">
        <v>18.3582</v>
      </c>
      <c r="E3805">
        <v>11.962300000000001</v>
      </c>
      <c r="F3805">
        <v>8.9540000000000006</v>
      </c>
      <c r="G3805">
        <v>11.8241</v>
      </c>
      <c r="H3805">
        <v>11.8241</v>
      </c>
      <c r="J3805" s="13">
        <v>44025</v>
      </c>
      <c r="K3805">
        <v>78.846800000000002</v>
      </c>
      <c r="L3805">
        <v>49.382399999999997</v>
      </c>
      <c r="M3805">
        <v>38.525100000000002</v>
      </c>
      <c r="N3805">
        <v>27.365600000000001</v>
      </c>
      <c r="O3805">
        <v>25.001200000000001</v>
      </c>
      <c r="P3805">
        <v>32.9983</v>
      </c>
      <c r="Q3805">
        <v>33.603999999999999</v>
      </c>
    </row>
    <row r="3806" spans="1:17" x14ac:dyDescent="0.25">
      <c r="A3806" s="1">
        <v>43882</v>
      </c>
      <c r="B3806">
        <v>35.995399999999997</v>
      </c>
      <c r="C3806">
        <v>24.685600000000001</v>
      </c>
      <c r="D3806">
        <v>19.840299999999999</v>
      </c>
      <c r="E3806">
        <v>14.245200000000001</v>
      </c>
      <c r="F3806">
        <v>9.2787000000000006</v>
      </c>
      <c r="G3806">
        <v>11.4412</v>
      </c>
      <c r="H3806">
        <v>11.4412</v>
      </c>
      <c r="J3806" s="13">
        <v>44026</v>
      </c>
      <c r="K3806">
        <v>86.221699999999998</v>
      </c>
      <c r="L3806">
        <v>49.73</v>
      </c>
      <c r="M3806">
        <v>37.375500000000002</v>
      </c>
      <c r="N3806">
        <v>25.8459</v>
      </c>
      <c r="O3806">
        <v>24.596900000000002</v>
      </c>
      <c r="P3806">
        <v>31.0624</v>
      </c>
      <c r="Q3806">
        <v>31.0624</v>
      </c>
    </row>
    <row r="3807" spans="1:17" x14ac:dyDescent="0.25">
      <c r="A3807" s="1">
        <v>43885</v>
      </c>
      <c r="B3807">
        <v>35.573300000000003</v>
      </c>
      <c r="C3807">
        <v>28.001999999999999</v>
      </c>
      <c r="D3807">
        <v>24.111699999999999</v>
      </c>
      <c r="E3807">
        <v>19.454499999999999</v>
      </c>
      <c r="F3807">
        <v>13.980499999999999</v>
      </c>
      <c r="G3807">
        <v>12.4884</v>
      </c>
      <c r="H3807">
        <v>15.828099999999999</v>
      </c>
      <c r="J3807" s="13">
        <v>44027</v>
      </c>
      <c r="K3807">
        <v>102.1221</v>
      </c>
      <c r="L3807">
        <v>53.321899999999999</v>
      </c>
      <c r="M3807">
        <v>34.94</v>
      </c>
      <c r="N3807">
        <v>24.225200000000001</v>
      </c>
      <c r="O3807">
        <v>26.6828</v>
      </c>
      <c r="P3807">
        <v>33.764800000000001</v>
      </c>
      <c r="Q3807">
        <v>33.764800000000001</v>
      </c>
    </row>
    <row r="3808" spans="1:17" x14ac:dyDescent="0.25">
      <c r="A3808" s="1">
        <v>43886</v>
      </c>
      <c r="B3808">
        <v>36.4861</v>
      </c>
      <c r="C3808">
        <v>29.1599</v>
      </c>
      <c r="D3808">
        <v>25.583100000000002</v>
      </c>
      <c r="E3808">
        <v>22.367100000000001</v>
      </c>
      <c r="F3808">
        <v>17.846800000000002</v>
      </c>
      <c r="G3808">
        <v>14.7768</v>
      </c>
      <c r="H3808">
        <v>17.078299999999999</v>
      </c>
      <c r="J3808" s="13">
        <v>44028</v>
      </c>
      <c r="K3808">
        <v>98.272800000000004</v>
      </c>
      <c r="L3808">
        <v>75.403199999999998</v>
      </c>
      <c r="M3808">
        <v>45.935899999999997</v>
      </c>
      <c r="N3808">
        <v>20.3203</v>
      </c>
      <c r="O3808">
        <v>28.592600000000001</v>
      </c>
      <c r="P3808">
        <v>28.592600000000001</v>
      </c>
      <c r="Q3808">
        <v>28.592600000000001</v>
      </c>
    </row>
    <row r="3809" spans="1:17" x14ac:dyDescent="0.25">
      <c r="A3809" s="1">
        <v>43887</v>
      </c>
      <c r="B3809">
        <v>36.194699999999997</v>
      </c>
      <c r="C3809">
        <v>29.328099999999999</v>
      </c>
      <c r="D3809">
        <v>26.192399999999999</v>
      </c>
      <c r="E3809">
        <v>22.0763</v>
      </c>
      <c r="F3809">
        <v>17.253799999999998</v>
      </c>
      <c r="G3809">
        <v>14.9445</v>
      </c>
      <c r="H3809">
        <v>17.657800000000002</v>
      </c>
      <c r="J3809" s="13">
        <v>44029</v>
      </c>
      <c r="K3809">
        <v>59.048099999999998</v>
      </c>
      <c r="L3809">
        <v>42.821300000000001</v>
      </c>
      <c r="M3809">
        <v>24.438199999999998</v>
      </c>
      <c r="N3809">
        <v>13.7951</v>
      </c>
      <c r="O3809">
        <v>15.3697</v>
      </c>
      <c r="P3809">
        <v>15.3697</v>
      </c>
      <c r="Q3809">
        <v>15.3697</v>
      </c>
    </row>
    <row r="3810" spans="1:17" x14ac:dyDescent="0.25">
      <c r="A3810" s="1">
        <v>43888</v>
      </c>
      <c r="B3810">
        <v>44.486899999999999</v>
      </c>
      <c r="C3810">
        <v>38.540300000000002</v>
      </c>
      <c r="D3810">
        <v>35.609499999999997</v>
      </c>
      <c r="E3810">
        <v>30.346499999999999</v>
      </c>
      <c r="F3810">
        <v>24.227799999999998</v>
      </c>
      <c r="G3810">
        <v>20.070699999999999</v>
      </c>
      <c r="H3810">
        <v>19.9221</v>
      </c>
      <c r="J3810" s="13">
        <v>44032</v>
      </c>
      <c r="K3810">
        <v>40.444899999999997</v>
      </c>
      <c r="L3810">
        <v>30.2713</v>
      </c>
      <c r="M3810">
        <v>25.2468</v>
      </c>
      <c r="N3810">
        <v>19.906500000000001</v>
      </c>
      <c r="O3810">
        <v>16.928899999999999</v>
      </c>
      <c r="P3810">
        <v>18.083300000000001</v>
      </c>
      <c r="Q3810">
        <v>22.8338</v>
      </c>
    </row>
    <row r="3811" spans="1:17" x14ac:dyDescent="0.25">
      <c r="A3811" s="1">
        <v>43889</v>
      </c>
      <c r="B3811">
        <v>45.832000000000001</v>
      </c>
      <c r="C3811">
        <v>39.5383</v>
      </c>
      <c r="D3811">
        <v>35.766300000000001</v>
      </c>
      <c r="E3811">
        <v>31.731999999999999</v>
      </c>
      <c r="F3811">
        <v>27.928799999999999</v>
      </c>
      <c r="G3811">
        <v>21.971399999999999</v>
      </c>
      <c r="H3811">
        <v>21.311</v>
      </c>
      <c r="J3811" s="13">
        <v>44033</v>
      </c>
      <c r="K3811">
        <v>41.335599999999999</v>
      </c>
      <c r="L3811">
        <v>30.988800000000001</v>
      </c>
      <c r="M3811">
        <v>25.890499999999999</v>
      </c>
      <c r="N3811">
        <v>20.3447</v>
      </c>
      <c r="O3811">
        <v>17.011099999999999</v>
      </c>
      <c r="P3811">
        <v>17.818100000000001</v>
      </c>
      <c r="Q3811">
        <v>23.062799999999999</v>
      </c>
    </row>
    <row r="3812" spans="1:17" x14ac:dyDescent="0.25">
      <c r="A3812" s="1">
        <v>43892</v>
      </c>
      <c r="B3812">
        <v>43.232399999999998</v>
      </c>
      <c r="C3812">
        <v>36.261800000000001</v>
      </c>
      <c r="D3812">
        <v>32.053199999999997</v>
      </c>
      <c r="E3812">
        <v>26.9313</v>
      </c>
      <c r="F3812">
        <v>19.1477</v>
      </c>
      <c r="G3812">
        <v>16.4969</v>
      </c>
      <c r="H3812">
        <v>19.591899999999999</v>
      </c>
      <c r="J3812" s="13">
        <v>44034</v>
      </c>
      <c r="K3812">
        <v>41.629600000000003</v>
      </c>
      <c r="L3812">
        <v>30.6158</v>
      </c>
      <c r="M3812">
        <v>25.3901</v>
      </c>
      <c r="N3812">
        <v>19.2941</v>
      </c>
      <c r="O3812">
        <v>15.920999999999999</v>
      </c>
      <c r="P3812">
        <v>17.0214</v>
      </c>
      <c r="Q3812">
        <v>22.2332</v>
      </c>
    </row>
    <row r="3813" spans="1:17" x14ac:dyDescent="0.25">
      <c r="A3813" s="1">
        <v>43893</v>
      </c>
      <c r="B3813">
        <v>45.759799999999998</v>
      </c>
      <c r="C3813">
        <v>38.834299999999999</v>
      </c>
      <c r="D3813">
        <v>34.670499999999997</v>
      </c>
      <c r="E3813">
        <v>29.845400000000001</v>
      </c>
      <c r="F3813">
        <v>24.6204</v>
      </c>
      <c r="G3813">
        <v>19.835899999999999</v>
      </c>
      <c r="H3813">
        <v>21.466699999999999</v>
      </c>
      <c r="J3813" s="13">
        <v>44035</v>
      </c>
      <c r="K3813">
        <v>43.071599999999997</v>
      </c>
      <c r="L3813">
        <v>32.180500000000002</v>
      </c>
      <c r="M3813">
        <v>27.0822</v>
      </c>
      <c r="N3813">
        <v>20.909700000000001</v>
      </c>
      <c r="O3813">
        <v>16.5229</v>
      </c>
      <c r="P3813">
        <v>16.729399999999998</v>
      </c>
      <c r="Q3813">
        <v>23.223099999999999</v>
      </c>
    </row>
    <row r="3814" spans="1:17" x14ac:dyDescent="0.25">
      <c r="A3814" s="1">
        <v>43894</v>
      </c>
      <c r="B3814">
        <v>43.6449</v>
      </c>
      <c r="C3814">
        <v>35.864600000000003</v>
      </c>
      <c r="D3814">
        <v>31.369399999999999</v>
      </c>
      <c r="E3814">
        <v>24.025099999999998</v>
      </c>
      <c r="F3814">
        <v>19.206</v>
      </c>
      <c r="G3814">
        <v>17.967400000000001</v>
      </c>
      <c r="H3814">
        <v>20.064800000000002</v>
      </c>
      <c r="J3814" s="13">
        <v>44036</v>
      </c>
      <c r="K3814">
        <v>42.430700000000002</v>
      </c>
      <c r="L3814">
        <v>31.4435</v>
      </c>
      <c r="M3814">
        <v>26.652100000000001</v>
      </c>
      <c r="N3814">
        <v>21.122399999999999</v>
      </c>
      <c r="O3814">
        <v>16.599799999999998</v>
      </c>
      <c r="P3814">
        <v>16.745899999999999</v>
      </c>
      <c r="Q3814">
        <v>21.5519</v>
      </c>
    </row>
    <row r="3815" spans="1:17" x14ac:dyDescent="0.25">
      <c r="A3815" s="1">
        <v>43895</v>
      </c>
      <c r="B3815">
        <v>50.224600000000002</v>
      </c>
      <c r="C3815">
        <v>42.784599999999998</v>
      </c>
      <c r="D3815">
        <v>38.566099999999999</v>
      </c>
      <c r="E3815">
        <v>32.577800000000003</v>
      </c>
      <c r="F3815">
        <v>25.572500000000002</v>
      </c>
      <c r="G3815">
        <v>21.073799999999999</v>
      </c>
      <c r="H3815">
        <v>21.268699999999999</v>
      </c>
      <c r="J3815" s="13">
        <v>44039</v>
      </c>
      <c r="K3815">
        <v>42.8307</v>
      </c>
      <c r="L3815">
        <v>31.174199999999999</v>
      </c>
      <c r="M3815">
        <v>25.8767</v>
      </c>
      <c r="N3815">
        <v>19.865500000000001</v>
      </c>
      <c r="O3815">
        <v>15.6235</v>
      </c>
      <c r="P3815">
        <v>16.445799999999998</v>
      </c>
      <c r="Q3815">
        <v>21.9116</v>
      </c>
    </row>
    <row r="3816" spans="1:17" x14ac:dyDescent="0.25">
      <c r="A3816" s="1">
        <v>43896</v>
      </c>
      <c r="B3816">
        <v>52.328200000000002</v>
      </c>
      <c r="C3816">
        <v>45.515900000000002</v>
      </c>
      <c r="D3816">
        <v>41.459800000000001</v>
      </c>
      <c r="E3816">
        <v>35.237200000000001</v>
      </c>
      <c r="F3816">
        <v>27.9559</v>
      </c>
      <c r="G3816">
        <v>22.947900000000001</v>
      </c>
      <c r="H3816">
        <v>23.227900000000002</v>
      </c>
      <c r="J3816" s="13">
        <v>44040</v>
      </c>
      <c r="K3816">
        <v>43.3446</v>
      </c>
      <c r="L3816">
        <v>31.604199999999999</v>
      </c>
      <c r="M3816">
        <v>26.4938</v>
      </c>
      <c r="N3816">
        <v>20.571200000000001</v>
      </c>
      <c r="O3816">
        <v>16.148700000000002</v>
      </c>
      <c r="P3816">
        <v>16.8857</v>
      </c>
      <c r="Q3816">
        <v>21.521699999999999</v>
      </c>
    </row>
    <row r="3817" spans="1:17" x14ac:dyDescent="0.25">
      <c r="A3817" s="1">
        <v>43899</v>
      </c>
      <c r="B3817">
        <v>61.6434</v>
      </c>
      <c r="C3817">
        <v>54.7804</v>
      </c>
      <c r="D3817">
        <v>51.010899999999999</v>
      </c>
      <c r="E3817">
        <v>47.076999999999998</v>
      </c>
      <c r="F3817">
        <v>43.404400000000003</v>
      </c>
      <c r="G3817">
        <v>37.616999999999997</v>
      </c>
      <c r="H3817">
        <v>31.748999999999999</v>
      </c>
      <c r="J3817" s="13">
        <v>44041</v>
      </c>
      <c r="K3817">
        <v>43.136200000000002</v>
      </c>
      <c r="L3817">
        <v>30.477799999999998</v>
      </c>
      <c r="M3817">
        <v>24.975200000000001</v>
      </c>
      <c r="N3817">
        <v>18.913499999999999</v>
      </c>
      <c r="O3817">
        <v>15.615600000000001</v>
      </c>
      <c r="P3817">
        <v>16.744199999999999</v>
      </c>
      <c r="Q3817">
        <v>20.3994</v>
      </c>
    </row>
    <row r="3818" spans="1:17" x14ac:dyDescent="0.25">
      <c r="A3818" s="1">
        <v>43900</v>
      </c>
      <c r="B3818">
        <v>58.068399999999997</v>
      </c>
      <c r="C3818">
        <v>51.5807</v>
      </c>
      <c r="D3818">
        <v>47.668300000000002</v>
      </c>
      <c r="E3818">
        <v>41.225200000000001</v>
      </c>
      <c r="F3818">
        <v>33.048200000000001</v>
      </c>
      <c r="G3818">
        <v>27.354600000000001</v>
      </c>
      <c r="H3818">
        <v>25.607399999999998</v>
      </c>
      <c r="J3818" s="13">
        <v>44042</v>
      </c>
      <c r="K3818">
        <v>43.5413</v>
      </c>
      <c r="L3818">
        <v>30.5547</v>
      </c>
      <c r="M3818">
        <v>25.015000000000001</v>
      </c>
      <c r="N3818">
        <v>22.038900000000002</v>
      </c>
      <c r="O3818">
        <v>16.8734</v>
      </c>
      <c r="P3818">
        <v>17.719899999999999</v>
      </c>
      <c r="Q3818">
        <v>25.524899999999999</v>
      </c>
    </row>
    <row r="3819" spans="1:17" x14ac:dyDescent="0.25">
      <c r="A3819" s="1">
        <v>43901</v>
      </c>
      <c r="B3819">
        <v>61.92</v>
      </c>
      <c r="C3819">
        <v>55.336599999999997</v>
      </c>
      <c r="D3819">
        <v>51.784999999999997</v>
      </c>
      <c r="E3819">
        <v>47.871099999999998</v>
      </c>
      <c r="F3819">
        <v>43.1693</v>
      </c>
      <c r="G3819">
        <v>36.600900000000003</v>
      </c>
      <c r="H3819">
        <v>30.332799999999999</v>
      </c>
      <c r="J3819" s="13">
        <v>44043</v>
      </c>
      <c r="K3819">
        <v>44.46</v>
      </c>
      <c r="L3819">
        <v>30.812899999999999</v>
      </c>
      <c r="M3819">
        <v>25.436199999999999</v>
      </c>
      <c r="N3819">
        <v>19.0306</v>
      </c>
      <c r="O3819">
        <v>14.745200000000001</v>
      </c>
      <c r="P3819">
        <v>16.6187</v>
      </c>
      <c r="Q3819">
        <v>21.790600000000001</v>
      </c>
    </row>
    <row r="3820" spans="1:17" x14ac:dyDescent="0.25">
      <c r="A3820" s="1">
        <v>43902</v>
      </c>
      <c r="B3820">
        <v>81.3215</v>
      </c>
      <c r="C3820">
        <v>74.775499999999994</v>
      </c>
      <c r="D3820">
        <v>71.049499999999995</v>
      </c>
      <c r="E3820">
        <v>67.375799999999998</v>
      </c>
      <c r="F3820">
        <v>64.3279</v>
      </c>
      <c r="G3820">
        <v>58.5334</v>
      </c>
      <c r="H3820">
        <v>43.4056</v>
      </c>
      <c r="J3820" s="13">
        <v>44046</v>
      </c>
      <c r="K3820">
        <v>45.665199999999999</v>
      </c>
      <c r="L3820">
        <v>31.093499999999999</v>
      </c>
      <c r="M3820">
        <v>25.288699999999999</v>
      </c>
      <c r="N3820">
        <v>19.0669</v>
      </c>
      <c r="O3820">
        <v>15.3667</v>
      </c>
      <c r="P3820">
        <v>17.819500000000001</v>
      </c>
      <c r="Q3820">
        <v>21.408799999999999</v>
      </c>
    </row>
    <row r="3821" spans="1:17" x14ac:dyDescent="0.25">
      <c r="A3821" s="1">
        <v>43903</v>
      </c>
      <c r="B3821">
        <v>66.991399999999999</v>
      </c>
      <c r="C3821">
        <v>59.888500000000001</v>
      </c>
      <c r="D3821">
        <v>55.386600000000001</v>
      </c>
      <c r="E3821">
        <v>51.012900000000002</v>
      </c>
      <c r="F3821">
        <v>46.442999999999998</v>
      </c>
      <c r="G3821">
        <v>37.189</v>
      </c>
      <c r="H3821">
        <v>30.771599999999999</v>
      </c>
      <c r="J3821" s="13">
        <v>44047</v>
      </c>
      <c r="K3821">
        <v>46.033999999999999</v>
      </c>
      <c r="L3821">
        <v>30.900700000000001</v>
      </c>
      <c r="M3821">
        <v>24.8567</v>
      </c>
      <c r="N3821">
        <v>18.445499999999999</v>
      </c>
      <c r="O3821">
        <v>14.9107</v>
      </c>
      <c r="P3821">
        <v>17.135100000000001</v>
      </c>
      <c r="Q3821">
        <v>18.738700000000001</v>
      </c>
    </row>
    <row r="3822" spans="1:17" x14ac:dyDescent="0.25">
      <c r="A3822" s="1">
        <v>43906</v>
      </c>
      <c r="B3822">
        <v>92.043099999999995</v>
      </c>
      <c r="C3822">
        <v>84.431600000000003</v>
      </c>
      <c r="D3822">
        <v>80.279600000000002</v>
      </c>
      <c r="E3822">
        <v>79.903300000000002</v>
      </c>
      <c r="F3822">
        <v>75.743700000000004</v>
      </c>
      <c r="G3822">
        <v>69.721100000000007</v>
      </c>
      <c r="H3822">
        <v>54.779000000000003</v>
      </c>
      <c r="J3822" s="13">
        <v>44048</v>
      </c>
      <c r="K3822">
        <v>46.307299999999998</v>
      </c>
      <c r="L3822">
        <v>30.6388</v>
      </c>
      <c r="M3822">
        <v>24.016300000000001</v>
      </c>
      <c r="N3822">
        <v>17.1815</v>
      </c>
      <c r="O3822">
        <v>14.373100000000001</v>
      </c>
      <c r="P3822">
        <v>17.958100000000002</v>
      </c>
      <c r="Q3822">
        <v>19.026800000000001</v>
      </c>
    </row>
    <row r="3823" spans="1:17" x14ac:dyDescent="0.25">
      <c r="A3823" s="1">
        <v>43907</v>
      </c>
      <c r="B3823">
        <v>88.714699999999993</v>
      </c>
      <c r="C3823">
        <v>80.763599999999997</v>
      </c>
      <c r="D3823">
        <v>76.542500000000004</v>
      </c>
      <c r="E3823">
        <v>65.530299999999997</v>
      </c>
      <c r="F3823">
        <v>58.808100000000003</v>
      </c>
      <c r="G3823">
        <v>52.675600000000003</v>
      </c>
      <c r="H3823">
        <v>41.994199999999999</v>
      </c>
      <c r="J3823" s="13">
        <v>44049</v>
      </c>
      <c r="K3823">
        <v>48.047400000000003</v>
      </c>
      <c r="L3823">
        <v>31.514800000000001</v>
      </c>
      <c r="M3823">
        <v>23.7212</v>
      </c>
      <c r="N3823">
        <v>16.304400000000001</v>
      </c>
      <c r="O3823">
        <v>14.616199999999999</v>
      </c>
      <c r="P3823">
        <v>17.994299999999999</v>
      </c>
      <c r="Q3823">
        <v>20.734200000000001</v>
      </c>
    </row>
    <row r="3824" spans="1:17" x14ac:dyDescent="0.25">
      <c r="A3824" s="1">
        <v>43908</v>
      </c>
      <c r="B3824">
        <v>89.120500000000007</v>
      </c>
      <c r="C3824">
        <v>80.903300000000002</v>
      </c>
      <c r="D3824">
        <v>76.184299999999993</v>
      </c>
      <c r="E3824">
        <v>77.493600000000001</v>
      </c>
      <c r="F3824">
        <v>71.2834</v>
      </c>
      <c r="G3824">
        <v>64.279499999999999</v>
      </c>
      <c r="H3824">
        <v>49.555999999999997</v>
      </c>
      <c r="J3824" s="13">
        <v>44050</v>
      </c>
      <c r="K3824">
        <v>47.889499999999998</v>
      </c>
      <c r="L3824">
        <v>31.0975</v>
      </c>
      <c r="M3824">
        <v>23.5517</v>
      </c>
      <c r="N3824">
        <v>15.941000000000001</v>
      </c>
      <c r="O3824">
        <v>14.0497</v>
      </c>
      <c r="P3824">
        <v>18.171099999999999</v>
      </c>
      <c r="Q3824">
        <v>21.340699999999998</v>
      </c>
    </row>
    <row r="3825" spans="1:17" x14ac:dyDescent="0.25">
      <c r="A3825" s="1">
        <v>43909</v>
      </c>
      <c r="B3825">
        <v>86.156800000000004</v>
      </c>
      <c r="C3825">
        <v>77.943299999999994</v>
      </c>
      <c r="D3825">
        <v>73.544899999999998</v>
      </c>
      <c r="E3825">
        <v>66.836799999999997</v>
      </c>
      <c r="F3825">
        <v>59.644500000000001</v>
      </c>
      <c r="G3825">
        <v>53.843899999999998</v>
      </c>
      <c r="H3825">
        <v>44.711100000000002</v>
      </c>
      <c r="J3825" s="13">
        <v>44053</v>
      </c>
      <c r="K3825">
        <v>51.521900000000002</v>
      </c>
      <c r="L3825">
        <v>33.006300000000003</v>
      </c>
      <c r="M3825">
        <v>24.5365</v>
      </c>
      <c r="N3825">
        <v>15.785299999999999</v>
      </c>
      <c r="O3825">
        <v>14.3299</v>
      </c>
      <c r="P3825">
        <v>19.9693</v>
      </c>
      <c r="Q3825">
        <v>20.208200000000001</v>
      </c>
    </row>
    <row r="3826" spans="1:17" x14ac:dyDescent="0.25">
      <c r="A3826" s="1">
        <v>43910</v>
      </c>
      <c r="B3826">
        <v>79.654799999999994</v>
      </c>
      <c r="C3826">
        <v>70.476500000000001</v>
      </c>
      <c r="D3826">
        <v>65.858400000000003</v>
      </c>
      <c r="E3826">
        <v>59.658499999999997</v>
      </c>
      <c r="F3826">
        <v>54.036200000000001</v>
      </c>
      <c r="G3826">
        <v>49.0197</v>
      </c>
      <c r="H3826">
        <v>43.821300000000001</v>
      </c>
      <c r="J3826" s="13">
        <v>44054</v>
      </c>
      <c r="K3826">
        <v>54.341700000000003</v>
      </c>
      <c r="L3826">
        <v>36.343299999999999</v>
      </c>
      <c r="M3826">
        <v>27.395800000000001</v>
      </c>
      <c r="N3826">
        <v>19.0611</v>
      </c>
      <c r="O3826">
        <v>15.8574</v>
      </c>
      <c r="P3826">
        <v>21.4575</v>
      </c>
      <c r="Q3826">
        <v>21.241900000000001</v>
      </c>
    </row>
    <row r="3827" spans="1:17" x14ac:dyDescent="0.25">
      <c r="A3827" s="1">
        <v>43913</v>
      </c>
      <c r="B3827">
        <v>67.397000000000006</v>
      </c>
      <c r="C3827">
        <v>60.679699999999997</v>
      </c>
      <c r="D3827">
        <v>57.233600000000003</v>
      </c>
      <c r="E3827">
        <v>49.4559</v>
      </c>
      <c r="F3827">
        <v>45.816800000000001</v>
      </c>
      <c r="G3827">
        <v>42.456899999999997</v>
      </c>
      <c r="H3827">
        <v>38.787399999999998</v>
      </c>
      <c r="J3827" s="13">
        <v>44055</v>
      </c>
      <c r="K3827">
        <v>55.558500000000002</v>
      </c>
      <c r="L3827">
        <v>34.882399999999997</v>
      </c>
      <c r="M3827">
        <v>24.944099999999999</v>
      </c>
      <c r="N3827">
        <v>16.022300000000001</v>
      </c>
      <c r="O3827">
        <v>15.156499999999999</v>
      </c>
      <c r="P3827">
        <v>20.234100000000002</v>
      </c>
      <c r="Q3827">
        <v>20.234100000000002</v>
      </c>
    </row>
    <row r="3828" spans="1:17" x14ac:dyDescent="0.25">
      <c r="A3828" s="1">
        <v>43914</v>
      </c>
      <c r="B3828">
        <v>64.151799999999994</v>
      </c>
      <c r="C3828">
        <v>56.683900000000001</v>
      </c>
      <c r="D3828">
        <v>52.8414</v>
      </c>
      <c r="E3828">
        <v>49.168999999999997</v>
      </c>
      <c r="F3828">
        <v>45.945</v>
      </c>
      <c r="G3828">
        <v>43.551200000000001</v>
      </c>
      <c r="H3828">
        <v>41.057499999999997</v>
      </c>
      <c r="J3828" s="13">
        <v>44056</v>
      </c>
      <c r="K3828">
        <v>57.402799999999999</v>
      </c>
      <c r="L3828">
        <v>34.918300000000002</v>
      </c>
      <c r="M3828">
        <v>24.539300000000001</v>
      </c>
      <c r="N3828">
        <v>15.0702</v>
      </c>
      <c r="O3828">
        <v>14.367100000000001</v>
      </c>
      <c r="P3828">
        <v>21.084</v>
      </c>
      <c r="Q3828">
        <v>21.084</v>
      </c>
    </row>
    <row r="3829" spans="1:17" x14ac:dyDescent="0.25">
      <c r="A3829" s="1">
        <v>43915</v>
      </c>
      <c r="B3829">
        <v>68.206199999999995</v>
      </c>
      <c r="C3829">
        <v>60.781500000000001</v>
      </c>
      <c r="D3829">
        <v>56.8384</v>
      </c>
      <c r="E3829">
        <v>52.058399999999999</v>
      </c>
      <c r="F3829">
        <v>48.239699999999999</v>
      </c>
      <c r="G3829">
        <v>44.900500000000001</v>
      </c>
      <c r="H3829">
        <v>39.395899999999997</v>
      </c>
      <c r="J3829" s="13">
        <v>44057</v>
      </c>
      <c r="K3829">
        <v>57.594999999999999</v>
      </c>
      <c r="L3829">
        <v>35.1982</v>
      </c>
      <c r="M3829">
        <v>23.560300000000002</v>
      </c>
      <c r="N3829">
        <v>13.004200000000001</v>
      </c>
      <c r="O3829">
        <v>14.1807</v>
      </c>
      <c r="P3829">
        <v>16.594799999999999</v>
      </c>
      <c r="Q3829">
        <v>16.594799999999999</v>
      </c>
    </row>
    <row r="3830" spans="1:17" x14ac:dyDescent="0.25">
      <c r="A3830" s="1">
        <v>43916</v>
      </c>
      <c r="B3830">
        <v>66.881</v>
      </c>
      <c r="C3830">
        <v>58.284999999999997</v>
      </c>
      <c r="D3830">
        <v>53.744</v>
      </c>
      <c r="E3830">
        <v>49.007100000000001</v>
      </c>
      <c r="F3830">
        <v>43.031999999999996</v>
      </c>
      <c r="G3830">
        <v>38.966299999999997</v>
      </c>
      <c r="H3830">
        <v>33.050699999999999</v>
      </c>
      <c r="J3830" s="13">
        <v>44060</v>
      </c>
      <c r="K3830">
        <v>74.272400000000005</v>
      </c>
      <c r="L3830">
        <v>41.411900000000003</v>
      </c>
      <c r="M3830">
        <v>25.645600000000002</v>
      </c>
      <c r="N3830">
        <v>13.0862</v>
      </c>
      <c r="O3830">
        <v>17.262499999999999</v>
      </c>
      <c r="P3830">
        <v>17.262499999999999</v>
      </c>
      <c r="Q3830">
        <v>17.262499999999999</v>
      </c>
    </row>
    <row r="3831" spans="1:17" x14ac:dyDescent="0.25">
      <c r="A3831" s="1">
        <v>43917</v>
      </c>
      <c r="B3831">
        <v>72.671499999999995</v>
      </c>
      <c r="C3831">
        <v>64.391000000000005</v>
      </c>
      <c r="D3831">
        <v>59.872700000000002</v>
      </c>
      <c r="E3831">
        <v>53.476599999999998</v>
      </c>
      <c r="F3831">
        <v>46.413400000000003</v>
      </c>
      <c r="G3831">
        <v>41.824599999999997</v>
      </c>
      <c r="H3831">
        <v>34.222000000000001</v>
      </c>
      <c r="J3831" s="13">
        <v>44061</v>
      </c>
      <c r="K3831">
        <v>85.737300000000005</v>
      </c>
      <c r="L3831">
        <v>47.800600000000003</v>
      </c>
      <c r="M3831">
        <v>29.426500000000001</v>
      </c>
      <c r="N3831">
        <v>13.969900000000001</v>
      </c>
      <c r="O3831">
        <v>17.662500000000001</v>
      </c>
      <c r="P3831">
        <v>17.662500000000001</v>
      </c>
      <c r="Q3831">
        <v>17.662500000000001</v>
      </c>
    </row>
    <row r="3832" spans="1:17" x14ac:dyDescent="0.25">
      <c r="A3832" s="1">
        <v>43920</v>
      </c>
      <c r="B3832">
        <v>67.042400000000001</v>
      </c>
      <c r="C3832">
        <v>58.255200000000002</v>
      </c>
      <c r="D3832">
        <v>53.439599999999999</v>
      </c>
      <c r="E3832">
        <v>46.998600000000003</v>
      </c>
      <c r="F3832">
        <v>41.3536</v>
      </c>
      <c r="G3832">
        <v>36.599400000000003</v>
      </c>
      <c r="H3832">
        <v>30.814399999999999</v>
      </c>
      <c r="J3832" s="13">
        <v>44062</v>
      </c>
      <c r="K3832">
        <v>105.038</v>
      </c>
      <c r="L3832">
        <v>60.423400000000001</v>
      </c>
      <c r="M3832">
        <v>36.481900000000003</v>
      </c>
      <c r="N3832">
        <v>14.926399999999999</v>
      </c>
      <c r="O3832">
        <v>19.4788</v>
      </c>
      <c r="P3832">
        <v>19.4788</v>
      </c>
      <c r="Q3832">
        <v>19.4788</v>
      </c>
    </row>
    <row r="3833" spans="1:17" x14ac:dyDescent="0.25">
      <c r="A3833" s="1">
        <v>43921</v>
      </c>
      <c r="B3833">
        <v>63.886499999999998</v>
      </c>
      <c r="C3833">
        <v>55.728499999999997</v>
      </c>
      <c r="D3833">
        <v>51.115200000000002</v>
      </c>
      <c r="E3833">
        <v>43.075499999999998</v>
      </c>
      <c r="F3833">
        <v>37.041200000000003</v>
      </c>
      <c r="G3833">
        <v>31.974799999999998</v>
      </c>
      <c r="H3833">
        <v>27.3215</v>
      </c>
      <c r="J3833" s="13">
        <v>44063</v>
      </c>
      <c r="K3833">
        <v>143.63829999999999</v>
      </c>
      <c r="L3833">
        <v>74.983500000000006</v>
      </c>
      <c r="M3833">
        <v>45.5884</v>
      </c>
      <c r="N3833">
        <v>13.577199999999999</v>
      </c>
      <c r="O3833">
        <v>19.122199999999999</v>
      </c>
      <c r="P3833">
        <v>19.122199999999999</v>
      </c>
      <c r="Q3833">
        <v>19.122199999999999</v>
      </c>
    </row>
    <row r="3834" spans="1:17" x14ac:dyDescent="0.25">
      <c r="A3834" s="1">
        <v>43922</v>
      </c>
      <c r="B3834">
        <v>67.036900000000003</v>
      </c>
      <c r="C3834">
        <v>60.475000000000001</v>
      </c>
      <c r="D3834">
        <v>56.621600000000001</v>
      </c>
      <c r="E3834">
        <v>51.734400000000001</v>
      </c>
      <c r="F3834">
        <v>44.016399999999997</v>
      </c>
      <c r="G3834">
        <v>38.811599999999999</v>
      </c>
      <c r="H3834">
        <v>31.506599999999999</v>
      </c>
      <c r="J3834" s="13">
        <v>44064</v>
      </c>
      <c r="K3834">
        <v>63.595799999999997</v>
      </c>
      <c r="L3834">
        <v>43.300899999999999</v>
      </c>
      <c r="M3834">
        <v>27.116900000000001</v>
      </c>
      <c r="N3834">
        <v>8.2532999999999994</v>
      </c>
      <c r="O3834">
        <v>10.756500000000001</v>
      </c>
      <c r="P3834">
        <v>10.756500000000001</v>
      </c>
      <c r="Q3834">
        <v>10.756500000000001</v>
      </c>
    </row>
    <row r="3835" spans="1:17" x14ac:dyDescent="0.25">
      <c r="A3835" s="1">
        <v>43923</v>
      </c>
      <c r="B3835">
        <v>61.770600000000002</v>
      </c>
      <c r="C3835">
        <v>54.851900000000001</v>
      </c>
      <c r="D3835">
        <v>50.660499999999999</v>
      </c>
      <c r="E3835">
        <v>45.402200000000001</v>
      </c>
      <c r="F3835">
        <v>39.813200000000002</v>
      </c>
      <c r="G3835">
        <v>34.133200000000002</v>
      </c>
      <c r="H3835">
        <v>28.834199999999999</v>
      </c>
      <c r="J3835" s="13">
        <v>44067</v>
      </c>
      <c r="K3835">
        <v>43.241900000000001</v>
      </c>
      <c r="L3835">
        <v>29.558399999999999</v>
      </c>
      <c r="M3835">
        <v>22.732800000000001</v>
      </c>
      <c r="N3835">
        <v>15.727399999999999</v>
      </c>
      <c r="O3835">
        <v>13.2592</v>
      </c>
      <c r="P3835">
        <v>15.1547</v>
      </c>
      <c r="Q3835">
        <v>18.658899999999999</v>
      </c>
    </row>
    <row r="3836" spans="1:17" x14ac:dyDescent="0.25">
      <c r="A3836" s="1">
        <v>43924</v>
      </c>
      <c r="B3836">
        <v>57.689599999999999</v>
      </c>
      <c r="C3836">
        <v>51.171599999999998</v>
      </c>
      <c r="D3836">
        <v>47.058700000000002</v>
      </c>
      <c r="E3836">
        <v>42.396999999999998</v>
      </c>
      <c r="F3836">
        <v>37.490400000000001</v>
      </c>
      <c r="G3836">
        <v>32.1768</v>
      </c>
      <c r="H3836">
        <v>28.805099999999999</v>
      </c>
      <c r="J3836" s="13">
        <v>44068</v>
      </c>
      <c r="K3836">
        <v>43.304699999999997</v>
      </c>
      <c r="L3836">
        <v>29.184200000000001</v>
      </c>
      <c r="M3836">
        <v>22.423400000000001</v>
      </c>
      <c r="N3836">
        <v>15.6662</v>
      </c>
      <c r="O3836">
        <v>13.6221</v>
      </c>
      <c r="P3836">
        <v>15.606299999999999</v>
      </c>
      <c r="Q3836">
        <v>19.256900000000002</v>
      </c>
    </row>
    <row r="3837" spans="1:17" x14ac:dyDescent="0.25">
      <c r="A3837" s="1">
        <v>43927</v>
      </c>
      <c r="B3837">
        <v>58.579500000000003</v>
      </c>
      <c r="C3837">
        <v>50.009900000000002</v>
      </c>
      <c r="D3837">
        <v>45.100200000000001</v>
      </c>
      <c r="E3837">
        <v>37.905700000000003</v>
      </c>
      <c r="F3837">
        <v>32.522100000000002</v>
      </c>
      <c r="G3837">
        <v>28.1435</v>
      </c>
      <c r="H3837">
        <v>27.645600000000002</v>
      </c>
      <c r="J3837" s="13">
        <v>44069</v>
      </c>
      <c r="K3837">
        <v>44.3249</v>
      </c>
      <c r="L3837">
        <v>30.110399999999998</v>
      </c>
      <c r="M3837">
        <v>23.1799</v>
      </c>
      <c r="N3837">
        <v>17.0047</v>
      </c>
      <c r="O3837">
        <v>14.8957</v>
      </c>
      <c r="P3837">
        <v>16.996099999999998</v>
      </c>
      <c r="Q3837">
        <v>23.113199999999999</v>
      </c>
    </row>
    <row r="3838" spans="1:17" x14ac:dyDescent="0.25">
      <c r="A3838" s="1">
        <v>43928</v>
      </c>
      <c r="B3838">
        <v>59.353000000000002</v>
      </c>
      <c r="C3838">
        <v>51.449300000000001</v>
      </c>
      <c r="D3838">
        <v>46.943899999999999</v>
      </c>
      <c r="E3838">
        <v>41.636899999999997</v>
      </c>
      <c r="F3838">
        <v>34.068199999999997</v>
      </c>
      <c r="G3838">
        <v>29.4239</v>
      </c>
      <c r="H3838">
        <v>27.607099999999999</v>
      </c>
      <c r="J3838" s="13">
        <v>44070</v>
      </c>
      <c r="K3838">
        <v>45.624699999999997</v>
      </c>
      <c r="L3838">
        <v>30.915500000000002</v>
      </c>
      <c r="M3838">
        <v>23.804600000000001</v>
      </c>
      <c r="N3838">
        <v>17.287700000000001</v>
      </c>
      <c r="O3838">
        <v>15.603199999999999</v>
      </c>
      <c r="P3838">
        <v>18.1313</v>
      </c>
      <c r="Q3838">
        <v>25.819700000000001</v>
      </c>
    </row>
    <row r="3839" spans="1:17" x14ac:dyDescent="0.25">
      <c r="A3839" s="1">
        <v>43929</v>
      </c>
      <c r="B3839">
        <v>56.824100000000001</v>
      </c>
      <c r="C3839">
        <v>48.489899999999999</v>
      </c>
      <c r="D3839">
        <v>43.777700000000003</v>
      </c>
      <c r="E3839">
        <v>38.540199999999999</v>
      </c>
      <c r="F3839">
        <v>31.799900000000001</v>
      </c>
      <c r="G3839">
        <v>27.414000000000001</v>
      </c>
      <c r="H3839">
        <v>26.809899999999999</v>
      </c>
      <c r="J3839" s="13">
        <v>44071</v>
      </c>
      <c r="K3839">
        <v>44.200499999999998</v>
      </c>
      <c r="L3839">
        <v>29.531700000000001</v>
      </c>
      <c r="M3839">
        <v>22.431699999999999</v>
      </c>
      <c r="N3839">
        <v>16.302600000000002</v>
      </c>
      <c r="O3839">
        <v>15.1196</v>
      </c>
      <c r="P3839">
        <v>17.867999999999999</v>
      </c>
      <c r="Q3839">
        <v>26.412600000000001</v>
      </c>
    </row>
    <row r="3840" spans="1:17" x14ac:dyDescent="0.25">
      <c r="A3840" s="1">
        <v>43930</v>
      </c>
      <c r="B3840">
        <v>54.881500000000003</v>
      </c>
      <c r="C3840">
        <v>47.114800000000002</v>
      </c>
      <c r="D3840">
        <v>42.523899999999998</v>
      </c>
      <c r="E3840">
        <v>37.124200000000002</v>
      </c>
      <c r="F3840">
        <v>31.234500000000001</v>
      </c>
      <c r="G3840">
        <v>27.0656</v>
      </c>
      <c r="H3840">
        <v>26.879100000000001</v>
      </c>
      <c r="J3840" s="13">
        <v>44074</v>
      </c>
      <c r="K3840">
        <v>49.439700000000002</v>
      </c>
      <c r="L3840">
        <v>33.807400000000001</v>
      </c>
      <c r="M3840">
        <v>25.7864</v>
      </c>
      <c r="N3840">
        <v>18.430099999999999</v>
      </c>
      <c r="O3840">
        <v>16.4377</v>
      </c>
      <c r="P3840">
        <v>19.333300000000001</v>
      </c>
      <c r="Q3840">
        <v>28.5413</v>
      </c>
    </row>
    <row r="3841" spans="1:17" x14ac:dyDescent="0.25">
      <c r="A3841" s="1">
        <v>43934</v>
      </c>
      <c r="B3841">
        <v>54.839500000000001</v>
      </c>
      <c r="C3841">
        <v>47.383600000000001</v>
      </c>
      <c r="D3841">
        <v>42.9313</v>
      </c>
      <c r="E3841">
        <v>37.231400000000001</v>
      </c>
      <c r="F3841">
        <v>31.7134</v>
      </c>
      <c r="G3841">
        <v>27.532399999999999</v>
      </c>
      <c r="H3841">
        <v>27.344899999999999</v>
      </c>
      <c r="J3841" s="13">
        <v>44075</v>
      </c>
      <c r="K3841">
        <v>48.906500000000001</v>
      </c>
      <c r="L3841">
        <v>33.125799999999998</v>
      </c>
      <c r="M3841">
        <v>25.159099999999999</v>
      </c>
      <c r="N3841">
        <v>17.891400000000001</v>
      </c>
      <c r="O3841">
        <v>15.7995</v>
      </c>
      <c r="P3841">
        <v>19.027200000000001</v>
      </c>
      <c r="Q3841">
        <v>28.747900000000001</v>
      </c>
    </row>
    <row r="3842" spans="1:17" x14ac:dyDescent="0.25">
      <c r="A3842" s="1">
        <v>43935</v>
      </c>
      <c r="B3842">
        <v>51.9251</v>
      </c>
      <c r="C3842">
        <v>43.443899999999999</v>
      </c>
      <c r="D3842">
        <v>38.6021</v>
      </c>
      <c r="E3842">
        <v>33.8157</v>
      </c>
      <c r="F3842">
        <v>28.973400000000002</v>
      </c>
      <c r="G3842">
        <v>25.5932</v>
      </c>
      <c r="H3842">
        <v>26.860499999999998</v>
      </c>
      <c r="J3842" s="13">
        <v>44076</v>
      </c>
      <c r="K3842">
        <v>49.720999999999997</v>
      </c>
      <c r="L3842">
        <v>33.107900000000001</v>
      </c>
      <c r="M3842">
        <v>25.032</v>
      </c>
      <c r="N3842">
        <v>18.5852</v>
      </c>
      <c r="O3842">
        <v>18.392900000000001</v>
      </c>
      <c r="P3842">
        <v>22.184899999999999</v>
      </c>
      <c r="Q3842">
        <v>31.578299999999999</v>
      </c>
    </row>
    <row r="3843" spans="1:17" x14ac:dyDescent="0.25">
      <c r="A3843" s="1">
        <v>43936</v>
      </c>
      <c r="B3843">
        <v>55.106999999999999</v>
      </c>
      <c r="C3843">
        <v>46.854999999999997</v>
      </c>
      <c r="D3843">
        <v>42.225000000000001</v>
      </c>
      <c r="E3843">
        <v>36.096699999999998</v>
      </c>
      <c r="F3843">
        <v>30.521100000000001</v>
      </c>
      <c r="G3843">
        <v>26.445900000000002</v>
      </c>
      <c r="H3843">
        <v>27.3886</v>
      </c>
      <c r="J3843" s="13">
        <v>44077</v>
      </c>
      <c r="K3843">
        <v>57.2089</v>
      </c>
      <c r="L3843">
        <v>39.873899999999999</v>
      </c>
      <c r="M3843">
        <v>31.503799999999998</v>
      </c>
      <c r="N3843">
        <v>24.5398</v>
      </c>
      <c r="O3843">
        <v>20.982299999999999</v>
      </c>
      <c r="P3843">
        <v>22.827500000000001</v>
      </c>
      <c r="Q3843">
        <v>31.4709</v>
      </c>
    </row>
    <row r="3844" spans="1:17" x14ac:dyDescent="0.25">
      <c r="A3844" s="1">
        <v>43937</v>
      </c>
      <c r="B3844">
        <v>54.3825</v>
      </c>
      <c r="C3844">
        <v>46.448599999999999</v>
      </c>
      <c r="D3844">
        <v>41.671300000000002</v>
      </c>
      <c r="E3844">
        <v>36.098999999999997</v>
      </c>
      <c r="F3844">
        <v>29.998999999999999</v>
      </c>
      <c r="G3844">
        <v>25.738900000000001</v>
      </c>
      <c r="H3844">
        <v>26.424800000000001</v>
      </c>
      <c r="J3844" s="13">
        <v>44078</v>
      </c>
      <c r="K3844">
        <v>56.4054</v>
      </c>
      <c r="L3844">
        <v>40.715400000000002</v>
      </c>
      <c r="M3844">
        <v>33.095300000000002</v>
      </c>
      <c r="N3844">
        <v>24.457999999999998</v>
      </c>
      <c r="O3844">
        <v>19.0061</v>
      </c>
      <c r="P3844">
        <v>21.486799999999999</v>
      </c>
      <c r="Q3844">
        <v>32.1922</v>
      </c>
    </row>
    <row r="3845" spans="1:17" x14ac:dyDescent="0.25">
      <c r="A3845" s="1">
        <v>43938</v>
      </c>
      <c r="B3845">
        <v>53.118099999999998</v>
      </c>
      <c r="C3845">
        <v>44.106999999999999</v>
      </c>
      <c r="D3845">
        <v>38.913400000000003</v>
      </c>
      <c r="E3845">
        <v>33.671300000000002</v>
      </c>
      <c r="F3845">
        <v>28.287400000000002</v>
      </c>
      <c r="G3845">
        <v>24.373100000000001</v>
      </c>
      <c r="H3845">
        <v>26.150700000000001</v>
      </c>
      <c r="J3845" s="13">
        <v>44082</v>
      </c>
      <c r="K3845">
        <v>61.080399999999997</v>
      </c>
      <c r="L3845">
        <v>43.397399999999998</v>
      </c>
      <c r="M3845">
        <v>35.628999999999998</v>
      </c>
      <c r="N3845">
        <v>29.087299999999999</v>
      </c>
      <c r="O3845">
        <v>24.107099999999999</v>
      </c>
      <c r="P3845">
        <v>26.450800000000001</v>
      </c>
      <c r="Q3845">
        <v>37.270600000000002</v>
      </c>
    </row>
    <row r="3846" spans="1:17" x14ac:dyDescent="0.25">
      <c r="A3846" s="1">
        <v>43941</v>
      </c>
      <c r="B3846">
        <v>51.803400000000003</v>
      </c>
      <c r="C3846">
        <v>45.158499999999997</v>
      </c>
      <c r="D3846">
        <v>41.176600000000001</v>
      </c>
      <c r="E3846">
        <v>35.791800000000002</v>
      </c>
      <c r="F3846">
        <v>30.6327</v>
      </c>
      <c r="G3846">
        <v>26.377400000000002</v>
      </c>
      <c r="H3846">
        <v>23.077400000000001</v>
      </c>
      <c r="J3846" s="13">
        <v>44083</v>
      </c>
      <c r="K3846">
        <v>59.413200000000003</v>
      </c>
      <c r="L3846">
        <v>40.145699999999998</v>
      </c>
      <c r="M3846">
        <v>31.9285</v>
      </c>
      <c r="N3846">
        <v>25.544899999999998</v>
      </c>
      <c r="O3846">
        <v>21.941700000000001</v>
      </c>
      <c r="P3846">
        <v>25.1723</v>
      </c>
      <c r="Q3846">
        <v>32.5351</v>
      </c>
    </row>
    <row r="3847" spans="1:17" x14ac:dyDescent="0.25">
      <c r="A3847" s="1">
        <v>43942</v>
      </c>
      <c r="B3847">
        <v>52.923000000000002</v>
      </c>
      <c r="C3847">
        <v>46.650799999999997</v>
      </c>
      <c r="D3847">
        <v>42.975900000000003</v>
      </c>
      <c r="E3847">
        <v>38.811599999999999</v>
      </c>
      <c r="F3847">
        <v>34.741</v>
      </c>
      <c r="G3847">
        <v>30.1187</v>
      </c>
      <c r="H3847">
        <v>24.780899999999999</v>
      </c>
      <c r="J3847" s="13">
        <v>44084</v>
      </c>
      <c r="K3847">
        <v>61.719900000000003</v>
      </c>
      <c r="L3847">
        <v>42.466299999999997</v>
      </c>
      <c r="M3847">
        <v>33.442</v>
      </c>
      <c r="N3847">
        <v>27.933700000000002</v>
      </c>
      <c r="O3847">
        <v>23.469000000000001</v>
      </c>
      <c r="P3847">
        <v>25.849799999999998</v>
      </c>
      <c r="Q3847">
        <v>36.019399999999997</v>
      </c>
    </row>
    <row r="3848" spans="1:17" x14ac:dyDescent="0.25">
      <c r="A3848" s="1">
        <v>43943</v>
      </c>
      <c r="B3848">
        <v>50.9846</v>
      </c>
      <c r="C3848">
        <v>44.392499999999998</v>
      </c>
      <c r="D3848">
        <v>40.433900000000001</v>
      </c>
      <c r="E3848">
        <v>35.9375</v>
      </c>
      <c r="F3848">
        <v>30.651</v>
      </c>
      <c r="G3848">
        <v>26.066099999999999</v>
      </c>
      <c r="H3848">
        <v>22.5032</v>
      </c>
      <c r="J3848" s="13">
        <v>44085</v>
      </c>
      <c r="K3848">
        <v>58.1327</v>
      </c>
      <c r="L3848">
        <v>37.884799999999998</v>
      </c>
      <c r="M3848">
        <v>30.9633</v>
      </c>
      <c r="N3848">
        <v>26.598400000000002</v>
      </c>
      <c r="O3848">
        <v>20.091699999999999</v>
      </c>
      <c r="P3848">
        <v>25.724599999999999</v>
      </c>
      <c r="Q3848">
        <v>35.492199999999997</v>
      </c>
    </row>
    <row r="3849" spans="1:17" x14ac:dyDescent="0.25">
      <c r="A3849" s="1">
        <v>43944</v>
      </c>
      <c r="B3849">
        <v>50.834899999999998</v>
      </c>
      <c r="C3849">
        <v>44.314100000000003</v>
      </c>
      <c r="D3849">
        <v>40.4178</v>
      </c>
      <c r="E3849">
        <v>35.878399999999999</v>
      </c>
      <c r="F3849">
        <v>29.83</v>
      </c>
      <c r="G3849">
        <v>25.5121</v>
      </c>
      <c r="H3849">
        <v>22.536799999999999</v>
      </c>
      <c r="J3849" s="13">
        <v>44088</v>
      </c>
      <c r="K3849">
        <v>72.797399999999996</v>
      </c>
      <c r="L3849">
        <v>44.608400000000003</v>
      </c>
      <c r="M3849">
        <v>31.653400000000001</v>
      </c>
      <c r="N3849">
        <v>24.024699999999999</v>
      </c>
      <c r="O3849">
        <v>20.959199999999999</v>
      </c>
      <c r="P3849">
        <v>31.6858</v>
      </c>
      <c r="Q3849">
        <v>31.6858</v>
      </c>
    </row>
    <row r="3850" spans="1:17" x14ac:dyDescent="0.25">
      <c r="A3850" s="1">
        <v>43945</v>
      </c>
      <c r="B3850">
        <v>47.069299999999998</v>
      </c>
      <c r="C3850">
        <v>40.327300000000001</v>
      </c>
      <c r="D3850">
        <v>36.2363</v>
      </c>
      <c r="E3850">
        <v>31.748999999999999</v>
      </c>
      <c r="F3850">
        <v>27.2712</v>
      </c>
      <c r="G3850">
        <v>23.631499999999999</v>
      </c>
      <c r="H3850">
        <v>22.412500000000001</v>
      </c>
      <c r="J3850" s="13">
        <v>44089</v>
      </c>
      <c r="K3850">
        <v>84.173699999999997</v>
      </c>
      <c r="L3850">
        <v>47.915300000000002</v>
      </c>
      <c r="M3850">
        <v>32.5916</v>
      </c>
      <c r="N3850">
        <v>23.176200000000001</v>
      </c>
      <c r="O3850">
        <v>21.623100000000001</v>
      </c>
      <c r="P3850">
        <v>27.843</v>
      </c>
      <c r="Q3850">
        <v>27.843</v>
      </c>
    </row>
    <row r="3851" spans="1:17" x14ac:dyDescent="0.25">
      <c r="A3851" s="1">
        <v>43948</v>
      </c>
      <c r="B3851">
        <v>45.006</v>
      </c>
      <c r="C3851">
        <v>37.998399999999997</v>
      </c>
      <c r="D3851">
        <v>33.749099999999999</v>
      </c>
      <c r="E3851">
        <v>29.035900000000002</v>
      </c>
      <c r="F3851">
        <v>24.329499999999999</v>
      </c>
      <c r="G3851">
        <v>21.397099999999998</v>
      </c>
      <c r="H3851">
        <v>21.9497</v>
      </c>
      <c r="J3851" s="13">
        <v>44090</v>
      </c>
      <c r="K3851">
        <v>99.736400000000003</v>
      </c>
      <c r="L3851">
        <v>58.9133</v>
      </c>
      <c r="M3851">
        <v>37.109499999999997</v>
      </c>
      <c r="N3851">
        <v>22.1767</v>
      </c>
      <c r="O3851">
        <v>26.499600000000001</v>
      </c>
      <c r="P3851">
        <v>30.917000000000002</v>
      </c>
      <c r="Q3851">
        <v>30.917000000000002</v>
      </c>
    </row>
    <row r="3852" spans="1:17" x14ac:dyDescent="0.25">
      <c r="A3852" s="1">
        <v>43949</v>
      </c>
      <c r="B3852">
        <v>45.194299999999998</v>
      </c>
      <c r="C3852">
        <v>37.869799999999998</v>
      </c>
      <c r="D3852">
        <v>33.399299999999997</v>
      </c>
      <c r="E3852">
        <v>29.8583</v>
      </c>
      <c r="F3852">
        <v>25.307300000000001</v>
      </c>
      <c r="G3852">
        <v>21.5243</v>
      </c>
      <c r="H3852">
        <v>21.6158</v>
      </c>
      <c r="J3852" s="13">
        <v>44091</v>
      </c>
      <c r="K3852">
        <v>141.03370000000001</v>
      </c>
      <c r="L3852">
        <v>80.073499999999996</v>
      </c>
      <c r="M3852">
        <v>48.994300000000003</v>
      </c>
      <c r="N3852">
        <v>22.134499999999999</v>
      </c>
      <c r="O3852">
        <v>35.973799999999997</v>
      </c>
      <c r="P3852">
        <v>40.415799999999997</v>
      </c>
      <c r="Q3852">
        <v>40.415799999999997</v>
      </c>
    </row>
    <row r="3853" spans="1:17" x14ac:dyDescent="0.25">
      <c r="A3853" s="1">
        <v>43950</v>
      </c>
      <c r="B3853">
        <v>43.590699999999998</v>
      </c>
      <c r="C3853">
        <v>35.777900000000002</v>
      </c>
      <c r="D3853">
        <v>31.058800000000002</v>
      </c>
      <c r="E3853">
        <v>26.2685</v>
      </c>
      <c r="F3853">
        <v>23.0532</v>
      </c>
      <c r="G3853">
        <v>20.2225</v>
      </c>
      <c r="H3853">
        <v>21.507899999999999</v>
      </c>
      <c r="J3853" s="13">
        <v>44092</v>
      </c>
      <c r="K3853">
        <v>69.722099999999998</v>
      </c>
      <c r="L3853">
        <v>43.4223</v>
      </c>
      <c r="M3853">
        <v>27.2226</v>
      </c>
      <c r="N3853">
        <v>16.894100000000002</v>
      </c>
      <c r="O3853">
        <v>21.718699999999998</v>
      </c>
      <c r="P3853">
        <v>24.960999999999999</v>
      </c>
      <c r="Q3853">
        <v>24.960999999999999</v>
      </c>
    </row>
    <row r="3854" spans="1:17" x14ac:dyDescent="0.25">
      <c r="A3854" s="1">
        <v>43951</v>
      </c>
      <c r="B3854">
        <v>46.1325</v>
      </c>
      <c r="C3854">
        <v>38.840699999999998</v>
      </c>
      <c r="D3854">
        <v>34.402200000000001</v>
      </c>
      <c r="E3854">
        <v>28.776800000000001</v>
      </c>
      <c r="F3854">
        <v>23.412199999999999</v>
      </c>
      <c r="G3854">
        <v>20.46</v>
      </c>
      <c r="H3854">
        <v>21.917000000000002</v>
      </c>
      <c r="J3854" s="13">
        <v>44095</v>
      </c>
      <c r="K3854">
        <v>44.7303</v>
      </c>
      <c r="L3854">
        <v>32.935499999999998</v>
      </c>
      <c r="M3854">
        <v>28.517900000000001</v>
      </c>
      <c r="N3854">
        <v>24.592700000000001</v>
      </c>
      <c r="O3854">
        <v>19.8187</v>
      </c>
      <c r="P3854">
        <v>20.237100000000002</v>
      </c>
      <c r="Q3854">
        <v>26.495100000000001</v>
      </c>
    </row>
    <row r="3855" spans="1:17" x14ac:dyDescent="0.25">
      <c r="A3855" s="1">
        <v>43952</v>
      </c>
      <c r="B3855">
        <v>47.9465</v>
      </c>
      <c r="C3855">
        <v>41.265300000000003</v>
      </c>
      <c r="D3855">
        <v>37.245600000000003</v>
      </c>
      <c r="E3855">
        <v>31.979500000000002</v>
      </c>
      <c r="F3855">
        <v>26.526399999999999</v>
      </c>
      <c r="G3855">
        <v>22.137499999999999</v>
      </c>
      <c r="H3855">
        <v>22.5928</v>
      </c>
      <c r="J3855" s="13">
        <v>44096</v>
      </c>
      <c r="K3855">
        <v>44.191699999999997</v>
      </c>
      <c r="L3855">
        <v>32.478000000000002</v>
      </c>
      <c r="M3855">
        <v>28.309799999999999</v>
      </c>
      <c r="N3855">
        <v>23.2362</v>
      </c>
      <c r="O3855">
        <v>18.200800000000001</v>
      </c>
      <c r="P3855">
        <v>19.528600000000001</v>
      </c>
      <c r="Q3855">
        <v>26.177800000000001</v>
      </c>
    </row>
    <row r="3856" spans="1:17" x14ac:dyDescent="0.25">
      <c r="A3856" s="1">
        <v>43955</v>
      </c>
      <c r="B3856">
        <v>47.165900000000001</v>
      </c>
      <c r="C3856">
        <v>40.512799999999999</v>
      </c>
      <c r="D3856">
        <v>36.662700000000001</v>
      </c>
      <c r="E3856">
        <v>30.834599999999998</v>
      </c>
      <c r="F3856">
        <v>25.007999999999999</v>
      </c>
      <c r="G3856">
        <v>21.489100000000001</v>
      </c>
      <c r="H3856">
        <v>22.740100000000002</v>
      </c>
      <c r="J3856" s="13">
        <v>44097</v>
      </c>
      <c r="K3856">
        <v>46.423200000000001</v>
      </c>
      <c r="L3856">
        <v>34.106000000000002</v>
      </c>
      <c r="M3856">
        <v>29.616299999999999</v>
      </c>
      <c r="N3856">
        <v>25.135000000000002</v>
      </c>
      <c r="O3856">
        <v>20.292400000000001</v>
      </c>
      <c r="P3856">
        <v>20.1204</v>
      </c>
      <c r="Q3856">
        <v>26.808</v>
      </c>
    </row>
    <row r="3857" spans="1:17" x14ac:dyDescent="0.25">
      <c r="A3857" s="1">
        <v>43956</v>
      </c>
      <c r="B3857">
        <v>45.308999999999997</v>
      </c>
      <c r="C3857">
        <v>38.433799999999998</v>
      </c>
      <c r="D3857">
        <v>34.388800000000003</v>
      </c>
      <c r="E3857">
        <v>29.540800000000001</v>
      </c>
      <c r="F3857">
        <v>24.1005</v>
      </c>
      <c r="G3857">
        <v>20.808700000000002</v>
      </c>
      <c r="H3857">
        <v>22.528400000000001</v>
      </c>
      <c r="J3857" s="13">
        <v>44098</v>
      </c>
      <c r="K3857">
        <v>46.446599999999997</v>
      </c>
      <c r="L3857">
        <v>33.681199999999997</v>
      </c>
      <c r="M3857">
        <v>29.151800000000001</v>
      </c>
      <c r="N3857">
        <v>24.700600000000001</v>
      </c>
      <c r="O3857">
        <v>20.289899999999999</v>
      </c>
      <c r="P3857">
        <v>20.581900000000001</v>
      </c>
      <c r="Q3857">
        <v>27.403199999999998</v>
      </c>
    </row>
    <row r="3858" spans="1:17" x14ac:dyDescent="0.25">
      <c r="A3858" s="1">
        <v>43957</v>
      </c>
      <c r="B3858">
        <v>45.814500000000002</v>
      </c>
      <c r="C3858">
        <v>39.202599999999997</v>
      </c>
      <c r="D3858">
        <v>35.341099999999997</v>
      </c>
      <c r="E3858">
        <v>30.267199999999999</v>
      </c>
      <c r="F3858">
        <v>24.2043</v>
      </c>
      <c r="G3858">
        <v>20.857399999999998</v>
      </c>
      <c r="H3858">
        <v>22.6023</v>
      </c>
      <c r="J3858" s="13">
        <v>44099</v>
      </c>
      <c r="K3858">
        <v>45.028100000000002</v>
      </c>
      <c r="L3858">
        <v>31.8964</v>
      </c>
      <c r="M3858">
        <v>27.350200000000001</v>
      </c>
      <c r="N3858">
        <v>22.516300000000001</v>
      </c>
      <c r="O3858">
        <v>18.087499999999999</v>
      </c>
      <c r="P3858">
        <v>19.358000000000001</v>
      </c>
      <c r="Q3858">
        <v>26.5746</v>
      </c>
    </row>
    <row r="3859" spans="1:17" x14ac:dyDescent="0.25">
      <c r="A3859" s="1">
        <v>43958</v>
      </c>
      <c r="B3859">
        <v>43.827100000000002</v>
      </c>
      <c r="C3859">
        <v>36.745899999999999</v>
      </c>
      <c r="D3859">
        <v>32.6297</v>
      </c>
      <c r="E3859">
        <v>28.162800000000001</v>
      </c>
      <c r="F3859">
        <v>23.167100000000001</v>
      </c>
      <c r="G3859">
        <v>20.167899999999999</v>
      </c>
      <c r="H3859">
        <v>22.404199999999999</v>
      </c>
      <c r="J3859" s="13">
        <v>44102</v>
      </c>
      <c r="K3859">
        <v>46.374499999999998</v>
      </c>
      <c r="L3859">
        <v>32.202599999999997</v>
      </c>
      <c r="M3859">
        <v>27.431100000000001</v>
      </c>
      <c r="N3859">
        <v>22.395</v>
      </c>
      <c r="O3859">
        <v>19.209</v>
      </c>
      <c r="P3859">
        <v>20.8583</v>
      </c>
      <c r="Q3859">
        <v>28.6602</v>
      </c>
    </row>
    <row r="3860" spans="1:17" x14ac:dyDescent="0.25">
      <c r="A3860" s="1">
        <v>43959</v>
      </c>
      <c r="B3860">
        <v>41.794699999999999</v>
      </c>
      <c r="C3860">
        <v>33.632899999999999</v>
      </c>
      <c r="D3860">
        <v>29.0504</v>
      </c>
      <c r="E3860">
        <v>24.436699999999998</v>
      </c>
      <c r="F3860">
        <v>20.555499999999999</v>
      </c>
      <c r="G3860">
        <v>18.834599999999998</v>
      </c>
      <c r="H3860">
        <v>21.8688</v>
      </c>
      <c r="J3860" s="13">
        <v>44103</v>
      </c>
      <c r="K3860">
        <v>46.445500000000003</v>
      </c>
      <c r="L3860">
        <v>32.472900000000003</v>
      </c>
      <c r="M3860">
        <v>27.445</v>
      </c>
      <c r="N3860">
        <v>23.1616</v>
      </c>
      <c r="O3860">
        <v>20.709700000000002</v>
      </c>
      <c r="P3860">
        <v>22.004300000000001</v>
      </c>
      <c r="Q3860">
        <v>29.105899999999998</v>
      </c>
    </row>
    <row r="3861" spans="1:17" x14ac:dyDescent="0.25">
      <c r="A3861" s="1">
        <v>43962</v>
      </c>
      <c r="B3861">
        <v>41.8934</v>
      </c>
      <c r="C3861">
        <v>33.715899999999998</v>
      </c>
      <c r="D3861">
        <v>29.109400000000001</v>
      </c>
      <c r="E3861">
        <v>23.421900000000001</v>
      </c>
      <c r="F3861">
        <v>18.744900000000001</v>
      </c>
      <c r="G3861">
        <v>17.833200000000001</v>
      </c>
      <c r="H3861">
        <v>22.171099999999999</v>
      </c>
      <c r="J3861" s="13">
        <v>44104</v>
      </c>
      <c r="K3861">
        <v>47.332599999999999</v>
      </c>
      <c r="L3861">
        <v>33.927999999999997</v>
      </c>
      <c r="M3861">
        <v>29.498899999999999</v>
      </c>
      <c r="N3861">
        <v>21.353100000000001</v>
      </c>
      <c r="O3861">
        <v>19.2529</v>
      </c>
      <c r="P3861">
        <v>22.182200000000002</v>
      </c>
      <c r="Q3861">
        <v>29.689399999999999</v>
      </c>
    </row>
    <row r="3862" spans="1:17" x14ac:dyDescent="0.25">
      <c r="A3862" s="1">
        <v>43963</v>
      </c>
      <c r="B3862">
        <v>46.823</v>
      </c>
      <c r="C3862">
        <v>38.467399999999998</v>
      </c>
      <c r="D3862">
        <v>33.9846</v>
      </c>
      <c r="E3862">
        <v>27.2346</v>
      </c>
      <c r="F3862">
        <v>21.7165</v>
      </c>
      <c r="G3862">
        <v>19.483499999999999</v>
      </c>
      <c r="H3862">
        <v>23.048100000000002</v>
      </c>
      <c r="J3862" s="13">
        <v>44105</v>
      </c>
      <c r="K3862">
        <v>44.9771</v>
      </c>
      <c r="L3862">
        <v>33.058100000000003</v>
      </c>
      <c r="M3862">
        <v>28.553699999999999</v>
      </c>
      <c r="N3862">
        <v>23.315300000000001</v>
      </c>
      <c r="O3862">
        <v>20.5337</v>
      </c>
      <c r="P3862">
        <v>23.068899999999999</v>
      </c>
      <c r="Q3862">
        <v>31.373799999999999</v>
      </c>
    </row>
    <row r="3863" spans="1:17" x14ac:dyDescent="0.25">
      <c r="A3863" s="1">
        <v>43964</v>
      </c>
      <c r="B3863">
        <v>48.300699999999999</v>
      </c>
      <c r="C3863">
        <v>40.106099999999998</v>
      </c>
      <c r="D3863">
        <v>35.850700000000003</v>
      </c>
      <c r="E3863">
        <v>30.551200000000001</v>
      </c>
      <c r="F3863">
        <v>24.843800000000002</v>
      </c>
      <c r="G3863">
        <v>20.962599999999998</v>
      </c>
      <c r="H3863">
        <v>23.4163</v>
      </c>
      <c r="J3863" s="13">
        <v>44106</v>
      </c>
      <c r="K3863">
        <v>45.7639</v>
      </c>
      <c r="L3863">
        <v>32.869199999999999</v>
      </c>
      <c r="M3863">
        <v>28.742899999999999</v>
      </c>
      <c r="N3863">
        <v>23.63</v>
      </c>
      <c r="O3863">
        <v>19.9193</v>
      </c>
      <c r="P3863">
        <v>22.035499999999999</v>
      </c>
      <c r="Q3863">
        <v>31.459800000000001</v>
      </c>
    </row>
    <row r="3864" spans="1:17" x14ac:dyDescent="0.25">
      <c r="A3864" s="1">
        <v>43965</v>
      </c>
      <c r="B3864">
        <v>45.995199999999997</v>
      </c>
      <c r="C3864">
        <v>37.5486</v>
      </c>
      <c r="D3864">
        <v>33.031999999999996</v>
      </c>
      <c r="E3864">
        <v>28.5489</v>
      </c>
      <c r="F3864">
        <v>22.712299999999999</v>
      </c>
      <c r="G3864">
        <v>19.876300000000001</v>
      </c>
      <c r="H3864">
        <v>23.1553</v>
      </c>
      <c r="J3864" s="13">
        <v>44109</v>
      </c>
      <c r="K3864">
        <v>48.909700000000001</v>
      </c>
      <c r="L3864">
        <v>32.814799999999998</v>
      </c>
      <c r="M3864">
        <v>27.963799999999999</v>
      </c>
      <c r="N3864">
        <v>21.426500000000001</v>
      </c>
      <c r="O3864">
        <v>19.058599999999998</v>
      </c>
      <c r="P3864">
        <v>21.927900000000001</v>
      </c>
      <c r="Q3864">
        <v>28.461600000000001</v>
      </c>
    </row>
    <row r="3865" spans="1:17" x14ac:dyDescent="0.25">
      <c r="A3865" s="1">
        <v>43966</v>
      </c>
      <c r="B3865">
        <v>45.9422</v>
      </c>
      <c r="C3865">
        <v>38.061300000000003</v>
      </c>
      <c r="D3865">
        <v>33.724699999999999</v>
      </c>
      <c r="E3865">
        <v>27.671099999999999</v>
      </c>
      <c r="F3865">
        <v>20.246700000000001</v>
      </c>
      <c r="G3865">
        <v>18.7559</v>
      </c>
      <c r="H3865">
        <v>22.804099999999998</v>
      </c>
      <c r="J3865" s="13">
        <v>44110</v>
      </c>
      <c r="K3865">
        <v>52.821300000000001</v>
      </c>
      <c r="L3865">
        <v>35.501800000000003</v>
      </c>
      <c r="M3865">
        <v>29.282499999999999</v>
      </c>
      <c r="N3865">
        <v>24.320799999999998</v>
      </c>
      <c r="O3865">
        <v>19.8203</v>
      </c>
      <c r="P3865">
        <v>22.794899999999998</v>
      </c>
      <c r="Q3865">
        <v>30.6554</v>
      </c>
    </row>
    <row r="3866" spans="1:17" x14ac:dyDescent="0.25">
      <c r="A3866" s="1">
        <v>43969</v>
      </c>
      <c r="B3866">
        <v>41.388800000000003</v>
      </c>
      <c r="C3866">
        <v>33.629600000000003</v>
      </c>
      <c r="D3866">
        <v>29.308499999999999</v>
      </c>
      <c r="E3866">
        <v>24.712399999999999</v>
      </c>
      <c r="F3866">
        <v>20.7439</v>
      </c>
      <c r="G3866">
        <v>18.7194</v>
      </c>
      <c r="H3866">
        <v>20.1754</v>
      </c>
      <c r="J3866" s="13">
        <v>44111</v>
      </c>
      <c r="K3866">
        <v>52.154699999999998</v>
      </c>
      <c r="L3866">
        <v>33.450800000000001</v>
      </c>
      <c r="M3866">
        <v>26.796199999999999</v>
      </c>
      <c r="N3866">
        <v>20.068899999999999</v>
      </c>
      <c r="O3866">
        <v>18.277200000000001</v>
      </c>
      <c r="P3866">
        <v>22.631399999999999</v>
      </c>
      <c r="Q3866">
        <v>26.0624</v>
      </c>
    </row>
    <row r="3867" spans="1:17" x14ac:dyDescent="0.25">
      <c r="A3867" s="1">
        <v>43970</v>
      </c>
      <c r="B3867">
        <v>42.3645</v>
      </c>
      <c r="C3867">
        <v>34.732500000000002</v>
      </c>
      <c r="D3867">
        <v>30.4633</v>
      </c>
      <c r="E3867">
        <v>26.227599999999999</v>
      </c>
      <c r="F3867">
        <v>21.732600000000001</v>
      </c>
      <c r="G3867">
        <v>19.1449</v>
      </c>
      <c r="H3867">
        <v>20.197800000000001</v>
      </c>
      <c r="J3867" s="13">
        <v>44112</v>
      </c>
      <c r="K3867">
        <v>52.442599999999999</v>
      </c>
      <c r="L3867">
        <v>34.030900000000003</v>
      </c>
      <c r="M3867">
        <v>25.079000000000001</v>
      </c>
      <c r="N3867">
        <v>17.817599999999999</v>
      </c>
      <c r="O3867">
        <v>16.884699999999999</v>
      </c>
      <c r="P3867">
        <v>23.131699999999999</v>
      </c>
      <c r="Q3867">
        <v>23.616499999999998</v>
      </c>
    </row>
    <row r="3868" spans="1:17" x14ac:dyDescent="0.25">
      <c r="A3868" s="1">
        <v>43971</v>
      </c>
      <c r="B3868">
        <v>40.253500000000003</v>
      </c>
      <c r="C3868">
        <v>32.619599999999998</v>
      </c>
      <c r="D3868">
        <v>28.447199999999999</v>
      </c>
      <c r="E3868">
        <v>24.490300000000001</v>
      </c>
      <c r="F3868">
        <v>20.409099999999999</v>
      </c>
      <c r="G3868">
        <v>18.400600000000001</v>
      </c>
      <c r="H3868">
        <v>20.213000000000001</v>
      </c>
      <c r="J3868" s="13">
        <v>44113</v>
      </c>
      <c r="K3868">
        <v>56.017600000000002</v>
      </c>
      <c r="L3868">
        <v>34.442599999999999</v>
      </c>
      <c r="M3868">
        <v>23.312100000000001</v>
      </c>
      <c r="N3868">
        <v>17.5623</v>
      </c>
      <c r="O3868">
        <v>15.639699999999999</v>
      </c>
      <c r="P3868">
        <v>18.733799999999999</v>
      </c>
      <c r="Q3868">
        <v>18.733799999999999</v>
      </c>
    </row>
    <row r="3869" spans="1:17" x14ac:dyDescent="0.25">
      <c r="A3869" s="1">
        <v>43972</v>
      </c>
      <c r="B3869">
        <v>41.346899999999998</v>
      </c>
      <c r="C3869">
        <v>34.190899999999999</v>
      </c>
      <c r="D3869">
        <v>30.299399999999999</v>
      </c>
      <c r="E3869">
        <v>24.960599999999999</v>
      </c>
      <c r="F3869">
        <v>20.801400000000001</v>
      </c>
      <c r="G3869">
        <v>18.639500000000002</v>
      </c>
      <c r="H3869">
        <v>20.321100000000001</v>
      </c>
      <c r="J3869" s="13">
        <v>44116</v>
      </c>
      <c r="K3869">
        <v>73.980400000000003</v>
      </c>
      <c r="L3869">
        <v>43.607700000000001</v>
      </c>
      <c r="M3869">
        <v>28.009</v>
      </c>
      <c r="N3869">
        <v>19.0091</v>
      </c>
      <c r="O3869">
        <v>19.919599999999999</v>
      </c>
      <c r="P3869">
        <v>23.103100000000001</v>
      </c>
      <c r="Q3869">
        <v>23.103100000000001</v>
      </c>
    </row>
    <row r="3870" spans="1:17" x14ac:dyDescent="0.25">
      <c r="A3870" s="1">
        <v>43973</v>
      </c>
      <c r="B3870">
        <v>40.3491</v>
      </c>
      <c r="C3870">
        <v>33.1175</v>
      </c>
      <c r="D3870">
        <v>29.184699999999999</v>
      </c>
      <c r="E3870">
        <v>24.979600000000001</v>
      </c>
      <c r="F3870">
        <v>20.869199999999999</v>
      </c>
      <c r="G3870">
        <v>18.6374</v>
      </c>
      <c r="H3870">
        <v>20.4054</v>
      </c>
      <c r="J3870" s="13">
        <v>44117</v>
      </c>
      <c r="K3870">
        <v>82.715900000000005</v>
      </c>
      <c r="L3870">
        <v>47.608699999999999</v>
      </c>
      <c r="M3870">
        <v>30.4922</v>
      </c>
      <c r="N3870">
        <v>20.0717</v>
      </c>
      <c r="O3870">
        <v>21.5747</v>
      </c>
      <c r="P3870">
        <v>25.1312</v>
      </c>
      <c r="Q3870">
        <v>25.1312</v>
      </c>
    </row>
    <row r="3871" spans="1:17" x14ac:dyDescent="0.25">
      <c r="A3871" s="1">
        <v>43977</v>
      </c>
      <c r="B3871">
        <v>40.534100000000002</v>
      </c>
      <c r="C3871">
        <v>32.637799999999999</v>
      </c>
      <c r="D3871">
        <v>28.328299999999999</v>
      </c>
      <c r="E3871">
        <v>23.575399999999998</v>
      </c>
      <c r="F3871">
        <v>19.9223</v>
      </c>
      <c r="G3871">
        <v>18.041599999999999</v>
      </c>
      <c r="H3871">
        <v>20.405999999999999</v>
      </c>
      <c r="J3871" s="13">
        <v>44118</v>
      </c>
      <c r="K3871">
        <v>79.694199999999995</v>
      </c>
      <c r="L3871">
        <v>56.060400000000001</v>
      </c>
      <c r="M3871">
        <v>34.336500000000001</v>
      </c>
      <c r="N3871">
        <v>22.205200000000001</v>
      </c>
      <c r="O3871">
        <v>23.703199999999999</v>
      </c>
      <c r="P3871">
        <v>23.703199999999999</v>
      </c>
      <c r="Q3871">
        <v>23.703199999999999</v>
      </c>
    </row>
    <row r="3872" spans="1:17" x14ac:dyDescent="0.25">
      <c r="A3872" s="1">
        <v>43978</v>
      </c>
      <c r="B3872">
        <v>40.542999999999999</v>
      </c>
      <c r="C3872">
        <v>32.282699999999998</v>
      </c>
      <c r="D3872">
        <v>27.811199999999999</v>
      </c>
      <c r="E3872">
        <v>22.985299999999999</v>
      </c>
      <c r="F3872">
        <v>18.742899999999999</v>
      </c>
      <c r="G3872">
        <v>17.2136</v>
      </c>
      <c r="H3872">
        <v>19.838699999999999</v>
      </c>
      <c r="J3872" s="13">
        <v>44119</v>
      </c>
      <c r="K3872">
        <v>120.181</v>
      </c>
      <c r="L3872">
        <v>74.773600000000002</v>
      </c>
      <c r="M3872">
        <v>41.877200000000002</v>
      </c>
      <c r="N3872">
        <v>19.742999999999999</v>
      </c>
      <c r="O3872">
        <v>26.213799999999999</v>
      </c>
      <c r="P3872">
        <v>26.213799999999999</v>
      </c>
      <c r="Q3872">
        <v>26.213799999999999</v>
      </c>
    </row>
    <row r="3873" spans="1:17" x14ac:dyDescent="0.25">
      <c r="A3873" s="1">
        <v>43979</v>
      </c>
      <c r="B3873">
        <v>41.338700000000003</v>
      </c>
      <c r="C3873">
        <v>32.736800000000002</v>
      </c>
      <c r="D3873">
        <v>28.021799999999999</v>
      </c>
      <c r="E3873">
        <v>24.785799999999998</v>
      </c>
      <c r="F3873">
        <v>20.0947</v>
      </c>
      <c r="G3873">
        <v>18.082999999999998</v>
      </c>
      <c r="H3873">
        <v>20.5</v>
      </c>
      <c r="J3873" s="13">
        <v>44120</v>
      </c>
      <c r="K3873">
        <v>50.377899999999997</v>
      </c>
      <c r="L3873">
        <v>43.198999999999998</v>
      </c>
      <c r="M3873">
        <v>26.164999999999999</v>
      </c>
      <c r="N3873">
        <v>15.8215</v>
      </c>
      <c r="O3873">
        <v>17.955100000000002</v>
      </c>
      <c r="P3873">
        <v>17.955100000000002</v>
      </c>
      <c r="Q3873">
        <v>17.955100000000002</v>
      </c>
    </row>
    <row r="3874" spans="1:17" x14ac:dyDescent="0.25">
      <c r="A3874" s="1">
        <v>43980</v>
      </c>
      <c r="B3874">
        <v>40.257899999999999</v>
      </c>
      <c r="C3874">
        <v>31.6098</v>
      </c>
      <c r="D3874">
        <v>26.931899999999999</v>
      </c>
      <c r="E3874">
        <v>22.599599999999999</v>
      </c>
      <c r="F3874">
        <v>19.931000000000001</v>
      </c>
      <c r="G3874">
        <v>18.145</v>
      </c>
      <c r="H3874">
        <v>20.707100000000001</v>
      </c>
      <c r="J3874" s="13">
        <v>44123</v>
      </c>
      <c r="K3874">
        <v>42.665500000000002</v>
      </c>
      <c r="L3874">
        <v>34.266599999999997</v>
      </c>
      <c r="M3874">
        <v>30.407399999999999</v>
      </c>
      <c r="N3874">
        <v>25.435199999999998</v>
      </c>
      <c r="O3874">
        <v>21.1312</v>
      </c>
      <c r="P3874">
        <v>19.466999999999999</v>
      </c>
      <c r="Q3874">
        <v>23.3352</v>
      </c>
    </row>
    <row r="3875" spans="1:17" x14ac:dyDescent="0.25">
      <c r="A3875" s="1">
        <v>43983</v>
      </c>
      <c r="B3875">
        <v>41.204099999999997</v>
      </c>
      <c r="C3875">
        <v>32.858600000000003</v>
      </c>
      <c r="D3875">
        <v>28.347000000000001</v>
      </c>
      <c r="E3875">
        <v>23.4499</v>
      </c>
      <c r="F3875">
        <v>19.310400000000001</v>
      </c>
      <c r="G3875">
        <v>17.880600000000001</v>
      </c>
      <c r="H3875">
        <v>20.723099999999999</v>
      </c>
      <c r="J3875" s="13">
        <v>44124</v>
      </c>
      <c r="K3875">
        <v>43.2074</v>
      </c>
      <c r="L3875">
        <v>34.669800000000002</v>
      </c>
      <c r="M3875">
        <v>30.890599999999999</v>
      </c>
      <c r="N3875">
        <v>26.007300000000001</v>
      </c>
      <c r="O3875">
        <v>21.258800000000001</v>
      </c>
      <c r="P3875">
        <v>19.6905</v>
      </c>
      <c r="Q3875">
        <v>23.417300000000001</v>
      </c>
    </row>
    <row r="3876" spans="1:17" x14ac:dyDescent="0.25">
      <c r="A3876" s="1">
        <v>43984</v>
      </c>
      <c r="B3876">
        <v>40.107500000000002</v>
      </c>
      <c r="C3876">
        <v>31.784099999999999</v>
      </c>
      <c r="D3876">
        <v>27.2789</v>
      </c>
      <c r="E3876">
        <v>22.312000000000001</v>
      </c>
      <c r="F3876">
        <v>18.279</v>
      </c>
      <c r="G3876">
        <v>17.388200000000001</v>
      </c>
      <c r="H3876">
        <v>20.366099999999999</v>
      </c>
      <c r="J3876" s="13">
        <v>44125</v>
      </c>
      <c r="K3876">
        <v>42.930500000000002</v>
      </c>
      <c r="L3876">
        <v>33.897799999999997</v>
      </c>
      <c r="M3876">
        <v>30.0549</v>
      </c>
      <c r="N3876">
        <v>25.76</v>
      </c>
      <c r="O3876">
        <v>21.204799999999999</v>
      </c>
      <c r="P3876">
        <v>19.279299999999999</v>
      </c>
      <c r="Q3876">
        <v>23.011700000000001</v>
      </c>
    </row>
    <row r="3877" spans="1:17" x14ac:dyDescent="0.25">
      <c r="A3877" s="1">
        <v>43985</v>
      </c>
      <c r="B3877">
        <v>39.055100000000003</v>
      </c>
      <c r="C3877">
        <v>30.691500000000001</v>
      </c>
      <c r="D3877">
        <v>26.184699999999999</v>
      </c>
      <c r="E3877">
        <v>21.433700000000002</v>
      </c>
      <c r="F3877">
        <v>17.9893</v>
      </c>
      <c r="G3877">
        <v>17.5669</v>
      </c>
      <c r="H3877">
        <v>20.590699999999998</v>
      </c>
      <c r="J3877" s="13">
        <v>44126</v>
      </c>
      <c r="K3877">
        <v>43.212499999999999</v>
      </c>
      <c r="L3877">
        <v>34.010199999999998</v>
      </c>
      <c r="M3877">
        <v>29.881799999999998</v>
      </c>
      <c r="N3877">
        <v>25.0791</v>
      </c>
      <c r="O3877">
        <v>20.090900000000001</v>
      </c>
      <c r="P3877">
        <v>18.636099999999999</v>
      </c>
      <c r="Q3877">
        <v>22.849</v>
      </c>
    </row>
    <row r="3878" spans="1:17" x14ac:dyDescent="0.25">
      <c r="A3878" s="1">
        <v>43986</v>
      </c>
      <c r="B3878">
        <v>39.235399999999998</v>
      </c>
      <c r="C3878">
        <v>30.847200000000001</v>
      </c>
      <c r="D3878">
        <v>26.376100000000001</v>
      </c>
      <c r="E3878">
        <v>21.552499999999998</v>
      </c>
      <c r="F3878">
        <v>18.024799999999999</v>
      </c>
      <c r="G3878">
        <v>17.516500000000001</v>
      </c>
      <c r="H3878">
        <v>20.515799999999999</v>
      </c>
      <c r="J3878" s="13">
        <v>44127</v>
      </c>
      <c r="K3878">
        <v>43.125500000000002</v>
      </c>
      <c r="L3878">
        <v>33.847499999999997</v>
      </c>
      <c r="M3878">
        <v>29.7807</v>
      </c>
      <c r="N3878">
        <v>23.951599999999999</v>
      </c>
      <c r="O3878">
        <v>18.914100000000001</v>
      </c>
      <c r="P3878">
        <v>17.875599999999999</v>
      </c>
      <c r="Q3878">
        <v>22.9024</v>
      </c>
    </row>
    <row r="3879" spans="1:17" x14ac:dyDescent="0.25">
      <c r="A3879" s="1">
        <v>43987</v>
      </c>
      <c r="B3879">
        <v>38.4069</v>
      </c>
      <c r="C3879">
        <v>29.544</v>
      </c>
      <c r="D3879">
        <v>24.908000000000001</v>
      </c>
      <c r="E3879">
        <v>20.109500000000001</v>
      </c>
      <c r="F3879">
        <v>16.962</v>
      </c>
      <c r="G3879">
        <v>17.522500000000001</v>
      </c>
      <c r="H3879">
        <v>21.880800000000001</v>
      </c>
      <c r="J3879" s="13">
        <v>44130</v>
      </c>
      <c r="K3879">
        <v>48.821899999999999</v>
      </c>
      <c r="L3879">
        <v>38.652500000000003</v>
      </c>
      <c r="M3879">
        <v>34.430399999999999</v>
      </c>
      <c r="N3879">
        <v>29.529599999999999</v>
      </c>
      <c r="O3879">
        <v>24.3569</v>
      </c>
      <c r="P3879">
        <v>21.4847</v>
      </c>
      <c r="Q3879">
        <v>24.972100000000001</v>
      </c>
    </row>
    <row r="3880" spans="1:17" x14ac:dyDescent="0.25">
      <c r="A3880" s="1">
        <v>43990</v>
      </c>
      <c r="B3880">
        <v>40.010899999999999</v>
      </c>
      <c r="C3880">
        <v>30.665199999999999</v>
      </c>
      <c r="D3880">
        <v>25.803100000000001</v>
      </c>
      <c r="E3880">
        <v>21.082699999999999</v>
      </c>
      <c r="F3880">
        <v>18.0169</v>
      </c>
      <c r="G3880">
        <v>18.508099999999999</v>
      </c>
      <c r="H3880">
        <v>22.912600000000001</v>
      </c>
      <c r="J3880" s="13">
        <v>44131</v>
      </c>
      <c r="K3880">
        <v>50.615000000000002</v>
      </c>
      <c r="L3880">
        <v>40.136600000000001</v>
      </c>
      <c r="M3880">
        <v>35.642699999999998</v>
      </c>
      <c r="N3880">
        <v>30.3432</v>
      </c>
      <c r="O3880">
        <v>24.446899999999999</v>
      </c>
      <c r="P3880">
        <v>21.349799999999998</v>
      </c>
      <c r="Q3880">
        <v>25.878299999999999</v>
      </c>
    </row>
    <row r="3881" spans="1:17" x14ac:dyDescent="0.25">
      <c r="A3881" s="1">
        <v>43991</v>
      </c>
      <c r="B3881">
        <v>41.749099999999999</v>
      </c>
      <c r="C3881">
        <v>32.520499999999998</v>
      </c>
      <c r="D3881">
        <v>27.645199999999999</v>
      </c>
      <c r="E3881">
        <v>22.834199999999999</v>
      </c>
      <c r="F3881">
        <v>19.5213</v>
      </c>
      <c r="G3881">
        <v>19.225200000000001</v>
      </c>
      <c r="H3881">
        <v>23.403099999999998</v>
      </c>
      <c r="J3881" s="13">
        <v>44132</v>
      </c>
      <c r="K3881">
        <v>57.749400000000001</v>
      </c>
      <c r="L3881">
        <v>46.500900000000001</v>
      </c>
      <c r="M3881">
        <v>42.0961</v>
      </c>
      <c r="N3881">
        <v>37.555500000000002</v>
      </c>
      <c r="O3881">
        <v>31.931699999999999</v>
      </c>
      <c r="P3881">
        <v>26.4253</v>
      </c>
      <c r="Q3881">
        <v>27.3462</v>
      </c>
    </row>
    <row r="3882" spans="1:17" x14ac:dyDescent="0.25">
      <c r="A3882" s="1">
        <v>43992</v>
      </c>
      <c r="B3882">
        <v>42.2806</v>
      </c>
      <c r="C3882">
        <v>33.063099999999999</v>
      </c>
      <c r="D3882">
        <v>28.2148</v>
      </c>
      <c r="E3882">
        <v>23.371099999999998</v>
      </c>
      <c r="F3882">
        <v>18.717700000000001</v>
      </c>
      <c r="G3882">
        <v>18.733699999999999</v>
      </c>
      <c r="H3882">
        <v>23.847899999999999</v>
      </c>
      <c r="J3882" s="13">
        <v>44133</v>
      </c>
      <c r="K3882">
        <v>55.409100000000002</v>
      </c>
      <c r="L3882">
        <v>44.6267</v>
      </c>
      <c r="M3882">
        <v>40.3386</v>
      </c>
      <c r="N3882">
        <v>33.967300000000002</v>
      </c>
      <c r="O3882">
        <v>27.964200000000002</v>
      </c>
      <c r="P3882">
        <v>23.546099999999999</v>
      </c>
      <c r="Q3882">
        <v>27.3474</v>
      </c>
    </row>
    <row r="3883" spans="1:17" x14ac:dyDescent="0.25">
      <c r="A3883" s="1">
        <v>43993</v>
      </c>
      <c r="B3883">
        <v>53.088000000000001</v>
      </c>
      <c r="C3883">
        <v>43.350499999999997</v>
      </c>
      <c r="D3883">
        <v>38.209800000000001</v>
      </c>
      <c r="E3883">
        <v>33.947699999999998</v>
      </c>
      <c r="F3883">
        <v>28.888999999999999</v>
      </c>
      <c r="G3883">
        <v>24.907900000000001</v>
      </c>
      <c r="H3883">
        <v>26.015799999999999</v>
      </c>
      <c r="J3883" s="13">
        <v>44134</v>
      </c>
      <c r="K3883">
        <v>56.916200000000003</v>
      </c>
      <c r="L3883">
        <v>45.269199999999998</v>
      </c>
      <c r="M3883">
        <v>40.732300000000002</v>
      </c>
      <c r="N3883">
        <v>35.942500000000003</v>
      </c>
      <c r="O3883">
        <v>29.4892</v>
      </c>
      <c r="P3883">
        <v>25.1724</v>
      </c>
      <c r="Q3883">
        <v>30.285799999999998</v>
      </c>
    </row>
    <row r="3884" spans="1:17" x14ac:dyDescent="0.25">
      <c r="A3884" s="1">
        <v>43994</v>
      </c>
      <c r="B3884">
        <v>49.3399</v>
      </c>
      <c r="C3884">
        <v>40.434600000000003</v>
      </c>
      <c r="D3884">
        <v>35.654600000000002</v>
      </c>
      <c r="E3884">
        <v>30.0992</v>
      </c>
      <c r="F3884">
        <v>24.094000000000001</v>
      </c>
      <c r="G3884">
        <v>22.0168</v>
      </c>
      <c r="H3884">
        <v>25.236999999999998</v>
      </c>
      <c r="J3884" s="13">
        <v>44137</v>
      </c>
      <c r="K3884">
        <v>57.7913</v>
      </c>
      <c r="L3884">
        <v>45.393700000000003</v>
      </c>
      <c r="M3884">
        <v>40.616199999999999</v>
      </c>
      <c r="N3884">
        <v>34.804000000000002</v>
      </c>
      <c r="O3884">
        <v>27.893699999999999</v>
      </c>
      <c r="P3884">
        <v>25.7041</v>
      </c>
      <c r="Q3884">
        <v>31.986699999999999</v>
      </c>
    </row>
    <row r="3885" spans="1:17" x14ac:dyDescent="0.25">
      <c r="A3885" s="1">
        <v>43997</v>
      </c>
      <c r="B3885">
        <v>48.267600000000002</v>
      </c>
      <c r="C3885">
        <v>38.7303</v>
      </c>
      <c r="D3885">
        <v>33.681600000000003</v>
      </c>
      <c r="E3885">
        <v>28.139600000000002</v>
      </c>
      <c r="F3885">
        <v>24.377600000000001</v>
      </c>
      <c r="G3885">
        <v>22.759499999999999</v>
      </c>
      <c r="H3885">
        <v>25.966000000000001</v>
      </c>
      <c r="J3885" s="13">
        <v>44138</v>
      </c>
      <c r="K3885">
        <v>57.190100000000001</v>
      </c>
      <c r="L3885">
        <v>45.094999999999999</v>
      </c>
      <c r="M3885">
        <v>40.241799999999998</v>
      </c>
      <c r="N3885">
        <v>34.741799999999998</v>
      </c>
      <c r="O3885">
        <v>26.116599999999998</v>
      </c>
      <c r="P3885">
        <v>26.040400000000002</v>
      </c>
      <c r="Q3885">
        <v>31.9038</v>
      </c>
    </row>
    <row r="3886" spans="1:17" x14ac:dyDescent="0.25">
      <c r="A3886" s="1">
        <v>43998</v>
      </c>
      <c r="B3886">
        <v>47.9861</v>
      </c>
      <c r="C3886">
        <v>38.2239</v>
      </c>
      <c r="D3886">
        <v>33.193399999999997</v>
      </c>
      <c r="E3886">
        <v>28.1754</v>
      </c>
      <c r="F3886">
        <v>23.866800000000001</v>
      </c>
      <c r="G3886">
        <v>22.625</v>
      </c>
      <c r="H3886">
        <v>26.202200000000001</v>
      </c>
      <c r="J3886" s="13">
        <v>44139</v>
      </c>
      <c r="K3886">
        <v>52.8142</v>
      </c>
      <c r="L3886">
        <v>38.6068</v>
      </c>
      <c r="M3886">
        <v>32.810099999999998</v>
      </c>
      <c r="N3886">
        <v>26.670999999999999</v>
      </c>
      <c r="O3886">
        <v>21.1845</v>
      </c>
      <c r="P3886">
        <v>20.830400000000001</v>
      </c>
      <c r="Q3886">
        <v>29.872399999999999</v>
      </c>
    </row>
    <row r="3887" spans="1:17" x14ac:dyDescent="0.25">
      <c r="A3887" s="1">
        <v>43999</v>
      </c>
      <c r="B3887">
        <v>48.208399999999997</v>
      </c>
      <c r="C3887">
        <v>38.245899999999999</v>
      </c>
      <c r="D3887">
        <v>33.057499999999997</v>
      </c>
      <c r="E3887">
        <v>27.768899999999999</v>
      </c>
      <c r="F3887">
        <v>23.250499999999999</v>
      </c>
      <c r="G3887">
        <v>22.101500000000001</v>
      </c>
      <c r="H3887">
        <v>25.898199999999999</v>
      </c>
      <c r="J3887" s="13">
        <v>44140</v>
      </c>
      <c r="K3887">
        <v>52.052900000000001</v>
      </c>
      <c r="L3887">
        <v>37.037399999999998</v>
      </c>
      <c r="M3887">
        <v>30.440999999999999</v>
      </c>
      <c r="N3887">
        <v>23.7606</v>
      </c>
      <c r="O3887">
        <v>20.167899999999999</v>
      </c>
      <c r="P3887">
        <v>20.244</v>
      </c>
      <c r="Q3887">
        <v>26.521000000000001</v>
      </c>
    </row>
    <row r="3888" spans="1:17" x14ac:dyDescent="0.25">
      <c r="A3888" s="1">
        <v>44000</v>
      </c>
      <c r="B3888">
        <v>47.510599999999997</v>
      </c>
      <c r="C3888">
        <v>37.976799999999997</v>
      </c>
      <c r="D3888">
        <v>32.991500000000002</v>
      </c>
      <c r="E3888">
        <v>26.742100000000001</v>
      </c>
      <c r="F3888">
        <v>22.255299999999998</v>
      </c>
      <c r="G3888">
        <v>21.533000000000001</v>
      </c>
      <c r="H3888">
        <v>25.509</v>
      </c>
      <c r="J3888" s="13">
        <v>44141</v>
      </c>
      <c r="K3888">
        <v>49.162100000000002</v>
      </c>
      <c r="L3888">
        <v>33.674700000000001</v>
      </c>
      <c r="M3888">
        <v>27.875599999999999</v>
      </c>
      <c r="N3888">
        <v>21.464099999999998</v>
      </c>
      <c r="O3888">
        <v>18.065899999999999</v>
      </c>
      <c r="P3888">
        <v>19.941400000000002</v>
      </c>
      <c r="Q3888">
        <v>30.372800000000002</v>
      </c>
    </row>
    <row r="3889" spans="1:17" x14ac:dyDescent="0.25">
      <c r="A3889" s="1">
        <v>44001</v>
      </c>
      <c r="B3889">
        <v>50.141800000000003</v>
      </c>
      <c r="C3889">
        <v>40.945099999999996</v>
      </c>
      <c r="D3889">
        <v>36.355600000000003</v>
      </c>
      <c r="E3889">
        <v>27.828099999999999</v>
      </c>
      <c r="F3889">
        <v>21.318000000000001</v>
      </c>
      <c r="G3889">
        <v>20.347999999999999</v>
      </c>
      <c r="H3889">
        <v>24.960100000000001</v>
      </c>
      <c r="J3889" s="13">
        <v>44144</v>
      </c>
      <c r="K3889">
        <v>56.0246</v>
      </c>
      <c r="L3889">
        <v>37.442900000000002</v>
      </c>
      <c r="M3889">
        <v>29.334299999999999</v>
      </c>
      <c r="N3889">
        <v>23.300799999999999</v>
      </c>
      <c r="O3889">
        <v>20.536000000000001</v>
      </c>
      <c r="P3889">
        <v>23.164300000000001</v>
      </c>
      <c r="Q3889">
        <v>35.3093</v>
      </c>
    </row>
    <row r="3890" spans="1:17" x14ac:dyDescent="0.25">
      <c r="A3890" s="1">
        <v>44004</v>
      </c>
      <c r="B3890">
        <v>42.891100000000002</v>
      </c>
      <c r="C3890">
        <v>35.303699999999999</v>
      </c>
      <c r="D3890">
        <v>31.120899999999999</v>
      </c>
      <c r="E3890">
        <v>26.916</v>
      </c>
      <c r="F3890">
        <v>22.815000000000001</v>
      </c>
      <c r="G3890">
        <v>20.488299999999999</v>
      </c>
      <c r="H3890">
        <v>21.818999999999999</v>
      </c>
      <c r="J3890" s="13">
        <v>44145</v>
      </c>
      <c r="K3890">
        <v>54.973700000000001</v>
      </c>
      <c r="L3890">
        <v>36.6068</v>
      </c>
      <c r="M3890">
        <v>28.437200000000001</v>
      </c>
      <c r="N3890">
        <v>21.136199999999999</v>
      </c>
      <c r="O3890">
        <v>19.066800000000001</v>
      </c>
      <c r="P3890">
        <v>22.084900000000001</v>
      </c>
      <c r="Q3890">
        <v>30.4391</v>
      </c>
    </row>
    <row r="3891" spans="1:17" x14ac:dyDescent="0.25">
      <c r="A3891" s="1">
        <v>44005</v>
      </c>
      <c r="B3891">
        <v>42.741900000000001</v>
      </c>
      <c r="C3891">
        <v>35.255200000000002</v>
      </c>
      <c r="D3891">
        <v>31.103400000000001</v>
      </c>
      <c r="E3891">
        <v>26.603400000000001</v>
      </c>
      <c r="F3891">
        <v>22.0532</v>
      </c>
      <c r="G3891">
        <v>19.907</v>
      </c>
      <c r="H3891">
        <v>21.688800000000001</v>
      </c>
      <c r="J3891" s="13">
        <v>44146</v>
      </c>
      <c r="K3891">
        <v>56.926900000000003</v>
      </c>
      <c r="L3891">
        <v>35.820799999999998</v>
      </c>
      <c r="M3891">
        <v>26.191800000000001</v>
      </c>
      <c r="N3891">
        <v>19.446899999999999</v>
      </c>
      <c r="O3891">
        <v>17.622599999999998</v>
      </c>
      <c r="P3891">
        <v>22.5259</v>
      </c>
      <c r="Q3891">
        <v>25.6633</v>
      </c>
    </row>
    <row r="3892" spans="1:17" x14ac:dyDescent="0.25">
      <c r="A3892" s="1">
        <v>44006</v>
      </c>
      <c r="B3892">
        <v>44.219799999999999</v>
      </c>
      <c r="C3892">
        <v>37.090800000000002</v>
      </c>
      <c r="D3892">
        <v>33.156300000000002</v>
      </c>
      <c r="E3892">
        <v>28.770900000000001</v>
      </c>
      <c r="F3892">
        <v>24.744700000000002</v>
      </c>
      <c r="G3892">
        <v>21.480599999999999</v>
      </c>
      <c r="H3892">
        <v>22.6587</v>
      </c>
      <c r="J3892" s="13">
        <v>44147</v>
      </c>
      <c r="K3892">
        <v>61.232900000000001</v>
      </c>
      <c r="L3892">
        <v>39.620800000000003</v>
      </c>
      <c r="M3892">
        <v>28.8611</v>
      </c>
      <c r="N3892">
        <v>20.0123</v>
      </c>
      <c r="O3892">
        <v>17.757400000000001</v>
      </c>
      <c r="P3892">
        <v>23.070900000000002</v>
      </c>
      <c r="Q3892">
        <v>24.446000000000002</v>
      </c>
    </row>
    <row r="3893" spans="1:17" x14ac:dyDescent="0.25">
      <c r="A3893" s="1">
        <v>44007</v>
      </c>
      <c r="B3893">
        <v>42.736199999999997</v>
      </c>
      <c r="C3893">
        <v>35.588900000000002</v>
      </c>
      <c r="D3893">
        <v>31.6631</v>
      </c>
      <c r="E3893">
        <v>27.142800000000001</v>
      </c>
      <c r="F3893">
        <v>22.4876</v>
      </c>
      <c r="G3893">
        <v>20.264500000000002</v>
      </c>
      <c r="H3893">
        <v>22.387699999999999</v>
      </c>
      <c r="J3893" s="13">
        <v>44148</v>
      </c>
      <c r="K3893">
        <v>61.772100000000002</v>
      </c>
      <c r="L3893">
        <v>37.878</v>
      </c>
      <c r="M3893">
        <v>26.952300000000001</v>
      </c>
      <c r="N3893">
        <v>18.5883</v>
      </c>
      <c r="O3893">
        <v>18.239100000000001</v>
      </c>
      <c r="P3893">
        <v>22.513200000000001</v>
      </c>
      <c r="Q3893">
        <v>22.513200000000001</v>
      </c>
    </row>
    <row r="3894" spans="1:17" x14ac:dyDescent="0.25">
      <c r="A3894" s="1">
        <v>44008</v>
      </c>
      <c r="B3894">
        <v>44.476999999999997</v>
      </c>
      <c r="C3894">
        <v>37.351700000000001</v>
      </c>
      <c r="D3894">
        <v>33.554400000000001</v>
      </c>
      <c r="E3894">
        <v>29.2578</v>
      </c>
      <c r="F3894">
        <v>25.306000000000001</v>
      </c>
      <c r="G3894">
        <v>21.694900000000001</v>
      </c>
      <c r="H3894">
        <v>23.002300000000002</v>
      </c>
      <c r="J3894" s="13">
        <v>44151</v>
      </c>
      <c r="K3894">
        <v>73.785399999999996</v>
      </c>
      <c r="L3894">
        <v>43.448</v>
      </c>
      <c r="M3894">
        <v>28.188800000000001</v>
      </c>
      <c r="N3894">
        <v>17.345199999999998</v>
      </c>
      <c r="O3894">
        <v>18.972899999999999</v>
      </c>
      <c r="P3894">
        <v>23.9755</v>
      </c>
      <c r="Q3894">
        <v>23.9755</v>
      </c>
    </row>
    <row r="3895" spans="1:17" x14ac:dyDescent="0.25">
      <c r="A3895" s="1">
        <v>44011</v>
      </c>
      <c r="B3895">
        <v>42.502000000000002</v>
      </c>
      <c r="C3895">
        <v>35.259900000000002</v>
      </c>
      <c r="D3895">
        <v>31.3718</v>
      </c>
      <c r="E3895">
        <v>27.0473</v>
      </c>
      <c r="F3895">
        <v>22.504100000000001</v>
      </c>
      <c r="G3895">
        <v>19.939499999999999</v>
      </c>
      <c r="H3895">
        <v>22.64</v>
      </c>
      <c r="J3895" s="13">
        <v>44152</v>
      </c>
      <c r="K3895">
        <v>82.500900000000001</v>
      </c>
      <c r="L3895">
        <v>47.441899999999997</v>
      </c>
      <c r="M3895">
        <v>29.857500000000002</v>
      </c>
      <c r="N3895">
        <v>18.844999999999999</v>
      </c>
      <c r="O3895">
        <v>20.6526</v>
      </c>
      <c r="P3895">
        <v>22.971</v>
      </c>
      <c r="Q3895">
        <v>22.971</v>
      </c>
    </row>
    <row r="3896" spans="1:17" x14ac:dyDescent="0.25">
      <c r="A3896" s="1">
        <v>44012</v>
      </c>
      <c r="B3896">
        <v>41.1051</v>
      </c>
      <c r="C3896">
        <v>33.894799999999996</v>
      </c>
      <c r="D3896">
        <v>30.004799999999999</v>
      </c>
      <c r="E3896">
        <v>25.381599999999999</v>
      </c>
      <c r="F3896">
        <v>20.857800000000001</v>
      </c>
      <c r="G3896">
        <v>19.257999999999999</v>
      </c>
      <c r="H3896">
        <v>22.293199999999999</v>
      </c>
      <c r="J3896" s="13">
        <v>44153</v>
      </c>
      <c r="K3896">
        <v>86.689400000000006</v>
      </c>
      <c r="L3896">
        <v>55.912999999999997</v>
      </c>
      <c r="M3896">
        <v>34.893700000000003</v>
      </c>
      <c r="N3896">
        <v>20.914100000000001</v>
      </c>
      <c r="O3896">
        <v>25.327999999999999</v>
      </c>
      <c r="P3896">
        <v>26.4434</v>
      </c>
      <c r="Q3896">
        <v>26.4434</v>
      </c>
    </row>
    <row r="3897" spans="1:17" x14ac:dyDescent="0.25">
      <c r="A3897" s="1">
        <v>44013</v>
      </c>
      <c r="B3897">
        <v>40.153799999999997</v>
      </c>
      <c r="C3897">
        <v>32.919699999999999</v>
      </c>
      <c r="D3897">
        <v>28.888999999999999</v>
      </c>
      <c r="E3897">
        <v>24.177199999999999</v>
      </c>
      <c r="F3897">
        <v>20.006900000000002</v>
      </c>
      <c r="G3897">
        <v>18.9453</v>
      </c>
      <c r="H3897">
        <v>21.909199999999998</v>
      </c>
      <c r="J3897" s="13">
        <v>44154</v>
      </c>
      <c r="K3897">
        <v>97.152799999999999</v>
      </c>
      <c r="L3897">
        <v>74.548299999999998</v>
      </c>
      <c r="M3897">
        <v>43.648400000000002</v>
      </c>
      <c r="N3897">
        <v>18.5578</v>
      </c>
      <c r="O3897">
        <v>25.7044</v>
      </c>
      <c r="P3897">
        <v>25.7044</v>
      </c>
      <c r="Q3897">
        <v>25.7044</v>
      </c>
    </row>
    <row r="3898" spans="1:17" x14ac:dyDescent="0.25">
      <c r="A3898" s="1">
        <v>44014</v>
      </c>
      <c r="B3898">
        <v>39.844900000000003</v>
      </c>
      <c r="C3898">
        <v>32.0428</v>
      </c>
      <c r="D3898">
        <v>27.840299999999999</v>
      </c>
      <c r="E3898">
        <v>23.211600000000001</v>
      </c>
      <c r="F3898">
        <v>19.6295</v>
      </c>
      <c r="G3898">
        <v>18.499199999999998</v>
      </c>
      <c r="H3898">
        <v>21.575500000000002</v>
      </c>
      <c r="J3898" s="13">
        <v>44155</v>
      </c>
      <c r="K3898">
        <v>64.065200000000004</v>
      </c>
      <c r="L3898">
        <v>43.095199999999998</v>
      </c>
      <c r="M3898">
        <v>24.744</v>
      </c>
      <c r="N3898">
        <v>14.553000000000001</v>
      </c>
      <c r="O3898">
        <v>17.185500000000001</v>
      </c>
      <c r="P3898">
        <v>17.185500000000001</v>
      </c>
      <c r="Q3898">
        <v>17.185500000000001</v>
      </c>
    </row>
    <row r="3899" spans="1:17" x14ac:dyDescent="0.25">
      <c r="A3899" s="1">
        <v>44018</v>
      </c>
      <c r="B3899">
        <v>40.57</v>
      </c>
      <c r="C3899">
        <v>32.483800000000002</v>
      </c>
      <c r="D3899">
        <v>27.927299999999999</v>
      </c>
      <c r="E3899">
        <v>22.9847</v>
      </c>
      <c r="F3899">
        <v>19.678999999999998</v>
      </c>
      <c r="G3899">
        <v>19.0928</v>
      </c>
      <c r="H3899">
        <v>22.058299999999999</v>
      </c>
      <c r="J3899" s="13">
        <v>44158</v>
      </c>
      <c r="K3899">
        <v>41.872300000000003</v>
      </c>
      <c r="L3899">
        <v>30.011500000000002</v>
      </c>
      <c r="M3899">
        <v>24.276299999999999</v>
      </c>
      <c r="N3899">
        <v>18.048400000000001</v>
      </c>
      <c r="O3899">
        <v>15.2965</v>
      </c>
      <c r="P3899">
        <v>16.9267</v>
      </c>
      <c r="Q3899">
        <v>23.3947</v>
      </c>
    </row>
    <row r="3900" spans="1:17" x14ac:dyDescent="0.25">
      <c r="A3900" s="1">
        <v>44019</v>
      </c>
      <c r="B3900">
        <v>41.816899999999997</v>
      </c>
      <c r="C3900">
        <v>33.840699999999998</v>
      </c>
      <c r="D3900">
        <v>29.4542</v>
      </c>
      <c r="E3900">
        <v>24.723199999999999</v>
      </c>
      <c r="F3900">
        <v>20.387</v>
      </c>
      <c r="G3900">
        <v>19.147400000000001</v>
      </c>
      <c r="H3900">
        <v>21.852499999999999</v>
      </c>
      <c r="J3900" s="13">
        <v>44159</v>
      </c>
      <c r="K3900">
        <v>41.117899999999999</v>
      </c>
      <c r="L3900">
        <v>28.890499999999999</v>
      </c>
      <c r="M3900">
        <v>22.893000000000001</v>
      </c>
      <c r="N3900">
        <v>17.209900000000001</v>
      </c>
      <c r="O3900">
        <v>15.4946</v>
      </c>
      <c r="P3900">
        <v>17.1631</v>
      </c>
      <c r="Q3900">
        <v>22.974399999999999</v>
      </c>
    </row>
    <row r="3901" spans="1:17" x14ac:dyDescent="0.25">
      <c r="A3901" s="1">
        <v>44020</v>
      </c>
      <c r="B3901">
        <v>40.919199999999996</v>
      </c>
      <c r="C3901">
        <v>32.903799999999997</v>
      </c>
      <c r="D3901">
        <v>28.4679</v>
      </c>
      <c r="E3901">
        <v>23.479600000000001</v>
      </c>
      <c r="F3901">
        <v>19.292100000000001</v>
      </c>
      <c r="G3901">
        <v>18.4133</v>
      </c>
      <c r="H3901">
        <v>21.2926</v>
      </c>
      <c r="J3901" s="13">
        <v>44160</v>
      </c>
      <c r="K3901">
        <v>41.619</v>
      </c>
      <c r="L3901">
        <v>28.868500000000001</v>
      </c>
      <c r="M3901">
        <v>22.703199999999999</v>
      </c>
      <c r="N3901">
        <v>16.810199999999998</v>
      </c>
      <c r="O3901">
        <v>15.309799999999999</v>
      </c>
      <c r="P3901">
        <v>17.6861</v>
      </c>
      <c r="Q3901">
        <v>24.306799999999999</v>
      </c>
    </row>
    <row r="3902" spans="1:17" x14ac:dyDescent="0.25">
      <c r="A3902" s="1">
        <v>44021</v>
      </c>
      <c r="B3902">
        <v>41.767899999999997</v>
      </c>
      <c r="C3902">
        <v>34.004899999999999</v>
      </c>
      <c r="D3902">
        <v>29.6586</v>
      </c>
      <c r="E3902">
        <v>24.599699999999999</v>
      </c>
      <c r="F3902">
        <v>19.735199999999999</v>
      </c>
      <c r="G3902">
        <v>18.373799999999999</v>
      </c>
      <c r="H3902">
        <v>21.652799999999999</v>
      </c>
      <c r="J3902" s="13">
        <v>44162</v>
      </c>
      <c r="K3902">
        <v>42.885599999999997</v>
      </c>
      <c r="L3902">
        <v>29.126799999999999</v>
      </c>
      <c r="M3902">
        <v>23.0106</v>
      </c>
      <c r="N3902">
        <v>16.966899999999999</v>
      </c>
      <c r="O3902">
        <v>15.1899</v>
      </c>
      <c r="P3902">
        <v>17.530100000000001</v>
      </c>
      <c r="Q3902">
        <v>26.325199999999999</v>
      </c>
    </row>
    <row r="3903" spans="1:17" x14ac:dyDescent="0.25">
      <c r="A3903" s="1">
        <v>44022</v>
      </c>
      <c r="B3903">
        <v>40.808599999999998</v>
      </c>
      <c r="C3903">
        <v>32.563299999999998</v>
      </c>
      <c r="D3903">
        <v>28.012699999999999</v>
      </c>
      <c r="E3903">
        <v>23.1858</v>
      </c>
      <c r="F3903">
        <v>18.988700000000001</v>
      </c>
      <c r="G3903">
        <v>18.278099999999998</v>
      </c>
      <c r="H3903">
        <v>21.4054</v>
      </c>
      <c r="J3903" s="13">
        <v>44165</v>
      </c>
      <c r="K3903">
        <v>45.133099999999999</v>
      </c>
      <c r="L3903">
        <v>29.823799999999999</v>
      </c>
      <c r="M3903">
        <v>23.3965</v>
      </c>
      <c r="N3903">
        <v>16.912199999999999</v>
      </c>
      <c r="O3903">
        <v>15.5289</v>
      </c>
      <c r="P3903">
        <v>18.079599999999999</v>
      </c>
      <c r="Q3903">
        <v>26.127300000000002</v>
      </c>
    </row>
    <row r="3904" spans="1:17" x14ac:dyDescent="0.25">
      <c r="A3904" s="1">
        <v>44025</v>
      </c>
      <c r="B3904">
        <v>45.632399999999997</v>
      </c>
      <c r="C3904">
        <v>36.8245</v>
      </c>
      <c r="D3904">
        <v>32.2117</v>
      </c>
      <c r="E3904">
        <v>26.252500000000001</v>
      </c>
      <c r="F3904">
        <v>21.291899999999998</v>
      </c>
      <c r="G3904">
        <v>19.7668</v>
      </c>
      <c r="H3904">
        <v>23.114100000000001</v>
      </c>
      <c r="J3904" s="13">
        <v>44166</v>
      </c>
      <c r="K3904">
        <v>46.169699999999999</v>
      </c>
      <c r="L3904">
        <v>30.659600000000001</v>
      </c>
      <c r="M3904">
        <v>23.9695</v>
      </c>
      <c r="N3904">
        <v>18.238</v>
      </c>
      <c r="O3904">
        <v>15.6122</v>
      </c>
      <c r="P3904">
        <v>18.6737</v>
      </c>
      <c r="Q3904">
        <v>25.320900000000002</v>
      </c>
    </row>
    <row r="3905" spans="1:17" x14ac:dyDescent="0.25">
      <c r="A3905" s="1">
        <v>44026</v>
      </c>
      <c r="B3905">
        <v>43.277799999999999</v>
      </c>
      <c r="C3905">
        <v>34.389000000000003</v>
      </c>
      <c r="D3905">
        <v>29.715599999999998</v>
      </c>
      <c r="E3905">
        <v>23.803100000000001</v>
      </c>
      <c r="F3905">
        <v>19.324000000000002</v>
      </c>
      <c r="G3905">
        <v>18.864899999999999</v>
      </c>
      <c r="H3905">
        <v>22.9574</v>
      </c>
      <c r="J3905" s="13">
        <v>44167</v>
      </c>
      <c r="K3905">
        <v>47.745399999999997</v>
      </c>
      <c r="L3905">
        <v>31.246500000000001</v>
      </c>
      <c r="M3905">
        <v>23.7514</v>
      </c>
      <c r="N3905">
        <v>17.562200000000001</v>
      </c>
      <c r="O3905">
        <v>15.932700000000001</v>
      </c>
      <c r="P3905">
        <v>18.9955</v>
      </c>
      <c r="Q3905">
        <v>25.783799999999999</v>
      </c>
    </row>
    <row r="3906" spans="1:17" x14ac:dyDescent="0.25">
      <c r="A3906" s="1">
        <v>44027</v>
      </c>
      <c r="B3906">
        <v>41.887500000000003</v>
      </c>
      <c r="C3906">
        <v>33.028799999999997</v>
      </c>
      <c r="D3906">
        <v>28.2957</v>
      </c>
      <c r="E3906">
        <v>23.085599999999999</v>
      </c>
      <c r="F3906">
        <v>19.113800000000001</v>
      </c>
      <c r="G3906">
        <v>19.0322</v>
      </c>
      <c r="H3906">
        <v>22.905000000000001</v>
      </c>
      <c r="J3906" s="13">
        <v>44168</v>
      </c>
      <c r="K3906">
        <v>48.3688</v>
      </c>
      <c r="L3906">
        <v>31.670200000000001</v>
      </c>
      <c r="M3906">
        <v>23.7072</v>
      </c>
      <c r="N3906">
        <v>16.988700000000001</v>
      </c>
      <c r="O3906">
        <v>16.0167</v>
      </c>
      <c r="P3906">
        <v>18.954699999999999</v>
      </c>
      <c r="Q3906">
        <v>23.879899999999999</v>
      </c>
    </row>
    <row r="3907" spans="1:17" x14ac:dyDescent="0.25">
      <c r="A3907" s="1">
        <v>44028</v>
      </c>
      <c r="B3907">
        <v>42.373399999999997</v>
      </c>
      <c r="C3907">
        <v>33.404600000000002</v>
      </c>
      <c r="D3907">
        <v>28.879300000000001</v>
      </c>
      <c r="E3907">
        <v>21.8674</v>
      </c>
      <c r="F3907">
        <v>17.907499999999999</v>
      </c>
      <c r="G3907">
        <v>18.423200000000001</v>
      </c>
      <c r="H3907">
        <v>22.841799999999999</v>
      </c>
      <c r="J3907" s="13">
        <v>44169</v>
      </c>
      <c r="K3907">
        <v>48.0105</v>
      </c>
      <c r="L3907">
        <v>30.8536</v>
      </c>
      <c r="M3907">
        <v>23.121500000000001</v>
      </c>
      <c r="N3907">
        <v>14.770200000000001</v>
      </c>
      <c r="O3907">
        <v>15.0181</v>
      </c>
      <c r="P3907">
        <v>19.109100000000002</v>
      </c>
      <c r="Q3907">
        <v>22.511500000000002</v>
      </c>
    </row>
    <row r="3908" spans="1:17" x14ac:dyDescent="0.25">
      <c r="A3908" s="1">
        <v>44029</v>
      </c>
      <c r="B3908">
        <v>40.408799999999999</v>
      </c>
      <c r="C3908">
        <v>30.9328</v>
      </c>
      <c r="D3908">
        <v>26.251799999999999</v>
      </c>
      <c r="E3908">
        <v>21.294599999999999</v>
      </c>
      <c r="F3908">
        <v>17.740300000000001</v>
      </c>
      <c r="G3908">
        <v>18.384499999999999</v>
      </c>
      <c r="H3908">
        <v>22.340800000000002</v>
      </c>
      <c r="J3908" s="13">
        <v>44172</v>
      </c>
      <c r="K3908">
        <v>50.988300000000002</v>
      </c>
      <c r="L3908">
        <v>32.536700000000003</v>
      </c>
      <c r="M3908">
        <v>23.613199999999999</v>
      </c>
      <c r="N3908">
        <v>16.292400000000001</v>
      </c>
      <c r="O3908">
        <v>14.9453</v>
      </c>
      <c r="P3908">
        <v>20.3017</v>
      </c>
      <c r="Q3908">
        <v>23.608000000000001</v>
      </c>
    </row>
    <row r="3909" spans="1:17" x14ac:dyDescent="0.25">
      <c r="A3909" s="1">
        <v>44032</v>
      </c>
      <c r="B3909">
        <v>37.095300000000002</v>
      </c>
      <c r="C3909">
        <v>29.4681</v>
      </c>
      <c r="D3909">
        <v>25.1829</v>
      </c>
      <c r="E3909">
        <v>20.753900000000002</v>
      </c>
      <c r="F3909">
        <v>17.608699999999999</v>
      </c>
      <c r="G3909">
        <v>17.3461</v>
      </c>
      <c r="H3909">
        <v>20.156400000000001</v>
      </c>
      <c r="J3909" s="13">
        <v>44173</v>
      </c>
      <c r="K3909">
        <v>52.620100000000001</v>
      </c>
      <c r="L3909">
        <v>32.762500000000003</v>
      </c>
      <c r="M3909">
        <v>22.944700000000001</v>
      </c>
      <c r="N3909">
        <v>15.116400000000001</v>
      </c>
      <c r="O3909">
        <v>15.2828</v>
      </c>
      <c r="P3909">
        <v>21.284700000000001</v>
      </c>
      <c r="Q3909">
        <v>22.660299999999999</v>
      </c>
    </row>
    <row r="3910" spans="1:17" x14ac:dyDescent="0.25">
      <c r="A3910" s="1">
        <v>44033</v>
      </c>
      <c r="B3910">
        <v>37.581800000000001</v>
      </c>
      <c r="C3910">
        <v>29.844799999999999</v>
      </c>
      <c r="D3910">
        <v>25.509799999999998</v>
      </c>
      <c r="E3910">
        <v>20.930800000000001</v>
      </c>
      <c r="F3910">
        <v>17.564499999999999</v>
      </c>
      <c r="G3910">
        <v>17.070900000000002</v>
      </c>
      <c r="H3910">
        <v>19.736599999999999</v>
      </c>
      <c r="J3910" s="13">
        <v>44174</v>
      </c>
      <c r="K3910">
        <v>57.397799999999997</v>
      </c>
      <c r="L3910">
        <v>35.069299999999998</v>
      </c>
      <c r="M3910">
        <v>24.783300000000001</v>
      </c>
      <c r="N3910">
        <v>16.1541</v>
      </c>
      <c r="O3910">
        <v>15.6991</v>
      </c>
      <c r="P3910">
        <v>22.467600000000001</v>
      </c>
      <c r="Q3910">
        <v>27.337199999999999</v>
      </c>
    </row>
    <row r="3911" spans="1:17" x14ac:dyDescent="0.25">
      <c r="A3911" s="1">
        <v>44034</v>
      </c>
      <c r="B3911">
        <v>37.373899999999999</v>
      </c>
      <c r="C3911">
        <v>29.445799999999998</v>
      </c>
      <c r="D3911">
        <v>25.033000000000001</v>
      </c>
      <c r="E3911">
        <v>20.079799999999999</v>
      </c>
      <c r="F3911">
        <v>16.694700000000001</v>
      </c>
      <c r="G3911">
        <v>16.429099999999998</v>
      </c>
      <c r="H3911">
        <v>19.3748</v>
      </c>
      <c r="J3911" s="13">
        <v>44175</v>
      </c>
      <c r="K3911">
        <v>58.6663</v>
      </c>
      <c r="L3911">
        <v>36.304000000000002</v>
      </c>
      <c r="M3911">
        <v>25.025700000000001</v>
      </c>
      <c r="N3911">
        <v>15.452400000000001</v>
      </c>
      <c r="O3911">
        <v>16.002199999999998</v>
      </c>
      <c r="P3911">
        <v>22.9893</v>
      </c>
      <c r="Q3911">
        <v>23.845500000000001</v>
      </c>
    </row>
    <row r="3912" spans="1:17" x14ac:dyDescent="0.25">
      <c r="A3912" s="1">
        <v>44035</v>
      </c>
      <c r="B3912">
        <v>38.618200000000002</v>
      </c>
      <c r="C3912">
        <v>30.802</v>
      </c>
      <c r="D3912">
        <v>26.472200000000001</v>
      </c>
      <c r="E3912">
        <v>21.363199999999999</v>
      </c>
      <c r="F3912">
        <v>17.4282</v>
      </c>
      <c r="G3912">
        <v>16.475200000000001</v>
      </c>
      <c r="H3912">
        <v>19.088999999999999</v>
      </c>
      <c r="J3912" s="13">
        <v>44176</v>
      </c>
      <c r="K3912">
        <v>63.9983</v>
      </c>
      <c r="L3912">
        <v>39.302700000000002</v>
      </c>
      <c r="M3912">
        <v>26.6069</v>
      </c>
      <c r="N3912">
        <v>16.516100000000002</v>
      </c>
      <c r="O3912">
        <v>16.4145</v>
      </c>
      <c r="P3912">
        <v>24.581399999999999</v>
      </c>
      <c r="Q3912">
        <v>25.196100000000001</v>
      </c>
    </row>
    <row r="3913" spans="1:17" x14ac:dyDescent="0.25">
      <c r="A3913" s="1">
        <v>44036</v>
      </c>
      <c r="B3913">
        <v>38.273800000000001</v>
      </c>
      <c r="C3913">
        <v>30.6052</v>
      </c>
      <c r="D3913">
        <v>26.421600000000002</v>
      </c>
      <c r="E3913">
        <v>21.809000000000001</v>
      </c>
      <c r="F3913">
        <v>17.774999999999999</v>
      </c>
      <c r="G3913">
        <v>16.663599999999999</v>
      </c>
      <c r="H3913">
        <v>19.109200000000001</v>
      </c>
      <c r="J3913" s="13">
        <v>44179</v>
      </c>
      <c r="K3913">
        <v>87.448400000000007</v>
      </c>
      <c r="L3913">
        <v>51.8628</v>
      </c>
      <c r="M3913">
        <v>33.208300000000001</v>
      </c>
      <c r="N3913">
        <v>20.386199999999999</v>
      </c>
      <c r="O3913">
        <v>21.560600000000001</v>
      </c>
      <c r="P3913">
        <v>29.3475</v>
      </c>
      <c r="Q3913">
        <v>29.3475</v>
      </c>
    </row>
    <row r="3914" spans="1:17" x14ac:dyDescent="0.25">
      <c r="A3914" s="1">
        <v>44039</v>
      </c>
      <c r="B3914">
        <v>38.058399999999999</v>
      </c>
      <c r="C3914">
        <v>30.0322</v>
      </c>
      <c r="D3914">
        <v>25.6159</v>
      </c>
      <c r="E3914">
        <v>20.831900000000001</v>
      </c>
      <c r="F3914">
        <v>16.850300000000001</v>
      </c>
      <c r="G3914">
        <v>16.2013</v>
      </c>
      <c r="H3914">
        <v>18.9895</v>
      </c>
      <c r="J3914" s="13">
        <v>44180</v>
      </c>
      <c r="K3914">
        <v>87.991399999999999</v>
      </c>
      <c r="L3914">
        <v>54.3688</v>
      </c>
      <c r="M3914">
        <v>33.935200000000002</v>
      </c>
      <c r="N3914">
        <v>17.255600000000001</v>
      </c>
      <c r="O3914">
        <v>22.760999999999999</v>
      </c>
      <c r="P3914">
        <v>25.320900000000002</v>
      </c>
      <c r="Q3914">
        <v>25.320900000000002</v>
      </c>
    </row>
    <row r="3915" spans="1:17" x14ac:dyDescent="0.25">
      <c r="A3915" s="1">
        <v>44040</v>
      </c>
      <c r="B3915">
        <v>38.045099999999998</v>
      </c>
      <c r="C3915">
        <v>30.265499999999999</v>
      </c>
      <c r="D3915">
        <v>26.0381</v>
      </c>
      <c r="E3915">
        <v>21.295100000000001</v>
      </c>
      <c r="F3915">
        <v>17.242999999999999</v>
      </c>
      <c r="G3915">
        <v>16.3108</v>
      </c>
      <c r="H3915">
        <v>18.958500000000001</v>
      </c>
      <c r="J3915" s="13">
        <v>44181</v>
      </c>
      <c r="K3915">
        <v>102.2705</v>
      </c>
      <c r="L3915">
        <v>59.529499999999999</v>
      </c>
      <c r="M3915">
        <v>35.563400000000001</v>
      </c>
      <c r="N3915">
        <v>19.168600000000001</v>
      </c>
      <c r="O3915">
        <v>27.997</v>
      </c>
      <c r="P3915">
        <v>33.696100000000001</v>
      </c>
      <c r="Q3915">
        <v>33.696100000000001</v>
      </c>
    </row>
    <row r="3916" spans="1:17" x14ac:dyDescent="0.25">
      <c r="A3916" s="1">
        <v>44041</v>
      </c>
      <c r="B3916">
        <v>37.429200000000002</v>
      </c>
      <c r="C3916">
        <v>29.2986</v>
      </c>
      <c r="D3916">
        <v>24.890999999999998</v>
      </c>
      <c r="E3916">
        <v>20.165700000000001</v>
      </c>
      <c r="F3916">
        <v>16.637899999999998</v>
      </c>
      <c r="G3916">
        <v>16.157299999999999</v>
      </c>
      <c r="H3916">
        <v>19.148599999999998</v>
      </c>
      <c r="J3916" s="13">
        <v>44182</v>
      </c>
      <c r="K3916">
        <v>127.59350000000001</v>
      </c>
      <c r="L3916">
        <v>79.057400000000001</v>
      </c>
      <c r="M3916">
        <v>48.559100000000001</v>
      </c>
      <c r="N3916">
        <v>16.8735</v>
      </c>
      <c r="O3916">
        <v>37.070799999999998</v>
      </c>
      <c r="P3916">
        <v>39.076799999999999</v>
      </c>
      <c r="Q3916">
        <v>39.076799999999999</v>
      </c>
    </row>
    <row r="3917" spans="1:17" x14ac:dyDescent="0.25">
      <c r="A3917" s="1">
        <v>44042</v>
      </c>
      <c r="B3917">
        <v>37.429499999999997</v>
      </c>
      <c r="C3917">
        <v>29.5</v>
      </c>
      <c r="D3917">
        <v>25.1173</v>
      </c>
      <c r="E3917">
        <v>22.5029</v>
      </c>
      <c r="F3917">
        <v>18.070799999999998</v>
      </c>
      <c r="G3917">
        <v>16.803999999999998</v>
      </c>
      <c r="H3917">
        <v>19.566400000000002</v>
      </c>
      <c r="J3917" s="13">
        <v>44183</v>
      </c>
      <c r="K3917">
        <v>76.998400000000004</v>
      </c>
      <c r="L3917">
        <v>42.925699999999999</v>
      </c>
      <c r="M3917">
        <v>26.779299999999999</v>
      </c>
      <c r="N3917">
        <v>9.8859999999999992</v>
      </c>
      <c r="O3917">
        <v>21.444199999999999</v>
      </c>
      <c r="P3917">
        <v>23.7897</v>
      </c>
      <c r="Q3917">
        <v>23.7897</v>
      </c>
    </row>
    <row r="3918" spans="1:17" x14ac:dyDescent="0.25">
      <c r="A3918" s="1">
        <v>44043</v>
      </c>
      <c r="B3918">
        <v>37.668700000000001</v>
      </c>
      <c r="C3918">
        <v>29.871400000000001</v>
      </c>
      <c r="D3918">
        <v>25.5808</v>
      </c>
      <c r="E3918">
        <v>20.498200000000001</v>
      </c>
      <c r="F3918">
        <v>16.3278</v>
      </c>
      <c r="G3918">
        <v>15.828099999999999</v>
      </c>
      <c r="H3918">
        <v>18.745100000000001</v>
      </c>
      <c r="J3918" s="13">
        <v>44186</v>
      </c>
      <c r="K3918">
        <v>44.925199999999997</v>
      </c>
      <c r="L3918">
        <v>32.261699999999998</v>
      </c>
      <c r="M3918">
        <v>26.653199999999998</v>
      </c>
      <c r="N3918">
        <v>19.730899999999998</v>
      </c>
      <c r="O3918">
        <v>15.4253</v>
      </c>
      <c r="P3918">
        <v>17.428799999999999</v>
      </c>
      <c r="Q3918">
        <v>24.097300000000001</v>
      </c>
    </row>
    <row r="3919" spans="1:17" x14ac:dyDescent="0.25">
      <c r="A3919" s="1">
        <v>44046</v>
      </c>
      <c r="B3919">
        <v>37.909300000000002</v>
      </c>
      <c r="C3919">
        <v>29.6052</v>
      </c>
      <c r="D3919">
        <v>25.079000000000001</v>
      </c>
      <c r="E3919">
        <v>20.257400000000001</v>
      </c>
      <c r="F3919">
        <v>16.3461</v>
      </c>
      <c r="G3919">
        <v>15.9894</v>
      </c>
      <c r="H3919">
        <v>18.962499999999999</v>
      </c>
      <c r="J3919" s="13">
        <v>44187</v>
      </c>
      <c r="K3919">
        <v>44.423499999999997</v>
      </c>
      <c r="L3919">
        <v>31.448899999999998</v>
      </c>
      <c r="M3919">
        <v>25.831199999999999</v>
      </c>
      <c r="N3919">
        <v>19.3127</v>
      </c>
      <c r="O3919">
        <v>14.794</v>
      </c>
      <c r="P3919">
        <v>16.974699999999999</v>
      </c>
      <c r="Q3919">
        <v>24.488800000000001</v>
      </c>
    </row>
    <row r="3920" spans="1:17" x14ac:dyDescent="0.25">
      <c r="A3920" s="1">
        <v>44047</v>
      </c>
      <c r="B3920">
        <v>37.660400000000003</v>
      </c>
      <c r="C3920">
        <v>29.248699999999999</v>
      </c>
      <c r="D3920">
        <v>24.669799999999999</v>
      </c>
      <c r="E3920">
        <v>19.7547</v>
      </c>
      <c r="F3920">
        <v>15.802</v>
      </c>
      <c r="G3920">
        <v>15.761200000000001</v>
      </c>
      <c r="H3920">
        <v>19.1036</v>
      </c>
      <c r="J3920" s="13">
        <v>44188</v>
      </c>
      <c r="K3920">
        <v>44.555599999999998</v>
      </c>
      <c r="L3920">
        <v>31.288900000000002</v>
      </c>
      <c r="M3920">
        <v>25.514900000000001</v>
      </c>
      <c r="N3920">
        <v>18.197399999999998</v>
      </c>
      <c r="O3920">
        <v>14.109</v>
      </c>
      <c r="P3920">
        <v>17.031600000000001</v>
      </c>
      <c r="Q3920">
        <v>24.330100000000002</v>
      </c>
    </row>
    <row r="3921" spans="1:17" x14ac:dyDescent="0.25">
      <c r="A3921" s="1">
        <v>44048</v>
      </c>
      <c r="B3921">
        <v>37.516500000000001</v>
      </c>
      <c r="C3921">
        <v>28.625399999999999</v>
      </c>
      <c r="D3921">
        <v>23.866</v>
      </c>
      <c r="E3921">
        <v>18.837399999999999</v>
      </c>
      <c r="F3921">
        <v>15.2332</v>
      </c>
      <c r="G3921">
        <v>15.628500000000001</v>
      </c>
      <c r="H3921">
        <v>19.509399999999999</v>
      </c>
      <c r="J3921" s="13">
        <v>44189</v>
      </c>
      <c r="K3921">
        <v>43.557000000000002</v>
      </c>
      <c r="L3921">
        <v>29.753699999999998</v>
      </c>
      <c r="M3921">
        <v>23.717300000000002</v>
      </c>
      <c r="N3921">
        <v>16.8582</v>
      </c>
      <c r="O3921">
        <v>13.2079</v>
      </c>
      <c r="P3921">
        <v>16.332100000000001</v>
      </c>
      <c r="Q3921">
        <v>21.9345</v>
      </c>
    </row>
    <row r="3922" spans="1:17" x14ac:dyDescent="0.25">
      <c r="A3922" s="1">
        <v>44049</v>
      </c>
      <c r="B3922">
        <v>37.863</v>
      </c>
      <c r="C3922">
        <v>28.432400000000001</v>
      </c>
      <c r="D3922">
        <v>23.317</v>
      </c>
      <c r="E3922">
        <v>18.1082</v>
      </c>
      <c r="F3922">
        <v>15.2454</v>
      </c>
      <c r="G3922">
        <v>15.7919</v>
      </c>
      <c r="H3922">
        <v>19.518999999999998</v>
      </c>
      <c r="J3922" s="13">
        <v>44193</v>
      </c>
      <c r="K3922">
        <v>45.9604</v>
      </c>
      <c r="L3922">
        <v>30.708400000000001</v>
      </c>
      <c r="M3922">
        <v>23.865600000000001</v>
      </c>
      <c r="N3922">
        <v>16.214400000000001</v>
      </c>
      <c r="O3922">
        <v>14.262499999999999</v>
      </c>
      <c r="P3922">
        <v>17.649100000000001</v>
      </c>
      <c r="Q3922">
        <v>22.2563</v>
      </c>
    </row>
    <row r="3923" spans="1:17" x14ac:dyDescent="0.25">
      <c r="A3923" s="1">
        <v>44050</v>
      </c>
      <c r="B3923">
        <v>37.701700000000002</v>
      </c>
      <c r="C3923">
        <v>28.4544</v>
      </c>
      <c r="D3923">
        <v>23.3599</v>
      </c>
      <c r="E3923">
        <v>18.017499999999998</v>
      </c>
      <c r="F3923">
        <v>14.964399999999999</v>
      </c>
      <c r="G3923">
        <v>15.3736</v>
      </c>
      <c r="H3923">
        <v>19.438800000000001</v>
      </c>
      <c r="J3923" s="13">
        <v>44194</v>
      </c>
      <c r="K3923">
        <v>47.839100000000002</v>
      </c>
      <c r="L3923">
        <v>31.904900000000001</v>
      </c>
      <c r="M3923">
        <v>24.7743</v>
      </c>
      <c r="N3923">
        <v>17.523</v>
      </c>
      <c r="O3923">
        <v>15.0465</v>
      </c>
      <c r="P3923">
        <v>18.733699999999999</v>
      </c>
      <c r="Q3923">
        <v>23.964400000000001</v>
      </c>
    </row>
    <row r="3924" spans="1:17" x14ac:dyDescent="0.25">
      <c r="A3924" s="1">
        <v>44053</v>
      </c>
      <c r="B3924">
        <v>38.271599999999999</v>
      </c>
      <c r="C3924">
        <v>28.624300000000002</v>
      </c>
      <c r="D3924">
        <v>23.433</v>
      </c>
      <c r="E3924">
        <v>17.696999999999999</v>
      </c>
      <c r="F3924">
        <v>14.5671</v>
      </c>
      <c r="G3924">
        <v>15.4314</v>
      </c>
      <c r="H3924">
        <v>19.915500000000002</v>
      </c>
      <c r="J3924" s="13">
        <v>44195</v>
      </c>
      <c r="K3924">
        <v>48.854500000000002</v>
      </c>
      <c r="L3924">
        <v>32.401899999999998</v>
      </c>
      <c r="M3924">
        <v>25.2517</v>
      </c>
      <c r="N3924">
        <v>16.862500000000001</v>
      </c>
      <c r="O3924">
        <v>14.8087</v>
      </c>
      <c r="P3924">
        <v>18.516500000000001</v>
      </c>
      <c r="Q3924">
        <v>22.701499999999999</v>
      </c>
    </row>
    <row r="3925" spans="1:17" x14ac:dyDescent="0.25">
      <c r="A3925" s="1">
        <v>44054</v>
      </c>
      <c r="B3925">
        <v>39.895499999999998</v>
      </c>
      <c r="C3925">
        <v>30.196999999999999</v>
      </c>
      <c r="D3925">
        <v>24.859200000000001</v>
      </c>
      <c r="E3925">
        <v>19.595300000000002</v>
      </c>
      <c r="F3925">
        <v>15.672000000000001</v>
      </c>
      <c r="G3925">
        <v>15.3977</v>
      </c>
      <c r="H3925">
        <v>19.717300000000002</v>
      </c>
      <c r="J3925" s="13">
        <v>44196</v>
      </c>
      <c r="K3925">
        <v>50.8142</v>
      </c>
      <c r="L3925">
        <v>32.531999999999996</v>
      </c>
      <c r="M3925">
        <v>24.911000000000001</v>
      </c>
      <c r="N3925">
        <v>17.3141</v>
      </c>
      <c r="O3925">
        <v>14.605600000000001</v>
      </c>
      <c r="P3925">
        <v>18.097999999999999</v>
      </c>
      <c r="Q3925">
        <v>20.748899999999999</v>
      </c>
    </row>
    <row r="3926" spans="1:17" x14ac:dyDescent="0.25">
      <c r="A3926" s="1">
        <v>44055</v>
      </c>
      <c r="B3926">
        <v>39.014099999999999</v>
      </c>
      <c r="C3926">
        <v>28.960599999999999</v>
      </c>
      <c r="D3926">
        <v>23.499500000000001</v>
      </c>
      <c r="E3926">
        <v>17.690899999999999</v>
      </c>
      <c r="F3926">
        <v>14.565899999999999</v>
      </c>
      <c r="G3926">
        <v>15.258100000000001</v>
      </c>
      <c r="H3926">
        <v>19.956900000000001</v>
      </c>
      <c r="J3926" s="13">
        <v>44200</v>
      </c>
      <c r="K3926">
        <v>58.501800000000003</v>
      </c>
      <c r="L3926">
        <v>39.4636</v>
      </c>
      <c r="M3926">
        <v>31.293500000000002</v>
      </c>
      <c r="N3926">
        <v>22.013300000000001</v>
      </c>
      <c r="O3926">
        <v>17.226299999999998</v>
      </c>
      <c r="P3926">
        <v>21.499700000000001</v>
      </c>
      <c r="Q3926">
        <v>25.920300000000001</v>
      </c>
    </row>
    <row r="3927" spans="1:17" x14ac:dyDescent="0.25">
      <c r="A3927" s="1">
        <v>44056</v>
      </c>
      <c r="B3927">
        <v>39.034500000000001</v>
      </c>
      <c r="C3927">
        <v>28.866499999999998</v>
      </c>
      <c r="D3927">
        <v>23.394500000000001</v>
      </c>
      <c r="E3927">
        <v>17.6434</v>
      </c>
      <c r="F3927">
        <v>14.6104</v>
      </c>
      <c r="G3927">
        <v>15.1867</v>
      </c>
      <c r="H3927">
        <v>19.683299999999999</v>
      </c>
      <c r="J3927" s="13">
        <v>44201</v>
      </c>
      <c r="K3927">
        <v>57.054400000000001</v>
      </c>
      <c r="L3927">
        <v>38.165199999999999</v>
      </c>
      <c r="M3927">
        <v>29.720099999999999</v>
      </c>
      <c r="N3927">
        <v>20.207100000000001</v>
      </c>
      <c r="O3927">
        <v>16.163599999999999</v>
      </c>
      <c r="P3927">
        <v>21.2803</v>
      </c>
      <c r="Q3927">
        <v>23.590699999999998</v>
      </c>
    </row>
    <row r="3928" spans="1:17" x14ac:dyDescent="0.25">
      <c r="A3928" s="1">
        <v>44057</v>
      </c>
      <c r="B3928">
        <v>39.049799999999998</v>
      </c>
      <c r="C3928">
        <v>29.0641</v>
      </c>
      <c r="D3928">
        <v>23.739100000000001</v>
      </c>
      <c r="E3928">
        <v>16.920100000000001</v>
      </c>
      <c r="F3928">
        <v>13.7987</v>
      </c>
      <c r="G3928">
        <v>14.562200000000001</v>
      </c>
      <c r="H3928">
        <v>19.46</v>
      </c>
      <c r="J3928" s="13">
        <v>44202</v>
      </c>
      <c r="K3928">
        <v>60.7425</v>
      </c>
      <c r="L3928">
        <v>39.315899999999999</v>
      </c>
      <c r="M3928">
        <v>29.395700000000001</v>
      </c>
      <c r="N3928">
        <v>19.9038</v>
      </c>
      <c r="O3928">
        <v>15.5382</v>
      </c>
      <c r="P3928">
        <v>21.955300000000001</v>
      </c>
      <c r="Q3928">
        <v>21.955300000000001</v>
      </c>
    </row>
    <row r="3929" spans="1:17" x14ac:dyDescent="0.25">
      <c r="A3929" s="1">
        <v>44060</v>
      </c>
      <c r="B3929">
        <v>39.191400000000002</v>
      </c>
      <c r="C3929">
        <v>28.472799999999999</v>
      </c>
      <c r="D3929">
        <v>22.8324</v>
      </c>
      <c r="E3929">
        <v>16.4724</v>
      </c>
      <c r="F3929">
        <v>13.8559</v>
      </c>
      <c r="G3929">
        <v>14.718400000000001</v>
      </c>
      <c r="H3929">
        <v>19.364799999999999</v>
      </c>
      <c r="J3929" s="13">
        <v>44203</v>
      </c>
      <c r="K3929">
        <v>60.728200000000001</v>
      </c>
      <c r="L3929">
        <v>37.649299999999997</v>
      </c>
      <c r="M3929">
        <v>25.6403</v>
      </c>
      <c r="N3929">
        <v>15.2445</v>
      </c>
      <c r="O3929">
        <v>15.9041</v>
      </c>
      <c r="P3929">
        <v>22.666499999999999</v>
      </c>
      <c r="Q3929">
        <v>22.666499999999999</v>
      </c>
    </row>
    <row r="3930" spans="1:17" x14ac:dyDescent="0.25">
      <c r="A3930" s="1">
        <v>44061</v>
      </c>
      <c r="B3930">
        <v>39.415100000000002</v>
      </c>
      <c r="C3930">
        <v>28.543500000000002</v>
      </c>
      <c r="D3930">
        <v>22.741700000000002</v>
      </c>
      <c r="E3930">
        <v>16.6691</v>
      </c>
      <c r="F3930">
        <v>13.9369</v>
      </c>
      <c r="G3930">
        <v>14.769500000000001</v>
      </c>
      <c r="H3930">
        <v>18.111799999999999</v>
      </c>
      <c r="J3930" s="13">
        <v>44204</v>
      </c>
      <c r="K3930">
        <v>58.4696</v>
      </c>
      <c r="L3930">
        <v>36.622900000000001</v>
      </c>
      <c r="M3930">
        <v>24.977499999999999</v>
      </c>
      <c r="N3930">
        <v>14.483499999999999</v>
      </c>
      <c r="O3930">
        <v>16.126200000000001</v>
      </c>
      <c r="P3930">
        <v>22.855499999999999</v>
      </c>
      <c r="Q3930">
        <v>22.855499999999999</v>
      </c>
    </row>
    <row r="3931" spans="1:17" x14ac:dyDescent="0.25">
      <c r="A3931" s="1">
        <v>44062</v>
      </c>
      <c r="B3931">
        <v>40.7194</v>
      </c>
      <c r="C3931">
        <v>29.3232</v>
      </c>
      <c r="D3931">
        <v>23.296199999999999</v>
      </c>
      <c r="E3931">
        <v>17.081399999999999</v>
      </c>
      <c r="F3931">
        <v>14.0501</v>
      </c>
      <c r="G3931">
        <v>14.8291</v>
      </c>
      <c r="H3931">
        <v>18.870200000000001</v>
      </c>
      <c r="J3931" s="13">
        <v>44207</v>
      </c>
      <c r="K3931">
        <v>77.3887</v>
      </c>
      <c r="L3931">
        <v>46.511600000000001</v>
      </c>
      <c r="M3931">
        <v>31.14</v>
      </c>
      <c r="N3931">
        <v>19.6235</v>
      </c>
      <c r="O3931">
        <v>19.740300000000001</v>
      </c>
      <c r="P3931">
        <v>27.518699999999999</v>
      </c>
      <c r="Q3931">
        <v>27.518699999999999</v>
      </c>
    </row>
    <row r="3932" spans="1:17" x14ac:dyDescent="0.25">
      <c r="A3932" s="1">
        <v>44063</v>
      </c>
      <c r="B3932">
        <v>41.721400000000003</v>
      </c>
      <c r="C3932">
        <v>29.616800000000001</v>
      </c>
      <c r="D3932">
        <v>23.412299999999998</v>
      </c>
      <c r="E3932">
        <v>16.8413</v>
      </c>
      <c r="F3932">
        <v>13.6251</v>
      </c>
      <c r="G3932">
        <v>14.851800000000001</v>
      </c>
      <c r="H3932">
        <v>18.0425</v>
      </c>
      <c r="J3932" s="13">
        <v>44208</v>
      </c>
      <c r="K3932">
        <v>84.850399999999993</v>
      </c>
      <c r="L3932">
        <v>49.883899999999997</v>
      </c>
      <c r="M3932">
        <v>31.547799999999999</v>
      </c>
      <c r="N3932">
        <v>17.1936</v>
      </c>
      <c r="O3932">
        <v>20.5443</v>
      </c>
      <c r="P3932">
        <v>23.615300000000001</v>
      </c>
      <c r="Q3932">
        <v>23.615300000000001</v>
      </c>
    </row>
    <row r="3933" spans="1:17" x14ac:dyDescent="0.25">
      <c r="A3933" s="1">
        <v>44064</v>
      </c>
      <c r="B3933">
        <v>42.095199999999998</v>
      </c>
      <c r="C3933">
        <v>29.3569</v>
      </c>
      <c r="D3933">
        <v>22.912400000000002</v>
      </c>
      <c r="E3933">
        <v>16.246300000000002</v>
      </c>
      <c r="F3933">
        <v>13.3514</v>
      </c>
      <c r="G3933">
        <v>14.87</v>
      </c>
      <c r="H3933">
        <v>18.777999999999999</v>
      </c>
      <c r="J3933" s="13">
        <v>44209</v>
      </c>
      <c r="K3933">
        <v>98.974900000000005</v>
      </c>
      <c r="L3933">
        <v>57.740600000000001</v>
      </c>
      <c r="M3933">
        <v>35.417200000000001</v>
      </c>
      <c r="N3933">
        <v>15.806900000000001</v>
      </c>
      <c r="O3933">
        <v>19.5459</v>
      </c>
      <c r="P3933">
        <v>19.5459</v>
      </c>
      <c r="Q3933">
        <v>19.5459</v>
      </c>
    </row>
    <row r="3934" spans="1:17" x14ac:dyDescent="0.25">
      <c r="A3934" s="1">
        <v>44067</v>
      </c>
      <c r="B3934">
        <v>37.836399999999998</v>
      </c>
      <c r="C3934">
        <v>28.139099999999999</v>
      </c>
      <c r="D3934">
        <v>23.121099999999998</v>
      </c>
      <c r="E3934">
        <v>17.856000000000002</v>
      </c>
      <c r="F3934">
        <v>14.8375</v>
      </c>
      <c r="G3934">
        <v>15.178599999999999</v>
      </c>
      <c r="H3934">
        <v>17.854299999999999</v>
      </c>
      <c r="J3934" s="13">
        <v>44210</v>
      </c>
      <c r="K3934">
        <v>118.7837</v>
      </c>
      <c r="L3934">
        <v>74.119200000000006</v>
      </c>
      <c r="M3934">
        <v>47.353499999999997</v>
      </c>
      <c r="N3934">
        <v>17.3324</v>
      </c>
      <c r="O3934">
        <v>26.5914</v>
      </c>
      <c r="P3934">
        <v>26.5914</v>
      </c>
      <c r="Q3934">
        <v>26.5914</v>
      </c>
    </row>
    <row r="3935" spans="1:17" x14ac:dyDescent="0.25">
      <c r="A3935" s="1">
        <v>44068</v>
      </c>
      <c r="B3935">
        <v>37.496699999999997</v>
      </c>
      <c r="C3935">
        <v>27.7986</v>
      </c>
      <c r="D3935">
        <v>22.8369</v>
      </c>
      <c r="E3935">
        <v>17.790299999999998</v>
      </c>
      <c r="F3935">
        <v>14.868399999999999</v>
      </c>
      <c r="G3935">
        <v>15.2689</v>
      </c>
      <c r="H3935">
        <v>18.254899999999999</v>
      </c>
      <c r="J3935" s="13">
        <v>44211</v>
      </c>
      <c r="K3935">
        <v>71.200199999999995</v>
      </c>
      <c r="L3935">
        <v>42.165900000000001</v>
      </c>
      <c r="M3935">
        <v>27.0626</v>
      </c>
      <c r="N3935">
        <v>11.594900000000001</v>
      </c>
      <c r="O3935">
        <v>14.0444</v>
      </c>
      <c r="P3935">
        <v>14.0444</v>
      </c>
      <c r="Q3935">
        <v>14.0444</v>
      </c>
    </row>
    <row r="3936" spans="1:17" x14ac:dyDescent="0.25">
      <c r="A3936" s="1">
        <v>44069</v>
      </c>
      <c r="B3936">
        <v>38.082599999999999</v>
      </c>
      <c r="C3936">
        <v>28.285399999999999</v>
      </c>
      <c r="D3936">
        <v>23.298500000000001</v>
      </c>
      <c r="E3936">
        <v>18.6615</v>
      </c>
      <c r="F3936">
        <v>15.7965</v>
      </c>
      <c r="G3936">
        <v>15.8032</v>
      </c>
      <c r="H3936">
        <v>18.529</v>
      </c>
      <c r="J3936" s="13">
        <v>44215</v>
      </c>
      <c r="K3936">
        <v>41.423099999999998</v>
      </c>
      <c r="L3936">
        <v>29.936800000000002</v>
      </c>
      <c r="M3936">
        <v>24.481400000000001</v>
      </c>
      <c r="N3936">
        <v>18.271699999999999</v>
      </c>
      <c r="O3936">
        <v>14.148899999999999</v>
      </c>
      <c r="P3936">
        <v>14.9717</v>
      </c>
      <c r="Q3936">
        <v>21.581499999999998</v>
      </c>
    </row>
    <row r="3937" spans="1:17" x14ac:dyDescent="0.25">
      <c r="A3937" s="1">
        <v>44070</v>
      </c>
      <c r="B3937">
        <v>39.209200000000003</v>
      </c>
      <c r="C3937">
        <v>29.086600000000001</v>
      </c>
      <c r="D3937">
        <v>23.994599999999998</v>
      </c>
      <c r="E3937">
        <v>19.024899999999999</v>
      </c>
      <c r="F3937">
        <v>16.328600000000002</v>
      </c>
      <c r="G3937">
        <v>16.4864</v>
      </c>
      <c r="H3937">
        <v>19.860900000000001</v>
      </c>
      <c r="J3937" s="13">
        <v>44216</v>
      </c>
      <c r="K3937">
        <v>40.369100000000003</v>
      </c>
      <c r="L3937">
        <v>28.537700000000001</v>
      </c>
      <c r="M3937">
        <v>22.8659</v>
      </c>
      <c r="N3937">
        <v>17.025400000000001</v>
      </c>
      <c r="O3937">
        <v>13.807700000000001</v>
      </c>
      <c r="P3937">
        <v>14.67</v>
      </c>
      <c r="Q3937">
        <v>21.069099999999999</v>
      </c>
    </row>
    <row r="3938" spans="1:17" x14ac:dyDescent="0.25">
      <c r="A3938" s="1">
        <v>44071</v>
      </c>
      <c r="B3938">
        <v>38.462800000000001</v>
      </c>
      <c r="C3938">
        <v>28.3001</v>
      </c>
      <c r="D3938">
        <v>23.187999999999999</v>
      </c>
      <c r="E3938">
        <v>18.125499999999999</v>
      </c>
      <c r="F3938">
        <v>15.8169</v>
      </c>
      <c r="G3938">
        <v>16.279499999999999</v>
      </c>
      <c r="H3938">
        <v>19.646100000000001</v>
      </c>
      <c r="J3938" s="13">
        <v>44217</v>
      </c>
      <c r="K3938">
        <v>40.2303</v>
      </c>
      <c r="L3938">
        <v>28.509</v>
      </c>
      <c r="M3938">
        <v>22.867599999999999</v>
      </c>
      <c r="N3938">
        <v>16.6297</v>
      </c>
      <c r="O3938">
        <v>13.2035</v>
      </c>
      <c r="P3938">
        <v>14.412000000000001</v>
      </c>
      <c r="Q3938">
        <v>20.153300000000002</v>
      </c>
    </row>
    <row r="3939" spans="1:17" x14ac:dyDescent="0.25">
      <c r="A3939" s="1">
        <v>44074</v>
      </c>
      <c r="B3939">
        <v>41.477600000000002</v>
      </c>
      <c r="C3939">
        <v>30.683800000000002</v>
      </c>
      <c r="D3939">
        <v>25.153700000000001</v>
      </c>
      <c r="E3939">
        <v>19.976500000000001</v>
      </c>
      <c r="F3939">
        <v>17.5198</v>
      </c>
      <c r="G3939">
        <v>17.5259</v>
      </c>
      <c r="H3939">
        <v>20.6557</v>
      </c>
      <c r="J3939" s="13">
        <v>44218</v>
      </c>
      <c r="K3939">
        <v>41.311199999999999</v>
      </c>
      <c r="L3939">
        <v>28.9129</v>
      </c>
      <c r="M3939">
        <v>23.117799999999999</v>
      </c>
      <c r="N3939">
        <v>16.9754</v>
      </c>
      <c r="O3939">
        <v>13.2553</v>
      </c>
      <c r="P3939">
        <v>14.404299999999999</v>
      </c>
      <c r="Q3939">
        <v>18.4529</v>
      </c>
    </row>
    <row r="3940" spans="1:17" x14ac:dyDescent="0.25">
      <c r="A3940" s="1">
        <v>44075</v>
      </c>
      <c r="B3940">
        <v>41.677</v>
      </c>
      <c r="C3940">
        <v>30.770199999999999</v>
      </c>
      <c r="D3940">
        <v>25.189499999999999</v>
      </c>
      <c r="E3940">
        <v>19.9238</v>
      </c>
      <c r="F3940">
        <v>17.465399999999999</v>
      </c>
      <c r="G3940">
        <v>17.428999999999998</v>
      </c>
      <c r="H3940">
        <v>20.718599999999999</v>
      </c>
      <c r="J3940" s="13">
        <v>44221</v>
      </c>
      <c r="K3940">
        <v>43.048999999999999</v>
      </c>
      <c r="L3940">
        <v>30.298200000000001</v>
      </c>
      <c r="M3940">
        <v>24.215599999999998</v>
      </c>
      <c r="N3940">
        <v>17.407</v>
      </c>
      <c r="O3940">
        <v>13.840400000000001</v>
      </c>
      <c r="P3940">
        <v>15.2347</v>
      </c>
      <c r="Q3940">
        <v>20.373100000000001</v>
      </c>
    </row>
    <row r="3941" spans="1:17" x14ac:dyDescent="0.25">
      <c r="A3941" s="1">
        <v>44076</v>
      </c>
      <c r="B3941">
        <v>41.252899999999997</v>
      </c>
      <c r="C3941">
        <v>30.430499999999999</v>
      </c>
      <c r="D3941">
        <v>24.994599999999998</v>
      </c>
      <c r="E3941">
        <v>20.5457</v>
      </c>
      <c r="F3941">
        <v>18.9453</v>
      </c>
      <c r="G3941">
        <v>19.5762</v>
      </c>
      <c r="H3941">
        <v>23.292000000000002</v>
      </c>
      <c r="J3941" s="13">
        <v>44222</v>
      </c>
      <c r="K3941">
        <v>42.887900000000002</v>
      </c>
      <c r="L3941">
        <v>29.740100000000002</v>
      </c>
      <c r="M3941">
        <v>23.766500000000001</v>
      </c>
      <c r="N3941">
        <v>18.5899</v>
      </c>
      <c r="O3941">
        <v>14.400499999999999</v>
      </c>
      <c r="P3941">
        <v>15.5219</v>
      </c>
      <c r="Q3941">
        <v>18.905799999999999</v>
      </c>
    </row>
    <row r="3942" spans="1:17" x14ac:dyDescent="0.25">
      <c r="A3942" s="1">
        <v>44077</v>
      </c>
      <c r="B3942">
        <v>45.932600000000001</v>
      </c>
      <c r="C3942">
        <v>35.026400000000002</v>
      </c>
      <c r="D3942">
        <v>29.472899999999999</v>
      </c>
      <c r="E3942">
        <v>24.759899999999998</v>
      </c>
      <c r="F3942">
        <v>21.858699999999999</v>
      </c>
      <c r="G3942">
        <v>20.619299999999999</v>
      </c>
      <c r="H3942">
        <v>23.924199999999999</v>
      </c>
      <c r="J3942" s="13">
        <v>44223</v>
      </c>
      <c r="K3942">
        <v>56.031700000000001</v>
      </c>
      <c r="L3942">
        <v>43.898899999999998</v>
      </c>
      <c r="M3942">
        <v>38.444299999999998</v>
      </c>
      <c r="N3942">
        <v>29.547699999999999</v>
      </c>
      <c r="O3942">
        <v>19.330200000000001</v>
      </c>
      <c r="P3942">
        <v>18.1919</v>
      </c>
      <c r="Q3942">
        <v>25.087800000000001</v>
      </c>
    </row>
    <row r="3943" spans="1:17" x14ac:dyDescent="0.25">
      <c r="A3943" s="1">
        <v>44078</v>
      </c>
      <c r="B3943">
        <v>44.507199999999997</v>
      </c>
      <c r="C3943">
        <v>34.197800000000001</v>
      </c>
      <c r="D3943">
        <v>29.128599999999999</v>
      </c>
      <c r="E3943">
        <v>23.4041</v>
      </c>
      <c r="F3943">
        <v>19.2499</v>
      </c>
      <c r="G3943">
        <v>19.012599999999999</v>
      </c>
      <c r="H3943">
        <v>23.3917</v>
      </c>
      <c r="J3943" s="13">
        <v>44224</v>
      </c>
      <c r="K3943">
        <v>50.279800000000002</v>
      </c>
      <c r="L3943">
        <v>36.753399999999999</v>
      </c>
      <c r="M3943">
        <v>30.2913</v>
      </c>
      <c r="N3943">
        <v>22.937000000000001</v>
      </c>
      <c r="O3943">
        <v>16.180399999999999</v>
      </c>
      <c r="P3943">
        <v>16.6629</v>
      </c>
      <c r="Q3943">
        <v>23.961200000000002</v>
      </c>
    </row>
    <row r="3944" spans="1:17" x14ac:dyDescent="0.25">
      <c r="A3944" s="1">
        <v>44082</v>
      </c>
      <c r="B3944">
        <v>44.9709</v>
      </c>
      <c r="C3944">
        <v>34.870199999999997</v>
      </c>
      <c r="D3944">
        <v>30.033000000000001</v>
      </c>
      <c r="E3944">
        <v>25.075199999999999</v>
      </c>
      <c r="F3944">
        <v>21.179500000000001</v>
      </c>
      <c r="G3944">
        <v>20.142399999999999</v>
      </c>
      <c r="H3944">
        <v>24.541599999999999</v>
      </c>
      <c r="J3944" s="13">
        <v>44225</v>
      </c>
      <c r="K3944">
        <v>52.728900000000003</v>
      </c>
      <c r="L3944">
        <v>39.851700000000001</v>
      </c>
      <c r="M3944">
        <v>33.9191</v>
      </c>
      <c r="N3944">
        <v>26.586200000000002</v>
      </c>
      <c r="O3944">
        <v>17.716699999999999</v>
      </c>
      <c r="P3944">
        <v>18.123799999999999</v>
      </c>
      <c r="Q3944">
        <v>26.2852</v>
      </c>
    </row>
    <row r="3945" spans="1:17" x14ac:dyDescent="0.25">
      <c r="A3945" s="1">
        <v>44083</v>
      </c>
      <c r="B3945">
        <v>42.777299999999997</v>
      </c>
      <c r="C3945">
        <v>32.419600000000003</v>
      </c>
      <c r="D3945">
        <v>27.579699999999999</v>
      </c>
      <c r="E3945">
        <v>23.364100000000001</v>
      </c>
      <c r="F3945">
        <v>20.1767</v>
      </c>
      <c r="G3945">
        <v>20.111000000000001</v>
      </c>
      <c r="H3945">
        <v>24.271999999999998</v>
      </c>
      <c r="J3945" s="13">
        <v>44228</v>
      </c>
      <c r="K3945">
        <v>51.582700000000003</v>
      </c>
      <c r="L3945">
        <v>37.442599999999999</v>
      </c>
      <c r="M3945">
        <v>31.388300000000001</v>
      </c>
      <c r="N3945">
        <v>23.270900000000001</v>
      </c>
      <c r="O3945">
        <v>16.1892</v>
      </c>
      <c r="P3945">
        <v>18.493400000000001</v>
      </c>
      <c r="Q3945">
        <v>27.454699999999999</v>
      </c>
    </row>
    <row r="3946" spans="1:17" x14ac:dyDescent="0.25">
      <c r="A3946" s="1">
        <v>44084</v>
      </c>
      <c r="B3946">
        <v>43.143099999999997</v>
      </c>
      <c r="C3946">
        <v>32.976999999999997</v>
      </c>
      <c r="D3946">
        <v>28.29</v>
      </c>
      <c r="E3946">
        <v>25.125800000000002</v>
      </c>
      <c r="F3946">
        <v>21.3918</v>
      </c>
      <c r="G3946">
        <v>20.636700000000001</v>
      </c>
      <c r="H3946">
        <v>24.537600000000001</v>
      </c>
      <c r="J3946" s="13">
        <v>44229</v>
      </c>
      <c r="K3946">
        <v>48.372100000000003</v>
      </c>
      <c r="L3946">
        <v>33.345399999999998</v>
      </c>
      <c r="M3946">
        <v>26.3352</v>
      </c>
      <c r="N3946">
        <v>18.631699999999999</v>
      </c>
      <c r="O3946">
        <v>14.898300000000001</v>
      </c>
      <c r="P3946">
        <v>18.073899999999998</v>
      </c>
      <c r="Q3946">
        <v>24.195799999999998</v>
      </c>
    </row>
    <row r="3947" spans="1:17" x14ac:dyDescent="0.25">
      <c r="A3947" s="1">
        <v>44085</v>
      </c>
      <c r="B3947">
        <v>40.954599999999999</v>
      </c>
      <c r="C3947">
        <v>31.852399999999999</v>
      </c>
      <c r="D3947">
        <v>27.715399999999999</v>
      </c>
      <c r="E3947">
        <v>23.362100000000002</v>
      </c>
      <c r="F3947">
        <v>18.830100000000002</v>
      </c>
      <c r="G3947">
        <v>19.026299999999999</v>
      </c>
      <c r="H3947">
        <v>23.374500000000001</v>
      </c>
      <c r="J3947" s="13">
        <v>44230</v>
      </c>
      <c r="K3947">
        <v>46.014800000000001</v>
      </c>
      <c r="L3947">
        <v>31.013100000000001</v>
      </c>
      <c r="M3947">
        <v>23.9267</v>
      </c>
      <c r="N3947">
        <v>17.643599999999999</v>
      </c>
      <c r="O3947">
        <v>13.9681</v>
      </c>
      <c r="P3947">
        <v>17.7212</v>
      </c>
      <c r="Q3947">
        <v>23.16</v>
      </c>
    </row>
    <row r="3948" spans="1:17" x14ac:dyDescent="0.25">
      <c r="A3948" s="1">
        <v>44088</v>
      </c>
      <c r="B3948">
        <v>40.849299999999999</v>
      </c>
      <c r="C3948">
        <v>30.624700000000001</v>
      </c>
      <c r="D3948">
        <v>26.109300000000001</v>
      </c>
      <c r="E3948">
        <v>21.6021</v>
      </c>
      <c r="F3948">
        <v>18.661200000000001</v>
      </c>
      <c r="G3948">
        <v>19.207599999999999</v>
      </c>
      <c r="H3948">
        <v>23.845300000000002</v>
      </c>
      <c r="J3948" s="13">
        <v>44231</v>
      </c>
      <c r="K3948">
        <v>45.697400000000002</v>
      </c>
      <c r="L3948">
        <v>29.865100000000002</v>
      </c>
      <c r="M3948">
        <v>22.85</v>
      </c>
      <c r="N3948">
        <v>14.7941</v>
      </c>
      <c r="O3948">
        <v>13.375500000000001</v>
      </c>
      <c r="P3948">
        <v>17.304099999999998</v>
      </c>
      <c r="Q3948">
        <v>18.607399999999998</v>
      </c>
    </row>
    <row r="3949" spans="1:17" x14ac:dyDescent="0.25">
      <c r="A3949" s="1">
        <v>44089</v>
      </c>
      <c r="B3949">
        <v>41.602800000000002</v>
      </c>
      <c r="C3949">
        <v>30.947900000000001</v>
      </c>
      <c r="D3949">
        <v>26.015000000000001</v>
      </c>
      <c r="E3949">
        <v>20.972999999999999</v>
      </c>
      <c r="F3949">
        <v>18.274699999999999</v>
      </c>
      <c r="G3949">
        <v>18.931100000000001</v>
      </c>
      <c r="H3949">
        <v>23.608499999999999</v>
      </c>
      <c r="J3949" s="13">
        <v>44232</v>
      </c>
      <c r="K3949">
        <v>45.069400000000002</v>
      </c>
      <c r="L3949">
        <v>28.516300000000001</v>
      </c>
      <c r="M3949">
        <v>21.1175</v>
      </c>
      <c r="N3949">
        <v>13.9549</v>
      </c>
      <c r="O3949">
        <v>13.096299999999999</v>
      </c>
      <c r="P3949">
        <v>17.704599999999999</v>
      </c>
      <c r="Q3949">
        <v>18.618500000000001</v>
      </c>
    </row>
    <row r="3950" spans="1:17" x14ac:dyDescent="0.25">
      <c r="A3950" s="1">
        <v>44090</v>
      </c>
      <c r="B3950">
        <v>42.372</v>
      </c>
      <c r="C3950">
        <v>31.3962</v>
      </c>
      <c r="D3950">
        <v>26.355</v>
      </c>
      <c r="E3950">
        <v>21.4864</v>
      </c>
      <c r="F3950">
        <v>17.962800000000001</v>
      </c>
      <c r="G3950">
        <v>18.819099999999999</v>
      </c>
      <c r="H3950">
        <v>24.342700000000001</v>
      </c>
      <c r="J3950" s="13">
        <v>44235</v>
      </c>
      <c r="K3950">
        <v>49.518500000000003</v>
      </c>
      <c r="L3950">
        <v>30.462900000000001</v>
      </c>
      <c r="M3950">
        <v>22.3019</v>
      </c>
      <c r="N3950">
        <v>14.091100000000001</v>
      </c>
      <c r="O3950">
        <v>14.0807</v>
      </c>
      <c r="P3950">
        <v>19.812000000000001</v>
      </c>
      <c r="Q3950">
        <v>21.789100000000001</v>
      </c>
    </row>
    <row r="3951" spans="1:17" x14ac:dyDescent="0.25">
      <c r="A3951" s="1">
        <v>44091</v>
      </c>
      <c r="B3951">
        <v>42.7928</v>
      </c>
      <c r="C3951">
        <v>31.381399999999999</v>
      </c>
      <c r="D3951">
        <v>26.4331</v>
      </c>
      <c r="E3951">
        <v>22.055700000000002</v>
      </c>
      <c r="F3951">
        <v>18.252600000000001</v>
      </c>
      <c r="G3951">
        <v>19.071400000000001</v>
      </c>
      <c r="H3951">
        <v>24.502300000000002</v>
      </c>
      <c r="J3951" s="13">
        <v>44236</v>
      </c>
      <c r="K3951">
        <v>51.938099999999999</v>
      </c>
      <c r="L3951">
        <v>32.178699999999999</v>
      </c>
      <c r="M3951">
        <v>22.904</v>
      </c>
      <c r="N3951">
        <v>14.120799999999999</v>
      </c>
      <c r="O3951">
        <v>13.9161</v>
      </c>
      <c r="P3951">
        <v>18.4955</v>
      </c>
      <c r="Q3951">
        <v>18.4955</v>
      </c>
    </row>
    <row r="3952" spans="1:17" x14ac:dyDescent="0.25">
      <c r="A3952" s="1">
        <v>44092</v>
      </c>
      <c r="B3952">
        <v>42.368699999999997</v>
      </c>
      <c r="C3952">
        <v>30.631799999999998</v>
      </c>
      <c r="D3952">
        <v>26.103200000000001</v>
      </c>
      <c r="E3952">
        <v>22.393799999999999</v>
      </c>
      <c r="F3952">
        <v>18.892099999999999</v>
      </c>
      <c r="G3952">
        <v>19.326799999999999</v>
      </c>
      <c r="H3952">
        <v>25.5565</v>
      </c>
      <c r="J3952" s="13">
        <v>44237</v>
      </c>
      <c r="K3952">
        <v>55.985799999999998</v>
      </c>
      <c r="L3952">
        <v>33.874099999999999</v>
      </c>
      <c r="M3952">
        <v>24.133299999999998</v>
      </c>
      <c r="N3952">
        <v>14.924099999999999</v>
      </c>
      <c r="O3952">
        <v>14.343299999999999</v>
      </c>
      <c r="P3952">
        <v>19.587499999999999</v>
      </c>
      <c r="Q3952">
        <v>19.587499999999999</v>
      </c>
    </row>
    <row r="3953" spans="1:17" x14ac:dyDescent="0.25">
      <c r="A3953" s="1">
        <v>44095</v>
      </c>
      <c r="B3953">
        <v>38.514600000000002</v>
      </c>
      <c r="C3953">
        <v>32.789900000000003</v>
      </c>
      <c r="D3953">
        <v>29.9892</v>
      </c>
      <c r="E3953">
        <v>27.195699999999999</v>
      </c>
      <c r="F3953">
        <v>23.419</v>
      </c>
      <c r="G3953">
        <v>21.008400000000002</v>
      </c>
      <c r="H3953">
        <v>22.446400000000001</v>
      </c>
      <c r="J3953" s="13">
        <v>44238</v>
      </c>
      <c r="K3953">
        <v>54.561399999999999</v>
      </c>
      <c r="L3953">
        <v>33.9283</v>
      </c>
      <c r="M3953">
        <v>23.956499999999998</v>
      </c>
      <c r="N3953">
        <v>13.700799999999999</v>
      </c>
      <c r="O3953">
        <v>13.901</v>
      </c>
      <c r="P3953">
        <v>18.869299999999999</v>
      </c>
      <c r="Q3953">
        <v>18.869299999999999</v>
      </c>
    </row>
    <row r="3954" spans="1:17" x14ac:dyDescent="0.25">
      <c r="A3954" s="1">
        <v>44096</v>
      </c>
      <c r="B3954">
        <v>38.472900000000003</v>
      </c>
      <c r="C3954">
        <v>33.1235</v>
      </c>
      <c r="D3954">
        <v>30.3932</v>
      </c>
      <c r="E3954">
        <v>26.716999999999999</v>
      </c>
      <c r="F3954">
        <v>22.345300000000002</v>
      </c>
      <c r="G3954">
        <v>20.299199999999999</v>
      </c>
      <c r="H3954">
        <v>22.055199999999999</v>
      </c>
      <c r="J3954" s="13">
        <v>44239</v>
      </c>
      <c r="K3954">
        <v>55.376199999999997</v>
      </c>
      <c r="L3954">
        <v>33.227499999999999</v>
      </c>
      <c r="M3954">
        <v>20.807600000000001</v>
      </c>
      <c r="N3954">
        <v>11.94</v>
      </c>
      <c r="O3954">
        <v>14.598000000000001</v>
      </c>
      <c r="P3954">
        <v>17.973600000000001</v>
      </c>
      <c r="Q3954">
        <v>17.973600000000001</v>
      </c>
    </row>
    <row r="3955" spans="1:17" x14ac:dyDescent="0.25">
      <c r="A3955" s="1">
        <v>44097</v>
      </c>
      <c r="B3955">
        <v>40.085799999999999</v>
      </c>
      <c r="C3955">
        <v>34.3626</v>
      </c>
      <c r="D3955">
        <v>31.664999999999999</v>
      </c>
      <c r="E3955">
        <v>28.479299999999999</v>
      </c>
      <c r="F3955">
        <v>24.638500000000001</v>
      </c>
      <c r="G3955">
        <v>21.645299999999999</v>
      </c>
      <c r="H3955">
        <v>22.639700000000001</v>
      </c>
      <c r="J3955" s="13">
        <v>44243</v>
      </c>
      <c r="K3955">
        <v>84.576400000000007</v>
      </c>
      <c r="L3955">
        <v>51.718899999999998</v>
      </c>
      <c r="M3955">
        <v>30.645499999999998</v>
      </c>
      <c r="N3955">
        <v>15.4594</v>
      </c>
      <c r="O3955">
        <v>20.5379</v>
      </c>
      <c r="P3955">
        <v>25.888100000000001</v>
      </c>
      <c r="Q3955">
        <v>25.888100000000001</v>
      </c>
    </row>
    <row r="3956" spans="1:17" x14ac:dyDescent="0.25">
      <c r="A3956" s="1">
        <v>44098</v>
      </c>
      <c r="B3956">
        <v>39.409300000000002</v>
      </c>
      <c r="C3956">
        <v>33.765300000000003</v>
      </c>
      <c r="D3956">
        <v>31.023800000000001</v>
      </c>
      <c r="E3956">
        <v>27.9468</v>
      </c>
      <c r="F3956">
        <v>24.318300000000001</v>
      </c>
      <c r="G3956">
        <v>21.543600000000001</v>
      </c>
      <c r="H3956">
        <v>22.671900000000001</v>
      </c>
      <c r="J3956" s="13">
        <v>44244</v>
      </c>
      <c r="K3956">
        <v>100.2842</v>
      </c>
      <c r="L3956">
        <v>57.518500000000003</v>
      </c>
      <c r="M3956">
        <v>34.052</v>
      </c>
      <c r="N3956">
        <v>14.3575</v>
      </c>
      <c r="O3956">
        <v>23.943000000000001</v>
      </c>
      <c r="P3956">
        <v>23.943000000000001</v>
      </c>
      <c r="Q3956">
        <v>23.943000000000001</v>
      </c>
    </row>
    <row r="3957" spans="1:17" x14ac:dyDescent="0.25">
      <c r="A3957" s="1">
        <v>44099</v>
      </c>
      <c r="B3957">
        <v>38.290900000000001</v>
      </c>
      <c r="C3957">
        <v>32.712000000000003</v>
      </c>
      <c r="D3957">
        <v>30.023800000000001</v>
      </c>
      <c r="E3957">
        <v>26.614799999999999</v>
      </c>
      <c r="F3957">
        <v>22.848299999999998</v>
      </c>
      <c r="G3957">
        <v>20.633400000000002</v>
      </c>
      <c r="H3957">
        <v>22.333500000000001</v>
      </c>
      <c r="J3957" s="13">
        <v>44245</v>
      </c>
      <c r="K3957">
        <v>100.74760000000001</v>
      </c>
      <c r="L3957">
        <v>71.277299999999997</v>
      </c>
      <c r="M3957">
        <v>43.136299999999999</v>
      </c>
      <c r="N3957">
        <v>16.2498</v>
      </c>
      <c r="O3957">
        <v>25.340299999999999</v>
      </c>
      <c r="P3957">
        <v>25.340299999999999</v>
      </c>
      <c r="Q3957">
        <v>25.340299999999999</v>
      </c>
    </row>
    <row r="3958" spans="1:17" x14ac:dyDescent="0.25">
      <c r="A3958" s="1">
        <v>44102</v>
      </c>
      <c r="B3958">
        <v>38.319499999999998</v>
      </c>
      <c r="C3958">
        <v>32.705800000000004</v>
      </c>
      <c r="D3958">
        <v>29.896599999999999</v>
      </c>
      <c r="E3958">
        <v>26.375699999999998</v>
      </c>
      <c r="F3958">
        <v>23.055099999999999</v>
      </c>
      <c r="G3958">
        <v>21.049399999999999</v>
      </c>
      <c r="H3958">
        <v>22.736699999999999</v>
      </c>
      <c r="J3958" s="13">
        <v>44246</v>
      </c>
      <c r="K3958">
        <v>68.039599999999993</v>
      </c>
      <c r="L3958">
        <v>41.220999999999997</v>
      </c>
      <c r="M3958">
        <v>25.384599999999999</v>
      </c>
      <c r="N3958">
        <v>12.1511</v>
      </c>
      <c r="O3958">
        <v>16.270499999999998</v>
      </c>
      <c r="P3958">
        <v>16.270499999999998</v>
      </c>
      <c r="Q3958">
        <v>16.270499999999998</v>
      </c>
    </row>
    <row r="3959" spans="1:17" x14ac:dyDescent="0.25">
      <c r="A3959" s="1">
        <v>44103</v>
      </c>
      <c r="B3959">
        <v>37.959200000000003</v>
      </c>
      <c r="C3959">
        <v>32.301099999999998</v>
      </c>
      <c r="D3959">
        <v>29.3582</v>
      </c>
      <c r="E3959">
        <v>26.364799999999999</v>
      </c>
      <c r="F3959">
        <v>23.587800000000001</v>
      </c>
      <c r="G3959">
        <v>21.1968</v>
      </c>
      <c r="H3959">
        <v>22.816199999999998</v>
      </c>
      <c r="J3959" s="13">
        <v>44249</v>
      </c>
      <c r="K3959">
        <v>42.739400000000003</v>
      </c>
      <c r="L3959">
        <v>30.9756</v>
      </c>
      <c r="M3959">
        <v>25.011500000000002</v>
      </c>
      <c r="N3959">
        <v>18.081</v>
      </c>
      <c r="O3959">
        <v>13.5907</v>
      </c>
      <c r="P3959">
        <v>15.209</v>
      </c>
      <c r="Q3959">
        <v>22.127099999999999</v>
      </c>
    </row>
    <row r="3960" spans="1:17" x14ac:dyDescent="0.25">
      <c r="A3960" s="1">
        <v>44104</v>
      </c>
      <c r="B3960">
        <v>39.1571</v>
      </c>
      <c r="C3960">
        <v>33.894100000000002</v>
      </c>
      <c r="D3960">
        <v>31.0214</v>
      </c>
      <c r="E3960">
        <v>25.2821</v>
      </c>
      <c r="F3960">
        <v>21.692699999999999</v>
      </c>
      <c r="G3960">
        <v>20.302199999999999</v>
      </c>
      <c r="H3960">
        <v>22.860600000000002</v>
      </c>
      <c r="J3960" s="13">
        <v>44250</v>
      </c>
      <c r="K3960">
        <v>42.472999999999999</v>
      </c>
      <c r="L3960">
        <v>30.762599999999999</v>
      </c>
      <c r="M3960">
        <v>24.994900000000001</v>
      </c>
      <c r="N3960">
        <v>17.814800000000002</v>
      </c>
      <c r="O3960">
        <v>13.7796</v>
      </c>
      <c r="P3960">
        <v>15.9171</v>
      </c>
      <c r="Q3960">
        <v>23.7149</v>
      </c>
    </row>
    <row r="3961" spans="1:17" x14ac:dyDescent="0.25">
      <c r="A3961" s="1">
        <v>44105</v>
      </c>
      <c r="B3961">
        <v>39.028599999999997</v>
      </c>
      <c r="C3961">
        <v>33.527999999999999</v>
      </c>
      <c r="D3961">
        <v>30.4374</v>
      </c>
      <c r="E3961">
        <v>26.611899999999999</v>
      </c>
      <c r="F3961">
        <v>22.686399999999999</v>
      </c>
      <c r="G3961">
        <v>20.961500000000001</v>
      </c>
      <c r="H3961">
        <v>23.132899999999999</v>
      </c>
      <c r="J3961" s="13">
        <v>44251</v>
      </c>
      <c r="K3961">
        <v>41.652900000000002</v>
      </c>
      <c r="L3961">
        <v>28.864799999999999</v>
      </c>
      <c r="M3961">
        <v>22.619900000000001</v>
      </c>
      <c r="N3961">
        <v>16.222000000000001</v>
      </c>
      <c r="O3961">
        <v>13.4498</v>
      </c>
      <c r="P3961">
        <v>16.153400000000001</v>
      </c>
      <c r="Q3961">
        <v>24.170300000000001</v>
      </c>
    </row>
    <row r="3962" spans="1:17" x14ac:dyDescent="0.25">
      <c r="A3962" s="1">
        <v>44106</v>
      </c>
      <c r="B3962">
        <v>39.956200000000003</v>
      </c>
      <c r="C3962">
        <v>34.425199999999997</v>
      </c>
      <c r="D3962">
        <v>31.436299999999999</v>
      </c>
      <c r="E3962">
        <v>27.463699999999999</v>
      </c>
      <c r="F3962">
        <v>23.461200000000002</v>
      </c>
      <c r="G3962">
        <v>21.2531</v>
      </c>
      <c r="H3962">
        <v>23.1904</v>
      </c>
      <c r="J3962" s="13">
        <v>44252</v>
      </c>
      <c r="K3962">
        <v>49.626899999999999</v>
      </c>
      <c r="L3962">
        <v>35.942500000000003</v>
      </c>
      <c r="M3962">
        <v>29.4633</v>
      </c>
      <c r="N3962">
        <v>22.649699999999999</v>
      </c>
      <c r="O3962">
        <v>16.992899999999999</v>
      </c>
      <c r="P3962">
        <v>17.1629</v>
      </c>
      <c r="Q3962">
        <v>25.604399999999998</v>
      </c>
    </row>
    <row r="3963" spans="1:17" x14ac:dyDescent="0.25">
      <c r="A3963" s="1">
        <v>44109</v>
      </c>
      <c r="B3963">
        <v>39.3996</v>
      </c>
      <c r="C3963">
        <v>33.690800000000003</v>
      </c>
      <c r="D3963">
        <v>30.5167</v>
      </c>
      <c r="E3963">
        <v>25.818999999999999</v>
      </c>
      <c r="F3963">
        <v>21.8443</v>
      </c>
      <c r="G3963">
        <v>20.2058</v>
      </c>
      <c r="H3963">
        <v>22.5486</v>
      </c>
      <c r="J3963" s="13">
        <v>44253</v>
      </c>
      <c r="K3963">
        <v>49.201900000000002</v>
      </c>
      <c r="L3963">
        <v>36.165199999999999</v>
      </c>
      <c r="M3963">
        <v>30.252800000000001</v>
      </c>
      <c r="N3963">
        <v>23.076599999999999</v>
      </c>
      <c r="O3963">
        <v>16.421199999999999</v>
      </c>
      <c r="P3963">
        <v>17.435500000000001</v>
      </c>
      <c r="Q3963">
        <v>26.2195</v>
      </c>
    </row>
    <row r="3964" spans="1:17" x14ac:dyDescent="0.25">
      <c r="A3964" s="1">
        <v>44110</v>
      </c>
      <c r="B3964">
        <v>40.338000000000001</v>
      </c>
      <c r="C3964">
        <v>34.0623</v>
      </c>
      <c r="D3964">
        <v>30.783100000000001</v>
      </c>
      <c r="E3964">
        <v>27.256799999999998</v>
      </c>
      <c r="F3964">
        <v>22.867799999999999</v>
      </c>
      <c r="G3964">
        <v>20.556899999999999</v>
      </c>
      <c r="H3964">
        <v>22.6249</v>
      </c>
      <c r="J3964" s="13">
        <v>44256</v>
      </c>
      <c r="K3964">
        <v>47.784700000000001</v>
      </c>
      <c r="L3964">
        <v>32.601500000000001</v>
      </c>
      <c r="M3964">
        <v>25.445799999999998</v>
      </c>
      <c r="N3964">
        <v>17.460100000000001</v>
      </c>
      <c r="O3964">
        <v>14.4008</v>
      </c>
      <c r="P3964">
        <v>17.758800000000001</v>
      </c>
      <c r="Q3964">
        <v>27.366299999999999</v>
      </c>
    </row>
    <row r="3965" spans="1:17" x14ac:dyDescent="0.25">
      <c r="A3965" s="1">
        <v>44111</v>
      </c>
      <c r="B3965">
        <v>39.192500000000003</v>
      </c>
      <c r="C3965">
        <v>32.938299999999998</v>
      </c>
      <c r="D3965">
        <v>29.512899999999998</v>
      </c>
      <c r="E3965">
        <v>24.948699999999999</v>
      </c>
      <c r="F3965">
        <v>21.031400000000001</v>
      </c>
      <c r="G3965">
        <v>19.511299999999999</v>
      </c>
      <c r="H3965">
        <v>22.0946</v>
      </c>
      <c r="J3965" s="13">
        <v>44257</v>
      </c>
      <c r="K3965">
        <v>48.784500000000001</v>
      </c>
      <c r="L3965">
        <v>33.325800000000001</v>
      </c>
      <c r="M3965">
        <v>26.331499999999998</v>
      </c>
      <c r="N3965">
        <v>18.9636</v>
      </c>
      <c r="O3965">
        <v>14.8681</v>
      </c>
      <c r="P3965">
        <v>17.9039</v>
      </c>
      <c r="Q3965">
        <v>27.018799999999999</v>
      </c>
    </row>
    <row r="3966" spans="1:17" x14ac:dyDescent="0.25">
      <c r="A3966" s="1">
        <v>44112</v>
      </c>
      <c r="B3966">
        <v>38.165500000000002</v>
      </c>
      <c r="C3966">
        <v>31.447800000000001</v>
      </c>
      <c r="D3966">
        <v>27.9785</v>
      </c>
      <c r="E3966">
        <v>23.4285</v>
      </c>
      <c r="F3966">
        <v>19.4253</v>
      </c>
      <c r="G3966">
        <v>18.213000000000001</v>
      </c>
      <c r="H3966">
        <v>21.410499999999999</v>
      </c>
      <c r="J3966" s="13">
        <v>44258</v>
      </c>
      <c r="K3966">
        <v>50.910400000000003</v>
      </c>
      <c r="L3966">
        <v>36.050899999999999</v>
      </c>
      <c r="M3966">
        <v>29.476099999999999</v>
      </c>
      <c r="N3966">
        <v>22.042899999999999</v>
      </c>
      <c r="O3966">
        <v>16.4542</v>
      </c>
      <c r="P3966">
        <v>18.4833</v>
      </c>
      <c r="Q3966">
        <v>29.086200000000002</v>
      </c>
    </row>
    <row r="3967" spans="1:17" x14ac:dyDescent="0.25">
      <c r="A3967" s="1">
        <v>44113</v>
      </c>
      <c r="B3967">
        <v>38.038899999999998</v>
      </c>
      <c r="C3967">
        <v>30.481100000000001</v>
      </c>
      <c r="D3967">
        <v>26.425599999999999</v>
      </c>
      <c r="E3967">
        <v>22.021899999999999</v>
      </c>
      <c r="F3967">
        <v>18.2806</v>
      </c>
      <c r="G3967">
        <v>17.6812</v>
      </c>
      <c r="H3967">
        <v>21.1751</v>
      </c>
      <c r="J3967" s="13">
        <v>44259</v>
      </c>
      <c r="K3967">
        <v>53.3551</v>
      </c>
      <c r="L3967">
        <v>38.343600000000002</v>
      </c>
      <c r="M3967">
        <v>31.595800000000001</v>
      </c>
      <c r="N3967">
        <v>24.5748</v>
      </c>
      <c r="O3967">
        <v>17.398599999999998</v>
      </c>
      <c r="P3967">
        <v>19.119900000000001</v>
      </c>
      <c r="Q3967">
        <v>27.722799999999999</v>
      </c>
    </row>
    <row r="3968" spans="1:17" x14ac:dyDescent="0.25">
      <c r="A3968" s="1">
        <v>44116</v>
      </c>
      <c r="B3968">
        <v>39.153300000000002</v>
      </c>
      <c r="C3968">
        <v>30.792300000000001</v>
      </c>
      <c r="D3968">
        <v>26.268000000000001</v>
      </c>
      <c r="E3968">
        <v>21.4499</v>
      </c>
      <c r="F3968">
        <v>17.865400000000001</v>
      </c>
      <c r="G3968">
        <v>17.400400000000001</v>
      </c>
      <c r="H3968">
        <v>21.363800000000001</v>
      </c>
      <c r="J3968" s="13">
        <v>44260</v>
      </c>
      <c r="K3968">
        <v>50.712800000000001</v>
      </c>
      <c r="L3968">
        <v>34.770499999999998</v>
      </c>
      <c r="M3968">
        <v>28.057400000000001</v>
      </c>
      <c r="N3968">
        <v>20.044699999999999</v>
      </c>
      <c r="O3968">
        <v>15.2178</v>
      </c>
      <c r="P3968">
        <v>18.984300000000001</v>
      </c>
      <c r="Q3968">
        <v>22.969100000000001</v>
      </c>
    </row>
    <row r="3969" spans="1:17" x14ac:dyDescent="0.25">
      <c r="A3969" s="1">
        <v>44117</v>
      </c>
      <c r="B3969">
        <v>39.411999999999999</v>
      </c>
      <c r="C3969">
        <v>31.461400000000001</v>
      </c>
      <c r="D3969">
        <v>27.272500000000001</v>
      </c>
      <c r="E3969">
        <v>22.3828</v>
      </c>
      <c r="F3969">
        <v>18.434200000000001</v>
      </c>
      <c r="G3969">
        <v>17.420100000000001</v>
      </c>
      <c r="H3969">
        <v>21.394600000000001</v>
      </c>
      <c r="J3969" s="13">
        <v>44263</v>
      </c>
      <c r="K3969">
        <v>53.967500000000001</v>
      </c>
      <c r="L3969">
        <v>36.914200000000001</v>
      </c>
      <c r="M3969">
        <v>29.7774</v>
      </c>
      <c r="N3969">
        <v>23.0733</v>
      </c>
      <c r="O3969">
        <v>17.694900000000001</v>
      </c>
      <c r="P3969">
        <v>21.4315</v>
      </c>
      <c r="Q3969">
        <v>31.9755</v>
      </c>
    </row>
    <row r="3970" spans="1:17" x14ac:dyDescent="0.25">
      <c r="A3970" s="1">
        <v>44118</v>
      </c>
      <c r="B3970">
        <v>39.6586</v>
      </c>
      <c r="C3970">
        <v>31.689499999999999</v>
      </c>
      <c r="D3970">
        <v>27.5593</v>
      </c>
      <c r="E3970">
        <v>23.098299999999998</v>
      </c>
      <c r="F3970">
        <v>18.734999999999999</v>
      </c>
      <c r="G3970">
        <v>17.4847</v>
      </c>
      <c r="H3970">
        <v>21.7197</v>
      </c>
      <c r="J3970" s="13">
        <v>44264</v>
      </c>
      <c r="K3970">
        <v>54.799900000000001</v>
      </c>
      <c r="L3970">
        <v>36.822000000000003</v>
      </c>
      <c r="M3970">
        <v>29.138200000000001</v>
      </c>
      <c r="N3970">
        <v>20.988199999999999</v>
      </c>
      <c r="O3970">
        <v>16.2959</v>
      </c>
      <c r="P3970">
        <v>21.195799999999998</v>
      </c>
      <c r="Q3970">
        <v>22.305599999999998</v>
      </c>
    </row>
    <row r="3971" spans="1:17" x14ac:dyDescent="0.25">
      <c r="A3971" s="1">
        <v>44119</v>
      </c>
      <c r="B3971">
        <v>40.453600000000002</v>
      </c>
      <c r="C3971">
        <v>32.234299999999998</v>
      </c>
      <c r="D3971">
        <v>28.190200000000001</v>
      </c>
      <c r="E3971">
        <v>23.373000000000001</v>
      </c>
      <c r="F3971">
        <v>19.113299999999999</v>
      </c>
      <c r="G3971">
        <v>18.124199999999998</v>
      </c>
      <c r="H3971">
        <v>21.709099999999999</v>
      </c>
      <c r="J3971" s="13">
        <v>44265</v>
      </c>
      <c r="K3971">
        <v>56.144599999999997</v>
      </c>
      <c r="L3971">
        <v>34.682600000000001</v>
      </c>
      <c r="M3971">
        <v>26.016999999999999</v>
      </c>
      <c r="N3971">
        <v>17.760999999999999</v>
      </c>
      <c r="O3971">
        <v>15.5741</v>
      </c>
      <c r="P3971">
        <v>21.5503</v>
      </c>
      <c r="Q3971">
        <v>22.242999999999999</v>
      </c>
    </row>
    <row r="3972" spans="1:17" x14ac:dyDescent="0.25">
      <c r="A3972" s="1">
        <v>44120</v>
      </c>
      <c r="B3972">
        <v>41.111699999999999</v>
      </c>
      <c r="C3972">
        <v>33.057400000000001</v>
      </c>
      <c r="D3972">
        <v>29.270399999999999</v>
      </c>
      <c r="E3972">
        <v>24.095600000000001</v>
      </c>
      <c r="F3972">
        <v>18.721499999999999</v>
      </c>
      <c r="G3972">
        <v>18.0825</v>
      </c>
      <c r="H3972">
        <v>22.338799999999999</v>
      </c>
      <c r="J3972" s="13">
        <v>44266</v>
      </c>
      <c r="K3972">
        <v>57.039900000000003</v>
      </c>
      <c r="L3972">
        <v>35.165900000000001</v>
      </c>
      <c r="M3972">
        <v>25.442299999999999</v>
      </c>
      <c r="N3972">
        <v>16.1462</v>
      </c>
      <c r="O3972">
        <v>15.471399999999999</v>
      </c>
      <c r="P3972">
        <v>22.814900000000002</v>
      </c>
      <c r="Q3972">
        <v>26.331399999999999</v>
      </c>
    </row>
    <row r="3973" spans="1:17" x14ac:dyDescent="0.25">
      <c r="A3973" s="1">
        <v>44123</v>
      </c>
      <c r="B3973">
        <v>39.323399999999999</v>
      </c>
      <c r="C3973">
        <v>32.917099999999998</v>
      </c>
      <c r="D3973">
        <v>29.184100000000001</v>
      </c>
      <c r="E3973">
        <v>24.9283</v>
      </c>
      <c r="F3973">
        <v>21.566600000000001</v>
      </c>
      <c r="G3973">
        <v>19.543900000000001</v>
      </c>
      <c r="H3973">
        <v>21.6997</v>
      </c>
      <c r="J3973" s="13">
        <v>44267</v>
      </c>
      <c r="K3973">
        <v>54.430399999999999</v>
      </c>
      <c r="L3973">
        <v>32.629100000000001</v>
      </c>
      <c r="M3973">
        <v>22.933</v>
      </c>
      <c r="N3973">
        <v>14.301299999999999</v>
      </c>
      <c r="O3973">
        <v>15.5198</v>
      </c>
      <c r="P3973">
        <v>20.9192</v>
      </c>
      <c r="Q3973">
        <v>20.9192</v>
      </c>
    </row>
    <row r="3974" spans="1:17" x14ac:dyDescent="0.25">
      <c r="A3974" s="1">
        <v>44124</v>
      </c>
      <c r="B3974">
        <v>39.444400000000002</v>
      </c>
      <c r="C3974">
        <v>32.994900000000001</v>
      </c>
      <c r="D3974">
        <v>29.283300000000001</v>
      </c>
      <c r="E3974">
        <v>25.0367</v>
      </c>
      <c r="F3974">
        <v>21.229900000000001</v>
      </c>
      <c r="G3974">
        <v>19.424499999999998</v>
      </c>
      <c r="H3974">
        <v>21.458100000000002</v>
      </c>
      <c r="J3974" s="13">
        <v>44270</v>
      </c>
      <c r="K3974">
        <v>69.735200000000006</v>
      </c>
      <c r="L3974">
        <v>39.468000000000004</v>
      </c>
      <c r="M3974">
        <v>26.395399999999999</v>
      </c>
      <c r="N3974">
        <v>15.232200000000001</v>
      </c>
      <c r="O3974">
        <v>18.418500000000002</v>
      </c>
      <c r="P3974">
        <v>22.863700000000001</v>
      </c>
      <c r="Q3974">
        <v>22.863700000000001</v>
      </c>
    </row>
    <row r="3975" spans="1:17" x14ac:dyDescent="0.25">
      <c r="A3975" s="1">
        <v>44125</v>
      </c>
      <c r="B3975">
        <v>38.770699999999998</v>
      </c>
      <c r="C3975">
        <v>32.238100000000003</v>
      </c>
      <c r="D3975">
        <v>28.591899999999999</v>
      </c>
      <c r="E3975">
        <v>25.034199999999998</v>
      </c>
      <c r="F3975">
        <v>21.2578</v>
      </c>
      <c r="G3975">
        <v>19.152200000000001</v>
      </c>
      <c r="H3975">
        <v>21.174099999999999</v>
      </c>
      <c r="J3975" s="13">
        <v>44271</v>
      </c>
      <c r="K3975">
        <v>80.508600000000001</v>
      </c>
      <c r="L3975">
        <v>46.971699999999998</v>
      </c>
      <c r="M3975">
        <v>29.771899999999999</v>
      </c>
      <c r="N3975">
        <v>16.709599999999998</v>
      </c>
      <c r="O3975">
        <v>20.6845</v>
      </c>
      <c r="P3975">
        <v>22.502600000000001</v>
      </c>
      <c r="Q3975">
        <v>22.502600000000001</v>
      </c>
    </row>
    <row r="3976" spans="1:17" x14ac:dyDescent="0.25">
      <c r="A3976" s="1">
        <v>44126</v>
      </c>
      <c r="B3976">
        <v>38.7746</v>
      </c>
      <c r="C3976">
        <v>32.168399999999998</v>
      </c>
      <c r="D3976">
        <v>28.482099999999999</v>
      </c>
      <c r="E3976">
        <v>24.3581</v>
      </c>
      <c r="F3976">
        <v>20.457100000000001</v>
      </c>
      <c r="G3976">
        <v>18.531400000000001</v>
      </c>
      <c r="H3976">
        <v>20.772400000000001</v>
      </c>
      <c r="J3976" s="13">
        <v>44272</v>
      </c>
      <c r="K3976">
        <v>98.282499999999999</v>
      </c>
      <c r="L3976">
        <v>50.613599999999998</v>
      </c>
      <c r="M3976">
        <v>29.779499999999999</v>
      </c>
      <c r="N3976">
        <v>14.629300000000001</v>
      </c>
      <c r="O3976">
        <v>24.736000000000001</v>
      </c>
      <c r="P3976">
        <v>24.736000000000001</v>
      </c>
      <c r="Q3976">
        <v>24.736000000000001</v>
      </c>
    </row>
    <row r="3977" spans="1:17" x14ac:dyDescent="0.25">
      <c r="A3977" s="1">
        <v>44127</v>
      </c>
      <c r="B3977">
        <v>38.616500000000002</v>
      </c>
      <c r="C3977">
        <v>32.089300000000001</v>
      </c>
      <c r="D3977">
        <v>28.445499999999999</v>
      </c>
      <c r="E3977">
        <v>23.556699999999999</v>
      </c>
      <c r="F3977">
        <v>19.566400000000002</v>
      </c>
      <c r="G3977">
        <v>17.855599999999999</v>
      </c>
      <c r="H3977">
        <v>20.1174</v>
      </c>
      <c r="J3977" s="13">
        <v>44273</v>
      </c>
      <c r="K3977">
        <v>144.0085</v>
      </c>
      <c r="L3977">
        <v>81.3523</v>
      </c>
      <c r="M3977">
        <v>48.065199999999997</v>
      </c>
      <c r="N3977">
        <v>18.794</v>
      </c>
      <c r="O3977">
        <v>36.8917</v>
      </c>
      <c r="P3977">
        <v>40.078200000000002</v>
      </c>
      <c r="Q3977">
        <v>40.078200000000002</v>
      </c>
    </row>
    <row r="3978" spans="1:17" x14ac:dyDescent="0.25">
      <c r="A3978" s="1">
        <v>44130</v>
      </c>
      <c r="B3978">
        <v>42.271599999999999</v>
      </c>
      <c r="C3978">
        <v>35.477600000000002</v>
      </c>
      <c r="D3978">
        <v>31.777699999999999</v>
      </c>
      <c r="E3978">
        <v>27.563199999999998</v>
      </c>
      <c r="F3978">
        <v>23.391100000000002</v>
      </c>
      <c r="G3978">
        <v>20.6934</v>
      </c>
      <c r="H3978">
        <v>21.9329</v>
      </c>
      <c r="J3978" s="13">
        <v>44274</v>
      </c>
      <c r="K3978">
        <v>62.313400000000001</v>
      </c>
      <c r="L3978">
        <v>42.690100000000001</v>
      </c>
      <c r="M3978">
        <v>24.930199999999999</v>
      </c>
      <c r="N3978">
        <v>11.070399999999999</v>
      </c>
      <c r="O3978">
        <v>20.485199999999999</v>
      </c>
      <c r="P3978">
        <v>25.911000000000001</v>
      </c>
      <c r="Q3978">
        <v>25.911000000000001</v>
      </c>
    </row>
    <row r="3979" spans="1:17" x14ac:dyDescent="0.25">
      <c r="A3979" s="1">
        <v>44131</v>
      </c>
      <c r="B3979">
        <v>43.250999999999998</v>
      </c>
      <c r="C3979">
        <v>36.319000000000003</v>
      </c>
      <c r="D3979">
        <v>32.544800000000002</v>
      </c>
      <c r="E3979">
        <v>28.111599999999999</v>
      </c>
      <c r="F3979">
        <v>23.4148</v>
      </c>
      <c r="G3979">
        <v>20.785299999999999</v>
      </c>
      <c r="H3979">
        <v>21.9359</v>
      </c>
      <c r="J3979" s="13">
        <v>44277</v>
      </c>
      <c r="K3979">
        <v>39.948999999999998</v>
      </c>
      <c r="L3979">
        <v>26.6921</v>
      </c>
      <c r="M3979">
        <v>20.586500000000001</v>
      </c>
      <c r="N3979">
        <v>14.466200000000001</v>
      </c>
      <c r="O3979">
        <v>12.457800000000001</v>
      </c>
      <c r="P3979">
        <v>14.494</v>
      </c>
      <c r="Q3979">
        <v>19.158000000000001</v>
      </c>
    </row>
    <row r="3980" spans="1:17" x14ac:dyDescent="0.25">
      <c r="A3980" s="1">
        <v>44132</v>
      </c>
      <c r="B3980">
        <v>48.574300000000001</v>
      </c>
      <c r="C3980">
        <v>41.445500000000003</v>
      </c>
      <c r="D3980">
        <v>37.905200000000001</v>
      </c>
      <c r="E3980">
        <v>33.869799999999998</v>
      </c>
      <c r="F3980">
        <v>29.178799999999999</v>
      </c>
      <c r="G3980">
        <v>24.856100000000001</v>
      </c>
      <c r="H3980">
        <v>23.177700000000002</v>
      </c>
      <c r="J3980" s="13">
        <v>44278</v>
      </c>
      <c r="K3980">
        <v>41.991199999999999</v>
      </c>
      <c r="L3980">
        <v>28.216899999999999</v>
      </c>
      <c r="M3980">
        <v>21.951699999999999</v>
      </c>
      <c r="N3980">
        <v>15.8735</v>
      </c>
      <c r="O3980">
        <v>12.852499999999999</v>
      </c>
      <c r="P3980">
        <v>14.887499999999999</v>
      </c>
      <c r="Q3980">
        <v>19.188400000000001</v>
      </c>
    </row>
    <row r="3981" spans="1:17" x14ac:dyDescent="0.25">
      <c r="A3981" s="1">
        <v>44133</v>
      </c>
      <c r="B3981">
        <v>46.453299999999999</v>
      </c>
      <c r="C3981">
        <v>39.395099999999999</v>
      </c>
      <c r="D3981">
        <v>35.906599999999997</v>
      </c>
      <c r="E3981">
        <v>30.753399999999999</v>
      </c>
      <c r="F3981">
        <v>26.140799999999999</v>
      </c>
      <c r="G3981">
        <v>22.4025</v>
      </c>
      <c r="H3981">
        <v>22.791</v>
      </c>
      <c r="J3981" s="13">
        <v>44279</v>
      </c>
      <c r="K3981">
        <v>43.029400000000003</v>
      </c>
      <c r="L3981">
        <v>29.0153</v>
      </c>
      <c r="M3981">
        <v>22.717199999999998</v>
      </c>
      <c r="N3981">
        <v>16.497699999999998</v>
      </c>
      <c r="O3981">
        <v>13.1165</v>
      </c>
      <c r="P3981">
        <v>14.7806</v>
      </c>
      <c r="Q3981">
        <v>20.236599999999999</v>
      </c>
    </row>
    <row r="3982" spans="1:17" x14ac:dyDescent="0.25">
      <c r="A3982" s="1">
        <v>44134</v>
      </c>
      <c r="B3982">
        <v>47.103999999999999</v>
      </c>
      <c r="C3982">
        <v>39.5715</v>
      </c>
      <c r="D3982">
        <v>35.935299999999998</v>
      </c>
      <c r="E3982">
        <v>32.087000000000003</v>
      </c>
      <c r="F3982">
        <v>27.388200000000001</v>
      </c>
      <c r="G3982">
        <v>23.135200000000001</v>
      </c>
      <c r="H3982">
        <v>23.622399999999999</v>
      </c>
      <c r="J3982" s="13">
        <v>44280</v>
      </c>
      <c r="K3982">
        <v>42.328299999999999</v>
      </c>
      <c r="L3982">
        <v>27.8979</v>
      </c>
      <c r="M3982">
        <v>21.419799999999999</v>
      </c>
      <c r="N3982">
        <v>15.2881</v>
      </c>
      <c r="O3982">
        <v>12.6837</v>
      </c>
      <c r="P3982">
        <v>15.7036</v>
      </c>
      <c r="Q3982">
        <v>21.362100000000002</v>
      </c>
    </row>
    <row r="3983" spans="1:17" x14ac:dyDescent="0.25">
      <c r="A3983" s="1">
        <v>44137</v>
      </c>
      <c r="B3983">
        <v>46.591799999999999</v>
      </c>
      <c r="C3983">
        <v>38.928899999999999</v>
      </c>
      <c r="D3983">
        <v>35.114800000000002</v>
      </c>
      <c r="E3983">
        <v>30.542999999999999</v>
      </c>
      <c r="F3983">
        <v>25.243099999999998</v>
      </c>
      <c r="G3983">
        <v>21.991399999999999</v>
      </c>
      <c r="H3983">
        <v>23.8108</v>
      </c>
      <c r="J3983" s="13">
        <v>44281</v>
      </c>
      <c r="K3983">
        <v>42.277299999999997</v>
      </c>
      <c r="L3983">
        <v>27.554500000000001</v>
      </c>
      <c r="M3983">
        <v>20.8078</v>
      </c>
      <c r="N3983">
        <v>14.1473</v>
      </c>
      <c r="O3983">
        <v>12.4594</v>
      </c>
      <c r="P3983">
        <v>16.041699999999999</v>
      </c>
      <c r="Q3983">
        <v>21.895800000000001</v>
      </c>
    </row>
    <row r="3984" spans="1:17" x14ac:dyDescent="0.25">
      <c r="A3984" s="1">
        <v>44138</v>
      </c>
      <c r="B3984">
        <v>45.558300000000003</v>
      </c>
      <c r="C3984">
        <v>38.102200000000003</v>
      </c>
      <c r="D3984">
        <v>34.207900000000002</v>
      </c>
      <c r="E3984">
        <v>29.836200000000002</v>
      </c>
      <c r="F3984">
        <v>23.0852</v>
      </c>
      <c r="G3984">
        <v>21.265899999999998</v>
      </c>
      <c r="H3984">
        <v>23.572299999999998</v>
      </c>
      <c r="J3984" s="13">
        <v>44284</v>
      </c>
      <c r="K3984">
        <v>45.526000000000003</v>
      </c>
      <c r="L3984">
        <v>30.353300000000001</v>
      </c>
      <c r="M3984">
        <v>23.107700000000001</v>
      </c>
      <c r="N3984">
        <v>15.7308</v>
      </c>
      <c r="O3984">
        <v>13.8484</v>
      </c>
      <c r="P3984">
        <v>17.280100000000001</v>
      </c>
      <c r="Q3984">
        <v>22.958100000000002</v>
      </c>
    </row>
    <row r="3985" spans="1:17" x14ac:dyDescent="0.25">
      <c r="A3985" s="1">
        <v>44139</v>
      </c>
      <c r="B3985">
        <v>41.667200000000001</v>
      </c>
      <c r="C3985">
        <v>33.624499999999998</v>
      </c>
      <c r="D3985">
        <v>29.328499999999998</v>
      </c>
      <c r="E3985">
        <v>24.5838</v>
      </c>
      <c r="F3985">
        <v>20.4346</v>
      </c>
      <c r="G3985">
        <v>18.906400000000001</v>
      </c>
      <c r="H3985">
        <v>20.988499999999998</v>
      </c>
      <c r="J3985" s="13">
        <v>44285</v>
      </c>
      <c r="K3985">
        <v>44.453499999999998</v>
      </c>
      <c r="L3985">
        <v>29.071100000000001</v>
      </c>
      <c r="M3985">
        <v>22.385200000000001</v>
      </c>
      <c r="N3985">
        <v>14.4346</v>
      </c>
      <c r="O3985">
        <v>12.7347</v>
      </c>
      <c r="P3985">
        <v>17.159099999999999</v>
      </c>
      <c r="Q3985">
        <v>22.450399999999998</v>
      </c>
    </row>
    <row r="3986" spans="1:17" x14ac:dyDescent="0.25">
      <c r="A3986" s="1">
        <v>44140</v>
      </c>
      <c r="B3986">
        <v>40.521900000000002</v>
      </c>
      <c r="C3986">
        <v>32.505400000000002</v>
      </c>
      <c r="D3986">
        <v>27.790099999999999</v>
      </c>
      <c r="E3986">
        <v>23.049800000000001</v>
      </c>
      <c r="F3986">
        <v>20.121200000000002</v>
      </c>
      <c r="G3986">
        <v>18.942699999999999</v>
      </c>
      <c r="H3986">
        <v>20.1403</v>
      </c>
      <c r="J3986" s="13">
        <v>44286</v>
      </c>
      <c r="K3986">
        <v>44.712299999999999</v>
      </c>
      <c r="L3986">
        <v>28.667000000000002</v>
      </c>
      <c r="M3986">
        <v>21.730899999999998</v>
      </c>
      <c r="N3986">
        <v>14.1266</v>
      </c>
      <c r="O3986">
        <v>13.279400000000001</v>
      </c>
      <c r="P3986">
        <v>17.48</v>
      </c>
      <c r="Q3986">
        <v>19.901700000000002</v>
      </c>
    </row>
    <row r="3987" spans="1:17" x14ac:dyDescent="0.25">
      <c r="A3987" s="1">
        <v>44141</v>
      </c>
      <c r="B3987">
        <v>37.941699999999997</v>
      </c>
      <c r="C3987">
        <v>30.477</v>
      </c>
      <c r="D3987">
        <v>26.116599999999998</v>
      </c>
      <c r="E3987">
        <v>21.374600000000001</v>
      </c>
      <c r="F3987">
        <v>18.177499999999998</v>
      </c>
      <c r="G3987">
        <v>17.549700000000001</v>
      </c>
      <c r="H3987">
        <v>20.352699999999999</v>
      </c>
      <c r="J3987" s="13">
        <v>44287</v>
      </c>
      <c r="K3987">
        <v>42.2926</v>
      </c>
      <c r="L3987">
        <v>26.4739</v>
      </c>
      <c r="M3987">
        <v>19.427299999999999</v>
      </c>
      <c r="N3987">
        <v>12.299300000000001</v>
      </c>
      <c r="O3987">
        <v>12.917299999999999</v>
      </c>
      <c r="P3987">
        <v>17.238</v>
      </c>
      <c r="Q3987">
        <v>21.612100000000002</v>
      </c>
    </row>
    <row r="3988" spans="1:17" x14ac:dyDescent="0.25">
      <c r="A3988" s="1">
        <v>44144</v>
      </c>
      <c r="B3988">
        <v>39.7346</v>
      </c>
      <c r="C3988">
        <v>30.7514</v>
      </c>
      <c r="D3988">
        <v>26.036000000000001</v>
      </c>
      <c r="E3988">
        <v>21.517700000000001</v>
      </c>
      <c r="F3988">
        <v>18.868500000000001</v>
      </c>
      <c r="G3988">
        <v>18.441800000000001</v>
      </c>
      <c r="H3988">
        <v>20.751200000000001</v>
      </c>
      <c r="J3988" s="13">
        <v>44291</v>
      </c>
      <c r="K3988">
        <v>48.107999999999997</v>
      </c>
      <c r="L3988">
        <v>29.853400000000001</v>
      </c>
      <c r="M3988">
        <v>21.069600000000001</v>
      </c>
      <c r="N3988">
        <v>13.2</v>
      </c>
      <c r="O3988">
        <v>13.817600000000001</v>
      </c>
      <c r="P3988">
        <v>20.101900000000001</v>
      </c>
      <c r="Q3988">
        <v>22.644400000000001</v>
      </c>
    </row>
    <row r="3989" spans="1:17" x14ac:dyDescent="0.25">
      <c r="A3989" s="1">
        <v>44145</v>
      </c>
      <c r="B3989">
        <v>38.982700000000001</v>
      </c>
      <c r="C3989">
        <v>30.110600000000002</v>
      </c>
      <c r="D3989">
        <v>25.4146</v>
      </c>
      <c r="E3989">
        <v>20.424099999999999</v>
      </c>
      <c r="F3989">
        <v>18.0307</v>
      </c>
      <c r="G3989">
        <v>17.979299999999999</v>
      </c>
      <c r="H3989">
        <v>20.675000000000001</v>
      </c>
      <c r="J3989" s="13">
        <v>44292</v>
      </c>
      <c r="K3989">
        <v>50.337899999999998</v>
      </c>
      <c r="L3989">
        <v>31.311800000000002</v>
      </c>
      <c r="M3989">
        <v>21.688099999999999</v>
      </c>
      <c r="N3989">
        <v>13.306800000000001</v>
      </c>
      <c r="O3989">
        <v>13.590299999999999</v>
      </c>
      <c r="P3989">
        <v>19.611599999999999</v>
      </c>
      <c r="Q3989">
        <v>19.611599999999999</v>
      </c>
    </row>
    <row r="3990" spans="1:17" x14ac:dyDescent="0.25">
      <c r="A3990" s="1">
        <v>44146</v>
      </c>
      <c r="B3990">
        <v>38.528500000000001</v>
      </c>
      <c r="C3990">
        <v>29.157599999999999</v>
      </c>
      <c r="D3990">
        <v>24.207899999999999</v>
      </c>
      <c r="E3990">
        <v>19.525300000000001</v>
      </c>
      <c r="F3990">
        <v>17.069500000000001</v>
      </c>
      <c r="G3990">
        <v>17.2515</v>
      </c>
      <c r="H3990">
        <v>20.0214</v>
      </c>
      <c r="J3990" s="13">
        <v>44293</v>
      </c>
      <c r="K3990">
        <v>48.685000000000002</v>
      </c>
      <c r="L3990">
        <v>30.203299999999999</v>
      </c>
      <c r="M3990">
        <v>20.640499999999999</v>
      </c>
      <c r="N3990">
        <v>12.4283</v>
      </c>
      <c r="O3990">
        <v>13.086399999999999</v>
      </c>
      <c r="P3990">
        <v>18.118500000000001</v>
      </c>
      <c r="Q3990">
        <v>18.118500000000001</v>
      </c>
    </row>
    <row r="3991" spans="1:17" x14ac:dyDescent="0.25">
      <c r="A3991" s="1">
        <v>44147</v>
      </c>
      <c r="B3991">
        <v>40.115200000000002</v>
      </c>
      <c r="C3991">
        <v>30.599299999999999</v>
      </c>
      <c r="D3991">
        <v>25.537500000000001</v>
      </c>
      <c r="E3991">
        <v>20.236499999999999</v>
      </c>
      <c r="F3991">
        <v>17.6569</v>
      </c>
      <c r="G3991">
        <v>17.509899999999998</v>
      </c>
      <c r="H3991">
        <v>20.387599999999999</v>
      </c>
      <c r="J3991" s="13">
        <v>44294</v>
      </c>
      <c r="K3991">
        <v>51.613999999999997</v>
      </c>
      <c r="L3991">
        <v>31.5122</v>
      </c>
      <c r="M3991">
        <v>20.338799999999999</v>
      </c>
      <c r="N3991">
        <v>11.7317</v>
      </c>
      <c r="O3991">
        <v>13.8256</v>
      </c>
      <c r="P3991">
        <v>15.639799999999999</v>
      </c>
      <c r="Q3991">
        <v>15.639799999999999</v>
      </c>
    </row>
    <row r="3992" spans="1:17" x14ac:dyDescent="0.25">
      <c r="A3992" s="1">
        <v>44148</v>
      </c>
      <c r="B3992">
        <v>38.418399999999998</v>
      </c>
      <c r="C3992">
        <v>29.1891</v>
      </c>
      <c r="D3992">
        <v>24.2623</v>
      </c>
      <c r="E3992">
        <v>19.0275</v>
      </c>
      <c r="F3992">
        <v>16.2957</v>
      </c>
      <c r="G3992">
        <v>16.845199999999998</v>
      </c>
      <c r="H3992">
        <v>20.470199999999998</v>
      </c>
      <c r="J3992" s="13">
        <v>44295</v>
      </c>
      <c r="K3992">
        <v>55.139400000000002</v>
      </c>
      <c r="L3992">
        <v>31.527000000000001</v>
      </c>
      <c r="M3992">
        <v>19.881799999999998</v>
      </c>
      <c r="N3992">
        <v>11.1274</v>
      </c>
      <c r="O3992">
        <v>14.7682</v>
      </c>
      <c r="P3992">
        <v>17.819400000000002</v>
      </c>
      <c r="Q3992">
        <v>17.819400000000002</v>
      </c>
    </row>
    <row r="3993" spans="1:17" x14ac:dyDescent="0.25">
      <c r="A3993" s="1">
        <v>44151</v>
      </c>
      <c r="B3993">
        <v>38.5946</v>
      </c>
      <c r="C3993">
        <v>28.806999999999999</v>
      </c>
      <c r="D3993">
        <v>23.510400000000001</v>
      </c>
      <c r="E3993">
        <v>18.204699999999999</v>
      </c>
      <c r="F3993">
        <v>16.042999999999999</v>
      </c>
      <c r="G3993">
        <v>16.618500000000001</v>
      </c>
      <c r="H3993">
        <v>20.648199999999999</v>
      </c>
      <c r="J3993" s="13">
        <v>44298</v>
      </c>
      <c r="K3993">
        <v>66.495800000000003</v>
      </c>
      <c r="L3993">
        <v>38.9148</v>
      </c>
      <c r="M3993">
        <v>22.828600000000002</v>
      </c>
      <c r="N3993">
        <v>12.545</v>
      </c>
      <c r="O3993">
        <v>18.174399999999999</v>
      </c>
      <c r="P3993">
        <v>18.174399999999999</v>
      </c>
      <c r="Q3993">
        <v>18.174399999999999</v>
      </c>
    </row>
    <row r="3994" spans="1:17" x14ac:dyDescent="0.25">
      <c r="A3994" s="1">
        <v>44152</v>
      </c>
      <c r="B3994">
        <v>39.037799999999997</v>
      </c>
      <c r="C3994">
        <v>29.275600000000001</v>
      </c>
      <c r="D3994">
        <v>24.0276</v>
      </c>
      <c r="E3994">
        <v>18.490600000000001</v>
      </c>
      <c r="F3994">
        <v>15.9933</v>
      </c>
      <c r="G3994">
        <v>16.445499999999999</v>
      </c>
      <c r="H3994">
        <v>21.674800000000001</v>
      </c>
      <c r="J3994" s="13">
        <v>44299</v>
      </c>
      <c r="K3994">
        <v>64.753100000000003</v>
      </c>
      <c r="L3994">
        <v>42.438800000000001</v>
      </c>
      <c r="M3994">
        <v>24.738900000000001</v>
      </c>
      <c r="N3994">
        <v>12.263999999999999</v>
      </c>
      <c r="O3994">
        <v>18.190999999999999</v>
      </c>
      <c r="P3994">
        <v>18.190999999999999</v>
      </c>
      <c r="Q3994">
        <v>18.190999999999999</v>
      </c>
    </row>
    <row r="3995" spans="1:17" x14ac:dyDescent="0.25">
      <c r="A3995" s="1">
        <v>44153</v>
      </c>
      <c r="B3995">
        <v>40.438800000000001</v>
      </c>
      <c r="C3995">
        <v>30.0092</v>
      </c>
      <c r="D3995">
        <v>24.800899999999999</v>
      </c>
      <c r="E3995">
        <v>19.352900000000002</v>
      </c>
      <c r="F3995">
        <v>16.233699999999999</v>
      </c>
      <c r="G3995">
        <v>16.7179</v>
      </c>
      <c r="H3995">
        <v>22.058900000000001</v>
      </c>
      <c r="J3995" s="13">
        <v>44300</v>
      </c>
      <c r="K3995">
        <v>75.466999999999999</v>
      </c>
      <c r="L3995">
        <v>51.985599999999998</v>
      </c>
      <c r="M3995">
        <v>30.304099999999998</v>
      </c>
      <c r="N3995">
        <v>12.974600000000001</v>
      </c>
      <c r="O3995">
        <v>24.824400000000001</v>
      </c>
      <c r="P3995">
        <v>34.172199999999997</v>
      </c>
      <c r="Q3995">
        <v>34.172199999999997</v>
      </c>
    </row>
    <row r="3996" spans="1:17" x14ac:dyDescent="0.25">
      <c r="A3996" s="1">
        <v>44154</v>
      </c>
      <c r="B3996">
        <v>40.440300000000001</v>
      </c>
      <c r="C3996">
        <v>29.531099999999999</v>
      </c>
      <c r="D3996">
        <v>24.184200000000001</v>
      </c>
      <c r="E3996">
        <v>18.276700000000002</v>
      </c>
      <c r="F3996">
        <v>15.4854</v>
      </c>
      <c r="G3996">
        <v>16.493200000000002</v>
      </c>
      <c r="H3996">
        <v>22.430499999999999</v>
      </c>
      <c r="J3996" s="13">
        <v>44301</v>
      </c>
      <c r="K3996">
        <v>69.681399999999996</v>
      </c>
      <c r="L3996">
        <v>69.681399999999996</v>
      </c>
      <c r="M3996">
        <v>38.3947</v>
      </c>
      <c r="N3996">
        <v>11.875400000000001</v>
      </c>
      <c r="O3996">
        <v>16.295000000000002</v>
      </c>
      <c r="P3996">
        <v>16.295000000000002</v>
      </c>
      <c r="Q3996">
        <v>16.295000000000002</v>
      </c>
    </row>
    <row r="3997" spans="1:17" x14ac:dyDescent="0.25">
      <c r="A3997" s="1">
        <v>44155</v>
      </c>
      <c r="B3997">
        <v>40.898099999999999</v>
      </c>
      <c r="C3997">
        <v>30.3568</v>
      </c>
      <c r="D3997">
        <v>25.3246</v>
      </c>
      <c r="E3997">
        <v>19.512899999999998</v>
      </c>
      <c r="F3997">
        <v>15.626099999999999</v>
      </c>
      <c r="G3997">
        <v>16.8537</v>
      </c>
      <c r="H3997">
        <v>22.842300000000002</v>
      </c>
      <c r="J3997" s="13">
        <v>44302</v>
      </c>
      <c r="K3997">
        <v>37.654600000000002</v>
      </c>
      <c r="L3997">
        <v>37.654600000000002</v>
      </c>
      <c r="M3997">
        <v>21.3034</v>
      </c>
      <c r="N3997">
        <v>7.4722</v>
      </c>
      <c r="O3997">
        <v>12.319100000000001</v>
      </c>
      <c r="P3997">
        <v>12.319100000000001</v>
      </c>
      <c r="Q3997">
        <v>12.319100000000001</v>
      </c>
    </row>
    <row r="3998" spans="1:17" x14ac:dyDescent="0.25">
      <c r="A3998" s="1">
        <v>44158</v>
      </c>
      <c r="B3998">
        <v>35.808599999999998</v>
      </c>
      <c r="C3998">
        <v>28.046399999999998</v>
      </c>
      <c r="D3998">
        <v>23.645700000000001</v>
      </c>
      <c r="E3998">
        <v>19.0901</v>
      </c>
      <c r="F3998">
        <v>16.332899999999999</v>
      </c>
      <c r="G3998">
        <v>16.154800000000002</v>
      </c>
      <c r="H3998">
        <v>18.995799999999999</v>
      </c>
      <c r="J3998" s="13">
        <v>44305</v>
      </c>
      <c r="K3998">
        <v>35.4756</v>
      </c>
      <c r="L3998">
        <v>24.653300000000002</v>
      </c>
      <c r="M3998">
        <v>19.561299999999999</v>
      </c>
      <c r="N3998">
        <v>14.1318</v>
      </c>
      <c r="O3998">
        <v>11.377000000000001</v>
      </c>
      <c r="P3998">
        <v>13.166399999999999</v>
      </c>
      <c r="Q3998">
        <v>17.654900000000001</v>
      </c>
    </row>
    <row r="3999" spans="1:17" x14ac:dyDescent="0.25">
      <c r="A3999" s="1">
        <v>44159</v>
      </c>
      <c r="B3999">
        <v>35.153500000000001</v>
      </c>
      <c r="C3999">
        <v>27.052499999999998</v>
      </c>
      <c r="D3999">
        <v>22.564699999999998</v>
      </c>
      <c r="E3999">
        <v>18.228100000000001</v>
      </c>
      <c r="F3999">
        <v>16.163699999999999</v>
      </c>
      <c r="G3999">
        <v>16.215599999999998</v>
      </c>
      <c r="H3999">
        <v>18.958200000000001</v>
      </c>
      <c r="J3999" s="13">
        <v>44306</v>
      </c>
      <c r="K3999">
        <v>36.669600000000003</v>
      </c>
      <c r="L3999">
        <v>26.166499999999999</v>
      </c>
      <c r="M3999">
        <v>21.329899999999999</v>
      </c>
      <c r="N3999">
        <v>15.8546</v>
      </c>
      <c r="O3999">
        <v>11.5029</v>
      </c>
      <c r="P3999">
        <v>13.382300000000001</v>
      </c>
      <c r="Q3999">
        <v>17.633800000000001</v>
      </c>
    </row>
    <row r="4000" spans="1:17" x14ac:dyDescent="0.25">
      <c r="A4000" s="1">
        <v>44160</v>
      </c>
      <c r="B4000">
        <v>34.613900000000001</v>
      </c>
      <c r="C4000">
        <v>26.615400000000001</v>
      </c>
      <c r="D4000">
        <v>22.220300000000002</v>
      </c>
      <c r="E4000">
        <v>17.9435</v>
      </c>
      <c r="F4000">
        <v>15.694100000000001</v>
      </c>
      <c r="G4000">
        <v>15.9582</v>
      </c>
      <c r="H4000">
        <v>18.724900000000002</v>
      </c>
      <c r="J4000" s="13">
        <v>44307</v>
      </c>
      <c r="K4000">
        <v>36.159700000000001</v>
      </c>
      <c r="L4000">
        <v>25.066800000000001</v>
      </c>
      <c r="M4000">
        <v>20.0014</v>
      </c>
      <c r="N4000">
        <v>14.6663</v>
      </c>
      <c r="O4000">
        <v>11.098699999999999</v>
      </c>
      <c r="P4000">
        <v>13.121700000000001</v>
      </c>
      <c r="Q4000">
        <v>16.9057</v>
      </c>
    </row>
    <row r="4001" spans="1:17" x14ac:dyDescent="0.25">
      <c r="A4001" s="1">
        <v>44162</v>
      </c>
      <c r="B4001">
        <v>34.570099999999996</v>
      </c>
      <c r="C4001">
        <v>26.616099999999999</v>
      </c>
      <c r="D4001">
        <v>22.4023</v>
      </c>
      <c r="E4001">
        <v>18.012699999999999</v>
      </c>
      <c r="F4001">
        <v>15.6396</v>
      </c>
      <c r="G4001">
        <v>15.892899999999999</v>
      </c>
      <c r="H4001">
        <v>19.270900000000001</v>
      </c>
      <c r="J4001" s="13">
        <v>44308</v>
      </c>
      <c r="K4001">
        <v>37.066299999999998</v>
      </c>
      <c r="L4001">
        <v>25.963899999999999</v>
      </c>
      <c r="M4001">
        <v>20.889299999999999</v>
      </c>
      <c r="N4001">
        <v>15.480499999999999</v>
      </c>
      <c r="O4001">
        <v>11.8344</v>
      </c>
      <c r="P4001">
        <v>13.585699999999999</v>
      </c>
      <c r="Q4001">
        <v>19.327500000000001</v>
      </c>
    </row>
    <row r="4002" spans="1:17" x14ac:dyDescent="0.25">
      <c r="A4002" s="1">
        <v>44165</v>
      </c>
      <c r="B4002">
        <v>34.896500000000003</v>
      </c>
      <c r="C4002">
        <v>26.594899999999999</v>
      </c>
      <c r="D4002">
        <v>22.365400000000001</v>
      </c>
      <c r="E4002">
        <v>17.764500000000002</v>
      </c>
      <c r="F4002">
        <v>15.7066</v>
      </c>
      <c r="G4002">
        <v>15.775399999999999</v>
      </c>
      <c r="H4002">
        <v>19.0578</v>
      </c>
      <c r="J4002" s="13">
        <v>44309</v>
      </c>
      <c r="K4002">
        <v>36.183799999999998</v>
      </c>
      <c r="L4002">
        <v>24.7624</v>
      </c>
      <c r="M4002">
        <v>19.796800000000001</v>
      </c>
      <c r="N4002">
        <v>13.747199999999999</v>
      </c>
      <c r="O4002">
        <v>10.9278</v>
      </c>
      <c r="P4002">
        <v>13.484299999999999</v>
      </c>
      <c r="Q4002">
        <v>17.318300000000001</v>
      </c>
    </row>
    <row r="4003" spans="1:17" x14ac:dyDescent="0.25">
      <c r="A4003" s="1">
        <v>44166</v>
      </c>
      <c r="B4003">
        <v>35.5381</v>
      </c>
      <c r="C4003">
        <v>27.0182</v>
      </c>
      <c r="D4003">
        <v>22.769100000000002</v>
      </c>
      <c r="E4003">
        <v>18.6052</v>
      </c>
      <c r="F4003">
        <v>15.739699999999999</v>
      </c>
      <c r="G4003">
        <v>16.063300000000002</v>
      </c>
      <c r="H4003">
        <v>19.327300000000001</v>
      </c>
      <c r="J4003" s="13">
        <v>44312</v>
      </c>
      <c r="K4003">
        <v>37.188600000000001</v>
      </c>
      <c r="L4003">
        <v>25.308399999999999</v>
      </c>
      <c r="M4003">
        <v>19.981300000000001</v>
      </c>
      <c r="N4003">
        <v>13.8232</v>
      </c>
      <c r="O4003">
        <v>11.1282</v>
      </c>
      <c r="P4003">
        <v>14.1418</v>
      </c>
      <c r="Q4003">
        <v>19.2959</v>
      </c>
    </row>
    <row r="4004" spans="1:17" x14ac:dyDescent="0.25">
      <c r="A4004" s="1">
        <v>44167</v>
      </c>
      <c r="B4004">
        <v>35.954500000000003</v>
      </c>
      <c r="C4004">
        <v>27.191600000000001</v>
      </c>
      <c r="D4004">
        <v>22.691299999999998</v>
      </c>
      <c r="E4004">
        <v>18.616900000000001</v>
      </c>
      <c r="F4004">
        <v>15.9655</v>
      </c>
      <c r="G4004">
        <v>16.23</v>
      </c>
      <c r="H4004">
        <v>19.408000000000001</v>
      </c>
      <c r="J4004" s="13">
        <v>44313</v>
      </c>
      <c r="K4004">
        <v>37.547899999999998</v>
      </c>
      <c r="L4004">
        <v>25.358000000000001</v>
      </c>
      <c r="M4004">
        <v>20.087</v>
      </c>
      <c r="N4004">
        <v>13.826000000000001</v>
      </c>
      <c r="O4004">
        <v>10.9513</v>
      </c>
      <c r="P4004">
        <v>13.702400000000001</v>
      </c>
      <c r="Q4004">
        <v>19.721</v>
      </c>
    </row>
    <row r="4005" spans="1:17" x14ac:dyDescent="0.25">
      <c r="A4005" s="1">
        <v>44168</v>
      </c>
      <c r="B4005">
        <v>36.311100000000003</v>
      </c>
      <c r="C4005">
        <v>27.269400000000001</v>
      </c>
      <c r="D4005">
        <v>22.678899999999999</v>
      </c>
      <c r="E4005">
        <v>18.4038</v>
      </c>
      <c r="F4005">
        <v>15.7279</v>
      </c>
      <c r="G4005">
        <v>16.164999999999999</v>
      </c>
      <c r="H4005">
        <v>20.3504</v>
      </c>
      <c r="J4005" s="13">
        <v>44314</v>
      </c>
      <c r="K4005">
        <v>37.952100000000002</v>
      </c>
      <c r="L4005">
        <v>25.087700000000002</v>
      </c>
      <c r="M4005">
        <v>19.736799999999999</v>
      </c>
      <c r="N4005">
        <v>13.415900000000001</v>
      </c>
      <c r="O4005">
        <v>10.6663</v>
      </c>
      <c r="P4005">
        <v>13.8612</v>
      </c>
      <c r="Q4005">
        <v>16.315999999999999</v>
      </c>
    </row>
    <row r="4006" spans="1:17" x14ac:dyDescent="0.25">
      <c r="A4006" s="1">
        <v>44169</v>
      </c>
      <c r="B4006">
        <v>35.805900000000001</v>
      </c>
      <c r="C4006">
        <v>26.950199999999999</v>
      </c>
      <c r="D4006">
        <v>22.5962</v>
      </c>
      <c r="E4006">
        <v>17.117100000000001</v>
      </c>
      <c r="F4006">
        <v>14.7433</v>
      </c>
      <c r="G4006">
        <v>15.643800000000001</v>
      </c>
      <c r="H4006">
        <v>20.005700000000001</v>
      </c>
      <c r="J4006" s="13">
        <v>44315</v>
      </c>
      <c r="K4006">
        <v>38.791899999999998</v>
      </c>
      <c r="L4006">
        <v>25.9405</v>
      </c>
      <c r="M4006">
        <v>20.1691</v>
      </c>
      <c r="N4006">
        <v>13.615399999999999</v>
      </c>
      <c r="O4006">
        <v>10.976599999999999</v>
      </c>
      <c r="P4006">
        <v>14.624700000000001</v>
      </c>
      <c r="Q4006">
        <v>15.0061</v>
      </c>
    </row>
    <row r="4007" spans="1:17" x14ac:dyDescent="0.25">
      <c r="A4007" s="1">
        <v>44172</v>
      </c>
      <c r="B4007">
        <v>36.3748</v>
      </c>
      <c r="C4007">
        <v>27.232399999999998</v>
      </c>
      <c r="D4007">
        <v>22.740200000000002</v>
      </c>
      <c r="E4007">
        <v>17.942799999999998</v>
      </c>
      <c r="F4007">
        <v>14.7791</v>
      </c>
      <c r="G4007">
        <v>15.5876</v>
      </c>
      <c r="H4007">
        <v>20.624700000000001</v>
      </c>
      <c r="J4007" s="13">
        <v>44316</v>
      </c>
      <c r="K4007">
        <v>41.581000000000003</v>
      </c>
      <c r="L4007">
        <v>27.092700000000001</v>
      </c>
      <c r="M4007">
        <v>20.856100000000001</v>
      </c>
      <c r="N4007">
        <v>14.145099999999999</v>
      </c>
      <c r="O4007">
        <v>11.103400000000001</v>
      </c>
      <c r="P4007">
        <v>14.508699999999999</v>
      </c>
      <c r="Q4007">
        <v>18.4802</v>
      </c>
    </row>
    <row r="4008" spans="1:17" x14ac:dyDescent="0.25">
      <c r="A4008" s="1">
        <v>44173</v>
      </c>
      <c r="B4008">
        <v>35.748100000000001</v>
      </c>
      <c r="C4008">
        <v>26.394200000000001</v>
      </c>
      <c r="D4008">
        <v>21.848800000000001</v>
      </c>
      <c r="E4008">
        <v>16.961200000000002</v>
      </c>
      <c r="F4008">
        <v>14.323600000000001</v>
      </c>
      <c r="G4008">
        <v>15.5199</v>
      </c>
      <c r="H4008">
        <v>19.997399999999999</v>
      </c>
      <c r="J4008" s="13">
        <v>44319</v>
      </c>
      <c r="K4008">
        <v>43.775799999999997</v>
      </c>
      <c r="L4008">
        <v>28.316800000000001</v>
      </c>
      <c r="M4008">
        <v>21.3919</v>
      </c>
      <c r="N4008">
        <v>13.9671</v>
      </c>
      <c r="O4008">
        <v>11.04</v>
      </c>
      <c r="P4008">
        <v>15.1297</v>
      </c>
      <c r="Q4008">
        <v>15.743499999999999</v>
      </c>
    </row>
    <row r="4009" spans="1:17" x14ac:dyDescent="0.25">
      <c r="A4009" s="1">
        <v>44174</v>
      </c>
      <c r="B4009">
        <v>36.748600000000003</v>
      </c>
      <c r="C4009">
        <v>27.491499999999998</v>
      </c>
      <c r="D4009">
        <v>23.110199999999999</v>
      </c>
      <c r="E4009">
        <v>18.288</v>
      </c>
      <c r="F4009">
        <v>14.886900000000001</v>
      </c>
      <c r="G4009">
        <v>15.5275</v>
      </c>
      <c r="H4009">
        <v>21.137899999999998</v>
      </c>
      <c r="J4009" s="13">
        <v>44320</v>
      </c>
      <c r="K4009">
        <v>45.080199999999998</v>
      </c>
      <c r="L4009">
        <v>29.451899999999998</v>
      </c>
      <c r="M4009">
        <v>22.772400000000001</v>
      </c>
      <c r="N4009">
        <v>15.0175</v>
      </c>
      <c r="O4009">
        <v>11.2499</v>
      </c>
      <c r="P4009">
        <v>15.578099999999999</v>
      </c>
      <c r="Q4009">
        <v>16.162199999999999</v>
      </c>
    </row>
    <row r="4010" spans="1:17" x14ac:dyDescent="0.25">
      <c r="A4010" s="1">
        <v>44175</v>
      </c>
      <c r="B4010">
        <v>37.369100000000003</v>
      </c>
      <c r="C4010">
        <v>27.6968</v>
      </c>
      <c r="D4010">
        <v>23.241</v>
      </c>
      <c r="E4010">
        <v>18.1889</v>
      </c>
      <c r="F4010">
        <v>14.700900000000001</v>
      </c>
      <c r="G4010">
        <v>15.5549</v>
      </c>
      <c r="H4010">
        <v>21.477599999999999</v>
      </c>
      <c r="J4010" s="13">
        <v>44321</v>
      </c>
      <c r="K4010">
        <v>46.464300000000001</v>
      </c>
      <c r="L4010">
        <v>29.7652</v>
      </c>
      <c r="M4010">
        <v>22.591699999999999</v>
      </c>
      <c r="N4010">
        <v>14.868399999999999</v>
      </c>
      <c r="O4010">
        <v>11.6592</v>
      </c>
      <c r="P4010">
        <v>16.632000000000001</v>
      </c>
      <c r="Q4010">
        <v>16.9421</v>
      </c>
    </row>
    <row r="4011" spans="1:17" x14ac:dyDescent="0.25">
      <c r="A4011" s="1">
        <v>44176</v>
      </c>
      <c r="B4011">
        <v>38.756500000000003</v>
      </c>
      <c r="C4011">
        <v>28.6387</v>
      </c>
      <c r="D4011">
        <v>24.0138</v>
      </c>
      <c r="E4011">
        <v>18.828700000000001</v>
      </c>
      <c r="F4011">
        <v>14.815799999999999</v>
      </c>
      <c r="G4011">
        <v>15.699299999999999</v>
      </c>
      <c r="H4011">
        <v>21.803000000000001</v>
      </c>
      <c r="J4011" s="13">
        <v>44322</v>
      </c>
      <c r="K4011">
        <v>46.961399999999998</v>
      </c>
      <c r="L4011">
        <v>29.872499999999999</v>
      </c>
      <c r="M4011">
        <v>21.9068</v>
      </c>
      <c r="N4011">
        <v>13.3392</v>
      </c>
      <c r="O4011">
        <v>11.4491</v>
      </c>
      <c r="P4011">
        <v>16.573699999999999</v>
      </c>
      <c r="Q4011">
        <v>16.920999999999999</v>
      </c>
    </row>
    <row r="4012" spans="1:17" x14ac:dyDescent="0.25">
      <c r="A4012" s="1">
        <v>44179</v>
      </c>
      <c r="B4012">
        <v>40.928600000000003</v>
      </c>
      <c r="C4012">
        <v>30.117100000000001</v>
      </c>
      <c r="D4012">
        <v>25.0246</v>
      </c>
      <c r="E4012">
        <v>19.929600000000001</v>
      </c>
      <c r="F4012">
        <v>15.6183</v>
      </c>
      <c r="G4012">
        <v>16.388000000000002</v>
      </c>
      <c r="H4012">
        <v>22.2319</v>
      </c>
      <c r="J4012" s="13">
        <v>44323</v>
      </c>
      <c r="K4012">
        <v>46.7941</v>
      </c>
      <c r="L4012">
        <v>29.045000000000002</v>
      </c>
      <c r="M4012">
        <v>20.211400000000001</v>
      </c>
      <c r="N4012">
        <v>11.364599999999999</v>
      </c>
      <c r="O4012">
        <v>11.154199999999999</v>
      </c>
      <c r="P4012">
        <v>16.325700000000001</v>
      </c>
      <c r="Q4012">
        <v>16.325700000000001</v>
      </c>
    </row>
    <row r="4013" spans="1:17" x14ac:dyDescent="0.25">
      <c r="A4013" s="1">
        <v>44180</v>
      </c>
      <c r="B4013">
        <v>40.017899999999997</v>
      </c>
      <c r="C4013">
        <v>29.302800000000001</v>
      </c>
      <c r="D4013">
        <v>24.073499999999999</v>
      </c>
      <c r="E4013">
        <v>17.848500000000001</v>
      </c>
      <c r="F4013">
        <v>14.2402</v>
      </c>
      <c r="G4013">
        <v>15.811</v>
      </c>
      <c r="H4013">
        <v>21.954999999999998</v>
      </c>
      <c r="J4013" s="13">
        <v>44326</v>
      </c>
      <c r="K4013">
        <v>54.448900000000002</v>
      </c>
      <c r="L4013">
        <v>34.5306</v>
      </c>
      <c r="M4013">
        <v>25.146599999999999</v>
      </c>
      <c r="N4013">
        <v>15.1394</v>
      </c>
      <c r="O4013">
        <v>12.3444</v>
      </c>
      <c r="P4013">
        <v>17.0488</v>
      </c>
      <c r="Q4013">
        <v>17.0488</v>
      </c>
    </row>
    <row r="4014" spans="1:17" x14ac:dyDescent="0.25">
      <c r="A4014" s="1">
        <v>44181</v>
      </c>
      <c r="B4014">
        <v>40.101100000000002</v>
      </c>
      <c r="C4014">
        <v>28.757200000000001</v>
      </c>
      <c r="D4014">
        <v>23.405100000000001</v>
      </c>
      <c r="E4014">
        <v>17.366900000000001</v>
      </c>
      <c r="F4014">
        <v>14.3584</v>
      </c>
      <c r="G4014">
        <v>16.408200000000001</v>
      </c>
      <c r="H4014">
        <v>22.3188</v>
      </c>
      <c r="J4014" s="13">
        <v>44327</v>
      </c>
      <c r="K4014">
        <v>56.94</v>
      </c>
      <c r="L4014">
        <v>35.987299999999998</v>
      </c>
      <c r="M4014">
        <v>27.005500000000001</v>
      </c>
      <c r="N4014">
        <v>18.198899999999998</v>
      </c>
      <c r="O4014">
        <v>13.7475</v>
      </c>
      <c r="P4014">
        <v>18.780999999999999</v>
      </c>
      <c r="Q4014">
        <v>18.780999999999999</v>
      </c>
    </row>
    <row r="4015" spans="1:17" x14ac:dyDescent="0.25">
      <c r="A4015" s="1">
        <v>44182</v>
      </c>
      <c r="B4015">
        <v>40.1432</v>
      </c>
      <c r="C4015">
        <v>28.159300000000002</v>
      </c>
      <c r="D4015">
        <v>22.617699999999999</v>
      </c>
      <c r="E4015">
        <v>16.6479</v>
      </c>
      <c r="F4015">
        <v>14.1593</v>
      </c>
      <c r="G4015">
        <v>16.2559</v>
      </c>
      <c r="H4015">
        <v>22.714700000000001</v>
      </c>
      <c r="J4015" s="13">
        <v>44328</v>
      </c>
      <c r="K4015">
        <v>67.0899</v>
      </c>
      <c r="L4015">
        <v>43.8367</v>
      </c>
      <c r="M4015">
        <v>34.001100000000001</v>
      </c>
      <c r="N4015">
        <v>25.1859</v>
      </c>
      <c r="O4015">
        <v>17.606999999999999</v>
      </c>
      <c r="P4015">
        <v>22.239100000000001</v>
      </c>
      <c r="Q4015">
        <v>27.2532</v>
      </c>
    </row>
    <row r="4016" spans="1:17" x14ac:dyDescent="0.25">
      <c r="A4016" s="1">
        <v>44183</v>
      </c>
      <c r="B4016">
        <v>40.223599999999998</v>
      </c>
      <c r="C4016">
        <v>28.080500000000001</v>
      </c>
      <c r="D4016">
        <v>22.667999999999999</v>
      </c>
      <c r="E4016">
        <v>16.7166</v>
      </c>
      <c r="F4016">
        <v>14.2933</v>
      </c>
      <c r="G4016">
        <v>16.157</v>
      </c>
      <c r="H4016">
        <v>23.224599999999999</v>
      </c>
      <c r="J4016" s="13">
        <v>44329</v>
      </c>
      <c r="K4016">
        <v>62.949199999999998</v>
      </c>
      <c r="L4016">
        <v>38.976100000000002</v>
      </c>
      <c r="M4016">
        <v>29.287400000000002</v>
      </c>
      <c r="N4016">
        <v>20.057099999999998</v>
      </c>
      <c r="O4016">
        <v>14.535299999999999</v>
      </c>
      <c r="P4016">
        <v>22.745899999999999</v>
      </c>
      <c r="Q4016">
        <v>23.075399999999998</v>
      </c>
    </row>
    <row r="4017" spans="1:17" x14ac:dyDescent="0.25">
      <c r="A4017" s="1">
        <v>44186</v>
      </c>
      <c r="B4017">
        <v>37.648200000000003</v>
      </c>
      <c r="C4017">
        <v>29.290199999999999</v>
      </c>
      <c r="D4017">
        <v>25.078199999999999</v>
      </c>
      <c r="E4017">
        <v>20.3718</v>
      </c>
      <c r="F4017">
        <v>16.616599999999998</v>
      </c>
      <c r="G4017">
        <v>15.706300000000001</v>
      </c>
      <c r="H4017">
        <v>18.465499999999999</v>
      </c>
      <c r="J4017" s="13">
        <v>44330</v>
      </c>
      <c r="K4017">
        <v>57.956699999999998</v>
      </c>
      <c r="L4017">
        <v>35.612499999999997</v>
      </c>
      <c r="M4017">
        <v>24.3384</v>
      </c>
      <c r="N4017">
        <v>14.3987</v>
      </c>
      <c r="O4017">
        <v>13.8477</v>
      </c>
      <c r="P4017">
        <v>19.034300000000002</v>
      </c>
      <c r="Q4017">
        <v>19.034300000000002</v>
      </c>
    </row>
    <row r="4018" spans="1:17" x14ac:dyDescent="0.25">
      <c r="A4018" s="1">
        <v>44187</v>
      </c>
      <c r="B4018">
        <v>36.961100000000002</v>
      </c>
      <c r="C4018">
        <v>28.608799999999999</v>
      </c>
      <c r="D4018">
        <v>24.533100000000001</v>
      </c>
      <c r="E4018">
        <v>20.113700000000001</v>
      </c>
      <c r="F4018">
        <v>16.236499999999999</v>
      </c>
      <c r="G4018">
        <v>15.318</v>
      </c>
      <c r="H4018">
        <v>18.261500000000002</v>
      </c>
      <c r="J4018" s="13">
        <v>44333</v>
      </c>
      <c r="K4018">
        <v>72.866600000000005</v>
      </c>
      <c r="L4018">
        <v>42.698300000000003</v>
      </c>
      <c r="M4018">
        <v>28.471399999999999</v>
      </c>
      <c r="N4018">
        <v>16.661000000000001</v>
      </c>
      <c r="O4018">
        <v>17.6204</v>
      </c>
      <c r="P4018">
        <v>20.3263</v>
      </c>
      <c r="Q4018">
        <v>20.3263</v>
      </c>
    </row>
    <row r="4019" spans="1:17" x14ac:dyDescent="0.25">
      <c r="A4019" s="1">
        <v>44188</v>
      </c>
      <c r="B4019">
        <v>36.467399999999998</v>
      </c>
      <c r="C4019">
        <v>28.0809</v>
      </c>
      <c r="D4019">
        <v>23.9924</v>
      </c>
      <c r="E4019">
        <v>19.148900000000001</v>
      </c>
      <c r="F4019">
        <v>15.1866</v>
      </c>
      <c r="G4019">
        <v>14.703200000000001</v>
      </c>
      <c r="H4019">
        <v>18.022500000000001</v>
      </c>
      <c r="J4019" s="13">
        <v>44334</v>
      </c>
      <c r="K4019">
        <v>81.5488</v>
      </c>
      <c r="L4019">
        <v>49.353000000000002</v>
      </c>
      <c r="M4019">
        <v>31.712599999999998</v>
      </c>
      <c r="N4019">
        <v>19.354700000000001</v>
      </c>
      <c r="O4019">
        <v>20.363399999999999</v>
      </c>
      <c r="P4019">
        <v>21.619599999999998</v>
      </c>
      <c r="Q4019">
        <v>21.619599999999998</v>
      </c>
    </row>
    <row r="4020" spans="1:17" x14ac:dyDescent="0.25">
      <c r="A4020" s="1">
        <v>44189</v>
      </c>
      <c r="B4020">
        <v>35.360900000000001</v>
      </c>
      <c r="C4020">
        <v>26.874400000000001</v>
      </c>
      <c r="D4020">
        <v>22.691700000000001</v>
      </c>
      <c r="E4020">
        <v>18.211200000000002</v>
      </c>
      <c r="F4020">
        <v>14.327500000000001</v>
      </c>
      <c r="G4020">
        <v>14.187799999999999</v>
      </c>
      <c r="H4020">
        <v>17.585100000000001</v>
      </c>
      <c r="J4020" s="13">
        <v>44335</v>
      </c>
      <c r="K4020">
        <v>99.885499999999993</v>
      </c>
      <c r="L4020">
        <v>57.209000000000003</v>
      </c>
      <c r="M4020">
        <v>36.3767</v>
      </c>
      <c r="N4020">
        <v>17.773399999999999</v>
      </c>
      <c r="O4020">
        <v>21.306699999999999</v>
      </c>
      <c r="P4020">
        <v>21.306699999999999</v>
      </c>
      <c r="Q4020">
        <v>21.306699999999999</v>
      </c>
    </row>
    <row r="4021" spans="1:17" x14ac:dyDescent="0.25">
      <c r="A4021" s="1">
        <v>44193</v>
      </c>
      <c r="B4021">
        <v>35.772500000000001</v>
      </c>
      <c r="C4021">
        <v>26.896599999999999</v>
      </c>
      <c r="D4021">
        <v>22.439800000000002</v>
      </c>
      <c r="E4021">
        <v>17.698399999999999</v>
      </c>
      <c r="F4021">
        <v>14.438800000000001</v>
      </c>
      <c r="G4021">
        <v>14.4672</v>
      </c>
      <c r="H4021">
        <v>18.341999999999999</v>
      </c>
      <c r="J4021" s="13">
        <v>44336</v>
      </c>
      <c r="K4021">
        <v>85.283900000000003</v>
      </c>
      <c r="L4021">
        <v>70.863100000000003</v>
      </c>
      <c r="M4021">
        <v>39.692100000000003</v>
      </c>
      <c r="N4021">
        <v>15.530200000000001</v>
      </c>
      <c r="O4021">
        <v>21.4039</v>
      </c>
      <c r="P4021">
        <v>21.4039</v>
      </c>
      <c r="Q4021">
        <v>21.4039</v>
      </c>
    </row>
    <row r="4022" spans="1:17" x14ac:dyDescent="0.25">
      <c r="A4022" s="1">
        <v>44194</v>
      </c>
      <c r="B4022">
        <v>36.743400000000001</v>
      </c>
      <c r="C4022">
        <v>27.933399999999999</v>
      </c>
      <c r="D4022">
        <v>23.5321</v>
      </c>
      <c r="E4022">
        <v>19.041699999999999</v>
      </c>
      <c r="F4022">
        <v>15.6206</v>
      </c>
      <c r="G4022">
        <v>15.1297</v>
      </c>
      <c r="H4022">
        <v>18.6083</v>
      </c>
      <c r="J4022" s="13">
        <v>44337</v>
      </c>
      <c r="K4022">
        <v>58.621600000000001</v>
      </c>
      <c r="L4022">
        <v>42.415500000000002</v>
      </c>
      <c r="M4022">
        <v>25.5854</v>
      </c>
      <c r="N4022">
        <v>10.809200000000001</v>
      </c>
      <c r="O4022">
        <v>13.5937</v>
      </c>
      <c r="P4022">
        <v>13.5937</v>
      </c>
      <c r="Q4022">
        <v>13.5937</v>
      </c>
    </row>
    <row r="4023" spans="1:17" x14ac:dyDescent="0.25">
      <c r="A4023" s="1">
        <v>44195</v>
      </c>
      <c r="B4023">
        <v>36.086399999999998</v>
      </c>
      <c r="C4023">
        <v>27.5944</v>
      </c>
      <c r="D4023">
        <v>23.352799999999998</v>
      </c>
      <c r="E4023">
        <v>18.4131</v>
      </c>
      <c r="F4023">
        <v>15.026199999999999</v>
      </c>
      <c r="G4023">
        <v>14.9137</v>
      </c>
      <c r="H4023">
        <v>18.723099999999999</v>
      </c>
      <c r="J4023" s="13">
        <v>44340</v>
      </c>
      <c r="K4023">
        <v>39.534999999999997</v>
      </c>
      <c r="L4023">
        <v>26.482500000000002</v>
      </c>
      <c r="M4023">
        <v>20.286999999999999</v>
      </c>
      <c r="N4023">
        <v>13.2577</v>
      </c>
      <c r="O4023">
        <v>11.026899999999999</v>
      </c>
      <c r="P4023">
        <v>13.291399999999999</v>
      </c>
      <c r="Q4023">
        <v>16.404299999999999</v>
      </c>
    </row>
    <row r="4024" spans="1:17" x14ac:dyDescent="0.25">
      <c r="A4024" s="1">
        <v>44196</v>
      </c>
      <c r="B4024">
        <v>36.019199999999998</v>
      </c>
      <c r="C4024">
        <v>27.458500000000001</v>
      </c>
      <c r="D4024">
        <v>23.040900000000001</v>
      </c>
      <c r="E4024">
        <v>18.6297</v>
      </c>
      <c r="F4024">
        <v>14.9694</v>
      </c>
      <c r="G4024">
        <v>14.7784</v>
      </c>
      <c r="H4024">
        <v>18.595700000000001</v>
      </c>
      <c r="J4024" s="13">
        <v>44341</v>
      </c>
      <c r="K4024">
        <v>40.7408</v>
      </c>
      <c r="L4024">
        <v>26.860099999999999</v>
      </c>
      <c r="M4024">
        <v>20.735199999999999</v>
      </c>
      <c r="N4024">
        <v>13.8</v>
      </c>
      <c r="O4024">
        <v>10.847300000000001</v>
      </c>
      <c r="P4024">
        <v>13.541</v>
      </c>
      <c r="Q4024">
        <v>14.420500000000001</v>
      </c>
    </row>
    <row r="4025" spans="1:17" x14ac:dyDescent="0.25">
      <c r="A4025" s="1">
        <v>44200</v>
      </c>
      <c r="B4025">
        <v>39.548099999999998</v>
      </c>
      <c r="C4025">
        <v>30.5002</v>
      </c>
      <c r="D4025">
        <v>26.160299999999999</v>
      </c>
      <c r="E4025">
        <v>21.195900000000002</v>
      </c>
      <c r="F4025">
        <v>16.743300000000001</v>
      </c>
      <c r="G4025">
        <v>15.9154</v>
      </c>
      <c r="H4025">
        <v>19.610299999999999</v>
      </c>
      <c r="J4025" s="13">
        <v>44342</v>
      </c>
      <c r="K4025">
        <v>39.7485</v>
      </c>
      <c r="L4025">
        <v>25.643899999999999</v>
      </c>
      <c r="M4025">
        <v>19.453800000000001</v>
      </c>
      <c r="N4025">
        <v>12.6183</v>
      </c>
      <c r="O4025">
        <v>9.9733999999999998</v>
      </c>
      <c r="P4025">
        <v>13.3827</v>
      </c>
      <c r="Q4025">
        <v>14.4796</v>
      </c>
    </row>
    <row r="4026" spans="1:17" x14ac:dyDescent="0.25">
      <c r="A4026" s="1">
        <v>44201</v>
      </c>
      <c r="B4026">
        <v>38.817399999999999</v>
      </c>
      <c r="C4026">
        <v>29.555700000000002</v>
      </c>
      <c r="D4026">
        <v>25.0642</v>
      </c>
      <c r="E4026">
        <v>20.034600000000001</v>
      </c>
      <c r="F4026">
        <v>15.71</v>
      </c>
      <c r="G4026">
        <v>15.367699999999999</v>
      </c>
      <c r="H4026">
        <v>19.472899999999999</v>
      </c>
      <c r="J4026" s="13">
        <v>44343</v>
      </c>
      <c r="K4026">
        <v>40.3309</v>
      </c>
      <c r="L4026">
        <v>25.2987</v>
      </c>
      <c r="M4026">
        <v>18.6996</v>
      </c>
      <c r="N4026">
        <v>11.7117</v>
      </c>
      <c r="O4026">
        <v>10.276999999999999</v>
      </c>
      <c r="P4026">
        <v>13.683199999999999</v>
      </c>
      <c r="Q4026">
        <v>13.902200000000001</v>
      </c>
    </row>
    <row r="4027" spans="1:17" x14ac:dyDescent="0.25">
      <c r="A4027" s="1">
        <v>44202</v>
      </c>
      <c r="B4027">
        <v>38.481900000000003</v>
      </c>
      <c r="C4027">
        <v>29.025600000000001</v>
      </c>
      <c r="D4027">
        <v>24.481200000000001</v>
      </c>
      <c r="E4027">
        <v>19.826000000000001</v>
      </c>
      <c r="F4027">
        <v>15.621</v>
      </c>
      <c r="G4027">
        <v>15.1205</v>
      </c>
      <c r="H4027">
        <v>19.511099999999999</v>
      </c>
      <c r="J4027" s="13">
        <v>44344</v>
      </c>
      <c r="K4027">
        <v>41.287700000000001</v>
      </c>
      <c r="L4027">
        <v>25.725000000000001</v>
      </c>
      <c r="M4027">
        <v>18.903199999999998</v>
      </c>
      <c r="N4027">
        <v>11.6875</v>
      </c>
      <c r="O4027">
        <v>10.2674</v>
      </c>
      <c r="P4027">
        <v>13.991099999999999</v>
      </c>
      <c r="Q4027">
        <v>13.991099999999999</v>
      </c>
    </row>
    <row r="4028" spans="1:17" x14ac:dyDescent="0.25">
      <c r="A4028" s="1">
        <v>44203</v>
      </c>
      <c r="B4028">
        <v>36.855400000000003</v>
      </c>
      <c r="C4028">
        <v>27.247299999999999</v>
      </c>
      <c r="D4028">
        <v>22.6249</v>
      </c>
      <c r="E4028">
        <v>17.619499999999999</v>
      </c>
      <c r="F4028">
        <v>14.290900000000001</v>
      </c>
      <c r="G4028">
        <v>14.6198</v>
      </c>
      <c r="H4028">
        <v>19.2911</v>
      </c>
      <c r="J4028" s="13">
        <v>44348</v>
      </c>
      <c r="K4028">
        <v>43.427999999999997</v>
      </c>
      <c r="L4028">
        <v>27.945399999999999</v>
      </c>
      <c r="M4028">
        <v>20.608799999999999</v>
      </c>
      <c r="N4028">
        <v>12.848800000000001</v>
      </c>
      <c r="O4028">
        <v>11.488300000000001</v>
      </c>
      <c r="P4028">
        <v>15.5677</v>
      </c>
      <c r="Q4028">
        <v>16.634</v>
      </c>
    </row>
    <row r="4029" spans="1:17" x14ac:dyDescent="0.25">
      <c r="A4029" s="1">
        <v>44204</v>
      </c>
      <c r="B4029">
        <v>36.931800000000003</v>
      </c>
      <c r="C4029">
        <v>27.029599999999999</v>
      </c>
      <c r="D4029">
        <v>22.2437</v>
      </c>
      <c r="E4029">
        <v>17.239000000000001</v>
      </c>
      <c r="F4029">
        <v>14.340400000000001</v>
      </c>
      <c r="G4029">
        <v>14.463800000000001</v>
      </c>
      <c r="H4029">
        <v>19.496400000000001</v>
      </c>
      <c r="J4029" s="13">
        <v>44349</v>
      </c>
      <c r="K4029">
        <v>43.673699999999997</v>
      </c>
      <c r="L4029">
        <v>27.446100000000001</v>
      </c>
      <c r="M4029">
        <v>19.964600000000001</v>
      </c>
      <c r="N4029">
        <v>12.116099999999999</v>
      </c>
      <c r="O4029">
        <v>11.258599999999999</v>
      </c>
      <c r="P4029">
        <v>14.9328</v>
      </c>
      <c r="Q4029">
        <v>14.9328</v>
      </c>
    </row>
    <row r="4030" spans="1:17" x14ac:dyDescent="0.25">
      <c r="A4030" s="1">
        <v>44207</v>
      </c>
      <c r="B4030">
        <v>39.216000000000001</v>
      </c>
      <c r="C4030">
        <v>29.333400000000001</v>
      </c>
      <c r="D4030">
        <v>24.5106</v>
      </c>
      <c r="E4030">
        <v>19.592099999999999</v>
      </c>
      <c r="F4030">
        <v>15.508800000000001</v>
      </c>
      <c r="G4030">
        <v>15.2598</v>
      </c>
      <c r="H4030">
        <v>20.328199999999999</v>
      </c>
      <c r="J4030" s="13">
        <v>44350</v>
      </c>
      <c r="K4030">
        <v>44.5167</v>
      </c>
      <c r="L4030">
        <v>27.951000000000001</v>
      </c>
      <c r="M4030">
        <v>20.559699999999999</v>
      </c>
      <c r="N4030">
        <v>12.7249</v>
      </c>
      <c r="O4030">
        <v>11.7905</v>
      </c>
      <c r="P4030">
        <v>16.678899999999999</v>
      </c>
      <c r="Q4030">
        <v>16.697700000000001</v>
      </c>
    </row>
    <row r="4031" spans="1:17" x14ac:dyDescent="0.25">
      <c r="A4031" s="1">
        <v>44208</v>
      </c>
      <c r="B4031">
        <v>38.647399999999998</v>
      </c>
      <c r="C4031">
        <v>28.790099999999999</v>
      </c>
      <c r="D4031">
        <v>23.962</v>
      </c>
      <c r="E4031">
        <v>18.6281</v>
      </c>
      <c r="F4031">
        <v>14.6313</v>
      </c>
      <c r="G4031">
        <v>14.893599999999999</v>
      </c>
      <c r="H4031">
        <v>20.513100000000001</v>
      </c>
      <c r="J4031" s="13">
        <v>44351</v>
      </c>
      <c r="K4031">
        <v>44.597000000000001</v>
      </c>
      <c r="L4031">
        <v>26.972000000000001</v>
      </c>
      <c r="M4031">
        <v>18.817299999999999</v>
      </c>
      <c r="N4031">
        <v>10.6539</v>
      </c>
      <c r="O4031">
        <v>10.8706</v>
      </c>
      <c r="P4031">
        <v>16.141500000000001</v>
      </c>
      <c r="Q4031">
        <v>16.141500000000001</v>
      </c>
    </row>
    <row r="4032" spans="1:17" x14ac:dyDescent="0.25">
      <c r="A4032" s="1">
        <v>44209</v>
      </c>
      <c r="B4032">
        <v>38.385899999999999</v>
      </c>
      <c r="C4032">
        <v>27.992699999999999</v>
      </c>
      <c r="D4032">
        <v>22.9026</v>
      </c>
      <c r="E4032">
        <v>17.805700000000002</v>
      </c>
      <c r="F4032">
        <v>14.065200000000001</v>
      </c>
      <c r="G4032">
        <v>14.668100000000001</v>
      </c>
      <c r="H4032">
        <v>19.743400000000001</v>
      </c>
      <c r="J4032" s="13">
        <v>44354</v>
      </c>
      <c r="K4032">
        <v>48.285699999999999</v>
      </c>
      <c r="L4032">
        <v>29.0794</v>
      </c>
      <c r="M4032">
        <v>19.558700000000002</v>
      </c>
      <c r="N4032">
        <v>10.7629</v>
      </c>
      <c r="O4032">
        <v>12.105600000000001</v>
      </c>
      <c r="P4032">
        <v>15.9725</v>
      </c>
      <c r="Q4032">
        <v>15.9725</v>
      </c>
    </row>
    <row r="4033" spans="1:17" x14ac:dyDescent="0.25">
      <c r="A4033" s="1">
        <v>44210</v>
      </c>
      <c r="B4033">
        <v>39.650100000000002</v>
      </c>
      <c r="C4033">
        <v>28.895900000000001</v>
      </c>
      <c r="D4033">
        <v>23.752400000000002</v>
      </c>
      <c r="E4033">
        <v>18.3171</v>
      </c>
      <c r="F4033">
        <v>14.528700000000001</v>
      </c>
      <c r="G4033">
        <v>14.854100000000001</v>
      </c>
      <c r="H4033">
        <v>20.196400000000001</v>
      </c>
      <c r="J4033" s="13">
        <v>44355</v>
      </c>
      <c r="K4033">
        <v>50.6614</v>
      </c>
      <c r="L4033">
        <v>31.3596</v>
      </c>
      <c r="M4033">
        <v>21.431699999999999</v>
      </c>
      <c r="N4033">
        <v>11.8369</v>
      </c>
      <c r="O4033">
        <v>12.866</v>
      </c>
      <c r="P4033">
        <v>15.848699999999999</v>
      </c>
      <c r="Q4033">
        <v>15.848699999999999</v>
      </c>
    </row>
    <row r="4034" spans="1:17" x14ac:dyDescent="0.25">
      <c r="A4034" s="1">
        <v>44211</v>
      </c>
      <c r="B4034">
        <v>41.0319</v>
      </c>
      <c r="C4034">
        <v>30.489000000000001</v>
      </c>
      <c r="D4034">
        <v>25.588000000000001</v>
      </c>
      <c r="E4034">
        <v>18.755700000000001</v>
      </c>
      <c r="F4034">
        <v>14.042400000000001</v>
      </c>
      <c r="G4034">
        <v>14.5617</v>
      </c>
      <c r="H4034">
        <v>20.322700000000001</v>
      </c>
      <c r="J4034" s="13">
        <v>44356</v>
      </c>
      <c r="K4034">
        <v>54.597499999999997</v>
      </c>
      <c r="L4034">
        <v>34.190300000000001</v>
      </c>
      <c r="M4034">
        <v>23.3017</v>
      </c>
      <c r="N4034">
        <v>12.7651</v>
      </c>
      <c r="O4034">
        <v>13.690300000000001</v>
      </c>
      <c r="P4034">
        <v>17.472799999999999</v>
      </c>
      <c r="Q4034">
        <v>17.472799999999999</v>
      </c>
    </row>
    <row r="4035" spans="1:17" x14ac:dyDescent="0.25">
      <c r="A4035" s="1">
        <v>44215</v>
      </c>
      <c r="B4035">
        <v>36.780999999999999</v>
      </c>
      <c r="C4035">
        <v>28.384499999999999</v>
      </c>
      <c r="D4035">
        <v>24.150099999999998</v>
      </c>
      <c r="E4035">
        <v>19.3719</v>
      </c>
      <c r="F4035">
        <v>15.3887</v>
      </c>
      <c r="G4035">
        <v>14.577</v>
      </c>
      <c r="H4035">
        <v>17.953600000000002</v>
      </c>
      <c r="J4035" s="13">
        <v>44357</v>
      </c>
      <c r="K4035">
        <v>53.2301</v>
      </c>
      <c r="L4035">
        <v>32.784300000000002</v>
      </c>
      <c r="M4035">
        <v>21.041</v>
      </c>
      <c r="N4035">
        <v>9.6692999999999998</v>
      </c>
      <c r="O4035">
        <v>13.0967</v>
      </c>
      <c r="P4035">
        <v>17.023</v>
      </c>
      <c r="Q4035">
        <v>17.023</v>
      </c>
    </row>
    <row r="4036" spans="1:17" x14ac:dyDescent="0.25">
      <c r="A4036" s="1">
        <v>44216</v>
      </c>
      <c r="B4036">
        <v>35.761099999999999</v>
      </c>
      <c r="C4036">
        <v>27.231200000000001</v>
      </c>
      <c r="D4036">
        <v>22.905000000000001</v>
      </c>
      <c r="E4036">
        <v>18.385200000000001</v>
      </c>
      <c r="F4036">
        <v>14.9255</v>
      </c>
      <c r="G4036">
        <v>14.245799999999999</v>
      </c>
      <c r="H4036">
        <v>17.982700000000001</v>
      </c>
      <c r="J4036" s="13">
        <v>44358</v>
      </c>
      <c r="K4036">
        <v>54.065199999999997</v>
      </c>
      <c r="L4036">
        <v>34.005899999999997</v>
      </c>
      <c r="M4036">
        <v>21.127500000000001</v>
      </c>
      <c r="N4036">
        <v>8.9733999999999998</v>
      </c>
      <c r="O4036">
        <v>13.2921</v>
      </c>
      <c r="P4036">
        <v>14.0936</v>
      </c>
      <c r="Q4036">
        <v>14.0936</v>
      </c>
    </row>
    <row r="4037" spans="1:17" x14ac:dyDescent="0.25">
      <c r="A4037" s="1">
        <v>44217</v>
      </c>
      <c r="B4037">
        <v>35.578800000000001</v>
      </c>
      <c r="C4037">
        <v>27.170500000000001</v>
      </c>
      <c r="D4037">
        <v>22.857900000000001</v>
      </c>
      <c r="E4037">
        <v>18.179099999999998</v>
      </c>
      <c r="F4037">
        <v>14.5299</v>
      </c>
      <c r="G4037">
        <v>13.954700000000001</v>
      </c>
      <c r="H4037">
        <v>17.681000000000001</v>
      </c>
      <c r="J4037" s="13">
        <v>44361</v>
      </c>
      <c r="K4037">
        <v>71.5749</v>
      </c>
      <c r="L4037">
        <v>42.275500000000001</v>
      </c>
      <c r="M4037">
        <v>25.744700000000002</v>
      </c>
      <c r="N4037">
        <v>11.9411</v>
      </c>
      <c r="O4037">
        <v>17.863299999999999</v>
      </c>
      <c r="P4037">
        <v>31.569600000000001</v>
      </c>
      <c r="Q4037">
        <v>45.888800000000003</v>
      </c>
    </row>
    <row r="4038" spans="1:17" x14ac:dyDescent="0.25">
      <c r="A4038" s="1">
        <v>44218</v>
      </c>
      <c r="B4038">
        <v>35.869900000000001</v>
      </c>
      <c r="C4038">
        <v>27.462399999999999</v>
      </c>
      <c r="D4038">
        <v>23.1297</v>
      </c>
      <c r="E4038">
        <v>18.509699999999999</v>
      </c>
      <c r="F4038">
        <v>14.8317</v>
      </c>
      <c r="G4038">
        <v>13.993</v>
      </c>
      <c r="H4038">
        <v>17.471599999999999</v>
      </c>
      <c r="J4038" s="13">
        <v>44362</v>
      </c>
      <c r="K4038">
        <v>82.569500000000005</v>
      </c>
      <c r="L4038">
        <v>48.767099999999999</v>
      </c>
      <c r="M4038">
        <v>30.652899999999999</v>
      </c>
      <c r="N4038">
        <v>13.3935</v>
      </c>
      <c r="O4038">
        <v>17.114899999999999</v>
      </c>
      <c r="P4038">
        <v>17.114899999999999</v>
      </c>
      <c r="Q4038">
        <v>17.114899999999999</v>
      </c>
    </row>
    <row r="4039" spans="1:17" x14ac:dyDescent="0.25">
      <c r="A4039" s="1">
        <v>44221</v>
      </c>
      <c r="B4039">
        <v>36.959800000000001</v>
      </c>
      <c r="C4039">
        <v>28.406700000000001</v>
      </c>
      <c r="D4039">
        <v>23.955100000000002</v>
      </c>
      <c r="E4039">
        <v>18.984100000000002</v>
      </c>
      <c r="F4039">
        <v>15.4216</v>
      </c>
      <c r="G4039">
        <v>14.747</v>
      </c>
      <c r="H4039">
        <v>18.319700000000001</v>
      </c>
      <c r="J4039" s="13">
        <v>44363</v>
      </c>
      <c r="K4039">
        <v>101.2264</v>
      </c>
      <c r="L4039">
        <v>63.726799999999997</v>
      </c>
      <c r="M4039">
        <v>39.598300000000002</v>
      </c>
      <c r="N4039">
        <v>17.198599999999999</v>
      </c>
      <c r="O4039">
        <v>25.5854</v>
      </c>
      <c r="P4039">
        <v>29.732299999999999</v>
      </c>
      <c r="Q4039">
        <v>29.732299999999999</v>
      </c>
    </row>
    <row r="4040" spans="1:17" x14ac:dyDescent="0.25">
      <c r="A4040" s="1">
        <v>44222</v>
      </c>
      <c r="B4040">
        <v>36.538200000000003</v>
      </c>
      <c r="C4040">
        <v>28.178799999999999</v>
      </c>
      <c r="D4040">
        <v>23.6997</v>
      </c>
      <c r="E4040">
        <v>19.7517</v>
      </c>
      <c r="F4040">
        <v>15.998799999999999</v>
      </c>
      <c r="G4040">
        <v>14.907400000000001</v>
      </c>
      <c r="H4040">
        <v>18.057500000000001</v>
      </c>
      <c r="J4040" s="13">
        <v>44364</v>
      </c>
      <c r="K4040">
        <v>138.59819999999999</v>
      </c>
      <c r="L4040">
        <v>75.978800000000007</v>
      </c>
      <c r="M4040">
        <v>48.870600000000003</v>
      </c>
      <c r="N4040">
        <v>8.8732000000000006</v>
      </c>
      <c r="O4040">
        <v>33.642200000000003</v>
      </c>
      <c r="P4040">
        <v>33.642200000000003</v>
      </c>
      <c r="Q4040">
        <v>33.642200000000003</v>
      </c>
    </row>
    <row r="4041" spans="1:17" x14ac:dyDescent="0.25">
      <c r="A4041" s="1">
        <v>44223</v>
      </c>
      <c r="B4041">
        <v>47.438699999999997</v>
      </c>
      <c r="C4041">
        <v>39.117800000000003</v>
      </c>
      <c r="D4041">
        <v>34.886800000000001</v>
      </c>
      <c r="E4041">
        <v>28.302700000000002</v>
      </c>
      <c r="F4041">
        <v>20.7667</v>
      </c>
      <c r="G4041">
        <v>17.9391</v>
      </c>
      <c r="H4041">
        <v>19.348700000000001</v>
      </c>
      <c r="J4041" s="13">
        <v>44365</v>
      </c>
      <c r="K4041">
        <v>73.366500000000002</v>
      </c>
      <c r="L4041">
        <v>44.889800000000001</v>
      </c>
      <c r="M4041">
        <v>27.661999999999999</v>
      </c>
      <c r="N4041">
        <v>11.991</v>
      </c>
      <c r="O4041">
        <v>18.9191</v>
      </c>
      <c r="P4041">
        <v>18.9191</v>
      </c>
      <c r="Q4041">
        <v>18.9191</v>
      </c>
    </row>
    <row r="4042" spans="1:17" x14ac:dyDescent="0.25">
      <c r="A4042" s="1">
        <v>44224</v>
      </c>
      <c r="B4042">
        <v>42.467100000000002</v>
      </c>
      <c r="C4042">
        <v>33.4298</v>
      </c>
      <c r="D4042">
        <v>28.7865</v>
      </c>
      <c r="E4042">
        <v>23.6021</v>
      </c>
      <c r="F4042">
        <v>18.473400000000002</v>
      </c>
      <c r="G4042">
        <v>16.396000000000001</v>
      </c>
      <c r="H4042">
        <v>19.4556</v>
      </c>
      <c r="J4042" s="13">
        <v>44368</v>
      </c>
      <c r="K4042">
        <v>40.686199999999999</v>
      </c>
      <c r="L4042">
        <v>26.378299999999999</v>
      </c>
      <c r="M4042">
        <v>19.9116</v>
      </c>
      <c r="N4042">
        <v>13.247999999999999</v>
      </c>
      <c r="O4042">
        <v>10.106400000000001</v>
      </c>
      <c r="P4042">
        <v>13.287100000000001</v>
      </c>
      <c r="Q4042">
        <v>17.158999999999999</v>
      </c>
    </row>
    <row r="4043" spans="1:17" x14ac:dyDescent="0.25">
      <c r="A4043" s="1">
        <v>44225</v>
      </c>
      <c r="B4043">
        <v>45.249099999999999</v>
      </c>
      <c r="C4043">
        <v>36.271999999999998</v>
      </c>
      <c r="D4043">
        <v>31.736000000000001</v>
      </c>
      <c r="E4043">
        <v>26.5731</v>
      </c>
      <c r="F4043">
        <v>20.467199999999998</v>
      </c>
      <c r="G4043">
        <v>17.7624</v>
      </c>
      <c r="H4043">
        <v>20.348800000000001</v>
      </c>
      <c r="J4043" s="13">
        <v>44369</v>
      </c>
      <c r="K4043">
        <v>40.322800000000001</v>
      </c>
      <c r="L4043">
        <v>25.580500000000001</v>
      </c>
      <c r="M4043">
        <v>18.812799999999999</v>
      </c>
      <c r="N4043">
        <v>11.3489</v>
      </c>
      <c r="O4043">
        <v>9.9466000000000001</v>
      </c>
      <c r="P4043">
        <v>12.9762</v>
      </c>
      <c r="Q4043">
        <v>12.9762</v>
      </c>
    </row>
    <row r="4044" spans="1:17" x14ac:dyDescent="0.25">
      <c r="A4044" s="1">
        <v>44228</v>
      </c>
      <c r="B4044">
        <v>43.578400000000002</v>
      </c>
      <c r="C4044">
        <v>34.225299999999997</v>
      </c>
      <c r="D4044">
        <v>29.5139</v>
      </c>
      <c r="E4044">
        <v>24.007100000000001</v>
      </c>
      <c r="F4044">
        <v>18.3474</v>
      </c>
      <c r="G4044">
        <v>17.003599999999999</v>
      </c>
      <c r="H4044">
        <v>20.4497</v>
      </c>
      <c r="J4044" s="13">
        <v>44370</v>
      </c>
      <c r="K4044">
        <v>40.341200000000001</v>
      </c>
      <c r="L4044">
        <v>25.3597</v>
      </c>
      <c r="M4044">
        <v>18.597000000000001</v>
      </c>
      <c r="N4044">
        <v>11.4582</v>
      </c>
      <c r="O4044">
        <v>9.8711000000000002</v>
      </c>
      <c r="P4044">
        <v>13.370699999999999</v>
      </c>
      <c r="Q4044">
        <v>13.408799999999999</v>
      </c>
    </row>
    <row r="4045" spans="1:17" x14ac:dyDescent="0.25">
      <c r="A4045" s="1">
        <v>44229</v>
      </c>
      <c r="B4045">
        <v>40.432000000000002</v>
      </c>
      <c r="C4045">
        <v>30.795000000000002</v>
      </c>
      <c r="D4045">
        <v>25.8002</v>
      </c>
      <c r="E4045">
        <v>20.692699999999999</v>
      </c>
      <c r="F4045">
        <v>16.761700000000001</v>
      </c>
      <c r="G4045">
        <v>15.896699999999999</v>
      </c>
      <c r="H4045">
        <v>19.730599999999999</v>
      </c>
      <c r="J4045" s="13">
        <v>44371</v>
      </c>
      <c r="K4045">
        <v>40.576900000000002</v>
      </c>
      <c r="L4045">
        <v>25.149799999999999</v>
      </c>
      <c r="M4045">
        <v>18.131399999999999</v>
      </c>
      <c r="N4045">
        <v>10.4915</v>
      </c>
      <c r="O4045">
        <v>9.8702000000000005</v>
      </c>
      <c r="P4045">
        <v>13.1153</v>
      </c>
      <c r="Q4045">
        <v>13.1153</v>
      </c>
    </row>
    <row r="4046" spans="1:17" x14ac:dyDescent="0.25">
      <c r="A4046" s="1">
        <v>44230</v>
      </c>
      <c r="B4046">
        <v>38.307200000000002</v>
      </c>
      <c r="C4046">
        <v>28.962199999999999</v>
      </c>
      <c r="D4046">
        <v>24.135000000000002</v>
      </c>
      <c r="E4046">
        <v>19.757999999999999</v>
      </c>
      <c r="F4046">
        <v>16.0044</v>
      </c>
      <c r="G4046">
        <v>15.3911</v>
      </c>
      <c r="H4046">
        <v>19.281500000000001</v>
      </c>
      <c r="J4046" s="13">
        <v>44372</v>
      </c>
      <c r="K4046">
        <v>41.511099999999999</v>
      </c>
      <c r="L4046">
        <v>25.4727</v>
      </c>
      <c r="M4046">
        <v>17.7456</v>
      </c>
      <c r="N4046">
        <v>9.6682000000000006</v>
      </c>
      <c r="O4046">
        <v>9.1615000000000002</v>
      </c>
      <c r="P4046">
        <v>12.189500000000001</v>
      </c>
      <c r="Q4046">
        <v>12.189500000000001</v>
      </c>
    </row>
    <row r="4047" spans="1:17" x14ac:dyDescent="0.25">
      <c r="A4047" s="1">
        <v>44231</v>
      </c>
      <c r="B4047">
        <v>37.047600000000003</v>
      </c>
      <c r="C4047">
        <v>27.9193</v>
      </c>
      <c r="D4047">
        <v>23.133099999999999</v>
      </c>
      <c r="E4047">
        <v>17.8718</v>
      </c>
      <c r="F4047">
        <v>15.0198</v>
      </c>
      <c r="G4047">
        <v>14.8794</v>
      </c>
      <c r="H4047">
        <v>19.2469</v>
      </c>
      <c r="J4047" s="13">
        <v>44375</v>
      </c>
      <c r="K4047">
        <v>42.268799999999999</v>
      </c>
      <c r="L4047">
        <v>25.882200000000001</v>
      </c>
      <c r="M4047">
        <v>18.165800000000001</v>
      </c>
      <c r="N4047">
        <v>9.7958999999999996</v>
      </c>
      <c r="O4047">
        <v>9.6158999999999999</v>
      </c>
      <c r="P4047">
        <v>12.873100000000001</v>
      </c>
      <c r="Q4047">
        <v>12.873100000000001</v>
      </c>
    </row>
    <row r="4048" spans="1:17" x14ac:dyDescent="0.25">
      <c r="A4048" s="1">
        <v>44232</v>
      </c>
      <c r="B4048">
        <v>36.963299999999997</v>
      </c>
      <c r="C4048">
        <v>27.6083</v>
      </c>
      <c r="D4048">
        <v>22.609500000000001</v>
      </c>
      <c r="E4048">
        <v>17.585599999999999</v>
      </c>
      <c r="F4048">
        <v>14.3675</v>
      </c>
      <c r="G4048">
        <v>14.383100000000001</v>
      </c>
      <c r="H4048">
        <v>18.498799999999999</v>
      </c>
      <c r="J4048" s="13">
        <v>44376</v>
      </c>
      <c r="K4048">
        <v>42.972299999999997</v>
      </c>
      <c r="L4048">
        <v>26.617899999999999</v>
      </c>
      <c r="M4048">
        <v>18.566400000000002</v>
      </c>
      <c r="N4048">
        <v>10.052</v>
      </c>
      <c r="O4048">
        <v>10.152200000000001</v>
      </c>
      <c r="P4048">
        <v>13.649100000000001</v>
      </c>
      <c r="Q4048">
        <v>13.649100000000001</v>
      </c>
    </row>
    <row r="4049" spans="1:17" x14ac:dyDescent="0.25">
      <c r="A4049" s="1">
        <v>44235</v>
      </c>
      <c r="B4049">
        <v>37.676900000000003</v>
      </c>
      <c r="C4049">
        <v>28.036899999999999</v>
      </c>
      <c r="D4049">
        <v>22.773199999999999</v>
      </c>
      <c r="E4049">
        <v>17.2135</v>
      </c>
      <c r="F4049">
        <v>13.979799999999999</v>
      </c>
      <c r="G4049">
        <v>14.350199999999999</v>
      </c>
      <c r="H4049">
        <v>19.184100000000001</v>
      </c>
      <c r="J4049" s="13">
        <v>44377</v>
      </c>
      <c r="K4049">
        <v>43.056699999999999</v>
      </c>
      <c r="L4049">
        <v>26.650200000000002</v>
      </c>
      <c r="M4049">
        <v>18.394400000000001</v>
      </c>
      <c r="N4049">
        <v>9.1598000000000006</v>
      </c>
      <c r="O4049">
        <v>10.3302</v>
      </c>
      <c r="P4049">
        <v>13.773300000000001</v>
      </c>
      <c r="Q4049">
        <v>13.773300000000001</v>
      </c>
    </row>
    <row r="4050" spans="1:17" x14ac:dyDescent="0.25">
      <c r="A4050" s="1">
        <v>44236</v>
      </c>
      <c r="B4050">
        <v>38.064900000000002</v>
      </c>
      <c r="C4050">
        <v>28.2928</v>
      </c>
      <c r="D4050">
        <v>22.9771</v>
      </c>
      <c r="E4050">
        <v>17.3264</v>
      </c>
      <c r="F4050">
        <v>14.1814</v>
      </c>
      <c r="G4050">
        <v>14.301600000000001</v>
      </c>
      <c r="H4050">
        <v>19.4359</v>
      </c>
      <c r="J4050" s="13">
        <v>44378</v>
      </c>
      <c r="K4050">
        <v>42.896500000000003</v>
      </c>
      <c r="L4050">
        <v>26.759799999999998</v>
      </c>
      <c r="M4050">
        <v>18.753499999999999</v>
      </c>
      <c r="N4050">
        <v>9.5863999999999994</v>
      </c>
      <c r="O4050">
        <v>10.488899999999999</v>
      </c>
      <c r="P4050">
        <v>13.6822</v>
      </c>
      <c r="Q4050">
        <v>13.6822</v>
      </c>
    </row>
    <row r="4051" spans="1:17" x14ac:dyDescent="0.25">
      <c r="A4051" s="1">
        <v>44237</v>
      </c>
      <c r="B4051">
        <v>38.554600000000001</v>
      </c>
      <c r="C4051">
        <v>28.5548</v>
      </c>
      <c r="D4051">
        <v>23.304200000000002</v>
      </c>
      <c r="E4051">
        <v>17.6633</v>
      </c>
      <c r="F4051">
        <v>14.1747</v>
      </c>
      <c r="G4051">
        <v>14.338100000000001</v>
      </c>
      <c r="H4051">
        <v>19.308399999999999</v>
      </c>
      <c r="J4051" s="13">
        <v>44379</v>
      </c>
      <c r="K4051">
        <v>43.398899999999998</v>
      </c>
      <c r="L4051">
        <v>26.773900000000001</v>
      </c>
      <c r="M4051">
        <v>17.859400000000001</v>
      </c>
      <c r="N4051">
        <v>8.6390999999999991</v>
      </c>
      <c r="O4051">
        <v>11.2011</v>
      </c>
      <c r="P4051">
        <v>13.374499999999999</v>
      </c>
      <c r="Q4051">
        <v>13.374499999999999</v>
      </c>
    </row>
    <row r="4052" spans="1:17" x14ac:dyDescent="0.25">
      <c r="A4052" s="1">
        <v>44238</v>
      </c>
      <c r="B4052">
        <v>38.0535</v>
      </c>
      <c r="C4052">
        <v>28.0943</v>
      </c>
      <c r="D4052">
        <v>22.864100000000001</v>
      </c>
      <c r="E4052">
        <v>16.744299999999999</v>
      </c>
      <c r="F4052">
        <v>13.2471</v>
      </c>
      <c r="G4052">
        <v>14.004799999999999</v>
      </c>
      <c r="H4052">
        <v>19.968</v>
      </c>
      <c r="J4052" s="13">
        <v>44383</v>
      </c>
      <c r="K4052">
        <v>50.003599999999999</v>
      </c>
      <c r="L4052">
        <v>30.572199999999999</v>
      </c>
      <c r="M4052">
        <v>20.999700000000001</v>
      </c>
      <c r="N4052">
        <v>9.8642000000000003</v>
      </c>
      <c r="O4052">
        <v>12.820399999999999</v>
      </c>
      <c r="P4052">
        <v>17.706</v>
      </c>
      <c r="Q4052">
        <v>17.706</v>
      </c>
    </row>
    <row r="4053" spans="1:17" x14ac:dyDescent="0.25">
      <c r="A4053" s="1">
        <v>44239</v>
      </c>
      <c r="B4053">
        <v>37.165100000000002</v>
      </c>
      <c r="C4053">
        <v>26.874099999999999</v>
      </c>
      <c r="D4053">
        <v>21.552299999999999</v>
      </c>
      <c r="E4053">
        <v>16.201000000000001</v>
      </c>
      <c r="F4053">
        <v>13.0564</v>
      </c>
      <c r="G4053">
        <v>13.862500000000001</v>
      </c>
      <c r="H4053">
        <v>19.366900000000001</v>
      </c>
      <c r="J4053" s="13">
        <v>44384</v>
      </c>
      <c r="K4053">
        <v>50.904299999999999</v>
      </c>
      <c r="L4053">
        <v>30.8504</v>
      </c>
      <c r="M4053">
        <v>20.7438</v>
      </c>
      <c r="N4053">
        <v>10.26</v>
      </c>
      <c r="O4053">
        <v>12.9396</v>
      </c>
      <c r="P4053">
        <v>18.5932</v>
      </c>
      <c r="Q4053">
        <v>18.5932</v>
      </c>
    </row>
    <row r="4054" spans="1:17" x14ac:dyDescent="0.25">
      <c r="A4054" s="1">
        <v>44243</v>
      </c>
      <c r="B4054">
        <v>39.700400000000002</v>
      </c>
      <c r="C4054">
        <v>28.599599999999999</v>
      </c>
      <c r="D4054">
        <v>22.851700000000001</v>
      </c>
      <c r="E4054">
        <v>16.5747</v>
      </c>
      <c r="F4054">
        <v>12.962400000000001</v>
      </c>
      <c r="G4054">
        <v>14.069599999999999</v>
      </c>
      <c r="H4054">
        <v>20.672499999999999</v>
      </c>
      <c r="J4054" s="13">
        <v>44385</v>
      </c>
      <c r="K4054">
        <v>57.442799999999998</v>
      </c>
      <c r="L4054">
        <v>35.282600000000002</v>
      </c>
      <c r="M4054">
        <v>25.270800000000001</v>
      </c>
      <c r="N4054">
        <v>12.7136</v>
      </c>
      <c r="O4054">
        <v>13.343999999999999</v>
      </c>
      <c r="P4054">
        <v>20.3538</v>
      </c>
      <c r="Q4054">
        <v>20.3538</v>
      </c>
    </row>
    <row r="4055" spans="1:17" x14ac:dyDescent="0.25">
      <c r="A4055" s="1">
        <v>44244</v>
      </c>
      <c r="B4055">
        <v>40.225900000000003</v>
      </c>
      <c r="C4055">
        <v>28.625399999999999</v>
      </c>
      <c r="D4055">
        <v>22.6629</v>
      </c>
      <c r="E4055">
        <v>16.165700000000001</v>
      </c>
      <c r="F4055">
        <v>12.660500000000001</v>
      </c>
      <c r="G4055">
        <v>14.5382</v>
      </c>
      <c r="H4055">
        <v>21.747399999999999</v>
      </c>
      <c r="J4055" s="13">
        <v>44386</v>
      </c>
      <c r="K4055">
        <v>54.8536</v>
      </c>
      <c r="L4055">
        <v>32.781100000000002</v>
      </c>
      <c r="M4055">
        <v>21.525400000000001</v>
      </c>
      <c r="N4055">
        <v>9.8428000000000004</v>
      </c>
      <c r="O4055">
        <v>13.7807</v>
      </c>
      <c r="P4055">
        <v>16.2315</v>
      </c>
      <c r="Q4055">
        <v>16.2315</v>
      </c>
    </row>
    <row r="4056" spans="1:17" x14ac:dyDescent="0.25">
      <c r="A4056" s="1">
        <v>44245</v>
      </c>
      <c r="B4056">
        <v>41.069400000000002</v>
      </c>
      <c r="C4056">
        <v>29.4847</v>
      </c>
      <c r="D4056">
        <v>23.539200000000001</v>
      </c>
      <c r="E4056">
        <v>17.005099999999999</v>
      </c>
      <c r="F4056">
        <v>13.1822</v>
      </c>
      <c r="G4056">
        <v>14.797700000000001</v>
      </c>
      <c r="H4056">
        <v>21.707799999999999</v>
      </c>
      <c r="J4056" s="13">
        <v>44389</v>
      </c>
      <c r="K4056">
        <v>70.270600000000002</v>
      </c>
      <c r="L4056">
        <v>40.1753</v>
      </c>
      <c r="M4056">
        <v>24.6663</v>
      </c>
      <c r="N4056">
        <v>10.586499999999999</v>
      </c>
      <c r="O4056">
        <v>17.5198</v>
      </c>
      <c r="P4056">
        <v>18.964500000000001</v>
      </c>
      <c r="Q4056">
        <v>18.964500000000001</v>
      </c>
    </row>
    <row r="4057" spans="1:17" x14ac:dyDescent="0.25">
      <c r="A4057" s="1">
        <v>44246</v>
      </c>
      <c r="B4057">
        <v>40.988700000000001</v>
      </c>
      <c r="C4057">
        <v>29.732700000000001</v>
      </c>
      <c r="D4057">
        <v>23.892900000000001</v>
      </c>
      <c r="E4057">
        <v>17.2728</v>
      </c>
      <c r="F4057">
        <v>12.214399999999999</v>
      </c>
      <c r="G4057">
        <v>14.0641</v>
      </c>
      <c r="H4057">
        <v>21.2303</v>
      </c>
      <c r="J4057" s="13">
        <v>44390</v>
      </c>
      <c r="K4057">
        <v>81.1584</v>
      </c>
      <c r="L4057">
        <v>46.402099999999997</v>
      </c>
      <c r="M4057">
        <v>28.763000000000002</v>
      </c>
      <c r="N4057">
        <v>12.7439</v>
      </c>
      <c r="O4057">
        <v>18.3124</v>
      </c>
      <c r="P4057">
        <v>18.3124</v>
      </c>
      <c r="Q4057">
        <v>18.3124</v>
      </c>
    </row>
    <row r="4058" spans="1:17" x14ac:dyDescent="0.25">
      <c r="A4058" s="1">
        <v>44249</v>
      </c>
      <c r="B4058">
        <v>38.004399999999997</v>
      </c>
      <c r="C4058">
        <v>29.021999999999998</v>
      </c>
      <c r="D4058">
        <v>24.2424</v>
      </c>
      <c r="E4058">
        <v>19.1831</v>
      </c>
      <c r="F4058">
        <v>15.595499999999999</v>
      </c>
      <c r="G4058">
        <v>14.828799999999999</v>
      </c>
      <c r="H4058">
        <v>18.2151</v>
      </c>
      <c r="J4058" s="13">
        <v>44391</v>
      </c>
      <c r="K4058">
        <v>87.682199999999995</v>
      </c>
      <c r="L4058">
        <v>51.6798</v>
      </c>
      <c r="M4058">
        <v>31.113900000000001</v>
      </c>
      <c r="N4058">
        <v>10.7704</v>
      </c>
      <c r="O4058">
        <v>17.633600000000001</v>
      </c>
      <c r="P4058">
        <v>17.633600000000001</v>
      </c>
      <c r="Q4058">
        <v>17.633600000000001</v>
      </c>
    </row>
    <row r="4059" spans="1:17" x14ac:dyDescent="0.25">
      <c r="A4059" s="1">
        <v>44250</v>
      </c>
      <c r="B4059">
        <v>37.3934</v>
      </c>
      <c r="C4059">
        <v>28.4682</v>
      </c>
      <c r="D4059">
        <v>23.848500000000001</v>
      </c>
      <c r="E4059">
        <v>18.694900000000001</v>
      </c>
      <c r="F4059">
        <v>15.214499999999999</v>
      </c>
      <c r="G4059">
        <v>15.071099999999999</v>
      </c>
      <c r="H4059">
        <v>18.545300000000001</v>
      </c>
      <c r="J4059" s="13">
        <v>44392</v>
      </c>
      <c r="K4059">
        <v>115.4657</v>
      </c>
      <c r="L4059">
        <v>70.555999999999997</v>
      </c>
      <c r="M4059">
        <v>40.709099999999999</v>
      </c>
      <c r="N4059">
        <v>11.4198</v>
      </c>
      <c r="O4059">
        <v>24.259499999999999</v>
      </c>
      <c r="P4059">
        <v>24.259499999999999</v>
      </c>
      <c r="Q4059">
        <v>24.259499999999999</v>
      </c>
    </row>
    <row r="4060" spans="1:17" x14ac:dyDescent="0.25">
      <c r="A4060" s="1">
        <v>44251</v>
      </c>
      <c r="B4060">
        <v>35.965400000000002</v>
      </c>
      <c r="C4060">
        <v>26.840900000000001</v>
      </c>
      <c r="D4060">
        <v>22.080500000000001</v>
      </c>
      <c r="E4060">
        <v>17.764199999999999</v>
      </c>
      <c r="F4060">
        <v>15.005800000000001</v>
      </c>
      <c r="G4060">
        <v>14.8855</v>
      </c>
      <c r="H4060">
        <v>18.511500000000002</v>
      </c>
      <c r="J4060" s="13">
        <v>44393</v>
      </c>
      <c r="K4060">
        <v>44.613999999999997</v>
      </c>
      <c r="L4060">
        <v>42.250500000000002</v>
      </c>
      <c r="M4060">
        <v>26.177900000000001</v>
      </c>
      <c r="N4060">
        <v>9.7889999999999997</v>
      </c>
      <c r="O4060">
        <v>15.330399999999999</v>
      </c>
      <c r="P4060">
        <v>15.330399999999999</v>
      </c>
      <c r="Q4060">
        <v>15.330399999999999</v>
      </c>
    </row>
    <row r="4061" spans="1:17" x14ac:dyDescent="0.25">
      <c r="A4061" s="1">
        <v>44252</v>
      </c>
      <c r="B4061">
        <v>40.751300000000001</v>
      </c>
      <c r="C4061">
        <v>31.500299999999999</v>
      </c>
      <c r="D4061">
        <v>26.735499999999998</v>
      </c>
      <c r="E4061">
        <v>22.036100000000001</v>
      </c>
      <c r="F4061">
        <v>18.076599999999999</v>
      </c>
      <c r="G4061">
        <v>16.387699999999999</v>
      </c>
      <c r="H4061">
        <v>19.520700000000001</v>
      </c>
      <c r="J4061" s="13">
        <v>44396</v>
      </c>
      <c r="K4061">
        <v>40.741900000000001</v>
      </c>
      <c r="L4061">
        <v>28.9665</v>
      </c>
      <c r="M4061">
        <v>23.692399999999999</v>
      </c>
      <c r="N4061">
        <v>17.436399999999999</v>
      </c>
      <c r="O4061">
        <v>11.1127</v>
      </c>
      <c r="P4061">
        <v>12.405900000000001</v>
      </c>
      <c r="Q4061">
        <v>19.381900000000002</v>
      </c>
    </row>
    <row r="4062" spans="1:17" x14ac:dyDescent="0.25">
      <c r="A4062" s="1">
        <v>44253</v>
      </c>
      <c r="B4062">
        <v>40.687800000000003</v>
      </c>
      <c r="C4062">
        <v>31.576599999999999</v>
      </c>
      <c r="D4062">
        <v>26.9406</v>
      </c>
      <c r="E4062">
        <v>21.811199999999999</v>
      </c>
      <c r="F4062">
        <v>17.014900000000001</v>
      </c>
      <c r="G4062">
        <v>16.1189</v>
      </c>
      <c r="H4062">
        <v>19.797799999999999</v>
      </c>
      <c r="J4062" s="13">
        <v>44397</v>
      </c>
      <c r="K4062">
        <v>39.074100000000001</v>
      </c>
      <c r="L4062">
        <v>27.307500000000001</v>
      </c>
      <c r="M4062">
        <v>21.712800000000001</v>
      </c>
      <c r="N4062">
        <v>14.717000000000001</v>
      </c>
      <c r="O4062">
        <v>10.3299</v>
      </c>
      <c r="P4062">
        <v>12.9933</v>
      </c>
      <c r="Q4062">
        <v>17.1511</v>
      </c>
    </row>
    <row r="4063" spans="1:17" x14ac:dyDescent="0.25">
      <c r="A4063" s="1">
        <v>44256</v>
      </c>
      <c r="B4063">
        <v>38.295499999999997</v>
      </c>
      <c r="C4063">
        <v>28.362100000000002</v>
      </c>
      <c r="D4063">
        <v>23.2896</v>
      </c>
      <c r="E4063">
        <v>18.036000000000001</v>
      </c>
      <c r="F4063">
        <v>15.0379</v>
      </c>
      <c r="G4063">
        <v>15.2562</v>
      </c>
      <c r="H4063">
        <v>19.758700000000001</v>
      </c>
      <c r="J4063" s="13">
        <v>44398</v>
      </c>
      <c r="K4063">
        <v>38.195999999999998</v>
      </c>
      <c r="L4063">
        <v>25.879300000000001</v>
      </c>
      <c r="M4063">
        <v>20.1327</v>
      </c>
      <c r="N4063">
        <v>13.306800000000001</v>
      </c>
      <c r="O4063">
        <v>9.7274999999999991</v>
      </c>
      <c r="P4063">
        <v>12.782500000000001</v>
      </c>
      <c r="Q4063">
        <v>14.878500000000001</v>
      </c>
    </row>
    <row r="4064" spans="1:17" x14ac:dyDescent="0.25">
      <c r="A4064" s="1">
        <v>44257</v>
      </c>
      <c r="B4064">
        <v>38.666699999999999</v>
      </c>
      <c r="C4064">
        <v>28.809000000000001</v>
      </c>
      <c r="D4064">
        <v>23.8644</v>
      </c>
      <c r="E4064">
        <v>18.942499999999999</v>
      </c>
      <c r="F4064">
        <v>15.629</v>
      </c>
      <c r="G4064">
        <v>15.4655</v>
      </c>
      <c r="H4064">
        <v>19.860900000000001</v>
      </c>
      <c r="J4064" s="13">
        <v>44399</v>
      </c>
      <c r="K4064">
        <v>38.056800000000003</v>
      </c>
      <c r="L4064">
        <v>25.778300000000002</v>
      </c>
      <c r="M4064">
        <v>19.941199999999998</v>
      </c>
      <c r="N4064">
        <v>13.079000000000001</v>
      </c>
      <c r="O4064">
        <v>9.8164999999999996</v>
      </c>
      <c r="P4064">
        <v>12.9955</v>
      </c>
      <c r="Q4064">
        <v>14.401</v>
      </c>
    </row>
    <row r="4065" spans="1:17" x14ac:dyDescent="0.25">
      <c r="A4065" s="1">
        <v>44258</v>
      </c>
      <c r="B4065">
        <v>40.5229</v>
      </c>
      <c r="C4065">
        <v>30.756699999999999</v>
      </c>
      <c r="D4065">
        <v>26.055800000000001</v>
      </c>
      <c r="E4065">
        <v>20.927900000000001</v>
      </c>
      <c r="F4065">
        <v>16.7698</v>
      </c>
      <c r="G4065">
        <v>16.467099999999999</v>
      </c>
      <c r="H4065">
        <v>20.5564</v>
      </c>
      <c r="J4065" s="13">
        <v>44400</v>
      </c>
      <c r="K4065">
        <v>38.287799999999997</v>
      </c>
      <c r="L4065">
        <v>25.471900000000002</v>
      </c>
      <c r="M4065">
        <v>19.288499999999999</v>
      </c>
      <c r="N4065">
        <v>11.961600000000001</v>
      </c>
      <c r="O4065">
        <v>9.6905999999999999</v>
      </c>
      <c r="P4065">
        <v>13.213100000000001</v>
      </c>
      <c r="Q4065">
        <v>15.1334</v>
      </c>
    </row>
    <row r="4066" spans="1:17" x14ac:dyDescent="0.25">
      <c r="A4066" s="1">
        <v>44259</v>
      </c>
      <c r="B4066">
        <v>42.270299999999999</v>
      </c>
      <c r="C4066">
        <v>32.159300000000002</v>
      </c>
      <c r="D4066">
        <v>27.331099999999999</v>
      </c>
      <c r="E4066">
        <v>22.507999999999999</v>
      </c>
      <c r="F4066">
        <v>17.936</v>
      </c>
      <c r="G4066">
        <v>17.082000000000001</v>
      </c>
      <c r="H4066">
        <v>20.9634</v>
      </c>
      <c r="J4066" s="13">
        <v>44403</v>
      </c>
      <c r="K4066">
        <v>39.0426</v>
      </c>
      <c r="L4066">
        <v>25.679600000000001</v>
      </c>
      <c r="M4066">
        <v>19.495799999999999</v>
      </c>
      <c r="N4066">
        <v>12.1813</v>
      </c>
      <c r="O4066">
        <v>9.9848999999999997</v>
      </c>
      <c r="P4066">
        <v>13.2258</v>
      </c>
      <c r="Q4066">
        <v>15.1921</v>
      </c>
    </row>
    <row r="4067" spans="1:17" x14ac:dyDescent="0.25">
      <c r="A4067" s="1">
        <v>44260</v>
      </c>
      <c r="B4067">
        <v>39.843299999999999</v>
      </c>
      <c r="C4067">
        <v>29.5747</v>
      </c>
      <c r="D4067">
        <v>24.616399999999999</v>
      </c>
      <c r="E4067">
        <v>19.427199999999999</v>
      </c>
      <c r="F4067">
        <v>15.786899999999999</v>
      </c>
      <c r="G4067">
        <v>15.866899999999999</v>
      </c>
      <c r="H4067">
        <v>20.412199999999999</v>
      </c>
      <c r="J4067" s="13">
        <v>44404</v>
      </c>
      <c r="K4067">
        <v>40.791899999999998</v>
      </c>
      <c r="L4067">
        <v>27.640699999999999</v>
      </c>
      <c r="M4067">
        <v>21.614799999999999</v>
      </c>
      <c r="N4067">
        <v>14.514799999999999</v>
      </c>
      <c r="O4067">
        <v>9.9725999999999999</v>
      </c>
      <c r="P4067">
        <v>13.5055</v>
      </c>
      <c r="Q4067">
        <v>16.066600000000001</v>
      </c>
    </row>
    <row r="4068" spans="1:17" x14ac:dyDescent="0.25">
      <c r="A4068" s="1">
        <v>44263</v>
      </c>
      <c r="B4068">
        <v>40.847299999999997</v>
      </c>
      <c r="C4068">
        <v>30.311699999999998</v>
      </c>
      <c r="D4068">
        <v>25.181899999999999</v>
      </c>
      <c r="E4068">
        <v>20.773399999999999</v>
      </c>
      <c r="F4068">
        <v>16.8309</v>
      </c>
      <c r="G4068">
        <v>16.412099999999999</v>
      </c>
      <c r="H4068">
        <v>21.2486</v>
      </c>
      <c r="J4068" s="13">
        <v>44405</v>
      </c>
      <c r="K4068">
        <v>40.010599999999997</v>
      </c>
      <c r="L4068">
        <v>26.6463</v>
      </c>
      <c r="M4068">
        <v>20.4846</v>
      </c>
      <c r="N4068">
        <v>12.6858</v>
      </c>
      <c r="O4068">
        <v>9.9544999999999995</v>
      </c>
      <c r="P4068">
        <v>13.797000000000001</v>
      </c>
      <c r="Q4068">
        <v>15.2037</v>
      </c>
    </row>
    <row r="4069" spans="1:17" x14ac:dyDescent="0.25">
      <c r="A4069" s="1">
        <v>44264</v>
      </c>
      <c r="B4069">
        <v>39.6768</v>
      </c>
      <c r="C4069">
        <v>29.332100000000001</v>
      </c>
      <c r="D4069">
        <v>24.4284</v>
      </c>
      <c r="E4069">
        <v>19.294599999999999</v>
      </c>
      <c r="F4069">
        <v>15.700100000000001</v>
      </c>
      <c r="G4069">
        <v>15.8575</v>
      </c>
      <c r="H4069">
        <v>20.8215</v>
      </c>
      <c r="J4069" s="13">
        <v>44406</v>
      </c>
      <c r="K4069">
        <v>39.847999999999999</v>
      </c>
      <c r="L4069">
        <v>26.360299999999999</v>
      </c>
      <c r="M4069">
        <v>19.9101</v>
      </c>
      <c r="N4069">
        <v>11.7928</v>
      </c>
      <c r="O4069">
        <v>9.8279999999999994</v>
      </c>
      <c r="P4069">
        <v>14.102</v>
      </c>
      <c r="Q4069">
        <v>16.304400000000001</v>
      </c>
    </row>
    <row r="4070" spans="1:17" x14ac:dyDescent="0.25">
      <c r="A4070" s="1">
        <v>44265</v>
      </c>
      <c r="B4070">
        <v>38.922499999999999</v>
      </c>
      <c r="C4070">
        <v>28.1751</v>
      </c>
      <c r="D4070">
        <v>22.954799999999999</v>
      </c>
      <c r="E4070">
        <v>18.119800000000001</v>
      </c>
      <c r="F4070">
        <v>15.4178</v>
      </c>
      <c r="G4070">
        <v>15.722799999999999</v>
      </c>
      <c r="H4070">
        <v>20.178599999999999</v>
      </c>
      <c r="J4070" s="13">
        <v>44407</v>
      </c>
      <c r="K4070">
        <v>41.167499999999997</v>
      </c>
      <c r="L4070">
        <v>27.113900000000001</v>
      </c>
      <c r="M4070">
        <v>20.389500000000002</v>
      </c>
      <c r="N4070">
        <v>12.6454</v>
      </c>
      <c r="O4070">
        <v>9.8382000000000005</v>
      </c>
      <c r="P4070">
        <v>14.2616</v>
      </c>
      <c r="Q4070">
        <v>16.0091</v>
      </c>
    </row>
    <row r="4071" spans="1:17" x14ac:dyDescent="0.25">
      <c r="A4071" s="1">
        <v>44266</v>
      </c>
      <c r="B4071">
        <v>38.889200000000002</v>
      </c>
      <c r="C4071">
        <v>27.7621</v>
      </c>
      <c r="D4071">
        <v>22.4697</v>
      </c>
      <c r="E4071">
        <v>17.2088</v>
      </c>
      <c r="F4071">
        <v>14.7347</v>
      </c>
      <c r="G4071">
        <v>15.485900000000001</v>
      </c>
      <c r="H4071">
        <v>20.236599999999999</v>
      </c>
      <c r="J4071" s="13">
        <v>44410</v>
      </c>
      <c r="K4071">
        <v>43.525599999999997</v>
      </c>
      <c r="L4071">
        <v>28.584299999999999</v>
      </c>
      <c r="M4071">
        <v>21.602900000000002</v>
      </c>
      <c r="N4071">
        <v>13.5814</v>
      </c>
      <c r="O4071">
        <v>10.5092</v>
      </c>
      <c r="P4071">
        <v>15.069000000000001</v>
      </c>
      <c r="Q4071">
        <v>15.557</v>
      </c>
    </row>
    <row r="4072" spans="1:17" x14ac:dyDescent="0.25">
      <c r="A4072" s="1">
        <v>44267</v>
      </c>
      <c r="B4072">
        <v>38.046999999999997</v>
      </c>
      <c r="C4072">
        <v>26.708400000000001</v>
      </c>
      <c r="D4072">
        <v>21.422599999999999</v>
      </c>
      <c r="E4072">
        <v>16.3443</v>
      </c>
      <c r="F4072">
        <v>14.515499999999999</v>
      </c>
      <c r="G4072">
        <v>15.2463</v>
      </c>
      <c r="H4072">
        <v>20.5169</v>
      </c>
      <c r="J4072" s="13">
        <v>44411</v>
      </c>
      <c r="K4072">
        <v>42.569200000000002</v>
      </c>
      <c r="L4072">
        <v>27.356000000000002</v>
      </c>
      <c r="M4072">
        <v>20.3628</v>
      </c>
      <c r="N4072">
        <v>12.0467</v>
      </c>
      <c r="O4072">
        <v>10.069800000000001</v>
      </c>
      <c r="P4072">
        <v>15.4147</v>
      </c>
      <c r="Q4072">
        <v>15.4147</v>
      </c>
    </row>
    <row r="4073" spans="1:17" x14ac:dyDescent="0.25">
      <c r="A4073" s="1">
        <v>44270</v>
      </c>
      <c r="B4073">
        <v>38.272300000000001</v>
      </c>
      <c r="C4073">
        <v>26.497299999999999</v>
      </c>
      <c r="D4073">
        <v>20.920999999999999</v>
      </c>
      <c r="E4073">
        <v>15.5639</v>
      </c>
      <c r="F4073">
        <v>13.866</v>
      </c>
      <c r="G4073">
        <v>15.155799999999999</v>
      </c>
      <c r="H4073">
        <v>21.471699999999998</v>
      </c>
      <c r="J4073" s="13">
        <v>44412</v>
      </c>
      <c r="K4073">
        <v>42.930799999999998</v>
      </c>
      <c r="L4073">
        <v>27.415700000000001</v>
      </c>
      <c r="M4073">
        <v>20.203600000000002</v>
      </c>
      <c r="N4073">
        <v>12.277699999999999</v>
      </c>
      <c r="O4073">
        <v>10.481199999999999</v>
      </c>
      <c r="P4073">
        <v>15.072699999999999</v>
      </c>
      <c r="Q4073">
        <v>15.072699999999999</v>
      </c>
    </row>
    <row r="4074" spans="1:17" x14ac:dyDescent="0.25">
      <c r="A4074" s="1">
        <v>44271</v>
      </c>
      <c r="B4074">
        <v>38.156799999999997</v>
      </c>
      <c r="C4074">
        <v>26.363</v>
      </c>
      <c r="D4074">
        <v>20.736000000000001</v>
      </c>
      <c r="E4074">
        <v>16.041799999999999</v>
      </c>
      <c r="F4074">
        <v>13.568099999999999</v>
      </c>
      <c r="G4074">
        <v>14.8188</v>
      </c>
      <c r="H4074">
        <v>21.100899999999999</v>
      </c>
      <c r="J4074" s="13">
        <v>44413</v>
      </c>
      <c r="K4074">
        <v>42.773000000000003</v>
      </c>
      <c r="L4074">
        <v>27.433599999999998</v>
      </c>
      <c r="M4074">
        <v>19.838100000000001</v>
      </c>
      <c r="N4074">
        <v>10.8515</v>
      </c>
      <c r="O4074">
        <v>10.7948</v>
      </c>
      <c r="P4074">
        <v>16.192799999999998</v>
      </c>
      <c r="Q4074">
        <v>16.192799999999998</v>
      </c>
    </row>
    <row r="4075" spans="1:17" x14ac:dyDescent="0.25">
      <c r="A4075" s="1">
        <v>44272</v>
      </c>
      <c r="B4075">
        <v>38.157899999999998</v>
      </c>
      <c r="C4075">
        <v>25.8781</v>
      </c>
      <c r="D4075">
        <v>20.269600000000001</v>
      </c>
      <c r="E4075">
        <v>14.7087</v>
      </c>
      <c r="F4075">
        <v>13.3172</v>
      </c>
      <c r="G4075">
        <v>15.068</v>
      </c>
      <c r="H4075">
        <v>21.073499999999999</v>
      </c>
      <c r="J4075" s="13">
        <v>44414</v>
      </c>
      <c r="K4075">
        <v>42.171399999999998</v>
      </c>
      <c r="L4075">
        <v>26.118500000000001</v>
      </c>
      <c r="M4075">
        <v>17.947399999999998</v>
      </c>
      <c r="N4075">
        <v>9.7233000000000001</v>
      </c>
      <c r="O4075">
        <v>10.3483</v>
      </c>
      <c r="P4075">
        <v>13.4245</v>
      </c>
      <c r="Q4075">
        <v>13.4245</v>
      </c>
    </row>
    <row r="4076" spans="1:17" x14ac:dyDescent="0.25">
      <c r="A4076" s="1">
        <v>44273</v>
      </c>
      <c r="B4076">
        <v>40.612000000000002</v>
      </c>
      <c r="C4076">
        <v>27.667400000000001</v>
      </c>
      <c r="D4076">
        <v>21.860299999999999</v>
      </c>
      <c r="E4076">
        <v>16.515799999999999</v>
      </c>
      <c r="F4076">
        <v>14.006600000000001</v>
      </c>
      <c r="G4076">
        <v>15.084099999999999</v>
      </c>
      <c r="H4076">
        <v>22.5669</v>
      </c>
      <c r="J4076" s="13">
        <v>44417</v>
      </c>
      <c r="K4076">
        <v>47.1464</v>
      </c>
      <c r="L4076">
        <v>28.836400000000001</v>
      </c>
      <c r="M4076">
        <v>19.5398</v>
      </c>
      <c r="N4076">
        <v>9.9621999999999993</v>
      </c>
      <c r="O4076">
        <v>10.9725</v>
      </c>
      <c r="P4076">
        <v>13.7181</v>
      </c>
      <c r="Q4076">
        <v>13.7181</v>
      </c>
    </row>
    <row r="4077" spans="1:17" x14ac:dyDescent="0.25">
      <c r="A4077" s="1">
        <v>44274</v>
      </c>
      <c r="B4077">
        <v>40.514299999999999</v>
      </c>
      <c r="C4077">
        <v>27.992999999999999</v>
      </c>
      <c r="D4077">
        <v>22.394600000000001</v>
      </c>
      <c r="E4077">
        <v>16.351400000000002</v>
      </c>
      <c r="F4077">
        <v>13.3996</v>
      </c>
      <c r="G4077">
        <v>14.7087</v>
      </c>
      <c r="H4077">
        <v>21.386399999999998</v>
      </c>
      <c r="J4077" s="13">
        <v>44418</v>
      </c>
      <c r="K4077">
        <v>49.591299999999997</v>
      </c>
      <c r="L4077">
        <v>30.588699999999999</v>
      </c>
      <c r="M4077">
        <v>20.545000000000002</v>
      </c>
      <c r="N4077">
        <v>9.8439999999999994</v>
      </c>
      <c r="O4077">
        <v>11.5075</v>
      </c>
      <c r="P4077">
        <v>13.297800000000001</v>
      </c>
      <c r="Q4077">
        <v>13.297800000000001</v>
      </c>
    </row>
    <row r="4078" spans="1:17" x14ac:dyDescent="0.25">
      <c r="A4078" s="1">
        <v>44277</v>
      </c>
      <c r="B4078">
        <v>33.619999999999997</v>
      </c>
      <c r="C4078">
        <v>24.728200000000001</v>
      </c>
      <c r="D4078">
        <v>20.328299999999999</v>
      </c>
      <c r="E4078">
        <v>16.124300000000002</v>
      </c>
      <c r="F4078">
        <v>13.535</v>
      </c>
      <c r="G4078">
        <v>13.485300000000001</v>
      </c>
      <c r="H4078">
        <v>16.704599999999999</v>
      </c>
      <c r="J4078" s="13">
        <v>44419</v>
      </c>
      <c r="K4078">
        <v>50.798999999999999</v>
      </c>
      <c r="L4078">
        <v>29.8779</v>
      </c>
      <c r="M4078">
        <v>19.344899999999999</v>
      </c>
      <c r="N4078">
        <v>8.8199000000000005</v>
      </c>
      <c r="O4078">
        <v>12.1275</v>
      </c>
      <c r="P4078">
        <v>12.590999999999999</v>
      </c>
      <c r="Q4078">
        <v>12.590999999999999</v>
      </c>
    </row>
    <row r="4079" spans="1:17" x14ac:dyDescent="0.25">
      <c r="A4079" s="1">
        <v>44278</v>
      </c>
      <c r="B4079">
        <v>34.682200000000002</v>
      </c>
      <c r="C4079">
        <v>25.605</v>
      </c>
      <c r="D4079">
        <v>21.189299999999999</v>
      </c>
      <c r="E4079">
        <v>16.9895</v>
      </c>
      <c r="F4079">
        <v>13.9308</v>
      </c>
      <c r="G4079">
        <v>13.502000000000001</v>
      </c>
      <c r="H4079">
        <v>17.2273</v>
      </c>
      <c r="J4079" s="13">
        <v>44420</v>
      </c>
      <c r="K4079">
        <v>53.8658</v>
      </c>
      <c r="L4079">
        <v>31.153300000000002</v>
      </c>
      <c r="M4079">
        <v>19.390999999999998</v>
      </c>
      <c r="N4079">
        <v>8.3597999999999999</v>
      </c>
      <c r="O4079">
        <v>12.8591</v>
      </c>
      <c r="P4079">
        <v>13.176299999999999</v>
      </c>
      <c r="Q4079">
        <v>13.176299999999999</v>
      </c>
    </row>
    <row r="4080" spans="1:17" x14ac:dyDescent="0.25">
      <c r="A4080" s="1">
        <v>44279</v>
      </c>
      <c r="B4080">
        <v>35.213700000000003</v>
      </c>
      <c r="C4080">
        <v>26.115500000000001</v>
      </c>
      <c r="D4080">
        <v>21.733599999999999</v>
      </c>
      <c r="E4080">
        <v>17.4679</v>
      </c>
      <c r="F4080">
        <v>14.1233</v>
      </c>
      <c r="G4080">
        <v>13.606199999999999</v>
      </c>
      <c r="H4080">
        <v>17.145600000000002</v>
      </c>
      <c r="J4080" s="13">
        <v>44421</v>
      </c>
      <c r="K4080">
        <v>54.74</v>
      </c>
      <c r="L4080">
        <v>32.880600000000001</v>
      </c>
      <c r="M4080">
        <v>19.8704</v>
      </c>
      <c r="N4080">
        <v>6.4752000000000001</v>
      </c>
      <c r="O4080">
        <v>12.553800000000001</v>
      </c>
      <c r="P4080">
        <v>12.553800000000001</v>
      </c>
      <c r="Q4080">
        <v>12.553800000000001</v>
      </c>
    </row>
    <row r="4081" spans="1:17" x14ac:dyDescent="0.25">
      <c r="A4081" s="1">
        <v>44280</v>
      </c>
      <c r="B4081">
        <v>34.288699999999999</v>
      </c>
      <c r="C4081">
        <v>25.1465</v>
      </c>
      <c r="D4081">
        <v>20.782599999999999</v>
      </c>
      <c r="E4081">
        <v>16.706600000000002</v>
      </c>
      <c r="F4081">
        <v>13.5778</v>
      </c>
      <c r="G4081">
        <v>13.4467</v>
      </c>
      <c r="H4081">
        <v>17.386099999999999</v>
      </c>
      <c r="J4081" s="13">
        <v>44424</v>
      </c>
      <c r="K4081">
        <v>70.141400000000004</v>
      </c>
      <c r="L4081">
        <v>41.280200000000001</v>
      </c>
      <c r="M4081">
        <v>24.885999999999999</v>
      </c>
      <c r="N4081">
        <v>8.7782</v>
      </c>
      <c r="O4081">
        <v>13.7941</v>
      </c>
      <c r="P4081">
        <v>13.7941</v>
      </c>
      <c r="Q4081">
        <v>13.7941</v>
      </c>
    </row>
    <row r="4082" spans="1:17" x14ac:dyDescent="0.25">
      <c r="A4082" s="1">
        <v>44281</v>
      </c>
      <c r="B4082">
        <v>33.5244</v>
      </c>
      <c r="C4082">
        <v>24.328299999999999</v>
      </c>
      <c r="D4082">
        <v>19.939900000000002</v>
      </c>
      <c r="E4082">
        <v>15.667</v>
      </c>
      <c r="F4082">
        <v>13.0246</v>
      </c>
      <c r="G4082">
        <v>13.247999999999999</v>
      </c>
      <c r="H4082">
        <v>17.608499999999999</v>
      </c>
      <c r="J4082" s="13">
        <v>44425</v>
      </c>
      <c r="K4082">
        <v>81.026200000000003</v>
      </c>
      <c r="L4082">
        <v>47.185899999999997</v>
      </c>
      <c r="M4082">
        <v>29.602900000000002</v>
      </c>
      <c r="N4082">
        <v>13.8017</v>
      </c>
      <c r="O4082">
        <v>18.4148</v>
      </c>
      <c r="P4082">
        <v>18.4148</v>
      </c>
      <c r="Q4082">
        <v>18.4148</v>
      </c>
    </row>
    <row r="4083" spans="1:17" x14ac:dyDescent="0.25">
      <c r="A4083" s="1">
        <v>44284</v>
      </c>
      <c r="B4083">
        <v>35.130699999999997</v>
      </c>
      <c r="C4083">
        <v>25.646599999999999</v>
      </c>
      <c r="D4083">
        <v>21.027100000000001</v>
      </c>
      <c r="E4083">
        <v>16.490300000000001</v>
      </c>
      <c r="F4083">
        <v>13.5992</v>
      </c>
      <c r="G4083">
        <v>13.793699999999999</v>
      </c>
      <c r="H4083">
        <v>17.9041</v>
      </c>
      <c r="J4083" s="13">
        <v>44426</v>
      </c>
      <c r="K4083">
        <v>102.54</v>
      </c>
      <c r="L4083">
        <v>66.960899999999995</v>
      </c>
      <c r="M4083">
        <v>43.2468</v>
      </c>
      <c r="N4083">
        <v>22.473099999999999</v>
      </c>
      <c r="O4083">
        <v>24.6389</v>
      </c>
      <c r="P4083">
        <v>24.6389</v>
      </c>
      <c r="Q4083">
        <v>24.6389</v>
      </c>
    </row>
    <row r="4084" spans="1:17" x14ac:dyDescent="0.25">
      <c r="A4084" s="1">
        <v>44285</v>
      </c>
      <c r="B4084">
        <v>34.2348</v>
      </c>
      <c r="C4084">
        <v>25.042000000000002</v>
      </c>
      <c r="D4084">
        <v>20.624099999999999</v>
      </c>
      <c r="E4084">
        <v>15.713699999999999</v>
      </c>
      <c r="F4084">
        <v>12.6996</v>
      </c>
      <c r="G4084">
        <v>13.110900000000001</v>
      </c>
      <c r="H4084">
        <v>17.5291</v>
      </c>
      <c r="J4084" s="13">
        <v>44427</v>
      </c>
      <c r="K4084">
        <v>127.0728</v>
      </c>
      <c r="L4084">
        <v>72.998800000000003</v>
      </c>
      <c r="M4084">
        <v>43.931199999999997</v>
      </c>
      <c r="N4084">
        <v>19.784300000000002</v>
      </c>
      <c r="O4084">
        <v>23.820599999999999</v>
      </c>
      <c r="P4084">
        <v>23.820599999999999</v>
      </c>
      <c r="Q4084">
        <v>23.820599999999999</v>
      </c>
    </row>
    <row r="4085" spans="1:17" x14ac:dyDescent="0.25">
      <c r="A4085" s="1">
        <v>44286</v>
      </c>
      <c r="B4085">
        <v>33.8414</v>
      </c>
      <c r="C4085">
        <v>24.695599999999999</v>
      </c>
      <c r="D4085">
        <v>20.3628</v>
      </c>
      <c r="E4085">
        <v>15.6927</v>
      </c>
      <c r="F4085">
        <v>12.9528</v>
      </c>
      <c r="G4085">
        <v>13.5228</v>
      </c>
      <c r="H4085">
        <v>18.1708</v>
      </c>
      <c r="J4085" s="13">
        <v>44428</v>
      </c>
      <c r="K4085">
        <v>62.187399999999997</v>
      </c>
      <c r="L4085">
        <v>42.134599999999999</v>
      </c>
      <c r="M4085">
        <v>24.506</v>
      </c>
      <c r="N4085">
        <v>7.2144000000000004</v>
      </c>
      <c r="O4085">
        <v>9.7743000000000002</v>
      </c>
      <c r="P4085">
        <v>9.7743000000000002</v>
      </c>
      <c r="Q4085">
        <v>9.7743000000000002</v>
      </c>
    </row>
    <row r="4086" spans="1:17" x14ac:dyDescent="0.25">
      <c r="A4086" s="1">
        <v>44287</v>
      </c>
      <c r="B4086">
        <v>32.903399999999998</v>
      </c>
      <c r="C4086">
        <v>23.450600000000001</v>
      </c>
      <c r="D4086">
        <v>18.892600000000002</v>
      </c>
      <c r="E4086">
        <v>14.372199999999999</v>
      </c>
      <c r="F4086">
        <v>12.404199999999999</v>
      </c>
      <c r="G4086">
        <v>13.4131</v>
      </c>
      <c r="H4086">
        <v>17.781700000000001</v>
      </c>
      <c r="J4086" s="13">
        <v>44431</v>
      </c>
      <c r="K4086">
        <v>39.273699999999998</v>
      </c>
      <c r="L4086">
        <v>25.7254</v>
      </c>
      <c r="M4086">
        <v>18.855899999999998</v>
      </c>
      <c r="N4086">
        <v>10.867699999999999</v>
      </c>
      <c r="O4086">
        <v>9.0505999999999993</v>
      </c>
      <c r="P4086">
        <v>12.7052</v>
      </c>
      <c r="Q4086">
        <v>12.7052</v>
      </c>
    </row>
    <row r="4087" spans="1:17" x14ac:dyDescent="0.25">
      <c r="A4087" s="1">
        <v>44291</v>
      </c>
      <c r="B4087">
        <v>33.168599999999998</v>
      </c>
      <c r="C4087">
        <v>23.523900000000001</v>
      </c>
      <c r="D4087">
        <v>18.804600000000001</v>
      </c>
      <c r="E4087">
        <v>14.260899999999999</v>
      </c>
      <c r="F4087">
        <v>12.7857</v>
      </c>
      <c r="G4087">
        <v>14.026400000000001</v>
      </c>
      <c r="H4087">
        <v>18.5139</v>
      </c>
      <c r="J4087" s="13">
        <v>44432</v>
      </c>
      <c r="K4087">
        <v>39.597000000000001</v>
      </c>
      <c r="L4087">
        <v>25.906500000000001</v>
      </c>
      <c r="M4087">
        <v>18.9986</v>
      </c>
      <c r="N4087">
        <v>10.611599999999999</v>
      </c>
      <c r="O4087">
        <v>8.8960000000000008</v>
      </c>
      <c r="P4087">
        <v>12.069900000000001</v>
      </c>
      <c r="Q4087">
        <v>12.069900000000001</v>
      </c>
    </row>
    <row r="4088" spans="1:17" x14ac:dyDescent="0.25">
      <c r="A4088" s="1">
        <v>44292</v>
      </c>
      <c r="B4088">
        <v>33.7502</v>
      </c>
      <c r="C4088">
        <v>24.0093</v>
      </c>
      <c r="D4088">
        <v>19.2807</v>
      </c>
      <c r="E4088">
        <v>14.505100000000001</v>
      </c>
      <c r="F4088">
        <v>12.498100000000001</v>
      </c>
      <c r="G4088">
        <v>13.7225</v>
      </c>
      <c r="H4088">
        <v>18.2761</v>
      </c>
      <c r="J4088" s="13">
        <v>44433</v>
      </c>
      <c r="K4088">
        <v>39.666699999999999</v>
      </c>
      <c r="L4088">
        <v>25.625</v>
      </c>
      <c r="M4088">
        <v>18.525300000000001</v>
      </c>
      <c r="N4088">
        <v>10.2722</v>
      </c>
      <c r="O4088">
        <v>8.8580000000000005</v>
      </c>
      <c r="P4088">
        <v>11.8005</v>
      </c>
      <c r="Q4088">
        <v>11.8005</v>
      </c>
    </row>
    <row r="4089" spans="1:17" x14ac:dyDescent="0.25">
      <c r="A4089" s="1">
        <v>44293</v>
      </c>
      <c r="B4089">
        <v>33.179499999999997</v>
      </c>
      <c r="C4089">
        <v>23.355499999999999</v>
      </c>
      <c r="D4089">
        <v>18.594899999999999</v>
      </c>
      <c r="E4089">
        <v>13.991</v>
      </c>
      <c r="F4089">
        <v>12.2864</v>
      </c>
      <c r="G4089">
        <v>13.529299999999999</v>
      </c>
      <c r="H4089">
        <v>17.993400000000001</v>
      </c>
      <c r="J4089" s="13">
        <v>44434</v>
      </c>
      <c r="K4089">
        <v>42.419600000000003</v>
      </c>
      <c r="L4089">
        <v>28.014399999999998</v>
      </c>
      <c r="M4089">
        <v>20.6783</v>
      </c>
      <c r="N4089">
        <v>12.037000000000001</v>
      </c>
      <c r="O4089">
        <v>9.0100999999999996</v>
      </c>
      <c r="P4089">
        <v>12.576599999999999</v>
      </c>
      <c r="Q4089">
        <v>12.576599999999999</v>
      </c>
    </row>
    <row r="4090" spans="1:17" x14ac:dyDescent="0.25">
      <c r="A4090" s="1">
        <v>44294</v>
      </c>
      <c r="B4090">
        <v>32.783999999999999</v>
      </c>
      <c r="C4090">
        <v>23.175599999999999</v>
      </c>
      <c r="D4090">
        <v>18.507899999999999</v>
      </c>
      <c r="E4090">
        <v>13.8985</v>
      </c>
      <c r="F4090">
        <v>12.4184</v>
      </c>
      <c r="G4090">
        <v>13.7262</v>
      </c>
      <c r="H4090">
        <v>18.196200000000001</v>
      </c>
      <c r="J4090" s="13">
        <v>44435</v>
      </c>
      <c r="K4090">
        <v>41.1586</v>
      </c>
      <c r="L4090">
        <v>25.940899999999999</v>
      </c>
      <c r="M4090">
        <v>18.223800000000001</v>
      </c>
      <c r="N4090">
        <v>9.6476000000000006</v>
      </c>
      <c r="O4090">
        <v>8.8698999999999995</v>
      </c>
      <c r="P4090">
        <v>13.840400000000001</v>
      </c>
      <c r="Q4090">
        <v>13.840400000000001</v>
      </c>
    </row>
    <row r="4091" spans="1:17" x14ac:dyDescent="0.25">
      <c r="A4091" s="1">
        <v>44295</v>
      </c>
      <c r="B4091">
        <v>33.330300000000001</v>
      </c>
      <c r="C4091">
        <v>23.558399999999999</v>
      </c>
      <c r="D4091">
        <v>18.895499999999998</v>
      </c>
      <c r="E4091">
        <v>13.638400000000001</v>
      </c>
      <c r="F4091">
        <v>11.845000000000001</v>
      </c>
      <c r="G4091">
        <v>13.493600000000001</v>
      </c>
      <c r="H4091">
        <v>18.399000000000001</v>
      </c>
      <c r="J4091" s="13">
        <v>44438</v>
      </c>
      <c r="K4091">
        <v>41.780799999999999</v>
      </c>
      <c r="L4091">
        <v>26.217500000000001</v>
      </c>
      <c r="M4091">
        <v>18.100100000000001</v>
      </c>
      <c r="N4091">
        <v>9.3809000000000005</v>
      </c>
      <c r="O4091">
        <v>9.5007000000000001</v>
      </c>
      <c r="P4091">
        <v>14.3186</v>
      </c>
      <c r="Q4091">
        <v>14.3186</v>
      </c>
    </row>
    <row r="4092" spans="1:17" x14ac:dyDescent="0.25">
      <c r="A4092" s="1">
        <v>44298</v>
      </c>
      <c r="B4092">
        <v>33.6736</v>
      </c>
      <c r="C4092">
        <v>23.676500000000001</v>
      </c>
      <c r="D4092">
        <v>18.872499999999999</v>
      </c>
      <c r="E4092">
        <v>13.8918</v>
      </c>
      <c r="F4092">
        <v>12.284700000000001</v>
      </c>
      <c r="G4092">
        <v>13.8771</v>
      </c>
      <c r="H4092">
        <v>18.617999999999999</v>
      </c>
      <c r="J4092" s="13">
        <v>44439</v>
      </c>
      <c r="K4092">
        <v>42.985900000000001</v>
      </c>
      <c r="L4092">
        <v>27.312899999999999</v>
      </c>
      <c r="M4092">
        <v>18.663</v>
      </c>
      <c r="N4092">
        <v>9.7550000000000008</v>
      </c>
      <c r="O4092">
        <v>9.7193000000000005</v>
      </c>
      <c r="P4092">
        <v>12.8468</v>
      </c>
      <c r="Q4092">
        <v>12.8468</v>
      </c>
    </row>
    <row r="4093" spans="1:17" x14ac:dyDescent="0.25">
      <c r="A4093" s="1">
        <v>44299</v>
      </c>
      <c r="B4093">
        <v>33.580300000000001</v>
      </c>
      <c r="C4093">
        <v>23.395900000000001</v>
      </c>
      <c r="D4093">
        <v>18.560600000000001</v>
      </c>
      <c r="E4093">
        <v>13.708399999999999</v>
      </c>
      <c r="F4093">
        <v>12.1547</v>
      </c>
      <c r="G4093">
        <v>13.785500000000001</v>
      </c>
      <c r="H4093">
        <v>18.737500000000001</v>
      </c>
      <c r="J4093" s="13">
        <v>44440</v>
      </c>
      <c r="K4093">
        <v>42.728499999999997</v>
      </c>
      <c r="L4093">
        <v>27.102499999999999</v>
      </c>
      <c r="M4093">
        <v>18.478200000000001</v>
      </c>
      <c r="N4093">
        <v>9.5869</v>
      </c>
      <c r="O4093">
        <v>9.9084000000000003</v>
      </c>
      <c r="P4093">
        <v>12.8446</v>
      </c>
      <c r="Q4093">
        <v>12.8446</v>
      </c>
    </row>
    <row r="4094" spans="1:17" x14ac:dyDescent="0.25">
      <c r="A4094" s="1">
        <v>44300</v>
      </c>
      <c r="B4094">
        <v>34.202300000000001</v>
      </c>
      <c r="C4094">
        <v>23.7944</v>
      </c>
      <c r="D4094">
        <v>18.841899999999999</v>
      </c>
      <c r="E4094">
        <v>13.881399999999999</v>
      </c>
      <c r="F4094">
        <v>11.8081</v>
      </c>
      <c r="G4094">
        <v>13.2235</v>
      </c>
      <c r="H4094">
        <v>18.275400000000001</v>
      </c>
      <c r="J4094" s="13">
        <v>44441</v>
      </c>
      <c r="K4094">
        <v>45.210999999999999</v>
      </c>
      <c r="L4094">
        <v>28.386500000000002</v>
      </c>
      <c r="M4094">
        <v>19.225000000000001</v>
      </c>
      <c r="N4094">
        <v>9.6334999999999997</v>
      </c>
      <c r="O4094">
        <v>10.406700000000001</v>
      </c>
      <c r="P4094">
        <v>12.7728</v>
      </c>
      <c r="Q4094">
        <v>12.7728</v>
      </c>
    </row>
    <row r="4095" spans="1:17" x14ac:dyDescent="0.25">
      <c r="A4095" s="1">
        <v>44301</v>
      </c>
      <c r="B4095">
        <v>34.1693</v>
      </c>
      <c r="C4095">
        <v>23.6005</v>
      </c>
      <c r="D4095">
        <v>18.523099999999999</v>
      </c>
      <c r="E4095">
        <v>13.301600000000001</v>
      </c>
      <c r="F4095">
        <v>11.3386</v>
      </c>
      <c r="G4095">
        <v>13.2258</v>
      </c>
      <c r="H4095">
        <v>17.030899999999999</v>
      </c>
      <c r="J4095" s="13">
        <v>44442</v>
      </c>
      <c r="K4095">
        <v>45.899099999999997</v>
      </c>
      <c r="L4095">
        <v>28.472100000000001</v>
      </c>
      <c r="M4095">
        <v>18.647200000000002</v>
      </c>
      <c r="N4095">
        <v>8.6180000000000003</v>
      </c>
      <c r="O4095">
        <v>9.8559000000000001</v>
      </c>
      <c r="P4095">
        <v>13.600899999999999</v>
      </c>
      <c r="Q4095">
        <v>13.600899999999999</v>
      </c>
    </row>
    <row r="4096" spans="1:17" x14ac:dyDescent="0.25">
      <c r="A4096" s="1">
        <v>44302</v>
      </c>
      <c r="B4096">
        <v>34.2684</v>
      </c>
      <c r="C4096">
        <v>23.656199999999998</v>
      </c>
      <c r="D4096">
        <v>18.5076</v>
      </c>
      <c r="E4096">
        <v>13.243</v>
      </c>
      <c r="F4096">
        <v>10.9625</v>
      </c>
      <c r="G4096">
        <v>13.1379</v>
      </c>
      <c r="H4096">
        <v>18.390599999999999</v>
      </c>
      <c r="J4096" s="13">
        <v>44446</v>
      </c>
      <c r="K4096">
        <v>52.5291</v>
      </c>
      <c r="L4096">
        <v>32.8874</v>
      </c>
      <c r="M4096">
        <v>21.925899999999999</v>
      </c>
      <c r="N4096">
        <v>10.320600000000001</v>
      </c>
      <c r="O4096">
        <v>11.4779</v>
      </c>
      <c r="P4096">
        <v>14.784599999999999</v>
      </c>
      <c r="Q4096">
        <v>14.784599999999999</v>
      </c>
    </row>
    <row r="4097" spans="1:17" x14ac:dyDescent="0.25">
      <c r="A4097" s="1">
        <v>44305</v>
      </c>
      <c r="B4097">
        <v>31.935400000000001</v>
      </c>
      <c r="C4097">
        <v>23.570399999999999</v>
      </c>
      <c r="D4097">
        <v>19.2866</v>
      </c>
      <c r="E4097">
        <v>14.9476</v>
      </c>
      <c r="F4097">
        <v>12.6351</v>
      </c>
      <c r="G4097">
        <v>12.779199999999999</v>
      </c>
      <c r="H4097">
        <v>16.738800000000001</v>
      </c>
      <c r="J4097" s="13">
        <v>44447</v>
      </c>
      <c r="K4097">
        <v>53.855600000000003</v>
      </c>
      <c r="L4097">
        <v>33.391300000000001</v>
      </c>
      <c r="M4097">
        <v>21.944600000000001</v>
      </c>
      <c r="N4097">
        <v>9.5324000000000009</v>
      </c>
      <c r="O4097">
        <v>12.1007</v>
      </c>
      <c r="P4097">
        <v>12.7858</v>
      </c>
      <c r="Q4097">
        <v>12.7858</v>
      </c>
    </row>
    <row r="4098" spans="1:17" x14ac:dyDescent="0.25">
      <c r="A4098" s="1">
        <v>44306</v>
      </c>
      <c r="B4098">
        <v>32.909300000000002</v>
      </c>
      <c r="C4098">
        <v>24.801500000000001</v>
      </c>
      <c r="D4098">
        <v>20.671199999999999</v>
      </c>
      <c r="E4098">
        <v>16.267399999999999</v>
      </c>
      <c r="F4098">
        <v>12.8408</v>
      </c>
      <c r="G4098">
        <v>12.827999999999999</v>
      </c>
      <c r="H4098">
        <v>16.8948</v>
      </c>
      <c r="J4098" s="13">
        <v>44448</v>
      </c>
      <c r="K4098">
        <v>57.500799999999998</v>
      </c>
      <c r="L4098">
        <v>35.258000000000003</v>
      </c>
      <c r="M4098">
        <v>23.564</v>
      </c>
      <c r="N4098">
        <v>11.139099999999999</v>
      </c>
      <c r="O4098">
        <v>12.8415</v>
      </c>
      <c r="P4098">
        <v>15.921099999999999</v>
      </c>
      <c r="Q4098">
        <v>15.921099999999999</v>
      </c>
    </row>
    <row r="4099" spans="1:17" x14ac:dyDescent="0.25">
      <c r="A4099" s="1">
        <v>44307</v>
      </c>
      <c r="B4099">
        <v>32.226399999999998</v>
      </c>
      <c r="C4099">
        <v>23.870999999999999</v>
      </c>
      <c r="D4099">
        <v>19.617999999999999</v>
      </c>
      <c r="E4099">
        <v>15.3504</v>
      </c>
      <c r="F4099">
        <v>12.146100000000001</v>
      </c>
      <c r="G4099">
        <v>12.4923</v>
      </c>
      <c r="H4099">
        <v>16.528099999999998</v>
      </c>
      <c r="J4099" s="13">
        <v>44449</v>
      </c>
      <c r="K4099">
        <v>70.901499999999999</v>
      </c>
      <c r="L4099">
        <v>44.990400000000001</v>
      </c>
      <c r="M4099">
        <v>29.456499999999998</v>
      </c>
      <c r="N4099">
        <v>14.7681</v>
      </c>
      <c r="O4099">
        <v>13.7417</v>
      </c>
      <c r="P4099">
        <v>17.420100000000001</v>
      </c>
      <c r="Q4099">
        <v>17.420100000000001</v>
      </c>
    </row>
    <row r="4100" spans="1:17" x14ac:dyDescent="0.25">
      <c r="A4100" s="1">
        <v>44308</v>
      </c>
      <c r="B4100">
        <v>33.094200000000001</v>
      </c>
      <c r="C4100">
        <v>24.656600000000001</v>
      </c>
      <c r="D4100">
        <v>20.404900000000001</v>
      </c>
      <c r="E4100">
        <v>15.9711</v>
      </c>
      <c r="F4100">
        <v>13.020099999999999</v>
      </c>
      <c r="G4100">
        <v>12.86</v>
      </c>
      <c r="H4100">
        <v>16.638300000000001</v>
      </c>
      <c r="J4100" s="13">
        <v>44452</v>
      </c>
      <c r="K4100">
        <v>81.8322</v>
      </c>
      <c r="L4100">
        <v>50.287599999999998</v>
      </c>
      <c r="M4100">
        <v>31.326000000000001</v>
      </c>
      <c r="N4100">
        <v>14.595000000000001</v>
      </c>
      <c r="O4100">
        <v>17.5535</v>
      </c>
      <c r="P4100">
        <v>18.913599999999999</v>
      </c>
      <c r="Q4100">
        <v>18.913599999999999</v>
      </c>
    </row>
    <row r="4101" spans="1:17" x14ac:dyDescent="0.25">
      <c r="A4101" s="1">
        <v>44309</v>
      </c>
      <c r="B4101">
        <v>31.916699999999999</v>
      </c>
      <c r="C4101">
        <v>23.802</v>
      </c>
      <c r="D4101">
        <v>19.5992</v>
      </c>
      <c r="E4101">
        <v>14.826599999999999</v>
      </c>
      <c r="F4101">
        <v>12.163</v>
      </c>
      <c r="G4101">
        <v>12.495100000000001</v>
      </c>
      <c r="H4101">
        <v>16.722200000000001</v>
      </c>
      <c r="J4101" s="13">
        <v>44453</v>
      </c>
      <c r="K4101">
        <v>82.171099999999996</v>
      </c>
      <c r="L4101">
        <v>51.628100000000003</v>
      </c>
      <c r="M4101">
        <v>31.342700000000001</v>
      </c>
      <c r="N4101">
        <v>14.3566</v>
      </c>
      <c r="O4101">
        <v>20.212199999999999</v>
      </c>
      <c r="P4101">
        <v>21.493300000000001</v>
      </c>
      <c r="Q4101">
        <v>21.493300000000001</v>
      </c>
    </row>
    <row r="4102" spans="1:17" x14ac:dyDescent="0.25">
      <c r="A4102" s="1">
        <v>44312</v>
      </c>
      <c r="B4102">
        <v>32.324199999999998</v>
      </c>
      <c r="C4102">
        <v>23.8643</v>
      </c>
      <c r="D4102">
        <v>19.546099999999999</v>
      </c>
      <c r="E4102">
        <v>14.8233</v>
      </c>
      <c r="F4102">
        <v>12.1587</v>
      </c>
      <c r="G4102">
        <v>12.595000000000001</v>
      </c>
      <c r="H4102">
        <v>17.002800000000001</v>
      </c>
      <c r="J4102" s="13">
        <v>44454</v>
      </c>
      <c r="K4102">
        <v>100.6562</v>
      </c>
      <c r="L4102">
        <v>58.055900000000001</v>
      </c>
      <c r="M4102">
        <v>33.523099999999999</v>
      </c>
      <c r="N4102">
        <v>10.2826</v>
      </c>
      <c r="O4102">
        <v>16.445799999999998</v>
      </c>
      <c r="P4102">
        <v>16.445799999999998</v>
      </c>
      <c r="Q4102">
        <v>16.445799999999998</v>
      </c>
    </row>
    <row r="4103" spans="1:17" x14ac:dyDescent="0.25">
      <c r="A4103" s="1">
        <v>44313</v>
      </c>
      <c r="B4103">
        <v>32.0777</v>
      </c>
      <c r="C4103">
        <v>23.737200000000001</v>
      </c>
      <c r="D4103">
        <v>19.392099999999999</v>
      </c>
      <c r="E4103">
        <v>14.7263</v>
      </c>
      <c r="F4103">
        <v>11.973800000000001</v>
      </c>
      <c r="G4103">
        <v>12.4884</v>
      </c>
      <c r="H4103">
        <v>16.5105</v>
      </c>
      <c r="J4103" s="13">
        <v>44455</v>
      </c>
      <c r="K4103">
        <v>116.7101</v>
      </c>
      <c r="L4103">
        <v>70.725999999999999</v>
      </c>
      <c r="M4103">
        <v>43.488799999999998</v>
      </c>
      <c r="N4103">
        <v>13.3162</v>
      </c>
      <c r="O4103">
        <v>24.3018</v>
      </c>
      <c r="P4103">
        <v>24.3018</v>
      </c>
      <c r="Q4103">
        <v>24.3018</v>
      </c>
    </row>
    <row r="4104" spans="1:17" x14ac:dyDescent="0.25">
      <c r="A4104" s="1">
        <v>44314</v>
      </c>
      <c r="B4104">
        <v>31.952400000000001</v>
      </c>
      <c r="C4104">
        <v>23.463699999999999</v>
      </c>
      <c r="D4104">
        <v>19.143000000000001</v>
      </c>
      <c r="E4104">
        <v>14.4857</v>
      </c>
      <c r="F4104">
        <v>11.7623</v>
      </c>
      <c r="G4104">
        <v>12.248799999999999</v>
      </c>
      <c r="H4104">
        <v>16.671500000000002</v>
      </c>
      <c r="J4104" s="13">
        <v>44456</v>
      </c>
      <c r="K4104">
        <v>69.899799999999999</v>
      </c>
      <c r="L4104">
        <v>47.103000000000002</v>
      </c>
      <c r="M4104">
        <v>28.791699999999999</v>
      </c>
      <c r="N4104">
        <v>11.586600000000001</v>
      </c>
      <c r="O4104">
        <v>20.202400000000001</v>
      </c>
      <c r="P4104">
        <v>21.436800000000002</v>
      </c>
      <c r="Q4104">
        <v>21.436800000000002</v>
      </c>
    </row>
    <row r="4105" spans="1:17" x14ac:dyDescent="0.25">
      <c r="A4105" s="1">
        <v>44315</v>
      </c>
      <c r="B4105">
        <v>32.386600000000001</v>
      </c>
      <c r="C4105">
        <v>23.800899999999999</v>
      </c>
      <c r="D4105">
        <v>19.369</v>
      </c>
      <c r="E4105">
        <v>14.6823</v>
      </c>
      <c r="F4105">
        <v>11.757899999999999</v>
      </c>
      <c r="G4105">
        <v>12.554399999999999</v>
      </c>
      <c r="H4105">
        <v>16.985800000000001</v>
      </c>
      <c r="J4105" s="13">
        <v>44459</v>
      </c>
      <c r="K4105">
        <v>46.004300000000001</v>
      </c>
      <c r="L4105">
        <v>33.554499999999997</v>
      </c>
      <c r="M4105">
        <v>28.0943</v>
      </c>
      <c r="N4105">
        <v>21.3474</v>
      </c>
      <c r="O4105">
        <v>13.211600000000001</v>
      </c>
      <c r="P4105">
        <v>14.0078</v>
      </c>
      <c r="Q4105">
        <v>19.447399999999998</v>
      </c>
    </row>
    <row r="4106" spans="1:17" x14ac:dyDescent="0.25">
      <c r="A4106" s="1">
        <v>44316</v>
      </c>
      <c r="B4106">
        <v>33.537399999999998</v>
      </c>
      <c r="C4106">
        <v>24.473800000000001</v>
      </c>
      <c r="D4106">
        <v>19.939699999999998</v>
      </c>
      <c r="E4106">
        <v>15.1905</v>
      </c>
      <c r="F4106">
        <v>12.363200000000001</v>
      </c>
      <c r="G4106">
        <v>12.688599999999999</v>
      </c>
      <c r="H4106">
        <v>17.0107</v>
      </c>
      <c r="J4106" s="13">
        <v>44460</v>
      </c>
      <c r="K4106">
        <v>44.694299999999998</v>
      </c>
      <c r="L4106">
        <v>32.190600000000003</v>
      </c>
      <c r="M4106">
        <v>27.173300000000001</v>
      </c>
      <c r="N4106">
        <v>19.540099999999999</v>
      </c>
      <c r="O4106">
        <v>12.836</v>
      </c>
      <c r="P4106">
        <v>14.298400000000001</v>
      </c>
      <c r="Q4106">
        <v>17.329799999999999</v>
      </c>
    </row>
    <row r="4107" spans="1:17" x14ac:dyDescent="0.25">
      <c r="A4107" s="1">
        <v>44319</v>
      </c>
      <c r="B4107">
        <v>34.012099999999997</v>
      </c>
      <c r="C4107">
        <v>24.615400000000001</v>
      </c>
      <c r="D4107">
        <v>19.969100000000001</v>
      </c>
      <c r="E4107">
        <v>14.9947</v>
      </c>
      <c r="F4107">
        <v>11.8523</v>
      </c>
      <c r="G4107">
        <v>12.7187</v>
      </c>
      <c r="H4107">
        <v>17.553899999999999</v>
      </c>
      <c r="J4107" s="13">
        <v>44461</v>
      </c>
      <c r="K4107">
        <v>42.512599999999999</v>
      </c>
      <c r="L4107">
        <v>29.1541</v>
      </c>
      <c r="M4107">
        <v>23.587</v>
      </c>
      <c r="N4107">
        <v>16.4329</v>
      </c>
      <c r="O4107">
        <v>11.6808</v>
      </c>
      <c r="P4107">
        <v>13.9116</v>
      </c>
      <c r="Q4107">
        <v>17.053100000000001</v>
      </c>
    </row>
    <row r="4108" spans="1:17" x14ac:dyDescent="0.25">
      <c r="A4108" s="1">
        <v>44320</v>
      </c>
      <c r="B4108">
        <v>34.800199999999997</v>
      </c>
      <c r="C4108">
        <v>25.571300000000001</v>
      </c>
      <c r="D4108">
        <v>21.115400000000001</v>
      </c>
      <c r="E4108">
        <v>15.7677</v>
      </c>
      <c r="F4108">
        <v>12.372299999999999</v>
      </c>
      <c r="G4108">
        <v>12.8462</v>
      </c>
      <c r="H4108">
        <v>17.758600000000001</v>
      </c>
      <c r="J4108" s="13">
        <v>44462</v>
      </c>
      <c r="K4108">
        <v>41.787100000000002</v>
      </c>
      <c r="L4108">
        <v>27.412500000000001</v>
      </c>
      <c r="M4108">
        <v>21.19</v>
      </c>
      <c r="N4108">
        <v>13.6686</v>
      </c>
      <c r="O4108">
        <v>11.161</v>
      </c>
      <c r="P4108">
        <v>14.093400000000001</v>
      </c>
      <c r="Q4108">
        <v>16.842700000000001</v>
      </c>
    </row>
    <row r="4109" spans="1:17" x14ac:dyDescent="0.25">
      <c r="A4109" s="1">
        <v>44321</v>
      </c>
      <c r="B4109">
        <v>34.644599999999997</v>
      </c>
      <c r="C4109">
        <v>25.161899999999999</v>
      </c>
      <c r="D4109">
        <v>20.5871</v>
      </c>
      <c r="E4109">
        <v>15.484299999999999</v>
      </c>
      <c r="F4109">
        <v>12.2897</v>
      </c>
      <c r="G4109">
        <v>12.9695</v>
      </c>
      <c r="H4109">
        <v>17.959800000000001</v>
      </c>
      <c r="J4109" s="13">
        <v>44463</v>
      </c>
      <c r="K4109">
        <v>41.631500000000003</v>
      </c>
      <c r="L4109">
        <v>27.2972</v>
      </c>
      <c r="M4109">
        <v>20.7698</v>
      </c>
      <c r="N4109">
        <v>13.019399999999999</v>
      </c>
      <c r="O4109">
        <v>10.7407</v>
      </c>
      <c r="P4109">
        <v>14.4232</v>
      </c>
      <c r="Q4109">
        <v>16.261800000000001</v>
      </c>
    </row>
    <row r="4110" spans="1:17" x14ac:dyDescent="0.25">
      <c r="A4110" s="1">
        <v>44322</v>
      </c>
      <c r="B4110">
        <v>34.549900000000001</v>
      </c>
      <c r="C4110">
        <v>24.8187</v>
      </c>
      <c r="D4110">
        <v>19.939900000000002</v>
      </c>
      <c r="E4110">
        <v>14.6867</v>
      </c>
      <c r="F4110">
        <v>11.745799999999999</v>
      </c>
      <c r="G4110">
        <v>12.834899999999999</v>
      </c>
      <c r="H4110">
        <v>18.155200000000001</v>
      </c>
      <c r="J4110" s="13">
        <v>44466</v>
      </c>
      <c r="K4110">
        <v>44.098799999999997</v>
      </c>
      <c r="L4110">
        <v>28.8644</v>
      </c>
      <c r="M4110">
        <v>22.051600000000001</v>
      </c>
      <c r="N4110">
        <v>13.7607</v>
      </c>
      <c r="O4110">
        <v>11.525399999999999</v>
      </c>
      <c r="P4110">
        <v>15.584899999999999</v>
      </c>
      <c r="Q4110">
        <v>17.985900000000001</v>
      </c>
    </row>
    <row r="4111" spans="1:17" x14ac:dyDescent="0.25">
      <c r="A4111" s="1">
        <v>44323</v>
      </c>
      <c r="B4111">
        <v>33.541200000000003</v>
      </c>
      <c r="C4111">
        <v>23.533799999999999</v>
      </c>
      <c r="D4111">
        <v>18.590399999999999</v>
      </c>
      <c r="E4111">
        <v>13.2943</v>
      </c>
      <c r="F4111">
        <v>11.250500000000001</v>
      </c>
      <c r="G4111">
        <v>12.6363</v>
      </c>
      <c r="H4111">
        <v>17.7883</v>
      </c>
      <c r="J4111" s="13">
        <v>44467</v>
      </c>
      <c r="K4111">
        <v>48.677599999999998</v>
      </c>
      <c r="L4111">
        <v>32.665100000000002</v>
      </c>
      <c r="M4111">
        <v>26.51</v>
      </c>
      <c r="N4111">
        <v>19.897500000000001</v>
      </c>
      <c r="O4111">
        <v>13.2255</v>
      </c>
      <c r="P4111">
        <v>16.069700000000001</v>
      </c>
      <c r="Q4111">
        <v>22.283999999999999</v>
      </c>
    </row>
    <row r="4112" spans="1:17" x14ac:dyDescent="0.25">
      <c r="A4112" s="1">
        <v>44326</v>
      </c>
      <c r="B4112">
        <v>36.018700000000003</v>
      </c>
      <c r="C4112">
        <v>25.9665</v>
      </c>
      <c r="D4112">
        <v>21.057300000000001</v>
      </c>
      <c r="E4112">
        <v>15.0997</v>
      </c>
      <c r="F4112">
        <v>11.966799999999999</v>
      </c>
      <c r="G4112">
        <v>12.9274</v>
      </c>
      <c r="H4112">
        <v>18.475999999999999</v>
      </c>
      <c r="J4112" s="13">
        <v>44468</v>
      </c>
      <c r="K4112">
        <v>47.626899999999999</v>
      </c>
      <c r="L4112">
        <v>31.5121</v>
      </c>
      <c r="M4112">
        <v>25.695799999999998</v>
      </c>
      <c r="N4112">
        <v>18.9907</v>
      </c>
      <c r="O4112">
        <v>13.003500000000001</v>
      </c>
      <c r="P4112">
        <v>16.562000000000001</v>
      </c>
      <c r="Q4112">
        <v>20.346499999999999</v>
      </c>
    </row>
    <row r="4113" spans="1:17" x14ac:dyDescent="0.25">
      <c r="A4113" s="1">
        <v>44327</v>
      </c>
      <c r="B4113">
        <v>37.301699999999997</v>
      </c>
      <c r="C4113">
        <v>27.430700000000002</v>
      </c>
      <c r="D4113">
        <v>22.7287</v>
      </c>
      <c r="E4113">
        <v>17.243500000000001</v>
      </c>
      <c r="F4113">
        <v>12.817299999999999</v>
      </c>
      <c r="G4113">
        <v>13.552899999999999</v>
      </c>
      <c r="H4113">
        <v>18.732800000000001</v>
      </c>
      <c r="J4113" s="13">
        <v>44469</v>
      </c>
      <c r="K4113">
        <v>49.575200000000002</v>
      </c>
      <c r="L4113">
        <v>32.261000000000003</v>
      </c>
      <c r="M4113">
        <v>26.708400000000001</v>
      </c>
      <c r="N4113">
        <v>20.134</v>
      </c>
      <c r="O4113">
        <v>13.765700000000001</v>
      </c>
      <c r="P4113">
        <v>17.1267</v>
      </c>
      <c r="Q4113">
        <v>23.526</v>
      </c>
    </row>
    <row r="4114" spans="1:17" x14ac:dyDescent="0.25">
      <c r="A4114" s="1">
        <v>44328</v>
      </c>
      <c r="B4114">
        <v>42.762900000000002</v>
      </c>
      <c r="C4114">
        <v>32.24</v>
      </c>
      <c r="D4114">
        <v>27.2835</v>
      </c>
      <c r="E4114">
        <v>21.5686</v>
      </c>
      <c r="F4114">
        <v>15.8207</v>
      </c>
      <c r="G4114">
        <v>15.285299999999999</v>
      </c>
      <c r="H4114">
        <v>19.6343</v>
      </c>
      <c r="J4114" s="13">
        <v>44470</v>
      </c>
      <c r="K4114">
        <v>48.102400000000003</v>
      </c>
      <c r="L4114">
        <v>30.610399999999998</v>
      </c>
      <c r="M4114">
        <v>24.508600000000001</v>
      </c>
      <c r="N4114">
        <v>17.5275</v>
      </c>
      <c r="O4114">
        <v>13.0913</v>
      </c>
      <c r="P4114">
        <v>17.7073</v>
      </c>
      <c r="Q4114">
        <v>28.954799999999999</v>
      </c>
    </row>
    <row r="4115" spans="1:17" x14ac:dyDescent="0.25">
      <c r="A4115" s="1">
        <v>44329</v>
      </c>
      <c r="B4115">
        <v>39.052399999999999</v>
      </c>
      <c r="C4115">
        <v>28.997399999999999</v>
      </c>
      <c r="D4115">
        <v>24.2424</v>
      </c>
      <c r="E4115">
        <v>18.5776</v>
      </c>
      <c r="F4115">
        <v>13.5449</v>
      </c>
      <c r="G4115">
        <v>14.069900000000001</v>
      </c>
      <c r="H4115">
        <v>19.587299999999999</v>
      </c>
      <c r="J4115" s="13">
        <v>44473</v>
      </c>
      <c r="K4115">
        <v>53.097799999999999</v>
      </c>
      <c r="L4115">
        <v>33.779699999999998</v>
      </c>
      <c r="M4115">
        <v>27.241399999999999</v>
      </c>
      <c r="N4115">
        <v>21.210999999999999</v>
      </c>
      <c r="O4115">
        <v>15.647</v>
      </c>
      <c r="P4115">
        <v>20.570399999999999</v>
      </c>
      <c r="Q4115">
        <v>28.605799999999999</v>
      </c>
    </row>
    <row r="4116" spans="1:17" x14ac:dyDescent="0.25">
      <c r="A4116" s="1">
        <v>44330</v>
      </c>
      <c r="B4116">
        <v>35.880899999999997</v>
      </c>
      <c r="C4116">
        <v>25.490100000000002</v>
      </c>
      <c r="D4116">
        <v>20.451799999999999</v>
      </c>
      <c r="E4116">
        <v>14.9857</v>
      </c>
      <c r="F4116">
        <v>11.840299999999999</v>
      </c>
      <c r="G4116">
        <v>12.981299999999999</v>
      </c>
      <c r="H4116">
        <v>19.812999999999999</v>
      </c>
      <c r="J4116" s="13">
        <v>44474</v>
      </c>
      <c r="K4116">
        <v>53.493099999999998</v>
      </c>
      <c r="L4116">
        <v>33.018900000000002</v>
      </c>
      <c r="M4116">
        <v>25.759399999999999</v>
      </c>
      <c r="N4116">
        <v>18.147500000000001</v>
      </c>
      <c r="O4116">
        <v>14.8604</v>
      </c>
      <c r="P4116">
        <v>20.96</v>
      </c>
      <c r="Q4116">
        <v>26.7087</v>
      </c>
    </row>
    <row r="4117" spans="1:17" x14ac:dyDescent="0.25">
      <c r="A4117" s="1">
        <v>44333</v>
      </c>
      <c r="B4117">
        <v>37.390900000000002</v>
      </c>
      <c r="C4117">
        <v>26.6479</v>
      </c>
      <c r="D4117">
        <v>21.491299999999999</v>
      </c>
      <c r="E4117">
        <v>15.567500000000001</v>
      </c>
      <c r="F4117">
        <v>11.842599999999999</v>
      </c>
      <c r="G4117">
        <v>12.9331</v>
      </c>
      <c r="H4117">
        <v>18.632999999999999</v>
      </c>
      <c r="J4117" s="13">
        <v>44475</v>
      </c>
      <c r="K4117">
        <v>53.500300000000003</v>
      </c>
      <c r="L4117">
        <v>32.782400000000003</v>
      </c>
      <c r="M4117">
        <v>24.995999999999999</v>
      </c>
      <c r="N4117">
        <v>18.073599999999999</v>
      </c>
      <c r="O4117">
        <v>14.8279</v>
      </c>
      <c r="P4117">
        <v>22.0852</v>
      </c>
      <c r="Q4117">
        <v>27.726099999999999</v>
      </c>
    </row>
    <row r="4118" spans="1:17" x14ac:dyDescent="0.25">
      <c r="A4118" s="1">
        <v>44334</v>
      </c>
      <c r="B4118">
        <v>39.134599999999999</v>
      </c>
      <c r="C4118">
        <v>27.9815</v>
      </c>
      <c r="D4118">
        <v>22.816600000000001</v>
      </c>
      <c r="E4118">
        <v>16.87</v>
      </c>
      <c r="F4118">
        <v>12.259</v>
      </c>
      <c r="G4118">
        <v>13.502599999999999</v>
      </c>
      <c r="H4118">
        <v>18.777999999999999</v>
      </c>
      <c r="J4118" s="13">
        <v>44476</v>
      </c>
      <c r="K4118">
        <v>55.829700000000003</v>
      </c>
      <c r="L4118">
        <v>33.417000000000002</v>
      </c>
      <c r="M4118">
        <v>24.287800000000001</v>
      </c>
      <c r="N4118">
        <v>16.037600000000001</v>
      </c>
      <c r="O4118">
        <v>13.9498</v>
      </c>
      <c r="P4118">
        <v>22.604600000000001</v>
      </c>
      <c r="Q4118">
        <v>24.5716</v>
      </c>
    </row>
    <row r="4119" spans="1:17" x14ac:dyDescent="0.25">
      <c r="A4119" s="1">
        <v>44335</v>
      </c>
      <c r="B4119">
        <v>40.544400000000003</v>
      </c>
      <c r="C4119">
        <v>28.848299999999998</v>
      </c>
      <c r="D4119">
        <v>23.634699999999999</v>
      </c>
      <c r="E4119">
        <v>16.746400000000001</v>
      </c>
      <c r="F4119">
        <v>12.322100000000001</v>
      </c>
      <c r="G4119">
        <v>14.1327</v>
      </c>
      <c r="H4119">
        <v>17.726800000000001</v>
      </c>
      <c r="J4119" s="13">
        <v>44477</v>
      </c>
      <c r="K4119">
        <v>57.6738</v>
      </c>
      <c r="L4119">
        <v>33.415399999999998</v>
      </c>
      <c r="M4119">
        <v>23.396100000000001</v>
      </c>
      <c r="N4119">
        <v>14.3331</v>
      </c>
      <c r="O4119">
        <v>13.7729</v>
      </c>
      <c r="P4119">
        <v>19.989799999999999</v>
      </c>
      <c r="Q4119">
        <v>19.989799999999999</v>
      </c>
    </row>
    <row r="4120" spans="1:17" x14ac:dyDescent="0.25">
      <c r="A4120" s="1">
        <v>44336</v>
      </c>
      <c r="B4120">
        <v>39.566800000000001</v>
      </c>
      <c r="C4120">
        <v>27.6052</v>
      </c>
      <c r="D4120">
        <v>22.027799999999999</v>
      </c>
      <c r="E4120">
        <v>15.5261</v>
      </c>
      <c r="F4120">
        <v>11.8941</v>
      </c>
      <c r="G4120">
        <v>14.071199999999999</v>
      </c>
      <c r="H4120">
        <v>19.637499999999999</v>
      </c>
      <c r="J4120" s="13">
        <v>44480</v>
      </c>
      <c r="K4120">
        <v>72.572199999999995</v>
      </c>
      <c r="L4120">
        <v>44.347900000000003</v>
      </c>
      <c r="M4120">
        <v>29.066700000000001</v>
      </c>
      <c r="N4120">
        <v>18.938199999999998</v>
      </c>
      <c r="O4120">
        <v>18.2363</v>
      </c>
      <c r="P4120">
        <v>31.996600000000001</v>
      </c>
      <c r="Q4120">
        <v>56.648000000000003</v>
      </c>
    </row>
    <row r="4121" spans="1:17" x14ac:dyDescent="0.25">
      <c r="A4121" s="1">
        <v>44337</v>
      </c>
      <c r="B4121">
        <v>39.579000000000001</v>
      </c>
      <c r="C4121">
        <v>27.621400000000001</v>
      </c>
      <c r="D4121">
        <v>21.819500000000001</v>
      </c>
      <c r="E4121">
        <v>15.428800000000001</v>
      </c>
      <c r="F4121">
        <v>11.342000000000001</v>
      </c>
      <c r="G4121">
        <v>13.299799999999999</v>
      </c>
      <c r="H4121">
        <v>17.8066</v>
      </c>
      <c r="J4121" s="13">
        <v>44481</v>
      </c>
      <c r="K4121">
        <v>80.722800000000007</v>
      </c>
      <c r="L4121">
        <v>49.036000000000001</v>
      </c>
      <c r="M4121">
        <v>30.466100000000001</v>
      </c>
      <c r="N4121">
        <v>18.241599999999998</v>
      </c>
      <c r="O4121">
        <v>21.063300000000002</v>
      </c>
      <c r="P4121">
        <v>26.391100000000002</v>
      </c>
      <c r="Q4121">
        <v>26.391100000000002</v>
      </c>
    </row>
    <row r="4122" spans="1:17" x14ac:dyDescent="0.25">
      <c r="A4122" s="1">
        <v>44340</v>
      </c>
      <c r="B4122">
        <v>34.0672</v>
      </c>
      <c r="C4122">
        <v>24.767700000000001</v>
      </c>
      <c r="D4122">
        <v>19.799900000000001</v>
      </c>
      <c r="E4122">
        <v>14.5869</v>
      </c>
      <c r="F4122">
        <v>11.8901</v>
      </c>
      <c r="G4122">
        <v>12.272399999999999</v>
      </c>
      <c r="H4122">
        <v>16.571200000000001</v>
      </c>
      <c r="J4122" s="13">
        <v>44482</v>
      </c>
      <c r="K4122">
        <v>79.791499999999999</v>
      </c>
      <c r="L4122">
        <v>54.685699999999997</v>
      </c>
      <c r="M4122">
        <v>32.804600000000001</v>
      </c>
      <c r="N4122">
        <v>16.6358</v>
      </c>
      <c r="O4122">
        <v>24.799299999999999</v>
      </c>
      <c r="P4122">
        <v>29.754000000000001</v>
      </c>
      <c r="Q4122">
        <v>29.754000000000001</v>
      </c>
    </row>
    <row r="4123" spans="1:17" x14ac:dyDescent="0.25">
      <c r="A4123" s="1">
        <v>44341</v>
      </c>
      <c r="B4123">
        <v>34.204599999999999</v>
      </c>
      <c r="C4123">
        <v>24.786899999999999</v>
      </c>
      <c r="D4123">
        <v>19.982099999999999</v>
      </c>
      <c r="E4123">
        <v>14.879899999999999</v>
      </c>
      <c r="F4123">
        <v>11.8428</v>
      </c>
      <c r="G4123">
        <v>12.122400000000001</v>
      </c>
      <c r="H4123">
        <v>16.743200000000002</v>
      </c>
      <c r="J4123" s="13">
        <v>44483</v>
      </c>
      <c r="K4123">
        <v>114.4447</v>
      </c>
      <c r="L4123">
        <v>72.954800000000006</v>
      </c>
      <c r="M4123">
        <v>43.898099999999999</v>
      </c>
      <c r="N4123">
        <v>14.1594</v>
      </c>
      <c r="O4123">
        <v>22.2012</v>
      </c>
      <c r="P4123">
        <v>22.2012</v>
      </c>
      <c r="Q4123">
        <v>22.2012</v>
      </c>
    </row>
    <row r="4124" spans="1:17" x14ac:dyDescent="0.25">
      <c r="A4124" s="1">
        <v>44342</v>
      </c>
      <c r="B4124">
        <v>33.1798</v>
      </c>
      <c r="C4124">
        <v>23.6496</v>
      </c>
      <c r="D4124">
        <v>18.8948</v>
      </c>
      <c r="E4124">
        <v>13.8558</v>
      </c>
      <c r="F4124">
        <v>10.9999</v>
      </c>
      <c r="G4124">
        <v>11.741400000000001</v>
      </c>
      <c r="H4124">
        <v>16.900300000000001</v>
      </c>
      <c r="J4124" s="13">
        <v>44484</v>
      </c>
      <c r="K4124">
        <v>56.935200000000002</v>
      </c>
      <c r="L4124">
        <v>42.789299999999997</v>
      </c>
      <c r="M4124">
        <v>25.3323</v>
      </c>
      <c r="N4124">
        <v>7.9992999999999999</v>
      </c>
      <c r="O4124">
        <v>17.673400000000001</v>
      </c>
      <c r="P4124">
        <v>17.673400000000001</v>
      </c>
      <c r="Q4124">
        <v>17.673400000000001</v>
      </c>
    </row>
    <row r="4125" spans="1:17" x14ac:dyDescent="0.25">
      <c r="A4125" s="1">
        <v>44343</v>
      </c>
      <c r="B4125">
        <v>32.631100000000004</v>
      </c>
      <c r="C4125">
        <v>22.811299999999999</v>
      </c>
      <c r="D4125">
        <v>17.874600000000001</v>
      </c>
      <c r="E4125">
        <v>12.914</v>
      </c>
      <c r="F4125">
        <v>10.895300000000001</v>
      </c>
      <c r="G4125">
        <v>11.440899999999999</v>
      </c>
      <c r="H4125">
        <v>16.7455</v>
      </c>
      <c r="J4125" s="13">
        <v>44487</v>
      </c>
      <c r="K4125">
        <v>35.472700000000003</v>
      </c>
      <c r="L4125">
        <v>24.259499999999999</v>
      </c>
      <c r="M4125">
        <v>18.9924</v>
      </c>
      <c r="N4125">
        <v>12.7508</v>
      </c>
      <c r="O4125">
        <v>10.4223</v>
      </c>
      <c r="P4125">
        <v>12.3811</v>
      </c>
      <c r="Q4125">
        <v>16.0871</v>
      </c>
    </row>
    <row r="4126" spans="1:17" x14ac:dyDescent="0.25">
      <c r="A4126" s="1">
        <v>44344</v>
      </c>
      <c r="B4126">
        <v>33.257399999999997</v>
      </c>
      <c r="C4126">
        <v>23.118099999999998</v>
      </c>
      <c r="D4126">
        <v>18.1111</v>
      </c>
      <c r="E4126">
        <v>12.919499999999999</v>
      </c>
      <c r="F4126">
        <v>10.3447</v>
      </c>
      <c r="G4126">
        <v>11.547499999999999</v>
      </c>
      <c r="H4126">
        <v>16.816700000000001</v>
      </c>
      <c r="J4126" s="13">
        <v>44488</v>
      </c>
      <c r="K4126">
        <v>34.9953</v>
      </c>
      <c r="L4126">
        <v>23.949200000000001</v>
      </c>
      <c r="M4126">
        <v>18.471499999999999</v>
      </c>
      <c r="N4126">
        <v>12.3405</v>
      </c>
      <c r="O4126">
        <v>10.1707</v>
      </c>
      <c r="P4126">
        <v>12.5258</v>
      </c>
      <c r="Q4126">
        <v>15.526</v>
      </c>
    </row>
    <row r="4127" spans="1:17" x14ac:dyDescent="0.25">
      <c r="A4127" s="1">
        <v>44348</v>
      </c>
      <c r="B4127">
        <v>34.5002</v>
      </c>
      <c r="C4127">
        <v>24.0579</v>
      </c>
      <c r="D4127">
        <v>18.8993</v>
      </c>
      <c r="E4127">
        <v>13.696400000000001</v>
      </c>
      <c r="F4127">
        <v>10.9902</v>
      </c>
      <c r="G4127">
        <v>12.2773</v>
      </c>
      <c r="H4127">
        <v>17.372599999999998</v>
      </c>
      <c r="J4127" s="13">
        <v>44489</v>
      </c>
      <c r="K4127">
        <v>35.24</v>
      </c>
      <c r="L4127">
        <v>24.060400000000001</v>
      </c>
      <c r="M4127">
        <v>18.4724</v>
      </c>
      <c r="N4127">
        <v>11.600099999999999</v>
      </c>
      <c r="O4127">
        <v>9.4841999999999995</v>
      </c>
      <c r="P4127">
        <v>12.4328</v>
      </c>
      <c r="Q4127">
        <v>13.693300000000001</v>
      </c>
    </row>
    <row r="4128" spans="1:17" x14ac:dyDescent="0.25">
      <c r="A4128" s="1">
        <v>44349</v>
      </c>
      <c r="B4128">
        <v>34.509799999999998</v>
      </c>
      <c r="C4128">
        <v>23.841999999999999</v>
      </c>
      <c r="D4128">
        <v>18.635899999999999</v>
      </c>
      <c r="E4128">
        <v>13.315799999999999</v>
      </c>
      <c r="F4128">
        <v>10.708299999999999</v>
      </c>
      <c r="G4128">
        <v>12.1646</v>
      </c>
      <c r="H4128">
        <v>16.540700000000001</v>
      </c>
      <c r="J4128" s="13">
        <v>44490</v>
      </c>
      <c r="K4128">
        <v>34.874299999999998</v>
      </c>
      <c r="L4128">
        <v>23.7684</v>
      </c>
      <c r="M4128">
        <v>18.1496</v>
      </c>
      <c r="N4128">
        <v>11.499499999999999</v>
      </c>
      <c r="O4128">
        <v>9.0630000000000006</v>
      </c>
      <c r="P4128">
        <v>12.481299999999999</v>
      </c>
      <c r="Q4128">
        <v>14.2616</v>
      </c>
    </row>
    <row r="4129" spans="1:17" x14ac:dyDescent="0.25">
      <c r="A4129" s="1">
        <v>44350</v>
      </c>
      <c r="B4129">
        <v>34.801299999999998</v>
      </c>
      <c r="C4129">
        <v>24.335000000000001</v>
      </c>
      <c r="D4129">
        <v>19.180099999999999</v>
      </c>
      <c r="E4129">
        <v>13.886200000000001</v>
      </c>
      <c r="F4129">
        <v>10.9514</v>
      </c>
      <c r="G4129">
        <v>12.4276</v>
      </c>
      <c r="H4129">
        <v>17.076000000000001</v>
      </c>
      <c r="J4129" s="13">
        <v>44491</v>
      </c>
      <c r="K4129">
        <v>35.732100000000003</v>
      </c>
      <c r="L4129">
        <v>24.2471</v>
      </c>
      <c r="M4129">
        <v>18.640499999999999</v>
      </c>
      <c r="N4129">
        <v>12.066700000000001</v>
      </c>
      <c r="O4129">
        <v>8.9718999999999998</v>
      </c>
      <c r="P4129">
        <v>12.463100000000001</v>
      </c>
      <c r="Q4129">
        <v>14.6318</v>
      </c>
    </row>
    <row r="4130" spans="1:17" x14ac:dyDescent="0.25">
      <c r="A4130" s="1">
        <v>44351</v>
      </c>
      <c r="B4130">
        <v>34.026299999999999</v>
      </c>
      <c r="C4130">
        <v>23.2163</v>
      </c>
      <c r="D4130">
        <v>18.0351</v>
      </c>
      <c r="E4130">
        <v>12.5151</v>
      </c>
      <c r="F4130">
        <v>10.0907</v>
      </c>
      <c r="G4130">
        <v>11.9335</v>
      </c>
      <c r="H4130">
        <v>16.432700000000001</v>
      </c>
      <c r="J4130" s="13">
        <v>44494</v>
      </c>
      <c r="K4130">
        <v>36.537199999999999</v>
      </c>
      <c r="L4130">
        <v>24.290199999999999</v>
      </c>
      <c r="M4130">
        <v>18.444700000000001</v>
      </c>
      <c r="N4130">
        <v>11.652799999999999</v>
      </c>
      <c r="O4130">
        <v>9.2260000000000009</v>
      </c>
      <c r="P4130">
        <v>13.1815</v>
      </c>
      <c r="Q4130">
        <v>14.141500000000001</v>
      </c>
    </row>
    <row r="4131" spans="1:17" x14ac:dyDescent="0.25">
      <c r="A4131" s="1">
        <v>44354</v>
      </c>
      <c r="B4131">
        <v>34.627600000000001</v>
      </c>
      <c r="C4131">
        <v>23.282599999999999</v>
      </c>
      <c r="D4131">
        <v>17.8369</v>
      </c>
      <c r="E4131">
        <v>12.3081</v>
      </c>
      <c r="F4131">
        <v>10.2636</v>
      </c>
      <c r="G4131">
        <v>12.0807</v>
      </c>
      <c r="H4131">
        <v>17.139600000000002</v>
      </c>
      <c r="J4131" s="13">
        <v>44495</v>
      </c>
      <c r="K4131">
        <v>38.092399999999998</v>
      </c>
      <c r="L4131">
        <v>25.369599999999998</v>
      </c>
      <c r="M4131">
        <v>19.164999999999999</v>
      </c>
      <c r="N4131">
        <v>12.552099999999999</v>
      </c>
      <c r="O4131">
        <v>9.6868999999999996</v>
      </c>
      <c r="P4131">
        <v>13.9671</v>
      </c>
      <c r="Q4131">
        <v>16.7684</v>
      </c>
    </row>
    <row r="4132" spans="1:17" x14ac:dyDescent="0.25">
      <c r="A4132" s="1">
        <v>44355</v>
      </c>
      <c r="B4132">
        <v>35.3705</v>
      </c>
      <c r="C4132">
        <v>23.993500000000001</v>
      </c>
      <c r="D4132">
        <v>18.4026</v>
      </c>
      <c r="E4132">
        <v>12.6989</v>
      </c>
      <c r="F4132">
        <v>10.4557</v>
      </c>
      <c r="G4132">
        <v>12.2189</v>
      </c>
      <c r="H4132">
        <v>17.336500000000001</v>
      </c>
      <c r="J4132" s="13">
        <v>44496</v>
      </c>
      <c r="K4132">
        <v>39.198300000000003</v>
      </c>
      <c r="L4132">
        <v>26.433</v>
      </c>
      <c r="M4132">
        <v>20.29</v>
      </c>
      <c r="N4132">
        <v>13.57</v>
      </c>
      <c r="O4132">
        <v>9.6298999999999992</v>
      </c>
      <c r="P4132">
        <v>13.7509</v>
      </c>
      <c r="Q4132">
        <v>17.122499999999999</v>
      </c>
    </row>
    <row r="4133" spans="1:17" x14ac:dyDescent="0.25">
      <c r="A4133" s="1">
        <v>44356</v>
      </c>
      <c r="B4133">
        <v>36.181199999999997</v>
      </c>
      <c r="C4133">
        <v>24.6556</v>
      </c>
      <c r="D4133">
        <v>19.003399999999999</v>
      </c>
      <c r="E4133">
        <v>13.3355</v>
      </c>
      <c r="F4133">
        <v>10.8697</v>
      </c>
      <c r="G4133">
        <v>12.549799999999999</v>
      </c>
      <c r="H4133">
        <v>17.704999999999998</v>
      </c>
      <c r="J4133" s="13">
        <v>44497</v>
      </c>
      <c r="K4133">
        <v>40.055</v>
      </c>
      <c r="L4133">
        <v>26.3126</v>
      </c>
      <c r="M4133">
        <v>19.924600000000002</v>
      </c>
      <c r="N4133">
        <v>12.511200000000001</v>
      </c>
      <c r="O4133">
        <v>9.4852000000000007</v>
      </c>
      <c r="P4133">
        <v>14.045999999999999</v>
      </c>
      <c r="Q4133">
        <v>15.5648</v>
      </c>
    </row>
    <row r="4134" spans="1:17" x14ac:dyDescent="0.25">
      <c r="A4134" s="1">
        <v>44357</v>
      </c>
      <c r="B4134">
        <v>35.3277</v>
      </c>
      <c r="C4134">
        <v>23.519100000000002</v>
      </c>
      <c r="D4134">
        <v>17.685500000000001</v>
      </c>
      <c r="E4134">
        <v>11.5876</v>
      </c>
      <c r="F4134">
        <v>10.0871</v>
      </c>
      <c r="G4134">
        <v>12.3977</v>
      </c>
      <c r="H4134">
        <v>16.9252</v>
      </c>
      <c r="J4134" s="13">
        <v>44498</v>
      </c>
      <c r="K4134">
        <v>41.103200000000001</v>
      </c>
      <c r="L4134">
        <v>26.326699999999999</v>
      </c>
      <c r="M4134">
        <v>19.641500000000001</v>
      </c>
      <c r="N4134">
        <v>12.026</v>
      </c>
      <c r="O4134">
        <v>9.5028000000000006</v>
      </c>
      <c r="P4134">
        <v>14.356299999999999</v>
      </c>
      <c r="Q4134">
        <v>16.401</v>
      </c>
    </row>
    <row r="4135" spans="1:17" x14ac:dyDescent="0.25">
      <c r="A4135" s="1">
        <v>44358</v>
      </c>
      <c r="B4135">
        <v>35.5976</v>
      </c>
      <c r="C4135">
        <v>23.2864</v>
      </c>
      <c r="D4135">
        <v>17.290700000000001</v>
      </c>
      <c r="E4135">
        <v>11.183199999999999</v>
      </c>
      <c r="F4135">
        <v>9.7390000000000008</v>
      </c>
      <c r="G4135">
        <v>11.948</v>
      </c>
      <c r="H4135">
        <v>13.96</v>
      </c>
      <c r="J4135" s="13">
        <v>44501</v>
      </c>
      <c r="K4135">
        <v>42.831000000000003</v>
      </c>
      <c r="L4135">
        <v>27.014900000000001</v>
      </c>
      <c r="M4135">
        <v>20.032299999999999</v>
      </c>
      <c r="N4135">
        <v>12.462400000000001</v>
      </c>
      <c r="O4135">
        <v>10.305300000000001</v>
      </c>
      <c r="P4135">
        <v>15.5229</v>
      </c>
      <c r="Q4135">
        <v>21.454499999999999</v>
      </c>
    </row>
    <row r="4136" spans="1:17" x14ac:dyDescent="0.25">
      <c r="A4136" s="1">
        <v>44361</v>
      </c>
      <c r="B4136">
        <v>36.705399999999997</v>
      </c>
      <c r="C4136">
        <v>24.0627</v>
      </c>
      <c r="D4136">
        <v>17.902899999999999</v>
      </c>
      <c r="E4136">
        <v>11.6137</v>
      </c>
      <c r="F4136">
        <v>9.8871000000000002</v>
      </c>
      <c r="G4136">
        <v>12.3432</v>
      </c>
      <c r="H4136">
        <v>13.7326</v>
      </c>
      <c r="J4136" s="13">
        <v>44502</v>
      </c>
      <c r="K4136">
        <v>43.579500000000003</v>
      </c>
      <c r="L4136">
        <v>27.215800000000002</v>
      </c>
      <c r="M4136">
        <v>19.895900000000001</v>
      </c>
      <c r="N4136">
        <v>11.784599999999999</v>
      </c>
      <c r="O4136">
        <v>10.3604</v>
      </c>
      <c r="P4136">
        <v>15.621</v>
      </c>
      <c r="Q4136">
        <v>17.390499999999999</v>
      </c>
    </row>
    <row r="4137" spans="1:17" x14ac:dyDescent="0.25">
      <c r="A4137" s="1">
        <v>44362</v>
      </c>
      <c r="B4137">
        <v>37.76</v>
      </c>
      <c r="C4137">
        <v>24.657900000000001</v>
      </c>
      <c r="D4137">
        <v>18.359000000000002</v>
      </c>
      <c r="E4137">
        <v>11.913399999999999</v>
      </c>
      <c r="F4137">
        <v>10.0297</v>
      </c>
      <c r="G4137">
        <v>12.6723</v>
      </c>
      <c r="H4137">
        <v>15.891</v>
      </c>
      <c r="J4137" s="13">
        <v>44503</v>
      </c>
      <c r="K4137">
        <v>43.852600000000002</v>
      </c>
      <c r="L4137">
        <v>26.575700000000001</v>
      </c>
      <c r="M4137">
        <v>18.644600000000001</v>
      </c>
      <c r="N4137">
        <v>11.1754</v>
      </c>
      <c r="O4137">
        <v>10.67</v>
      </c>
      <c r="P4137">
        <v>16.437899999999999</v>
      </c>
      <c r="Q4137">
        <v>17.597799999999999</v>
      </c>
    </row>
    <row r="4138" spans="1:17" x14ac:dyDescent="0.25">
      <c r="A4138" s="1">
        <v>44363</v>
      </c>
      <c r="B4138">
        <v>39.048400000000001</v>
      </c>
      <c r="C4138">
        <v>25.855399999999999</v>
      </c>
      <c r="D4138">
        <v>19.598299999999998</v>
      </c>
      <c r="E4138">
        <v>12.8856</v>
      </c>
      <c r="F4138">
        <v>9.8493999999999993</v>
      </c>
      <c r="G4138">
        <v>12.546900000000001</v>
      </c>
      <c r="H4138">
        <v>16.750299999999999</v>
      </c>
      <c r="J4138" s="13">
        <v>44504</v>
      </c>
      <c r="K4138">
        <v>45.264800000000001</v>
      </c>
      <c r="L4138">
        <v>27.627500000000001</v>
      </c>
      <c r="M4138">
        <v>18.8933</v>
      </c>
      <c r="N4138">
        <v>10.6974</v>
      </c>
      <c r="O4138">
        <v>11.2089</v>
      </c>
      <c r="P4138">
        <v>16.557400000000001</v>
      </c>
      <c r="Q4138">
        <v>21.234000000000002</v>
      </c>
    </row>
    <row r="4139" spans="1:17" x14ac:dyDescent="0.25">
      <c r="A4139" s="1">
        <v>44364</v>
      </c>
      <c r="B4139">
        <v>39.2714</v>
      </c>
      <c r="C4139">
        <v>25.505199999999999</v>
      </c>
      <c r="D4139">
        <v>19.1419</v>
      </c>
      <c r="E4139">
        <v>12.425800000000001</v>
      </c>
      <c r="F4139">
        <v>9.8280999999999992</v>
      </c>
      <c r="G4139">
        <v>12.666600000000001</v>
      </c>
      <c r="H4139">
        <v>17.076499999999999</v>
      </c>
      <c r="J4139" s="13">
        <v>44505</v>
      </c>
      <c r="K4139">
        <v>45.418300000000002</v>
      </c>
      <c r="L4139">
        <v>28.4861</v>
      </c>
      <c r="M4139">
        <v>19.481000000000002</v>
      </c>
      <c r="N4139">
        <v>11.193899999999999</v>
      </c>
      <c r="O4139">
        <v>11.679600000000001</v>
      </c>
      <c r="P4139">
        <v>17.552900000000001</v>
      </c>
      <c r="Q4139">
        <v>21.4285</v>
      </c>
    </row>
    <row r="4140" spans="1:17" x14ac:dyDescent="0.25">
      <c r="A4140" s="1">
        <v>44365</v>
      </c>
      <c r="B4140">
        <v>42.013399999999997</v>
      </c>
      <c r="C4140">
        <v>28.444600000000001</v>
      </c>
      <c r="D4140">
        <v>22.316299999999998</v>
      </c>
      <c r="E4140">
        <v>15.5084</v>
      </c>
      <c r="F4140">
        <v>10.585100000000001</v>
      </c>
      <c r="G4140">
        <v>13.2987</v>
      </c>
      <c r="H4140">
        <v>17.814399999999999</v>
      </c>
      <c r="J4140" s="13">
        <v>44508</v>
      </c>
      <c r="K4140">
        <v>49.618899999999996</v>
      </c>
      <c r="L4140">
        <v>30.952300000000001</v>
      </c>
      <c r="M4140">
        <v>20.820599999999999</v>
      </c>
      <c r="N4140">
        <v>11.214399999999999</v>
      </c>
      <c r="O4140">
        <v>12.0975</v>
      </c>
      <c r="P4140">
        <v>19.153099999999998</v>
      </c>
      <c r="Q4140">
        <v>24.0229</v>
      </c>
    </row>
    <row r="4141" spans="1:17" x14ac:dyDescent="0.25">
      <c r="A4141" s="1">
        <v>44368</v>
      </c>
      <c r="B4141">
        <v>32.555399999999999</v>
      </c>
      <c r="C4141">
        <v>23.661799999999999</v>
      </c>
      <c r="D4141">
        <v>19.331600000000002</v>
      </c>
      <c r="E4141">
        <v>14.780200000000001</v>
      </c>
      <c r="F4141">
        <v>11.119899999999999</v>
      </c>
      <c r="G4141">
        <v>11.3714</v>
      </c>
      <c r="H4141">
        <v>15.3628</v>
      </c>
      <c r="J4141" s="13">
        <v>44509</v>
      </c>
      <c r="K4141">
        <v>50.811</v>
      </c>
      <c r="L4141">
        <v>31.6525</v>
      </c>
      <c r="M4141">
        <v>21.5412</v>
      </c>
      <c r="N4141">
        <v>12.3948</v>
      </c>
      <c r="O4141">
        <v>12.295199999999999</v>
      </c>
      <c r="P4141">
        <v>18.5596</v>
      </c>
      <c r="Q4141">
        <v>18.5596</v>
      </c>
    </row>
    <row r="4142" spans="1:17" x14ac:dyDescent="0.25">
      <c r="A4142" s="1">
        <v>44369</v>
      </c>
      <c r="B4142">
        <v>31.971499999999999</v>
      </c>
      <c r="C4142">
        <v>22.7744</v>
      </c>
      <c r="D4142">
        <v>18.3217</v>
      </c>
      <c r="E4142">
        <v>13.191700000000001</v>
      </c>
      <c r="F4142">
        <v>10.3789</v>
      </c>
      <c r="G4142">
        <v>11.005699999999999</v>
      </c>
      <c r="H4142">
        <v>15.216799999999999</v>
      </c>
      <c r="J4142" s="13">
        <v>44510</v>
      </c>
      <c r="K4142">
        <v>53.739600000000003</v>
      </c>
      <c r="L4142">
        <v>32.7254</v>
      </c>
      <c r="M4142">
        <v>22.5152</v>
      </c>
      <c r="N4142">
        <v>13.8286</v>
      </c>
      <c r="O4142">
        <v>12.0672</v>
      </c>
      <c r="P4142">
        <v>18.817</v>
      </c>
      <c r="Q4142">
        <v>18.817</v>
      </c>
    </row>
    <row r="4143" spans="1:17" x14ac:dyDescent="0.25">
      <c r="A4143" s="1">
        <v>44370</v>
      </c>
      <c r="B4143">
        <v>31.772300000000001</v>
      </c>
      <c r="C4143">
        <v>22.559100000000001</v>
      </c>
      <c r="D4143">
        <v>18.1234</v>
      </c>
      <c r="E4143">
        <v>13.166399999999999</v>
      </c>
      <c r="F4143">
        <v>10.1493</v>
      </c>
      <c r="G4143">
        <v>10.883100000000001</v>
      </c>
      <c r="H4143">
        <v>15.3429</v>
      </c>
      <c r="J4143" s="13">
        <v>44511</v>
      </c>
      <c r="K4143">
        <v>53.651400000000002</v>
      </c>
      <c r="L4143">
        <v>32.4255</v>
      </c>
      <c r="M4143">
        <v>21.1007</v>
      </c>
      <c r="N4143">
        <v>12.62</v>
      </c>
      <c r="O4143">
        <v>12.799799999999999</v>
      </c>
      <c r="P4143">
        <v>15.965299999999999</v>
      </c>
      <c r="Q4143">
        <v>15.965299999999999</v>
      </c>
    </row>
    <row r="4144" spans="1:17" x14ac:dyDescent="0.25">
      <c r="A4144" s="1">
        <v>44371</v>
      </c>
      <c r="B4144">
        <v>31.432300000000001</v>
      </c>
      <c r="C4144">
        <v>22.162199999999999</v>
      </c>
      <c r="D4144">
        <v>17.683900000000001</v>
      </c>
      <c r="E4144">
        <v>12.4937</v>
      </c>
      <c r="F4144">
        <v>9.9895999999999994</v>
      </c>
      <c r="G4144">
        <v>10.7241</v>
      </c>
      <c r="H4144">
        <v>15.2408</v>
      </c>
      <c r="J4144" s="13">
        <v>44512</v>
      </c>
      <c r="K4144">
        <v>54.509099999999997</v>
      </c>
      <c r="L4144">
        <v>31.815300000000001</v>
      </c>
      <c r="M4144">
        <v>19.689499999999999</v>
      </c>
      <c r="N4144">
        <v>10.0421</v>
      </c>
      <c r="O4144">
        <v>13.341699999999999</v>
      </c>
      <c r="P4144">
        <v>13.8256</v>
      </c>
      <c r="Q4144">
        <v>13.8256</v>
      </c>
    </row>
    <row r="4145" spans="1:17" x14ac:dyDescent="0.25">
      <c r="A4145" s="1">
        <v>44372</v>
      </c>
      <c r="B4145">
        <v>31.573</v>
      </c>
      <c r="C4145">
        <v>21.936900000000001</v>
      </c>
      <c r="D4145">
        <v>17.308199999999999</v>
      </c>
      <c r="E4145">
        <v>12.117599999999999</v>
      </c>
      <c r="F4145">
        <v>9.4937000000000005</v>
      </c>
      <c r="G4145">
        <v>10.373200000000001</v>
      </c>
      <c r="H4145">
        <v>15.3887</v>
      </c>
      <c r="J4145" s="13">
        <v>44515</v>
      </c>
      <c r="K4145">
        <v>60.634700000000002</v>
      </c>
      <c r="L4145">
        <v>38.381500000000003</v>
      </c>
      <c r="M4145">
        <v>22.449000000000002</v>
      </c>
      <c r="N4145">
        <v>10.9918</v>
      </c>
      <c r="O4145">
        <v>17.4057</v>
      </c>
      <c r="P4145">
        <v>19.467600000000001</v>
      </c>
      <c r="Q4145">
        <v>19.467600000000001</v>
      </c>
    </row>
    <row r="4146" spans="1:17" x14ac:dyDescent="0.25">
      <c r="A4146" s="1">
        <v>44375</v>
      </c>
      <c r="B4146">
        <v>31.9498</v>
      </c>
      <c r="C4146">
        <v>22.122399999999999</v>
      </c>
      <c r="D4146">
        <v>17.356100000000001</v>
      </c>
      <c r="E4146">
        <v>12.118499999999999</v>
      </c>
      <c r="F4146">
        <v>9.5677000000000003</v>
      </c>
      <c r="G4146">
        <v>10.5345</v>
      </c>
      <c r="H4146">
        <v>14.5801</v>
      </c>
      <c r="J4146" s="13">
        <v>44516</v>
      </c>
      <c r="K4146">
        <v>76.587199999999996</v>
      </c>
      <c r="L4146">
        <v>44.295999999999999</v>
      </c>
      <c r="M4146">
        <v>26.377500000000001</v>
      </c>
      <c r="N4146">
        <v>10.656599999999999</v>
      </c>
      <c r="O4146">
        <v>14.9413</v>
      </c>
      <c r="P4146">
        <v>14.9413</v>
      </c>
      <c r="Q4146">
        <v>14.9413</v>
      </c>
    </row>
    <row r="4147" spans="1:17" x14ac:dyDescent="0.25">
      <c r="A4147" s="1">
        <v>44376</v>
      </c>
      <c r="B4147">
        <v>32.4572</v>
      </c>
      <c r="C4147">
        <v>22.4437</v>
      </c>
      <c r="D4147">
        <v>17.5152</v>
      </c>
      <c r="E4147">
        <v>12.3453</v>
      </c>
      <c r="F4147">
        <v>9.7284000000000006</v>
      </c>
      <c r="G4147">
        <v>10.6043</v>
      </c>
      <c r="H4147">
        <v>14.676399999999999</v>
      </c>
      <c r="J4147" s="13">
        <v>44517</v>
      </c>
      <c r="K4147">
        <v>59.113</v>
      </c>
      <c r="L4147">
        <v>51.319400000000002</v>
      </c>
      <c r="M4147">
        <v>29.796399999999998</v>
      </c>
      <c r="N4147">
        <v>11.0326</v>
      </c>
      <c r="O4147">
        <v>16.546700000000001</v>
      </c>
      <c r="P4147">
        <v>16.546700000000001</v>
      </c>
      <c r="Q4147">
        <v>16.546700000000001</v>
      </c>
    </row>
    <row r="4148" spans="1:17" x14ac:dyDescent="0.25">
      <c r="A4148" s="1">
        <v>44377</v>
      </c>
      <c r="B4148">
        <v>32.519500000000001</v>
      </c>
      <c r="C4148">
        <v>22.352</v>
      </c>
      <c r="D4148">
        <v>17.455100000000002</v>
      </c>
      <c r="E4148">
        <v>11.843</v>
      </c>
      <c r="F4148">
        <v>9.7929999999999993</v>
      </c>
      <c r="G4148">
        <v>10.7957</v>
      </c>
      <c r="H4148">
        <v>14.7506</v>
      </c>
      <c r="J4148" s="13">
        <v>44518</v>
      </c>
      <c r="K4148">
        <v>66.828500000000005</v>
      </c>
      <c r="L4148">
        <v>66.828500000000005</v>
      </c>
      <c r="M4148">
        <v>40.3279</v>
      </c>
      <c r="N4148">
        <v>10.4199</v>
      </c>
      <c r="O4148">
        <v>15.45</v>
      </c>
      <c r="P4148">
        <v>15.45</v>
      </c>
      <c r="Q4148">
        <v>15.45</v>
      </c>
    </row>
    <row r="4149" spans="1:17" x14ac:dyDescent="0.25">
      <c r="A4149" s="1">
        <v>44378</v>
      </c>
      <c r="B4149">
        <v>32.564700000000002</v>
      </c>
      <c r="C4149">
        <v>22.340699999999998</v>
      </c>
      <c r="D4149">
        <v>17.424199999999999</v>
      </c>
      <c r="E4149">
        <v>11.9956</v>
      </c>
      <c r="F4149">
        <v>9.4882000000000009</v>
      </c>
      <c r="G4149">
        <v>10.585000000000001</v>
      </c>
      <c r="H4149">
        <v>14.438700000000001</v>
      </c>
      <c r="J4149" s="13">
        <v>44519</v>
      </c>
      <c r="K4149">
        <v>50.493499999999997</v>
      </c>
      <c r="L4149">
        <v>41.902200000000001</v>
      </c>
      <c r="M4149">
        <v>23.752700000000001</v>
      </c>
      <c r="N4149">
        <v>6.8051000000000004</v>
      </c>
      <c r="O4149">
        <v>19.841899999999999</v>
      </c>
      <c r="P4149">
        <v>19.841899999999999</v>
      </c>
      <c r="Q4149">
        <v>19.841899999999999</v>
      </c>
    </row>
    <row r="4150" spans="1:17" x14ac:dyDescent="0.25">
      <c r="A4150" s="1">
        <v>44379</v>
      </c>
      <c r="B4150">
        <v>32.710700000000003</v>
      </c>
      <c r="C4150">
        <v>22.122199999999999</v>
      </c>
      <c r="D4150">
        <v>17.102399999999999</v>
      </c>
      <c r="E4150">
        <v>11.5868</v>
      </c>
      <c r="F4150">
        <v>9.3828999999999994</v>
      </c>
      <c r="G4150">
        <v>10.9795</v>
      </c>
      <c r="H4150">
        <v>14.761900000000001</v>
      </c>
      <c r="J4150" s="13">
        <v>44522</v>
      </c>
      <c r="K4150">
        <v>41.317399999999999</v>
      </c>
      <c r="L4150">
        <v>27.3995</v>
      </c>
      <c r="M4150">
        <v>21.076899999999998</v>
      </c>
      <c r="N4150">
        <v>14.090999999999999</v>
      </c>
      <c r="O4150">
        <v>11.0182</v>
      </c>
      <c r="P4150">
        <v>14.0763</v>
      </c>
      <c r="Q4150">
        <v>19.527200000000001</v>
      </c>
    </row>
    <row r="4151" spans="1:17" x14ac:dyDescent="0.25">
      <c r="A4151" s="1">
        <v>44383</v>
      </c>
      <c r="B4151">
        <v>33.997100000000003</v>
      </c>
      <c r="C4151">
        <v>23.345800000000001</v>
      </c>
      <c r="D4151">
        <v>18.2043</v>
      </c>
      <c r="E4151">
        <v>12.221</v>
      </c>
      <c r="F4151">
        <v>9.6842000000000006</v>
      </c>
      <c r="G4151">
        <v>11.1503</v>
      </c>
      <c r="H4151">
        <v>15.1968</v>
      </c>
      <c r="J4151" s="13">
        <v>44523</v>
      </c>
      <c r="K4151">
        <v>42.024500000000003</v>
      </c>
      <c r="L4151">
        <v>27.673100000000002</v>
      </c>
      <c r="M4151">
        <v>21.334</v>
      </c>
      <c r="N4151">
        <v>14.411</v>
      </c>
      <c r="O4151">
        <v>11.0059</v>
      </c>
      <c r="P4151">
        <v>14.1829</v>
      </c>
      <c r="Q4151">
        <v>19.770499999999998</v>
      </c>
    </row>
    <row r="4152" spans="1:17" x14ac:dyDescent="0.25">
      <c r="A4152" s="1">
        <v>44384</v>
      </c>
      <c r="B4152">
        <v>34.025799999999997</v>
      </c>
      <c r="C4152">
        <v>23.226900000000001</v>
      </c>
      <c r="D4152">
        <v>18.1357</v>
      </c>
      <c r="E4152">
        <v>12.5947</v>
      </c>
      <c r="F4152">
        <v>9.8948</v>
      </c>
      <c r="G4152">
        <v>11.4343</v>
      </c>
      <c r="H4152">
        <v>16.279900000000001</v>
      </c>
      <c r="J4152" s="13">
        <v>44524</v>
      </c>
      <c r="K4152">
        <v>41.7866</v>
      </c>
      <c r="L4152">
        <v>27.2531</v>
      </c>
      <c r="M4152">
        <v>20.655999999999999</v>
      </c>
      <c r="N4152">
        <v>13.341200000000001</v>
      </c>
      <c r="O4152">
        <v>10.8141</v>
      </c>
      <c r="P4152">
        <v>14.404199999999999</v>
      </c>
      <c r="Q4152">
        <v>18.757300000000001</v>
      </c>
    </row>
    <row r="4153" spans="1:17" x14ac:dyDescent="0.25">
      <c r="A4153" s="1">
        <v>44385</v>
      </c>
      <c r="B4153">
        <v>36.142099999999999</v>
      </c>
      <c r="C4153">
        <v>25.394400000000001</v>
      </c>
      <c r="D4153">
        <v>20.3048</v>
      </c>
      <c r="E4153">
        <v>13.770200000000001</v>
      </c>
      <c r="F4153">
        <v>10.2074</v>
      </c>
      <c r="G4153">
        <v>11.436</v>
      </c>
      <c r="H4153">
        <v>16.341899999999999</v>
      </c>
      <c r="J4153" s="13">
        <v>44526</v>
      </c>
      <c r="K4153">
        <v>52.349800000000002</v>
      </c>
      <c r="L4153">
        <v>37.138500000000001</v>
      </c>
      <c r="M4153">
        <v>30.243600000000001</v>
      </c>
      <c r="N4153">
        <v>21.085100000000001</v>
      </c>
      <c r="O4153">
        <v>13.411300000000001</v>
      </c>
      <c r="P4153">
        <v>16.922499999999999</v>
      </c>
      <c r="Q4153">
        <v>23.678699999999999</v>
      </c>
    </row>
    <row r="4154" spans="1:17" x14ac:dyDescent="0.25">
      <c r="A4154" s="1">
        <v>44386</v>
      </c>
      <c r="B4154">
        <v>34.564900000000002</v>
      </c>
      <c r="C4154">
        <v>23.4925</v>
      </c>
      <c r="D4154">
        <v>18.206099999999999</v>
      </c>
      <c r="E4154">
        <v>12.156599999999999</v>
      </c>
      <c r="F4154">
        <v>9.3622999999999994</v>
      </c>
      <c r="G4154">
        <v>11.290900000000001</v>
      </c>
      <c r="H4154">
        <v>14.688000000000001</v>
      </c>
      <c r="J4154" s="13">
        <v>44529</v>
      </c>
      <c r="K4154">
        <v>48.619599999999998</v>
      </c>
      <c r="L4154">
        <v>32.261499999999998</v>
      </c>
      <c r="M4154">
        <v>25.181899999999999</v>
      </c>
      <c r="N4154">
        <v>17.328700000000001</v>
      </c>
      <c r="O4154">
        <v>12.278600000000001</v>
      </c>
      <c r="P4154">
        <v>16.388999999999999</v>
      </c>
      <c r="Q4154">
        <v>22.642600000000002</v>
      </c>
    </row>
    <row r="4155" spans="1:17" x14ac:dyDescent="0.25">
      <c r="A4155" s="1">
        <v>44389</v>
      </c>
      <c r="B4155">
        <v>34.876199999999997</v>
      </c>
      <c r="C4155">
        <v>23.558900000000001</v>
      </c>
      <c r="D4155">
        <v>18.1692</v>
      </c>
      <c r="E4155">
        <v>12.073700000000001</v>
      </c>
      <c r="F4155">
        <v>9.5526999999999997</v>
      </c>
      <c r="G4155">
        <v>11.562099999999999</v>
      </c>
      <c r="H4155">
        <v>15.8232</v>
      </c>
      <c r="J4155" s="13">
        <v>44530</v>
      </c>
      <c r="K4155">
        <v>53.865099999999998</v>
      </c>
      <c r="L4155">
        <v>36.770099999999999</v>
      </c>
      <c r="M4155">
        <v>29.2273</v>
      </c>
      <c r="N4155">
        <v>22.985199999999999</v>
      </c>
      <c r="O4155">
        <v>15.219900000000001</v>
      </c>
      <c r="P4155">
        <v>18.0198</v>
      </c>
      <c r="Q4155">
        <v>27.372699999999998</v>
      </c>
    </row>
    <row r="4156" spans="1:17" x14ac:dyDescent="0.25">
      <c r="A4156" s="1">
        <v>44390</v>
      </c>
      <c r="B4156">
        <v>35.487400000000001</v>
      </c>
      <c r="C4156">
        <v>24.364599999999999</v>
      </c>
      <c r="D4156">
        <v>19.154399999999999</v>
      </c>
      <c r="E4156">
        <v>13.066599999999999</v>
      </c>
      <c r="F4156">
        <v>9.6457999999999995</v>
      </c>
      <c r="G4156">
        <v>11.7942</v>
      </c>
      <c r="H4156">
        <v>18.175000000000001</v>
      </c>
      <c r="J4156" s="13">
        <v>44531</v>
      </c>
      <c r="K4156">
        <v>57.780299999999997</v>
      </c>
      <c r="L4156">
        <v>40.229700000000001</v>
      </c>
      <c r="M4156">
        <v>32.9041</v>
      </c>
      <c r="N4156">
        <v>25.5122</v>
      </c>
      <c r="O4156">
        <v>17.118099999999998</v>
      </c>
      <c r="P4156">
        <v>18.130700000000001</v>
      </c>
      <c r="Q4156">
        <v>28.52</v>
      </c>
    </row>
    <row r="4157" spans="1:17" x14ac:dyDescent="0.25">
      <c r="A4157" s="1">
        <v>44391</v>
      </c>
      <c r="B4157">
        <v>34.897599999999997</v>
      </c>
      <c r="C4157">
        <v>23.74</v>
      </c>
      <c r="D4157">
        <v>18.5488</v>
      </c>
      <c r="E4157">
        <v>12.431800000000001</v>
      </c>
      <c r="F4157">
        <v>9.4639000000000006</v>
      </c>
      <c r="G4157">
        <v>11.563700000000001</v>
      </c>
      <c r="H4157">
        <v>15.4903</v>
      </c>
      <c r="J4157" s="13">
        <v>44532</v>
      </c>
      <c r="K4157">
        <v>55.511899999999997</v>
      </c>
      <c r="L4157">
        <v>37.614899999999999</v>
      </c>
      <c r="M4157">
        <v>30.464600000000001</v>
      </c>
      <c r="N4157">
        <v>22.130700000000001</v>
      </c>
      <c r="O4157">
        <v>14.946899999999999</v>
      </c>
      <c r="P4157">
        <v>17.991499999999998</v>
      </c>
      <c r="Q4157">
        <v>27.168800000000001</v>
      </c>
    </row>
    <row r="4158" spans="1:17" x14ac:dyDescent="0.25">
      <c r="A4158" s="1">
        <v>44392</v>
      </c>
      <c r="B4158">
        <v>35.6738</v>
      </c>
      <c r="C4158">
        <v>24.433700000000002</v>
      </c>
      <c r="D4158">
        <v>19.2591</v>
      </c>
      <c r="E4158">
        <v>12.8131</v>
      </c>
      <c r="F4158">
        <v>9.3793000000000006</v>
      </c>
      <c r="G4158">
        <v>11.6661</v>
      </c>
      <c r="H4158">
        <v>15.5741</v>
      </c>
      <c r="J4158" s="13">
        <v>44533</v>
      </c>
      <c r="K4158">
        <v>61.637999999999998</v>
      </c>
      <c r="L4158">
        <v>41.732700000000001</v>
      </c>
      <c r="M4158">
        <v>33.512599999999999</v>
      </c>
      <c r="N4158">
        <v>24.357500000000002</v>
      </c>
      <c r="O4158">
        <v>15.3439</v>
      </c>
      <c r="P4158">
        <v>18.639600000000002</v>
      </c>
      <c r="Q4158">
        <v>28.963200000000001</v>
      </c>
    </row>
    <row r="4159" spans="1:17" x14ac:dyDescent="0.25">
      <c r="A4159" s="1">
        <v>44393</v>
      </c>
      <c r="B4159">
        <v>36.797699999999999</v>
      </c>
      <c r="C4159">
        <v>25.5657</v>
      </c>
      <c r="D4159">
        <v>20.477599999999999</v>
      </c>
      <c r="E4159">
        <v>14.297499999999999</v>
      </c>
      <c r="F4159">
        <v>9.4596999999999998</v>
      </c>
      <c r="G4159">
        <v>11.842000000000001</v>
      </c>
      <c r="H4159">
        <v>15.5852</v>
      </c>
      <c r="J4159" s="13">
        <v>44536</v>
      </c>
      <c r="K4159">
        <v>62.676600000000001</v>
      </c>
      <c r="L4159">
        <v>40.116799999999998</v>
      </c>
      <c r="M4159">
        <v>30.754799999999999</v>
      </c>
      <c r="N4159">
        <v>20.670100000000001</v>
      </c>
      <c r="O4159">
        <v>14.7409</v>
      </c>
      <c r="P4159">
        <v>19.868300000000001</v>
      </c>
      <c r="Q4159">
        <v>29.578299999999999</v>
      </c>
    </row>
    <row r="4160" spans="1:17" x14ac:dyDescent="0.25">
      <c r="A4160" s="1">
        <v>44396</v>
      </c>
      <c r="B4160">
        <v>35.751899999999999</v>
      </c>
      <c r="C4160">
        <v>27.204499999999999</v>
      </c>
      <c r="D4160">
        <v>22.854099999999999</v>
      </c>
      <c r="E4160">
        <v>17.629799999999999</v>
      </c>
      <c r="F4160">
        <v>12.7547</v>
      </c>
      <c r="G4160">
        <v>11.799799999999999</v>
      </c>
      <c r="H4160">
        <v>15.6706</v>
      </c>
      <c r="J4160" s="13">
        <v>44537</v>
      </c>
      <c r="K4160">
        <v>58.746000000000002</v>
      </c>
      <c r="L4160">
        <v>35.790100000000002</v>
      </c>
      <c r="M4160">
        <v>25.490300000000001</v>
      </c>
      <c r="N4160">
        <v>15.9346</v>
      </c>
      <c r="O4160">
        <v>13.8231</v>
      </c>
      <c r="P4160">
        <v>20.091999999999999</v>
      </c>
      <c r="Q4160">
        <v>21.884699999999999</v>
      </c>
    </row>
    <row r="4161" spans="1:17" x14ac:dyDescent="0.25">
      <c r="A4161" s="1">
        <v>44397</v>
      </c>
      <c r="B4161">
        <v>34.11</v>
      </c>
      <c r="C4161">
        <v>25.4649</v>
      </c>
      <c r="D4161">
        <v>20.857500000000002</v>
      </c>
      <c r="E4161">
        <v>15.462</v>
      </c>
      <c r="F4161">
        <v>11.763999999999999</v>
      </c>
      <c r="G4161">
        <v>11.5082</v>
      </c>
      <c r="H4161">
        <v>15.457599999999999</v>
      </c>
      <c r="J4161" s="13">
        <v>44538</v>
      </c>
      <c r="K4161">
        <v>55.9923</v>
      </c>
      <c r="L4161">
        <v>33.354399999999998</v>
      </c>
      <c r="M4161">
        <v>22.805199999999999</v>
      </c>
      <c r="N4161">
        <v>14.2265</v>
      </c>
      <c r="O4161">
        <v>13.3728</v>
      </c>
      <c r="P4161">
        <v>21.1737</v>
      </c>
      <c r="Q4161">
        <v>21.766300000000001</v>
      </c>
    </row>
    <row r="4162" spans="1:17" x14ac:dyDescent="0.25">
      <c r="A4162" s="1">
        <v>44398</v>
      </c>
      <c r="B4162">
        <v>32.7502</v>
      </c>
      <c r="C4162">
        <v>24.1538</v>
      </c>
      <c r="D4162">
        <v>19.567399999999999</v>
      </c>
      <c r="E4162">
        <v>14.332800000000001</v>
      </c>
      <c r="F4162">
        <v>10.914400000000001</v>
      </c>
      <c r="G4162">
        <v>11.130699999999999</v>
      </c>
      <c r="H4162">
        <v>15.579599999999999</v>
      </c>
      <c r="J4162" s="13">
        <v>44539</v>
      </c>
      <c r="K4162">
        <v>61.821899999999999</v>
      </c>
      <c r="L4162">
        <v>37.802100000000003</v>
      </c>
      <c r="M4162">
        <v>26.4055</v>
      </c>
      <c r="N4162">
        <v>16.521899999999999</v>
      </c>
      <c r="O4162">
        <v>14.196099999999999</v>
      </c>
      <c r="P4162">
        <v>19.107800000000001</v>
      </c>
      <c r="Q4162">
        <v>19.107800000000001</v>
      </c>
    </row>
    <row r="4163" spans="1:17" x14ac:dyDescent="0.25">
      <c r="A4163" s="1">
        <v>44399</v>
      </c>
      <c r="B4163">
        <v>32.796999999999997</v>
      </c>
      <c r="C4163">
        <v>24.149699999999999</v>
      </c>
      <c r="D4163">
        <v>19.5319</v>
      </c>
      <c r="E4163">
        <v>14.2966</v>
      </c>
      <c r="F4163">
        <v>10.9773</v>
      </c>
      <c r="G4163">
        <v>11.2264</v>
      </c>
      <c r="H4163">
        <v>15.714399999999999</v>
      </c>
      <c r="J4163" s="13">
        <v>44540</v>
      </c>
      <c r="K4163">
        <v>58.392099999999999</v>
      </c>
      <c r="L4163">
        <v>34.121699999999997</v>
      </c>
      <c r="M4163">
        <v>22.221299999999999</v>
      </c>
      <c r="N4163">
        <v>12.188700000000001</v>
      </c>
      <c r="O4163">
        <v>13.6523</v>
      </c>
      <c r="P4163">
        <v>16.837199999999999</v>
      </c>
      <c r="Q4163">
        <v>16.837199999999999</v>
      </c>
    </row>
    <row r="4164" spans="1:17" x14ac:dyDescent="0.25">
      <c r="A4164" s="1">
        <v>44400</v>
      </c>
      <c r="B4164">
        <v>32.730899999999998</v>
      </c>
      <c r="C4164">
        <v>23.805599999999998</v>
      </c>
      <c r="D4164">
        <v>19.0732</v>
      </c>
      <c r="E4164">
        <v>13.586399999999999</v>
      </c>
      <c r="F4164">
        <v>10.633800000000001</v>
      </c>
      <c r="G4164">
        <v>11.1723</v>
      </c>
      <c r="H4164">
        <v>15.839399999999999</v>
      </c>
      <c r="J4164" s="13">
        <v>44543</v>
      </c>
      <c r="K4164">
        <v>70.988100000000003</v>
      </c>
      <c r="L4164">
        <v>40.910600000000002</v>
      </c>
      <c r="M4164">
        <v>26.2285</v>
      </c>
      <c r="N4164">
        <v>17.262899999999998</v>
      </c>
      <c r="O4164">
        <v>18.084499999999998</v>
      </c>
      <c r="P4164">
        <v>20.053899999999999</v>
      </c>
      <c r="Q4164">
        <v>20.053899999999999</v>
      </c>
    </row>
    <row r="4165" spans="1:17" x14ac:dyDescent="0.25">
      <c r="A4165" s="1">
        <v>44403</v>
      </c>
      <c r="B4165">
        <v>32.782800000000002</v>
      </c>
      <c r="C4165">
        <v>23.852799999999998</v>
      </c>
      <c r="D4165">
        <v>19.1114</v>
      </c>
      <c r="E4165">
        <v>13.801399999999999</v>
      </c>
      <c r="F4165">
        <v>10.7559</v>
      </c>
      <c r="G4165">
        <v>11.3009</v>
      </c>
      <c r="H4165">
        <v>16.2791</v>
      </c>
      <c r="J4165" s="13">
        <v>44544</v>
      </c>
      <c r="K4165">
        <v>81.979100000000003</v>
      </c>
      <c r="L4165">
        <v>47.242199999999997</v>
      </c>
      <c r="M4165">
        <v>30.534500000000001</v>
      </c>
      <c r="N4165">
        <v>20.689800000000002</v>
      </c>
      <c r="O4165">
        <v>20.898800000000001</v>
      </c>
      <c r="P4165">
        <v>22.727699999999999</v>
      </c>
      <c r="Q4165">
        <v>22.727699999999999</v>
      </c>
    </row>
    <row r="4166" spans="1:17" x14ac:dyDescent="0.25">
      <c r="A4166" s="1">
        <v>44404</v>
      </c>
      <c r="B4166">
        <v>34.172499999999999</v>
      </c>
      <c r="C4166">
        <v>25.342700000000001</v>
      </c>
      <c r="D4166">
        <v>20.606300000000001</v>
      </c>
      <c r="E4166">
        <v>15.323</v>
      </c>
      <c r="F4166">
        <v>10.734999999999999</v>
      </c>
      <c r="G4166">
        <v>11.4459</v>
      </c>
      <c r="H4166">
        <v>16.441500000000001</v>
      </c>
      <c r="J4166" s="13">
        <v>44545</v>
      </c>
      <c r="K4166">
        <v>97.1374</v>
      </c>
      <c r="L4166">
        <v>54.688499999999998</v>
      </c>
      <c r="M4166">
        <v>33.044699999999999</v>
      </c>
      <c r="N4166">
        <v>15.2582</v>
      </c>
      <c r="O4166">
        <v>20.781400000000001</v>
      </c>
      <c r="P4166">
        <v>20.781400000000001</v>
      </c>
      <c r="Q4166">
        <v>20.781400000000001</v>
      </c>
    </row>
    <row r="4167" spans="1:17" x14ac:dyDescent="0.25">
      <c r="A4167" s="1">
        <v>44405</v>
      </c>
      <c r="B4167">
        <v>33.451799999999999</v>
      </c>
      <c r="C4167">
        <v>24.5745</v>
      </c>
      <c r="D4167">
        <v>19.873699999999999</v>
      </c>
      <c r="E4167">
        <v>14.050700000000001</v>
      </c>
      <c r="F4167">
        <v>10.499000000000001</v>
      </c>
      <c r="G4167">
        <v>11.418900000000001</v>
      </c>
      <c r="H4167">
        <v>16.603300000000001</v>
      </c>
      <c r="J4167" s="13">
        <v>44546</v>
      </c>
      <c r="K4167">
        <v>119.20829999999999</v>
      </c>
      <c r="L4167">
        <v>73.596100000000007</v>
      </c>
      <c r="M4167">
        <v>41.106299999999997</v>
      </c>
      <c r="N4167">
        <v>17.616099999999999</v>
      </c>
      <c r="O4167">
        <v>34.828499999999998</v>
      </c>
      <c r="P4167">
        <v>37.720100000000002</v>
      </c>
      <c r="Q4167">
        <v>37.720100000000002</v>
      </c>
    </row>
    <row r="4168" spans="1:17" x14ac:dyDescent="0.25">
      <c r="A4168" s="1">
        <v>44406</v>
      </c>
      <c r="B4168">
        <v>33.165500000000002</v>
      </c>
      <c r="C4168">
        <v>24.073699999999999</v>
      </c>
      <c r="D4168">
        <v>19.362100000000002</v>
      </c>
      <c r="E4168">
        <v>13.395300000000001</v>
      </c>
      <c r="F4168">
        <v>10.122999999999999</v>
      </c>
      <c r="G4168">
        <v>11.313700000000001</v>
      </c>
      <c r="H4168">
        <v>16.367699999999999</v>
      </c>
      <c r="J4168" s="13">
        <v>44547</v>
      </c>
      <c r="K4168">
        <v>56.721200000000003</v>
      </c>
      <c r="L4168">
        <v>41.984400000000001</v>
      </c>
      <c r="M4168">
        <v>24.7483</v>
      </c>
      <c r="N4168">
        <v>16.282699999999998</v>
      </c>
      <c r="O4168">
        <v>20.236499999999999</v>
      </c>
      <c r="P4168">
        <v>32.673400000000001</v>
      </c>
      <c r="Q4168">
        <v>32.673400000000001</v>
      </c>
    </row>
    <row r="4169" spans="1:17" x14ac:dyDescent="0.25">
      <c r="A4169" s="1">
        <v>44407</v>
      </c>
      <c r="B4169">
        <v>33.819200000000002</v>
      </c>
      <c r="C4169">
        <v>24.460899999999999</v>
      </c>
      <c r="D4169">
        <v>19.621700000000001</v>
      </c>
      <c r="E4169">
        <v>14.0939</v>
      </c>
      <c r="F4169">
        <v>10.4954</v>
      </c>
      <c r="G4169">
        <v>11.3323</v>
      </c>
      <c r="H4169">
        <v>16.418299999999999</v>
      </c>
      <c r="J4169" s="13">
        <v>44550</v>
      </c>
      <c r="K4169">
        <v>40.0321</v>
      </c>
      <c r="L4169">
        <v>29.039100000000001</v>
      </c>
      <c r="M4169">
        <v>24.261199999999999</v>
      </c>
      <c r="N4169">
        <v>20.761500000000002</v>
      </c>
      <c r="O4169">
        <v>14.589</v>
      </c>
      <c r="P4169">
        <v>15.1372</v>
      </c>
      <c r="Q4169">
        <v>20.3797</v>
      </c>
    </row>
    <row r="4170" spans="1:17" x14ac:dyDescent="0.25">
      <c r="A4170" s="1">
        <v>44410</v>
      </c>
      <c r="B4170">
        <v>34.902900000000002</v>
      </c>
      <c r="C4170">
        <v>25.327300000000001</v>
      </c>
      <c r="D4170">
        <v>20.356300000000001</v>
      </c>
      <c r="E4170">
        <v>14.6937</v>
      </c>
      <c r="F4170">
        <v>10.844799999999999</v>
      </c>
      <c r="G4170">
        <v>11.7043</v>
      </c>
      <c r="H4170">
        <v>17.477599999999999</v>
      </c>
      <c r="J4170" s="13">
        <v>44551</v>
      </c>
      <c r="K4170">
        <v>39.707500000000003</v>
      </c>
      <c r="L4170">
        <v>27.942699999999999</v>
      </c>
      <c r="M4170">
        <v>22.902699999999999</v>
      </c>
      <c r="N4170">
        <v>17.055599999999998</v>
      </c>
      <c r="O4170">
        <v>12.8512</v>
      </c>
      <c r="P4170">
        <v>14.2248</v>
      </c>
      <c r="Q4170">
        <v>18.549700000000001</v>
      </c>
    </row>
    <row r="4171" spans="1:17" x14ac:dyDescent="0.25">
      <c r="A4171" s="1">
        <v>44411</v>
      </c>
      <c r="B4171">
        <v>34.158999999999999</v>
      </c>
      <c r="C4171">
        <v>24.5641</v>
      </c>
      <c r="D4171">
        <v>19.558199999999999</v>
      </c>
      <c r="E4171">
        <v>13.622299999999999</v>
      </c>
      <c r="F4171">
        <v>9.9884000000000004</v>
      </c>
      <c r="G4171">
        <v>11.3996</v>
      </c>
      <c r="H4171">
        <v>16.414300000000001</v>
      </c>
      <c r="J4171" s="13">
        <v>44552</v>
      </c>
      <c r="K4171">
        <v>38.1419</v>
      </c>
      <c r="L4171">
        <v>26.007200000000001</v>
      </c>
      <c r="M4171">
        <v>20.700700000000001</v>
      </c>
      <c r="N4171">
        <v>14.921200000000001</v>
      </c>
      <c r="O4171">
        <v>11.710699999999999</v>
      </c>
      <c r="P4171">
        <v>13.7333</v>
      </c>
      <c r="Q4171">
        <v>18.371400000000001</v>
      </c>
    </row>
    <row r="4172" spans="1:17" x14ac:dyDescent="0.25">
      <c r="A4172" s="1">
        <v>44412</v>
      </c>
      <c r="B4172">
        <v>34.171199999999999</v>
      </c>
      <c r="C4172">
        <v>24.506900000000002</v>
      </c>
      <c r="D4172">
        <v>19.4879</v>
      </c>
      <c r="E4172">
        <v>13.7836</v>
      </c>
      <c r="F4172">
        <v>10.107699999999999</v>
      </c>
      <c r="G4172">
        <v>11.5707</v>
      </c>
      <c r="H4172">
        <v>17.034300000000002</v>
      </c>
      <c r="J4172" s="13">
        <v>44553</v>
      </c>
      <c r="K4172">
        <v>38.202300000000001</v>
      </c>
      <c r="L4172">
        <v>25.595099999999999</v>
      </c>
      <c r="M4172">
        <v>19.962399999999999</v>
      </c>
      <c r="N4172">
        <v>13.6922</v>
      </c>
      <c r="O4172">
        <v>11.206200000000001</v>
      </c>
      <c r="P4172">
        <v>13.511799999999999</v>
      </c>
      <c r="Q4172">
        <v>19.369800000000001</v>
      </c>
    </row>
    <row r="4173" spans="1:17" x14ac:dyDescent="0.25">
      <c r="A4173" s="1">
        <v>44413</v>
      </c>
      <c r="B4173">
        <v>34.132899999999999</v>
      </c>
      <c r="C4173">
        <v>24.168900000000001</v>
      </c>
      <c r="D4173">
        <v>19.09</v>
      </c>
      <c r="E4173">
        <v>12.7835</v>
      </c>
      <c r="F4173">
        <v>9.7886000000000006</v>
      </c>
      <c r="G4173">
        <v>11.3414</v>
      </c>
      <c r="H4173">
        <v>16.6692</v>
      </c>
      <c r="J4173" s="13">
        <v>44557</v>
      </c>
      <c r="K4173">
        <v>39.055599999999998</v>
      </c>
      <c r="L4173">
        <v>25.695900000000002</v>
      </c>
      <c r="M4173">
        <v>19.399799999999999</v>
      </c>
      <c r="N4173">
        <v>12.558299999999999</v>
      </c>
      <c r="O4173">
        <v>11.280900000000001</v>
      </c>
      <c r="P4173">
        <v>13.8591</v>
      </c>
      <c r="Q4173">
        <v>16.025500000000001</v>
      </c>
    </row>
    <row r="4174" spans="1:17" x14ac:dyDescent="0.25">
      <c r="A4174" s="1">
        <v>44414</v>
      </c>
      <c r="B4174">
        <v>33.570799999999998</v>
      </c>
      <c r="C4174">
        <v>23.415500000000002</v>
      </c>
      <c r="D4174">
        <v>18.230899999999998</v>
      </c>
      <c r="E4174">
        <v>12.253299999999999</v>
      </c>
      <c r="F4174">
        <v>9.5122</v>
      </c>
      <c r="G4174">
        <v>11.045500000000001</v>
      </c>
      <c r="H4174">
        <v>15.8659</v>
      </c>
      <c r="J4174" s="13">
        <v>44558</v>
      </c>
      <c r="K4174">
        <v>39.9133</v>
      </c>
      <c r="L4174">
        <v>25.8489</v>
      </c>
      <c r="M4174">
        <v>19.119299999999999</v>
      </c>
      <c r="N4174">
        <v>12.8925</v>
      </c>
      <c r="O4174">
        <v>11.385899999999999</v>
      </c>
      <c r="P4174">
        <v>14.189399999999999</v>
      </c>
      <c r="Q4174">
        <v>16.456</v>
      </c>
    </row>
    <row r="4175" spans="1:17" x14ac:dyDescent="0.25">
      <c r="A4175" s="1">
        <v>44417</v>
      </c>
      <c r="B4175">
        <v>34.571199999999997</v>
      </c>
      <c r="C4175">
        <v>24.0672</v>
      </c>
      <c r="D4175">
        <v>18.674399999999999</v>
      </c>
      <c r="E4175">
        <v>12.3841</v>
      </c>
      <c r="F4175">
        <v>9.6159999999999997</v>
      </c>
      <c r="G4175">
        <v>11.5009</v>
      </c>
      <c r="H4175">
        <v>13.810700000000001</v>
      </c>
      <c r="J4175" s="13">
        <v>44559</v>
      </c>
      <c r="K4175">
        <v>39.967300000000002</v>
      </c>
      <c r="L4175">
        <v>25.227900000000002</v>
      </c>
      <c r="M4175">
        <v>18.5246</v>
      </c>
      <c r="N4175">
        <v>11.792400000000001</v>
      </c>
      <c r="O4175">
        <v>10.9183</v>
      </c>
      <c r="P4175">
        <v>13.6746</v>
      </c>
      <c r="Q4175">
        <v>14.8367</v>
      </c>
    </row>
    <row r="4176" spans="1:17" x14ac:dyDescent="0.25">
      <c r="A4176" s="1">
        <v>44418</v>
      </c>
      <c r="B4176">
        <v>34.901600000000002</v>
      </c>
      <c r="C4176">
        <v>24.281199999999998</v>
      </c>
      <c r="D4176">
        <v>18.825199999999999</v>
      </c>
      <c r="E4176">
        <v>12.1576</v>
      </c>
      <c r="F4176">
        <v>9.4658999999999995</v>
      </c>
      <c r="G4176">
        <v>11.5966</v>
      </c>
      <c r="H4176">
        <v>15.7319</v>
      </c>
      <c r="J4176" s="13">
        <v>44560</v>
      </c>
      <c r="K4176">
        <v>40.856999999999999</v>
      </c>
      <c r="L4176">
        <v>25.772500000000001</v>
      </c>
      <c r="M4176">
        <v>18.922799999999999</v>
      </c>
      <c r="N4176">
        <v>11.9923</v>
      </c>
      <c r="O4176">
        <v>11.189</v>
      </c>
      <c r="P4176">
        <v>14.0738</v>
      </c>
      <c r="Q4176">
        <v>16.209800000000001</v>
      </c>
    </row>
    <row r="4177" spans="1:17" x14ac:dyDescent="0.25">
      <c r="A4177" s="1">
        <v>44419</v>
      </c>
      <c r="B4177">
        <v>34.637999999999998</v>
      </c>
      <c r="C4177">
        <v>23.884</v>
      </c>
      <c r="D4177">
        <v>18.345199999999998</v>
      </c>
      <c r="E4177">
        <v>11.6625</v>
      </c>
      <c r="F4177">
        <v>9.2171000000000003</v>
      </c>
      <c r="G4177">
        <v>11.0785</v>
      </c>
      <c r="H4177">
        <v>14.7661</v>
      </c>
      <c r="J4177" s="13">
        <v>44561</v>
      </c>
      <c r="K4177">
        <v>41.248699999999999</v>
      </c>
      <c r="L4177">
        <v>25.798999999999999</v>
      </c>
      <c r="M4177">
        <v>18.874700000000001</v>
      </c>
      <c r="N4177">
        <v>12.4496</v>
      </c>
      <c r="O4177">
        <v>10.5814</v>
      </c>
      <c r="P4177">
        <v>14.321300000000001</v>
      </c>
      <c r="Q4177">
        <v>14.976000000000001</v>
      </c>
    </row>
    <row r="4178" spans="1:17" x14ac:dyDescent="0.25">
      <c r="A4178" s="1">
        <v>44420</v>
      </c>
      <c r="B4178">
        <v>34.506</v>
      </c>
      <c r="C4178">
        <v>23.513400000000001</v>
      </c>
      <c r="D4178">
        <v>17.8521</v>
      </c>
      <c r="E4178">
        <v>11.3454</v>
      </c>
      <c r="F4178">
        <v>9.1736000000000004</v>
      </c>
      <c r="G4178">
        <v>11.684100000000001</v>
      </c>
      <c r="H4178">
        <v>14.172800000000001</v>
      </c>
      <c r="J4178" s="13">
        <v>44564</v>
      </c>
      <c r="K4178">
        <v>41.215699999999998</v>
      </c>
      <c r="L4178">
        <v>25.9358</v>
      </c>
      <c r="M4178">
        <v>18.555700000000002</v>
      </c>
      <c r="N4178">
        <v>11.3706</v>
      </c>
      <c r="O4178">
        <v>10.3398</v>
      </c>
      <c r="P4178">
        <v>15.408200000000001</v>
      </c>
      <c r="Q4178">
        <v>16.1495</v>
      </c>
    </row>
    <row r="4179" spans="1:17" x14ac:dyDescent="0.25">
      <c r="A4179" s="1">
        <v>44421</v>
      </c>
      <c r="B4179">
        <v>35.232399999999998</v>
      </c>
      <c r="C4179">
        <v>23.522300000000001</v>
      </c>
      <c r="D4179">
        <v>17.670500000000001</v>
      </c>
      <c r="E4179">
        <v>10.6608</v>
      </c>
      <c r="F4179">
        <v>9.0237999999999996</v>
      </c>
      <c r="G4179">
        <v>11.7355</v>
      </c>
      <c r="H4179">
        <v>13.723100000000001</v>
      </c>
      <c r="J4179" s="13">
        <v>44565</v>
      </c>
      <c r="K4179">
        <v>41.856099999999998</v>
      </c>
      <c r="L4179">
        <v>26.3887</v>
      </c>
      <c r="M4179">
        <v>18.943100000000001</v>
      </c>
      <c r="N4179">
        <v>11.526899999999999</v>
      </c>
      <c r="O4179">
        <v>10.444599999999999</v>
      </c>
      <c r="P4179">
        <v>15.2898</v>
      </c>
      <c r="Q4179">
        <v>15.2898</v>
      </c>
    </row>
    <row r="4180" spans="1:17" x14ac:dyDescent="0.25">
      <c r="A4180" s="1">
        <v>44424</v>
      </c>
      <c r="B4180">
        <v>36.172600000000003</v>
      </c>
      <c r="C4180">
        <v>24.227</v>
      </c>
      <c r="D4180">
        <v>18.209900000000001</v>
      </c>
      <c r="E4180">
        <v>11.320399999999999</v>
      </c>
      <c r="F4180">
        <v>9.3196999999999992</v>
      </c>
      <c r="G4180">
        <v>11.671799999999999</v>
      </c>
      <c r="H4180">
        <v>13.508699999999999</v>
      </c>
      <c r="J4180" s="13">
        <v>44566</v>
      </c>
      <c r="K4180">
        <v>45.628900000000002</v>
      </c>
      <c r="L4180">
        <v>29.762599999999999</v>
      </c>
      <c r="M4180">
        <v>22.379100000000001</v>
      </c>
      <c r="N4180">
        <v>15.184900000000001</v>
      </c>
      <c r="O4180">
        <v>11.2189</v>
      </c>
      <c r="P4180">
        <v>16.310199999999998</v>
      </c>
      <c r="Q4180">
        <v>18.4026</v>
      </c>
    </row>
    <row r="4181" spans="1:17" x14ac:dyDescent="0.25">
      <c r="A4181" s="1">
        <v>44425</v>
      </c>
      <c r="B4181">
        <v>37.670400000000001</v>
      </c>
      <c r="C4181">
        <v>25.927199999999999</v>
      </c>
      <c r="D4181">
        <v>19.893899999999999</v>
      </c>
      <c r="E4181">
        <v>12.9686</v>
      </c>
      <c r="F4181">
        <v>9.5015999999999998</v>
      </c>
      <c r="G4181">
        <v>11.868600000000001</v>
      </c>
      <c r="H4181">
        <v>17.0945</v>
      </c>
      <c r="J4181" s="13">
        <v>44567</v>
      </c>
      <c r="K4181">
        <v>45.259399999999999</v>
      </c>
      <c r="L4181">
        <v>29.1309</v>
      </c>
      <c r="M4181">
        <v>22.078900000000001</v>
      </c>
      <c r="N4181">
        <v>15.5687</v>
      </c>
      <c r="O4181">
        <v>11.176399999999999</v>
      </c>
      <c r="P4181">
        <v>16.398900000000001</v>
      </c>
      <c r="Q4181">
        <v>22.3123</v>
      </c>
    </row>
    <row r="4182" spans="1:17" x14ac:dyDescent="0.25">
      <c r="A4182" s="1">
        <v>44426</v>
      </c>
      <c r="B4182">
        <v>41.224499999999999</v>
      </c>
      <c r="C4182">
        <v>29.291799999999999</v>
      </c>
      <c r="D4182">
        <v>23.152699999999999</v>
      </c>
      <c r="E4182">
        <v>15.8695</v>
      </c>
      <c r="F4182">
        <v>10.461600000000001</v>
      </c>
      <c r="G4182">
        <v>12.078099999999999</v>
      </c>
      <c r="H4182">
        <v>17.526700000000002</v>
      </c>
      <c r="J4182" s="13">
        <v>44568</v>
      </c>
      <c r="K4182">
        <v>44.846400000000003</v>
      </c>
      <c r="L4182">
        <v>27.947600000000001</v>
      </c>
      <c r="M4182">
        <v>20.9099</v>
      </c>
      <c r="N4182">
        <v>14.071999999999999</v>
      </c>
      <c r="O4182">
        <v>11.670199999999999</v>
      </c>
      <c r="P4182">
        <v>17.577400000000001</v>
      </c>
      <c r="Q4182">
        <v>20.761299999999999</v>
      </c>
    </row>
    <row r="4183" spans="1:17" x14ac:dyDescent="0.25">
      <c r="A4183" s="1">
        <v>44427</v>
      </c>
      <c r="B4183">
        <v>41.715800000000002</v>
      </c>
      <c r="C4183">
        <v>29.1418</v>
      </c>
      <c r="D4183">
        <v>22.637599999999999</v>
      </c>
      <c r="E4183">
        <v>15.5715</v>
      </c>
      <c r="F4183">
        <v>10.6274</v>
      </c>
      <c r="G4183">
        <v>12.2829</v>
      </c>
      <c r="H4183">
        <v>17.6568</v>
      </c>
      <c r="J4183" s="13">
        <v>44571</v>
      </c>
      <c r="K4183">
        <v>49.664299999999997</v>
      </c>
      <c r="L4183">
        <v>31.216000000000001</v>
      </c>
      <c r="M4183">
        <v>23.1433</v>
      </c>
      <c r="N4183">
        <v>15.4213</v>
      </c>
      <c r="O4183">
        <v>12.585699999999999</v>
      </c>
      <c r="P4183">
        <v>19.1631</v>
      </c>
      <c r="Q4183">
        <v>23.309699999999999</v>
      </c>
    </row>
    <row r="4184" spans="1:17" x14ac:dyDescent="0.25">
      <c r="A4184" s="1">
        <v>44428</v>
      </c>
      <c r="B4184">
        <v>39.253100000000003</v>
      </c>
      <c r="C4184">
        <v>26.780899999999999</v>
      </c>
      <c r="D4184">
        <v>20.444500000000001</v>
      </c>
      <c r="E4184">
        <v>12.7454</v>
      </c>
      <c r="F4184">
        <v>9.3857999999999997</v>
      </c>
      <c r="G4184">
        <v>12.491199999999999</v>
      </c>
      <c r="H4184">
        <v>13.752700000000001</v>
      </c>
      <c r="J4184" s="13">
        <v>44572</v>
      </c>
      <c r="K4184">
        <v>49.594700000000003</v>
      </c>
      <c r="L4184">
        <v>31.406300000000002</v>
      </c>
      <c r="M4184">
        <v>22.695799999999998</v>
      </c>
      <c r="N4184">
        <v>14.192500000000001</v>
      </c>
      <c r="O4184">
        <v>13.004099999999999</v>
      </c>
      <c r="P4184">
        <v>20.0823</v>
      </c>
      <c r="Q4184">
        <v>20.917100000000001</v>
      </c>
    </row>
    <row r="4185" spans="1:17" x14ac:dyDescent="0.25">
      <c r="A4185" s="1">
        <v>44431</v>
      </c>
      <c r="B4185">
        <v>33.291499999999999</v>
      </c>
      <c r="C4185">
        <v>24.010400000000001</v>
      </c>
      <c r="D4185">
        <v>18.884699999999999</v>
      </c>
      <c r="E4185">
        <v>13.3193</v>
      </c>
      <c r="F4185">
        <v>10.3622</v>
      </c>
      <c r="G4185">
        <v>11.4384</v>
      </c>
      <c r="H4185">
        <v>15.954000000000001</v>
      </c>
      <c r="J4185" s="13">
        <v>44573</v>
      </c>
      <c r="K4185">
        <v>48.045200000000001</v>
      </c>
      <c r="L4185">
        <v>29.6478</v>
      </c>
      <c r="M4185">
        <v>20.571300000000001</v>
      </c>
      <c r="N4185">
        <v>12.644</v>
      </c>
      <c r="O4185">
        <v>13.813800000000001</v>
      </c>
      <c r="P4185">
        <v>21.1648</v>
      </c>
      <c r="Q4185">
        <v>22.656099999999999</v>
      </c>
    </row>
    <row r="4186" spans="1:17" x14ac:dyDescent="0.25">
      <c r="A4186" s="1">
        <v>44432</v>
      </c>
      <c r="B4186">
        <v>33.502899999999997</v>
      </c>
      <c r="C4186">
        <v>24.049399999999999</v>
      </c>
      <c r="D4186">
        <v>18.931100000000001</v>
      </c>
      <c r="E4186">
        <v>13.1317</v>
      </c>
      <c r="F4186">
        <v>10.1417</v>
      </c>
      <c r="G4186">
        <v>11.379899999999999</v>
      </c>
      <c r="H4186">
        <v>15.743</v>
      </c>
      <c r="J4186" s="13">
        <v>44574</v>
      </c>
      <c r="K4186">
        <v>53.647100000000002</v>
      </c>
      <c r="L4186">
        <v>33.985300000000002</v>
      </c>
      <c r="M4186">
        <v>24.977599999999999</v>
      </c>
      <c r="N4186">
        <v>16.8809</v>
      </c>
      <c r="O4186">
        <v>14.6807</v>
      </c>
      <c r="P4186">
        <v>22.4788</v>
      </c>
      <c r="Q4186">
        <v>23.729600000000001</v>
      </c>
    </row>
    <row r="4187" spans="1:17" x14ac:dyDescent="0.25">
      <c r="A4187" s="1">
        <v>44433</v>
      </c>
      <c r="B4187">
        <v>33.317</v>
      </c>
      <c r="C4187">
        <v>23.643899999999999</v>
      </c>
      <c r="D4187">
        <v>18.4344</v>
      </c>
      <c r="E4187">
        <v>12.793900000000001</v>
      </c>
      <c r="F4187">
        <v>9.8268000000000004</v>
      </c>
      <c r="G4187">
        <v>11.1098</v>
      </c>
      <c r="H4187">
        <v>15.7265</v>
      </c>
      <c r="J4187" s="13">
        <v>44575</v>
      </c>
      <c r="K4187">
        <v>57.346699999999998</v>
      </c>
      <c r="L4187">
        <v>32.516599999999997</v>
      </c>
      <c r="M4187">
        <v>22.521999999999998</v>
      </c>
      <c r="N4187">
        <v>15.8169</v>
      </c>
      <c r="O4187">
        <v>13.714499999999999</v>
      </c>
      <c r="P4187">
        <v>24.030999999999999</v>
      </c>
      <c r="Q4187">
        <v>30.034300000000002</v>
      </c>
    </row>
    <row r="4188" spans="1:17" x14ac:dyDescent="0.25">
      <c r="A4188" s="1">
        <v>44434</v>
      </c>
      <c r="B4188">
        <v>34.669899999999998</v>
      </c>
      <c r="C4188">
        <v>25.032599999999999</v>
      </c>
      <c r="D4188">
        <v>19.842500000000001</v>
      </c>
      <c r="E4188">
        <v>13.9649</v>
      </c>
      <c r="F4188">
        <v>10.280799999999999</v>
      </c>
      <c r="G4188">
        <v>11.2463</v>
      </c>
      <c r="H4188">
        <v>15.6258</v>
      </c>
      <c r="J4188" s="13">
        <v>44579</v>
      </c>
      <c r="K4188">
        <v>83.423900000000003</v>
      </c>
      <c r="L4188">
        <v>49.598399999999998</v>
      </c>
      <c r="M4188">
        <v>33.258699999999997</v>
      </c>
      <c r="N4188">
        <v>24.565999999999999</v>
      </c>
      <c r="O4188">
        <v>23.250499999999999</v>
      </c>
      <c r="P4188">
        <v>36.773099999999999</v>
      </c>
      <c r="Q4188">
        <v>48.123100000000001</v>
      </c>
    </row>
    <row r="4189" spans="1:17" x14ac:dyDescent="0.25">
      <c r="A4189" s="1">
        <v>44435</v>
      </c>
      <c r="B4189">
        <v>33.455300000000001</v>
      </c>
      <c r="C4189">
        <v>23.481999999999999</v>
      </c>
      <c r="D4189">
        <v>18.191199999999998</v>
      </c>
      <c r="E4189">
        <v>12.4411</v>
      </c>
      <c r="F4189">
        <v>9.5493000000000006</v>
      </c>
      <c r="G4189">
        <v>11.196199999999999</v>
      </c>
      <c r="H4189">
        <v>15.831799999999999</v>
      </c>
      <c r="J4189" s="13">
        <v>44580</v>
      </c>
      <c r="K4189">
        <v>93.878100000000003</v>
      </c>
      <c r="L4189">
        <v>58.296999999999997</v>
      </c>
      <c r="M4189">
        <v>34.659199999999998</v>
      </c>
      <c r="N4189">
        <v>24.3812</v>
      </c>
      <c r="O4189">
        <v>26.753900000000002</v>
      </c>
      <c r="P4189">
        <v>39.930599999999998</v>
      </c>
      <c r="Q4189">
        <v>39.930599999999998</v>
      </c>
    </row>
    <row r="4190" spans="1:17" x14ac:dyDescent="0.25">
      <c r="A4190" s="1">
        <v>44438</v>
      </c>
      <c r="B4190">
        <v>33.745899999999999</v>
      </c>
      <c r="C4190">
        <v>23.523299999999999</v>
      </c>
      <c r="D4190">
        <v>18.109100000000002</v>
      </c>
      <c r="E4190">
        <v>12.298999999999999</v>
      </c>
      <c r="F4190">
        <v>9.6575000000000006</v>
      </c>
      <c r="G4190">
        <v>11.4299</v>
      </c>
      <c r="H4190">
        <v>15.955</v>
      </c>
      <c r="J4190" s="13">
        <v>44581</v>
      </c>
      <c r="K4190">
        <v>113.64879999999999</v>
      </c>
      <c r="L4190">
        <v>80.098699999999994</v>
      </c>
      <c r="M4190">
        <v>50.777099999999997</v>
      </c>
      <c r="N4190">
        <v>27.077300000000001</v>
      </c>
      <c r="O4190">
        <v>36.348399999999998</v>
      </c>
      <c r="P4190">
        <v>51.994</v>
      </c>
      <c r="Q4190">
        <v>51.994</v>
      </c>
    </row>
    <row r="4191" spans="1:17" x14ac:dyDescent="0.25">
      <c r="A4191" s="1">
        <v>44439</v>
      </c>
      <c r="B4191">
        <v>34.018999999999998</v>
      </c>
      <c r="C4191">
        <v>23.587499999999999</v>
      </c>
      <c r="D4191">
        <v>18.037800000000001</v>
      </c>
      <c r="E4191">
        <v>12.4399</v>
      </c>
      <c r="F4191">
        <v>9.6892999999999994</v>
      </c>
      <c r="G4191">
        <v>11.3056</v>
      </c>
      <c r="H4191">
        <v>15.961</v>
      </c>
      <c r="J4191" s="13">
        <v>44582</v>
      </c>
      <c r="K4191">
        <v>71.016900000000007</v>
      </c>
      <c r="L4191">
        <v>53.0944</v>
      </c>
      <c r="M4191">
        <v>32.444200000000002</v>
      </c>
      <c r="N4191">
        <v>22.160799999999998</v>
      </c>
      <c r="O4191">
        <v>23.791699999999999</v>
      </c>
      <c r="P4191">
        <v>36.915399999999998</v>
      </c>
      <c r="Q4191">
        <v>65.403700000000001</v>
      </c>
    </row>
    <row r="4192" spans="1:17" x14ac:dyDescent="0.25">
      <c r="A4192" s="1">
        <v>44440</v>
      </c>
      <c r="B4192">
        <v>33.918799999999997</v>
      </c>
      <c r="C4192">
        <v>23.361499999999999</v>
      </c>
      <c r="D4192">
        <v>17.857900000000001</v>
      </c>
      <c r="E4192">
        <v>12.1594</v>
      </c>
      <c r="F4192">
        <v>9.4614999999999991</v>
      </c>
      <c r="G4192">
        <v>11.205299999999999</v>
      </c>
      <c r="H4192">
        <v>14.375</v>
      </c>
      <c r="J4192" s="13">
        <v>44585</v>
      </c>
      <c r="K4192">
        <v>48.674599999999998</v>
      </c>
      <c r="L4192">
        <v>36.561</v>
      </c>
      <c r="M4192">
        <v>31.782699999999998</v>
      </c>
      <c r="N4192">
        <v>26.0717</v>
      </c>
      <c r="O4192">
        <v>20.508600000000001</v>
      </c>
      <c r="P4192">
        <v>19.3032</v>
      </c>
      <c r="Q4192">
        <v>23.7088</v>
      </c>
    </row>
    <row r="4193" spans="1:17" x14ac:dyDescent="0.25">
      <c r="A4193" s="1">
        <v>44441</v>
      </c>
      <c r="B4193">
        <v>34.349200000000003</v>
      </c>
      <c r="C4193">
        <v>23.626100000000001</v>
      </c>
      <c r="D4193">
        <v>17.973700000000001</v>
      </c>
      <c r="E4193">
        <v>11.9809</v>
      </c>
      <c r="F4193">
        <v>9.5475999999999992</v>
      </c>
      <c r="G4193">
        <v>11.449</v>
      </c>
      <c r="H4193">
        <v>14.2746</v>
      </c>
      <c r="J4193" s="13">
        <v>44586</v>
      </c>
      <c r="K4193">
        <v>50.624299999999998</v>
      </c>
      <c r="L4193">
        <v>38.843699999999998</v>
      </c>
      <c r="M4193">
        <v>34.227699999999999</v>
      </c>
      <c r="N4193">
        <v>27.6952</v>
      </c>
      <c r="O4193">
        <v>20.395800000000001</v>
      </c>
      <c r="P4193">
        <v>19.452400000000001</v>
      </c>
      <c r="Q4193">
        <v>24.226900000000001</v>
      </c>
    </row>
    <row r="4194" spans="1:17" x14ac:dyDescent="0.25">
      <c r="A4194" s="1">
        <v>44442</v>
      </c>
      <c r="B4194">
        <v>35.006300000000003</v>
      </c>
      <c r="C4194">
        <v>23.8124</v>
      </c>
      <c r="D4194">
        <v>17.986599999999999</v>
      </c>
      <c r="E4194">
        <v>11.7285</v>
      </c>
      <c r="F4194">
        <v>9.2398000000000007</v>
      </c>
      <c r="G4194">
        <v>11.190799999999999</v>
      </c>
      <c r="H4194">
        <v>15.709099999999999</v>
      </c>
      <c r="J4194" s="13">
        <v>44587</v>
      </c>
      <c r="K4194">
        <v>51.538499999999999</v>
      </c>
      <c r="L4194">
        <v>39.484400000000001</v>
      </c>
      <c r="M4194">
        <v>34.526499999999999</v>
      </c>
      <c r="N4194">
        <v>28.409800000000001</v>
      </c>
      <c r="O4194">
        <v>21.366599999999998</v>
      </c>
      <c r="P4194">
        <v>20.715699999999998</v>
      </c>
      <c r="Q4194">
        <v>25.264600000000002</v>
      </c>
    </row>
    <row r="4195" spans="1:17" x14ac:dyDescent="0.25">
      <c r="A4195" s="1">
        <v>44446</v>
      </c>
      <c r="B4195">
        <v>36.930900000000001</v>
      </c>
      <c r="C4195">
        <v>25.494800000000001</v>
      </c>
      <c r="D4195">
        <v>19.489599999999999</v>
      </c>
      <c r="E4195">
        <v>12.762499999999999</v>
      </c>
      <c r="F4195">
        <v>9.6221999999999994</v>
      </c>
      <c r="G4195">
        <v>11.6158</v>
      </c>
      <c r="H4195">
        <v>14.138999999999999</v>
      </c>
      <c r="J4195" s="13">
        <v>44588</v>
      </c>
      <c r="K4195">
        <v>50.027099999999997</v>
      </c>
      <c r="L4195">
        <v>37.812399999999997</v>
      </c>
      <c r="M4195">
        <v>32.905999999999999</v>
      </c>
      <c r="N4195">
        <v>27.597300000000001</v>
      </c>
      <c r="O4195">
        <v>21.744</v>
      </c>
      <c r="P4195">
        <v>20.625</v>
      </c>
      <c r="Q4195">
        <v>25.320699999999999</v>
      </c>
    </row>
    <row r="4196" spans="1:17" x14ac:dyDescent="0.25">
      <c r="A4196" s="1">
        <v>44447</v>
      </c>
      <c r="B4196">
        <v>36.792000000000002</v>
      </c>
      <c r="C4196">
        <v>25.354399999999998</v>
      </c>
      <c r="D4196">
        <v>19.439499999999999</v>
      </c>
      <c r="E4196">
        <v>12.678800000000001</v>
      </c>
      <c r="F4196">
        <v>9.4974000000000007</v>
      </c>
      <c r="G4196">
        <v>11.647500000000001</v>
      </c>
      <c r="H4196">
        <v>13.486499999999999</v>
      </c>
      <c r="J4196" s="13">
        <v>44589</v>
      </c>
      <c r="K4196">
        <v>47.7804</v>
      </c>
      <c r="L4196">
        <v>35.352499999999999</v>
      </c>
      <c r="M4196">
        <v>30.283999999999999</v>
      </c>
      <c r="N4196">
        <v>23.513999999999999</v>
      </c>
      <c r="O4196">
        <v>19.063199999999998</v>
      </c>
      <c r="P4196">
        <v>19.907900000000001</v>
      </c>
      <c r="Q4196">
        <v>25.802700000000002</v>
      </c>
    </row>
    <row r="4197" spans="1:17" x14ac:dyDescent="0.25">
      <c r="A4197" s="1">
        <v>44448</v>
      </c>
      <c r="B4197">
        <v>37.350299999999997</v>
      </c>
      <c r="C4197">
        <v>26.0045</v>
      </c>
      <c r="D4197">
        <v>20.150400000000001</v>
      </c>
      <c r="E4197">
        <v>13.476000000000001</v>
      </c>
      <c r="F4197">
        <v>9.7148000000000003</v>
      </c>
      <c r="G4197">
        <v>11.9504</v>
      </c>
      <c r="H4197">
        <v>15.982200000000001</v>
      </c>
      <c r="J4197" s="13">
        <v>44592</v>
      </c>
      <c r="K4197">
        <v>47.014600000000002</v>
      </c>
      <c r="L4197">
        <v>33.989600000000003</v>
      </c>
      <c r="M4197">
        <v>28.3752</v>
      </c>
      <c r="N4197">
        <v>20.008800000000001</v>
      </c>
      <c r="O4197">
        <v>16.8474</v>
      </c>
      <c r="P4197">
        <v>17.6248</v>
      </c>
      <c r="Q4197">
        <v>25.8033</v>
      </c>
    </row>
    <row r="4198" spans="1:17" x14ac:dyDescent="0.25">
      <c r="A4198" s="1">
        <v>44449</v>
      </c>
      <c r="B4198">
        <v>39.792099999999998</v>
      </c>
      <c r="C4198">
        <v>27.808399999999999</v>
      </c>
      <c r="D4198">
        <v>21.6386</v>
      </c>
      <c r="E4198">
        <v>15.0626</v>
      </c>
      <c r="F4198">
        <v>10.040800000000001</v>
      </c>
      <c r="G4198">
        <v>12.1175</v>
      </c>
      <c r="H4198">
        <v>15.086600000000001</v>
      </c>
      <c r="J4198" s="13">
        <v>44593</v>
      </c>
      <c r="K4198">
        <v>45.2166</v>
      </c>
      <c r="L4198">
        <v>31.2727</v>
      </c>
      <c r="M4198">
        <v>24.732600000000001</v>
      </c>
      <c r="N4198">
        <v>19.215299999999999</v>
      </c>
      <c r="O4198">
        <v>15.3361</v>
      </c>
      <c r="P4198">
        <v>17.3917</v>
      </c>
      <c r="Q4198">
        <v>21.3247</v>
      </c>
    </row>
    <row r="4199" spans="1:17" x14ac:dyDescent="0.25">
      <c r="A4199" s="1">
        <v>44452</v>
      </c>
      <c r="B4199">
        <v>39.0092</v>
      </c>
      <c r="C4199">
        <v>27.023</v>
      </c>
      <c r="D4199">
        <v>20.853899999999999</v>
      </c>
      <c r="E4199">
        <v>14.0784</v>
      </c>
      <c r="F4199">
        <v>9.7998999999999992</v>
      </c>
      <c r="G4199">
        <v>12.0052</v>
      </c>
      <c r="H4199">
        <v>18.511500000000002</v>
      </c>
      <c r="J4199" s="13">
        <v>44594</v>
      </c>
      <c r="K4199">
        <v>46.855600000000003</v>
      </c>
      <c r="L4199">
        <v>32.9161</v>
      </c>
      <c r="M4199">
        <v>27.047599999999999</v>
      </c>
      <c r="N4199">
        <v>19.596399999999999</v>
      </c>
      <c r="O4199">
        <v>12.922499999999999</v>
      </c>
      <c r="P4199">
        <v>16.465800000000002</v>
      </c>
      <c r="Q4199">
        <v>19.402100000000001</v>
      </c>
    </row>
    <row r="4200" spans="1:17" x14ac:dyDescent="0.25">
      <c r="A4200" s="1">
        <v>44453</v>
      </c>
      <c r="B4200">
        <v>39.037700000000001</v>
      </c>
      <c r="C4200">
        <v>27.1175</v>
      </c>
      <c r="D4200">
        <v>21.122399999999999</v>
      </c>
      <c r="E4200">
        <v>14.255699999999999</v>
      </c>
      <c r="F4200">
        <v>9.9655000000000005</v>
      </c>
      <c r="G4200">
        <v>12.2135</v>
      </c>
      <c r="H4200">
        <v>20.922999999999998</v>
      </c>
      <c r="J4200" s="13">
        <v>44595</v>
      </c>
      <c r="K4200">
        <v>49.261600000000001</v>
      </c>
      <c r="L4200">
        <v>34.003300000000003</v>
      </c>
      <c r="M4200">
        <v>26.911799999999999</v>
      </c>
      <c r="N4200">
        <v>23.104399999999998</v>
      </c>
      <c r="O4200">
        <v>18.325099999999999</v>
      </c>
      <c r="P4200">
        <v>18.020700000000001</v>
      </c>
      <c r="Q4200">
        <v>23.108499999999999</v>
      </c>
    </row>
    <row r="4201" spans="1:17" x14ac:dyDescent="0.25">
      <c r="A4201" s="1">
        <v>44454</v>
      </c>
      <c r="B4201">
        <v>38.497100000000003</v>
      </c>
      <c r="C4201">
        <v>26.152899999999999</v>
      </c>
      <c r="D4201">
        <v>20.017399999999999</v>
      </c>
      <c r="E4201">
        <v>12.951000000000001</v>
      </c>
      <c r="F4201">
        <v>9.6339000000000006</v>
      </c>
      <c r="G4201">
        <v>12.383699999999999</v>
      </c>
      <c r="H4201">
        <v>15.708500000000001</v>
      </c>
      <c r="J4201" s="13">
        <v>44596</v>
      </c>
      <c r="K4201">
        <v>47.079099999999997</v>
      </c>
      <c r="L4201">
        <v>32.516800000000003</v>
      </c>
      <c r="M4201">
        <v>26.677</v>
      </c>
      <c r="N4201">
        <v>19.8032</v>
      </c>
      <c r="O4201">
        <v>14.9244</v>
      </c>
      <c r="P4201">
        <v>17.636600000000001</v>
      </c>
      <c r="Q4201">
        <v>22.253299999999999</v>
      </c>
    </row>
    <row r="4202" spans="1:17" x14ac:dyDescent="0.25">
      <c r="A4202" s="1">
        <v>44455</v>
      </c>
      <c r="B4202">
        <v>39.346400000000003</v>
      </c>
      <c r="C4202">
        <v>26.6447</v>
      </c>
      <c r="D4202">
        <v>20.4176</v>
      </c>
      <c r="E4202">
        <v>13.202299999999999</v>
      </c>
      <c r="F4202">
        <v>9.6181000000000001</v>
      </c>
      <c r="G4202">
        <v>12.593500000000001</v>
      </c>
      <c r="H4202">
        <v>18.248100000000001</v>
      </c>
      <c r="J4202" s="13">
        <v>44599</v>
      </c>
      <c r="K4202">
        <v>49.681399999999996</v>
      </c>
      <c r="L4202">
        <v>32.674999999999997</v>
      </c>
      <c r="M4202">
        <v>25.7501</v>
      </c>
      <c r="N4202">
        <v>19.893999999999998</v>
      </c>
      <c r="O4202">
        <v>16.2105</v>
      </c>
      <c r="P4202">
        <v>19.227799999999998</v>
      </c>
      <c r="Q4202">
        <v>21.791399999999999</v>
      </c>
    </row>
    <row r="4203" spans="1:17" x14ac:dyDescent="0.25">
      <c r="A4203" s="1">
        <v>44456</v>
      </c>
      <c r="B4203">
        <v>41.599899999999998</v>
      </c>
      <c r="C4203">
        <v>29.1219</v>
      </c>
      <c r="D4203">
        <v>23.055900000000001</v>
      </c>
      <c r="E4203">
        <v>15.585900000000001</v>
      </c>
      <c r="F4203">
        <v>10.153600000000001</v>
      </c>
      <c r="G4203">
        <v>12.495699999999999</v>
      </c>
      <c r="H4203">
        <v>16.491499999999998</v>
      </c>
      <c r="J4203" s="13">
        <v>44600</v>
      </c>
      <c r="K4203">
        <v>49.808399999999999</v>
      </c>
      <c r="L4203">
        <v>32.647100000000002</v>
      </c>
      <c r="M4203">
        <v>24.897500000000001</v>
      </c>
      <c r="N4203">
        <v>19.113800000000001</v>
      </c>
      <c r="O4203">
        <v>15.146599999999999</v>
      </c>
      <c r="P4203">
        <v>18.037099999999999</v>
      </c>
      <c r="Q4203">
        <v>18.037099999999999</v>
      </c>
    </row>
    <row r="4204" spans="1:17" x14ac:dyDescent="0.25">
      <c r="A4204" s="1">
        <v>44459</v>
      </c>
      <c r="B4204">
        <v>38.412599999999998</v>
      </c>
      <c r="C4204">
        <v>29.896799999999999</v>
      </c>
      <c r="D4204">
        <v>25.5535</v>
      </c>
      <c r="E4204">
        <v>20.569900000000001</v>
      </c>
      <c r="F4204">
        <v>14.5237</v>
      </c>
      <c r="G4204">
        <v>12.502599999999999</v>
      </c>
      <c r="H4204">
        <v>15.321199999999999</v>
      </c>
      <c r="J4204" s="13">
        <v>44601</v>
      </c>
      <c r="K4204">
        <v>50.662100000000002</v>
      </c>
      <c r="L4204">
        <v>32.352600000000002</v>
      </c>
      <c r="M4204">
        <v>23.985399999999998</v>
      </c>
      <c r="N4204">
        <v>17.026499999999999</v>
      </c>
      <c r="O4204">
        <v>15.3414</v>
      </c>
      <c r="P4204">
        <v>19.342300000000002</v>
      </c>
      <c r="Q4204">
        <v>19.342300000000002</v>
      </c>
    </row>
    <row r="4205" spans="1:17" x14ac:dyDescent="0.25">
      <c r="A4205" s="1">
        <v>44460</v>
      </c>
      <c r="B4205">
        <v>37.252899999999997</v>
      </c>
      <c r="C4205">
        <v>28.995200000000001</v>
      </c>
      <c r="D4205">
        <v>24.847300000000001</v>
      </c>
      <c r="E4205">
        <v>19.3123</v>
      </c>
      <c r="F4205">
        <v>14.0174</v>
      </c>
      <c r="G4205">
        <v>12.2217</v>
      </c>
      <c r="H4205">
        <v>15.4521</v>
      </c>
      <c r="J4205" s="13">
        <v>44602</v>
      </c>
      <c r="K4205">
        <v>58.465000000000003</v>
      </c>
      <c r="L4205">
        <v>38.308399999999999</v>
      </c>
      <c r="M4205">
        <v>29.739699999999999</v>
      </c>
      <c r="N4205">
        <v>22.563500000000001</v>
      </c>
      <c r="O4205">
        <v>17.322399999999998</v>
      </c>
      <c r="P4205">
        <v>23.133900000000001</v>
      </c>
      <c r="Q4205">
        <v>25.4206</v>
      </c>
    </row>
    <row r="4206" spans="1:17" x14ac:dyDescent="0.25">
      <c r="A4206" s="1">
        <v>44461</v>
      </c>
      <c r="B4206">
        <v>34.927799999999998</v>
      </c>
      <c r="C4206">
        <v>26.4376</v>
      </c>
      <c r="D4206">
        <v>22.232800000000001</v>
      </c>
      <c r="E4206">
        <v>17.199400000000001</v>
      </c>
      <c r="F4206">
        <v>12.460800000000001</v>
      </c>
      <c r="G4206">
        <v>11.642099999999999</v>
      </c>
      <c r="H4206">
        <v>15.571300000000001</v>
      </c>
      <c r="J4206" s="13">
        <v>44603</v>
      </c>
      <c r="K4206">
        <v>63.826000000000001</v>
      </c>
      <c r="L4206">
        <v>41.434899999999999</v>
      </c>
      <c r="M4206">
        <v>32.343000000000004</v>
      </c>
      <c r="N4206">
        <v>26.1449</v>
      </c>
      <c r="O4206">
        <v>19.536799999999999</v>
      </c>
      <c r="P4206">
        <v>24.994299999999999</v>
      </c>
      <c r="Q4206">
        <v>41.560499999999998</v>
      </c>
    </row>
    <row r="4207" spans="1:17" x14ac:dyDescent="0.25">
      <c r="A4207" s="1">
        <v>44462</v>
      </c>
      <c r="B4207">
        <v>33.412700000000001</v>
      </c>
      <c r="C4207">
        <v>24.677700000000002</v>
      </c>
      <c r="D4207">
        <v>20.282699999999998</v>
      </c>
      <c r="E4207">
        <v>15.2287</v>
      </c>
      <c r="F4207">
        <v>11.243499999999999</v>
      </c>
      <c r="G4207">
        <v>11.3809</v>
      </c>
      <c r="H4207">
        <v>15.689399999999999</v>
      </c>
      <c r="J4207" s="13">
        <v>44606</v>
      </c>
      <c r="K4207">
        <v>81.075800000000001</v>
      </c>
      <c r="L4207">
        <v>48.970300000000002</v>
      </c>
      <c r="M4207">
        <v>35.159100000000002</v>
      </c>
      <c r="N4207">
        <v>27.891400000000001</v>
      </c>
      <c r="O4207">
        <v>22.9663</v>
      </c>
      <c r="P4207">
        <v>31.9556</v>
      </c>
      <c r="Q4207">
        <v>55.944600000000001</v>
      </c>
    </row>
    <row r="4208" spans="1:17" x14ac:dyDescent="0.25">
      <c r="A4208" s="1">
        <v>44463</v>
      </c>
      <c r="B4208">
        <v>33.016199999999998</v>
      </c>
      <c r="C4208">
        <v>24.213699999999999</v>
      </c>
      <c r="D4208">
        <v>19.8172</v>
      </c>
      <c r="E4208">
        <v>14.840299999999999</v>
      </c>
      <c r="F4208">
        <v>10.6243</v>
      </c>
      <c r="G4208">
        <v>10.9328</v>
      </c>
      <c r="H4208">
        <v>15.8268</v>
      </c>
      <c r="J4208" s="13">
        <v>44607</v>
      </c>
      <c r="K4208">
        <v>87.931399999999996</v>
      </c>
      <c r="L4208">
        <v>53.92</v>
      </c>
      <c r="M4208">
        <v>36.527000000000001</v>
      </c>
      <c r="N4208">
        <v>26.831900000000001</v>
      </c>
      <c r="O4208">
        <v>22.333200000000001</v>
      </c>
      <c r="P4208">
        <v>36.837600000000002</v>
      </c>
      <c r="Q4208">
        <v>37.761000000000003</v>
      </c>
    </row>
    <row r="4209" spans="1:17" x14ac:dyDescent="0.25">
      <c r="A4209" s="1">
        <v>44466</v>
      </c>
      <c r="B4209">
        <v>33.946599999999997</v>
      </c>
      <c r="C4209">
        <v>25.087</v>
      </c>
      <c r="D4209">
        <v>20.590599999999998</v>
      </c>
      <c r="E4209">
        <v>15.308999999999999</v>
      </c>
      <c r="F4209">
        <v>10.8843</v>
      </c>
      <c r="G4209">
        <v>11.309900000000001</v>
      </c>
      <c r="H4209">
        <v>16.274000000000001</v>
      </c>
      <c r="J4209" s="13">
        <v>44608</v>
      </c>
      <c r="K4209">
        <v>99.182100000000005</v>
      </c>
      <c r="L4209">
        <v>56.67</v>
      </c>
      <c r="M4209">
        <v>34.200800000000001</v>
      </c>
      <c r="N4209">
        <v>21.597899999999999</v>
      </c>
      <c r="O4209">
        <v>25.7028</v>
      </c>
      <c r="P4209">
        <v>45.121899999999997</v>
      </c>
      <c r="Q4209">
        <v>81.169200000000004</v>
      </c>
    </row>
    <row r="4210" spans="1:17" x14ac:dyDescent="0.25">
      <c r="A4210" s="1">
        <v>44467</v>
      </c>
      <c r="B4210">
        <v>36.511499999999998</v>
      </c>
      <c r="C4210">
        <v>27.842700000000001</v>
      </c>
      <c r="D4210">
        <v>23.5777</v>
      </c>
      <c r="E4210">
        <v>19.095500000000001</v>
      </c>
      <c r="F4210">
        <v>13.6828</v>
      </c>
      <c r="G4210">
        <v>11.8748</v>
      </c>
      <c r="H4210">
        <v>16.4605</v>
      </c>
      <c r="J4210" s="13">
        <v>44609</v>
      </c>
      <c r="K4210">
        <v>110.4781</v>
      </c>
      <c r="L4210">
        <v>73.051299999999998</v>
      </c>
      <c r="M4210">
        <v>46.554900000000004</v>
      </c>
      <c r="N4210">
        <v>30.733000000000001</v>
      </c>
      <c r="O4210">
        <v>36.432600000000001</v>
      </c>
      <c r="P4210">
        <v>48.750500000000002</v>
      </c>
      <c r="Q4210">
        <v>48.750500000000002</v>
      </c>
    </row>
    <row r="4211" spans="1:17" x14ac:dyDescent="0.25">
      <c r="A4211" s="1">
        <v>44468</v>
      </c>
      <c r="B4211">
        <v>36.182200000000002</v>
      </c>
      <c r="C4211">
        <v>27.651</v>
      </c>
      <c r="D4211">
        <v>23.297599999999999</v>
      </c>
      <c r="E4211">
        <v>18.620999999999999</v>
      </c>
      <c r="F4211">
        <v>13.382300000000001</v>
      </c>
      <c r="G4211">
        <v>11.561500000000001</v>
      </c>
      <c r="H4211">
        <v>16.618300000000001</v>
      </c>
      <c r="J4211" s="13">
        <v>44610</v>
      </c>
      <c r="K4211">
        <v>70.327299999999994</v>
      </c>
      <c r="L4211">
        <v>40.217399999999998</v>
      </c>
      <c r="M4211">
        <v>26.731400000000001</v>
      </c>
      <c r="N4211">
        <v>20.1435</v>
      </c>
      <c r="O4211">
        <v>18.2257</v>
      </c>
      <c r="P4211">
        <v>26.4025</v>
      </c>
      <c r="Q4211">
        <v>26.4025</v>
      </c>
    </row>
    <row r="4212" spans="1:17" x14ac:dyDescent="0.25">
      <c r="A4212" s="1">
        <v>44469</v>
      </c>
      <c r="B4212">
        <v>36.259700000000002</v>
      </c>
      <c r="C4212">
        <v>28.0749</v>
      </c>
      <c r="D4212">
        <v>23.972899999999999</v>
      </c>
      <c r="E4212">
        <v>19.209599999999998</v>
      </c>
      <c r="F4212">
        <v>14.0169</v>
      </c>
      <c r="G4212">
        <v>11.834899999999999</v>
      </c>
      <c r="H4212">
        <v>16.803699999999999</v>
      </c>
      <c r="J4212" s="13">
        <v>44614</v>
      </c>
      <c r="K4212">
        <v>45.366799999999998</v>
      </c>
      <c r="L4212">
        <v>34.018099999999997</v>
      </c>
      <c r="M4212">
        <v>29.5106</v>
      </c>
      <c r="N4212">
        <v>25.9344</v>
      </c>
      <c r="O4212">
        <v>21.078499999999998</v>
      </c>
      <c r="P4212">
        <v>18.902100000000001</v>
      </c>
      <c r="Q4212">
        <v>24.232900000000001</v>
      </c>
    </row>
    <row r="4213" spans="1:17" x14ac:dyDescent="0.25">
      <c r="A4213" s="1">
        <v>44470</v>
      </c>
      <c r="B4213">
        <v>35.351100000000002</v>
      </c>
      <c r="C4213">
        <v>26.973800000000001</v>
      </c>
      <c r="D4213">
        <v>22.6995</v>
      </c>
      <c r="E4213">
        <v>17.6831</v>
      </c>
      <c r="F4213">
        <v>13.0192</v>
      </c>
      <c r="G4213">
        <v>12.1477</v>
      </c>
      <c r="H4213">
        <v>16.955300000000001</v>
      </c>
      <c r="J4213" s="13">
        <v>44615</v>
      </c>
      <c r="K4213">
        <v>47.819000000000003</v>
      </c>
      <c r="L4213">
        <v>36.559899999999999</v>
      </c>
      <c r="M4213">
        <v>32.4499</v>
      </c>
      <c r="N4213">
        <v>27.4438</v>
      </c>
      <c r="O4213">
        <v>22.309799999999999</v>
      </c>
      <c r="P4213">
        <v>19.714600000000001</v>
      </c>
      <c r="Q4213">
        <v>26.080100000000002</v>
      </c>
    </row>
    <row r="4214" spans="1:17" x14ac:dyDescent="0.25">
      <c r="A4214" s="1">
        <v>44473</v>
      </c>
      <c r="B4214">
        <v>36.504300000000001</v>
      </c>
      <c r="C4214">
        <v>28.209499999999998</v>
      </c>
      <c r="D4214">
        <v>24.063800000000001</v>
      </c>
      <c r="E4214">
        <v>19.582999999999998</v>
      </c>
      <c r="F4214">
        <v>14.6684</v>
      </c>
      <c r="G4214">
        <v>12.940300000000001</v>
      </c>
      <c r="H4214">
        <v>17.632300000000001</v>
      </c>
      <c r="J4214" s="13">
        <v>44616</v>
      </c>
      <c r="K4214">
        <v>48.796500000000002</v>
      </c>
      <c r="L4214">
        <v>37.316200000000002</v>
      </c>
      <c r="M4214">
        <v>32.773200000000003</v>
      </c>
      <c r="N4214">
        <v>26.573799999999999</v>
      </c>
      <c r="O4214">
        <v>19.224399999999999</v>
      </c>
      <c r="P4214">
        <v>19.075500000000002</v>
      </c>
      <c r="Q4214">
        <v>26.646899999999999</v>
      </c>
    </row>
    <row r="4215" spans="1:17" x14ac:dyDescent="0.25">
      <c r="A4215" s="1">
        <v>44474</v>
      </c>
      <c r="B4215">
        <v>35.680700000000002</v>
      </c>
      <c r="C4215">
        <v>27.2697</v>
      </c>
      <c r="D4215">
        <v>22.971299999999999</v>
      </c>
      <c r="E4215">
        <v>17.9026</v>
      </c>
      <c r="F4215">
        <v>13.071099999999999</v>
      </c>
      <c r="G4215">
        <v>12.399900000000001</v>
      </c>
      <c r="H4215">
        <v>17.7</v>
      </c>
      <c r="J4215" s="13">
        <v>44617</v>
      </c>
      <c r="K4215">
        <v>47.169899999999998</v>
      </c>
      <c r="L4215">
        <v>34.698</v>
      </c>
      <c r="M4215">
        <v>29.2837</v>
      </c>
      <c r="N4215">
        <v>23.149799999999999</v>
      </c>
      <c r="O4215">
        <v>17.680900000000001</v>
      </c>
      <c r="P4215">
        <v>18.2333</v>
      </c>
      <c r="Q4215">
        <v>25.864699999999999</v>
      </c>
    </row>
    <row r="4216" spans="1:17" x14ac:dyDescent="0.25">
      <c r="A4216" s="1">
        <v>44475</v>
      </c>
      <c r="B4216">
        <v>35.468400000000003</v>
      </c>
      <c r="C4216">
        <v>26.889500000000002</v>
      </c>
      <c r="D4216">
        <v>22.617899999999999</v>
      </c>
      <c r="E4216">
        <v>17.704799999999999</v>
      </c>
      <c r="F4216">
        <v>12.9612</v>
      </c>
      <c r="G4216">
        <v>12.1646</v>
      </c>
      <c r="H4216">
        <v>17.892600000000002</v>
      </c>
      <c r="J4216" s="13">
        <v>44620</v>
      </c>
      <c r="K4216">
        <v>52.249400000000001</v>
      </c>
      <c r="L4216">
        <v>38.444699999999997</v>
      </c>
      <c r="M4216">
        <v>32.510599999999997</v>
      </c>
      <c r="N4216">
        <v>25.584700000000002</v>
      </c>
      <c r="O4216">
        <v>19.327000000000002</v>
      </c>
      <c r="P4216">
        <v>19.346699999999998</v>
      </c>
      <c r="Q4216">
        <v>27.951499999999999</v>
      </c>
    </row>
    <row r="4217" spans="1:17" x14ac:dyDescent="0.25">
      <c r="A4217" s="1">
        <v>44476</v>
      </c>
      <c r="B4217">
        <v>34.554400000000001</v>
      </c>
      <c r="C4217">
        <v>25.820499999999999</v>
      </c>
      <c r="D4217">
        <v>21.409800000000001</v>
      </c>
      <c r="E4217">
        <v>16.347100000000001</v>
      </c>
      <c r="F4217">
        <v>11.9001</v>
      </c>
      <c r="G4217">
        <v>11.8119</v>
      </c>
      <c r="H4217">
        <v>17.527000000000001</v>
      </c>
      <c r="J4217" s="13">
        <v>44621</v>
      </c>
      <c r="K4217">
        <v>55.149299999999997</v>
      </c>
      <c r="L4217">
        <v>41.371099999999998</v>
      </c>
      <c r="M4217">
        <v>35.643999999999998</v>
      </c>
      <c r="N4217">
        <v>31.155100000000001</v>
      </c>
      <c r="O4217">
        <v>23.4939</v>
      </c>
      <c r="P4217">
        <v>20.5944</v>
      </c>
      <c r="Q4217">
        <v>28.803000000000001</v>
      </c>
    </row>
    <row r="4218" spans="1:17" x14ac:dyDescent="0.25">
      <c r="A4218" s="1">
        <v>44477</v>
      </c>
      <c r="B4218">
        <v>34.300199999999997</v>
      </c>
      <c r="C4218">
        <v>25.632400000000001</v>
      </c>
      <c r="D4218">
        <v>21.386399999999998</v>
      </c>
      <c r="E4218">
        <v>15.7295</v>
      </c>
      <c r="F4218">
        <v>11.263400000000001</v>
      </c>
      <c r="G4218">
        <v>11.329800000000001</v>
      </c>
      <c r="H4218">
        <v>16.8185</v>
      </c>
      <c r="J4218" s="13">
        <v>44622</v>
      </c>
      <c r="K4218">
        <v>53.624099999999999</v>
      </c>
      <c r="L4218">
        <v>39.2742</v>
      </c>
      <c r="M4218">
        <v>33.414499999999997</v>
      </c>
      <c r="N4218">
        <v>25.459299999999999</v>
      </c>
      <c r="O4218">
        <v>18.7285</v>
      </c>
      <c r="P4218">
        <v>19.314599999999999</v>
      </c>
      <c r="Q4218">
        <v>27.780799999999999</v>
      </c>
    </row>
    <row r="4219" spans="1:17" x14ac:dyDescent="0.25">
      <c r="A4219" s="1">
        <v>44480</v>
      </c>
      <c r="B4219">
        <v>35.488599999999998</v>
      </c>
      <c r="C4219">
        <v>26.439800000000002</v>
      </c>
      <c r="D4219">
        <v>22.224799999999998</v>
      </c>
      <c r="E4219">
        <v>16.822500000000002</v>
      </c>
      <c r="F4219">
        <v>11.885199999999999</v>
      </c>
      <c r="G4219">
        <v>11.940099999999999</v>
      </c>
      <c r="H4219">
        <v>18.4194</v>
      </c>
      <c r="J4219" s="13">
        <v>44623</v>
      </c>
      <c r="K4219">
        <v>54.159300000000002</v>
      </c>
      <c r="L4219">
        <v>39.2498</v>
      </c>
      <c r="M4219">
        <v>33.198</v>
      </c>
      <c r="N4219">
        <v>26.520299999999999</v>
      </c>
      <c r="O4219">
        <v>18.735800000000001</v>
      </c>
      <c r="P4219">
        <v>19.476299999999998</v>
      </c>
      <c r="Q4219">
        <v>29.678000000000001</v>
      </c>
    </row>
    <row r="4220" spans="1:17" x14ac:dyDescent="0.25">
      <c r="A4220" s="1">
        <v>44481</v>
      </c>
      <c r="B4220">
        <v>35.682000000000002</v>
      </c>
      <c r="C4220">
        <v>26.433</v>
      </c>
      <c r="D4220">
        <v>22.190799999999999</v>
      </c>
      <c r="E4220">
        <v>16.347300000000001</v>
      </c>
      <c r="F4220">
        <v>11.4909</v>
      </c>
      <c r="G4220">
        <v>12.1569</v>
      </c>
      <c r="H4220">
        <v>16.383900000000001</v>
      </c>
      <c r="J4220" s="13">
        <v>44624</v>
      </c>
      <c r="K4220">
        <v>56.152900000000002</v>
      </c>
      <c r="L4220">
        <v>40.820099999999996</v>
      </c>
      <c r="M4220">
        <v>35.1494</v>
      </c>
      <c r="N4220">
        <v>28.5215</v>
      </c>
      <c r="O4220">
        <v>19.1814</v>
      </c>
      <c r="P4220">
        <v>19.446000000000002</v>
      </c>
      <c r="Q4220">
        <v>30.742000000000001</v>
      </c>
    </row>
    <row r="4221" spans="1:17" x14ac:dyDescent="0.25">
      <c r="A4221" s="1">
        <v>44482</v>
      </c>
      <c r="B4221">
        <v>34.923299999999998</v>
      </c>
      <c r="C4221">
        <v>25.134599999999999</v>
      </c>
      <c r="D4221">
        <v>20.843800000000002</v>
      </c>
      <c r="E4221">
        <v>15.573399999999999</v>
      </c>
      <c r="F4221">
        <v>11.426299999999999</v>
      </c>
      <c r="G4221">
        <v>12.4071</v>
      </c>
      <c r="H4221">
        <v>17.596</v>
      </c>
      <c r="J4221" s="13">
        <v>44627</v>
      </c>
      <c r="K4221">
        <v>65.003699999999995</v>
      </c>
      <c r="L4221">
        <v>46.9651</v>
      </c>
      <c r="M4221">
        <v>41.052799999999998</v>
      </c>
      <c r="N4221">
        <v>34.378100000000003</v>
      </c>
      <c r="O4221">
        <v>26.6633</v>
      </c>
      <c r="P4221">
        <v>23.758099999999999</v>
      </c>
      <c r="Q4221">
        <v>34.767499999999998</v>
      </c>
    </row>
    <row r="4222" spans="1:17" x14ac:dyDescent="0.25">
      <c r="A4222" s="1">
        <v>44483</v>
      </c>
      <c r="B4222">
        <v>34.826300000000003</v>
      </c>
      <c r="C4222">
        <v>24.0318</v>
      </c>
      <c r="D4222">
        <v>19.2104</v>
      </c>
      <c r="E4222">
        <v>13.470499999999999</v>
      </c>
      <c r="F4222">
        <v>10.590199999999999</v>
      </c>
      <c r="G4222">
        <v>12.4611</v>
      </c>
      <c r="H4222">
        <v>16.736699999999999</v>
      </c>
      <c r="J4222" s="13">
        <v>44628</v>
      </c>
      <c r="K4222">
        <v>65.284000000000006</v>
      </c>
      <c r="L4222">
        <v>45.5289</v>
      </c>
      <c r="M4222">
        <v>39.607700000000001</v>
      </c>
      <c r="N4222">
        <v>33.823099999999997</v>
      </c>
      <c r="O4222">
        <v>26.267700000000001</v>
      </c>
      <c r="P4222">
        <v>25.9054</v>
      </c>
      <c r="Q4222">
        <v>36.498199999999997</v>
      </c>
    </row>
    <row r="4223" spans="1:17" x14ac:dyDescent="0.25">
      <c r="A4223" s="1">
        <v>44484</v>
      </c>
      <c r="B4223">
        <v>35.100099999999998</v>
      </c>
      <c r="C4223">
        <v>24.115200000000002</v>
      </c>
      <c r="D4223">
        <v>18.910499999999999</v>
      </c>
      <c r="E4223">
        <v>12.8696</v>
      </c>
      <c r="F4223">
        <v>10.3225</v>
      </c>
      <c r="G4223">
        <v>12.2585</v>
      </c>
      <c r="H4223">
        <v>18.486499999999999</v>
      </c>
      <c r="J4223" s="13">
        <v>44629</v>
      </c>
      <c r="K4223">
        <v>64.572800000000001</v>
      </c>
      <c r="L4223">
        <v>43.743400000000001</v>
      </c>
      <c r="M4223">
        <v>37.356200000000001</v>
      </c>
      <c r="N4223">
        <v>30.209499999999998</v>
      </c>
      <c r="O4223">
        <v>22.3735</v>
      </c>
      <c r="P4223">
        <v>24.917300000000001</v>
      </c>
      <c r="Q4223">
        <v>32.712000000000003</v>
      </c>
    </row>
    <row r="4224" spans="1:17" x14ac:dyDescent="0.25">
      <c r="A4224" s="1">
        <v>44487</v>
      </c>
      <c r="B4224">
        <v>31.3416</v>
      </c>
      <c r="C4224">
        <v>23.2197</v>
      </c>
      <c r="D4224">
        <v>18.996200000000002</v>
      </c>
      <c r="E4224">
        <v>14.252700000000001</v>
      </c>
      <c r="F4224">
        <v>11.5046</v>
      </c>
      <c r="G4224">
        <v>11.8163</v>
      </c>
      <c r="H4224">
        <v>15.2789</v>
      </c>
      <c r="J4224" s="13">
        <v>44630</v>
      </c>
      <c r="K4224">
        <v>62.9925</v>
      </c>
      <c r="L4224">
        <v>41.0152</v>
      </c>
      <c r="M4224">
        <v>33.779299999999999</v>
      </c>
      <c r="N4224">
        <v>27.430399999999999</v>
      </c>
      <c r="O4224">
        <v>21.663499999999999</v>
      </c>
      <c r="P4224">
        <v>24.800799999999999</v>
      </c>
      <c r="Q4224">
        <v>38.097700000000003</v>
      </c>
    </row>
    <row r="4225" spans="1:17" x14ac:dyDescent="0.25">
      <c r="A4225" s="1">
        <v>44488</v>
      </c>
      <c r="B4225">
        <v>31.340199999999999</v>
      </c>
      <c r="C4225">
        <v>23.042200000000001</v>
      </c>
      <c r="D4225">
        <v>18.541699999999999</v>
      </c>
      <c r="E4225">
        <v>13.804500000000001</v>
      </c>
      <c r="F4225">
        <v>11.254</v>
      </c>
      <c r="G4225">
        <v>11.4893</v>
      </c>
      <c r="H4225">
        <v>15.398400000000001</v>
      </c>
      <c r="J4225" s="13">
        <v>44631</v>
      </c>
      <c r="K4225">
        <v>66.790599999999998</v>
      </c>
      <c r="L4225">
        <v>42.338700000000003</v>
      </c>
      <c r="M4225">
        <v>33.680799999999998</v>
      </c>
      <c r="N4225">
        <v>28.614699999999999</v>
      </c>
      <c r="O4225">
        <v>23.912400000000002</v>
      </c>
      <c r="P4225">
        <v>26.555900000000001</v>
      </c>
      <c r="Q4225">
        <v>43.566099999999999</v>
      </c>
    </row>
    <row r="4226" spans="1:17" x14ac:dyDescent="0.25">
      <c r="A4226" s="1">
        <v>44489</v>
      </c>
      <c r="B4226">
        <v>31.3752</v>
      </c>
      <c r="C4226">
        <v>22.9389</v>
      </c>
      <c r="D4226">
        <v>18.444299999999998</v>
      </c>
      <c r="E4226">
        <v>13.507</v>
      </c>
      <c r="F4226">
        <v>10.7399</v>
      </c>
      <c r="G4226">
        <v>11.079000000000001</v>
      </c>
      <c r="H4226">
        <v>15.524800000000001</v>
      </c>
      <c r="J4226" s="13">
        <v>44634</v>
      </c>
      <c r="K4226">
        <v>87.305999999999997</v>
      </c>
      <c r="L4226">
        <v>53.559399999999997</v>
      </c>
      <c r="M4226">
        <v>41.245600000000003</v>
      </c>
      <c r="N4226">
        <v>33.277500000000003</v>
      </c>
      <c r="O4226">
        <v>30.9557</v>
      </c>
      <c r="P4226">
        <v>35.179000000000002</v>
      </c>
      <c r="Q4226">
        <v>50.480200000000004</v>
      </c>
    </row>
    <row r="4227" spans="1:17" x14ac:dyDescent="0.25">
      <c r="A4227" s="1">
        <v>44490</v>
      </c>
      <c r="B4227">
        <v>30.933499999999999</v>
      </c>
      <c r="C4227">
        <v>22.517399999999999</v>
      </c>
      <c r="D4227">
        <v>17.950299999999999</v>
      </c>
      <c r="E4227">
        <v>13.0585</v>
      </c>
      <c r="F4227">
        <v>10.454800000000001</v>
      </c>
      <c r="G4227">
        <v>10.8224</v>
      </c>
      <c r="H4227">
        <v>15.657999999999999</v>
      </c>
      <c r="J4227" s="13">
        <v>44635</v>
      </c>
      <c r="K4227">
        <v>82.4285</v>
      </c>
      <c r="L4227">
        <v>53.2087</v>
      </c>
      <c r="M4227">
        <v>40.467399999999998</v>
      </c>
      <c r="N4227">
        <v>33.761600000000001</v>
      </c>
      <c r="O4227">
        <v>25.861000000000001</v>
      </c>
      <c r="P4227">
        <v>35.659999999999997</v>
      </c>
      <c r="Q4227">
        <v>35.659999999999997</v>
      </c>
    </row>
    <row r="4228" spans="1:17" x14ac:dyDescent="0.25">
      <c r="A4228" s="1">
        <v>44491</v>
      </c>
      <c r="B4228">
        <v>31.551400000000001</v>
      </c>
      <c r="C4228">
        <v>23.150400000000001</v>
      </c>
      <c r="D4228">
        <v>18.661999999999999</v>
      </c>
      <c r="E4228">
        <v>13.8111</v>
      </c>
      <c r="F4228">
        <v>10.329000000000001</v>
      </c>
      <c r="G4228">
        <v>10.8094</v>
      </c>
      <c r="H4228">
        <v>15.7989</v>
      </c>
      <c r="J4228" s="13">
        <v>44636</v>
      </c>
      <c r="K4228">
        <v>100.8091</v>
      </c>
      <c r="L4228">
        <v>59.453200000000002</v>
      </c>
      <c r="M4228">
        <v>39.544199999999996</v>
      </c>
      <c r="N4228">
        <v>25.545500000000001</v>
      </c>
      <c r="O4228">
        <v>27.408899999999999</v>
      </c>
      <c r="P4228">
        <v>43.274000000000001</v>
      </c>
      <c r="Q4228">
        <v>43.274000000000001</v>
      </c>
    </row>
    <row r="4229" spans="1:17" x14ac:dyDescent="0.25">
      <c r="A4229" s="1">
        <v>44494</v>
      </c>
      <c r="B4229">
        <v>31.436499999999999</v>
      </c>
      <c r="C4229">
        <v>22.872800000000002</v>
      </c>
      <c r="D4229">
        <v>18.311900000000001</v>
      </c>
      <c r="E4229">
        <v>13.2597</v>
      </c>
      <c r="F4229">
        <v>10.1311</v>
      </c>
      <c r="G4229">
        <v>10.950799999999999</v>
      </c>
      <c r="H4229">
        <v>15.9879</v>
      </c>
      <c r="J4229" s="13">
        <v>44637</v>
      </c>
      <c r="K4229">
        <v>137.78139999999999</v>
      </c>
      <c r="L4229">
        <v>77.600700000000003</v>
      </c>
      <c r="M4229">
        <v>46.868299999999998</v>
      </c>
      <c r="N4229">
        <v>28.01</v>
      </c>
      <c r="O4229">
        <v>35.020699999999998</v>
      </c>
      <c r="P4229">
        <v>36.2363</v>
      </c>
      <c r="Q4229">
        <v>36.2363</v>
      </c>
    </row>
    <row r="4230" spans="1:17" x14ac:dyDescent="0.25">
      <c r="A4230" s="1">
        <v>44495</v>
      </c>
      <c r="B4230">
        <v>32.111600000000003</v>
      </c>
      <c r="C4230">
        <v>23.285299999999999</v>
      </c>
      <c r="D4230">
        <v>18.569600000000001</v>
      </c>
      <c r="E4230">
        <v>13.5823</v>
      </c>
      <c r="F4230">
        <v>10.4015</v>
      </c>
      <c r="G4230">
        <v>11.0702</v>
      </c>
      <c r="H4230">
        <v>16.3858</v>
      </c>
      <c r="J4230" s="13">
        <v>44638</v>
      </c>
      <c r="K4230">
        <v>81.040599999999998</v>
      </c>
      <c r="L4230">
        <v>44.580100000000002</v>
      </c>
      <c r="M4230">
        <v>27.0547</v>
      </c>
      <c r="N4230">
        <v>15.000400000000001</v>
      </c>
      <c r="O4230">
        <v>20.150300000000001</v>
      </c>
      <c r="P4230">
        <v>22.7361</v>
      </c>
      <c r="Q4230">
        <v>22.7361</v>
      </c>
    </row>
    <row r="4231" spans="1:17" x14ac:dyDescent="0.25">
      <c r="A4231" s="1">
        <v>44496</v>
      </c>
      <c r="B4231">
        <v>32.907499999999999</v>
      </c>
      <c r="C4231">
        <v>24.124600000000001</v>
      </c>
      <c r="D4231">
        <v>19.371700000000001</v>
      </c>
      <c r="E4231">
        <v>14.3889</v>
      </c>
      <c r="F4231">
        <v>10.869300000000001</v>
      </c>
      <c r="G4231">
        <v>11.132</v>
      </c>
      <c r="H4231">
        <v>16.553999999999998</v>
      </c>
      <c r="J4231" s="13">
        <v>44641</v>
      </c>
      <c r="K4231">
        <v>43.076300000000003</v>
      </c>
      <c r="L4231">
        <v>31.0715</v>
      </c>
      <c r="M4231">
        <v>25.703600000000002</v>
      </c>
      <c r="N4231">
        <v>19.931899999999999</v>
      </c>
      <c r="O4231">
        <v>15.772600000000001</v>
      </c>
      <c r="P4231">
        <v>15.9396</v>
      </c>
      <c r="Q4231">
        <v>21.546900000000001</v>
      </c>
    </row>
    <row r="4232" spans="1:17" x14ac:dyDescent="0.25">
      <c r="A4232" s="1">
        <v>44497</v>
      </c>
      <c r="B4232">
        <v>32.7761</v>
      </c>
      <c r="C4232">
        <v>23.849499999999999</v>
      </c>
      <c r="D4232">
        <v>19.1236</v>
      </c>
      <c r="E4232">
        <v>13.9252</v>
      </c>
      <c r="F4232">
        <v>10.286199999999999</v>
      </c>
      <c r="G4232">
        <v>11.0991</v>
      </c>
      <c r="H4232">
        <v>16.1934</v>
      </c>
      <c r="J4232" s="13">
        <v>44642</v>
      </c>
      <c r="K4232">
        <v>43.999899999999997</v>
      </c>
      <c r="L4232">
        <v>30.946000000000002</v>
      </c>
      <c r="M4232">
        <v>25.064800000000002</v>
      </c>
      <c r="N4232">
        <v>18.735600000000002</v>
      </c>
      <c r="O4232">
        <v>14.7418</v>
      </c>
      <c r="P4232">
        <v>15.5703</v>
      </c>
      <c r="Q4232">
        <v>18.861499999999999</v>
      </c>
    </row>
    <row r="4233" spans="1:17" x14ac:dyDescent="0.25">
      <c r="A4233" s="1">
        <v>44498</v>
      </c>
      <c r="B4233">
        <v>32.843299999999999</v>
      </c>
      <c r="C4233">
        <v>23.657</v>
      </c>
      <c r="D4233">
        <v>18.8474</v>
      </c>
      <c r="E4233">
        <v>13.6343</v>
      </c>
      <c r="F4233">
        <v>10.200200000000001</v>
      </c>
      <c r="G4233">
        <v>11.110799999999999</v>
      </c>
      <c r="H4233">
        <v>16.753599999999999</v>
      </c>
      <c r="J4233" s="13">
        <v>44643</v>
      </c>
      <c r="K4233">
        <v>44.7468</v>
      </c>
      <c r="L4233">
        <v>31.523</v>
      </c>
      <c r="M4233">
        <v>26.004999999999999</v>
      </c>
      <c r="N4233">
        <v>19.702999999999999</v>
      </c>
      <c r="O4233">
        <v>15.276999999999999</v>
      </c>
      <c r="P4233">
        <v>15.4026</v>
      </c>
      <c r="Q4233">
        <v>19.575900000000001</v>
      </c>
    </row>
    <row r="4234" spans="1:17" x14ac:dyDescent="0.25">
      <c r="A4234" s="1">
        <v>44501</v>
      </c>
      <c r="B4234">
        <v>32.880099999999999</v>
      </c>
      <c r="C4234">
        <v>23.623799999999999</v>
      </c>
      <c r="D4234">
        <v>18.810199999999998</v>
      </c>
      <c r="E4234">
        <v>13.638400000000001</v>
      </c>
      <c r="F4234">
        <v>10.1929</v>
      </c>
      <c r="G4234">
        <v>11.599</v>
      </c>
      <c r="H4234">
        <v>17.185199999999998</v>
      </c>
      <c r="J4234" s="13">
        <v>44644</v>
      </c>
      <c r="K4234">
        <v>43.607100000000003</v>
      </c>
      <c r="L4234">
        <v>29.8736</v>
      </c>
      <c r="M4234">
        <v>24.2575</v>
      </c>
      <c r="N4234">
        <v>17.969100000000001</v>
      </c>
      <c r="O4234">
        <v>13.8027</v>
      </c>
      <c r="P4234">
        <v>15.154999999999999</v>
      </c>
      <c r="Q4234">
        <v>18.099399999999999</v>
      </c>
    </row>
    <row r="4235" spans="1:17" x14ac:dyDescent="0.25">
      <c r="A4235" s="1">
        <v>44502</v>
      </c>
      <c r="B4235">
        <v>32.845500000000001</v>
      </c>
      <c r="C4235">
        <v>23.59</v>
      </c>
      <c r="D4235">
        <v>18.770600000000002</v>
      </c>
      <c r="E4235">
        <v>12.889900000000001</v>
      </c>
      <c r="F4235">
        <v>9.7585999999999995</v>
      </c>
      <c r="G4235">
        <v>11.4499</v>
      </c>
      <c r="H4235">
        <v>17.1312</v>
      </c>
      <c r="J4235" s="13">
        <v>44645</v>
      </c>
      <c r="K4235">
        <v>43.873100000000001</v>
      </c>
      <c r="L4235">
        <v>29.543600000000001</v>
      </c>
      <c r="M4235">
        <v>23.5684</v>
      </c>
      <c r="N4235">
        <v>16.834599999999998</v>
      </c>
      <c r="O4235">
        <v>12.7926</v>
      </c>
      <c r="P4235">
        <v>14.6858</v>
      </c>
      <c r="Q4235">
        <v>17.12</v>
      </c>
    </row>
    <row r="4236" spans="1:17" x14ac:dyDescent="0.25">
      <c r="A4236" s="1">
        <v>44503</v>
      </c>
      <c r="B4236">
        <v>32.172499999999999</v>
      </c>
      <c r="C4236">
        <v>22.603300000000001</v>
      </c>
      <c r="D4236">
        <v>17.7453</v>
      </c>
      <c r="E4236">
        <v>12.4039</v>
      </c>
      <c r="F4236">
        <v>9.5219000000000005</v>
      </c>
      <c r="G4236">
        <v>11.414999999999999</v>
      </c>
      <c r="H4236">
        <v>16.561299999999999</v>
      </c>
      <c r="J4236" s="13">
        <v>44648</v>
      </c>
      <c r="K4236">
        <v>44.178800000000003</v>
      </c>
      <c r="L4236">
        <v>29.060700000000001</v>
      </c>
      <c r="M4236">
        <v>22.393899999999999</v>
      </c>
      <c r="N4236">
        <v>15.6615</v>
      </c>
      <c r="O4236">
        <v>12.400399999999999</v>
      </c>
      <c r="P4236">
        <v>15.929</v>
      </c>
      <c r="Q4236">
        <v>17.829599999999999</v>
      </c>
    </row>
    <row r="4237" spans="1:17" x14ac:dyDescent="0.25">
      <c r="A4237" s="1">
        <v>44504</v>
      </c>
      <c r="B4237">
        <v>32.799100000000003</v>
      </c>
      <c r="C4237">
        <v>22.848500000000001</v>
      </c>
      <c r="D4237">
        <v>17.761099999999999</v>
      </c>
      <c r="E4237">
        <v>12.1318</v>
      </c>
      <c r="F4237">
        <v>9.7151999999999994</v>
      </c>
      <c r="G4237">
        <v>11.677099999999999</v>
      </c>
      <c r="H4237">
        <v>17.387599999999999</v>
      </c>
      <c r="J4237" s="13">
        <v>44649</v>
      </c>
      <c r="K4237">
        <v>44.9925</v>
      </c>
      <c r="L4237">
        <v>28.761299999999999</v>
      </c>
      <c r="M4237">
        <v>21.6709</v>
      </c>
      <c r="N4237">
        <v>14.888299999999999</v>
      </c>
      <c r="O4237">
        <v>13.0067</v>
      </c>
      <c r="P4237">
        <v>16.402999999999999</v>
      </c>
      <c r="Q4237">
        <v>18.601600000000001</v>
      </c>
    </row>
    <row r="4238" spans="1:17" x14ac:dyDescent="0.25">
      <c r="A4238" s="1">
        <v>44505</v>
      </c>
      <c r="B4238">
        <v>33.9696</v>
      </c>
      <c r="C4238">
        <v>23.728000000000002</v>
      </c>
      <c r="D4238">
        <v>18.551500000000001</v>
      </c>
      <c r="E4238">
        <v>12.757199999999999</v>
      </c>
      <c r="F4238">
        <v>10.3713</v>
      </c>
      <c r="G4238">
        <v>12.179600000000001</v>
      </c>
      <c r="H4238">
        <v>17.831700000000001</v>
      </c>
      <c r="J4238" s="13">
        <v>44650</v>
      </c>
      <c r="K4238">
        <v>46.474499999999999</v>
      </c>
      <c r="L4238">
        <v>28.815200000000001</v>
      </c>
      <c r="M4238">
        <v>21.526599999999998</v>
      </c>
      <c r="N4238">
        <v>15.7537</v>
      </c>
      <c r="O4238">
        <v>13.326599999999999</v>
      </c>
      <c r="P4238">
        <v>16.958300000000001</v>
      </c>
      <c r="Q4238">
        <v>19.541499999999999</v>
      </c>
    </row>
    <row r="4239" spans="1:17" x14ac:dyDescent="0.25">
      <c r="A4239" s="1">
        <v>44508</v>
      </c>
      <c r="B4239">
        <v>35.177500000000002</v>
      </c>
      <c r="C4239">
        <v>24.503</v>
      </c>
      <c r="D4239">
        <v>19.088899999999999</v>
      </c>
      <c r="E4239">
        <v>12.8551</v>
      </c>
      <c r="F4239">
        <v>10.5913</v>
      </c>
      <c r="G4239">
        <v>12.592499999999999</v>
      </c>
      <c r="H4239">
        <v>18.557200000000002</v>
      </c>
      <c r="J4239" s="13">
        <v>44651</v>
      </c>
      <c r="K4239">
        <v>48.870199999999997</v>
      </c>
      <c r="L4239">
        <v>30.000599999999999</v>
      </c>
      <c r="M4239">
        <v>21.810400000000001</v>
      </c>
      <c r="N4239">
        <v>17.4269</v>
      </c>
      <c r="O4239">
        <v>14.1212</v>
      </c>
      <c r="P4239">
        <v>16.985700000000001</v>
      </c>
      <c r="Q4239">
        <v>21.172000000000001</v>
      </c>
    </row>
    <row r="4240" spans="1:17" x14ac:dyDescent="0.25">
      <c r="A4240" s="1">
        <v>44509</v>
      </c>
      <c r="B4240">
        <v>35.872900000000001</v>
      </c>
      <c r="C4240">
        <v>24.943100000000001</v>
      </c>
      <c r="D4240">
        <v>19.643000000000001</v>
      </c>
      <c r="E4240">
        <v>13.6721</v>
      </c>
      <c r="F4240">
        <v>10.5444</v>
      </c>
      <c r="G4240">
        <v>12.5847</v>
      </c>
      <c r="H4240">
        <v>17.571100000000001</v>
      </c>
      <c r="J4240" s="13">
        <v>44652</v>
      </c>
      <c r="K4240">
        <v>48.855600000000003</v>
      </c>
      <c r="L4240">
        <v>29.420999999999999</v>
      </c>
      <c r="M4240">
        <v>20.639800000000001</v>
      </c>
      <c r="N4240">
        <v>14.1599</v>
      </c>
      <c r="O4240">
        <v>11.942399999999999</v>
      </c>
      <c r="P4240">
        <v>15.8567</v>
      </c>
      <c r="Q4240">
        <v>15.8567</v>
      </c>
    </row>
    <row r="4241" spans="1:17" x14ac:dyDescent="0.25">
      <c r="A4241" s="1">
        <v>44510</v>
      </c>
      <c r="B4241">
        <v>36.627800000000001</v>
      </c>
      <c r="C4241">
        <v>25.816600000000001</v>
      </c>
      <c r="D4241">
        <v>20.479600000000001</v>
      </c>
      <c r="E4241">
        <v>14.416700000000001</v>
      </c>
      <c r="F4241">
        <v>10.683400000000001</v>
      </c>
      <c r="G4241">
        <v>12.5319</v>
      </c>
      <c r="H4241">
        <v>17.727499999999999</v>
      </c>
      <c r="J4241" s="13">
        <v>44655</v>
      </c>
      <c r="K4241">
        <v>52.237400000000001</v>
      </c>
      <c r="L4241">
        <v>30.8096</v>
      </c>
      <c r="M4241">
        <v>20.395199999999999</v>
      </c>
      <c r="N4241">
        <v>13.463900000000001</v>
      </c>
      <c r="O4241">
        <v>12.3363</v>
      </c>
      <c r="P4241">
        <v>14.432700000000001</v>
      </c>
      <c r="Q4241">
        <v>14.432700000000001</v>
      </c>
    </row>
    <row r="4242" spans="1:17" x14ac:dyDescent="0.25">
      <c r="A4242" s="1">
        <v>44511</v>
      </c>
      <c r="B4242">
        <v>35.789299999999997</v>
      </c>
      <c r="C4242">
        <v>24.8675</v>
      </c>
      <c r="D4242">
        <v>19.734400000000001</v>
      </c>
      <c r="E4242">
        <v>13.949400000000001</v>
      </c>
      <c r="F4242">
        <v>10.4819</v>
      </c>
      <c r="G4242">
        <v>12.396599999999999</v>
      </c>
      <c r="H4242">
        <v>16.7058</v>
      </c>
      <c r="J4242" s="13">
        <v>44656</v>
      </c>
      <c r="K4242">
        <v>56.1723</v>
      </c>
      <c r="L4242">
        <v>33.427399999999999</v>
      </c>
      <c r="M4242">
        <v>23.3215</v>
      </c>
      <c r="N4242">
        <v>16.332999999999998</v>
      </c>
      <c r="O4242">
        <v>14.0105</v>
      </c>
      <c r="P4242">
        <v>21.2136</v>
      </c>
      <c r="Q4242">
        <v>28.616599999999998</v>
      </c>
    </row>
    <row r="4243" spans="1:17" x14ac:dyDescent="0.25">
      <c r="A4243" s="1">
        <v>44512</v>
      </c>
      <c r="B4243">
        <v>35.148299999999999</v>
      </c>
      <c r="C4243">
        <v>23.748000000000001</v>
      </c>
      <c r="D4243">
        <v>18.421299999999999</v>
      </c>
      <c r="E4243">
        <v>12.6594</v>
      </c>
      <c r="F4243">
        <v>10.2134</v>
      </c>
      <c r="G4243">
        <v>12.565</v>
      </c>
      <c r="H4243">
        <v>16.563600000000001</v>
      </c>
      <c r="J4243" s="13">
        <v>44657</v>
      </c>
      <c r="K4243">
        <v>59.641300000000001</v>
      </c>
      <c r="L4243">
        <v>35.801200000000001</v>
      </c>
      <c r="M4243">
        <v>24.718599999999999</v>
      </c>
      <c r="N4243">
        <v>17.823599999999999</v>
      </c>
      <c r="O4243">
        <v>14.3032</v>
      </c>
      <c r="P4243">
        <v>19.360600000000002</v>
      </c>
      <c r="Q4243">
        <v>19.360600000000002</v>
      </c>
    </row>
    <row r="4244" spans="1:17" x14ac:dyDescent="0.25">
      <c r="A4244" s="1">
        <v>44515</v>
      </c>
      <c r="B4244">
        <v>35.667499999999997</v>
      </c>
      <c r="C4244">
        <v>24.135200000000001</v>
      </c>
      <c r="D4244">
        <v>18.770099999999999</v>
      </c>
      <c r="E4244">
        <v>12.842499999999999</v>
      </c>
      <c r="F4244">
        <v>10.067600000000001</v>
      </c>
      <c r="G4244">
        <v>12.6723</v>
      </c>
      <c r="H4244">
        <v>17.288499999999999</v>
      </c>
      <c r="J4244" s="13">
        <v>44658</v>
      </c>
      <c r="K4244">
        <v>59.582299999999996</v>
      </c>
      <c r="L4244">
        <v>36.314300000000003</v>
      </c>
      <c r="M4244">
        <v>24.7559</v>
      </c>
      <c r="N4244">
        <v>17.457999999999998</v>
      </c>
      <c r="O4244">
        <v>14.5718</v>
      </c>
      <c r="P4244">
        <v>17.090699999999998</v>
      </c>
      <c r="Q4244">
        <v>17.090699999999998</v>
      </c>
    </row>
    <row r="4245" spans="1:17" x14ac:dyDescent="0.25">
      <c r="A4245" s="1">
        <v>44516</v>
      </c>
      <c r="B4245">
        <v>35.472700000000003</v>
      </c>
      <c r="C4245">
        <v>24.0519</v>
      </c>
      <c r="D4245">
        <v>18.5945</v>
      </c>
      <c r="E4245">
        <v>12.507</v>
      </c>
      <c r="F4245">
        <v>10.2278</v>
      </c>
      <c r="G4245">
        <v>12.8325</v>
      </c>
      <c r="H4245">
        <v>15.214</v>
      </c>
      <c r="J4245" s="13">
        <v>44659</v>
      </c>
      <c r="K4245">
        <v>59.137300000000003</v>
      </c>
      <c r="L4245">
        <v>34.587200000000003</v>
      </c>
      <c r="M4245">
        <v>22.175000000000001</v>
      </c>
      <c r="N4245">
        <v>16.127800000000001</v>
      </c>
      <c r="O4245">
        <v>14.848699999999999</v>
      </c>
      <c r="P4245">
        <v>18.086200000000002</v>
      </c>
      <c r="Q4245">
        <v>18.086200000000002</v>
      </c>
    </row>
    <row r="4246" spans="1:17" x14ac:dyDescent="0.25">
      <c r="A4246" s="1">
        <v>44517</v>
      </c>
      <c r="B4246">
        <v>36.801600000000001</v>
      </c>
      <c r="C4246">
        <v>24.906099999999999</v>
      </c>
      <c r="D4246">
        <v>19.2806</v>
      </c>
      <c r="E4246">
        <v>13.096399999999999</v>
      </c>
      <c r="F4246">
        <v>10.244400000000001</v>
      </c>
      <c r="G4246">
        <v>13.1778</v>
      </c>
      <c r="H4246">
        <v>16.716699999999999</v>
      </c>
      <c r="J4246" s="13">
        <v>44662</v>
      </c>
      <c r="K4246">
        <v>83.724000000000004</v>
      </c>
      <c r="L4246">
        <v>51.762</v>
      </c>
      <c r="M4246">
        <v>32.067</v>
      </c>
      <c r="N4246">
        <v>24.4435</v>
      </c>
      <c r="O4246">
        <v>21.0015</v>
      </c>
      <c r="P4246">
        <v>27.301300000000001</v>
      </c>
      <c r="Q4246">
        <v>27.301300000000001</v>
      </c>
    </row>
    <row r="4247" spans="1:17" x14ac:dyDescent="0.25">
      <c r="A4247" s="1">
        <v>44518</v>
      </c>
      <c r="B4247">
        <v>37.747799999999998</v>
      </c>
      <c r="C4247">
        <v>25.323399999999999</v>
      </c>
      <c r="D4247">
        <v>19.448</v>
      </c>
      <c r="E4247">
        <v>12.825699999999999</v>
      </c>
      <c r="F4247">
        <v>10.5984</v>
      </c>
      <c r="G4247">
        <v>13.474500000000001</v>
      </c>
      <c r="H4247">
        <v>17.625900000000001</v>
      </c>
      <c r="J4247" s="13">
        <v>44663</v>
      </c>
      <c r="K4247">
        <v>95.416200000000003</v>
      </c>
      <c r="L4247">
        <v>56.808999999999997</v>
      </c>
      <c r="M4247">
        <v>34.159199999999998</v>
      </c>
      <c r="N4247">
        <v>21.154199999999999</v>
      </c>
      <c r="O4247">
        <v>25.535299999999999</v>
      </c>
      <c r="P4247">
        <v>33.218299999999999</v>
      </c>
      <c r="Q4247">
        <v>33.218299999999999</v>
      </c>
    </row>
    <row r="4248" spans="1:17" x14ac:dyDescent="0.25">
      <c r="A4248" s="1">
        <v>44519</v>
      </c>
      <c r="B4248">
        <v>39.1614</v>
      </c>
      <c r="C4248">
        <v>25.923300000000001</v>
      </c>
      <c r="D4248">
        <v>19.721699999999998</v>
      </c>
      <c r="E4248">
        <v>12.8264</v>
      </c>
      <c r="F4248">
        <v>10.384499999999999</v>
      </c>
      <c r="G4248">
        <v>13.552</v>
      </c>
      <c r="H4248">
        <v>18.1371</v>
      </c>
      <c r="J4248" s="13">
        <v>44664</v>
      </c>
      <c r="K4248">
        <v>96.619900000000001</v>
      </c>
      <c r="L4248">
        <v>72.957999999999998</v>
      </c>
      <c r="M4248">
        <v>42.439599999999999</v>
      </c>
      <c r="N4248">
        <v>18.949000000000002</v>
      </c>
      <c r="O4248">
        <v>21.491800000000001</v>
      </c>
      <c r="P4248">
        <v>21.491800000000001</v>
      </c>
      <c r="Q4248">
        <v>21.491800000000001</v>
      </c>
    </row>
    <row r="4249" spans="1:17" x14ac:dyDescent="0.25">
      <c r="A4249" s="1">
        <v>44522</v>
      </c>
      <c r="B4249">
        <v>33.669800000000002</v>
      </c>
      <c r="C4249">
        <v>24.548200000000001</v>
      </c>
      <c r="D4249">
        <v>19.9557</v>
      </c>
      <c r="E4249">
        <v>15.340199999999999</v>
      </c>
      <c r="F4249">
        <v>12.3063</v>
      </c>
      <c r="G4249">
        <v>12.386799999999999</v>
      </c>
      <c r="H4249">
        <v>16.0336</v>
      </c>
      <c r="J4249" s="13">
        <v>44665</v>
      </c>
      <c r="K4249">
        <v>60.122799999999998</v>
      </c>
      <c r="L4249">
        <v>38.686999999999998</v>
      </c>
      <c r="M4249">
        <v>23.222000000000001</v>
      </c>
      <c r="N4249">
        <v>11.684900000000001</v>
      </c>
      <c r="O4249">
        <v>17.0168</v>
      </c>
      <c r="P4249">
        <v>17.0168</v>
      </c>
      <c r="Q4249">
        <v>17.0168</v>
      </c>
    </row>
    <row r="4250" spans="1:17" x14ac:dyDescent="0.25">
      <c r="A4250" s="1">
        <v>44523</v>
      </c>
      <c r="B4250">
        <v>33.530999999999999</v>
      </c>
      <c r="C4250">
        <v>24.544599999999999</v>
      </c>
      <c r="D4250">
        <v>20.073799999999999</v>
      </c>
      <c r="E4250">
        <v>15.2424</v>
      </c>
      <c r="F4250">
        <v>12.0557</v>
      </c>
      <c r="G4250">
        <v>12.3009</v>
      </c>
      <c r="H4250">
        <v>15.5731</v>
      </c>
      <c r="J4250" s="13">
        <v>44669</v>
      </c>
      <c r="K4250">
        <v>38.239100000000001</v>
      </c>
      <c r="L4250">
        <v>27.766300000000001</v>
      </c>
      <c r="M4250">
        <v>23.839400000000001</v>
      </c>
      <c r="N4250">
        <v>20.808199999999999</v>
      </c>
      <c r="O4250">
        <v>15.2179</v>
      </c>
      <c r="P4250">
        <v>14.291399999999999</v>
      </c>
      <c r="Q4250">
        <v>17.9755</v>
      </c>
    </row>
    <row r="4251" spans="1:17" x14ac:dyDescent="0.25">
      <c r="A4251" s="1">
        <v>44524</v>
      </c>
      <c r="B4251">
        <v>33.026699999999998</v>
      </c>
      <c r="C4251">
        <v>23.9054</v>
      </c>
      <c r="D4251">
        <v>19.417100000000001</v>
      </c>
      <c r="E4251">
        <v>14.7356</v>
      </c>
      <c r="F4251">
        <v>11.9809</v>
      </c>
      <c r="G4251">
        <v>12.307700000000001</v>
      </c>
      <c r="H4251">
        <v>15.7095</v>
      </c>
      <c r="J4251" s="13">
        <v>44670</v>
      </c>
      <c r="K4251">
        <v>38.1935</v>
      </c>
      <c r="L4251">
        <v>28.031700000000001</v>
      </c>
      <c r="M4251">
        <v>24.39</v>
      </c>
      <c r="N4251">
        <v>20.2376</v>
      </c>
      <c r="O4251">
        <v>12.7501</v>
      </c>
      <c r="P4251">
        <v>13.317600000000001</v>
      </c>
      <c r="Q4251">
        <v>16.361899999999999</v>
      </c>
    </row>
    <row r="4252" spans="1:17" x14ac:dyDescent="0.25">
      <c r="A4252" s="1">
        <v>44526</v>
      </c>
      <c r="B4252">
        <v>40.292700000000004</v>
      </c>
      <c r="C4252">
        <v>30.884799999999998</v>
      </c>
      <c r="D4252">
        <v>26.237400000000001</v>
      </c>
      <c r="E4252">
        <v>21.373899999999999</v>
      </c>
      <c r="F4252">
        <v>16.2502</v>
      </c>
      <c r="G4252">
        <v>14.4625</v>
      </c>
      <c r="H4252">
        <v>17.178999999999998</v>
      </c>
      <c r="J4252" s="13">
        <v>44671</v>
      </c>
      <c r="K4252">
        <v>37.539099999999998</v>
      </c>
      <c r="L4252">
        <v>26.503299999999999</v>
      </c>
      <c r="M4252">
        <v>22.2957</v>
      </c>
      <c r="N4252">
        <v>18.325099999999999</v>
      </c>
      <c r="O4252">
        <v>13.6023</v>
      </c>
      <c r="P4252">
        <v>13.1433</v>
      </c>
      <c r="Q4252">
        <v>20.553000000000001</v>
      </c>
    </row>
    <row r="4253" spans="1:17" x14ac:dyDescent="0.25">
      <c r="A4253" s="1">
        <v>44529</v>
      </c>
      <c r="B4253">
        <v>36.737299999999998</v>
      </c>
      <c r="C4253">
        <v>27.0379</v>
      </c>
      <c r="D4253">
        <v>22.3597</v>
      </c>
      <c r="E4253">
        <v>17.288499999999999</v>
      </c>
      <c r="F4253">
        <v>13.2364</v>
      </c>
      <c r="G4253">
        <v>13.101699999999999</v>
      </c>
      <c r="H4253">
        <v>17.223400000000002</v>
      </c>
      <c r="J4253" s="13">
        <v>44672</v>
      </c>
      <c r="K4253">
        <v>39.849400000000003</v>
      </c>
      <c r="L4253">
        <v>28.846</v>
      </c>
      <c r="M4253">
        <v>24.985700000000001</v>
      </c>
      <c r="N4253">
        <v>20.495000000000001</v>
      </c>
      <c r="O4253">
        <v>14.5121</v>
      </c>
      <c r="P4253">
        <v>13.839600000000001</v>
      </c>
      <c r="Q4253">
        <v>21.260400000000001</v>
      </c>
    </row>
    <row r="4254" spans="1:17" x14ac:dyDescent="0.25">
      <c r="A4254" s="1">
        <v>44530</v>
      </c>
      <c r="B4254">
        <v>39.848599999999998</v>
      </c>
      <c r="C4254">
        <v>29.776399999999999</v>
      </c>
      <c r="D4254">
        <v>24.955300000000001</v>
      </c>
      <c r="E4254">
        <v>20.669799999999999</v>
      </c>
      <c r="F4254">
        <v>15.763299999999999</v>
      </c>
      <c r="G4254">
        <v>14.397600000000001</v>
      </c>
      <c r="H4254">
        <v>17.731400000000001</v>
      </c>
      <c r="J4254" s="13">
        <v>44673</v>
      </c>
      <c r="K4254">
        <v>44.468200000000003</v>
      </c>
      <c r="L4254">
        <v>33.852899999999998</v>
      </c>
      <c r="M4254">
        <v>30.178000000000001</v>
      </c>
      <c r="N4254">
        <v>26.0671</v>
      </c>
      <c r="O4254">
        <v>17.968800000000002</v>
      </c>
      <c r="P4254">
        <v>15.806800000000001</v>
      </c>
      <c r="Q4254">
        <v>21.6891</v>
      </c>
    </row>
    <row r="4255" spans="1:17" x14ac:dyDescent="0.25">
      <c r="A4255" s="1">
        <v>44531</v>
      </c>
      <c r="B4255">
        <v>42.502600000000001</v>
      </c>
      <c r="C4255">
        <v>32.290399999999998</v>
      </c>
      <c r="D4255">
        <v>27.483599999999999</v>
      </c>
      <c r="E4255">
        <v>22.671600000000002</v>
      </c>
      <c r="F4255">
        <v>17.415199999999999</v>
      </c>
      <c r="G4255">
        <v>15.6189</v>
      </c>
      <c r="H4255">
        <v>17.911899999999999</v>
      </c>
      <c r="J4255" s="13">
        <v>44676</v>
      </c>
      <c r="K4255">
        <v>44.1526</v>
      </c>
      <c r="L4255">
        <v>32.967300000000002</v>
      </c>
      <c r="M4255">
        <v>29.073699999999999</v>
      </c>
      <c r="N4255">
        <v>24.046399999999998</v>
      </c>
      <c r="O4255">
        <v>17.772400000000001</v>
      </c>
      <c r="P4255">
        <v>15.491099999999999</v>
      </c>
      <c r="Q4255">
        <v>21.781300000000002</v>
      </c>
    </row>
    <row r="4256" spans="1:17" x14ac:dyDescent="0.25">
      <c r="A4256" s="1">
        <v>44532</v>
      </c>
      <c r="B4256">
        <v>40.657400000000003</v>
      </c>
      <c r="C4256">
        <v>30.759499999999999</v>
      </c>
      <c r="D4256">
        <v>25.962599999999998</v>
      </c>
      <c r="E4256">
        <v>20.507200000000001</v>
      </c>
      <c r="F4256">
        <v>15.446400000000001</v>
      </c>
      <c r="G4256">
        <v>14.8127</v>
      </c>
      <c r="H4256">
        <v>17.8978</v>
      </c>
      <c r="J4256" s="13">
        <v>44677</v>
      </c>
      <c r="K4256">
        <v>52.0486</v>
      </c>
      <c r="L4256">
        <v>39.313800000000001</v>
      </c>
      <c r="M4256">
        <v>34.899799999999999</v>
      </c>
      <c r="N4256">
        <v>30.3962</v>
      </c>
      <c r="O4256">
        <v>22.274799999999999</v>
      </c>
      <c r="P4256">
        <v>18.514900000000001</v>
      </c>
      <c r="Q4256">
        <v>24.243400000000001</v>
      </c>
    </row>
    <row r="4257" spans="1:17" x14ac:dyDescent="0.25">
      <c r="A4257" s="1">
        <v>44533</v>
      </c>
      <c r="B4257">
        <v>43.241399999999999</v>
      </c>
      <c r="C4257">
        <v>32.732500000000002</v>
      </c>
      <c r="D4257">
        <v>27.6873</v>
      </c>
      <c r="E4257">
        <v>22.214099999999998</v>
      </c>
      <c r="F4257">
        <v>16.7818</v>
      </c>
      <c r="G4257">
        <v>15.746</v>
      </c>
      <c r="H4257">
        <v>18.725100000000001</v>
      </c>
      <c r="J4257" s="13">
        <v>44678</v>
      </c>
      <c r="K4257">
        <v>50.777700000000003</v>
      </c>
      <c r="L4257">
        <v>37.0931</v>
      </c>
      <c r="M4257">
        <v>31.795999999999999</v>
      </c>
      <c r="N4257">
        <v>27.005500000000001</v>
      </c>
      <c r="O4257">
        <v>22.475899999999999</v>
      </c>
      <c r="P4257">
        <v>18.818200000000001</v>
      </c>
      <c r="Q4257">
        <v>23.991499999999998</v>
      </c>
    </row>
    <row r="4258" spans="1:17" x14ac:dyDescent="0.25">
      <c r="A4258" s="1">
        <v>44536</v>
      </c>
      <c r="B4258">
        <v>41.097999999999999</v>
      </c>
      <c r="C4258">
        <v>30.449000000000002</v>
      </c>
      <c r="D4258">
        <v>25.336400000000001</v>
      </c>
      <c r="E4258">
        <v>19.8249</v>
      </c>
      <c r="F4258">
        <v>14.9567</v>
      </c>
      <c r="G4258">
        <v>14.8451</v>
      </c>
      <c r="H4258">
        <v>18.552099999999999</v>
      </c>
      <c r="J4258" s="13">
        <v>44679</v>
      </c>
      <c r="K4258">
        <v>50.901400000000002</v>
      </c>
      <c r="L4258">
        <v>37.563200000000002</v>
      </c>
      <c r="M4258">
        <v>32.684100000000001</v>
      </c>
      <c r="N4258">
        <v>23.0167</v>
      </c>
      <c r="O4258">
        <v>17.731000000000002</v>
      </c>
      <c r="P4258">
        <v>16.781500000000001</v>
      </c>
      <c r="Q4258">
        <v>22.215499999999999</v>
      </c>
    </row>
    <row r="4259" spans="1:17" x14ac:dyDescent="0.25">
      <c r="A4259" s="1">
        <v>44537</v>
      </c>
      <c r="B4259">
        <v>37.285800000000002</v>
      </c>
      <c r="C4259">
        <v>26.787199999999999</v>
      </c>
      <c r="D4259">
        <v>21.708300000000001</v>
      </c>
      <c r="E4259">
        <v>16.272500000000001</v>
      </c>
      <c r="F4259">
        <v>13.1944</v>
      </c>
      <c r="G4259">
        <v>13.7486</v>
      </c>
      <c r="H4259">
        <v>18.026700000000002</v>
      </c>
      <c r="J4259" s="13">
        <v>44680</v>
      </c>
      <c r="K4259">
        <v>54.4422</v>
      </c>
      <c r="L4259">
        <v>39.707900000000002</v>
      </c>
      <c r="M4259">
        <v>33.913800000000002</v>
      </c>
      <c r="N4259">
        <v>28.428599999999999</v>
      </c>
      <c r="O4259">
        <v>24.884</v>
      </c>
      <c r="P4259">
        <v>21.451499999999999</v>
      </c>
      <c r="Q4259">
        <v>25.946400000000001</v>
      </c>
    </row>
    <row r="4260" spans="1:17" x14ac:dyDescent="0.25">
      <c r="A4260" s="1">
        <v>44538</v>
      </c>
      <c r="B4260">
        <v>35.696399999999997</v>
      </c>
      <c r="C4260">
        <v>25.403700000000001</v>
      </c>
      <c r="D4260">
        <v>20.623799999999999</v>
      </c>
      <c r="E4260">
        <v>15.368600000000001</v>
      </c>
      <c r="F4260">
        <v>12.417</v>
      </c>
      <c r="G4260">
        <v>13.4993</v>
      </c>
      <c r="H4260">
        <v>18.2531</v>
      </c>
      <c r="J4260" s="13">
        <v>44683</v>
      </c>
      <c r="K4260">
        <v>54.237400000000001</v>
      </c>
      <c r="L4260">
        <v>40.124099999999999</v>
      </c>
      <c r="M4260">
        <v>34.6828</v>
      </c>
      <c r="N4260">
        <v>29.5457</v>
      </c>
      <c r="O4260">
        <v>24.2056</v>
      </c>
      <c r="P4260">
        <v>21.898299999999999</v>
      </c>
      <c r="Q4260">
        <v>28.025500000000001</v>
      </c>
    </row>
    <row r="4261" spans="1:17" x14ac:dyDescent="0.25">
      <c r="A4261" s="1">
        <v>44539</v>
      </c>
      <c r="B4261">
        <v>37.156599999999997</v>
      </c>
      <c r="C4261">
        <v>26.7135</v>
      </c>
      <c r="D4261">
        <v>21.810300000000002</v>
      </c>
      <c r="E4261">
        <v>16.391500000000001</v>
      </c>
      <c r="F4261">
        <v>12.5876</v>
      </c>
      <c r="G4261">
        <v>13.544499999999999</v>
      </c>
      <c r="H4261">
        <v>18.1997</v>
      </c>
      <c r="J4261" s="13">
        <v>44684</v>
      </c>
      <c r="K4261">
        <v>50.467399999999998</v>
      </c>
      <c r="L4261">
        <v>36.836100000000002</v>
      </c>
      <c r="M4261">
        <v>31.4971</v>
      </c>
      <c r="N4261">
        <v>27.249500000000001</v>
      </c>
      <c r="O4261">
        <v>22.916799999999999</v>
      </c>
      <c r="P4261">
        <v>20.308399999999999</v>
      </c>
      <c r="Q4261">
        <v>27.9313</v>
      </c>
    </row>
    <row r="4262" spans="1:17" x14ac:dyDescent="0.25">
      <c r="A4262" s="1">
        <v>44540</v>
      </c>
      <c r="B4262">
        <v>35.619300000000003</v>
      </c>
      <c r="C4262">
        <v>25.3018</v>
      </c>
      <c r="D4262">
        <v>20.127700000000001</v>
      </c>
      <c r="E4262">
        <v>14.368</v>
      </c>
      <c r="F4262">
        <v>11.4346</v>
      </c>
      <c r="G4262">
        <v>12.982799999999999</v>
      </c>
      <c r="H4262">
        <v>18.3949</v>
      </c>
      <c r="J4262" s="13">
        <v>44685</v>
      </c>
      <c r="K4262">
        <v>47.572699999999998</v>
      </c>
      <c r="L4262">
        <v>34.055799999999998</v>
      </c>
      <c r="M4262">
        <v>28.997800000000002</v>
      </c>
      <c r="N4262">
        <v>24.029</v>
      </c>
      <c r="O4262">
        <v>18.055399999999999</v>
      </c>
      <c r="P4262">
        <v>18.1434</v>
      </c>
      <c r="Q4262">
        <v>28.719799999999999</v>
      </c>
    </row>
    <row r="4263" spans="1:17" x14ac:dyDescent="0.25">
      <c r="A4263" s="1">
        <v>44543</v>
      </c>
      <c r="B4263">
        <v>36.777000000000001</v>
      </c>
      <c r="C4263">
        <v>26.374099999999999</v>
      </c>
      <c r="D4263">
        <v>21.342600000000001</v>
      </c>
      <c r="E4263">
        <v>15.8721</v>
      </c>
      <c r="F4263">
        <v>12.309799999999999</v>
      </c>
      <c r="G4263">
        <v>13.550700000000001</v>
      </c>
      <c r="H4263">
        <v>18.547699999999999</v>
      </c>
      <c r="J4263" s="13">
        <v>44686</v>
      </c>
      <c r="K4263">
        <v>53.947299999999998</v>
      </c>
      <c r="L4263">
        <v>39.454700000000003</v>
      </c>
      <c r="M4263">
        <v>34.358499999999999</v>
      </c>
      <c r="N4263">
        <v>30.526</v>
      </c>
      <c r="O4263">
        <v>24.960599999999999</v>
      </c>
      <c r="P4263">
        <v>22.415299999999998</v>
      </c>
      <c r="Q4263">
        <v>29.761500000000002</v>
      </c>
    </row>
    <row r="4264" spans="1:17" x14ac:dyDescent="0.25">
      <c r="A4264" s="1">
        <v>44544</v>
      </c>
      <c r="B4264">
        <v>37.893300000000004</v>
      </c>
      <c r="C4264">
        <v>27.782800000000002</v>
      </c>
      <c r="D4264">
        <v>22.94</v>
      </c>
      <c r="E4264">
        <v>17.389099999999999</v>
      </c>
      <c r="F4264">
        <v>12.8202</v>
      </c>
      <c r="G4264">
        <v>13.6409</v>
      </c>
      <c r="H4264">
        <v>18.795300000000001</v>
      </c>
      <c r="J4264" s="13">
        <v>44687</v>
      </c>
      <c r="K4264">
        <v>52.523000000000003</v>
      </c>
      <c r="L4264">
        <v>37.434399999999997</v>
      </c>
      <c r="M4264">
        <v>32.967300000000002</v>
      </c>
      <c r="N4264">
        <v>28.983000000000001</v>
      </c>
      <c r="O4264">
        <v>23.009799999999998</v>
      </c>
      <c r="P4264">
        <v>21.237200000000001</v>
      </c>
      <c r="Q4264">
        <v>30.825800000000001</v>
      </c>
    </row>
    <row r="4265" spans="1:17" x14ac:dyDescent="0.25">
      <c r="A4265" s="1">
        <v>44545</v>
      </c>
      <c r="B4265">
        <v>36.225499999999997</v>
      </c>
      <c r="C4265">
        <v>25.6021</v>
      </c>
      <c r="D4265">
        <v>20.556100000000001</v>
      </c>
      <c r="E4265">
        <v>14.911899999999999</v>
      </c>
      <c r="F4265">
        <v>11.8188</v>
      </c>
      <c r="G4265">
        <v>13.251300000000001</v>
      </c>
      <c r="H4265">
        <v>19.026499999999999</v>
      </c>
      <c r="J4265" s="13">
        <v>44690</v>
      </c>
      <c r="K4265">
        <v>60.516800000000003</v>
      </c>
      <c r="L4265">
        <v>43.293900000000001</v>
      </c>
      <c r="M4265">
        <v>37.834699999999998</v>
      </c>
      <c r="N4265">
        <v>33.630499999999998</v>
      </c>
      <c r="O4265">
        <v>31.846599999999999</v>
      </c>
      <c r="P4265">
        <v>28.867100000000001</v>
      </c>
      <c r="Q4265">
        <v>36.0227</v>
      </c>
    </row>
    <row r="4266" spans="1:17" x14ac:dyDescent="0.25">
      <c r="A4266" s="1">
        <v>44546</v>
      </c>
      <c r="B4266">
        <v>37.662599999999998</v>
      </c>
      <c r="C4266">
        <v>26.526399999999999</v>
      </c>
      <c r="D4266">
        <v>21.399899999999999</v>
      </c>
      <c r="E4266">
        <v>15.7807</v>
      </c>
      <c r="F4266">
        <v>12.392799999999999</v>
      </c>
      <c r="G4266">
        <v>13.708299999999999</v>
      </c>
      <c r="H4266">
        <v>19.932600000000001</v>
      </c>
      <c r="J4266" s="13">
        <v>44691</v>
      </c>
      <c r="K4266">
        <v>59.55</v>
      </c>
      <c r="L4266">
        <v>42.307400000000001</v>
      </c>
      <c r="M4266">
        <v>37.3932</v>
      </c>
      <c r="N4266">
        <v>33.991999999999997</v>
      </c>
      <c r="O4266">
        <v>29.044799999999999</v>
      </c>
      <c r="P4266">
        <v>26.706299999999999</v>
      </c>
      <c r="Q4266">
        <v>36.596299999999999</v>
      </c>
    </row>
    <row r="4267" spans="1:17" x14ac:dyDescent="0.25">
      <c r="A4267" s="1">
        <v>44547</v>
      </c>
      <c r="B4267">
        <v>38.546399999999998</v>
      </c>
      <c r="C4267">
        <v>27.808399999999999</v>
      </c>
      <c r="D4267">
        <v>22.900099999999998</v>
      </c>
      <c r="E4267">
        <v>18.485900000000001</v>
      </c>
      <c r="F4267">
        <v>13.2971</v>
      </c>
      <c r="G4267">
        <v>13.6487</v>
      </c>
      <c r="H4267">
        <v>19.343800000000002</v>
      </c>
      <c r="J4267" s="13">
        <v>44692</v>
      </c>
      <c r="K4267">
        <v>60.9557</v>
      </c>
      <c r="L4267">
        <v>41.434600000000003</v>
      </c>
      <c r="M4267">
        <v>35.573599999999999</v>
      </c>
      <c r="N4267">
        <v>34.159599999999998</v>
      </c>
      <c r="O4267">
        <v>31.297799999999999</v>
      </c>
      <c r="P4267">
        <v>29.885400000000001</v>
      </c>
      <c r="Q4267">
        <v>39.887900000000002</v>
      </c>
    </row>
    <row r="4268" spans="1:17" x14ac:dyDescent="0.25">
      <c r="A4268" s="1">
        <v>44550</v>
      </c>
      <c r="B4268">
        <v>36.4238</v>
      </c>
      <c r="C4268">
        <v>27.9162</v>
      </c>
      <c r="D4268">
        <v>23.822600000000001</v>
      </c>
      <c r="E4268">
        <v>20.774999999999999</v>
      </c>
      <c r="F4268">
        <v>15.836</v>
      </c>
      <c r="G4268">
        <v>14.4847</v>
      </c>
      <c r="H4268">
        <v>16.933800000000002</v>
      </c>
      <c r="J4268" s="13">
        <v>44693</v>
      </c>
      <c r="K4268">
        <v>60.286000000000001</v>
      </c>
      <c r="L4268">
        <v>41.338299999999997</v>
      </c>
      <c r="M4268">
        <v>37.525399999999998</v>
      </c>
      <c r="N4268">
        <v>33.521099999999997</v>
      </c>
      <c r="O4268">
        <v>29.541499999999999</v>
      </c>
      <c r="P4268">
        <v>29.266200000000001</v>
      </c>
      <c r="Q4268">
        <v>40.990699999999997</v>
      </c>
    </row>
    <row r="4269" spans="1:17" x14ac:dyDescent="0.25">
      <c r="A4269" s="1">
        <v>44551</v>
      </c>
      <c r="B4269">
        <v>35.412500000000001</v>
      </c>
      <c r="C4269">
        <v>26.781500000000001</v>
      </c>
      <c r="D4269">
        <v>22.694600000000001</v>
      </c>
      <c r="E4269">
        <v>18.030899999999999</v>
      </c>
      <c r="F4269">
        <v>14.1175</v>
      </c>
      <c r="G4269">
        <v>13.671099999999999</v>
      </c>
      <c r="H4269">
        <v>16.135100000000001</v>
      </c>
      <c r="J4269" s="13">
        <v>44694</v>
      </c>
      <c r="K4269">
        <v>62.112099999999998</v>
      </c>
      <c r="L4269">
        <v>40.603999999999999</v>
      </c>
      <c r="M4269">
        <v>34.252200000000002</v>
      </c>
      <c r="N4269">
        <v>28.220700000000001</v>
      </c>
      <c r="O4269">
        <v>22.7849</v>
      </c>
      <c r="P4269">
        <v>25.337599999999998</v>
      </c>
      <c r="Q4269">
        <v>43.738500000000002</v>
      </c>
    </row>
    <row r="4270" spans="1:17" x14ac:dyDescent="0.25">
      <c r="A4270" s="1">
        <v>44552</v>
      </c>
      <c r="B4270">
        <v>33.957799999999999</v>
      </c>
      <c r="C4270">
        <v>25.220400000000001</v>
      </c>
      <c r="D4270">
        <v>20.996300000000002</v>
      </c>
      <c r="E4270">
        <v>16.575700000000001</v>
      </c>
      <c r="F4270">
        <v>12.9734</v>
      </c>
      <c r="G4270">
        <v>13.0472</v>
      </c>
      <c r="H4270">
        <v>16.258800000000001</v>
      </c>
      <c r="J4270" s="13">
        <v>44697</v>
      </c>
      <c r="K4270">
        <v>73.2149</v>
      </c>
      <c r="L4270">
        <v>45.496099999999998</v>
      </c>
      <c r="M4270">
        <v>34.768799999999999</v>
      </c>
      <c r="N4270">
        <v>31.3611</v>
      </c>
      <c r="O4270">
        <v>24.6858</v>
      </c>
      <c r="P4270">
        <v>33.360999999999997</v>
      </c>
      <c r="Q4270">
        <v>57.910800000000002</v>
      </c>
    </row>
    <row r="4271" spans="1:17" x14ac:dyDescent="0.25">
      <c r="A4271" s="1">
        <v>44553</v>
      </c>
      <c r="B4271">
        <v>33.703299999999999</v>
      </c>
      <c r="C4271">
        <v>24.906500000000001</v>
      </c>
      <c r="D4271">
        <v>20.533999999999999</v>
      </c>
      <c r="E4271">
        <v>15.7721</v>
      </c>
      <c r="F4271">
        <v>12.368499999999999</v>
      </c>
      <c r="G4271">
        <v>12.639699999999999</v>
      </c>
      <c r="H4271">
        <v>16.391100000000002</v>
      </c>
      <c r="J4271" s="13">
        <v>44698</v>
      </c>
      <c r="K4271">
        <v>84.311499999999995</v>
      </c>
      <c r="L4271">
        <v>48.822000000000003</v>
      </c>
      <c r="M4271">
        <v>34.762300000000003</v>
      </c>
      <c r="N4271">
        <v>28.837299999999999</v>
      </c>
      <c r="O4271">
        <v>23.938500000000001</v>
      </c>
      <c r="P4271">
        <v>37.1252</v>
      </c>
      <c r="Q4271">
        <v>61.283900000000003</v>
      </c>
    </row>
    <row r="4272" spans="1:17" x14ac:dyDescent="0.25">
      <c r="A4272" s="1">
        <v>44557</v>
      </c>
      <c r="B4272">
        <v>33.840200000000003</v>
      </c>
      <c r="C4272">
        <v>24.465699999999998</v>
      </c>
      <c r="D4272">
        <v>19.854399999999998</v>
      </c>
      <c r="E4272">
        <v>14.7636</v>
      </c>
      <c r="F4272">
        <v>11.8626</v>
      </c>
      <c r="G4272">
        <v>12.496700000000001</v>
      </c>
      <c r="H4272">
        <v>16.155100000000001</v>
      </c>
      <c r="J4272" s="13">
        <v>44699</v>
      </c>
      <c r="K4272">
        <v>103.622</v>
      </c>
      <c r="L4272">
        <v>62.186999999999998</v>
      </c>
      <c r="M4272">
        <v>44.523800000000001</v>
      </c>
      <c r="N4272">
        <v>31.052900000000001</v>
      </c>
      <c r="O4272">
        <v>33.624200000000002</v>
      </c>
      <c r="P4272">
        <v>47.305700000000002</v>
      </c>
      <c r="Q4272">
        <v>82.061999999999998</v>
      </c>
    </row>
    <row r="4273" spans="1:17" x14ac:dyDescent="0.25">
      <c r="A4273" s="1">
        <v>44558</v>
      </c>
      <c r="B4273">
        <v>33.833599999999997</v>
      </c>
      <c r="C4273">
        <v>24.1538</v>
      </c>
      <c r="D4273">
        <v>19.377199999999998</v>
      </c>
      <c r="E4273">
        <v>14.8436</v>
      </c>
      <c r="F4273">
        <v>11.720599999999999</v>
      </c>
      <c r="G4273">
        <v>12.272399999999999</v>
      </c>
      <c r="H4273">
        <v>16.311299999999999</v>
      </c>
      <c r="J4273" s="13">
        <v>44700</v>
      </c>
      <c r="K4273">
        <v>141.9102</v>
      </c>
      <c r="L4273">
        <v>73.925399999999996</v>
      </c>
      <c r="M4273">
        <v>45.999200000000002</v>
      </c>
      <c r="N4273">
        <v>33.768900000000002</v>
      </c>
      <c r="O4273">
        <v>39.426600000000001</v>
      </c>
      <c r="P4273">
        <v>61.163800000000002</v>
      </c>
      <c r="Q4273">
        <v>61.163800000000002</v>
      </c>
    </row>
    <row r="4274" spans="1:17" x14ac:dyDescent="0.25">
      <c r="A4274" s="1">
        <v>44559</v>
      </c>
      <c r="B4274">
        <v>33.3626</v>
      </c>
      <c r="C4274">
        <v>23.627500000000001</v>
      </c>
      <c r="D4274">
        <v>18.9954</v>
      </c>
      <c r="E4274">
        <v>13.934799999999999</v>
      </c>
      <c r="F4274">
        <v>11.1044</v>
      </c>
      <c r="G4274">
        <v>11.9291</v>
      </c>
      <c r="H4274">
        <v>16.468499999999999</v>
      </c>
      <c r="J4274" s="13">
        <v>44701</v>
      </c>
      <c r="K4274">
        <v>81.995400000000004</v>
      </c>
      <c r="L4274">
        <v>48.509599999999999</v>
      </c>
      <c r="M4274">
        <v>30.793600000000001</v>
      </c>
      <c r="N4274">
        <v>21.430599999999998</v>
      </c>
      <c r="O4274">
        <v>22.671900000000001</v>
      </c>
      <c r="P4274">
        <v>37.288899999999998</v>
      </c>
      <c r="Q4274">
        <v>66.634100000000004</v>
      </c>
    </row>
    <row r="4275" spans="1:17" x14ac:dyDescent="0.25">
      <c r="A4275" s="1">
        <v>44560</v>
      </c>
      <c r="B4275">
        <v>33.544899999999998</v>
      </c>
      <c r="C4275">
        <v>23.797599999999999</v>
      </c>
      <c r="D4275">
        <v>19.138400000000001</v>
      </c>
      <c r="E4275">
        <v>13.9269</v>
      </c>
      <c r="F4275">
        <v>11.11</v>
      </c>
      <c r="G4275">
        <v>11.9918</v>
      </c>
      <c r="H4275">
        <v>16.638200000000001</v>
      </c>
      <c r="J4275" s="13">
        <v>44704</v>
      </c>
      <c r="K4275">
        <v>42.404899999999998</v>
      </c>
      <c r="L4275">
        <v>32.776299999999999</v>
      </c>
      <c r="M4275">
        <v>29.3584</v>
      </c>
      <c r="N4275">
        <v>26.662299999999998</v>
      </c>
      <c r="O4275">
        <v>23.439900000000002</v>
      </c>
      <c r="P4275">
        <v>21.581299999999999</v>
      </c>
      <c r="Q4275">
        <v>25.074400000000001</v>
      </c>
    </row>
    <row r="4276" spans="1:17" x14ac:dyDescent="0.25">
      <c r="A4276" s="1">
        <v>44561</v>
      </c>
      <c r="B4276">
        <v>33.6556</v>
      </c>
      <c r="C4276">
        <v>23.692699999999999</v>
      </c>
      <c r="D4276">
        <v>19.031300000000002</v>
      </c>
      <c r="E4276">
        <v>14.309100000000001</v>
      </c>
      <c r="F4276">
        <v>11.0808</v>
      </c>
      <c r="G4276">
        <v>11.900399999999999</v>
      </c>
      <c r="H4276">
        <v>16.812799999999999</v>
      </c>
      <c r="J4276" s="13">
        <v>44705</v>
      </c>
      <c r="K4276">
        <v>43.988</v>
      </c>
      <c r="L4276">
        <v>33.857100000000003</v>
      </c>
      <c r="M4276">
        <v>30.370100000000001</v>
      </c>
      <c r="N4276">
        <v>27.696300000000001</v>
      </c>
      <c r="O4276">
        <v>24.674299999999999</v>
      </c>
      <c r="P4276">
        <v>22.889299999999999</v>
      </c>
      <c r="Q4276">
        <v>25.913399999999999</v>
      </c>
    </row>
    <row r="4277" spans="1:17" x14ac:dyDescent="0.25">
      <c r="A4277" s="1">
        <v>44564</v>
      </c>
      <c r="B4277">
        <v>33.439100000000003</v>
      </c>
      <c r="C4277">
        <v>23.4434</v>
      </c>
      <c r="D4277">
        <v>18.777200000000001</v>
      </c>
      <c r="E4277">
        <v>13.501099999999999</v>
      </c>
      <c r="F4277">
        <v>10.4826</v>
      </c>
      <c r="G4277">
        <v>11.575799999999999</v>
      </c>
      <c r="H4277">
        <v>16.995100000000001</v>
      </c>
      <c r="J4277" s="13">
        <v>44706</v>
      </c>
      <c r="K4277">
        <v>42.574199999999998</v>
      </c>
      <c r="L4277">
        <v>33.204900000000002</v>
      </c>
      <c r="M4277">
        <v>30.009</v>
      </c>
      <c r="N4277">
        <v>26.626000000000001</v>
      </c>
      <c r="O4277">
        <v>23.319400000000002</v>
      </c>
      <c r="P4277">
        <v>21.805099999999999</v>
      </c>
      <c r="Q4277">
        <v>26.146100000000001</v>
      </c>
    </row>
    <row r="4278" spans="1:17" x14ac:dyDescent="0.25">
      <c r="A4278" s="1">
        <v>44565</v>
      </c>
      <c r="B4278">
        <v>33.798400000000001</v>
      </c>
      <c r="C4278">
        <v>23.7334</v>
      </c>
      <c r="D4278">
        <v>19.0501</v>
      </c>
      <c r="E4278">
        <v>13.6816</v>
      </c>
      <c r="F4278">
        <v>10.550599999999999</v>
      </c>
      <c r="G4278">
        <v>11.7034</v>
      </c>
      <c r="H4278">
        <v>17.0002</v>
      </c>
      <c r="J4278" s="13">
        <v>44707</v>
      </c>
      <c r="K4278">
        <v>43.484200000000001</v>
      </c>
      <c r="L4278">
        <v>32.291800000000002</v>
      </c>
      <c r="M4278">
        <v>28.751899999999999</v>
      </c>
      <c r="N4278">
        <v>25.259799999999998</v>
      </c>
      <c r="O4278">
        <v>21.674600000000002</v>
      </c>
      <c r="P4278">
        <v>20.637899999999998</v>
      </c>
      <c r="Q4278">
        <v>26.687899999999999</v>
      </c>
    </row>
    <row r="4279" spans="1:17" x14ac:dyDescent="0.25">
      <c r="A4279" s="1">
        <v>44566</v>
      </c>
      <c r="B4279">
        <v>35.756599999999999</v>
      </c>
      <c r="C4279">
        <v>25.887899999999998</v>
      </c>
      <c r="D4279">
        <v>21.2209</v>
      </c>
      <c r="E4279">
        <v>16.129000000000001</v>
      </c>
      <c r="F4279">
        <v>11.7994</v>
      </c>
      <c r="G4279">
        <v>12.066599999999999</v>
      </c>
      <c r="H4279">
        <v>17.7639</v>
      </c>
      <c r="J4279" s="13">
        <v>44708</v>
      </c>
      <c r="K4279">
        <v>42.154499999999999</v>
      </c>
      <c r="L4279">
        <v>30.5503</v>
      </c>
      <c r="M4279">
        <v>26.6402</v>
      </c>
      <c r="N4279">
        <v>22.886900000000001</v>
      </c>
      <c r="O4279">
        <v>20.641999999999999</v>
      </c>
      <c r="P4279">
        <v>19.758600000000001</v>
      </c>
      <c r="Q4279">
        <v>27.2575</v>
      </c>
    </row>
    <row r="4280" spans="1:17" x14ac:dyDescent="0.25">
      <c r="A4280" s="1">
        <v>44567</v>
      </c>
      <c r="B4280">
        <v>35.600900000000003</v>
      </c>
      <c r="C4280">
        <v>25.863600000000002</v>
      </c>
      <c r="D4280">
        <v>21.366</v>
      </c>
      <c r="E4280">
        <v>16.645199999999999</v>
      </c>
      <c r="F4280">
        <v>11.7598</v>
      </c>
      <c r="G4280">
        <v>12.1043</v>
      </c>
      <c r="H4280">
        <v>17.420400000000001</v>
      </c>
      <c r="J4280" s="13">
        <v>44712</v>
      </c>
      <c r="K4280">
        <v>43.889699999999998</v>
      </c>
      <c r="L4280">
        <v>32.056699999999999</v>
      </c>
      <c r="M4280">
        <v>28.524999999999999</v>
      </c>
      <c r="N4280">
        <v>24.3203</v>
      </c>
      <c r="O4280">
        <v>21.042100000000001</v>
      </c>
      <c r="P4280">
        <v>20.285900000000002</v>
      </c>
      <c r="Q4280">
        <v>28.8371</v>
      </c>
    </row>
    <row r="4281" spans="1:17" x14ac:dyDescent="0.25">
      <c r="A4281" s="1">
        <v>44568</v>
      </c>
      <c r="B4281">
        <v>35.0548</v>
      </c>
      <c r="C4281">
        <v>25.263300000000001</v>
      </c>
      <c r="D4281">
        <v>20.862200000000001</v>
      </c>
      <c r="E4281">
        <v>15.7424</v>
      </c>
      <c r="F4281">
        <v>11.344900000000001</v>
      </c>
      <c r="G4281">
        <v>12.1214</v>
      </c>
      <c r="H4281">
        <v>17.632999999999999</v>
      </c>
      <c r="J4281" s="13">
        <v>44713</v>
      </c>
      <c r="K4281">
        <v>44.213700000000003</v>
      </c>
      <c r="L4281">
        <v>31.011700000000001</v>
      </c>
      <c r="M4281">
        <v>28.136900000000001</v>
      </c>
      <c r="N4281">
        <v>23.860499999999998</v>
      </c>
      <c r="O4281">
        <v>20.271000000000001</v>
      </c>
      <c r="P4281">
        <v>20.206600000000002</v>
      </c>
      <c r="Q4281">
        <v>29.7516</v>
      </c>
    </row>
    <row r="4282" spans="1:17" x14ac:dyDescent="0.25">
      <c r="A4282" s="1">
        <v>44571</v>
      </c>
      <c r="B4282">
        <v>35.954700000000003</v>
      </c>
      <c r="C4282">
        <v>25.815300000000001</v>
      </c>
      <c r="D4282">
        <v>21.241599999999998</v>
      </c>
      <c r="E4282">
        <v>15.905799999999999</v>
      </c>
      <c r="F4282">
        <v>11.4322</v>
      </c>
      <c r="G4282">
        <v>12.4267</v>
      </c>
      <c r="H4282">
        <v>17.709599999999998</v>
      </c>
      <c r="J4282" s="13">
        <v>44714</v>
      </c>
      <c r="K4282">
        <v>44.709800000000001</v>
      </c>
      <c r="L4282">
        <v>31.189</v>
      </c>
      <c r="M4282">
        <v>27.3658</v>
      </c>
      <c r="N4282">
        <v>22.621700000000001</v>
      </c>
      <c r="O4282">
        <v>18.3812</v>
      </c>
      <c r="P4282">
        <v>19.7879</v>
      </c>
      <c r="Q4282">
        <v>30.681999999999999</v>
      </c>
    </row>
    <row r="4283" spans="1:17" x14ac:dyDescent="0.25">
      <c r="A4283" s="1">
        <v>44572</v>
      </c>
      <c r="B4283">
        <v>35.338099999999997</v>
      </c>
      <c r="C4283">
        <v>25.2409</v>
      </c>
      <c r="D4283">
        <v>20.5383</v>
      </c>
      <c r="E4283">
        <v>15.040900000000001</v>
      </c>
      <c r="F4283">
        <v>11.1221</v>
      </c>
      <c r="G4283">
        <v>12.3941</v>
      </c>
      <c r="H4283">
        <v>17.084800000000001</v>
      </c>
      <c r="J4283" s="13">
        <v>44715</v>
      </c>
      <c r="K4283">
        <v>45.831400000000002</v>
      </c>
      <c r="L4283">
        <v>30.420500000000001</v>
      </c>
      <c r="M4283">
        <v>26.650099999999998</v>
      </c>
      <c r="N4283">
        <v>22.627400000000002</v>
      </c>
      <c r="O4283">
        <v>19.238099999999999</v>
      </c>
      <c r="P4283">
        <v>20.5991</v>
      </c>
      <c r="Q4283">
        <v>31.813500000000001</v>
      </c>
    </row>
    <row r="4284" spans="1:17" x14ac:dyDescent="0.25">
      <c r="A4284" s="1">
        <v>44573</v>
      </c>
      <c r="B4284">
        <v>34.854399999999998</v>
      </c>
      <c r="C4284">
        <v>24.578700000000001</v>
      </c>
      <c r="D4284">
        <v>19.814699999999998</v>
      </c>
      <c r="E4284">
        <v>14.242699999999999</v>
      </c>
      <c r="F4284">
        <v>10.980600000000001</v>
      </c>
      <c r="G4284">
        <v>12.4863</v>
      </c>
      <c r="H4284">
        <v>16.199300000000001</v>
      </c>
      <c r="J4284" s="13">
        <v>44718</v>
      </c>
      <c r="K4284">
        <v>49.312199999999997</v>
      </c>
      <c r="L4284">
        <v>32.208799999999997</v>
      </c>
      <c r="M4284">
        <v>28.5229</v>
      </c>
      <c r="N4284">
        <v>23.5685</v>
      </c>
      <c r="O4284">
        <v>20.197600000000001</v>
      </c>
      <c r="P4284">
        <v>22.007000000000001</v>
      </c>
      <c r="Q4284">
        <v>35.901600000000002</v>
      </c>
    </row>
    <row r="4285" spans="1:17" x14ac:dyDescent="0.25">
      <c r="A4285" s="1">
        <v>44574</v>
      </c>
      <c r="B4285">
        <v>36.857100000000003</v>
      </c>
      <c r="C4285">
        <v>26.989899999999999</v>
      </c>
      <c r="D4285">
        <v>22.548200000000001</v>
      </c>
      <c r="E4285">
        <v>17.066500000000001</v>
      </c>
      <c r="F4285">
        <v>11.9694</v>
      </c>
      <c r="G4285">
        <v>12.814399999999999</v>
      </c>
      <c r="H4285">
        <v>17.774899999999999</v>
      </c>
      <c r="J4285" s="13">
        <v>44719</v>
      </c>
      <c r="K4285">
        <v>50.560200000000002</v>
      </c>
      <c r="L4285">
        <v>32.257599999999996</v>
      </c>
      <c r="M4285">
        <v>27.908799999999999</v>
      </c>
      <c r="N4285">
        <v>22.211300000000001</v>
      </c>
      <c r="O4285">
        <v>18.827000000000002</v>
      </c>
      <c r="P4285">
        <v>22.181899999999999</v>
      </c>
      <c r="Q4285">
        <v>36.456299999999999</v>
      </c>
    </row>
    <row r="4286" spans="1:17" x14ac:dyDescent="0.25">
      <c r="A4286" s="1">
        <v>44575</v>
      </c>
      <c r="B4286">
        <v>35.904499999999999</v>
      </c>
      <c r="C4286">
        <v>25.66</v>
      </c>
      <c r="D4286">
        <v>21.243600000000001</v>
      </c>
      <c r="E4286">
        <v>16.5382</v>
      </c>
      <c r="F4286">
        <v>11.840299999999999</v>
      </c>
      <c r="G4286">
        <v>12.6739</v>
      </c>
      <c r="H4286">
        <v>19.323899999999998</v>
      </c>
      <c r="J4286" s="13">
        <v>44720</v>
      </c>
      <c r="K4286">
        <v>51.513199999999998</v>
      </c>
      <c r="L4286">
        <v>31.455500000000001</v>
      </c>
      <c r="M4286">
        <v>27.093699999999998</v>
      </c>
      <c r="N4286">
        <v>22.912299999999998</v>
      </c>
      <c r="O4286">
        <v>19.613</v>
      </c>
      <c r="P4286">
        <v>23.420100000000001</v>
      </c>
      <c r="Q4286">
        <v>37.903100000000002</v>
      </c>
    </row>
    <row r="4287" spans="1:17" x14ac:dyDescent="0.25">
      <c r="A4287" s="1">
        <v>44579</v>
      </c>
      <c r="B4287">
        <v>39.635800000000003</v>
      </c>
      <c r="C4287">
        <v>29.174600000000002</v>
      </c>
      <c r="D4287">
        <v>24.782299999999999</v>
      </c>
      <c r="E4287">
        <v>19.8874</v>
      </c>
      <c r="F4287">
        <v>14.347799999999999</v>
      </c>
      <c r="G4287">
        <v>13.696999999999999</v>
      </c>
      <c r="H4287">
        <v>20.561900000000001</v>
      </c>
      <c r="J4287" s="13">
        <v>44721</v>
      </c>
      <c r="K4287">
        <v>56.895400000000002</v>
      </c>
      <c r="L4287">
        <v>34.757199999999997</v>
      </c>
      <c r="M4287">
        <v>30.145</v>
      </c>
      <c r="N4287">
        <v>27.160399999999999</v>
      </c>
      <c r="O4287">
        <v>24.404900000000001</v>
      </c>
      <c r="P4287">
        <v>25.3264</v>
      </c>
      <c r="Q4287">
        <v>40.899299999999997</v>
      </c>
    </row>
    <row r="4288" spans="1:17" x14ac:dyDescent="0.25">
      <c r="A4288" s="1">
        <v>44580</v>
      </c>
      <c r="B4288">
        <v>40.932499999999997</v>
      </c>
      <c r="C4288">
        <v>29.769500000000001</v>
      </c>
      <c r="D4288">
        <v>25.206600000000002</v>
      </c>
      <c r="E4288">
        <v>20.729800000000001</v>
      </c>
      <c r="F4288">
        <v>15.351599999999999</v>
      </c>
      <c r="G4288">
        <v>14.520899999999999</v>
      </c>
      <c r="H4288">
        <v>20.924299999999999</v>
      </c>
      <c r="J4288" s="13">
        <v>44722</v>
      </c>
      <c r="K4288">
        <v>63.659500000000001</v>
      </c>
      <c r="L4288">
        <v>38.398299999999999</v>
      </c>
      <c r="M4288">
        <v>30.802700000000002</v>
      </c>
      <c r="N4288">
        <v>29.8428</v>
      </c>
      <c r="O4288">
        <v>25.084399999999999</v>
      </c>
      <c r="P4288">
        <v>27.808399999999999</v>
      </c>
      <c r="Q4288">
        <v>43.843699999999998</v>
      </c>
    </row>
    <row r="4289" spans="1:17" x14ac:dyDescent="0.25">
      <c r="A4289" s="1">
        <v>44581</v>
      </c>
      <c r="B4289">
        <v>43.234499999999997</v>
      </c>
      <c r="C4289">
        <v>31.787700000000001</v>
      </c>
      <c r="D4289">
        <v>27.257300000000001</v>
      </c>
      <c r="E4289">
        <v>21.802600000000002</v>
      </c>
      <c r="F4289">
        <v>16.2639</v>
      </c>
      <c r="G4289">
        <v>15.767300000000001</v>
      </c>
      <c r="H4289">
        <v>21.980599999999999</v>
      </c>
      <c r="J4289" s="13">
        <v>44725</v>
      </c>
      <c r="K4289">
        <v>87.992500000000007</v>
      </c>
      <c r="L4289">
        <v>59.333599999999997</v>
      </c>
      <c r="M4289">
        <v>48.295099999999998</v>
      </c>
      <c r="N4289">
        <v>45.090299999999999</v>
      </c>
      <c r="O4289">
        <v>40.378900000000002</v>
      </c>
      <c r="P4289">
        <v>41.8065</v>
      </c>
      <c r="Q4289">
        <v>58.234000000000002</v>
      </c>
    </row>
    <row r="4290" spans="1:17" x14ac:dyDescent="0.25">
      <c r="A4290" s="1">
        <v>44582</v>
      </c>
      <c r="B4290">
        <v>46.187800000000003</v>
      </c>
      <c r="C4290">
        <v>34.271099999999997</v>
      </c>
      <c r="D4290">
        <v>29.7193</v>
      </c>
      <c r="E4290">
        <v>24.848800000000001</v>
      </c>
      <c r="F4290">
        <v>19.6967</v>
      </c>
      <c r="G4290">
        <v>17.5032</v>
      </c>
      <c r="H4290">
        <v>23.427700000000002</v>
      </c>
      <c r="J4290" s="13">
        <v>44726</v>
      </c>
      <c r="K4290">
        <v>96.544899999999998</v>
      </c>
      <c r="L4290">
        <v>61.627899999999997</v>
      </c>
      <c r="M4290">
        <v>49.214399999999998</v>
      </c>
      <c r="N4290">
        <v>40.741300000000003</v>
      </c>
      <c r="O4290">
        <v>41.921199999999999</v>
      </c>
      <c r="P4290">
        <v>45.960099999999997</v>
      </c>
      <c r="Q4290">
        <v>67.271900000000002</v>
      </c>
    </row>
    <row r="4291" spans="1:17" x14ac:dyDescent="0.25">
      <c r="A4291" s="1">
        <v>44585</v>
      </c>
      <c r="B4291">
        <v>41.461599999999997</v>
      </c>
      <c r="C4291">
        <v>32.695</v>
      </c>
      <c r="D4291">
        <v>28.619399999999999</v>
      </c>
      <c r="E4291">
        <v>23.906300000000002</v>
      </c>
      <c r="F4291">
        <v>19.3279</v>
      </c>
      <c r="G4291">
        <v>17.2014</v>
      </c>
      <c r="H4291">
        <v>18.869399999999999</v>
      </c>
      <c r="J4291" s="13">
        <v>44727</v>
      </c>
      <c r="K4291">
        <v>105.1126</v>
      </c>
      <c r="L4291">
        <v>61.305500000000002</v>
      </c>
      <c r="M4291">
        <v>45.518900000000002</v>
      </c>
      <c r="N4291">
        <v>41.614699999999999</v>
      </c>
      <c r="O4291">
        <v>40.331899999999997</v>
      </c>
      <c r="P4291">
        <v>46.007399999999997</v>
      </c>
      <c r="Q4291">
        <v>79.566299999999998</v>
      </c>
    </row>
    <row r="4292" spans="1:17" x14ac:dyDescent="0.25">
      <c r="A4292" s="1">
        <v>44586</v>
      </c>
      <c r="B4292">
        <v>43.051000000000002</v>
      </c>
      <c r="C4292">
        <v>34.4773</v>
      </c>
      <c r="D4292">
        <v>30.582799999999999</v>
      </c>
      <c r="E4292">
        <v>25.160499999999999</v>
      </c>
      <c r="F4292">
        <v>19.427</v>
      </c>
      <c r="G4292">
        <v>17.279</v>
      </c>
      <c r="H4292">
        <v>19.242999999999999</v>
      </c>
      <c r="J4292" s="13">
        <v>44728</v>
      </c>
      <c r="K4292">
        <v>148.66220000000001</v>
      </c>
      <c r="L4292">
        <v>90.525000000000006</v>
      </c>
      <c r="M4292">
        <v>57.101300000000002</v>
      </c>
      <c r="N4292">
        <v>38.716700000000003</v>
      </c>
      <c r="O4292">
        <v>44.2241</v>
      </c>
      <c r="P4292">
        <v>67.390799999999999</v>
      </c>
      <c r="Q4292">
        <v>89.497699999999995</v>
      </c>
    </row>
    <row r="4293" spans="1:17" x14ac:dyDescent="0.25">
      <c r="A4293" s="1">
        <v>44587</v>
      </c>
      <c r="B4293">
        <v>43.4298</v>
      </c>
      <c r="C4293">
        <v>34.547499999999999</v>
      </c>
      <c r="D4293">
        <v>30.368500000000001</v>
      </c>
      <c r="E4293">
        <v>25.376100000000001</v>
      </c>
      <c r="F4293">
        <v>20.051300000000001</v>
      </c>
      <c r="G4293">
        <v>18.0425</v>
      </c>
      <c r="H4293">
        <v>19.6553</v>
      </c>
      <c r="J4293" s="13">
        <v>44729</v>
      </c>
      <c r="K4293">
        <v>71.438400000000001</v>
      </c>
      <c r="L4293">
        <v>39.498899999999999</v>
      </c>
      <c r="M4293">
        <v>27.346800000000002</v>
      </c>
      <c r="N4293">
        <v>21.396100000000001</v>
      </c>
      <c r="O4293">
        <v>21.2684</v>
      </c>
      <c r="P4293">
        <v>32.4574</v>
      </c>
      <c r="Q4293">
        <v>37.381599999999999</v>
      </c>
    </row>
    <row r="4294" spans="1:17" x14ac:dyDescent="0.25">
      <c r="A4294" s="1">
        <v>44588</v>
      </c>
      <c r="B4294">
        <v>42.111499999999999</v>
      </c>
      <c r="C4294">
        <v>33.380099999999999</v>
      </c>
      <c r="D4294">
        <v>29.3536</v>
      </c>
      <c r="E4294">
        <v>24.972000000000001</v>
      </c>
      <c r="F4294">
        <v>20.3414</v>
      </c>
      <c r="G4294">
        <v>18.03</v>
      </c>
      <c r="H4294">
        <v>19.8628</v>
      </c>
      <c r="J4294" s="13">
        <v>44733</v>
      </c>
      <c r="K4294">
        <v>46.233499999999999</v>
      </c>
      <c r="L4294">
        <v>34.625300000000003</v>
      </c>
      <c r="M4294">
        <v>30.7392</v>
      </c>
      <c r="N4294">
        <v>27.627600000000001</v>
      </c>
      <c r="O4294">
        <v>24.8779</v>
      </c>
      <c r="P4294">
        <v>23.6843</v>
      </c>
      <c r="Q4294">
        <v>27.3355</v>
      </c>
    </row>
    <row r="4295" spans="1:17" x14ac:dyDescent="0.25">
      <c r="A4295" s="1">
        <v>44589</v>
      </c>
      <c r="B4295">
        <v>39.850700000000003</v>
      </c>
      <c r="C4295">
        <v>31.154800000000002</v>
      </c>
      <c r="D4295">
        <v>27.021899999999999</v>
      </c>
      <c r="E4295">
        <v>21.685500000000001</v>
      </c>
      <c r="F4295">
        <v>17.7852</v>
      </c>
      <c r="G4295">
        <v>16.8644</v>
      </c>
      <c r="H4295">
        <v>19.038399999999999</v>
      </c>
      <c r="J4295" s="13">
        <v>44734</v>
      </c>
      <c r="K4295">
        <v>44.958100000000002</v>
      </c>
      <c r="L4295">
        <v>33.348799999999997</v>
      </c>
      <c r="M4295">
        <v>29.5715</v>
      </c>
      <c r="N4295">
        <v>26.655899999999999</v>
      </c>
      <c r="O4295">
        <v>24.6569</v>
      </c>
      <c r="P4295">
        <v>23.849299999999999</v>
      </c>
      <c r="Q4295">
        <v>27.9344</v>
      </c>
    </row>
    <row r="4296" spans="1:17" x14ac:dyDescent="0.25">
      <c r="A4296" s="1">
        <v>44592</v>
      </c>
      <c r="B4296">
        <v>38.491199999999999</v>
      </c>
      <c r="C4296">
        <v>29.692</v>
      </c>
      <c r="D4296">
        <v>25.448</v>
      </c>
      <c r="E4296">
        <v>19.2546</v>
      </c>
      <c r="F4296">
        <v>15.873100000000001</v>
      </c>
      <c r="G4296">
        <v>15.638500000000001</v>
      </c>
      <c r="H4296">
        <v>18.320499999999999</v>
      </c>
      <c r="J4296" s="13">
        <v>44735</v>
      </c>
      <c r="K4296">
        <v>46.100499999999997</v>
      </c>
      <c r="L4296">
        <v>33.757899999999999</v>
      </c>
      <c r="M4296">
        <v>30.310500000000001</v>
      </c>
      <c r="N4296">
        <v>27.431899999999999</v>
      </c>
      <c r="O4296">
        <v>22.987300000000001</v>
      </c>
      <c r="P4296">
        <v>22.8323</v>
      </c>
      <c r="Q4296">
        <v>27.775400000000001</v>
      </c>
    </row>
    <row r="4297" spans="1:17" x14ac:dyDescent="0.25">
      <c r="A4297" s="1">
        <v>44593</v>
      </c>
      <c r="B4297">
        <v>36.675800000000002</v>
      </c>
      <c r="C4297">
        <v>27.446200000000001</v>
      </c>
      <c r="D4297">
        <v>22.8626</v>
      </c>
      <c r="E4297">
        <v>18.663499999999999</v>
      </c>
      <c r="F4297">
        <v>14.926299999999999</v>
      </c>
      <c r="G4297">
        <v>14.7522</v>
      </c>
      <c r="H4297">
        <v>17.6083</v>
      </c>
      <c r="J4297" s="13">
        <v>44736</v>
      </c>
      <c r="K4297">
        <v>44.943199999999997</v>
      </c>
      <c r="L4297">
        <v>32.765700000000002</v>
      </c>
      <c r="M4297">
        <v>28.8812</v>
      </c>
      <c r="N4297">
        <v>25.773800000000001</v>
      </c>
      <c r="O4297">
        <v>21.305099999999999</v>
      </c>
      <c r="P4297">
        <v>21.2118</v>
      </c>
      <c r="Q4297">
        <v>27.372</v>
      </c>
    </row>
    <row r="4298" spans="1:17" x14ac:dyDescent="0.25">
      <c r="A4298" s="1">
        <v>44594</v>
      </c>
      <c r="B4298">
        <v>37.744199999999999</v>
      </c>
      <c r="C4298">
        <v>29.032599999999999</v>
      </c>
      <c r="D4298">
        <v>24.755400000000002</v>
      </c>
      <c r="E4298">
        <v>18.7944</v>
      </c>
      <c r="F4298">
        <v>12.9542</v>
      </c>
      <c r="G4298">
        <v>13.6929</v>
      </c>
      <c r="H4298">
        <v>17.791899999999998</v>
      </c>
      <c r="J4298" s="13">
        <v>44739</v>
      </c>
      <c r="K4298">
        <v>45.590699999999998</v>
      </c>
      <c r="L4298">
        <v>32.105400000000003</v>
      </c>
      <c r="M4298">
        <v>27.5212</v>
      </c>
      <c r="N4298">
        <v>24.535900000000002</v>
      </c>
      <c r="O4298">
        <v>22.612200000000001</v>
      </c>
      <c r="P4298">
        <v>22.777699999999999</v>
      </c>
      <c r="Q4298">
        <v>28.127199999999998</v>
      </c>
    </row>
    <row r="4299" spans="1:17" x14ac:dyDescent="0.25">
      <c r="A4299" s="1">
        <v>44595</v>
      </c>
      <c r="B4299">
        <v>38.714799999999997</v>
      </c>
      <c r="C4299">
        <v>29.484300000000001</v>
      </c>
      <c r="D4299">
        <v>24.872199999999999</v>
      </c>
      <c r="E4299">
        <v>21.623899999999999</v>
      </c>
      <c r="F4299">
        <v>17.531199999999998</v>
      </c>
      <c r="G4299">
        <v>15.571199999999999</v>
      </c>
      <c r="H4299">
        <v>18.787600000000001</v>
      </c>
      <c r="J4299" s="13">
        <v>44740</v>
      </c>
      <c r="K4299">
        <v>48.145800000000001</v>
      </c>
      <c r="L4299">
        <v>33.674199999999999</v>
      </c>
      <c r="M4299">
        <v>29.360900000000001</v>
      </c>
      <c r="N4299">
        <v>25.8888</v>
      </c>
      <c r="O4299">
        <v>22.9528</v>
      </c>
      <c r="P4299">
        <v>23.014399999999998</v>
      </c>
      <c r="Q4299">
        <v>29.004799999999999</v>
      </c>
    </row>
    <row r="4300" spans="1:17" x14ac:dyDescent="0.25">
      <c r="A4300" s="1">
        <v>44596</v>
      </c>
      <c r="B4300">
        <v>38.11</v>
      </c>
      <c r="C4300">
        <v>29.476099999999999</v>
      </c>
      <c r="D4300">
        <v>25.1981</v>
      </c>
      <c r="E4300">
        <v>19.620100000000001</v>
      </c>
      <c r="F4300">
        <v>15.1973</v>
      </c>
      <c r="G4300">
        <v>14.387</v>
      </c>
      <c r="H4300">
        <v>18.239899999999999</v>
      </c>
      <c r="J4300" s="13">
        <v>44741</v>
      </c>
      <c r="K4300">
        <v>46.837499999999999</v>
      </c>
      <c r="L4300">
        <v>33.029699999999998</v>
      </c>
      <c r="M4300">
        <v>29.329499999999999</v>
      </c>
      <c r="N4300">
        <v>26.007999999999999</v>
      </c>
      <c r="O4300">
        <v>23.248699999999999</v>
      </c>
      <c r="P4300">
        <v>23.491599999999998</v>
      </c>
      <c r="Q4300">
        <v>29.9071</v>
      </c>
    </row>
    <row r="4301" spans="1:17" x14ac:dyDescent="0.25">
      <c r="A4301" s="1">
        <v>44599</v>
      </c>
      <c r="B4301">
        <v>37.730699999999999</v>
      </c>
      <c r="C4301">
        <v>28.9283</v>
      </c>
      <c r="D4301">
        <v>24.7469</v>
      </c>
      <c r="E4301">
        <v>19.980899999999998</v>
      </c>
      <c r="F4301">
        <v>15.9063</v>
      </c>
      <c r="G4301">
        <v>14.957100000000001</v>
      </c>
      <c r="H4301">
        <v>18.9345</v>
      </c>
      <c r="J4301" s="13">
        <v>44742</v>
      </c>
      <c r="K4301">
        <v>49.596600000000002</v>
      </c>
      <c r="L4301">
        <v>34.744300000000003</v>
      </c>
      <c r="M4301">
        <v>30.67</v>
      </c>
      <c r="N4301">
        <v>26.747699999999998</v>
      </c>
      <c r="O4301">
        <v>22.506399999999999</v>
      </c>
      <c r="P4301">
        <v>22.958300000000001</v>
      </c>
      <c r="Q4301">
        <v>30.628799999999998</v>
      </c>
    </row>
    <row r="4302" spans="1:17" x14ac:dyDescent="0.25">
      <c r="A4302" s="1">
        <v>44600</v>
      </c>
      <c r="B4302">
        <v>36.965499999999999</v>
      </c>
      <c r="C4302">
        <v>27.740200000000002</v>
      </c>
      <c r="D4302">
        <v>23.223299999999998</v>
      </c>
      <c r="E4302">
        <v>18.7026</v>
      </c>
      <c r="F4302">
        <v>14.6366</v>
      </c>
      <c r="G4302">
        <v>14.530099999999999</v>
      </c>
      <c r="H4302">
        <v>18.9709</v>
      </c>
      <c r="J4302" s="13">
        <v>44743</v>
      </c>
      <c r="K4302">
        <v>46.816699999999997</v>
      </c>
      <c r="L4302">
        <v>31.590900000000001</v>
      </c>
      <c r="M4302">
        <v>28.1508</v>
      </c>
      <c r="N4302">
        <v>24.823</v>
      </c>
      <c r="O4302">
        <v>20.843299999999999</v>
      </c>
      <c r="P4302">
        <v>21.1707</v>
      </c>
      <c r="Q4302">
        <v>30.974799999999998</v>
      </c>
    </row>
    <row r="4303" spans="1:17" x14ac:dyDescent="0.25">
      <c r="A4303" s="1">
        <v>44601</v>
      </c>
      <c r="B4303">
        <v>36.395099999999999</v>
      </c>
      <c r="C4303">
        <v>26.9406</v>
      </c>
      <c r="D4303">
        <v>22.234400000000001</v>
      </c>
      <c r="E4303">
        <v>16.966999999999999</v>
      </c>
      <c r="F4303">
        <v>13.436299999999999</v>
      </c>
      <c r="G4303">
        <v>14.196999999999999</v>
      </c>
      <c r="H4303">
        <v>18.804200000000002</v>
      </c>
      <c r="J4303" s="13">
        <v>44747</v>
      </c>
      <c r="K4303">
        <v>53.367899999999999</v>
      </c>
      <c r="L4303">
        <v>35.4833</v>
      </c>
      <c r="M4303">
        <v>31.1815</v>
      </c>
      <c r="N4303">
        <v>25.770199999999999</v>
      </c>
      <c r="O4303">
        <v>22.6312</v>
      </c>
      <c r="P4303">
        <v>23.8352</v>
      </c>
      <c r="Q4303">
        <v>32.485399999999998</v>
      </c>
    </row>
    <row r="4304" spans="1:17" x14ac:dyDescent="0.25">
      <c r="A4304" s="1">
        <v>44602</v>
      </c>
      <c r="B4304">
        <v>39.741999999999997</v>
      </c>
      <c r="C4304">
        <v>30.4575</v>
      </c>
      <c r="D4304">
        <v>26.027000000000001</v>
      </c>
      <c r="E4304">
        <v>20.719000000000001</v>
      </c>
      <c r="F4304">
        <v>15.523300000000001</v>
      </c>
      <c r="G4304">
        <v>14.9748</v>
      </c>
      <c r="H4304">
        <v>19.6996</v>
      </c>
      <c r="J4304" s="13">
        <v>44748</v>
      </c>
      <c r="K4304">
        <v>51.658299999999997</v>
      </c>
      <c r="L4304">
        <v>34.674999999999997</v>
      </c>
      <c r="M4304">
        <v>29.616700000000002</v>
      </c>
      <c r="N4304">
        <v>25.640499999999999</v>
      </c>
      <c r="O4304">
        <v>22.721299999999999</v>
      </c>
      <c r="P4304">
        <v>23.552099999999999</v>
      </c>
      <c r="Q4304">
        <v>35.317</v>
      </c>
    </row>
    <row r="4305" spans="1:17" x14ac:dyDescent="0.25">
      <c r="A4305" s="1">
        <v>44603</v>
      </c>
      <c r="B4305">
        <v>42.668999999999997</v>
      </c>
      <c r="C4305">
        <v>33.295499999999997</v>
      </c>
      <c r="D4305">
        <v>28.752600000000001</v>
      </c>
      <c r="E4305">
        <v>23.590599999999998</v>
      </c>
      <c r="F4305">
        <v>18.285799999999998</v>
      </c>
      <c r="G4305">
        <v>16.952000000000002</v>
      </c>
      <c r="H4305">
        <v>20.5901</v>
      </c>
      <c r="J4305" s="13">
        <v>44749</v>
      </c>
      <c r="K4305">
        <v>54.696399999999997</v>
      </c>
      <c r="L4305">
        <v>36.722999999999999</v>
      </c>
      <c r="M4305">
        <v>29.303599999999999</v>
      </c>
      <c r="N4305">
        <v>22.939599999999999</v>
      </c>
      <c r="O4305">
        <v>20.263200000000001</v>
      </c>
      <c r="P4305">
        <v>23.5748</v>
      </c>
      <c r="Q4305">
        <v>24.809799999999999</v>
      </c>
    </row>
    <row r="4306" spans="1:17" x14ac:dyDescent="0.25">
      <c r="A4306" s="1">
        <v>44606</v>
      </c>
      <c r="B4306">
        <v>44.091000000000001</v>
      </c>
      <c r="C4306">
        <v>34.182400000000001</v>
      </c>
      <c r="D4306">
        <v>29.539000000000001</v>
      </c>
      <c r="E4306">
        <v>24.163699999999999</v>
      </c>
      <c r="F4306">
        <v>18.393799999999999</v>
      </c>
      <c r="G4306">
        <v>17.359500000000001</v>
      </c>
      <c r="H4306">
        <v>21.6113</v>
      </c>
      <c r="J4306" s="13">
        <v>44750</v>
      </c>
      <c r="K4306">
        <v>55.527500000000003</v>
      </c>
      <c r="L4306">
        <v>33.9039</v>
      </c>
      <c r="M4306">
        <v>25.948599999999999</v>
      </c>
      <c r="N4306">
        <v>21.741499999999998</v>
      </c>
      <c r="O4306">
        <v>18.0627</v>
      </c>
      <c r="P4306">
        <v>24.340499999999999</v>
      </c>
      <c r="Q4306">
        <v>27.257400000000001</v>
      </c>
    </row>
    <row r="4307" spans="1:17" x14ac:dyDescent="0.25">
      <c r="A4307" s="1">
        <v>44607</v>
      </c>
      <c r="B4307">
        <v>42.422499999999999</v>
      </c>
      <c r="C4307">
        <v>32.133000000000003</v>
      </c>
      <c r="D4307">
        <v>27.390699999999999</v>
      </c>
      <c r="E4307">
        <v>21.997</v>
      </c>
      <c r="F4307">
        <v>15.745100000000001</v>
      </c>
      <c r="G4307">
        <v>15.9101</v>
      </c>
      <c r="H4307">
        <v>21.241800000000001</v>
      </c>
      <c r="J4307" s="13">
        <v>44753</v>
      </c>
      <c r="K4307">
        <v>71.131600000000006</v>
      </c>
      <c r="L4307">
        <v>40.869599999999998</v>
      </c>
      <c r="M4307">
        <v>29.702200000000001</v>
      </c>
      <c r="N4307">
        <v>25.6219</v>
      </c>
      <c r="O4307">
        <v>23.583300000000001</v>
      </c>
      <c r="P4307">
        <v>32.293100000000003</v>
      </c>
      <c r="Q4307">
        <v>36.821599999999997</v>
      </c>
    </row>
    <row r="4308" spans="1:17" x14ac:dyDescent="0.25">
      <c r="A4308" s="1">
        <v>44608</v>
      </c>
      <c r="B4308">
        <v>41.245100000000001</v>
      </c>
      <c r="C4308">
        <v>30.572700000000001</v>
      </c>
      <c r="D4308">
        <v>25.751200000000001</v>
      </c>
      <c r="E4308">
        <v>19.698</v>
      </c>
      <c r="F4308">
        <v>15.0404</v>
      </c>
      <c r="G4308">
        <v>15.3408</v>
      </c>
      <c r="H4308">
        <v>21.4633</v>
      </c>
      <c r="J4308" s="13">
        <v>44754</v>
      </c>
      <c r="K4308">
        <v>82.515699999999995</v>
      </c>
      <c r="L4308">
        <v>50.742199999999997</v>
      </c>
      <c r="M4308">
        <v>38.1</v>
      </c>
      <c r="N4308">
        <v>30.9848</v>
      </c>
      <c r="O4308">
        <v>28.068300000000001</v>
      </c>
      <c r="P4308">
        <v>37.341900000000003</v>
      </c>
      <c r="Q4308">
        <v>61.217599999999997</v>
      </c>
    </row>
    <row r="4309" spans="1:17" x14ac:dyDescent="0.25">
      <c r="A4309" s="1">
        <v>44609</v>
      </c>
      <c r="B4309">
        <v>44.915300000000002</v>
      </c>
      <c r="C4309">
        <v>34.244900000000001</v>
      </c>
      <c r="D4309">
        <v>29.6035</v>
      </c>
      <c r="E4309">
        <v>24.2879</v>
      </c>
      <c r="F4309">
        <v>17.4526</v>
      </c>
      <c r="G4309">
        <v>16.4862</v>
      </c>
      <c r="H4309">
        <v>22.0045</v>
      </c>
      <c r="J4309" s="13">
        <v>44755</v>
      </c>
      <c r="K4309">
        <v>100.64579999999999</v>
      </c>
      <c r="L4309">
        <v>55.421500000000002</v>
      </c>
      <c r="M4309">
        <v>36.090299999999999</v>
      </c>
      <c r="N4309">
        <v>29.2666</v>
      </c>
      <c r="O4309">
        <v>27.854399999999998</v>
      </c>
      <c r="P4309">
        <v>35.995399999999997</v>
      </c>
      <c r="Q4309">
        <v>35.995399999999997</v>
      </c>
    </row>
    <row r="4310" spans="1:17" x14ac:dyDescent="0.25">
      <c r="A4310" s="1">
        <v>44610</v>
      </c>
      <c r="B4310">
        <v>43.822099999999999</v>
      </c>
      <c r="C4310">
        <v>33.578499999999998</v>
      </c>
      <c r="D4310">
        <v>29.226299999999998</v>
      </c>
      <c r="E4310">
        <v>24.1004</v>
      </c>
      <c r="F4310">
        <v>18.360600000000002</v>
      </c>
      <c r="G4310">
        <v>16.668800000000001</v>
      </c>
      <c r="H4310">
        <v>22.408200000000001</v>
      </c>
      <c r="J4310" s="13">
        <v>44756</v>
      </c>
      <c r="K4310">
        <v>101.1289</v>
      </c>
      <c r="L4310">
        <v>74.174400000000006</v>
      </c>
      <c r="M4310">
        <v>44.923400000000001</v>
      </c>
      <c r="N4310">
        <v>29.349699999999999</v>
      </c>
      <c r="O4310">
        <v>35.539400000000001</v>
      </c>
      <c r="P4310">
        <v>42.3108</v>
      </c>
      <c r="Q4310">
        <v>42.3108</v>
      </c>
    </row>
    <row r="4311" spans="1:17" x14ac:dyDescent="0.25">
      <c r="A4311" s="1">
        <v>44614</v>
      </c>
      <c r="B4311">
        <v>39.427399999999999</v>
      </c>
      <c r="C4311">
        <v>31.284500000000001</v>
      </c>
      <c r="D4311">
        <v>27.386900000000001</v>
      </c>
      <c r="E4311">
        <v>24.333600000000001</v>
      </c>
      <c r="F4311">
        <v>20.6495</v>
      </c>
      <c r="G4311">
        <v>17.7225</v>
      </c>
      <c r="H4311">
        <v>18.356100000000001</v>
      </c>
      <c r="J4311" s="13">
        <v>44757</v>
      </c>
      <c r="K4311">
        <v>82.110600000000005</v>
      </c>
      <c r="L4311">
        <v>42.818300000000001</v>
      </c>
      <c r="M4311">
        <v>23.965399999999999</v>
      </c>
      <c r="N4311">
        <v>13.993399999999999</v>
      </c>
      <c r="O4311">
        <v>15.3322</v>
      </c>
      <c r="P4311">
        <v>15.3322</v>
      </c>
      <c r="Q4311">
        <v>15.3322</v>
      </c>
    </row>
    <row r="4312" spans="1:17" x14ac:dyDescent="0.25">
      <c r="A4312" s="1">
        <v>44615</v>
      </c>
      <c r="B4312">
        <v>41.341900000000003</v>
      </c>
      <c r="C4312">
        <v>33.373699999999999</v>
      </c>
      <c r="D4312">
        <v>29.800899999999999</v>
      </c>
      <c r="E4312">
        <v>25.818100000000001</v>
      </c>
      <c r="F4312">
        <v>21.548100000000002</v>
      </c>
      <c r="G4312">
        <v>18.6447</v>
      </c>
      <c r="H4312">
        <v>19.319299999999998</v>
      </c>
      <c r="J4312" s="13">
        <v>44760</v>
      </c>
      <c r="K4312">
        <v>38.512999999999998</v>
      </c>
      <c r="L4312">
        <v>29.770600000000002</v>
      </c>
      <c r="M4312">
        <v>27.089400000000001</v>
      </c>
      <c r="N4312">
        <v>23.864100000000001</v>
      </c>
      <c r="O4312">
        <v>19.904499999999999</v>
      </c>
      <c r="P4312">
        <v>18.449100000000001</v>
      </c>
      <c r="Q4312">
        <v>22.099399999999999</v>
      </c>
    </row>
    <row r="4313" spans="1:17" x14ac:dyDescent="0.25">
      <c r="A4313" s="1">
        <v>44616</v>
      </c>
      <c r="B4313">
        <v>41.444699999999997</v>
      </c>
      <c r="C4313">
        <v>33.162700000000001</v>
      </c>
      <c r="D4313">
        <v>29.364899999999999</v>
      </c>
      <c r="E4313">
        <v>24.578499999999998</v>
      </c>
      <c r="F4313">
        <v>19.142700000000001</v>
      </c>
      <c r="G4313">
        <v>17.329899999999999</v>
      </c>
      <c r="H4313">
        <v>19.642399999999999</v>
      </c>
      <c r="J4313" s="13">
        <v>44761</v>
      </c>
      <c r="K4313">
        <v>37.682000000000002</v>
      </c>
      <c r="L4313">
        <v>29.4068</v>
      </c>
      <c r="M4313">
        <v>26.420300000000001</v>
      </c>
      <c r="N4313">
        <v>22.574200000000001</v>
      </c>
      <c r="O4313">
        <v>19.4633</v>
      </c>
      <c r="P4313">
        <v>18.707999999999998</v>
      </c>
      <c r="Q4313">
        <v>23.073699999999999</v>
      </c>
    </row>
    <row r="4314" spans="1:17" x14ac:dyDescent="0.25">
      <c r="A4314" s="1">
        <v>44617</v>
      </c>
      <c r="B4314">
        <v>39.243200000000002</v>
      </c>
      <c r="C4314">
        <v>30.828800000000001</v>
      </c>
      <c r="D4314">
        <v>26.731200000000001</v>
      </c>
      <c r="E4314">
        <v>22.266999999999999</v>
      </c>
      <c r="F4314">
        <v>18.259799999999998</v>
      </c>
      <c r="G4314">
        <v>16.226600000000001</v>
      </c>
      <c r="H4314">
        <v>18.822199999999999</v>
      </c>
      <c r="J4314" s="13">
        <v>44762</v>
      </c>
      <c r="K4314">
        <v>36.933100000000003</v>
      </c>
      <c r="L4314">
        <v>28.652100000000001</v>
      </c>
      <c r="M4314">
        <v>26.0166</v>
      </c>
      <c r="N4314">
        <v>22.072500000000002</v>
      </c>
      <c r="O4314">
        <v>19.0288</v>
      </c>
      <c r="P4314">
        <v>18.629200000000001</v>
      </c>
      <c r="Q4314">
        <v>22.760400000000001</v>
      </c>
    </row>
    <row r="4315" spans="1:17" x14ac:dyDescent="0.25">
      <c r="A4315" s="1">
        <v>44620</v>
      </c>
      <c r="B4315">
        <v>41.153199999999998</v>
      </c>
      <c r="C4315">
        <v>32.577500000000001</v>
      </c>
      <c r="D4315">
        <v>28.422699999999999</v>
      </c>
      <c r="E4315">
        <v>23.817900000000002</v>
      </c>
      <c r="F4315">
        <v>19.5731</v>
      </c>
      <c r="G4315">
        <v>17.257200000000001</v>
      </c>
      <c r="H4315">
        <v>19.2319</v>
      </c>
      <c r="J4315" s="13">
        <v>44763</v>
      </c>
      <c r="K4315">
        <v>37.305</v>
      </c>
      <c r="L4315">
        <v>28.632899999999999</v>
      </c>
      <c r="M4315">
        <v>25.462499999999999</v>
      </c>
      <c r="N4315">
        <v>19.780899999999999</v>
      </c>
      <c r="O4315">
        <v>17.524999999999999</v>
      </c>
      <c r="P4315">
        <v>17.9314</v>
      </c>
      <c r="Q4315">
        <v>21.984100000000002</v>
      </c>
    </row>
    <row r="4316" spans="1:17" x14ac:dyDescent="0.25">
      <c r="A4316" s="1">
        <v>44621</v>
      </c>
      <c r="B4316">
        <v>44.006500000000003</v>
      </c>
      <c r="C4316">
        <v>35.3142</v>
      </c>
      <c r="D4316">
        <v>31.1081</v>
      </c>
      <c r="E4316">
        <v>27.958100000000002</v>
      </c>
      <c r="F4316">
        <v>22.976900000000001</v>
      </c>
      <c r="G4316">
        <v>19.415199999999999</v>
      </c>
      <c r="H4316">
        <v>19.854299999999999</v>
      </c>
      <c r="J4316" s="13">
        <v>44764</v>
      </c>
      <c r="K4316">
        <v>37.474299999999999</v>
      </c>
      <c r="L4316">
        <v>28.174099999999999</v>
      </c>
      <c r="M4316">
        <v>25.0685</v>
      </c>
      <c r="N4316">
        <v>21.3858</v>
      </c>
      <c r="O4316">
        <v>17.782</v>
      </c>
      <c r="P4316">
        <v>17.813800000000001</v>
      </c>
      <c r="Q4316">
        <v>22.401</v>
      </c>
    </row>
    <row r="4317" spans="1:17" x14ac:dyDescent="0.25">
      <c r="A4317" s="1">
        <v>44622</v>
      </c>
      <c r="B4317">
        <v>42.587899999999998</v>
      </c>
      <c r="C4317">
        <v>34.023400000000002</v>
      </c>
      <c r="D4317">
        <v>29.708500000000001</v>
      </c>
      <c r="E4317">
        <v>24.4054</v>
      </c>
      <c r="F4317">
        <v>19.7285</v>
      </c>
      <c r="G4317">
        <v>17.204599999999999</v>
      </c>
      <c r="H4317">
        <v>19.283799999999999</v>
      </c>
      <c r="J4317" s="13">
        <v>44767</v>
      </c>
      <c r="K4317">
        <v>38.198799999999999</v>
      </c>
      <c r="L4317">
        <v>28.014700000000001</v>
      </c>
      <c r="M4317">
        <v>24.812000000000001</v>
      </c>
      <c r="N4317">
        <v>21.164999999999999</v>
      </c>
      <c r="O4317">
        <v>18.254200000000001</v>
      </c>
      <c r="P4317">
        <v>17.806799999999999</v>
      </c>
      <c r="Q4317">
        <v>23.732299999999999</v>
      </c>
    </row>
    <row r="4318" spans="1:17" x14ac:dyDescent="0.25">
      <c r="A4318" s="1">
        <v>44623</v>
      </c>
      <c r="B4318">
        <v>42.4176</v>
      </c>
      <c r="C4318">
        <v>33.911200000000001</v>
      </c>
      <c r="D4318">
        <v>29.545500000000001</v>
      </c>
      <c r="E4318">
        <v>25.061800000000002</v>
      </c>
      <c r="F4318">
        <v>20.107600000000001</v>
      </c>
      <c r="G4318">
        <v>17.0869</v>
      </c>
      <c r="H4318">
        <v>19.641200000000001</v>
      </c>
      <c r="J4318" s="13">
        <v>44768</v>
      </c>
      <c r="K4318">
        <v>40.1053</v>
      </c>
      <c r="L4318">
        <v>28.956499999999998</v>
      </c>
      <c r="M4318">
        <v>25.534099999999999</v>
      </c>
      <c r="N4318">
        <v>23.685300000000002</v>
      </c>
      <c r="O4318">
        <v>19.736599999999999</v>
      </c>
      <c r="P4318">
        <v>18.439900000000002</v>
      </c>
      <c r="Q4318">
        <v>24.2559</v>
      </c>
    </row>
    <row r="4319" spans="1:17" x14ac:dyDescent="0.25">
      <c r="A4319" s="1">
        <v>44624</v>
      </c>
      <c r="B4319">
        <v>43.783299999999997</v>
      </c>
      <c r="C4319">
        <v>35.200600000000001</v>
      </c>
      <c r="D4319">
        <v>31.122900000000001</v>
      </c>
      <c r="E4319">
        <v>26.3309</v>
      </c>
      <c r="F4319">
        <v>20.8965</v>
      </c>
      <c r="G4319">
        <v>17.3902</v>
      </c>
      <c r="H4319">
        <v>19.523599999999998</v>
      </c>
      <c r="J4319" s="13">
        <v>44769</v>
      </c>
      <c r="K4319">
        <v>39.200400000000002</v>
      </c>
      <c r="L4319">
        <v>28.938700000000001</v>
      </c>
      <c r="M4319">
        <v>25.162700000000001</v>
      </c>
      <c r="N4319">
        <v>21.494800000000001</v>
      </c>
      <c r="O4319">
        <v>17.124400000000001</v>
      </c>
      <c r="P4319">
        <v>17.999099999999999</v>
      </c>
      <c r="Q4319">
        <v>24.728300000000001</v>
      </c>
    </row>
    <row r="4320" spans="1:17" x14ac:dyDescent="0.25">
      <c r="A4320" s="1">
        <v>44627</v>
      </c>
      <c r="B4320">
        <v>47.809800000000003</v>
      </c>
      <c r="C4320">
        <v>38.717500000000001</v>
      </c>
      <c r="D4320">
        <v>34.911900000000003</v>
      </c>
      <c r="E4320">
        <v>30.086300000000001</v>
      </c>
      <c r="F4320">
        <v>24.558299999999999</v>
      </c>
      <c r="G4320">
        <v>20.834399999999999</v>
      </c>
      <c r="H4320">
        <v>21.039300000000001</v>
      </c>
      <c r="J4320" s="13">
        <v>44770</v>
      </c>
      <c r="K4320">
        <v>39.603099999999998</v>
      </c>
      <c r="L4320">
        <v>27.8538</v>
      </c>
      <c r="M4320">
        <v>23.233899999999998</v>
      </c>
      <c r="N4320">
        <v>19.002199999999998</v>
      </c>
      <c r="O4320">
        <v>17.660499999999999</v>
      </c>
      <c r="P4320">
        <v>18.272200000000002</v>
      </c>
      <c r="Q4320">
        <v>24.476400000000002</v>
      </c>
    </row>
    <row r="4321" spans="1:17" x14ac:dyDescent="0.25">
      <c r="A4321" s="1">
        <v>44628</v>
      </c>
      <c r="B4321">
        <v>46.937899999999999</v>
      </c>
      <c r="C4321">
        <v>37.451099999999997</v>
      </c>
      <c r="D4321">
        <v>33.773800000000001</v>
      </c>
      <c r="E4321">
        <v>29.4786</v>
      </c>
      <c r="F4321">
        <v>24.000399999999999</v>
      </c>
      <c r="G4321">
        <v>20.930700000000002</v>
      </c>
      <c r="H4321">
        <v>21.8888</v>
      </c>
      <c r="J4321" s="13">
        <v>44771</v>
      </c>
      <c r="K4321">
        <v>39.080100000000002</v>
      </c>
      <c r="L4321">
        <v>26.8948</v>
      </c>
      <c r="M4321">
        <v>22.460100000000001</v>
      </c>
      <c r="N4321">
        <v>17.783100000000001</v>
      </c>
      <c r="O4321">
        <v>16.173500000000001</v>
      </c>
      <c r="P4321">
        <v>17.258800000000001</v>
      </c>
      <c r="Q4321">
        <v>22.872699999999998</v>
      </c>
    </row>
    <row r="4322" spans="1:17" x14ac:dyDescent="0.25">
      <c r="A4322" s="1">
        <v>44629</v>
      </c>
      <c r="B4322">
        <v>45.178699999999999</v>
      </c>
      <c r="C4322">
        <v>35.922199999999997</v>
      </c>
      <c r="D4322">
        <v>31.947900000000001</v>
      </c>
      <c r="E4322">
        <v>26.665700000000001</v>
      </c>
      <c r="F4322">
        <v>21.6707</v>
      </c>
      <c r="G4322">
        <v>18.905999999999999</v>
      </c>
      <c r="H4322">
        <v>21.097200000000001</v>
      </c>
      <c r="J4322" s="13">
        <v>44774</v>
      </c>
      <c r="K4322">
        <v>42.189100000000003</v>
      </c>
      <c r="L4322">
        <v>29.008400000000002</v>
      </c>
      <c r="M4322">
        <v>24.309899999999999</v>
      </c>
      <c r="N4322">
        <v>19.958200000000001</v>
      </c>
      <c r="O4322">
        <v>17.244800000000001</v>
      </c>
      <c r="P4322">
        <v>18.073599999999999</v>
      </c>
      <c r="Q4322">
        <v>23.158200000000001</v>
      </c>
    </row>
    <row r="4323" spans="1:17" x14ac:dyDescent="0.25">
      <c r="A4323" s="1">
        <v>44630</v>
      </c>
      <c r="B4323">
        <v>43.235100000000003</v>
      </c>
      <c r="C4323">
        <v>33.994900000000001</v>
      </c>
      <c r="D4323">
        <v>30.148700000000002</v>
      </c>
      <c r="E4323">
        <v>25.6602</v>
      </c>
      <c r="F4323">
        <v>21.112300000000001</v>
      </c>
      <c r="G4323">
        <v>18.716000000000001</v>
      </c>
      <c r="H4323">
        <v>21.4238</v>
      </c>
      <c r="J4323" s="13">
        <v>44775</v>
      </c>
      <c r="K4323">
        <v>43.434399999999997</v>
      </c>
      <c r="L4323">
        <v>30.376899999999999</v>
      </c>
      <c r="M4323">
        <v>26.2104</v>
      </c>
      <c r="N4323">
        <v>21.794799999999999</v>
      </c>
      <c r="O4323">
        <v>17.4101</v>
      </c>
      <c r="P4323">
        <v>18.168500000000002</v>
      </c>
      <c r="Q4323">
        <v>25.085000000000001</v>
      </c>
    </row>
    <row r="4324" spans="1:17" x14ac:dyDescent="0.25">
      <c r="A4324" s="1">
        <v>44631</v>
      </c>
      <c r="B4324">
        <v>43.813000000000002</v>
      </c>
      <c r="C4324">
        <v>34.289400000000001</v>
      </c>
      <c r="D4324">
        <v>30.665299999999998</v>
      </c>
      <c r="E4324">
        <v>26.4496</v>
      </c>
      <c r="F4324">
        <v>21.915600000000001</v>
      </c>
      <c r="G4324">
        <v>19.862100000000002</v>
      </c>
      <c r="H4324">
        <v>21.747</v>
      </c>
      <c r="J4324" s="13">
        <v>44776</v>
      </c>
      <c r="K4324">
        <v>42.355899999999998</v>
      </c>
      <c r="L4324">
        <v>28.331499999999998</v>
      </c>
      <c r="M4324">
        <v>23.927399999999999</v>
      </c>
      <c r="N4324">
        <v>19.133500000000002</v>
      </c>
      <c r="O4324">
        <v>16.305900000000001</v>
      </c>
      <c r="P4324">
        <v>17.476400000000002</v>
      </c>
      <c r="Q4324">
        <v>21.160299999999999</v>
      </c>
    </row>
    <row r="4325" spans="1:17" x14ac:dyDescent="0.25">
      <c r="A4325" s="1">
        <v>44634</v>
      </c>
      <c r="B4325">
        <v>45.595999999999997</v>
      </c>
      <c r="C4325">
        <v>35.223399999999998</v>
      </c>
      <c r="D4325">
        <v>31.404299999999999</v>
      </c>
      <c r="E4325">
        <v>26.937200000000001</v>
      </c>
      <c r="F4325">
        <v>23.257899999999999</v>
      </c>
      <c r="G4325">
        <v>20.8353</v>
      </c>
      <c r="H4325">
        <v>22.805199999999999</v>
      </c>
      <c r="J4325" s="13">
        <v>44777</v>
      </c>
      <c r="K4325">
        <v>44.102200000000003</v>
      </c>
      <c r="L4325">
        <v>28.150700000000001</v>
      </c>
      <c r="M4325">
        <v>23.133500000000002</v>
      </c>
      <c r="N4325">
        <v>18.733599999999999</v>
      </c>
      <c r="O4325">
        <v>16.080500000000001</v>
      </c>
      <c r="P4325">
        <v>17.003299999999999</v>
      </c>
      <c r="Q4325">
        <v>21.246400000000001</v>
      </c>
    </row>
    <row r="4326" spans="1:17" x14ac:dyDescent="0.25">
      <c r="A4326" s="1">
        <v>44635</v>
      </c>
      <c r="B4326">
        <v>44.515999999999998</v>
      </c>
      <c r="C4326">
        <v>34.589199999999998</v>
      </c>
      <c r="D4326">
        <v>30.914899999999999</v>
      </c>
      <c r="E4326">
        <v>26.130500000000001</v>
      </c>
      <c r="F4326">
        <v>20.665500000000002</v>
      </c>
      <c r="G4326">
        <v>19.230799999999999</v>
      </c>
      <c r="H4326">
        <v>21.979700000000001</v>
      </c>
      <c r="J4326" s="13">
        <v>44778</v>
      </c>
      <c r="K4326">
        <v>45.644599999999997</v>
      </c>
      <c r="L4326">
        <v>28.869700000000002</v>
      </c>
      <c r="M4326">
        <v>23.295500000000001</v>
      </c>
      <c r="N4326">
        <v>17.875499999999999</v>
      </c>
      <c r="O4326">
        <v>14.8087</v>
      </c>
      <c r="P4326">
        <v>17.006799999999998</v>
      </c>
      <c r="Q4326">
        <v>20.917300000000001</v>
      </c>
    </row>
    <row r="4327" spans="1:17" x14ac:dyDescent="0.25">
      <c r="A4327" s="1">
        <v>44636</v>
      </c>
      <c r="B4327">
        <v>42.502499999999998</v>
      </c>
      <c r="C4327">
        <v>32.334400000000002</v>
      </c>
      <c r="D4327">
        <v>27.795500000000001</v>
      </c>
      <c r="E4327">
        <v>22.253799999999998</v>
      </c>
      <c r="F4327">
        <v>18.2439</v>
      </c>
      <c r="G4327">
        <v>17.7011</v>
      </c>
      <c r="H4327">
        <v>22.296500000000002</v>
      </c>
      <c r="J4327" s="13">
        <v>44781</v>
      </c>
      <c r="K4327">
        <v>48.585099999999997</v>
      </c>
      <c r="L4327">
        <v>29.881599999999999</v>
      </c>
      <c r="M4327">
        <v>23.204899999999999</v>
      </c>
      <c r="N4327">
        <v>19.071100000000001</v>
      </c>
      <c r="O4327">
        <v>16.429500000000001</v>
      </c>
      <c r="P4327">
        <v>19.918199999999999</v>
      </c>
      <c r="Q4327">
        <v>23.075299999999999</v>
      </c>
    </row>
    <row r="4328" spans="1:17" x14ac:dyDescent="0.25">
      <c r="A4328" s="1">
        <v>44637</v>
      </c>
      <c r="B4328">
        <v>42.803600000000003</v>
      </c>
      <c r="C4328">
        <v>32.017699999999998</v>
      </c>
      <c r="D4328">
        <v>27.1401</v>
      </c>
      <c r="E4328">
        <v>21.803999999999998</v>
      </c>
      <c r="F4328">
        <v>16.802800000000001</v>
      </c>
      <c r="G4328">
        <v>16.9238</v>
      </c>
      <c r="H4328">
        <v>22.083600000000001</v>
      </c>
      <c r="J4328" s="13">
        <v>44782</v>
      </c>
      <c r="K4328">
        <v>51.800699999999999</v>
      </c>
      <c r="L4328">
        <v>31.1891</v>
      </c>
      <c r="M4328">
        <v>24.283000000000001</v>
      </c>
      <c r="N4328">
        <v>19.492799999999999</v>
      </c>
      <c r="O4328">
        <v>17.366499999999998</v>
      </c>
      <c r="P4328">
        <v>20.914100000000001</v>
      </c>
      <c r="Q4328">
        <v>21.674900000000001</v>
      </c>
    </row>
    <row r="4329" spans="1:17" x14ac:dyDescent="0.25">
      <c r="A4329" s="1">
        <v>44638</v>
      </c>
      <c r="B4329">
        <v>42.661099999999998</v>
      </c>
      <c r="C4329">
        <v>31.007200000000001</v>
      </c>
      <c r="D4329">
        <v>25.669599999999999</v>
      </c>
      <c r="E4329">
        <v>19.874700000000001</v>
      </c>
      <c r="F4329">
        <v>15.8627</v>
      </c>
      <c r="G4329">
        <v>15.9689</v>
      </c>
      <c r="H4329">
        <v>22.032699999999998</v>
      </c>
      <c r="J4329" s="13">
        <v>44783</v>
      </c>
      <c r="K4329">
        <v>51.220300000000002</v>
      </c>
      <c r="L4329">
        <v>30.274000000000001</v>
      </c>
      <c r="M4329">
        <v>21.827100000000002</v>
      </c>
      <c r="N4329">
        <v>15.772600000000001</v>
      </c>
      <c r="O4329">
        <v>16.215199999999999</v>
      </c>
      <c r="P4329">
        <v>21.257200000000001</v>
      </c>
      <c r="Q4329">
        <v>21.262</v>
      </c>
    </row>
    <row r="4330" spans="1:17" x14ac:dyDescent="0.25">
      <c r="A4330" s="1">
        <v>44641</v>
      </c>
      <c r="B4330">
        <v>35.9163</v>
      </c>
      <c r="C4330">
        <v>28.273900000000001</v>
      </c>
      <c r="D4330">
        <v>24.590699999999998</v>
      </c>
      <c r="E4330">
        <v>20.218399999999999</v>
      </c>
      <c r="F4330">
        <v>16.154599999999999</v>
      </c>
      <c r="G4330">
        <v>14.5228</v>
      </c>
      <c r="H4330">
        <v>16.963100000000001</v>
      </c>
      <c r="J4330" s="13">
        <v>44784</v>
      </c>
      <c r="K4330">
        <v>54.308</v>
      </c>
      <c r="L4330">
        <v>31.552</v>
      </c>
      <c r="M4330">
        <v>22.013100000000001</v>
      </c>
      <c r="N4330">
        <v>17.040700000000001</v>
      </c>
      <c r="O4330">
        <v>16.1753</v>
      </c>
      <c r="P4330">
        <v>22.564699999999998</v>
      </c>
      <c r="Q4330">
        <v>25.7789</v>
      </c>
    </row>
    <row r="4331" spans="1:17" x14ac:dyDescent="0.25">
      <c r="A4331" s="1">
        <v>44642</v>
      </c>
      <c r="B4331">
        <v>35.649700000000003</v>
      </c>
      <c r="C4331">
        <v>27.6782</v>
      </c>
      <c r="D4331">
        <v>23.827999999999999</v>
      </c>
      <c r="E4331">
        <v>19.138999999999999</v>
      </c>
      <c r="F4331">
        <v>15.2827</v>
      </c>
      <c r="G4331">
        <v>14.2105</v>
      </c>
      <c r="H4331">
        <v>16.642900000000001</v>
      </c>
      <c r="J4331" s="13">
        <v>44785</v>
      </c>
      <c r="K4331">
        <v>55.0747</v>
      </c>
      <c r="L4331">
        <v>31.525400000000001</v>
      </c>
      <c r="M4331">
        <v>20.924499999999998</v>
      </c>
      <c r="N4331">
        <v>15.757300000000001</v>
      </c>
      <c r="O4331">
        <v>14.5603</v>
      </c>
      <c r="P4331">
        <v>18.1877</v>
      </c>
      <c r="Q4331">
        <v>18.1877</v>
      </c>
    </row>
    <row r="4332" spans="1:17" x14ac:dyDescent="0.25">
      <c r="A4332" s="1">
        <v>44643</v>
      </c>
      <c r="B4332">
        <v>35.866100000000003</v>
      </c>
      <c r="C4332">
        <v>28.2073</v>
      </c>
      <c r="D4332">
        <v>24.584</v>
      </c>
      <c r="E4332">
        <v>19.911200000000001</v>
      </c>
      <c r="F4332">
        <v>15.8819</v>
      </c>
      <c r="G4332">
        <v>14.473100000000001</v>
      </c>
      <c r="H4332">
        <v>16.808499999999999</v>
      </c>
      <c r="J4332" s="13">
        <v>44788</v>
      </c>
      <c r="K4332">
        <v>70.475399999999993</v>
      </c>
      <c r="L4332">
        <v>38.8429</v>
      </c>
      <c r="M4332">
        <v>24.2684</v>
      </c>
      <c r="N4332">
        <v>16.360700000000001</v>
      </c>
      <c r="O4332">
        <v>18.159800000000001</v>
      </c>
      <c r="P4332">
        <v>22.997900000000001</v>
      </c>
      <c r="Q4332">
        <v>22.997900000000001</v>
      </c>
    </row>
    <row r="4333" spans="1:17" x14ac:dyDescent="0.25">
      <c r="A4333" s="1">
        <v>44644</v>
      </c>
      <c r="B4333">
        <v>34.911499999999997</v>
      </c>
      <c r="C4333">
        <v>27.178899999999999</v>
      </c>
      <c r="D4333">
        <v>23.518899999999999</v>
      </c>
      <c r="E4333">
        <v>18.778700000000001</v>
      </c>
      <c r="F4333">
        <v>14.7621</v>
      </c>
      <c r="G4333">
        <v>13.8583</v>
      </c>
      <c r="H4333">
        <v>16.364699999999999</v>
      </c>
      <c r="J4333" s="13">
        <v>44789</v>
      </c>
      <c r="K4333">
        <v>71.412800000000004</v>
      </c>
      <c r="L4333">
        <v>44.809199999999997</v>
      </c>
      <c r="M4333">
        <v>27.6434</v>
      </c>
      <c r="N4333">
        <v>16.8567</v>
      </c>
      <c r="O4333">
        <v>20.994199999999999</v>
      </c>
      <c r="P4333">
        <v>25.686199999999999</v>
      </c>
      <c r="Q4333">
        <v>25.686199999999999</v>
      </c>
    </row>
    <row r="4334" spans="1:17" x14ac:dyDescent="0.25">
      <c r="A4334" s="1">
        <v>44645</v>
      </c>
      <c r="B4334">
        <v>34.775199999999998</v>
      </c>
      <c r="C4334">
        <v>26.7805</v>
      </c>
      <c r="D4334">
        <v>22.9575</v>
      </c>
      <c r="E4334">
        <v>17.998899999999999</v>
      </c>
      <c r="F4334">
        <v>14.096500000000001</v>
      </c>
      <c r="G4334">
        <v>13.327</v>
      </c>
      <c r="H4334">
        <v>16.502400000000002</v>
      </c>
      <c r="J4334" s="13">
        <v>44790</v>
      </c>
      <c r="K4334">
        <v>99.627499999999998</v>
      </c>
      <c r="L4334">
        <v>51.866300000000003</v>
      </c>
      <c r="M4334">
        <v>28.946899999999999</v>
      </c>
      <c r="N4334">
        <v>19.7104</v>
      </c>
      <c r="O4334">
        <v>25.768599999999999</v>
      </c>
      <c r="P4334">
        <v>30.780899999999999</v>
      </c>
      <c r="Q4334">
        <v>30.780899999999999</v>
      </c>
    </row>
    <row r="4335" spans="1:17" x14ac:dyDescent="0.25">
      <c r="A4335" s="1">
        <v>44648</v>
      </c>
      <c r="B4335">
        <v>34.577800000000003</v>
      </c>
      <c r="C4335">
        <v>26.240600000000001</v>
      </c>
      <c r="D4335">
        <v>22.178799999999999</v>
      </c>
      <c r="E4335">
        <v>17.133500000000002</v>
      </c>
      <c r="F4335">
        <v>13.418699999999999</v>
      </c>
      <c r="G4335">
        <v>13.076499999999999</v>
      </c>
      <c r="H4335">
        <v>16.1297</v>
      </c>
      <c r="J4335" s="13">
        <v>44791</v>
      </c>
      <c r="K4335">
        <v>67.700599999999994</v>
      </c>
      <c r="L4335">
        <v>67.700599999999994</v>
      </c>
      <c r="M4335">
        <v>40.848799999999997</v>
      </c>
      <c r="N4335">
        <v>17.196000000000002</v>
      </c>
      <c r="O4335">
        <v>25.881799999999998</v>
      </c>
      <c r="P4335">
        <v>25.881799999999998</v>
      </c>
      <c r="Q4335">
        <v>25.881799999999998</v>
      </c>
    </row>
    <row r="4336" spans="1:17" x14ac:dyDescent="0.25">
      <c r="A4336" s="1">
        <v>44649</v>
      </c>
      <c r="B4336">
        <v>33.850200000000001</v>
      </c>
      <c r="C4336">
        <v>25.6648</v>
      </c>
      <c r="D4336">
        <v>21.583400000000001</v>
      </c>
      <c r="E4336">
        <v>16.359200000000001</v>
      </c>
      <c r="F4336">
        <v>12.8932</v>
      </c>
      <c r="G4336">
        <v>13.089399999999999</v>
      </c>
      <c r="H4336">
        <v>16.2667</v>
      </c>
      <c r="J4336" s="13">
        <v>44792</v>
      </c>
      <c r="K4336">
        <v>74.245900000000006</v>
      </c>
      <c r="L4336">
        <v>40.9542</v>
      </c>
      <c r="M4336">
        <v>22.280899999999999</v>
      </c>
      <c r="N4336">
        <v>11.699</v>
      </c>
      <c r="O4336">
        <v>16.610900000000001</v>
      </c>
      <c r="P4336">
        <v>16.610900000000001</v>
      </c>
      <c r="Q4336">
        <v>16.610900000000001</v>
      </c>
    </row>
    <row r="4337" spans="1:17" x14ac:dyDescent="0.25">
      <c r="A4337" s="1">
        <v>44650</v>
      </c>
      <c r="B4337">
        <v>33.693399999999997</v>
      </c>
      <c r="C4337">
        <v>25.6617</v>
      </c>
      <c r="D4337">
        <v>21.768000000000001</v>
      </c>
      <c r="E4337">
        <v>17.180800000000001</v>
      </c>
      <c r="F4337">
        <v>13.4701</v>
      </c>
      <c r="G4337">
        <v>13.232699999999999</v>
      </c>
      <c r="H4337">
        <v>16.4419</v>
      </c>
      <c r="J4337" s="13">
        <v>44795</v>
      </c>
      <c r="K4337">
        <v>40.784599999999998</v>
      </c>
      <c r="L4337">
        <v>29.016100000000002</v>
      </c>
      <c r="M4337">
        <v>24.493500000000001</v>
      </c>
      <c r="N4337">
        <v>20.623899999999999</v>
      </c>
      <c r="O4337">
        <v>16.8965</v>
      </c>
      <c r="P4337">
        <v>15.9108</v>
      </c>
      <c r="Q4337">
        <v>22.882000000000001</v>
      </c>
    </row>
    <row r="4338" spans="1:17" x14ac:dyDescent="0.25">
      <c r="A4338" s="1">
        <v>44651</v>
      </c>
      <c r="B4338">
        <v>34.432200000000002</v>
      </c>
      <c r="C4338">
        <v>26.133199999999999</v>
      </c>
      <c r="D4338">
        <v>22.306899999999999</v>
      </c>
      <c r="E4338">
        <v>18.5471</v>
      </c>
      <c r="F4338">
        <v>14.6305</v>
      </c>
      <c r="G4338">
        <v>13.549099999999999</v>
      </c>
      <c r="H4338">
        <v>16.631399999999999</v>
      </c>
      <c r="J4338" s="13">
        <v>44796</v>
      </c>
      <c r="K4338">
        <v>41.484000000000002</v>
      </c>
      <c r="L4338">
        <v>29.745699999999999</v>
      </c>
      <c r="M4338">
        <v>25.102799999999998</v>
      </c>
      <c r="N4338">
        <v>20.995100000000001</v>
      </c>
      <c r="O4338">
        <v>16.771699999999999</v>
      </c>
      <c r="P4338">
        <v>16.168500000000002</v>
      </c>
      <c r="Q4338">
        <v>21.730899999999998</v>
      </c>
    </row>
    <row r="4339" spans="1:17" x14ac:dyDescent="0.25">
      <c r="A4339" s="1">
        <v>44652</v>
      </c>
      <c r="B4339">
        <v>34.651000000000003</v>
      </c>
      <c r="C4339">
        <v>25.867599999999999</v>
      </c>
      <c r="D4339">
        <v>21.992799999999999</v>
      </c>
      <c r="E4339">
        <v>16.739599999999999</v>
      </c>
      <c r="F4339">
        <v>13.0227</v>
      </c>
      <c r="G4339">
        <v>12.5038</v>
      </c>
      <c r="H4339">
        <v>16.2807</v>
      </c>
      <c r="J4339" s="13">
        <v>44797</v>
      </c>
      <c r="K4339">
        <v>39.962400000000002</v>
      </c>
      <c r="L4339">
        <v>28.221599999999999</v>
      </c>
      <c r="M4339">
        <v>23.597200000000001</v>
      </c>
      <c r="N4339">
        <v>19.568100000000001</v>
      </c>
      <c r="O4339">
        <v>16.055499999999999</v>
      </c>
      <c r="P4339">
        <v>15.8499</v>
      </c>
      <c r="Q4339">
        <v>23.8749</v>
      </c>
    </row>
    <row r="4340" spans="1:17" x14ac:dyDescent="0.25">
      <c r="A4340" s="1">
        <v>44655</v>
      </c>
      <c r="B4340">
        <v>34.153199999999998</v>
      </c>
      <c r="C4340">
        <v>24.925899999999999</v>
      </c>
      <c r="D4340">
        <v>20.810099999999998</v>
      </c>
      <c r="E4340">
        <v>15.6967</v>
      </c>
      <c r="F4340">
        <v>12.2422</v>
      </c>
      <c r="G4340">
        <v>12.2811</v>
      </c>
      <c r="H4340">
        <v>15.372299999999999</v>
      </c>
      <c r="J4340" s="13">
        <v>44798</v>
      </c>
      <c r="K4340">
        <v>39.797800000000002</v>
      </c>
      <c r="L4340">
        <v>27.539100000000001</v>
      </c>
      <c r="M4340">
        <v>23.025099999999998</v>
      </c>
      <c r="N4340">
        <v>18.268899999999999</v>
      </c>
      <c r="O4340">
        <v>14.8246</v>
      </c>
      <c r="P4340">
        <v>15.3308</v>
      </c>
      <c r="Q4340">
        <v>17.689299999999999</v>
      </c>
    </row>
    <row r="4341" spans="1:17" x14ac:dyDescent="0.25">
      <c r="A4341" s="1">
        <v>44656</v>
      </c>
      <c r="B4341">
        <v>36.0458</v>
      </c>
      <c r="C4341">
        <v>26.793900000000001</v>
      </c>
      <c r="D4341">
        <v>22.551100000000002</v>
      </c>
      <c r="E4341">
        <v>17.769400000000001</v>
      </c>
      <c r="F4341">
        <v>13.543799999999999</v>
      </c>
      <c r="G4341">
        <v>12.714399999999999</v>
      </c>
      <c r="H4341">
        <v>17.003499999999999</v>
      </c>
      <c r="J4341" s="13">
        <v>44799</v>
      </c>
      <c r="K4341">
        <v>44.171700000000001</v>
      </c>
      <c r="L4341">
        <v>31.531099999999999</v>
      </c>
      <c r="M4341">
        <v>26.641400000000001</v>
      </c>
      <c r="N4341">
        <v>22.3277</v>
      </c>
      <c r="O4341">
        <v>17.889399999999998</v>
      </c>
      <c r="P4341">
        <v>17.404</v>
      </c>
      <c r="Q4341">
        <v>25.047899999999998</v>
      </c>
    </row>
    <row r="4342" spans="1:17" x14ac:dyDescent="0.25">
      <c r="A4342" s="1">
        <v>44657</v>
      </c>
      <c r="B4342">
        <v>36.676900000000003</v>
      </c>
      <c r="C4342">
        <v>27.5761</v>
      </c>
      <c r="D4342">
        <v>23.5152</v>
      </c>
      <c r="E4342">
        <v>18.696400000000001</v>
      </c>
      <c r="F4342">
        <v>13.833500000000001</v>
      </c>
      <c r="G4342">
        <v>12.984999999999999</v>
      </c>
      <c r="H4342">
        <v>17.210599999999999</v>
      </c>
      <c r="J4342" s="13">
        <v>44802</v>
      </c>
      <c r="K4342">
        <v>45.31</v>
      </c>
      <c r="L4342">
        <v>32.799300000000002</v>
      </c>
      <c r="M4342">
        <v>27.720400000000001</v>
      </c>
      <c r="N4342">
        <v>22.997599999999998</v>
      </c>
      <c r="O4342">
        <v>19.040600000000001</v>
      </c>
      <c r="P4342">
        <v>18.8429</v>
      </c>
      <c r="Q4342">
        <v>27.1052</v>
      </c>
    </row>
    <row r="4343" spans="1:17" x14ac:dyDescent="0.25">
      <c r="A4343" s="1">
        <v>44658</v>
      </c>
      <c r="B4343">
        <v>36.3521</v>
      </c>
      <c r="C4343">
        <v>27.255800000000001</v>
      </c>
      <c r="D4343">
        <v>23.242100000000001</v>
      </c>
      <c r="E4343">
        <v>18.334199999999999</v>
      </c>
      <c r="F4343">
        <v>13.670999999999999</v>
      </c>
      <c r="G4343">
        <v>12.8447</v>
      </c>
      <c r="H4343">
        <v>16.667100000000001</v>
      </c>
      <c r="J4343" s="13">
        <v>44803</v>
      </c>
      <c r="K4343">
        <v>45.3262</v>
      </c>
      <c r="L4343">
        <v>32.522199999999998</v>
      </c>
      <c r="M4343">
        <v>27.558700000000002</v>
      </c>
      <c r="N4343">
        <v>23.3749</v>
      </c>
      <c r="O4343">
        <v>19.7912</v>
      </c>
      <c r="P4343">
        <v>19.0305</v>
      </c>
      <c r="Q4343">
        <v>27.089400000000001</v>
      </c>
    </row>
    <row r="4344" spans="1:17" x14ac:dyDescent="0.25">
      <c r="A4344" s="1">
        <v>44659</v>
      </c>
      <c r="B4344">
        <v>36.319200000000002</v>
      </c>
      <c r="C4344">
        <v>26.921700000000001</v>
      </c>
      <c r="D4344">
        <v>22.895800000000001</v>
      </c>
      <c r="E4344">
        <v>18.093900000000001</v>
      </c>
      <c r="F4344">
        <v>13.3727</v>
      </c>
      <c r="G4344">
        <v>12.784000000000001</v>
      </c>
      <c r="H4344">
        <v>16.773099999999999</v>
      </c>
      <c r="J4344" s="13">
        <v>44804</v>
      </c>
      <c r="K4344">
        <v>45.116700000000002</v>
      </c>
      <c r="L4344">
        <v>31.972999999999999</v>
      </c>
      <c r="M4344">
        <v>27.296800000000001</v>
      </c>
      <c r="N4344">
        <v>23.179600000000001</v>
      </c>
      <c r="O4344">
        <v>19.898499999999999</v>
      </c>
      <c r="P4344">
        <v>20.028300000000002</v>
      </c>
      <c r="Q4344">
        <v>27.5261</v>
      </c>
    </row>
    <row r="4345" spans="1:17" x14ac:dyDescent="0.25">
      <c r="A4345" s="1">
        <v>44662</v>
      </c>
      <c r="B4345">
        <v>38.717100000000002</v>
      </c>
      <c r="C4345">
        <v>29.148199999999999</v>
      </c>
      <c r="D4345">
        <v>25.178899999999999</v>
      </c>
      <c r="E4345">
        <v>20.8354</v>
      </c>
      <c r="F4345">
        <v>15.5024</v>
      </c>
      <c r="G4345">
        <v>13.911199999999999</v>
      </c>
      <c r="H4345">
        <v>18.3127</v>
      </c>
      <c r="J4345" s="13">
        <v>44805</v>
      </c>
      <c r="K4345">
        <v>45.999099999999999</v>
      </c>
      <c r="L4345">
        <v>32.347700000000003</v>
      </c>
      <c r="M4345">
        <v>27.635999999999999</v>
      </c>
      <c r="N4345">
        <v>22.611499999999999</v>
      </c>
      <c r="O4345">
        <v>18.7881</v>
      </c>
      <c r="P4345">
        <v>19.832899999999999</v>
      </c>
      <c r="Q4345">
        <v>25.375800000000002</v>
      </c>
    </row>
    <row r="4346" spans="1:17" x14ac:dyDescent="0.25">
      <c r="A4346" s="1">
        <v>44663</v>
      </c>
      <c r="B4346">
        <v>38.894599999999997</v>
      </c>
      <c r="C4346">
        <v>29.250699999999998</v>
      </c>
      <c r="D4346">
        <v>25.217099999999999</v>
      </c>
      <c r="E4346">
        <v>20.7681</v>
      </c>
      <c r="F4346">
        <v>15.7127</v>
      </c>
      <c r="G4346">
        <v>14.0412</v>
      </c>
      <c r="H4346">
        <v>18.559000000000001</v>
      </c>
      <c r="J4346" s="13">
        <v>44806</v>
      </c>
      <c r="K4346">
        <v>46.442300000000003</v>
      </c>
      <c r="L4346">
        <v>31.837</v>
      </c>
      <c r="M4346">
        <v>26.578499999999998</v>
      </c>
      <c r="N4346">
        <v>22.482600000000001</v>
      </c>
      <c r="O4346">
        <v>19.438500000000001</v>
      </c>
      <c r="P4346">
        <v>19.807400000000001</v>
      </c>
      <c r="Q4346">
        <v>30.849699999999999</v>
      </c>
    </row>
    <row r="4347" spans="1:17" x14ac:dyDescent="0.25">
      <c r="A4347" s="1">
        <v>44664</v>
      </c>
      <c r="B4347">
        <v>37.584600000000002</v>
      </c>
      <c r="C4347">
        <v>27.598400000000002</v>
      </c>
      <c r="D4347">
        <v>23.543800000000001</v>
      </c>
      <c r="E4347">
        <v>18.632999999999999</v>
      </c>
      <c r="F4347">
        <v>13.714399999999999</v>
      </c>
      <c r="G4347">
        <v>13.278700000000001</v>
      </c>
      <c r="H4347">
        <v>18.791499999999999</v>
      </c>
      <c r="J4347" s="13">
        <v>44810</v>
      </c>
      <c r="K4347">
        <v>53.226599999999998</v>
      </c>
      <c r="L4347">
        <v>35.829599999999999</v>
      </c>
      <c r="M4347">
        <v>30.345199999999998</v>
      </c>
      <c r="N4347">
        <v>24.508800000000001</v>
      </c>
      <c r="O4347">
        <v>21.741</v>
      </c>
      <c r="P4347">
        <v>23.256699999999999</v>
      </c>
      <c r="Q4347">
        <v>34.252400000000002</v>
      </c>
    </row>
    <row r="4348" spans="1:17" x14ac:dyDescent="0.25">
      <c r="A4348" s="1">
        <v>44665</v>
      </c>
      <c r="B4348">
        <v>38.152099999999997</v>
      </c>
      <c r="C4348">
        <v>28.107299999999999</v>
      </c>
      <c r="D4348">
        <v>24.255800000000001</v>
      </c>
      <c r="E4348">
        <v>19.601700000000001</v>
      </c>
      <c r="F4348">
        <v>14.7293</v>
      </c>
      <c r="G4348">
        <v>13.885400000000001</v>
      </c>
      <c r="H4348">
        <v>18.093299999999999</v>
      </c>
      <c r="J4348" s="13">
        <v>44811</v>
      </c>
      <c r="K4348">
        <v>52.252200000000002</v>
      </c>
      <c r="L4348">
        <v>34.137999999999998</v>
      </c>
      <c r="M4348">
        <v>27.629100000000001</v>
      </c>
      <c r="N4348">
        <v>21.758500000000002</v>
      </c>
      <c r="O4348">
        <v>20.412400000000002</v>
      </c>
      <c r="P4348">
        <v>23.8325</v>
      </c>
      <c r="Q4348">
        <v>29.6144</v>
      </c>
    </row>
    <row r="4349" spans="1:17" x14ac:dyDescent="0.25">
      <c r="A4349" s="1">
        <v>44669</v>
      </c>
      <c r="B4349">
        <v>34.148699999999998</v>
      </c>
      <c r="C4349">
        <v>26.859300000000001</v>
      </c>
      <c r="D4349">
        <v>23.577400000000001</v>
      </c>
      <c r="E4349">
        <v>20.766100000000002</v>
      </c>
      <c r="F4349">
        <v>16.008900000000001</v>
      </c>
      <c r="G4349">
        <v>14.3156</v>
      </c>
      <c r="H4349">
        <v>15.9734</v>
      </c>
      <c r="J4349" s="13">
        <v>44812</v>
      </c>
      <c r="K4349">
        <v>53.438400000000001</v>
      </c>
      <c r="L4349">
        <v>33.404899999999998</v>
      </c>
      <c r="M4349">
        <v>25.977</v>
      </c>
      <c r="N4349">
        <v>20.811399999999999</v>
      </c>
      <c r="O4349">
        <v>19.912600000000001</v>
      </c>
      <c r="P4349">
        <v>23.468499999999999</v>
      </c>
      <c r="Q4349">
        <v>27.228000000000002</v>
      </c>
    </row>
    <row r="4350" spans="1:17" x14ac:dyDescent="0.25">
      <c r="A4350" s="1">
        <v>44670</v>
      </c>
      <c r="B4350">
        <v>33.839599999999997</v>
      </c>
      <c r="C4350">
        <v>26.896899999999999</v>
      </c>
      <c r="D4350">
        <v>23.8171</v>
      </c>
      <c r="E4350">
        <v>20.02</v>
      </c>
      <c r="F4350">
        <v>13.795999999999999</v>
      </c>
      <c r="G4350">
        <v>13.0968</v>
      </c>
      <c r="H4350">
        <v>15.4384</v>
      </c>
      <c r="J4350" s="13">
        <v>44813</v>
      </c>
      <c r="K4350">
        <v>57.027700000000003</v>
      </c>
      <c r="L4350">
        <v>34.190800000000003</v>
      </c>
      <c r="M4350">
        <v>25.020299999999999</v>
      </c>
      <c r="N4350">
        <v>19.383099999999999</v>
      </c>
      <c r="O4350">
        <v>18.049700000000001</v>
      </c>
      <c r="P4350">
        <v>23.8689</v>
      </c>
      <c r="Q4350">
        <v>23.8689</v>
      </c>
    </row>
    <row r="4351" spans="1:17" x14ac:dyDescent="0.25">
      <c r="A4351" s="1">
        <v>44671</v>
      </c>
      <c r="B4351">
        <v>32.804299999999998</v>
      </c>
      <c r="C4351">
        <v>25.4617</v>
      </c>
      <c r="D4351">
        <v>22.078700000000001</v>
      </c>
      <c r="E4351">
        <v>18.600899999999999</v>
      </c>
      <c r="F4351">
        <v>14.7302</v>
      </c>
      <c r="G4351">
        <v>13.457700000000001</v>
      </c>
      <c r="H4351">
        <v>15.631</v>
      </c>
      <c r="J4351" s="13">
        <v>44816</v>
      </c>
      <c r="K4351">
        <v>71.541899999999998</v>
      </c>
      <c r="L4351">
        <v>42.1021</v>
      </c>
      <c r="M4351">
        <v>30.365600000000001</v>
      </c>
      <c r="N4351">
        <v>25.985700000000001</v>
      </c>
      <c r="O4351">
        <v>23.863499999999998</v>
      </c>
      <c r="P4351">
        <v>32.020499999999998</v>
      </c>
      <c r="Q4351">
        <v>32.020499999999998</v>
      </c>
    </row>
    <row r="4352" spans="1:17" x14ac:dyDescent="0.25">
      <c r="A4352" s="1">
        <v>44672</v>
      </c>
      <c r="B4352">
        <v>34.636499999999998</v>
      </c>
      <c r="C4352">
        <v>27.442599999999999</v>
      </c>
      <c r="D4352">
        <v>24.299900000000001</v>
      </c>
      <c r="E4352">
        <v>20.409099999999999</v>
      </c>
      <c r="F4352">
        <v>15.513500000000001</v>
      </c>
      <c r="G4352">
        <v>13.9444</v>
      </c>
      <c r="H4352">
        <v>16.267800000000001</v>
      </c>
      <c r="J4352" s="13">
        <v>44817</v>
      </c>
      <c r="K4352">
        <v>91.5261</v>
      </c>
      <c r="L4352">
        <v>55.433999999999997</v>
      </c>
      <c r="M4352">
        <v>37.561</v>
      </c>
      <c r="N4352">
        <v>26.915900000000001</v>
      </c>
      <c r="O4352">
        <v>27.5839</v>
      </c>
      <c r="P4352">
        <v>37.206299999999999</v>
      </c>
      <c r="Q4352">
        <v>49.512900000000002</v>
      </c>
    </row>
    <row r="4353" spans="1:17" x14ac:dyDescent="0.25">
      <c r="A4353" s="1">
        <v>44673</v>
      </c>
      <c r="B4353">
        <v>38.573799999999999</v>
      </c>
      <c r="C4353">
        <v>31.167300000000001</v>
      </c>
      <c r="D4353">
        <v>28.1921</v>
      </c>
      <c r="E4353">
        <v>24.594100000000001</v>
      </c>
      <c r="F4353">
        <v>18.470500000000001</v>
      </c>
      <c r="G4353">
        <v>15.639099999999999</v>
      </c>
      <c r="H4353">
        <v>16.568899999999999</v>
      </c>
      <c r="J4353" s="13">
        <v>44818</v>
      </c>
      <c r="K4353">
        <v>101.30410000000001</v>
      </c>
      <c r="L4353">
        <v>56.985399999999998</v>
      </c>
      <c r="M4353">
        <v>36.451900000000002</v>
      </c>
      <c r="N4353">
        <v>24.889900000000001</v>
      </c>
      <c r="O4353">
        <v>27.678000000000001</v>
      </c>
      <c r="P4353">
        <v>35.608800000000002</v>
      </c>
      <c r="Q4353">
        <v>35.608800000000002</v>
      </c>
    </row>
    <row r="4354" spans="1:17" x14ac:dyDescent="0.25">
      <c r="A4354" s="1">
        <v>44676</v>
      </c>
      <c r="B4354">
        <v>37.791400000000003</v>
      </c>
      <c r="C4354">
        <v>30.1006</v>
      </c>
      <c r="D4354">
        <v>26.8749</v>
      </c>
      <c r="E4354">
        <v>22.991399999999999</v>
      </c>
      <c r="F4354">
        <v>18.2698</v>
      </c>
      <c r="G4354">
        <v>15.3315</v>
      </c>
      <c r="H4354">
        <v>17.0289</v>
      </c>
      <c r="J4354" s="13">
        <v>44819</v>
      </c>
      <c r="K4354">
        <v>113.1371</v>
      </c>
      <c r="L4354">
        <v>70.933899999999994</v>
      </c>
      <c r="M4354">
        <v>41.3217</v>
      </c>
      <c r="N4354">
        <v>23.639500000000002</v>
      </c>
      <c r="O4354">
        <v>36.825499999999998</v>
      </c>
      <c r="P4354">
        <v>52.813699999999997</v>
      </c>
      <c r="Q4354">
        <v>52.813699999999997</v>
      </c>
    </row>
    <row r="4355" spans="1:17" x14ac:dyDescent="0.25">
      <c r="A4355" s="1">
        <v>44677</v>
      </c>
      <c r="B4355">
        <v>42.4589</v>
      </c>
      <c r="C4355">
        <v>34.018599999999999</v>
      </c>
      <c r="D4355">
        <v>30.778300000000002</v>
      </c>
      <c r="E4355">
        <v>27.307200000000002</v>
      </c>
      <c r="F4355">
        <v>21.6431</v>
      </c>
      <c r="G4355">
        <v>17.873000000000001</v>
      </c>
      <c r="H4355">
        <v>18.0063</v>
      </c>
      <c r="J4355" s="13">
        <v>44820</v>
      </c>
      <c r="K4355">
        <v>69.571100000000001</v>
      </c>
      <c r="L4355">
        <v>42.838900000000002</v>
      </c>
      <c r="M4355">
        <v>25.329799999999999</v>
      </c>
      <c r="N4355">
        <v>18.282900000000001</v>
      </c>
      <c r="O4355">
        <v>20.401599999999998</v>
      </c>
      <c r="P4355">
        <v>25.099799999999998</v>
      </c>
      <c r="Q4355">
        <v>25.099799999999998</v>
      </c>
    </row>
    <row r="4356" spans="1:17" x14ac:dyDescent="0.25">
      <c r="A4356" s="1">
        <v>44678</v>
      </c>
      <c r="B4356">
        <v>41.323399999999999</v>
      </c>
      <c r="C4356">
        <v>32.4026</v>
      </c>
      <c r="D4356">
        <v>28.7562</v>
      </c>
      <c r="E4356">
        <v>25.284700000000001</v>
      </c>
      <c r="F4356">
        <v>22.058499999999999</v>
      </c>
      <c r="G4356">
        <v>18.1952</v>
      </c>
      <c r="H4356">
        <v>17.576599999999999</v>
      </c>
      <c r="J4356" s="13">
        <v>44823</v>
      </c>
      <c r="K4356">
        <v>38.389299999999999</v>
      </c>
      <c r="L4356">
        <v>29.6233</v>
      </c>
      <c r="M4356">
        <v>27.1831</v>
      </c>
      <c r="N4356">
        <v>24.3858</v>
      </c>
      <c r="O4356">
        <v>21.313300000000002</v>
      </c>
      <c r="P4356">
        <v>19.9559</v>
      </c>
      <c r="Q4356">
        <v>21.978899999999999</v>
      </c>
    </row>
    <row r="4357" spans="1:17" x14ac:dyDescent="0.25">
      <c r="A4357" s="1">
        <v>44679</v>
      </c>
      <c r="B4357">
        <v>41.281199999999998</v>
      </c>
      <c r="C4357">
        <v>32.883899999999997</v>
      </c>
      <c r="D4357">
        <v>29.436</v>
      </c>
      <c r="E4357">
        <v>22.415700000000001</v>
      </c>
      <c r="F4357">
        <v>18.116199999999999</v>
      </c>
      <c r="G4357">
        <v>15.9345</v>
      </c>
      <c r="H4357">
        <v>17.536300000000001</v>
      </c>
      <c r="J4357" s="13">
        <v>44824</v>
      </c>
      <c r="K4357">
        <v>40.004199999999997</v>
      </c>
      <c r="L4357">
        <v>30.929300000000001</v>
      </c>
      <c r="M4357">
        <v>28.045400000000001</v>
      </c>
      <c r="N4357">
        <v>25.274100000000001</v>
      </c>
      <c r="O4357">
        <v>23.085799999999999</v>
      </c>
      <c r="P4357">
        <v>20.927199999999999</v>
      </c>
      <c r="Q4357">
        <v>22.363700000000001</v>
      </c>
    </row>
    <row r="4358" spans="1:17" x14ac:dyDescent="0.25">
      <c r="A4358" s="1">
        <v>44680</v>
      </c>
      <c r="B4358">
        <v>43.049500000000002</v>
      </c>
      <c r="C4358">
        <v>33.844700000000003</v>
      </c>
      <c r="D4358">
        <v>30.151499999999999</v>
      </c>
      <c r="E4358">
        <v>26.313199999999998</v>
      </c>
      <c r="F4358">
        <v>23.439</v>
      </c>
      <c r="G4358">
        <v>19.747499999999999</v>
      </c>
      <c r="H4358">
        <v>19.106200000000001</v>
      </c>
      <c r="J4358" s="13">
        <v>44825</v>
      </c>
      <c r="K4358">
        <v>41.042000000000002</v>
      </c>
      <c r="L4358">
        <v>31.923500000000001</v>
      </c>
      <c r="M4358">
        <v>29.265899999999998</v>
      </c>
      <c r="N4358">
        <v>26.727</v>
      </c>
      <c r="O4358">
        <v>23.5792</v>
      </c>
      <c r="P4358">
        <v>21.621400000000001</v>
      </c>
      <c r="Q4358">
        <v>23.596900000000002</v>
      </c>
    </row>
    <row r="4359" spans="1:17" x14ac:dyDescent="0.25">
      <c r="A4359" s="1">
        <v>44683</v>
      </c>
      <c r="B4359">
        <v>43.091799999999999</v>
      </c>
      <c r="C4359">
        <v>33.984900000000003</v>
      </c>
      <c r="D4359">
        <v>30.297000000000001</v>
      </c>
      <c r="E4359">
        <v>26.523099999999999</v>
      </c>
      <c r="F4359">
        <v>22.5625</v>
      </c>
      <c r="G4359">
        <v>19.679600000000001</v>
      </c>
      <c r="H4359">
        <v>19.515000000000001</v>
      </c>
      <c r="J4359" s="13">
        <v>44826</v>
      </c>
      <c r="K4359">
        <v>40.626399999999997</v>
      </c>
      <c r="L4359">
        <v>30.9727</v>
      </c>
      <c r="M4359">
        <v>28.104600000000001</v>
      </c>
      <c r="N4359">
        <v>25.846599999999999</v>
      </c>
      <c r="O4359">
        <v>23.556899999999999</v>
      </c>
      <c r="P4359">
        <v>21.6526</v>
      </c>
      <c r="Q4359">
        <v>23.201000000000001</v>
      </c>
    </row>
    <row r="4360" spans="1:17" x14ac:dyDescent="0.25">
      <c r="A4360" s="1">
        <v>44684</v>
      </c>
      <c r="B4360">
        <v>40.779299999999999</v>
      </c>
      <c r="C4360">
        <v>31.8261</v>
      </c>
      <c r="D4360">
        <v>28.118500000000001</v>
      </c>
      <c r="E4360">
        <v>24.767700000000001</v>
      </c>
      <c r="F4360">
        <v>21.472799999999999</v>
      </c>
      <c r="G4360">
        <v>18.445599999999999</v>
      </c>
      <c r="H4360">
        <v>18.969899999999999</v>
      </c>
      <c r="J4360" s="13">
        <v>44827</v>
      </c>
      <c r="K4360">
        <v>43.8018</v>
      </c>
      <c r="L4360">
        <v>34.053199999999997</v>
      </c>
      <c r="M4360">
        <v>30.817299999999999</v>
      </c>
      <c r="N4360">
        <v>27.607800000000001</v>
      </c>
      <c r="O4360">
        <v>24.716899999999999</v>
      </c>
      <c r="P4360">
        <v>22.8583</v>
      </c>
      <c r="Q4360">
        <v>24.511800000000001</v>
      </c>
    </row>
    <row r="4361" spans="1:17" x14ac:dyDescent="0.25">
      <c r="A4361" s="1">
        <v>44685</v>
      </c>
      <c r="B4361">
        <v>38.597999999999999</v>
      </c>
      <c r="C4361">
        <v>30.186399999999999</v>
      </c>
      <c r="D4361">
        <v>26.561699999999998</v>
      </c>
      <c r="E4361">
        <v>22.688700000000001</v>
      </c>
      <c r="F4361">
        <v>17.895700000000001</v>
      </c>
      <c r="G4361">
        <v>15.7791</v>
      </c>
      <c r="H4361">
        <v>18.6953</v>
      </c>
      <c r="J4361" s="13">
        <v>44830</v>
      </c>
      <c r="K4361">
        <v>46.575200000000002</v>
      </c>
      <c r="L4361">
        <v>36.983400000000003</v>
      </c>
      <c r="M4361">
        <v>33.928699999999999</v>
      </c>
      <c r="N4361">
        <v>30.49</v>
      </c>
      <c r="O4361">
        <v>26.762899999999998</v>
      </c>
      <c r="P4361">
        <v>24.7713</v>
      </c>
      <c r="Q4361">
        <v>26.005600000000001</v>
      </c>
    </row>
    <row r="4362" spans="1:17" x14ac:dyDescent="0.25">
      <c r="A4362" s="1">
        <v>44686</v>
      </c>
      <c r="B4362">
        <v>42.908799999999999</v>
      </c>
      <c r="C4362">
        <v>33.946300000000001</v>
      </c>
      <c r="D4362">
        <v>30.283300000000001</v>
      </c>
      <c r="E4362">
        <v>27.0181</v>
      </c>
      <c r="F4362">
        <v>23.0428</v>
      </c>
      <c r="G4362">
        <v>19.7485</v>
      </c>
      <c r="H4362">
        <v>19.653199999999998</v>
      </c>
      <c r="J4362" s="13">
        <v>44831</v>
      </c>
      <c r="K4362">
        <v>47.348599999999998</v>
      </c>
      <c r="L4362">
        <v>37.339100000000002</v>
      </c>
      <c r="M4362">
        <v>33.914999999999999</v>
      </c>
      <c r="N4362">
        <v>30.379799999999999</v>
      </c>
      <c r="O4362">
        <v>26.837499999999999</v>
      </c>
      <c r="P4362">
        <v>24.4877</v>
      </c>
      <c r="Q4362">
        <v>26.562100000000001</v>
      </c>
    </row>
    <row r="4363" spans="1:17" x14ac:dyDescent="0.25">
      <c r="A4363" s="1">
        <v>44687</v>
      </c>
      <c r="B4363">
        <v>42.1432</v>
      </c>
      <c r="C4363">
        <v>33.596200000000003</v>
      </c>
      <c r="D4363">
        <v>30.246400000000001</v>
      </c>
      <c r="E4363">
        <v>26.387699999999999</v>
      </c>
      <c r="F4363">
        <v>21.9572</v>
      </c>
      <c r="G4363">
        <v>19.344200000000001</v>
      </c>
      <c r="H4363">
        <v>19.221299999999999</v>
      </c>
      <c r="J4363" s="13">
        <v>44832</v>
      </c>
      <c r="K4363">
        <v>45.856299999999997</v>
      </c>
      <c r="L4363">
        <v>35.294899999999998</v>
      </c>
      <c r="M4363">
        <v>31.662700000000001</v>
      </c>
      <c r="N4363">
        <v>28.139299999999999</v>
      </c>
      <c r="O4363">
        <v>24.791899999999998</v>
      </c>
      <c r="P4363">
        <v>23.157699999999998</v>
      </c>
      <c r="Q4363">
        <v>26.153300000000002</v>
      </c>
    </row>
    <row r="4364" spans="1:17" x14ac:dyDescent="0.25">
      <c r="A4364" s="1">
        <v>44690</v>
      </c>
      <c r="B4364">
        <v>45.504199999999997</v>
      </c>
      <c r="C4364">
        <v>36.334800000000001</v>
      </c>
      <c r="D4364">
        <v>32.681100000000001</v>
      </c>
      <c r="E4364">
        <v>29.368200000000002</v>
      </c>
      <c r="F4364">
        <v>27.3765</v>
      </c>
      <c r="G4364">
        <v>24.069099999999999</v>
      </c>
      <c r="H4364">
        <v>22.590800000000002</v>
      </c>
      <c r="J4364" s="13">
        <v>44833</v>
      </c>
      <c r="K4364">
        <v>47.988799999999998</v>
      </c>
      <c r="L4364">
        <v>36.647300000000001</v>
      </c>
      <c r="M4364">
        <v>33.009</v>
      </c>
      <c r="N4364">
        <v>29.790099999999999</v>
      </c>
      <c r="O4364">
        <v>26.0684</v>
      </c>
      <c r="P4364">
        <v>23.7577</v>
      </c>
      <c r="Q4364">
        <v>26.805199999999999</v>
      </c>
    </row>
    <row r="4365" spans="1:17" x14ac:dyDescent="0.25">
      <c r="A4365" s="1">
        <v>44691</v>
      </c>
      <c r="B4365">
        <v>44.462499999999999</v>
      </c>
      <c r="C4365">
        <v>35.636400000000002</v>
      </c>
      <c r="D4365">
        <v>32.418199999999999</v>
      </c>
      <c r="E4365">
        <v>29.2363</v>
      </c>
      <c r="F4365">
        <v>25.261700000000001</v>
      </c>
      <c r="G4365">
        <v>22.226500000000001</v>
      </c>
      <c r="H4365">
        <v>21.583300000000001</v>
      </c>
      <c r="J4365" s="13">
        <v>44834</v>
      </c>
      <c r="K4365">
        <v>49.142499999999998</v>
      </c>
      <c r="L4365">
        <v>35.692399999999999</v>
      </c>
      <c r="M4365">
        <v>31.485900000000001</v>
      </c>
      <c r="N4365">
        <v>28.334900000000001</v>
      </c>
      <c r="O4365">
        <v>26.916899999999998</v>
      </c>
      <c r="P4365">
        <v>24.356999999999999</v>
      </c>
      <c r="Q4365">
        <v>27.491900000000001</v>
      </c>
    </row>
    <row r="4366" spans="1:17" x14ac:dyDescent="0.25">
      <c r="A4366" s="1">
        <v>44692</v>
      </c>
      <c r="B4366">
        <v>43.464300000000001</v>
      </c>
      <c r="C4366">
        <v>34.687399999999997</v>
      </c>
      <c r="D4366">
        <v>31.5488</v>
      </c>
      <c r="E4366">
        <v>29.522300000000001</v>
      </c>
      <c r="F4366">
        <v>26.747199999999999</v>
      </c>
      <c r="G4366">
        <v>24.1221</v>
      </c>
      <c r="H4366">
        <v>22.717300000000002</v>
      </c>
      <c r="J4366" s="13">
        <v>44837</v>
      </c>
      <c r="K4366">
        <v>48.654800000000002</v>
      </c>
      <c r="L4366">
        <v>35.299599999999998</v>
      </c>
      <c r="M4366">
        <v>31.206399999999999</v>
      </c>
      <c r="N4366">
        <v>28.130600000000001</v>
      </c>
      <c r="O4366">
        <v>24.835599999999999</v>
      </c>
      <c r="P4366">
        <v>23.403400000000001</v>
      </c>
      <c r="Q4366">
        <v>28.171099999999999</v>
      </c>
    </row>
    <row r="4367" spans="1:17" x14ac:dyDescent="0.25">
      <c r="A4367" s="1">
        <v>44693</v>
      </c>
      <c r="B4367">
        <v>42.509700000000002</v>
      </c>
      <c r="C4367">
        <v>34.666699999999999</v>
      </c>
      <c r="D4367">
        <v>31.929200000000002</v>
      </c>
      <c r="E4367">
        <v>28.831399999999999</v>
      </c>
      <c r="F4367">
        <v>25.310600000000001</v>
      </c>
      <c r="G4367">
        <v>23.114100000000001</v>
      </c>
      <c r="H4367">
        <v>23.172699999999999</v>
      </c>
      <c r="J4367" s="13">
        <v>44838</v>
      </c>
      <c r="K4367">
        <v>48.797199999999997</v>
      </c>
      <c r="L4367">
        <v>34.915500000000002</v>
      </c>
      <c r="M4367">
        <v>30.538399999999999</v>
      </c>
      <c r="N4367">
        <v>26.241299999999999</v>
      </c>
      <c r="O4367">
        <v>23.220400000000001</v>
      </c>
      <c r="P4367">
        <v>23.427399999999999</v>
      </c>
      <c r="Q4367">
        <v>28.9221</v>
      </c>
    </row>
    <row r="4368" spans="1:17" x14ac:dyDescent="0.25">
      <c r="A4368" s="1">
        <v>44694</v>
      </c>
      <c r="B4368">
        <v>40.764899999999997</v>
      </c>
      <c r="C4368">
        <v>32.834699999999998</v>
      </c>
      <c r="D4368">
        <v>29.9404</v>
      </c>
      <c r="E4368">
        <v>25.652699999999999</v>
      </c>
      <c r="F4368">
        <v>22.193300000000001</v>
      </c>
      <c r="G4368">
        <v>19.648199999999999</v>
      </c>
      <c r="H4368">
        <v>21.8276</v>
      </c>
      <c r="J4368" s="13">
        <v>44839</v>
      </c>
      <c r="K4368">
        <v>48.247399999999999</v>
      </c>
      <c r="L4368">
        <v>34.005299999999998</v>
      </c>
      <c r="M4368">
        <v>29.624099999999999</v>
      </c>
      <c r="N4368">
        <v>25.9375</v>
      </c>
      <c r="O4368">
        <v>23.454699999999999</v>
      </c>
      <c r="P4368">
        <v>22.826599999999999</v>
      </c>
      <c r="Q4368">
        <v>28.887699999999999</v>
      </c>
    </row>
    <row r="4369" spans="1:17" x14ac:dyDescent="0.25">
      <c r="A4369" s="1">
        <v>44697</v>
      </c>
      <c r="B4369">
        <v>39.6584</v>
      </c>
      <c r="C4369">
        <v>31.665500000000002</v>
      </c>
      <c r="D4369">
        <v>28.847799999999999</v>
      </c>
      <c r="E4369">
        <v>25.904499999999999</v>
      </c>
      <c r="F4369">
        <v>21.907900000000001</v>
      </c>
      <c r="G4369">
        <v>19.258500000000002</v>
      </c>
      <c r="H4369">
        <v>22.118600000000001</v>
      </c>
      <c r="J4369" s="13">
        <v>44840</v>
      </c>
      <c r="K4369">
        <v>51.905999999999999</v>
      </c>
      <c r="L4369">
        <v>36.4131</v>
      </c>
      <c r="M4369">
        <v>32.070700000000002</v>
      </c>
      <c r="N4369">
        <v>28.736699999999999</v>
      </c>
      <c r="O4369">
        <v>24.704799999999999</v>
      </c>
      <c r="P4369">
        <v>23.956499999999998</v>
      </c>
      <c r="Q4369">
        <v>30.8521</v>
      </c>
    </row>
    <row r="4370" spans="1:17" x14ac:dyDescent="0.25">
      <c r="A4370" s="1">
        <v>44698</v>
      </c>
      <c r="B4370">
        <v>38.8322</v>
      </c>
      <c r="C4370">
        <v>30.4145</v>
      </c>
      <c r="D4370">
        <v>27.397300000000001</v>
      </c>
      <c r="E4370">
        <v>24.091100000000001</v>
      </c>
      <c r="F4370">
        <v>20.742699999999999</v>
      </c>
      <c r="G4370">
        <v>18.1189</v>
      </c>
      <c r="H4370">
        <v>21.323899999999998</v>
      </c>
      <c r="J4370" s="13">
        <v>44841</v>
      </c>
      <c r="K4370">
        <v>52.751300000000001</v>
      </c>
      <c r="L4370">
        <v>36.633600000000001</v>
      </c>
      <c r="M4370">
        <v>32.156100000000002</v>
      </c>
      <c r="N4370">
        <v>28.3917</v>
      </c>
      <c r="O4370">
        <v>25.087599999999998</v>
      </c>
      <c r="P4370">
        <v>24.255800000000001</v>
      </c>
      <c r="Q4370">
        <v>32.029699999999998</v>
      </c>
    </row>
    <row r="4371" spans="1:17" x14ac:dyDescent="0.25">
      <c r="A4371" s="1">
        <v>44699</v>
      </c>
      <c r="B4371">
        <v>44.429699999999997</v>
      </c>
      <c r="C4371">
        <v>35.140500000000003</v>
      </c>
      <c r="D4371">
        <v>32.042499999999997</v>
      </c>
      <c r="E4371">
        <v>26.394100000000002</v>
      </c>
      <c r="F4371">
        <v>23.129799999999999</v>
      </c>
      <c r="G4371">
        <v>21.1157</v>
      </c>
      <c r="H4371">
        <v>22.897400000000001</v>
      </c>
      <c r="J4371" s="13">
        <v>44844</v>
      </c>
      <c r="K4371">
        <v>54.918700000000001</v>
      </c>
      <c r="L4371">
        <v>38.014699999999998</v>
      </c>
      <c r="M4371">
        <v>33.430599999999998</v>
      </c>
      <c r="N4371">
        <v>30.479199999999999</v>
      </c>
      <c r="O4371">
        <v>28.4558</v>
      </c>
      <c r="P4371">
        <v>27.482700000000001</v>
      </c>
      <c r="Q4371">
        <v>35.064999999999998</v>
      </c>
    </row>
    <row r="4372" spans="1:17" x14ac:dyDescent="0.25">
      <c r="A4372" s="1">
        <v>44700</v>
      </c>
      <c r="B4372">
        <v>42.746499999999997</v>
      </c>
      <c r="C4372">
        <v>33.398299999999999</v>
      </c>
      <c r="D4372">
        <v>30.1769</v>
      </c>
      <c r="E4372">
        <v>26.507200000000001</v>
      </c>
      <c r="F4372">
        <v>22.9163</v>
      </c>
      <c r="G4372">
        <v>21.3611</v>
      </c>
      <c r="H4372">
        <v>24.1326</v>
      </c>
      <c r="J4372" s="13">
        <v>44845</v>
      </c>
      <c r="K4372">
        <v>59.220500000000001</v>
      </c>
      <c r="L4372">
        <v>41.42</v>
      </c>
      <c r="M4372">
        <v>36.0959</v>
      </c>
      <c r="N4372">
        <v>33.4634</v>
      </c>
      <c r="O4372">
        <v>30.730899999999998</v>
      </c>
      <c r="P4372">
        <v>29.796299999999999</v>
      </c>
      <c r="Q4372">
        <v>38.026600000000002</v>
      </c>
    </row>
    <row r="4373" spans="1:17" x14ac:dyDescent="0.25">
      <c r="A4373" s="1">
        <v>44701</v>
      </c>
      <c r="B4373">
        <v>43.104900000000001</v>
      </c>
      <c r="C4373">
        <v>33.917999999999999</v>
      </c>
      <c r="D4373">
        <v>30.763100000000001</v>
      </c>
      <c r="E4373">
        <v>26.465900000000001</v>
      </c>
      <c r="F4373">
        <v>23.037199999999999</v>
      </c>
      <c r="G4373">
        <v>21.604099999999999</v>
      </c>
      <c r="H4373">
        <v>23.7224</v>
      </c>
      <c r="J4373" s="13">
        <v>44846</v>
      </c>
      <c r="K4373">
        <v>61.461799999999997</v>
      </c>
      <c r="L4373">
        <v>41.634700000000002</v>
      </c>
      <c r="M4373">
        <v>35.863799999999998</v>
      </c>
      <c r="N4373">
        <v>34.153500000000001</v>
      </c>
      <c r="O4373">
        <v>31.976099999999999</v>
      </c>
      <c r="P4373">
        <v>30.5883</v>
      </c>
      <c r="Q4373">
        <v>40.113799999999998</v>
      </c>
    </row>
    <row r="4374" spans="1:17" x14ac:dyDescent="0.25">
      <c r="A4374" s="1">
        <v>44704</v>
      </c>
      <c r="B4374">
        <v>38.027500000000003</v>
      </c>
      <c r="C4374">
        <v>30.9497</v>
      </c>
      <c r="D4374">
        <v>28.0428</v>
      </c>
      <c r="E4374">
        <v>25.887899999999998</v>
      </c>
      <c r="F4374">
        <v>23.104299999999999</v>
      </c>
      <c r="G4374">
        <v>21.004300000000001</v>
      </c>
      <c r="H4374">
        <v>20.227799999999998</v>
      </c>
      <c r="J4374" s="13">
        <v>44847</v>
      </c>
      <c r="K4374">
        <v>61.761400000000002</v>
      </c>
      <c r="L4374">
        <v>40.8202</v>
      </c>
      <c r="M4374">
        <v>34.040399999999998</v>
      </c>
      <c r="N4374">
        <v>30.3659</v>
      </c>
      <c r="O4374">
        <v>28.777899999999999</v>
      </c>
      <c r="P4374">
        <v>29.845600000000001</v>
      </c>
      <c r="Q4374">
        <v>41.423299999999998</v>
      </c>
    </row>
    <row r="4375" spans="1:17" x14ac:dyDescent="0.25">
      <c r="A4375" s="1">
        <v>44705</v>
      </c>
      <c r="B4375">
        <v>38.709899999999998</v>
      </c>
      <c r="C4375">
        <v>31.607700000000001</v>
      </c>
      <c r="D4375">
        <v>28.692799999999998</v>
      </c>
      <c r="E4375">
        <v>26.5215</v>
      </c>
      <c r="F4375">
        <v>23.8094</v>
      </c>
      <c r="G4375">
        <v>21.804500000000001</v>
      </c>
      <c r="H4375">
        <v>21.0092</v>
      </c>
      <c r="J4375" s="13">
        <v>44848</v>
      </c>
      <c r="K4375">
        <v>65.569199999999995</v>
      </c>
      <c r="L4375">
        <v>40.522500000000001</v>
      </c>
      <c r="M4375">
        <v>32.090200000000003</v>
      </c>
      <c r="N4375">
        <v>28.6249</v>
      </c>
      <c r="O4375">
        <v>26.257899999999999</v>
      </c>
      <c r="P4375">
        <v>28.812799999999999</v>
      </c>
      <c r="Q4375">
        <v>44.945</v>
      </c>
    </row>
    <row r="4376" spans="1:17" x14ac:dyDescent="0.25">
      <c r="A4376" s="1">
        <v>44706</v>
      </c>
      <c r="B4376">
        <v>37.962299999999999</v>
      </c>
      <c r="C4376">
        <v>31.2715</v>
      </c>
      <c r="D4376">
        <v>28.511099999999999</v>
      </c>
      <c r="E4376">
        <v>25.5166</v>
      </c>
      <c r="F4376">
        <v>22.640699999999999</v>
      </c>
      <c r="G4376">
        <v>20.832899999999999</v>
      </c>
      <c r="H4376">
        <v>20.639099999999999</v>
      </c>
      <c r="J4376" s="13">
        <v>44851</v>
      </c>
      <c r="K4376">
        <v>79.680800000000005</v>
      </c>
      <c r="L4376">
        <v>46.261299999999999</v>
      </c>
      <c r="M4376">
        <v>34.836399999999998</v>
      </c>
      <c r="N4376">
        <v>33.3307</v>
      </c>
      <c r="O4376">
        <v>30.366399999999999</v>
      </c>
      <c r="P4376">
        <v>34.534999999999997</v>
      </c>
      <c r="Q4376">
        <v>46.735599999999998</v>
      </c>
    </row>
    <row r="4377" spans="1:17" x14ac:dyDescent="0.25">
      <c r="A4377" s="1">
        <v>44707</v>
      </c>
      <c r="B4377">
        <v>37.7883</v>
      </c>
      <c r="C4377">
        <v>30.677399999999999</v>
      </c>
      <c r="D4377">
        <v>27.740300000000001</v>
      </c>
      <c r="E4377">
        <v>24.616900000000001</v>
      </c>
      <c r="F4377">
        <v>21.543700000000001</v>
      </c>
      <c r="G4377">
        <v>19.8748</v>
      </c>
      <c r="H4377">
        <v>20.496200000000002</v>
      </c>
      <c r="J4377" s="13">
        <v>44852</v>
      </c>
      <c r="K4377">
        <v>81.490899999999996</v>
      </c>
      <c r="L4377">
        <v>48.894300000000001</v>
      </c>
      <c r="M4377">
        <v>33.844700000000003</v>
      </c>
      <c r="N4377">
        <v>28.3005</v>
      </c>
      <c r="O4377">
        <v>31.1523</v>
      </c>
      <c r="P4377">
        <v>38.743400000000001</v>
      </c>
      <c r="Q4377">
        <v>57.759099999999997</v>
      </c>
    </row>
    <row r="4378" spans="1:17" x14ac:dyDescent="0.25">
      <c r="A4378" s="1">
        <v>44708</v>
      </c>
      <c r="B4378">
        <v>36.524900000000002</v>
      </c>
      <c r="C4378">
        <v>29.1892</v>
      </c>
      <c r="D4378">
        <v>25.886500000000002</v>
      </c>
      <c r="E4378">
        <v>22.814399999999999</v>
      </c>
      <c r="F4378">
        <v>20.606200000000001</v>
      </c>
      <c r="G4378">
        <v>18.576000000000001</v>
      </c>
      <c r="H4378">
        <v>20.020399999999999</v>
      </c>
      <c r="J4378" s="13">
        <v>44853</v>
      </c>
      <c r="K4378">
        <v>82.543999999999997</v>
      </c>
      <c r="L4378">
        <v>55.809100000000001</v>
      </c>
      <c r="M4378">
        <v>35.899299999999997</v>
      </c>
      <c r="N4378">
        <v>31.180700000000002</v>
      </c>
      <c r="O4378">
        <v>31.199100000000001</v>
      </c>
      <c r="P4378">
        <v>47.146000000000001</v>
      </c>
      <c r="Q4378">
        <v>47.146000000000001</v>
      </c>
    </row>
    <row r="4379" spans="1:17" x14ac:dyDescent="0.25">
      <c r="A4379" s="1">
        <v>44712</v>
      </c>
      <c r="B4379">
        <v>36.857799999999997</v>
      </c>
      <c r="C4379">
        <v>29.837399999999999</v>
      </c>
      <c r="D4379">
        <v>26.552</v>
      </c>
      <c r="E4379">
        <v>23.229800000000001</v>
      </c>
      <c r="F4379">
        <v>20.263999999999999</v>
      </c>
      <c r="G4379">
        <v>18.0443</v>
      </c>
      <c r="H4379">
        <v>20.0732</v>
      </c>
      <c r="J4379" s="13">
        <v>44854</v>
      </c>
      <c r="K4379">
        <v>72.263599999999997</v>
      </c>
      <c r="L4379">
        <v>72.263599999999997</v>
      </c>
      <c r="M4379">
        <v>41.950699999999998</v>
      </c>
      <c r="N4379">
        <v>29.517399999999999</v>
      </c>
      <c r="O4379">
        <v>37.101100000000002</v>
      </c>
      <c r="P4379">
        <v>47.939599999999999</v>
      </c>
      <c r="Q4379">
        <v>47.939599999999999</v>
      </c>
    </row>
    <row r="4380" spans="1:17" x14ac:dyDescent="0.25">
      <c r="A4380" s="1">
        <v>44713</v>
      </c>
      <c r="B4380">
        <v>36.446800000000003</v>
      </c>
      <c r="C4380">
        <v>29.639099999999999</v>
      </c>
      <c r="D4380">
        <v>26.639900000000001</v>
      </c>
      <c r="E4380">
        <v>23.117899999999999</v>
      </c>
      <c r="F4380">
        <v>19.896100000000001</v>
      </c>
      <c r="G4380">
        <v>17.787099999999999</v>
      </c>
      <c r="H4380">
        <v>20.3324</v>
      </c>
      <c r="J4380" s="13">
        <v>44855</v>
      </c>
      <c r="K4380">
        <v>80.574100000000001</v>
      </c>
      <c r="L4380">
        <v>45.180799999999998</v>
      </c>
      <c r="M4380">
        <v>26.879799999999999</v>
      </c>
      <c r="N4380">
        <v>18.5686</v>
      </c>
      <c r="O4380">
        <v>21.273700000000002</v>
      </c>
      <c r="P4380">
        <v>21.273700000000002</v>
      </c>
      <c r="Q4380">
        <v>21.273700000000002</v>
      </c>
    </row>
    <row r="4381" spans="1:17" x14ac:dyDescent="0.25">
      <c r="A4381" s="1">
        <v>44714</v>
      </c>
      <c r="B4381">
        <v>36.447800000000001</v>
      </c>
      <c r="C4381">
        <v>29.0351</v>
      </c>
      <c r="D4381">
        <v>25.847000000000001</v>
      </c>
      <c r="E4381">
        <v>22.126300000000001</v>
      </c>
      <c r="F4381">
        <v>18.544799999999999</v>
      </c>
      <c r="G4381">
        <v>16.802399999999999</v>
      </c>
      <c r="H4381">
        <v>19.982299999999999</v>
      </c>
      <c r="J4381" s="13">
        <v>44858</v>
      </c>
      <c r="K4381">
        <v>43.929600000000001</v>
      </c>
      <c r="L4381">
        <v>33.776400000000002</v>
      </c>
      <c r="M4381">
        <v>31.320499999999999</v>
      </c>
      <c r="N4381">
        <v>28.7685</v>
      </c>
      <c r="O4381">
        <v>27.275700000000001</v>
      </c>
      <c r="P4381">
        <v>26.3584</v>
      </c>
      <c r="Q4381">
        <v>27.844899999999999</v>
      </c>
    </row>
    <row r="4382" spans="1:17" x14ac:dyDescent="0.25">
      <c r="A4382" s="1">
        <v>44715</v>
      </c>
      <c r="B4382">
        <v>36.455599999999997</v>
      </c>
      <c r="C4382">
        <v>28.795500000000001</v>
      </c>
      <c r="D4382">
        <v>25.714200000000002</v>
      </c>
      <c r="E4382">
        <v>22.555199999999999</v>
      </c>
      <c r="F4382">
        <v>19.5395</v>
      </c>
      <c r="G4382">
        <v>17.499300000000002</v>
      </c>
      <c r="H4382">
        <v>20.251300000000001</v>
      </c>
      <c r="J4382" s="13">
        <v>44859</v>
      </c>
      <c r="K4382">
        <v>43.715299999999999</v>
      </c>
      <c r="L4382">
        <v>33.6828</v>
      </c>
      <c r="M4382">
        <v>31.517399999999999</v>
      </c>
      <c r="N4382">
        <v>25.563500000000001</v>
      </c>
      <c r="O4382">
        <v>24.561900000000001</v>
      </c>
      <c r="P4382">
        <v>24.1357</v>
      </c>
      <c r="Q4382">
        <v>25.983899999999998</v>
      </c>
    </row>
    <row r="4383" spans="1:17" x14ac:dyDescent="0.25">
      <c r="A4383" s="1">
        <v>44718</v>
      </c>
      <c r="B4383">
        <v>36.7256</v>
      </c>
      <c r="C4383">
        <v>29.031700000000001</v>
      </c>
      <c r="D4383">
        <v>26.083400000000001</v>
      </c>
      <c r="E4383">
        <v>22.614699999999999</v>
      </c>
      <c r="F4383">
        <v>19.3901</v>
      </c>
      <c r="G4383">
        <v>17.620899999999999</v>
      </c>
      <c r="H4383">
        <v>20.929099999999998</v>
      </c>
      <c r="J4383" s="13">
        <v>44860</v>
      </c>
      <c r="K4383">
        <v>42.6081</v>
      </c>
      <c r="L4383">
        <v>31.847000000000001</v>
      </c>
      <c r="M4383">
        <v>28.981999999999999</v>
      </c>
      <c r="N4383">
        <v>26.812200000000001</v>
      </c>
      <c r="O4383">
        <v>25.810199999999998</v>
      </c>
      <c r="P4383">
        <v>24.387799999999999</v>
      </c>
      <c r="Q4383">
        <v>26.2972</v>
      </c>
    </row>
    <row r="4384" spans="1:17" x14ac:dyDescent="0.25">
      <c r="A4384" s="1">
        <v>44719</v>
      </c>
      <c r="B4384">
        <v>36.381799999999998</v>
      </c>
      <c r="C4384">
        <v>28.534199999999998</v>
      </c>
      <c r="D4384">
        <v>25.446200000000001</v>
      </c>
      <c r="E4384">
        <v>21.608499999999999</v>
      </c>
      <c r="F4384">
        <v>18.309100000000001</v>
      </c>
      <c r="G4384">
        <v>16.708200000000001</v>
      </c>
      <c r="H4384">
        <v>20.5534</v>
      </c>
      <c r="J4384" s="13">
        <v>44861</v>
      </c>
      <c r="K4384">
        <v>43.520600000000002</v>
      </c>
      <c r="L4384">
        <v>33.923499999999997</v>
      </c>
      <c r="M4384">
        <v>32.688400000000001</v>
      </c>
      <c r="N4384">
        <v>22.054500000000001</v>
      </c>
      <c r="O4384">
        <v>22.259399999999999</v>
      </c>
      <c r="P4384">
        <v>22.502199999999998</v>
      </c>
      <c r="Q4384">
        <v>26.626100000000001</v>
      </c>
    </row>
    <row r="4385" spans="1:17" x14ac:dyDescent="0.25">
      <c r="A4385" s="1">
        <v>44720</v>
      </c>
      <c r="B4385">
        <v>35.894799999999996</v>
      </c>
      <c r="C4385">
        <v>28.4053</v>
      </c>
      <c r="D4385">
        <v>25.391200000000001</v>
      </c>
      <c r="E4385">
        <v>21.970400000000001</v>
      </c>
      <c r="F4385">
        <v>18.841000000000001</v>
      </c>
      <c r="G4385">
        <v>17.137899999999998</v>
      </c>
      <c r="H4385">
        <v>20.8721</v>
      </c>
      <c r="J4385" s="13">
        <v>44862</v>
      </c>
      <c r="K4385">
        <v>41.581499999999998</v>
      </c>
      <c r="L4385">
        <v>30.4543</v>
      </c>
      <c r="M4385">
        <v>27.948599999999999</v>
      </c>
      <c r="N4385">
        <v>25.870799999999999</v>
      </c>
      <c r="O4385">
        <v>24.291</v>
      </c>
      <c r="P4385">
        <v>23.1816</v>
      </c>
      <c r="Q4385">
        <v>26.693999999999999</v>
      </c>
    </row>
    <row r="4386" spans="1:17" x14ac:dyDescent="0.25">
      <c r="A4386" s="1">
        <v>44721</v>
      </c>
      <c r="B4386">
        <v>37.445900000000002</v>
      </c>
      <c r="C4386">
        <v>29.773800000000001</v>
      </c>
      <c r="D4386">
        <v>26.954000000000001</v>
      </c>
      <c r="E4386">
        <v>23.969799999999999</v>
      </c>
      <c r="F4386">
        <v>20.924199999999999</v>
      </c>
      <c r="G4386">
        <v>18.9375</v>
      </c>
      <c r="H4386">
        <v>21.992000000000001</v>
      </c>
      <c r="J4386" s="13">
        <v>44865</v>
      </c>
      <c r="K4386">
        <v>43.464700000000001</v>
      </c>
      <c r="L4386">
        <v>31.1523</v>
      </c>
      <c r="M4386">
        <v>28.782900000000001</v>
      </c>
      <c r="N4386">
        <v>26.953600000000002</v>
      </c>
      <c r="O4386">
        <v>24.5656</v>
      </c>
      <c r="P4386">
        <v>23.975200000000001</v>
      </c>
      <c r="Q4386">
        <v>27.9847</v>
      </c>
    </row>
    <row r="4387" spans="1:17" x14ac:dyDescent="0.25">
      <c r="A4387" s="1">
        <v>44722</v>
      </c>
      <c r="B4387">
        <v>38.979700000000001</v>
      </c>
      <c r="C4387">
        <v>30.645199999999999</v>
      </c>
      <c r="D4387">
        <v>28.1767</v>
      </c>
      <c r="E4387">
        <v>26.7376</v>
      </c>
      <c r="F4387">
        <v>23.395099999999999</v>
      </c>
      <c r="G4387">
        <v>21.006799999999998</v>
      </c>
      <c r="H4387">
        <v>22.380299999999998</v>
      </c>
      <c r="J4387" s="13">
        <v>44866</v>
      </c>
      <c r="K4387">
        <v>44.4358</v>
      </c>
      <c r="L4387">
        <v>31.889199999999999</v>
      </c>
      <c r="M4387">
        <v>29.506399999999999</v>
      </c>
      <c r="N4387">
        <v>27.063300000000002</v>
      </c>
      <c r="O4387">
        <v>24.384399999999999</v>
      </c>
      <c r="P4387">
        <v>24.013200000000001</v>
      </c>
      <c r="Q4387">
        <v>28.825500000000002</v>
      </c>
    </row>
    <row r="4388" spans="1:17" x14ac:dyDescent="0.25">
      <c r="A4388" s="1">
        <v>44725</v>
      </c>
      <c r="B4388">
        <v>45.862699999999997</v>
      </c>
      <c r="C4388">
        <v>36.3855</v>
      </c>
      <c r="D4388">
        <v>33.130899999999997</v>
      </c>
      <c r="E4388">
        <v>29.929400000000001</v>
      </c>
      <c r="F4388">
        <v>27.946000000000002</v>
      </c>
      <c r="G4388">
        <v>24.864000000000001</v>
      </c>
      <c r="H4388">
        <v>26.0076</v>
      </c>
      <c r="J4388" s="13">
        <v>44867</v>
      </c>
      <c r="K4388">
        <v>45.348100000000002</v>
      </c>
      <c r="L4388">
        <v>31.442900000000002</v>
      </c>
      <c r="M4388">
        <v>28.542899999999999</v>
      </c>
      <c r="N4388">
        <v>26.484300000000001</v>
      </c>
      <c r="O4388">
        <v>24.901599999999998</v>
      </c>
      <c r="P4388">
        <v>24.024799999999999</v>
      </c>
      <c r="Q4388">
        <v>29.799399999999999</v>
      </c>
    </row>
    <row r="4389" spans="1:17" x14ac:dyDescent="0.25">
      <c r="A4389" s="1">
        <v>44726</v>
      </c>
      <c r="B4389">
        <v>45.172199999999997</v>
      </c>
      <c r="C4389">
        <v>35.2104</v>
      </c>
      <c r="D4389">
        <v>32.161999999999999</v>
      </c>
      <c r="E4389">
        <v>28.9284</v>
      </c>
      <c r="F4389">
        <v>26.369599999999998</v>
      </c>
      <c r="G4389">
        <v>24.440100000000001</v>
      </c>
      <c r="H4389">
        <v>26.4695</v>
      </c>
      <c r="J4389" s="13">
        <v>44868</v>
      </c>
      <c r="K4389">
        <v>45.060299999999998</v>
      </c>
      <c r="L4389">
        <v>30.1264</v>
      </c>
      <c r="M4389">
        <v>27.247900000000001</v>
      </c>
      <c r="N4389">
        <v>26.1572</v>
      </c>
      <c r="O4389">
        <v>25.358799999999999</v>
      </c>
      <c r="P4389">
        <v>24.835899999999999</v>
      </c>
      <c r="Q4389">
        <v>30.823599999999999</v>
      </c>
    </row>
    <row r="4390" spans="1:17" x14ac:dyDescent="0.25">
      <c r="A4390" s="1">
        <v>44727</v>
      </c>
      <c r="B4390">
        <v>42.515900000000002</v>
      </c>
      <c r="C4390">
        <v>33.074399999999997</v>
      </c>
      <c r="D4390">
        <v>30.273099999999999</v>
      </c>
      <c r="E4390">
        <v>27.453399999999998</v>
      </c>
      <c r="F4390">
        <v>24.345300000000002</v>
      </c>
      <c r="G4390">
        <v>22.967199999999998</v>
      </c>
      <c r="H4390">
        <v>25.468800000000002</v>
      </c>
      <c r="J4390" s="13">
        <v>44869</v>
      </c>
      <c r="K4390">
        <v>45.566299999999998</v>
      </c>
      <c r="L4390">
        <v>30.600999999999999</v>
      </c>
      <c r="M4390">
        <v>27.5685</v>
      </c>
      <c r="N4390">
        <v>25.767499999999998</v>
      </c>
      <c r="O4390">
        <v>23.554400000000001</v>
      </c>
      <c r="P4390">
        <v>23.341799999999999</v>
      </c>
      <c r="Q4390">
        <v>31.0623</v>
      </c>
    </row>
    <row r="4391" spans="1:17" x14ac:dyDescent="0.25">
      <c r="A4391" s="1">
        <v>44728</v>
      </c>
      <c r="B4391">
        <v>47.389400000000002</v>
      </c>
      <c r="C4391">
        <v>36.595599999999997</v>
      </c>
      <c r="D4391">
        <v>32.382800000000003</v>
      </c>
      <c r="E4391">
        <v>29.063800000000001</v>
      </c>
      <c r="F4391">
        <v>26.8584</v>
      </c>
      <c r="G4391">
        <v>25.118500000000001</v>
      </c>
      <c r="H4391">
        <v>27.028500000000001</v>
      </c>
      <c r="J4391" s="13">
        <v>44872</v>
      </c>
      <c r="K4391">
        <v>49.646599999999999</v>
      </c>
      <c r="L4391">
        <v>32.610999999999997</v>
      </c>
      <c r="M4391">
        <v>28.026399999999999</v>
      </c>
      <c r="N4391">
        <v>26.183299999999999</v>
      </c>
      <c r="O4391">
        <v>24.212499999999999</v>
      </c>
      <c r="P4391">
        <v>24.683700000000002</v>
      </c>
      <c r="Q4391">
        <v>32.841900000000003</v>
      </c>
    </row>
    <row r="4392" spans="1:17" x14ac:dyDescent="0.25">
      <c r="A4392" s="1">
        <v>44729</v>
      </c>
      <c r="B4392">
        <v>46.061700000000002</v>
      </c>
      <c r="C4392">
        <v>35.367699999999999</v>
      </c>
      <c r="D4392">
        <v>31.344899999999999</v>
      </c>
      <c r="E4392">
        <v>27.998100000000001</v>
      </c>
      <c r="F4392">
        <v>25.5548</v>
      </c>
      <c r="G4392">
        <v>24.550899999999999</v>
      </c>
      <c r="H4392">
        <v>27.285399999999999</v>
      </c>
      <c r="J4392" s="13">
        <v>44873</v>
      </c>
      <c r="K4392">
        <v>52.570599999999999</v>
      </c>
      <c r="L4392">
        <v>35.475900000000003</v>
      </c>
      <c r="M4392">
        <v>30.565200000000001</v>
      </c>
      <c r="N4392">
        <v>26.1568</v>
      </c>
      <c r="O4392">
        <v>24.800599999999999</v>
      </c>
      <c r="P4392">
        <v>24.8993</v>
      </c>
      <c r="Q4392">
        <v>31.5212</v>
      </c>
    </row>
    <row r="4393" spans="1:17" x14ac:dyDescent="0.25">
      <c r="A4393" s="1">
        <v>44733</v>
      </c>
      <c r="B4393">
        <v>39.344700000000003</v>
      </c>
      <c r="C4393">
        <v>31.9544</v>
      </c>
      <c r="D4393">
        <v>29.260200000000001</v>
      </c>
      <c r="E4393">
        <v>26.882200000000001</v>
      </c>
      <c r="F4393">
        <v>24.214600000000001</v>
      </c>
      <c r="G4393">
        <v>22.552399999999999</v>
      </c>
      <c r="H4393">
        <v>21.6798</v>
      </c>
      <c r="J4393" s="13">
        <v>44874</v>
      </c>
      <c r="K4393">
        <v>56.318899999999999</v>
      </c>
      <c r="L4393">
        <v>36.542499999999997</v>
      </c>
      <c r="M4393">
        <v>30.539100000000001</v>
      </c>
      <c r="N4393">
        <v>28.441400000000002</v>
      </c>
      <c r="O4393">
        <v>26.387</v>
      </c>
      <c r="P4393">
        <v>26.636199999999999</v>
      </c>
      <c r="Q4393">
        <v>33.842500000000001</v>
      </c>
    </row>
    <row r="4394" spans="1:17" x14ac:dyDescent="0.25">
      <c r="A4394" s="1">
        <v>44734</v>
      </c>
      <c r="B4394">
        <v>38.183500000000002</v>
      </c>
      <c r="C4394">
        <v>31.184699999999999</v>
      </c>
      <c r="D4394">
        <v>28.4495</v>
      </c>
      <c r="E4394">
        <v>26.118400000000001</v>
      </c>
      <c r="F4394">
        <v>23.909600000000001</v>
      </c>
      <c r="G4394">
        <v>22.235499999999998</v>
      </c>
      <c r="H4394">
        <v>21.940200000000001</v>
      </c>
      <c r="J4394" s="13">
        <v>44875</v>
      </c>
      <c r="K4394">
        <v>55.010899999999999</v>
      </c>
      <c r="L4394">
        <v>34.387300000000003</v>
      </c>
      <c r="M4394">
        <v>27.658000000000001</v>
      </c>
      <c r="N4394">
        <v>24.536200000000001</v>
      </c>
      <c r="O4394">
        <v>22.797899999999998</v>
      </c>
      <c r="P4394">
        <v>26.4466</v>
      </c>
      <c r="Q4394">
        <v>33.650100000000002</v>
      </c>
    </row>
    <row r="4395" spans="1:17" x14ac:dyDescent="0.25">
      <c r="A4395" s="1">
        <v>44735</v>
      </c>
      <c r="B4395">
        <v>38.579799999999999</v>
      </c>
      <c r="C4395">
        <v>31.715399999999999</v>
      </c>
      <c r="D4395">
        <v>29.157499999999999</v>
      </c>
      <c r="E4395">
        <v>26.764700000000001</v>
      </c>
      <c r="F4395">
        <v>22.6997</v>
      </c>
      <c r="G4395">
        <v>21.194800000000001</v>
      </c>
      <c r="H4395">
        <v>21.418299999999999</v>
      </c>
      <c r="J4395" s="13">
        <v>44876</v>
      </c>
      <c r="K4395">
        <v>55.502099999999999</v>
      </c>
      <c r="L4395">
        <v>35.158099999999997</v>
      </c>
      <c r="M4395">
        <v>26.017299999999999</v>
      </c>
      <c r="N4395">
        <v>21.005700000000001</v>
      </c>
      <c r="O4395">
        <v>19.881399999999999</v>
      </c>
      <c r="P4395">
        <v>26.516400000000001</v>
      </c>
      <c r="Q4395">
        <v>30.169599999999999</v>
      </c>
    </row>
    <row r="4396" spans="1:17" x14ac:dyDescent="0.25">
      <c r="A4396" s="1">
        <v>44736</v>
      </c>
      <c r="B4396">
        <v>37.712800000000001</v>
      </c>
      <c r="C4396">
        <v>30.8124</v>
      </c>
      <c r="D4396">
        <v>28.160499999999999</v>
      </c>
      <c r="E4396">
        <v>25.54</v>
      </c>
      <c r="F4396">
        <v>21.248799999999999</v>
      </c>
      <c r="G4396">
        <v>20.033799999999999</v>
      </c>
      <c r="H4396">
        <v>20.494900000000001</v>
      </c>
      <c r="J4396" s="13">
        <v>44879</v>
      </c>
      <c r="K4396">
        <v>72.723200000000006</v>
      </c>
      <c r="L4396">
        <v>42.078499999999998</v>
      </c>
      <c r="M4396">
        <v>28.5871</v>
      </c>
      <c r="N4396">
        <v>22.367000000000001</v>
      </c>
      <c r="O4396">
        <v>23.6449</v>
      </c>
      <c r="P4396">
        <v>33.291400000000003</v>
      </c>
      <c r="Q4396">
        <v>34.480800000000002</v>
      </c>
    </row>
    <row r="4397" spans="1:17" x14ac:dyDescent="0.25">
      <c r="A4397" s="1">
        <v>44739</v>
      </c>
      <c r="B4397">
        <v>36.801099999999998</v>
      </c>
      <c r="C4397">
        <v>29.7423</v>
      </c>
      <c r="D4397">
        <v>26.965199999999999</v>
      </c>
      <c r="E4397">
        <v>24.3322</v>
      </c>
      <c r="F4397">
        <v>21.787500000000001</v>
      </c>
      <c r="G4397">
        <v>20.325299999999999</v>
      </c>
      <c r="H4397">
        <v>20.856200000000001</v>
      </c>
      <c r="J4397" s="13">
        <v>44880</v>
      </c>
      <c r="K4397">
        <v>84.592600000000004</v>
      </c>
      <c r="L4397">
        <v>48.482799999999997</v>
      </c>
      <c r="M4397">
        <v>33.078400000000002</v>
      </c>
      <c r="N4397">
        <v>25.930399999999999</v>
      </c>
      <c r="O4397">
        <v>25.3949</v>
      </c>
      <c r="P4397">
        <v>36.509500000000003</v>
      </c>
      <c r="Q4397">
        <v>36.509500000000003</v>
      </c>
    </row>
    <row r="4398" spans="1:17" x14ac:dyDescent="0.25">
      <c r="A4398" s="1">
        <v>44740</v>
      </c>
      <c r="B4398">
        <v>37.795200000000001</v>
      </c>
      <c r="C4398">
        <v>30.9236</v>
      </c>
      <c r="D4398">
        <v>28.3858</v>
      </c>
      <c r="E4398">
        <v>25.469000000000001</v>
      </c>
      <c r="F4398">
        <v>22.468</v>
      </c>
      <c r="G4398">
        <v>20.665099999999999</v>
      </c>
      <c r="H4398">
        <v>21.179600000000001</v>
      </c>
      <c r="J4398" s="13">
        <v>44881</v>
      </c>
      <c r="K4398">
        <v>95.573400000000007</v>
      </c>
      <c r="L4398">
        <v>55.382300000000001</v>
      </c>
      <c r="M4398">
        <v>33.144799999999996</v>
      </c>
      <c r="N4398">
        <v>24.089200000000002</v>
      </c>
      <c r="O4398">
        <v>27.257000000000001</v>
      </c>
      <c r="P4398">
        <v>32.397300000000001</v>
      </c>
      <c r="Q4398">
        <v>32.397300000000001</v>
      </c>
    </row>
    <row r="4399" spans="1:17" x14ac:dyDescent="0.25">
      <c r="A4399" s="1">
        <v>44741</v>
      </c>
      <c r="B4399">
        <v>37.399299999999997</v>
      </c>
      <c r="C4399">
        <v>30.712700000000002</v>
      </c>
      <c r="D4399">
        <v>28.247199999999999</v>
      </c>
      <c r="E4399">
        <v>25.453800000000001</v>
      </c>
      <c r="F4399">
        <v>22.398099999999999</v>
      </c>
      <c r="G4399">
        <v>20.634899999999998</v>
      </c>
      <c r="H4399">
        <v>21.3078</v>
      </c>
      <c r="J4399" s="13">
        <v>44882</v>
      </c>
      <c r="K4399">
        <v>80.717200000000005</v>
      </c>
      <c r="L4399">
        <v>73.890100000000004</v>
      </c>
      <c r="M4399">
        <v>43.968299999999999</v>
      </c>
      <c r="N4399">
        <v>24.802399999999999</v>
      </c>
      <c r="O4399">
        <v>35.234900000000003</v>
      </c>
      <c r="P4399">
        <v>35.234900000000003</v>
      </c>
      <c r="Q4399">
        <v>35.234900000000003</v>
      </c>
    </row>
    <row r="4400" spans="1:17" x14ac:dyDescent="0.25">
      <c r="A4400" s="1">
        <v>44742</v>
      </c>
      <c r="B4400">
        <v>38.2455</v>
      </c>
      <c r="C4400">
        <v>31.6755</v>
      </c>
      <c r="D4400">
        <v>29.192299999999999</v>
      </c>
      <c r="E4400">
        <v>26.1538</v>
      </c>
      <c r="F4400">
        <v>22.251100000000001</v>
      </c>
      <c r="G4400">
        <v>20.575399999999998</v>
      </c>
      <c r="H4400">
        <v>21.128499999999999</v>
      </c>
      <c r="J4400" s="13">
        <v>44883</v>
      </c>
      <c r="K4400">
        <v>43.1935</v>
      </c>
      <c r="L4400">
        <v>42.756</v>
      </c>
      <c r="M4400">
        <v>23.9497</v>
      </c>
      <c r="N4400">
        <v>14.020200000000001</v>
      </c>
      <c r="O4400">
        <v>14.0007</v>
      </c>
      <c r="P4400">
        <v>14.0007</v>
      </c>
      <c r="Q4400">
        <v>14.0007</v>
      </c>
    </row>
    <row r="4401" spans="1:17" x14ac:dyDescent="0.25">
      <c r="A4401" s="1">
        <v>44743</v>
      </c>
      <c r="B4401">
        <v>36.7209</v>
      </c>
      <c r="C4401">
        <v>30.413799999999998</v>
      </c>
      <c r="D4401">
        <v>28.069600000000001</v>
      </c>
      <c r="E4401">
        <v>25.027999999999999</v>
      </c>
      <c r="F4401">
        <v>21.328499999999998</v>
      </c>
      <c r="G4401">
        <v>19.528700000000001</v>
      </c>
      <c r="H4401">
        <v>20.385899999999999</v>
      </c>
      <c r="J4401" s="13">
        <v>44886</v>
      </c>
      <c r="K4401">
        <v>36.913600000000002</v>
      </c>
      <c r="L4401">
        <v>26.9514</v>
      </c>
      <c r="M4401">
        <v>23.839600000000001</v>
      </c>
      <c r="N4401">
        <v>21.639399999999998</v>
      </c>
      <c r="O4401">
        <v>19.076699999999999</v>
      </c>
      <c r="P4401">
        <v>18.9221</v>
      </c>
      <c r="Q4401">
        <v>24.135400000000001</v>
      </c>
    </row>
    <row r="4402" spans="1:17" x14ac:dyDescent="0.25">
      <c r="A4402" s="1">
        <v>44747</v>
      </c>
      <c r="B4402">
        <v>37.7639</v>
      </c>
      <c r="C4402">
        <v>31.202000000000002</v>
      </c>
      <c r="D4402">
        <v>28.799299999999999</v>
      </c>
      <c r="E4402">
        <v>24.5763</v>
      </c>
      <c r="F4402">
        <v>21.458100000000002</v>
      </c>
      <c r="G4402">
        <v>19.623799999999999</v>
      </c>
      <c r="H4402">
        <v>20.968299999999999</v>
      </c>
      <c r="J4402" s="13">
        <v>44887</v>
      </c>
      <c r="K4402">
        <v>37.332099999999997</v>
      </c>
      <c r="L4402">
        <v>26.4392</v>
      </c>
      <c r="M4402">
        <v>23.1492</v>
      </c>
      <c r="N4402">
        <v>20.183900000000001</v>
      </c>
      <c r="O4402">
        <v>17.659800000000001</v>
      </c>
      <c r="P4402">
        <v>18.1938</v>
      </c>
      <c r="Q4402">
        <v>24.254300000000001</v>
      </c>
    </row>
    <row r="4403" spans="1:17" x14ac:dyDescent="0.25">
      <c r="A4403" s="1">
        <v>44748</v>
      </c>
      <c r="B4403">
        <v>36.8324</v>
      </c>
      <c r="C4403">
        <v>30.537700000000001</v>
      </c>
      <c r="D4403">
        <v>28.034099999999999</v>
      </c>
      <c r="E4403">
        <v>24.8657</v>
      </c>
      <c r="F4403">
        <v>21.6708</v>
      </c>
      <c r="G4403">
        <v>19.615300000000001</v>
      </c>
      <c r="H4403">
        <v>20.4876</v>
      </c>
      <c r="J4403" s="13">
        <v>44888</v>
      </c>
      <c r="K4403">
        <v>37.207099999999997</v>
      </c>
      <c r="L4403">
        <v>25.743200000000002</v>
      </c>
      <c r="M4403">
        <v>22.168500000000002</v>
      </c>
      <c r="N4403">
        <v>19.2651</v>
      </c>
      <c r="O4403">
        <v>16.632200000000001</v>
      </c>
      <c r="P4403">
        <v>17.0944</v>
      </c>
      <c r="Q4403">
        <v>24.784800000000001</v>
      </c>
    </row>
    <row r="4404" spans="1:17" x14ac:dyDescent="0.25">
      <c r="A4404" s="1">
        <v>44749</v>
      </c>
      <c r="B4404">
        <v>36.760199999999998</v>
      </c>
      <c r="C4404">
        <v>30.4816</v>
      </c>
      <c r="D4404">
        <v>27.792300000000001</v>
      </c>
      <c r="E4404">
        <v>23.3505</v>
      </c>
      <c r="F4404">
        <v>20.352</v>
      </c>
      <c r="G4404">
        <v>18.806000000000001</v>
      </c>
      <c r="H4404">
        <v>20.1966</v>
      </c>
      <c r="J4404" s="13">
        <v>44890</v>
      </c>
      <c r="K4404">
        <v>38.912999999999997</v>
      </c>
      <c r="L4404">
        <v>26.4604</v>
      </c>
      <c r="M4404">
        <v>22.553000000000001</v>
      </c>
      <c r="N4404">
        <v>19.287600000000001</v>
      </c>
      <c r="O4404">
        <v>16.482800000000001</v>
      </c>
      <c r="P4404">
        <v>17.463799999999999</v>
      </c>
      <c r="Q4404">
        <v>25.915099999999999</v>
      </c>
    </row>
    <row r="4405" spans="1:17" x14ac:dyDescent="0.25">
      <c r="A4405" s="1">
        <v>44750</v>
      </c>
      <c r="B4405">
        <v>36.0154</v>
      </c>
      <c r="C4405">
        <v>29.362500000000001</v>
      </c>
      <c r="D4405">
        <v>26.5383</v>
      </c>
      <c r="E4405">
        <v>23.064699999999998</v>
      </c>
      <c r="F4405">
        <v>19.865500000000001</v>
      </c>
      <c r="G4405">
        <v>18.362300000000001</v>
      </c>
      <c r="H4405">
        <v>19.8992</v>
      </c>
      <c r="J4405" s="13">
        <v>44893</v>
      </c>
      <c r="K4405">
        <v>41.577100000000002</v>
      </c>
      <c r="L4405">
        <v>28.5579</v>
      </c>
      <c r="M4405">
        <v>24.781600000000001</v>
      </c>
      <c r="N4405">
        <v>23.223199999999999</v>
      </c>
      <c r="O4405">
        <v>19.3855</v>
      </c>
      <c r="P4405">
        <v>19.3367</v>
      </c>
      <c r="Q4405">
        <v>28.194199999999999</v>
      </c>
    </row>
    <row r="4406" spans="1:17" x14ac:dyDescent="0.25">
      <c r="A4406" s="1">
        <v>44753</v>
      </c>
      <c r="B4406">
        <v>37.413699999999999</v>
      </c>
      <c r="C4406">
        <v>30.157299999999999</v>
      </c>
      <c r="D4406">
        <v>27.475999999999999</v>
      </c>
      <c r="E4406">
        <v>24.1797</v>
      </c>
      <c r="F4406">
        <v>21.048400000000001</v>
      </c>
      <c r="G4406">
        <v>19.168199999999999</v>
      </c>
      <c r="H4406">
        <v>20.6922</v>
      </c>
      <c r="J4406" s="13">
        <v>44894</v>
      </c>
      <c r="K4406">
        <v>42.759700000000002</v>
      </c>
      <c r="L4406">
        <v>28.654199999999999</v>
      </c>
      <c r="M4406">
        <v>25.111699999999999</v>
      </c>
      <c r="N4406">
        <v>22.8506</v>
      </c>
      <c r="O4406">
        <v>19.517499999999998</v>
      </c>
      <c r="P4406">
        <v>19.0686</v>
      </c>
      <c r="Q4406">
        <v>26.2102</v>
      </c>
    </row>
    <row r="4407" spans="1:17" x14ac:dyDescent="0.25">
      <c r="A4407" s="1">
        <v>44754</v>
      </c>
      <c r="B4407">
        <v>38.982500000000002</v>
      </c>
      <c r="C4407">
        <v>31.137499999999999</v>
      </c>
      <c r="D4407">
        <v>28.4726</v>
      </c>
      <c r="E4407">
        <v>24.676500000000001</v>
      </c>
      <c r="F4407">
        <v>20.979700000000001</v>
      </c>
      <c r="G4407">
        <v>18.991900000000001</v>
      </c>
      <c r="H4407">
        <v>20.9862</v>
      </c>
      <c r="J4407" s="13">
        <v>44895</v>
      </c>
      <c r="K4407">
        <v>42.653100000000002</v>
      </c>
      <c r="L4407">
        <v>27.783899999999999</v>
      </c>
      <c r="M4407">
        <v>24.060099999999998</v>
      </c>
      <c r="N4407">
        <v>21.716799999999999</v>
      </c>
      <c r="O4407">
        <v>19.480699999999999</v>
      </c>
      <c r="P4407">
        <v>20.492599999999999</v>
      </c>
      <c r="Q4407">
        <v>27.083400000000001</v>
      </c>
    </row>
    <row r="4408" spans="1:17" x14ac:dyDescent="0.25">
      <c r="A4408" s="1">
        <v>44755</v>
      </c>
      <c r="B4408">
        <v>38.278599999999997</v>
      </c>
      <c r="C4408">
        <v>30.6068</v>
      </c>
      <c r="D4408">
        <v>28.1372</v>
      </c>
      <c r="E4408">
        <v>24.3598</v>
      </c>
      <c r="F4408">
        <v>20.777200000000001</v>
      </c>
      <c r="G4408">
        <v>19.023299999999999</v>
      </c>
      <c r="H4408">
        <v>21.2836</v>
      </c>
      <c r="J4408" s="13">
        <v>44896</v>
      </c>
      <c r="K4408">
        <v>42.439399999999999</v>
      </c>
      <c r="L4408">
        <v>27.412299999999998</v>
      </c>
      <c r="M4408">
        <v>23.6631</v>
      </c>
      <c r="N4408">
        <v>21.303599999999999</v>
      </c>
      <c r="O4408">
        <v>19.084599999999998</v>
      </c>
      <c r="P4408">
        <v>20.571400000000001</v>
      </c>
      <c r="Q4408">
        <v>26.511700000000001</v>
      </c>
    </row>
    <row r="4409" spans="1:17" x14ac:dyDescent="0.25">
      <c r="A4409" s="1">
        <v>44756</v>
      </c>
      <c r="B4409">
        <v>38.204799999999999</v>
      </c>
      <c r="C4409">
        <v>30.1114</v>
      </c>
      <c r="D4409">
        <v>27.735099999999999</v>
      </c>
      <c r="E4409">
        <v>24.371600000000001</v>
      </c>
      <c r="F4409">
        <v>20.864000000000001</v>
      </c>
      <c r="G4409">
        <v>19.093499999999999</v>
      </c>
      <c r="H4409">
        <v>21.565799999999999</v>
      </c>
      <c r="J4409" s="13">
        <v>44897</v>
      </c>
      <c r="K4409">
        <v>43.955199999999998</v>
      </c>
      <c r="L4409">
        <v>27.6294</v>
      </c>
      <c r="M4409">
        <v>23.212700000000002</v>
      </c>
      <c r="N4409">
        <v>20.0002</v>
      </c>
      <c r="O4409">
        <v>17.923200000000001</v>
      </c>
      <c r="P4409">
        <v>19.778700000000001</v>
      </c>
      <c r="Q4409">
        <v>25.946300000000001</v>
      </c>
    </row>
    <row r="4410" spans="1:17" x14ac:dyDescent="0.25">
      <c r="A4410" s="1">
        <v>44757</v>
      </c>
      <c r="B4410">
        <v>36.902700000000003</v>
      </c>
      <c r="C4410">
        <v>28.731999999999999</v>
      </c>
      <c r="D4410">
        <v>26.194299999999998</v>
      </c>
      <c r="E4410">
        <v>22.7317</v>
      </c>
      <c r="F4410">
        <v>18.805599999999998</v>
      </c>
      <c r="G4410">
        <v>17.742100000000001</v>
      </c>
      <c r="H4410">
        <v>21.087299999999999</v>
      </c>
      <c r="J4410" s="13">
        <v>44900</v>
      </c>
      <c r="K4410">
        <v>47.204700000000003</v>
      </c>
      <c r="L4410">
        <v>31.188300000000002</v>
      </c>
      <c r="M4410">
        <v>25.9849</v>
      </c>
      <c r="N4410">
        <v>24.110900000000001</v>
      </c>
      <c r="O4410">
        <v>21.101800000000001</v>
      </c>
      <c r="P4410">
        <v>22.457000000000001</v>
      </c>
      <c r="Q4410">
        <v>28.403700000000001</v>
      </c>
    </row>
    <row r="4411" spans="1:17" x14ac:dyDescent="0.25">
      <c r="A4411" s="1">
        <v>44760</v>
      </c>
      <c r="B4411">
        <v>34.849600000000002</v>
      </c>
      <c r="C4411">
        <v>28.842600000000001</v>
      </c>
      <c r="D4411">
        <v>26.2941</v>
      </c>
      <c r="E4411">
        <v>23.470400000000001</v>
      </c>
      <c r="F4411">
        <v>20.340299999999999</v>
      </c>
      <c r="G4411">
        <v>18.6342</v>
      </c>
      <c r="H4411">
        <v>19.4297</v>
      </c>
      <c r="J4411" s="13">
        <v>44901</v>
      </c>
      <c r="K4411">
        <v>52.138800000000003</v>
      </c>
      <c r="L4411">
        <v>33.8459</v>
      </c>
      <c r="M4411">
        <v>28.4574</v>
      </c>
      <c r="N4411">
        <v>27.635899999999999</v>
      </c>
      <c r="O4411">
        <v>23.921500000000002</v>
      </c>
      <c r="P4411">
        <v>24.980599999999999</v>
      </c>
      <c r="Q4411">
        <v>33.2804</v>
      </c>
    </row>
    <row r="4412" spans="1:17" x14ac:dyDescent="0.25">
      <c r="A4412" s="1">
        <v>44761</v>
      </c>
      <c r="B4412">
        <v>34.420999999999999</v>
      </c>
      <c r="C4412">
        <v>28.527899999999999</v>
      </c>
      <c r="D4412">
        <v>25.6434</v>
      </c>
      <c r="E4412">
        <v>22.352499999999999</v>
      </c>
      <c r="F4412">
        <v>19.994</v>
      </c>
      <c r="G4412">
        <v>18.651299999999999</v>
      </c>
      <c r="H4412">
        <v>19.763999999999999</v>
      </c>
      <c r="J4412" s="13">
        <v>44902</v>
      </c>
      <c r="K4412">
        <v>54.898299999999999</v>
      </c>
      <c r="L4412">
        <v>34.939799999999998</v>
      </c>
      <c r="M4412">
        <v>29.638200000000001</v>
      </c>
      <c r="N4412">
        <v>28.1172</v>
      </c>
      <c r="O4412">
        <v>23.967500000000001</v>
      </c>
      <c r="P4412">
        <v>26.237200000000001</v>
      </c>
      <c r="Q4412">
        <v>32.254899999999999</v>
      </c>
    </row>
    <row r="4413" spans="1:17" x14ac:dyDescent="0.25">
      <c r="A4413" s="1">
        <v>44762</v>
      </c>
      <c r="B4413">
        <v>33.597299999999997</v>
      </c>
      <c r="C4413">
        <v>28.1343</v>
      </c>
      <c r="D4413">
        <v>25.4299</v>
      </c>
      <c r="E4413">
        <v>22.000399999999999</v>
      </c>
      <c r="F4413">
        <v>19.4938</v>
      </c>
      <c r="G4413">
        <v>18.466200000000001</v>
      </c>
      <c r="H4413">
        <v>19.681799999999999</v>
      </c>
      <c r="J4413" s="13">
        <v>44903</v>
      </c>
      <c r="K4413">
        <v>56.840400000000002</v>
      </c>
      <c r="L4413">
        <v>35.207099999999997</v>
      </c>
      <c r="M4413">
        <v>29.4178</v>
      </c>
      <c r="N4413">
        <v>27.785499999999999</v>
      </c>
      <c r="O4413">
        <v>24.3706</v>
      </c>
      <c r="P4413">
        <v>25.6249</v>
      </c>
      <c r="Q4413">
        <v>31.9754</v>
      </c>
    </row>
    <row r="4414" spans="1:17" x14ac:dyDescent="0.25">
      <c r="A4414" s="1">
        <v>44763</v>
      </c>
      <c r="B4414">
        <v>33.660499999999999</v>
      </c>
      <c r="C4414">
        <v>27.903199999999998</v>
      </c>
      <c r="D4414">
        <v>25.0503</v>
      </c>
      <c r="E4414">
        <v>20.3933</v>
      </c>
      <c r="F4414">
        <v>18.214600000000001</v>
      </c>
      <c r="G4414">
        <v>17.741199999999999</v>
      </c>
      <c r="H4414">
        <v>19.198</v>
      </c>
      <c r="J4414" s="13">
        <v>44904</v>
      </c>
      <c r="K4414">
        <v>59.017499999999998</v>
      </c>
      <c r="L4414">
        <v>36.775100000000002</v>
      </c>
      <c r="M4414">
        <v>29.8066</v>
      </c>
      <c r="N4414">
        <v>29.0044</v>
      </c>
      <c r="O4414">
        <v>25.037500000000001</v>
      </c>
      <c r="P4414">
        <v>27.3065</v>
      </c>
      <c r="Q4414">
        <v>35.4407</v>
      </c>
    </row>
    <row r="4415" spans="1:17" x14ac:dyDescent="0.25">
      <c r="A4415" s="1">
        <v>44764</v>
      </c>
      <c r="B4415">
        <v>33.396999999999998</v>
      </c>
      <c r="C4415">
        <v>27.5535</v>
      </c>
      <c r="D4415">
        <v>24.729600000000001</v>
      </c>
      <c r="E4415">
        <v>21.4621</v>
      </c>
      <c r="F4415">
        <v>18.427499999999998</v>
      </c>
      <c r="G4415">
        <v>17.7073</v>
      </c>
      <c r="H4415">
        <v>18.899000000000001</v>
      </c>
      <c r="J4415" s="13">
        <v>44907</v>
      </c>
      <c r="K4415">
        <v>77.952100000000002</v>
      </c>
      <c r="L4415">
        <v>47.341999999999999</v>
      </c>
      <c r="M4415">
        <v>41.619599999999998</v>
      </c>
      <c r="N4415">
        <v>39.592500000000001</v>
      </c>
      <c r="O4415">
        <v>37.409500000000001</v>
      </c>
      <c r="P4415">
        <v>40.018700000000003</v>
      </c>
      <c r="Q4415">
        <v>44.798999999999999</v>
      </c>
    </row>
    <row r="4416" spans="1:17" x14ac:dyDescent="0.25">
      <c r="A4416" s="1">
        <v>44767</v>
      </c>
      <c r="B4416">
        <v>33.366900000000001</v>
      </c>
      <c r="C4416">
        <v>27.309799999999999</v>
      </c>
      <c r="D4416">
        <v>24.4055</v>
      </c>
      <c r="E4416">
        <v>21.204799999999999</v>
      </c>
      <c r="F4416">
        <v>18.822299999999998</v>
      </c>
      <c r="G4416">
        <v>17.753900000000002</v>
      </c>
      <c r="H4416">
        <v>18.834599999999998</v>
      </c>
      <c r="J4416" s="13">
        <v>44908</v>
      </c>
      <c r="K4416">
        <v>82.6297</v>
      </c>
      <c r="L4416">
        <v>48.639499999999998</v>
      </c>
      <c r="M4416">
        <v>34.563499999999998</v>
      </c>
      <c r="N4416">
        <v>34.448300000000003</v>
      </c>
      <c r="O4416">
        <v>31.618500000000001</v>
      </c>
      <c r="P4416">
        <v>38.988700000000001</v>
      </c>
      <c r="Q4416">
        <v>43.979900000000001</v>
      </c>
    </row>
    <row r="4417" spans="1:17" x14ac:dyDescent="0.25">
      <c r="A4417" s="1">
        <v>44768</v>
      </c>
      <c r="B4417">
        <v>34.122399999999999</v>
      </c>
      <c r="C4417">
        <v>27.853300000000001</v>
      </c>
      <c r="D4417">
        <v>24.919699999999999</v>
      </c>
      <c r="E4417">
        <v>22.908300000000001</v>
      </c>
      <c r="F4417">
        <v>19.920000000000002</v>
      </c>
      <c r="G4417">
        <v>18.376000000000001</v>
      </c>
      <c r="H4417">
        <v>19.044799999999999</v>
      </c>
      <c r="J4417" s="13">
        <v>44909</v>
      </c>
      <c r="K4417">
        <v>101.17</v>
      </c>
      <c r="L4417">
        <v>55.298099999999998</v>
      </c>
      <c r="M4417">
        <v>33.9084</v>
      </c>
      <c r="N4417">
        <v>25.089200000000002</v>
      </c>
      <c r="O4417">
        <v>27.5243</v>
      </c>
      <c r="P4417">
        <v>45.988</v>
      </c>
      <c r="Q4417">
        <v>49.2652</v>
      </c>
    </row>
    <row r="4418" spans="1:17" x14ac:dyDescent="0.25">
      <c r="A4418" s="1">
        <v>44769</v>
      </c>
      <c r="B4418">
        <v>33.966900000000003</v>
      </c>
      <c r="C4418">
        <v>27.721900000000002</v>
      </c>
      <c r="D4418">
        <v>24.664999999999999</v>
      </c>
      <c r="E4418">
        <v>21.472200000000001</v>
      </c>
      <c r="F4418">
        <v>17.7652</v>
      </c>
      <c r="G4418">
        <v>17.0139</v>
      </c>
      <c r="H4418">
        <v>18.816600000000001</v>
      </c>
      <c r="J4418" s="13">
        <v>44910</v>
      </c>
      <c r="K4418">
        <v>108.7508</v>
      </c>
      <c r="L4418">
        <v>75.2333</v>
      </c>
      <c r="M4418">
        <v>42.779499999999999</v>
      </c>
      <c r="N4418">
        <v>28.3992</v>
      </c>
      <c r="O4418">
        <v>39.333300000000001</v>
      </c>
      <c r="P4418">
        <v>63.639699999999998</v>
      </c>
      <c r="Q4418">
        <v>84.269800000000004</v>
      </c>
    </row>
    <row r="4419" spans="1:17" x14ac:dyDescent="0.25">
      <c r="A4419" s="1">
        <v>44770</v>
      </c>
      <c r="B4419">
        <v>33.015700000000002</v>
      </c>
      <c r="C4419">
        <v>26.189399999999999</v>
      </c>
      <c r="D4419">
        <v>22.8049</v>
      </c>
      <c r="E4419">
        <v>19.3673</v>
      </c>
      <c r="F4419">
        <v>17.863</v>
      </c>
      <c r="G4419">
        <v>16.9297</v>
      </c>
      <c r="H4419">
        <v>18.5625</v>
      </c>
      <c r="J4419" s="13">
        <v>44911</v>
      </c>
      <c r="K4419">
        <v>53.5334</v>
      </c>
      <c r="L4419">
        <v>42.901200000000003</v>
      </c>
      <c r="M4419">
        <v>26.036999999999999</v>
      </c>
      <c r="N4419">
        <v>15.6966</v>
      </c>
      <c r="O4419">
        <v>19.035</v>
      </c>
      <c r="P4419">
        <v>19.035</v>
      </c>
      <c r="Q4419">
        <v>19.035</v>
      </c>
    </row>
    <row r="4420" spans="1:17" x14ac:dyDescent="0.25">
      <c r="A4420" s="1">
        <v>44771</v>
      </c>
      <c r="B4420">
        <v>32.942799999999998</v>
      </c>
      <c r="C4420">
        <v>25.907399999999999</v>
      </c>
      <c r="D4420">
        <v>22.5486</v>
      </c>
      <c r="E4420">
        <v>18.5977</v>
      </c>
      <c r="F4420">
        <v>16.736999999999998</v>
      </c>
      <c r="G4420">
        <v>15.8759</v>
      </c>
      <c r="H4420">
        <v>17.9815</v>
      </c>
      <c r="J4420" s="13">
        <v>44914</v>
      </c>
      <c r="K4420">
        <v>36.0276</v>
      </c>
      <c r="L4420">
        <v>26.116299999999999</v>
      </c>
      <c r="M4420">
        <v>23.262599999999999</v>
      </c>
      <c r="N4420">
        <v>21.007300000000001</v>
      </c>
      <c r="O4420">
        <v>18.6934</v>
      </c>
      <c r="P4420">
        <v>18.048100000000002</v>
      </c>
      <c r="Q4420">
        <v>21.9117</v>
      </c>
    </row>
    <row r="4421" spans="1:17" x14ac:dyDescent="0.25">
      <c r="A4421" s="1">
        <v>44774</v>
      </c>
      <c r="B4421">
        <v>34.283200000000001</v>
      </c>
      <c r="C4421">
        <v>27.144300000000001</v>
      </c>
      <c r="D4421">
        <v>23.609300000000001</v>
      </c>
      <c r="E4421">
        <v>20.0686</v>
      </c>
      <c r="F4421">
        <v>17.570699999999999</v>
      </c>
      <c r="G4421">
        <v>16.275099999999998</v>
      </c>
      <c r="H4421">
        <v>18.196999999999999</v>
      </c>
      <c r="J4421" s="13">
        <v>44915</v>
      </c>
      <c r="K4421">
        <v>35.361400000000003</v>
      </c>
      <c r="L4421">
        <v>25.369599999999998</v>
      </c>
      <c r="M4421">
        <v>22.57</v>
      </c>
      <c r="N4421">
        <v>20.494700000000002</v>
      </c>
      <c r="O4421">
        <v>18.227799999999998</v>
      </c>
      <c r="P4421">
        <v>17.7972</v>
      </c>
      <c r="Q4421">
        <v>21.892700000000001</v>
      </c>
    </row>
    <row r="4422" spans="1:17" x14ac:dyDescent="0.25">
      <c r="A4422" s="1">
        <v>44775</v>
      </c>
      <c r="B4422">
        <v>35.249699999999997</v>
      </c>
      <c r="C4422">
        <v>28.5627</v>
      </c>
      <c r="D4422">
        <v>25.196400000000001</v>
      </c>
      <c r="E4422">
        <v>21.498000000000001</v>
      </c>
      <c r="F4422">
        <v>17.863700000000001</v>
      </c>
      <c r="G4422">
        <v>16.422000000000001</v>
      </c>
      <c r="H4422">
        <v>18.414300000000001</v>
      </c>
      <c r="J4422" s="13">
        <v>44916</v>
      </c>
      <c r="K4422">
        <v>34.430900000000001</v>
      </c>
      <c r="L4422">
        <v>24.216999999999999</v>
      </c>
      <c r="M4422">
        <v>21.252099999999999</v>
      </c>
      <c r="N4422">
        <v>19.0716</v>
      </c>
      <c r="O4422">
        <v>17.294599999999999</v>
      </c>
      <c r="P4422">
        <v>17.197500000000002</v>
      </c>
      <c r="Q4422">
        <v>21.8263</v>
      </c>
    </row>
    <row r="4423" spans="1:17" x14ac:dyDescent="0.25">
      <c r="A4423" s="1">
        <v>44776</v>
      </c>
      <c r="B4423">
        <v>33.784399999999998</v>
      </c>
      <c r="C4423">
        <v>26.867599999999999</v>
      </c>
      <c r="D4423">
        <v>23.405999999999999</v>
      </c>
      <c r="E4423">
        <v>19.470600000000001</v>
      </c>
      <c r="F4423">
        <v>16.707100000000001</v>
      </c>
      <c r="G4423">
        <v>15.812200000000001</v>
      </c>
      <c r="H4423">
        <v>17.679500000000001</v>
      </c>
      <c r="J4423" s="13">
        <v>44917</v>
      </c>
      <c r="K4423">
        <v>36.259700000000002</v>
      </c>
      <c r="L4423">
        <v>26.235900000000001</v>
      </c>
      <c r="M4423">
        <v>23.4056</v>
      </c>
      <c r="N4423">
        <v>20.737200000000001</v>
      </c>
      <c r="O4423">
        <v>18.41</v>
      </c>
      <c r="P4423">
        <v>18.167200000000001</v>
      </c>
      <c r="Q4423">
        <v>22.615500000000001</v>
      </c>
    </row>
    <row r="4424" spans="1:17" x14ac:dyDescent="0.25">
      <c r="A4424" s="1">
        <v>44777</v>
      </c>
      <c r="B4424">
        <v>33.825000000000003</v>
      </c>
      <c r="C4424">
        <v>26.534099999999999</v>
      </c>
      <c r="D4424">
        <v>22.920300000000001</v>
      </c>
      <c r="E4424">
        <v>19.2041</v>
      </c>
      <c r="F4424">
        <v>16.511800000000001</v>
      </c>
      <c r="G4424">
        <v>15.465</v>
      </c>
      <c r="H4424">
        <v>17.887899999999998</v>
      </c>
      <c r="J4424" s="13">
        <v>44918</v>
      </c>
      <c r="K4424">
        <v>35.643700000000003</v>
      </c>
      <c r="L4424">
        <v>25.324999999999999</v>
      </c>
      <c r="M4424">
        <v>22.5443</v>
      </c>
      <c r="N4424">
        <v>19.712</v>
      </c>
      <c r="O4424">
        <v>17.2804</v>
      </c>
      <c r="P4424">
        <v>16.937999999999999</v>
      </c>
      <c r="Q4424">
        <v>22.294499999999999</v>
      </c>
    </row>
    <row r="4425" spans="1:17" x14ac:dyDescent="0.25">
      <c r="A4425" s="1">
        <v>44778</v>
      </c>
      <c r="B4425">
        <v>34.0045</v>
      </c>
      <c r="C4425">
        <v>26.582999999999998</v>
      </c>
      <c r="D4425">
        <v>22.969899999999999</v>
      </c>
      <c r="E4425">
        <v>18.712700000000002</v>
      </c>
      <c r="F4425">
        <v>15.6838</v>
      </c>
      <c r="G4425">
        <v>14.701000000000001</v>
      </c>
      <c r="H4425">
        <v>18.016200000000001</v>
      </c>
      <c r="J4425" s="13">
        <v>44922</v>
      </c>
      <c r="K4425">
        <v>36.680300000000003</v>
      </c>
      <c r="L4425">
        <v>25.968800000000002</v>
      </c>
      <c r="M4425">
        <v>23.0138</v>
      </c>
      <c r="N4425">
        <v>20.9437</v>
      </c>
      <c r="O4425">
        <v>18.785799999999998</v>
      </c>
      <c r="P4425">
        <v>18.516200000000001</v>
      </c>
      <c r="Q4425">
        <v>24.151499999999999</v>
      </c>
    </row>
    <row r="4426" spans="1:17" x14ac:dyDescent="0.25">
      <c r="A4426" s="1">
        <v>44781</v>
      </c>
      <c r="B4426">
        <v>34.802399999999999</v>
      </c>
      <c r="C4426">
        <v>26.823</v>
      </c>
      <c r="D4426">
        <v>22.920300000000001</v>
      </c>
      <c r="E4426">
        <v>19.1995</v>
      </c>
      <c r="F4426">
        <v>16.331299999999999</v>
      </c>
      <c r="G4426">
        <v>15.2942</v>
      </c>
      <c r="H4426">
        <v>18.4664</v>
      </c>
      <c r="J4426" s="13">
        <v>44923</v>
      </c>
      <c r="K4426">
        <v>36.885899999999999</v>
      </c>
      <c r="L4426">
        <v>26.328700000000001</v>
      </c>
      <c r="M4426">
        <v>23.3079</v>
      </c>
      <c r="N4426">
        <v>22.087800000000001</v>
      </c>
      <c r="O4426">
        <v>19.8338</v>
      </c>
      <c r="P4426">
        <v>19.295300000000001</v>
      </c>
      <c r="Q4426">
        <v>24.715299999999999</v>
      </c>
    </row>
    <row r="4427" spans="1:17" x14ac:dyDescent="0.25">
      <c r="A4427" s="1">
        <v>44782</v>
      </c>
      <c r="B4427">
        <v>35.4572</v>
      </c>
      <c r="C4427">
        <v>27.18</v>
      </c>
      <c r="D4427">
        <v>23.3094</v>
      </c>
      <c r="E4427">
        <v>19.445900000000002</v>
      </c>
      <c r="F4427">
        <v>16.6327</v>
      </c>
      <c r="G4427">
        <v>15.5351</v>
      </c>
      <c r="H4427">
        <v>18.476400000000002</v>
      </c>
      <c r="J4427" s="13">
        <v>44924</v>
      </c>
      <c r="K4427">
        <v>37.618299999999998</v>
      </c>
      <c r="L4427">
        <v>26.447600000000001</v>
      </c>
      <c r="M4427">
        <v>23.138300000000001</v>
      </c>
      <c r="N4427">
        <v>20.740500000000001</v>
      </c>
      <c r="O4427">
        <v>18.0459</v>
      </c>
      <c r="P4427">
        <v>18.25</v>
      </c>
      <c r="Q4427">
        <v>25.246600000000001</v>
      </c>
    </row>
    <row r="4428" spans="1:17" x14ac:dyDescent="0.25">
      <c r="A4428" s="1">
        <v>44783</v>
      </c>
      <c r="B4428">
        <v>34.617199999999997</v>
      </c>
      <c r="C4428">
        <v>25.510899999999999</v>
      </c>
      <c r="D4428">
        <v>21.5152</v>
      </c>
      <c r="E4428">
        <v>17.048400000000001</v>
      </c>
      <c r="F4428">
        <v>15.139099999999999</v>
      </c>
      <c r="G4428">
        <v>14.940200000000001</v>
      </c>
      <c r="H4428">
        <v>19.3003</v>
      </c>
      <c r="J4428" s="13">
        <v>44925</v>
      </c>
      <c r="K4428">
        <v>38.4968</v>
      </c>
      <c r="L4428">
        <v>26.4862</v>
      </c>
      <c r="M4428">
        <v>22.720099999999999</v>
      </c>
      <c r="N4428">
        <v>20.839099999999998</v>
      </c>
      <c r="O4428">
        <v>18.584499999999998</v>
      </c>
      <c r="P4428">
        <v>18.048500000000001</v>
      </c>
      <c r="Q4428">
        <v>25.8612</v>
      </c>
    </row>
    <row r="4429" spans="1:17" x14ac:dyDescent="0.25">
      <c r="A4429" s="1">
        <v>44784</v>
      </c>
      <c r="B4429">
        <v>35.220799999999997</v>
      </c>
      <c r="C4429">
        <v>25.6937</v>
      </c>
      <c r="D4429">
        <v>21.500499999999999</v>
      </c>
      <c r="E4429">
        <v>17.913699999999999</v>
      </c>
      <c r="F4429">
        <v>15.471299999999999</v>
      </c>
      <c r="G4429">
        <v>14.777200000000001</v>
      </c>
      <c r="H4429">
        <v>18.965399999999999</v>
      </c>
      <c r="J4429" s="13">
        <v>44929</v>
      </c>
      <c r="K4429">
        <v>40.296300000000002</v>
      </c>
      <c r="L4429">
        <v>27.880800000000001</v>
      </c>
      <c r="M4429">
        <v>24.321899999999999</v>
      </c>
      <c r="N4429">
        <v>21.923300000000001</v>
      </c>
      <c r="O4429">
        <v>19.346</v>
      </c>
      <c r="P4429">
        <v>19.374700000000001</v>
      </c>
      <c r="Q4429">
        <v>28.820499999999999</v>
      </c>
    </row>
    <row r="4430" spans="1:17" x14ac:dyDescent="0.25">
      <c r="A4430" s="1">
        <v>44785</v>
      </c>
      <c r="B4430">
        <v>35.576999999999998</v>
      </c>
      <c r="C4430">
        <v>25.197399999999998</v>
      </c>
      <c r="D4430">
        <v>21.029</v>
      </c>
      <c r="E4430">
        <v>17.6783</v>
      </c>
      <c r="F4430">
        <v>14.7026</v>
      </c>
      <c r="G4430">
        <v>14.4224</v>
      </c>
      <c r="H4430">
        <v>18.350300000000001</v>
      </c>
      <c r="J4430" s="13">
        <v>44930</v>
      </c>
      <c r="K4430">
        <v>40.3703</v>
      </c>
      <c r="L4430">
        <v>26.703600000000002</v>
      </c>
      <c r="M4430">
        <v>22.9239</v>
      </c>
      <c r="N4430">
        <v>21.051200000000001</v>
      </c>
      <c r="O4430">
        <v>18.602</v>
      </c>
      <c r="P4430">
        <v>19.505099999999999</v>
      </c>
      <c r="Q4430">
        <v>26.267099999999999</v>
      </c>
    </row>
    <row r="4431" spans="1:17" x14ac:dyDescent="0.25">
      <c r="A4431" s="1">
        <v>44788</v>
      </c>
      <c r="B4431">
        <v>36.1965</v>
      </c>
      <c r="C4431">
        <v>25.397500000000001</v>
      </c>
      <c r="D4431">
        <v>21.308199999999999</v>
      </c>
      <c r="E4431">
        <v>16.933900000000001</v>
      </c>
      <c r="F4431">
        <v>14.906700000000001</v>
      </c>
      <c r="G4431">
        <v>14.599600000000001</v>
      </c>
      <c r="H4431">
        <v>20.2163</v>
      </c>
      <c r="J4431" s="13">
        <v>44931</v>
      </c>
      <c r="K4431">
        <v>41.723799999999997</v>
      </c>
      <c r="L4431">
        <v>27.631</v>
      </c>
      <c r="M4431">
        <v>23.543299999999999</v>
      </c>
      <c r="N4431">
        <v>21.841200000000001</v>
      </c>
      <c r="O4431">
        <v>19.557400000000001</v>
      </c>
      <c r="P4431">
        <v>20.117699999999999</v>
      </c>
      <c r="Q4431">
        <v>28.954999999999998</v>
      </c>
    </row>
    <row r="4432" spans="1:17" x14ac:dyDescent="0.25">
      <c r="A4432" s="1">
        <v>44789</v>
      </c>
      <c r="B4432">
        <v>35.947800000000001</v>
      </c>
      <c r="C4432">
        <v>25.327400000000001</v>
      </c>
      <c r="D4432">
        <v>21.2639</v>
      </c>
      <c r="E4432">
        <v>17.0059</v>
      </c>
      <c r="F4432">
        <v>14.561999999999999</v>
      </c>
      <c r="G4432">
        <v>14.6052</v>
      </c>
      <c r="H4432">
        <v>20.946999999999999</v>
      </c>
      <c r="J4432" s="13">
        <v>44932</v>
      </c>
      <c r="K4432">
        <v>41.582700000000003</v>
      </c>
      <c r="L4432">
        <v>26.833500000000001</v>
      </c>
      <c r="M4432">
        <v>21.863700000000001</v>
      </c>
      <c r="N4432">
        <v>20.2058</v>
      </c>
      <c r="O4432">
        <v>17.254100000000001</v>
      </c>
      <c r="P4432">
        <v>19.702999999999999</v>
      </c>
      <c r="Q4432">
        <v>26.288799999999998</v>
      </c>
    </row>
    <row r="4433" spans="1:17" x14ac:dyDescent="0.25">
      <c r="A4433" s="1">
        <v>44790</v>
      </c>
      <c r="B4433">
        <v>36.138199999999998</v>
      </c>
      <c r="C4433">
        <v>25.3795</v>
      </c>
      <c r="D4433">
        <v>21.352599999999999</v>
      </c>
      <c r="E4433">
        <v>17.887599999999999</v>
      </c>
      <c r="F4433">
        <v>15.090999999999999</v>
      </c>
      <c r="G4433">
        <v>14.730600000000001</v>
      </c>
      <c r="H4433">
        <v>20.795400000000001</v>
      </c>
      <c r="J4433" s="13">
        <v>44935</v>
      </c>
      <c r="K4433">
        <v>45.1571</v>
      </c>
      <c r="L4433">
        <v>29.452400000000001</v>
      </c>
      <c r="M4433">
        <v>24.214700000000001</v>
      </c>
      <c r="N4433">
        <v>21.656099999999999</v>
      </c>
      <c r="O4433">
        <v>19.652200000000001</v>
      </c>
      <c r="P4433">
        <v>21.9436</v>
      </c>
      <c r="Q4433">
        <v>29.837</v>
      </c>
    </row>
    <row r="4434" spans="1:17" x14ac:dyDescent="0.25">
      <c r="A4434" s="1">
        <v>44791</v>
      </c>
      <c r="B4434">
        <v>36.322600000000001</v>
      </c>
      <c r="C4434">
        <v>24.981400000000001</v>
      </c>
      <c r="D4434">
        <v>20.9787</v>
      </c>
      <c r="E4434">
        <v>16.490200000000002</v>
      </c>
      <c r="F4434">
        <v>14.1212</v>
      </c>
      <c r="G4434">
        <v>14.309100000000001</v>
      </c>
      <c r="H4434">
        <v>20.422999999999998</v>
      </c>
      <c r="J4434" s="13">
        <v>44936</v>
      </c>
      <c r="K4434">
        <v>46.603099999999998</v>
      </c>
      <c r="L4434">
        <v>29.148599999999998</v>
      </c>
      <c r="M4434">
        <v>22.9572</v>
      </c>
      <c r="N4434">
        <v>21.158200000000001</v>
      </c>
      <c r="O4434">
        <v>18.720199999999998</v>
      </c>
      <c r="P4434">
        <v>22.143000000000001</v>
      </c>
      <c r="Q4434">
        <v>27.305700000000002</v>
      </c>
    </row>
    <row r="4435" spans="1:17" x14ac:dyDescent="0.25">
      <c r="A4435" s="1">
        <v>44792</v>
      </c>
      <c r="B4435">
        <v>37.367699999999999</v>
      </c>
      <c r="C4435">
        <v>26.035699999999999</v>
      </c>
      <c r="D4435">
        <v>21.89</v>
      </c>
      <c r="E4435">
        <v>18.186199999999999</v>
      </c>
      <c r="F4435">
        <v>14.596</v>
      </c>
      <c r="G4435">
        <v>14.2918</v>
      </c>
      <c r="H4435">
        <v>21.435600000000001</v>
      </c>
      <c r="J4435" s="13">
        <v>44937</v>
      </c>
      <c r="K4435">
        <v>51.624899999999997</v>
      </c>
      <c r="L4435">
        <v>31.546800000000001</v>
      </c>
      <c r="M4435">
        <v>24.731999999999999</v>
      </c>
      <c r="N4435">
        <v>22.462800000000001</v>
      </c>
      <c r="O4435">
        <v>20.0761</v>
      </c>
      <c r="P4435">
        <v>23.337800000000001</v>
      </c>
      <c r="Q4435">
        <v>28.1081</v>
      </c>
    </row>
    <row r="4436" spans="1:17" x14ac:dyDescent="0.25">
      <c r="A4436" s="1">
        <v>44795</v>
      </c>
      <c r="B4436">
        <v>34.609299999999998</v>
      </c>
      <c r="C4436">
        <v>27.745999999999999</v>
      </c>
      <c r="D4436">
        <v>24.934000000000001</v>
      </c>
      <c r="E4436">
        <v>21.859100000000002</v>
      </c>
      <c r="F4436">
        <v>18.8551</v>
      </c>
      <c r="G4436">
        <v>16.687200000000001</v>
      </c>
      <c r="H4436">
        <v>16.359500000000001</v>
      </c>
      <c r="J4436" s="13">
        <v>44938</v>
      </c>
      <c r="K4436">
        <v>51.970199999999998</v>
      </c>
      <c r="L4436">
        <v>30.636399999999998</v>
      </c>
      <c r="M4436">
        <v>20.787600000000001</v>
      </c>
      <c r="N4436">
        <v>15.731299999999999</v>
      </c>
      <c r="O4436">
        <v>15.290900000000001</v>
      </c>
      <c r="P4436">
        <v>23.4071</v>
      </c>
      <c r="Q4436">
        <v>24.0899</v>
      </c>
    </row>
    <row r="4437" spans="1:17" x14ac:dyDescent="0.25">
      <c r="A4437" s="1">
        <v>44796</v>
      </c>
      <c r="B4437">
        <v>34.729900000000001</v>
      </c>
      <c r="C4437">
        <v>27.9084</v>
      </c>
      <c r="D4437">
        <v>25.1646</v>
      </c>
      <c r="E4437">
        <v>21.948699999999999</v>
      </c>
      <c r="F4437">
        <v>18.520700000000001</v>
      </c>
      <c r="G4437">
        <v>16.582699999999999</v>
      </c>
      <c r="H4437">
        <v>16.238299999999999</v>
      </c>
      <c r="J4437" s="13">
        <v>44939</v>
      </c>
      <c r="K4437">
        <v>55.505899999999997</v>
      </c>
      <c r="L4437">
        <v>31.887599999999999</v>
      </c>
      <c r="M4437">
        <v>20.6981</v>
      </c>
      <c r="N4437">
        <v>13.2394</v>
      </c>
      <c r="O4437">
        <v>14.588100000000001</v>
      </c>
      <c r="P4437">
        <v>19.302099999999999</v>
      </c>
      <c r="Q4437">
        <v>19.302099999999999</v>
      </c>
    </row>
    <row r="4438" spans="1:17" x14ac:dyDescent="0.25">
      <c r="A4438" s="1">
        <v>44797</v>
      </c>
      <c r="B4438">
        <v>33.542099999999998</v>
      </c>
      <c r="C4438">
        <v>26.729500000000002</v>
      </c>
      <c r="D4438">
        <v>23.938700000000001</v>
      </c>
      <c r="E4438">
        <v>20.838899999999999</v>
      </c>
      <c r="F4438">
        <v>17.880299999999998</v>
      </c>
      <c r="G4438">
        <v>15.9686</v>
      </c>
      <c r="H4438">
        <v>16.377500000000001</v>
      </c>
      <c r="J4438" s="13">
        <v>44943</v>
      </c>
      <c r="K4438">
        <v>69.754599999999996</v>
      </c>
      <c r="L4438">
        <v>45.249200000000002</v>
      </c>
      <c r="M4438">
        <v>27.853100000000001</v>
      </c>
      <c r="N4438">
        <v>17.3903</v>
      </c>
      <c r="O4438">
        <v>21.117100000000001</v>
      </c>
      <c r="P4438">
        <v>25.966999999999999</v>
      </c>
      <c r="Q4438">
        <v>25.966999999999999</v>
      </c>
    </row>
    <row r="4439" spans="1:17" x14ac:dyDescent="0.25">
      <c r="A4439" s="1">
        <v>44798</v>
      </c>
      <c r="B4439">
        <v>32.973199999999999</v>
      </c>
      <c r="C4439">
        <v>26.183599999999998</v>
      </c>
      <c r="D4439">
        <v>23.438700000000001</v>
      </c>
      <c r="E4439">
        <v>19.794599999999999</v>
      </c>
      <c r="F4439">
        <v>16.596399999999999</v>
      </c>
      <c r="G4439">
        <v>15.051</v>
      </c>
      <c r="H4439">
        <v>15.698600000000001</v>
      </c>
      <c r="J4439" s="13">
        <v>44944</v>
      </c>
      <c r="K4439">
        <v>73.369</v>
      </c>
      <c r="L4439">
        <v>52.365600000000001</v>
      </c>
      <c r="M4439">
        <v>31.626799999999999</v>
      </c>
      <c r="N4439">
        <v>18.933700000000002</v>
      </c>
      <c r="O4439">
        <v>25.97</v>
      </c>
      <c r="P4439">
        <v>27.043700000000001</v>
      </c>
      <c r="Q4439">
        <v>27.043700000000001</v>
      </c>
    </row>
    <row r="4440" spans="1:17" x14ac:dyDescent="0.25">
      <c r="A4440" s="1">
        <v>44799</v>
      </c>
      <c r="B4440">
        <v>35.796799999999998</v>
      </c>
      <c r="C4440">
        <v>28.742799999999999</v>
      </c>
      <c r="D4440">
        <v>25.899899999999999</v>
      </c>
      <c r="E4440">
        <v>22.790700000000001</v>
      </c>
      <c r="F4440">
        <v>19.398199999999999</v>
      </c>
      <c r="G4440">
        <v>17.362400000000001</v>
      </c>
      <c r="H4440">
        <v>16.491599999999998</v>
      </c>
      <c r="J4440" s="13">
        <v>44945</v>
      </c>
      <c r="K4440">
        <v>55.4831</v>
      </c>
      <c r="L4440">
        <v>55.4831</v>
      </c>
      <c r="M4440">
        <v>38.7849</v>
      </c>
      <c r="N4440">
        <v>19.561199999999999</v>
      </c>
      <c r="O4440">
        <v>31.7363</v>
      </c>
      <c r="P4440">
        <v>31.7363</v>
      </c>
      <c r="Q4440">
        <v>31.7363</v>
      </c>
    </row>
    <row r="4441" spans="1:17" x14ac:dyDescent="0.25">
      <c r="A4441" s="1">
        <v>44802</v>
      </c>
      <c r="B4441">
        <v>36.398800000000001</v>
      </c>
      <c r="C4441">
        <v>29.1601</v>
      </c>
      <c r="D4441">
        <v>26.3398</v>
      </c>
      <c r="E4441">
        <v>23.093800000000002</v>
      </c>
      <c r="F4441">
        <v>19.935099999999998</v>
      </c>
      <c r="G4441">
        <v>17.892099999999999</v>
      </c>
      <c r="H4441">
        <v>17.597300000000001</v>
      </c>
      <c r="J4441" s="13">
        <v>44946</v>
      </c>
      <c r="K4441">
        <v>38.560699999999997</v>
      </c>
      <c r="L4441">
        <v>38.560699999999997</v>
      </c>
      <c r="M4441">
        <v>23.954699999999999</v>
      </c>
      <c r="N4441">
        <v>9.6212</v>
      </c>
      <c r="O4441">
        <v>12.224500000000001</v>
      </c>
      <c r="P4441">
        <v>12.224500000000001</v>
      </c>
      <c r="Q4441">
        <v>12.224500000000001</v>
      </c>
    </row>
    <row r="4442" spans="1:17" x14ac:dyDescent="0.25">
      <c r="A4442" s="1">
        <v>44803</v>
      </c>
      <c r="B4442">
        <v>36.283000000000001</v>
      </c>
      <c r="C4442">
        <v>29.120100000000001</v>
      </c>
      <c r="D4442">
        <v>26.261600000000001</v>
      </c>
      <c r="E4442">
        <v>23.303599999999999</v>
      </c>
      <c r="F4442">
        <v>20.34</v>
      </c>
      <c r="G4442">
        <v>18.143000000000001</v>
      </c>
      <c r="H4442">
        <v>17.658999999999999</v>
      </c>
      <c r="J4442" s="13">
        <v>44949</v>
      </c>
      <c r="K4442">
        <v>37.642400000000002</v>
      </c>
      <c r="L4442">
        <v>26.3263</v>
      </c>
      <c r="M4442">
        <v>22.286100000000001</v>
      </c>
      <c r="N4442">
        <v>18.4452</v>
      </c>
      <c r="O4442">
        <v>15.9459</v>
      </c>
      <c r="P4442">
        <v>16.5002</v>
      </c>
      <c r="Q4442">
        <v>22.7972</v>
      </c>
    </row>
    <row r="4443" spans="1:17" x14ac:dyDescent="0.25">
      <c r="A4443" s="1">
        <v>44804</v>
      </c>
      <c r="B4443">
        <v>35.763100000000001</v>
      </c>
      <c r="C4443">
        <v>28.8339</v>
      </c>
      <c r="D4443">
        <v>26.076799999999999</v>
      </c>
      <c r="E4443">
        <v>23.070499999999999</v>
      </c>
      <c r="F4443">
        <v>20.067599999999999</v>
      </c>
      <c r="G4443">
        <v>18.0471</v>
      </c>
      <c r="H4443">
        <v>18.212199999999999</v>
      </c>
      <c r="J4443" s="13">
        <v>44950</v>
      </c>
      <c r="K4443">
        <v>37.441899999999997</v>
      </c>
      <c r="L4443">
        <v>25.703299999999999</v>
      </c>
      <c r="M4443">
        <v>21.336500000000001</v>
      </c>
      <c r="N4443">
        <v>17.770299999999999</v>
      </c>
      <c r="O4443">
        <v>16.4709</v>
      </c>
      <c r="P4443">
        <v>16.742799999999999</v>
      </c>
      <c r="Q4443">
        <v>22.7102</v>
      </c>
    </row>
    <row r="4444" spans="1:17" x14ac:dyDescent="0.25">
      <c r="A4444" s="1">
        <v>44805</v>
      </c>
      <c r="B4444">
        <v>35.761099999999999</v>
      </c>
      <c r="C4444">
        <v>28.8675</v>
      </c>
      <c r="D4444">
        <v>26.160499999999999</v>
      </c>
      <c r="E4444">
        <v>22.706399999999999</v>
      </c>
      <c r="F4444">
        <v>19.290700000000001</v>
      </c>
      <c r="G4444">
        <v>17.871099999999998</v>
      </c>
      <c r="H4444">
        <v>18.310099999999998</v>
      </c>
      <c r="J4444" s="13">
        <v>44951</v>
      </c>
      <c r="K4444">
        <v>37.8157</v>
      </c>
      <c r="L4444">
        <v>25.959099999999999</v>
      </c>
      <c r="M4444">
        <v>21.988199999999999</v>
      </c>
      <c r="N4444">
        <v>18.4695</v>
      </c>
      <c r="O4444">
        <v>15.6433</v>
      </c>
      <c r="P4444">
        <v>16.273</v>
      </c>
      <c r="Q4444">
        <v>21.849599999999999</v>
      </c>
    </row>
    <row r="4445" spans="1:17" x14ac:dyDescent="0.25">
      <c r="A4445" s="1">
        <v>44806</v>
      </c>
      <c r="B4445">
        <v>35.664700000000003</v>
      </c>
      <c r="C4445">
        <v>28.540299999999998</v>
      </c>
      <c r="D4445">
        <v>25.8141</v>
      </c>
      <c r="E4445">
        <v>22.943000000000001</v>
      </c>
      <c r="F4445">
        <v>20.091999999999999</v>
      </c>
      <c r="G4445">
        <v>18.363299999999999</v>
      </c>
      <c r="H4445">
        <v>18.6126</v>
      </c>
      <c r="J4445" s="13">
        <v>44952</v>
      </c>
      <c r="K4445">
        <v>37.944000000000003</v>
      </c>
      <c r="L4445">
        <v>25.864699999999999</v>
      </c>
      <c r="M4445">
        <v>21.810500000000001</v>
      </c>
      <c r="N4445">
        <v>17.742899999999999</v>
      </c>
      <c r="O4445">
        <v>15.249700000000001</v>
      </c>
      <c r="P4445">
        <v>16.093900000000001</v>
      </c>
      <c r="Q4445">
        <v>20.935700000000001</v>
      </c>
    </row>
    <row r="4446" spans="1:17" x14ac:dyDescent="0.25">
      <c r="A4446" s="1">
        <v>44810</v>
      </c>
      <c r="B4446">
        <v>37.3643</v>
      </c>
      <c r="C4446">
        <v>30.0929</v>
      </c>
      <c r="D4446">
        <v>27.4465</v>
      </c>
      <c r="E4446">
        <v>23.694299999999998</v>
      </c>
      <c r="F4446">
        <v>20.583500000000001</v>
      </c>
      <c r="G4446">
        <v>19.230799999999999</v>
      </c>
      <c r="H4446">
        <v>19.448</v>
      </c>
      <c r="J4446" s="13">
        <v>44953</v>
      </c>
      <c r="K4446">
        <v>38.234900000000003</v>
      </c>
      <c r="L4446">
        <v>25.795999999999999</v>
      </c>
      <c r="M4446">
        <v>21.543199999999999</v>
      </c>
      <c r="N4446">
        <v>17.8291</v>
      </c>
      <c r="O4446">
        <v>15.2036</v>
      </c>
      <c r="P4446">
        <v>16.078700000000001</v>
      </c>
      <c r="Q4446">
        <v>21.137499999999999</v>
      </c>
    </row>
    <row r="4447" spans="1:17" x14ac:dyDescent="0.25">
      <c r="A4447" s="1">
        <v>44811</v>
      </c>
      <c r="B4447">
        <v>35.662100000000002</v>
      </c>
      <c r="C4447">
        <v>28.291599999999999</v>
      </c>
      <c r="D4447">
        <v>25.678699999999999</v>
      </c>
      <c r="E4447">
        <v>21.9175</v>
      </c>
      <c r="F4447">
        <v>19.175000000000001</v>
      </c>
      <c r="G4447">
        <v>18.2562</v>
      </c>
      <c r="H4447">
        <v>19.317699999999999</v>
      </c>
      <c r="J4447" s="13">
        <v>44956</v>
      </c>
      <c r="K4447">
        <v>39.843800000000002</v>
      </c>
      <c r="L4447">
        <v>27.404399999999999</v>
      </c>
      <c r="M4447">
        <v>23.1144</v>
      </c>
      <c r="N4447">
        <v>20.559899999999999</v>
      </c>
      <c r="O4447">
        <v>17.651299999999999</v>
      </c>
      <c r="P4447">
        <v>18.039100000000001</v>
      </c>
      <c r="Q4447">
        <v>23.915199999999999</v>
      </c>
    </row>
    <row r="4448" spans="1:17" x14ac:dyDescent="0.25">
      <c r="A4448" s="1">
        <v>44812</v>
      </c>
      <c r="B4448">
        <v>34.985399999999998</v>
      </c>
      <c r="C4448">
        <v>27.3</v>
      </c>
      <c r="D4448">
        <v>24.492799999999999</v>
      </c>
      <c r="E4448">
        <v>21.5413</v>
      </c>
      <c r="F4448">
        <v>19.124300000000002</v>
      </c>
      <c r="G4448">
        <v>18.209199999999999</v>
      </c>
      <c r="H4448">
        <v>19.094999999999999</v>
      </c>
      <c r="J4448" s="13">
        <v>44957</v>
      </c>
      <c r="K4448">
        <v>41.694099999999999</v>
      </c>
      <c r="L4448">
        <v>28.183499999999999</v>
      </c>
      <c r="M4448">
        <v>23.794699999999999</v>
      </c>
      <c r="N4448">
        <v>19.438099999999999</v>
      </c>
      <c r="O4448">
        <v>16.0733</v>
      </c>
      <c r="P4448">
        <v>17.887899999999998</v>
      </c>
      <c r="Q4448">
        <v>21.707100000000001</v>
      </c>
    </row>
    <row r="4449" spans="1:17" x14ac:dyDescent="0.25">
      <c r="A4449" s="1">
        <v>44813</v>
      </c>
      <c r="B4449">
        <v>34.979599999999998</v>
      </c>
      <c r="C4449">
        <v>26.900300000000001</v>
      </c>
      <c r="D4449">
        <v>24.126100000000001</v>
      </c>
      <c r="E4449">
        <v>20.609100000000002</v>
      </c>
      <c r="F4449">
        <v>18.1311</v>
      </c>
      <c r="G4449">
        <v>17.3583</v>
      </c>
      <c r="H4449">
        <v>18.420300000000001</v>
      </c>
      <c r="J4449" s="13">
        <v>44958</v>
      </c>
      <c r="K4449">
        <v>41.176000000000002</v>
      </c>
      <c r="L4449">
        <v>27.353300000000001</v>
      </c>
      <c r="M4449">
        <v>21.292400000000001</v>
      </c>
      <c r="N4449">
        <v>18.5276</v>
      </c>
      <c r="O4449">
        <v>15.708</v>
      </c>
      <c r="P4449">
        <v>17.961200000000002</v>
      </c>
      <c r="Q4449">
        <v>21.6586</v>
      </c>
    </row>
    <row r="4450" spans="1:17" x14ac:dyDescent="0.25">
      <c r="A4450" s="1">
        <v>44816</v>
      </c>
      <c r="B4450">
        <v>36.0411</v>
      </c>
      <c r="C4450">
        <v>27.491499999999998</v>
      </c>
      <c r="D4450">
        <v>24.417300000000001</v>
      </c>
      <c r="E4450">
        <v>21.297999999999998</v>
      </c>
      <c r="F4450">
        <v>19.205300000000001</v>
      </c>
      <c r="G4450">
        <v>18.265799999999999</v>
      </c>
      <c r="H4450">
        <v>19.1187</v>
      </c>
      <c r="J4450" s="13">
        <v>44959</v>
      </c>
      <c r="K4450">
        <v>43.959099999999999</v>
      </c>
      <c r="L4450">
        <v>29.2652</v>
      </c>
      <c r="M4450">
        <v>23.402799999999999</v>
      </c>
      <c r="N4450">
        <v>15.974600000000001</v>
      </c>
      <c r="O4450">
        <v>15.1419</v>
      </c>
      <c r="P4450">
        <v>18.611999999999998</v>
      </c>
      <c r="Q4450">
        <v>24.932200000000002</v>
      </c>
    </row>
    <row r="4451" spans="1:17" x14ac:dyDescent="0.25">
      <c r="A4451" s="1">
        <v>44817</v>
      </c>
      <c r="B4451">
        <v>39.264000000000003</v>
      </c>
      <c r="C4451">
        <v>30.1143</v>
      </c>
      <c r="D4451">
        <v>26.952000000000002</v>
      </c>
      <c r="E4451">
        <v>23.852</v>
      </c>
      <c r="F4451">
        <v>21.460100000000001</v>
      </c>
      <c r="G4451">
        <v>20.133900000000001</v>
      </c>
      <c r="H4451">
        <v>20.4742</v>
      </c>
      <c r="J4451" s="13">
        <v>44960</v>
      </c>
      <c r="K4451">
        <v>42.792099999999998</v>
      </c>
      <c r="L4451">
        <v>28.018000000000001</v>
      </c>
      <c r="M4451">
        <v>21.974900000000002</v>
      </c>
      <c r="N4451">
        <v>17.849599999999999</v>
      </c>
      <c r="O4451">
        <v>15.8759</v>
      </c>
      <c r="P4451">
        <v>17.492799999999999</v>
      </c>
      <c r="Q4451">
        <v>19.8309</v>
      </c>
    </row>
    <row r="4452" spans="1:17" x14ac:dyDescent="0.25">
      <c r="A4452" s="1">
        <v>44818</v>
      </c>
      <c r="B4452">
        <v>38.3309</v>
      </c>
      <c r="C4452">
        <v>29.831900000000001</v>
      </c>
      <c r="D4452">
        <v>26.8841</v>
      </c>
      <c r="E4452">
        <v>23.502199999999998</v>
      </c>
      <c r="F4452">
        <v>20.498899999999999</v>
      </c>
      <c r="G4452">
        <v>19.407599999999999</v>
      </c>
      <c r="H4452">
        <v>20.2331</v>
      </c>
      <c r="J4452" s="13">
        <v>44963</v>
      </c>
      <c r="K4452">
        <v>48.228299999999997</v>
      </c>
      <c r="L4452">
        <v>30.399899999999999</v>
      </c>
      <c r="M4452">
        <v>23.738</v>
      </c>
      <c r="N4452">
        <v>20.0199</v>
      </c>
      <c r="O4452">
        <v>17.8079</v>
      </c>
      <c r="P4452">
        <v>19.822199999999999</v>
      </c>
      <c r="Q4452">
        <v>21.5625</v>
      </c>
    </row>
    <row r="4453" spans="1:17" x14ac:dyDescent="0.25">
      <c r="A4453" s="1">
        <v>44819</v>
      </c>
      <c r="B4453">
        <v>38.417999999999999</v>
      </c>
      <c r="C4453">
        <v>29.5593</v>
      </c>
      <c r="D4453">
        <v>26.626100000000001</v>
      </c>
      <c r="E4453">
        <v>23.763400000000001</v>
      </c>
      <c r="F4453">
        <v>21.107500000000002</v>
      </c>
      <c r="G4453">
        <v>19.582899999999999</v>
      </c>
      <c r="H4453">
        <v>21.090599999999998</v>
      </c>
      <c r="J4453" s="13">
        <v>44964</v>
      </c>
      <c r="K4453">
        <v>48.630699999999997</v>
      </c>
      <c r="L4453">
        <v>30.366199999999999</v>
      </c>
      <c r="M4453">
        <v>23.427800000000001</v>
      </c>
      <c r="N4453">
        <v>19.816800000000001</v>
      </c>
      <c r="O4453">
        <v>16.405000000000001</v>
      </c>
      <c r="P4453">
        <v>19.620999999999999</v>
      </c>
      <c r="Q4453">
        <v>19.620999999999999</v>
      </c>
    </row>
    <row r="4454" spans="1:17" x14ac:dyDescent="0.25">
      <c r="A4454" s="1">
        <v>44820</v>
      </c>
      <c r="B4454">
        <v>38.304000000000002</v>
      </c>
      <c r="C4454">
        <v>29.646899999999999</v>
      </c>
      <c r="D4454">
        <v>27.018799999999999</v>
      </c>
      <c r="E4454">
        <v>24.779299999999999</v>
      </c>
      <c r="F4454">
        <v>21.898299999999999</v>
      </c>
      <c r="G4454">
        <v>20.084399999999999</v>
      </c>
      <c r="H4454">
        <v>21.747800000000002</v>
      </c>
      <c r="J4454" s="13">
        <v>44965</v>
      </c>
      <c r="K4454">
        <v>51.436500000000002</v>
      </c>
      <c r="L4454">
        <v>31.2119</v>
      </c>
      <c r="M4454">
        <v>24.125399999999999</v>
      </c>
      <c r="N4454">
        <v>20.442299999999999</v>
      </c>
      <c r="O4454">
        <v>17.521799999999999</v>
      </c>
      <c r="P4454">
        <v>21.204000000000001</v>
      </c>
      <c r="Q4454">
        <v>21.3322</v>
      </c>
    </row>
    <row r="4455" spans="1:17" x14ac:dyDescent="0.25">
      <c r="A4455" s="1">
        <v>44823</v>
      </c>
      <c r="B4455">
        <v>35.109000000000002</v>
      </c>
      <c r="C4455">
        <v>28.9255</v>
      </c>
      <c r="D4455">
        <v>26.76</v>
      </c>
      <c r="E4455">
        <v>24.316500000000001</v>
      </c>
      <c r="F4455">
        <v>21.7075</v>
      </c>
      <c r="G4455">
        <v>19.896599999999999</v>
      </c>
      <c r="H4455">
        <v>19.513400000000001</v>
      </c>
      <c r="J4455" s="13">
        <v>44966</v>
      </c>
      <c r="K4455">
        <v>54.573099999999997</v>
      </c>
      <c r="L4455">
        <v>33.471200000000003</v>
      </c>
      <c r="M4455">
        <v>26.587</v>
      </c>
      <c r="N4455">
        <v>23.262799999999999</v>
      </c>
      <c r="O4455">
        <v>19.5746</v>
      </c>
      <c r="P4455">
        <v>20.944700000000001</v>
      </c>
      <c r="Q4455">
        <v>20.944700000000001</v>
      </c>
    </row>
    <row r="4456" spans="1:17" x14ac:dyDescent="0.25">
      <c r="A4456" s="1">
        <v>44824</v>
      </c>
      <c r="B4456">
        <v>36.178600000000003</v>
      </c>
      <c r="C4456">
        <v>29.692299999999999</v>
      </c>
      <c r="D4456">
        <v>27.3123</v>
      </c>
      <c r="E4456">
        <v>25.060099999999998</v>
      </c>
      <c r="F4456">
        <v>23.1645</v>
      </c>
      <c r="G4456">
        <v>20.9755</v>
      </c>
      <c r="H4456">
        <v>19.952200000000001</v>
      </c>
      <c r="J4456" s="13">
        <v>44967</v>
      </c>
      <c r="K4456">
        <v>55.389800000000001</v>
      </c>
      <c r="L4456">
        <v>34.078800000000001</v>
      </c>
      <c r="M4456">
        <v>25.514299999999999</v>
      </c>
      <c r="N4456">
        <v>23.013500000000001</v>
      </c>
      <c r="O4456">
        <v>18.429200000000002</v>
      </c>
      <c r="P4456">
        <v>20.5547</v>
      </c>
      <c r="Q4456">
        <v>20.5547</v>
      </c>
    </row>
    <row r="4457" spans="1:17" x14ac:dyDescent="0.25">
      <c r="A4457" s="1">
        <v>44825</v>
      </c>
      <c r="B4457">
        <v>37.1511</v>
      </c>
      <c r="C4457">
        <v>30.695900000000002</v>
      </c>
      <c r="D4457">
        <v>28.507300000000001</v>
      </c>
      <c r="E4457">
        <v>26.320900000000002</v>
      </c>
      <c r="F4457">
        <v>23.553899999999999</v>
      </c>
      <c r="G4457">
        <v>21.545999999999999</v>
      </c>
      <c r="H4457">
        <v>20.7166</v>
      </c>
      <c r="J4457" s="13">
        <v>44970</v>
      </c>
      <c r="K4457">
        <v>73.068100000000001</v>
      </c>
      <c r="L4457">
        <v>43.4238</v>
      </c>
      <c r="M4457">
        <v>30.9254</v>
      </c>
      <c r="N4457">
        <v>26.3429</v>
      </c>
      <c r="O4457">
        <v>22.970099999999999</v>
      </c>
      <c r="P4457">
        <v>26.004300000000001</v>
      </c>
      <c r="Q4457">
        <v>26.004300000000001</v>
      </c>
    </row>
    <row r="4458" spans="1:17" x14ac:dyDescent="0.25">
      <c r="A4458" s="1">
        <v>44826</v>
      </c>
      <c r="B4458">
        <v>36.589100000000002</v>
      </c>
      <c r="C4458">
        <v>29.8751</v>
      </c>
      <c r="D4458">
        <v>27.623200000000001</v>
      </c>
      <c r="E4458">
        <v>25.7239</v>
      </c>
      <c r="F4458">
        <v>23.613399999999999</v>
      </c>
      <c r="G4458">
        <v>21.778500000000001</v>
      </c>
      <c r="H4458">
        <v>20.930900000000001</v>
      </c>
      <c r="J4458" s="13">
        <v>44971</v>
      </c>
      <c r="K4458">
        <v>74.039400000000001</v>
      </c>
      <c r="L4458">
        <v>45.730800000000002</v>
      </c>
      <c r="M4458">
        <v>29.745200000000001</v>
      </c>
      <c r="N4458">
        <v>19.3142</v>
      </c>
      <c r="O4458">
        <v>20.7867</v>
      </c>
      <c r="P4458">
        <v>20.7867</v>
      </c>
      <c r="Q4458">
        <v>20.7867</v>
      </c>
    </row>
    <row r="4459" spans="1:17" x14ac:dyDescent="0.25">
      <c r="A4459" s="1">
        <v>44827</v>
      </c>
      <c r="B4459">
        <v>39.254100000000001</v>
      </c>
      <c r="C4459">
        <v>32.159100000000002</v>
      </c>
      <c r="D4459">
        <v>29.498899999999999</v>
      </c>
      <c r="E4459">
        <v>26.879200000000001</v>
      </c>
      <c r="F4459">
        <v>24.563800000000001</v>
      </c>
      <c r="G4459">
        <v>22.768799999999999</v>
      </c>
      <c r="H4459">
        <v>21.935500000000001</v>
      </c>
      <c r="J4459" s="13">
        <v>44972</v>
      </c>
      <c r="K4459">
        <v>78.267300000000006</v>
      </c>
      <c r="L4459">
        <v>52.071599999999997</v>
      </c>
      <c r="M4459">
        <v>31.4801</v>
      </c>
      <c r="N4459">
        <v>19.290099999999999</v>
      </c>
      <c r="O4459">
        <v>19.523199999999999</v>
      </c>
      <c r="P4459">
        <v>19.523199999999999</v>
      </c>
      <c r="Q4459">
        <v>19.523199999999999</v>
      </c>
    </row>
    <row r="4460" spans="1:17" x14ac:dyDescent="0.25">
      <c r="A4460" s="1">
        <v>44830</v>
      </c>
      <c r="B4460">
        <v>41.247799999999998</v>
      </c>
      <c r="C4460">
        <v>34.155000000000001</v>
      </c>
      <c r="D4460">
        <v>31.580500000000001</v>
      </c>
      <c r="E4460">
        <v>28.9282</v>
      </c>
      <c r="F4460">
        <v>25.742599999999999</v>
      </c>
      <c r="G4460">
        <v>23.853400000000001</v>
      </c>
      <c r="H4460">
        <v>22.818200000000001</v>
      </c>
      <c r="J4460" s="13">
        <v>44973</v>
      </c>
      <c r="K4460">
        <v>110.82</v>
      </c>
      <c r="L4460">
        <v>82.1387</v>
      </c>
      <c r="M4460">
        <v>51.252699999999997</v>
      </c>
      <c r="N4460">
        <v>24.232900000000001</v>
      </c>
      <c r="O4460">
        <v>25.954499999999999</v>
      </c>
      <c r="P4460">
        <v>25.954499999999999</v>
      </c>
      <c r="Q4460">
        <v>25.954499999999999</v>
      </c>
    </row>
    <row r="4461" spans="1:17" x14ac:dyDescent="0.25">
      <c r="A4461" s="1">
        <v>44831</v>
      </c>
      <c r="B4461">
        <v>41.890700000000002</v>
      </c>
      <c r="C4461">
        <v>34.469000000000001</v>
      </c>
      <c r="D4461">
        <v>31.626999999999999</v>
      </c>
      <c r="E4461">
        <v>28.952999999999999</v>
      </c>
      <c r="F4461">
        <v>26.101700000000001</v>
      </c>
      <c r="G4461">
        <v>23.848800000000001</v>
      </c>
      <c r="H4461">
        <v>22.6035</v>
      </c>
      <c r="J4461" s="13">
        <v>44974</v>
      </c>
      <c r="K4461">
        <v>34.4574</v>
      </c>
      <c r="L4461">
        <v>34.4574</v>
      </c>
      <c r="M4461">
        <v>19.436800000000002</v>
      </c>
      <c r="N4461">
        <v>11.482699999999999</v>
      </c>
      <c r="O4461">
        <v>10.3818</v>
      </c>
      <c r="P4461">
        <v>10.3818</v>
      </c>
      <c r="Q4461">
        <v>10.3818</v>
      </c>
    </row>
    <row r="4462" spans="1:17" x14ac:dyDescent="0.25">
      <c r="A4462" s="1">
        <v>44832</v>
      </c>
      <c r="B4462">
        <v>40.186599999999999</v>
      </c>
      <c r="C4462">
        <v>32.8947</v>
      </c>
      <c r="D4462">
        <v>30.0322</v>
      </c>
      <c r="E4462">
        <v>27.279299999999999</v>
      </c>
      <c r="F4462">
        <v>24.497900000000001</v>
      </c>
      <c r="G4462">
        <v>22.604199999999999</v>
      </c>
      <c r="H4462">
        <v>22.5578</v>
      </c>
      <c r="J4462" s="13">
        <v>44978</v>
      </c>
      <c r="K4462">
        <v>39.067599999999999</v>
      </c>
      <c r="L4462">
        <v>27.782399999999999</v>
      </c>
      <c r="M4462">
        <v>23.896999999999998</v>
      </c>
      <c r="N4462">
        <v>20.252099999999999</v>
      </c>
      <c r="O4462">
        <v>16.8734</v>
      </c>
      <c r="P4462">
        <v>16.2182</v>
      </c>
      <c r="Q4462">
        <v>23.142900000000001</v>
      </c>
    </row>
    <row r="4463" spans="1:17" x14ac:dyDescent="0.25">
      <c r="A4463" s="1">
        <v>44833</v>
      </c>
      <c r="B4463">
        <v>41.616</v>
      </c>
      <c r="C4463">
        <v>33.996400000000001</v>
      </c>
      <c r="D4463">
        <v>31.049099999999999</v>
      </c>
      <c r="E4463">
        <v>28.352499999999999</v>
      </c>
      <c r="F4463">
        <v>25.4678</v>
      </c>
      <c r="G4463">
        <v>23.266100000000002</v>
      </c>
      <c r="H4463">
        <v>22.5565</v>
      </c>
      <c r="J4463" s="13">
        <v>44979</v>
      </c>
      <c r="K4463">
        <v>38.712000000000003</v>
      </c>
      <c r="L4463">
        <v>27.1647</v>
      </c>
      <c r="M4463">
        <v>23.392900000000001</v>
      </c>
      <c r="N4463">
        <v>20.042999999999999</v>
      </c>
      <c r="O4463">
        <v>16.066099999999999</v>
      </c>
      <c r="P4463">
        <v>15.5665</v>
      </c>
      <c r="Q4463">
        <v>19.8749</v>
      </c>
    </row>
    <row r="4464" spans="1:17" x14ac:dyDescent="0.25">
      <c r="A4464" s="1">
        <v>44834</v>
      </c>
      <c r="B4464">
        <v>41.747399999999999</v>
      </c>
      <c r="C4464">
        <v>33.5657</v>
      </c>
      <c r="D4464">
        <v>30.3931</v>
      </c>
      <c r="E4464">
        <v>28.4937</v>
      </c>
      <c r="F4464">
        <v>26.032</v>
      </c>
      <c r="G4464">
        <v>23.634499999999999</v>
      </c>
      <c r="H4464">
        <v>23.070499999999999</v>
      </c>
      <c r="J4464" s="13">
        <v>44980</v>
      </c>
      <c r="K4464">
        <v>37.738500000000002</v>
      </c>
      <c r="L4464">
        <v>26.186399999999999</v>
      </c>
      <c r="M4464">
        <v>22.605699999999999</v>
      </c>
      <c r="N4464">
        <v>18.598700000000001</v>
      </c>
      <c r="O4464">
        <v>15.200100000000001</v>
      </c>
      <c r="P4464">
        <v>15.587199999999999</v>
      </c>
      <c r="Q4464">
        <v>19.664400000000001</v>
      </c>
    </row>
    <row r="4465" spans="1:17" x14ac:dyDescent="0.25">
      <c r="A4465" s="1">
        <v>44837</v>
      </c>
      <c r="B4465">
        <v>40.776200000000003</v>
      </c>
      <c r="C4465">
        <v>32.842199999999998</v>
      </c>
      <c r="D4465">
        <v>29.756399999999999</v>
      </c>
      <c r="E4465">
        <v>27.1205</v>
      </c>
      <c r="F4465">
        <v>24.503599999999999</v>
      </c>
      <c r="G4465">
        <v>22.656700000000001</v>
      </c>
      <c r="H4465">
        <v>23.070699999999999</v>
      </c>
      <c r="J4465" s="13">
        <v>44981</v>
      </c>
      <c r="K4465">
        <v>38.183599999999998</v>
      </c>
      <c r="L4465">
        <v>26.226199999999999</v>
      </c>
      <c r="M4465">
        <v>22.7515</v>
      </c>
      <c r="N4465">
        <v>19.560500000000001</v>
      </c>
      <c r="O4465">
        <v>16.1188</v>
      </c>
      <c r="P4465">
        <v>16.8459</v>
      </c>
      <c r="Q4465">
        <v>19.6327</v>
      </c>
    </row>
    <row r="4466" spans="1:17" x14ac:dyDescent="0.25">
      <c r="A4466" s="1">
        <v>44838</v>
      </c>
      <c r="B4466">
        <v>39.911799999999999</v>
      </c>
      <c r="C4466">
        <v>32.118299999999998</v>
      </c>
      <c r="D4466">
        <v>29.136900000000001</v>
      </c>
      <c r="E4466">
        <v>25.716999999999999</v>
      </c>
      <c r="F4466">
        <v>23.2303</v>
      </c>
      <c r="G4466">
        <v>21.828399999999998</v>
      </c>
      <c r="H4466">
        <v>23.482900000000001</v>
      </c>
      <c r="J4466" s="13">
        <v>44984</v>
      </c>
      <c r="K4466">
        <v>39.868600000000001</v>
      </c>
      <c r="L4466">
        <v>26.006699999999999</v>
      </c>
      <c r="M4466">
        <v>22.196899999999999</v>
      </c>
      <c r="N4466">
        <v>19.796099999999999</v>
      </c>
      <c r="O4466">
        <v>16.419499999999999</v>
      </c>
      <c r="P4466">
        <v>16.940200000000001</v>
      </c>
      <c r="Q4466">
        <v>21.0684</v>
      </c>
    </row>
    <row r="4467" spans="1:17" x14ac:dyDescent="0.25">
      <c r="A4467" s="1">
        <v>44839</v>
      </c>
      <c r="B4467">
        <v>39.767699999999998</v>
      </c>
      <c r="C4467">
        <v>31.72</v>
      </c>
      <c r="D4467">
        <v>28.584</v>
      </c>
      <c r="E4467">
        <v>25.675699999999999</v>
      </c>
      <c r="F4467">
        <v>23.450099999999999</v>
      </c>
      <c r="G4467">
        <v>21.659300000000002</v>
      </c>
      <c r="H4467">
        <v>22.563500000000001</v>
      </c>
      <c r="J4467" s="13">
        <v>44985</v>
      </c>
      <c r="K4467">
        <v>40.210299999999997</v>
      </c>
      <c r="L4467">
        <v>26.253799999999998</v>
      </c>
      <c r="M4467">
        <v>22.500599999999999</v>
      </c>
      <c r="N4467">
        <v>19.683800000000002</v>
      </c>
      <c r="O4467">
        <v>15.9549</v>
      </c>
      <c r="P4467">
        <v>17.218</v>
      </c>
      <c r="Q4467">
        <v>26.3949</v>
      </c>
    </row>
    <row r="4468" spans="1:17" x14ac:dyDescent="0.25">
      <c r="A4468" s="1">
        <v>44840</v>
      </c>
      <c r="B4468">
        <v>41.3733</v>
      </c>
      <c r="C4468">
        <v>33.370199999999997</v>
      </c>
      <c r="D4468">
        <v>30.3856</v>
      </c>
      <c r="E4468">
        <v>27.513500000000001</v>
      </c>
      <c r="F4468">
        <v>24.370899999999999</v>
      </c>
      <c r="G4468">
        <v>22.4998</v>
      </c>
      <c r="H4468">
        <v>23.002300000000002</v>
      </c>
      <c r="J4468" s="13">
        <v>44986</v>
      </c>
      <c r="K4468">
        <v>40.540500000000002</v>
      </c>
      <c r="L4468">
        <v>25.845700000000001</v>
      </c>
      <c r="M4468">
        <v>21.918500000000002</v>
      </c>
      <c r="N4468">
        <v>20.064599999999999</v>
      </c>
      <c r="O4468">
        <v>16.700099999999999</v>
      </c>
      <c r="P4468">
        <v>16.892600000000002</v>
      </c>
      <c r="Q4468">
        <v>28.646599999999999</v>
      </c>
    </row>
    <row r="4469" spans="1:17" x14ac:dyDescent="0.25">
      <c r="A4469" s="1">
        <v>44841</v>
      </c>
      <c r="B4469">
        <v>42.656500000000001</v>
      </c>
      <c r="C4469">
        <v>34.387900000000002</v>
      </c>
      <c r="D4469">
        <v>31.4755</v>
      </c>
      <c r="E4469">
        <v>28.0807</v>
      </c>
      <c r="F4469">
        <v>25.291699999999999</v>
      </c>
      <c r="G4469">
        <v>23.360399999999998</v>
      </c>
      <c r="H4469">
        <v>23.492999999999999</v>
      </c>
      <c r="J4469" s="13">
        <v>44987</v>
      </c>
      <c r="K4469">
        <v>39.200099999999999</v>
      </c>
      <c r="L4469">
        <v>24.893599999999999</v>
      </c>
      <c r="M4469">
        <v>21.272200000000002</v>
      </c>
      <c r="N4469">
        <v>18.7986</v>
      </c>
      <c r="O4469">
        <v>16.008800000000001</v>
      </c>
      <c r="P4469">
        <v>17.282800000000002</v>
      </c>
      <c r="Q4469">
        <v>23.898499999999999</v>
      </c>
    </row>
    <row r="4470" spans="1:17" x14ac:dyDescent="0.25">
      <c r="A4470" s="1">
        <v>44844</v>
      </c>
      <c r="B4470">
        <v>43.3414</v>
      </c>
      <c r="C4470">
        <v>34.940600000000003</v>
      </c>
      <c r="D4470">
        <v>31.995699999999999</v>
      </c>
      <c r="E4470">
        <v>29.465399999999999</v>
      </c>
      <c r="F4470">
        <v>26.969899999999999</v>
      </c>
      <c r="G4470">
        <v>25.0944</v>
      </c>
      <c r="H4470">
        <v>25.166499999999999</v>
      </c>
      <c r="J4470" s="13">
        <v>44988</v>
      </c>
      <c r="K4470">
        <v>40.517899999999997</v>
      </c>
      <c r="L4470">
        <v>25.7744</v>
      </c>
      <c r="M4470">
        <v>20.695399999999999</v>
      </c>
      <c r="N4470">
        <v>17.138100000000001</v>
      </c>
      <c r="O4470">
        <v>15.292</v>
      </c>
      <c r="P4470">
        <v>17.885999999999999</v>
      </c>
      <c r="Q4470">
        <v>18.7836</v>
      </c>
    </row>
    <row r="4471" spans="1:17" x14ac:dyDescent="0.25">
      <c r="A4471" s="1">
        <v>44845</v>
      </c>
      <c r="B4471">
        <v>44.3733</v>
      </c>
      <c r="C4471">
        <v>35.832099999999997</v>
      </c>
      <c r="D4471">
        <v>32.741900000000001</v>
      </c>
      <c r="E4471">
        <v>30.317699999999999</v>
      </c>
      <c r="F4471">
        <v>27.7471</v>
      </c>
      <c r="G4471">
        <v>25.934799999999999</v>
      </c>
      <c r="H4471">
        <v>25.871099999999998</v>
      </c>
      <c r="J4471">
        <v>44991</v>
      </c>
      <c r="K4471">
        <v>45.782400000000003</v>
      </c>
      <c r="L4471">
        <v>27.9694</v>
      </c>
      <c r="M4471">
        <v>22.133900000000001</v>
      </c>
      <c r="N4471">
        <v>18.613900000000001</v>
      </c>
      <c r="O4471">
        <v>16.471800000000002</v>
      </c>
      <c r="P4471">
        <v>20.133099999999999</v>
      </c>
      <c r="Q4471">
        <v>20.981000000000002</v>
      </c>
    </row>
    <row r="4472" spans="1:17" x14ac:dyDescent="0.25">
      <c r="A4472" s="1">
        <v>44846</v>
      </c>
      <c r="B4472">
        <v>43.908099999999997</v>
      </c>
      <c r="C4472">
        <v>35.343499999999999</v>
      </c>
      <c r="D4472">
        <v>32.4435</v>
      </c>
      <c r="E4472">
        <v>30.153600000000001</v>
      </c>
      <c r="F4472">
        <v>28.0534</v>
      </c>
      <c r="G4472">
        <v>26.350200000000001</v>
      </c>
      <c r="H4472">
        <v>26.331800000000001</v>
      </c>
      <c r="J4472">
        <v>44992</v>
      </c>
      <c r="K4472">
        <v>47.962899999999998</v>
      </c>
      <c r="L4472">
        <v>29.854700000000001</v>
      </c>
      <c r="M4472">
        <v>23.655000000000001</v>
      </c>
      <c r="N4472">
        <v>20.113099999999999</v>
      </c>
      <c r="O4472">
        <v>17.900700000000001</v>
      </c>
      <c r="P4472">
        <v>21.3062</v>
      </c>
      <c r="Q4472">
        <v>24.351500000000001</v>
      </c>
    </row>
    <row r="4473" spans="1:17" x14ac:dyDescent="0.25">
      <c r="A4473" s="1">
        <v>44847</v>
      </c>
      <c r="B4473">
        <v>42.067</v>
      </c>
      <c r="C4473">
        <v>34.1586</v>
      </c>
      <c r="D4473">
        <v>31.635400000000001</v>
      </c>
      <c r="E4473">
        <v>28.468399999999999</v>
      </c>
      <c r="F4473">
        <v>26.643799999999999</v>
      </c>
      <c r="G4473">
        <v>25.5472</v>
      </c>
      <c r="H4473">
        <v>26.2014</v>
      </c>
      <c r="J4473">
        <v>44993</v>
      </c>
      <c r="K4473">
        <v>47.921799999999998</v>
      </c>
      <c r="L4473">
        <v>29.555900000000001</v>
      </c>
      <c r="M4473">
        <v>23.628799999999998</v>
      </c>
      <c r="N4473">
        <v>20.412400000000002</v>
      </c>
      <c r="O4473">
        <v>17.868600000000001</v>
      </c>
      <c r="P4473">
        <v>21.174800000000001</v>
      </c>
      <c r="Q4473">
        <v>21.174800000000001</v>
      </c>
    </row>
    <row r="4474" spans="1:17" x14ac:dyDescent="0.25">
      <c r="A4474" s="1">
        <v>44848</v>
      </c>
      <c r="B4474">
        <v>42.8125</v>
      </c>
      <c r="C4474">
        <v>34.166800000000002</v>
      </c>
      <c r="D4474">
        <v>31.614100000000001</v>
      </c>
      <c r="E4474">
        <v>29.170400000000001</v>
      </c>
      <c r="F4474">
        <v>27.023</v>
      </c>
      <c r="G4474">
        <v>25.681699999999999</v>
      </c>
      <c r="H4474">
        <v>26.577300000000001</v>
      </c>
      <c r="J4474">
        <v>44994</v>
      </c>
      <c r="K4474">
        <v>57.069600000000001</v>
      </c>
      <c r="L4474">
        <v>35.065600000000003</v>
      </c>
      <c r="M4474">
        <v>28.373699999999999</v>
      </c>
      <c r="N4474">
        <v>24.755800000000001</v>
      </c>
      <c r="O4474">
        <v>20.891400000000001</v>
      </c>
      <c r="P4474">
        <v>23.9908</v>
      </c>
      <c r="Q4474">
        <v>27.091200000000001</v>
      </c>
    </row>
    <row r="4475" spans="1:17" x14ac:dyDescent="0.25">
      <c r="A4475" s="1">
        <v>44851</v>
      </c>
      <c r="B4475">
        <v>42.567700000000002</v>
      </c>
      <c r="C4475">
        <v>34.064300000000003</v>
      </c>
      <c r="D4475">
        <v>31.351800000000001</v>
      </c>
      <c r="E4475">
        <v>29.3706</v>
      </c>
      <c r="F4475">
        <v>27.2666</v>
      </c>
      <c r="G4475">
        <v>25.8962</v>
      </c>
      <c r="H4475">
        <v>26.757000000000001</v>
      </c>
      <c r="J4475">
        <v>44995</v>
      </c>
      <c r="K4475">
        <v>61.025799999999997</v>
      </c>
      <c r="L4475">
        <v>37.450400000000002</v>
      </c>
      <c r="M4475">
        <v>29.087599999999998</v>
      </c>
      <c r="N4475">
        <v>26.012799999999999</v>
      </c>
      <c r="O4475">
        <v>21.749700000000001</v>
      </c>
      <c r="P4475">
        <v>25.7746</v>
      </c>
      <c r="Q4475">
        <v>26.619599999999998</v>
      </c>
    </row>
    <row r="4476" spans="1:17" x14ac:dyDescent="0.25">
      <c r="A4476" s="1">
        <v>44852</v>
      </c>
      <c r="B4476">
        <v>42.11</v>
      </c>
      <c r="C4476">
        <v>32.854900000000001</v>
      </c>
      <c r="D4476">
        <v>29.902200000000001</v>
      </c>
      <c r="E4476">
        <v>27.488399999999999</v>
      </c>
      <c r="F4476">
        <v>27.512599999999999</v>
      </c>
      <c r="G4476">
        <v>26.014099999999999</v>
      </c>
      <c r="H4476">
        <v>27.110700000000001</v>
      </c>
      <c r="J4476">
        <v>44998</v>
      </c>
      <c r="K4476">
        <v>75.787700000000001</v>
      </c>
      <c r="L4476">
        <v>46.1372</v>
      </c>
      <c r="M4476">
        <v>37.367699999999999</v>
      </c>
      <c r="N4476">
        <v>33.713200000000001</v>
      </c>
      <c r="O4476">
        <v>29.8797</v>
      </c>
      <c r="P4476">
        <v>34.2684</v>
      </c>
      <c r="Q4476">
        <v>38.717700000000001</v>
      </c>
    </row>
    <row r="4477" spans="1:17" x14ac:dyDescent="0.25">
      <c r="A4477" s="1">
        <v>44853</v>
      </c>
      <c r="B4477">
        <v>43.105600000000003</v>
      </c>
      <c r="C4477">
        <v>34.066499999999998</v>
      </c>
      <c r="D4477">
        <v>31.3062</v>
      </c>
      <c r="E4477">
        <v>28.689800000000002</v>
      </c>
      <c r="F4477">
        <v>26.463799999999999</v>
      </c>
      <c r="G4477">
        <v>25.364799999999999</v>
      </c>
      <c r="H4477">
        <v>27.087299999999999</v>
      </c>
      <c r="J4477">
        <v>44999</v>
      </c>
      <c r="K4477">
        <v>81.499200000000002</v>
      </c>
      <c r="L4477">
        <v>46.909199999999998</v>
      </c>
      <c r="M4477">
        <v>33.803899999999999</v>
      </c>
      <c r="N4477">
        <v>25.106300000000001</v>
      </c>
      <c r="O4477">
        <v>24.684699999999999</v>
      </c>
      <c r="P4477">
        <v>30.051500000000001</v>
      </c>
      <c r="Q4477">
        <v>30.051500000000001</v>
      </c>
    </row>
    <row r="4478" spans="1:17" x14ac:dyDescent="0.25">
      <c r="A4478" s="1">
        <v>44854</v>
      </c>
      <c r="B4478">
        <v>42.574199999999998</v>
      </c>
      <c r="C4478">
        <v>33.119199999999999</v>
      </c>
      <c r="D4478">
        <v>30.374700000000001</v>
      </c>
      <c r="E4478">
        <v>28.341699999999999</v>
      </c>
      <c r="F4478">
        <v>26.476900000000001</v>
      </c>
      <c r="G4478">
        <v>25.0335</v>
      </c>
      <c r="H4478">
        <v>26.4892</v>
      </c>
      <c r="J4478">
        <v>45000</v>
      </c>
      <c r="K4478">
        <v>95.317899999999995</v>
      </c>
      <c r="L4478">
        <v>55.584400000000002</v>
      </c>
      <c r="M4478">
        <v>38.6434</v>
      </c>
      <c r="N4478">
        <v>29.8309</v>
      </c>
      <c r="O4478">
        <v>29.379100000000001</v>
      </c>
      <c r="P4478">
        <v>34.5381</v>
      </c>
      <c r="Q4478">
        <v>34.5381</v>
      </c>
    </row>
    <row r="4479" spans="1:17" x14ac:dyDescent="0.25">
      <c r="A4479" s="1">
        <v>44855</v>
      </c>
      <c r="B4479">
        <v>42.976999999999997</v>
      </c>
      <c r="C4479">
        <v>33.0578</v>
      </c>
      <c r="D4479">
        <v>30.605499999999999</v>
      </c>
      <c r="E4479">
        <v>28.333500000000001</v>
      </c>
      <c r="F4479">
        <v>26.2759</v>
      </c>
      <c r="G4479">
        <v>25.471399999999999</v>
      </c>
      <c r="H4479">
        <v>27.5123</v>
      </c>
      <c r="J4479">
        <v>45001</v>
      </c>
      <c r="K4479">
        <v>98.776499999999999</v>
      </c>
      <c r="L4479">
        <v>71.036699999999996</v>
      </c>
      <c r="M4479">
        <v>41.522399999999998</v>
      </c>
      <c r="N4479">
        <v>24.3065</v>
      </c>
      <c r="O4479">
        <v>31.060199999999998</v>
      </c>
      <c r="P4479">
        <v>31.060199999999998</v>
      </c>
      <c r="Q4479">
        <v>31.060199999999998</v>
      </c>
    </row>
    <row r="4480" spans="1:17" x14ac:dyDescent="0.25">
      <c r="A4480" s="1">
        <v>44858</v>
      </c>
      <c r="B4480">
        <v>37.948799999999999</v>
      </c>
      <c r="C4480">
        <v>31.7821</v>
      </c>
      <c r="D4480">
        <v>29.783999999999999</v>
      </c>
      <c r="E4480">
        <v>27.104600000000001</v>
      </c>
      <c r="F4480">
        <v>25.601900000000001</v>
      </c>
      <c r="G4480">
        <v>24.487100000000002</v>
      </c>
      <c r="H4480">
        <v>23.930099999999999</v>
      </c>
      <c r="J4480">
        <v>45002</v>
      </c>
      <c r="K4480">
        <v>42.329099999999997</v>
      </c>
      <c r="L4480">
        <v>41.325299999999999</v>
      </c>
      <c r="M4480">
        <v>25.524899999999999</v>
      </c>
      <c r="N4480">
        <v>19.3992</v>
      </c>
      <c r="O4480">
        <v>16.843900000000001</v>
      </c>
      <c r="P4480">
        <v>16.843900000000001</v>
      </c>
      <c r="Q4480">
        <v>16.843900000000001</v>
      </c>
    </row>
    <row r="4481" spans="1:17" x14ac:dyDescent="0.25">
      <c r="A4481" s="1">
        <v>44859</v>
      </c>
      <c r="B4481">
        <v>37.477499999999999</v>
      </c>
      <c r="C4481">
        <v>31.450500000000002</v>
      </c>
      <c r="D4481">
        <v>29.564900000000002</v>
      </c>
      <c r="E4481">
        <v>25.0931</v>
      </c>
      <c r="F4481">
        <v>23.816400000000002</v>
      </c>
      <c r="G4481">
        <v>22.922699999999999</v>
      </c>
      <c r="H4481">
        <v>22.733799999999999</v>
      </c>
      <c r="J4481">
        <v>45005</v>
      </c>
      <c r="K4481">
        <v>39.5169</v>
      </c>
      <c r="L4481">
        <v>29.752700000000001</v>
      </c>
      <c r="M4481">
        <v>25.833500000000001</v>
      </c>
      <c r="N4481">
        <v>21.333500000000001</v>
      </c>
      <c r="O4481">
        <v>17.2317</v>
      </c>
      <c r="P4481">
        <v>16.006699999999999</v>
      </c>
      <c r="Q4481">
        <v>20.393000000000001</v>
      </c>
    </row>
    <row r="4482" spans="1:17" x14ac:dyDescent="0.25">
      <c r="A4482" s="1">
        <v>44860</v>
      </c>
      <c r="B4482">
        <v>36.235599999999998</v>
      </c>
      <c r="C4482">
        <v>29.765499999999999</v>
      </c>
      <c r="D4482">
        <v>27.550799999999999</v>
      </c>
      <c r="E4482">
        <v>25.4465</v>
      </c>
      <c r="F4482">
        <v>24.7194</v>
      </c>
      <c r="G4482">
        <v>23.290700000000001</v>
      </c>
      <c r="H4482">
        <v>22.538599999999999</v>
      </c>
      <c r="J4482">
        <v>45006</v>
      </c>
      <c r="K4482">
        <v>37.11</v>
      </c>
      <c r="L4482">
        <v>27.188800000000001</v>
      </c>
      <c r="M4482">
        <v>23.366599999999998</v>
      </c>
      <c r="N4482">
        <v>19.158999999999999</v>
      </c>
      <c r="O4482">
        <v>15.947800000000001</v>
      </c>
      <c r="P4482">
        <v>15.711</v>
      </c>
      <c r="Q4482">
        <v>19.081</v>
      </c>
    </row>
    <row r="4483" spans="1:17" x14ac:dyDescent="0.25">
      <c r="A4483" s="1">
        <v>44861</v>
      </c>
      <c r="B4483">
        <v>36.9236</v>
      </c>
      <c r="C4483">
        <v>31.601199999999999</v>
      </c>
      <c r="D4483">
        <v>30.155899999999999</v>
      </c>
      <c r="E4483">
        <v>22.243099999999998</v>
      </c>
      <c r="F4483">
        <v>21.702000000000002</v>
      </c>
      <c r="G4483">
        <v>21.1387</v>
      </c>
      <c r="H4483">
        <v>21.542300000000001</v>
      </c>
      <c r="J4483">
        <v>45007</v>
      </c>
      <c r="K4483">
        <v>38.012799999999999</v>
      </c>
      <c r="L4483">
        <v>28.002400000000002</v>
      </c>
      <c r="M4483">
        <v>24.272200000000002</v>
      </c>
      <c r="N4483">
        <v>20.3324</v>
      </c>
      <c r="O4483">
        <v>16.9206</v>
      </c>
      <c r="P4483">
        <v>15.8672</v>
      </c>
      <c r="Q4483">
        <v>19.505099999999999</v>
      </c>
    </row>
    <row r="4484" spans="1:17" x14ac:dyDescent="0.25">
      <c r="A4484" s="1">
        <v>44862</v>
      </c>
      <c r="B4484">
        <v>34.885399999999997</v>
      </c>
      <c r="C4484">
        <v>28.9634</v>
      </c>
      <c r="D4484">
        <v>26.745999999999999</v>
      </c>
      <c r="E4484">
        <v>24.659800000000001</v>
      </c>
      <c r="F4484">
        <v>23.5213</v>
      </c>
      <c r="G4484">
        <v>22.129799999999999</v>
      </c>
      <c r="H4484">
        <v>21.7164</v>
      </c>
      <c r="J4484">
        <v>45008</v>
      </c>
      <c r="K4484">
        <v>38.751300000000001</v>
      </c>
      <c r="L4484">
        <v>28.5806</v>
      </c>
      <c r="M4484">
        <v>24.997</v>
      </c>
      <c r="N4484">
        <v>20.933399999999999</v>
      </c>
      <c r="O4484">
        <v>16.233699999999999</v>
      </c>
      <c r="P4484">
        <v>15.6204</v>
      </c>
      <c r="Q4484">
        <v>20.197299999999998</v>
      </c>
    </row>
    <row r="4485" spans="1:17" x14ac:dyDescent="0.25">
      <c r="A4485" s="1">
        <v>44865</v>
      </c>
      <c r="B4485">
        <v>35.424399999999999</v>
      </c>
      <c r="C4485">
        <v>29.2684</v>
      </c>
      <c r="D4485">
        <v>27.129300000000001</v>
      </c>
      <c r="E4485">
        <v>25.116599999999998</v>
      </c>
      <c r="F4485">
        <v>23.1571</v>
      </c>
      <c r="G4485">
        <v>21.869399999999999</v>
      </c>
      <c r="H4485">
        <v>22.114899999999999</v>
      </c>
      <c r="J4485">
        <v>45009</v>
      </c>
      <c r="K4485">
        <v>38.552500000000002</v>
      </c>
      <c r="L4485">
        <v>27.792000000000002</v>
      </c>
      <c r="M4485">
        <v>24.0884</v>
      </c>
      <c r="N4485">
        <v>19.777699999999999</v>
      </c>
      <c r="O4485">
        <v>15.659000000000001</v>
      </c>
      <c r="P4485">
        <v>14.9282</v>
      </c>
      <c r="Q4485">
        <v>18.093299999999999</v>
      </c>
    </row>
    <row r="4486" spans="1:17" x14ac:dyDescent="0.25">
      <c r="A4486" s="1">
        <v>44866</v>
      </c>
      <c r="B4486">
        <v>35.4163</v>
      </c>
      <c r="C4486">
        <v>29.4133</v>
      </c>
      <c r="D4486">
        <v>27.511299999999999</v>
      </c>
      <c r="E4486">
        <v>25.035799999999998</v>
      </c>
      <c r="F4486">
        <v>22.869900000000001</v>
      </c>
      <c r="G4486">
        <v>21.754799999999999</v>
      </c>
      <c r="H4486">
        <v>21.912400000000002</v>
      </c>
      <c r="J4486">
        <v>45012</v>
      </c>
      <c r="K4486">
        <v>38.216000000000001</v>
      </c>
      <c r="L4486">
        <v>26.736000000000001</v>
      </c>
      <c r="M4486">
        <v>22.8904</v>
      </c>
      <c r="N4486">
        <v>18.7653</v>
      </c>
      <c r="O4486">
        <v>15.020899999999999</v>
      </c>
      <c r="P4486">
        <v>15.0198</v>
      </c>
      <c r="Q4486">
        <v>18.860199999999999</v>
      </c>
    </row>
    <row r="4487" spans="1:17" x14ac:dyDescent="0.25">
      <c r="A4487" s="1">
        <v>44867</v>
      </c>
      <c r="B4487">
        <v>35.581600000000002</v>
      </c>
      <c r="C4487">
        <v>29.415900000000001</v>
      </c>
      <c r="D4487">
        <v>27.564599999999999</v>
      </c>
      <c r="E4487">
        <v>25.301200000000001</v>
      </c>
      <c r="F4487">
        <v>23.530999999999999</v>
      </c>
      <c r="G4487">
        <v>22.222100000000001</v>
      </c>
      <c r="H4487">
        <v>22.348500000000001</v>
      </c>
      <c r="J4487">
        <v>45013</v>
      </c>
      <c r="K4487">
        <v>37.704000000000001</v>
      </c>
      <c r="L4487">
        <v>25.7653</v>
      </c>
      <c r="M4487">
        <v>21.845099999999999</v>
      </c>
      <c r="N4487">
        <v>18.4801</v>
      </c>
      <c r="O4487">
        <v>15.012499999999999</v>
      </c>
      <c r="P4487">
        <v>15.318</v>
      </c>
      <c r="Q4487">
        <v>19.015000000000001</v>
      </c>
    </row>
    <row r="4488" spans="1:17" x14ac:dyDescent="0.25">
      <c r="A4488" s="1">
        <v>44868</v>
      </c>
      <c r="B4488">
        <v>34.084600000000002</v>
      </c>
      <c r="C4488">
        <v>28.19</v>
      </c>
      <c r="D4488">
        <v>26.717300000000002</v>
      </c>
      <c r="E4488">
        <v>24.9999</v>
      </c>
      <c r="F4488">
        <v>24.019400000000001</v>
      </c>
      <c r="G4488">
        <v>22.671500000000002</v>
      </c>
      <c r="H4488">
        <v>22.6752</v>
      </c>
      <c r="J4488">
        <v>45014</v>
      </c>
      <c r="K4488">
        <v>37.404000000000003</v>
      </c>
      <c r="L4488">
        <v>25.634499999999999</v>
      </c>
      <c r="M4488">
        <v>21.544499999999999</v>
      </c>
      <c r="N4488">
        <v>17.296399999999998</v>
      </c>
      <c r="O4488">
        <v>14.0511</v>
      </c>
      <c r="P4488">
        <v>14.9712</v>
      </c>
      <c r="Q4488">
        <v>17.6387</v>
      </c>
    </row>
    <row r="4489" spans="1:17" x14ac:dyDescent="0.25">
      <c r="A4489" s="1">
        <v>44869</v>
      </c>
      <c r="B4489">
        <v>34.247</v>
      </c>
      <c r="C4489">
        <v>28.143999999999998</v>
      </c>
      <c r="D4489">
        <v>26.346499999999999</v>
      </c>
      <c r="E4489">
        <v>24.5562</v>
      </c>
      <c r="F4489">
        <v>22.926500000000001</v>
      </c>
      <c r="G4489">
        <v>21.728000000000002</v>
      </c>
      <c r="H4489">
        <v>21.851500000000001</v>
      </c>
      <c r="J4489">
        <v>45015</v>
      </c>
      <c r="K4489">
        <v>38.787100000000002</v>
      </c>
      <c r="L4489">
        <v>26.377600000000001</v>
      </c>
      <c r="M4489">
        <v>21.406099999999999</v>
      </c>
      <c r="N4489">
        <v>16.644100000000002</v>
      </c>
      <c r="O4489">
        <v>13.669499999999999</v>
      </c>
      <c r="P4489">
        <v>15.1995</v>
      </c>
      <c r="Q4489">
        <v>19.867699999999999</v>
      </c>
    </row>
    <row r="4490" spans="1:17" x14ac:dyDescent="0.25">
      <c r="A4490" s="1">
        <v>44872</v>
      </c>
      <c r="B4490">
        <v>34.624299999999998</v>
      </c>
      <c r="C4490">
        <v>28.0382</v>
      </c>
      <c r="D4490">
        <v>26.117599999999999</v>
      </c>
      <c r="E4490">
        <v>24.505700000000001</v>
      </c>
      <c r="F4490">
        <v>22.927900000000001</v>
      </c>
      <c r="G4490">
        <v>21.729399999999998</v>
      </c>
      <c r="H4490">
        <v>22.197900000000001</v>
      </c>
      <c r="J4490">
        <v>45016</v>
      </c>
      <c r="K4490">
        <v>39.058799999999998</v>
      </c>
      <c r="L4490">
        <v>25.9984</v>
      </c>
      <c r="M4490">
        <v>20.732199999999999</v>
      </c>
      <c r="N4490">
        <v>16.218399999999999</v>
      </c>
      <c r="O4490">
        <v>13.588200000000001</v>
      </c>
      <c r="P4490">
        <v>14.9595</v>
      </c>
      <c r="Q4490">
        <v>18.4682</v>
      </c>
    </row>
    <row r="4491" spans="1:17" x14ac:dyDescent="0.25">
      <c r="A4491" s="1">
        <v>44873</v>
      </c>
      <c r="B4491">
        <v>36.551400000000001</v>
      </c>
      <c r="C4491">
        <v>29.587599999999998</v>
      </c>
      <c r="D4491">
        <v>27.3675</v>
      </c>
      <c r="E4491">
        <v>24.353300000000001</v>
      </c>
      <c r="F4491">
        <v>22.960899999999999</v>
      </c>
      <c r="G4491">
        <v>21.8157</v>
      </c>
      <c r="H4491">
        <v>22.311299999999999</v>
      </c>
      <c r="J4491">
        <v>45019</v>
      </c>
      <c r="K4491">
        <v>39.541499999999999</v>
      </c>
      <c r="L4491">
        <v>26.0457</v>
      </c>
      <c r="M4491">
        <v>20.1938</v>
      </c>
      <c r="N4491">
        <v>15.8156</v>
      </c>
      <c r="O4491">
        <v>13.7362</v>
      </c>
      <c r="P4491">
        <v>16.195599999999999</v>
      </c>
      <c r="Q4491">
        <v>17.884699999999999</v>
      </c>
    </row>
    <row r="4492" spans="1:17" x14ac:dyDescent="0.25">
      <c r="A4492" s="1">
        <v>44874</v>
      </c>
      <c r="B4492">
        <v>37.466799999999999</v>
      </c>
      <c r="C4492">
        <v>29.934000000000001</v>
      </c>
      <c r="D4492">
        <v>27.6022</v>
      </c>
      <c r="E4492">
        <v>25.5792</v>
      </c>
      <c r="F4492">
        <v>24.0274</v>
      </c>
      <c r="G4492">
        <v>22.606999999999999</v>
      </c>
      <c r="H4492">
        <v>22.8659</v>
      </c>
      <c r="J4492">
        <v>45020</v>
      </c>
      <c r="K4492">
        <v>40.920999999999999</v>
      </c>
      <c r="L4492">
        <v>26.465599999999998</v>
      </c>
      <c r="M4492">
        <v>20.453600000000002</v>
      </c>
      <c r="N4492">
        <v>15.996600000000001</v>
      </c>
      <c r="O4492">
        <v>13.598599999999999</v>
      </c>
      <c r="P4492">
        <v>15.799799999999999</v>
      </c>
      <c r="Q4492">
        <v>17.959399999999999</v>
      </c>
    </row>
    <row r="4493" spans="1:17" x14ac:dyDescent="0.25">
      <c r="A4493" s="1">
        <v>44875</v>
      </c>
      <c r="B4493">
        <v>34.742800000000003</v>
      </c>
      <c r="C4493">
        <v>27.982199999999999</v>
      </c>
      <c r="D4493">
        <v>25.6431</v>
      </c>
      <c r="E4493">
        <v>23.645900000000001</v>
      </c>
      <c r="F4493">
        <v>22.045000000000002</v>
      </c>
      <c r="G4493">
        <v>21.030999999999999</v>
      </c>
      <c r="H4493">
        <v>22.336400000000001</v>
      </c>
      <c r="J4493">
        <v>45021</v>
      </c>
      <c r="K4493">
        <v>41.434399999999997</v>
      </c>
      <c r="L4493">
        <v>26.288499999999999</v>
      </c>
      <c r="M4493">
        <v>20.273</v>
      </c>
      <c r="N4493">
        <v>15.831899999999999</v>
      </c>
      <c r="O4493">
        <v>13.263</v>
      </c>
      <c r="P4493">
        <v>16.313500000000001</v>
      </c>
      <c r="Q4493">
        <v>18.264500000000002</v>
      </c>
    </row>
    <row r="4494" spans="1:17" x14ac:dyDescent="0.25">
      <c r="A4494" s="1">
        <v>44876</v>
      </c>
      <c r="B4494">
        <v>35.393700000000003</v>
      </c>
      <c r="C4494">
        <v>27.601800000000001</v>
      </c>
      <c r="D4494">
        <v>24.708200000000001</v>
      </c>
      <c r="E4494">
        <v>22.103200000000001</v>
      </c>
      <c r="F4494">
        <v>19.9331</v>
      </c>
      <c r="G4494">
        <v>19.210699999999999</v>
      </c>
      <c r="H4494">
        <v>21.98</v>
      </c>
      <c r="J4494">
        <v>45022</v>
      </c>
      <c r="K4494">
        <v>41.425800000000002</v>
      </c>
      <c r="L4494">
        <v>25.774100000000001</v>
      </c>
      <c r="M4494">
        <v>19.4863</v>
      </c>
      <c r="N4494">
        <v>15.1044</v>
      </c>
      <c r="O4494">
        <v>12.305999999999999</v>
      </c>
      <c r="P4494">
        <v>15.373699999999999</v>
      </c>
      <c r="Q4494">
        <v>15.373699999999999</v>
      </c>
    </row>
    <row r="4495" spans="1:17" x14ac:dyDescent="0.25">
      <c r="A4495" s="1">
        <v>44879</v>
      </c>
      <c r="B4495">
        <v>36.537300000000002</v>
      </c>
      <c r="C4495">
        <v>28.1875</v>
      </c>
      <c r="D4495">
        <v>24.846399999999999</v>
      </c>
      <c r="E4495">
        <v>22.1724</v>
      </c>
      <c r="F4495">
        <v>20.887699999999999</v>
      </c>
      <c r="G4495">
        <v>19.805099999999999</v>
      </c>
      <c r="H4495">
        <v>22.928000000000001</v>
      </c>
      <c r="J4495">
        <v>45026</v>
      </c>
      <c r="K4495">
        <v>47.475000000000001</v>
      </c>
      <c r="L4495">
        <v>28.735299999999999</v>
      </c>
      <c r="M4495">
        <v>20.723800000000001</v>
      </c>
      <c r="N4495">
        <v>15.840400000000001</v>
      </c>
      <c r="O4495">
        <v>13.807</v>
      </c>
      <c r="P4495">
        <v>17.003900000000002</v>
      </c>
      <c r="Q4495">
        <v>17.003900000000002</v>
      </c>
    </row>
    <row r="4496" spans="1:17" x14ac:dyDescent="0.25">
      <c r="A4496" s="1">
        <v>44880</v>
      </c>
      <c r="B4496">
        <v>37.724400000000003</v>
      </c>
      <c r="C4496">
        <v>29.313099999999999</v>
      </c>
      <c r="D4496">
        <v>26.0807</v>
      </c>
      <c r="E4496">
        <v>22.831199999999999</v>
      </c>
      <c r="F4496">
        <v>20.176500000000001</v>
      </c>
      <c r="G4496">
        <v>19.5246</v>
      </c>
      <c r="H4496">
        <v>22.657699999999998</v>
      </c>
      <c r="J4496">
        <v>45027</v>
      </c>
      <c r="K4496">
        <v>48.860100000000003</v>
      </c>
      <c r="L4496">
        <v>30.143999999999998</v>
      </c>
      <c r="M4496">
        <v>21.152799999999999</v>
      </c>
      <c r="N4496">
        <v>15.9581</v>
      </c>
      <c r="O4496">
        <v>14.213900000000001</v>
      </c>
      <c r="P4496">
        <v>17.805800000000001</v>
      </c>
      <c r="Q4496">
        <v>17.805800000000001</v>
      </c>
    </row>
    <row r="4497" spans="1:17" x14ac:dyDescent="0.25">
      <c r="A4497" s="1">
        <v>44881</v>
      </c>
      <c r="B4497">
        <v>37.118200000000002</v>
      </c>
      <c r="C4497">
        <v>28.2395</v>
      </c>
      <c r="D4497">
        <v>24.849699999999999</v>
      </c>
      <c r="E4497">
        <v>22.6129</v>
      </c>
      <c r="F4497">
        <v>20.818999999999999</v>
      </c>
      <c r="G4497">
        <v>19.7196</v>
      </c>
      <c r="H4497">
        <v>22.844000000000001</v>
      </c>
      <c r="J4497">
        <v>45028</v>
      </c>
      <c r="K4497">
        <v>51.4925</v>
      </c>
      <c r="L4497">
        <v>30.651199999999999</v>
      </c>
      <c r="M4497">
        <v>21.359000000000002</v>
      </c>
      <c r="N4497">
        <v>15.1143</v>
      </c>
      <c r="O4497">
        <v>13.3095</v>
      </c>
      <c r="P4497">
        <v>16.773099999999999</v>
      </c>
      <c r="Q4497">
        <v>16.773099999999999</v>
      </c>
    </row>
    <row r="4498" spans="1:17" x14ac:dyDescent="0.25">
      <c r="A4498" s="1">
        <v>44882</v>
      </c>
      <c r="B4498">
        <v>37.241599999999998</v>
      </c>
      <c r="C4498">
        <v>27.914899999999999</v>
      </c>
      <c r="D4498">
        <v>25.005199999999999</v>
      </c>
      <c r="E4498">
        <v>22.536899999999999</v>
      </c>
      <c r="F4498">
        <v>20.200199999999999</v>
      </c>
      <c r="G4498">
        <v>19.407699999999998</v>
      </c>
      <c r="H4498">
        <v>23.692900000000002</v>
      </c>
      <c r="J4498">
        <v>45029</v>
      </c>
      <c r="K4498">
        <v>51.799700000000001</v>
      </c>
      <c r="L4498">
        <v>31.1617</v>
      </c>
      <c r="M4498">
        <v>20.346399999999999</v>
      </c>
      <c r="N4498">
        <v>13.3596</v>
      </c>
      <c r="O4498">
        <v>13.525499999999999</v>
      </c>
      <c r="P4498">
        <v>16.743400000000001</v>
      </c>
      <c r="Q4498">
        <v>16.743400000000001</v>
      </c>
    </row>
    <row r="4499" spans="1:17" x14ac:dyDescent="0.25">
      <c r="A4499" s="1">
        <v>44883</v>
      </c>
      <c r="B4499">
        <v>36.973300000000002</v>
      </c>
      <c r="C4499">
        <v>27.1843</v>
      </c>
      <c r="D4499">
        <v>24.3629</v>
      </c>
      <c r="E4499">
        <v>21.9316</v>
      </c>
      <c r="F4499">
        <v>19.316700000000001</v>
      </c>
      <c r="G4499">
        <v>18.8124</v>
      </c>
      <c r="H4499">
        <v>23.5716</v>
      </c>
      <c r="J4499">
        <v>45030</v>
      </c>
      <c r="K4499">
        <v>55.3307</v>
      </c>
      <c r="L4499">
        <v>30.834900000000001</v>
      </c>
      <c r="M4499">
        <v>19.319800000000001</v>
      </c>
      <c r="N4499">
        <v>11.864000000000001</v>
      </c>
      <c r="O4499">
        <v>13.613099999999999</v>
      </c>
      <c r="P4499">
        <v>15.2956</v>
      </c>
      <c r="Q4499">
        <v>15.2956</v>
      </c>
    </row>
    <row r="4500" spans="1:17" x14ac:dyDescent="0.25">
      <c r="A4500" s="1">
        <v>44886</v>
      </c>
      <c r="B4500">
        <v>32.287100000000002</v>
      </c>
      <c r="C4500">
        <v>25.755299999999998</v>
      </c>
      <c r="D4500">
        <v>23.377400000000002</v>
      </c>
      <c r="E4500">
        <v>21.2729</v>
      </c>
      <c r="F4500">
        <v>19.145900000000001</v>
      </c>
      <c r="G4500">
        <v>17.4452</v>
      </c>
      <c r="H4500">
        <v>18.134399999999999</v>
      </c>
      <c r="J4500">
        <v>45033</v>
      </c>
      <c r="K4500">
        <v>60.6813</v>
      </c>
      <c r="L4500">
        <v>39.0792</v>
      </c>
      <c r="M4500">
        <v>23.7197</v>
      </c>
      <c r="N4500">
        <v>14.166399999999999</v>
      </c>
      <c r="O4500">
        <v>17.656700000000001</v>
      </c>
      <c r="P4500">
        <v>17.656700000000001</v>
      </c>
      <c r="Q4500">
        <v>17.656700000000001</v>
      </c>
    </row>
    <row r="4501" spans="1:17" x14ac:dyDescent="0.25">
      <c r="A4501" s="1">
        <v>44887</v>
      </c>
      <c r="B4501">
        <v>31.635400000000001</v>
      </c>
      <c r="C4501">
        <v>25.044599999999999</v>
      </c>
      <c r="D4501">
        <v>22.731100000000001</v>
      </c>
      <c r="E4501">
        <v>20.170999999999999</v>
      </c>
      <c r="F4501">
        <v>17.9727</v>
      </c>
      <c r="G4501">
        <v>16.45</v>
      </c>
      <c r="H4501">
        <v>17.534600000000001</v>
      </c>
      <c r="J4501">
        <v>45034</v>
      </c>
      <c r="K4501">
        <v>64.029399999999995</v>
      </c>
      <c r="L4501">
        <v>45.0625</v>
      </c>
      <c r="M4501">
        <v>27.470099999999999</v>
      </c>
      <c r="N4501">
        <v>13.540699999999999</v>
      </c>
      <c r="O4501">
        <v>20.190799999999999</v>
      </c>
      <c r="P4501">
        <v>20.190799999999999</v>
      </c>
      <c r="Q4501">
        <v>20.190799999999999</v>
      </c>
    </row>
    <row r="4502" spans="1:17" x14ac:dyDescent="0.25">
      <c r="A4502" s="1">
        <v>44888</v>
      </c>
      <c r="B4502">
        <v>31.492899999999999</v>
      </c>
      <c r="C4502">
        <v>24.7074</v>
      </c>
      <c r="D4502">
        <v>22.081</v>
      </c>
      <c r="E4502">
        <v>19.6097</v>
      </c>
      <c r="F4502">
        <v>17.313800000000001</v>
      </c>
      <c r="G4502">
        <v>15.720800000000001</v>
      </c>
      <c r="H4502">
        <v>17.1709</v>
      </c>
      <c r="J4502">
        <v>45035</v>
      </c>
      <c r="K4502">
        <v>75.980199999999996</v>
      </c>
      <c r="L4502">
        <v>55.116599999999998</v>
      </c>
      <c r="M4502">
        <v>31.489799999999999</v>
      </c>
      <c r="N4502">
        <v>14.3025</v>
      </c>
      <c r="O4502">
        <v>18.1861</v>
      </c>
      <c r="P4502">
        <v>18.1861</v>
      </c>
      <c r="Q4502">
        <v>18.1861</v>
      </c>
    </row>
    <row r="4503" spans="1:17" x14ac:dyDescent="0.25">
      <c r="A4503" s="1">
        <v>44890</v>
      </c>
      <c r="B4503">
        <v>32.076999999999998</v>
      </c>
      <c r="C4503">
        <v>24.9422</v>
      </c>
      <c r="D4503">
        <v>22.215199999999999</v>
      </c>
      <c r="E4503">
        <v>19.590599999999998</v>
      </c>
      <c r="F4503">
        <v>17.245999999999999</v>
      </c>
      <c r="G4503">
        <v>15.675000000000001</v>
      </c>
      <c r="H4503">
        <v>17.354199999999999</v>
      </c>
      <c r="J4503">
        <v>45036</v>
      </c>
      <c r="K4503">
        <v>63.8857</v>
      </c>
      <c r="L4503">
        <v>63.8857</v>
      </c>
      <c r="M4503">
        <v>38.536999999999999</v>
      </c>
      <c r="N4503">
        <v>15.044700000000001</v>
      </c>
      <c r="O4503">
        <v>17.2498</v>
      </c>
      <c r="P4503">
        <v>17.2498</v>
      </c>
      <c r="Q4503">
        <v>17.2498</v>
      </c>
    </row>
    <row r="4504" spans="1:17" x14ac:dyDescent="0.25">
      <c r="A4504" s="1">
        <v>44893</v>
      </c>
      <c r="B4504">
        <v>33.527700000000003</v>
      </c>
      <c r="C4504">
        <v>26.240600000000001</v>
      </c>
      <c r="D4504">
        <v>23.5976</v>
      </c>
      <c r="E4504">
        <v>21.4941</v>
      </c>
      <c r="F4504">
        <v>18.776900000000001</v>
      </c>
      <c r="G4504">
        <v>16.832999999999998</v>
      </c>
      <c r="H4504">
        <v>17.659800000000001</v>
      </c>
      <c r="J4504">
        <v>45037</v>
      </c>
      <c r="K4504">
        <v>40.617699999999999</v>
      </c>
      <c r="L4504">
        <v>40.617699999999999</v>
      </c>
      <c r="M4504">
        <v>22.371300000000002</v>
      </c>
      <c r="N4504">
        <v>8.7797999999999998</v>
      </c>
      <c r="O4504">
        <v>7.9615999999999998</v>
      </c>
      <c r="P4504">
        <v>7.9615999999999998</v>
      </c>
      <c r="Q4504">
        <v>7.9615999999999998</v>
      </c>
    </row>
    <row r="4505" spans="1:17" x14ac:dyDescent="0.25">
      <c r="A4505" s="1">
        <v>44894</v>
      </c>
      <c r="B4505">
        <v>33.128599999999999</v>
      </c>
      <c r="C4505">
        <v>25.945599999999999</v>
      </c>
      <c r="D4505">
        <v>23.5563</v>
      </c>
      <c r="E4505">
        <v>21.0731</v>
      </c>
      <c r="F4505">
        <v>18.318200000000001</v>
      </c>
      <c r="G4505">
        <v>16.6218</v>
      </c>
      <c r="H4505">
        <v>17.930299999999999</v>
      </c>
      <c r="J4505">
        <v>45040</v>
      </c>
      <c r="K4505">
        <v>36.551000000000002</v>
      </c>
      <c r="L4505">
        <v>24.667200000000001</v>
      </c>
      <c r="M4505">
        <v>19.9316</v>
      </c>
      <c r="N4505">
        <v>14.7814</v>
      </c>
      <c r="O4505">
        <v>11.0029</v>
      </c>
      <c r="P4505">
        <v>12.8672</v>
      </c>
      <c r="Q4505">
        <v>14.535500000000001</v>
      </c>
    </row>
    <row r="4506" spans="1:17" x14ac:dyDescent="0.25">
      <c r="A4506" s="1">
        <v>44895</v>
      </c>
      <c r="B4506">
        <v>32.082599999999999</v>
      </c>
      <c r="C4506">
        <v>24.856999999999999</v>
      </c>
      <c r="D4506">
        <v>22.450199999999999</v>
      </c>
      <c r="E4506">
        <v>19.8109</v>
      </c>
      <c r="F4506">
        <v>17.5001</v>
      </c>
      <c r="G4506">
        <v>16.1325</v>
      </c>
      <c r="H4506">
        <v>18.043800000000001</v>
      </c>
      <c r="J4506">
        <v>45041</v>
      </c>
      <c r="K4506">
        <v>38.162500000000001</v>
      </c>
      <c r="L4506">
        <v>25.966000000000001</v>
      </c>
      <c r="M4506">
        <v>21.134799999999998</v>
      </c>
      <c r="N4506">
        <v>15.8088</v>
      </c>
      <c r="O4506">
        <v>12.965199999999999</v>
      </c>
      <c r="P4506">
        <v>13.9389</v>
      </c>
      <c r="Q4506">
        <v>18.238</v>
      </c>
    </row>
    <row r="4507" spans="1:17" x14ac:dyDescent="0.25">
      <c r="A4507" s="1">
        <v>44896</v>
      </c>
      <c r="B4507">
        <v>31.9071</v>
      </c>
      <c r="C4507">
        <v>24.597899999999999</v>
      </c>
      <c r="D4507">
        <v>22.136099999999999</v>
      </c>
      <c r="E4507">
        <v>19.386199999999999</v>
      </c>
      <c r="F4507">
        <v>16.966999999999999</v>
      </c>
      <c r="G4507">
        <v>16.0077</v>
      </c>
      <c r="H4507">
        <v>17.678599999999999</v>
      </c>
      <c r="J4507">
        <v>45042</v>
      </c>
      <c r="K4507">
        <v>38.455500000000001</v>
      </c>
      <c r="L4507">
        <v>25.953199999999999</v>
      </c>
      <c r="M4507">
        <v>21.540099999999999</v>
      </c>
      <c r="N4507">
        <v>17.118099999999998</v>
      </c>
      <c r="O4507">
        <v>12.4521</v>
      </c>
      <c r="P4507">
        <v>14.2677</v>
      </c>
      <c r="Q4507">
        <v>17.822800000000001</v>
      </c>
    </row>
    <row r="4508" spans="1:17" x14ac:dyDescent="0.25">
      <c r="A4508" s="1">
        <v>44897</v>
      </c>
      <c r="B4508">
        <v>31.970199999999998</v>
      </c>
      <c r="C4508">
        <v>24.115600000000001</v>
      </c>
      <c r="D4508">
        <v>21.689900000000002</v>
      </c>
      <c r="E4508">
        <v>18.4483</v>
      </c>
      <c r="F4508">
        <v>16.239799999999999</v>
      </c>
      <c r="G4508">
        <v>15.1877</v>
      </c>
      <c r="H4508">
        <v>17.715499999999999</v>
      </c>
      <c r="J4508">
        <v>45043</v>
      </c>
      <c r="K4508">
        <v>38.886200000000002</v>
      </c>
      <c r="L4508">
        <v>24.715</v>
      </c>
      <c r="M4508">
        <v>19.6434</v>
      </c>
      <c r="N4508">
        <v>15.111000000000001</v>
      </c>
      <c r="O4508">
        <v>11.4564</v>
      </c>
      <c r="P4508">
        <v>14.5745</v>
      </c>
      <c r="Q4508">
        <v>17.831</v>
      </c>
    </row>
    <row r="4509" spans="1:17" x14ac:dyDescent="0.25">
      <c r="A4509" s="1">
        <v>44900</v>
      </c>
      <c r="B4509">
        <v>33.0608</v>
      </c>
      <c r="C4509">
        <v>25.1023</v>
      </c>
      <c r="D4509">
        <v>22.628900000000002</v>
      </c>
      <c r="E4509">
        <v>20.163399999999999</v>
      </c>
      <c r="F4509">
        <v>17.5807</v>
      </c>
      <c r="G4509">
        <v>16.1877</v>
      </c>
      <c r="H4509">
        <v>18.4133</v>
      </c>
      <c r="J4509">
        <v>45044</v>
      </c>
      <c r="K4509">
        <v>38.473199999999999</v>
      </c>
      <c r="L4509">
        <v>24.295300000000001</v>
      </c>
      <c r="M4509">
        <v>18.653400000000001</v>
      </c>
      <c r="N4509">
        <v>13.6119</v>
      </c>
      <c r="O4509">
        <v>10.8344</v>
      </c>
      <c r="P4509">
        <v>14.1046</v>
      </c>
      <c r="Q4509">
        <v>16.307300000000001</v>
      </c>
    </row>
    <row r="4510" spans="1:17" x14ac:dyDescent="0.25">
      <c r="A4510" s="1">
        <v>44901</v>
      </c>
      <c r="B4510">
        <v>33.9499</v>
      </c>
      <c r="C4510">
        <v>26.114699999999999</v>
      </c>
      <c r="D4510">
        <v>23.822199999999999</v>
      </c>
      <c r="E4510">
        <v>21.6111</v>
      </c>
      <c r="F4510">
        <v>18.840800000000002</v>
      </c>
      <c r="G4510">
        <v>17.325199999999999</v>
      </c>
      <c r="H4510">
        <v>18.895499999999998</v>
      </c>
      <c r="J4510">
        <v>45047</v>
      </c>
      <c r="K4510">
        <v>40.079700000000003</v>
      </c>
      <c r="L4510">
        <v>25.711099999999998</v>
      </c>
      <c r="M4510">
        <v>19.3826</v>
      </c>
      <c r="N4510">
        <v>13.6656</v>
      </c>
      <c r="O4510">
        <v>11.0105</v>
      </c>
      <c r="P4510">
        <v>15.301399999999999</v>
      </c>
      <c r="Q4510">
        <v>16.246500000000001</v>
      </c>
    </row>
    <row r="4511" spans="1:17" x14ac:dyDescent="0.25">
      <c r="A4511" s="1">
        <v>44902</v>
      </c>
      <c r="B4511">
        <v>34.621200000000002</v>
      </c>
      <c r="C4511">
        <v>26.834499999999998</v>
      </c>
      <c r="D4511">
        <v>24.523499999999999</v>
      </c>
      <c r="E4511">
        <v>22.09</v>
      </c>
      <c r="F4511">
        <v>19.0456</v>
      </c>
      <c r="G4511">
        <v>17.373100000000001</v>
      </c>
      <c r="H4511">
        <v>19.276800000000001</v>
      </c>
      <c r="J4511">
        <v>45048</v>
      </c>
      <c r="K4511">
        <v>42.193600000000004</v>
      </c>
      <c r="L4511">
        <v>27.2454</v>
      </c>
      <c r="M4511">
        <v>21.595300000000002</v>
      </c>
      <c r="N4511">
        <v>16.025600000000001</v>
      </c>
      <c r="O4511">
        <v>11.890700000000001</v>
      </c>
      <c r="P4511">
        <v>15.7834</v>
      </c>
      <c r="Q4511">
        <v>16.8126</v>
      </c>
    </row>
    <row r="4512" spans="1:17" x14ac:dyDescent="0.25">
      <c r="A4512" s="1">
        <v>44903</v>
      </c>
      <c r="B4512">
        <v>34.142000000000003</v>
      </c>
      <c r="C4512">
        <v>26.3398</v>
      </c>
      <c r="D4512">
        <v>24.006900000000002</v>
      </c>
      <c r="E4512">
        <v>21.323599999999999</v>
      </c>
      <c r="F4512">
        <v>18.519200000000001</v>
      </c>
      <c r="G4512">
        <v>17.249099999999999</v>
      </c>
      <c r="H4512">
        <v>19.046099999999999</v>
      </c>
      <c r="J4512">
        <v>45049</v>
      </c>
      <c r="K4512">
        <v>43.175600000000003</v>
      </c>
      <c r="L4512">
        <v>27.8706</v>
      </c>
      <c r="M4512">
        <v>21.776700000000002</v>
      </c>
      <c r="N4512">
        <v>15.5227</v>
      </c>
      <c r="O4512">
        <v>12.970599999999999</v>
      </c>
      <c r="P4512">
        <v>16.854700000000001</v>
      </c>
      <c r="Q4512">
        <v>18.140499999999999</v>
      </c>
    </row>
    <row r="4513" spans="1:17" x14ac:dyDescent="0.25">
      <c r="A4513" s="1">
        <v>44904</v>
      </c>
      <c r="B4513">
        <v>34.786700000000003</v>
      </c>
      <c r="C4513">
        <v>26.5608</v>
      </c>
      <c r="D4513">
        <v>24.209299999999999</v>
      </c>
      <c r="E4513">
        <v>21.7255</v>
      </c>
      <c r="F4513">
        <v>19.023299999999999</v>
      </c>
      <c r="G4513">
        <v>17.660599999999999</v>
      </c>
      <c r="H4513">
        <v>19.7073</v>
      </c>
      <c r="J4513">
        <v>45050</v>
      </c>
      <c r="K4513">
        <v>45.004199999999997</v>
      </c>
      <c r="L4513">
        <v>30.096599999999999</v>
      </c>
      <c r="M4513">
        <v>24.151700000000002</v>
      </c>
      <c r="N4513">
        <v>18.500699999999998</v>
      </c>
      <c r="O4513">
        <v>13.047499999999999</v>
      </c>
      <c r="P4513">
        <v>16.8749</v>
      </c>
      <c r="Q4513">
        <v>17.004899999999999</v>
      </c>
    </row>
    <row r="4514" spans="1:17" x14ac:dyDescent="0.25">
      <c r="A4514" s="1">
        <v>44907</v>
      </c>
      <c r="B4514">
        <v>36.146700000000003</v>
      </c>
      <c r="C4514">
        <v>27.735700000000001</v>
      </c>
      <c r="D4514">
        <v>25.370899999999999</v>
      </c>
      <c r="E4514">
        <v>22.1249</v>
      </c>
      <c r="F4514">
        <v>19.944600000000001</v>
      </c>
      <c r="G4514">
        <v>19.003900000000002</v>
      </c>
      <c r="H4514">
        <v>21.479500000000002</v>
      </c>
      <c r="J4514">
        <v>45051</v>
      </c>
      <c r="K4514">
        <v>43.989199999999997</v>
      </c>
      <c r="L4514">
        <v>27.659700000000001</v>
      </c>
      <c r="M4514">
        <v>20.753399999999999</v>
      </c>
      <c r="N4514">
        <v>14.204800000000001</v>
      </c>
      <c r="O4514">
        <v>11.1038</v>
      </c>
      <c r="P4514">
        <v>14.4909</v>
      </c>
      <c r="Q4514">
        <v>14.4909</v>
      </c>
    </row>
    <row r="4515" spans="1:17" x14ac:dyDescent="0.25">
      <c r="A4515" s="1">
        <v>44908</v>
      </c>
      <c r="B4515">
        <v>34.939799999999998</v>
      </c>
      <c r="C4515">
        <v>25.564900000000002</v>
      </c>
      <c r="D4515">
        <v>22.9193</v>
      </c>
      <c r="E4515">
        <v>20.361899999999999</v>
      </c>
      <c r="F4515">
        <v>18.307099999999998</v>
      </c>
      <c r="G4515">
        <v>17.4849</v>
      </c>
      <c r="H4515">
        <v>20.631699999999999</v>
      </c>
      <c r="J4515">
        <v>45054</v>
      </c>
      <c r="K4515">
        <v>46.642099999999999</v>
      </c>
      <c r="L4515">
        <v>28.6465</v>
      </c>
      <c r="M4515">
        <v>20.887899999999998</v>
      </c>
      <c r="N4515">
        <v>13.793200000000001</v>
      </c>
      <c r="O4515">
        <v>11.4383</v>
      </c>
      <c r="P4515">
        <v>13.7492</v>
      </c>
      <c r="Q4515">
        <v>13.7492</v>
      </c>
    </row>
    <row r="4516" spans="1:17" x14ac:dyDescent="0.25">
      <c r="A4516" s="1">
        <v>44909</v>
      </c>
      <c r="B4516">
        <v>33.657899999999998</v>
      </c>
      <c r="C4516">
        <v>23.9312</v>
      </c>
      <c r="D4516">
        <v>21.114000000000001</v>
      </c>
      <c r="E4516">
        <v>19.005099999999999</v>
      </c>
      <c r="F4516">
        <v>17.417999999999999</v>
      </c>
      <c r="G4516">
        <v>16.4361</v>
      </c>
      <c r="H4516">
        <v>19.6663</v>
      </c>
      <c r="J4516">
        <v>45055</v>
      </c>
      <c r="K4516">
        <v>48.850900000000003</v>
      </c>
      <c r="L4516">
        <v>29.430099999999999</v>
      </c>
      <c r="M4516">
        <v>21.375900000000001</v>
      </c>
      <c r="N4516">
        <v>15.9299</v>
      </c>
      <c r="O4516">
        <v>12.3133</v>
      </c>
      <c r="P4516">
        <v>14.424300000000001</v>
      </c>
      <c r="Q4516">
        <v>14.424300000000001</v>
      </c>
    </row>
    <row r="4517" spans="1:17" x14ac:dyDescent="0.25">
      <c r="A4517" s="1">
        <v>44910</v>
      </c>
      <c r="B4517">
        <v>35.9833</v>
      </c>
      <c r="C4517">
        <v>25.717099999999999</v>
      </c>
      <c r="D4517">
        <v>22.8401</v>
      </c>
      <c r="E4517">
        <v>20.457599999999999</v>
      </c>
      <c r="F4517">
        <v>17.971</v>
      </c>
      <c r="G4517">
        <v>17.223600000000001</v>
      </c>
      <c r="H4517">
        <v>21.4025</v>
      </c>
      <c r="J4517">
        <v>45056</v>
      </c>
      <c r="K4517">
        <v>51.433100000000003</v>
      </c>
      <c r="L4517">
        <v>30.756799999999998</v>
      </c>
      <c r="M4517">
        <v>20.9619</v>
      </c>
      <c r="N4517">
        <v>13.4237</v>
      </c>
      <c r="O4517">
        <v>12.325100000000001</v>
      </c>
      <c r="P4517">
        <v>14.216200000000001</v>
      </c>
      <c r="Q4517">
        <v>14.216200000000001</v>
      </c>
    </row>
    <row r="4518" spans="1:17" x14ac:dyDescent="0.25">
      <c r="A4518" s="1">
        <v>44911</v>
      </c>
      <c r="B4518">
        <v>35.85</v>
      </c>
      <c r="C4518">
        <v>26.297999999999998</v>
      </c>
      <c r="D4518">
        <v>23.528700000000001</v>
      </c>
      <c r="E4518">
        <v>21.116099999999999</v>
      </c>
      <c r="F4518">
        <v>18.071999999999999</v>
      </c>
      <c r="G4518">
        <v>17.310600000000001</v>
      </c>
      <c r="H4518">
        <v>21.646899999999999</v>
      </c>
      <c r="J4518">
        <v>45057</v>
      </c>
      <c r="K4518">
        <v>51.817999999999998</v>
      </c>
      <c r="L4518">
        <v>31.770299999999999</v>
      </c>
      <c r="M4518">
        <v>20.996600000000001</v>
      </c>
      <c r="N4518">
        <v>12.8086</v>
      </c>
      <c r="O4518">
        <v>12.6966</v>
      </c>
      <c r="P4518">
        <v>14.9899</v>
      </c>
      <c r="Q4518">
        <v>14.9899</v>
      </c>
    </row>
    <row r="4519" spans="1:17" x14ac:dyDescent="0.25">
      <c r="A4519" s="1">
        <v>44914</v>
      </c>
      <c r="B4519">
        <v>31.956499999999998</v>
      </c>
      <c r="C4519">
        <v>25.862300000000001</v>
      </c>
      <c r="D4519">
        <v>24.1813</v>
      </c>
      <c r="E4519">
        <v>22.365400000000001</v>
      </c>
      <c r="F4519">
        <v>20.1523</v>
      </c>
      <c r="G4519">
        <v>18.4435</v>
      </c>
      <c r="H4519">
        <v>18.6859</v>
      </c>
      <c r="J4519">
        <v>45058</v>
      </c>
      <c r="K4519">
        <v>55.369500000000002</v>
      </c>
      <c r="L4519">
        <v>32.892800000000001</v>
      </c>
      <c r="M4519">
        <v>21.611899999999999</v>
      </c>
      <c r="N4519">
        <v>11.7424</v>
      </c>
      <c r="O4519">
        <v>11.8492</v>
      </c>
      <c r="P4519">
        <v>11.8492</v>
      </c>
      <c r="Q4519">
        <v>11.8492</v>
      </c>
    </row>
    <row r="4520" spans="1:17" x14ac:dyDescent="0.25">
      <c r="A4520" s="1">
        <v>44915</v>
      </c>
      <c r="B4520">
        <v>31.3994</v>
      </c>
      <c r="C4520">
        <v>25.34</v>
      </c>
      <c r="D4520">
        <v>23.6187</v>
      </c>
      <c r="E4520">
        <v>21.880199999999999</v>
      </c>
      <c r="F4520">
        <v>19.8035</v>
      </c>
      <c r="G4520">
        <v>18.150400000000001</v>
      </c>
      <c r="H4520">
        <v>18.693999999999999</v>
      </c>
      <c r="J4520">
        <v>45061</v>
      </c>
      <c r="K4520">
        <v>64.446399999999997</v>
      </c>
      <c r="L4520">
        <v>40.635100000000001</v>
      </c>
      <c r="M4520">
        <v>25.180299999999999</v>
      </c>
      <c r="N4520">
        <v>12.708399999999999</v>
      </c>
      <c r="O4520">
        <v>14.5046</v>
      </c>
      <c r="P4520">
        <v>14.5046</v>
      </c>
      <c r="Q4520">
        <v>14.5046</v>
      </c>
    </row>
    <row r="4521" spans="1:17" x14ac:dyDescent="0.25">
      <c r="A4521" s="1">
        <v>44916</v>
      </c>
      <c r="B4521">
        <v>30.4237</v>
      </c>
      <c r="C4521">
        <v>24.385200000000001</v>
      </c>
      <c r="D4521">
        <v>22.655999999999999</v>
      </c>
      <c r="E4521">
        <v>20.733799999999999</v>
      </c>
      <c r="F4521">
        <v>18.837299999999999</v>
      </c>
      <c r="G4521">
        <v>17.375900000000001</v>
      </c>
      <c r="H4521">
        <v>18.251100000000001</v>
      </c>
      <c r="J4521">
        <v>45062</v>
      </c>
      <c r="K4521">
        <v>77.242699999999999</v>
      </c>
      <c r="L4521">
        <v>46.8979</v>
      </c>
      <c r="M4521">
        <v>29.215599999999998</v>
      </c>
      <c r="N4521">
        <v>14.3375</v>
      </c>
      <c r="O4521">
        <v>21.026399999999999</v>
      </c>
      <c r="P4521">
        <v>21.239000000000001</v>
      </c>
      <c r="Q4521">
        <v>21.239000000000001</v>
      </c>
    </row>
    <row r="4522" spans="1:17" x14ac:dyDescent="0.25">
      <c r="A4522" s="1">
        <v>44917</v>
      </c>
      <c r="B4522">
        <v>31.979500000000002</v>
      </c>
      <c r="C4522">
        <v>25.9114</v>
      </c>
      <c r="D4522">
        <v>24.2364</v>
      </c>
      <c r="E4522">
        <v>21.9773</v>
      </c>
      <c r="F4522">
        <v>19.780200000000001</v>
      </c>
      <c r="G4522">
        <v>18.328099999999999</v>
      </c>
      <c r="H4522">
        <v>19.1753</v>
      </c>
      <c r="J4522">
        <v>45063</v>
      </c>
      <c r="K4522">
        <v>80.792599999999993</v>
      </c>
      <c r="L4522">
        <v>55.103499999999997</v>
      </c>
      <c r="M4522">
        <v>32.3904</v>
      </c>
      <c r="N4522">
        <v>13.9778</v>
      </c>
      <c r="O4522">
        <v>18.033200000000001</v>
      </c>
      <c r="P4522">
        <v>18.033200000000001</v>
      </c>
      <c r="Q4522">
        <v>18.033200000000001</v>
      </c>
    </row>
    <row r="4523" spans="1:17" x14ac:dyDescent="0.25">
      <c r="A4523" s="1">
        <v>44918</v>
      </c>
      <c r="B4523">
        <v>31.204599999999999</v>
      </c>
      <c r="C4523">
        <v>25.367000000000001</v>
      </c>
      <c r="D4523">
        <v>23.723500000000001</v>
      </c>
      <c r="E4523">
        <v>21.3293</v>
      </c>
      <c r="F4523">
        <v>19.047599999999999</v>
      </c>
      <c r="G4523">
        <v>17.578499999999998</v>
      </c>
      <c r="H4523">
        <v>18.464500000000001</v>
      </c>
      <c r="J4523">
        <v>45064</v>
      </c>
      <c r="K4523">
        <v>89.071299999999994</v>
      </c>
      <c r="L4523">
        <v>73.443299999999994</v>
      </c>
      <c r="M4523">
        <v>42.841799999999999</v>
      </c>
      <c r="N4523">
        <v>14.036899999999999</v>
      </c>
      <c r="O4523">
        <v>30.086600000000001</v>
      </c>
      <c r="P4523">
        <v>30.086600000000001</v>
      </c>
      <c r="Q4523">
        <v>30.086600000000001</v>
      </c>
    </row>
    <row r="4524" spans="1:17" x14ac:dyDescent="0.25">
      <c r="A4524" s="1">
        <v>44922</v>
      </c>
      <c r="B4524">
        <v>31.451799999999999</v>
      </c>
      <c r="C4524">
        <v>25.427499999999998</v>
      </c>
      <c r="D4524">
        <v>23.802800000000001</v>
      </c>
      <c r="E4524">
        <v>21.954799999999999</v>
      </c>
      <c r="F4524">
        <v>19.9206</v>
      </c>
      <c r="G4524">
        <v>18.380700000000001</v>
      </c>
      <c r="H4524">
        <v>19.394300000000001</v>
      </c>
      <c r="J4524">
        <v>45065</v>
      </c>
      <c r="K4524">
        <v>44.589300000000001</v>
      </c>
      <c r="L4524">
        <v>41.058599999999998</v>
      </c>
      <c r="M4524">
        <v>22.335699999999999</v>
      </c>
      <c r="N4524">
        <v>8.4506999999999994</v>
      </c>
      <c r="O4524">
        <v>15.1098</v>
      </c>
      <c r="P4524">
        <v>15.1098</v>
      </c>
      <c r="Q4524">
        <v>15.1098</v>
      </c>
    </row>
    <row r="4525" spans="1:17" x14ac:dyDescent="0.25">
      <c r="A4525" s="1">
        <v>44923</v>
      </c>
      <c r="B4525">
        <v>31.6173</v>
      </c>
      <c r="C4525">
        <v>25.444800000000001</v>
      </c>
      <c r="D4525">
        <v>23.9617</v>
      </c>
      <c r="E4525">
        <v>22.735600000000002</v>
      </c>
      <c r="F4525">
        <v>20.722999999999999</v>
      </c>
      <c r="G4525">
        <v>19.0364</v>
      </c>
      <c r="H4525">
        <v>19.6662</v>
      </c>
      <c r="J4525">
        <v>45068</v>
      </c>
      <c r="K4525">
        <v>37.984499999999997</v>
      </c>
      <c r="L4525">
        <v>26.0564</v>
      </c>
      <c r="M4525">
        <v>20.2501</v>
      </c>
      <c r="N4525">
        <v>14.315200000000001</v>
      </c>
      <c r="O4525">
        <v>11.618399999999999</v>
      </c>
      <c r="P4525">
        <v>14.2281</v>
      </c>
      <c r="Q4525">
        <v>18.045400000000001</v>
      </c>
    </row>
    <row r="4526" spans="1:17" x14ac:dyDescent="0.25">
      <c r="A4526" s="1">
        <v>44924</v>
      </c>
      <c r="B4526">
        <v>31.295100000000001</v>
      </c>
      <c r="C4526">
        <v>25.324100000000001</v>
      </c>
      <c r="D4526">
        <v>23.878399999999999</v>
      </c>
      <c r="E4526">
        <v>21.7258</v>
      </c>
      <c r="F4526">
        <v>19.285399999999999</v>
      </c>
      <c r="G4526">
        <v>17.936</v>
      </c>
      <c r="H4526">
        <v>19.192699999999999</v>
      </c>
      <c r="J4526">
        <v>45069</v>
      </c>
      <c r="K4526">
        <v>39.453000000000003</v>
      </c>
      <c r="L4526">
        <v>27.314800000000002</v>
      </c>
      <c r="M4526">
        <v>21.603100000000001</v>
      </c>
      <c r="N4526">
        <v>15.2651</v>
      </c>
      <c r="O4526">
        <v>12.0519</v>
      </c>
      <c r="P4526">
        <v>14.0588</v>
      </c>
      <c r="Q4526">
        <v>17.248000000000001</v>
      </c>
    </row>
    <row r="4527" spans="1:17" x14ac:dyDescent="0.25">
      <c r="A4527" s="1">
        <v>44925</v>
      </c>
      <c r="B4527">
        <v>31.7821</v>
      </c>
      <c r="C4527">
        <v>25.150400000000001</v>
      </c>
      <c r="D4527">
        <v>23.496300000000002</v>
      </c>
      <c r="E4527">
        <v>21.800599999999999</v>
      </c>
      <c r="F4527">
        <v>19.877300000000002</v>
      </c>
      <c r="G4527">
        <v>18.211400000000001</v>
      </c>
      <c r="H4527">
        <v>19.545400000000001</v>
      </c>
      <c r="J4527">
        <v>45070</v>
      </c>
      <c r="K4527">
        <v>41.648400000000002</v>
      </c>
      <c r="L4527">
        <v>29.043500000000002</v>
      </c>
      <c r="M4527">
        <v>23.241800000000001</v>
      </c>
      <c r="N4527">
        <v>16.888500000000001</v>
      </c>
      <c r="O4527">
        <v>12.827199999999999</v>
      </c>
      <c r="P4527">
        <v>14.9329</v>
      </c>
      <c r="Q4527">
        <v>17.222000000000001</v>
      </c>
    </row>
    <row r="4528" spans="1:17" x14ac:dyDescent="0.25">
      <c r="A4528" s="1">
        <v>44929</v>
      </c>
      <c r="B4528">
        <v>32.733699999999999</v>
      </c>
      <c r="C4528">
        <v>25.9251</v>
      </c>
      <c r="D4528">
        <v>24.290199999999999</v>
      </c>
      <c r="E4528">
        <v>22.0535</v>
      </c>
      <c r="F4528">
        <v>19.786899999999999</v>
      </c>
      <c r="G4528">
        <v>18.418800000000001</v>
      </c>
      <c r="H4528">
        <v>20.160399999999999</v>
      </c>
      <c r="J4528">
        <v>45071</v>
      </c>
      <c r="K4528">
        <v>41.919699999999999</v>
      </c>
      <c r="L4528">
        <v>28.380600000000001</v>
      </c>
      <c r="M4528">
        <v>22.187799999999999</v>
      </c>
      <c r="N4528">
        <v>15.801500000000001</v>
      </c>
      <c r="O4528">
        <v>12.232699999999999</v>
      </c>
      <c r="P4528">
        <v>14.753299999999999</v>
      </c>
      <c r="Q4528">
        <v>17.8995</v>
      </c>
    </row>
    <row r="4529" spans="1:17" x14ac:dyDescent="0.25">
      <c r="A4529" s="1">
        <v>44930</v>
      </c>
      <c r="B4529">
        <v>32.009</v>
      </c>
      <c r="C4529">
        <v>24.938700000000001</v>
      </c>
      <c r="D4529">
        <v>23.397099999999998</v>
      </c>
      <c r="E4529">
        <v>21.354700000000001</v>
      </c>
      <c r="F4529">
        <v>19.113099999999999</v>
      </c>
      <c r="G4529">
        <v>17.786799999999999</v>
      </c>
      <c r="H4529">
        <v>20.104700000000001</v>
      </c>
      <c r="J4529">
        <v>45072</v>
      </c>
      <c r="K4529">
        <v>42.626100000000001</v>
      </c>
      <c r="L4529">
        <v>27.833100000000002</v>
      </c>
      <c r="M4529">
        <v>20.7987</v>
      </c>
      <c r="N4529">
        <v>13.9682</v>
      </c>
      <c r="O4529">
        <v>12.222799999999999</v>
      </c>
      <c r="P4529">
        <v>15.454599999999999</v>
      </c>
      <c r="Q4529">
        <v>18.025099999999998</v>
      </c>
    </row>
    <row r="4530" spans="1:17" x14ac:dyDescent="0.25">
      <c r="A4530" s="1">
        <v>44931</v>
      </c>
      <c r="B4530">
        <v>32.854900000000001</v>
      </c>
      <c r="C4530">
        <v>25.334399999999999</v>
      </c>
      <c r="D4530">
        <v>23.624300000000002</v>
      </c>
      <c r="E4530">
        <v>21.731300000000001</v>
      </c>
      <c r="F4530">
        <v>19.443000000000001</v>
      </c>
      <c r="G4530">
        <v>18.145399999999999</v>
      </c>
      <c r="H4530">
        <v>20.398399999999999</v>
      </c>
      <c r="J4530">
        <v>45076</v>
      </c>
      <c r="K4530">
        <v>44.242899999999999</v>
      </c>
      <c r="L4530">
        <v>27.976299999999998</v>
      </c>
      <c r="M4530">
        <v>20.8691</v>
      </c>
      <c r="N4530">
        <v>14.4329</v>
      </c>
      <c r="O4530">
        <v>12.917199999999999</v>
      </c>
      <c r="P4530">
        <v>16.021699999999999</v>
      </c>
      <c r="Q4530">
        <v>16.927399999999999</v>
      </c>
    </row>
    <row r="4531" spans="1:17" x14ac:dyDescent="0.25">
      <c r="A4531" s="1">
        <v>44932</v>
      </c>
      <c r="B4531">
        <v>32.578600000000002</v>
      </c>
      <c r="C4531">
        <v>24.700900000000001</v>
      </c>
      <c r="D4531">
        <v>22.874600000000001</v>
      </c>
      <c r="E4531">
        <v>20.860499999999998</v>
      </c>
      <c r="F4531">
        <v>18.1175</v>
      </c>
      <c r="G4531">
        <v>17.113099999999999</v>
      </c>
      <c r="H4531">
        <v>20.0901</v>
      </c>
      <c r="J4531">
        <v>45077</v>
      </c>
      <c r="K4531">
        <v>47.127099999999999</v>
      </c>
      <c r="L4531">
        <v>29.121500000000001</v>
      </c>
      <c r="M4531">
        <v>21.589200000000002</v>
      </c>
      <c r="N4531">
        <v>14.7614</v>
      </c>
      <c r="O4531">
        <v>12.0954</v>
      </c>
      <c r="P4531">
        <v>16.484000000000002</v>
      </c>
      <c r="Q4531">
        <v>16.6081</v>
      </c>
    </row>
    <row r="4532" spans="1:17" x14ac:dyDescent="0.25">
      <c r="A4532" s="1">
        <v>44935</v>
      </c>
      <c r="B4532">
        <v>33.532400000000003</v>
      </c>
      <c r="C4532">
        <v>25.6386</v>
      </c>
      <c r="D4532">
        <v>23.628399999999999</v>
      </c>
      <c r="E4532">
        <v>21.114799999999999</v>
      </c>
      <c r="F4532">
        <v>18.934899999999999</v>
      </c>
      <c r="G4532">
        <v>17.849900000000002</v>
      </c>
      <c r="H4532">
        <v>20.9255</v>
      </c>
      <c r="J4532">
        <v>45078</v>
      </c>
      <c r="K4532">
        <v>45.333399999999997</v>
      </c>
      <c r="L4532">
        <v>27.303999999999998</v>
      </c>
      <c r="M4532">
        <v>18.8918</v>
      </c>
      <c r="N4532">
        <v>13.209</v>
      </c>
      <c r="O4532">
        <v>11.915800000000001</v>
      </c>
      <c r="P4532">
        <v>15.920199999999999</v>
      </c>
      <c r="Q4532">
        <v>15.920199999999999</v>
      </c>
    </row>
    <row r="4533" spans="1:17" x14ac:dyDescent="0.25">
      <c r="A4533" s="1">
        <v>44936</v>
      </c>
      <c r="B4533">
        <v>32.912599999999998</v>
      </c>
      <c r="C4533">
        <v>24.637899999999998</v>
      </c>
      <c r="D4533">
        <v>22.466000000000001</v>
      </c>
      <c r="E4533">
        <v>20.237200000000001</v>
      </c>
      <c r="F4533">
        <v>17.837499999999999</v>
      </c>
      <c r="G4533">
        <v>16.887599999999999</v>
      </c>
      <c r="H4533">
        <v>20.819900000000001</v>
      </c>
      <c r="J4533">
        <v>45079</v>
      </c>
      <c r="K4533">
        <v>43.905900000000003</v>
      </c>
      <c r="L4533">
        <v>26.286100000000001</v>
      </c>
      <c r="M4533">
        <v>17.497</v>
      </c>
      <c r="N4533">
        <v>12.294700000000001</v>
      </c>
      <c r="O4533">
        <v>13.1639</v>
      </c>
      <c r="P4533">
        <v>17.446899999999999</v>
      </c>
      <c r="Q4533">
        <v>17.446899999999999</v>
      </c>
    </row>
    <row r="4534" spans="1:17" x14ac:dyDescent="0.25">
      <c r="A4534" s="1">
        <v>44937</v>
      </c>
      <c r="B4534">
        <v>33.491599999999998</v>
      </c>
      <c r="C4534">
        <v>25.113700000000001</v>
      </c>
      <c r="D4534">
        <v>22.896899999999999</v>
      </c>
      <c r="E4534">
        <v>20.439699999999998</v>
      </c>
      <c r="F4534">
        <v>18.198799999999999</v>
      </c>
      <c r="G4534">
        <v>17.375499999999999</v>
      </c>
      <c r="H4534">
        <v>20.982199999999999</v>
      </c>
      <c r="J4534">
        <v>45082</v>
      </c>
      <c r="K4534">
        <v>47.227699999999999</v>
      </c>
      <c r="L4534">
        <v>28.1904</v>
      </c>
      <c r="M4534">
        <v>18.6081</v>
      </c>
      <c r="N4534">
        <v>12.471399999999999</v>
      </c>
      <c r="O4534">
        <v>13.8828</v>
      </c>
      <c r="P4534">
        <v>18.0166</v>
      </c>
      <c r="Q4534">
        <v>18.0166</v>
      </c>
    </row>
    <row r="4535" spans="1:17" x14ac:dyDescent="0.25">
      <c r="A4535" s="1">
        <v>44938</v>
      </c>
      <c r="B4535">
        <v>32.4833</v>
      </c>
      <c r="C4535">
        <v>23.4741</v>
      </c>
      <c r="D4535">
        <v>20.704699999999999</v>
      </c>
      <c r="E4535">
        <v>18.119900000000001</v>
      </c>
      <c r="F4535">
        <v>16.1357</v>
      </c>
      <c r="G4535">
        <v>15.8788</v>
      </c>
      <c r="H4535">
        <v>20.505800000000001</v>
      </c>
      <c r="J4535">
        <v>45083</v>
      </c>
      <c r="K4535">
        <v>49.466999999999999</v>
      </c>
      <c r="L4535">
        <v>29.191299999999998</v>
      </c>
      <c r="M4535">
        <v>18.7699</v>
      </c>
      <c r="N4535">
        <v>11.5648</v>
      </c>
      <c r="O4535">
        <v>13.4932</v>
      </c>
      <c r="P4535">
        <v>17.202000000000002</v>
      </c>
      <c r="Q4535">
        <v>17.202000000000002</v>
      </c>
    </row>
    <row r="4536" spans="1:17" x14ac:dyDescent="0.25">
      <c r="A4536" s="1">
        <v>44939</v>
      </c>
      <c r="B4536">
        <v>33.238700000000001</v>
      </c>
      <c r="C4536">
        <v>23.7287</v>
      </c>
      <c r="D4536">
        <v>20.525300000000001</v>
      </c>
      <c r="E4536">
        <v>17.278099999999998</v>
      </c>
      <c r="F4536">
        <v>15.023300000000001</v>
      </c>
      <c r="G4536">
        <v>15.010199999999999</v>
      </c>
      <c r="H4536">
        <v>19.769300000000001</v>
      </c>
      <c r="J4536">
        <v>45084</v>
      </c>
      <c r="K4536">
        <v>52.080500000000001</v>
      </c>
      <c r="L4536">
        <v>30.3062</v>
      </c>
      <c r="M4536">
        <v>19.1675</v>
      </c>
      <c r="N4536">
        <v>12.172700000000001</v>
      </c>
      <c r="O4536">
        <v>13.1722</v>
      </c>
      <c r="P4536">
        <v>16.145499999999998</v>
      </c>
      <c r="Q4536">
        <v>16.145499999999998</v>
      </c>
    </row>
    <row r="4537" spans="1:17" x14ac:dyDescent="0.25">
      <c r="A4537" s="1">
        <v>44943</v>
      </c>
      <c r="B4537">
        <v>34.494399999999999</v>
      </c>
      <c r="C4537">
        <v>24.517099999999999</v>
      </c>
      <c r="D4537">
        <v>21.087700000000002</v>
      </c>
      <c r="E4537">
        <v>17.924399999999999</v>
      </c>
      <c r="F4537">
        <v>15.5214</v>
      </c>
      <c r="G4537">
        <v>15.529299999999999</v>
      </c>
      <c r="H4537">
        <v>21.0655</v>
      </c>
      <c r="J4537">
        <v>45085</v>
      </c>
      <c r="K4537">
        <v>55.092799999999997</v>
      </c>
      <c r="L4537">
        <v>32.372599999999998</v>
      </c>
      <c r="M4537">
        <v>19.4451</v>
      </c>
      <c r="N4537">
        <v>11.979200000000001</v>
      </c>
      <c r="O4537">
        <v>13.9407</v>
      </c>
      <c r="P4537">
        <v>16.955300000000001</v>
      </c>
      <c r="Q4537">
        <v>16.955300000000001</v>
      </c>
    </row>
    <row r="4538" spans="1:17" x14ac:dyDescent="0.25">
      <c r="A4538" s="1">
        <v>44944</v>
      </c>
      <c r="B4538">
        <v>35.670400000000001</v>
      </c>
      <c r="C4538">
        <v>25.240400000000001</v>
      </c>
      <c r="D4538">
        <v>21.928799999999999</v>
      </c>
      <c r="E4538">
        <v>19.054300000000001</v>
      </c>
      <c r="F4538">
        <v>16.359300000000001</v>
      </c>
      <c r="G4538">
        <v>15.973000000000001</v>
      </c>
      <c r="H4538">
        <v>22.588100000000001</v>
      </c>
      <c r="J4538">
        <v>45086</v>
      </c>
      <c r="K4538">
        <v>56.891500000000001</v>
      </c>
      <c r="L4538">
        <v>32.652299999999997</v>
      </c>
      <c r="M4538">
        <v>19.690799999999999</v>
      </c>
      <c r="N4538">
        <v>12.819599999999999</v>
      </c>
      <c r="O4538">
        <v>14.0467</v>
      </c>
      <c r="P4538">
        <v>17.1586</v>
      </c>
      <c r="Q4538">
        <v>17.1586</v>
      </c>
    </row>
    <row r="4539" spans="1:17" x14ac:dyDescent="0.25">
      <c r="A4539" s="1">
        <v>44945</v>
      </c>
      <c r="B4539">
        <v>35.992400000000004</v>
      </c>
      <c r="C4539">
        <v>25.588100000000001</v>
      </c>
      <c r="D4539">
        <v>22.3049</v>
      </c>
      <c r="E4539">
        <v>19.3125</v>
      </c>
      <c r="F4539">
        <v>16.315100000000001</v>
      </c>
      <c r="G4539">
        <v>15.9155</v>
      </c>
      <c r="H4539">
        <v>21.853899999999999</v>
      </c>
      <c r="J4539">
        <v>45089</v>
      </c>
      <c r="K4539">
        <v>75.028000000000006</v>
      </c>
      <c r="L4539">
        <v>42.257199999999997</v>
      </c>
      <c r="M4539">
        <v>26.017199999999999</v>
      </c>
      <c r="N4539">
        <v>17.5853</v>
      </c>
      <c r="O4539">
        <v>19.766500000000001</v>
      </c>
      <c r="P4539">
        <v>25.046199999999999</v>
      </c>
      <c r="Q4539">
        <v>25.046199999999999</v>
      </c>
    </row>
    <row r="4540" spans="1:17" x14ac:dyDescent="0.25">
      <c r="A4540" s="1">
        <v>44946</v>
      </c>
      <c r="B4540">
        <v>36.195900000000002</v>
      </c>
      <c r="C4540">
        <v>25.374300000000002</v>
      </c>
      <c r="D4540">
        <v>21.949100000000001</v>
      </c>
      <c r="E4540">
        <v>17.998200000000001</v>
      </c>
      <c r="F4540">
        <v>15.539099999999999</v>
      </c>
      <c r="G4540">
        <v>15.7098</v>
      </c>
      <c r="H4540">
        <v>22.206900000000001</v>
      </c>
      <c r="J4540">
        <v>45090</v>
      </c>
      <c r="K4540">
        <v>82.043800000000005</v>
      </c>
      <c r="L4540">
        <v>47.5764</v>
      </c>
      <c r="M4540">
        <v>27.948599999999999</v>
      </c>
      <c r="N4540">
        <v>17.034800000000001</v>
      </c>
      <c r="O4540">
        <v>23.429099999999998</v>
      </c>
      <c r="P4540">
        <v>30.3338</v>
      </c>
      <c r="Q4540">
        <v>30.3338</v>
      </c>
    </row>
    <row r="4541" spans="1:17" x14ac:dyDescent="0.25">
      <c r="A4541" s="1">
        <v>44949</v>
      </c>
      <c r="B4541">
        <v>31.902000000000001</v>
      </c>
      <c r="C4541">
        <v>24.363299999999999</v>
      </c>
      <c r="D4541">
        <v>21.425699999999999</v>
      </c>
      <c r="E4541">
        <v>18.150200000000002</v>
      </c>
      <c r="F4541">
        <v>15.7418</v>
      </c>
      <c r="G4541">
        <v>14.924799999999999</v>
      </c>
      <c r="H4541">
        <v>17.775400000000001</v>
      </c>
      <c r="J4541">
        <v>45091</v>
      </c>
      <c r="K4541">
        <v>99.195400000000006</v>
      </c>
      <c r="L4541">
        <v>55.048000000000002</v>
      </c>
      <c r="M4541">
        <v>30.401</v>
      </c>
      <c r="N4541">
        <v>14.3171</v>
      </c>
      <c r="O4541">
        <v>27.883700000000001</v>
      </c>
      <c r="P4541">
        <v>32.890700000000002</v>
      </c>
      <c r="Q4541">
        <v>32.890700000000002</v>
      </c>
    </row>
    <row r="4542" spans="1:17" x14ac:dyDescent="0.25">
      <c r="A4542" s="1">
        <v>44950</v>
      </c>
      <c r="B4542">
        <v>31.564</v>
      </c>
      <c r="C4542">
        <v>23.649000000000001</v>
      </c>
      <c r="D4542">
        <v>20.446100000000001</v>
      </c>
      <c r="E4542">
        <v>17.411799999999999</v>
      </c>
      <c r="F4542">
        <v>16.0214</v>
      </c>
      <c r="G4542">
        <v>14.922800000000001</v>
      </c>
      <c r="H4542">
        <v>17.546500000000002</v>
      </c>
      <c r="J4542">
        <v>45092</v>
      </c>
      <c r="K4542">
        <v>117.1636</v>
      </c>
      <c r="L4542">
        <v>74.251000000000005</v>
      </c>
      <c r="M4542">
        <v>42.972999999999999</v>
      </c>
      <c r="N4542">
        <v>16.256499999999999</v>
      </c>
      <c r="O4542">
        <v>36.198500000000003</v>
      </c>
      <c r="P4542">
        <v>36.198500000000003</v>
      </c>
      <c r="Q4542">
        <v>36.198500000000003</v>
      </c>
    </row>
    <row r="4543" spans="1:17" x14ac:dyDescent="0.25">
      <c r="A4543" s="1">
        <v>44951</v>
      </c>
      <c r="B4543">
        <v>31.750399999999999</v>
      </c>
      <c r="C4543">
        <v>23.925799999999999</v>
      </c>
      <c r="D4543">
        <v>20.959199999999999</v>
      </c>
      <c r="E4543">
        <v>17.7743</v>
      </c>
      <c r="F4543">
        <v>15.311400000000001</v>
      </c>
      <c r="G4543">
        <v>14.5952</v>
      </c>
      <c r="H4543">
        <v>17.676200000000001</v>
      </c>
      <c r="J4543">
        <v>45093</v>
      </c>
      <c r="K4543">
        <v>35.842799999999997</v>
      </c>
      <c r="L4543">
        <v>35.4467</v>
      </c>
      <c r="M4543">
        <v>19.2943</v>
      </c>
      <c r="N4543">
        <v>6.6426999999999996</v>
      </c>
      <c r="O4543">
        <v>10.2216</v>
      </c>
      <c r="P4543">
        <v>10.2216</v>
      </c>
      <c r="Q4543">
        <v>10.2216</v>
      </c>
    </row>
    <row r="4544" spans="1:17" x14ac:dyDescent="0.25">
      <c r="A4544" s="1">
        <v>44952</v>
      </c>
      <c r="B4544">
        <v>31.658799999999999</v>
      </c>
      <c r="C4544">
        <v>23.744700000000002</v>
      </c>
      <c r="D4544">
        <v>20.621099999999998</v>
      </c>
      <c r="E4544">
        <v>17.103999999999999</v>
      </c>
      <c r="F4544">
        <v>14.867800000000001</v>
      </c>
      <c r="G4544">
        <v>14.222799999999999</v>
      </c>
      <c r="H4544">
        <v>17.2819</v>
      </c>
      <c r="J4544">
        <v>45097</v>
      </c>
      <c r="K4544">
        <v>33.421999999999997</v>
      </c>
      <c r="L4544">
        <v>21.3581</v>
      </c>
      <c r="M4544">
        <v>16.1633</v>
      </c>
      <c r="N4544">
        <v>12.170199999999999</v>
      </c>
      <c r="O4544">
        <v>10.466100000000001</v>
      </c>
      <c r="P4544">
        <v>13.0501</v>
      </c>
      <c r="Q4544">
        <v>20.151299999999999</v>
      </c>
    </row>
    <row r="4545" spans="1:17" x14ac:dyDescent="0.25">
      <c r="A4545" s="1">
        <v>44953</v>
      </c>
      <c r="B4545">
        <v>31.819299999999998</v>
      </c>
      <c r="C4545">
        <v>23.6753</v>
      </c>
      <c r="D4545">
        <v>20.405999999999999</v>
      </c>
      <c r="E4545">
        <v>17.103200000000001</v>
      </c>
      <c r="F4545">
        <v>14.720800000000001</v>
      </c>
      <c r="G4545">
        <v>13.9452</v>
      </c>
      <c r="H4545">
        <v>17.4635</v>
      </c>
      <c r="J4545">
        <v>45098</v>
      </c>
      <c r="K4545">
        <v>32.913800000000002</v>
      </c>
      <c r="L4545">
        <v>21.0749</v>
      </c>
      <c r="M4545">
        <v>15.9468</v>
      </c>
      <c r="N4545">
        <v>11.704700000000001</v>
      </c>
      <c r="O4545">
        <v>9.8877000000000006</v>
      </c>
      <c r="P4545">
        <v>12.2447</v>
      </c>
      <c r="Q4545">
        <v>17.6129</v>
      </c>
    </row>
    <row r="4546" spans="1:17" x14ac:dyDescent="0.25">
      <c r="A4546" s="1">
        <v>44956</v>
      </c>
      <c r="B4546">
        <v>32.932200000000002</v>
      </c>
      <c r="C4546">
        <v>24.630299999999998</v>
      </c>
      <c r="D4546">
        <v>21.319800000000001</v>
      </c>
      <c r="E4546">
        <v>18.672599999999999</v>
      </c>
      <c r="F4546">
        <v>16.296600000000002</v>
      </c>
      <c r="G4546">
        <v>15.113200000000001</v>
      </c>
      <c r="H4546">
        <v>18.633400000000002</v>
      </c>
      <c r="J4546">
        <v>45099</v>
      </c>
      <c r="K4546">
        <v>32.869399999999999</v>
      </c>
      <c r="L4546">
        <v>20.8599</v>
      </c>
      <c r="M4546">
        <v>15.630100000000001</v>
      </c>
      <c r="N4546">
        <v>11.0023</v>
      </c>
      <c r="O4546">
        <v>9.5582999999999991</v>
      </c>
      <c r="P4546">
        <v>12.467599999999999</v>
      </c>
      <c r="Q4546">
        <v>16.408200000000001</v>
      </c>
    </row>
    <row r="4547" spans="1:17" x14ac:dyDescent="0.25">
      <c r="A4547" s="1">
        <v>44957</v>
      </c>
      <c r="B4547">
        <v>33.077100000000002</v>
      </c>
      <c r="C4547">
        <v>24.5839</v>
      </c>
      <c r="D4547">
        <v>21.308299999999999</v>
      </c>
      <c r="E4547">
        <v>17.582599999999999</v>
      </c>
      <c r="F4547">
        <v>14.711</v>
      </c>
      <c r="G4547">
        <v>14.2247</v>
      </c>
      <c r="H4547">
        <v>18.422899999999998</v>
      </c>
      <c r="J4547">
        <v>45100</v>
      </c>
      <c r="K4547">
        <v>33.679400000000001</v>
      </c>
      <c r="L4547">
        <v>21.718399999999999</v>
      </c>
      <c r="M4547">
        <v>16.244299999999999</v>
      </c>
      <c r="N4547">
        <v>11.4261</v>
      </c>
      <c r="O4547">
        <v>9.4285999999999994</v>
      </c>
      <c r="P4547">
        <v>12.021800000000001</v>
      </c>
      <c r="Q4547">
        <v>12.911799999999999</v>
      </c>
    </row>
    <row r="4548" spans="1:17" x14ac:dyDescent="0.25">
      <c r="A4548" s="1">
        <v>44958</v>
      </c>
      <c r="B4548">
        <v>32.121600000000001</v>
      </c>
      <c r="C4548">
        <v>23.3081</v>
      </c>
      <c r="D4548">
        <v>19.6724</v>
      </c>
      <c r="E4548">
        <v>17.3125</v>
      </c>
      <c r="F4548">
        <v>14.7036</v>
      </c>
      <c r="G4548">
        <v>14.0771</v>
      </c>
      <c r="H4548">
        <v>18.128699999999998</v>
      </c>
      <c r="J4548">
        <v>45103</v>
      </c>
      <c r="K4548">
        <v>35.1907</v>
      </c>
      <c r="L4548">
        <v>22.493400000000001</v>
      </c>
      <c r="M4548">
        <v>16.520499999999998</v>
      </c>
      <c r="N4548">
        <v>11.3979</v>
      </c>
      <c r="O4548">
        <v>9.7201000000000004</v>
      </c>
      <c r="P4548">
        <v>12.5222</v>
      </c>
      <c r="Q4548">
        <v>12.887</v>
      </c>
    </row>
    <row r="4549" spans="1:17" x14ac:dyDescent="0.25">
      <c r="A4549" s="1">
        <v>44959</v>
      </c>
      <c r="B4549">
        <v>33.790100000000002</v>
      </c>
      <c r="C4549">
        <v>24.905000000000001</v>
      </c>
      <c r="D4549">
        <v>21.108599999999999</v>
      </c>
      <c r="E4549">
        <v>15.5352</v>
      </c>
      <c r="F4549">
        <v>13.7704</v>
      </c>
      <c r="G4549">
        <v>14.1172</v>
      </c>
      <c r="H4549">
        <v>17.748899999999999</v>
      </c>
      <c r="J4549">
        <v>45104</v>
      </c>
      <c r="K4549">
        <v>35.5383</v>
      </c>
      <c r="L4549">
        <v>22.057400000000001</v>
      </c>
      <c r="M4549">
        <v>16.010300000000001</v>
      </c>
      <c r="N4549">
        <v>10.944900000000001</v>
      </c>
      <c r="O4549">
        <v>9.7127999999999997</v>
      </c>
      <c r="P4549">
        <v>12.889799999999999</v>
      </c>
      <c r="Q4549">
        <v>12.9459</v>
      </c>
    </row>
    <row r="4550" spans="1:17" x14ac:dyDescent="0.25">
      <c r="A4550" s="1">
        <v>44960</v>
      </c>
      <c r="B4550">
        <v>32.731400000000001</v>
      </c>
      <c r="C4550">
        <v>24.102900000000002</v>
      </c>
      <c r="D4550">
        <v>20.466899999999999</v>
      </c>
      <c r="E4550">
        <v>16.839300000000001</v>
      </c>
      <c r="F4550">
        <v>14.6305</v>
      </c>
      <c r="G4550">
        <v>14.4078</v>
      </c>
      <c r="H4550">
        <v>18.005500000000001</v>
      </c>
      <c r="J4550">
        <v>45105</v>
      </c>
      <c r="K4550">
        <v>35.600499999999997</v>
      </c>
      <c r="L4550">
        <v>21.959299999999999</v>
      </c>
      <c r="M4550">
        <v>15.7437</v>
      </c>
      <c r="N4550">
        <v>10.797000000000001</v>
      </c>
      <c r="O4550">
        <v>9.5922000000000001</v>
      </c>
      <c r="P4550">
        <v>12.311199999999999</v>
      </c>
      <c r="Q4550">
        <v>12.311199999999999</v>
      </c>
    </row>
    <row r="4551" spans="1:17" x14ac:dyDescent="0.25">
      <c r="A4551" s="1">
        <v>44963</v>
      </c>
      <c r="B4551">
        <v>33.836799999999997</v>
      </c>
      <c r="C4551">
        <v>24.9695</v>
      </c>
      <c r="D4551">
        <v>21.3294</v>
      </c>
      <c r="E4551">
        <v>17.979800000000001</v>
      </c>
      <c r="F4551">
        <v>15.494899999999999</v>
      </c>
      <c r="G4551">
        <v>14.761799999999999</v>
      </c>
      <c r="H4551">
        <v>18.691800000000001</v>
      </c>
      <c r="J4551">
        <v>45106</v>
      </c>
      <c r="K4551">
        <v>37.389000000000003</v>
      </c>
      <c r="L4551">
        <v>22.682099999999998</v>
      </c>
      <c r="M4551">
        <v>15.929500000000001</v>
      </c>
      <c r="N4551">
        <v>10.615600000000001</v>
      </c>
      <c r="O4551">
        <v>9.7418999999999993</v>
      </c>
      <c r="P4551">
        <v>13.2204</v>
      </c>
      <c r="Q4551">
        <v>13.2204</v>
      </c>
    </row>
    <row r="4552" spans="1:17" x14ac:dyDescent="0.25">
      <c r="A4552" s="1">
        <v>44964</v>
      </c>
      <c r="B4552">
        <v>33.375500000000002</v>
      </c>
      <c r="C4552">
        <v>24.503799999999998</v>
      </c>
      <c r="D4552">
        <v>21.035</v>
      </c>
      <c r="E4552">
        <v>17.572900000000001</v>
      </c>
      <c r="F4552">
        <v>14.3386</v>
      </c>
      <c r="G4552">
        <v>14.2475</v>
      </c>
      <c r="H4552">
        <v>18.310600000000001</v>
      </c>
      <c r="J4552">
        <v>45107</v>
      </c>
      <c r="K4552">
        <v>39.098500000000001</v>
      </c>
      <c r="L4552">
        <v>23.3993</v>
      </c>
      <c r="M4552">
        <v>15.837199999999999</v>
      </c>
      <c r="N4552">
        <v>10.432700000000001</v>
      </c>
      <c r="O4552">
        <v>10.2491</v>
      </c>
      <c r="P4552">
        <v>13.974399999999999</v>
      </c>
      <c r="Q4552">
        <v>14.4115</v>
      </c>
    </row>
    <row r="4553" spans="1:17" x14ac:dyDescent="0.25">
      <c r="A4553" s="1">
        <v>44965</v>
      </c>
      <c r="B4553">
        <v>34.119799999999998</v>
      </c>
      <c r="C4553">
        <v>25.2499</v>
      </c>
      <c r="D4553">
        <v>21.7498</v>
      </c>
      <c r="E4553">
        <v>18.1204</v>
      </c>
      <c r="F4553">
        <v>15.4506</v>
      </c>
      <c r="G4553">
        <v>14.4892</v>
      </c>
      <c r="H4553">
        <v>19.218</v>
      </c>
      <c r="J4553">
        <v>45110</v>
      </c>
      <c r="K4553">
        <v>39.298299999999998</v>
      </c>
      <c r="L4553">
        <v>23.2165</v>
      </c>
      <c r="M4553">
        <v>15.594900000000001</v>
      </c>
      <c r="N4553">
        <v>10.255699999999999</v>
      </c>
      <c r="O4553">
        <v>10.0692</v>
      </c>
      <c r="P4553">
        <v>14.5107</v>
      </c>
      <c r="Q4553">
        <v>14.8592</v>
      </c>
    </row>
    <row r="4554" spans="1:17" x14ac:dyDescent="0.25">
      <c r="A4554" s="1">
        <v>44966</v>
      </c>
      <c r="B4554">
        <v>34.485799999999998</v>
      </c>
      <c r="C4554">
        <v>25.972000000000001</v>
      </c>
      <c r="D4554">
        <v>22.6861</v>
      </c>
      <c r="E4554">
        <v>19.266100000000002</v>
      </c>
      <c r="F4554">
        <v>16.2745</v>
      </c>
      <c r="G4554">
        <v>15.0929</v>
      </c>
      <c r="H4554">
        <v>19.467700000000001</v>
      </c>
      <c r="J4554">
        <v>45112</v>
      </c>
      <c r="K4554">
        <v>40.016500000000001</v>
      </c>
      <c r="L4554">
        <v>24.113900000000001</v>
      </c>
      <c r="M4554">
        <v>16.164100000000001</v>
      </c>
      <c r="N4554">
        <v>10.519399999999999</v>
      </c>
      <c r="O4554">
        <v>10.268000000000001</v>
      </c>
      <c r="P4554">
        <v>13.180300000000001</v>
      </c>
      <c r="Q4554">
        <v>13.180300000000001</v>
      </c>
    </row>
    <row r="4555" spans="1:17" x14ac:dyDescent="0.25">
      <c r="A4555" s="1">
        <v>44967</v>
      </c>
      <c r="B4555">
        <v>34.441600000000001</v>
      </c>
      <c r="C4555">
        <v>25.6065</v>
      </c>
      <c r="D4555">
        <v>22.6097</v>
      </c>
      <c r="E4555">
        <v>19.2773</v>
      </c>
      <c r="F4555">
        <v>16.130700000000001</v>
      </c>
      <c r="G4555">
        <v>15.0245</v>
      </c>
      <c r="H4555">
        <v>19.808700000000002</v>
      </c>
      <c r="J4555">
        <v>45113</v>
      </c>
      <c r="K4555">
        <v>44.467700000000001</v>
      </c>
      <c r="L4555">
        <v>26.641100000000002</v>
      </c>
      <c r="M4555">
        <v>18.184100000000001</v>
      </c>
      <c r="N4555">
        <v>12.0342</v>
      </c>
      <c r="O4555">
        <v>11.0397</v>
      </c>
      <c r="P4555">
        <v>14.1412</v>
      </c>
      <c r="Q4555">
        <v>14.1412</v>
      </c>
    </row>
    <row r="4556" spans="1:17" x14ac:dyDescent="0.25">
      <c r="A4556" s="1">
        <v>44970</v>
      </c>
      <c r="B4556">
        <v>35.000500000000002</v>
      </c>
      <c r="C4556">
        <v>25.473299999999998</v>
      </c>
      <c r="D4556">
        <v>22.213200000000001</v>
      </c>
      <c r="E4556">
        <v>18.812899999999999</v>
      </c>
      <c r="F4556">
        <v>15.907299999999999</v>
      </c>
      <c r="G4556">
        <v>15.056699999999999</v>
      </c>
      <c r="H4556">
        <v>20.643999999999998</v>
      </c>
      <c r="J4556">
        <v>45114</v>
      </c>
      <c r="K4556">
        <v>44.066299999999998</v>
      </c>
      <c r="L4556">
        <v>25.885000000000002</v>
      </c>
      <c r="M4556">
        <v>17.0242</v>
      </c>
      <c r="N4556">
        <v>11.101900000000001</v>
      </c>
      <c r="O4556">
        <v>10.496</v>
      </c>
      <c r="P4556">
        <v>12.7141</v>
      </c>
      <c r="Q4556">
        <v>12.7141</v>
      </c>
    </row>
    <row r="4557" spans="1:17" x14ac:dyDescent="0.25">
      <c r="A4557" s="1">
        <v>44971</v>
      </c>
      <c r="B4557">
        <v>33.993600000000001</v>
      </c>
      <c r="C4557">
        <v>24.4451</v>
      </c>
      <c r="D4557">
        <v>21.193100000000001</v>
      </c>
      <c r="E4557">
        <v>17.063500000000001</v>
      </c>
      <c r="F4557">
        <v>14.2475</v>
      </c>
      <c r="G4557">
        <v>14.340199999999999</v>
      </c>
      <c r="H4557">
        <v>20.872199999999999</v>
      </c>
      <c r="J4557">
        <v>45117</v>
      </c>
      <c r="K4557">
        <v>44.0259</v>
      </c>
      <c r="L4557">
        <v>25.9374</v>
      </c>
      <c r="M4557">
        <v>16.794899999999998</v>
      </c>
      <c r="N4557">
        <v>10.9489</v>
      </c>
      <c r="O4557">
        <v>11.248799999999999</v>
      </c>
      <c r="P4557">
        <v>13.786</v>
      </c>
      <c r="Q4557">
        <v>13.786</v>
      </c>
    </row>
    <row r="4558" spans="1:17" x14ac:dyDescent="0.25">
      <c r="A4558" s="1">
        <v>44972</v>
      </c>
      <c r="B4558">
        <v>33.835599999999999</v>
      </c>
      <c r="C4558">
        <v>23.921399999999998</v>
      </c>
      <c r="D4558">
        <v>20.245200000000001</v>
      </c>
      <c r="E4558">
        <v>16.874099999999999</v>
      </c>
      <c r="F4558">
        <v>13.869899999999999</v>
      </c>
      <c r="G4558">
        <v>13.957100000000001</v>
      </c>
      <c r="H4558">
        <v>17.722100000000001</v>
      </c>
      <c r="J4558">
        <v>45118</v>
      </c>
      <c r="K4558">
        <v>46.298200000000001</v>
      </c>
      <c r="L4558">
        <v>27.154699999999998</v>
      </c>
      <c r="M4558">
        <v>17.481400000000001</v>
      </c>
      <c r="N4558">
        <v>11.1225</v>
      </c>
      <c r="O4558">
        <v>11.719799999999999</v>
      </c>
      <c r="P4558">
        <v>15.0341</v>
      </c>
      <c r="Q4558">
        <v>15.0341</v>
      </c>
    </row>
    <row r="4559" spans="1:17" x14ac:dyDescent="0.25">
      <c r="A4559" s="1">
        <v>44973</v>
      </c>
      <c r="B4559">
        <v>36.186599999999999</v>
      </c>
      <c r="C4559">
        <v>25.9604</v>
      </c>
      <c r="D4559">
        <v>22.090499999999999</v>
      </c>
      <c r="E4559">
        <v>18.029199999999999</v>
      </c>
      <c r="F4559">
        <v>14.510199999999999</v>
      </c>
      <c r="G4559">
        <v>14.140599999999999</v>
      </c>
      <c r="H4559">
        <v>19.5276</v>
      </c>
      <c r="J4559">
        <v>45119</v>
      </c>
      <c r="K4559">
        <v>48.1083</v>
      </c>
      <c r="L4559">
        <v>27.976099999999999</v>
      </c>
      <c r="M4559">
        <v>16.663599999999999</v>
      </c>
      <c r="N4559">
        <v>9.2088999999999999</v>
      </c>
      <c r="O4559">
        <v>11.135899999999999</v>
      </c>
      <c r="P4559">
        <v>14.047800000000001</v>
      </c>
      <c r="Q4559">
        <v>14.047800000000001</v>
      </c>
    </row>
    <row r="4560" spans="1:17" x14ac:dyDescent="0.25">
      <c r="A4560" s="1">
        <v>44974</v>
      </c>
      <c r="B4560">
        <v>36.211100000000002</v>
      </c>
      <c r="C4560">
        <v>25.467300000000002</v>
      </c>
      <c r="D4560">
        <v>21.799499999999998</v>
      </c>
      <c r="E4560">
        <v>17.8779</v>
      </c>
      <c r="F4560">
        <v>14.1714</v>
      </c>
      <c r="G4560">
        <v>13.9741</v>
      </c>
      <c r="H4560">
        <v>20.266500000000001</v>
      </c>
    </row>
    <row r="4561" spans="1:8" x14ac:dyDescent="0.25">
      <c r="A4561" s="1">
        <v>44978</v>
      </c>
      <c r="B4561">
        <v>33.1999</v>
      </c>
      <c r="C4561">
        <v>25.770499999999998</v>
      </c>
      <c r="D4561">
        <v>22.9665</v>
      </c>
      <c r="E4561">
        <v>19.985900000000001</v>
      </c>
      <c r="F4561">
        <v>17.080100000000002</v>
      </c>
      <c r="G4561">
        <v>15.0601</v>
      </c>
      <c r="H4561">
        <v>16.104299999999999</v>
      </c>
    </row>
    <row r="4562" spans="1:8" x14ac:dyDescent="0.25">
      <c r="A4562" s="13">
        <v>44979</v>
      </c>
      <c r="B4562">
        <v>32.452800000000003</v>
      </c>
      <c r="C4562">
        <v>25.169599999999999</v>
      </c>
      <c r="D4562">
        <v>22.490500000000001</v>
      </c>
      <c r="E4562">
        <v>19.517800000000001</v>
      </c>
      <c r="F4562">
        <v>16.4846</v>
      </c>
      <c r="G4562">
        <v>14.491400000000001</v>
      </c>
      <c r="H4562">
        <v>16.152799999999999</v>
      </c>
    </row>
    <row r="4563" spans="1:8" x14ac:dyDescent="0.25">
      <c r="A4563" s="13">
        <v>44980</v>
      </c>
      <c r="B4563">
        <v>31.516500000000001</v>
      </c>
      <c r="C4563">
        <v>24.434000000000001</v>
      </c>
      <c r="D4563">
        <v>21.826499999999999</v>
      </c>
      <c r="E4563">
        <v>18.458100000000002</v>
      </c>
      <c r="F4563">
        <v>15.509499999999999</v>
      </c>
      <c r="G4563">
        <v>14.007899999999999</v>
      </c>
      <c r="H4563">
        <v>16.186</v>
      </c>
    </row>
    <row r="4564" spans="1:8" x14ac:dyDescent="0.25">
      <c r="A4564" s="13">
        <v>44981</v>
      </c>
      <c r="B4564">
        <v>31.978200000000001</v>
      </c>
      <c r="C4564">
        <v>24.811499999999999</v>
      </c>
      <c r="D4564">
        <v>22.350999999999999</v>
      </c>
      <c r="E4564">
        <v>19.427199999999999</v>
      </c>
      <c r="F4564">
        <v>16.482299999999999</v>
      </c>
      <c r="G4564">
        <v>14.863300000000001</v>
      </c>
      <c r="H4564">
        <v>16.379100000000001</v>
      </c>
    </row>
    <row r="4565" spans="1:8" x14ac:dyDescent="0.25">
      <c r="A4565" s="13">
        <v>44984</v>
      </c>
      <c r="B4565">
        <v>31.453299999999999</v>
      </c>
      <c r="C4565">
        <v>24.126799999999999</v>
      </c>
      <c r="D4565">
        <v>21.646899999999999</v>
      </c>
      <c r="E4565">
        <v>18.883400000000002</v>
      </c>
      <c r="F4565">
        <v>16.060500000000001</v>
      </c>
      <c r="G4565">
        <v>14.515700000000001</v>
      </c>
      <c r="H4565">
        <v>16.300899999999999</v>
      </c>
    </row>
    <row r="4566" spans="1:8" x14ac:dyDescent="0.25">
      <c r="A4566" s="13">
        <v>44985</v>
      </c>
      <c r="B4566">
        <v>31.213000000000001</v>
      </c>
      <c r="C4566">
        <v>23.8443</v>
      </c>
      <c r="D4566">
        <v>21.601299999999998</v>
      </c>
      <c r="E4566">
        <v>18.873000000000001</v>
      </c>
      <c r="F4566">
        <v>15.534000000000001</v>
      </c>
      <c r="G4566">
        <v>14.2751</v>
      </c>
      <c r="H4566">
        <v>16.603000000000002</v>
      </c>
    </row>
    <row r="4567" spans="1:8" x14ac:dyDescent="0.25">
      <c r="A4567" s="13">
        <v>44986</v>
      </c>
      <c r="B4567">
        <v>30.979399999999998</v>
      </c>
      <c r="C4567">
        <v>23.5779</v>
      </c>
      <c r="D4567">
        <v>21.428899999999999</v>
      </c>
      <c r="E4567">
        <v>18.801300000000001</v>
      </c>
      <c r="F4567">
        <v>16.217600000000001</v>
      </c>
      <c r="G4567">
        <v>14.681800000000001</v>
      </c>
      <c r="H4567">
        <v>16.674800000000001</v>
      </c>
    </row>
    <row r="4568" spans="1:8" x14ac:dyDescent="0.25">
      <c r="A4568" s="13">
        <v>44987</v>
      </c>
      <c r="B4568">
        <v>29.9847</v>
      </c>
      <c r="C4568">
        <v>22.828099999999999</v>
      </c>
      <c r="D4568">
        <v>20.829799999999999</v>
      </c>
      <c r="E4568">
        <v>17.959599999999998</v>
      </c>
      <c r="F4568">
        <v>15.4483</v>
      </c>
      <c r="G4568">
        <v>14.1288</v>
      </c>
      <c r="H4568">
        <v>16.643999999999998</v>
      </c>
    </row>
    <row r="4569" spans="1:8" x14ac:dyDescent="0.25">
      <c r="A4569" s="13">
        <v>44988</v>
      </c>
      <c r="B4569">
        <v>29.874300000000002</v>
      </c>
      <c r="C4569">
        <v>22.2773</v>
      </c>
      <c r="D4569">
        <v>19.930299999999999</v>
      </c>
      <c r="E4569">
        <v>17.150400000000001</v>
      </c>
      <c r="F4569">
        <v>14.889200000000001</v>
      </c>
      <c r="G4569">
        <v>13.894500000000001</v>
      </c>
      <c r="H4569">
        <v>16.800799999999999</v>
      </c>
    </row>
    <row r="4570" spans="1:8" x14ac:dyDescent="0.25">
      <c r="A4570" s="13">
        <v>44991</v>
      </c>
      <c r="B4570">
        <v>30.193200000000001</v>
      </c>
      <c r="C4570">
        <v>22.273099999999999</v>
      </c>
      <c r="D4570">
        <v>19.880099999999999</v>
      </c>
      <c r="E4570">
        <v>17.167100000000001</v>
      </c>
      <c r="F4570">
        <v>15.0534</v>
      </c>
      <c r="G4570">
        <v>14.1264</v>
      </c>
      <c r="H4570">
        <v>17.328499999999998</v>
      </c>
    </row>
    <row r="4571" spans="1:8" x14ac:dyDescent="0.25">
      <c r="A4571" s="13">
        <v>44992</v>
      </c>
      <c r="B4571">
        <v>30.881699999999999</v>
      </c>
      <c r="C4571">
        <v>22.9069</v>
      </c>
      <c r="D4571">
        <v>20.6738</v>
      </c>
      <c r="E4571">
        <v>18.1647</v>
      </c>
      <c r="F4571">
        <v>15.7181</v>
      </c>
      <c r="G4571">
        <v>14.777900000000001</v>
      </c>
      <c r="H4571">
        <v>17.562899999999999</v>
      </c>
    </row>
    <row r="4572" spans="1:8" x14ac:dyDescent="0.25">
      <c r="A4572" s="13">
        <v>44993</v>
      </c>
      <c r="B4572">
        <v>30.5853</v>
      </c>
      <c r="C4572">
        <v>22.6127</v>
      </c>
      <c r="D4572">
        <v>20.302700000000002</v>
      </c>
      <c r="E4572">
        <v>17.4969</v>
      </c>
      <c r="F4572">
        <v>15.2714</v>
      </c>
      <c r="G4572">
        <v>14.4907</v>
      </c>
      <c r="H4572">
        <v>17.771699999999999</v>
      </c>
    </row>
    <row r="4573" spans="1:8" x14ac:dyDescent="0.25">
      <c r="A4573" s="13">
        <v>44994</v>
      </c>
      <c r="B4573">
        <v>33.910299999999999</v>
      </c>
      <c r="C4573">
        <v>25.626799999999999</v>
      </c>
      <c r="D4573">
        <v>23.3308</v>
      </c>
      <c r="E4573">
        <v>20.2088</v>
      </c>
      <c r="F4573">
        <v>17.157499999999999</v>
      </c>
      <c r="G4573">
        <v>16.029399999999999</v>
      </c>
      <c r="H4573">
        <v>18.0306</v>
      </c>
    </row>
    <row r="4574" spans="1:8" x14ac:dyDescent="0.25">
      <c r="A4574" s="13">
        <v>44995</v>
      </c>
      <c r="B4574">
        <v>37.190600000000003</v>
      </c>
      <c r="C4574">
        <v>27.788499999999999</v>
      </c>
      <c r="D4574">
        <v>24.693200000000001</v>
      </c>
      <c r="E4574">
        <v>21.464300000000001</v>
      </c>
      <c r="F4574">
        <v>18.044599999999999</v>
      </c>
      <c r="G4574">
        <v>16.2502</v>
      </c>
      <c r="H4574">
        <v>18.298300000000001</v>
      </c>
    </row>
    <row r="4575" spans="1:8" x14ac:dyDescent="0.25">
      <c r="A4575" s="13">
        <v>44998</v>
      </c>
      <c r="B4575">
        <v>38.673200000000001</v>
      </c>
      <c r="C4575">
        <v>29.146999999999998</v>
      </c>
      <c r="D4575">
        <v>25.8751</v>
      </c>
      <c r="E4575">
        <v>23.042100000000001</v>
      </c>
      <c r="F4575">
        <v>20.019200000000001</v>
      </c>
      <c r="G4575">
        <v>17.419</v>
      </c>
      <c r="H4575">
        <v>18.992599999999999</v>
      </c>
    </row>
    <row r="4576" spans="1:8" x14ac:dyDescent="0.25">
      <c r="A4576" s="13">
        <v>44999</v>
      </c>
      <c r="B4576">
        <v>37.227800000000002</v>
      </c>
      <c r="C4576">
        <v>27.4617</v>
      </c>
      <c r="D4576">
        <v>24.1736</v>
      </c>
      <c r="E4576">
        <v>20.263100000000001</v>
      </c>
      <c r="F4576">
        <v>16.8765</v>
      </c>
      <c r="G4576">
        <v>15.4194</v>
      </c>
      <c r="H4576">
        <v>19.386800000000001</v>
      </c>
    </row>
    <row r="4577" spans="1:8" x14ac:dyDescent="0.25">
      <c r="A4577" s="13">
        <v>45000</v>
      </c>
      <c r="B4577">
        <v>40.037100000000002</v>
      </c>
      <c r="C4577">
        <v>30.206600000000002</v>
      </c>
      <c r="D4577">
        <v>26.310500000000001</v>
      </c>
      <c r="E4577">
        <v>22.148700000000002</v>
      </c>
      <c r="F4577">
        <v>17.774100000000001</v>
      </c>
      <c r="G4577">
        <v>15.988200000000001</v>
      </c>
      <c r="H4577">
        <v>19.509</v>
      </c>
    </row>
    <row r="4578" spans="1:8" x14ac:dyDescent="0.25">
      <c r="A4578" s="13">
        <v>45001</v>
      </c>
      <c r="B4578">
        <v>37.64</v>
      </c>
      <c r="C4578">
        <v>27.494499999999999</v>
      </c>
      <c r="D4578">
        <v>23.569199999999999</v>
      </c>
      <c r="E4578">
        <v>19.6389</v>
      </c>
      <c r="F4578">
        <v>16.137</v>
      </c>
      <c r="G4578">
        <v>15.601100000000001</v>
      </c>
      <c r="H4578">
        <v>19.829000000000001</v>
      </c>
    </row>
    <row r="4579" spans="1:8" x14ac:dyDescent="0.25">
      <c r="A4579" s="13">
        <v>45002</v>
      </c>
      <c r="B4579">
        <v>40.125799999999998</v>
      </c>
      <c r="C4579">
        <v>30.213100000000001</v>
      </c>
      <c r="D4579">
        <v>26.3764</v>
      </c>
      <c r="E4579">
        <v>22.672499999999999</v>
      </c>
      <c r="F4579">
        <v>18.5213</v>
      </c>
      <c r="G4579">
        <v>16.385999999999999</v>
      </c>
      <c r="H4579">
        <v>19.788</v>
      </c>
    </row>
    <row r="4580" spans="1:8" x14ac:dyDescent="0.25">
      <c r="A4580" s="13">
        <v>45005</v>
      </c>
      <c r="B4580">
        <v>35.939799999999998</v>
      </c>
      <c r="C4580">
        <v>28.1508</v>
      </c>
      <c r="D4580">
        <v>24.965699999999998</v>
      </c>
      <c r="E4580">
        <v>21.4451</v>
      </c>
      <c r="F4580">
        <v>18.088999999999999</v>
      </c>
      <c r="G4580">
        <v>15.704700000000001</v>
      </c>
      <c r="H4580">
        <v>16.400099999999998</v>
      </c>
    </row>
    <row r="4581" spans="1:8" x14ac:dyDescent="0.25">
      <c r="A4581" s="13">
        <v>45006</v>
      </c>
      <c r="B4581">
        <v>33.407400000000003</v>
      </c>
      <c r="C4581">
        <v>26.0106</v>
      </c>
      <c r="D4581">
        <v>22.9816</v>
      </c>
      <c r="E4581">
        <v>19.683800000000002</v>
      </c>
      <c r="F4581">
        <v>16.7349</v>
      </c>
      <c r="G4581">
        <v>14.990500000000001</v>
      </c>
      <c r="H4581">
        <v>15.880100000000001</v>
      </c>
    </row>
    <row r="4582" spans="1:8" x14ac:dyDescent="0.25">
      <c r="A4582" s="13">
        <v>45007</v>
      </c>
      <c r="B4582">
        <v>34.103499999999997</v>
      </c>
      <c r="C4582">
        <v>26.667300000000001</v>
      </c>
      <c r="D4582">
        <v>23.7834</v>
      </c>
      <c r="E4582">
        <v>20.713699999999999</v>
      </c>
      <c r="F4582">
        <v>17.835799999999999</v>
      </c>
      <c r="G4582">
        <v>15.637600000000001</v>
      </c>
      <c r="H4582">
        <v>15.851599999999999</v>
      </c>
    </row>
    <row r="4583" spans="1:8" x14ac:dyDescent="0.25">
      <c r="A4583" s="13">
        <v>45008</v>
      </c>
      <c r="B4583">
        <v>34.362699999999997</v>
      </c>
      <c r="C4583">
        <v>27.208500000000001</v>
      </c>
      <c r="D4583">
        <v>24.428799999999999</v>
      </c>
      <c r="E4583">
        <v>21.247</v>
      </c>
      <c r="F4583">
        <v>17.558</v>
      </c>
      <c r="G4583">
        <v>15.4734</v>
      </c>
      <c r="H4583">
        <v>16.402000000000001</v>
      </c>
    </row>
    <row r="4584" spans="1:8" x14ac:dyDescent="0.25">
      <c r="A4584" s="13">
        <v>45009</v>
      </c>
      <c r="B4584">
        <v>33.868200000000002</v>
      </c>
      <c r="C4584">
        <v>26.499199999999998</v>
      </c>
      <c r="D4584">
        <v>23.627199999999998</v>
      </c>
      <c r="E4584">
        <v>20.3231</v>
      </c>
      <c r="F4584">
        <v>17.037400000000002</v>
      </c>
      <c r="G4584">
        <v>14.966200000000001</v>
      </c>
      <c r="H4584">
        <v>16.192</v>
      </c>
    </row>
    <row r="4585" spans="1:8" x14ac:dyDescent="0.25">
      <c r="A4585" s="15">
        <v>45012</v>
      </c>
      <c r="B4585">
        <v>33.018099999999997</v>
      </c>
      <c r="C4585">
        <v>25.4253</v>
      </c>
      <c r="D4585">
        <v>22.634899999999998</v>
      </c>
      <c r="E4585">
        <v>19.469100000000001</v>
      </c>
      <c r="F4585">
        <v>16.250900000000001</v>
      </c>
      <c r="G4585">
        <v>14.5562</v>
      </c>
      <c r="H4585">
        <v>16.534700000000001</v>
      </c>
    </row>
    <row r="4586" spans="1:8" x14ac:dyDescent="0.25">
      <c r="A4586" s="15">
        <v>45013</v>
      </c>
      <c r="B4586">
        <v>32.462800000000001</v>
      </c>
      <c r="C4586">
        <v>24.6568</v>
      </c>
      <c r="D4586">
        <v>21.948899999999998</v>
      </c>
      <c r="E4586">
        <v>19.222999999999999</v>
      </c>
      <c r="F4586">
        <v>16.233899999999998</v>
      </c>
      <c r="G4586">
        <v>14.603899999999999</v>
      </c>
      <c r="H4586">
        <v>16.0472</v>
      </c>
    </row>
    <row r="4587" spans="1:8" x14ac:dyDescent="0.25">
      <c r="A4587" s="15">
        <v>45014</v>
      </c>
      <c r="B4587">
        <v>32.052300000000002</v>
      </c>
      <c r="C4587">
        <v>24.356200000000001</v>
      </c>
      <c r="D4587">
        <v>21.494199999999999</v>
      </c>
      <c r="E4587">
        <v>18.243300000000001</v>
      </c>
      <c r="F4587">
        <v>15.148400000000001</v>
      </c>
      <c r="G4587">
        <v>14.0488</v>
      </c>
      <c r="H4587">
        <v>16.148099999999999</v>
      </c>
    </row>
    <row r="4588" spans="1:8" x14ac:dyDescent="0.25">
      <c r="A4588" s="15">
        <v>45015</v>
      </c>
      <c r="B4588">
        <v>32.3536</v>
      </c>
      <c r="C4588">
        <v>24.333500000000001</v>
      </c>
      <c r="D4588">
        <v>21.281600000000001</v>
      </c>
      <c r="E4588">
        <v>17.802099999999999</v>
      </c>
      <c r="F4588">
        <v>14.776300000000001</v>
      </c>
      <c r="G4588">
        <v>13.954499999999999</v>
      </c>
      <c r="H4588">
        <v>16.402699999999999</v>
      </c>
    </row>
    <row r="4589" spans="1:8" x14ac:dyDescent="0.25">
      <c r="A4589" s="15">
        <v>45016</v>
      </c>
      <c r="B4589">
        <v>32.404899999999998</v>
      </c>
      <c r="C4589">
        <v>24.392299999999999</v>
      </c>
      <c r="D4589">
        <v>21.206</v>
      </c>
      <c r="E4589">
        <v>17.555900000000001</v>
      </c>
      <c r="F4589">
        <v>14.4854</v>
      </c>
      <c r="G4589">
        <v>13.6572</v>
      </c>
      <c r="H4589">
        <v>16.4649</v>
      </c>
    </row>
    <row r="4590" spans="1:8" x14ac:dyDescent="0.25">
      <c r="A4590" s="15">
        <v>45019</v>
      </c>
      <c r="B4590">
        <v>32.413499999999999</v>
      </c>
      <c r="C4590">
        <v>23.982399999999998</v>
      </c>
      <c r="D4590">
        <v>20.620699999999999</v>
      </c>
      <c r="E4590">
        <v>17.008700000000001</v>
      </c>
      <c r="F4590">
        <v>14.1996</v>
      </c>
      <c r="G4590">
        <v>13.682600000000001</v>
      </c>
      <c r="H4590">
        <v>17.021599999999999</v>
      </c>
    </row>
    <row r="4591" spans="1:8" x14ac:dyDescent="0.25">
      <c r="A4591" s="15">
        <v>45020</v>
      </c>
      <c r="B4591">
        <v>32.753799999999998</v>
      </c>
      <c r="C4591">
        <v>24.246400000000001</v>
      </c>
      <c r="D4591">
        <v>20.990400000000001</v>
      </c>
      <c r="E4591">
        <v>17.355799999999999</v>
      </c>
      <c r="F4591">
        <v>14.2964</v>
      </c>
      <c r="G4591">
        <v>13.577</v>
      </c>
      <c r="H4591">
        <v>17.232600000000001</v>
      </c>
    </row>
    <row r="4592" spans="1:8" x14ac:dyDescent="0.25">
      <c r="A4592" s="15">
        <v>45021</v>
      </c>
      <c r="B4592">
        <v>32.751100000000001</v>
      </c>
      <c r="C4592">
        <v>24.3017</v>
      </c>
      <c r="D4592">
        <v>21.2181</v>
      </c>
      <c r="E4592">
        <v>17.4223</v>
      </c>
      <c r="F4592">
        <v>14.202</v>
      </c>
      <c r="G4592">
        <v>13.552899999999999</v>
      </c>
      <c r="H4592">
        <v>17.444299999999998</v>
      </c>
    </row>
    <row r="4593" spans="1:8" x14ac:dyDescent="0.25">
      <c r="A4593" s="15">
        <v>45022</v>
      </c>
      <c r="B4593">
        <v>32.246499999999997</v>
      </c>
      <c r="C4593">
        <v>23.769400000000001</v>
      </c>
      <c r="D4593">
        <v>20.744</v>
      </c>
      <c r="E4593">
        <v>17.055299999999999</v>
      </c>
      <c r="F4593">
        <v>13.675000000000001</v>
      </c>
      <c r="G4593">
        <v>13.113799999999999</v>
      </c>
      <c r="H4593">
        <v>17.6541</v>
      </c>
    </row>
    <row r="4594" spans="1:8" x14ac:dyDescent="0.25">
      <c r="A4594" s="15">
        <v>45026</v>
      </c>
      <c r="B4594">
        <v>33.370699999999999</v>
      </c>
      <c r="C4594">
        <v>24.2576</v>
      </c>
      <c r="D4594">
        <v>20.831299999999999</v>
      </c>
      <c r="E4594">
        <v>17.216200000000001</v>
      </c>
      <c r="F4594">
        <v>14.0892</v>
      </c>
      <c r="G4594">
        <v>13.3825</v>
      </c>
      <c r="H4594">
        <v>18.59</v>
      </c>
    </row>
    <row r="4595" spans="1:8" x14ac:dyDescent="0.25">
      <c r="A4595" s="15">
        <v>45027</v>
      </c>
      <c r="B4595">
        <v>33.8035</v>
      </c>
      <c r="C4595">
        <v>24.409099999999999</v>
      </c>
      <c r="D4595">
        <v>20.920400000000001</v>
      </c>
      <c r="E4595">
        <v>17.217700000000001</v>
      </c>
      <c r="F4595">
        <v>14.010400000000001</v>
      </c>
      <c r="G4595">
        <v>13.4931</v>
      </c>
      <c r="H4595">
        <v>17.935199999999998</v>
      </c>
    </row>
    <row r="4596" spans="1:8" x14ac:dyDescent="0.25">
      <c r="A4596" s="15">
        <v>45028</v>
      </c>
      <c r="B4596">
        <v>33.9574</v>
      </c>
      <c r="C4596">
        <v>24.614999999999998</v>
      </c>
      <c r="D4596">
        <v>21.125699999999998</v>
      </c>
      <c r="E4596">
        <v>17.215299999999999</v>
      </c>
      <c r="F4596">
        <v>13.4399</v>
      </c>
      <c r="G4596">
        <v>13.4107</v>
      </c>
      <c r="H4596">
        <v>19.116199999999999</v>
      </c>
    </row>
    <row r="4597" spans="1:8" x14ac:dyDescent="0.25">
      <c r="A4597" s="15">
        <v>45029</v>
      </c>
      <c r="B4597">
        <v>33.56</v>
      </c>
      <c r="C4597">
        <v>23.604800000000001</v>
      </c>
      <c r="D4597">
        <v>19.846900000000002</v>
      </c>
      <c r="E4597">
        <v>15.7822</v>
      </c>
      <c r="F4597">
        <v>12.7629</v>
      </c>
      <c r="G4597">
        <v>13.2376</v>
      </c>
      <c r="H4597">
        <v>18.133700000000001</v>
      </c>
    </row>
    <row r="4598" spans="1:8" x14ac:dyDescent="0.25">
      <c r="A4598" s="15">
        <v>45030</v>
      </c>
      <c r="B4598">
        <v>33.688099999999999</v>
      </c>
      <c r="C4598">
        <v>23.104199999999999</v>
      </c>
      <c r="D4598">
        <v>19.1068</v>
      </c>
      <c r="E4598">
        <v>15.2463</v>
      </c>
      <c r="F4598">
        <v>12.494400000000001</v>
      </c>
      <c r="G4598">
        <v>12.8072</v>
      </c>
      <c r="H4598">
        <v>17.621500000000001</v>
      </c>
    </row>
    <row r="4599" spans="1:8" x14ac:dyDescent="0.25">
      <c r="A4599" s="15">
        <v>45033</v>
      </c>
      <c r="B4599">
        <v>34.758200000000002</v>
      </c>
      <c r="C4599">
        <v>23.4711</v>
      </c>
      <c r="D4599">
        <v>18.972300000000001</v>
      </c>
      <c r="E4599">
        <v>15.169600000000001</v>
      </c>
      <c r="F4599">
        <v>12.254799999999999</v>
      </c>
      <c r="G4599">
        <v>12.979699999999999</v>
      </c>
      <c r="H4599">
        <v>16.988800000000001</v>
      </c>
    </row>
    <row r="4600" spans="1:8" x14ac:dyDescent="0.25">
      <c r="A4600" s="15">
        <v>45034</v>
      </c>
      <c r="B4600">
        <v>35.037599999999998</v>
      </c>
      <c r="C4600">
        <v>23.797000000000001</v>
      </c>
      <c r="D4600">
        <v>19.279199999999999</v>
      </c>
      <c r="E4600">
        <v>14.6586</v>
      </c>
      <c r="F4600">
        <v>11.6198</v>
      </c>
      <c r="G4600">
        <v>12.988300000000001</v>
      </c>
      <c r="H4600">
        <v>17.206099999999999</v>
      </c>
    </row>
    <row r="4601" spans="1:8" x14ac:dyDescent="0.25">
      <c r="A4601" s="15">
        <v>45035</v>
      </c>
      <c r="B4601">
        <v>34.758600000000001</v>
      </c>
      <c r="C4601">
        <v>23.996099999999998</v>
      </c>
      <c r="D4601">
        <v>19.367799999999999</v>
      </c>
      <c r="E4601">
        <v>14.680099999999999</v>
      </c>
      <c r="F4601">
        <v>11.118499999999999</v>
      </c>
      <c r="G4601">
        <v>12.3385</v>
      </c>
      <c r="H4601">
        <v>16.367599999999999</v>
      </c>
    </row>
    <row r="4602" spans="1:8" x14ac:dyDescent="0.25">
      <c r="A4602" s="15">
        <v>45036</v>
      </c>
      <c r="B4602">
        <v>35.697000000000003</v>
      </c>
      <c r="C4602">
        <v>24.563600000000001</v>
      </c>
      <c r="D4602">
        <v>19.928000000000001</v>
      </c>
      <c r="E4602">
        <v>15.2112</v>
      </c>
      <c r="F4602">
        <v>11.296799999999999</v>
      </c>
      <c r="G4602">
        <v>12.573</v>
      </c>
      <c r="H4602">
        <v>16.094000000000001</v>
      </c>
    </row>
    <row r="4603" spans="1:8" x14ac:dyDescent="0.25">
      <c r="A4603" s="15">
        <v>45037</v>
      </c>
      <c r="B4603">
        <v>35.678699999999999</v>
      </c>
      <c r="C4603">
        <v>24.372499999999999</v>
      </c>
      <c r="D4603">
        <v>19.693000000000001</v>
      </c>
      <c r="E4603">
        <v>14.770899999999999</v>
      </c>
      <c r="F4603">
        <v>10.858000000000001</v>
      </c>
      <c r="G4603">
        <v>12.3081</v>
      </c>
      <c r="H4603">
        <v>13.808199999999999</v>
      </c>
    </row>
    <row r="4604" spans="1:8" x14ac:dyDescent="0.25">
      <c r="A4604" s="15">
        <v>45040</v>
      </c>
      <c r="B4604">
        <v>31.950700000000001</v>
      </c>
      <c r="C4604">
        <v>23.755800000000001</v>
      </c>
      <c r="D4604">
        <v>19.929500000000001</v>
      </c>
      <c r="E4604">
        <v>15.506600000000001</v>
      </c>
      <c r="F4604">
        <v>11.744899999999999</v>
      </c>
      <c r="G4604">
        <v>11.386100000000001</v>
      </c>
      <c r="H4604">
        <v>14.977499999999999</v>
      </c>
    </row>
    <row r="4605" spans="1:8" x14ac:dyDescent="0.25">
      <c r="A4605" s="15">
        <v>45041</v>
      </c>
      <c r="B4605">
        <v>32.863399999999999</v>
      </c>
      <c r="C4605">
        <v>24.615500000000001</v>
      </c>
      <c r="D4605">
        <v>20.854199999999999</v>
      </c>
      <c r="E4605">
        <v>16.4055</v>
      </c>
      <c r="F4605">
        <v>13.863200000000001</v>
      </c>
      <c r="G4605">
        <v>12.315200000000001</v>
      </c>
      <c r="H4605">
        <v>16.007300000000001</v>
      </c>
    </row>
    <row r="4606" spans="1:8" x14ac:dyDescent="0.25">
      <c r="A4606" s="15">
        <v>45042</v>
      </c>
      <c r="B4606">
        <v>32.568399999999997</v>
      </c>
      <c r="C4606">
        <v>24.5943</v>
      </c>
      <c r="D4606">
        <v>21.099</v>
      </c>
      <c r="E4606">
        <v>17.2346</v>
      </c>
      <c r="F4606">
        <v>13.3238</v>
      </c>
      <c r="G4606">
        <v>12.1509</v>
      </c>
      <c r="H4606">
        <v>16.2195</v>
      </c>
    </row>
    <row r="4607" spans="1:8" x14ac:dyDescent="0.25">
      <c r="A4607" s="15">
        <v>45043</v>
      </c>
      <c r="B4607">
        <v>31.723700000000001</v>
      </c>
      <c r="C4607">
        <v>23.295300000000001</v>
      </c>
      <c r="D4607">
        <v>19.505800000000001</v>
      </c>
      <c r="E4607">
        <v>15.321099999999999</v>
      </c>
      <c r="F4607">
        <v>11.984</v>
      </c>
      <c r="G4607">
        <v>11.905099999999999</v>
      </c>
      <c r="H4607">
        <v>16.3123</v>
      </c>
    </row>
    <row r="4608" spans="1:8" x14ac:dyDescent="0.25">
      <c r="A4608" s="15">
        <v>45044</v>
      </c>
      <c r="B4608">
        <v>31.498200000000001</v>
      </c>
      <c r="C4608">
        <v>22.628900000000002</v>
      </c>
      <c r="D4608">
        <v>18.649699999999999</v>
      </c>
      <c r="E4608">
        <v>14.629200000000001</v>
      </c>
      <c r="F4608">
        <v>11.186500000000001</v>
      </c>
      <c r="G4608">
        <v>11.616</v>
      </c>
      <c r="H4608">
        <v>15.7889</v>
      </c>
    </row>
    <row r="4609" spans="1:8" x14ac:dyDescent="0.25">
      <c r="A4609" s="15">
        <v>45047</v>
      </c>
      <c r="B4609">
        <v>32.079700000000003</v>
      </c>
      <c r="C4609">
        <v>23.116299999999999</v>
      </c>
      <c r="D4609">
        <v>19.086300000000001</v>
      </c>
      <c r="E4609">
        <v>14.504799999999999</v>
      </c>
      <c r="F4609">
        <v>11.2461</v>
      </c>
      <c r="G4609">
        <v>11.7883</v>
      </c>
      <c r="H4609">
        <v>15.5244</v>
      </c>
    </row>
    <row r="4610" spans="1:8" x14ac:dyDescent="0.25">
      <c r="A4610" s="15">
        <v>45048</v>
      </c>
      <c r="B4610">
        <v>33.034700000000001</v>
      </c>
      <c r="C4610">
        <v>24.614699999999999</v>
      </c>
      <c r="D4610">
        <v>20.838200000000001</v>
      </c>
      <c r="E4610">
        <v>16.285599999999999</v>
      </c>
      <c r="F4610">
        <v>12.025</v>
      </c>
      <c r="G4610">
        <v>11.9916</v>
      </c>
      <c r="H4610">
        <v>16.745200000000001</v>
      </c>
    </row>
    <row r="4611" spans="1:8" x14ac:dyDescent="0.25">
      <c r="A4611" s="15">
        <v>45049</v>
      </c>
      <c r="B4611">
        <v>33.344200000000001</v>
      </c>
      <c r="C4611">
        <v>24.801600000000001</v>
      </c>
      <c r="D4611">
        <v>20.944400000000002</v>
      </c>
      <c r="E4611">
        <v>16.0717</v>
      </c>
      <c r="F4611">
        <v>12.8962</v>
      </c>
      <c r="G4611">
        <v>12.562799999999999</v>
      </c>
      <c r="H4611">
        <v>17.473600000000001</v>
      </c>
    </row>
    <row r="4612" spans="1:8" x14ac:dyDescent="0.25">
      <c r="A4612" s="15">
        <v>45050</v>
      </c>
      <c r="B4612">
        <v>34.963900000000002</v>
      </c>
      <c r="C4612">
        <v>26.432700000000001</v>
      </c>
      <c r="D4612">
        <v>22.823799999999999</v>
      </c>
      <c r="E4612">
        <v>18.302399999999999</v>
      </c>
      <c r="F4612">
        <v>13.3215</v>
      </c>
      <c r="G4612">
        <v>12.884499999999999</v>
      </c>
      <c r="H4612">
        <v>17.753299999999999</v>
      </c>
    </row>
    <row r="4613" spans="1:8" x14ac:dyDescent="0.25">
      <c r="A4613" s="15">
        <v>45051</v>
      </c>
      <c r="B4613">
        <v>33.407200000000003</v>
      </c>
      <c r="C4613">
        <v>24.570900000000002</v>
      </c>
      <c r="D4613">
        <v>20.587599999999998</v>
      </c>
      <c r="E4613">
        <v>15.3812</v>
      </c>
      <c r="F4613">
        <v>11.314</v>
      </c>
      <c r="G4613">
        <v>12.0977</v>
      </c>
      <c r="H4613">
        <v>16.968900000000001</v>
      </c>
    </row>
    <row r="4614" spans="1:8" x14ac:dyDescent="0.25">
      <c r="A4614" s="15">
        <v>45054</v>
      </c>
      <c r="B4614">
        <v>33.94</v>
      </c>
      <c r="C4614">
        <v>24.836200000000002</v>
      </c>
      <c r="D4614">
        <v>20.619800000000001</v>
      </c>
      <c r="E4614">
        <v>15.389799999999999</v>
      </c>
      <c r="F4614">
        <v>11.2559</v>
      </c>
      <c r="G4614">
        <v>12.1121</v>
      </c>
      <c r="H4614">
        <v>15.641500000000001</v>
      </c>
    </row>
    <row r="4615" spans="1:8" x14ac:dyDescent="0.25">
      <c r="A4615" s="15">
        <v>45055</v>
      </c>
      <c r="B4615">
        <v>34.298999999999999</v>
      </c>
      <c r="C4615">
        <v>25.109500000000001</v>
      </c>
      <c r="D4615">
        <v>20.8855</v>
      </c>
      <c r="E4615">
        <v>16.459700000000002</v>
      </c>
      <c r="F4615">
        <v>11.841100000000001</v>
      </c>
      <c r="G4615">
        <v>12.309699999999999</v>
      </c>
      <c r="H4615">
        <v>16.297599999999999</v>
      </c>
    </row>
    <row r="4616" spans="1:8" x14ac:dyDescent="0.25">
      <c r="A4616" s="15">
        <v>45056</v>
      </c>
      <c r="B4616">
        <v>34.499299999999998</v>
      </c>
      <c r="C4616">
        <v>24.7484</v>
      </c>
      <c r="D4616">
        <v>20.303000000000001</v>
      </c>
      <c r="E4616">
        <v>15.390499999999999</v>
      </c>
      <c r="F4616">
        <v>11.283200000000001</v>
      </c>
      <c r="G4616">
        <v>12.4499</v>
      </c>
      <c r="H4616">
        <v>16.062200000000001</v>
      </c>
    </row>
    <row r="4617" spans="1:8" x14ac:dyDescent="0.25">
      <c r="A4617" s="15">
        <v>45057</v>
      </c>
      <c r="B4617">
        <v>34.683999999999997</v>
      </c>
      <c r="C4617">
        <v>24.662199999999999</v>
      </c>
      <c r="D4617">
        <v>20.232800000000001</v>
      </c>
      <c r="E4617">
        <v>14.860200000000001</v>
      </c>
      <c r="F4617">
        <v>10.9519</v>
      </c>
      <c r="G4617">
        <v>12.239100000000001</v>
      </c>
      <c r="H4617">
        <v>16.558499999999999</v>
      </c>
    </row>
    <row r="4618" spans="1:8" x14ac:dyDescent="0.25">
      <c r="A4618" s="15">
        <v>45058</v>
      </c>
      <c r="B4618">
        <v>35.326700000000002</v>
      </c>
      <c r="C4618">
        <v>24.707799999999999</v>
      </c>
      <c r="D4618">
        <v>20.213000000000001</v>
      </c>
      <c r="E4618">
        <v>14.5886</v>
      </c>
      <c r="F4618">
        <v>10.5768</v>
      </c>
      <c r="G4618">
        <v>12.291600000000001</v>
      </c>
      <c r="H4618">
        <v>14.801</v>
      </c>
    </row>
    <row r="4619" spans="1:8" x14ac:dyDescent="0.25">
      <c r="A4619" s="15">
        <v>45061</v>
      </c>
      <c r="B4619">
        <v>35.917400000000001</v>
      </c>
      <c r="C4619">
        <v>24.845400000000001</v>
      </c>
      <c r="D4619">
        <v>19.962499999999999</v>
      </c>
      <c r="E4619">
        <v>14.183</v>
      </c>
      <c r="F4619">
        <v>10.476100000000001</v>
      </c>
      <c r="G4619">
        <v>12.3582</v>
      </c>
      <c r="H4619">
        <v>15.0745</v>
      </c>
    </row>
    <row r="4620" spans="1:8" x14ac:dyDescent="0.25">
      <c r="A4620" s="15">
        <v>45062</v>
      </c>
      <c r="B4620">
        <v>36.338799999999999</v>
      </c>
      <c r="C4620">
        <v>25.330500000000001</v>
      </c>
      <c r="D4620">
        <v>20.528300000000002</v>
      </c>
      <c r="E4620">
        <v>15.0937</v>
      </c>
      <c r="F4620">
        <v>11.2531</v>
      </c>
      <c r="G4620">
        <v>12.847200000000001</v>
      </c>
      <c r="H4620">
        <v>17.170100000000001</v>
      </c>
    </row>
    <row r="4621" spans="1:8" x14ac:dyDescent="0.25">
      <c r="A4621" s="15">
        <v>45063</v>
      </c>
      <c r="B4621">
        <v>35.924300000000002</v>
      </c>
      <c r="C4621">
        <v>24.6129</v>
      </c>
      <c r="D4621">
        <v>19.571300000000001</v>
      </c>
      <c r="E4621">
        <v>13.925800000000001</v>
      </c>
      <c r="F4621">
        <v>10.833</v>
      </c>
      <c r="G4621">
        <v>13.2056</v>
      </c>
      <c r="H4621">
        <v>16.175899999999999</v>
      </c>
    </row>
    <row r="4622" spans="1:8" x14ac:dyDescent="0.25">
      <c r="A4622" s="15">
        <v>45064</v>
      </c>
      <c r="B4622">
        <v>35.986199999999997</v>
      </c>
      <c r="C4622">
        <v>23.976700000000001</v>
      </c>
      <c r="D4622">
        <v>18.648700000000002</v>
      </c>
      <c r="E4622">
        <v>13.064299999999999</v>
      </c>
      <c r="F4622">
        <v>10.8901</v>
      </c>
      <c r="G4622">
        <v>13.0534</v>
      </c>
      <c r="H4622">
        <v>15.358499999999999</v>
      </c>
    </row>
    <row r="4623" spans="1:8" x14ac:dyDescent="0.25">
      <c r="A4623" s="15">
        <v>45065</v>
      </c>
      <c r="B4623">
        <v>36.480800000000002</v>
      </c>
      <c r="C4623">
        <v>24.867699999999999</v>
      </c>
      <c r="D4623">
        <v>19.585899999999999</v>
      </c>
      <c r="E4623">
        <v>13.5562</v>
      </c>
      <c r="F4623">
        <v>11.225300000000001</v>
      </c>
      <c r="G4623">
        <v>13.763199999999999</v>
      </c>
      <c r="H4623">
        <v>17.041599999999999</v>
      </c>
    </row>
    <row r="4624" spans="1:8" x14ac:dyDescent="0.25">
      <c r="A4624" s="15">
        <v>45068</v>
      </c>
      <c r="B4624">
        <v>32.1419</v>
      </c>
      <c r="C4624">
        <v>23.330100000000002</v>
      </c>
      <c r="D4624">
        <v>19.115200000000002</v>
      </c>
      <c r="E4624">
        <v>14.5474</v>
      </c>
      <c r="F4624">
        <v>11.196899999999999</v>
      </c>
      <c r="G4624">
        <v>11.2217</v>
      </c>
      <c r="H4624">
        <v>14.953099999999999</v>
      </c>
    </row>
    <row r="4625" spans="1:8" x14ac:dyDescent="0.25">
      <c r="A4625" s="15">
        <v>45069</v>
      </c>
      <c r="B4625">
        <v>32.725700000000003</v>
      </c>
      <c r="C4625">
        <v>24.113399999999999</v>
      </c>
      <c r="D4625">
        <v>19.9801</v>
      </c>
      <c r="E4625">
        <v>15.5055</v>
      </c>
      <c r="F4625">
        <v>11.730700000000001</v>
      </c>
      <c r="G4625">
        <v>11.257300000000001</v>
      </c>
      <c r="H4625">
        <v>15.0959</v>
      </c>
    </row>
    <row r="4626" spans="1:8" x14ac:dyDescent="0.25">
      <c r="A4626" s="15">
        <v>45070</v>
      </c>
      <c r="B4626">
        <v>33.866</v>
      </c>
      <c r="C4626">
        <v>25.125800000000002</v>
      </c>
      <c r="D4626">
        <v>21.066199999999998</v>
      </c>
      <c r="E4626">
        <v>16.5397</v>
      </c>
      <c r="F4626">
        <v>12.411199999999999</v>
      </c>
      <c r="G4626">
        <v>11.5274</v>
      </c>
      <c r="H4626">
        <v>15.263299999999999</v>
      </c>
    </row>
    <row r="4627" spans="1:8" x14ac:dyDescent="0.25">
      <c r="A4627" s="15">
        <v>45071</v>
      </c>
      <c r="B4627">
        <v>33.481499999999997</v>
      </c>
      <c r="C4627">
        <v>24.484999999999999</v>
      </c>
      <c r="D4627">
        <v>20.279900000000001</v>
      </c>
      <c r="E4627">
        <v>15.5337</v>
      </c>
      <c r="F4627">
        <v>11.5908</v>
      </c>
      <c r="G4627">
        <v>11.405799999999999</v>
      </c>
      <c r="H4627">
        <v>15.4147</v>
      </c>
    </row>
    <row r="4628" spans="1:8" x14ac:dyDescent="0.25">
      <c r="A4628" s="15">
        <v>45072</v>
      </c>
      <c r="B4628">
        <v>32.816000000000003</v>
      </c>
      <c r="C4628">
        <v>23.543700000000001</v>
      </c>
      <c r="D4628">
        <v>19.163599999999999</v>
      </c>
      <c r="E4628">
        <v>14.549899999999999</v>
      </c>
      <c r="F4628">
        <v>11.4267</v>
      </c>
      <c r="G4628">
        <v>11.597799999999999</v>
      </c>
      <c r="H4628">
        <v>15.5266</v>
      </c>
    </row>
    <row r="4629" spans="1:8" x14ac:dyDescent="0.25">
      <c r="A4629" s="15">
        <v>45076</v>
      </c>
      <c r="B4629">
        <v>32.727400000000003</v>
      </c>
      <c r="C4629">
        <v>23.269600000000001</v>
      </c>
      <c r="D4629">
        <v>18.981100000000001</v>
      </c>
      <c r="E4629">
        <v>14.434100000000001</v>
      </c>
      <c r="F4629">
        <v>11.1868</v>
      </c>
      <c r="G4629">
        <v>11.5047</v>
      </c>
      <c r="H4629">
        <v>15.4604</v>
      </c>
    </row>
    <row r="4630" spans="1:8" x14ac:dyDescent="0.25">
      <c r="A4630" s="15">
        <v>45077</v>
      </c>
      <c r="B4630">
        <v>33.134999999999998</v>
      </c>
      <c r="C4630">
        <v>23.552600000000002</v>
      </c>
      <c r="D4630">
        <v>19.3688</v>
      </c>
      <c r="E4630">
        <v>14.025399999999999</v>
      </c>
      <c r="F4630">
        <v>10.791700000000001</v>
      </c>
      <c r="G4630">
        <v>11.0678</v>
      </c>
      <c r="H4630">
        <v>13.475300000000001</v>
      </c>
    </row>
    <row r="4631" spans="1:8" x14ac:dyDescent="0.25">
      <c r="A4631" s="15">
        <v>45078</v>
      </c>
      <c r="B4631">
        <v>31.6629</v>
      </c>
      <c r="C4631">
        <v>21.9023</v>
      </c>
      <c r="D4631">
        <v>17.5916</v>
      </c>
      <c r="E4631">
        <v>13.2166</v>
      </c>
      <c r="F4631">
        <v>10.4886</v>
      </c>
      <c r="G4631">
        <v>10.9216</v>
      </c>
      <c r="H4631">
        <v>12.873200000000001</v>
      </c>
    </row>
    <row r="4632" spans="1:8" x14ac:dyDescent="0.25">
      <c r="A4632" s="15">
        <v>45079</v>
      </c>
      <c r="B4632">
        <v>30.872599999999998</v>
      </c>
      <c r="C4632">
        <v>21.1069</v>
      </c>
      <c r="D4632">
        <v>16.6492</v>
      </c>
      <c r="E4632">
        <v>12.241099999999999</v>
      </c>
      <c r="F4632">
        <v>10.554399999999999</v>
      </c>
      <c r="G4632">
        <v>11.446</v>
      </c>
      <c r="H4632">
        <v>15.2318</v>
      </c>
    </row>
    <row r="4633" spans="1:8" x14ac:dyDescent="0.25">
      <c r="A4633" s="15">
        <v>45082</v>
      </c>
      <c r="B4633">
        <v>31.371400000000001</v>
      </c>
      <c r="C4633">
        <v>21.344999999999999</v>
      </c>
      <c r="D4633">
        <v>16.805299999999999</v>
      </c>
      <c r="E4633">
        <v>12.3956</v>
      </c>
      <c r="F4633">
        <v>10.6027</v>
      </c>
      <c r="G4633">
        <v>11.430400000000001</v>
      </c>
      <c r="H4633">
        <v>15.007099999999999</v>
      </c>
    </row>
    <row r="4634" spans="1:8" x14ac:dyDescent="0.25">
      <c r="A4634" s="15">
        <v>45083</v>
      </c>
      <c r="B4634">
        <v>30.869599999999998</v>
      </c>
      <c r="C4634">
        <v>20.678100000000001</v>
      </c>
      <c r="D4634">
        <v>16.100200000000001</v>
      </c>
      <c r="E4634">
        <v>11.675800000000001</v>
      </c>
      <c r="F4634">
        <v>10.140599999999999</v>
      </c>
      <c r="G4634">
        <v>11.2142</v>
      </c>
      <c r="H4634">
        <v>14.4947</v>
      </c>
    </row>
    <row r="4635" spans="1:8" x14ac:dyDescent="0.25">
      <c r="A4635" s="15">
        <v>45084</v>
      </c>
      <c r="B4635">
        <v>31.158999999999999</v>
      </c>
      <c r="C4635">
        <v>20.872299999999999</v>
      </c>
      <c r="D4635">
        <v>16.128699999999998</v>
      </c>
      <c r="E4635">
        <v>11.6273</v>
      </c>
      <c r="F4635">
        <v>9.8842999999999996</v>
      </c>
      <c r="G4635">
        <v>10.751799999999999</v>
      </c>
      <c r="H4635">
        <v>13.666399999999999</v>
      </c>
    </row>
    <row r="4636" spans="1:8" x14ac:dyDescent="0.25">
      <c r="A4636" s="15">
        <v>45085</v>
      </c>
      <c r="B4636">
        <v>31.523299999999999</v>
      </c>
      <c r="C4636">
        <v>20.659199999999998</v>
      </c>
      <c r="D4636">
        <v>15.8565</v>
      </c>
      <c r="E4636">
        <v>11.1121</v>
      </c>
      <c r="F4636">
        <v>9.4321000000000002</v>
      </c>
      <c r="G4636">
        <v>10.809900000000001</v>
      </c>
      <c r="H4636">
        <v>13.313800000000001</v>
      </c>
    </row>
    <row r="4637" spans="1:8" x14ac:dyDescent="0.25">
      <c r="A4637" s="15">
        <v>45086</v>
      </c>
      <c r="B4637">
        <v>31.918099999999999</v>
      </c>
      <c r="C4637">
        <v>20.938199999999998</v>
      </c>
      <c r="D4637">
        <v>15.933999999999999</v>
      </c>
      <c r="E4637">
        <v>11.2272</v>
      </c>
      <c r="F4637">
        <v>9.5576000000000008</v>
      </c>
      <c r="G4637">
        <v>10.7897</v>
      </c>
      <c r="H4637">
        <v>13.7653</v>
      </c>
    </row>
    <row r="4638" spans="1:8" x14ac:dyDescent="0.25">
      <c r="A4638" s="15">
        <v>45089</v>
      </c>
      <c r="B4638">
        <v>33.314</v>
      </c>
      <c r="C4638">
        <v>21.731100000000001</v>
      </c>
      <c r="D4638">
        <v>16.635100000000001</v>
      </c>
      <c r="E4638">
        <v>11.5604</v>
      </c>
      <c r="F4638">
        <v>10.160399999999999</v>
      </c>
      <c r="G4638">
        <v>11.512499999999999</v>
      </c>
      <c r="H4638">
        <v>17.163799999999998</v>
      </c>
    </row>
    <row r="4639" spans="1:8" x14ac:dyDescent="0.25">
      <c r="A4639" s="15">
        <v>45090</v>
      </c>
      <c r="B4639">
        <v>33.277999999999999</v>
      </c>
      <c r="C4639">
        <v>21.491599999999998</v>
      </c>
      <c r="D4639">
        <v>16.1828</v>
      </c>
      <c r="E4639">
        <v>11.690099999999999</v>
      </c>
      <c r="F4639">
        <v>10.363</v>
      </c>
      <c r="G4639">
        <v>12.122400000000001</v>
      </c>
      <c r="H4639">
        <v>16.7775</v>
      </c>
    </row>
    <row r="4640" spans="1:8" x14ac:dyDescent="0.25">
      <c r="A4640" s="15">
        <v>45091</v>
      </c>
      <c r="B4640">
        <v>32.782600000000002</v>
      </c>
      <c r="C4640">
        <v>20.8033</v>
      </c>
      <c r="D4640">
        <v>15.510899999999999</v>
      </c>
      <c r="E4640">
        <v>11.404299999999999</v>
      </c>
      <c r="F4640">
        <v>10.1989</v>
      </c>
      <c r="G4640">
        <v>12.2263</v>
      </c>
      <c r="H4640">
        <v>18.700600000000001</v>
      </c>
    </row>
    <row r="4641" spans="1:8" x14ac:dyDescent="0.25">
      <c r="A4641" s="15">
        <v>45092</v>
      </c>
      <c r="B4641">
        <v>33.001600000000003</v>
      </c>
      <c r="C4641">
        <v>21.1557</v>
      </c>
      <c r="D4641">
        <v>16.000800000000002</v>
      </c>
      <c r="E4641">
        <v>11.9932</v>
      </c>
      <c r="F4641">
        <v>10.5921</v>
      </c>
      <c r="G4641">
        <v>12.930300000000001</v>
      </c>
      <c r="H4641">
        <v>19.127600000000001</v>
      </c>
    </row>
    <row r="4642" spans="1:8" x14ac:dyDescent="0.25">
      <c r="A4642" s="15">
        <v>45093</v>
      </c>
      <c r="B4642">
        <v>32.298400000000001</v>
      </c>
      <c r="C4642">
        <v>20.666799999999999</v>
      </c>
      <c r="D4642">
        <v>15.5177</v>
      </c>
      <c r="E4642">
        <v>11.7803</v>
      </c>
      <c r="F4642">
        <v>10.517300000000001</v>
      </c>
      <c r="G4642">
        <v>12.602499999999999</v>
      </c>
      <c r="H4642">
        <v>19.0823</v>
      </c>
    </row>
    <row r="4643" spans="1:8" x14ac:dyDescent="0.25">
      <c r="A4643" s="15">
        <v>45097</v>
      </c>
      <c r="B4643">
        <v>29.518000000000001</v>
      </c>
      <c r="C4643">
        <v>20.910499999999999</v>
      </c>
      <c r="D4643">
        <v>16.996200000000002</v>
      </c>
      <c r="E4643">
        <v>12.9863</v>
      </c>
      <c r="F4643">
        <v>10.629200000000001</v>
      </c>
      <c r="G4643">
        <v>11.009</v>
      </c>
      <c r="H4643">
        <v>15.532999999999999</v>
      </c>
    </row>
    <row r="4644" spans="1:8" x14ac:dyDescent="0.25">
      <c r="A4644" s="15">
        <v>45098</v>
      </c>
      <c r="B4644">
        <v>29.159300000000002</v>
      </c>
      <c r="C4644">
        <v>20.579799999999999</v>
      </c>
      <c r="D4644">
        <v>16.638999999999999</v>
      </c>
      <c r="E4644">
        <v>12.872400000000001</v>
      </c>
      <c r="F4644">
        <v>10.3277</v>
      </c>
      <c r="G4644">
        <v>10.439</v>
      </c>
      <c r="H4644">
        <v>14.622199999999999</v>
      </c>
    </row>
    <row r="4645" spans="1:8" x14ac:dyDescent="0.25">
      <c r="A4645" s="15">
        <v>45099</v>
      </c>
      <c r="B4645">
        <v>28.784199999999998</v>
      </c>
      <c r="C4645">
        <v>20.225100000000001</v>
      </c>
      <c r="D4645">
        <v>16.362200000000001</v>
      </c>
      <c r="E4645">
        <v>12.398300000000001</v>
      </c>
      <c r="F4645">
        <v>9.9184000000000001</v>
      </c>
      <c r="G4645">
        <v>10.323499999999999</v>
      </c>
      <c r="H4645">
        <v>14.6843</v>
      </c>
    </row>
    <row r="4646" spans="1:8" x14ac:dyDescent="0.25">
      <c r="A4646" s="15">
        <v>45100</v>
      </c>
      <c r="B4646">
        <v>29.4404</v>
      </c>
      <c r="C4646">
        <v>20.7621</v>
      </c>
      <c r="D4646">
        <v>16.7715</v>
      </c>
      <c r="E4646">
        <v>12.558299999999999</v>
      </c>
      <c r="F4646">
        <v>9.8751999999999995</v>
      </c>
      <c r="G4646">
        <v>10.0946</v>
      </c>
      <c r="H4646">
        <v>15.2018</v>
      </c>
    </row>
    <row r="4647" spans="1:8" x14ac:dyDescent="0.25">
      <c r="A4647" s="15">
        <v>45103</v>
      </c>
      <c r="B4647">
        <v>29.4908</v>
      </c>
      <c r="C4647">
        <v>20.716200000000001</v>
      </c>
      <c r="D4647">
        <v>16.600300000000001</v>
      </c>
      <c r="E4647">
        <v>12.7729</v>
      </c>
      <c r="F4647">
        <v>10.1418</v>
      </c>
      <c r="G4647">
        <v>10.0686</v>
      </c>
      <c r="H4647">
        <v>13.3841</v>
      </c>
    </row>
    <row r="4648" spans="1:8" x14ac:dyDescent="0.25">
      <c r="A4648" s="15">
        <v>45104</v>
      </c>
      <c r="B4648">
        <v>29.308</v>
      </c>
      <c r="C4648">
        <v>20.232900000000001</v>
      </c>
      <c r="D4648">
        <v>16.0931</v>
      </c>
      <c r="E4648">
        <v>12.0807</v>
      </c>
      <c r="F4648">
        <v>9.7390000000000008</v>
      </c>
      <c r="G4648">
        <v>10.165900000000001</v>
      </c>
      <c r="H4648">
        <v>13.4756</v>
      </c>
    </row>
    <row r="4649" spans="1:8" x14ac:dyDescent="0.25">
      <c r="A4649" s="15">
        <v>45105</v>
      </c>
      <c r="B4649">
        <v>28.9651</v>
      </c>
      <c r="C4649">
        <v>19.796900000000001</v>
      </c>
      <c r="D4649">
        <v>15.674200000000001</v>
      </c>
      <c r="E4649">
        <v>11.6347</v>
      </c>
      <c r="F4649">
        <v>9.7516999999999996</v>
      </c>
      <c r="G4649">
        <v>10.0891</v>
      </c>
      <c r="H4649">
        <v>13.630599999999999</v>
      </c>
    </row>
    <row r="4650" spans="1:8" x14ac:dyDescent="0.25">
      <c r="A4650" s="15">
        <v>45106</v>
      </c>
      <c r="B4650">
        <v>29.474399999999999</v>
      </c>
      <c r="C4650">
        <v>20.122399999999999</v>
      </c>
      <c r="D4650">
        <v>15.909599999999999</v>
      </c>
      <c r="E4650">
        <v>11.7637</v>
      </c>
      <c r="F4650">
        <v>9.6971000000000007</v>
      </c>
      <c r="G4650">
        <v>10.253500000000001</v>
      </c>
      <c r="H4650">
        <v>13.500999999999999</v>
      </c>
    </row>
    <row r="4651" spans="1:8" x14ac:dyDescent="0.25">
      <c r="A4651" s="15">
        <v>45107</v>
      </c>
      <c r="B4651">
        <v>29.769600000000001</v>
      </c>
      <c r="C4651">
        <v>20.085799999999999</v>
      </c>
      <c r="D4651">
        <v>15.731999999999999</v>
      </c>
      <c r="E4651">
        <v>11.374000000000001</v>
      </c>
      <c r="F4651">
        <v>9.8101000000000003</v>
      </c>
      <c r="G4651">
        <v>10.640499999999999</v>
      </c>
      <c r="H4651">
        <v>14.3498</v>
      </c>
    </row>
    <row r="4652" spans="1:8" x14ac:dyDescent="0.25">
      <c r="A4652" s="15">
        <v>45110</v>
      </c>
      <c r="B4652">
        <v>29.6859</v>
      </c>
      <c r="C4652">
        <v>19.949300000000001</v>
      </c>
      <c r="D4652">
        <v>15.575100000000001</v>
      </c>
      <c r="E4652">
        <v>11.5806</v>
      </c>
      <c r="F4652">
        <v>9.8080999999999996</v>
      </c>
      <c r="G4652">
        <v>10.711399999999999</v>
      </c>
      <c r="H4652">
        <v>14.848000000000001</v>
      </c>
    </row>
    <row r="4653" spans="1:8" x14ac:dyDescent="0.25">
      <c r="A4653" s="15">
        <v>45112</v>
      </c>
      <c r="B4653">
        <v>30.235800000000001</v>
      </c>
      <c r="C4653">
        <v>20.360199999999999</v>
      </c>
      <c r="D4653">
        <v>15.986700000000001</v>
      </c>
      <c r="E4653">
        <v>11.9262</v>
      </c>
      <c r="F4653">
        <v>9.8516999999999992</v>
      </c>
      <c r="G4653">
        <v>10.646100000000001</v>
      </c>
      <c r="H4653">
        <v>14.4176</v>
      </c>
    </row>
    <row r="4654" spans="1:8" x14ac:dyDescent="0.25">
      <c r="A4654" s="15">
        <v>45113</v>
      </c>
      <c r="B4654">
        <v>32.147599999999997</v>
      </c>
      <c r="C4654">
        <v>21.922499999999999</v>
      </c>
      <c r="D4654">
        <v>17.400400000000001</v>
      </c>
      <c r="E4654">
        <v>13.129</v>
      </c>
      <c r="F4654">
        <v>10.556800000000001</v>
      </c>
      <c r="G4654">
        <v>11.2746</v>
      </c>
      <c r="H4654">
        <v>16.528700000000001</v>
      </c>
    </row>
    <row r="4655" spans="1:8" x14ac:dyDescent="0.25">
      <c r="A4655" s="15">
        <v>45114</v>
      </c>
      <c r="B4655">
        <v>31.556699999999999</v>
      </c>
      <c r="C4655">
        <v>21.185500000000001</v>
      </c>
      <c r="D4655">
        <v>16.600100000000001</v>
      </c>
      <c r="E4655">
        <v>12.4321</v>
      </c>
      <c r="F4655">
        <v>10.184900000000001</v>
      </c>
      <c r="G4655">
        <v>10.9025</v>
      </c>
      <c r="H4655">
        <v>14.5984</v>
      </c>
    </row>
    <row r="4656" spans="1:8" x14ac:dyDescent="0.25">
      <c r="A4656" s="15">
        <v>45117</v>
      </c>
      <c r="B4656">
        <v>31.523700000000002</v>
      </c>
      <c r="C4656">
        <v>21.121099999999998</v>
      </c>
      <c r="D4656">
        <v>16.572800000000001</v>
      </c>
      <c r="E4656">
        <v>12.531599999999999</v>
      </c>
      <c r="F4656">
        <v>10.003</v>
      </c>
      <c r="G4656">
        <v>10.9679</v>
      </c>
      <c r="H4656">
        <v>13.737299999999999</v>
      </c>
    </row>
    <row r="4657" spans="1:8" x14ac:dyDescent="0.25">
      <c r="A4657" s="15">
        <v>45118</v>
      </c>
      <c r="B4657">
        <v>31.822700000000001</v>
      </c>
      <c r="C4657">
        <v>21.047799999999999</v>
      </c>
      <c r="D4657">
        <v>16.3873</v>
      </c>
      <c r="E4657">
        <v>12.1288</v>
      </c>
      <c r="F4657">
        <v>9.9291999999999998</v>
      </c>
      <c r="G4657">
        <v>11.177899999999999</v>
      </c>
      <c r="H4657">
        <v>14.3185</v>
      </c>
    </row>
    <row r="4658" spans="1:8" x14ac:dyDescent="0.25">
      <c r="A4658" s="15">
        <v>45119</v>
      </c>
      <c r="B4658">
        <v>31.3063</v>
      </c>
      <c r="C4658">
        <v>20.2287</v>
      </c>
      <c r="D4658">
        <v>15.350899999999999</v>
      </c>
      <c r="E4658">
        <v>10.955</v>
      </c>
      <c r="F4658">
        <v>9.5420999999999996</v>
      </c>
      <c r="G4658">
        <v>10.9381</v>
      </c>
      <c r="H4658">
        <v>14.276999999999999</v>
      </c>
    </row>
    <row r="4659" spans="1:8" x14ac:dyDescent="0.25">
      <c r="A4659" s="15"/>
    </row>
    <row r="4660" spans="1:8" x14ac:dyDescent="0.25">
      <c r="A4660" s="15"/>
    </row>
    <row r="4661" spans="1:8" x14ac:dyDescent="0.25">
      <c r="A4661" s="15"/>
    </row>
    <row r="4662" spans="1:8" x14ac:dyDescent="0.25">
      <c r="A4662" s="15"/>
    </row>
    <row r="4663" spans="1:8" x14ac:dyDescent="0.25">
      <c r="A4663" s="15"/>
    </row>
    <row r="4664" spans="1:8" x14ac:dyDescent="0.25">
      <c r="A4664" s="15"/>
    </row>
    <row r="4665" spans="1:8" x14ac:dyDescent="0.25">
      <c r="A4665" s="15"/>
    </row>
    <row r="4666" spans="1:8" x14ac:dyDescent="0.25">
      <c r="A4666" s="15"/>
    </row>
    <row r="4667" spans="1:8" x14ac:dyDescent="0.25">
      <c r="A4667" s="15"/>
    </row>
    <row r="4668" spans="1:8" x14ac:dyDescent="0.25">
      <c r="A4668" s="15"/>
    </row>
    <row r="4669" spans="1:8" x14ac:dyDescent="0.25">
      <c r="A4669" s="15"/>
    </row>
    <row r="4670" spans="1:8" x14ac:dyDescent="0.25">
      <c r="A4670" s="15"/>
    </row>
    <row r="4671" spans="1:8" x14ac:dyDescent="0.25">
      <c r="A4671" s="15"/>
    </row>
    <row r="4672" spans="1:8" x14ac:dyDescent="0.25">
      <c r="A4672" s="15"/>
    </row>
    <row r="4673" spans="1:1" x14ac:dyDescent="0.25">
      <c r="A4673" s="15"/>
    </row>
    <row r="4674" spans="1:1" x14ac:dyDescent="0.25">
      <c r="A4674" s="15"/>
    </row>
    <row r="4675" spans="1:1" x14ac:dyDescent="0.25">
      <c r="A4675" s="15"/>
    </row>
    <row r="4676" spans="1:1" x14ac:dyDescent="0.25">
      <c r="A4676" s="15"/>
    </row>
    <row r="4677" spans="1:1" x14ac:dyDescent="0.25">
      <c r="A4677" s="15"/>
    </row>
    <row r="4678" spans="1:1" x14ac:dyDescent="0.25">
      <c r="A4678" s="15"/>
    </row>
    <row r="4679" spans="1:1" x14ac:dyDescent="0.25">
      <c r="A4679" s="15"/>
    </row>
    <row r="4680" spans="1:1" x14ac:dyDescent="0.25">
      <c r="A4680" s="15"/>
    </row>
    <row r="4681" spans="1:1" x14ac:dyDescent="0.25">
      <c r="A4681" s="15"/>
    </row>
    <row r="4682" spans="1:1" x14ac:dyDescent="0.25">
      <c r="A4682" s="15"/>
    </row>
    <row r="4683" spans="1:1" x14ac:dyDescent="0.25">
      <c r="A4683" s="15"/>
    </row>
    <row r="4684" spans="1:1" x14ac:dyDescent="0.25">
      <c r="A4684" s="15"/>
    </row>
    <row r="4685" spans="1:1" x14ac:dyDescent="0.25">
      <c r="A4685" s="15"/>
    </row>
    <row r="4686" spans="1:1" x14ac:dyDescent="0.25">
      <c r="A4686" s="15"/>
    </row>
    <row r="4687" spans="1:1" x14ac:dyDescent="0.25">
      <c r="A4687" s="15"/>
    </row>
    <row r="4688" spans="1:1" x14ac:dyDescent="0.25">
      <c r="A4688" s="15"/>
    </row>
    <row r="4689" spans="1:1" x14ac:dyDescent="0.25">
      <c r="A4689" s="15"/>
    </row>
    <row r="4690" spans="1:1" x14ac:dyDescent="0.25">
      <c r="A4690" s="15"/>
    </row>
    <row r="4691" spans="1:1" x14ac:dyDescent="0.25">
      <c r="A4691" s="15"/>
    </row>
    <row r="4692" spans="1:1" x14ac:dyDescent="0.25">
      <c r="A4692" s="15"/>
    </row>
    <row r="4693" spans="1:1" x14ac:dyDescent="0.25">
      <c r="A4693" s="15"/>
    </row>
    <row r="4694" spans="1:1" x14ac:dyDescent="0.25">
      <c r="A4694" s="15"/>
    </row>
    <row r="4695" spans="1:1" x14ac:dyDescent="0.25">
      <c r="A4695" s="15"/>
    </row>
    <row r="4696" spans="1:1" x14ac:dyDescent="0.25">
      <c r="A4696" s="15"/>
    </row>
    <row r="4697" spans="1:1" x14ac:dyDescent="0.25">
      <c r="A4697" s="15"/>
    </row>
    <row r="4698" spans="1:1" x14ac:dyDescent="0.25">
      <c r="A4698" s="15"/>
    </row>
    <row r="4699" spans="1:1" x14ac:dyDescent="0.25">
      <c r="A4699" s="15"/>
    </row>
    <row r="4700" spans="1:1" x14ac:dyDescent="0.25">
      <c r="A4700" s="15"/>
    </row>
    <row r="4701" spans="1:1" x14ac:dyDescent="0.25">
      <c r="A4701" s="15"/>
    </row>
    <row r="4702" spans="1:1" x14ac:dyDescent="0.25">
      <c r="A4702" s="15"/>
    </row>
    <row r="4703" spans="1:1" x14ac:dyDescent="0.25">
      <c r="A4703" s="15"/>
    </row>
    <row r="4704" spans="1:1" x14ac:dyDescent="0.25">
      <c r="A4704" s="15"/>
    </row>
    <row r="4705" spans="1:1" x14ac:dyDescent="0.25">
      <c r="A4705" s="15"/>
    </row>
    <row r="4706" spans="1:1" x14ac:dyDescent="0.25">
      <c r="A4706" s="15"/>
    </row>
    <row r="4707" spans="1:1" x14ac:dyDescent="0.25">
      <c r="A4707" s="15"/>
    </row>
    <row r="4708" spans="1:1" x14ac:dyDescent="0.25">
      <c r="A4708" s="15"/>
    </row>
    <row r="4709" spans="1:1" x14ac:dyDescent="0.25">
      <c r="A4709" s="15"/>
    </row>
    <row r="4710" spans="1:1" x14ac:dyDescent="0.25">
      <c r="A4710" s="15"/>
    </row>
    <row r="4711" spans="1:1" x14ac:dyDescent="0.25">
      <c r="A4711" s="15"/>
    </row>
    <row r="4712" spans="1:1" x14ac:dyDescent="0.25">
      <c r="A4712" s="15"/>
    </row>
    <row r="4713" spans="1:1" x14ac:dyDescent="0.25">
      <c r="A4713" s="15"/>
    </row>
    <row r="4714" spans="1:1" x14ac:dyDescent="0.25">
      <c r="A4714" s="15"/>
    </row>
    <row r="4715" spans="1:1" x14ac:dyDescent="0.25">
      <c r="A4715" s="15"/>
    </row>
    <row r="4716" spans="1:1" x14ac:dyDescent="0.25">
      <c r="A4716" s="15"/>
    </row>
    <row r="4717" spans="1:1" x14ac:dyDescent="0.25">
      <c r="A4717" s="15"/>
    </row>
    <row r="4718" spans="1:1" x14ac:dyDescent="0.25">
      <c r="A4718" s="15"/>
    </row>
    <row r="4719" spans="1:1" x14ac:dyDescent="0.25">
      <c r="A4719" s="15"/>
    </row>
    <row r="4720" spans="1:1" x14ac:dyDescent="0.25">
      <c r="A4720" s="15"/>
    </row>
    <row r="4721" spans="1:1" x14ac:dyDescent="0.25">
      <c r="A4721" s="15"/>
    </row>
    <row r="4722" spans="1:1" x14ac:dyDescent="0.25">
      <c r="A4722" s="15"/>
    </row>
    <row r="4723" spans="1:1" x14ac:dyDescent="0.25">
      <c r="A4723" s="15"/>
    </row>
    <row r="4724" spans="1:1" x14ac:dyDescent="0.25">
      <c r="A4724" s="15"/>
    </row>
    <row r="4725" spans="1:1" x14ac:dyDescent="0.25">
      <c r="A4725" s="15"/>
    </row>
    <row r="4726" spans="1:1" x14ac:dyDescent="0.25">
      <c r="A4726" s="15"/>
    </row>
    <row r="4727" spans="1:1" x14ac:dyDescent="0.25">
      <c r="A4727" s="15"/>
    </row>
    <row r="4728" spans="1:1" x14ac:dyDescent="0.25">
      <c r="A4728" s="15"/>
    </row>
    <row r="4729" spans="1:1" x14ac:dyDescent="0.25">
      <c r="A4729" s="15"/>
    </row>
    <row r="4730" spans="1:1" x14ac:dyDescent="0.25">
      <c r="A4730" s="15"/>
    </row>
    <row r="4731" spans="1:1" x14ac:dyDescent="0.25">
      <c r="A4731" s="15"/>
    </row>
    <row r="4732" spans="1:1" x14ac:dyDescent="0.25">
      <c r="A4732" s="15"/>
    </row>
    <row r="4733" spans="1:1" x14ac:dyDescent="0.25">
      <c r="A4733" s="15"/>
    </row>
    <row r="4734" spans="1:1" x14ac:dyDescent="0.25">
      <c r="A4734" s="15"/>
    </row>
    <row r="4735" spans="1:1" x14ac:dyDescent="0.25">
      <c r="A4735" s="15"/>
    </row>
    <row r="4736" spans="1:1" x14ac:dyDescent="0.25">
      <c r="A4736" s="15"/>
    </row>
    <row r="4737" spans="1:1" x14ac:dyDescent="0.25">
      <c r="A4737" s="15"/>
    </row>
    <row r="4738" spans="1:1" x14ac:dyDescent="0.25">
      <c r="A4738" s="15"/>
    </row>
    <row r="4739" spans="1:1" x14ac:dyDescent="0.25">
      <c r="A4739" s="15"/>
    </row>
    <row r="4740" spans="1:1" x14ac:dyDescent="0.25">
      <c r="A4740" s="15"/>
    </row>
    <row r="4741" spans="1:1" x14ac:dyDescent="0.25">
      <c r="A4741" s="15"/>
    </row>
    <row r="4742" spans="1:1" x14ac:dyDescent="0.25">
      <c r="A4742" s="15"/>
    </row>
    <row r="4743" spans="1:1" x14ac:dyDescent="0.25">
      <c r="A4743" s="15"/>
    </row>
    <row r="4744" spans="1:1" x14ac:dyDescent="0.25">
      <c r="A4744" s="15"/>
    </row>
    <row r="4745" spans="1:1" x14ac:dyDescent="0.25">
      <c r="A4745" s="15"/>
    </row>
    <row r="4746" spans="1:1" x14ac:dyDescent="0.25">
      <c r="A4746" s="15"/>
    </row>
    <row r="4747" spans="1:1" x14ac:dyDescent="0.25">
      <c r="A4747" s="15"/>
    </row>
    <row r="4748" spans="1:1" x14ac:dyDescent="0.25">
      <c r="A4748" s="15"/>
    </row>
    <row r="4749" spans="1:1" x14ac:dyDescent="0.25">
      <c r="A4749" s="15"/>
    </row>
    <row r="4750" spans="1:1" x14ac:dyDescent="0.25">
      <c r="A4750" s="15"/>
    </row>
    <row r="4751" spans="1:1" x14ac:dyDescent="0.25">
      <c r="A4751" s="15"/>
    </row>
    <row r="4752" spans="1:1" x14ac:dyDescent="0.25">
      <c r="A4752" s="15"/>
    </row>
    <row r="4753" spans="1:1" x14ac:dyDescent="0.25">
      <c r="A4753" s="15"/>
    </row>
    <row r="4754" spans="1:1" x14ac:dyDescent="0.25">
      <c r="A4754" s="15"/>
    </row>
    <row r="4755" spans="1:1" x14ac:dyDescent="0.25">
      <c r="A4755" s="15"/>
    </row>
    <row r="4756" spans="1:1" x14ac:dyDescent="0.25">
      <c r="A4756" s="15"/>
    </row>
    <row r="4757" spans="1:1" x14ac:dyDescent="0.25">
      <c r="A4757" s="15"/>
    </row>
    <row r="4758" spans="1:1" x14ac:dyDescent="0.25">
      <c r="A4758" s="15"/>
    </row>
    <row r="4759" spans="1:1" x14ac:dyDescent="0.25">
      <c r="A4759" s="15"/>
    </row>
    <row r="4760" spans="1:1" x14ac:dyDescent="0.25">
      <c r="A4760" s="15"/>
    </row>
    <row r="4761" spans="1:1" x14ac:dyDescent="0.25">
      <c r="A4761" s="15"/>
    </row>
    <row r="4762" spans="1:1" x14ac:dyDescent="0.25">
      <c r="A4762" s="15"/>
    </row>
    <row r="4763" spans="1:1" x14ac:dyDescent="0.25">
      <c r="A4763" s="15"/>
    </row>
    <row r="4764" spans="1:1" x14ac:dyDescent="0.25">
      <c r="A4764" s="15"/>
    </row>
    <row r="4765" spans="1:1" x14ac:dyDescent="0.25">
      <c r="A4765" s="15"/>
    </row>
    <row r="4766" spans="1:1" x14ac:dyDescent="0.25">
      <c r="A4766" s="15"/>
    </row>
    <row r="4767" spans="1:1" x14ac:dyDescent="0.25">
      <c r="A4767" s="15"/>
    </row>
    <row r="4768" spans="1:1" x14ac:dyDescent="0.25">
      <c r="A4768" s="15"/>
    </row>
    <row r="4769" spans="1:1" x14ac:dyDescent="0.25">
      <c r="A4769" s="15"/>
    </row>
    <row r="4770" spans="1:1" x14ac:dyDescent="0.25">
      <c r="A4770" s="15"/>
    </row>
    <row r="4771" spans="1:1" x14ac:dyDescent="0.25">
      <c r="A4771" s="15"/>
    </row>
    <row r="4772" spans="1:1" x14ac:dyDescent="0.25">
      <c r="A4772" s="15"/>
    </row>
    <row r="4773" spans="1:1" x14ac:dyDescent="0.25">
      <c r="A4773" s="15"/>
    </row>
    <row r="4774" spans="1:1" x14ac:dyDescent="0.25">
      <c r="A4774" s="15"/>
    </row>
    <row r="4775" spans="1:1" x14ac:dyDescent="0.25">
      <c r="A4775" s="15"/>
    </row>
    <row r="4776" spans="1:1" x14ac:dyDescent="0.25">
      <c r="A4776" s="15"/>
    </row>
    <row r="4777" spans="1:1" x14ac:dyDescent="0.25">
      <c r="A4777" s="15"/>
    </row>
    <row r="4778" spans="1:1" x14ac:dyDescent="0.25">
      <c r="A4778" s="15"/>
    </row>
    <row r="4779" spans="1:1" x14ac:dyDescent="0.25">
      <c r="A4779" s="15"/>
    </row>
    <row r="4780" spans="1:1" x14ac:dyDescent="0.25">
      <c r="A4780" s="15"/>
    </row>
    <row r="4781" spans="1:1" x14ac:dyDescent="0.25">
      <c r="A4781" s="15"/>
    </row>
    <row r="4782" spans="1:1" x14ac:dyDescent="0.25">
      <c r="A4782" s="15"/>
    </row>
    <row r="4783" spans="1:1" x14ac:dyDescent="0.25">
      <c r="A4783" s="15"/>
    </row>
    <row r="4784" spans="1:1" x14ac:dyDescent="0.25">
      <c r="A4784" s="15"/>
    </row>
    <row r="4785" spans="1:1" x14ac:dyDescent="0.25">
      <c r="A4785" s="15"/>
    </row>
    <row r="4786" spans="1:1" x14ac:dyDescent="0.25">
      <c r="A4786" s="15"/>
    </row>
    <row r="4787" spans="1:1" x14ac:dyDescent="0.25">
      <c r="A4787" s="15"/>
    </row>
    <row r="4788" spans="1:1" x14ac:dyDescent="0.25">
      <c r="A4788" s="15"/>
    </row>
    <row r="4789" spans="1:1" x14ac:dyDescent="0.25">
      <c r="A4789" s="15"/>
    </row>
    <row r="4790" spans="1:1" x14ac:dyDescent="0.25">
      <c r="A4790" s="15"/>
    </row>
    <row r="4791" spans="1:1" x14ac:dyDescent="0.25">
      <c r="A4791" s="15"/>
    </row>
    <row r="4792" spans="1:1" x14ac:dyDescent="0.25">
      <c r="A4792" s="15"/>
    </row>
    <row r="4793" spans="1:1" x14ac:dyDescent="0.25">
      <c r="A4793" s="15"/>
    </row>
    <row r="4794" spans="1:1" x14ac:dyDescent="0.25">
      <c r="A4794" s="15"/>
    </row>
    <row r="4795" spans="1:1" x14ac:dyDescent="0.25">
      <c r="A4795" s="15"/>
    </row>
    <row r="4796" spans="1:1" x14ac:dyDescent="0.25">
      <c r="A4796" s="15"/>
    </row>
    <row r="4797" spans="1:1" x14ac:dyDescent="0.25">
      <c r="A4797" s="15"/>
    </row>
    <row r="4798" spans="1:1" x14ac:dyDescent="0.25">
      <c r="A4798" s="15"/>
    </row>
    <row r="4799" spans="1:1" x14ac:dyDescent="0.25">
      <c r="A4799" s="15"/>
    </row>
    <row r="4800" spans="1:1" x14ac:dyDescent="0.25">
      <c r="A4800" s="15"/>
    </row>
    <row r="4801" spans="1:1" x14ac:dyDescent="0.25">
      <c r="A4801" s="15"/>
    </row>
    <row r="4802" spans="1:1" x14ac:dyDescent="0.25">
      <c r="A4802" s="15"/>
    </row>
    <row r="4803" spans="1:1" x14ac:dyDescent="0.25">
      <c r="A4803" s="15"/>
    </row>
    <row r="4804" spans="1:1" x14ac:dyDescent="0.25">
      <c r="A4804" s="15"/>
    </row>
    <row r="4805" spans="1:1" x14ac:dyDescent="0.25">
      <c r="A4805" s="15"/>
    </row>
    <row r="4806" spans="1:1" x14ac:dyDescent="0.25">
      <c r="A4806" s="15"/>
    </row>
    <row r="4807" spans="1:1" x14ac:dyDescent="0.25">
      <c r="A4807" s="15"/>
    </row>
    <row r="4808" spans="1:1" x14ac:dyDescent="0.25">
      <c r="A4808" s="15"/>
    </row>
    <row r="4809" spans="1:1" x14ac:dyDescent="0.25">
      <c r="A4809" s="15"/>
    </row>
    <row r="4810" spans="1:1" x14ac:dyDescent="0.25">
      <c r="A4810" s="15"/>
    </row>
    <row r="4811" spans="1:1" x14ac:dyDescent="0.25">
      <c r="A4811" s="15"/>
    </row>
    <row r="4812" spans="1:1" x14ac:dyDescent="0.25">
      <c r="A4812" s="15"/>
    </row>
    <row r="4813" spans="1:1" x14ac:dyDescent="0.25">
      <c r="A4813" s="15"/>
    </row>
    <row r="4814" spans="1:1" x14ac:dyDescent="0.25">
      <c r="A4814" s="15"/>
    </row>
    <row r="4815" spans="1:1" x14ac:dyDescent="0.25">
      <c r="A4815" s="15"/>
    </row>
    <row r="4816" spans="1:1" x14ac:dyDescent="0.25">
      <c r="A4816" s="15"/>
    </row>
    <row r="4817" spans="1:1" x14ac:dyDescent="0.25">
      <c r="A4817" s="15"/>
    </row>
    <row r="4818" spans="1:1" x14ac:dyDescent="0.25">
      <c r="A4818" s="15"/>
    </row>
    <row r="4819" spans="1:1" x14ac:dyDescent="0.25">
      <c r="A4819" s="15"/>
    </row>
    <row r="4820" spans="1:1" x14ac:dyDescent="0.25">
      <c r="A4820" s="15"/>
    </row>
    <row r="4821" spans="1:1" x14ac:dyDescent="0.25">
      <c r="A4821" s="15"/>
    </row>
    <row r="4822" spans="1:1" x14ac:dyDescent="0.25">
      <c r="A4822" s="15"/>
    </row>
    <row r="4823" spans="1:1" x14ac:dyDescent="0.25">
      <c r="A4823" s="15"/>
    </row>
    <row r="4824" spans="1:1" x14ac:dyDescent="0.25">
      <c r="A4824" s="15"/>
    </row>
    <row r="4825" spans="1:1" x14ac:dyDescent="0.25">
      <c r="A4825" s="15"/>
    </row>
    <row r="4826" spans="1:1" x14ac:dyDescent="0.25">
      <c r="A4826" s="15"/>
    </row>
    <row r="4827" spans="1:1" x14ac:dyDescent="0.25">
      <c r="A4827" s="15"/>
    </row>
    <row r="4828" spans="1:1" x14ac:dyDescent="0.25">
      <c r="A4828" s="15"/>
    </row>
    <row r="4829" spans="1:1" x14ac:dyDescent="0.25">
      <c r="A4829" s="15"/>
    </row>
    <row r="4830" spans="1:1" x14ac:dyDescent="0.25">
      <c r="A4830" s="15"/>
    </row>
    <row r="4831" spans="1:1" x14ac:dyDescent="0.25">
      <c r="A4831" s="15"/>
    </row>
    <row r="4832" spans="1:1" x14ac:dyDescent="0.25">
      <c r="A4832" s="15"/>
    </row>
    <row r="4833" spans="1:1" x14ac:dyDescent="0.25">
      <c r="A4833" s="15"/>
    </row>
    <row r="4834" spans="1:1" x14ac:dyDescent="0.25">
      <c r="A4834" s="15"/>
    </row>
    <row r="4835" spans="1:1" x14ac:dyDescent="0.25">
      <c r="A4835" s="15"/>
    </row>
    <row r="4836" spans="1:1" x14ac:dyDescent="0.25">
      <c r="A4836" s="15"/>
    </row>
    <row r="4837" spans="1:1" x14ac:dyDescent="0.25">
      <c r="A4837" s="15"/>
    </row>
    <row r="4838" spans="1:1" x14ac:dyDescent="0.25">
      <c r="A4838" s="15"/>
    </row>
    <row r="4839" spans="1:1" x14ac:dyDescent="0.25">
      <c r="A4839" s="15"/>
    </row>
    <row r="4840" spans="1:1" x14ac:dyDescent="0.25">
      <c r="A4840" s="15"/>
    </row>
    <row r="4841" spans="1:1" x14ac:dyDescent="0.25">
      <c r="A4841" s="15"/>
    </row>
    <row r="4842" spans="1:1" x14ac:dyDescent="0.25">
      <c r="A4842" s="15"/>
    </row>
    <row r="4843" spans="1:1" x14ac:dyDescent="0.25">
      <c r="A4843" s="15"/>
    </row>
    <row r="4844" spans="1:1" x14ac:dyDescent="0.25">
      <c r="A4844" s="15"/>
    </row>
    <row r="4845" spans="1:1" x14ac:dyDescent="0.25">
      <c r="A4845" s="15"/>
    </row>
    <row r="4846" spans="1:1" x14ac:dyDescent="0.25">
      <c r="A4846" s="15"/>
    </row>
    <row r="4847" spans="1:1" x14ac:dyDescent="0.25">
      <c r="A4847" s="15"/>
    </row>
    <row r="4848" spans="1:1" x14ac:dyDescent="0.25">
      <c r="A4848" s="15"/>
    </row>
    <row r="4849" spans="1:1" x14ac:dyDescent="0.25">
      <c r="A4849" s="15"/>
    </row>
    <row r="4850" spans="1:1" x14ac:dyDescent="0.25">
      <c r="A4850" s="15"/>
    </row>
    <row r="4851" spans="1:1" x14ac:dyDescent="0.25">
      <c r="A4851" s="15"/>
    </row>
    <row r="4852" spans="1:1" x14ac:dyDescent="0.25">
      <c r="A4852" s="15"/>
    </row>
    <row r="4853" spans="1:1" x14ac:dyDescent="0.25">
      <c r="A4853" s="15"/>
    </row>
    <row r="4854" spans="1:1" x14ac:dyDescent="0.25">
      <c r="A4854" s="15"/>
    </row>
    <row r="4855" spans="1:1" x14ac:dyDescent="0.25">
      <c r="A4855" s="15"/>
    </row>
    <row r="4856" spans="1:1" x14ac:dyDescent="0.25">
      <c r="A4856" s="15"/>
    </row>
    <row r="4857" spans="1:1" x14ac:dyDescent="0.25">
      <c r="A4857" s="15"/>
    </row>
    <row r="4858" spans="1:1" x14ac:dyDescent="0.25">
      <c r="A4858" s="15"/>
    </row>
    <row r="4859" spans="1:1" x14ac:dyDescent="0.25">
      <c r="A4859" s="15"/>
    </row>
    <row r="4860" spans="1:1" x14ac:dyDescent="0.25">
      <c r="A4860" s="15"/>
    </row>
    <row r="4861" spans="1:1" x14ac:dyDescent="0.25">
      <c r="A4861" s="15"/>
    </row>
    <row r="4862" spans="1:1" x14ac:dyDescent="0.25">
      <c r="A4862" s="15"/>
    </row>
    <row r="4863" spans="1:1" x14ac:dyDescent="0.25">
      <c r="A4863" s="15"/>
    </row>
    <row r="4864" spans="1:1" x14ac:dyDescent="0.25">
      <c r="A4864" s="15"/>
    </row>
    <row r="4865" spans="1:1" x14ac:dyDescent="0.25">
      <c r="A4865" s="15"/>
    </row>
    <row r="4866" spans="1:1" x14ac:dyDescent="0.25">
      <c r="A4866" s="15"/>
    </row>
    <row r="4867" spans="1:1" x14ac:dyDescent="0.25">
      <c r="A4867" s="15"/>
    </row>
    <row r="4868" spans="1:1" x14ac:dyDescent="0.25">
      <c r="A4868" s="15"/>
    </row>
    <row r="4869" spans="1:1" x14ac:dyDescent="0.25">
      <c r="A4869" s="15"/>
    </row>
    <row r="4870" spans="1:1" x14ac:dyDescent="0.25">
      <c r="A4870" s="15"/>
    </row>
    <row r="4871" spans="1:1" x14ac:dyDescent="0.25">
      <c r="A4871" s="15"/>
    </row>
    <row r="4872" spans="1:1" x14ac:dyDescent="0.25">
      <c r="A4872" s="15"/>
    </row>
    <row r="4873" spans="1:1" x14ac:dyDescent="0.25">
      <c r="A4873" s="15"/>
    </row>
    <row r="4874" spans="1:1" x14ac:dyDescent="0.25">
      <c r="A4874" s="15"/>
    </row>
    <row r="4875" spans="1:1" x14ac:dyDescent="0.25">
      <c r="A4875" s="15"/>
    </row>
    <row r="4876" spans="1:1" x14ac:dyDescent="0.25">
      <c r="A4876" s="15"/>
    </row>
    <row r="4877" spans="1:1" x14ac:dyDescent="0.25">
      <c r="A4877" s="15"/>
    </row>
    <row r="4878" spans="1:1" x14ac:dyDescent="0.25">
      <c r="A4878" s="15"/>
    </row>
    <row r="4879" spans="1:1" x14ac:dyDescent="0.25">
      <c r="A4879" s="15"/>
    </row>
    <row r="4880" spans="1:1" x14ac:dyDescent="0.25">
      <c r="A4880" s="15"/>
    </row>
    <row r="4881" spans="1:1" x14ac:dyDescent="0.25">
      <c r="A4881" s="15"/>
    </row>
    <row r="4882" spans="1:1" x14ac:dyDescent="0.25">
      <c r="A4882" s="15"/>
    </row>
    <row r="4883" spans="1:1" x14ac:dyDescent="0.25">
      <c r="A4883" s="15"/>
    </row>
    <row r="4884" spans="1:1" x14ac:dyDescent="0.25">
      <c r="A4884" s="15"/>
    </row>
    <row r="4885" spans="1:1" x14ac:dyDescent="0.25">
      <c r="A4885" s="15"/>
    </row>
    <row r="4886" spans="1:1" x14ac:dyDescent="0.25">
      <c r="A4886" s="15"/>
    </row>
    <row r="4887" spans="1:1" x14ac:dyDescent="0.25">
      <c r="A4887" s="15"/>
    </row>
    <row r="4888" spans="1:1" x14ac:dyDescent="0.25">
      <c r="A4888" s="15"/>
    </row>
    <row r="4889" spans="1:1" x14ac:dyDescent="0.25">
      <c r="A4889" s="15"/>
    </row>
    <row r="4890" spans="1:1" x14ac:dyDescent="0.25">
      <c r="A4890" s="15"/>
    </row>
    <row r="4891" spans="1:1" x14ac:dyDescent="0.25">
      <c r="A4891" s="15"/>
    </row>
    <row r="4892" spans="1:1" x14ac:dyDescent="0.25">
      <c r="A4892" s="15"/>
    </row>
    <row r="4893" spans="1:1" x14ac:dyDescent="0.25">
      <c r="A4893" s="15"/>
    </row>
    <row r="4894" spans="1:1" x14ac:dyDescent="0.25">
      <c r="A4894" s="15"/>
    </row>
    <row r="4895" spans="1:1" x14ac:dyDescent="0.25">
      <c r="A4895" s="15"/>
    </row>
    <row r="4896" spans="1:1" x14ac:dyDescent="0.25">
      <c r="A4896" s="15"/>
    </row>
    <row r="4897" spans="1:1" x14ac:dyDescent="0.25">
      <c r="A4897" s="15"/>
    </row>
    <row r="4898" spans="1:1" x14ac:dyDescent="0.25">
      <c r="A4898" s="15"/>
    </row>
    <row r="4899" spans="1:1" x14ac:dyDescent="0.25">
      <c r="A4899" s="15"/>
    </row>
    <row r="4900" spans="1:1" x14ac:dyDescent="0.25">
      <c r="A4900" s="15"/>
    </row>
    <row r="4901" spans="1:1" x14ac:dyDescent="0.25">
      <c r="A4901" s="15"/>
    </row>
    <row r="4902" spans="1:1" x14ac:dyDescent="0.25">
      <c r="A4902" s="15"/>
    </row>
    <row r="4903" spans="1:1" x14ac:dyDescent="0.25">
      <c r="A4903" s="15"/>
    </row>
    <row r="4904" spans="1:1" x14ac:dyDescent="0.25">
      <c r="A4904" s="15"/>
    </row>
    <row r="4905" spans="1:1" x14ac:dyDescent="0.25">
      <c r="A4905" s="15"/>
    </row>
    <row r="4906" spans="1:1" x14ac:dyDescent="0.25">
      <c r="A4906" s="15"/>
    </row>
    <row r="4907" spans="1:1" x14ac:dyDescent="0.25">
      <c r="A4907" s="15"/>
    </row>
    <row r="4908" spans="1:1" x14ac:dyDescent="0.25">
      <c r="A4908" s="15"/>
    </row>
    <row r="4909" spans="1:1" x14ac:dyDescent="0.25">
      <c r="A4909" s="15"/>
    </row>
    <row r="4910" spans="1:1" x14ac:dyDescent="0.25">
      <c r="A4910" s="15"/>
    </row>
    <row r="4911" spans="1:1" x14ac:dyDescent="0.25">
      <c r="A4911" s="15"/>
    </row>
    <row r="4912" spans="1:1" x14ac:dyDescent="0.25">
      <c r="A4912" s="15"/>
    </row>
    <row r="4913" spans="1:1" x14ac:dyDescent="0.25">
      <c r="A4913" s="15"/>
    </row>
    <row r="4914" spans="1:1" x14ac:dyDescent="0.25">
      <c r="A4914" s="15"/>
    </row>
    <row r="4915" spans="1:1" x14ac:dyDescent="0.25">
      <c r="A4915" s="15"/>
    </row>
    <row r="4916" spans="1:1" x14ac:dyDescent="0.25">
      <c r="A4916" s="15"/>
    </row>
    <row r="4917" spans="1:1" x14ac:dyDescent="0.25">
      <c r="A4917" s="15"/>
    </row>
    <row r="4918" spans="1:1" x14ac:dyDescent="0.25">
      <c r="A4918" s="15"/>
    </row>
    <row r="4919" spans="1:1" x14ac:dyDescent="0.25">
      <c r="A4919" s="15"/>
    </row>
    <row r="4920" spans="1:1" x14ac:dyDescent="0.25">
      <c r="A4920" s="15"/>
    </row>
    <row r="4921" spans="1:1" x14ac:dyDescent="0.25">
      <c r="A4921" s="15"/>
    </row>
    <row r="4922" spans="1:1" x14ac:dyDescent="0.25">
      <c r="A4922" s="15"/>
    </row>
    <row r="4923" spans="1:1" x14ac:dyDescent="0.25">
      <c r="A4923" s="15"/>
    </row>
    <row r="4924" spans="1:1" x14ac:dyDescent="0.25">
      <c r="A4924" s="15"/>
    </row>
    <row r="4925" spans="1:1" x14ac:dyDescent="0.25">
      <c r="A4925" s="15"/>
    </row>
    <row r="4926" spans="1:1" x14ac:dyDescent="0.25">
      <c r="A4926" s="15"/>
    </row>
    <row r="4927" spans="1:1" x14ac:dyDescent="0.25">
      <c r="A4927" s="15"/>
    </row>
    <row r="4928" spans="1:1" x14ac:dyDescent="0.25">
      <c r="A4928" s="15"/>
    </row>
    <row r="4929" spans="1:1" x14ac:dyDescent="0.25">
      <c r="A4929" s="15"/>
    </row>
    <row r="4930" spans="1:1" x14ac:dyDescent="0.25">
      <c r="A4930" s="15"/>
    </row>
    <row r="4931" spans="1:1" x14ac:dyDescent="0.25">
      <c r="A4931" s="15"/>
    </row>
    <row r="4932" spans="1:1" x14ac:dyDescent="0.25">
      <c r="A4932" s="15"/>
    </row>
    <row r="4933" spans="1:1" x14ac:dyDescent="0.25">
      <c r="A4933" s="15"/>
    </row>
    <row r="4934" spans="1:1" x14ac:dyDescent="0.25">
      <c r="A4934" s="15"/>
    </row>
    <row r="4935" spans="1:1" x14ac:dyDescent="0.25">
      <c r="A4935" s="15"/>
    </row>
    <row r="4936" spans="1:1" x14ac:dyDescent="0.25">
      <c r="A4936" s="15"/>
    </row>
    <row r="4937" spans="1:1" x14ac:dyDescent="0.25">
      <c r="A4937" s="15"/>
    </row>
    <row r="4938" spans="1:1" x14ac:dyDescent="0.25">
      <c r="A4938" s="15"/>
    </row>
    <row r="4939" spans="1:1" x14ac:dyDescent="0.25">
      <c r="A4939" s="15"/>
    </row>
    <row r="4940" spans="1:1" x14ac:dyDescent="0.25">
      <c r="A4940" s="15"/>
    </row>
    <row r="4941" spans="1:1" x14ac:dyDescent="0.25">
      <c r="A4941" s="15"/>
    </row>
    <row r="4942" spans="1:1" x14ac:dyDescent="0.25">
      <c r="A4942" s="15"/>
    </row>
    <row r="4943" spans="1:1" x14ac:dyDescent="0.25">
      <c r="A4943" s="15"/>
    </row>
    <row r="4944" spans="1:1" x14ac:dyDescent="0.25">
      <c r="A4944" s="15"/>
    </row>
    <row r="4945" spans="1:1" x14ac:dyDescent="0.25">
      <c r="A4945" s="15"/>
    </row>
    <row r="4946" spans="1:1" x14ac:dyDescent="0.25">
      <c r="A4946" s="15"/>
    </row>
    <row r="4947" spans="1:1" x14ac:dyDescent="0.25">
      <c r="A4947" s="15"/>
    </row>
    <row r="4948" spans="1:1" x14ac:dyDescent="0.25">
      <c r="A4948" s="15"/>
    </row>
    <row r="4949" spans="1:1" x14ac:dyDescent="0.25">
      <c r="A4949" s="15"/>
    </row>
    <row r="4950" spans="1:1" x14ac:dyDescent="0.25">
      <c r="A4950" s="15"/>
    </row>
    <row r="4951" spans="1:1" x14ac:dyDescent="0.25">
      <c r="A4951" s="15"/>
    </row>
    <row r="4952" spans="1:1" x14ac:dyDescent="0.25">
      <c r="A4952" s="15"/>
    </row>
    <row r="4953" spans="1:1" x14ac:dyDescent="0.25">
      <c r="A4953" s="15"/>
    </row>
    <row r="4954" spans="1:1" x14ac:dyDescent="0.25">
      <c r="A4954" s="15"/>
    </row>
    <row r="4955" spans="1:1" x14ac:dyDescent="0.25">
      <c r="A4955" s="15"/>
    </row>
    <row r="4956" spans="1:1" x14ac:dyDescent="0.25">
      <c r="A4956" s="15"/>
    </row>
    <row r="4957" spans="1:1" x14ac:dyDescent="0.25">
      <c r="A4957" s="15"/>
    </row>
    <row r="4958" spans="1:1" x14ac:dyDescent="0.25">
      <c r="A4958" s="15"/>
    </row>
    <row r="4959" spans="1:1" x14ac:dyDescent="0.25">
      <c r="A4959" s="15"/>
    </row>
    <row r="4960" spans="1:1" x14ac:dyDescent="0.25">
      <c r="A4960" s="15"/>
    </row>
    <row r="4961" spans="1:1" x14ac:dyDescent="0.25">
      <c r="A4961" s="15"/>
    </row>
    <row r="4962" spans="1:1" x14ac:dyDescent="0.25">
      <c r="A4962" s="15"/>
    </row>
    <row r="4963" spans="1:1" x14ac:dyDescent="0.25">
      <c r="A4963" s="15"/>
    </row>
    <row r="4964" spans="1:1" x14ac:dyDescent="0.25">
      <c r="A4964" s="15"/>
    </row>
    <row r="4965" spans="1:1" x14ac:dyDescent="0.25">
      <c r="A4965" s="15"/>
    </row>
    <row r="4966" spans="1:1" x14ac:dyDescent="0.25">
      <c r="A4966" s="15"/>
    </row>
    <row r="4967" spans="1:1" x14ac:dyDescent="0.25">
      <c r="A4967" s="15"/>
    </row>
    <row r="4968" spans="1:1" x14ac:dyDescent="0.25">
      <c r="A4968" s="15"/>
    </row>
    <row r="4969" spans="1:1" x14ac:dyDescent="0.25">
      <c r="A4969" s="15"/>
    </row>
    <row r="4970" spans="1:1" x14ac:dyDescent="0.25">
      <c r="A4970" s="15"/>
    </row>
    <row r="4971" spans="1:1" x14ac:dyDescent="0.25">
      <c r="A4971" s="15"/>
    </row>
    <row r="4972" spans="1:1" x14ac:dyDescent="0.25">
      <c r="A4972" s="15"/>
    </row>
    <row r="4973" spans="1:1" x14ac:dyDescent="0.25">
      <c r="A4973" s="15"/>
    </row>
    <row r="4974" spans="1:1" x14ac:dyDescent="0.25">
      <c r="A4974" s="15"/>
    </row>
    <row r="4975" spans="1:1" x14ac:dyDescent="0.25">
      <c r="A4975" s="15"/>
    </row>
    <row r="4976" spans="1:1" x14ac:dyDescent="0.25">
      <c r="A4976" s="15"/>
    </row>
    <row r="4977" spans="1:1" x14ac:dyDescent="0.25">
      <c r="A4977" s="15"/>
    </row>
    <row r="4978" spans="1:1" x14ac:dyDescent="0.25">
      <c r="A4978" s="15"/>
    </row>
    <row r="4979" spans="1:1" x14ac:dyDescent="0.25">
      <c r="A4979" s="15"/>
    </row>
    <row r="4980" spans="1:1" x14ac:dyDescent="0.25">
      <c r="A4980" s="15"/>
    </row>
    <row r="4981" spans="1:1" x14ac:dyDescent="0.25">
      <c r="A4981" s="15"/>
    </row>
    <row r="4982" spans="1:1" x14ac:dyDescent="0.25">
      <c r="A4982" s="15"/>
    </row>
    <row r="4983" spans="1:1" x14ac:dyDescent="0.25">
      <c r="A4983" s="15"/>
    </row>
    <row r="4984" spans="1:1" x14ac:dyDescent="0.25">
      <c r="A4984" s="15"/>
    </row>
    <row r="4985" spans="1:1" x14ac:dyDescent="0.25">
      <c r="A4985" s="15"/>
    </row>
    <row r="4986" spans="1:1" x14ac:dyDescent="0.25">
      <c r="A4986" s="15"/>
    </row>
    <row r="4987" spans="1:1" x14ac:dyDescent="0.25">
      <c r="A4987" s="15"/>
    </row>
    <row r="4988" spans="1:1" x14ac:dyDescent="0.25">
      <c r="A4988" s="15"/>
    </row>
    <row r="4989" spans="1:1" x14ac:dyDescent="0.25">
      <c r="A4989" s="15"/>
    </row>
    <row r="4990" spans="1:1" x14ac:dyDescent="0.25">
      <c r="A4990" s="15"/>
    </row>
    <row r="4991" spans="1:1" x14ac:dyDescent="0.25">
      <c r="A4991" s="15"/>
    </row>
    <row r="4992" spans="1:1" x14ac:dyDescent="0.25">
      <c r="A4992" s="15"/>
    </row>
    <row r="4993" spans="1:1" x14ac:dyDescent="0.25">
      <c r="A4993" s="15"/>
    </row>
    <row r="4994" spans="1:1" x14ac:dyDescent="0.25">
      <c r="A4994" s="15"/>
    </row>
    <row r="4995" spans="1:1" x14ac:dyDescent="0.25">
      <c r="A4995" s="15"/>
    </row>
    <row r="4996" spans="1:1" x14ac:dyDescent="0.25">
      <c r="A4996" s="15"/>
    </row>
    <row r="4997" spans="1:1" x14ac:dyDescent="0.25">
      <c r="A4997" s="15"/>
    </row>
    <row r="4998" spans="1:1" x14ac:dyDescent="0.25">
      <c r="A4998" s="15"/>
    </row>
    <row r="4999" spans="1:1" x14ac:dyDescent="0.25">
      <c r="A4999" s="15"/>
    </row>
    <row r="5000" spans="1:1" x14ac:dyDescent="0.25">
      <c r="A5000" s="15"/>
    </row>
    <row r="5001" spans="1:1" x14ac:dyDescent="0.25">
      <c r="A5001" s="15"/>
    </row>
    <row r="5002" spans="1:1" x14ac:dyDescent="0.25">
      <c r="A5002" s="15"/>
    </row>
    <row r="5003" spans="1:1" x14ac:dyDescent="0.25">
      <c r="A5003" s="15"/>
    </row>
    <row r="5004" spans="1:1" x14ac:dyDescent="0.25">
      <c r="A5004" s="15"/>
    </row>
    <row r="5005" spans="1:1" x14ac:dyDescent="0.25">
      <c r="A5005" s="15"/>
    </row>
    <row r="5006" spans="1:1" x14ac:dyDescent="0.25">
      <c r="A5006" s="15"/>
    </row>
    <row r="5007" spans="1:1" x14ac:dyDescent="0.25">
      <c r="A5007" s="15"/>
    </row>
    <row r="5008" spans="1:1" x14ac:dyDescent="0.25">
      <c r="A5008" s="15"/>
    </row>
    <row r="5009" spans="1:1" x14ac:dyDescent="0.25">
      <c r="A5009" s="15"/>
    </row>
    <row r="5010" spans="1:1" x14ac:dyDescent="0.25">
      <c r="A5010" s="15"/>
    </row>
    <row r="5011" spans="1:1" x14ac:dyDescent="0.25">
      <c r="A5011" s="15"/>
    </row>
    <row r="5012" spans="1:1" x14ac:dyDescent="0.25">
      <c r="A5012" s="15"/>
    </row>
    <row r="5013" spans="1:1" x14ac:dyDescent="0.25">
      <c r="A5013" s="15"/>
    </row>
    <row r="5014" spans="1:1" x14ac:dyDescent="0.25">
      <c r="A5014" s="15"/>
    </row>
    <row r="5015" spans="1:1" x14ac:dyDescent="0.25">
      <c r="A5015" s="15"/>
    </row>
    <row r="5016" spans="1:1" x14ac:dyDescent="0.25">
      <c r="A5016" s="15"/>
    </row>
    <row r="5017" spans="1:1" x14ac:dyDescent="0.25">
      <c r="A5017" s="15"/>
    </row>
    <row r="5018" spans="1:1" x14ac:dyDescent="0.25">
      <c r="A5018" s="15"/>
    </row>
    <row r="5019" spans="1:1" x14ac:dyDescent="0.25">
      <c r="A5019" s="15"/>
    </row>
    <row r="5020" spans="1:1" x14ac:dyDescent="0.25">
      <c r="A5020" s="15"/>
    </row>
    <row r="5021" spans="1:1" x14ac:dyDescent="0.25">
      <c r="A5021" s="15"/>
    </row>
    <row r="5022" spans="1:1" x14ac:dyDescent="0.25">
      <c r="A5022" s="15"/>
    </row>
    <row r="5023" spans="1:1" x14ac:dyDescent="0.25">
      <c r="A5023" s="15"/>
    </row>
    <row r="5024" spans="1:1" x14ac:dyDescent="0.25">
      <c r="A5024" s="15"/>
    </row>
    <row r="5025" spans="1:1" x14ac:dyDescent="0.25">
      <c r="A5025" s="15"/>
    </row>
    <row r="5026" spans="1:1" x14ac:dyDescent="0.25">
      <c r="A5026" s="15"/>
    </row>
    <row r="5027" spans="1:1" x14ac:dyDescent="0.25">
      <c r="A5027" s="15"/>
    </row>
    <row r="5028" spans="1:1" x14ac:dyDescent="0.25">
      <c r="A5028" s="15"/>
    </row>
    <row r="5029" spans="1:1" x14ac:dyDescent="0.25">
      <c r="A5029" s="15"/>
    </row>
    <row r="5030" spans="1:1" x14ac:dyDescent="0.25">
      <c r="A5030" s="15"/>
    </row>
    <row r="5031" spans="1:1" x14ac:dyDescent="0.25">
      <c r="A5031" s="15"/>
    </row>
    <row r="5032" spans="1:1" x14ac:dyDescent="0.25">
      <c r="A5032" s="15"/>
    </row>
    <row r="5033" spans="1:1" x14ac:dyDescent="0.25">
      <c r="A5033" s="15"/>
    </row>
    <row r="5034" spans="1:1" x14ac:dyDescent="0.25">
      <c r="A5034" s="15"/>
    </row>
    <row r="5035" spans="1:1" x14ac:dyDescent="0.25">
      <c r="A5035" s="15"/>
    </row>
    <row r="5036" spans="1:1" x14ac:dyDescent="0.25">
      <c r="A5036" s="15"/>
    </row>
    <row r="5037" spans="1:1" x14ac:dyDescent="0.25">
      <c r="A5037" s="15"/>
    </row>
    <row r="5038" spans="1:1" x14ac:dyDescent="0.25">
      <c r="A5038" s="15"/>
    </row>
    <row r="5039" spans="1:1" x14ac:dyDescent="0.25">
      <c r="A5039" s="15"/>
    </row>
    <row r="5040" spans="1:1" x14ac:dyDescent="0.25">
      <c r="A5040" s="15"/>
    </row>
    <row r="5041" spans="1:1" x14ac:dyDescent="0.25">
      <c r="A5041" s="15"/>
    </row>
    <row r="5042" spans="1:1" x14ac:dyDescent="0.25">
      <c r="A5042" s="15"/>
    </row>
    <row r="5043" spans="1:1" x14ac:dyDescent="0.25">
      <c r="A5043" s="15"/>
    </row>
    <row r="5044" spans="1:1" x14ac:dyDescent="0.25">
      <c r="A5044" s="15"/>
    </row>
    <row r="5045" spans="1:1" x14ac:dyDescent="0.25">
      <c r="A5045" s="15"/>
    </row>
    <row r="5046" spans="1:1" x14ac:dyDescent="0.25">
      <c r="A5046" s="15"/>
    </row>
    <row r="5047" spans="1:1" x14ac:dyDescent="0.25">
      <c r="A5047" s="15"/>
    </row>
    <row r="5048" spans="1:1" x14ac:dyDescent="0.25">
      <c r="A5048" s="15"/>
    </row>
    <row r="5049" spans="1:1" x14ac:dyDescent="0.25">
      <c r="A5049" s="15"/>
    </row>
    <row r="5050" spans="1:1" x14ac:dyDescent="0.25">
      <c r="A5050" s="15"/>
    </row>
    <row r="5051" spans="1:1" x14ac:dyDescent="0.25">
      <c r="A5051" s="15"/>
    </row>
    <row r="5052" spans="1:1" x14ac:dyDescent="0.25">
      <c r="A5052" s="15"/>
    </row>
    <row r="5053" spans="1:1" x14ac:dyDescent="0.25">
      <c r="A5053" s="15"/>
    </row>
    <row r="5054" spans="1:1" x14ac:dyDescent="0.25">
      <c r="A5054" s="15"/>
    </row>
    <row r="5055" spans="1:1" x14ac:dyDescent="0.25">
      <c r="A5055" s="15"/>
    </row>
    <row r="5056" spans="1:1" x14ac:dyDescent="0.25">
      <c r="A5056" s="15"/>
    </row>
    <row r="5057" spans="1:1" x14ac:dyDescent="0.25">
      <c r="A5057" s="15"/>
    </row>
    <row r="5058" spans="1:1" x14ac:dyDescent="0.25">
      <c r="A5058" s="15"/>
    </row>
    <row r="5059" spans="1:1" x14ac:dyDescent="0.25">
      <c r="A5059" s="15"/>
    </row>
    <row r="5060" spans="1:1" x14ac:dyDescent="0.25">
      <c r="A5060" s="15"/>
    </row>
    <row r="5061" spans="1:1" x14ac:dyDescent="0.25">
      <c r="A5061" s="15"/>
    </row>
    <row r="5062" spans="1:1" x14ac:dyDescent="0.25">
      <c r="A5062" s="15"/>
    </row>
    <row r="5063" spans="1:1" x14ac:dyDescent="0.25">
      <c r="A5063" s="15"/>
    </row>
    <row r="5064" spans="1:1" x14ac:dyDescent="0.25">
      <c r="A5064" s="15"/>
    </row>
    <row r="5065" spans="1:1" x14ac:dyDescent="0.25">
      <c r="A5065" s="15"/>
    </row>
    <row r="5066" spans="1:1" x14ac:dyDescent="0.25">
      <c r="A5066" s="15"/>
    </row>
    <row r="5067" spans="1:1" x14ac:dyDescent="0.25">
      <c r="A5067" s="15"/>
    </row>
    <row r="5068" spans="1:1" x14ac:dyDescent="0.25">
      <c r="A5068" s="15"/>
    </row>
    <row r="5069" spans="1:1" x14ac:dyDescent="0.25">
      <c r="A5069" s="15"/>
    </row>
    <row r="5070" spans="1:1" x14ac:dyDescent="0.25">
      <c r="A5070" s="15"/>
    </row>
    <row r="5071" spans="1:1" x14ac:dyDescent="0.25">
      <c r="A5071" s="15"/>
    </row>
    <row r="5072" spans="1:1" x14ac:dyDescent="0.25">
      <c r="A5072" s="15"/>
    </row>
    <row r="5073" spans="1:1" x14ac:dyDescent="0.25">
      <c r="A5073" s="15"/>
    </row>
    <row r="5074" spans="1:1" x14ac:dyDescent="0.25">
      <c r="A5074" s="15"/>
    </row>
    <row r="5075" spans="1:1" x14ac:dyDescent="0.25">
      <c r="A5075" s="15"/>
    </row>
    <row r="5076" spans="1:1" x14ac:dyDescent="0.25">
      <c r="A5076" s="15"/>
    </row>
    <row r="5077" spans="1:1" x14ac:dyDescent="0.25">
      <c r="A5077" s="15"/>
    </row>
    <row r="5078" spans="1:1" x14ac:dyDescent="0.25">
      <c r="A5078" s="15"/>
    </row>
    <row r="5079" spans="1:1" x14ac:dyDescent="0.25">
      <c r="A5079" s="15"/>
    </row>
    <row r="5080" spans="1:1" x14ac:dyDescent="0.25">
      <c r="A5080" s="15"/>
    </row>
    <row r="5081" spans="1:1" x14ac:dyDescent="0.25">
      <c r="A5081" s="15"/>
    </row>
    <row r="5082" spans="1:1" x14ac:dyDescent="0.25">
      <c r="A5082" s="15"/>
    </row>
    <row r="5083" spans="1:1" x14ac:dyDescent="0.25">
      <c r="A5083" s="15"/>
    </row>
    <row r="5084" spans="1:1" x14ac:dyDescent="0.25">
      <c r="A5084" s="15"/>
    </row>
    <row r="5085" spans="1:1" x14ac:dyDescent="0.25">
      <c r="A5085" s="15"/>
    </row>
    <row r="5086" spans="1:1" x14ac:dyDescent="0.25">
      <c r="A5086" s="15"/>
    </row>
    <row r="5087" spans="1:1" x14ac:dyDescent="0.25">
      <c r="A5087" s="15"/>
    </row>
    <row r="5088" spans="1:1" x14ac:dyDescent="0.25">
      <c r="A5088" s="15"/>
    </row>
    <row r="5089" spans="1:1" x14ac:dyDescent="0.25">
      <c r="A5089" s="15"/>
    </row>
    <row r="5090" spans="1:1" x14ac:dyDescent="0.25">
      <c r="A5090" s="15"/>
    </row>
    <row r="5091" spans="1:1" x14ac:dyDescent="0.25">
      <c r="A5091" s="15"/>
    </row>
    <row r="5092" spans="1:1" x14ac:dyDescent="0.25">
      <c r="A5092" s="15"/>
    </row>
    <row r="5093" spans="1:1" x14ac:dyDescent="0.25">
      <c r="A5093" s="15"/>
    </row>
    <row r="5094" spans="1:1" x14ac:dyDescent="0.25">
      <c r="A5094" s="15"/>
    </row>
    <row r="5095" spans="1:1" x14ac:dyDescent="0.25">
      <c r="A5095" s="15"/>
    </row>
    <row r="5096" spans="1:1" x14ac:dyDescent="0.25">
      <c r="A5096" s="15"/>
    </row>
    <row r="5097" spans="1:1" x14ac:dyDescent="0.25">
      <c r="A5097" s="15"/>
    </row>
    <row r="5098" spans="1:1" x14ac:dyDescent="0.25">
      <c r="A5098" s="15"/>
    </row>
    <row r="5099" spans="1:1" x14ac:dyDescent="0.25">
      <c r="A5099" s="15"/>
    </row>
    <row r="5100" spans="1:1" x14ac:dyDescent="0.25">
      <c r="A5100" s="15"/>
    </row>
    <row r="5101" spans="1:1" x14ac:dyDescent="0.25">
      <c r="A5101" s="15"/>
    </row>
    <row r="5102" spans="1:1" x14ac:dyDescent="0.25">
      <c r="A5102" s="15"/>
    </row>
    <row r="5103" spans="1:1" x14ac:dyDescent="0.25">
      <c r="A5103" s="15"/>
    </row>
    <row r="5104" spans="1:1" x14ac:dyDescent="0.25">
      <c r="A5104" s="15"/>
    </row>
    <row r="5105" spans="1:1" x14ac:dyDescent="0.25">
      <c r="A5105" s="15"/>
    </row>
    <row r="5106" spans="1:1" x14ac:dyDescent="0.25">
      <c r="A5106" s="15"/>
    </row>
    <row r="5107" spans="1:1" x14ac:dyDescent="0.25">
      <c r="A5107" s="15"/>
    </row>
    <row r="5108" spans="1:1" x14ac:dyDescent="0.25">
      <c r="A5108" s="15"/>
    </row>
    <row r="5109" spans="1:1" x14ac:dyDescent="0.25">
      <c r="A5109" s="15"/>
    </row>
    <row r="5110" spans="1:1" x14ac:dyDescent="0.25">
      <c r="A5110" s="15"/>
    </row>
    <row r="5111" spans="1:1" x14ac:dyDescent="0.25">
      <c r="A5111" s="15"/>
    </row>
    <row r="5112" spans="1:1" x14ac:dyDescent="0.25">
      <c r="A5112" s="15"/>
    </row>
    <row r="5113" spans="1:1" x14ac:dyDescent="0.25">
      <c r="A5113" s="15"/>
    </row>
    <row r="5114" spans="1:1" x14ac:dyDescent="0.25">
      <c r="A5114" s="15"/>
    </row>
    <row r="5115" spans="1:1" x14ac:dyDescent="0.25">
      <c r="A5115" s="15"/>
    </row>
    <row r="5116" spans="1:1" x14ac:dyDescent="0.25">
      <c r="A5116" s="15"/>
    </row>
    <row r="5117" spans="1:1" x14ac:dyDescent="0.25">
      <c r="A5117" s="15"/>
    </row>
    <row r="5118" spans="1:1" x14ac:dyDescent="0.25">
      <c r="A5118" s="15"/>
    </row>
    <row r="5119" spans="1:1" x14ac:dyDescent="0.25">
      <c r="A5119" s="15"/>
    </row>
    <row r="5120" spans="1:1" x14ac:dyDescent="0.25">
      <c r="A5120" s="15"/>
    </row>
    <row r="5121" spans="1:1" x14ac:dyDescent="0.25">
      <c r="A5121" s="15"/>
    </row>
    <row r="5122" spans="1:1" x14ac:dyDescent="0.25">
      <c r="A5122" s="15"/>
    </row>
    <row r="5123" spans="1:1" x14ac:dyDescent="0.25">
      <c r="A5123" s="15"/>
    </row>
    <row r="5124" spans="1:1" x14ac:dyDescent="0.25">
      <c r="A5124" s="15"/>
    </row>
    <row r="5125" spans="1:1" x14ac:dyDescent="0.25">
      <c r="A5125" s="15"/>
    </row>
    <row r="5126" spans="1:1" x14ac:dyDescent="0.25">
      <c r="A5126" s="15"/>
    </row>
    <row r="5127" spans="1:1" x14ac:dyDescent="0.25">
      <c r="A5127" s="15"/>
    </row>
    <row r="5128" spans="1:1" x14ac:dyDescent="0.25">
      <c r="A5128" s="15"/>
    </row>
    <row r="5129" spans="1:1" x14ac:dyDescent="0.25">
      <c r="A5129" s="15"/>
    </row>
    <row r="5130" spans="1:1" x14ac:dyDescent="0.25">
      <c r="A5130" s="15"/>
    </row>
    <row r="5131" spans="1:1" x14ac:dyDescent="0.25">
      <c r="A5131" s="15"/>
    </row>
    <row r="5132" spans="1:1" x14ac:dyDescent="0.25">
      <c r="A5132" s="15"/>
    </row>
    <row r="5133" spans="1:1" x14ac:dyDescent="0.25">
      <c r="A5133" s="15"/>
    </row>
    <row r="5134" spans="1:1" x14ac:dyDescent="0.25">
      <c r="A5134" s="15"/>
    </row>
    <row r="5135" spans="1:1" x14ac:dyDescent="0.25">
      <c r="A5135" s="15"/>
    </row>
    <row r="5136" spans="1:1" x14ac:dyDescent="0.25">
      <c r="A5136" s="15"/>
    </row>
    <row r="5137" spans="1:1" x14ac:dyDescent="0.25">
      <c r="A5137" s="15"/>
    </row>
    <row r="5138" spans="1:1" x14ac:dyDescent="0.25">
      <c r="A5138" s="15"/>
    </row>
    <row r="5139" spans="1:1" x14ac:dyDescent="0.25">
      <c r="A5139" s="15"/>
    </row>
    <row r="5140" spans="1:1" x14ac:dyDescent="0.25">
      <c r="A5140" s="15"/>
    </row>
    <row r="5141" spans="1:1" x14ac:dyDescent="0.25">
      <c r="A5141" s="15"/>
    </row>
    <row r="5142" spans="1:1" x14ac:dyDescent="0.25">
      <c r="A5142" s="15"/>
    </row>
    <row r="5143" spans="1:1" x14ac:dyDescent="0.25">
      <c r="A5143" s="15"/>
    </row>
    <row r="5144" spans="1:1" x14ac:dyDescent="0.25">
      <c r="A5144" s="15"/>
    </row>
    <row r="5145" spans="1:1" x14ac:dyDescent="0.25">
      <c r="A5145" s="15"/>
    </row>
    <row r="5146" spans="1:1" x14ac:dyDescent="0.25">
      <c r="A5146" s="15"/>
    </row>
    <row r="5147" spans="1:1" x14ac:dyDescent="0.25">
      <c r="A5147" s="15"/>
    </row>
    <row r="5148" spans="1:1" x14ac:dyDescent="0.25">
      <c r="A5148" s="15"/>
    </row>
    <row r="5149" spans="1:1" x14ac:dyDescent="0.25">
      <c r="A5149" s="15"/>
    </row>
    <row r="5150" spans="1:1" x14ac:dyDescent="0.25">
      <c r="A5150" s="15"/>
    </row>
    <row r="5151" spans="1:1" x14ac:dyDescent="0.25">
      <c r="A5151" s="15"/>
    </row>
    <row r="5152" spans="1:1" x14ac:dyDescent="0.25">
      <c r="A5152" s="15"/>
    </row>
    <row r="5153" spans="1:1" x14ac:dyDescent="0.25">
      <c r="A5153" s="15"/>
    </row>
    <row r="5154" spans="1:1" x14ac:dyDescent="0.25">
      <c r="A5154" s="15"/>
    </row>
    <row r="5155" spans="1:1" x14ac:dyDescent="0.25">
      <c r="A5155" s="15"/>
    </row>
    <row r="5156" spans="1:1" x14ac:dyDescent="0.25">
      <c r="A5156" s="15"/>
    </row>
    <row r="5157" spans="1:1" x14ac:dyDescent="0.25">
      <c r="A5157" s="15"/>
    </row>
    <row r="5158" spans="1:1" x14ac:dyDescent="0.25">
      <c r="A5158" s="15"/>
    </row>
    <row r="5159" spans="1:1" x14ac:dyDescent="0.25">
      <c r="A5159" s="15"/>
    </row>
    <row r="5160" spans="1:1" x14ac:dyDescent="0.25">
      <c r="A5160" s="15"/>
    </row>
    <row r="5161" spans="1:1" x14ac:dyDescent="0.25">
      <c r="A5161" s="15"/>
    </row>
    <row r="5162" spans="1:1" x14ac:dyDescent="0.25">
      <c r="A5162" s="15"/>
    </row>
    <row r="5163" spans="1:1" x14ac:dyDescent="0.25">
      <c r="A5163" s="15"/>
    </row>
    <row r="5164" spans="1:1" x14ac:dyDescent="0.25">
      <c r="A5164" s="15"/>
    </row>
    <row r="5165" spans="1:1" x14ac:dyDescent="0.25">
      <c r="A5165" s="15"/>
    </row>
    <row r="5166" spans="1:1" x14ac:dyDescent="0.25">
      <c r="A5166" s="15"/>
    </row>
    <row r="5167" spans="1:1" x14ac:dyDescent="0.25">
      <c r="A5167" s="15"/>
    </row>
    <row r="5168" spans="1:1" x14ac:dyDescent="0.25">
      <c r="A5168" s="15"/>
    </row>
    <row r="5169" spans="1:1" x14ac:dyDescent="0.25">
      <c r="A5169" s="15"/>
    </row>
    <row r="5170" spans="1:1" x14ac:dyDescent="0.25">
      <c r="A5170" s="15"/>
    </row>
    <row r="5171" spans="1:1" x14ac:dyDescent="0.25">
      <c r="A5171" s="15"/>
    </row>
    <row r="5172" spans="1:1" x14ac:dyDescent="0.25">
      <c r="A5172" s="15"/>
    </row>
    <row r="5173" spans="1:1" x14ac:dyDescent="0.25">
      <c r="A5173" s="15"/>
    </row>
    <row r="5174" spans="1:1" x14ac:dyDescent="0.25">
      <c r="A5174" s="15"/>
    </row>
    <row r="5175" spans="1:1" x14ac:dyDescent="0.25">
      <c r="A5175" s="15"/>
    </row>
    <row r="5176" spans="1:1" x14ac:dyDescent="0.25">
      <c r="A5176" s="15"/>
    </row>
    <row r="5177" spans="1:1" x14ac:dyDescent="0.25">
      <c r="A5177" s="15"/>
    </row>
    <row r="5178" spans="1:1" x14ac:dyDescent="0.25">
      <c r="A5178" s="15"/>
    </row>
    <row r="5179" spans="1:1" x14ac:dyDescent="0.25">
      <c r="A5179" s="15"/>
    </row>
    <row r="5180" spans="1:1" x14ac:dyDescent="0.25">
      <c r="A5180" s="15"/>
    </row>
    <row r="5181" spans="1:1" x14ac:dyDescent="0.25">
      <c r="A5181" s="15"/>
    </row>
    <row r="5182" spans="1:1" x14ac:dyDescent="0.25">
      <c r="A5182" s="15"/>
    </row>
    <row r="5183" spans="1:1" x14ac:dyDescent="0.25">
      <c r="A5183" s="15"/>
    </row>
    <row r="5184" spans="1:1" x14ac:dyDescent="0.25">
      <c r="A5184" s="15"/>
    </row>
    <row r="5185" spans="1:1" x14ac:dyDescent="0.25">
      <c r="A5185" s="15"/>
    </row>
    <row r="5186" spans="1:1" x14ac:dyDescent="0.25">
      <c r="A5186" s="15"/>
    </row>
    <row r="5187" spans="1:1" x14ac:dyDescent="0.25">
      <c r="A5187" s="15"/>
    </row>
    <row r="5188" spans="1:1" x14ac:dyDescent="0.25">
      <c r="A5188" s="15"/>
    </row>
    <row r="5189" spans="1:1" x14ac:dyDescent="0.25">
      <c r="A5189" s="15"/>
    </row>
    <row r="5190" spans="1:1" x14ac:dyDescent="0.25">
      <c r="A5190" s="15"/>
    </row>
    <row r="5191" spans="1:1" x14ac:dyDescent="0.25">
      <c r="A5191" s="15"/>
    </row>
    <row r="5192" spans="1:1" x14ac:dyDescent="0.25">
      <c r="A5192" s="15"/>
    </row>
    <row r="5193" spans="1:1" x14ac:dyDescent="0.25">
      <c r="A5193" s="15"/>
    </row>
    <row r="5194" spans="1:1" x14ac:dyDescent="0.25">
      <c r="A5194" s="15"/>
    </row>
    <row r="5195" spans="1:1" x14ac:dyDescent="0.25">
      <c r="A5195" s="15"/>
    </row>
    <row r="5196" spans="1:1" x14ac:dyDescent="0.25">
      <c r="A5196" s="15"/>
    </row>
    <row r="5197" spans="1:1" x14ac:dyDescent="0.25">
      <c r="A5197" s="15"/>
    </row>
    <row r="5198" spans="1:1" x14ac:dyDescent="0.25">
      <c r="A5198" s="15"/>
    </row>
    <row r="5199" spans="1:1" x14ac:dyDescent="0.25">
      <c r="A5199" s="15"/>
    </row>
    <row r="5200" spans="1:1" x14ac:dyDescent="0.25">
      <c r="A5200" s="15"/>
    </row>
    <row r="5201" spans="1:1" x14ac:dyDescent="0.25">
      <c r="A5201" s="15"/>
    </row>
    <row r="5202" spans="1:1" x14ac:dyDescent="0.25">
      <c r="A5202" s="15"/>
    </row>
    <row r="5203" spans="1:1" x14ac:dyDescent="0.25">
      <c r="A5203" s="15"/>
    </row>
    <row r="5204" spans="1:1" x14ac:dyDescent="0.25">
      <c r="A5204" s="15"/>
    </row>
    <row r="5205" spans="1:1" x14ac:dyDescent="0.25">
      <c r="A5205" s="15"/>
    </row>
    <row r="5206" spans="1:1" x14ac:dyDescent="0.25">
      <c r="A5206" s="15"/>
    </row>
    <row r="5207" spans="1:1" x14ac:dyDescent="0.25">
      <c r="A5207" s="15"/>
    </row>
    <row r="5208" spans="1:1" x14ac:dyDescent="0.25">
      <c r="A5208" s="15"/>
    </row>
    <row r="5209" spans="1:1" x14ac:dyDescent="0.25">
      <c r="A5209" s="15"/>
    </row>
    <row r="5210" spans="1:1" x14ac:dyDescent="0.25">
      <c r="A5210" s="15"/>
    </row>
    <row r="5211" spans="1:1" x14ac:dyDescent="0.25">
      <c r="A5211" s="15"/>
    </row>
    <row r="5212" spans="1:1" x14ac:dyDescent="0.25">
      <c r="A5212" s="15"/>
    </row>
    <row r="5213" spans="1:1" x14ac:dyDescent="0.25">
      <c r="A5213" s="15"/>
    </row>
    <row r="5214" spans="1:1" x14ac:dyDescent="0.25">
      <c r="A5214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78"/>
  <sheetViews>
    <sheetView workbookViewId="0">
      <selection activeCell="H2" sqref="H2"/>
    </sheetView>
  </sheetViews>
  <sheetFormatPr defaultRowHeight="15" x14ac:dyDescent="0.25"/>
  <cols>
    <col min="1" max="1" width="13.42578125" customWidth="1"/>
    <col min="2" max="2" width="13.7109375" customWidth="1"/>
    <col min="3" max="3" width="26.5703125" bestFit="1" customWidth="1"/>
    <col min="5" max="5" width="13.42578125" customWidth="1"/>
    <col min="6" max="6" width="13.7109375" customWidth="1"/>
    <col min="7" max="7" width="26.5703125" bestFit="1" customWidth="1"/>
    <col min="8" max="9" width="21.85546875" customWidth="1"/>
  </cols>
  <sheetData>
    <row r="1" spans="1:9" x14ac:dyDescent="0.25">
      <c r="A1" t="s">
        <v>0</v>
      </c>
      <c r="B1" t="s">
        <v>1</v>
      </c>
      <c r="C1" t="s">
        <v>2</v>
      </c>
      <c r="E1" t="s">
        <v>0</v>
      </c>
      <c r="F1" t="s">
        <v>1</v>
      </c>
      <c r="H1" t="s">
        <v>0</v>
      </c>
      <c r="I1" t="s">
        <v>1</v>
      </c>
    </row>
    <row r="2" spans="1:9" x14ac:dyDescent="0.25">
      <c r="A2" s="19">
        <f>_xll.BDH("SPY US Equity",$B$1,"01/01/01","","cols=2;rows=5652")</f>
        <v>36893</v>
      </c>
      <c r="B2">
        <v>128.8125</v>
      </c>
      <c r="C2">
        <f>_xll.BDH("SPY US Equity",$C$1,"01/01/01","","Dts=H","cols=1;rows=5652")</f>
        <v>1.2773000000000001</v>
      </c>
      <c r="E2" s="19">
        <f>_xll.BDH("US0003M Index",$B$1,"01/01/01","","cols=2;rows=5676")</f>
        <v>36893</v>
      </c>
      <c r="F2">
        <v>6.3712499999999999</v>
      </c>
      <c r="H2" s="20">
        <f>_xll.BDH("VIX Index",$B$1,"01/01/01","","cols=2;rows=5677")</f>
        <v>36893</v>
      </c>
      <c r="I2">
        <v>29.99</v>
      </c>
    </row>
    <row r="3" spans="1:9" x14ac:dyDescent="0.25">
      <c r="A3" s="19">
        <v>36894</v>
      </c>
      <c r="B3">
        <v>135</v>
      </c>
      <c r="C3">
        <v>1.2188000000000001</v>
      </c>
      <c r="E3" s="19">
        <v>36894</v>
      </c>
      <c r="F3">
        <v>6.2862499999999999</v>
      </c>
      <c r="H3" s="20">
        <v>36894</v>
      </c>
      <c r="I3">
        <v>26.6</v>
      </c>
    </row>
    <row r="4" spans="1:9" x14ac:dyDescent="0.25">
      <c r="A4" s="19">
        <v>36895</v>
      </c>
      <c r="B4">
        <v>133.54689999999999</v>
      </c>
      <c r="C4">
        <v>1.232</v>
      </c>
      <c r="E4" s="19">
        <v>36895</v>
      </c>
      <c r="F4">
        <v>5.86625</v>
      </c>
      <c r="H4" s="20">
        <v>36895</v>
      </c>
      <c r="I4">
        <v>26.97</v>
      </c>
    </row>
    <row r="5" spans="1:9" x14ac:dyDescent="0.25">
      <c r="A5" s="19">
        <v>36896</v>
      </c>
      <c r="B5">
        <v>129.1875</v>
      </c>
      <c r="C5">
        <v>1.2736000000000001</v>
      </c>
      <c r="E5" s="19">
        <v>36896</v>
      </c>
      <c r="F5">
        <v>5.6950000000000003</v>
      </c>
      <c r="H5" s="20">
        <v>36896</v>
      </c>
      <c r="I5">
        <v>28.67</v>
      </c>
    </row>
    <row r="6" spans="1:9" x14ac:dyDescent="0.25">
      <c r="A6" s="19">
        <v>36899</v>
      </c>
      <c r="B6">
        <v>130.1875</v>
      </c>
      <c r="C6">
        <v>1.2638</v>
      </c>
      <c r="E6" s="19">
        <v>36899</v>
      </c>
      <c r="F6">
        <v>5.61625</v>
      </c>
      <c r="H6" s="20">
        <v>36899</v>
      </c>
      <c r="I6">
        <v>29.84</v>
      </c>
    </row>
    <row r="7" spans="1:9" x14ac:dyDescent="0.25">
      <c r="A7" s="19">
        <v>36900</v>
      </c>
      <c r="B7">
        <v>129.84379999999999</v>
      </c>
      <c r="C7">
        <v>1.2672000000000001</v>
      </c>
      <c r="E7" s="19">
        <v>36900</v>
      </c>
      <c r="F7">
        <v>5.6237500000000002</v>
      </c>
      <c r="H7" s="20">
        <v>36900</v>
      </c>
      <c r="I7">
        <v>27.99</v>
      </c>
    </row>
    <row r="8" spans="1:9" x14ac:dyDescent="0.25">
      <c r="A8" s="19">
        <v>36901</v>
      </c>
      <c r="B8">
        <v>132.125</v>
      </c>
      <c r="C8">
        <v>1.2453000000000001</v>
      </c>
      <c r="E8" s="19">
        <v>36901</v>
      </c>
      <c r="F8">
        <v>5.65</v>
      </c>
      <c r="H8" s="20">
        <v>36901</v>
      </c>
      <c r="I8">
        <v>26.8</v>
      </c>
    </row>
    <row r="9" spans="1:9" x14ac:dyDescent="0.25">
      <c r="A9" s="19">
        <v>36902</v>
      </c>
      <c r="B9">
        <v>132.25</v>
      </c>
      <c r="C9">
        <v>1.2441</v>
      </c>
      <c r="E9" s="19">
        <v>36902</v>
      </c>
      <c r="F9">
        <v>5.6762499999999996</v>
      </c>
      <c r="H9" s="20">
        <v>36902</v>
      </c>
      <c r="I9">
        <v>25.79</v>
      </c>
    </row>
    <row r="10" spans="1:9" x14ac:dyDescent="0.25">
      <c r="A10" s="19">
        <v>36903</v>
      </c>
      <c r="B10">
        <v>132</v>
      </c>
      <c r="C10">
        <v>1.2464999999999999</v>
      </c>
      <c r="E10" s="19">
        <v>36903</v>
      </c>
      <c r="F10">
        <v>5.67875</v>
      </c>
      <c r="H10" s="20">
        <v>36903</v>
      </c>
      <c r="I10">
        <v>24.56</v>
      </c>
    </row>
    <row r="11" spans="1:9" x14ac:dyDescent="0.25">
      <c r="A11" s="19">
        <v>36907</v>
      </c>
      <c r="B11">
        <v>132.84379999999999</v>
      </c>
      <c r="C11">
        <v>1.2384999999999999</v>
      </c>
      <c r="E11" s="19">
        <v>36906</v>
      </c>
      <c r="F11">
        <v>5.74125</v>
      </c>
      <c r="H11" s="20">
        <v>36907</v>
      </c>
      <c r="I11">
        <v>25.28</v>
      </c>
    </row>
    <row r="12" spans="1:9" x14ac:dyDescent="0.25">
      <c r="A12" s="19">
        <v>36908</v>
      </c>
      <c r="B12">
        <v>133.45310000000001</v>
      </c>
      <c r="C12">
        <v>1.2329000000000001</v>
      </c>
      <c r="E12" s="19">
        <v>36907</v>
      </c>
      <c r="F12">
        <v>5.7387499999999996</v>
      </c>
      <c r="H12" s="20">
        <v>36908</v>
      </c>
      <c r="I12">
        <v>24.93</v>
      </c>
    </row>
    <row r="13" spans="1:9" x14ac:dyDescent="0.25">
      <c r="A13" s="19">
        <v>36909</v>
      </c>
      <c r="B13">
        <v>134.78129999999999</v>
      </c>
      <c r="C13">
        <v>1.2206999999999999</v>
      </c>
      <c r="E13" s="19">
        <v>36908</v>
      </c>
      <c r="F13">
        <v>5.7387499999999996</v>
      </c>
      <c r="H13" s="20">
        <v>36909</v>
      </c>
      <c r="I13">
        <v>23.37</v>
      </c>
    </row>
    <row r="14" spans="1:9" x14ac:dyDescent="0.25">
      <c r="A14" s="19">
        <v>36910</v>
      </c>
      <c r="B14">
        <v>134.01560000000001</v>
      </c>
      <c r="C14">
        <v>1.2277</v>
      </c>
      <c r="E14" s="19">
        <v>36909</v>
      </c>
      <c r="F14">
        <v>5.6487499999999997</v>
      </c>
      <c r="H14" s="20">
        <v>36910</v>
      </c>
      <c r="I14">
        <v>23.24</v>
      </c>
    </row>
    <row r="15" spans="1:9" x14ac:dyDescent="0.25">
      <c r="A15" s="19">
        <v>36913</v>
      </c>
      <c r="B15">
        <v>134.90629999999999</v>
      </c>
      <c r="C15">
        <v>1.2196</v>
      </c>
      <c r="E15" s="19">
        <v>36910</v>
      </c>
      <c r="F15">
        <v>5.6112500000000001</v>
      </c>
      <c r="H15" s="20">
        <v>36913</v>
      </c>
      <c r="I15">
        <v>23.25</v>
      </c>
    </row>
    <row r="16" spans="1:9" x14ac:dyDescent="0.25">
      <c r="A16" s="19">
        <v>36914</v>
      </c>
      <c r="B16">
        <v>135.96879999999999</v>
      </c>
      <c r="C16">
        <v>1.2101</v>
      </c>
      <c r="E16" s="19">
        <v>36913</v>
      </c>
      <c r="F16">
        <v>5.5812499999999998</v>
      </c>
      <c r="H16" s="20">
        <v>36914</v>
      </c>
      <c r="I16">
        <v>21.57</v>
      </c>
    </row>
    <row r="17" spans="1:9" x14ac:dyDescent="0.25">
      <c r="A17" s="19">
        <v>36915</v>
      </c>
      <c r="B17">
        <v>136.375</v>
      </c>
      <c r="C17">
        <v>1.2064999999999999</v>
      </c>
      <c r="E17" s="19">
        <v>36914</v>
      </c>
      <c r="F17">
        <v>5.5724999999999998</v>
      </c>
      <c r="H17" s="20">
        <v>36915</v>
      </c>
      <c r="I17">
        <v>22.03</v>
      </c>
    </row>
    <row r="18" spans="1:9" x14ac:dyDescent="0.25">
      <c r="A18" s="19">
        <v>36916</v>
      </c>
      <c r="B18">
        <v>136.03129999999999</v>
      </c>
      <c r="C18">
        <v>1.2095</v>
      </c>
      <c r="E18" s="19">
        <v>36915</v>
      </c>
      <c r="F18">
        <v>5.61</v>
      </c>
      <c r="H18" s="20">
        <v>36916</v>
      </c>
      <c r="I18">
        <v>22.64</v>
      </c>
    </row>
    <row r="19" spans="1:9" x14ac:dyDescent="0.25">
      <c r="A19" s="19">
        <v>36917</v>
      </c>
      <c r="B19">
        <v>135.875</v>
      </c>
      <c r="C19">
        <v>1.2109000000000001</v>
      </c>
      <c r="E19" s="19">
        <v>36916</v>
      </c>
      <c r="F19">
        <v>5.5975000000000001</v>
      </c>
      <c r="H19" s="20">
        <v>36917</v>
      </c>
      <c r="I19">
        <v>22.57</v>
      </c>
    </row>
    <row r="20" spans="1:9" x14ac:dyDescent="0.25">
      <c r="A20" s="19">
        <v>36920</v>
      </c>
      <c r="B20">
        <v>136.6</v>
      </c>
      <c r="C20">
        <v>1.2044999999999999</v>
      </c>
      <c r="E20" s="19">
        <v>36917</v>
      </c>
      <c r="F20">
        <v>5.5674999999999999</v>
      </c>
      <c r="H20" s="20">
        <v>36920</v>
      </c>
      <c r="I20">
        <v>22.61</v>
      </c>
    </row>
    <row r="21" spans="1:9" x14ac:dyDescent="0.25">
      <c r="A21" s="19">
        <v>36921</v>
      </c>
      <c r="B21">
        <v>137.80000000000001</v>
      </c>
      <c r="C21">
        <v>1.194</v>
      </c>
      <c r="E21" s="19">
        <v>36920</v>
      </c>
      <c r="F21">
        <v>5.5425000000000004</v>
      </c>
      <c r="H21" s="20">
        <v>36921</v>
      </c>
      <c r="I21">
        <v>22.57</v>
      </c>
    </row>
    <row r="22" spans="1:9" x14ac:dyDescent="0.25">
      <c r="A22" s="19">
        <v>36922</v>
      </c>
      <c r="B22">
        <v>137.02000000000001</v>
      </c>
      <c r="C22">
        <v>1.2008000000000001</v>
      </c>
      <c r="E22" s="19">
        <v>36921</v>
      </c>
      <c r="F22">
        <v>5.5250000000000004</v>
      </c>
      <c r="H22" s="20">
        <v>36922</v>
      </c>
      <c r="I22">
        <v>22.02</v>
      </c>
    </row>
    <row r="23" spans="1:9" x14ac:dyDescent="0.25">
      <c r="A23" s="19">
        <v>36923</v>
      </c>
      <c r="B23">
        <v>137.93</v>
      </c>
      <c r="C23">
        <v>1.1929000000000001</v>
      </c>
      <c r="E23" s="19">
        <v>36922</v>
      </c>
      <c r="F23">
        <v>5.4212499999999997</v>
      </c>
      <c r="H23" s="20">
        <v>36923</v>
      </c>
      <c r="I23">
        <v>21.66</v>
      </c>
    </row>
    <row r="24" spans="1:9" x14ac:dyDescent="0.25">
      <c r="A24" s="19">
        <v>36924</v>
      </c>
      <c r="B24">
        <v>134.80000000000001</v>
      </c>
      <c r="C24">
        <v>1.2205999999999999</v>
      </c>
      <c r="E24" s="19">
        <v>36923</v>
      </c>
      <c r="F24">
        <v>5.39</v>
      </c>
      <c r="H24" s="20">
        <v>36924</v>
      </c>
      <c r="I24">
        <v>21.95</v>
      </c>
    </row>
    <row r="25" spans="1:9" x14ac:dyDescent="0.25">
      <c r="A25" s="19">
        <v>36927</v>
      </c>
      <c r="B25">
        <v>135.79</v>
      </c>
      <c r="C25">
        <v>1.2117</v>
      </c>
      <c r="E25" s="19">
        <v>36924</v>
      </c>
      <c r="F25">
        <v>5.3975</v>
      </c>
      <c r="H25" s="20">
        <v>36927</v>
      </c>
      <c r="I25">
        <v>22.19</v>
      </c>
    </row>
    <row r="26" spans="1:9" x14ac:dyDescent="0.25">
      <c r="A26" s="19">
        <v>36928</v>
      </c>
      <c r="B26">
        <v>135.38999999999999</v>
      </c>
      <c r="C26">
        <v>1.2152000000000001</v>
      </c>
      <c r="E26" s="19">
        <v>36927</v>
      </c>
      <c r="F26">
        <v>5.41</v>
      </c>
      <c r="H26" s="20">
        <v>36928</v>
      </c>
      <c r="I26">
        <v>21.98</v>
      </c>
    </row>
    <row r="27" spans="1:9" x14ac:dyDescent="0.25">
      <c r="A27" s="19">
        <v>36929</v>
      </c>
      <c r="B27">
        <v>134.69</v>
      </c>
      <c r="C27">
        <v>1.2216</v>
      </c>
      <c r="E27" s="19">
        <v>36928</v>
      </c>
      <c r="F27">
        <v>5.41</v>
      </c>
      <c r="H27" s="20">
        <v>36929</v>
      </c>
      <c r="I27">
        <v>21.67</v>
      </c>
    </row>
    <row r="28" spans="1:9" x14ac:dyDescent="0.25">
      <c r="A28" s="19">
        <v>36930</v>
      </c>
      <c r="B28">
        <v>133.12</v>
      </c>
      <c r="C28">
        <v>1.236</v>
      </c>
      <c r="E28" s="19">
        <v>36929</v>
      </c>
      <c r="F28">
        <v>5.41</v>
      </c>
      <c r="H28" s="20">
        <v>36930</v>
      </c>
      <c r="I28">
        <v>21.46</v>
      </c>
    </row>
    <row r="29" spans="1:9" x14ac:dyDescent="0.25">
      <c r="A29" s="19">
        <v>36931</v>
      </c>
      <c r="B29">
        <v>131.84</v>
      </c>
      <c r="C29">
        <v>1.248</v>
      </c>
      <c r="E29" s="19">
        <v>36930</v>
      </c>
      <c r="F29">
        <v>5.4087500000000004</v>
      </c>
      <c r="H29" s="20">
        <v>36931</v>
      </c>
      <c r="I29">
        <v>22.03</v>
      </c>
    </row>
    <row r="30" spans="1:9" x14ac:dyDescent="0.25">
      <c r="A30" s="19">
        <v>36934</v>
      </c>
      <c r="B30">
        <v>133.35</v>
      </c>
      <c r="C30">
        <v>1.2338</v>
      </c>
      <c r="E30" s="19">
        <v>36931</v>
      </c>
      <c r="F30">
        <v>5.41</v>
      </c>
      <c r="H30" s="20">
        <v>36934</v>
      </c>
      <c r="I30">
        <v>21.92</v>
      </c>
    </row>
    <row r="31" spans="1:9" x14ac:dyDescent="0.25">
      <c r="A31" s="19">
        <v>36935</v>
      </c>
      <c r="B31">
        <v>132.26</v>
      </c>
      <c r="C31">
        <v>1.244</v>
      </c>
      <c r="E31" s="19">
        <v>36934</v>
      </c>
      <c r="F31">
        <v>5.3875000000000002</v>
      </c>
      <c r="H31" s="20">
        <v>36935</v>
      </c>
      <c r="I31">
        <v>21.37</v>
      </c>
    </row>
    <row r="32" spans="1:9" x14ac:dyDescent="0.25">
      <c r="A32" s="19">
        <v>36936</v>
      </c>
      <c r="B32">
        <v>132.06</v>
      </c>
      <c r="C32">
        <v>1.2459</v>
      </c>
      <c r="E32" s="19">
        <v>36935</v>
      </c>
      <c r="F32">
        <v>5.3887499999999999</v>
      </c>
      <c r="H32" s="20">
        <v>36936</v>
      </c>
      <c r="I32">
        <v>21.52</v>
      </c>
    </row>
    <row r="33" spans="1:9" x14ac:dyDescent="0.25">
      <c r="A33" s="19">
        <v>36937</v>
      </c>
      <c r="B33">
        <v>133.34</v>
      </c>
      <c r="C33">
        <v>1.2339</v>
      </c>
      <c r="E33" s="19">
        <v>36936</v>
      </c>
      <c r="F33">
        <v>5.4</v>
      </c>
      <c r="H33" s="20">
        <v>36937</v>
      </c>
      <c r="I33">
        <v>20.27</v>
      </c>
    </row>
    <row r="34" spans="1:9" x14ac:dyDescent="0.25">
      <c r="A34" s="19">
        <v>36938</v>
      </c>
      <c r="B34">
        <v>130.4</v>
      </c>
      <c r="C34">
        <v>1.2617</v>
      </c>
      <c r="E34" s="19">
        <v>36937</v>
      </c>
      <c r="F34">
        <v>5.4124999999999996</v>
      </c>
      <c r="H34" s="20">
        <v>36938</v>
      </c>
      <c r="I34">
        <v>22.12</v>
      </c>
    </row>
    <row r="35" spans="1:9" x14ac:dyDescent="0.25">
      <c r="A35" s="19">
        <v>36942</v>
      </c>
      <c r="B35">
        <v>128.38999999999999</v>
      </c>
      <c r="C35">
        <v>1.2815000000000001</v>
      </c>
      <c r="E35" s="19">
        <v>36938</v>
      </c>
      <c r="F35">
        <v>5.41</v>
      </c>
      <c r="H35" s="20">
        <v>36942</v>
      </c>
      <c r="I35">
        <v>24.69</v>
      </c>
    </row>
    <row r="36" spans="1:9" x14ac:dyDescent="0.25">
      <c r="A36" s="19">
        <v>36943</v>
      </c>
      <c r="B36">
        <v>125.62</v>
      </c>
      <c r="C36">
        <v>1.3098000000000001</v>
      </c>
      <c r="E36" s="19">
        <v>36941</v>
      </c>
      <c r="F36">
        <v>5.3831300000000004</v>
      </c>
      <c r="H36" s="20">
        <v>36943</v>
      </c>
      <c r="I36">
        <v>25.75</v>
      </c>
    </row>
    <row r="37" spans="1:9" x14ac:dyDescent="0.25">
      <c r="A37" s="19">
        <v>36944</v>
      </c>
      <c r="B37">
        <v>125.81</v>
      </c>
      <c r="C37">
        <v>1.3078000000000001</v>
      </c>
      <c r="E37" s="19">
        <v>36942</v>
      </c>
      <c r="F37">
        <v>5.38</v>
      </c>
      <c r="H37" s="20">
        <v>36944</v>
      </c>
      <c r="I37">
        <v>26.76</v>
      </c>
    </row>
    <row r="38" spans="1:9" x14ac:dyDescent="0.25">
      <c r="A38" s="19">
        <v>36945</v>
      </c>
      <c r="B38">
        <v>124.96</v>
      </c>
      <c r="C38">
        <v>1.3167</v>
      </c>
      <c r="E38" s="19">
        <v>36943</v>
      </c>
      <c r="F38">
        <v>5.37</v>
      </c>
      <c r="H38" s="20">
        <v>36945</v>
      </c>
      <c r="I38">
        <v>27.21</v>
      </c>
    </row>
    <row r="39" spans="1:9" x14ac:dyDescent="0.25">
      <c r="A39" s="19">
        <v>36948</v>
      </c>
      <c r="B39">
        <v>127.62</v>
      </c>
      <c r="C39">
        <v>1.2891999999999999</v>
      </c>
      <c r="E39" s="19">
        <v>36944</v>
      </c>
      <c r="F39">
        <v>5.3449999999999998</v>
      </c>
      <c r="H39" s="20">
        <v>36948</v>
      </c>
      <c r="I39">
        <v>25.43</v>
      </c>
    </row>
    <row r="40" spans="1:9" x14ac:dyDescent="0.25">
      <c r="A40" s="19">
        <v>36949</v>
      </c>
      <c r="B40">
        <v>126.44</v>
      </c>
      <c r="C40">
        <v>1.3012999999999999</v>
      </c>
      <c r="E40" s="19">
        <v>36945</v>
      </c>
      <c r="F40">
        <v>5.3</v>
      </c>
      <c r="H40" s="20">
        <v>36949</v>
      </c>
      <c r="I40">
        <v>26.49</v>
      </c>
    </row>
    <row r="41" spans="1:9" x14ac:dyDescent="0.25">
      <c r="A41" s="19">
        <v>36950</v>
      </c>
      <c r="B41">
        <v>123.95</v>
      </c>
      <c r="C41">
        <v>1.3273999999999999</v>
      </c>
      <c r="E41" s="19">
        <v>36948</v>
      </c>
      <c r="F41">
        <v>5.1937499999999996</v>
      </c>
      <c r="H41" s="20">
        <v>36950</v>
      </c>
      <c r="I41">
        <v>28.35</v>
      </c>
    </row>
    <row r="42" spans="1:9" x14ac:dyDescent="0.25">
      <c r="A42" s="19">
        <v>36951</v>
      </c>
      <c r="B42">
        <v>124.6</v>
      </c>
      <c r="C42">
        <v>1.3205</v>
      </c>
      <c r="E42" s="19">
        <v>36949</v>
      </c>
      <c r="F42">
        <v>5.1037499999999998</v>
      </c>
      <c r="H42" s="20">
        <v>36951</v>
      </c>
      <c r="I42">
        <v>28.08</v>
      </c>
    </row>
    <row r="43" spans="1:9" x14ac:dyDescent="0.25">
      <c r="A43" s="19">
        <v>36952</v>
      </c>
      <c r="B43">
        <v>123.61</v>
      </c>
      <c r="C43">
        <v>1.3310999999999999</v>
      </c>
      <c r="E43" s="19">
        <v>36950</v>
      </c>
      <c r="F43">
        <v>5.0525000000000002</v>
      </c>
      <c r="H43" s="20">
        <v>36952</v>
      </c>
      <c r="I43">
        <v>27.43</v>
      </c>
    </row>
    <row r="44" spans="1:9" x14ac:dyDescent="0.25">
      <c r="A44" s="19">
        <v>36955</v>
      </c>
      <c r="B44">
        <v>124.74</v>
      </c>
      <c r="C44">
        <v>1.319</v>
      </c>
      <c r="E44" s="19">
        <v>36951</v>
      </c>
      <c r="F44">
        <v>5.0887500000000001</v>
      </c>
      <c r="H44" s="20">
        <v>36955</v>
      </c>
      <c r="I44">
        <v>27.12</v>
      </c>
    </row>
    <row r="45" spans="1:9" x14ac:dyDescent="0.25">
      <c r="A45" s="19">
        <v>36956</v>
      </c>
      <c r="B45">
        <v>126.08</v>
      </c>
      <c r="C45">
        <v>1.3049999999999999</v>
      </c>
      <c r="E45" s="19">
        <v>36952</v>
      </c>
      <c r="F45">
        <v>5.0824999999999996</v>
      </c>
      <c r="H45" s="20">
        <v>36956</v>
      </c>
      <c r="I45">
        <v>25.89</v>
      </c>
    </row>
    <row r="46" spans="1:9" x14ac:dyDescent="0.25">
      <c r="A46" s="19">
        <v>36957</v>
      </c>
      <c r="B46">
        <v>126.98</v>
      </c>
      <c r="C46">
        <v>1.2957000000000001</v>
      </c>
      <c r="E46" s="19">
        <v>36955</v>
      </c>
      <c r="F46">
        <v>5.08</v>
      </c>
      <c r="H46" s="20">
        <v>36957</v>
      </c>
      <c r="I46">
        <v>24.12</v>
      </c>
    </row>
    <row r="47" spans="1:9" x14ac:dyDescent="0.25">
      <c r="A47" s="19">
        <v>36958</v>
      </c>
      <c r="B47">
        <v>127.12</v>
      </c>
      <c r="C47">
        <v>1.2943</v>
      </c>
      <c r="E47" s="19">
        <v>36956</v>
      </c>
      <c r="F47">
        <v>5.09</v>
      </c>
      <c r="H47" s="20">
        <v>36958</v>
      </c>
      <c r="I47">
        <v>24.29</v>
      </c>
    </row>
    <row r="48" spans="1:9" x14ac:dyDescent="0.25">
      <c r="A48" s="19">
        <v>36959</v>
      </c>
      <c r="B48">
        <v>123.36</v>
      </c>
      <c r="C48">
        <v>1.3338000000000001</v>
      </c>
      <c r="E48" s="19">
        <v>36957</v>
      </c>
      <c r="F48">
        <v>5.0737500000000004</v>
      </c>
      <c r="H48" s="20">
        <v>36959</v>
      </c>
      <c r="I48">
        <v>25.62</v>
      </c>
    </row>
    <row r="49" spans="1:9" x14ac:dyDescent="0.25">
      <c r="A49" s="19">
        <v>36962</v>
      </c>
      <c r="B49">
        <v>118.08</v>
      </c>
      <c r="C49">
        <v>1.3934</v>
      </c>
      <c r="E49" s="19">
        <v>36958</v>
      </c>
      <c r="F49">
        <v>5.0599999999999996</v>
      </c>
      <c r="H49" s="20">
        <v>36962</v>
      </c>
      <c r="I49">
        <v>30.32</v>
      </c>
    </row>
    <row r="50" spans="1:9" x14ac:dyDescent="0.25">
      <c r="A50" s="19">
        <v>36963</v>
      </c>
      <c r="B50">
        <v>120.02</v>
      </c>
      <c r="C50">
        <v>1.3709</v>
      </c>
      <c r="E50" s="19">
        <v>36959</v>
      </c>
      <c r="F50">
        <v>5.04</v>
      </c>
      <c r="H50" s="20">
        <v>36963</v>
      </c>
      <c r="I50">
        <v>27.55</v>
      </c>
    </row>
    <row r="51" spans="1:9" x14ac:dyDescent="0.25">
      <c r="A51" s="19">
        <v>36964</v>
      </c>
      <c r="B51">
        <v>117.65</v>
      </c>
      <c r="C51">
        <v>1.3985000000000001</v>
      </c>
      <c r="E51" s="19">
        <v>36962</v>
      </c>
      <c r="F51">
        <v>5.0575000000000001</v>
      </c>
      <c r="H51" s="20">
        <v>36964</v>
      </c>
      <c r="I51">
        <v>29.61</v>
      </c>
    </row>
    <row r="52" spans="1:9" x14ac:dyDescent="0.25">
      <c r="A52" s="19">
        <v>36965</v>
      </c>
      <c r="B52">
        <v>117.68</v>
      </c>
      <c r="C52">
        <v>1.0724</v>
      </c>
      <c r="E52" s="19">
        <v>36963</v>
      </c>
      <c r="F52">
        <v>5.0337500000000004</v>
      </c>
      <c r="H52" s="20">
        <v>36965</v>
      </c>
      <c r="I52">
        <v>28.56</v>
      </c>
    </row>
    <row r="53" spans="1:9" x14ac:dyDescent="0.25">
      <c r="A53" s="19">
        <v>36966</v>
      </c>
      <c r="B53">
        <v>115.01</v>
      </c>
      <c r="C53">
        <v>1.0972999999999999</v>
      </c>
      <c r="E53" s="19">
        <v>36964</v>
      </c>
      <c r="F53">
        <v>5.0199999999999996</v>
      </c>
      <c r="H53" s="20">
        <v>36966</v>
      </c>
      <c r="I53">
        <v>29.91</v>
      </c>
    </row>
    <row r="54" spans="1:9" x14ac:dyDescent="0.25">
      <c r="A54" s="19">
        <v>36969</v>
      </c>
      <c r="B54">
        <v>117.35</v>
      </c>
      <c r="C54">
        <v>1.0753999999999999</v>
      </c>
      <c r="E54" s="19">
        <v>36965</v>
      </c>
      <c r="F54">
        <v>4.9424999999999999</v>
      </c>
      <c r="H54" s="20">
        <v>36969</v>
      </c>
      <c r="I54">
        <v>29.78</v>
      </c>
    </row>
    <row r="55" spans="1:9" x14ac:dyDescent="0.25">
      <c r="A55" s="19">
        <v>36970</v>
      </c>
      <c r="B55">
        <v>114.2</v>
      </c>
      <c r="C55">
        <v>1.1051</v>
      </c>
      <c r="E55" s="19">
        <v>36966</v>
      </c>
      <c r="F55">
        <v>4.9000000000000004</v>
      </c>
      <c r="H55" s="20">
        <v>36970</v>
      </c>
      <c r="I55">
        <v>30.96</v>
      </c>
    </row>
    <row r="56" spans="1:9" x14ac:dyDescent="0.25">
      <c r="A56" s="19">
        <v>36971</v>
      </c>
      <c r="B56">
        <v>112.26</v>
      </c>
      <c r="C56">
        <v>1.1242000000000001</v>
      </c>
      <c r="E56" s="19">
        <v>36969</v>
      </c>
      <c r="F56">
        <v>4.88</v>
      </c>
      <c r="H56" s="20">
        <v>36971</v>
      </c>
      <c r="I56">
        <v>31.93</v>
      </c>
    </row>
    <row r="57" spans="1:9" x14ac:dyDescent="0.25">
      <c r="A57" s="19">
        <v>36972</v>
      </c>
      <c r="B57">
        <v>111.12</v>
      </c>
      <c r="C57">
        <v>1.1356999999999999</v>
      </c>
      <c r="E57" s="19">
        <v>36970</v>
      </c>
      <c r="F57">
        <v>4.8862500000000004</v>
      </c>
      <c r="H57" s="20">
        <v>36972</v>
      </c>
      <c r="I57">
        <v>32.840000000000003</v>
      </c>
    </row>
    <row r="58" spans="1:9" x14ac:dyDescent="0.25">
      <c r="A58" s="19">
        <v>36973</v>
      </c>
      <c r="B58">
        <v>114.48</v>
      </c>
      <c r="C58">
        <v>1.1024</v>
      </c>
      <c r="E58" s="19">
        <v>36971</v>
      </c>
      <c r="F58">
        <v>4.87</v>
      </c>
      <c r="H58" s="20">
        <v>36973</v>
      </c>
      <c r="I58">
        <v>30.45</v>
      </c>
    </row>
    <row r="59" spans="1:9" x14ac:dyDescent="0.25">
      <c r="A59" s="19">
        <v>36976</v>
      </c>
      <c r="B59">
        <v>115.94</v>
      </c>
      <c r="C59">
        <v>1.0885</v>
      </c>
      <c r="E59" s="19">
        <v>36972</v>
      </c>
      <c r="F59">
        <v>4.8562500000000002</v>
      </c>
      <c r="H59" s="20">
        <v>36976</v>
      </c>
      <c r="I59">
        <v>29.04</v>
      </c>
    </row>
    <row r="60" spans="1:9" x14ac:dyDescent="0.25">
      <c r="A60" s="19">
        <v>36977</v>
      </c>
      <c r="B60">
        <v>118.31</v>
      </c>
      <c r="C60">
        <v>1.0667</v>
      </c>
      <c r="E60" s="19">
        <v>36973</v>
      </c>
      <c r="F60">
        <v>4.8600000000000003</v>
      </c>
      <c r="H60" s="20">
        <v>36977</v>
      </c>
      <c r="I60">
        <v>27.04</v>
      </c>
    </row>
    <row r="61" spans="1:9" x14ac:dyDescent="0.25">
      <c r="A61" s="19">
        <v>36978</v>
      </c>
      <c r="B61">
        <v>115.04</v>
      </c>
      <c r="C61">
        <v>1.097</v>
      </c>
      <c r="E61" s="19">
        <v>36976</v>
      </c>
      <c r="F61">
        <v>4.8687500000000004</v>
      </c>
      <c r="H61" s="20">
        <v>36978</v>
      </c>
      <c r="I61">
        <v>28.58</v>
      </c>
    </row>
    <row r="62" spans="1:9" x14ac:dyDescent="0.25">
      <c r="A62" s="19">
        <v>36979</v>
      </c>
      <c r="B62">
        <v>115.48</v>
      </c>
      <c r="C62">
        <v>1.0929</v>
      </c>
      <c r="E62" s="19">
        <v>36977</v>
      </c>
      <c r="F62">
        <v>4.8600000000000003</v>
      </c>
      <c r="H62" s="20">
        <v>36979</v>
      </c>
      <c r="I62">
        <v>29.17</v>
      </c>
    </row>
    <row r="63" spans="1:9" x14ac:dyDescent="0.25">
      <c r="A63" s="19">
        <v>36980</v>
      </c>
      <c r="B63">
        <v>116.69</v>
      </c>
      <c r="C63">
        <v>1.0814999999999999</v>
      </c>
      <c r="E63" s="19">
        <v>36978</v>
      </c>
      <c r="F63">
        <v>4.9024999999999999</v>
      </c>
      <c r="H63" s="20">
        <v>36980</v>
      </c>
      <c r="I63">
        <v>28.64</v>
      </c>
    </row>
    <row r="64" spans="1:9" x14ac:dyDescent="0.25">
      <c r="A64" s="19">
        <v>36983</v>
      </c>
      <c r="B64">
        <v>114.2</v>
      </c>
      <c r="C64">
        <v>1.1051</v>
      </c>
      <c r="E64" s="19">
        <v>36979</v>
      </c>
      <c r="F64">
        <v>4.8762499999999998</v>
      </c>
      <c r="H64" s="20">
        <v>36983</v>
      </c>
      <c r="I64">
        <v>31.21</v>
      </c>
    </row>
    <row r="65" spans="1:9" x14ac:dyDescent="0.25">
      <c r="A65" s="19">
        <v>36984</v>
      </c>
      <c r="B65">
        <v>110.39</v>
      </c>
      <c r="C65">
        <v>1.1433</v>
      </c>
      <c r="E65" s="19">
        <v>36980</v>
      </c>
      <c r="F65">
        <v>4.8787500000000001</v>
      </c>
      <c r="H65" s="20">
        <v>36984</v>
      </c>
      <c r="I65">
        <v>34.72</v>
      </c>
    </row>
    <row r="66" spans="1:9" x14ac:dyDescent="0.25">
      <c r="A66" s="19">
        <v>36985</v>
      </c>
      <c r="B66">
        <v>110.85</v>
      </c>
      <c r="C66">
        <v>1.1385000000000001</v>
      </c>
      <c r="E66" s="19">
        <v>36983</v>
      </c>
      <c r="F66">
        <v>4.84</v>
      </c>
      <c r="H66" s="20">
        <v>36985</v>
      </c>
      <c r="I66">
        <v>34.07</v>
      </c>
    </row>
    <row r="67" spans="1:9" x14ac:dyDescent="0.25">
      <c r="A67" s="19">
        <v>36986</v>
      </c>
      <c r="B67">
        <v>115.05</v>
      </c>
      <c r="C67">
        <v>1.0969</v>
      </c>
      <c r="E67" s="19">
        <v>36984</v>
      </c>
      <c r="F67">
        <v>4.8462500000000004</v>
      </c>
      <c r="H67" s="20">
        <v>36986</v>
      </c>
      <c r="I67">
        <v>29.94</v>
      </c>
    </row>
    <row r="68" spans="1:9" x14ac:dyDescent="0.25">
      <c r="A68" s="19">
        <v>36987</v>
      </c>
      <c r="B68">
        <v>113.3</v>
      </c>
      <c r="C68">
        <v>1.1138999999999999</v>
      </c>
      <c r="E68" s="19">
        <v>36985</v>
      </c>
      <c r="F68">
        <v>4.8099999999999996</v>
      </c>
      <c r="H68" s="20">
        <v>36987</v>
      </c>
      <c r="I68">
        <v>31.69</v>
      </c>
    </row>
    <row r="69" spans="1:9" x14ac:dyDescent="0.25">
      <c r="A69" s="19">
        <v>36990</v>
      </c>
      <c r="B69">
        <v>114.56</v>
      </c>
      <c r="C69">
        <v>1.1015999999999999</v>
      </c>
      <c r="E69" s="19">
        <v>36986</v>
      </c>
      <c r="F69">
        <v>4.80375</v>
      </c>
      <c r="H69" s="20">
        <v>36990</v>
      </c>
      <c r="I69">
        <v>31.91</v>
      </c>
    </row>
    <row r="70" spans="1:9" x14ac:dyDescent="0.25">
      <c r="A70" s="19">
        <v>36991</v>
      </c>
      <c r="B70">
        <v>116.65</v>
      </c>
      <c r="C70">
        <v>1.0819000000000001</v>
      </c>
      <c r="E70" s="19">
        <v>36987</v>
      </c>
      <c r="F70">
        <v>4.8062500000000004</v>
      </c>
      <c r="H70" s="20">
        <v>36991</v>
      </c>
      <c r="I70">
        <v>29.44</v>
      </c>
    </row>
    <row r="71" spans="1:9" x14ac:dyDescent="0.25">
      <c r="A71" s="19">
        <v>36992</v>
      </c>
      <c r="B71">
        <v>116.73</v>
      </c>
      <c r="C71">
        <v>1.0811999999999999</v>
      </c>
      <c r="E71" s="19">
        <v>36990</v>
      </c>
      <c r="F71">
        <v>4.74125</v>
      </c>
      <c r="H71" s="20">
        <v>36992</v>
      </c>
      <c r="I71">
        <v>28.46</v>
      </c>
    </row>
    <row r="72" spans="1:9" x14ac:dyDescent="0.25">
      <c r="A72" s="19">
        <v>36993</v>
      </c>
      <c r="B72">
        <v>118.85</v>
      </c>
      <c r="C72">
        <v>1.0619000000000001</v>
      </c>
      <c r="E72" s="19">
        <v>36991</v>
      </c>
      <c r="F72">
        <v>4.74</v>
      </c>
      <c r="H72" s="20">
        <v>36993</v>
      </c>
      <c r="I72">
        <v>26.12</v>
      </c>
    </row>
    <row r="73" spans="1:9" x14ac:dyDescent="0.25">
      <c r="A73" s="19">
        <v>36997</v>
      </c>
      <c r="B73">
        <v>117.6</v>
      </c>
      <c r="C73">
        <v>1.0731999999999999</v>
      </c>
      <c r="E73" s="19">
        <v>36992</v>
      </c>
      <c r="F73">
        <v>4.76</v>
      </c>
      <c r="H73" s="20">
        <v>36997</v>
      </c>
      <c r="I73">
        <v>26.33</v>
      </c>
    </row>
    <row r="74" spans="1:9" x14ac:dyDescent="0.25">
      <c r="A74" s="19">
        <v>36998</v>
      </c>
      <c r="B74">
        <v>119.26</v>
      </c>
      <c r="C74">
        <v>1.0582</v>
      </c>
      <c r="E74" s="19">
        <v>36993</v>
      </c>
      <c r="F74">
        <v>4.7787499999999996</v>
      </c>
      <c r="H74" s="20">
        <v>36998</v>
      </c>
      <c r="I74">
        <v>25.61</v>
      </c>
    </row>
    <row r="75" spans="1:9" x14ac:dyDescent="0.25">
      <c r="A75" s="19">
        <v>36999</v>
      </c>
      <c r="B75">
        <v>124</v>
      </c>
      <c r="C75">
        <v>1.0178</v>
      </c>
      <c r="E75" s="19">
        <v>36998</v>
      </c>
      <c r="F75">
        <v>4.8087499999999999</v>
      </c>
      <c r="H75" s="20">
        <v>36999</v>
      </c>
      <c r="I75">
        <v>24.13</v>
      </c>
    </row>
    <row r="76" spans="1:9" x14ac:dyDescent="0.25">
      <c r="A76" s="19">
        <v>37000</v>
      </c>
      <c r="B76">
        <v>125.65</v>
      </c>
      <c r="C76">
        <v>1.0044</v>
      </c>
      <c r="E76" s="19">
        <v>36999</v>
      </c>
      <c r="F76">
        <v>4.8274999999999997</v>
      </c>
      <c r="H76" s="20">
        <v>37000</v>
      </c>
      <c r="I76">
        <v>24.16</v>
      </c>
    </row>
    <row r="77" spans="1:9" x14ac:dyDescent="0.25">
      <c r="A77" s="19">
        <v>37001</v>
      </c>
      <c r="B77">
        <v>124.5</v>
      </c>
      <c r="C77">
        <v>1.0137</v>
      </c>
      <c r="E77" s="19">
        <v>37000</v>
      </c>
      <c r="F77">
        <v>4.41</v>
      </c>
      <c r="H77" s="20">
        <v>37001</v>
      </c>
      <c r="I77">
        <v>25.38</v>
      </c>
    </row>
    <row r="78" spans="1:9" x14ac:dyDescent="0.25">
      <c r="A78" s="19">
        <v>37004</v>
      </c>
      <c r="B78">
        <v>122.24</v>
      </c>
      <c r="C78">
        <v>1.0324</v>
      </c>
      <c r="E78" s="19">
        <v>37001</v>
      </c>
      <c r="F78">
        <v>4.4175000000000004</v>
      </c>
      <c r="H78" s="20">
        <v>37004</v>
      </c>
      <c r="I78">
        <v>28.16</v>
      </c>
    </row>
    <row r="79" spans="1:9" x14ac:dyDescent="0.25">
      <c r="A79" s="19">
        <v>37005</v>
      </c>
      <c r="B79">
        <v>121.58</v>
      </c>
      <c r="C79">
        <v>1.038</v>
      </c>
      <c r="E79" s="19">
        <v>37004</v>
      </c>
      <c r="F79">
        <v>4.38375</v>
      </c>
      <c r="H79" s="20">
        <v>37005</v>
      </c>
      <c r="I79">
        <v>28.49</v>
      </c>
    </row>
    <row r="80" spans="1:9" x14ac:dyDescent="0.25">
      <c r="A80" s="19">
        <v>37006</v>
      </c>
      <c r="B80">
        <v>123.17</v>
      </c>
      <c r="C80">
        <v>1.0246</v>
      </c>
      <c r="E80" s="19">
        <v>37005</v>
      </c>
      <c r="F80">
        <v>4.3600000000000003</v>
      </c>
      <c r="H80" s="20">
        <v>37006</v>
      </c>
      <c r="I80">
        <v>27.4</v>
      </c>
    </row>
    <row r="81" spans="1:9" x14ac:dyDescent="0.25">
      <c r="A81" s="19">
        <v>37007</v>
      </c>
      <c r="B81">
        <v>123.72</v>
      </c>
      <c r="C81">
        <v>1.0201</v>
      </c>
      <c r="E81" s="19">
        <v>37006</v>
      </c>
      <c r="F81">
        <v>4.34</v>
      </c>
      <c r="H81" s="20">
        <v>37007</v>
      </c>
      <c r="I81">
        <v>25.96</v>
      </c>
    </row>
    <row r="82" spans="1:9" x14ac:dyDescent="0.25">
      <c r="A82" s="19">
        <v>37008</v>
      </c>
      <c r="B82">
        <v>125.78</v>
      </c>
      <c r="C82">
        <v>1.0034000000000001</v>
      </c>
      <c r="E82" s="19">
        <v>37007</v>
      </c>
      <c r="F82">
        <v>4.34</v>
      </c>
      <c r="H82" s="20">
        <v>37008</v>
      </c>
      <c r="I82">
        <v>24.02</v>
      </c>
    </row>
    <row r="83" spans="1:9" x14ac:dyDescent="0.25">
      <c r="A83" s="19">
        <v>37011</v>
      </c>
      <c r="B83">
        <v>124.91</v>
      </c>
      <c r="C83">
        <v>1.0104</v>
      </c>
      <c r="E83" s="19">
        <v>37008</v>
      </c>
      <c r="F83">
        <v>4.3137499999999998</v>
      </c>
      <c r="H83" s="20">
        <v>37011</v>
      </c>
      <c r="I83">
        <v>25.48</v>
      </c>
    </row>
    <row r="84" spans="1:9" x14ac:dyDescent="0.25">
      <c r="A84" s="19">
        <v>37012</v>
      </c>
      <c r="B84">
        <v>127.05</v>
      </c>
      <c r="C84">
        <v>0.99329999999999996</v>
      </c>
      <c r="E84" s="19">
        <v>37011</v>
      </c>
      <c r="F84">
        <v>4.3362499999999997</v>
      </c>
      <c r="H84" s="20">
        <v>37012</v>
      </c>
      <c r="I84">
        <v>24.2</v>
      </c>
    </row>
    <row r="85" spans="1:9" x14ac:dyDescent="0.25">
      <c r="A85" s="19">
        <v>37013</v>
      </c>
      <c r="B85">
        <v>126.82</v>
      </c>
      <c r="C85">
        <v>0.99509999999999998</v>
      </c>
      <c r="E85" s="19">
        <v>37012</v>
      </c>
      <c r="F85">
        <v>4.34</v>
      </c>
      <c r="H85" s="20">
        <v>37013</v>
      </c>
      <c r="I85">
        <v>24.23</v>
      </c>
    </row>
    <row r="86" spans="1:9" x14ac:dyDescent="0.25">
      <c r="A86" s="19">
        <v>37014</v>
      </c>
      <c r="B86">
        <v>125.21</v>
      </c>
      <c r="C86">
        <v>1.0079</v>
      </c>
      <c r="E86" s="19">
        <v>37013</v>
      </c>
      <c r="F86">
        <v>4.3075000000000001</v>
      </c>
      <c r="H86" s="20">
        <v>37014</v>
      </c>
      <c r="I86">
        <v>25.78</v>
      </c>
    </row>
    <row r="87" spans="1:9" x14ac:dyDescent="0.25">
      <c r="A87" s="19">
        <v>37015</v>
      </c>
      <c r="B87">
        <v>127.34</v>
      </c>
      <c r="C87">
        <v>0.99109999999999998</v>
      </c>
      <c r="E87" s="19">
        <v>37014</v>
      </c>
      <c r="F87">
        <v>4.2987500000000001</v>
      </c>
      <c r="H87" s="20">
        <v>37015</v>
      </c>
      <c r="I87">
        <v>23.91</v>
      </c>
    </row>
    <row r="88" spans="1:9" x14ac:dyDescent="0.25">
      <c r="A88" s="19">
        <v>37018</v>
      </c>
      <c r="B88">
        <v>126.24</v>
      </c>
      <c r="C88">
        <v>0.99970000000000003</v>
      </c>
      <c r="E88" s="19">
        <v>37015</v>
      </c>
      <c r="F88">
        <v>4.2699999999999996</v>
      </c>
      <c r="H88" s="20">
        <v>37018</v>
      </c>
      <c r="I88">
        <v>24.86</v>
      </c>
    </row>
    <row r="89" spans="1:9" x14ac:dyDescent="0.25">
      <c r="A89" s="19">
        <v>37019</v>
      </c>
      <c r="B89">
        <v>126.18</v>
      </c>
      <c r="C89">
        <v>1.0002</v>
      </c>
      <c r="E89" s="19">
        <v>37019</v>
      </c>
      <c r="F89">
        <v>4.0987499999999999</v>
      </c>
      <c r="H89" s="20">
        <v>37019</v>
      </c>
      <c r="I89">
        <v>24.44</v>
      </c>
    </row>
    <row r="90" spans="1:9" x14ac:dyDescent="0.25">
      <c r="A90" s="19">
        <v>37020</v>
      </c>
      <c r="B90">
        <v>125.65</v>
      </c>
      <c r="C90">
        <v>1.0044</v>
      </c>
      <c r="E90" s="19">
        <v>37020</v>
      </c>
      <c r="F90">
        <v>4.085</v>
      </c>
      <c r="H90" s="20">
        <v>37020</v>
      </c>
      <c r="I90">
        <v>24.35</v>
      </c>
    </row>
    <row r="91" spans="1:9" x14ac:dyDescent="0.25">
      <c r="A91" s="19">
        <v>37021</v>
      </c>
      <c r="B91">
        <v>126.02</v>
      </c>
      <c r="C91">
        <v>1.0015000000000001</v>
      </c>
      <c r="E91" s="19">
        <v>37021</v>
      </c>
      <c r="F91">
        <v>4.0599999999999996</v>
      </c>
      <c r="H91" s="20">
        <v>37021</v>
      </c>
      <c r="I91">
        <v>24</v>
      </c>
    </row>
    <row r="92" spans="1:9" x14ac:dyDescent="0.25">
      <c r="A92" s="19">
        <v>37022</v>
      </c>
      <c r="B92">
        <v>125.15</v>
      </c>
      <c r="C92">
        <v>1.0084</v>
      </c>
      <c r="E92" s="19">
        <v>37022</v>
      </c>
      <c r="F92">
        <v>4.07</v>
      </c>
      <c r="H92" s="20">
        <v>37022</v>
      </c>
      <c r="I92">
        <v>23.54</v>
      </c>
    </row>
    <row r="93" spans="1:9" x14ac:dyDescent="0.25">
      <c r="A93" s="19">
        <v>37025</v>
      </c>
      <c r="B93">
        <v>125.4</v>
      </c>
      <c r="C93">
        <v>1.0064</v>
      </c>
      <c r="E93" s="19">
        <v>37025</v>
      </c>
      <c r="F93">
        <v>4.1212499999999999</v>
      </c>
      <c r="H93" s="20">
        <v>37025</v>
      </c>
      <c r="I93">
        <v>24.26</v>
      </c>
    </row>
    <row r="94" spans="1:9" x14ac:dyDescent="0.25">
      <c r="A94" s="19">
        <v>37026</v>
      </c>
      <c r="B94">
        <v>125.98</v>
      </c>
      <c r="C94">
        <v>1.0018</v>
      </c>
      <c r="E94" s="19">
        <v>37026</v>
      </c>
      <c r="F94">
        <v>4.1031300000000002</v>
      </c>
      <c r="H94" s="20">
        <v>37026</v>
      </c>
      <c r="I94">
        <v>23.71</v>
      </c>
    </row>
    <row r="95" spans="1:9" x14ac:dyDescent="0.25">
      <c r="A95" s="19">
        <v>37027</v>
      </c>
      <c r="B95">
        <v>128.94999999999999</v>
      </c>
      <c r="C95">
        <v>0.97870000000000001</v>
      </c>
      <c r="E95" s="19">
        <v>37027</v>
      </c>
      <c r="F95">
        <v>4.03</v>
      </c>
      <c r="H95" s="20">
        <v>37027</v>
      </c>
      <c r="I95">
        <v>21.89</v>
      </c>
    </row>
    <row r="96" spans="1:9" x14ac:dyDescent="0.25">
      <c r="A96" s="19">
        <v>37028</v>
      </c>
      <c r="B96">
        <v>129.15</v>
      </c>
      <c r="C96">
        <v>0.97719999999999996</v>
      </c>
      <c r="E96" s="19">
        <v>37028</v>
      </c>
      <c r="F96">
        <v>4.04</v>
      </c>
      <c r="H96" s="20">
        <v>37028</v>
      </c>
      <c r="I96">
        <v>21.47</v>
      </c>
    </row>
    <row r="97" spans="1:9" x14ac:dyDescent="0.25">
      <c r="A97" s="19">
        <v>37029</v>
      </c>
      <c r="B97">
        <v>129.74</v>
      </c>
      <c r="C97">
        <v>0.97270000000000001</v>
      </c>
      <c r="E97" s="19">
        <v>37029</v>
      </c>
      <c r="F97">
        <v>4.0549999999999997</v>
      </c>
      <c r="H97" s="20">
        <v>37029</v>
      </c>
      <c r="I97">
        <v>21.23</v>
      </c>
    </row>
    <row r="98" spans="1:9" x14ac:dyDescent="0.25">
      <c r="A98" s="19">
        <v>37032</v>
      </c>
      <c r="B98">
        <v>131.65</v>
      </c>
      <c r="C98">
        <v>0.95860000000000001</v>
      </c>
      <c r="E98" s="19">
        <v>37032</v>
      </c>
      <c r="F98">
        <v>4.0762499999999999</v>
      </c>
      <c r="H98" s="20">
        <v>37032</v>
      </c>
      <c r="I98">
        <v>20.76</v>
      </c>
    </row>
    <row r="99" spans="1:9" x14ac:dyDescent="0.25">
      <c r="A99" s="19">
        <v>37033</v>
      </c>
      <c r="B99">
        <v>131.47999999999999</v>
      </c>
      <c r="C99">
        <v>0.95989999999999998</v>
      </c>
      <c r="E99" s="19">
        <v>37033</v>
      </c>
      <c r="F99">
        <v>4.0750000000000002</v>
      </c>
      <c r="H99" s="20">
        <v>37033</v>
      </c>
      <c r="I99">
        <v>21.35</v>
      </c>
    </row>
    <row r="100" spans="1:9" x14ac:dyDescent="0.25">
      <c r="A100" s="19">
        <v>37034</v>
      </c>
      <c r="B100">
        <v>129.25</v>
      </c>
      <c r="C100">
        <v>0.97640000000000005</v>
      </c>
      <c r="E100" s="19">
        <v>37034</v>
      </c>
      <c r="F100">
        <v>4.07</v>
      </c>
      <c r="H100" s="20">
        <v>37034</v>
      </c>
      <c r="I100">
        <v>22.08</v>
      </c>
    </row>
    <row r="101" spans="1:9" x14ac:dyDescent="0.25">
      <c r="A101" s="19">
        <v>37035</v>
      </c>
      <c r="B101">
        <v>129.63</v>
      </c>
      <c r="C101">
        <v>0.97360000000000002</v>
      </c>
      <c r="E101" s="19">
        <v>37035</v>
      </c>
      <c r="F101">
        <v>4.0562500000000004</v>
      </c>
      <c r="H101" s="20">
        <v>37035</v>
      </c>
      <c r="I101">
        <v>20.57</v>
      </c>
    </row>
    <row r="102" spans="1:9" x14ac:dyDescent="0.25">
      <c r="A102" s="19">
        <v>37036</v>
      </c>
      <c r="B102">
        <v>128.1</v>
      </c>
      <c r="C102">
        <v>0.98519999999999996</v>
      </c>
      <c r="E102" s="19">
        <v>37036</v>
      </c>
      <c r="F102">
        <v>4.03</v>
      </c>
      <c r="H102" s="20">
        <v>37036</v>
      </c>
      <c r="I102">
        <v>20.6</v>
      </c>
    </row>
    <row r="103" spans="1:9" x14ac:dyDescent="0.25">
      <c r="A103" s="19">
        <v>37040</v>
      </c>
      <c r="B103">
        <v>127.08</v>
      </c>
      <c r="C103">
        <v>0.99309999999999998</v>
      </c>
      <c r="E103" s="19">
        <v>37040</v>
      </c>
      <c r="F103">
        <v>4</v>
      </c>
      <c r="H103" s="20">
        <v>37040</v>
      </c>
      <c r="I103">
        <v>22.14</v>
      </c>
    </row>
    <row r="104" spans="1:9" x14ac:dyDescent="0.25">
      <c r="A104" s="19">
        <v>37041</v>
      </c>
      <c r="B104">
        <v>125.3</v>
      </c>
      <c r="C104">
        <v>1.0072000000000001</v>
      </c>
      <c r="E104" s="19">
        <v>37041</v>
      </c>
      <c r="F104">
        <v>4</v>
      </c>
      <c r="H104" s="20">
        <v>37041</v>
      </c>
      <c r="I104">
        <v>22.76</v>
      </c>
    </row>
    <row r="105" spans="1:9" x14ac:dyDescent="0.25">
      <c r="A105" s="19">
        <v>37042</v>
      </c>
      <c r="B105">
        <v>125.95</v>
      </c>
      <c r="C105">
        <v>1.002</v>
      </c>
      <c r="E105" s="19">
        <v>37042</v>
      </c>
      <c r="F105">
        <v>3.99</v>
      </c>
      <c r="H105" s="20">
        <v>37042</v>
      </c>
      <c r="I105">
        <v>22.64</v>
      </c>
    </row>
    <row r="106" spans="1:9" x14ac:dyDescent="0.25">
      <c r="A106" s="19">
        <v>37043</v>
      </c>
      <c r="B106">
        <v>126.73</v>
      </c>
      <c r="C106">
        <v>0.99580000000000002</v>
      </c>
      <c r="E106" s="19">
        <v>37043</v>
      </c>
      <c r="F106">
        <v>3.9424999999999999</v>
      </c>
      <c r="H106" s="20">
        <v>37043</v>
      </c>
      <c r="I106">
        <v>21.59</v>
      </c>
    </row>
    <row r="107" spans="1:9" x14ac:dyDescent="0.25">
      <c r="A107" s="19">
        <v>37046</v>
      </c>
      <c r="B107">
        <v>127.34</v>
      </c>
      <c r="C107">
        <v>0.99109999999999998</v>
      </c>
      <c r="E107" s="19">
        <v>37046</v>
      </c>
      <c r="F107">
        <v>3.94</v>
      </c>
      <c r="H107" s="20">
        <v>37046</v>
      </c>
      <c r="I107">
        <v>21.38</v>
      </c>
    </row>
    <row r="108" spans="1:9" x14ac:dyDescent="0.25">
      <c r="A108" s="19">
        <v>37047</v>
      </c>
      <c r="B108">
        <v>128.80000000000001</v>
      </c>
      <c r="C108">
        <v>0.9798</v>
      </c>
      <c r="E108" s="19">
        <v>37047</v>
      </c>
      <c r="F108">
        <v>3.94</v>
      </c>
      <c r="H108" s="20">
        <v>37047</v>
      </c>
      <c r="I108">
        <v>19.579999999999998</v>
      </c>
    </row>
    <row r="109" spans="1:9" x14ac:dyDescent="0.25">
      <c r="A109" s="19">
        <v>37048</v>
      </c>
      <c r="B109">
        <v>127.73</v>
      </c>
      <c r="C109">
        <v>0.98809999999999998</v>
      </c>
      <c r="E109" s="19">
        <v>37048</v>
      </c>
      <c r="F109">
        <v>3.9275000000000002</v>
      </c>
      <c r="H109" s="20">
        <v>37048</v>
      </c>
      <c r="I109">
        <v>20.39</v>
      </c>
    </row>
    <row r="110" spans="1:9" x14ac:dyDescent="0.25">
      <c r="A110" s="19">
        <v>37049</v>
      </c>
      <c r="B110">
        <v>128.19</v>
      </c>
      <c r="C110">
        <v>0.98450000000000004</v>
      </c>
      <c r="E110" s="19">
        <v>37049</v>
      </c>
      <c r="F110">
        <v>3.9181300000000001</v>
      </c>
      <c r="H110" s="20">
        <v>37049</v>
      </c>
      <c r="I110">
        <v>19.670000000000002</v>
      </c>
    </row>
    <row r="111" spans="1:9" x14ac:dyDescent="0.25">
      <c r="A111" s="19">
        <v>37050</v>
      </c>
      <c r="B111">
        <v>127</v>
      </c>
      <c r="C111">
        <v>0.99370000000000003</v>
      </c>
      <c r="E111" s="19">
        <v>37050</v>
      </c>
      <c r="F111">
        <v>3.9156300000000002</v>
      </c>
      <c r="H111" s="20">
        <v>37050</v>
      </c>
      <c r="I111">
        <v>19.920000000000002</v>
      </c>
    </row>
    <row r="112" spans="1:9" x14ac:dyDescent="0.25">
      <c r="A112" s="19">
        <v>37053</v>
      </c>
      <c r="B112">
        <v>126.1</v>
      </c>
      <c r="C112">
        <v>1.0007999999999999</v>
      </c>
      <c r="E112" s="19">
        <v>37053</v>
      </c>
      <c r="F112">
        <v>3.91</v>
      </c>
      <c r="H112" s="20">
        <v>37053</v>
      </c>
      <c r="I112">
        <v>20.7</v>
      </c>
    </row>
    <row r="113" spans="1:9" x14ac:dyDescent="0.25">
      <c r="A113" s="19">
        <v>37054</v>
      </c>
      <c r="B113">
        <v>125.88</v>
      </c>
      <c r="C113">
        <v>1.0025999999999999</v>
      </c>
      <c r="E113" s="19">
        <v>37054</v>
      </c>
      <c r="F113">
        <v>3.8987500000000002</v>
      </c>
      <c r="H113" s="20">
        <v>37054</v>
      </c>
      <c r="I113">
        <v>20.7</v>
      </c>
    </row>
    <row r="114" spans="1:9" x14ac:dyDescent="0.25">
      <c r="A114" s="19">
        <v>37055</v>
      </c>
      <c r="B114">
        <v>124.8</v>
      </c>
      <c r="C114">
        <v>1.0113000000000001</v>
      </c>
      <c r="E114" s="19">
        <v>37055</v>
      </c>
      <c r="F114">
        <v>3.89</v>
      </c>
      <c r="H114" s="20">
        <v>37055</v>
      </c>
      <c r="I114">
        <v>21.45</v>
      </c>
    </row>
    <row r="115" spans="1:9" x14ac:dyDescent="0.25">
      <c r="A115" s="19">
        <v>37056</v>
      </c>
      <c r="B115">
        <v>122</v>
      </c>
      <c r="C115">
        <v>1.1358999999999999</v>
      </c>
      <c r="E115" s="19">
        <v>37056</v>
      </c>
      <c r="F115">
        <v>3.8774999999999999</v>
      </c>
      <c r="H115" s="20">
        <v>37056</v>
      </c>
      <c r="I115">
        <v>23.12</v>
      </c>
    </row>
    <row r="116" spans="1:9" x14ac:dyDescent="0.25">
      <c r="A116" s="19">
        <v>37057</v>
      </c>
      <c r="B116">
        <v>121.85</v>
      </c>
      <c r="C116">
        <v>1.1373</v>
      </c>
      <c r="E116" s="19">
        <v>37057</v>
      </c>
      <c r="F116">
        <v>3.8512499999999998</v>
      </c>
      <c r="H116" s="20">
        <v>37057</v>
      </c>
      <c r="I116">
        <v>22.81</v>
      </c>
    </row>
    <row r="117" spans="1:9" x14ac:dyDescent="0.25">
      <c r="A117" s="19">
        <v>37060</v>
      </c>
      <c r="B117">
        <v>121.26</v>
      </c>
      <c r="C117">
        <v>1.1428</v>
      </c>
      <c r="E117" s="19">
        <v>37060</v>
      </c>
      <c r="F117">
        <v>3.78688</v>
      </c>
      <c r="H117" s="20">
        <v>37060</v>
      </c>
      <c r="I117">
        <v>23.17</v>
      </c>
    </row>
    <row r="118" spans="1:9" x14ac:dyDescent="0.25">
      <c r="A118" s="19">
        <v>37061</v>
      </c>
      <c r="B118">
        <v>121.79</v>
      </c>
      <c r="C118">
        <v>1.1377999999999999</v>
      </c>
      <c r="E118" s="19">
        <v>37061</v>
      </c>
      <c r="F118">
        <v>3.7574999999999998</v>
      </c>
      <c r="H118" s="20">
        <v>37061</v>
      </c>
      <c r="I118">
        <v>22.34</v>
      </c>
    </row>
    <row r="119" spans="1:9" x14ac:dyDescent="0.25">
      <c r="A119" s="19">
        <v>37062</v>
      </c>
      <c r="B119">
        <v>122.43</v>
      </c>
      <c r="C119">
        <v>1.1318999999999999</v>
      </c>
      <c r="E119" s="19">
        <v>37062</v>
      </c>
      <c r="F119">
        <v>3.75</v>
      </c>
      <c r="H119" s="20">
        <v>37062</v>
      </c>
      <c r="I119">
        <v>21.71</v>
      </c>
    </row>
    <row r="120" spans="1:9" x14ac:dyDescent="0.25">
      <c r="A120" s="19">
        <v>37063</v>
      </c>
      <c r="B120">
        <v>123.82</v>
      </c>
      <c r="C120">
        <v>1.1192</v>
      </c>
      <c r="E120" s="19">
        <v>37063</v>
      </c>
      <c r="F120">
        <v>3.73875</v>
      </c>
      <c r="H120" s="20">
        <v>37063</v>
      </c>
      <c r="I120">
        <v>19.38</v>
      </c>
    </row>
    <row r="121" spans="1:9" x14ac:dyDescent="0.25">
      <c r="A121" s="19">
        <v>37064</v>
      </c>
      <c r="B121">
        <v>122.85</v>
      </c>
      <c r="C121">
        <v>1.1279999999999999</v>
      </c>
      <c r="E121" s="19">
        <v>37064</v>
      </c>
      <c r="F121">
        <v>3.73</v>
      </c>
      <c r="H121" s="20">
        <v>37064</v>
      </c>
      <c r="I121">
        <v>20.02</v>
      </c>
    </row>
    <row r="122" spans="1:9" x14ac:dyDescent="0.25">
      <c r="A122" s="19">
        <v>37067</v>
      </c>
      <c r="B122">
        <v>121.72</v>
      </c>
      <c r="C122">
        <v>1.1385000000000001</v>
      </c>
      <c r="E122" s="19">
        <v>37067</v>
      </c>
      <c r="F122">
        <v>3.7050000000000001</v>
      </c>
      <c r="H122" s="20">
        <v>37067</v>
      </c>
      <c r="I122">
        <v>20.67</v>
      </c>
    </row>
    <row r="123" spans="1:9" x14ac:dyDescent="0.25">
      <c r="A123" s="19">
        <v>37068</v>
      </c>
      <c r="B123">
        <v>121.55</v>
      </c>
      <c r="C123">
        <v>1.1400999999999999</v>
      </c>
      <c r="E123" s="19">
        <v>37068</v>
      </c>
      <c r="F123">
        <v>3.7</v>
      </c>
      <c r="H123" s="20">
        <v>37068</v>
      </c>
      <c r="I123">
        <v>21.2</v>
      </c>
    </row>
    <row r="124" spans="1:9" x14ac:dyDescent="0.25">
      <c r="A124" s="19">
        <v>37069</v>
      </c>
      <c r="B124">
        <v>121.48</v>
      </c>
      <c r="C124">
        <v>1.1407</v>
      </c>
      <c r="E124" s="19">
        <v>37069</v>
      </c>
      <c r="F124">
        <v>3.71</v>
      </c>
      <c r="H124" s="20">
        <v>37069</v>
      </c>
      <c r="I124">
        <v>20.88</v>
      </c>
    </row>
    <row r="125" spans="1:9" x14ac:dyDescent="0.25">
      <c r="A125" s="19">
        <v>37070</v>
      </c>
      <c r="B125">
        <v>122.15</v>
      </c>
      <c r="C125">
        <v>1.1345000000000001</v>
      </c>
      <c r="E125" s="19">
        <v>37070</v>
      </c>
      <c r="F125">
        <v>3.79</v>
      </c>
      <c r="H125" s="20">
        <v>37070</v>
      </c>
      <c r="I125">
        <v>20.010000000000002</v>
      </c>
    </row>
    <row r="126" spans="1:9" x14ac:dyDescent="0.25">
      <c r="A126" s="19">
        <v>37071</v>
      </c>
      <c r="B126">
        <v>122.6</v>
      </c>
      <c r="C126">
        <v>1.1303000000000001</v>
      </c>
      <c r="E126" s="19">
        <v>37071</v>
      </c>
      <c r="F126">
        <v>3.8362500000000002</v>
      </c>
      <c r="H126" s="20">
        <v>37071</v>
      </c>
      <c r="I126">
        <v>19.059999999999999</v>
      </c>
    </row>
    <row r="127" spans="1:9" x14ac:dyDescent="0.25">
      <c r="A127" s="19">
        <v>37074</v>
      </c>
      <c r="B127">
        <v>124.13</v>
      </c>
      <c r="C127">
        <v>1.1164000000000001</v>
      </c>
      <c r="E127" s="19">
        <v>37074</v>
      </c>
      <c r="F127">
        <v>3.83</v>
      </c>
      <c r="H127" s="20">
        <v>37074</v>
      </c>
      <c r="I127">
        <v>18.760000000000002</v>
      </c>
    </row>
    <row r="128" spans="1:9" x14ac:dyDescent="0.25">
      <c r="A128" s="19">
        <v>37075</v>
      </c>
      <c r="B128">
        <v>124.1</v>
      </c>
      <c r="C128">
        <v>1.1166</v>
      </c>
      <c r="E128" s="19">
        <v>37075</v>
      </c>
      <c r="F128">
        <v>3.82</v>
      </c>
      <c r="H128" s="20">
        <v>37075</v>
      </c>
      <c r="I128">
        <v>18.920000000000002</v>
      </c>
    </row>
    <row r="129" spans="1:9" x14ac:dyDescent="0.25">
      <c r="A129" s="19">
        <v>37077</v>
      </c>
      <c r="B129">
        <v>121.68</v>
      </c>
      <c r="C129">
        <v>1.1389</v>
      </c>
      <c r="E129" s="19">
        <v>37076</v>
      </c>
      <c r="F129">
        <v>3.8275000000000001</v>
      </c>
      <c r="H129" s="20">
        <v>37077</v>
      </c>
      <c r="I129">
        <v>20.09</v>
      </c>
    </row>
    <row r="130" spans="1:9" x14ac:dyDescent="0.25">
      <c r="A130" s="19">
        <v>37078</v>
      </c>
      <c r="B130">
        <v>119.05</v>
      </c>
      <c r="C130">
        <v>1.1639999999999999</v>
      </c>
      <c r="E130" s="19">
        <v>37077</v>
      </c>
      <c r="F130">
        <v>3.82</v>
      </c>
      <c r="H130" s="20">
        <v>37078</v>
      </c>
      <c r="I130">
        <v>21.63</v>
      </c>
    </row>
    <row r="131" spans="1:9" x14ac:dyDescent="0.25">
      <c r="A131" s="19">
        <v>37081</v>
      </c>
      <c r="B131">
        <v>119.7</v>
      </c>
      <c r="C131">
        <v>1.1577</v>
      </c>
      <c r="E131" s="19">
        <v>37078</v>
      </c>
      <c r="F131">
        <v>3.81</v>
      </c>
      <c r="H131" s="20">
        <v>37081</v>
      </c>
      <c r="I131">
        <v>22.48</v>
      </c>
    </row>
    <row r="132" spans="1:9" x14ac:dyDescent="0.25">
      <c r="A132" s="19">
        <v>37082</v>
      </c>
      <c r="B132">
        <v>118.26</v>
      </c>
      <c r="C132">
        <v>1.1718</v>
      </c>
      <c r="E132" s="19">
        <v>37081</v>
      </c>
      <c r="F132">
        <v>3.79</v>
      </c>
      <c r="H132" s="20">
        <v>37082</v>
      </c>
      <c r="I132">
        <v>23.25</v>
      </c>
    </row>
    <row r="133" spans="1:9" x14ac:dyDescent="0.25">
      <c r="A133" s="19">
        <v>37083</v>
      </c>
      <c r="B133">
        <v>118.38</v>
      </c>
      <c r="C133">
        <v>1.1706000000000001</v>
      </c>
      <c r="E133" s="19">
        <v>37082</v>
      </c>
      <c r="F133">
        <v>3.79</v>
      </c>
      <c r="H133" s="20">
        <v>37083</v>
      </c>
      <c r="I133">
        <v>24.01</v>
      </c>
    </row>
    <row r="134" spans="1:9" x14ac:dyDescent="0.25">
      <c r="A134" s="19">
        <v>37084</v>
      </c>
      <c r="B134">
        <v>121.19</v>
      </c>
      <c r="C134">
        <v>1.1435</v>
      </c>
      <c r="E134" s="19">
        <v>37083</v>
      </c>
      <c r="F134">
        <v>3.76</v>
      </c>
      <c r="H134" s="20">
        <v>37084</v>
      </c>
      <c r="I134">
        <v>22.09</v>
      </c>
    </row>
    <row r="135" spans="1:9" x14ac:dyDescent="0.25">
      <c r="A135" s="19">
        <v>37085</v>
      </c>
      <c r="B135">
        <v>122.24</v>
      </c>
      <c r="C135">
        <v>1.1335999999999999</v>
      </c>
      <c r="E135" s="19">
        <v>37084</v>
      </c>
      <c r="F135">
        <v>3.77</v>
      </c>
      <c r="H135" s="20">
        <v>37085</v>
      </c>
      <c r="I135">
        <v>21.14</v>
      </c>
    </row>
    <row r="136" spans="1:9" x14ac:dyDescent="0.25">
      <c r="A136" s="19">
        <v>37088</v>
      </c>
      <c r="B136">
        <v>120.71</v>
      </c>
      <c r="C136">
        <v>1.1479999999999999</v>
      </c>
      <c r="E136" s="19">
        <v>37085</v>
      </c>
      <c r="F136">
        <v>3.75875</v>
      </c>
      <c r="H136" s="20">
        <v>37088</v>
      </c>
      <c r="I136">
        <v>22.91</v>
      </c>
    </row>
    <row r="137" spans="1:9" x14ac:dyDescent="0.25">
      <c r="A137" s="19">
        <v>37089</v>
      </c>
      <c r="B137">
        <v>121.84</v>
      </c>
      <c r="C137">
        <v>1.1374</v>
      </c>
      <c r="E137" s="19">
        <v>37088</v>
      </c>
      <c r="F137">
        <v>3.76</v>
      </c>
      <c r="H137" s="20">
        <v>37089</v>
      </c>
      <c r="I137">
        <v>22.61</v>
      </c>
    </row>
    <row r="138" spans="1:9" x14ac:dyDescent="0.25">
      <c r="A138" s="19">
        <v>37090</v>
      </c>
      <c r="B138">
        <v>121.01</v>
      </c>
      <c r="C138">
        <v>1.1452</v>
      </c>
      <c r="E138" s="19">
        <v>37089</v>
      </c>
      <c r="F138">
        <v>3.76</v>
      </c>
      <c r="H138" s="20">
        <v>37090</v>
      </c>
      <c r="I138">
        <v>23.6</v>
      </c>
    </row>
    <row r="139" spans="1:9" x14ac:dyDescent="0.25">
      <c r="A139" s="19">
        <v>37091</v>
      </c>
      <c r="B139">
        <v>122.07</v>
      </c>
      <c r="C139">
        <v>1.1352</v>
      </c>
      <c r="E139" s="19">
        <v>37090</v>
      </c>
      <c r="F139">
        <v>3.76</v>
      </c>
      <c r="H139" s="20">
        <v>37091</v>
      </c>
      <c r="I139">
        <v>22.51</v>
      </c>
    </row>
    <row r="140" spans="1:9" x14ac:dyDescent="0.25">
      <c r="A140" s="19">
        <v>37092</v>
      </c>
      <c r="B140">
        <v>121.34</v>
      </c>
      <c r="C140">
        <v>1.1419999999999999</v>
      </c>
      <c r="E140" s="19">
        <v>37091</v>
      </c>
      <c r="F140">
        <v>3.71</v>
      </c>
      <c r="H140" s="20">
        <v>37092</v>
      </c>
      <c r="I140">
        <v>22.34</v>
      </c>
    </row>
    <row r="141" spans="1:9" x14ac:dyDescent="0.25">
      <c r="A141" s="19">
        <v>37095</v>
      </c>
      <c r="B141">
        <v>118.95</v>
      </c>
      <c r="C141">
        <v>1.165</v>
      </c>
      <c r="E141" s="19">
        <v>37092</v>
      </c>
      <c r="F141">
        <v>3.7087500000000002</v>
      </c>
      <c r="H141" s="20">
        <v>37095</v>
      </c>
      <c r="I141">
        <v>23.74</v>
      </c>
    </row>
    <row r="142" spans="1:9" x14ac:dyDescent="0.25">
      <c r="A142" s="19">
        <v>37096</v>
      </c>
      <c r="B142">
        <v>117.8</v>
      </c>
      <c r="C142">
        <v>1.1763999999999999</v>
      </c>
      <c r="E142" s="19">
        <v>37095</v>
      </c>
      <c r="F142">
        <v>3.7</v>
      </c>
      <c r="H142" s="20">
        <v>37096</v>
      </c>
      <c r="I142">
        <v>25.24</v>
      </c>
    </row>
    <row r="143" spans="1:9" x14ac:dyDescent="0.25">
      <c r="A143" s="19">
        <v>37097</v>
      </c>
      <c r="B143">
        <v>119.1</v>
      </c>
      <c r="C143">
        <v>1.1635</v>
      </c>
      <c r="E143" s="19">
        <v>37096</v>
      </c>
      <c r="F143">
        <v>3.7</v>
      </c>
      <c r="H143" s="20">
        <v>37097</v>
      </c>
      <c r="I143">
        <v>24</v>
      </c>
    </row>
    <row r="144" spans="1:9" x14ac:dyDescent="0.25">
      <c r="A144" s="19">
        <v>37098</v>
      </c>
      <c r="B144">
        <v>120.35</v>
      </c>
      <c r="C144">
        <v>1.1514</v>
      </c>
      <c r="E144" s="19">
        <v>37097</v>
      </c>
      <c r="F144">
        <v>3.7</v>
      </c>
      <c r="H144" s="20">
        <v>37098</v>
      </c>
      <c r="I144">
        <v>23.01</v>
      </c>
    </row>
    <row r="145" spans="1:9" x14ac:dyDescent="0.25">
      <c r="A145" s="19">
        <v>37099</v>
      </c>
      <c r="B145">
        <v>120.81</v>
      </c>
      <c r="C145">
        <v>1.1471</v>
      </c>
      <c r="E145" s="19">
        <v>37098</v>
      </c>
      <c r="F145">
        <v>3.7050000000000001</v>
      </c>
      <c r="H145" s="20">
        <v>37099</v>
      </c>
      <c r="I145">
        <v>22</v>
      </c>
    </row>
    <row r="146" spans="1:9" x14ac:dyDescent="0.25">
      <c r="A146" s="19">
        <v>37102</v>
      </c>
      <c r="B146">
        <v>120.85</v>
      </c>
      <c r="C146">
        <v>1.1467000000000001</v>
      </c>
      <c r="E146" s="19">
        <v>37099</v>
      </c>
      <c r="F146">
        <v>3.69625</v>
      </c>
      <c r="H146" s="20">
        <v>37102</v>
      </c>
      <c r="I146">
        <v>22.69</v>
      </c>
    </row>
    <row r="147" spans="1:9" x14ac:dyDescent="0.25">
      <c r="A147" s="19">
        <v>37103</v>
      </c>
      <c r="B147">
        <v>121.35</v>
      </c>
      <c r="C147">
        <v>1.1419999999999999</v>
      </c>
      <c r="E147" s="19">
        <v>37102</v>
      </c>
      <c r="F147">
        <v>3.67875</v>
      </c>
      <c r="H147" s="20">
        <v>37103</v>
      </c>
      <c r="I147">
        <v>21.62</v>
      </c>
    </row>
    <row r="148" spans="1:9" x14ac:dyDescent="0.25">
      <c r="A148" s="19">
        <v>37104</v>
      </c>
      <c r="B148">
        <v>122.11</v>
      </c>
      <c r="C148">
        <v>1.1348</v>
      </c>
      <c r="E148" s="19">
        <v>37103</v>
      </c>
      <c r="F148">
        <v>3.67</v>
      </c>
      <c r="H148" s="20">
        <v>37104</v>
      </c>
      <c r="I148">
        <v>20.56</v>
      </c>
    </row>
    <row r="149" spans="1:9" x14ac:dyDescent="0.25">
      <c r="A149" s="19">
        <v>37105</v>
      </c>
      <c r="B149">
        <v>122.61</v>
      </c>
      <c r="C149">
        <v>1.1302000000000001</v>
      </c>
      <c r="E149" s="19">
        <v>37104</v>
      </c>
      <c r="F149">
        <v>3.65625</v>
      </c>
      <c r="H149" s="20">
        <v>37105</v>
      </c>
      <c r="I149">
        <v>20.09</v>
      </c>
    </row>
    <row r="150" spans="1:9" x14ac:dyDescent="0.25">
      <c r="A150" s="19">
        <v>37106</v>
      </c>
      <c r="B150">
        <v>121.94</v>
      </c>
      <c r="C150">
        <v>1.1364000000000001</v>
      </c>
      <c r="E150" s="19">
        <v>37105</v>
      </c>
      <c r="F150">
        <v>3.65</v>
      </c>
      <c r="H150" s="20">
        <v>37106</v>
      </c>
      <c r="I150">
        <v>19.89</v>
      </c>
    </row>
    <row r="151" spans="1:9" x14ac:dyDescent="0.25">
      <c r="A151" s="19">
        <v>37109</v>
      </c>
      <c r="B151">
        <v>120.3</v>
      </c>
      <c r="C151">
        <v>1.1518999999999999</v>
      </c>
      <c r="E151" s="19">
        <v>37106</v>
      </c>
      <c r="F151">
        <v>3.65625</v>
      </c>
      <c r="H151" s="20">
        <v>37109</v>
      </c>
      <c r="I151">
        <v>21.89</v>
      </c>
    </row>
    <row r="152" spans="1:9" x14ac:dyDescent="0.25">
      <c r="A152" s="19">
        <v>37110</v>
      </c>
      <c r="B152">
        <v>120.77</v>
      </c>
      <c r="C152">
        <v>1.1474</v>
      </c>
      <c r="E152" s="19">
        <v>37109</v>
      </c>
      <c r="F152">
        <v>3.65</v>
      </c>
      <c r="H152" s="20">
        <v>37110</v>
      </c>
      <c r="I152">
        <v>21.01</v>
      </c>
    </row>
    <row r="153" spans="1:9" x14ac:dyDescent="0.25">
      <c r="A153" s="19">
        <v>37111</v>
      </c>
      <c r="B153">
        <v>118.53</v>
      </c>
      <c r="C153">
        <v>1.1691</v>
      </c>
      <c r="E153" s="19">
        <v>37110</v>
      </c>
      <c r="F153">
        <v>3.6437499999999998</v>
      </c>
      <c r="H153" s="20">
        <v>37111</v>
      </c>
      <c r="I153">
        <v>22.32</v>
      </c>
    </row>
    <row r="154" spans="1:9" x14ac:dyDescent="0.25">
      <c r="A154" s="19">
        <v>37112</v>
      </c>
      <c r="B154">
        <v>118.88</v>
      </c>
      <c r="C154">
        <v>1.1657</v>
      </c>
      <c r="E154" s="19">
        <v>37111</v>
      </c>
      <c r="F154">
        <v>3.6375000000000002</v>
      </c>
      <c r="H154" s="20">
        <v>37112</v>
      </c>
      <c r="I154">
        <v>21.75</v>
      </c>
    </row>
    <row r="155" spans="1:9" x14ac:dyDescent="0.25">
      <c r="A155" s="19">
        <v>37113</v>
      </c>
      <c r="B155">
        <v>119.29</v>
      </c>
      <c r="C155">
        <v>1.1617</v>
      </c>
      <c r="E155" s="19">
        <v>37112</v>
      </c>
      <c r="F155">
        <v>3.5950000000000002</v>
      </c>
      <c r="H155" s="20">
        <v>37113</v>
      </c>
      <c r="I155">
        <v>20.55</v>
      </c>
    </row>
    <row r="156" spans="1:9" x14ac:dyDescent="0.25">
      <c r="A156" s="19">
        <v>37116</v>
      </c>
      <c r="B156">
        <v>119.32</v>
      </c>
      <c r="C156">
        <v>1.1614</v>
      </c>
      <c r="E156" s="19">
        <v>37113</v>
      </c>
      <c r="F156">
        <v>3.5887500000000001</v>
      </c>
      <c r="H156" s="20">
        <v>37116</v>
      </c>
      <c r="I156">
        <v>20.420000000000002</v>
      </c>
    </row>
    <row r="157" spans="1:9" x14ac:dyDescent="0.25">
      <c r="A157" s="19">
        <v>37117</v>
      </c>
      <c r="B157">
        <v>119.27</v>
      </c>
      <c r="C157">
        <v>1.1618999999999999</v>
      </c>
      <c r="E157" s="19">
        <v>37116</v>
      </c>
      <c r="F157">
        <v>3.57</v>
      </c>
      <c r="H157" s="20">
        <v>37117</v>
      </c>
      <c r="I157">
        <v>20.48</v>
      </c>
    </row>
    <row r="158" spans="1:9" x14ac:dyDescent="0.25">
      <c r="A158" s="19">
        <v>37118</v>
      </c>
      <c r="B158">
        <v>118.24</v>
      </c>
      <c r="C158">
        <v>1.1719999999999999</v>
      </c>
      <c r="E158" s="19">
        <v>37117</v>
      </c>
      <c r="F158">
        <v>3.56</v>
      </c>
      <c r="H158" s="20">
        <v>37118</v>
      </c>
      <c r="I158">
        <v>20.91</v>
      </c>
    </row>
    <row r="159" spans="1:9" x14ac:dyDescent="0.25">
      <c r="A159" s="19">
        <v>37119</v>
      </c>
      <c r="B159">
        <v>118.65</v>
      </c>
      <c r="C159">
        <v>1.1678999999999999</v>
      </c>
      <c r="E159" s="19">
        <v>37118</v>
      </c>
      <c r="F159">
        <v>3.56</v>
      </c>
      <c r="H159" s="20">
        <v>37119</v>
      </c>
      <c r="I159">
        <v>21.54</v>
      </c>
    </row>
    <row r="160" spans="1:9" x14ac:dyDescent="0.25">
      <c r="A160" s="19">
        <v>37120</v>
      </c>
      <c r="B160">
        <v>116.75</v>
      </c>
      <c r="C160">
        <v>1.1869000000000001</v>
      </c>
      <c r="E160" s="19">
        <v>37119</v>
      </c>
      <c r="F160">
        <v>3.5612499999999998</v>
      </c>
      <c r="H160" s="20">
        <v>37120</v>
      </c>
      <c r="I160">
        <v>23.84</v>
      </c>
    </row>
    <row r="161" spans="1:9" x14ac:dyDescent="0.25">
      <c r="A161" s="19">
        <v>37123</v>
      </c>
      <c r="B161">
        <v>117.83</v>
      </c>
      <c r="C161">
        <v>1.1760999999999999</v>
      </c>
      <c r="E161" s="19">
        <v>37120</v>
      </c>
      <c r="F161">
        <v>3.5474999999999999</v>
      </c>
      <c r="H161" s="20">
        <v>37123</v>
      </c>
      <c r="I161">
        <v>22.87</v>
      </c>
    </row>
    <row r="162" spans="1:9" x14ac:dyDescent="0.25">
      <c r="A162" s="19">
        <v>37124</v>
      </c>
      <c r="B162">
        <v>115.82</v>
      </c>
      <c r="C162">
        <v>1.1964999999999999</v>
      </c>
      <c r="E162" s="19">
        <v>37123</v>
      </c>
      <c r="F162">
        <v>3.5287500000000001</v>
      </c>
      <c r="H162" s="20">
        <v>37124</v>
      </c>
      <c r="I162">
        <v>24.4</v>
      </c>
    </row>
    <row r="163" spans="1:9" x14ac:dyDescent="0.25">
      <c r="A163" s="19">
        <v>37125</v>
      </c>
      <c r="B163">
        <v>117.02</v>
      </c>
      <c r="C163">
        <v>1.1841999999999999</v>
      </c>
      <c r="E163" s="19">
        <v>37124</v>
      </c>
      <c r="F163">
        <v>3.5274999999999999</v>
      </c>
      <c r="H163" s="20">
        <v>37125</v>
      </c>
      <c r="I163">
        <v>22.44</v>
      </c>
    </row>
    <row r="164" spans="1:9" x14ac:dyDescent="0.25">
      <c r="A164" s="19">
        <v>37126</v>
      </c>
      <c r="B164">
        <v>116.6</v>
      </c>
      <c r="C164">
        <v>1.1884999999999999</v>
      </c>
      <c r="E164" s="19">
        <v>37125</v>
      </c>
      <c r="F164">
        <v>3.5125000000000002</v>
      </c>
      <c r="H164" s="20">
        <v>37126</v>
      </c>
      <c r="I164">
        <v>22.23</v>
      </c>
    </row>
    <row r="165" spans="1:9" x14ac:dyDescent="0.25">
      <c r="A165" s="19">
        <v>37127</v>
      </c>
      <c r="B165">
        <v>119.02</v>
      </c>
      <c r="C165">
        <v>1.1642999999999999</v>
      </c>
      <c r="E165" s="19">
        <v>37126</v>
      </c>
      <c r="F165">
        <v>3.5125000000000002</v>
      </c>
      <c r="H165" s="20">
        <v>37127</v>
      </c>
      <c r="I165">
        <v>19.71</v>
      </c>
    </row>
    <row r="166" spans="1:9" x14ac:dyDescent="0.25">
      <c r="A166" s="19">
        <v>37130</v>
      </c>
      <c r="B166">
        <v>118.31</v>
      </c>
      <c r="C166">
        <v>1.1713</v>
      </c>
      <c r="E166" s="19">
        <v>37127</v>
      </c>
      <c r="F166">
        <v>3.5175000000000001</v>
      </c>
      <c r="H166" s="20">
        <v>37130</v>
      </c>
      <c r="I166">
        <v>20.56</v>
      </c>
    </row>
    <row r="167" spans="1:9" x14ac:dyDescent="0.25">
      <c r="A167" s="19">
        <v>37131</v>
      </c>
      <c r="B167">
        <v>116.58</v>
      </c>
      <c r="C167">
        <v>1.1887000000000001</v>
      </c>
      <c r="E167" s="19">
        <v>37131</v>
      </c>
      <c r="F167">
        <v>3.5249999999999999</v>
      </c>
      <c r="H167" s="20">
        <v>37131</v>
      </c>
      <c r="I167">
        <v>22</v>
      </c>
    </row>
    <row r="168" spans="1:9" x14ac:dyDescent="0.25">
      <c r="A168" s="19">
        <v>37132</v>
      </c>
      <c r="B168">
        <v>115.54</v>
      </c>
      <c r="C168">
        <v>1.1994</v>
      </c>
      <c r="E168" s="19">
        <v>37132</v>
      </c>
      <c r="F168">
        <v>3.5</v>
      </c>
      <c r="H168" s="20">
        <v>37132</v>
      </c>
      <c r="I168">
        <v>23.03</v>
      </c>
    </row>
    <row r="169" spans="1:9" x14ac:dyDescent="0.25">
      <c r="A169" s="19">
        <v>37133</v>
      </c>
      <c r="B169">
        <v>113.32</v>
      </c>
      <c r="C169">
        <v>1.2229000000000001</v>
      </c>
      <c r="E169" s="19">
        <v>37133</v>
      </c>
      <c r="F169">
        <v>3.49</v>
      </c>
      <c r="H169" s="20">
        <v>37133</v>
      </c>
      <c r="I169">
        <v>25.41</v>
      </c>
    </row>
    <row r="170" spans="1:9" x14ac:dyDescent="0.25">
      <c r="A170" s="19">
        <v>37134</v>
      </c>
      <c r="B170">
        <v>114.15</v>
      </c>
      <c r="C170">
        <v>1.214</v>
      </c>
      <c r="E170" s="19">
        <v>37134</v>
      </c>
      <c r="F170">
        <v>3.4624999999999999</v>
      </c>
      <c r="H170" s="20">
        <v>37134</v>
      </c>
      <c r="I170">
        <v>24.92</v>
      </c>
    </row>
    <row r="171" spans="1:9" x14ac:dyDescent="0.25">
      <c r="A171" s="19">
        <v>37138</v>
      </c>
      <c r="B171">
        <v>113.42</v>
      </c>
      <c r="C171">
        <v>1.2218</v>
      </c>
      <c r="E171" s="19">
        <v>37137</v>
      </c>
      <c r="F171">
        <v>3.46563</v>
      </c>
      <c r="H171" s="20">
        <v>37138</v>
      </c>
      <c r="I171">
        <v>25.85</v>
      </c>
    </row>
    <row r="172" spans="1:9" x14ac:dyDescent="0.25">
      <c r="A172" s="19">
        <v>37139</v>
      </c>
      <c r="B172">
        <v>113.7</v>
      </c>
      <c r="C172">
        <v>1.2188000000000001</v>
      </c>
      <c r="E172" s="19">
        <v>37138</v>
      </c>
      <c r="F172">
        <v>3.4662500000000001</v>
      </c>
      <c r="H172" s="20">
        <v>37139</v>
      </c>
      <c r="I172">
        <v>26.35</v>
      </c>
    </row>
    <row r="173" spans="1:9" x14ac:dyDescent="0.25">
      <c r="A173" s="19">
        <v>37140</v>
      </c>
      <c r="B173">
        <v>110.77</v>
      </c>
      <c r="C173">
        <v>1.2509999999999999</v>
      </c>
      <c r="E173" s="19">
        <v>37139</v>
      </c>
      <c r="F173">
        <v>3.52</v>
      </c>
      <c r="H173" s="20">
        <v>37140</v>
      </c>
      <c r="I173">
        <v>28.61</v>
      </c>
    </row>
    <row r="174" spans="1:9" x14ac:dyDescent="0.25">
      <c r="A174" s="19">
        <v>37141</v>
      </c>
      <c r="B174">
        <v>108.72</v>
      </c>
      <c r="C174">
        <v>1.2746</v>
      </c>
      <c r="E174" s="19">
        <v>37140</v>
      </c>
      <c r="F174">
        <v>3.52</v>
      </c>
      <c r="H174" s="20">
        <v>37141</v>
      </c>
      <c r="I174">
        <v>30.99</v>
      </c>
    </row>
    <row r="175" spans="1:9" x14ac:dyDescent="0.25">
      <c r="A175" s="19">
        <v>37144</v>
      </c>
      <c r="B175">
        <v>110.05</v>
      </c>
      <c r="C175">
        <v>1.2592000000000001</v>
      </c>
      <c r="E175" s="19">
        <v>37141</v>
      </c>
      <c r="F175">
        <v>3.4862500000000001</v>
      </c>
      <c r="H175" s="20">
        <v>37144</v>
      </c>
      <c r="I175">
        <v>31.84</v>
      </c>
    </row>
    <row r="176" spans="1:9" x14ac:dyDescent="0.25">
      <c r="A176" s="19">
        <v>37151</v>
      </c>
      <c r="B176">
        <v>104.3</v>
      </c>
      <c r="C176">
        <v>1.3286</v>
      </c>
      <c r="E176" s="19">
        <v>37144</v>
      </c>
      <c r="F176">
        <v>3.36</v>
      </c>
      <c r="H176" s="20">
        <v>37151</v>
      </c>
      <c r="I176">
        <v>41.76</v>
      </c>
    </row>
    <row r="177" spans="1:9" x14ac:dyDescent="0.25">
      <c r="A177" s="19">
        <v>37152</v>
      </c>
      <c r="B177">
        <v>104.05</v>
      </c>
      <c r="C177">
        <v>1.3318000000000001</v>
      </c>
      <c r="E177" s="19">
        <v>37145</v>
      </c>
      <c r="F177">
        <v>3.36</v>
      </c>
      <c r="H177" s="20">
        <v>37152</v>
      </c>
      <c r="I177">
        <v>38.869999999999997</v>
      </c>
    </row>
    <row r="178" spans="1:9" x14ac:dyDescent="0.25">
      <c r="A178" s="19">
        <v>37153</v>
      </c>
      <c r="B178">
        <v>101.95</v>
      </c>
      <c r="C178">
        <v>1.3593</v>
      </c>
      <c r="E178" s="19">
        <v>37146</v>
      </c>
      <c r="F178">
        <v>3.15625</v>
      </c>
      <c r="H178" s="20">
        <v>37153</v>
      </c>
      <c r="I178">
        <v>40.56</v>
      </c>
    </row>
    <row r="179" spans="1:9" x14ac:dyDescent="0.25">
      <c r="A179" s="19">
        <v>37154</v>
      </c>
      <c r="B179">
        <v>98.71</v>
      </c>
      <c r="C179">
        <v>1.4953000000000001</v>
      </c>
      <c r="E179" s="19">
        <v>37147</v>
      </c>
      <c r="F179">
        <v>3.15</v>
      </c>
      <c r="H179" s="20">
        <v>37154</v>
      </c>
      <c r="I179">
        <v>43.74</v>
      </c>
    </row>
    <row r="180" spans="1:9" x14ac:dyDescent="0.25">
      <c r="A180" s="19">
        <v>37155</v>
      </c>
      <c r="B180">
        <v>97.28</v>
      </c>
      <c r="C180">
        <v>1.5173000000000001</v>
      </c>
      <c r="E180" s="19">
        <v>37148</v>
      </c>
      <c r="F180">
        <v>3.15</v>
      </c>
      <c r="H180" s="20">
        <v>37155</v>
      </c>
      <c r="I180">
        <v>42.66</v>
      </c>
    </row>
    <row r="181" spans="1:9" x14ac:dyDescent="0.25">
      <c r="A181" s="19">
        <v>37158</v>
      </c>
      <c r="B181">
        <v>100.7</v>
      </c>
      <c r="C181">
        <v>1.4657</v>
      </c>
      <c r="E181" s="19">
        <v>37151</v>
      </c>
      <c r="F181">
        <v>3.11</v>
      </c>
      <c r="H181" s="20">
        <v>37158</v>
      </c>
      <c r="I181">
        <v>37.75</v>
      </c>
    </row>
    <row r="182" spans="1:9" x14ac:dyDescent="0.25">
      <c r="A182" s="19">
        <v>37159</v>
      </c>
      <c r="B182">
        <v>101.75</v>
      </c>
      <c r="C182">
        <v>1.4505999999999999</v>
      </c>
      <c r="E182" s="19">
        <v>37152</v>
      </c>
      <c r="F182">
        <v>2.9649999999999999</v>
      </c>
      <c r="H182" s="20">
        <v>37159</v>
      </c>
      <c r="I182">
        <v>35.81</v>
      </c>
    </row>
    <row r="183" spans="1:9" x14ac:dyDescent="0.25">
      <c r="A183" s="19">
        <v>37160</v>
      </c>
      <c r="B183">
        <v>101.39</v>
      </c>
      <c r="C183">
        <v>1.4558</v>
      </c>
      <c r="E183" s="19">
        <v>37153</v>
      </c>
      <c r="F183">
        <v>2.7831299999999999</v>
      </c>
      <c r="H183" s="20">
        <v>37160</v>
      </c>
      <c r="I183">
        <v>35.26</v>
      </c>
    </row>
    <row r="184" spans="1:9" x14ac:dyDescent="0.25">
      <c r="A184" s="19">
        <v>37161</v>
      </c>
      <c r="B184">
        <v>102.27</v>
      </c>
      <c r="C184">
        <v>1.4432</v>
      </c>
      <c r="E184" s="19">
        <v>37154</v>
      </c>
      <c r="F184">
        <v>2.6025</v>
      </c>
      <c r="H184" s="20">
        <v>37161</v>
      </c>
      <c r="I184">
        <v>34</v>
      </c>
    </row>
    <row r="185" spans="1:9" x14ac:dyDescent="0.25">
      <c r="A185" s="19">
        <v>37162</v>
      </c>
      <c r="B185">
        <v>104.44</v>
      </c>
      <c r="C185">
        <v>1.4133</v>
      </c>
      <c r="E185" s="19">
        <v>37155</v>
      </c>
      <c r="F185">
        <v>2.6150000000000002</v>
      </c>
      <c r="H185" s="20">
        <v>37162</v>
      </c>
      <c r="I185">
        <v>31.93</v>
      </c>
    </row>
    <row r="186" spans="1:9" x14ac:dyDescent="0.25">
      <c r="A186" s="19">
        <v>37165</v>
      </c>
      <c r="B186">
        <v>104.27</v>
      </c>
      <c r="C186">
        <v>1.4156</v>
      </c>
      <c r="E186" s="19">
        <v>37158</v>
      </c>
      <c r="F186">
        <v>2.6</v>
      </c>
      <c r="H186" s="20">
        <v>37165</v>
      </c>
      <c r="I186">
        <v>32.32</v>
      </c>
    </row>
    <row r="187" spans="1:9" x14ac:dyDescent="0.25">
      <c r="A187" s="19">
        <v>37166</v>
      </c>
      <c r="B187">
        <v>105.58</v>
      </c>
      <c r="C187">
        <v>1.3979999999999999</v>
      </c>
      <c r="E187" s="19">
        <v>37159</v>
      </c>
      <c r="F187">
        <v>2.6</v>
      </c>
      <c r="H187" s="20">
        <v>37166</v>
      </c>
      <c r="I187">
        <v>31.18</v>
      </c>
    </row>
    <row r="188" spans="1:9" x14ac:dyDescent="0.25">
      <c r="A188" s="19">
        <v>37167</v>
      </c>
      <c r="B188">
        <v>107.35</v>
      </c>
      <c r="C188">
        <v>1.3749</v>
      </c>
      <c r="E188" s="19">
        <v>37160</v>
      </c>
      <c r="F188">
        <v>2.5912500000000001</v>
      </c>
      <c r="H188" s="20">
        <v>37167</v>
      </c>
      <c r="I188">
        <v>31.34</v>
      </c>
    </row>
    <row r="189" spans="1:9" x14ac:dyDescent="0.25">
      <c r="A189" s="19">
        <v>37168</v>
      </c>
      <c r="B189">
        <v>107.44</v>
      </c>
      <c r="C189">
        <v>1.3737999999999999</v>
      </c>
      <c r="E189" s="19">
        <v>37161</v>
      </c>
      <c r="F189">
        <v>2.6</v>
      </c>
      <c r="H189" s="20">
        <v>37168</v>
      </c>
      <c r="I189">
        <v>31.97</v>
      </c>
    </row>
    <row r="190" spans="1:9" x14ac:dyDescent="0.25">
      <c r="A190" s="19">
        <v>37169</v>
      </c>
      <c r="B190">
        <v>107.23</v>
      </c>
      <c r="C190">
        <v>1.3765000000000001</v>
      </c>
      <c r="E190" s="19">
        <v>37162</v>
      </c>
      <c r="F190">
        <v>2.59</v>
      </c>
      <c r="H190" s="20">
        <v>37169</v>
      </c>
      <c r="I190">
        <v>33.39</v>
      </c>
    </row>
    <row r="191" spans="1:9" x14ac:dyDescent="0.25">
      <c r="A191" s="19">
        <v>37172</v>
      </c>
      <c r="B191">
        <v>106.53</v>
      </c>
      <c r="C191">
        <v>1.3855</v>
      </c>
      <c r="E191" s="19">
        <v>37165</v>
      </c>
      <c r="F191">
        <v>2.6</v>
      </c>
      <c r="H191" s="20">
        <v>37172</v>
      </c>
      <c r="I191">
        <v>35.119999999999997</v>
      </c>
    </row>
    <row r="192" spans="1:9" x14ac:dyDescent="0.25">
      <c r="A192" s="19">
        <v>37173</v>
      </c>
      <c r="B192">
        <v>105.96</v>
      </c>
      <c r="C192">
        <v>1.393</v>
      </c>
      <c r="E192" s="19">
        <v>37166</v>
      </c>
      <c r="F192">
        <v>2.5924999999999998</v>
      </c>
      <c r="H192" s="20">
        <v>37173</v>
      </c>
      <c r="I192">
        <v>34.83</v>
      </c>
    </row>
    <row r="193" spans="1:9" x14ac:dyDescent="0.25">
      <c r="A193" s="19">
        <v>37174</v>
      </c>
      <c r="B193">
        <v>108.32</v>
      </c>
      <c r="C193">
        <v>1.3626</v>
      </c>
      <c r="E193" s="19">
        <v>37167</v>
      </c>
      <c r="F193">
        <v>2.5</v>
      </c>
      <c r="H193" s="20">
        <v>37174</v>
      </c>
      <c r="I193">
        <v>31.6</v>
      </c>
    </row>
    <row r="194" spans="1:9" x14ac:dyDescent="0.25">
      <c r="A194" s="19">
        <v>37175</v>
      </c>
      <c r="B194">
        <v>110</v>
      </c>
      <c r="C194">
        <v>1.3418000000000001</v>
      </c>
      <c r="E194" s="19">
        <v>37168</v>
      </c>
      <c r="F194">
        <v>2.5</v>
      </c>
      <c r="H194" s="20">
        <v>37175</v>
      </c>
      <c r="I194">
        <v>31.5</v>
      </c>
    </row>
    <row r="195" spans="1:9" x14ac:dyDescent="0.25">
      <c r="A195" s="19">
        <v>37176</v>
      </c>
      <c r="B195">
        <v>109.5</v>
      </c>
      <c r="C195">
        <v>1.3479000000000001</v>
      </c>
      <c r="E195" s="19">
        <v>37169</v>
      </c>
      <c r="F195">
        <v>2.4812500000000002</v>
      </c>
      <c r="H195" s="20">
        <v>37176</v>
      </c>
      <c r="I195">
        <v>35.270000000000003</v>
      </c>
    </row>
    <row r="196" spans="1:9" x14ac:dyDescent="0.25">
      <c r="A196" s="19">
        <v>37179</v>
      </c>
      <c r="B196">
        <v>109.3</v>
      </c>
      <c r="C196">
        <v>1.3504</v>
      </c>
      <c r="E196" s="19">
        <v>37172</v>
      </c>
      <c r="F196">
        <v>2.44</v>
      </c>
      <c r="H196" s="20">
        <v>37179</v>
      </c>
      <c r="I196">
        <v>35.31</v>
      </c>
    </row>
    <row r="197" spans="1:9" x14ac:dyDescent="0.25">
      <c r="A197" s="19">
        <v>37180</v>
      </c>
      <c r="B197">
        <v>109.99</v>
      </c>
      <c r="C197">
        <v>1.3419000000000001</v>
      </c>
      <c r="E197" s="19">
        <v>37173</v>
      </c>
      <c r="F197">
        <v>2.4312499999999999</v>
      </c>
      <c r="H197" s="20">
        <v>37180</v>
      </c>
      <c r="I197">
        <v>32.880000000000003</v>
      </c>
    </row>
    <row r="198" spans="1:9" x14ac:dyDescent="0.25">
      <c r="A198" s="19">
        <v>37181</v>
      </c>
      <c r="B198">
        <v>107.65</v>
      </c>
      <c r="C198">
        <v>1.3711</v>
      </c>
      <c r="E198" s="19">
        <v>37174</v>
      </c>
      <c r="F198">
        <v>2.4300000000000002</v>
      </c>
      <c r="H198" s="20">
        <v>37181</v>
      </c>
      <c r="I198">
        <v>35.08</v>
      </c>
    </row>
    <row r="199" spans="1:9" x14ac:dyDescent="0.25">
      <c r="A199" s="19">
        <v>37182</v>
      </c>
      <c r="B199">
        <v>107.42</v>
      </c>
      <c r="C199">
        <v>1.3740000000000001</v>
      </c>
      <c r="E199" s="19">
        <v>37175</v>
      </c>
      <c r="F199">
        <v>2.4300000000000002</v>
      </c>
      <c r="H199" s="20">
        <v>37182</v>
      </c>
      <c r="I199">
        <v>34.950000000000003</v>
      </c>
    </row>
    <row r="200" spans="1:9" x14ac:dyDescent="0.25">
      <c r="A200" s="19">
        <v>37183</v>
      </c>
      <c r="B200">
        <v>107.35</v>
      </c>
      <c r="C200">
        <v>1.3749</v>
      </c>
      <c r="E200" s="19">
        <v>37176</v>
      </c>
      <c r="F200">
        <v>2.4562499999999998</v>
      </c>
      <c r="H200" s="20">
        <v>37183</v>
      </c>
      <c r="I200">
        <v>34.11</v>
      </c>
    </row>
    <row r="201" spans="1:9" x14ac:dyDescent="0.25">
      <c r="A201" s="19">
        <v>37186</v>
      </c>
      <c r="B201">
        <v>109.47</v>
      </c>
      <c r="C201">
        <v>1.3483000000000001</v>
      </c>
      <c r="E201" s="19">
        <v>37179</v>
      </c>
      <c r="F201">
        <v>2.4312499999999999</v>
      </c>
      <c r="H201" s="20">
        <v>37186</v>
      </c>
      <c r="I201">
        <v>32.25</v>
      </c>
    </row>
    <row r="202" spans="1:9" x14ac:dyDescent="0.25">
      <c r="A202" s="19">
        <v>37187</v>
      </c>
      <c r="B202">
        <v>108.91</v>
      </c>
      <c r="C202">
        <v>1.3552</v>
      </c>
      <c r="E202" s="19">
        <v>37180</v>
      </c>
      <c r="F202">
        <v>2.42</v>
      </c>
      <c r="H202" s="20">
        <v>37187</v>
      </c>
      <c r="I202">
        <v>32</v>
      </c>
    </row>
    <row r="203" spans="1:9" x14ac:dyDescent="0.25">
      <c r="A203" s="19">
        <v>37188</v>
      </c>
      <c r="B203">
        <v>108.62</v>
      </c>
      <c r="C203">
        <v>1.3589</v>
      </c>
      <c r="E203" s="19">
        <v>37181</v>
      </c>
      <c r="F203">
        <v>2.41</v>
      </c>
      <c r="H203" s="20">
        <v>37188</v>
      </c>
      <c r="I203">
        <v>30.95</v>
      </c>
    </row>
    <row r="204" spans="1:9" x14ac:dyDescent="0.25">
      <c r="A204" s="19">
        <v>37189</v>
      </c>
      <c r="B204">
        <v>110.57</v>
      </c>
      <c r="C204">
        <v>1.3349</v>
      </c>
      <c r="E204" s="19">
        <v>37182</v>
      </c>
      <c r="F204">
        <v>2.39</v>
      </c>
      <c r="H204" s="20">
        <v>37189</v>
      </c>
      <c r="I204">
        <v>29.46</v>
      </c>
    </row>
    <row r="205" spans="1:9" x14ac:dyDescent="0.25">
      <c r="A205" s="19">
        <v>37190</v>
      </c>
      <c r="B205">
        <v>110.32</v>
      </c>
      <c r="C205">
        <v>1.3379000000000001</v>
      </c>
      <c r="E205" s="19">
        <v>37183</v>
      </c>
      <c r="F205">
        <v>2.36625</v>
      </c>
      <c r="H205" s="20">
        <v>37190</v>
      </c>
      <c r="I205">
        <v>28.42</v>
      </c>
    </row>
    <row r="206" spans="1:9" x14ac:dyDescent="0.25">
      <c r="A206" s="19">
        <v>37193</v>
      </c>
      <c r="B206">
        <v>107.45</v>
      </c>
      <c r="C206">
        <v>1.3736999999999999</v>
      </c>
      <c r="E206" s="19">
        <v>37186</v>
      </c>
      <c r="F206">
        <v>2.3525</v>
      </c>
      <c r="H206" s="20">
        <v>37193</v>
      </c>
      <c r="I206">
        <v>31.64</v>
      </c>
    </row>
    <row r="207" spans="1:9" x14ac:dyDescent="0.25">
      <c r="A207" s="19">
        <v>37194</v>
      </c>
      <c r="B207">
        <v>106.16</v>
      </c>
      <c r="C207">
        <v>1.3904000000000001</v>
      </c>
      <c r="E207" s="19">
        <v>37187</v>
      </c>
      <c r="F207">
        <v>2.35</v>
      </c>
      <c r="H207" s="20">
        <v>37194</v>
      </c>
      <c r="I207">
        <v>33.46</v>
      </c>
    </row>
    <row r="208" spans="1:9" x14ac:dyDescent="0.25">
      <c r="A208" s="19">
        <v>37195</v>
      </c>
      <c r="B208">
        <v>105.8</v>
      </c>
      <c r="C208">
        <v>1.3951</v>
      </c>
      <c r="E208" s="19">
        <v>37188</v>
      </c>
      <c r="F208">
        <v>2.33</v>
      </c>
      <c r="H208" s="20">
        <v>37195</v>
      </c>
      <c r="I208">
        <v>33.56</v>
      </c>
    </row>
    <row r="209" spans="1:9" x14ac:dyDescent="0.25">
      <c r="A209" s="19">
        <v>37196</v>
      </c>
      <c r="B209">
        <v>108.51</v>
      </c>
      <c r="C209">
        <v>1.3602000000000001</v>
      </c>
      <c r="E209" s="19">
        <v>37189</v>
      </c>
      <c r="F209">
        <v>2.31</v>
      </c>
      <c r="H209" s="20">
        <v>37196</v>
      </c>
      <c r="I209">
        <v>32.31</v>
      </c>
    </row>
    <row r="210" spans="1:9" x14ac:dyDescent="0.25">
      <c r="A210" s="19">
        <v>37197</v>
      </c>
      <c r="B210">
        <v>109.25</v>
      </c>
      <c r="C210">
        <v>1.351</v>
      </c>
      <c r="E210" s="19">
        <v>37190</v>
      </c>
      <c r="F210">
        <v>2.2799999999999998</v>
      </c>
      <c r="H210" s="20">
        <v>37197</v>
      </c>
      <c r="I210">
        <v>30.71</v>
      </c>
    </row>
    <row r="211" spans="1:9" x14ac:dyDescent="0.25">
      <c r="A211" s="19">
        <v>37200</v>
      </c>
      <c r="B211">
        <v>110.68</v>
      </c>
      <c r="C211">
        <v>1.3335999999999999</v>
      </c>
      <c r="E211" s="19">
        <v>37193</v>
      </c>
      <c r="F211">
        <v>2.27</v>
      </c>
      <c r="H211" s="20">
        <v>37200</v>
      </c>
      <c r="I211">
        <v>30.5</v>
      </c>
    </row>
    <row r="212" spans="1:9" x14ac:dyDescent="0.25">
      <c r="A212" s="19">
        <v>37201</v>
      </c>
      <c r="B212">
        <v>112.4</v>
      </c>
      <c r="C212">
        <v>1.3131999999999999</v>
      </c>
      <c r="E212" s="19">
        <v>37194</v>
      </c>
      <c r="F212">
        <v>2.23</v>
      </c>
      <c r="H212" s="20">
        <v>37201</v>
      </c>
      <c r="I212">
        <v>28.8</v>
      </c>
    </row>
    <row r="213" spans="1:9" x14ac:dyDescent="0.25">
      <c r="A213" s="19">
        <v>37202</v>
      </c>
      <c r="B213">
        <v>112.25</v>
      </c>
      <c r="C213">
        <v>1.3149</v>
      </c>
      <c r="E213" s="19">
        <v>37195</v>
      </c>
      <c r="F213">
        <v>2.2000000000000002</v>
      </c>
      <c r="H213" s="20">
        <v>37202</v>
      </c>
      <c r="I213">
        <v>29.13</v>
      </c>
    </row>
    <row r="214" spans="1:9" x14ac:dyDescent="0.25">
      <c r="A214" s="19">
        <v>37203</v>
      </c>
      <c r="B214">
        <v>112.6</v>
      </c>
      <c r="C214">
        <v>1.3108</v>
      </c>
      <c r="E214" s="19">
        <v>37196</v>
      </c>
      <c r="F214">
        <v>2.21</v>
      </c>
      <c r="H214" s="20">
        <v>37203</v>
      </c>
      <c r="I214">
        <v>28.62</v>
      </c>
    </row>
    <row r="215" spans="1:9" x14ac:dyDescent="0.25">
      <c r="A215" s="19">
        <v>37204</v>
      </c>
      <c r="B215">
        <v>112.72</v>
      </c>
      <c r="C215">
        <v>1.3093999999999999</v>
      </c>
      <c r="E215" s="19">
        <v>37197</v>
      </c>
      <c r="F215">
        <v>2.2000000000000002</v>
      </c>
      <c r="H215" s="20">
        <v>37204</v>
      </c>
      <c r="I215">
        <v>27.44</v>
      </c>
    </row>
    <row r="216" spans="1:9" x14ac:dyDescent="0.25">
      <c r="A216" s="19">
        <v>37207</v>
      </c>
      <c r="B216">
        <v>112.03</v>
      </c>
      <c r="C216">
        <v>1.3174999999999999</v>
      </c>
      <c r="E216" s="19">
        <v>37200</v>
      </c>
      <c r="F216">
        <v>2.165</v>
      </c>
      <c r="H216" s="20">
        <v>37207</v>
      </c>
      <c r="I216">
        <v>29.35</v>
      </c>
    </row>
    <row r="217" spans="1:9" x14ac:dyDescent="0.25">
      <c r="A217" s="19">
        <v>37208</v>
      </c>
      <c r="B217">
        <v>114.55</v>
      </c>
      <c r="C217">
        <v>1.2885</v>
      </c>
      <c r="E217" s="19">
        <v>37201</v>
      </c>
      <c r="F217">
        <v>2.1349999999999998</v>
      </c>
      <c r="H217" s="20">
        <v>37208</v>
      </c>
      <c r="I217">
        <v>26.47</v>
      </c>
    </row>
    <row r="218" spans="1:9" x14ac:dyDescent="0.25">
      <c r="A218" s="19">
        <v>37209</v>
      </c>
      <c r="B218">
        <v>114.66</v>
      </c>
      <c r="C218">
        <v>1.2873000000000001</v>
      </c>
      <c r="E218" s="19">
        <v>37202</v>
      </c>
      <c r="F218">
        <v>2</v>
      </c>
      <c r="H218" s="20">
        <v>37209</v>
      </c>
      <c r="I218">
        <v>26.56</v>
      </c>
    </row>
    <row r="219" spans="1:9" x14ac:dyDescent="0.25">
      <c r="A219" s="19">
        <v>37210</v>
      </c>
      <c r="B219">
        <v>114.87</v>
      </c>
      <c r="C219">
        <v>1.2848999999999999</v>
      </c>
      <c r="E219" s="19">
        <v>37203</v>
      </c>
      <c r="F219">
        <v>1.99875</v>
      </c>
      <c r="H219" s="20">
        <v>37210</v>
      </c>
      <c r="I219">
        <v>25.56</v>
      </c>
    </row>
    <row r="220" spans="1:9" x14ac:dyDescent="0.25">
      <c r="A220" s="19">
        <v>37211</v>
      </c>
      <c r="B220">
        <v>114.36</v>
      </c>
      <c r="C220">
        <v>1.2907</v>
      </c>
      <c r="E220" s="19">
        <v>37204</v>
      </c>
      <c r="F220">
        <v>2.0162499999999999</v>
      </c>
      <c r="H220" s="20">
        <v>37211</v>
      </c>
      <c r="I220">
        <v>25.07</v>
      </c>
    </row>
    <row r="221" spans="1:9" x14ac:dyDescent="0.25">
      <c r="A221" s="19">
        <v>37214</v>
      </c>
      <c r="B221">
        <v>115.77</v>
      </c>
      <c r="C221">
        <v>1.2748999999999999</v>
      </c>
      <c r="E221" s="19">
        <v>37207</v>
      </c>
      <c r="F221">
        <v>2.0249999999999999</v>
      </c>
      <c r="H221" s="20">
        <v>37214</v>
      </c>
      <c r="I221">
        <v>24.46</v>
      </c>
    </row>
    <row r="222" spans="1:9" x14ac:dyDescent="0.25">
      <c r="A222" s="19">
        <v>37215</v>
      </c>
      <c r="B222">
        <v>114.8</v>
      </c>
      <c r="C222">
        <v>1.2857000000000001</v>
      </c>
      <c r="E222" s="19">
        <v>37208</v>
      </c>
      <c r="F222">
        <v>2.01125</v>
      </c>
      <c r="H222" s="20">
        <v>37215</v>
      </c>
      <c r="I222">
        <v>24.12</v>
      </c>
    </row>
    <row r="223" spans="1:9" x14ac:dyDescent="0.25">
      <c r="A223" s="19">
        <v>37216</v>
      </c>
      <c r="B223">
        <v>114.04</v>
      </c>
      <c r="C223">
        <v>1.2943</v>
      </c>
      <c r="E223" s="19">
        <v>37209</v>
      </c>
      <c r="F223">
        <v>2.0212500000000002</v>
      </c>
      <c r="H223" s="20">
        <v>37216</v>
      </c>
      <c r="I223">
        <v>24.19</v>
      </c>
    </row>
    <row r="224" spans="1:9" x14ac:dyDescent="0.25">
      <c r="A224" s="19">
        <v>37218</v>
      </c>
      <c r="B224">
        <v>115.68</v>
      </c>
      <c r="C224">
        <v>1.2759</v>
      </c>
      <c r="E224" s="19">
        <v>37210</v>
      </c>
      <c r="F224">
        <v>2.1</v>
      </c>
      <c r="H224" s="20">
        <v>37218</v>
      </c>
      <c r="I224">
        <v>23.25</v>
      </c>
    </row>
    <row r="225" spans="1:9" x14ac:dyDescent="0.25">
      <c r="A225" s="19">
        <v>37221</v>
      </c>
      <c r="B225">
        <v>115.93</v>
      </c>
      <c r="C225">
        <v>1.2732000000000001</v>
      </c>
      <c r="E225" s="19">
        <v>37211</v>
      </c>
      <c r="F225">
        <v>2.1387499999999999</v>
      </c>
      <c r="H225" s="20">
        <v>37221</v>
      </c>
      <c r="I225">
        <v>23.79</v>
      </c>
    </row>
    <row r="226" spans="1:9" x14ac:dyDescent="0.25">
      <c r="A226" s="19">
        <v>37222</v>
      </c>
      <c r="B226">
        <v>115.43</v>
      </c>
      <c r="C226">
        <v>1.2786999999999999</v>
      </c>
      <c r="E226" s="19">
        <v>37214</v>
      </c>
      <c r="F226">
        <v>2.15</v>
      </c>
      <c r="H226" s="20">
        <v>37222</v>
      </c>
      <c r="I226">
        <v>24</v>
      </c>
    </row>
    <row r="227" spans="1:9" x14ac:dyDescent="0.25">
      <c r="A227" s="19">
        <v>37223</v>
      </c>
      <c r="B227">
        <v>113.34</v>
      </c>
      <c r="C227">
        <v>1.3023</v>
      </c>
      <c r="E227" s="19">
        <v>37215</v>
      </c>
      <c r="F227">
        <v>2.11313</v>
      </c>
      <c r="H227" s="20">
        <v>37223</v>
      </c>
      <c r="I227">
        <v>25.9</v>
      </c>
    </row>
    <row r="228" spans="1:9" x14ac:dyDescent="0.25">
      <c r="A228" s="19">
        <v>37224</v>
      </c>
      <c r="B228">
        <v>114.87</v>
      </c>
      <c r="C228">
        <v>1.2848999999999999</v>
      </c>
      <c r="E228" s="19">
        <v>37216</v>
      </c>
      <c r="F228">
        <v>2.13</v>
      </c>
      <c r="H228" s="20">
        <v>37224</v>
      </c>
      <c r="I228">
        <v>25.18</v>
      </c>
    </row>
    <row r="229" spans="1:9" x14ac:dyDescent="0.25">
      <c r="A229" s="19">
        <v>37225</v>
      </c>
      <c r="B229">
        <v>114.05</v>
      </c>
      <c r="C229">
        <v>1.2942</v>
      </c>
      <c r="E229" s="19">
        <v>37217</v>
      </c>
      <c r="F229">
        <v>2.1625000000000001</v>
      </c>
      <c r="H229" s="20">
        <v>37225</v>
      </c>
      <c r="I229">
        <v>23.84</v>
      </c>
    </row>
    <row r="230" spans="1:9" x14ac:dyDescent="0.25">
      <c r="A230" s="19">
        <v>37228</v>
      </c>
      <c r="B230">
        <v>113.37</v>
      </c>
      <c r="C230">
        <v>1.3019000000000001</v>
      </c>
      <c r="E230" s="19">
        <v>37218</v>
      </c>
      <c r="F230">
        <v>2.15625</v>
      </c>
      <c r="H230" s="20">
        <v>37228</v>
      </c>
      <c r="I230">
        <v>25.77</v>
      </c>
    </row>
    <row r="231" spans="1:9" x14ac:dyDescent="0.25">
      <c r="A231" s="19">
        <v>37229</v>
      </c>
      <c r="B231">
        <v>115.29</v>
      </c>
      <c r="C231">
        <v>1.2802</v>
      </c>
      <c r="E231" s="19">
        <v>37221</v>
      </c>
      <c r="F231">
        <v>2.1556299999999999</v>
      </c>
      <c r="H231" s="20">
        <v>37229</v>
      </c>
      <c r="I231">
        <v>24.08</v>
      </c>
    </row>
    <row r="232" spans="1:9" x14ac:dyDescent="0.25">
      <c r="A232" s="19">
        <v>37230</v>
      </c>
      <c r="B232">
        <v>117.4</v>
      </c>
      <c r="C232">
        <v>1.2572000000000001</v>
      </c>
      <c r="E232" s="19">
        <v>37222</v>
      </c>
      <c r="F232">
        <v>2.1675</v>
      </c>
      <c r="H232" s="20">
        <v>37230</v>
      </c>
      <c r="I232">
        <v>23.02</v>
      </c>
    </row>
    <row r="233" spans="1:9" x14ac:dyDescent="0.25">
      <c r="A233" s="19">
        <v>37231</v>
      </c>
      <c r="B233">
        <v>117.34</v>
      </c>
      <c r="C233">
        <v>1.2579</v>
      </c>
      <c r="E233" s="19">
        <v>37223</v>
      </c>
      <c r="F233">
        <v>2.0962499999999999</v>
      </c>
      <c r="H233" s="20">
        <v>37231</v>
      </c>
      <c r="I233">
        <v>23.71</v>
      </c>
    </row>
    <row r="234" spans="1:9" x14ac:dyDescent="0.25">
      <c r="A234" s="19">
        <v>37232</v>
      </c>
      <c r="B234">
        <v>116.56</v>
      </c>
      <c r="C234">
        <v>1.2663</v>
      </c>
      <c r="E234" s="19">
        <v>37224</v>
      </c>
      <c r="F234">
        <v>2.0812499999999998</v>
      </c>
      <c r="H234" s="20">
        <v>37232</v>
      </c>
      <c r="I234">
        <v>23.49</v>
      </c>
    </row>
    <row r="235" spans="1:9" x14ac:dyDescent="0.25">
      <c r="A235" s="19">
        <v>37235</v>
      </c>
      <c r="B235">
        <v>114.38</v>
      </c>
      <c r="C235">
        <v>1.2904</v>
      </c>
      <c r="E235" s="19">
        <v>37225</v>
      </c>
      <c r="F235">
        <v>2.0318800000000001</v>
      </c>
      <c r="H235" s="20">
        <v>37235</v>
      </c>
      <c r="I235">
        <v>25.62</v>
      </c>
    </row>
    <row r="236" spans="1:9" x14ac:dyDescent="0.25">
      <c r="A236" s="19">
        <v>37236</v>
      </c>
      <c r="B236">
        <v>114.15</v>
      </c>
      <c r="C236">
        <v>1.2929999999999999</v>
      </c>
      <c r="E236" s="19">
        <v>37228</v>
      </c>
      <c r="F236">
        <v>2.0074999999999998</v>
      </c>
      <c r="H236" s="20">
        <v>37236</v>
      </c>
      <c r="I236">
        <v>25.3</v>
      </c>
    </row>
    <row r="237" spans="1:9" x14ac:dyDescent="0.25">
      <c r="A237" s="19">
        <v>37237</v>
      </c>
      <c r="B237">
        <v>114.28</v>
      </c>
      <c r="C237">
        <v>1.2916000000000001</v>
      </c>
      <c r="E237" s="19">
        <v>37229</v>
      </c>
      <c r="F237">
        <v>2</v>
      </c>
      <c r="H237" s="20">
        <v>37237</v>
      </c>
      <c r="I237">
        <v>24.87</v>
      </c>
    </row>
    <row r="238" spans="1:9" x14ac:dyDescent="0.25">
      <c r="A238" s="19">
        <v>37238</v>
      </c>
      <c r="B238">
        <v>112.06</v>
      </c>
      <c r="C238">
        <v>1.3171999999999999</v>
      </c>
      <c r="E238" s="19">
        <v>37230</v>
      </c>
      <c r="F238">
        <v>1.98125</v>
      </c>
      <c r="H238" s="20">
        <v>37238</v>
      </c>
      <c r="I238">
        <v>25.91</v>
      </c>
    </row>
    <row r="239" spans="1:9" x14ac:dyDescent="0.25">
      <c r="A239" s="19">
        <v>37239</v>
      </c>
      <c r="B239">
        <v>113.13</v>
      </c>
      <c r="C239">
        <v>1.3047</v>
      </c>
      <c r="E239" s="19">
        <v>37231</v>
      </c>
      <c r="F239">
        <v>2.02</v>
      </c>
      <c r="H239" s="20">
        <v>37239</v>
      </c>
      <c r="I239">
        <v>24.63</v>
      </c>
    </row>
    <row r="240" spans="1:9" x14ac:dyDescent="0.25">
      <c r="A240" s="19">
        <v>37242</v>
      </c>
      <c r="B240">
        <v>114.3</v>
      </c>
      <c r="C240">
        <v>1.2912999999999999</v>
      </c>
      <c r="E240" s="19">
        <v>37232</v>
      </c>
      <c r="F240">
        <v>2.0037500000000001</v>
      </c>
      <c r="H240" s="20">
        <v>37242</v>
      </c>
      <c r="I240">
        <v>24.26</v>
      </c>
    </row>
    <row r="241" spans="1:9" x14ac:dyDescent="0.25">
      <c r="A241" s="19">
        <v>37243</v>
      </c>
      <c r="B241">
        <v>114.98</v>
      </c>
      <c r="C241">
        <v>1.2837000000000001</v>
      </c>
      <c r="E241" s="19">
        <v>37235</v>
      </c>
      <c r="F241">
        <v>1.93</v>
      </c>
      <c r="H241" s="20">
        <v>37243</v>
      </c>
      <c r="I241">
        <v>23.29</v>
      </c>
    </row>
    <row r="242" spans="1:9" x14ac:dyDescent="0.25">
      <c r="A242" s="19">
        <v>37244</v>
      </c>
      <c r="B242">
        <v>115.79</v>
      </c>
      <c r="C242">
        <v>1.2746999999999999</v>
      </c>
      <c r="E242" s="19">
        <v>37236</v>
      </c>
      <c r="F242">
        <v>1.9</v>
      </c>
      <c r="H242" s="20">
        <v>37244</v>
      </c>
      <c r="I242">
        <v>22.58</v>
      </c>
    </row>
    <row r="243" spans="1:9" x14ac:dyDescent="0.25">
      <c r="A243" s="19">
        <v>37245</v>
      </c>
      <c r="B243">
        <v>114.65</v>
      </c>
      <c r="C243">
        <v>1.3703000000000001</v>
      </c>
      <c r="E243" s="19">
        <v>37237</v>
      </c>
      <c r="F243">
        <v>1.86313</v>
      </c>
      <c r="H243" s="20">
        <v>37245</v>
      </c>
      <c r="I243">
        <v>23.67</v>
      </c>
    </row>
    <row r="244" spans="1:9" x14ac:dyDescent="0.25">
      <c r="A244" s="19">
        <v>37246</v>
      </c>
      <c r="B244">
        <v>114.95</v>
      </c>
      <c r="C244">
        <v>1.3668</v>
      </c>
      <c r="E244" s="19">
        <v>37238</v>
      </c>
      <c r="F244">
        <v>1.87</v>
      </c>
      <c r="H244" s="20">
        <v>37246</v>
      </c>
      <c r="I244">
        <v>22.5</v>
      </c>
    </row>
    <row r="245" spans="1:9" x14ac:dyDescent="0.25">
      <c r="A245" s="19">
        <v>37249</v>
      </c>
      <c r="B245">
        <v>114.73</v>
      </c>
      <c r="C245">
        <v>1.3694</v>
      </c>
      <c r="E245" s="19">
        <v>37239</v>
      </c>
      <c r="F245">
        <v>1.895</v>
      </c>
      <c r="H245" s="20">
        <v>37249</v>
      </c>
      <c r="I245">
        <v>22.62</v>
      </c>
    </row>
    <row r="246" spans="1:9" x14ac:dyDescent="0.25">
      <c r="A246" s="19">
        <v>37251</v>
      </c>
      <c r="B246">
        <v>115.36</v>
      </c>
      <c r="C246">
        <v>1.3619000000000001</v>
      </c>
      <c r="E246" s="19">
        <v>37242</v>
      </c>
      <c r="F246">
        <v>1.9012500000000001</v>
      </c>
      <c r="H246" s="20">
        <v>37251</v>
      </c>
      <c r="I246">
        <v>22.29</v>
      </c>
    </row>
    <row r="247" spans="1:9" x14ac:dyDescent="0.25">
      <c r="A247" s="19">
        <v>37252</v>
      </c>
      <c r="B247">
        <v>116.06</v>
      </c>
      <c r="C247">
        <v>1.3536999999999999</v>
      </c>
      <c r="E247" s="19">
        <v>37243</v>
      </c>
      <c r="F247">
        <v>1.91</v>
      </c>
      <c r="H247" s="20">
        <v>37252</v>
      </c>
      <c r="I247">
        <v>21.59</v>
      </c>
    </row>
    <row r="248" spans="1:9" x14ac:dyDescent="0.25">
      <c r="A248" s="19">
        <v>37253</v>
      </c>
      <c r="B248">
        <v>116</v>
      </c>
      <c r="C248">
        <v>1.3544</v>
      </c>
      <c r="E248" s="19">
        <v>37244</v>
      </c>
      <c r="F248">
        <v>1.9025000000000001</v>
      </c>
      <c r="H248" s="20">
        <v>37253</v>
      </c>
      <c r="I248">
        <v>21.4</v>
      </c>
    </row>
    <row r="249" spans="1:9" x14ac:dyDescent="0.25">
      <c r="A249" s="19">
        <v>37256</v>
      </c>
      <c r="B249">
        <v>114.3</v>
      </c>
      <c r="C249">
        <v>1.3745000000000001</v>
      </c>
      <c r="E249" s="19">
        <v>37245</v>
      </c>
      <c r="F249">
        <v>1.9025000000000001</v>
      </c>
      <c r="H249" s="20">
        <v>37256</v>
      </c>
      <c r="I249">
        <v>23.8</v>
      </c>
    </row>
    <row r="250" spans="1:9" x14ac:dyDescent="0.25">
      <c r="A250" s="19">
        <v>37258</v>
      </c>
      <c r="B250">
        <v>115.53</v>
      </c>
      <c r="C250">
        <v>1.3599000000000001</v>
      </c>
      <c r="E250" s="19">
        <v>37246</v>
      </c>
      <c r="F250">
        <v>1.9</v>
      </c>
      <c r="H250" s="20">
        <v>37258</v>
      </c>
      <c r="I250">
        <v>22.71</v>
      </c>
    </row>
    <row r="251" spans="1:9" x14ac:dyDescent="0.25">
      <c r="A251" s="19">
        <v>37259</v>
      </c>
      <c r="B251">
        <v>116.84</v>
      </c>
      <c r="C251">
        <v>1.3446</v>
      </c>
      <c r="E251" s="19">
        <v>37249</v>
      </c>
      <c r="F251">
        <v>1.9037500000000001</v>
      </c>
      <c r="H251" s="20">
        <v>37259</v>
      </c>
      <c r="I251">
        <v>21.34</v>
      </c>
    </row>
    <row r="252" spans="1:9" x14ac:dyDescent="0.25">
      <c r="A252" s="19">
        <v>37260</v>
      </c>
      <c r="B252">
        <v>117.62</v>
      </c>
      <c r="C252">
        <v>1.3357000000000001</v>
      </c>
      <c r="E252" s="19">
        <v>37252</v>
      </c>
      <c r="F252">
        <v>1.9087499999999999</v>
      </c>
      <c r="H252" s="20">
        <v>37260</v>
      </c>
      <c r="I252">
        <v>20.45</v>
      </c>
    </row>
    <row r="253" spans="1:9" x14ac:dyDescent="0.25">
      <c r="A253" s="19">
        <v>37263</v>
      </c>
      <c r="B253">
        <v>116.79</v>
      </c>
      <c r="C253">
        <v>1.3452</v>
      </c>
      <c r="E253" s="19">
        <v>37253</v>
      </c>
      <c r="F253">
        <v>1.8812500000000001</v>
      </c>
      <c r="H253" s="20">
        <v>37263</v>
      </c>
      <c r="I253">
        <v>21.94</v>
      </c>
    </row>
    <row r="254" spans="1:9" x14ac:dyDescent="0.25">
      <c r="A254" s="19">
        <v>37264</v>
      </c>
      <c r="B254">
        <v>116.52</v>
      </c>
      <c r="C254">
        <v>1.3483000000000001</v>
      </c>
      <c r="E254" s="19">
        <v>37256</v>
      </c>
      <c r="F254">
        <v>1.8812500000000001</v>
      </c>
      <c r="H254" s="20">
        <v>37264</v>
      </c>
      <c r="I254">
        <v>21.83</v>
      </c>
    </row>
    <row r="255" spans="1:9" x14ac:dyDescent="0.25">
      <c r="A255" s="19">
        <v>37265</v>
      </c>
      <c r="B255">
        <v>115.57</v>
      </c>
      <c r="C255">
        <v>1.3593999999999999</v>
      </c>
      <c r="E255" s="19">
        <v>37258</v>
      </c>
      <c r="F255">
        <v>1.86375</v>
      </c>
      <c r="H255" s="20">
        <v>37265</v>
      </c>
      <c r="I255">
        <v>22.13</v>
      </c>
    </row>
    <row r="256" spans="1:9" x14ac:dyDescent="0.25">
      <c r="A256" s="19">
        <v>37266</v>
      </c>
      <c r="B256">
        <v>116.08</v>
      </c>
      <c r="C256">
        <v>1.3533999999999999</v>
      </c>
      <c r="E256" s="19">
        <v>37259</v>
      </c>
      <c r="F256">
        <v>1.8756299999999999</v>
      </c>
      <c r="H256" s="20">
        <v>37266</v>
      </c>
      <c r="I256">
        <v>22.36</v>
      </c>
    </row>
    <row r="257" spans="1:9" x14ac:dyDescent="0.25">
      <c r="A257" s="19">
        <v>37267</v>
      </c>
      <c r="B257">
        <v>114.94</v>
      </c>
      <c r="C257">
        <v>1.3669</v>
      </c>
      <c r="E257" s="19">
        <v>37260</v>
      </c>
      <c r="F257">
        <v>1.87</v>
      </c>
      <c r="H257" s="20">
        <v>37267</v>
      </c>
      <c r="I257">
        <v>22.6</v>
      </c>
    </row>
    <row r="258" spans="1:9" x14ac:dyDescent="0.25">
      <c r="A258" s="19">
        <v>37270</v>
      </c>
      <c r="B258">
        <v>114.22</v>
      </c>
      <c r="C258">
        <v>1.3754999999999999</v>
      </c>
      <c r="E258" s="19">
        <v>37263</v>
      </c>
      <c r="F258">
        <v>1.87</v>
      </c>
      <c r="H258" s="20">
        <v>37270</v>
      </c>
      <c r="I258">
        <v>23.58</v>
      </c>
    </row>
    <row r="259" spans="1:9" x14ac:dyDescent="0.25">
      <c r="A259" s="19">
        <v>37271</v>
      </c>
      <c r="B259">
        <v>115.15</v>
      </c>
      <c r="C259">
        <v>1.3644000000000001</v>
      </c>
      <c r="E259" s="19">
        <v>37264</v>
      </c>
      <c r="F259">
        <v>1.8425</v>
      </c>
      <c r="H259" s="20">
        <v>37271</v>
      </c>
      <c r="I259">
        <v>22.7</v>
      </c>
    </row>
    <row r="260" spans="1:9" x14ac:dyDescent="0.25">
      <c r="A260" s="19">
        <v>37272</v>
      </c>
      <c r="B260">
        <v>112.82</v>
      </c>
      <c r="C260">
        <v>1.3926000000000001</v>
      </c>
      <c r="E260" s="19">
        <v>37265</v>
      </c>
      <c r="F260">
        <v>1.84375</v>
      </c>
      <c r="H260" s="20">
        <v>37272</v>
      </c>
      <c r="I260">
        <v>23.45</v>
      </c>
    </row>
    <row r="261" spans="1:9" x14ac:dyDescent="0.25">
      <c r="A261" s="19">
        <v>37273</v>
      </c>
      <c r="B261">
        <v>113.67</v>
      </c>
      <c r="C261">
        <v>1.3821000000000001</v>
      </c>
      <c r="E261" s="19">
        <v>37266</v>
      </c>
      <c r="F261">
        <v>1.83125</v>
      </c>
      <c r="H261" s="20">
        <v>37273</v>
      </c>
      <c r="I261">
        <v>22.25</v>
      </c>
    </row>
    <row r="262" spans="1:9" x14ac:dyDescent="0.25">
      <c r="A262" s="19">
        <v>37274</v>
      </c>
      <c r="B262">
        <v>113.15</v>
      </c>
      <c r="C262">
        <v>1.3885000000000001</v>
      </c>
      <c r="E262" s="19">
        <v>37267</v>
      </c>
      <c r="F262">
        <v>1.8268800000000001</v>
      </c>
      <c r="H262" s="20">
        <v>37274</v>
      </c>
      <c r="I262">
        <v>22.52</v>
      </c>
    </row>
    <row r="263" spans="1:9" x14ac:dyDescent="0.25">
      <c r="A263" s="19">
        <v>37278</v>
      </c>
      <c r="B263">
        <v>112.29</v>
      </c>
      <c r="C263">
        <v>1.3991</v>
      </c>
      <c r="E263" s="19">
        <v>37270</v>
      </c>
      <c r="F263">
        <v>1.7237499999999999</v>
      </c>
      <c r="H263" s="20">
        <v>37278</v>
      </c>
      <c r="I263">
        <v>23.61</v>
      </c>
    </row>
    <row r="264" spans="1:9" x14ac:dyDescent="0.25">
      <c r="A264" s="19">
        <v>37279</v>
      </c>
      <c r="B264">
        <v>113.23</v>
      </c>
      <c r="C264">
        <v>1.3875</v>
      </c>
      <c r="E264" s="19">
        <v>37271</v>
      </c>
      <c r="F264">
        <v>1.7237499999999999</v>
      </c>
      <c r="H264" s="20">
        <v>37279</v>
      </c>
      <c r="I264">
        <v>21.88</v>
      </c>
    </row>
    <row r="265" spans="1:9" x14ac:dyDescent="0.25">
      <c r="A265" s="19">
        <v>37280</v>
      </c>
      <c r="B265">
        <v>113.58</v>
      </c>
      <c r="C265">
        <v>1.3832</v>
      </c>
      <c r="E265" s="19">
        <v>37272</v>
      </c>
      <c r="F265">
        <v>1.71563</v>
      </c>
      <c r="H265" s="20">
        <v>37280</v>
      </c>
      <c r="I265">
        <v>21.15</v>
      </c>
    </row>
    <row r="266" spans="1:9" x14ac:dyDescent="0.25">
      <c r="A266" s="19">
        <v>37281</v>
      </c>
      <c r="B266">
        <v>113.55</v>
      </c>
      <c r="C266">
        <v>1.3835999999999999</v>
      </c>
      <c r="E266" s="19">
        <v>37273</v>
      </c>
      <c r="F266">
        <v>1.74</v>
      </c>
      <c r="H266" s="20">
        <v>37281</v>
      </c>
      <c r="I266">
        <v>21.01</v>
      </c>
    </row>
    <row r="267" spans="1:9" x14ac:dyDescent="0.25">
      <c r="A267" s="19">
        <v>37284</v>
      </c>
      <c r="B267">
        <v>113.86</v>
      </c>
      <c r="C267">
        <v>1.3797999999999999</v>
      </c>
      <c r="E267" s="19">
        <v>37274</v>
      </c>
      <c r="F267">
        <v>1.77</v>
      </c>
      <c r="H267" s="20">
        <v>37284</v>
      </c>
      <c r="I267">
        <v>21.14</v>
      </c>
    </row>
    <row r="268" spans="1:9" x14ac:dyDescent="0.25">
      <c r="A268" s="19">
        <v>37285</v>
      </c>
      <c r="B268">
        <v>110.28</v>
      </c>
      <c r="C268">
        <v>1.4246000000000001</v>
      </c>
      <c r="E268" s="19">
        <v>37277</v>
      </c>
      <c r="F268">
        <v>1.7962499999999999</v>
      </c>
      <c r="H268" s="20">
        <v>37285</v>
      </c>
      <c r="I268">
        <v>24.35</v>
      </c>
    </row>
    <row r="269" spans="1:9" x14ac:dyDescent="0.25">
      <c r="A269" s="19">
        <v>37286</v>
      </c>
      <c r="B269">
        <v>111.87</v>
      </c>
      <c r="C269">
        <v>1.4044000000000001</v>
      </c>
      <c r="E269" s="19">
        <v>37278</v>
      </c>
      <c r="F269">
        <v>1.8</v>
      </c>
      <c r="H269" s="20">
        <v>37286</v>
      </c>
      <c r="I269">
        <v>23.22</v>
      </c>
    </row>
    <row r="270" spans="1:9" x14ac:dyDescent="0.25">
      <c r="A270" s="19">
        <v>37287</v>
      </c>
      <c r="B270">
        <v>113.18</v>
      </c>
      <c r="C270">
        <v>1.3880999999999999</v>
      </c>
      <c r="E270" s="19">
        <v>37279</v>
      </c>
      <c r="F270">
        <v>1.8</v>
      </c>
      <c r="H270" s="20">
        <v>37287</v>
      </c>
      <c r="I270">
        <v>21.09</v>
      </c>
    </row>
    <row r="271" spans="1:9" x14ac:dyDescent="0.25">
      <c r="A271" s="19">
        <v>37288</v>
      </c>
      <c r="B271">
        <v>112.65</v>
      </c>
      <c r="C271">
        <v>1.3947000000000001</v>
      </c>
      <c r="E271" s="19">
        <v>37280</v>
      </c>
      <c r="F271">
        <v>1.81</v>
      </c>
      <c r="H271" s="20">
        <v>37288</v>
      </c>
      <c r="I271">
        <v>21.12</v>
      </c>
    </row>
    <row r="272" spans="1:9" x14ac:dyDescent="0.25">
      <c r="A272" s="19">
        <v>37291</v>
      </c>
      <c r="B272">
        <v>109.85</v>
      </c>
      <c r="C272">
        <v>1.4301999999999999</v>
      </c>
      <c r="E272" s="19">
        <v>37281</v>
      </c>
      <c r="F272">
        <v>1.87</v>
      </c>
      <c r="H272" s="20">
        <v>37291</v>
      </c>
      <c r="I272">
        <v>24.87</v>
      </c>
    </row>
    <row r="273" spans="1:9" x14ac:dyDescent="0.25">
      <c r="A273" s="19">
        <v>37292</v>
      </c>
      <c r="B273">
        <v>109.17</v>
      </c>
      <c r="C273">
        <v>1.4391</v>
      </c>
      <c r="E273" s="19">
        <v>37284</v>
      </c>
      <c r="F273">
        <v>1.87</v>
      </c>
      <c r="H273" s="20">
        <v>37292</v>
      </c>
      <c r="I273">
        <v>25.45</v>
      </c>
    </row>
    <row r="274" spans="1:9" x14ac:dyDescent="0.25">
      <c r="A274" s="19">
        <v>37293</v>
      </c>
      <c r="B274">
        <v>108.7</v>
      </c>
      <c r="C274">
        <v>1.4453</v>
      </c>
      <c r="E274" s="19">
        <v>37285</v>
      </c>
      <c r="F274">
        <v>1.87</v>
      </c>
      <c r="H274" s="20">
        <v>37293</v>
      </c>
      <c r="I274">
        <v>26.09</v>
      </c>
    </row>
    <row r="275" spans="1:9" x14ac:dyDescent="0.25">
      <c r="A275" s="19">
        <v>37294</v>
      </c>
      <c r="B275">
        <v>108.02</v>
      </c>
      <c r="C275">
        <v>1.4543999999999999</v>
      </c>
      <c r="E275" s="19">
        <v>37286</v>
      </c>
      <c r="F275">
        <v>1.86</v>
      </c>
      <c r="H275" s="20">
        <v>37294</v>
      </c>
      <c r="I275">
        <v>25.11</v>
      </c>
    </row>
    <row r="276" spans="1:9" x14ac:dyDescent="0.25">
      <c r="A276" s="19">
        <v>37295</v>
      </c>
      <c r="B276">
        <v>110.09</v>
      </c>
      <c r="C276">
        <v>1.4271</v>
      </c>
      <c r="E276" s="19">
        <v>37287</v>
      </c>
      <c r="F276">
        <v>1.88</v>
      </c>
      <c r="H276" s="20">
        <v>37295</v>
      </c>
      <c r="I276">
        <v>23.26</v>
      </c>
    </row>
    <row r="277" spans="1:9" x14ac:dyDescent="0.25">
      <c r="A277" s="19">
        <v>37298</v>
      </c>
      <c r="B277">
        <v>111.44</v>
      </c>
      <c r="C277">
        <v>1.4097999999999999</v>
      </c>
      <c r="E277" s="19">
        <v>37288</v>
      </c>
      <c r="F277">
        <v>1.92</v>
      </c>
      <c r="H277" s="20">
        <v>37298</v>
      </c>
      <c r="I277">
        <v>21.78</v>
      </c>
    </row>
    <row r="278" spans="1:9" x14ac:dyDescent="0.25">
      <c r="A278" s="19">
        <v>37299</v>
      </c>
      <c r="B278">
        <v>111.09</v>
      </c>
      <c r="C278">
        <v>1.4141999999999999</v>
      </c>
      <c r="E278" s="19">
        <v>37291</v>
      </c>
      <c r="F278">
        <v>1.9087499999999999</v>
      </c>
      <c r="H278" s="20">
        <v>37299</v>
      </c>
      <c r="I278">
        <v>21.62</v>
      </c>
    </row>
    <row r="279" spans="1:9" x14ac:dyDescent="0.25">
      <c r="A279" s="19">
        <v>37300</v>
      </c>
      <c r="B279">
        <v>112.27</v>
      </c>
      <c r="C279">
        <v>1.3994</v>
      </c>
      <c r="E279" s="19">
        <v>37292</v>
      </c>
      <c r="F279">
        <v>1.9</v>
      </c>
      <c r="H279" s="20">
        <v>37300</v>
      </c>
      <c r="I279">
        <v>20.85</v>
      </c>
    </row>
    <row r="280" spans="1:9" x14ac:dyDescent="0.25">
      <c r="A280" s="19">
        <v>37301</v>
      </c>
      <c r="B280">
        <v>112.06</v>
      </c>
      <c r="C280">
        <v>1.4019999999999999</v>
      </c>
      <c r="E280" s="19">
        <v>37293</v>
      </c>
      <c r="F280">
        <v>1.9</v>
      </c>
      <c r="H280" s="20">
        <v>37301</v>
      </c>
      <c r="I280">
        <v>21.77</v>
      </c>
    </row>
    <row r="281" spans="1:9" x14ac:dyDescent="0.25">
      <c r="A281" s="19">
        <v>37302</v>
      </c>
      <c r="B281">
        <v>110.89</v>
      </c>
      <c r="C281">
        <v>1.4168000000000001</v>
      </c>
      <c r="E281" s="19">
        <v>37294</v>
      </c>
      <c r="F281">
        <v>1.9</v>
      </c>
      <c r="H281" s="20">
        <v>37302</v>
      </c>
      <c r="I281">
        <v>22.37</v>
      </c>
    </row>
    <row r="282" spans="1:9" x14ac:dyDescent="0.25">
      <c r="A282" s="19">
        <v>37306</v>
      </c>
      <c r="B282">
        <v>108.76</v>
      </c>
      <c r="C282">
        <v>1.4444999999999999</v>
      </c>
      <c r="E282" s="19">
        <v>37295</v>
      </c>
      <c r="F282">
        <v>1.9</v>
      </c>
      <c r="H282" s="20">
        <v>37306</v>
      </c>
      <c r="I282">
        <v>24.43</v>
      </c>
    </row>
    <row r="283" spans="1:9" x14ac:dyDescent="0.25">
      <c r="A283" s="19">
        <v>37307</v>
      </c>
      <c r="B283">
        <v>110.59</v>
      </c>
      <c r="C283">
        <v>1.4206000000000001</v>
      </c>
      <c r="E283" s="19">
        <v>37298</v>
      </c>
      <c r="F283">
        <v>1.8925000000000001</v>
      </c>
      <c r="H283" s="20">
        <v>37307</v>
      </c>
      <c r="I283">
        <v>22.66</v>
      </c>
    </row>
    <row r="284" spans="1:9" x14ac:dyDescent="0.25">
      <c r="A284" s="19">
        <v>37308</v>
      </c>
      <c r="B284">
        <v>108.3</v>
      </c>
      <c r="C284">
        <v>1.4507000000000001</v>
      </c>
      <c r="E284" s="19">
        <v>37299</v>
      </c>
      <c r="F284">
        <v>1.89</v>
      </c>
      <c r="H284" s="20">
        <v>37308</v>
      </c>
      <c r="I284">
        <v>23.8</v>
      </c>
    </row>
    <row r="285" spans="1:9" x14ac:dyDescent="0.25">
      <c r="A285" s="19">
        <v>37309</v>
      </c>
      <c r="B285">
        <v>109.64</v>
      </c>
      <c r="C285">
        <v>1.4329000000000001</v>
      </c>
      <c r="E285" s="19">
        <v>37300</v>
      </c>
      <c r="F285">
        <v>1.9</v>
      </c>
      <c r="H285" s="20">
        <v>37309</v>
      </c>
      <c r="I285">
        <v>22.86</v>
      </c>
    </row>
    <row r="286" spans="1:9" x14ac:dyDescent="0.25">
      <c r="A286" s="19">
        <v>37312</v>
      </c>
      <c r="B286">
        <v>111.45</v>
      </c>
      <c r="C286">
        <v>1.4097</v>
      </c>
      <c r="E286" s="19">
        <v>37301</v>
      </c>
      <c r="F286">
        <v>1.91</v>
      </c>
      <c r="H286" s="20">
        <v>37312</v>
      </c>
      <c r="I286">
        <v>21.84</v>
      </c>
    </row>
    <row r="287" spans="1:9" x14ac:dyDescent="0.25">
      <c r="A287" s="19">
        <v>37313</v>
      </c>
      <c r="B287">
        <v>111.22</v>
      </c>
      <c r="C287">
        <v>1.4126000000000001</v>
      </c>
      <c r="E287" s="19">
        <v>37302</v>
      </c>
      <c r="F287">
        <v>1.91</v>
      </c>
      <c r="H287" s="20">
        <v>37313</v>
      </c>
      <c r="I287">
        <v>21.68</v>
      </c>
    </row>
    <row r="288" spans="1:9" x14ac:dyDescent="0.25">
      <c r="A288" s="19">
        <v>37314</v>
      </c>
      <c r="B288">
        <v>111.65</v>
      </c>
      <c r="C288">
        <v>1.4071</v>
      </c>
      <c r="E288" s="19">
        <v>37305</v>
      </c>
      <c r="F288">
        <v>1.9037500000000001</v>
      </c>
      <c r="H288" s="20">
        <v>37314</v>
      </c>
      <c r="I288">
        <v>21.49</v>
      </c>
    </row>
    <row r="289" spans="1:9" x14ac:dyDescent="0.25">
      <c r="A289" s="19">
        <v>37315</v>
      </c>
      <c r="B289">
        <v>111.15</v>
      </c>
      <c r="C289">
        <v>1.4135</v>
      </c>
      <c r="E289" s="19">
        <v>37306</v>
      </c>
      <c r="F289">
        <v>1.9012500000000001</v>
      </c>
      <c r="H289" s="20">
        <v>37315</v>
      </c>
      <c r="I289">
        <v>21.59</v>
      </c>
    </row>
    <row r="290" spans="1:9" x14ac:dyDescent="0.25">
      <c r="A290" s="19">
        <v>37316</v>
      </c>
      <c r="B290">
        <v>113.74</v>
      </c>
      <c r="C290">
        <v>1.3813</v>
      </c>
      <c r="E290" s="19">
        <v>37307</v>
      </c>
      <c r="F290">
        <v>1.9025000000000001</v>
      </c>
      <c r="H290" s="20">
        <v>37316</v>
      </c>
      <c r="I290">
        <v>19.96</v>
      </c>
    </row>
    <row r="291" spans="1:9" x14ac:dyDescent="0.25">
      <c r="A291" s="19">
        <v>37319</v>
      </c>
      <c r="B291">
        <v>115.75</v>
      </c>
      <c r="C291">
        <v>1.3573</v>
      </c>
      <c r="E291" s="19">
        <v>37308</v>
      </c>
      <c r="F291">
        <v>1.91</v>
      </c>
      <c r="H291" s="20">
        <v>37319</v>
      </c>
      <c r="I291">
        <v>20.5</v>
      </c>
    </row>
    <row r="292" spans="1:9" x14ac:dyDescent="0.25">
      <c r="A292" s="19">
        <v>37320</v>
      </c>
      <c r="B292">
        <v>115.38</v>
      </c>
      <c r="C292">
        <v>1.3616999999999999</v>
      </c>
      <c r="E292" s="19">
        <v>37309</v>
      </c>
      <c r="F292">
        <v>1.9012500000000001</v>
      </c>
      <c r="H292" s="20">
        <v>37320</v>
      </c>
      <c r="I292">
        <v>20.3</v>
      </c>
    </row>
    <row r="293" spans="1:9" x14ac:dyDescent="0.25">
      <c r="A293" s="19">
        <v>37321</v>
      </c>
      <c r="B293">
        <v>116.75</v>
      </c>
      <c r="C293">
        <v>1.3456999999999999</v>
      </c>
      <c r="E293" s="19">
        <v>37312</v>
      </c>
      <c r="F293">
        <v>1.9012500000000001</v>
      </c>
      <c r="H293" s="20">
        <v>37321</v>
      </c>
      <c r="I293">
        <v>19.940000000000001</v>
      </c>
    </row>
    <row r="294" spans="1:9" x14ac:dyDescent="0.25">
      <c r="A294" s="19">
        <v>37322</v>
      </c>
      <c r="B294">
        <v>116.5</v>
      </c>
      <c r="C294">
        <v>1.3486</v>
      </c>
      <c r="E294" s="19">
        <v>37313</v>
      </c>
      <c r="F294">
        <v>1.9012500000000001</v>
      </c>
      <c r="H294" s="20">
        <v>37322</v>
      </c>
      <c r="I294">
        <v>20.04</v>
      </c>
    </row>
    <row r="295" spans="1:9" x14ac:dyDescent="0.25">
      <c r="A295" s="19">
        <v>37323</v>
      </c>
      <c r="B295">
        <v>116.99</v>
      </c>
      <c r="C295">
        <v>1.3429</v>
      </c>
      <c r="E295" s="19">
        <v>37314</v>
      </c>
      <c r="F295">
        <v>1.9112499999999999</v>
      </c>
      <c r="H295" s="20">
        <v>37323</v>
      </c>
      <c r="I295">
        <v>19.27</v>
      </c>
    </row>
    <row r="296" spans="1:9" x14ac:dyDescent="0.25">
      <c r="A296" s="19">
        <v>37326</v>
      </c>
      <c r="B296">
        <v>117.24</v>
      </c>
      <c r="C296">
        <v>1.3401000000000001</v>
      </c>
      <c r="E296" s="19">
        <v>37315</v>
      </c>
      <c r="F296">
        <v>1.9</v>
      </c>
      <c r="H296" s="20">
        <v>37326</v>
      </c>
      <c r="I296">
        <v>19.84</v>
      </c>
    </row>
    <row r="297" spans="1:9" x14ac:dyDescent="0.25">
      <c r="A297" s="19">
        <v>37327</v>
      </c>
      <c r="B297">
        <v>117.17</v>
      </c>
      <c r="C297">
        <v>1.3409</v>
      </c>
      <c r="E297" s="19">
        <v>37316</v>
      </c>
      <c r="F297">
        <v>1.9012500000000001</v>
      </c>
      <c r="H297" s="20">
        <v>37327</v>
      </c>
      <c r="I297">
        <v>19.59</v>
      </c>
    </row>
    <row r="298" spans="1:9" x14ac:dyDescent="0.25">
      <c r="A298" s="19">
        <v>37328</v>
      </c>
      <c r="B298">
        <v>116.04</v>
      </c>
      <c r="C298">
        <v>1.3539000000000001</v>
      </c>
      <c r="E298" s="19">
        <v>37319</v>
      </c>
      <c r="F298">
        <v>1.92</v>
      </c>
      <c r="H298" s="20">
        <v>37328</v>
      </c>
      <c r="I298">
        <v>19.46</v>
      </c>
    </row>
    <row r="299" spans="1:9" x14ac:dyDescent="0.25">
      <c r="A299" s="19">
        <v>37329</v>
      </c>
      <c r="B299">
        <v>115.88</v>
      </c>
      <c r="C299">
        <v>1.3557999999999999</v>
      </c>
      <c r="E299" s="19">
        <v>37320</v>
      </c>
      <c r="F299">
        <v>1.92</v>
      </c>
      <c r="H299" s="20">
        <v>37329</v>
      </c>
      <c r="I299">
        <v>19.2</v>
      </c>
    </row>
    <row r="300" spans="1:9" x14ac:dyDescent="0.25">
      <c r="A300" s="19">
        <v>37330</v>
      </c>
      <c r="B300">
        <v>116.65</v>
      </c>
      <c r="C300">
        <v>1.135</v>
      </c>
      <c r="E300" s="19">
        <v>37321</v>
      </c>
      <c r="F300">
        <v>1.92</v>
      </c>
      <c r="H300" s="20">
        <v>37330</v>
      </c>
      <c r="I300">
        <v>18.420000000000002</v>
      </c>
    </row>
    <row r="301" spans="1:9" x14ac:dyDescent="0.25">
      <c r="A301" s="19">
        <v>37333</v>
      </c>
      <c r="B301">
        <v>116.67</v>
      </c>
      <c r="C301">
        <v>1.1348</v>
      </c>
      <c r="E301" s="19">
        <v>37322</v>
      </c>
      <c r="F301">
        <v>1.9212499999999999</v>
      </c>
      <c r="H301" s="20">
        <v>37333</v>
      </c>
      <c r="I301">
        <v>18.93</v>
      </c>
    </row>
    <row r="302" spans="1:9" x14ac:dyDescent="0.25">
      <c r="A302" s="19">
        <v>37334</v>
      </c>
      <c r="B302">
        <v>117.45</v>
      </c>
      <c r="C302">
        <v>1.1272</v>
      </c>
      <c r="E302" s="19">
        <v>37323</v>
      </c>
      <c r="F302">
        <v>1.96</v>
      </c>
      <c r="H302" s="20">
        <v>37334</v>
      </c>
      <c r="I302">
        <v>18.16</v>
      </c>
    </row>
    <row r="303" spans="1:9" x14ac:dyDescent="0.25">
      <c r="A303" s="19">
        <v>37335</v>
      </c>
      <c r="B303">
        <v>115.24</v>
      </c>
      <c r="C303">
        <v>1.1488</v>
      </c>
      <c r="E303" s="19">
        <v>37326</v>
      </c>
      <c r="F303">
        <v>2</v>
      </c>
      <c r="H303" s="20">
        <v>37335</v>
      </c>
      <c r="I303">
        <v>18.46</v>
      </c>
    </row>
    <row r="304" spans="1:9" x14ac:dyDescent="0.25">
      <c r="A304" s="19">
        <v>37336</v>
      </c>
      <c r="B304">
        <v>115.29</v>
      </c>
      <c r="C304">
        <v>1.1483000000000001</v>
      </c>
      <c r="E304" s="19">
        <v>37327</v>
      </c>
      <c r="F304">
        <v>2</v>
      </c>
      <c r="H304" s="20">
        <v>37336</v>
      </c>
      <c r="I304">
        <v>18.149999999999999</v>
      </c>
    </row>
    <row r="305" spans="1:9" x14ac:dyDescent="0.25">
      <c r="A305" s="19">
        <v>37337</v>
      </c>
      <c r="B305">
        <v>115.04</v>
      </c>
      <c r="C305">
        <v>1.1508</v>
      </c>
      <c r="E305" s="19">
        <v>37328</v>
      </c>
      <c r="F305">
        <v>2</v>
      </c>
      <c r="H305" s="20">
        <v>37337</v>
      </c>
      <c r="I305">
        <v>17.77</v>
      </c>
    </row>
    <row r="306" spans="1:9" x14ac:dyDescent="0.25">
      <c r="A306" s="19">
        <v>37340</v>
      </c>
      <c r="B306">
        <v>113.61</v>
      </c>
      <c r="C306">
        <v>1.1653</v>
      </c>
      <c r="E306" s="19">
        <v>37329</v>
      </c>
      <c r="F306">
        <v>1.99</v>
      </c>
      <c r="H306" s="20">
        <v>37340</v>
      </c>
      <c r="I306">
        <v>18.48</v>
      </c>
    </row>
    <row r="307" spans="1:9" x14ac:dyDescent="0.25">
      <c r="A307" s="19">
        <v>37341</v>
      </c>
      <c r="B307">
        <v>114.27</v>
      </c>
      <c r="C307">
        <v>1.1586000000000001</v>
      </c>
      <c r="E307" s="19">
        <v>37330</v>
      </c>
      <c r="F307">
        <v>2.0099999999999998</v>
      </c>
      <c r="H307" s="20">
        <v>37341</v>
      </c>
      <c r="I307">
        <v>18.13</v>
      </c>
    </row>
    <row r="308" spans="1:9" x14ac:dyDescent="0.25">
      <c r="A308" s="19">
        <v>37342</v>
      </c>
      <c r="B308">
        <v>114.57</v>
      </c>
      <c r="C308">
        <v>1.1556</v>
      </c>
      <c r="E308" s="19">
        <v>37333</v>
      </c>
      <c r="F308">
        <v>2.0099999999999998</v>
      </c>
      <c r="H308" s="20">
        <v>37342</v>
      </c>
      <c r="I308">
        <v>17.7</v>
      </c>
    </row>
    <row r="309" spans="1:9" x14ac:dyDescent="0.25">
      <c r="A309" s="19">
        <v>37343</v>
      </c>
      <c r="B309">
        <v>114.52</v>
      </c>
      <c r="C309">
        <v>1.1560999999999999</v>
      </c>
      <c r="E309" s="19">
        <v>37334</v>
      </c>
      <c r="F309">
        <v>2.0099999999999998</v>
      </c>
      <c r="H309" s="20">
        <v>37343</v>
      </c>
      <c r="I309">
        <v>17.399999999999999</v>
      </c>
    </row>
    <row r="310" spans="1:9" x14ac:dyDescent="0.25">
      <c r="A310" s="19">
        <v>37347</v>
      </c>
      <c r="B310">
        <v>114.57</v>
      </c>
      <c r="C310">
        <v>1.1556</v>
      </c>
      <c r="E310" s="19">
        <v>37335</v>
      </c>
      <c r="F310">
        <v>1.9937499999999999</v>
      </c>
      <c r="H310" s="20">
        <v>37347</v>
      </c>
      <c r="I310">
        <v>18.73</v>
      </c>
    </row>
    <row r="311" spans="1:9" x14ac:dyDescent="0.25">
      <c r="A311" s="19">
        <v>37348</v>
      </c>
      <c r="B311">
        <v>113.94</v>
      </c>
      <c r="C311">
        <v>1.1618999999999999</v>
      </c>
      <c r="E311" s="19">
        <v>37336</v>
      </c>
      <c r="F311">
        <v>2.0187499999999998</v>
      </c>
      <c r="H311" s="20">
        <v>37348</v>
      </c>
      <c r="I311">
        <v>19.16</v>
      </c>
    </row>
    <row r="312" spans="1:9" x14ac:dyDescent="0.25">
      <c r="A312" s="19">
        <v>37349</v>
      </c>
      <c r="B312">
        <v>113.14</v>
      </c>
      <c r="C312">
        <v>1.1701999999999999</v>
      </c>
      <c r="E312" s="19">
        <v>37337</v>
      </c>
      <c r="F312">
        <v>2.0299999999999998</v>
      </c>
      <c r="H312" s="20">
        <v>37349</v>
      </c>
      <c r="I312">
        <v>20.2</v>
      </c>
    </row>
    <row r="313" spans="1:9" x14ac:dyDescent="0.25">
      <c r="A313" s="19">
        <v>37350</v>
      </c>
      <c r="B313">
        <v>112.67</v>
      </c>
      <c r="C313">
        <v>1.175</v>
      </c>
      <c r="E313" s="19">
        <v>37340</v>
      </c>
      <c r="F313">
        <v>2.0375000000000001</v>
      </c>
      <c r="H313" s="20">
        <v>37350</v>
      </c>
      <c r="I313">
        <v>19.78</v>
      </c>
    </row>
    <row r="314" spans="1:9" x14ac:dyDescent="0.25">
      <c r="A314" s="19">
        <v>37351</v>
      </c>
      <c r="B314">
        <v>112.69</v>
      </c>
      <c r="C314">
        <v>1.1748000000000001</v>
      </c>
      <c r="E314" s="19">
        <v>37341</v>
      </c>
      <c r="F314">
        <v>2.0474999999999999</v>
      </c>
      <c r="H314" s="20">
        <v>37351</v>
      </c>
      <c r="I314">
        <v>19.13</v>
      </c>
    </row>
    <row r="315" spans="1:9" x14ac:dyDescent="0.25">
      <c r="A315" s="19">
        <v>37354</v>
      </c>
      <c r="B315">
        <v>112.93</v>
      </c>
      <c r="C315">
        <v>1.1722999999999999</v>
      </c>
      <c r="E315" s="19">
        <v>37342</v>
      </c>
      <c r="F315">
        <v>2.0375000000000001</v>
      </c>
      <c r="H315" s="20">
        <v>37354</v>
      </c>
      <c r="I315">
        <v>19.61</v>
      </c>
    </row>
    <row r="316" spans="1:9" x14ac:dyDescent="0.25">
      <c r="A316" s="19">
        <v>37355</v>
      </c>
      <c r="B316">
        <v>112.14</v>
      </c>
      <c r="C316">
        <v>1.1806000000000001</v>
      </c>
      <c r="E316" s="19">
        <v>37343</v>
      </c>
      <c r="F316">
        <v>2.0299999999999998</v>
      </c>
      <c r="H316" s="20">
        <v>37355</v>
      </c>
      <c r="I316">
        <v>19.47</v>
      </c>
    </row>
    <row r="317" spans="1:9" x14ac:dyDescent="0.25">
      <c r="A317" s="19">
        <v>37356</v>
      </c>
      <c r="B317">
        <v>113.41</v>
      </c>
      <c r="C317">
        <v>1.1674</v>
      </c>
      <c r="E317" s="19">
        <v>37348</v>
      </c>
      <c r="F317">
        <v>2.04</v>
      </c>
      <c r="H317" s="20">
        <v>37356</v>
      </c>
      <c r="I317">
        <v>18.190000000000001</v>
      </c>
    </row>
    <row r="318" spans="1:9" x14ac:dyDescent="0.25">
      <c r="A318" s="19">
        <v>37357</v>
      </c>
      <c r="B318">
        <v>110.59</v>
      </c>
      <c r="C318">
        <v>1.1971000000000001</v>
      </c>
      <c r="E318" s="19">
        <v>37349</v>
      </c>
      <c r="F318">
        <v>2.0262500000000001</v>
      </c>
      <c r="H318" s="20">
        <v>37357</v>
      </c>
      <c r="I318">
        <v>20.3</v>
      </c>
    </row>
    <row r="319" spans="1:9" x14ac:dyDescent="0.25">
      <c r="A319" s="19">
        <v>37358</v>
      </c>
      <c r="B319">
        <v>111.42</v>
      </c>
      <c r="C319">
        <v>1.1881999999999999</v>
      </c>
      <c r="E319" s="19">
        <v>37350</v>
      </c>
      <c r="F319">
        <v>2.0125000000000002</v>
      </c>
      <c r="H319" s="20">
        <v>37358</v>
      </c>
      <c r="I319">
        <v>19.420000000000002</v>
      </c>
    </row>
    <row r="320" spans="1:9" x14ac:dyDescent="0.25">
      <c r="A320" s="19">
        <v>37361</v>
      </c>
      <c r="B320">
        <v>110.57</v>
      </c>
      <c r="C320">
        <v>1.1974</v>
      </c>
      <c r="E320" s="19">
        <v>37351</v>
      </c>
      <c r="F320">
        <v>2.0099999999999998</v>
      </c>
      <c r="H320" s="20">
        <v>37361</v>
      </c>
      <c r="I320">
        <v>19.82</v>
      </c>
    </row>
    <row r="321" spans="1:9" x14ac:dyDescent="0.25">
      <c r="A321" s="19">
        <v>37362</v>
      </c>
      <c r="B321">
        <v>113.2</v>
      </c>
      <c r="C321">
        <v>1.1695</v>
      </c>
      <c r="E321" s="19">
        <v>37354</v>
      </c>
      <c r="F321">
        <v>1.9862500000000001</v>
      </c>
      <c r="H321" s="20">
        <v>37362</v>
      </c>
      <c r="I321">
        <v>18.11</v>
      </c>
    </row>
    <row r="322" spans="1:9" x14ac:dyDescent="0.25">
      <c r="A322" s="19">
        <v>37363</v>
      </c>
      <c r="B322">
        <v>112.96</v>
      </c>
      <c r="C322">
        <v>1.1719999999999999</v>
      </c>
      <c r="E322" s="19">
        <v>37355</v>
      </c>
      <c r="F322">
        <v>1.99</v>
      </c>
      <c r="H322" s="20">
        <v>37363</v>
      </c>
      <c r="I322">
        <v>18.43</v>
      </c>
    </row>
    <row r="323" spans="1:9" x14ac:dyDescent="0.25">
      <c r="A323" s="19">
        <v>37364</v>
      </c>
      <c r="B323">
        <v>112.47</v>
      </c>
      <c r="C323">
        <v>1.1771</v>
      </c>
      <c r="E323" s="19">
        <v>37356</v>
      </c>
      <c r="F323">
        <v>1.98</v>
      </c>
      <c r="H323" s="20">
        <v>37364</v>
      </c>
      <c r="I323">
        <v>19.29</v>
      </c>
    </row>
    <row r="324" spans="1:9" x14ac:dyDescent="0.25">
      <c r="A324" s="19">
        <v>37365</v>
      </c>
      <c r="B324">
        <v>112.88</v>
      </c>
      <c r="C324">
        <v>1.1729000000000001</v>
      </c>
      <c r="E324" s="19">
        <v>37357</v>
      </c>
      <c r="F324">
        <v>1.98</v>
      </c>
      <c r="H324" s="20">
        <v>37365</v>
      </c>
      <c r="I324">
        <v>18.3</v>
      </c>
    </row>
    <row r="325" spans="1:9" x14ac:dyDescent="0.25">
      <c r="A325" s="19">
        <v>37368</v>
      </c>
      <c r="B325">
        <v>111</v>
      </c>
      <c r="C325">
        <v>1.1927000000000001</v>
      </c>
      <c r="E325" s="19">
        <v>37358</v>
      </c>
      <c r="F325">
        <v>1.98</v>
      </c>
      <c r="H325" s="20">
        <v>37368</v>
      </c>
      <c r="I325">
        <v>19.77</v>
      </c>
    </row>
    <row r="326" spans="1:9" x14ac:dyDescent="0.25">
      <c r="A326" s="19">
        <v>37369</v>
      </c>
      <c r="B326">
        <v>110.52</v>
      </c>
      <c r="C326">
        <v>1.1979</v>
      </c>
      <c r="E326" s="19">
        <v>37361</v>
      </c>
      <c r="F326">
        <v>1.97</v>
      </c>
      <c r="H326" s="20">
        <v>37369</v>
      </c>
      <c r="I326">
        <v>20.28</v>
      </c>
    </row>
    <row r="327" spans="1:9" x14ac:dyDescent="0.25">
      <c r="A327" s="19">
        <v>37370</v>
      </c>
      <c r="B327">
        <v>109.41</v>
      </c>
      <c r="C327">
        <v>1.2101</v>
      </c>
      <c r="E327" s="19">
        <v>37362</v>
      </c>
      <c r="F327">
        <v>1.97</v>
      </c>
      <c r="H327" s="20">
        <v>37370</v>
      </c>
      <c r="I327">
        <v>20.77</v>
      </c>
    </row>
    <row r="328" spans="1:9" x14ac:dyDescent="0.25">
      <c r="A328" s="19">
        <v>37371</v>
      </c>
      <c r="B328">
        <v>109.47</v>
      </c>
      <c r="C328">
        <v>1.2094</v>
      </c>
      <c r="E328" s="19">
        <v>37363</v>
      </c>
      <c r="F328">
        <v>1.97</v>
      </c>
      <c r="H328" s="20">
        <v>37371</v>
      </c>
      <c r="I328">
        <v>20.95</v>
      </c>
    </row>
    <row r="329" spans="1:9" x14ac:dyDescent="0.25">
      <c r="A329" s="19">
        <v>37372</v>
      </c>
      <c r="B329">
        <v>107.39</v>
      </c>
      <c r="C329">
        <v>1.2327999999999999</v>
      </c>
      <c r="E329" s="19">
        <v>37364</v>
      </c>
      <c r="F329">
        <v>1.94875</v>
      </c>
      <c r="H329" s="20">
        <v>37372</v>
      </c>
      <c r="I329">
        <v>22.14</v>
      </c>
    </row>
    <row r="330" spans="1:9" x14ac:dyDescent="0.25">
      <c r="A330" s="19">
        <v>37375</v>
      </c>
      <c r="B330">
        <v>106.86</v>
      </c>
      <c r="C330">
        <v>1.2388999999999999</v>
      </c>
      <c r="E330" s="19">
        <v>37365</v>
      </c>
      <c r="F330">
        <v>1.94</v>
      </c>
      <c r="H330" s="20">
        <v>37375</v>
      </c>
      <c r="I330">
        <v>24.05</v>
      </c>
    </row>
    <row r="331" spans="1:9" x14ac:dyDescent="0.25">
      <c r="A331" s="19">
        <v>37376</v>
      </c>
      <c r="B331">
        <v>107.86</v>
      </c>
      <c r="C331">
        <v>1.2274</v>
      </c>
      <c r="E331" s="19">
        <v>37368</v>
      </c>
      <c r="F331">
        <v>1.94</v>
      </c>
      <c r="H331" s="20">
        <v>37376</v>
      </c>
      <c r="I331">
        <v>21.91</v>
      </c>
    </row>
    <row r="332" spans="1:9" x14ac:dyDescent="0.25">
      <c r="A332" s="19">
        <v>37377</v>
      </c>
      <c r="B332">
        <v>109.18</v>
      </c>
      <c r="C332">
        <v>1.2125999999999999</v>
      </c>
      <c r="E332" s="19">
        <v>37369</v>
      </c>
      <c r="F332">
        <v>1.94</v>
      </c>
      <c r="H332" s="20">
        <v>37377</v>
      </c>
      <c r="I332">
        <v>20.059999999999999</v>
      </c>
    </row>
    <row r="333" spans="1:9" x14ac:dyDescent="0.25">
      <c r="A333" s="19">
        <v>37378</v>
      </c>
      <c r="B333">
        <v>108.76</v>
      </c>
      <c r="C333">
        <v>1.2173</v>
      </c>
      <c r="E333" s="19">
        <v>37370</v>
      </c>
      <c r="F333">
        <v>1.94</v>
      </c>
      <c r="H333" s="20">
        <v>37378</v>
      </c>
      <c r="I333">
        <v>20.07</v>
      </c>
    </row>
    <row r="334" spans="1:9" x14ac:dyDescent="0.25">
      <c r="A334" s="19">
        <v>37379</v>
      </c>
      <c r="B334">
        <v>107.58</v>
      </c>
      <c r="C334">
        <v>1.2305999999999999</v>
      </c>
      <c r="E334" s="19">
        <v>37371</v>
      </c>
      <c r="F334">
        <v>1.92875</v>
      </c>
      <c r="H334" s="20">
        <v>37379</v>
      </c>
      <c r="I334">
        <v>20.190000000000001</v>
      </c>
    </row>
    <row r="335" spans="1:9" x14ac:dyDescent="0.25">
      <c r="A335" s="19">
        <v>37382</v>
      </c>
      <c r="B335">
        <v>105.47</v>
      </c>
      <c r="C335">
        <v>1.2553000000000001</v>
      </c>
      <c r="E335" s="19">
        <v>37372</v>
      </c>
      <c r="F335">
        <v>1.9212499999999999</v>
      </c>
      <c r="H335" s="20">
        <v>37382</v>
      </c>
      <c r="I335">
        <v>22.56</v>
      </c>
    </row>
    <row r="336" spans="1:9" x14ac:dyDescent="0.25">
      <c r="A336" s="19">
        <v>37383</v>
      </c>
      <c r="B336">
        <v>105.1</v>
      </c>
      <c r="C336">
        <v>1.2597</v>
      </c>
      <c r="E336" s="19">
        <v>37375</v>
      </c>
      <c r="F336">
        <v>1.9125000000000001</v>
      </c>
      <c r="H336" s="20">
        <v>37383</v>
      </c>
      <c r="I336">
        <v>21.94</v>
      </c>
    </row>
    <row r="337" spans="1:9" x14ac:dyDescent="0.25">
      <c r="A337" s="19">
        <v>37384</v>
      </c>
      <c r="B337">
        <v>109.01</v>
      </c>
      <c r="C337">
        <v>1.2144999999999999</v>
      </c>
      <c r="E337" s="19">
        <v>37376</v>
      </c>
      <c r="F337">
        <v>1.92</v>
      </c>
      <c r="H337" s="20">
        <v>37384</v>
      </c>
      <c r="I337">
        <v>20.39</v>
      </c>
    </row>
    <row r="338" spans="1:9" x14ac:dyDescent="0.25">
      <c r="A338" s="19">
        <v>37385</v>
      </c>
      <c r="B338">
        <v>107.75</v>
      </c>
      <c r="C338">
        <v>1.2286999999999999</v>
      </c>
      <c r="E338" s="19">
        <v>37377</v>
      </c>
      <c r="F338">
        <v>1.92</v>
      </c>
      <c r="H338" s="20">
        <v>37385</v>
      </c>
      <c r="I338">
        <v>21.56</v>
      </c>
    </row>
    <row r="339" spans="1:9" x14ac:dyDescent="0.25">
      <c r="A339" s="19">
        <v>37386</v>
      </c>
      <c r="B339">
        <v>105.72</v>
      </c>
      <c r="C339">
        <v>1.2523</v>
      </c>
      <c r="E339" s="19">
        <v>37378</v>
      </c>
      <c r="F339">
        <v>1.92</v>
      </c>
      <c r="H339" s="20">
        <v>37386</v>
      </c>
      <c r="I339">
        <v>22.41</v>
      </c>
    </row>
    <row r="340" spans="1:9" x14ac:dyDescent="0.25">
      <c r="A340" s="19">
        <v>37389</v>
      </c>
      <c r="B340">
        <v>107.87</v>
      </c>
      <c r="C340">
        <v>1.2273000000000001</v>
      </c>
      <c r="E340" s="19">
        <v>37379</v>
      </c>
      <c r="F340">
        <v>1.92</v>
      </c>
      <c r="H340" s="20">
        <v>37389</v>
      </c>
      <c r="I340">
        <v>20.72</v>
      </c>
    </row>
    <row r="341" spans="1:9" x14ac:dyDescent="0.25">
      <c r="A341" s="19">
        <v>37390</v>
      </c>
      <c r="B341">
        <v>110.22</v>
      </c>
      <c r="C341">
        <v>1.2012</v>
      </c>
      <c r="E341" s="19">
        <v>37383</v>
      </c>
      <c r="F341">
        <v>1.9</v>
      </c>
      <c r="H341" s="20">
        <v>37390</v>
      </c>
      <c r="I341">
        <v>19.350000000000001</v>
      </c>
    </row>
    <row r="342" spans="1:9" x14ac:dyDescent="0.25">
      <c r="A342" s="19">
        <v>37391</v>
      </c>
      <c r="B342">
        <v>109.79</v>
      </c>
      <c r="C342">
        <v>1.2059</v>
      </c>
      <c r="E342" s="19">
        <v>37384</v>
      </c>
      <c r="F342">
        <v>1.89625</v>
      </c>
      <c r="H342" s="20">
        <v>37391</v>
      </c>
      <c r="I342">
        <v>19.190000000000001</v>
      </c>
    </row>
    <row r="343" spans="1:9" x14ac:dyDescent="0.25">
      <c r="A343" s="19">
        <v>37392</v>
      </c>
      <c r="B343">
        <v>110.36</v>
      </c>
      <c r="C343">
        <v>1.1996</v>
      </c>
      <c r="E343" s="19">
        <v>37385</v>
      </c>
      <c r="F343">
        <v>1.915</v>
      </c>
      <c r="H343" s="20">
        <v>37392</v>
      </c>
      <c r="I343">
        <v>18.5</v>
      </c>
    </row>
    <row r="344" spans="1:9" x14ac:dyDescent="0.25">
      <c r="A344" s="19">
        <v>37393</v>
      </c>
      <c r="B344">
        <v>110.9</v>
      </c>
      <c r="C344">
        <v>1.1938</v>
      </c>
      <c r="E344" s="19">
        <v>37386</v>
      </c>
      <c r="F344">
        <v>1.9</v>
      </c>
      <c r="H344" s="20">
        <v>37393</v>
      </c>
      <c r="I344">
        <v>17.7</v>
      </c>
    </row>
    <row r="345" spans="1:9" x14ac:dyDescent="0.25">
      <c r="A345" s="19">
        <v>37396</v>
      </c>
      <c r="B345">
        <v>109.7</v>
      </c>
      <c r="C345">
        <v>1.2069000000000001</v>
      </c>
      <c r="E345" s="19">
        <v>37389</v>
      </c>
      <c r="F345">
        <v>1.9</v>
      </c>
      <c r="H345" s="20">
        <v>37396</v>
      </c>
      <c r="I345">
        <v>19.239999999999998</v>
      </c>
    </row>
    <row r="346" spans="1:9" x14ac:dyDescent="0.25">
      <c r="A346" s="19">
        <v>37397</v>
      </c>
      <c r="B346">
        <v>108.7</v>
      </c>
      <c r="C346">
        <v>1.218</v>
      </c>
      <c r="E346" s="19">
        <v>37390</v>
      </c>
      <c r="F346">
        <v>1.9</v>
      </c>
      <c r="H346" s="20">
        <v>37397</v>
      </c>
      <c r="I346">
        <v>20.05</v>
      </c>
    </row>
    <row r="347" spans="1:9" x14ac:dyDescent="0.25">
      <c r="A347" s="19">
        <v>37398</v>
      </c>
      <c r="B347">
        <v>108.94</v>
      </c>
      <c r="C347">
        <v>1.2153</v>
      </c>
      <c r="E347" s="19">
        <v>37391</v>
      </c>
      <c r="F347">
        <v>1.92</v>
      </c>
      <c r="H347" s="20">
        <v>37398</v>
      </c>
      <c r="I347">
        <v>19.579999999999998</v>
      </c>
    </row>
    <row r="348" spans="1:9" x14ac:dyDescent="0.25">
      <c r="A348" s="19">
        <v>37399</v>
      </c>
      <c r="B348">
        <v>110.1</v>
      </c>
      <c r="C348">
        <v>1.2024999999999999</v>
      </c>
      <c r="E348" s="19">
        <v>37392</v>
      </c>
      <c r="F348">
        <v>1.91</v>
      </c>
      <c r="H348" s="20">
        <v>37399</v>
      </c>
      <c r="I348">
        <v>18.23</v>
      </c>
    </row>
    <row r="349" spans="1:9" x14ac:dyDescent="0.25">
      <c r="A349" s="19">
        <v>37400</v>
      </c>
      <c r="B349">
        <v>108.69</v>
      </c>
      <c r="C349">
        <v>1.2181</v>
      </c>
      <c r="E349" s="19">
        <v>37393</v>
      </c>
      <c r="F349">
        <v>1.9025000000000001</v>
      </c>
      <c r="H349" s="20">
        <v>37400</v>
      </c>
      <c r="I349">
        <v>18.899999999999999</v>
      </c>
    </row>
    <row r="350" spans="1:9" x14ac:dyDescent="0.25">
      <c r="A350" s="19">
        <v>37404</v>
      </c>
      <c r="B350">
        <v>108.1</v>
      </c>
      <c r="C350">
        <v>1.2246999999999999</v>
      </c>
      <c r="E350" s="19">
        <v>37396</v>
      </c>
      <c r="F350">
        <v>1.9075</v>
      </c>
      <c r="H350" s="20">
        <v>37404</v>
      </c>
      <c r="I350">
        <v>20.309999999999999</v>
      </c>
    </row>
    <row r="351" spans="1:9" x14ac:dyDescent="0.25">
      <c r="A351" s="19">
        <v>37405</v>
      </c>
      <c r="B351">
        <v>107.3</v>
      </c>
      <c r="C351">
        <v>1.2338</v>
      </c>
      <c r="E351" s="19">
        <v>37397</v>
      </c>
      <c r="F351">
        <v>1.9</v>
      </c>
      <c r="H351" s="20">
        <v>37405</v>
      </c>
      <c r="I351">
        <v>20.39</v>
      </c>
    </row>
    <row r="352" spans="1:9" x14ac:dyDescent="0.25">
      <c r="A352" s="19">
        <v>37406</v>
      </c>
      <c r="B352">
        <v>107</v>
      </c>
      <c r="C352">
        <v>1.2373000000000001</v>
      </c>
      <c r="E352" s="19">
        <v>37398</v>
      </c>
      <c r="F352">
        <v>1.89625</v>
      </c>
      <c r="H352" s="20">
        <v>37406</v>
      </c>
      <c r="I352">
        <v>20.61</v>
      </c>
    </row>
    <row r="353" spans="1:9" x14ac:dyDescent="0.25">
      <c r="A353" s="19">
        <v>37407</v>
      </c>
      <c r="B353">
        <v>107.22</v>
      </c>
      <c r="C353">
        <v>1.2347999999999999</v>
      </c>
      <c r="E353" s="19">
        <v>37399</v>
      </c>
      <c r="F353">
        <v>1.9</v>
      </c>
      <c r="H353" s="20">
        <v>37407</v>
      </c>
      <c r="I353">
        <v>19.98</v>
      </c>
    </row>
    <row r="354" spans="1:9" x14ac:dyDescent="0.25">
      <c r="A354" s="19">
        <v>37410</v>
      </c>
      <c r="B354">
        <v>104.37</v>
      </c>
      <c r="C354">
        <v>1.2685</v>
      </c>
      <c r="E354" s="19">
        <v>37400</v>
      </c>
      <c r="F354">
        <v>1.9</v>
      </c>
      <c r="H354" s="20">
        <v>37410</v>
      </c>
      <c r="I354">
        <v>23.37</v>
      </c>
    </row>
    <row r="355" spans="1:9" x14ac:dyDescent="0.25">
      <c r="A355" s="19">
        <v>37411</v>
      </c>
      <c r="B355">
        <v>104.63</v>
      </c>
      <c r="C355">
        <v>1.2653000000000001</v>
      </c>
      <c r="E355" s="19">
        <v>37403</v>
      </c>
      <c r="F355">
        <v>1.9</v>
      </c>
      <c r="H355" s="20">
        <v>37411</v>
      </c>
      <c r="I355">
        <v>23.89</v>
      </c>
    </row>
    <row r="356" spans="1:9" x14ac:dyDescent="0.25">
      <c r="A356" s="19">
        <v>37412</v>
      </c>
      <c r="B356">
        <v>105.61</v>
      </c>
      <c r="C356">
        <v>1.2536</v>
      </c>
      <c r="E356" s="19">
        <v>37404</v>
      </c>
      <c r="F356">
        <v>1.9</v>
      </c>
      <c r="H356" s="20">
        <v>37412</v>
      </c>
      <c r="I356">
        <v>22.61</v>
      </c>
    </row>
    <row r="357" spans="1:9" x14ac:dyDescent="0.25">
      <c r="A357" s="19">
        <v>37413</v>
      </c>
      <c r="B357">
        <v>103.46</v>
      </c>
      <c r="C357">
        <v>1.2796000000000001</v>
      </c>
      <c r="E357" s="19">
        <v>37405</v>
      </c>
      <c r="F357">
        <v>1.8987499999999999</v>
      </c>
      <c r="H357" s="20">
        <v>37413</v>
      </c>
      <c r="I357">
        <v>24.16</v>
      </c>
    </row>
    <row r="358" spans="1:9" x14ac:dyDescent="0.25">
      <c r="A358" s="19">
        <v>37414</v>
      </c>
      <c r="B358">
        <v>103.34</v>
      </c>
      <c r="C358">
        <v>1.2810999999999999</v>
      </c>
      <c r="E358" s="19">
        <v>37406</v>
      </c>
      <c r="F358">
        <v>1.8975</v>
      </c>
      <c r="H358" s="20">
        <v>37414</v>
      </c>
      <c r="I358">
        <v>23.51</v>
      </c>
    </row>
    <row r="359" spans="1:9" x14ac:dyDescent="0.25">
      <c r="A359" s="19">
        <v>37417</v>
      </c>
      <c r="B359">
        <v>103.74</v>
      </c>
      <c r="C359">
        <v>1.2762</v>
      </c>
      <c r="E359" s="19">
        <v>37407</v>
      </c>
      <c r="F359">
        <v>1.89625</v>
      </c>
      <c r="H359" s="20">
        <v>37417</v>
      </c>
      <c r="I359">
        <v>23.72</v>
      </c>
    </row>
    <row r="360" spans="1:9" x14ac:dyDescent="0.25">
      <c r="A360" s="19">
        <v>37418</v>
      </c>
      <c r="B360">
        <v>101.96</v>
      </c>
      <c r="C360">
        <v>1.2985</v>
      </c>
      <c r="E360" s="19">
        <v>37412</v>
      </c>
      <c r="F360">
        <v>1.8912500000000001</v>
      </c>
      <c r="H360" s="20">
        <v>37418</v>
      </c>
      <c r="I360">
        <v>24.45</v>
      </c>
    </row>
    <row r="361" spans="1:9" x14ac:dyDescent="0.25">
      <c r="A361" s="19">
        <v>37419</v>
      </c>
      <c r="B361">
        <v>102.58</v>
      </c>
      <c r="C361">
        <v>1.2906</v>
      </c>
      <c r="E361" s="19">
        <v>37413</v>
      </c>
      <c r="F361">
        <v>1.89</v>
      </c>
      <c r="H361" s="20">
        <v>37419</v>
      </c>
      <c r="I361">
        <v>24.15</v>
      </c>
    </row>
    <row r="362" spans="1:9" x14ac:dyDescent="0.25">
      <c r="A362" s="19">
        <v>37420</v>
      </c>
      <c r="B362">
        <v>101.55</v>
      </c>
      <c r="C362">
        <v>1.3037000000000001</v>
      </c>
      <c r="E362" s="19">
        <v>37414</v>
      </c>
      <c r="F362">
        <v>1.89</v>
      </c>
      <c r="H362" s="20">
        <v>37420</v>
      </c>
      <c r="I362">
        <v>25.02</v>
      </c>
    </row>
    <row r="363" spans="1:9" x14ac:dyDescent="0.25">
      <c r="A363" s="19">
        <v>37421</v>
      </c>
      <c r="B363">
        <v>101.4</v>
      </c>
      <c r="C363">
        <v>1.3056000000000001</v>
      </c>
      <c r="E363" s="19">
        <v>37417</v>
      </c>
      <c r="F363">
        <v>1.89</v>
      </c>
      <c r="H363" s="20">
        <v>37421</v>
      </c>
      <c r="I363">
        <v>25.96</v>
      </c>
    </row>
    <row r="364" spans="1:9" x14ac:dyDescent="0.25">
      <c r="A364" s="19">
        <v>37424</v>
      </c>
      <c r="B364">
        <v>104.12</v>
      </c>
      <c r="C364">
        <v>1.2715000000000001</v>
      </c>
      <c r="E364" s="19">
        <v>37418</v>
      </c>
      <c r="F364">
        <v>1.89</v>
      </c>
      <c r="H364" s="20">
        <v>37424</v>
      </c>
      <c r="I364">
        <v>24.64</v>
      </c>
    </row>
    <row r="365" spans="1:9" x14ac:dyDescent="0.25">
      <c r="A365" s="19">
        <v>37425</v>
      </c>
      <c r="B365">
        <v>104.97</v>
      </c>
      <c r="C365">
        <v>1.2612000000000001</v>
      </c>
      <c r="E365" s="19">
        <v>37419</v>
      </c>
      <c r="F365">
        <v>1.8868799999999999</v>
      </c>
      <c r="H365" s="20">
        <v>37425</v>
      </c>
      <c r="I365">
        <v>24.24</v>
      </c>
    </row>
    <row r="366" spans="1:9" x14ac:dyDescent="0.25">
      <c r="A366" s="19">
        <v>37426</v>
      </c>
      <c r="B366">
        <v>102.52</v>
      </c>
      <c r="C366">
        <v>1.2914000000000001</v>
      </c>
      <c r="E366" s="19">
        <v>37420</v>
      </c>
      <c r="F366">
        <v>1.8868799999999999</v>
      </c>
      <c r="H366" s="20">
        <v>37426</v>
      </c>
      <c r="I366">
        <v>26.06</v>
      </c>
    </row>
    <row r="367" spans="1:9" x14ac:dyDescent="0.25">
      <c r="A367" s="19">
        <v>37427</v>
      </c>
      <c r="B367">
        <v>101.21</v>
      </c>
      <c r="C367">
        <v>1.3966000000000001</v>
      </c>
      <c r="E367" s="19">
        <v>37421</v>
      </c>
      <c r="F367">
        <v>1.8793800000000001</v>
      </c>
      <c r="H367" s="20">
        <v>37427</v>
      </c>
      <c r="I367">
        <v>27.48</v>
      </c>
    </row>
    <row r="368" spans="1:9" x14ac:dyDescent="0.25">
      <c r="A368" s="19">
        <v>37428</v>
      </c>
      <c r="B368">
        <v>99.28</v>
      </c>
      <c r="C368">
        <v>1.4237</v>
      </c>
      <c r="E368" s="19">
        <v>37424</v>
      </c>
      <c r="F368">
        <v>1.8787499999999999</v>
      </c>
      <c r="H368" s="20">
        <v>37428</v>
      </c>
      <c r="I368">
        <v>27.23</v>
      </c>
    </row>
    <row r="369" spans="1:9" x14ac:dyDescent="0.25">
      <c r="A369" s="19">
        <v>37431</v>
      </c>
      <c r="B369">
        <v>99.8</v>
      </c>
      <c r="C369">
        <v>1.4162999999999999</v>
      </c>
      <c r="E369" s="19">
        <v>37425</v>
      </c>
      <c r="F369">
        <v>1.88</v>
      </c>
      <c r="H369" s="20">
        <v>37431</v>
      </c>
      <c r="I369">
        <v>26.98</v>
      </c>
    </row>
    <row r="370" spans="1:9" x14ac:dyDescent="0.25">
      <c r="A370" s="19">
        <v>37432</v>
      </c>
      <c r="B370">
        <v>97.56</v>
      </c>
      <c r="C370">
        <v>1.4488000000000001</v>
      </c>
      <c r="E370" s="19">
        <v>37426</v>
      </c>
      <c r="F370">
        <v>1.8743799999999999</v>
      </c>
      <c r="H370" s="20">
        <v>37432</v>
      </c>
      <c r="I370">
        <v>27.84</v>
      </c>
    </row>
    <row r="371" spans="1:9" x14ac:dyDescent="0.25">
      <c r="A371" s="19">
        <v>37433</v>
      </c>
      <c r="B371">
        <v>97.72</v>
      </c>
      <c r="C371">
        <v>1.4464999999999999</v>
      </c>
      <c r="E371" s="19">
        <v>37427</v>
      </c>
      <c r="F371">
        <v>1.87</v>
      </c>
      <c r="H371" s="20">
        <v>37433</v>
      </c>
      <c r="I371">
        <v>28.42</v>
      </c>
    </row>
    <row r="372" spans="1:9" x14ac:dyDescent="0.25">
      <c r="A372" s="19">
        <v>37434</v>
      </c>
      <c r="B372">
        <v>99.43</v>
      </c>
      <c r="C372">
        <v>1.4216</v>
      </c>
      <c r="E372" s="19">
        <v>37428</v>
      </c>
      <c r="F372">
        <v>1.8743799999999999</v>
      </c>
      <c r="H372" s="20">
        <v>37434</v>
      </c>
      <c r="I372">
        <v>26.29</v>
      </c>
    </row>
    <row r="373" spans="1:9" x14ac:dyDescent="0.25">
      <c r="A373" s="19">
        <v>37435</v>
      </c>
      <c r="B373">
        <v>98.96</v>
      </c>
      <c r="C373">
        <v>1.4282999999999999</v>
      </c>
      <c r="E373" s="19">
        <v>37431</v>
      </c>
      <c r="F373">
        <v>1.87</v>
      </c>
      <c r="H373" s="20">
        <v>37435</v>
      </c>
      <c r="I373">
        <v>25.4</v>
      </c>
    </row>
    <row r="374" spans="1:9" x14ac:dyDescent="0.25">
      <c r="A374" s="19">
        <v>37438</v>
      </c>
      <c r="B374">
        <v>97.03</v>
      </c>
      <c r="C374">
        <v>1.4567000000000001</v>
      </c>
      <c r="E374" s="19">
        <v>37432</v>
      </c>
      <c r="F374">
        <v>1.87</v>
      </c>
      <c r="H374" s="20">
        <v>37438</v>
      </c>
      <c r="I374">
        <v>27.11</v>
      </c>
    </row>
    <row r="375" spans="1:9" x14ac:dyDescent="0.25">
      <c r="A375" s="19">
        <v>37439</v>
      </c>
      <c r="B375">
        <v>94.97</v>
      </c>
      <c r="C375">
        <v>1.4883</v>
      </c>
      <c r="E375" s="19">
        <v>37433</v>
      </c>
      <c r="F375">
        <v>1.855</v>
      </c>
      <c r="H375" s="20">
        <v>37439</v>
      </c>
      <c r="I375">
        <v>28.96</v>
      </c>
    </row>
    <row r="376" spans="1:9" x14ac:dyDescent="0.25">
      <c r="A376" s="19">
        <v>37440</v>
      </c>
      <c r="B376">
        <v>95.51</v>
      </c>
      <c r="C376">
        <v>1.4799</v>
      </c>
      <c r="E376" s="19">
        <v>37434</v>
      </c>
      <c r="F376">
        <v>1.86</v>
      </c>
      <c r="H376" s="20">
        <v>37440</v>
      </c>
      <c r="I376">
        <v>29.42</v>
      </c>
    </row>
    <row r="377" spans="1:9" x14ac:dyDescent="0.25">
      <c r="A377" s="19">
        <v>37442</v>
      </c>
      <c r="B377">
        <v>99.31</v>
      </c>
      <c r="C377">
        <v>1.4233</v>
      </c>
      <c r="E377" s="19">
        <v>37435</v>
      </c>
      <c r="F377">
        <v>1.86</v>
      </c>
      <c r="H377" s="20">
        <v>37442</v>
      </c>
      <c r="I377">
        <v>27.11</v>
      </c>
    </row>
    <row r="378" spans="1:9" x14ac:dyDescent="0.25">
      <c r="A378" s="19">
        <v>37445</v>
      </c>
      <c r="B378">
        <v>98.07</v>
      </c>
      <c r="C378">
        <v>1.4413</v>
      </c>
      <c r="E378" s="19">
        <v>37438</v>
      </c>
      <c r="F378">
        <v>1.86</v>
      </c>
      <c r="H378" s="20">
        <v>37445</v>
      </c>
      <c r="I378">
        <v>28.25</v>
      </c>
    </row>
    <row r="379" spans="1:9" x14ac:dyDescent="0.25">
      <c r="A379" s="19">
        <v>37446</v>
      </c>
      <c r="B379">
        <v>95.6</v>
      </c>
      <c r="C379">
        <v>1.4784999999999999</v>
      </c>
      <c r="E379" s="19">
        <v>37439</v>
      </c>
      <c r="F379">
        <v>1.86</v>
      </c>
      <c r="H379" s="20">
        <v>37446</v>
      </c>
      <c r="I379">
        <v>30.22</v>
      </c>
    </row>
    <row r="380" spans="1:9" x14ac:dyDescent="0.25">
      <c r="A380" s="19">
        <v>37447</v>
      </c>
      <c r="B380">
        <v>92.12</v>
      </c>
      <c r="C380">
        <v>1.5344</v>
      </c>
      <c r="E380" s="19">
        <v>37440</v>
      </c>
      <c r="F380">
        <v>1.86</v>
      </c>
      <c r="H380" s="20">
        <v>37447</v>
      </c>
      <c r="I380">
        <v>34.1</v>
      </c>
    </row>
    <row r="381" spans="1:9" x14ac:dyDescent="0.25">
      <c r="A381" s="19">
        <v>37448</v>
      </c>
      <c r="B381">
        <v>92.87</v>
      </c>
      <c r="C381">
        <v>1.522</v>
      </c>
      <c r="E381" s="19">
        <v>37441</v>
      </c>
      <c r="F381">
        <v>1.86</v>
      </c>
      <c r="H381" s="20">
        <v>37448</v>
      </c>
      <c r="I381">
        <v>33.85</v>
      </c>
    </row>
    <row r="382" spans="1:9" x14ac:dyDescent="0.25">
      <c r="A382" s="19">
        <v>37449</v>
      </c>
      <c r="B382">
        <v>91.85</v>
      </c>
      <c r="C382">
        <v>1.5388999999999999</v>
      </c>
      <c r="E382" s="19">
        <v>37442</v>
      </c>
      <c r="F382">
        <v>1.86</v>
      </c>
      <c r="H382" s="20">
        <v>37449</v>
      </c>
      <c r="I382">
        <v>32.94</v>
      </c>
    </row>
    <row r="383" spans="1:9" x14ac:dyDescent="0.25">
      <c r="A383" s="19">
        <v>37452</v>
      </c>
      <c r="B383">
        <v>92.34</v>
      </c>
      <c r="C383">
        <v>1.5306999999999999</v>
      </c>
      <c r="E383" s="19">
        <v>37445</v>
      </c>
      <c r="F383">
        <v>1.86</v>
      </c>
      <c r="H383" s="20">
        <v>37452</v>
      </c>
      <c r="I383">
        <v>35.03</v>
      </c>
    </row>
    <row r="384" spans="1:9" x14ac:dyDescent="0.25">
      <c r="A384" s="19">
        <v>37453</v>
      </c>
      <c r="B384">
        <v>90.56</v>
      </c>
      <c r="C384">
        <v>1.5608</v>
      </c>
      <c r="E384" s="19">
        <v>37446</v>
      </c>
      <c r="F384">
        <v>1.86</v>
      </c>
      <c r="H384" s="20">
        <v>37453</v>
      </c>
      <c r="I384">
        <v>36.65</v>
      </c>
    </row>
    <row r="385" spans="1:9" x14ac:dyDescent="0.25">
      <c r="A385" s="19">
        <v>37454</v>
      </c>
      <c r="B385">
        <v>90.74</v>
      </c>
      <c r="C385">
        <v>1.5577000000000001</v>
      </c>
      <c r="E385" s="19">
        <v>37447</v>
      </c>
      <c r="F385">
        <v>1.86</v>
      </c>
      <c r="H385" s="20">
        <v>37454</v>
      </c>
      <c r="I385">
        <v>35.450000000000003</v>
      </c>
    </row>
    <row r="386" spans="1:9" x14ac:dyDescent="0.25">
      <c r="A386" s="19">
        <v>37455</v>
      </c>
      <c r="B386">
        <v>87.8</v>
      </c>
      <c r="C386">
        <v>1.6099000000000001</v>
      </c>
      <c r="E386" s="19">
        <v>37448</v>
      </c>
      <c r="F386">
        <v>1.86</v>
      </c>
      <c r="H386" s="20">
        <v>37455</v>
      </c>
      <c r="I386">
        <v>35.119999999999997</v>
      </c>
    </row>
    <row r="387" spans="1:9" x14ac:dyDescent="0.25">
      <c r="A387" s="19">
        <v>37456</v>
      </c>
      <c r="B387">
        <v>84.71</v>
      </c>
      <c r="C387">
        <v>1.6686000000000001</v>
      </c>
      <c r="E387" s="19">
        <v>37449</v>
      </c>
      <c r="F387">
        <v>1.86</v>
      </c>
      <c r="H387" s="20">
        <v>37456</v>
      </c>
      <c r="I387">
        <v>38.17</v>
      </c>
    </row>
    <row r="388" spans="1:9" x14ac:dyDescent="0.25">
      <c r="A388" s="19">
        <v>37459</v>
      </c>
      <c r="B388">
        <v>82.2</v>
      </c>
      <c r="C388">
        <v>1.7196</v>
      </c>
      <c r="E388" s="19">
        <v>37452</v>
      </c>
      <c r="F388">
        <v>1.86</v>
      </c>
      <c r="H388" s="20">
        <v>37459</v>
      </c>
      <c r="I388">
        <v>41.87</v>
      </c>
    </row>
    <row r="389" spans="1:9" x14ac:dyDescent="0.25">
      <c r="A389" s="19">
        <v>37460</v>
      </c>
      <c r="B389">
        <v>79.95</v>
      </c>
      <c r="C389">
        <v>1.768</v>
      </c>
      <c r="E389" s="19">
        <v>37453</v>
      </c>
      <c r="F389">
        <v>1.855</v>
      </c>
      <c r="H389" s="20">
        <v>37460</v>
      </c>
      <c r="I389">
        <v>44.92</v>
      </c>
    </row>
    <row r="390" spans="1:9" x14ac:dyDescent="0.25">
      <c r="A390" s="19">
        <v>37461</v>
      </c>
      <c r="B390">
        <v>84.72</v>
      </c>
      <c r="C390">
        <v>1.6684000000000001</v>
      </c>
      <c r="E390" s="19">
        <v>37454</v>
      </c>
      <c r="F390">
        <v>1.86</v>
      </c>
      <c r="H390" s="20">
        <v>37461</v>
      </c>
      <c r="I390">
        <v>39.86</v>
      </c>
    </row>
    <row r="391" spans="1:9" x14ac:dyDescent="0.25">
      <c r="A391" s="19">
        <v>37462</v>
      </c>
      <c r="B391">
        <v>84</v>
      </c>
      <c r="C391">
        <v>1.6827000000000001</v>
      </c>
      <c r="E391" s="19">
        <v>37455</v>
      </c>
      <c r="F391">
        <v>1.86</v>
      </c>
      <c r="H391" s="20">
        <v>37462</v>
      </c>
      <c r="I391">
        <v>39.270000000000003</v>
      </c>
    </row>
    <row r="392" spans="1:9" x14ac:dyDescent="0.25">
      <c r="A392" s="19">
        <v>37463</v>
      </c>
      <c r="B392">
        <v>85.6</v>
      </c>
      <c r="C392">
        <v>1.6513</v>
      </c>
      <c r="E392" s="19">
        <v>37456</v>
      </c>
      <c r="F392">
        <v>1.86</v>
      </c>
      <c r="H392" s="20">
        <v>37463</v>
      </c>
      <c r="I392">
        <v>35.51</v>
      </c>
    </row>
    <row r="393" spans="1:9" x14ac:dyDescent="0.25">
      <c r="A393" s="19">
        <v>37466</v>
      </c>
      <c r="B393">
        <v>89.77</v>
      </c>
      <c r="C393">
        <v>1.5746</v>
      </c>
      <c r="E393" s="19">
        <v>37459</v>
      </c>
      <c r="F393">
        <v>1.8543799999999999</v>
      </c>
      <c r="H393" s="20">
        <v>37466</v>
      </c>
      <c r="I393">
        <v>31.33</v>
      </c>
    </row>
    <row r="394" spans="1:9" x14ac:dyDescent="0.25">
      <c r="A394" s="19">
        <v>37467</v>
      </c>
      <c r="B394">
        <v>90.94</v>
      </c>
      <c r="C394">
        <v>1.5543</v>
      </c>
      <c r="E394" s="19">
        <v>37460</v>
      </c>
      <c r="F394">
        <v>1.8512500000000001</v>
      </c>
      <c r="H394" s="20">
        <v>37467</v>
      </c>
      <c r="I394">
        <v>31.92</v>
      </c>
    </row>
    <row r="395" spans="1:9" x14ac:dyDescent="0.25">
      <c r="A395" s="19">
        <v>37468</v>
      </c>
      <c r="B395">
        <v>91.16</v>
      </c>
      <c r="C395">
        <v>1.5505</v>
      </c>
      <c r="E395" s="19">
        <v>37461</v>
      </c>
      <c r="F395">
        <v>1.82</v>
      </c>
      <c r="H395" s="20">
        <v>37468</v>
      </c>
      <c r="I395">
        <v>32.03</v>
      </c>
    </row>
    <row r="396" spans="1:9" x14ac:dyDescent="0.25">
      <c r="A396" s="19">
        <v>37469</v>
      </c>
      <c r="B396">
        <v>88.78</v>
      </c>
      <c r="C396">
        <v>1.5921000000000001</v>
      </c>
      <c r="E396" s="19">
        <v>37462</v>
      </c>
      <c r="F396">
        <v>1.8274999999999999</v>
      </c>
      <c r="H396" s="20">
        <v>37469</v>
      </c>
      <c r="I396">
        <v>36.950000000000003</v>
      </c>
    </row>
    <row r="397" spans="1:9" x14ac:dyDescent="0.25">
      <c r="A397" s="19">
        <v>37470</v>
      </c>
      <c r="B397">
        <v>86.79</v>
      </c>
      <c r="C397">
        <v>1.6286</v>
      </c>
      <c r="E397" s="19">
        <v>37463</v>
      </c>
      <c r="F397">
        <v>1.81</v>
      </c>
      <c r="H397" s="20">
        <v>37470</v>
      </c>
      <c r="I397">
        <v>41.29</v>
      </c>
    </row>
    <row r="398" spans="1:9" x14ac:dyDescent="0.25">
      <c r="A398" s="19">
        <v>37473</v>
      </c>
      <c r="B398">
        <v>83.77</v>
      </c>
      <c r="C398">
        <v>1.6873</v>
      </c>
      <c r="E398" s="19">
        <v>37466</v>
      </c>
      <c r="F398">
        <v>1.81</v>
      </c>
      <c r="H398" s="20">
        <v>37473</v>
      </c>
      <c r="I398">
        <v>45.08</v>
      </c>
    </row>
    <row r="399" spans="1:9" x14ac:dyDescent="0.25">
      <c r="A399" s="19">
        <v>37474</v>
      </c>
      <c r="B399">
        <v>86.59</v>
      </c>
      <c r="C399">
        <v>1.6324000000000001</v>
      </c>
      <c r="E399" s="19">
        <v>37467</v>
      </c>
      <c r="F399">
        <v>1.8225</v>
      </c>
      <c r="H399" s="20">
        <v>37474</v>
      </c>
      <c r="I399">
        <v>42.03</v>
      </c>
    </row>
    <row r="400" spans="1:9" x14ac:dyDescent="0.25">
      <c r="A400" s="19">
        <v>37475</v>
      </c>
      <c r="B400">
        <v>88.1</v>
      </c>
      <c r="C400">
        <v>1.6044</v>
      </c>
      <c r="E400" s="19">
        <v>37468</v>
      </c>
      <c r="F400">
        <v>1.82375</v>
      </c>
      <c r="H400" s="20">
        <v>37475</v>
      </c>
      <c r="I400">
        <v>38.729999999999997</v>
      </c>
    </row>
    <row r="401" spans="1:9" x14ac:dyDescent="0.25">
      <c r="A401" s="19">
        <v>37476</v>
      </c>
      <c r="B401">
        <v>90.95</v>
      </c>
      <c r="C401">
        <v>1.5541</v>
      </c>
      <c r="E401" s="19">
        <v>37469</v>
      </c>
      <c r="F401">
        <v>1.8125</v>
      </c>
      <c r="H401" s="20">
        <v>37476</v>
      </c>
      <c r="I401">
        <v>36.33</v>
      </c>
    </row>
    <row r="402" spans="1:9" x14ac:dyDescent="0.25">
      <c r="A402" s="19">
        <v>37477</v>
      </c>
      <c r="B402">
        <v>91.29</v>
      </c>
      <c r="C402">
        <v>1.5483</v>
      </c>
      <c r="E402" s="19">
        <v>37470</v>
      </c>
      <c r="F402">
        <v>1.8</v>
      </c>
      <c r="H402" s="20">
        <v>37477</v>
      </c>
      <c r="I402">
        <v>35.33</v>
      </c>
    </row>
    <row r="403" spans="1:9" x14ac:dyDescent="0.25">
      <c r="A403" s="19">
        <v>37480</v>
      </c>
      <c r="B403">
        <v>90.62</v>
      </c>
      <c r="C403">
        <v>1.5598000000000001</v>
      </c>
      <c r="E403" s="19">
        <v>37473</v>
      </c>
      <c r="F403">
        <v>1.77</v>
      </c>
      <c r="H403" s="20">
        <v>37480</v>
      </c>
      <c r="I403">
        <v>37.049999999999997</v>
      </c>
    </row>
    <row r="404" spans="1:9" x14ac:dyDescent="0.25">
      <c r="A404" s="19">
        <v>37481</v>
      </c>
      <c r="B404">
        <v>88.97</v>
      </c>
      <c r="C404">
        <v>1.5887</v>
      </c>
      <c r="E404" s="19">
        <v>37474</v>
      </c>
      <c r="F404">
        <v>1.7575000000000001</v>
      </c>
      <c r="H404" s="20">
        <v>37481</v>
      </c>
      <c r="I404">
        <v>35.82</v>
      </c>
    </row>
    <row r="405" spans="1:9" x14ac:dyDescent="0.25">
      <c r="A405" s="19">
        <v>37482</v>
      </c>
      <c r="B405">
        <v>92.22</v>
      </c>
      <c r="C405">
        <v>1.5327</v>
      </c>
      <c r="E405" s="19">
        <v>37475</v>
      </c>
      <c r="F405">
        <v>1.76</v>
      </c>
      <c r="H405" s="20">
        <v>37482</v>
      </c>
      <c r="I405">
        <v>32.36</v>
      </c>
    </row>
    <row r="406" spans="1:9" x14ac:dyDescent="0.25">
      <c r="A406" s="19">
        <v>37483</v>
      </c>
      <c r="B406">
        <v>93.5</v>
      </c>
      <c r="C406">
        <v>1.5117</v>
      </c>
      <c r="E406" s="19">
        <v>37476</v>
      </c>
      <c r="F406">
        <v>1.7424999999999999</v>
      </c>
      <c r="H406" s="20">
        <v>37483</v>
      </c>
      <c r="I406">
        <v>29.43</v>
      </c>
    </row>
    <row r="407" spans="1:9" x14ac:dyDescent="0.25">
      <c r="A407" s="19">
        <v>37484</v>
      </c>
      <c r="B407">
        <v>93.22</v>
      </c>
      <c r="C407">
        <v>1.5163</v>
      </c>
      <c r="E407" s="19">
        <v>37477</v>
      </c>
      <c r="F407">
        <v>1.7524999999999999</v>
      </c>
      <c r="H407" s="20">
        <v>37484</v>
      </c>
      <c r="I407">
        <v>28.81</v>
      </c>
    </row>
    <row r="408" spans="1:9" x14ac:dyDescent="0.25">
      <c r="A408" s="19">
        <v>37487</v>
      </c>
      <c r="B408">
        <v>95.4</v>
      </c>
      <c r="C408">
        <v>1.4816</v>
      </c>
      <c r="E408" s="19">
        <v>37480</v>
      </c>
      <c r="F408">
        <v>1.75</v>
      </c>
      <c r="H408" s="20">
        <v>37487</v>
      </c>
      <c r="I408">
        <v>28.61</v>
      </c>
    </row>
    <row r="409" spans="1:9" x14ac:dyDescent="0.25">
      <c r="A409" s="19">
        <v>37488</v>
      </c>
      <c r="B409">
        <v>94.39</v>
      </c>
      <c r="C409">
        <v>1.4975000000000001</v>
      </c>
      <c r="E409" s="19">
        <v>37481</v>
      </c>
      <c r="F409">
        <v>1.75</v>
      </c>
      <c r="H409" s="20">
        <v>37488</v>
      </c>
      <c r="I409">
        <v>29.59</v>
      </c>
    </row>
    <row r="410" spans="1:9" x14ac:dyDescent="0.25">
      <c r="A410" s="19">
        <v>37489</v>
      </c>
      <c r="B410">
        <v>95.75</v>
      </c>
      <c r="C410">
        <v>1.4762</v>
      </c>
      <c r="E410" s="19">
        <v>37482</v>
      </c>
      <c r="F410">
        <v>1.7331300000000001</v>
      </c>
      <c r="H410" s="20">
        <v>37489</v>
      </c>
      <c r="I410">
        <v>28.23</v>
      </c>
    </row>
    <row r="411" spans="1:9" x14ac:dyDescent="0.25">
      <c r="A411" s="19">
        <v>37490</v>
      </c>
      <c r="B411">
        <v>96.68</v>
      </c>
      <c r="C411">
        <v>1.462</v>
      </c>
      <c r="E411" s="19">
        <v>37483</v>
      </c>
      <c r="F411">
        <v>1.7575000000000001</v>
      </c>
      <c r="H411" s="20">
        <v>37490</v>
      </c>
      <c r="I411">
        <v>27.75</v>
      </c>
    </row>
    <row r="412" spans="1:9" x14ac:dyDescent="0.25">
      <c r="A412" s="19">
        <v>37491</v>
      </c>
      <c r="B412">
        <v>94.6</v>
      </c>
      <c r="C412">
        <v>1.4942</v>
      </c>
      <c r="E412" s="19">
        <v>37484</v>
      </c>
      <c r="F412">
        <v>1.76</v>
      </c>
      <c r="H412" s="20">
        <v>37491</v>
      </c>
      <c r="I412">
        <v>29.32</v>
      </c>
    </row>
    <row r="413" spans="1:9" x14ac:dyDescent="0.25">
      <c r="A413" s="19">
        <v>37494</v>
      </c>
      <c r="B413">
        <v>95.26</v>
      </c>
      <c r="C413">
        <v>1.4838</v>
      </c>
      <c r="E413" s="19">
        <v>37487</v>
      </c>
      <c r="F413">
        <v>1.77</v>
      </c>
      <c r="H413" s="20">
        <v>37494</v>
      </c>
      <c r="I413">
        <v>29.89</v>
      </c>
    </row>
    <row r="414" spans="1:9" x14ac:dyDescent="0.25">
      <c r="A414" s="19">
        <v>37495</v>
      </c>
      <c r="B414">
        <v>94.16</v>
      </c>
      <c r="C414">
        <v>1.5011000000000001</v>
      </c>
      <c r="E414" s="19">
        <v>37488</v>
      </c>
      <c r="F414">
        <v>1.77</v>
      </c>
      <c r="H414" s="20">
        <v>37495</v>
      </c>
      <c r="I414">
        <v>30.11</v>
      </c>
    </row>
    <row r="415" spans="1:9" x14ac:dyDescent="0.25">
      <c r="A415" s="19">
        <v>37496</v>
      </c>
      <c r="B415">
        <v>92.1</v>
      </c>
      <c r="C415">
        <v>1.5347</v>
      </c>
      <c r="E415" s="19">
        <v>37489</v>
      </c>
      <c r="F415">
        <v>1.77</v>
      </c>
      <c r="H415" s="20">
        <v>37496</v>
      </c>
      <c r="I415">
        <v>33.32</v>
      </c>
    </row>
    <row r="416" spans="1:9" x14ac:dyDescent="0.25">
      <c r="A416" s="19">
        <v>37497</v>
      </c>
      <c r="B416">
        <v>92.14</v>
      </c>
      <c r="C416">
        <v>1.5341</v>
      </c>
      <c r="E416" s="19">
        <v>37490</v>
      </c>
      <c r="F416">
        <v>1.78</v>
      </c>
      <c r="H416" s="20">
        <v>37497</v>
      </c>
      <c r="I416">
        <v>33.67</v>
      </c>
    </row>
    <row r="417" spans="1:9" x14ac:dyDescent="0.25">
      <c r="A417" s="19">
        <v>37498</v>
      </c>
      <c r="B417">
        <v>91.78</v>
      </c>
      <c r="C417">
        <v>1.5401</v>
      </c>
      <c r="E417" s="19">
        <v>37491</v>
      </c>
      <c r="F417">
        <v>1.7962499999999999</v>
      </c>
      <c r="H417" s="20">
        <v>37498</v>
      </c>
      <c r="I417">
        <v>32.64</v>
      </c>
    </row>
    <row r="418" spans="1:9" x14ac:dyDescent="0.25">
      <c r="A418" s="19">
        <v>37502</v>
      </c>
      <c r="B418">
        <v>88.28</v>
      </c>
      <c r="C418">
        <v>1.6011</v>
      </c>
      <c r="E418" s="19">
        <v>37495</v>
      </c>
      <c r="F418">
        <v>1.8</v>
      </c>
      <c r="H418" s="20">
        <v>37502</v>
      </c>
      <c r="I418">
        <v>39.97</v>
      </c>
    </row>
    <row r="419" spans="1:9" x14ac:dyDescent="0.25">
      <c r="A419" s="19">
        <v>37503</v>
      </c>
      <c r="B419">
        <v>89.54</v>
      </c>
      <c r="C419">
        <v>1.5786</v>
      </c>
      <c r="E419" s="19">
        <v>37496</v>
      </c>
      <c r="F419">
        <v>1.82</v>
      </c>
      <c r="H419" s="20">
        <v>37503</v>
      </c>
      <c r="I419">
        <v>37.44</v>
      </c>
    </row>
    <row r="420" spans="1:9" x14ac:dyDescent="0.25">
      <c r="A420" s="19">
        <v>37504</v>
      </c>
      <c r="B420">
        <v>88.78</v>
      </c>
      <c r="C420">
        <v>1.5921000000000001</v>
      </c>
      <c r="E420" s="19">
        <v>37497</v>
      </c>
      <c r="F420">
        <v>1.81375</v>
      </c>
      <c r="H420" s="20">
        <v>37504</v>
      </c>
      <c r="I420">
        <v>38.86</v>
      </c>
    </row>
    <row r="421" spans="1:9" x14ac:dyDescent="0.25">
      <c r="A421" s="19">
        <v>37505</v>
      </c>
      <c r="B421">
        <v>90</v>
      </c>
      <c r="C421">
        <v>1.5705</v>
      </c>
      <c r="E421" s="19">
        <v>37498</v>
      </c>
      <c r="F421">
        <v>1.8062499999999999</v>
      </c>
      <c r="H421" s="20">
        <v>37505</v>
      </c>
      <c r="I421">
        <v>36.33</v>
      </c>
    </row>
    <row r="422" spans="1:9" x14ac:dyDescent="0.25">
      <c r="A422" s="19">
        <v>37508</v>
      </c>
      <c r="B422">
        <v>90.66</v>
      </c>
      <c r="C422">
        <v>1.5590999999999999</v>
      </c>
      <c r="E422" s="19">
        <v>37501</v>
      </c>
      <c r="F422">
        <v>1.8087500000000001</v>
      </c>
      <c r="H422" s="20">
        <v>37508</v>
      </c>
      <c r="I422">
        <v>36.450000000000003</v>
      </c>
    </row>
    <row r="423" spans="1:9" x14ac:dyDescent="0.25">
      <c r="A423" s="19">
        <v>37509</v>
      </c>
      <c r="B423">
        <v>91.7</v>
      </c>
      <c r="C423">
        <v>1.5414000000000001</v>
      </c>
      <c r="E423" s="19">
        <v>37502</v>
      </c>
      <c r="F423">
        <v>1.8018799999999999</v>
      </c>
      <c r="H423" s="20">
        <v>37509</v>
      </c>
      <c r="I423">
        <v>35.08</v>
      </c>
    </row>
    <row r="424" spans="1:9" x14ac:dyDescent="0.25">
      <c r="A424" s="19">
        <v>37510</v>
      </c>
      <c r="B424">
        <v>91.13</v>
      </c>
      <c r="C424">
        <v>1.5510999999999999</v>
      </c>
      <c r="E424" s="19">
        <v>37503</v>
      </c>
      <c r="F424">
        <v>1.7825</v>
      </c>
      <c r="H424" s="20">
        <v>37510</v>
      </c>
      <c r="I424">
        <v>34.81</v>
      </c>
    </row>
    <row r="425" spans="1:9" x14ac:dyDescent="0.25">
      <c r="A425" s="19">
        <v>37511</v>
      </c>
      <c r="B425">
        <v>89.45</v>
      </c>
      <c r="C425">
        <v>1.5802</v>
      </c>
      <c r="E425" s="19">
        <v>37504</v>
      </c>
      <c r="F425">
        <v>1.78</v>
      </c>
      <c r="H425" s="20">
        <v>37511</v>
      </c>
      <c r="I425">
        <v>37.5</v>
      </c>
    </row>
    <row r="426" spans="1:9" x14ac:dyDescent="0.25">
      <c r="A426" s="19">
        <v>37512</v>
      </c>
      <c r="B426">
        <v>89.67</v>
      </c>
      <c r="C426">
        <v>1.5763</v>
      </c>
      <c r="E426" s="19">
        <v>37505</v>
      </c>
      <c r="F426">
        <v>1.7749999999999999</v>
      </c>
      <c r="H426" s="20">
        <v>37512</v>
      </c>
      <c r="I426">
        <v>35.82</v>
      </c>
    </row>
    <row r="427" spans="1:9" x14ac:dyDescent="0.25">
      <c r="A427" s="19">
        <v>37515</v>
      </c>
      <c r="B427">
        <v>89.89</v>
      </c>
      <c r="C427">
        <v>1.5725</v>
      </c>
      <c r="E427" s="19">
        <v>37508</v>
      </c>
      <c r="F427">
        <v>1.80125</v>
      </c>
      <c r="H427" s="20">
        <v>37515</v>
      </c>
      <c r="I427">
        <v>36.74</v>
      </c>
    </row>
    <row r="428" spans="1:9" x14ac:dyDescent="0.25">
      <c r="A428" s="19">
        <v>37516</v>
      </c>
      <c r="B428">
        <v>87.83</v>
      </c>
      <c r="C428">
        <v>1.6093</v>
      </c>
      <c r="E428" s="19">
        <v>37509</v>
      </c>
      <c r="F428">
        <v>1.8162499999999999</v>
      </c>
      <c r="H428" s="20">
        <v>37516</v>
      </c>
      <c r="I428">
        <v>38.01</v>
      </c>
    </row>
    <row r="429" spans="1:9" x14ac:dyDescent="0.25">
      <c r="A429" s="19">
        <v>37517</v>
      </c>
      <c r="B429">
        <v>86.95</v>
      </c>
      <c r="C429">
        <v>1.6255999999999999</v>
      </c>
      <c r="E429" s="19">
        <v>37510</v>
      </c>
      <c r="F429">
        <v>1.81938</v>
      </c>
      <c r="H429" s="20">
        <v>37517</v>
      </c>
      <c r="I429">
        <v>37.520000000000003</v>
      </c>
    </row>
    <row r="430" spans="1:9" x14ac:dyDescent="0.25">
      <c r="A430" s="19">
        <v>37518</v>
      </c>
      <c r="B430">
        <v>84.7</v>
      </c>
      <c r="C430">
        <v>1.7856000000000001</v>
      </c>
      <c r="E430" s="19">
        <v>37511</v>
      </c>
      <c r="F430">
        <v>1.8262499999999999</v>
      </c>
      <c r="H430" s="20">
        <v>37518</v>
      </c>
      <c r="I430">
        <v>40.65</v>
      </c>
    </row>
    <row r="431" spans="1:9" x14ac:dyDescent="0.25">
      <c r="A431" s="19">
        <v>37519</v>
      </c>
      <c r="B431">
        <v>84.35</v>
      </c>
      <c r="C431">
        <v>1.7929999999999999</v>
      </c>
      <c r="E431" s="19">
        <v>37512</v>
      </c>
      <c r="F431">
        <v>1.82</v>
      </c>
      <c r="H431" s="20">
        <v>37519</v>
      </c>
      <c r="I431">
        <v>38.979999999999997</v>
      </c>
    </row>
    <row r="432" spans="1:9" x14ac:dyDescent="0.25">
      <c r="A432" s="19">
        <v>37522</v>
      </c>
      <c r="B432">
        <v>83.66</v>
      </c>
      <c r="C432">
        <v>1.8078000000000001</v>
      </c>
      <c r="E432" s="19">
        <v>37515</v>
      </c>
      <c r="F432">
        <v>1.82</v>
      </c>
      <c r="H432" s="20">
        <v>37522</v>
      </c>
      <c r="I432">
        <v>39.68</v>
      </c>
    </row>
    <row r="433" spans="1:9" x14ac:dyDescent="0.25">
      <c r="A433" s="19">
        <v>37523</v>
      </c>
      <c r="B433">
        <v>82.31</v>
      </c>
      <c r="C433">
        <v>1.8373999999999999</v>
      </c>
      <c r="E433" s="19">
        <v>37516</v>
      </c>
      <c r="F433">
        <v>1.83</v>
      </c>
      <c r="H433" s="20">
        <v>37523</v>
      </c>
      <c r="I433">
        <v>40.520000000000003</v>
      </c>
    </row>
    <row r="434" spans="1:9" x14ac:dyDescent="0.25">
      <c r="A434" s="19">
        <v>37524</v>
      </c>
      <c r="B434">
        <v>84.35</v>
      </c>
      <c r="C434">
        <v>1.7929999999999999</v>
      </c>
      <c r="E434" s="19">
        <v>37517</v>
      </c>
      <c r="F434">
        <v>1.82</v>
      </c>
      <c r="H434" s="20">
        <v>37524</v>
      </c>
      <c r="I434">
        <v>37.33</v>
      </c>
    </row>
    <row r="435" spans="1:9" x14ac:dyDescent="0.25">
      <c r="A435" s="19">
        <v>37525</v>
      </c>
      <c r="B435">
        <v>85.73</v>
      </c>
      <c r="C435">
        <v>1.7641</v>
      </c>
      <c r="E435" s="19">
        <v>37518</v>
      </c>
      <c r="F435">
        <v>1.82</v>
      </c>
      <c r="H435" s="20">
        <v>37525</v>
      </c>
      <c r="I435">
        <v>34.6</v>
      </c>
    </row>
    <row r="436" spans="1:9" x14ac:dyDescent="0.25">
      <c r="A436" s="19">
        <v>37526</v>
      </c>
      <c r="B436">
        <v>82.75</v>
      </c>
      <c r="C436">
        <v>1.8277000000000001</v>
      </c>
      <c r="E436" s="19">
        <v>37519</v>
      </c>
      <c r="F436">
        <v>1.8</v>
      </c>
      <c r="H436" s="20">
        <v>37526</v>
      </c>
      <c r="I436">
        <v>36.97</v>
      </c>
    </row>
    <row r="437" spans="1:9" x14ac:dyDescent="0.25">
      <c r="A437" s="19">
        <v>37529</v>
      </c>
      <c r="B437">
        <v>81.790000000000006</v>
      </c>
      <c r="C437">
        <v>1.8491</v>
      </c>
      <c r="E437" s="19">
        <v>37522</v>
      </c>
      <c r="F437">
        <v>1.7962499999999999</v>
      </c>
      <c r="H437" s="20">
        <v>37529</v>
      </c>
      <c r="I437">
        <v>39.69</v>
      </c>
    </row>
    <row r="438" spans="1:9" x14ac:dyDescent="0.25">
      <c r="A438" s="19">
        <v>37530</v>
      </c>
      <c r="B438">
        <v>85.72</v>
      </c>
      <c r="C438">
        <v>1.7643</v>
      </c>
      <c r="E438" s="19">
        <v>37523</v>
      </c>
      <c r="F438">
        <v>1.7943800000000001</v>
      </c>
      <c r="H438" s="20">
        <v>37530</v>
      </c>
      <c r="I438">
        <v>34.119999999999997</v>
      </c>
    </row>
    <row r="439" spans="1:9" x14ac:dyDescent="0.25">
      <c r="A439" s="19">
        <v>37531</v>
      </c>
      <c r="B439">
        <v>83.15</v>
      </c>
      <c r="C439">
        <v>1.8189</v>
      </c>
      <c r="E439" s="19">
        <v>37524</v>
      </c>
      <c r="F439">
        <v>1.7906299999999999</v>
      </c>
      <c r="H439" s="20">
        <v>37531</v>
      </c>
      <c r="I439">
        <v>36.83</v>
      </c>
    </row>
    <row r="440" spans="1:9" x14ac:dyDescent="0.25">
      <c r="A440" s="19">
        <v>37532</v>
      </c>
      <c r="B440">
        <v>82.31</v>
      </c>
      <c r="C440">
        <v>1.8373999999999999</v>
      </c>
      <c r="E440" s="19">
        <v>37525</v>
      </c>
      <c r="F440">
        <v>1.79813</v>
      </c>
      <c r="H440" s="20">
        <v>37532</v>
      </c>
      <c r="I440">
        <v>37.31</v>
      </c>
    </row>
    <row r="441" spans="1:9" x14ac:dyDescent="0.25">
      <c r="A441" s="19">
        <v>37533</v>
      </c>
      <c r="B441">
        <v>80.8</v>
      </c>
      <c r="C441">
        <v>1.8717999999999999</v>
      </c>
      <c r="E441" s="19">
        <v>37526</v>
      </c>
      <c r="F441">
        <v>1.8062499999999999</v>
      </c>
      <c r="H441" s="20">
        <v>37533</v>
      </c>
      <c r="I441">
        <v>39.46</v>
      </c>
    </row>
    <row r="442" spans="1:9" x14ac:dyDescent="0.25">
      <c r="A442" s="19">
        <v>37536</v>
      </c>
      <c r="B442">
        <v>79.13</v>
      </c>
      <c r="C442">
        <v>1.9113</v>
      </c>
      <c r="E442" s="19">
        <v>37529</v>
      </c>
      <c r="F442">
        <v>1.79</v>
      </c>
      <c r="H442" s="20">
        <v>37536</v>
      </c>
      <c r="I442">
        <v>42.64</v>
      </c>
    </row>
    <row r="443" spans="1:9" x14ac:dyDescent="0.25">
      <c r="A443" s="19">
        <v>37537</v>
      </c>
      <c r="B443">
        <v>80.37</v>
      </c>
      <c r="C443">
        <v>1.8817999999999999</v>
      </c>
      <c r="E443" s="19">
        <v>37530</v>
      </c>
      <c r="F443">
        <v>1.7618799999999999</v>
      </c>
      <c r="H443" s="20">
        <v>37537</v>
      </c>
      <c r="I443">
        <v>41.02</v>
      </c>
    </row>
    <row r="444" spans="1:9" x14ac:dyDescent="0.25">
      <c r="A444" s="19">
        <v>37538</v>
      </c>
      <c r="B444">
        <v>78.099999999999994</v>
      </c>
      <c r="C444">
        <v>1.9365000000000001</v>
      </c>
      <c r="E444" s="19">
        <v>37531</v>
      </c>
      <c r="F444">
        <v>1.77</v>
      </c>
      <c r="H444" s="20">
        <v>37538</v>
      </c>
      <c r="I444">
        <v>42.13</v>
      </c>
    </row>
    <row r="445" spans="1:9" x14ac:dyDescent="0.25">
      <c r="A445" s="19">
        <v>37539</v>
      </c>
      <c r="B445">
        <v>80.63</v>
      </c>
      <c r="C445">
        <v>1.8756999999999999</v>
      </c>
      <c r="E445" s="19">
        <v>37532</v>
      </c>
      <c r="F445">
        <v>1.76</v>
      </c>
      <c r="H445" s="20">
        <v>37539</v>
      </c>
      <c r="I445">
        <v>37.549999999999997</v>
      </c>
    </row>
    <row r="446" spans="1:9" x14ac:dyDescent="0.25">
      <c r="A446" s="19">
        <v>37540</v>
      </c>
      <c r="B446">
        <v>84.16</v>
      </c>
      <c r="C446">
        <v>1.7970999999999999</v>
      </c>
      <c r="E446" s="19">
        <v>37533</v>
      </c>
      <c r="F446">
        <v>1.76</v>
      </c>
      <c r="H446" s="20">
        <v>37540</v>
      </c>
      <c r="I446">
        <v>35.700000000000003</v>
      </c>
    </row>
    <row r="447" spans="1:9" x14ac:dyDescent="0.25">
      <c r="A447" s="19">
        <v>37543</v>
      </c>
      <c r="B447">
        <v>84.63</v>
      </c>
      <c r="C447">
        <v>1.7870999999999999</v>
      </c>
      <c r="E447" s="19">
        <v>37536</v>
      </c>
      <c r="F447">
        <v>1.76</v>
      </c>
      <c r="H447" s="20">
        <v>37543</v>
      </c>
      <c r="I447">
        <v>36.04</v>
      </c>
    </row>
    <row r="448" spans="1:9" x14ac:dyDescent="0.25">
      <c r="A448" s="19">
        <v>37544</v>
      </c>
      <c r="B448">
        <v>88.7</v>
      </c>
      <c r="C448">
        <v>1.7051000000000001</v>
      </c>
      <c r="E448" s="19">
        <v>37537</v>
      </c>
      <c r="F448">
        <v>1.76563</v>
      </c>
      <c r="H448" s="20">
        <v>37544</v>
      </c>
      <c r="I448">
        <v>34.020000000000003</v>
      </c>
    </row>
    <row r="449" spans="1:9" x14ac:dyDescent="0.25">
      <c r="A449" s="19">
        <v>37545</v>
      </c>
      <c r="B449">
        <v>86.55</v>
      </c>
      <c r="C449">
        <v>1.7474000000000001</v>
      </c>
      <c r="E449" s="19">
        <v>37538</v>
      </c>
      <c r="F449">
        <v>1.77</v>
      </c>
      <c r="H449" s="20">
        <v>37545</v>
      </c>
      <c r="I449">
        <v>36</v>
      </c>
    </row>
    <row r="450" spans="1:9" x14ac:dyDescent="0.25">
      <c r="A450" s="19">
        <v>37546</v>
      </c>
      <c r="B450">
        <v>88.27</v>
      </c>
      <c r="C450">
        <v>1.7134</v>
      </c>
      <c r="E450" s="19">
        <v>37539</v>
      </c>
      <c r="F450">
        <v>1.7637499999999999</v>
      </c>
      <c r="H450" s="20">
        <v>37546</v>
      </c>
      <c r="I450">
        <v>34.1</v>
      </c>
    </row>
    <row r="451" spans="1:9" x14ac:dyDescent="0.25">
      <c r="A451" s="19">
        <v>37547</v>
      </c>
      <c r="B451">
        <v>88.64</v>
      </c>
      <c r="C451">
        <v>1.7061999999999999</v>
      </c>
      <c r="E451" s="19">
        <v>37540</v>
      </c>
      <c r="F451">
        <v>1.7749999999999999</v>
      </c>
      <c r="H451" s="20">
        <v>37547</v>
      </c>
      <c r="I451">
        <v>33.53</v>
      </c>
    </row>
    <row r="452" spans="1:9" x14ac:dyDescent="0.25">
      <c r="A452" s="19">
        <v>37550</v>
      </c>
      <c r="B452">
        <v>90.17</v>
      </c>
      <c r="C452">
        <v>1.6773</v>
      </c>
      <c r="E452" s="19">
        <v>37543</v>
      </c>
      <c r="F452">
        <v>1.78</v>
      </c>
      <c r="H452" s="20">
        <v>37550</v>
      </c>
      <c r="I452">
        <v>33.11</v>
      </c>
    </row>
    <row r="453" spans="1:9" x14ac:dyDescent="0.25">
      <c r="A453" s="19">
        <v>37551</v>
      </c>
      <c r="B453">
        <v>89.52</v>
      </c>
      <c r="C453">
        <v>1.6895</v>
      </c>
      <c r="E453" s="19">
        <v>37544</v>
      </c>
      <c r="F453">
        <v>1.8025</v>
      </c>
      <c r="H453" s="20">
        <v>37551</v>
      </c>
      <c r="I453">
        <v>34.090000000000003</v>
      </c>
    </row>
    <row r="454" spans="1:9" x14ac:dyDescent="0.25">
      <c r="A454" s="19">
        <v>37552</v>
      </c>
      <c r="B454">
        <v>90.2</v>
      </c>
      <c r="C454">
        <v>1.6767000000000001</v>
      </c>
      <c r="E454" s="19">
        <v>37545</v>
      </c>
      <c r="F454">
        <v>1.8225</v>
      </c>
      <c r="H454" s="20">
        <v>37552</v>
      </c>
      <c r="I454">
        <v>33.200000000000003</v>
      </c>
    </row>
    <row r="455" spans="1:9" x14ac:dyDescent="0.25">
      <c r="A455" s="19">
        <v>37553</v>
      </c>
      <c r="B455">
        <v>88.36</v>
      </c>
      <c r="C455">
        <v>1.7116</v>
      </c>
      <c r="E455" s="19">
        <v>37546</v>
      </c>
      <c r="F455">
        <v>1.84</v>
      </c>
      <c r="H455" s="20">
        <v>37553</v>
      </c>
      <c r="I455">
        <v>34.03</v>
      </c>
    </row>
    <row r="456" spans="1:9" x14ac:dyDescent="0.25">
      <c r="A456" s="19">
        <v>37554</v>
      </c>
      <c r="B456">
        <v>90.2</v>
      </c>
      <c r="C456">
        <v>1.6767000000000001</v>
      </c>
      <c r="E456" s="19">
        <v>37547</v>
      </c>
      <c r="F456">
        <v>1.8274999999999999</v>
      </c>
      <c r="H456" s="20">
        <v>37554</v>
      </c>
      <c r="I456">
        <v>30</v>
      </c>
    </row>
    <row r="457" spans="1:9" x14ac:dyDescent="0.25">
      <c r="A457" s="19">
        <v>37557</v>
      </c>
      <c r="B457">
        <v>89.61</v>
      </c>
      <c r="C457">
        <v>1.6878</v>
      </c>
      <c r="E457" s="19">
        <v>37550</v>
      </c>
      <c r="F457">
        <v>1.8262499999999999</v>
      </c>
      <c r="H457" s="20">
        <v>37557</v>
      </c>
      <c r="I457">
        <v>31.07</v>
      </c>
    </row>
    <row r="458" spans="1:9" x14ac:dyDescent="0.25">
      <c r="A458" s="19">
        <v>37558</v>
      </c>
      <c r="B458">
        <v>88.57</v>
      </c>
      <c r="C458">
        <v>1.7076</v>
      </c>
      <c r="E458" s="19">
        <v>37551</v>
      </c>
      <c r="F458">
        <v>1.84</v>
      </c>
      <c r="H458" s="20">
        <v>37558</v>
      </c>
      <c r="I458">
        <v>32.270000000000003</v>
      </c>
    </row>
    <row r="459" spans="1:9" x14ac:dyDescent="0.25">
      <c r="A459" s="19">
        <v>37559</v>
      </c>
      <c r="B459">
        <v>89.43</v>
      </c>
      <c r="C459">
        <v>1.6912</v>
      </c>
      <c r="E459" s="19">
        <v>37552</v>
      </c>
      <c r="F459">
        <v>1.8387500000000001</v>
      </c>
      <c r="H459" s="20">
        <v>37559</v>
      </c>
      <c r="I459">
        <v>31.23</v>
      </c>
    </row>
    <row r="460" spans="1:9" x14ac:dyDescent="0.25">
      <c r="A460" s="19">
        <v>37560</v>
      </c>
      <c r="B460">
        <v>88.52</v>
      </c>
      <c r="C460">
        <v>1.7084999999999999</v>
      </c>
      <c r="E460" s="19">
        <v>37553</v>
      </c>
      <c r="F460">
        <v>1.83</v>
      </c>
      <c r="H460" s="20">
        <v>37560</v>
      </c>
      <c r="I460">
        <v>31.14</v>
      </c>
    </row>
    <row r="461" spans="1:9" x14ac:dyDescent="0.25">
      <c r="A461" s="19">
        <v>37561</v>
      </c>
      <c r="B461">
        <v>90.27</v>
      </c>
      <c r="C461">
        <v>1.6754</v>
      </c>
      <c r="E461" s="19">
        <v>37554</v>
      </c>
      <c r="F461">
        <v>1.82</v>
      </c>
      <c r="H461" s="20">
        <v>37561</v>
      </c>
      <c r="I461">
        <v>29.3</v>
      </c>
    </row>
    <row r="462" spans="1:9" x14ac:dyDescent="0.25">
      <c r="A462" s="19">
        <v>37564</v>
      </c>
      <c r="B462">
        <v>91.13</v>
      </c>
      <c r="C462">
        <v>1.6596</v>
      </c>
      <c r="E462" s="19">
        <v>37557</v>
      </c>
      <c r="F462">
        <v>1.7775000000000001</v>
      </c>
      <c r="H462" s="20">
        <v>37564</v>
      </c>
      <c r="I462">
        <v>30.82</v>
      </c>
    </row>
    <row r="463" spans="1:9" x14ac:dyDescent="0.25">
      <c r="A463" s="19">
        <v>37565</v>
      </c>
      <c r="B463">
        <v>91.85</v>
      </c>
      <c r="C463">
        <v>1.6466000000000001</v>
      </c>
      <c r="E463" s="19">
        <v>37558</v>
      </c>
      <c r="F463">
        <v>1.76</v>
      </c>
      <c r="H463" s="20">
        <v>37565</v>
      </c>
      <c r="I463">
        <v>31.23</v>
      </c>
    </row>
    <row r="464" spans="1:9" x14ac:dyDescent="0.25">
      <c r="A464" s="19">
        <v>37566</v>
      </c>
      <c r="B464">
        <v>93.04</v>
      </c>
      <c r="C464">
        <v>1.6254999999999999</v>
      </c>
      <c r="E464" s="19">
        <v>37559</v>
      </c>
      <c r="F464">
        <v>1.70688</v>
      </c>
      <c r="H464" s="20">
        <v>37566</v>
      </c>
      <c r="I464">
        <v>30.73</v>
      </c>
    </row>
    <row r="465" spans="1:9" x14ac:dyDescent="0.25">
      <c r="A465" s="19">
        <v>37567</v>
      </c>
      <c r="B465">
        <v>90.76</v>
      </c>
      <c r="C465">
        <v>1.6664000000000001</v>
      </c>
      <c r="E465" s="19">
        <v>37560</v>
      </c>
      <c r="F465">
        <v>1.68625</v>
      </c>
      <c r="H465" s="20">
        <v>37567</v>
      </c>
      <c r="I465">
        <v>31.42</v>
      </c>
    </row>
    <row r="466" spans="1:9" x14ac:dyDescent="0.25">
      <c r="A466" s="19">
        <v>37568</v>
      </c>
      <c r="B466">
        <v>89.65</v>
      </c>
      <c r="C466">
        <v>1.6870000000000001</v>
      </c>
      <c r="E466" s="19">
        <v>37561</v>
      </c>
      <c r="F466">
        <v>1.6587499999999999</v>
      </c>
      <c r="H466" s="20">
        <v>37568</v>
      </c>
      <c r="I466">
        <v>29.41</v>
      </c>
    </row>
    <row r="467" spans="1:9" x14ac:dyDescent="0.25">
      <c r="A467" s="19">
        <v>37571</v>
      </c>
      <c r="B467">
        <v>88.26</v>
      </c>
      <c r="C467">
        <v>1.7136</v>
      </c>
      <c r="E467" s="19">
        <v>37564</v>
      </c>
      <c r="F467">
        <v>1.63375</v>
      </c>
      <c r="H467" s="20">
        <v>37571</v>
      </c>
      <c r="I467">
        <v>31.3</v>
      </c>
    </row>
    <row r="468" spans="1:9" x14ac:dyDescent="0.25">
      <c r="A468" s="19">
        <v>37572</v>
      </c>
      <c r="B468">
        <v>88.96</v>
      </c>
      <c r="C468">
        <v>1.7000999999999999</v>
      </c>
      <c r="E468" s="19">
        <v>37565</v>
      </c>
      <c r="F468">
        <v>1.62</v>
      </c>
      <c r="H468" s="20">
        <v>37572</v>
      </c>
      <c r="I468">
        <v>30.58</v>
      </c>
    </row>
    <row r="469" spans="1:9" x14ac:dyDescent="0.25">
      <c r="A469" s="19">
        <v>37573</v>
      </c>
      <c r="B469">
        <v>89.05</v>
      </c>
      <c r="C469">
        <v>1.6983999999999999</v>
      </c>
      <c r="E469" s="19">
        <v>37566</v>
      </c>
      <c r="F469">
        <v>1.61</v>
      </c>
      <c r="H469" s="20">
        <v>37573</v>
      </c>
      <c r="I469">
        <v>31.24</v>
      </c>
    </row>
    <row r="470" spans="1:9" x14ac:dyDescent="0.25">
      <c r="A470" s="19">
        <v>37574</v>
      </c>
      <c r="B470">
        <v>90.73</v>
      </c>
      <c r="C470">
        <v>1.6669</v>
      </c>
      <c r="E470" s="19">
        <v>37567</v>
      </c>
      <c r="F470">
        <v>1.395</v>
      </c>
      <c r="H470" s="20">
        <v>37574</v>
      </c>
      <c r="I470">
        <v>28.67</v>
      </c>
    </row>
    <row r="471" spans="1:9" x14ac:dyDescent="0.25">
      <c r="A471" s="19">
        <v>37575</v>
      </c>
      <c r="B471">
        <v>91.4</v>
      </c>
      <c r="C471">
        <v>1.6547000000000001</v>
      </c>
      <c r="E471" s="19">
        <v>37568</v>
      </c>
      <c r="F471">
        <v>1.395</v>
      </c>
      <c r="H471" s="20">
        <v>37575</v>
      </c>
      <c r="I471">
        <v>26.65</v>
      </c>
    </row>
    <row r="472" spans="1:9" x14ac:dyDescent="0.25">
      <c r="A472" s="19">
        <v>37578</v>
      </c>
      <c r="B472">
        <v>90.48</v>
      </c>
      <c r="C472">
        <v>1.6715</v>
      </c>
      <c r="E472" s="19">
        <v>37571</v>
      </c>
      <c r="F472">
        <v>1.3975</v>
      </c>
      <c r="H472" s="20">
        <v>37578</v>
      </c>
      <c r="I472">
        <v>27.66</v>
      </c>
    </row>
    <row r="473" spans="1:9" x14ac:dyDescent="0.25">
      <c r="A473" s="19">
        <v>37579</v>
      </c>
      <c r="B473">
        <v>90.36</v>
      </c>
      <c r="C473">
        <v>1.9293</v>
      </c>
      <c r="E473" s="19">
        <v>37572</v>
      </c>
      <c r="F473">
        <v>1.4</v>
      </c>
      <c r="H473" s="20">
        <v>37579</v>
      </c>
      <c r="I473">
        <v>27.41</v>
      </c>
    </row>
    <row r="474" spans="1:9" x14ac:dyDescent="0.25">
      <c r="A474" s="19">
        <v>37580</v>
      </c>
      <c r="B474">
        <v>92.37</v>
      </c>
      <c r="C474">
        <v>1.8874</v>
      </c>
      <c r="E474" s="19">
        <v>37573</v>
      </c>
      <c r="F474">
        <v>1.4</v>
      </c>
      <c r="H474" s="20">
        <v>37580</v>
      </c>
      <c r="I474">
        <v>25.32</v>
      </c>
    </row>
    <row r="475" spans="1:9" x14ac:dyDescent="0.25">
      <c r="A475" s="19">
        <v>37581</v>
      </c>
      <c r="B475">
        <v>94.09</v>
      </c>
      <c r="C475">
        <v>1.8529</v>
      </c>
      <c r="E475" s="19">
        <v>37574</v>
      </c>
      <c r="F475">
        <v>1.405</v>
      </c>
      <c r="H475" s="20">
        <v>37581</v>
      </c>
      <c r="I475">
        <v>23.81</v>
      </c>
    </row>
    <row r="476" spans="1:9" x14ac:dyDescent="0.25">
      <c r="A476" s="19">
        <v>37582</v>
      </c>
      <c r="B476">
        <v>93.42</v>
      </c>
      <c r="C476">
        <v>1.8662000000000001</v>
      </c>
      <c r="E476" s="19">
        <v>37575</v>
      </c>
      <c r="F476">
        <v>1.42031</v>
      </c>
      <c r="H476" s="20">
        <v>37582</v>
      </c>
      <c r="I476">
        <v>23.16</v>
      </c>
    </row>
    <row r="477" spans="1:9" x14ac:dyDescent="0.25">
      <c r="A477" s="19">
        <v>37585</v>
      </c>
      <c r="B477">
        <v>93.48</v>
      </c>
      <c r="C477">
        <v>1.865</v>
      </c>
      <c r="E477" s="19">
        <v>37578</v>
      </c>
      <c r="F477">
        <v>1.42</v>
      </c>
      <c r="H477" s="20">
        <v>37585</v>
      </c>
      <c r="I477">
        <v>24.07</v>
      </c>
    </row>
    <row r="478" spans="1:9" x14ac:dyDescent="0.25">
      <c r="A478" s="19">
        <v>37586</v>
      </c>
      <c r="B478">
        <v>91.7</v>
      </c>
      <c r="C478">
        <v>1.9012</v>
      </c>
      <c r="E478" s="19">
        <v>37579</v>
      </c>
      <c r="F478">
        <v>1.42</v>
      </c>
      <c r="H478" s="20">
        <v>37586</v>
      </c>
      <c r="I478">
        <v>25.97</v>
      </c>
    </row>
    <row r="479" spans="1:9" x14ac:dyDescent="0.25">
      <c r="A479" s="19">
        <v>37587</v>
      </c>
      <c r="B479">
        <v>94.28</v>
      </c>
      <c r="C479">
        <v>1.8491</v>
      </c>
      <c r="E479" s="19">
        <v>37580</v>
      </c>
      <c r="F479">
        <v>1.42</v>
      </c>
      <c r="H479" s="20">
        <v>37587</v>
      </c>
      <c r="I479">
        <v>27.25</v>
      </c>
    </row>
    <row r="480" spans="1:9" x14ac:dyDescent="0.25">
      <c r="A480" s="19">
        <v>37589</v>
      </c>
      <c r="B480">
        <v>93.98</v>
      </c>
      <c r="C480">
        <v>1.855</v>
      </c>
      <c r="E480" s="19">
        <v>37581</v>
      </c>
      <c r="F480">
        <v>1.4237500000000001</v>
      </c>
      <c r="H480" s="20">
        <v>37589</v>
      </c>
      <c r="I480">
        <v>27.5</v>
      </c>
    </row>
    <row r="481" spans="1:9" x14ac:dyDescent="0.25">
      <c r="A481" s="19">
        <v>37592</v>
      </c>
      <c r="B481">
        <v>94.13</v>
      </c>
      <c r="C481">
        <v>1.8521000000000001</v>
      </c>
      <c r="E481" s="19">
        <v>37582</v>
      </c>
      <c r="F481">
        <v>1.42625</v>
      </c>
      <c r="H481" s="20">
        <v>37592</v>
      </c>
      <c r="I481">
        <v>27.46</v>
      </c>
    </row>
    <row r="482" spans="1:9" x14ac:dyDescent="0.25">
      <c r="A482" s="19">
        <v>37593</v>
      </c>
      <c r="B482">
        <v>92.87</v>
      </c>
      <c r="C482">
        <v>1.8772</v>
      </c>
      <c r="E482" s="19">
        <v>37585</v>
      </c>
      <c r="F482">
        <v>1.43</v>
      </c>
      <c r="H482" s="20">
        <v>37593</v>
      </c>
      <c r="I482">
        <v>28.33</v>
      </c>
    </row>
    <row r="483" spans="1:9" x14ac:dyDescent="0.25">
      <c r="A483" s="19">
        <v>37594</v>
      </c>
      <c r="B483">
        <v>92.45</v>
      </c>
      <c r="C483">
        <v>1.8856999999999999</v>
      </c>
      <c r="E483" s="19">
        <v>37586</v>
      </c>
      <c r="F483">
        <v>1.4275</v>
      </c>
      <c r="H483" s="20">
        <v>37594</v>
      </c>
      <c r="I483">
        <v>28.92</v>
      </c>
    </row>
    <row r="484" spans="1:9" x14ac:dyDescent="0.25">
      <c r="A484" s="19">
        <v>37595</v>
      </c>
      <c r="B484">
        <v>91.43</v>
      </c>
      <c r="C484">
        <v>1.9068000000000001</v>
      </c>
      <c r="E484" s="19">
        <v>37587</v>
      </c>
      <c r="F484">
        <v>1.42</v>
      </c>
      <c r="H484" s="20">
        <v>37595</v>
      </c>
      <c r="I484">
        <v>30.1</v>
      </c>
    </row>
    <row r="485" spans="1:9" x14ac:dyDescent="0.25">
      <c r="A485" s="19">
        <v>37596</v>
      </c>
      <c r="B485">
        <v>92.03</v>
      </c>
      <c r="C485">
        <v>1.8943000000000001</v>
      </c>
      <c r="E485" s="19">
        <v>37588</v>
      </c>
      <c r="F485">
        <v>1.42563</v>
      </c>
      <c r="H485" s="20">
        <v>37596</v>
      </c>
      <c r="I485">
        <v>28.88</v>
      </c>
    </row>
    <row r="486" spans="1:9" x14ac:dyDescent="0.25">
      <c r="A486" s="19">
        <v>37599</v>
      </c>
      <c r="B486">
        <v>89.5</v>
      </c>
      <c r="C486">
        <v>1.9479</v>
      </c>
      <c r="E486" s="19">
        <v>37589</v>
      </c>
      <c r="F486">
        <v>1.425</v>
      </c>
      <c r="H486" s="20">
        <v>37599</v>
      </c>
      <c r="I486">
        <v>30.78</v>
      </c>
    </row>
    <row r="487" spans="1:9" x14ac:dyDescent="0.25">
      <c r="A487" s="19">
        <v>37600</v>
      </c>
      <c r="B487">
        <v>90.7</v>
      </c>
      <c r="C487">
        <v>1.9220999999999999</v>
      </c>
      <c r="E487" s="19">
        <v>37592</v>
      </c>
      <c r="F487">
        <v>1.4225000000000001</v>
      </c>
      <c r="H487" s="20">
        <v>37600</v>
      </c>
      <c r="I487">
        <v>28.76</v>
      </c>
    </row>
    <row r="488" spans="1:9" x14ac:dyDescent="0.25">
      <c r="A488" s="19">
        <v>37601</v>
      </c>
      <c r="B488">
        <v>90.78</v>
      </c>
      <c r="C488">
        <v>1.9204000000000001</v>
      </c>
      <c r="E488" s="19">
        <v>37593</v>
      </c>
      <c r="F488">
        <v>1.4212499999999999</v>
      </c>
      <c r="H488" s="20">
        <v>37601</v>
      </c>
      <c r="I488">
        <v>27.76</v>
      </c>
    </row>
    <row r="489" spans="1:9" x14ac:dyDescent="0.25">
      <c r="A489" s="19">
        <v>37602</v>
      </c>
      <c r="B489">
        <v>90.77</v>
      </c>
      <c r="C489">
        <v>1.9206000000000001</v>
      </c>
      <c r="E489" s="19">
        <v>37594</v>
      </c>
      <c r="F489">
        <v>1.42</v>
      </c>
      <c r="H489" s="20">
        <v>37602</v>
      </c>
      <c r="I489">
        <v>27.29</v>
      </c>
    </row>
    <row r="490" spans="1:9" x14ac:dyDescent="0.25">
      <c r="A490" s="19">
        <v>37603</v>
      </c>
      <c r="B490">
        <v>89.34</v>
      </c>
      <c r="C490">
        <v>1.9514</v>
      </c>
      <c r="E490" s="19">
        <v>37595</v>
      </c>
      <c r="F490">
        <v>1.42</v>
      </c>
      <c r="H490" s="20">
        <v>37603</v>
      </c>
      <c r="I490">
        <v>28.18</v>
      </c>
    </row>
    <row r="491" spans="1:9" x14ac:dyDescent="0.25">
      <c r="A491" s="19">
        <v>37606</v>
      </c>
      <c r="B491">
        <v>91.65</v>
      </c>
      <c r="C491">
        <v>1.9021999999999999</v>
      </c>
      <c r="E491" s="19">
        <v>37596</v>
      </c>
      <c r="F491">
        <v>1.42</v>
      </c>
      <c r="H491" s="20">
        <v>37606</v>
      </c>
      <c r="I491">
        <v>26.24</v>
      </c>
    </row>
    <row r="492" spans="1:9" x14ac:dyDescent="0.25">
      <c r="A492" s="19">
        <v>37607</v>
      </c>
      <c r="B492">
        <v>90.85</v>
      </c>
      <c r="C492">
        <v>1.9189000000000001</v>
      </c>
      <c r="E492" s="19">
        <v>37599</v>
      </c>
      <c r="F492">
        <v>1.4112499999999999</v>
      </c>
      <c r="H492" s="20">
        <v>37607</v>
      </c>
      <c r="I492">
        <v>26.66</v>
      </c>
    </row>
    <row r="493" spans="1:9" x14ac:dyDescent="0.25">
      <c r="A493" s="19">
        <v>37608</v>
      </c>
      <c r="B493">
        <v>89.8</v>
      </c>
      <c r="C493">
        <v>1.9414</v>
      </c>
      <c r="E493" s="19">
        <v>37600</v>
      </c>
      <c r="F493">
        <v>1.41</v>
      </c>
      <c r="H493" s="20">
        <v>37608</v>
      </c>
      <c r="I493">
        <v>28.29</v>
      </c>
    </row>
    <row r="494" spans="1:9" x14ac:dyDescent="0.25">
      <c r="A494" s="19">
        <v>37609</v>
      </c>
      <c r="B494">
        <v>89.16</v>
      </c>
      <c r="C494">
        <v>1.9553</v>
      </c>
      <c r="E494" s="19">
        <v>37601</v>
      </c>
      <c r="F494">
        <v>1.41</v>
      </c>
      <c r="H494" s="20">
        <v>37609</v>
      </c>
      <c r="I494">
        <v>30.21</v>
      </c>
    </row>
    <row r="495" spans="1:9" x14ac:dyDescent="0.25">
      <c r="A495" s="19">
        <v>37610</v>
      </c>
      <c r="B495">
        <v>89.99</v>
      </c>
      <c r="C495">
        <v>1.9373</v>
      </c>
      <c r="E495" s="19">
        <v>37602</v>
      </c>
      <c r="F495">
        <v>1.41</v>
      </c>
      <c r="H495" s="20">
        <v>37610</v>
      </c>
      <c r="I495">
        <v>26.71</v>
      </c>
    </row>
    <row r="496" spans="1:9" x14ac:dyDescent="0.25">
      <c r="A496" s="19">
        <v>37613</v>
      </c>
      <c r="B496">
        <v>90.02</v>
      </c>
      <c r="C496">
        <v>1.9366000000000001</v>
      </c>
      <c r="E496" s="19">
        <v>37603</v>
      </c>
      <c r="F496">
        <v>1.41</v>
      </c>
      <c r="H496" s="20">
        <v>37613</v>
      </c>
      <c r="I496">
        <v>26.2</v>
      </c>
    </row>
    <row r="497" spans="1:9" x14ac:dyDescent="0.25">
      <c r="A497" s="19">
        <v>37614</v>
      </c>
      <c r="B497">
        <v>89.355000000000004</v>
      </c>
      <c r="C497">
        <v>1.9510000000000001</v>
      </c>
      <c r="E497" s="19">
        <v>37606</v>
      </c>
      <c r="F497">
        <v>1.41</v>
      </c>
      <c r="H497" s="20">
        <v>37614</v>
      </c>
      <c r="I497">
        <v>26.49</v>
      </c>
    </row>
    <row r="498" spans="1:9" x14ac:dyDescent="0.25">
      <c r="A498" s="19">
        <v>37616</v>
      </c>
      <c r="B498">
        <v>89.39</v>
      </c>
      <c r="C498">
        <v>1.9502999999999999</v>
      </c>
      <c r="E498" s="19">
        <v>37607</v>
      </c>
      <c r="F498">
        <v>1.41</v>
      </c>
      <c r="H498" s="20">
        <v>37616</v>
      </c>
      <c r="I498">
        <v>27.37</v>
      </c>
    </row>
    <row r="499" spans="1:9" x14ac:dyDescent="0.25">
      <c r="A499" s="19">
        <v>37617</v>
      </c>
      <c r="B499">
        <v>87.38</v>
      </c>
      <c r="C499">
        <v>1.9951000000000001</v>
      </c>
      <c r="E499" s="19">
        <v>37608</v>
      </c>
      <c r="F499">
        <v>1.41</v>
      </c>
      <c r="H499" s="20">
        <v>37617</v>
      </c>
      <c r="I499">
        <v>29.55</v>
      </c>
    </row>
    <row r="500" spans="1:9" x14ac:dyDescent="0.25">
      <c r="A500" s="19">
        <v>37620</v>
      </c>
      <c r="B500">
        <v>88.11</v>
      </c>
      <c r="C500">
        <v>1.9785999999999999</v>
      </c>
      <c r="E500" s="19">
        <v>37609</v>
      </c>
      <c r="F500">
        <v>1.4</v>
      </c>
      <c r="H500" s="20">
        <v>37620</v>
      </c>
      <c r="I500">
        <v>29.62</v>
      </c>
    </row>
    <row r="501" spans="1:9" x14ac:dyDescent="0.25">
      <c r="A501" s="19">
        <v>37621</v>
      </c>
      <c r="B501">
        <v>88.23</v>
      </c>
      <c r="C501">
        <v>1.9759</v>
      </c>
      <c r="E501" s="19">
        <v>37610</v>
      </c>
      <c r="F501">
        <v>1.4</v>
      </c>
      <c r="H501" s="20">
        <v>37621</v>
      </c>
      <c r="I501">
        <v>28.62</v>
      </c>
    </row>
    <row r="502" spans="1:9" x14ac:dyDescent="0.25">
      <c r="A502" s="19">
        <v>37623</v>
      </c>
      <c r="B502">
        <v>91.07</v>
      </c>
      <c r="C502">
        <v>1.9142999999999999</v>
      </c>
      <c r="E502" s="19">
        <v>37613</v>
      </c>
      <c r="F502">
        <v>1.4</v>
      </c>
      <c r="H502" s="20">
        <v>37623</v>
      </c>
      <c r="I502">
        <v>25.39</v>
      </c>
    </row>
    <row r="503" spans="1:9" x14ac:dyDescent="0.25">
      <c r="A503" s="19">
        <v>37624</v>
      </c>
      <c r="B503">
        <v>91.35</v>
      </c>
      <c r="C503">
        <v>1.9084000000000001</v>
      </c>
      <c r="E503" s="19">
        <v>37614</v>
      </c>
      <c r="F503">
        <v>1.4</v>
      </c>
      <c r="H503" s="20">
        <v>37624</v>
      </c>
      <c r="I503">
        <v>24.68</v>
      </c>
    </row>
    <row r="504" spans="1:9" x14ac:dyDescent="0.25">
      <c r="A504" s="19">
        <v>37627</v>
      </c>
      <c r="B504">
        <v>92.96</v>
      </c>
      <c r="C504">
        <v>1.8754</v>
      </c>
      <c r="E504" s="19">
        <v>37617</v>
      </c>
      <c r="F504">
        <v>1.4</v>
      </c>
      <c r="H504" s="20">
        <v>37627</v>
      </c>
      <c r="I504">
        <v>24.91</v>
      </c>
    </row>
    <row r="505" spans="1:9" x14ac:dyDescent="0.25">
      <c r="A505" s="19">
        <v>37628</v>
      </c>
      <c r="B505">
        <v>92.73</v>
      </c>
      <c r="C505">
        <v>1.88</v>
      </c>
      <c r="E505" s="19">
        <v>37620</v>
      </c>
      <c r="F505">
        <v>1.38</v>
      </c>
      <c r="H505" s="20">
        <v>37628</v>
      </c>
      <c r="I505">
        <v>25.13</v>
      </c>
    </row>
    <row r="506" spans="1:9" x14ac:dyDescent="0.25">
      <c r="A506" s="19">
        <v>37629</v>
      </c>
      <c r="B506">
        <v>91.39</v>
      </c>
      <c r="C506">
        <v>1.9076</v>
      </c>
      <c r="E506" s="19">
        <v>37621</v>
      </c>
      <c r="F506">
        <v>1.38</v>
      </c>
      <c r="H506" s="20">
        <v>37629</v>
      </c>
      <c r="I506">
        <v>25.53</v>
      </c>
    </row>
    <row r="507" spans="1:9" x14ac:dyDescent="0.25">
      <c r="A507" s="19">
        <v>37630</v>
      </c>
      <c r="B507">
        <v>92.81</v>
      </c>
      <c r="C507">
        <v>1.8784000000000001</v>
      </c>
      <c r="E507" s="19">
        <v>37623</v>
      </c>
      <c r="F507">
        <v>1.38</v>
      </c>
      <c r="H507" s="20">
        <v>37630</v>
      </c>
      <c r="I507">
        <v>24.25</v>
      </c>
    </row>
    <row r="508" spans="1:9" x14ac:dyDescent="0.25">
      <c r="A508" s="19">
        <v>37631</v>
      </c>
      <c r="B508">
        <v>93.06</v>
      </c>
      <c r="C508">
        <v>1.8734</v>
      </c>
      <c r="E508" s="19">
        <v>37624</v>
      </c>
      <c r="F508">
        <v>1.39</v>
      </c>
      <c r="H508" s="20">
        <v>37631</v>
      </c>
      <c r="I508">
        <v>24.32</v>
      </c>
    </row>
    <row r="509" spans="1:9" x14ac:dyDescent="0.25">
      <c r="A509" s="19">
        <v>37634</v>
      </c>
      <c r="B509">
        <v>93.03</v>
      </c>
      <c r="C509">
        <v>1.8740000000000001</v>
      </c>
      <c r="E509" s="19">
        <v>37627</v>
      </c>
      <c r="F509">
        <v>1.3887499999999999</v>
      </c>
      <c r="H509" s="20">
        <v>37634</v>
      </c>
      <c r="I509">
        <v>24.9</v>
      </c>
    </row>
    <row r="510" spans="1:9" x14ac:dyDescent="0.25">
      <c r="A510" s="19">
        <v>37635</v>
      </c>
      <c r="B510">
        <v>93.33</v>
      </c>
      <c r="C510">
        <v>1.8680000000000001</v>
      </c>
      <c r="E510" s="19">
        <v>37628</v>
      </c>
      <c r="F510">
        <v>1.3875</v>
      </c>
      <c r="H510" s="20">
        <v>37635</v>
      </c>
      <c r="I510">
        <v>24.57</v>
      </c>
    </row>
    <row r="511" spans="1:9" x14ac:dyDescent="0.25">
      <c r="A511" s="19">
        <v>37636</v>
      </c>
      <c r="B511">
        <v>92.4</v>
      </c>
      <c r="C511">
        <v>1.8868</v>
      </c>
      <c r="E511" s="19">
        <v>37629</v>
      </c>
      <c r="F511">
        <v>1.38</v>
      </c>
      <c r="H511" s="20">
        <v>37636</v>
      </c>
      <c r="I511">
        <v>25.51</v>
      </c>
    </row>
    <row r="512" spans="1:9" x14ac:dyDescent="0.25">
      <c r="A512" s="19">
        <v>37637</v>
      </c>
      <c r="B512">
        <v>92.02</v>
      </c>
      <c r="C512">
        <v>1.8945000000000001</v>
      </c>
      <c r="E512" s="19">
        <v>37630</v>
      </c>
      <c r="F512">
        <v>1.38</v>
      </c>
      <c r="H512" s="20">
        <v>37637</v>
      </c>
      <c r="I512">
        <v>25.01</v>
      </c>
    </row>
    <row r="513" spans="1:9" x14ac:dyDescent="0.25">
      <c r="A513" s="19">
        <v>37638</v>
      </c>
      <c r="B513">
        <v>90.66</v>
      </c>
      <c r="C513">
        <v>1.923</v>
      </c>
      <c r="E513" s="19">
        <v>37631</v>
      </c>
      <c r="F513">
        <v>1.38</v>
      </c>
      <c r="H513" s="20">
        <v>37638</v>
      </c>
      <c r="I513">
        <v>25.7</v>
      </c>
    </row>
    <row r="514" spans="1:9" x14ac:dyDescent="0.25">
      <c r="A514" s="19">
        <v>37642</v>
      </c>
      <c r="B514">
        <v>89.25</v>
      </c>
      <c r="C514">
        <v>1.9533</v>
      </c>
      <c r="E514" s="19">
        <v>37634</v>
      </c>
      <c r="F514">
        <v>1.3756299999999999</v>
      </c>
      <c r="H514" s="20">
        <v>37642</v>
      </c>
      <c r="I514">
        <v>27.59</v>
      </c>
    </row>
    <row r="515" spans="1:9" x14ac:dyDescent="0.25">
      <c r="A515" s="19">
        <v>37643</v>
      </c>
      <c r="B515">
        <v>88.17</v>
      </c>
      <c r="C515">
        <v>1.9773000000000001</v>
      </c>
      <c r="E515" s="19">
        <v>37635</v>
      </c>
      <c r="F515">
        <v>1.37313</v>
      </c>
      <c r="H515" s="20">
        <v>37643</v>
      </c>
      <c r="I515">
        <v>29.01</v>
      </c>
    </row>
    <row r="516" spans="1:9" x14ac:dyDescent="0.25">
      <c r="A516" s="19">
        <v>37644</v>
      </c>
      <c r="B516">
        <v>88.71</v>
      </c>
      <c r="C516">
        <v>1.9652000000000001</v>
      </c>
      <c r="E516" s="19">
        <v>37636</v>
      </c>
      <c r="F516">
        <v>1.37</v>
      </c>
      <c r="H516" s="20">
        <v>37644</v>
      </c>
      <c r="I516">
        <v>27.53</v>
      </c>
    </row>
    <row r="517" spans="1:9" x14ac:dyDescent="0.25">
      <c r="A517" s="19">
        <v>37645</v>
      </c>
      <c r="B517">
        <v>86.38</v>
      </c>
      <c r="C517">
        <v>2.0182000000000002</v>
      </c>
      <c r="E517" s="19">
        <v>37637</v>
      </c>
      <c r="F517">
        <v>1.37</v>
      </c>
      <c r="H517" s="20">
        <v>37645</v>
      </c>
      <c r="I517">
        <v>31.51</v>
      </c>
    </row>
    <row r="518" spans="1:9" x14ac:dyDescent="0.25">
      <c r="A518" s="19">
        <v>37648</v>
      </c>
      <c r="B518">
        <v>85.2</v>
      </c>
      <c r="C518">
        <v>2.0461999999999998</v>
      </c>
      <c r="E518" s="19">
        <v>37638</v>
      </c>
      <c r="F518">
        <v>1.3687499999999999</v>
      </c>
      <c r="H518" s="20">
        <v>37648</v>
      </c>
      <c r="I518">
        <v>34.69</v>
      </c>
    </row>
    <row r="519" spans="1:9" x14ac:dyDescent="0.25">
      <c r="A519" s="19">
        <v>37649</v>
      </c>
      <c r="B519">
        <v>85.83</v>
      </c>
      <c r="C519">
        <v>2.0312000000000001</v>
      </c>
      <c r="E519" s="19">
        <v>37641</v>
      </c>
      <c r="F519">
        <v>1.36375</v>
      </c>
      <c r="H519" s="20">
        <v>37649</v>
      </c>
      <c r="I519">
        <v>31.93</v>
      </c>
    </row>
    <row r="520" spans="1:9" x14ac:dyDescent="0.25">
      <c r="A520" s="19">
        <v>37650</v>
      </c>
      <c r="B520">
        <v>86.48</v>
      </c>
      <c r="C520">
        <v>2.0158999999999998</v>
      </c>
      <c r="E520" s="19">
        <v>37642</v>
      </c>
      <c r="F520">
        <v>1.3625</v>
      </c>
      <c r="H520" s="20">
        <v>37650</v>
      </c>
      <c r="I520">
        <v>31.26</v>
      </c>
    </row>
    <row r="521" spans="1:9" x14ac:dyDescent="0.25">
      <c r="A521" s="19">
        <v>37651</v>
      </c>
      <c r="B521">
        <v>84.43</v>
      </c>
      <c r="C521">
        <v>2.0649000000000002</v>
      </c>
      <c r="E521" s="19">
        <v>37643</v>
      </c>
      <c r="F521">
        <v>1.36</v>
      </c>
      <c r="H521" s="20">
        <v>37651</v>
      </c>
      <c r="I521">
        <v>31.32</v>
      </c>
    </row>
    <row r="522" spans="1:9" x14ac:dyDescent="0.25">
      <c r="A522" s="19">
        <v>37652</v>
      </c>
      <c r="B522">
        <v>86.06</v>
      </c>
      <c r="C522">
        <v>2.0257000000000001</v>
      </c>
      <c r="E522" s="19">
        <v>37644</v>
      </c>
      <c r="F522">
        <v>1.3525</v>
      </c>
      <c r="H522" s="20">
        <v>37652</v>
      </c>
      <c r="I522">
        <v>31.17</v>
      </c>
    </row>
    <row r="523" spans="1:9" x14ac:dyDescent="0.25">
      <c r="A523" s="19">
        <v>37655</v>
      </c>
      <c r="B523">
        <v>86.23</v>
      </c>
      <c r="C523">
        <v>2.0217999999999998</v>
      </c>
      <c r="E523" s="19">
        <v>37645</v>
      </c>
      <c r="F523">
        <v>1.34938</v>
      </c>
      <c r="H523" s="20">
        <v>37655</v>
      </c>
      <c r="I523">
        <v>31.02</v>
      </c>
    </row>
    <row r="524" spans="1:9" x14ac:dyDescent="0.25">
      <c r="A524" s="19">
        <v>37656</v>
      </c>
      <c r="B524">
        <v>85.38</v>
      </c>
      <c r="C524">
        <v>2.0419</v>
      </c>
      <c r="E524" s="19">
        <v>37648</v>
      </c>
      <c r="F524">
        <v>1.3412500000000001</v>
      </c>
      <c r="H524" s="20">
        <v>37656</v>
      </c>
      <c r="I524">
        <v>32.76</v>
      </c>
    </row>
    <row r="525" spans="1:9" x14ac:dyDescent="0.25">
      <c r="A525" s="19">
        <v>37657</v>
      </c>
      <c r="B525">
        <v>84.85</v>
      </c>
      <c r="C525">
        <v>2.0546000000000002</v>
      </c>
      <c r="E525" s="19">
        <v>37649</v>
      </c>
      <c r="F525">
        <v>1.34</v>
      </c>
      <c r="H525" s="20">
        <v>37657</v>
      </c>
      <c r="I525">
        <v>33.04</v>
      </c>
    </row>
    <row r="526" spans="1:9" x14ac:dyDescent="0.25">
      <c r="A526" s="19">
        <v>37658</v>
      </c>
      <c r="B526">
        <v>84.45</v>
      </c>
      <c r="C526">
        <v>2.0644</v>
      </c>
      <c r="E526" s="19">
        <v>37650</v>
      </c>
      <c r="F526">
        <v>1.34</v>
      </c>
      <c r="H526" s="20">
        <v>37658</v>
      </c>
      <c r="I526">
        <v>33.35</v>
      </c>
    </row>
    <row r="527" spans="1:9" x14ac:dyDescent="0.25">
      <c r="A527" s="19">
        <v>37659</v>
      </c>
      <c r="B527">
        <v>83.42</v>
      </c>
      <c r="C527">
        <v>2.0899000000000001</v>
      </c>
      <c r="E527" s="19">
        <v>37651</v>
      </c>
      <c r="F527">
        <v>1.35</v>
      </c>
      <c r="H527" s="20">
        <v>37659</v>
      </c>
      <c r="I527">
        <v>34.01</v>
      </c>
    </row>
    <row r="528" spans="1:9" x14ac:dyDescent="0.25">
      <c r="A528" s="19">
        <v>37662</v>
      </c>
      <c r="B528">
        <v>84.01</v>
      </c>
      <c r="C528">
        <v>2.0752000000000002</v>
      </c>
      <c r="E528" s="19">
        <v>37652</v>
      </c>
      <c r="F528">
        <v>1.35</v>
      </c>
      <c r="H528" s="20">
        <v>37662</v>
      </c>
      <c r="I528">
        <v>33.99</v>
      </c>
    </row>
    <row r="529" spans="1:9" x14ac:dyDescent="0.25">
      <c r="A529" s="19">
        <v>37663</v>
      </c>
      <c r="B529">
        <v>83.43</v>
      </c>
      <c r="C529">
        <v>2.0895999999999999</v>
      </c>
      <c r="E529" s="19">
        <v>37655</v>
      </c>
      <c r="F529">
        <v>1.35</v>
      </c>
      <c r="H529" s="20">
        <v>37663</v>
      </c>
      <c r="I529">
        <v>33.68</v>
      </c>
    </row>
    <row r="530" spans="1:9" x14ac:dyDescent="0.25">
      <c r="A530" s="19">
        <v>37664</v>
      </c>
      <c r="B530">
        <v>82.1</v>
      </c>
      <c r="C530">
        <v>2.1234999999999999</v>
      </c>
      <c r="E530" s="19">
        <v>37656</v>
      </c>
      <c r="F530">
        <v>1.35</v>
      </c>
      <c r="H530" s="20">
        <v>37664</v>
      </c>
      <c r="I530">
        <v>34.33</v>
      </c>
    </row>
    <row r="531" spans="1:9" x14ac:dyDescent="0.25">
      <c r="A531" s="19">
        <v>37665</v>
      </c>
      <c r="B531">
        <v>82.35</v>
      </c>
      <c r="C531">
        <v>1.7213000000000001</v>
      </c>
      <c r="E531" s="19">
        <v>37657</v>
      </c>
      <c r="F531">
        <v>1.3487499999999999</v>
      </c>
      <c r="H531" s="20">
        <v>37665</v>
      </c>
      <c r="I531">
        <v>33.700000000000003</v>
      </c>
    </row>
    <row r="532" spans="1:9" x14ac:dyDescent="0.25">
      <c r="A532" s="19">
        <v>37666</v>
      </c>
      <c r="B532">
        <v>84.15</v>
      </c>
      <c r="C532">
        <v>1.6845000000000001</v>
      </c>
      <c r="E532" s="19">
        <v>37658</v>
      </c>
      <c r="F532">
        <v>1.35</v>
      </c>
      <c r="H532" s="20">
        <v>37666</v>
      </c>
      <c r="I532">
        <v>32.619999999999997</v>
      </c>
    </row>
    <row r="533" spans="1:9" x14ac:dyDescent="0.25">
      <c r="A533" s="19">
        <v>37670</v>
      </c>
      <c r="B533">
        <v>85.63</v>
      </c>
      <c r="C533">
        <v>1.6554</v>
      </c>
      <c r="E533" s="19">
        <v>37659</v>
      </c>
      <c r="F533">
        <v>1.35</v>
      </c>
      <c r="H533" s="20">
        <v>37670</v>
      </c>
      <c r="I533">
        <v>31.11</v>
      </c>
    </row>
    <row r="534" spans="1:9" x14ac:dyDescent="0.25">
      <c r="A534" s="19">
        <v>37671</v>
      </c>
      <c r="B534">
        <v>85.18</v>
      </c>
      <c r="C534">
        <v>1.6640999999999999</v>
      </c>
      <c r="E534" s="19">
        <v>37662</v>
      </c>
      <c r="F534">
        <v>1.34938</v>
      </c>
      <c r="H534" s="20">
        <v>37671</v>
      </c>
      <c r="I534">
        <v>31.31</v>
      </c>
    </row>
    <row r="535" spans="1:9" x14ac:dyDescent="0.25">
      <c r="A535" s="19">
        <v>37672</v>
      </c>
      <c r="B535">
        <v>84.33</v>
      </c>
      <c r="C535">
        <v>1.6809000000000001</v>
      </c>
      <c r="E535" s="19">
        <v>37663</v>
      </c>
      <c r="F535">
        <v>1.35</v>
      </c>
      <c r="H535" s="20">
        <v>37672</v>
      </c>
      <c r="I535">
        <v>31.16</v>
      </c>
    </row>
    <row r="536" spans="1:9" x14ac:dyDescent="0.25">
      <c r="A536" s="19">
        <v>37673</v>
      </c>
      <c r="B536">
        <v>85.18</v>
      </c>
      <c r="C536">
        <v>1.6640999999999999</v>
      </c>
      <c r="E536" s="19">
        <v>37664</v>
      </c>
      <c r="F536">
        <v>1.34</v>
      </c>
      <c r="H536" s="20">
        <v>37673</v>
      </c>
      <c r="I536">
        <v>30.25</v>
      </c>
    </row>
    <row r="537" spans="1:9" x14ac:dyDescent="0.25">
      <c r="A537" s="19">
        <v>37676</v>
      </c>
      <c r="B537">
        <v>83.8</v>
      </c>
      <c r="C537">
        <v>1.6916</v>
      </c>
      <c r="E537" s="19">
        <v>37665</v>
      </c>
      <c r="F537">
        <v>1.34</v>
      </c>
      <c r="H537" s="20">
        <v>37676</v>
      </c>
      <c r="I537">
        <v>31.98</v>
      </c>
    </row>
    <row r="538" spans="1:9" x14ac:dyDescent="0.25">
      <c r="A538" s="19">
        <v>37677</v>
      </c>
      <c r="B538">
        <v>84.47</v>
      </c>
      <c r="C538">
        <v>1.6780999999999999</v>
      </c>
      <c r="E538" s="19">
        <v>37666</v>
      </c>
      <c r="F538">
        <v>1.34</v>
      </c>
      <c r="H538" s="20">
        <v>37677</v>
      </c>
      <c r="I538">
        <v>31.74</v>
      </c>
    </row>
    <row r="539" spans="1:9" x14ac:dyDescent="0.25">
      <c r="A539" s="19">
        <v>37678</v>
      </c>
      <c r="B539">
        <v>83.24</v>
      </c>
      <c r="C539">
        <v>1.7029000000000001</v>
      </c>
      <c r="E539" s="19">
        <v>37669</v>
      </c>
      <c r="F539">
        <v>1.34</v>
      </c>
      <c r="H539" s="20">
        <v>37678</v>
      </c>
      <c r="I539">
        <v>31.94</v>
      </c>
    </row>
    <row r="540" spans="1:9" x14ac:dyDescent="0.25">
      <c r="A540" s="19">
        <v>37679</v>
      </c>
      <c r="B540">
        <v>84.34</v>
      </c>
      <c r="C540">
        <v>1.6807000000000001</v>
      </c>
      <c r="E540" s="19">
        <v>37670</v>
      </c>
      <c r="F540">
        <v>1.34</v>
      </c>
      <c r="H540" s="20">
        <v>37679</v>
      </c>
      <c r="I540">
        <v>30.53</v>
      </c>
    </row>
    <row r="541" spans="1:9" x14ac:dyDescent="0.25">
      <c r="A541" s="19">
        <v>37680</v>
      </c>
      <c r="B541">
        <v>84.9</v>
      </c>
      <c r="C541">
        <v>1.6696</v>
      </c>
      <c r="E541" s="19">
        <v>37671</v>
      </c>
      <c r="F541">
        <v>1.34</v>
      </c>
      <c r="H541" s="20">
        <v>37680</v>
      </c>
      <c r="I541">
        <v>29.63</v>
      </c>
    </row>
    <row r="542" spans="1:9" x14ac:dyDescent="0.25">
      <c r="A542" s="19">
        <v>37683</v>
      </c>
      <c r="B542">
        <v>84.09</v>
      </c>
      <c r="C542">
        <v>1.6857</v>
      </c>
      <c r="E542" s="19">
        <v>37672</v>
      </c>
      <c r="F542">
        <v>1.34</v>
      </c>
      <c r="H542" s="20">
        <v>37683</v>
      </c>
      <c r="I542">
        <v>30.43</v>
      </c>
    </row>
    <row r="543" spans="1:9" x14ac:dyDescent="0.25">
      <c r="A543" s="19">
        <v>37684</v>
      </c>
      <c r="B543">
        <v>82.75</v>
      </c>
      <c r="C543">
        <v>1.7130000000000001</v>
      </c>
      <c r="E543" s="19">
        <v>37673</v>
      </c>
      <c r="F543">
        <v>1.34</v>
      </c>
      <c r="H543" s="20">
        <v>37684</v>
      </c>
      <c r="I543">
        <v>31.83</v>
      </c>
    </row>
    <row r="544" spans="1:9" x14ac:dyDescent="0.25">
      <c r="A544" s="19">
        <v>37685</v>
      </c>
      <c r="B544">
        <v>83.45</v>
      </c>
      <c r="C544">
        <v>1.6986000000000001</v>
      </c>
      <c r="E544" s="19">
        <v>37676</v>
      </c>
      <c r="F544">
        <v>1.34</v>
      </c>
      <c r="H544" s="20">
        <v>37685</v>
      </c>
      <c r="I544">
        <v>30.38</v>
      </c>
    </row>
    <row r="545" spans="1:9" x14ac:dyDescent="0.25">
      <c r="A545" s="19">
        <v>37686</v>
      </c>
      <c r="B545">
        <v>82.75</v>
      </c>
      <c r="C545">
        <v>1.7130000000000001</v>
      </c>
      <c r="E545" s="19">
        <v>37677</v>
      </c>
      <c r="F545">
        <v>1.34</v>
      </c>
      <c r="H545" s="20">
        <v>37686</v>
      </c>
      <c r="I545">
        <v>31.37</v>
      </c>
    </row>
    <row r="546" spans="1:9" x14ac:dyDescent="0.25">
      <c r="A546" s="19">
        <v>37687</v>
      </c>
      <c r="B546">
        <v>83.32</v>
      </c>
      <c r="C546">
        <v>1.7013</v>
      </c>
      <c r="E546" s="19">
        <v>37678</v>
      </c>
      <c r="F546">
        <v>1.34</v>
      </c>
      <c r="H546" s="20">
        <v>37687</v>
      </c>
      <c r="I546">
        <v>31.08</v>
      </c>
    </row>
    <row r="547" spans="1:9" x14ac:dyDescent="0.25">
      <c r="A547" s="19">
        <v>37690</v>
      </c>
      <c r="B547">
        <v>81.319999999999993</v>
      </c>
      <c r="C547">
        <v>1.7431000000000001</v>
      </c>
      <c r="E547" s="19">
        <v>37679</v>
      </c>
      <c r="F547">
        <v>1.3387500000000001</v>
      </c>
      <c r="H547" s="20">
        <v>37690</v>
      </c>
      <c r="I547">
        <v>33.31</v>
      </c>
    </row>
    <row r="548" spans="1:9" x14ac:dyDescent="0.25">
      <c r="A548" s="19">
        <v>37691</v>
      </c>
      <c r="B548">
        <v>80.52</v>
      </c>
      <c r="C548">
        <v>1.7605</v>
      </c>
      <c r="E548" s="19">
        <v>37680</v>
      </c>
      <c r="F548">
        <v>1.34</v>
      </c>
      <c r="H548" s="20">
        <v>37691</v>
      </c>
      <c r="I548">
        <v>33.61</v>
      </c>
    </row>
    <row r="549" spans="1:9" x14ac:dyDescent="0.25">
      <c r="A549" s="19">
        <v>37692</v>
      </c>
      <c r="B549">
        <v>81.06</v>
      </c>
      <c r="C549">
        <v>1.7486999999999999</v>
      </c>
      <c r="E549" s="19">
        <v>37683</v>
      </c>
      <c r="F549">
        <v>1.3387500000000001</v>
      </c>
      <c r="H549" s="20">
        <v>37692</v>
      </c>
      <c r="I549">
        <v>33.51</v>
      </c>
    </row>
    <row r="550" spans="1:9" x14ac:dyDescent="0.25">
      <c r="A550" s="19">
        <v>37693</v>
      </c>
      <c r="B550">
        <v>83.86</v>
      </c>
      <c r="C550">
        <v>1.6902999999999999</v>
      </c>
      <c r="E550" s="19">
        <v>37684</v>
      </c>
      <c r="F550">
        <v>1.33063</v>
      </c>
      <c r="H550" s="20">
        <v>37693</v>
      </c>
      <c r="I550">
        <v>31.76</v>
      </c>
    </row>
    <row r="551" spans="1:9" x14ac:dyDescent="0.25">
      <c r="A551" s="19">
        <v>37694</v>
      </c>
      <c r="B551">
        <v>84.13</v>
      </c>
      <c r="C551">
        <v>1.6849000000000001</v>
      </c>
      <c r="E551" s="19">
        <v>37685</v>
      </c>
      <c r="F551">
        <v>1.3225</v>
      </c>
      <c r="H551" s="20">
        <v>37694</v>
      </c>
      <c r="I551">
        <v>30.98</v>
      </c>
    </row>
    <row r="552" spans="1:9" x14ac:dyDescent="0.25">
      <c r="A552" s="19">
        <v>37697</v>
      </c>
      <c r="B552">
        <v>86.78</v>
      </c>
      <c r="C552">
        <v>1.6335</v>
      </c>
      <c r="E552" s="19">
        <v>37686</v>
      </c>
      <c r="F552">
        <v>1.3174999999999999</v>
      </c>
      <c r="H552" s="20">
        <v>37697</v>
      </c>
      <c r="I552">
        <v>31.75</v>
      </c>
    </row>
    <row r="553" spans="1:9" x14ac:dyDescent="0.25">
      <c r="A553" s="19">
        <v>37698</v>
      </c>
      <c r="B553">
        <v>87.29</v>
      </c>
      <c r="C553">
        <v>1.6238999999999999</v>
      </c>
      <c r="E553" s="19">
        <v>37687</v>
      </c>
      <c r="F553">
        <v>1.3146899999999999</v>
      </c>
      <c r="H553" s="20">
        <v>37698</v>
      </c>
      <c r="I553">
        <v>30.43</v>
      </c>
    </row>
    <row r="554" spans="1:9" x14ac:dyDescent="0.25">
      <c r="A554" s="19">
        <v>37699</v>
      </c>
      <c r="B554">
        <v>87.96</v>
      </c>
      <c r="C554">
        <v>1.6115999999999999</v>
      </c>
      <c r="E554" s="19">
        <v>37690</v>
      </c>
      <c r="F554">
        <v>1.2625</v>
      </c>
      <c r="H554" s="20">
        <v>37699</v>
      </c>
      <c r="I554">
        <v>31.54</v>
      </c>
    </row>
    <row r="555" spans="1:9" x14ac:dyDescent="0.25">
      <c r="A555" s="19">
        <v>37700</v>
      </c>
      <c r="B555">
        <v>88.15</v>
      </c>
      <c r="C555">
        <v>1.6081000000000001</v>
      </c>
      <c r="E555" s="19">
        <v>37691</v>
      </c>
      <c r="F555">
        <v>1.23125</v>
      </c>
      <c r="H555" s="20">
        <v>37700</v>
      </c>
      <c r="I555">
        <v>30.44</v>
      </c>
    </row>
    <row r="556" spans="1:9" x14ac:dyDescent="0.25">
      <c r="A556" s="19">
        <v>37701</v>
      </c>
      <c r="B556">
        <v>89.67</v>
      </c>
      <c r="C556">
        <v>1.5808</v>
      </c>
      <c r="E556" s="19">
        <v>37692</v>
      </c>
      <c r="F556">
        <v>1.23</v>
      </c>
      <c r="H556" s="20">
        <v>37701</v>
      </c>
      <c r="I556">
        <v>28.67</v>
      </c>
    </row>
    <row r="557" spans="1:9" x14ac:dyDescent="0.25">
      <c r="A557" s="19">
        <v>37704</v>
      </c>
      <c r="B557">
        <v>86.69</v>
      </c>
      <c r="C557">
        <v>1.6352</v>
      </c>
      <c r="E557" s="19">
        <v>37693</v>
      </c>
      <c r="F557">
        <v>1.25875</v>
      </c>
      <c r="H557" s="20">
        <v>37704</v>
      </c>
      <c r="I557">
        <v>30.39</v>
      </c>
    </row>
    <row r="558" spans="1:9" x14ac:dyDescent="0.25">
      <c r="A558" s="19">
        <v>37705</v>
      </c>
      <c r="B558">
        <v>87.52</v>
      </c>
      <c r="C558">
        <v>1.6196999999999999</v>
      </c>
      <c r="E558" s="19">
        <v>37694</v>
      </c>
      <c r="F558">
        <v>1.2787500000000001</v>
      </c>
      <c r="H558" s="20">
        <v>37705</v>
      </c>
      <c r="I558">
        <v>28.75</v>
      </c>
    </row>
    <row r="559" spans="1:9" x14ac:dyDescent="0.25">
      <c r="A559" s="19">
        <v>37706</v>
      </c>
      <c r="B559">
        <v>87.08</v>
      </c>
      <c r="C559">
        <v>1.6277999999999999</v>
      </c>
      <c r="E559" s="19">
        <v>37697</v>
      </c>
      <c r="F559">
        <v>1.2606299999999999</v>
      </c>
      <c r="H559" s="20">
        <v>37706</v>
      </c>
      <c r="I559">
        <v>28.23</v>
      </c>
    </row>
    <row r="560" spans="1:9" x14ac:dyDescent="0.25">
      <c r="A560" s="19">
        <v>37707</v>
      </c>
      <c r="B560">
        <v>87.15</v>
      </c>
      <c r="C560">
        <v>1.6265000000000001</v>
      </c>
      <c r="E560" s="19">
        <v>37698</v>
      </c>
      <c r="F560">
        <v>1.27</v>
      </c>
      <c r="H560" s="20">
        <v>37707</v>
      </c>
      <c r="I560">
        <v>27.96</v>
      </c>
    </row>
    <row r="561" spans="1:9" x14ac:dyDescent="0.25">
      <c r="A561" s="19">
        <v>37708</v>
      </c>
      <c r="B561">
        <v>86.71</v>
      </c>
      <c r="C561">
        <v>1.6348</v>
      </c>
      <c r="E561" s="19">
        <v>37699</v>
      </c>
      <c r="F561">
        <v>1.2862499999999999</v>
      </c>
      <c r="H561" s="20">
        <v>37708</v>
      </c>
      <c r="I561">
        <v>27.75</v>
      </c>
    </row>
    <row r="562" spans="1:9" x14ac:dyDescent="0.25">
      <c r="A562" s="19">
        <v>37711</v>
      </c>
      <c r="B562">
        <v>84.74</v>
      </c>
      <c r="C562">
        <v>1.6728000000000001</v>
      </c>
      <c r="E562" s="19">
        <v>37700</v>
      </c>
      <c r="F562">
        <v>1.29</v>
      </c>
      <c r="H562" s="20">
        <v>37711</v>
      </c>
      <c r="I562">
        <v>29.15</v>
      </c>
    </row>
    <row r="563" spans="1:9" x14ac:dyDescent="0.25">
      <c r="A563" s="19">
        <v>37712</v>
      </c>
      <c r="B563">
        <v>86.04</v>
      </c>
      <c r="C563">
        <v>1.6475</v>
      </c>
      <c r="E563" s="19">
        <v>37701</v>
      </c>
      <c r="F563">
        <v>1.29</v>
      </c>
      <c r="H563" s="20">
        <v>37712</v>
      </c>
      <c r="I563">
        <v>28.36</v>
      </c>
    </row>
    <row r="564" spans="1:9" x14ac:dyDescent="0.25">
      <c r="A564" s="19">
        <v>37713</v>
      </c>
      <c r="B564">
        <v>88.12</v>
      </c>
      <c r="C564">
        <v>1.6086</v>
      </c>
      <c r="E564" s="19">
        <v>37704</v>
      </c>
      <c r="F564">
        <v>1.29</v>
      </c>
      <c r="H564" s="20">
        <v>37713</v>
      </c>
      <c r="I564">
        <v>28.02</v>
      </c>
    </row>
    <row r="565" spans="1:9" x14ac:dyDescent="0.25">
      <c r="A565" s="19">
        <v>37714</v>
      </c>
      <c r="B565">
        <v>87.7</v>
      </c>
      <c r="C565">
        <v>1.6163000000000001</v>
      </c>
      <c r="E565" s="19">
        <v>37705</v>
      </c>
      <c r="F565">
        <v>1.29</v>
      </c>
      <c r="H565" s="20">
        <v>37714</v>
      </c>
      <c r="I565">
        <v>28.21</v>
      </c>
    </row>
    <row r="566" spans="1:9" x14ac:dyDescent="0.25">
      <c r="A566" s="19">
        <v>37715</v>
      </c>
      <c r="B566">
        <v>88.22</v>
      </c>
      <c r="C566">
        <v>1.6068</v>
      </c>
      <c r="E566" s="19">
        <v>37706</v>
      </c>
      <c r="F566">
        <v>1.29</v>
      </c>
      <c r="H566" s="20">
        <v>37715</v>
      </c>
      <c r="I566">
        <v>29.13</v>
      </c>
    </row>
    <row r="567" spans="1:9" x14ac:dyDescent="0.25">
      <c r="A567" s="19">
        <v>37718</v>
      </c>
      <c r="B567">
        <v>88.05</v>
      </c>
      <c r="C567">
        <v>1.6099000000000001</v>
      </c>
      <c r="E567" s="19">
        <v>37707</v>
      </c>
      <c r="F567">
        <v>1.29</v>
      </c>
      <c r="H567" s="20">
        <v>37718</v>
      </c>
      <c r="I567">
        <v>28.45</v>
      </c>
    </row>
    <row r="568" spans="1:9" x14ac:dyDescent="0.25">
      <c r="A568" s="19">
        <v>37719</v>
      </c>
      <c r="B568">
        <v>88.19</v>
      </c>
      <c r="C568">
        <v>1.6073</v>
      </c>
      <c r="E568" s="19">
        <v>37708</v>
      </c>
      <c r="F568">
        <v>1.29</v>
      </c>
      <c r="H568" s="20">
        <v>37719</v>
      </c>
      <c r="I568">
        <v>27.13</v>
      </c>
    </row>
    <row r="569" spans="1:9" x14ac:dyDescent="0.25">
      <c r="A569" s="19">
        <v>37720</v>
      </c>
      <c r="B569">
        <v>87.03</v>
      </c>
      <c r="C569">
        <v>1.6288</v>
      </c>
      <c r="E569" s="19">
        <v>37711</v>
      </c>
      <c r="F569">
        <v>1.2787500000000001</v>
      </c>
      <c r="H569" s="20">
        <v>37720</v>
      </c>
      <c r="I569">
        <v>27.11</v>
      </c>
    </row>
    <row r="570" spans="1:9" x14ac:dyDescent="0.25">
      <c r="A570" s="19">
        <v>37721</v>
      </c>
      <c r="B570">
        <v>87.51</v>
      </c>
      <c r="C570">
        <v>1.6197999999999999</v>
      </c>
      <c r="E570" s="19">
        <v>37712</v>
      </c>
      <c r="F570">
        <v>1.2775000000000001</v>
      </c>
      <c r="H570" s="20">
        <v>37721</v>
      </c>
      <c r="I570">
        <v>25.6</v>
      </c>
    </row>
    <row r="571" spans="1:9" x14ac:dyDescent="0.25">
      <c r="A571" s="19">
        <v>37722</v>
      </c>
      <c r="B571">
        <v>87.15</v>
      </c>
      <c r="C571">
        <v>1.6265000000000001</v>
      </c>
      <c r="E571" s="19">
        <v>37713</v>
      </c>
      <c r="F571">
        <v>1.28</v>
      </c>
      <c r="H571" s="20">
        <v>37722</v>
      </c>
      <c r="I571">
        <v>24.44</v>
      </c>
    </row>
    <row r="572" spans="1:9" x14ac:dyDescent="0.25">
      <c r="A572" s="19">
        <v>37725</v>
      </c>
      <c r="B572">
        <v>88.95</v>
      </c>
      <c r="C572">
        <v>1.5935999999999999</v>
      </c>
      <c r="E572" s="19">
        <v>37714</v>
      </c>
      <c r="F572">
        <v>1.2787500000000001</v>
      </c>
      <c r="H572" s="20">
        <v>37725</v>
      </c>
      <c r="I572">
        <v>23.41</v>
      </c>
    </row>
    <row r="573" spans="1:9" x14ac:dyDescent="0.25">
      <c r="A573" s="19">
        <v>37726</v>
      </c>
      <c r="B573">
        <v>89.78</v>
      </c>
      <c r="C573">
        <v>1.5789</v>
      </c>
      <c r="E573" s="19">
        <v>37715</v>
      </c>
      <c r="F573">
        <v>1.2775000000000001</v>
      </c>
      <c r="H573" s="20">
        <v>37726</v>
      </c>
      <c r="I573">
        <v>22.56</v>
      </c>
    </row>
    <row r="574" spans="1:9" x14ac:dyDescent="0.25">
      <c r="A574" s="19">
        <v>37727</v>
      </c>
      <c r="B574">
        <v>88.25</v>
      </c>
      <c r="C574">
        <v>1.6063000000000001</v>
      </c>
      <c r="E574" s="19">
        <v>37718</v>
      </c>
      <c r="F574">
        <v>1.29</v>
      </c>
      <c r="H574" s="20">
        <v>37727</v>
      </c>
      <c r="I574">
        <v>22.52</v>
      </c>
    </row>
    <row r="575" spans="1:9" x14ac:dyDescent="0.25">
      <c r="A575" s="19">
        <v>37728</v>
      </c>
      <c r="B575">
        <v>89.56</v>
      </c>
      <c r="C575">
        <v>1.5828</v>
      </c>
      <c r="E575" s="19">
        <v>37719</v>
      </c>
      <c r="F575">
        <v>1.29</v>
      </c>
      <c r="H575" s="20">
        <v>37728</v>
      </c>
      <c r="I575">
        <v>21.5</v>
      </c>
    </row>
    <row r="576" spans="1:9" x14ac:dyDescent="0.25">
      <c r="A576" s="19">
        <v>37732</v>
      </c>
      <c r="B576">
        <v>89.65</v>
      </c>
      <c r="C576">
        <v>1.5811999999999999</v>
      </c>
      <c r="E576" s="19">
        <v>37720</v>
      </c>
      <c r="F576">
        <v>1.2862499999999999</v>
      </c>
      <c r="H576" s="20">
        <v>37732</v>
      </c>
      <c r="I576">
        <v>21.95</v>
      </c>
    </row>
    <row r="577" spans="1:9" x14ac:dyDescent="0.25">
      <c r="A577" s="19">
        <v>37733</v>
      </c>
      <c r="B577">
        <v>91.34</v>
      </c>
      <c r="C577">
        <v>1.5519000000000001</v>
      </c>
      <c r="E577" s="19">
        <v>37721</v>
      </c>
      <c r="F577">
        <v>1.28</v>
      </c>
      <c r="H577" s="20">
        <v>37733</v>
      </c>
      <c r="I577">
        <v>20.7</v>
      </c>
    </row>
    <row r="578" spans="1:9" x14ac:dyDescent="0.25">
      <c r="A578" s="19">
        <v>37734</v>
      </c>
      <c r="B578">
        <v>92.18</v>
      </c>
      <c r="C578">
        <v>1.5378000000000001</v>
      </c>
      <c r="E578" s="19">
        <v>37722</v>
      </c>
      <c r="F578">
        <v>1.2887500000000001</v>
      </c>
      <c r="H578" s="20">
        <v>37734</v>
      </c>
      <c r="I578">
        <v>20.8</v>
      </c>
    </row>
    <row r="579" spans="1:9" x14ac:dyDescent="0.25">
      <c r="A579" s="19">
        <v>37735</v>
      </c>
      <c r="B579">
        <v>91.36</v>
      </c>
      <c r="C579">
        <v>1.5516000000000001</v>
      </c>
      <c r="E579" s="19">
        <v>37725</v>
      </c>
      <c r="F579">
        <v>1.30125</v>
      </c>
      <c r="H579" s="20">
        <v>37735</v>
      </c>
      <c r="I579">
        <v>20.329999999999998</v>
      </c>
    </row>
    <row r="580" spans="1:9" x14ac:dyDescent="0.25">
      <c r="A580" s="19">
        <v>37736</v>
      </c>
      <c r="B580">
        <v>90.23</v>
      </c>
      <c r="C580">
        <v>1.571</v>
      </c>
      <c r="E580" s="19">
        <v>37726</v>
      </c>
      <c r="F580">
        <v>1.32</v>
      </c>
      <c r="H580" s="20">
        <v>37736</v>
      </c>
      <c r="I580">
        <v>20.8</v>
      </c>
    </row>
    <row r="581" spans="1:9" x14ac:dyDescent="0.25">
      <c r="A581" s="19">
        <v>37739</v>
      </c>
      <c r="B581">
        <v>91.79</v>
      </c>
      <c r="C581">
        <v>1.5443</v>
      </c>
      <c r="E581" s="19">
        <v>37727</v>
      </c>
      <c r="F581">
        <v>1.32938</v>
      </c>
      <c r="H581" s="20">
        <v>37739</v>
      </c>
      <c r="I581">
        <v>20.84</v>
      </c>
    </row>
    <row r="582" spans="1:9" x14ac:dyDescent="0.25">
      <c r="A582" s="19">
        <v>37740</v>
      </c>
      <c r="B582">
        <v>91.79</v>
      </c>
      <c r="C582">
        <v>1.5443</v>
      </c>
      <c r="E582" s="19">
        <v>37728</v>
      </c>
      <c r="F582">
        <v>1.32</v>
      </c>
      <c r="H582" s="20">
        <v>37740</v>
      </c>
      <c r="I582">
        <v>20.76</v>
      </c>
    </row>
    <row r="583" spans="1:9" x14ac:dyDescent="0.25">
      <c r="A583" s="19">
        <v>37741</v>
      </c>
      <c r="B583">
        <v>91.91</v>
      </c>
      <c r="C583">
        <v>1.5423</v>
      </c>
      <c r="E583" s="19">
        <v>37733</v>
      </c>
      <c r="F583">
        <v>1.32</v>
      </c>
      <c r="H583" s="20">
        <v>37741</v>
      </c>
      <c r="I583">
        <v>21.21</v>
      </c>
    </row>
    <row r="584" spans="1:9" x14ac:dyDescent="0.25">
      <c r="A584" s="19">
        <v>37742</v>
      </c>
      <c r="B584">
        <v>91.9</v>
      </c>
      <c r="C584">
        <v>1.5425</v>
      </c>
      <c r="E584" s="19">
        <v>37734</v>
      </c>
      <c r="F584">
        <v>1.32</v>
      </c>
      <c r="H584" s="20">
        <v>37742</v>
      </c>
      <c r="I584">
        <v>21.59</v>
      </c>
    </row>
    <row r="585" spans="1:9" x14ac:dyDescent="0.25">
      <c r="A585" s="19">
        <v>37743</v>
      </c>
      <c r="B585">
        <v>93.21</v>
      </c>
      <c r="C585">
        <v>1.5207999999999999</v>
      </c>
      <c r="E585" s="19">
        <v>37735</v>
      </c>
      <c r="F585">
        <v>1.32</v>
      </c>
      <c r="H585" s="20">
        <v>37743</v>
      </c>
      <c r="I585">
        <v>20.63</v>
      </c>
    </row>
    <row r="586" spans="1:9" x14ac:dyDescent="0.25">
      <c r="A586" s="19">
        <v>37746</v>
      </c>
      <c r="B586">
        <v>93.03</v>
      </c>
      <c r="C586">
        <v>1.5237000000000001</v>
      </c>
      <c r="E586" s="19">
        <v>37736</v>
      </c>
      <c r="F586">
        <v>1.31125</v>
      </c>
      <c r="H586" s="20">
        <v>37746</v>
      </c>
      <c r="I586">
        <v>21.13</v>
      </c>
    </row>
    <row r="587" spans="1:9" x14ac:dyDescent="0.25">
      <c r="A587" s="19">
        <v>37747</v>
      </c>
      <c r="B587">
        <v>93.91</v>
      </c>
      <c r="C587">
        <v>1.5094000000000001</v>
      </c>
      <c r="E587" s="19">
        <v>37739</v>
      </c>
      <c r="F587">
        <v>1.2987500000000001</v>
      </c>
      <c r="H587" s="20">
        <v>37747</v>
      </c>
      <c r="I587">
        <v>20.8</v>
      </c>
    </row>
    <row r="588" spans="1:9" x14ac:dyDescent="0.25">
      <c r="A588" s="19">
        <v>37748</v>
      </c>
      <c r="B588">
        <v>93.39</v>
      </c>
      <c r="C588">
        <v>1.5178</v>
      </c>
      <c r="E588" s="19">
        <v>37740</v>
      </c>
      <c r="F588">
        <v>1.31</v>
      </c>
      <c r="H588" s="20">
        <v>37748</v>
      </c>
      <c r="I588">
        <v>21</v>
      </c>
    </row>
    <row r="589" spans="1:9" x14ac:dyDescent="0.25">
      <c r="A589" s="19">
        <v>37749</v>
      </c>
      <c r="B589">
        <v>92.45</v>
      </c>
      <c r="C589">
        <v>1.5333000000000001</v>
      </c>
      <c r="E589" s="19">
        <v>37741</v>
      </c>
      <c r="F589">
        <v>1.31</v>
      </c>
      <c r="H589" s="20">
        <v>37749</v>
      </c>
      <c r="I589">
        <v>21.24</v>
      </c>
    </row>
    <row r="590" spans="1:9" x14ac:dyDescent="0.25">
      <c r="A590" s="19">
        <v>37750</v>
      </c>
      <c r="B590">
        <v>93.73</v>
      </c>
      <c r="C590">
        <v>1.5123</v>
      </c>
      <c r="E590" s="19">
        <v>37742</v>
      </c>
      <c r="F590">
        <v>1.3</v>
      </c>
      <c r="H590" s="20">
        <v>37750</v>
      </c>
      <c r="I590">
        <v>19.690000000000001</v>
      </c>
    </row>
    <row r="591" spans="1:9" x14ac:dyDescent="0.25">
      <c r="A591" s="19">
        <v>37753</v>
      </c>
      <c r="B591">
        <v>94.88</v>
      </c>
      <c r="C591">
        <v>1.494</v>
      </c>
      <c r="E591" s="19">
        <v>37743</v>
      </c>
      <c r="F591">
        <v>1.29</v>
      </c>
      <c r="H591" s="20">
        <v>37753</v>
      </c>
      <c r="I591">
        <v>19.52</v>
      </c>
    </row>
    <row r="592" spans="1:9" x14ac:dyDescent="0.25">
      <c r="A592" s="19">
        <v>37754</v>
      </c>
      <c r="B592">
        <v>94.71</v>
      </c>
      <c r="C592">
        <v>1.4966999999999999</v>
      </c>
      <c r="E592" s="19">
        <v>37747</v>
      </c>
      <c r="F592">
        <v>1.29</v>
      </c>
      <c r="H592" s="20">
        <v>37754</v>
      </c>
      <c r="I592">
        <v>19.91</v>
      </c>
    </row>
    <row r="593" spans="1:9" x14ac:dyDescent="0.25">
      <c r="A593" s="19">
        <v>37755</v>
      </c>
      <c r="B593">
        <v>94.51</v>
      </c>
      <c r="C593">
        <v>1.4999</v>
      </c>
      <c r="E593" s="19">
        <v>37748</v>
      </c>
      <c r="F593">
        <v>1.28</v>
      </c>
      <c r="H593" s="20">
        <v>37755</v>
      </c>
      <c r="I593">
        <v>20</v>
      </c>
    </row>
    <row r="594" spans="1:9" x14ac:dyDescent="0.25">
      <c r="A594" s="19">
        <v>37756</v>
      </c>
      <c r="B594">
        <v>95.11</v>
      </c>
      <c r="C594">
        <v>1.4903999999999999</v>
      </c>
      <c r="E594" s="19">
        <v>37749</v>
      </c>
      <c r="F594">
        <v>1.28125</v>
      </c>
      <c r="H594" s="20">
        <v>37756</v>
      </c>
      <c r="I594">
        <v>19.239999999999998</v>
      </c>
    </row>
    <row r="595" spans="1:9" x14ac:dyDescent="0.25">
      <c r="A595" s="19">
        <v>37757</v>
      </c>
      <c r="B595">
        <v>94.87</v>
      </c>
      <c r="C595">
        <v>1.4942</v>
      </c>
      <c r="E595" s="19">
        <v>37750</v>
      </c>
      <c r="F595">
        <v>1.29</v>
      </c>
      <c r="H595" s="20">
        <v>37757</v>
      </c>
      <c r="I595">
        <v>18.399999999999999</v>
      </c>
    </row>
    <row r="596" spans="1:9" x14ac:dyDescent="0.25">
      <c r="A596" s="19">
        <v>37760</v>
      </c>
      <c r="B596">
        <v>92.65</v>
      </c>
      <c r="C596">
        <v>1.53</v>
      </c>
      <c r="E596" s="19">
        <v>37753</v>
      </c>
      <c r="F596">
        <v>1.29</v>
      </c>
      <c r="H596" s="20">
        <v>37760</v>
      </c>
      <c r="I596">
        <v>20.51</v>
      </c>
    </row>
    <row r="597" spans="1:9" x14ac:dyDescent="0.25">
      <c r="A597" s="19">
        <v>37761</v>
      </c>
      <c r="B597">
        <v>92.46</v>
      </c>
      <c r="C597">
        <v>1.5330999999999999</v>
      </c>
      <c r="E597" s="19">
        <v>37754</v>
      </c>
      <c r="F597">
        <v>1.29</v>
      </c>
      <c r="H597" s="20">
        <v>37761</v>
      </c>
      <c r="I597">
        <v>21.29</v>
      </c>
    </row>
    <row r="598" spans="1:9" x14ac:dyDescent="0.25">
      <c r="A598" s="19">
        <v>37762</v>
      </c>
      <c r="B598">
        <v>92.65</v>
      </c>
      <c r="C598">
        <v>1.53</v>
      </c>
      <c r="E598" s="19">
        <v>37755</v>
      </c>
      <c r="F598">
        <v>1.29</v>
      </c>
      <c r="H598" s="20">
        <v>37762</v>
      </c>
      <c r="I598">
        <v>21.21</v>
      </c>
    </row>
    <row r="599" spans="1:9" x14ac:dyDescent="0.25">
      <c r="A599" s="19">
        <v>37763</v>
      </c>
      <c r="B599">
        <v>93.57</v>
      </c>
      <c r="C599">
        <v>1.5148999999999999</v>
      </c>
      <c r="E599" s="19">
        <v>37756</v>
      </c>
      <c r="F599">
        <v>1.29</v>
      </c>
      <c r="H599" s="20">
        <v>37763</v>
      </c>
      <c r="I599">
        <v>19.78</v>
      </c>
    </row>
    <row r="600" spans="1:9" x14ac:dyDescent="0.25">
      <c r="A600" s="19">
        <v>37764</v>
      </c>
      <c r="B600">
        <v>93.76</v>
      </c>
      <c r="C600">
        <v>1.5119</v>
      </c>
      <c r="E600" s="19">
        <v>37757</v>
      </c>
      <c r="F600">
        <v>1.29</v>
      </c>
      <c r="H600" s="20">
        <v>37764</v>
      </c>
      <c r="I600">
        <v>19.170000000000002</v>
      </c>
    </row>
    <row r="601" spans="1:9" x14ac:dyDescent="0.25">
      <c r="A601" s="19">
        <v>37768</v>
      </c>
      <c r="B601">
        <v>95.4</v>
      </c>
      <c r="C601">
        <v>1.4859</v>
      </c>
      <c r="E601" s="19">
        <v>37760</v>
      </c>
      <c r="F601">
        <v>1.2787500000000001</v>
      </c>
      <c r="H601" s="20">
        <v>37768</v>
      </c>
      <c r="I601">
        <v>19.989999999999998</v>
      </c>
    </row>
    <row r="602" spans="1:9" x14ac:dyDescent="0.25">
      <c r="A602" s="19">
        <v>37769</v>
      </c>
      <c r="B602">
        <v>95.67</v>
      </c>
      <c r="C602">
        <v>1.4817</v>
      </c>
      <c r="E602" s="19">
        <v>37761</v>
      </c>
      <c r="F602">
        <v>1.28</v>
      </c>
      <c r="H602" s="20">
        <v>37769</v>
      </c>
      <c r="I602">
        <v>20.03</v>
      </c>
    </row>
    <row r="603" spans="1:9" x14ac:dyDescent="0.25">
      <c r="A603" s="19">
        <v>37770</v>
      </c>
      <c r="B603">
        <v>95.42</v>
      </c>
      <c r="C603">
        <v>1.4856</v>
      </c>
      <c r="E603" s="19">
        <v>37762</v>
      </c>
      <c r="F603">
        <v>1.27</v>
      </c>
      <c r="H603" s="20">
        <v>37770</v>
      </c>
      <c r="I603">
        <v>20.43</v>
      </c>
    </row>
    <row r="604" spans="1:9" x14ac:dyDescent="0.25">
      <c r="A604" s="19">
        <v>37771</v>
      </c>
      <c r="B604">
        <v>96.95</v>
      </c>
      <c r="C604">
        <v>1.4621</v>
      </c>
      <c r="E604" s="19">
        <v>37763</v>
      </c>
      <c r="F604">
        <v>1.28</v>
      </c>
      <c r="H604" s="20">
        <v>37771</v>
      </c>
      <c r="I604">
        <v>19.47</v>
      </c>
    </row>
    <row r="605" spans="1:9" x14ac:dyDescent="0.25">
      <c r="A605" s="19">
        <v>37774</v>
      </c>
      <c r="B605">
        <v>97.35</v>
      </c>
      <c r="C605">
        <v>1.4560999999999999</v>
      </c>
      <c r="E605" s="19">
        <v>37764</v>
      </c>
      <c r="F605">
        <v>1.28</v>
      </c>
      <c r="H605" s="20">
        <v>37774</v>
      </c>
      <c r="I605">
        <v>20.85</v>
      </c>
    </row>
    <row r="606" spans="1:9" x14ac:dyDescent="0.25">
      <c r="A606" s="19">
        <v>37775</v>
      </c>
      <c r="B606">
        <v>97.75</v>
      </c>
      <c r="C606">
        <v>1.4500999999999999</v>
      </c>
      <c r="E606" s="19">
        <v>37768</v>
      </c>
      <c r="F606">
        <v>1.28</v>
      </c>
      <c r="H606" s="20">
        <v>37775</v>
      </c>
      <c r="I606">
        <v>20.84</v>
      </c>
    </row>
    <row r="607" spans="1:9" x14ac:dyDescent="0.25">
      <c r="A607" s="19">
        <v>37776</v>
      </c>
      <c r="B607">
        <v>99.16</v>
      </c>
      <c r="C607">
        <v>1.4295</v>
      </c>
      <c r="E607" s="19">
        <v>37769</v>
      </c>
      <c r="F607">
        <v>1.28</v>
      </c>
      <c r="H607" s="20">
        <v>37776</v>
      </c>
      <c r="I607">
        <v>20.62</v>
      </c>
    </row>
    <row r="608" spans="1:9" x14ac:dyDescent="0.25">
      <c r="A608" s="19">
        <v>37777</v>
      </c>
      <c r="B608">
        <v>99.65</v>
      </c>
      <c r="C608">
        <v>1.4225000000000001</v>
      </c>
      <c r="E608" s="19">
        <v>37770</v>
      </c>
      <c r="F608">
        <v>1.28</v>
      </c>
      <c r="H608" s="20">
        <v>37777</v>
      </c>
      <c r="I608">
        <v>20.83</v>
      </c>
    </row>
    <row r="609" spans="1:9" x14ac:dyDescent="0.25">
      <c r="A609" s="19">
        <v>37778</v>
      </c>
      <c r="B609">
        <v>99.26</v>
      </c>
      <c r="C609">
        <v>1.4280999999999999</v>
      </c>
      <c r="E609" s="19">
        <v>37771</v>
      </c>
      <c r="F609">
        <v>1.28</v>
      </c>
      <c r="H609" s="20">
        <v>37778</v>
      </c>
      <c r="I609">
        <v>21.25</v>
      </c>
    </row>
    <row r="610" spans="1:9" x14ac:dyDescent="0.25">
      <c r="A610" s="19">
        <v>37781</v>
      </c>
      <c r="B610">
        <v>98.25</v>
      </c>
      <c r="C610">
        <v>1.4428000000000001</v>
      </c>
      <c r="E610" s="19">
        <v>37774</v>
      </c>
      <c r="F610">
        <v>1.28</v>
      </c>
      <c r="H610" s="20">
        <v>37781</v>
      </c>
      <c r="I610">
        <v>22.15</v>
      </c>
    </row>
    <row r="611" spans="1:9" x14ac:dyDescent="0.25">
      <c r="A611" s="19">
        <v>37782</v>
      </c>
      <c r="B611">
        <v>99.25</v>
      </c>
      <c r="C611">
        <v>1.4281999999999999</v>
      </c>
      <c r="E611" s="19">
        <v>37775</v>
      </c>
      <c r="F611">
        <v>1.28</v>
      </c>
      <c r="H611" s="20">
        <v>37782</v>
      </c>
      <c r="I611">
        <v>20.64</v>
      </c>
    </row>
    <row r="612" spans="1:9" x14ac:dyDescent="0.25">
      <c r="A612" s="19">
        <v>37783</v>
      </c>
      <c r="B612">
        <v>100.3</v>
      </c>
      <c r="C612">
        <v>1.4133</v>
      </c>
      <c r="E612" s="19">
        <v>37776</v>
      </c>
      <c r="F612">
        <v>1.2575000000000001</v>
      </c>
      <c r="H612" s="20">
        <v>37783</v>
      </c>
      <c r="I612">
        <v>20.21</v>
      </c>
    </row>
    <row r="613" spans="1:9" x14ac:dyDescent="0.25">
      <c r="A613" s="19">
        <v>37784</v>
      </c>
      <c r="B613">
        <v>100.61</v>
      </c>
      <c r="C613">
        <v>1.4089</v>
      </c>
      <c r="E613" s="19">
        <v>37777</v>
      </c>
      <c r="F613">
        <v>1.24</v>
      </c>
      <c r="H613" s="20">
        <v>37784</v>
      </c>
      <c r="I613">
        <v>20.41</v>
      </c>
    </row>
    <row r="614" spans="1:9" x14ac:dyDescent="0.25">
      <c r="A614" s="19">
        <v>37785</v>
      </c>
      <c r="B614">
        <v>99.56</v>
      </c>
      <c r="C614">
        <v>1.4238</v>
      </c>
      <c r="E614" s="19">
        <v>37778</v>
      </c>
      <c r="F614">
        <v>1.20688</v>
      </c>
      <c r="H614" s="20">
        <v>37785</v>
      </c>
      <c r="I614">
        <v>20.66</v>
      </c>
    </row>
    <row r="615" spans="1:9" x14ac:dyDescent="0.25">
      <c r="A615" s="19">
        <v>37788</v>
      </c>
      <c r="B615">
        <v>101.66</v>
      </c>
      <c r="C615">
        <v>1.3944000000000001</v>
      </c>
      <c r="E615" s="19">
        <v>37781</v>
      </c>
      <c r="F615">
        <v>1.2</v>
      </c>
      <c r="H615" s="20">
        <v>37788</v>
      </c>
      <c r="I615">
        <v>20.22</v>
      </c>
    </row>
    <row r="616" spans="1:9" x14ac:dyDescent="0.25">
      <c r="A616" s="19">
        <v>37789</v>
      </c>
      <c r="B616">
        <v>101.66</v>
      </c>
      <c r="C616">
        <v>1.3944000000000001</v>
      </c>
      <c r="E616" s="19">
        <v>37782</v>
      </c>
      <c r="F616">
        <v>1.18</v>
      </c>
      <c r="H616" s="20">
        <v>37789</v>
      </c>
      <c r="I616">
        <v>20.010000000000002</v>
      </c>
    </row>
    <row r="617" spans="1:9" x14ac:dyDescent="0.25">
      <c r="A617" s="19">
        <v>37790</v>
      </c>
      <c r="B617">
        <v>101.57</v>
      </c>
      <c r="C617">
        <v>1.3956</v>
      </c>
      <c r="E617" s="19">
        <v>37783</v>
      </c>
      <c r="F617">
        <v>1.1399999999999999</v>
      </c>
      <c r="H617" s="20">
        <v>37790</v>
      </c>
      <c r="I617">
        <v>19.760000000000002</v>
      </c>
    </row>
    <row r="618" spans="1:9" x14ac:dyDescent="0.25">
      <c r="A618" s="19">
        <v>37791</v>
      </c>
      <c r="B618">
        <v>100.02</v>
      </c>
      <c r="C618">
        <v>1.4407000000000001</v>
      </c>
      <c r="E618" s="19">
        <v>37784</v>
      </c>
      <c r="F618">
        <v>1.1187499999999999</v>
      </c>
      <c r="H618" s="20">
        <v>37791</v>
      </c>
      <c r="I618">
        <v>19.8</v>
      </c>
    </row>
    <row r="619" spans="1:9" x14ac:dyDescent="0.25">
      <c r="A619" s="19">
        <v>37792</v>
      </c>
      <c r="B619">
        <v>99.44</v>
      </c>
      <c r="C619">
        <v>1.4491000000000001</v>
      </c>
      <c r="E619" s="19">
        <v>37785</v>
      </c>
      <c r="F619">
        <v>1.0874999999999999</v>
      </c>
      <c r="H619" s="20">
        <v>37792</v>
      </c>
      <c r="I619">
        <v>19.14</v>
      </c>
    </row>
    <row r="620" spans="1:9" x14ac:dyDescent="0.25">
      <c r="A620" s="19">
        <v>37795</v>
      </c>
      <c r="B620">
        <v>98.42</v>
      </c>
      <c r="C620">
        <v>1.4641</v>
      </c>
      <c r="E620" s="19">
        <v>37788</v>
      </c>
      <c r="F620">
        <v>1.06</v>
      </c>
      <c r="H620" s="20">
        <v>37795</v>
      </c>
      <c r="I620">
        <v>20.58</v>
      </c>
    </row>
    <row r="621" spans="1:9" x14ac:dyDescent="0.25">
      <c r="A621" s="19">
        <v>37796</v>
      </c>
      <c r="B621">
        <v>98.52</v>
      </c>
      <c r="C621">
        <v>1.4625999999999999</v>
      </c>
      <c r="E621" s="19">
        <v>37789</v>
      </c>
      <c r="F621">
        <v>1.0549999999999999</v>
      </c>
      <c r="H621" s="20">
        <v>37796</v>
      </c>
      <c r="I621">
        <v>20.75</v>
      </c>
    </row>
    <row r="622" spans="1:9" x14ac:dyDescent="0.25">
      <c r="A622" s="19">
        <v>37797</v>
      </c>
      <c r="B622">
        <v>97.53</v>
      </c>
      <c r="C622">
        <v>1.4775</v>
      </c>
      <c r="E622" s="19">
        <v>37790</v>
      </c>
      <c r="F622">
        <v>1.0649999999999999</v>
      </c>
      <c r="H622" s="20">
        <v>37797</v>
      </c>
      <c r="I622">
        <v>20.81</v>
      </c>
    </row>
    <row r="623" spans="1:9" x14ac:dyDescent="0.25">
      <c r="A623" s="19">
        <v>37798</v>
      </c>
      <c r="B623">
        <v>98.8</v>
      </c>
      <c r="C623">
        <v>1.4584999999999999</v>
      </c>
      <c r="E623" s="19">
        <v>37791</v>
      </c>
      <c r="F623">
        <v>1.0275000000000001</v>
      </c>
      <c r="H623" s="20">
        <v>37798</v>
      </c>
      <c r="I623">
        <v>19.399999999999999</v>
      </c>
    </row>
    <row r="624" spans="1:9" x14ac:dyDescent="0.25">
      <c r="A624" s="19">
        <v>37799</v>
      </c>
      <c r="B624">
        <v>97.66</v>
      </c>
      <c r="C624">
        <v>1.4755</v>
      </c>
      <c r="E624" s="19">
        <v>37792</v>
      </c>
      <c r="F624">
        <v>1.02</v>
      </c>
      <c r="H624" s="20">
        <v>37799</v>
      </c>
      <c r="I624">
        <v>19.16</v>
      </c>
    </row>
    <row r="625" spans="1:9" x14ac:dyDescent="0.25">
      <c r="A625" s="19">
        <v>37802</v>
      </c>
      <c r="B625">
        <v>97.63</v>
      </c>
      <c r="C625">
        <v>1.476</v>
      </c>
      <c r="E625" s="19">
        <v>37795</v>
      </c>
      <c r="F625">
        <v>1.0162500000000001</v>
      </c>
      <c r="H625" s="20">
        <v>37802</v>
      </c>
      <c r="I625">
        <v>19.52</v>
      </c>
    </row>
    <row r="626" spans="1:9" x14ac:dyDescent="0.25">
      <c r="A626" s="19">
        <v>37803</v>
      </c>
      <c r="B626">
        <v>98.53</v>
      </c>
      <c r="C626">
        <v>1.4624999999999999</v>
      </c>
      <c r="E626" s="19">
        <v>37796</v>
      </c>
      <c r="F626">
        <v>1.00875</v>
      </c>
      <c r="H626" s="20">
        <v>37803</v>
      </c>
      <c r="I626">
        <v>19.46</v>
      </c>
    </row>
    <row r="627" spans="1:9" x14ac:dyDescent="0.25">
      <c r="A627" s="19">
        <v>37804</v>
      </c>
      <c r="B627">
        <v>99.77</v>
      </c>
      <c r="C627">
        <v>1.4442999999999999</v>
      </c>
      <c r="E627" s="19">
        <v>37797</v>
      </c>
      <c r="F627">
        <v>1</v>
      </c>
      <c r="H627" s="20">
        <v>37804</v>
      </c>
      <c r="I627">
        <v>19.03</v>
      </c>
    </row>
    <row r="628" spans="1:9" x14ac:dyDescent="0.25">
      <c r="A628" s="19">
        <v>37805</v>
      </c>
      <c r="B628">
        <v>98.74</v>
      </c>
      <c r="C628">
        <v>1.4594</v>
      </c>
      <c r="E628" s="19">
        <v>37798</v>
      </c>
      <c r="F628">
        <v>1.1000000000000001</v>
      </c>
      <c r="H628" s="20">
        <v>37805</v>
      </c>
      <c r="I628">
        <v>19.39</v>
      </c>
    </row>
    <row r="629" spans="1:9" x14ac:dyDescent="0.25">
      <c r="A629" s="19">
        <v>37809</v>
      </c>
      <c r="B629">
        <v>100.7</v>
      </c>
      <c r="C629">
        <v>1.431</v>
      </c>
      <c r="E629" s="19">
        <v>37799</v>
      </c>
      <c r="F629">
        <v>1.11375</v>
      </c>
      <c r="H629" s="20">
        <v>37809</v>
      </c>
      <c r="I629">
        <v>20.059999999999999</v>
      </c>
    </row>
    <row r="630" spans="1:9" x14ac:dyDescent="0.25">
      <c r="A630" s="19">
        <v>37810</v>
      </c>
      <c r="B630">
        <v>101.15</v>
      </c>
      <c r="C630">
        <v>1.4246000000000001</v>
      </c>
      <c r="E630" s="19">
        <v>37802</v>
      </c>
      <c r="F630">
        <v>1.11625</v>
      </c>
      <c r="H630" s="20">
        <v>37810</v>
      </c>
      <c r="I630">
        <v>19.48</v>
      </c>
    </row>
    <row r="631" spans="1:9" x14ac:dyDescent="0.25">
      <c r="A631" s="19">
        <v>37811</v>
      </c>
      <c r="B631">
        <v>100.58</v>
      </c>
      <c r="C631">
        <v>1.4327000000000001</v>
      </c>
      <c r="E631" s="19">
        <v>37803</v>
      </c>
      <c r="F631">
        <v>1.1100000000000001</v>
      </c>
      <c r="H631" s="20">
        <v>37811</v>
      </c>
      <c r="I631">
        <v>18.93</v>
      </c>
    </row>
    <row r="632" spans="1:9" x14ac:dyDescent="0.25">
      <c r="A632" s="19">
        <v>37812</v>
      </c>
      <c r="B632">
        <v>99.3</v>
      </c>
      <c r="C632">
        <v>1.4512</v>
      </c>
      <c r="E632" s="19">
        <v>37804</v>
      </c>
      <c r="F632">
        <v>1.1100000000000001</v>
      </c>
      <c r="H632" s="20">
        <v>37812</v>
      </c>
      <c r="I632">
        <v>19.190000000000001</v>
      </c>
    </row>
    <row r="633" spans="1:9" x14ac:dyDescent="0.25">
      <c r="A633" s="19">
        <v>37813</v>
      </c>
      <c r="B633">
        <v>100.24</v>
      </c>
      <c r="C633">
        <v>1.4375</v>
      </c>
      <c r="E633" s="19">
        <v>37805</v>
      </c>
      <c r="F633">
        <v>1.1100000000000001</v>
      </c>
      <c r="H633" s="20">
        <v>37813</v>
      </c>
      <c r="I633">
        <v>18.47</v>
      </c>
    </row>
    <row r="634" spans="1:9" x14ac:dyDescent="0.25">
      <c r="A634" s="19">
        <v>37816</v>
      </c>
      <c r="B634">
        <v>100.73</v>
      </c>
      <c r="C634">
        <v>1.4306000000000001</v>
      </c>
      <c r="E634" s="19">
        <v>37806</v>
      </c>
      <c r="F634">
        <v>1.1100000000000001</v>
      </c>
      <c r="H634" s="20">
        <v>37816</v>
      </c>
      <c r="I634">
        <v>19.59</v>
      </c>
    </row>
    <row r="635" spans="1:9" x14ac:dyDescent="0.25">
      <c r="A635" s="19">
        <v>37817</v>
      </c>
      <c r="B635">
        <v>100.51</v>
      </c>
      <c r="C635">
        <v>1.4337</v>
      </c>
      <c r="E635" s="19">
        <v>37809</v>
      </c>
      <c r="F635">
        <v>1.1100000000000001</v>
      </c>
      <c r="H635" s="20">
        <v>37817</v>
      </c>
      <c r="I635">
        <v>19.55</v>
      </c>
    </row>
    <row r="636" spans="1:9" x14ac:dyDescent="0.25">
      <c r="A636" s="19">
        <v>37818</v>
      </c>
      <c r="B636">
        <v>99.92</v>
      </c>
      <c r="C636">
        <v>1.4421999999999999</v>
      </c>
      <c r="E636" s="19">
        <v>37810</v>
      </c>
      <c r="F636">
        <v>1.1100000000000001</v>
      </c>
      <c r="H636" s="20">
        <v>37818</v>
      </c>
      <c r="I636">
        <v>19.760000000000002</v>
      </c>
    </row>
    <row r="637" spans="1:9" x14ac:dyDescent="0.25">
      <c r="A637" s="19">
        <v>37819</v>
      </c>
      <c r="B637">
        <v>98.5</v>
      </c>
      <c r="C637">
        <v>1.4629000000000001</v>
      </c>
      <c r="E637" s="19">
        <v>37811</v>
      </c>
      <c r="F637">
        <v>1.1100000000000001</v>
      </c>
      <c r="H637" s="20">
        <v>37819</v>
      </c>
      <c r="I637">
        <v>20.22</v>
      </c>
    </row>
    <row r="638" spans="1:9" x14ac:dyDescent="0.25">
      <c r="A638" s="19">
        <v>37820</v>
      </c>
      <c r="B638">
        <v>99.51</v>
      </c>
      <c r="C638">
        <v>1.4480999999999999</v>
      </c>
      <c r="E638" s="19">
        <v>37812</v>
      </c>
      <c r="F638">
        <v>1.1100000000000001</v>
      </c>
      <c r="H638" s="20">
        <v>37820</v>
      </c>
      <c r="I638">
        <v>19.11</v>
      </c>
    </row>
    <row r="639" spans="1:9" x14ac:dyDescent="0.25">
      <c r="A639" s="19">
        <v>37823</v>
      </c>
      <c r="B639">
        <v>98.28</v>
      </c>
      <c r="C639">
        <v>1.4661999999999999</v>
      </c>
      <c r="E639" s="19">
        <v>37813</v>
      </c>
      <c r="F639">
        <v>1.1056299999999999</v>
      </c>
      <c r="H639" s="20">
        <v>37823</v>
      </c>
      <c r="I639">
        <v>19.78</v>
      </c>
    </row>
    <row r="640" spans="1:9" x14ac:dyDescent="0.25">
      <c r="A640" s="19">
        <v>37824</v>
      </c>
      <c r="B640">
        <v>99.17</v>
      </c>
      <c r="C640">
        <v>1.4531000000000001</v>
      </c>
      <c r="E640" s="19">
        <v>37816</v>
      </c>
      <c r="F640">
        <v>1.1031299999999999</v>
      </c>
      <c r="H640" s="20">
        <v>37824</v>
      </c>
      <c r="I640">
        <v>19.170000000000002</v>
      </c>
    </row>
    <row r="641" spans="1:9" x14ac:dyDescent="0.25">
      <c r="A641" s="19">
        <v>37825</v>
      </c>
      <c r="B641">
        <v>99.24</v>
      </c>
      <c r="C641">
        <v>1.452</v>
      </c>
      <c r="E641" s="19">
        <v>37817</v>
      </c>
      <c r="F641">
        <v>1.1000000000000001</v>
      </c>
      <c r="H641" s="20">
        <v>37825</v>
      </c>
      <c r="I641">
        <v>18.64</v>
      </c>
    </row>
    <row r="642" spans="1:9" x14ac:dyDescent="0.25">
      <c r="A642" s="19">
        <v>37826</v>
      </c>
      <c r="B642">
        <v>98.49</v>
      </c>
      <c r="C642">
        <v>1.4631000000000001</v>
      </c>
      <c r="E642" s="19">
        <v>37818</v>
      </c>
      <c r="F642">
        <v>1.1100000000000001</v>
      </c>
      <c r="H642" s="20">
        <v>37826</v>
      </c>
      <c r="I642">
        <v>18.600000000000001</v>
      </c>
    </row>
    <row r="643" spans="1:9" x14ac:dyDescent="0.25">
      <c r="A643" s="19">
        <v>37827</v>
      </c>
      <c r="B643">
        <v>100.23</v>
      </c>
      <c r="C643">
        <v>1.4377</v>
      </c>
      <c r="E643" s="19">
        <v>37819</v>
      </c>
      <c r="F643">
        <v>1.1100000000000001</v>
      </c>
      <c r="H643" s="20">
        <v>37827</v>
      </c>
      <c r="I643">
        <v>17.75</v>
      </c>
    </row>
    <row r="644" spans="1:9" x14ac:dyDescent="0.25">
      <c r="A644" s="19">
        <v>37830</v>
      </c>
      <c r="B644">
        <v>99.86</v>
      </c>
      <c r="C644">
        <v>1.4430000000000001</v>
      </c>
      <c r="E644" s="19">
        <v>37820</v>
      </c>
      <c r="F644">
        <v>1.1100000000000001</v>
      </c>
      <c r="H644" s="20">
        <v>37830</v>
      </c>
      <c r="I644">
        <v>18.36</v>
      </c>
    </row>
    <row r="645" spans="1:9" x14ac:dyDescent="0.25">
      <c r="A645" s="19">
        <v>37831</v>
      </c>
      <c r="B645">
        <v>99.4</v>
      </c>
      <c r="C645">
        <v>1.4497</v>
      </c>
      <c r="E645" s="19">
        <v>37823</v>
      </c>
      <c r="F645">
        <v>1.1100000000000001</v>
      </c>
      <c r="H645" s="20">
        <v>37831</v>
      </c>
      <c r="I645">
        <v>18.670000000000002</v>
      </c>
    </row>
    <row r="646" spans="1:9" x14ac:dyDescent="0.25">
      <c r="A646" s="19">
        <v>37832</v>
      </c>
      <c r="B646">
        <v>99.16</v>
      </c>
      <c r="C646">
        <v>1.4532</v>
      </c>
      <c r="E646" s="19">
        <v>37824</v>
      </c>
      <c r="F646">
        <v>1.1100000000000001</v>
      </c>
      <c r="H646" s="20">
        <v>37832</v>
      </c>
      <c r="I646">
        <v>18.850000000000001</v>
      </c>
    </row>
    <row r="647" spans="1:9" x14ac:dyDescent="0.25">
      <c r="A647" s="19">
        <v>37833</v>
      </c>
      <c r="B647">
        <v>99.39</v>
      </c>
      <c r="C647">
        <v>1.4498</v>
      </c>
      <c r="E647" s="19">
        <v>37825</v>
      </c>
      <c r="F647">
        <v>1.1100000000000001</v>
      </c>
      <c r="H647" s="20">
        <v>37833</v>
      </c>
      <c r="I647">
        <v>19.489999999999998</v>
      </c>
    </row>
    <row r="648" spans="1:9" x14ac:dyDescent="0.25">
      <c r="A648" s="19">
        <v>37834</v>
      </c>
      <c r="B648">
        <v>98.51</v>
      </c>
      <c r="C648">
        <v>1.4628000000000001</v>
      </c>
      <c r="E648" s="19">
        <v>37826</v>
      </c>
      <c r="F648">
        <v>1.1100000000000001</v>
      </c>
      <c r="H648" s="20">
        <v>37834</v>
      </c>
      <c r="I648">
        <v>20.75</v>
      </c>
    </row>
    <row r="649" spans="1:9" x14ac:dyDescent="0.25">
      <c r="A649" s="19">
        <v>37837</v>
      </c>
      <c r="B649">
        <v>98.51</v>
      </c>
      <c r="C649">
        <v>1.4628000000000001</v>
      </c>
      <c r="E649" s="19">
        <v>37827</v>
      </c>
      <c r="F649">
        <v>1.1100000000000001</v>
      </c>
      <c r="H649" s="20">
        <v>37837</v>
      </c>
      <c r="I649">
        <v>21.27</v>
      </c>
    </row>
    <row r="650" spans="1:9" x14ac:dyDescent="0.25">
      <c r="A650" s="19">
        <v>37838</v>
      </c>
      <c r="B650">
        <v>96.42</v>
      </c>
      <c r="C650">
        <v>1.4944999999999999</v>
      </c>
      <c r="E650" s="19">
        <v>37830</v>
      </c>
      <c r="F650">
        <v>1.1100000000000001</v>
      </c>
      <c r="H650" s="20">
        <v>37838</v>
      </c>
      <c r="I650">
        <v>22.68</v>
      </c>
    </row>
    <row r="651" spans="1:9" x14ac:dyDescent="0.25">
      <c r="A651" s="19">
        <v>37839</v>
      </c>
      <c r="B651">
        <v>96.98</v>
      </c>
      <c r="C651">
        <v>1.4859</v>
      </c>
      <c r="E651" s="19">
        <v>37831</v>
      </c>
      <c r="F651">
        <v>1.1100000000000001</v>
      </c>
      <c r="H651" s="20">
        <v>37839</v>
      </c>
      <c r="I651">
        <v>21.5</v>
      </c>
    </row>
    <row r="652" spans="1:9" x14ac:dyDescent="0.25">
      <c r="A652" s="19">
        <v>37840</v>
      </c>
      <c r="B652">
        <v>98</v>
      </c>
      <c r="C652">
        <v>1.4703999999999999</v>
      </c>
      <c r="E652" s="19">
        <v>37832</v>
      </c>
      <c r="F652">
        <v>1.11625</v>
      </c>
      <c r="H652" s="20">
        <v>37840</v>
      </c>
      <c r="I652">
        <v>20.260000000000002</v>
      </c>
    </row>
    <row r="653" spans="1:9" x14ac:dyDescent="0.25">
      <c r="A653" s="19">
        <v>37841</v>
      </c>
      <c r="B653">
        <v>98.28</v>
      </c>
      <c r="C653">
        <v>1.4661999999999999</v>
      </c>
      <c r="E653" s="19">
        <v>37833</v>
      </c>
      <c r="F653">
        <v>1.1143799999999999</v>
      </c>
      <c r="H653" s="20">
        <v>37841</v>
      </c>
      <c r="I653">
        <v>19.59</v>
      </c>
    </row>
    <row r="654" spans="1:9" x14ac:dyDescent="0.25">
      <c r="A654" s="19">
        <v>37844</v>
      </c>
      <c r="B654">
        <v>98.65</v>
      </c>
      <c r="C654">
        <v>1.4607000000000001</v>
      </c>
      <c r="E654" s="19">
        <v>37834</v>
      </c>
      <c r="F654">
        <v>1.1412500000000001</v>
      </c>
      <c r="H654" s="20">
        <v>37844</v>
      </c>
      <c r="I654">
        <v>19.75</v>
      </c>
    </row>
    <row r="655" spans="1:9" x14ac:dyDescent="0.25">
      <c r="A655" s="19">
        <v>37845</v>
      </c>
      <c r="B655">
        <v>99.55</v>
      </c>
      <c r="C655">
        <v>1.4475</v>
      </c>
      <c r="E655" s="19">
        <v>37837</v>
      </c>
      <c r="F655">
        <v>1.1399999999999999</v>
      </c>
      <c r="H655" s="20">
        <v>37845</v>
      </c>
      <c r="I655">
        <v>17.940000000000001</v>
      </c>
    </row>
    <row r="656" spans="1:9" x14ac:dyDescent="0.25">
      <c r="A656" s="19">
        <v>37846</v>
      </c>
      <c r="B656">
        <v>99.04</v>
      </c>
      <c r="C656">
        <v>1.4550000000000001</v>
      </c>
      <c r="E656" s="19">
        <v>37838</v>
      </c>
      <c r="F656">
        <v>1.1387499999999999</v>
      </c>
      <c r="H656" s="20">
        <v>37846</v>
      </c>
      <c r="I656">
        <v>18.77</v>
      </c>
    </row>
    <row r="657" spans="1:9" x14ac:dyDescent="0.25">
      <c r="A657" s="19">
        <v>37847</v>
      </c>
      <c r="B657">
        <v>99.31</v>
      </c>
      <c r="C657">
        <v>1.4510000000000001</v>
      </c>
      <c r="E657" s="19">
        <v>37839</v>
      </c>
      <c r="F657">
        <v>1.1399999999999999</v>
      </c>
      <c r="H657" s="20">
        <v>37847</v>
      </c>
      <c r="I657">
        <v>18.47</v>
      </c>
    </row>
    <row r="658" spans="1:9" x14ac:dyDescent="0.25">
      <c r="A658" s="19">
        <v>37848</v>
      </c>
      <c r="B658">
        <v>99.62</v>
      </c>
      <c r="C658">
        <v>1.4464999999999999</v>
      </c>
      <c r="E658" s="19">
        <v>37840</v>
      </c>
      <c r="F658">
        <v>1.1368799999999999</v>
      </c>
      <c r="H658" s="20">
        <v>37848</v>
      </c>
      <c r="I658">
        <v>18.27</v>
      </c>
    </row>
    <row r="659" spans="1:9" x14ac:dyDescent="0.25">
      <c r="A659" s="19">
        <v>37851</v>
      </c>
      <c r="B659">
        <v>100.48</v>
      </c>
      <c r="C659">
        <v>1.4340999999999999</v>
      </c>
      <c r="E659" s="19">
        <v>37841</v>
      </c>
      <c r="F659">
        <v>1.1299999999999999</v>
      </c>
      <c r="H659" s="20">
        <v>37851</v>
      </c>
      <c r="I659">
        <v>18.18</v>
      </c>
    </row>
    <row r="660" spans="1:9" x14ac:dyDescent="0.25">
      <c r="A660" s="19">
        <v>37852</v>
      </c>
      <c r="B660">
        <v>100.86</v>
      </c>
      <c r="C660">
        <v>1.4287000000000001</v>
      </c>
      <c r="E660" s="19">
        <v>37844</v>
      </c>
      <c r="F660">
        <v>1.1299999999999999</v>
      </c>
      <c r="H660" s="20">
        <v>37852</v>
      </c>
      <c r="I660">
        <v>17.86</v>
      </c>
    </row>
    <row r="661" spans="1:9" x14ac:dyDescent="0.25">
      <c r="A661" s="19">
        <v>37853</v>
      </c>
      <c r="B661">
        <v>100.45</v>
      </c>
      <c r="C661">
        <v>1.4345000000000001</v>
      </c>
      <c r="E661" s="19">
        <v>37845</v>
      </c>
      <c r="F661">
        <v>1.1299999999999999</v>
      </c>
      <c r="H661" s="20">
        <v>37853</v>
      </c>
      <c r="I661">
        <v>17.82</v>
      </c>
    </row>
    <row r="662" spans="1:9" x14ac:dyDescent="0.25">
      <c r="A662" s="19">
        <v>37854</v>
      </c>
      <c r="B662">
        <v>100.77</v>
      </c>
      <c r="C662">
        <v>1.43</v>
      </c>
      <c r="E662" s="19">
        <v>37846</v>
      </c>
      <c r="F662">
        <v>1.1299999999999999</v>
      </c>
      <c r="H662" s="20">
        <v>37854</v>
      </c>
      <c r="I662">
        <v>17.84</v>
      </c>
    </row>
    <row r="663" spans="1:9" x14ac:dyDescent="0.25">
      <c r="A663" s="19">
        <v>37855</v>
      </c>
      <c r="B663">
        <v>99.77</v>
      </c>
      <c r="C663">
        <v>1.4442999999999999</v>
      </c>
      <c r="E663" s="19">
        <v>37847</v>
      </c>
      <c r="F663">
        <v>1.1299999999999999</v>
      </c>
      <c r="H663" s="20">
        <v>37855</v>
      </c>
      <c r="I663">
        <v>18.55</v>
      </c>
    </row>
    <row r="664" spans="1:9" x14ac:dyDescent="0.25">
      <c r="A664" s="19">
        <v>37858</v>
      </c>
      <c r="B664">
        <v>99.93</v>
      </c>
      <c r="C664">
        <v>1.4419999999999999</v>
      </c>
      <c r="E664" s="19">
        <v>37848</v>
      </c>
      <c r="F664">
        <v>1.1299999999999999</v>
      </c>
      <c r="H664" s="20">
        <v>37858</v>
      </c>
      <c r="I664">
        <v>19.53</v>
      </c>
    </row>
    <row r="665" spans="1:9" x14ac:dyDescent="0.25">
      <c r="A665" s="19">
        <v>37859</v>
      </c>
      <c r="B665">
        <v>100.11</v>
      </c>
      <c r="C665">
        <v>1.4394</v>
      </c>
      <c r="E665" s="19">
        <v>37851</v>
      </c>
      <c r="F665">
        <v>1.1299999999999999</v>
      </c>
      <c r="H665" s="20">
        <v>37859</v>
      </c>
      <c r="I665">
        <v>19.489999999999998</v>
      </c>
    </row>
    <row r="666" spans="1:9" x14ac:dyDescent="0.25">
      <c r="A666" s="19">
        <v>37860</v>
      </c>
      <c r="B666">
        <v>100.14</v>
      </c>
      <c r="C666">
        <v>1.4390000000000001</v>
      </c>
      <c r="E666" s="19">
        <v>37852</v>
      </c>
      <c r="F666">
        <v>1.1299999999999999</v>
      </c>
      <c r="H666" s="20">
        <v>37860</v>
      </c>
      <c r="I666">
        <v>19.13</v>
      </c>
    </row>
    <row r="667" spans="1:9" x14ac:dyDescent="0.25">
      <c r="A667" s="19">
        <v>37861</v>
      </c>
      <c r="B667">
        <v>100.76</v>
      </c>
      <c r="C667">
        <v>1.4300999999999999</v>
      </c>
      <c r="E667" s="19">
        <v>37853</v>
      </c>
      <c r="F667">
        <v>1.1299999999999999</v>
      </c>
      <c r="H667" s="20">
        <v>37861</v>
      </c>
      <c r="I667">
        <v>18.48</v>
      </c>
    </row>
    <row r="668" spans="1:9" x14ac:dyDescent="0.25">
      <c r="A668" s="19">
        <v>37862</v>
      </c>
      <c r="B668">
        <v>101.44</v>
      </c>
      <c r="C668">
        <v>1.4205000000000001</v>
      </c>
      <c r="E668" s="19">
        <v>37854</v>
      </c>
      <c r="F668">
        <v>1.1299999999999999</v>
      </c>
      <c r="H668" s="20">
        <v>37862</v>
      </c>
      <c r="I668">
        <v>18.63</v>
      </c>
    </row>
    <row r="669" spans="1:9" x14ac:dyDescent="0.25">
      <c r="A669" s="19">
        <v>37866</v>
      </c>
      <c r="B669">
        <v>102.8</v>
      </c>
      <c r="C669">
        <v>1.4017999999999999</v>
      </c>
      <c r="E669" s="19">
        <v>37855</v>
      </c>
      <c r="F669">
        <v>1.1399999999999999</v>
      </c>
      <c r="H669" s="20">
        <v>37866</v>
      </c>
      <c r="I669">
        <v>19.02</v>
      </c>
    </row>
    <row r="670" spans="1:9" x14ac:dyDescent="0.25">
      <c r="A670" s="19">
        <v>37867</v>
      </c>
      <c r="B670">
        <v>103.36</v>
      </c>
      <c r="C670">
        <v>1.3942000000000001</v>
      </c>
      <c r="E670" s="19">
        <v>37859</v>
      </c>
      <c r="F670">
        <v>1.1399999999999999</v>
      </c>
      <c r="H670" s="20">
        <v>37867</v>
      </c>
      <c r="I670">
        <v>19.440000000000001</v>
      </c>
    </row>
    <row r="671" spans="1:9" x14ac:dyDescent="0.25">
      <c r="A671" s="19">
        <v>37868</v>
      </c>
      <c r="B671">
        <v>103.41</v>
      </c>
      <c r="C671">
        <v>1.3935</v>
      </c>
      <c r="E671" s="19">
        <v>37860</v>
      </c>
      <c r="F671">
        <v>1.1399999999999999</v>
      </c>
      <c r="H671" s="20">
        <v>37868</v>
      </c>
      <c r="I671">
        <v>18.71</v>
      </c>
    </row>
    <row r="672" spans="1:9" x14ac:dyDescent="0.25">
      <c r="A672" s="19">
        <v>37869</v>
      </c>
      <c r="B672">
        <v>102.83</v>
      </c>
      <c r="C672">
        <v>1.4013</v>
      </c>
      <c r="E672" s="19">
        <v>37861</v>
      </c>
      <c r="F672">
        <v>1.1399999999999999</v>
      </c>
      <c r="H672" s="20">
        <v>37869</v>
      </c>
      <c r="I672">
        <v>18.170000000000002</v>
      </c>
    </row>
    <row r="673" spans="1:9" x14ac:dyDescent="0.25">
      <c r="A673" s="19">
        <v>37872</v>
      </c>
      <c r="B673">
        <v>103.68</v>
      </c>
      <c r="C673">
        <v>1.3898999999999999</v>
      </c>
      <c r="E673" s="19">
        <v>37862</v>
      </c>
      <c r="F673">
        <v>1.1399999999999999</v>
      </c>
      <c r="H673" s="20">
        <v>37872</v>
      </c>
      <c r="I673">
        <v>18.260000000000002</v>
      </c>
    </row>
    <row r="674" spans="1:9" x14ac:dyDescent="0.25">
      <c r="A674" s="19">
        <v>37873</v>
      </c>
      <c r="B674">
        <v>103</v>
      </c>
      <c r="C674">
        <v>1.399</v>
      </c>
      <c r="E674" s="19">
        <v>37865</v>
      </c>
      <c r="F674">
        <v>1.1399999999999999</v>
      </c>
      <c r="H674" s="20">
        <v>37873</v>
      </c>
      <c r="I674">
        <v>18.850000000000001</v>
      </c>
    </row>
    <row r="675" spans="1:9" x14ac:dyDescent="0.25">
      <c r="A675" s="19">
        <v>37874</v>
      </c>
      <c r="B675">
        <v>101.96</v>
      </c>
      <c r="C675">
        <v>1.4133</v>
      </c>
      <c r="E675" s="19">
        <v>37866</v>
      </c>
      <c r="F675">
        <v>1.1399999999999999</v>
      </c>
      <c r="H675" s="20">
        <v>37874</v>
      </c>
      <c r="I675">
        <v>20.010000000000002</v>
      </c>
    </row>
    <row r="676" spans="1:9" x14ac:dyDescent="0.25">
      <c r="A676" s="19">
        <v>37875</v>
      </c>
      <c r="B676">
        <v>102.26</v>
      </c>
      <c r="C676">
        <v>1.4092</v>
      </c>
      <c r="E676" s="19">
        <v>37867</v>
      </c>
      <c r="F676">
        <v>1.1456299999999999</v>
      </c>
      <c r="H676" s="20">
        <v>37875</v>
      </c>
      <c r="I676">
        <v>19.25</v>
      </c>
    </row>
    <row r="677" spans="1:9" x14ac:dyDescent="0.25">
      <c r="A677" s="19">
        <v>37876</v>
      </c>
      <c r="B677">
        <v>102.45</v>
      </c>
      <c r="C677">
        <v>1.4065000000000001</v>
      </c>
      <c r="E677" s="19">
        <v>37868</v>
      </c>
      <c r="F677">
        <v>1.14625</v>
      </c>
      <c r="H677" s="20">
        <v>37876</v>
      </c>
      <c r="I677">
        <v>18.68</v>
      </c>
    </row>
    <row r="678" spans="1:9" x14ac:dyDescent="0.25">
      <c r="A678" s="19">
        <v>37879</v>
      </c>
      <c r="B678">
        <v>102.09</v>
      </c>
      <c r="C678">
        <v>1.4115</v>
      </c>
      <c r="E678" s="19">
        <v>37869</v>
      </c>
      <c r="F678">
        <v>1.14219</v>
      </c>
      <c r="H678" s="20">
        <v>37879</v>
      </c>
      <c r="I678">
        <v>19.28</v>
      </c>
    </row>
    <row r="679" spans="1:9" x14ac:dyDescent="0.25">
      <c r="A679" s="19">
        <v>37880</v>
      </c>
      <c r="B679">
        <v>103.58</v>
      </c>
      <c r="C679">
        <v>1.3912</v>
      </c>
      <c r="E679" s="19">
        <v>37872</v>
      </c>
      <c r="F679">
        <v>1.1399999999999999</v>
      </c>
      <c r="H679" s="20">
        <v>37880</v>
      </c>
      <c r="I679">
        <v>18.03</v>
      </c>
    </row>
    <row r="680" spans="1:9" x14ac:dyDescent="0.25">
      <c r="A680" s="19">
        <v>37881</v>
      </c>
      <c r="B680">
        <v>103.38</v>
      </c>
      <c r="C680">
        <v>1.3938999999999999</v>
      </c>
      <c r="E680" s="19">
        <v>37873</v>
      </c>
      <c r="F680">
        <v>1.1399999999999999</v>
      </c>
      <c r="H680" s="20">
        <v>37881</v>
      </c>
      <c r="I680">
        <v>18.149999999999999</v>
      </c>
    </row>
    <row r="681" spans="1:9" x14ac:dyDescent="0.25">
      <c r="A681" s="19">
        <v>37882</v>
      </c>
      <c r="B681">
        <v>104.6</v>
      </c>
      <c r="C681">
        <v>1.5299</v>
      </c>
      <c r="E681" s="19">
        <v>37874</v>
      </c>
      <c r="F681">
        <v>1.1399999999999999</v>
      </c>
      <c r="H681" s="20">
        <v>37882</v>
      </c>
      <c r="I681">
        <v>17.57</v>
      </c>
    </row>
    <row r="682" spans="1:9" x14ac:dyDescent="0.25">
      <c r="A682" s="19">
        <v>37883</v>
      </c>
      <c r="B682">
        <v>103.67</v>
      </c>
      <c r="C682">
        <v>1.5436000000000001</v>
      </c>
      <c r="E682" s="19">
        <v>37875</v>
      </c>
      <c r="F682">
        <v>1.1399999999999999</v>
      </c>
      <c r="H682" s="20">
        <v>37883</v>
      </c>
      <c r="I682">
        <v>17.54</v>
      </c>
    </row>
    <row r="683" spans="1:9" x14ac:dyDescent="0.25">
      <c r="A683" s="19">
        <v>37886</v>
      </c>
      <c r="B683">
        <v>102.55</v>
      </c>
      <c r="C683">
        <v>1.5604</v>
      </c>
      <c r="E683" s="19">
        <v>37876</v>
      </c>
      <c r="F683">
        <v>1.1399999999999999</v>
      </c>
      <c r="H683" s="20">
        <v>37886</v>
      </c>
      <c r="I683">
        <v>19.649999999999999</v>
      </c>
    </row>
    <row r="684" spans="1:9" x14ac:dyDescent="0.25">
      <c r="A684" s="19">
        <v>37887</v>
      </c>
      <c r="B684">
        <v>102.94</v>
      </c>
      <c r="C684">
        <v>1.5545</v>
      </c>
      <c r="E684" s="19">
        <v>37879</v>
      </c>
      <c r="F684">
        <v>1.1399999999999999</v>
      </c>
      <c r="H684" s="20">
        <v>37887</v>
      </c>
      <c r="I684">
        <v>19.47</v>
      </c>
    </row>
    <row r="685" spans="1:9" x14ac:dyDescent="0.25">
      <c r="A685" s="19">
        <v>37888</v>
      </c>
      <c r="B685">
        <v>101.11</v>
      </c>
      <c r="C685">
        <v>1.5827</v>
      </c>
      <c r="E685" s="19">
        <v>37880</v>
      </c>
      <c r="F685">
        <v>1.1399999999999999</v>
      </c>
      <c r="H685" s="20">
        <v>37888</v>
      </c>
      <c r="I685">
        <v>21.22</v>
      </c>
    </row>
    <row r="686" spans="1:9" x14ac:dyDescent="0.25">
      <c r="A686" s="19">
        <v>37889</v>
      </c>
      <c r="B686">
        <v>100.28</v>
      </c>
      <c r="C686">
        <v>1.5958000000000001</v>
      </c>
      <c r="E686" s="19">
        <v>37881</v>
      </c>
      <c r="F686">
        <v>1.1399999999999999</v>
      </c>
      <c r="H686" s="20">
        <v>37889</v>
      </c>
      <c r="I686">
        <v>22.26</v>
      </c>
    </row>
    <row r="687" spans="1:9" x14ac:dyDescent="0.25">
      <c r="A687" s="19">
        <v>37890</v>
      </c>
      <c r="B687">
        <v>99.95</v>
      </c>
      <c r="C687">
        <v>1.601</v>
      </c>
      <c r="E687" s="19">
        <v>37882</v>
      </c>
      <c r="F687">
        <v>1.1399999999999999</v>
      </c>
      <c r="H687" s="20">
        <v>37890</v>
      </c>
      <c r="I687">
        <v>22.23</v>
      </c>
    </row>
    <row r="688" spans="1:9" x14ac:dyDescent="0.25">
      <c r="A688" s="19">
        <v>37893</v>
      </c>
      <c r="B688">
        <v>100.93</v>
      </c>
      <c r="C688">
        <v>1.5854999999999999</v>
      </c>
      <c r="E688" s="19">
        <v>37883</v>
      </c>
      <c r="F688">
        <v>1.1399999999999999</v>
      </c>
      <c r="H688" s="20">
        <v>37893</v>
      </c>
      <c r="I688">
        <v>21.67</v>
      </c>
    </row>
    <row r="689" spans="1:9" x14ac:dyDescent="0.25">
      <c r="A689" s="19">
        <v>37894</v>
      </c>
      <c r="B689">
        <v>99.95</v>
      </c>
      <c r="C689">
        <v>1.601</v>
      </c>
      <c r="E689" s="19">
        <v>37886</v>
      </c>
      <c r="F689">
        <v>1.1399999999999999</v>
      </c>
      <c r="H689" s="20">
        <v>37894</v>
      </c>
      <c r="I689">
        <v>22.72</v>
      </c>
    </row>
    <row r="690" spans="1:9" x14ac:dyDescent="0.25">
      <c r="A690" s="19">
        <v>37895</v>
      </c>
      <c r="B690">
        <v>102.08</v>
      </c>
      <c r="C690">
        <v>1.5676000000000001</v>
      </c>
      <c r="E690" s="19">
        <v>37887</v>
      </c>
      <c r="F690">
        <v>1.1399999999999999</v>
      </c>
      <c r="H690" s="20">
        <v>37895</v>
      </c>
      <c r="I690">
        <v>21.07</v>
      </c>
    </row>
    <row r="691" spans="1:9" x14ac:dyDescent="0.25">
      <c r="A691" s="19">
        <v>37896</v>
      </c>
      <c r="B691">
        <v>102.45</v>
      </c>
      <c r="C691">
        <v>1.5620000000000001</v>
      </c>
      <c r="E691" s="19">
        <v>37888</v>
      </c>
      <c r="F691">
        <v>1.1399999999999999</v>
      </c>
      <c r="H691" s="20">
        <v>37896</v>
      </c>
      <c r="I691">
        <v>20.8</v>
      </c>
    </row>
    <row r="692" spans="1:9" x14ac:dyDescent="0.25">
      <c r="A692" s="19">
        <v>37897</v>
      </c>
      <c r="B692">
        <v>103.39</v>
      </c>
      <c r="C692">
        <v>1.5478000000000001</v>
      </c>
      <c r="E692" s="19">
        <v>37889</v>
      </c>
      <c r="F692">
        <v>1.1399999999999999</v>
      </c>
      <c r="H692" s="20">
        <v>37897</v>
      </c>
      <c r="I692">
        <v>19.5</v>
      </c>
    </row>
    <row r="693" spans="1:9" x14ac:dyDescent="0.25">
      <c r="A693" s="19">
        <v>37900</v>
      </c>
      <c r="B693">
        <v>103.86</v>
      </c>
      <c r="C693">
        <v>1.5407999999999999</v>
      </c>
      <c r="E693" s="19">
        <v>37890</v>
      </c>
      <c r="F693">
        <v>1.1399999999999999</v>
      </c>
      <c r="H693" s="20">
        <v>37900</v>
      </c>
      <c r="I693">
        <v>19.510000000000002</v>
      </c>
    </row>
    <row r="694" spans="1:9" x14ac:dyDescent="0.25">
      <c r="A694" s="19">
        <v>37901</v>
      </c>
      <c r="B694">
        <v>104.26</v>
      </c>
      <c r="C694">
        <v>1.5348999999999999</v>
      </c>
      <c r="E694" s="19">
        <v>37893</v>
      </c>
      <c r="F694">
        <v>1.1599999999999999</v>
      </c>
      <c r="H694" s="20">
        <v>37901</v>
      </c>
      <c r="I694">
        <v>19.41</v>
      </c>
    </row>
    <row r="695" spans="1:9" x14ac:dyDescent="0.25">
      <c r="A695" s="19">
        <v>37902</v>
      </c>
      <c r="B695">
        <v>104</v>
      </c>
      <c r="C695">
        <v>1.5387</v>
      </c>
      <c r="E695" s="19">
        <v>37894</v>
      </c>
      <c r="F695">
        <v>1.1599999999999999</v>
      </c>
      <c r="H695" s="20">
        <v>37902</v>
      </c>
      <c r="I695">
        <v>19.18</v>
      </c>
    </row>
    <row r="696" spans="1:9" x14ac:dyDescent="0.25">
      <c r="A696" s="19">
        <v>37903</v>
      </c>
      <c r="B696">
        <v>104.28</v>
      </c>
      <c r="C696">
        <v>1.5346</v>
      </c>
      <c r="E696" s="19">
        <v>37895</v>
      </c>
      <c r="F696">
        <v>1.1499999999999999</v>
      </c>
      <c r="H696" s="20">
        <v>37903</v>
      </c>
      <c r="I696">
        <v>18.82</v>
      </c>
    </row>
    <row r="697" spans="1:9" x14ac:dyDescent="0.25">
      <c r="A697" s="19">
        <v>37904</v>
      </c>
      <c r="B697">
        <v>104.57</v>
      </c>
      <c r="C697">
        <v>1.5303</v>
      </c>
      <c r="E697" s="19">
        <v>37896</v>
      </c>
      <c r="F697">
        <v>1.1499999999999999</v>
      </c>
      <c r="H697" s="20">
        <v>37904</v>
      </c>
      <c r="I697">
        <v>18.45</v>
      </c>
    </row>
    <row r="698" spans="1:9" x14ac:dyDescent="0.25">
      <c r="A698" s="19">
        <v>37907</v>
      </c>
      <c r="B698">
        <v>104.9</v>
      </c>
      <c r="C698">
        <v>1.5255000000000001</v>
      </c>
      <c r="E698" s="19">
        <v>37897</v>
      </c>
      <c r="F698">
        <v>1.1499999999999999</v>
      </c>
      <c r="H698" s="20">
        <v>37907</v>
      </c>
      <c r="I698">
        <v>17.55</v>
      </c>
    </row>
    <row r="699" spans="1:9" x14ac:dyDescent="0.25">
      <c r="A699" s="19">
        <v>37908</v>
      </c>
      <c r="B699">
        <v>105.27</v>
      </c>
      <c r="C699">
        <v>1.5201</v>
      </c>
      <c r="E699" s="19">
        <v>37900</v>
      </c>
      <c r="F699">
        <v>1.1499999999999999</v>
      </c>
      <c r="H699" s="20">
        <v>37908</v>
      </c>
      <c r="I699">
        <v>17.37</v>
      </c>
    </row>
    <row r="700" spans="1:9" x14ac:dyDescent="0.25">
      <c r="A700" s="19">
        <v>37909</v>
      </c>
      <c r="B700">
        <v>104.99</v>
      </c>
      <c r="C700">
        <v>1.5242</v>
      </c>
      <c r="E700" s="19">
        <v>37901</v>
      </c>
      <c r="F700">
        <v>1.1499999999999999</v>
      </c>
      <c r="H700" s="20">
        <v>37909</v>
      </c>
      <c r="I700">
        <v>17.690000000000001</v>
      </c>
    </row>
    <row r="701" spans="1:9" x14ac:dyDescent="0.25">
      <c r="A701" s="19">
        <v>37910</v>
      </c>
      <c r="B701">
        <v>105.41</v>
      </c>
      <c r="C701">
        <v>1.5181</v>
      </c>
      <c r="E701" s="19">
        <v>37902</v>
      </c>
      <c r="F701">
        <v>1.1499999999999999</v>
      </c>
      <c r="H701" s="20">
        <v>37910</v>
      </c>
      <c r="I701">
        <v>17.190000000000001</v>
      </c>
    </row>
    <row r="702" spans="1:9" x14ac:dyDescent="0.25">
      <c r="A702" s="19">
        <v>37911</v>
      </c>
      <c r="B702">
        <v>104.26</v>
      </c>
      <c r="C702">
        <v>1.5348999999999999</v>
      </c>
      <c r="E702" s="19">
        <v>37903</v>
      </c>
      <c r="F702">
        <v>1.1499999999999999</v>
      </c>
      <c r="H702" s="20">
        <v>37911</v>
      </c>
      <c r="I702">
        <v>17.62</v>
      </c>
    </row>
    <row r="703" spans="1:9" x14ac:dyDescent="0.25">
      <c r="A703" s="19">
        <v>37914</v>
      </c>
      <c r="B703">
        <v>105.04</v>
      </c>
      <c r="C703">
        <v>1.5235000000000001</v>
      </c>
      <c r="E703" s="19">
        <v>37904</v>
      </c>
      <c r="F703">
        <v>1.1499999999999999</v>
      </c>
      <c r="H703" s="20">
        <v>37914</v>
      </c>
      <c r="I703">
        <v>17.04</v>
      </c>
    </row>
    <row r="704" spans="1:9" x14ac:dyDescent="0.25">
      <c r="A704" s="19">
        <v>37915</v>
      </c>
      <c r="B704">
        <v>104.86</v>
      </c>
      <c r="C704">
        <v>1.5261</v>
      </c>
      <c r="E704" s="19">
        <v>37907</v>
      </c>
      <c r="F704">
        <v>1.1499999999999999</v>
      </c>
      <c r="H704" s="20">
        <v>37915</v>
      </c>
      <c r="I704">
        <v>16.55</v>
      </c>
    </row>
    <row r="705" spans="1:9" x14ac:dyDescent="0.25">
      <c r="A705" s="19">
        <v>37916</v>
      </c>
      <c r="B705">
        <v>103.54</v>
      </c>
      <c r="C705">
        <v>1.5455000000000001</v>
      </c>
      <c r="E705" s="19">
        <v>37908</v>
      </c>
      <c r="F705">
        <v>1.1499999999999999</v>
      </c>
      <c r="H705" s="20">
        <v>37916</v>
      </c>
      <c r="I705">
        <v>17.670000000000002</v>
      </c>
    </row>
    <row r="706" spans="1:9" x14ac:dyDescent="0.25">
      <c r="A706" s="19">
        <v>37917</v>
      </c>
      <c r="B706">
        <v>103.35</v>
      </c>
      <c r="C706">
        <v>1.5484</v>
      </c>
      <c r="E706" s="19">
        <v>37909</v>
      </c>
      <c r="F706">
        <v>1.15625</v>
      </c>
      <c r="H706" s="20">
        <v>37917</v>
      </c>
      <c r="I706">
        <v>17.68</v>
      </c>
    </row>
    <row r="707" spans="1:9" x14ac:dyDescent="0.25">
      <c r="A707" s="19">
        <v>37918</v>
      </c>
      <c r="B707">
        <v>103.58</v>
      </c>
      <c r="C707">
        <v>1.5448999999999999</v>
      </c>
      <c r="E707" s="19">
        <v>37910</v>
      </c>
      <c r="F707">
        <v>1.1599999999999999</v>
      </c>
      <c r="H707" s="20">
        <v>37918</v>
      </c>
      <c r="I707">
        <v>17.71</v>
      </c>
    </row>
    <row r="708" spans="1:9" x14ac:dyDescent="0.25">
      <c r="A708" s="19">
        <v>37921</v>
      </c>
      <c r="B708">
        <v>103.63</v>
      </c>
      <c r="C708">
        <v>1.5442</v>
      </c>
      <c r="E708" s="19">
        <v>37911</v>
      </c>
      <c r="F708">
        <v>1.17</v>
      </c>
      <c r="H708" s="20">
        <v>37921</v>
      </c>
      <c r="I708">
        <v>18.05</v>
      </c>
    </row>
    <row r="709" spans="1:9" x14ac:dyDescent="0.25">
      <c r="A709" s="19">
        <v>37922</v>
      </c>
      <c r="B709">
        <v>105.04</v>
      </c>
      <c r="C709">
        <v>1.5235000000000001</v>
      </c>
      <c r="E709" s="19">
        <v>37914</v>
      </c>
      <c r="F709">
        <v>1.17</v>
      </c>
      <c r="H709" s="20">
        <v>37922</v>
      </c>
      <c r="I709">
        <v>16.82</v>
      </c>
    </row>
    <row r="710" spans="1:9" x14ac:dyDescent="0.25">
      <c r="A710" s="19">
        <v>37923</v>
      </c>
      <c r="B710">
        <v>105.18</v>
      </c>
      <c r="C710">
        <v>1.5214000000000001</v>
      </c>
      <c r="E710" s="19">
        <v>37915</v>
      </c>
      <c r="F710">
        <v>1.17</v>
      </c>
      <c r="H710" s="20">
        <v>37923</v>
      </c>
      <c r="I710">
        <v>16.43</v>
      </c>
    </row>
    <row r="711" spans="1:9" x14ac:dyDescent="0.25">
      <c r="A711" s="19">
        <v>37924</v>
      </c>
      <c r="B711">
        <v>105.4</v>
      </c>
      <c r="C711">
        <v>1.5183</v>
      </c>
      <c r="E711" s="19">
        <v>37916</v>
      </c>
      <c r="F711">
        <v>1.17</v>
      </c>
      <c r="H711" s="20">
        <v>37924</v>
      </c>
      <c r="I711">
        <v>16.329999999999998</v>
      </c>
    </row>
    <row r="712" spans="1:9" x14ac:dyDescent="0.25">
      <c r="A712" s="19">
        <v>37925</v>
      </c>
      <c r="B712">
        <v>105.3</v>
      </c>
      <c r="C712">
        <v>1.5197000000000001</v>
      </c>
      <c r="E712" s="19">
        <v>37917</v>
      </c>
      <c r="F712">
        <v>1.1606300000000001</v>
      </c>
      <c r="H712" s="20">
        <v>37925</v>
      </c>
      <c r="I712">
        <v>16.100000000000001</v>
      </c>
    </row>
    <row r="713" spans="1:9" x14ac:dyDescent="0.25">
      <c r="A713" s="19">
        <v>37928</v>
      </c>
      <c r="B713">
        <v>105.99</v>
      </c>
      <c r="C713">
        <v>1.5098</v>
      </c>
      <c r="E713" s="19">
        <v>37918</v>
      </c>
      <c r="F713">
        <v>1.16313</v>
      </c>
      <c r="H713" s="20">
        <v>37928</v>
      </c>
      <c r="I713">
        <v>16.55</v>
      </c>
    </row>
    <row r="714" spans="1:9" x14ac:dyDescent="0.25">
      <c r="A714" s="19">
        <v>37929</v>
      </c>
      <c r="B714">
        <v>105.76</v>
      </c>
      <c r="C714">
        <v>1.5130999999999999</v>
      </c>
      <c r="E714" s="19">
        <v>37921</v>
      </c>
      <c r="F714">
        <v>1.1612499999999999</v>
      </c>
      <c r="H714" s="20">
        <v>37929</v>
      </c>
      <c r="I714">
        <v>16.55</v>
      </c>
    </row>
    <row r="715" spans="1:9" x14ac:dyDescent="0.25">
      <c r="A715" s="19">
        <v>37930</v>
      </c>
      <c r="B715">
        <v>105.84</v>
      </c>
      <c r="C715">
        <v>1.5119</v>
      </c>
      <c r="E715" s="19">
        <v>37922</v>
      </c>
      <c r="F715">
        <v>1.1693800000000001</v>
      </c>
      <c r="H715" s="20">
        <v>37930</v>
      </c>
      <c r="I715">
        <v>16.86</v>
      </c>
    </row>
    <row r="716" spans="1:9" x14ac:dyDescent="0.25">
      <c r="A716" s="19">
        <v>37931</v>
      </c>
      <c r="B716">
        <v>106.4</v>
      </c>
      <c r="C716">
        <v>1.504</v>
      </c>
      <c r="E716" s="19">
        <v>37923</v>
      </c>
      <c r="F716">
        <v>1.1599999999999999</v>
      </c>
      <c r="H716" s="20">
        <v>37931</v>
      </c>
      <c r="I716">
        <v>16.739999999999998</v>
      </c>
    </row>
    <row r="717" spans="1:9" x14ac:dyDescent="0.25">
      <c r="A717" s="19">
        <v>37932</v>
      </c>
      <c r="B717">
        <v>105.61</v>
      </c>
      <c r="C717">
        <v>1.5152000000000001</v>
      </c>
      <c r="E717" s="19">
        <v>37924</v>
      </c>
      <c r="F717">
        <v>1.1625000000000001</v>
      </c>
      <c r="H717" s="20">
        <v>37932</v>
      </c>
      <c r="I717">
        <v>16.93</v>
      </c>
    </row>
    <row r="718" spans="1:9" x14ac:dyDescent="0.25">
      <c r="A718" s="19">
        <v>37935</v>
      </c>
      <c r="B718">
        <v>105.18</v>
      </c>
      <c r="C718">
        <v>1.5214000000000001</v>
      </c>
      <c r="E718" s="19">
        <v>37925</v>
      </c>
      <c r="F718">
        <v>1.1693800000000001</v>
      </c>
      <c r="H718" s="20">
        <v>37935</v>
      </c>
      <c r="I718">
        <v>17.62</v>
      </c>
    </row>
    <row r="719" spans="1:9" x14ac:dyDescent="0.25">
      <c r="A719" s="19">
        <v>37936</v>
      </c>
      <c r="B719">
        <v>105.15</v>
      </c>
      <c r="C719">
        <v>1.5219</v>
      </c>
      <c r="E719" s="19">
        <v>37928</v>
      </c>
      <c r="F719">
        <v>1.17</v>
      </c>
      <c r="H719" s="20">
        <v>37936</v>
      </c>
      <c r="I719">
        <v>17.54</v>
      </c>
    </row>
    <row r="720" spans="1:9" x14ac:dyDescent="0.25">
      <c r="A720" s="19">
        <v>37937</v>
      </c>
      <c r="B720">
        <v>106.33</v>
      </c>
      <c r="C720">
        <v>1.5049999999999999</v>
      </c>
      <c r="E720" s="19">
        <v>37929</v>
      </c>
      <c r="F720">
        <v>1.17</v>
      </c>
      <c r="H720" s="20">
        <v>37937</v>
      </c>
      <c r="I720">
        <v>16.75</v>
      </c>
    </row>
    <row r="721" spans="1:9" x14ac:dyDescent="0.25">
      <c r="A721" s="19">
        <v>37938</v>
      </c>
      <c r="B721">
        <v>106.36</v>
      </c>
      <c r="C721">
        <v>1.5045999999999999</v>
      </c>
      <c r="E721" s="19">
        <v>37930</v>
      </c>
      <c r="F721">
        <v>1.17</v>
      </c>
      <c r="H721" s="20">
        <v>37938</v>
      </c>
      <c r="I721">
        <v>16.47</v>
      </c>
    </row>
    <row r="722" spans="1:9" x14ac:dyDescent="0.25">
      <c r="A722" s="19">
        <v>37939</v>
      </c>
      <c r="B722">
        <v>105.46</v>
      </c>
      <c r="C722">
        <v>1.5174000000000001</v>
      </c>
      <c r="E722" s="19">
        <v>37931</v>
      </c>
      <c r="F722">
        <v>1.17</v>
      </c>
      <c r="H722" s="20">
        <v>37939</v>
      </c>
      <c r="I722">
        <v>16.940000000000001</v>
      </c>
    </row>
    <row r="723" spans="1:9" x14ac:dyDescent="0.25">
      <c r="A723" s="19">
        <v>37942</v>
      </c>
      <c r="B723">
        <v>104.93</v>
      </c>
      <c r="C723">
        <v>1.5250999999999999</v>
      </c>
      <c r="E723" s="19">
        <v>37932</v>
      </c>
      <c r="F723">
        <v>1.1706300000000001</v>
      </c>
      <c r="H723" s="20">
        <v>37942</v>
      </c>
      <c r="I723">
        <v>18.600000000000001</v>
      </c>
    </row>
    <row r="724" spans="1:9" x14ac:dyDescent="0.25">
      <c r="A724" s="19">
        <v>37943</v>
      </c>
      <c r="B724">
        <v>103.84</v>
      </c>
      <c r="C724">
        <v>1.5410999999999999</v>
      </c>
      <c r="E724" s="19">
        <v>37935</v>
      </c>
      <c r="F724">
        <v>1.18</v>
      </c>
      <c r="H724" s="20">
        <v>37943</v>
      </c>
      <c r="I724">
        <v>19.11</v>
      </c>
    </row>
    <row r="725" spans="1:9" x14ac:dyDescent="0.25">
      <c r="A725" s="19">
        <v>37944</v>
      </c>
      <c r="B725">
        <v>104.72</v>
      </c>
      <c r="C725">
        <v>1.5281</v>
      </c>
      <c r="E725" s="19">
        <v>37936</v>
      </c>
      <c r="F725">
        <v>1.18</v>
      </c>
      <c r="H725" s="20">
        <v>37944</v>
      </c>
      <c r="I725">
        <v>18.8</v>
      </c>
    </row>
    <row r="726" spans="1:9" x14ac:dyDescent="0.25">
      <c r="A726" s="19">
        <v>37945</v>
      </c>
      <c r="B726">
        <v>103.78</v>
      </c>
      <c r="C726">
        <v>1.9872000000000001</v>
      </c>
      <c r="E726" s="19">
        <v>37937</v>
      </c>
      <c r="F726">
        <v>1.18</v>
      </c>
      <c r="H726" s="20">
        <v>37945</v>
      </c>
      <c r="I726">
        <v>19.48</v>
      </c>
    </row>
    <row r="727" spans="1:9" x14ac:dyDescent="0.25">
      <c r="A727" s="19">
        <v>37946</v>
      </c>
      <c r="B727">
        <v>104.21</v>
      </c>
      <c r="C727">
        <v>1.9790000000000001</v>
      </c>
      <c r="E727" s="19">
        <v>37938</v>
      </c>
      <c r="F727">
        <v>1.18</v>
      </c>
      <c r="H727" s="20">
        <v>37946</v>
      </c>
      <c r="I727">
        <v>18.98</v>
      </c>
    </row>
    <row r="728" spans="1:9" x14ac:dyDescent="0.25">
      <c r="A728" s="19">
        <v>37949</v>
      </c>
      <c r="B728">
        <v>105.59</v>
      </c>
      <c r="C728">
        <v>1.9532</v>
      </c>
      <c r="E728" s="19">
        <v>37939</v>
      </c>
      <c r="F728">
        <v>1.1712499999999999</v>
      </c>
      <c r="H728" s="20">
        <v>37949</v>
      </c>
      <c r="I728">
        <v>17.440000000000001</v>
      </c>
    </row>
    <row r="729" spans="1:9" x14ac:dyDescent="0.25">
      <c r="A729" s="19">
        <v>37950</v>
      </c>
      <c r="B729">
        <v>105.99</v>
      </c>
      <c r="C729">
        <v>1.9458</v>
      </c>
      <c r="E729" s="19">
        <v>37942</v>
      </c>
      <c r="F729">
        <v>1.17</v>
      </c>
      <c r="H729" s="20">
        <v>37950</v>
      </c>
      <c r="I729">
        <v>16.71</v>
      </c>
    </row>
    <row r="730" spans="1:9" x14ac:dyDescent="0.25">
      <c r="A730" s="19">
        <v>37951</v>
      </c>
      <c r="B730">
        <v>106.37</v>
      </c>
      <c r="C730">
        <v>1.9389000000000001</v>
      </c>
      <c r="E730" s="19">
        <v>37943</v>
      </c>
      <c r="F730">
        <v>1.17</v>
      </c>
      <c r="H730" s="20">
        <v>37951</v>
      </c>
      <c r="I730">
        <v>16.23</v>
      </c>
    </row>
    <row r="731" spans="1:9" x14ac:dyDescent="0.25">
      <c r="A731" s="19">
        <v>37953</v>
      </c>
      <c r="B731">
        <v>106.45</v>
      </c>
      <c r="C731">
        <v>1.9374</v>
      </c>
      <c r="E731" s="19">
        <v>37944</v>
      </c>
      <c r="F731">
        <v>1.17</v>
      </c>
      <c r="H731" s="20">
        <v>37953</v>
      </c>
      <c r="I731">
        <v>16.32</v>
      </c>
    </row>
    <row r="732" spans="1:9" x14ac:dyDescent="0.25">
      <c r="A732" s="19">
        <v>37956</v>
      </c>
      <c r="B732">
        <v>107.6</v>
      </c>
      <c r="C732">
        <v>1.9167000000000001</v>
      </c>
      <c r="E732" s="19">
        <v>37945</v>
      </c>
      <c r="F732">
        <v>1.17</v>
      </c>
      <c r="H732" s="20">
        <v>37956</v>
      </c>
      <c r="I732">
        <v>16.77</v>
      </c>
    </row>
    <row r="733" spans="1:9" x14ac:dyDescent="0.25">
      <c r="A733" s="19">
        <v>37957</v>
      </c>
      <c r="B733">
        <v>107.33</v>
      </c>
      <c r="C733">
        <v>1.9215</v>
      </c>
      <c r="E733" s="19">
        <v>37946</v>
      </c>
      <c r="F733">
        <v>1.17</v>
      </c>
      <c r="H733" s="20">
        <v>37957</v>
      </c>
      <c r="I733">
        <v>16.27</v>
      </c>
    </row>
    <row r="734" spans="1:9" x14ac:dyDescent="0.25">
      <c r="A734" s="19">
        <v>37958</v>
      </c>
      <c r="B734">
        <v>107.16</v>
      </c>
      <c r="C734">
        <v>1.9246000000000001</v>
      </c>
      <c r="E734" s="19">
        <v>37949</v>
      </c>
      <c r="F734">
        <v>1.17</v>
      </c>
      <c r="H734" s="20">
        <v>37958</v>
      </c>
      <c r="I734">
        <v>16.63</v>
      </c>
    </row>
    <row r="735" spans="1:9" x14ac:dyDescent="0.25">
      <c r="A735" s="19">
        <v>37959</v>
      </c>
      <c r="B735">
        <v>107.6</v>
      </c>
      <c r="C735">
        <v>1.9167000000000001</v>
      </c>
      <c r="E735" s="19">
        <v>37950</v>
      </c>
      <c r="F735">
        <v>1.17</v>
      </c>
      <c r="H735" s="20">
        <v>37959</v>
      </c>
      <c r="I735">
        <v>16.3</v>
      </c>
    </row>
    <row r="736" spans="1:9" x14ac:dyDescent="0.25">
      <c r="A736" s="19">
        <v>37960</v>
      </c>
      <c r="B736">
        <v>106.85</v>
      </c>
      <c r="C736">
        <v>1.9300999999999999</v>
      </c>
      <c r="E736" s="19">
        <v>37951</v>
      </c>
      <c r="F736">
        <v>1.17</v>
      </c>
      <c r="H736" s="20">
        <v>37960</v>
      </c>
      <c r="I736">
        <v>17.09</v>
      </c>
    </row>
    <row r="737" spans="1:9" x14ac:dyDescent="0.25">
      <c r="A737" s="19">
        <v>37963</v>
      </c>
      <c r="B737">
        <v>107.57</v>
      </c>
      <c r="C737">
        <v>1.9172</v>
      </c>
      <c r="E737" s="19">
        <v>37952</v>
      </c>
      <c r="F737">
        <v>1.17313</v>
      </c>
      <c r="H737" s="20">
        <v>37963</v>
      </c>
      <c r="I737">
        <v>16.54</v>
      </c>
    </row>
    <row r="738" spans="1:9" x14ac:dyDescent="0.25">
      <c r="A738" s="19">
        <v>37964</v>
      </c>
      <c r="B738">
        <v>106.74</v>
      </c>
      <c r="C738">
        <v>1.9320999999999999</v>
      </c>
      <c r="E738" s="19">
        <v>37953</v>
      </c>
      <c r="F738">
        <v>1.17188</v>
      </c>
      <c r="H738" s="20">
        <v>37964</v>
      </c>
      <c r="I738">
        <v>17.63</v>
      </c>
    </row>
    <row r="739" spans="1:9" x14ac:dyDescent="0.25">
      <c r="A739" s="19">
        <v>37965</v>
      </c>
      <c r="B739">
        <v>106.73</v>
      </c>
      <c r="C739">
        <v>1.9322999999999999</v>
      </c>
      <c r="E739" s="19">
        <v>37956</v>
      </c>
      <c r="F739">
        <v>1.1781299999999999</v>
      </c>
      <c r="H739" s="20">
        <v>37965</v>
      </c>
      <c r="I739">
        <v>17.87</v>
      </c>
    </row>
    <row r="740" spans="1:9" x14ac:dyDescent="0.25">
      <c r="A740" s="19">
        <v>37966</v>
      </c>
      <c r="B740">
        <v>107.93</v>
      </c>
      <c r="C740">
        <v>1.9108000000000001</v>
      </c>
      <c r="E740" s="19">
        <v>37957</v>
      </c>
      <c r="F740">
        <v>1.18</v>
      </c>
      <c r="H740" s="20">
        <v>37966</v>
      </c>
      <c r="I740">
        <v>16.73</v>
      </c>
    </row>
    <row r="741" spans="1:9" x14ac:dyDescent="0.25">
      <c r="A741" s="19">
        <v>37967</v>
      </c>
      <c r="B741">
        <v>108.14</v>
      </c>
      <c r="C741">
        <v>1.9071</v>
      </c>
      <c r="E741" s="19">
        <v>37958</v>
      </c>
      <c r="F741">
        <v>1.18</v>
      </c>
      <c r="H741" s="20">
        <v>37967</v>
      </c>
      <c r="I741">
        <v>16.41</v>
      </c>
    </row>
    <row r="742" spans="1:9" x14ac:dyDescent="0.25">
      <c r="A742" s="19">
        <v>37970</v>
      </c>
      <c r="B742">
        <v>107.6</v>
      </c>
      <c r="C742">
        <v>1.9167000000000001</v>
      </c>
      <c r="E742" s="19">
        <v>37959</v>
      </c>
      <c r="F742">
        <v>1.18</v>
      </c>
      <c r="H742" s="20">
        <v>37970</v>
      </c>
      <c r="I742">
        <v>17.23</v>
      </c>
    </row>
    <row r="743" spans="1:9" x14ac:dyDescent="0.25">
      <c r="A743" s="19">
        <v>37971</v>
      </c>
      <c r="B743">
        <v>108.16</v>
      </c>
      <c r="C743">
        <v>1.9068000000000001</v>
      </c>
      <c r="E743" s="19">
        <v>37960</v>
      </c>
      <c r="F743">
        <v>1.18</v>
      </c>
      <c r="H743" s="20">
        <v>37971</v>
      </c>
      <c r="I743">
        <v>15.93</v>
      </c>
    </row>
    <row r="744" spans="1:9" x14ac:dyDescent="0.25">
      <c r="A744" s="19">
        <v>37972</v>
      </c>
      <c r="B744">
        <v>108.5</v>
      </c>
      <c r="C744">
        <v>1.9008</v>
      </c>
      <c r="E744" s="19">
        <v>37963</v>
      </c>
      <c r="F744">
        <v>1.1712499999999999</v>
      </c>
      <c r="H744" s="20">
        <v>37972</v>
      </c>
      <c r="I744">
        <v>15.58</v>
      </c>
    </row>
    <row r="745" spans="1:9" x14ac:dyDescent="0.25">
      <c r="A745" s="19">
        <v>37973</v>
      </c>
      <c r="B745">
        <v>109.72</v>
      </c>
      <c r="C745">
        <v>1.8796999999999999</v>
      </c>
      <c r="E745" s="19">
        <v>37964</v>
      </c>
      <c r="F745">
        <v>1.17</v>
      </c>
      <c r="H745" s="20">
        <v>37973</v>
      </c>
      <c r="I745">
        <v>16.16</v>
      </c>
    </row>
    <row r="746" spans="1:9" x14ac:dyDescent="0.25">
      <c r="A746" s="19">
        <v>37974</v>
      </c>
      <c r="B746">
        <v>108.9</v>
      </c>
      <c r="C746">
        <v>1.8937999999999999</v>
      </c>
      <c r="E746" s="19">
        <v>37965</v>
      </c>
      <c r="F746">
        <v>1.17</v>
      </c>
      <c r="H746" s="20">
        <v>37974</v>
      </c>
      <c r="I746">
        <v>16.420000000000002</v>
      </c>
    </row>
    <row r="747" spans="1:9" x14ac:dyDescent="0.25">
      <c r="A747" s="19">
        <v>37977</v>
      </c>
      <c r="B747">
        <v>109.66</v>
      </c>
      <c r="C747">
        <v>1.8807</v>
      </c>
      <c r="E747" s="19">
        <v>37966</v>
      </c>
      <c r="F747">
        <v>1.17</v>
      </c>
      <c r="H747" s="20">
        <v>37977</v>
      </c>
      <c r="I747">
        <v>16.940000000000001</v>
      </c>
    </row>
    <row r="748" spans="1:9" x14ac:dyDescent="0.25">
      <c r="A748" s="19">
        <v>37978</v>
      </c>
      <c r="B748">
        <v>109.73</v>
      </c>
      <c r="C748">
        <v>1.8794999999999999</v>
      </c>
      <c r="E748" s="19">
        <v>37967</v>
      </c>
      <c r="F748">
        <v>1.1681299999999999</v>
      </c>
      <c r="H748" s="20">
        <v>37978</v>
      </c>
      <c r="I748">
        <v>16.489999999999998</v>
      </c>
    </row>
    <row r="749" spans="1:9" x14ac:dyDescent="0.25">
      <c r="A749" s="19">
        <v>37979</v>
      </c>
      <c r="B749">
        <v>109.62</v>
      </c>
      <c r="C749">
        <v>1.8814</v>
      </c>
      <c r="E749" s="19">
        <v>37970</v>
      </c>
      <c r="F749">
        <v>1.17</v>
      </c>
      <c r="H749" s="20">
        <v>37979</v>
      </c>
      <c r="I749">
        <v>16.66</v>
      </c>
    </row>
    <row r="750" spans="1:9" x14ac:dyDescent="0.25">
      <c r="A750" s="19">
        <v>37981</v>
      </c>
      <c r="B750">
        <v>109.7</v>
      </c>
      <c r="C750">
        <v>1.88</v>
      </c>
      <c r="E750" s="19">
        <v>37971</v>
      </c>
      <c r="F750">
        <v>1.17</v>
      </c>
      <c r="H750" s="20">
        <v>37981</v>
      </c>
      <c r="I750">
        <v>17.45</v>
      </c>
    </row>
    <row r="751" spans="1:9" x14ac:dyDescent="0.25">
      <c r="A751" s="19">
        <v>37984</v>
      </c>
      <c r="B751">
        <v>111.16</v>
      </c>
      <c r="C751">
        <v>1.8552999999999999</v>
      </c>
      <c r="E751" s="19">
        <v>37972</v>
      </c>
      <c r="F751">
        <v>1.17</v>
      </c>
      <c r="H751" s="20">
        <v>37984</v>
      </c>
      <c r="I751">
        <v>17.09</v>
      </c>
    </row>
    <row r="752" spans="1:9" x14ac:dyDescent="0.25">
      <c r="A752" s="19">
        <v>37985</v>
      </c>
      <c r="B752">
        <v>111.18</v>
      </c>
      <c r="C752">
        <v>1.855</v>
      </c>
      <c r="E752" s="19">
        <v>37973</v>
      </c>
      <c r="F752">
        <v>1.17</v>
      </c>
      <c r="H752" s="20">
        <v>37985</v>
      </c>
      <c r="I752">
        <v>17.68</v>
      </c>
    </row>
    <row r="753" spans="1:9" x14ac:dyDescent="0.25">
      <c r="A753" s="19">
        <v>37986</v>
      </c>
      <c r="B753">
        <v>111.28</v>
      </c>
      <c r="C753">
        <v>1.8532999999999999</v>
      </c>
      <c r="E753" s="19">
        <v>37974</v>
      </c>
      <c r="F753">
        <v>1.17</v>
      </c>
      <c r="H753" s="20">
        <v>37986</v>
      </c>
      <c r="I753">
        <v>18.309999999999999</v>
      </c>
    </row>
    <row r="754" spans="1:9" x14ac:dyDescent="0.25">
      <c r="A754" s="19">
        <v>37988</v>
      </c>
      <c r="B754">
        <v>111.23</v>
      </c>
      <c r="C754">
        <v>1.8541000000000001</v>
      </c>
      <c r="E754" s="19">
        <v>37977</v>
      </c>
      <c r="F754">
        <v>1.17</v>
      </c>
      <c r="H754" s="20">
        <v>37988</v>
      </c>
      <c r="I754">
        <v>18.22</v>
      </c>
    </row>
    <row r="755" spans="1:9" x14ac:dyDescent="0.25">
      <c r="A755" s="19">
        <v>37991</v>
      </c>
      <c r="B755">
        <v>112.44</v>
      </c>
      <c r="C755">
        <v>1.8342000000000001</v>
      </c>
      <c r="E755" s="19">
        <v>37978</v>
      </c>
      <c r="F755">
        <v>1.17</v>
      </c>
      <c r="H755" s="20">
        <v>37991</v>
      </c>
      <c r="I755">
        <v>17.489999999999998</v>
      </c>
    </row>
    <row r="756" spans="1:9" x14ac:dyDescent="0.25">
      <c r="A756" s="19">
        <v>37992</v>
      </c>
      <c r="B756">
        <v>112.55</v>
      </c>
      <c r="C756">
        <v>1.8324</v>
      </c>
      <c r="E756" s="19">
        <v>37979</v>
      </c>
      <c r="F756">
        <v>1.17</v>
      </c>
      <c r="H756" s="20">
        <v>37992</v>
      </c>
      <c r="I756">
        <v>16.73</v>
      </c>
    </row>
    <row r="757" spans="1:9" x14ac:dyDescent="0.25">
      <c r="A757" s="19">
        <v>37993</v>
      </c>
      <c r="B757">
        <v>112.93</v>
      </c>
      <c r="C757">
        <v>1.8262</v>
      </c>
      <c r="E757" s="19">
        <v>37984</v>
      </c>
      <c r="F757">
        <v>1.1625000000000001</v>
      </c>
      <c r="H757" s="20">
        <v>37993</v>
      </c>
      <c r="I757">
        <v>15.5</v>
      </c>
    </row>
    <row r="758" spans="1:9" x14ac:dyDescent="0.25">
      <c r="A758" s="19">
        <v>37994</v>
      </c>
      <c r="B758">
        <v>113.38</v>
      </c>
      <c r="C758">
        <v>1.819</v>
      </c>
      <c r="E758" s="19">
        <v>37985</v>
      </c>
      <c r="F758">
        <v>1.155</v>
      </c>
      <c r="H758" s="20">
        <v>37994</v>
      </c>
      <c r="I758">
        <v>15.61</v>
      </c>
    </row>
    <row r="759" spans="1:9" x14ac:dyDescent="0.25">
      <c r="A759" s="19">
        <v>37995</v>
      </c>
      <c r="B759">
        <v>112.39</v>
      </c>
      <c r="C759">
        <v>1.835</v>
      </c>
      <c r="E759" s="19">
        <v>37986</v>
      </c>
      <c r="F759">
        <v>1.15188</v>
      </c>
      <c r="H759" s="20">
        <v>37995</v>
      </c>
      <c r="I759">
        <v>16.75</v>
      </c>
    </row>
    <row r="760" spans="1:9" x14ac:dyDescent="0.25">
      <c r="A760" s="19">
        <v>37998</v>
      </c>
      <c r="B760">
        <v>113.22</v>
      </c>
      <c r="C760">
        <v>1.8216000000000001</v>
      </c>
      <c r="E760" s="19">
        <v>37988</v>
      </c>
      <c r="F760">
        <v>1.1499999999999999</v>
      </c>
      <c r="H760" s="20">
        <v>37998</v>
      </c>
      <c r="I760">
        <v>16.82</v>
      </c>
    </row>
    <row r="761" spans="1:9" x14ac:dyDescent="0.25">
      <c r="A761" s="19">
        <v>37999</v>
      </c>
      <c r="B761">
        <v>112.56</v>
      </c>
      <c r="C761">
        <v>1.8322000000000001</v>
      </c>
      <c r="E761" s="19">
        <v>37991</v>
      </c>
      <c r="F761">
        <v>1.1499999999999999</v>
      </c>
      <c r="H761" s="20">
        <v>37999</v>
      </c>
      <c r="I761">
        <v>18.04</v>
      </c>
    </row>
    <row r="762" spans="1:9" x14ac:dyDescent="0.25">
      <c r="A762" s="19">
        <v>38000</v>
      </c>
      <c r="B762">
        <v>113.5</v>
      </c>
      <c r="C762">
        <v>1.8170999999999999</v>
      </c>
      <c r="E762" s="19">
        <v>37992</v>
      </c>
      <c r="F762">
        <v>1.1499999999999999</v>
      </c>
      <c r="H762" s="20">
        <v>38000</v>
      </c>
      <c r="I762">
        <v>16.75</v>
      </c>
    </row>
    <row r="763" spans="1:9" x14ac:dyDescent="0.25">
      <c r="A763" s="19">
        <v>38001</v>
      </c>
      <c r="B763">
        <v>113.78</v>
      </c>
      <c r="C763">
        <v>1.8126</v>
      </c>
      <c r="E763" s="19">
        <v>37993</v>
      </c>
      <c r="F763">
        <v>1.1399999999999999</v>
      </c>
      <c r="H763" s="20">
        <v>38001</v>
      </c>
      <c r="I763">
        <v>15.56</v>
      </c>
    </row>
    <row r="764" spans="1:9" x14ac:dyDescent="0.25">
      <c r="A764" s="19">
        <v>38002</v>
      </c>
      <c r="B764">
        <v>114.23</v>
      </c>
      <c r="C764">
        <v>1.8053999999999999</v>
      </c>
      <c r="E764" s="19">
        <v>37994</v>
      </c>
      <c r="F764">
        <v>1.1399999999999999</v>
      </c>
      <c r="H764" s="20">
        <v>38002</v>
      </c>
      <c r="I764">
        <v>15</v>
      </c>
    </row>
    <row r="765" spans="1:9" x14ac:dyDescent="0.25">
      <c r="A765" s="19">
        <v>38006</v>
      </c>
      <c r="B765">
        <v>114.2</v>
      </c>
      <c r="C765">
        <v>1.8059000000000001</v>
      </c>
      <c r="E765" s="19">
        <v>37995</v>
      </c>
      <c r="F765">
        <v>1.1399999999999999</v>
      </c>
      <c r="H765" s="20">
        <v>38006</v>
      </c>
      <c r="I765">
        <v>15.21</v>
      </c>
    </row>
    <row r="766" spans="1:9" x14ac:dyDescent="0.25">
      <c r="A766" s="19">
        <v>38007</v>
      </c>
      <c r="B766">
        <v>115.1</v>
      </c>
      <c r="C766">
        <v>1.7918000000000001</v>
      </c>
      <c r="E766" s="19">
        <v>37998</v>
      </c>
      <c r="F766">
        <v>1.1200000000000001</v>
      </c>
      <c r="H766" s="20">
        <v>38007</v>
      </c>
      <c r="I766">
        <v>14.34</v>
      </c>
    </row>
    <row r="767" spans="1:9" x14ac:dyDescent="0.25">
      <c r="A767" s="19">
        <v>38008</v>
      </c>
      <c r="B767">
        <v>114.8</v>
      </c>
      <c r="C767">
        <v>1.7965</v>
      </c>
      <c r="E767" s="19">
        <v>37999</v>
      </c>
      <c r="F767">
        <v>1.1200000000000001</v>
      </c>
      <c r="H767" s="20">
        <v>38008</v>
      </c>
      <c r="I767">
        <v>14.71</v>
      </c>
    </row>
    <row r="768" spans="1:9" x14ac:dyDescent="0.25">
      <c r="A768" s="19">
        <v>38009</v>
      </c>
      <c r="B768">
        <v>114.43</v>
      </c>
      <c r="C768">
        <v>1.8023</v>
      </c>
      <c r="E768" s="19">
        <v>38000</v>
      </c>
      <c r="F768">
        <v>1.1200000000000001</v>
      </c>
      <c r="H768" s="20">
        <v>38009</v>
      </c>
      <c r="I768">
        <v>14.84</v>
      </c>
    </row>
    <row r="769" spans="1:9" x14ac:dyDescent="0.25">
      <c r="A769" s="19">
        <v>38012</v>
      </c>
      <c r="B769">
        <v>115.87</v>
      </c>
      <c r="C769">
        <v>1.7799</v>
      </c>
      <c r="E769" s="19">
        <v>38001</v>
      </c>
      <c r="F769">
        <v>1.1200000000000001</v>
      </c>
      <c r="H769" s="20">
        <v>38012</v>
      </c>
      <c r="I769">
        <v>14.55</v>
      </c>
    </row>
    <row r="770" spans="1:9" x14ac:dyDescent="0.25">
      <c r="A770" s="19">
        <v>38013</v>
      </c>
      <c r="B770">
        <v>114.68</v>
      </c>
      <c r="C770">
        <v>1.7984</v>
      </c>
      <c r="E770" s="19">
        <v>38002</v>
      </c>
      <c r="F770">
        <v>1.1200000000000001</v>
      </c>
      <c r="H770" s="20">
        <v>38013</v>
      </c>
      <c r="I770">
        <v>15.35</v>
      </c>
    </row>
    <row r="771" spans="1:9" x14ac:dyDescent="0.25">
      <c r="A771" s="19">
        <v>38014</v>
      </c>
      <c r="B771">
        <v>113.37</v>
      </c>
      <c r="C771">
        <v>1.8190999999999999</v>
      </c>
      <c r="E771" s="19">
        <v>38005</v>
      </c>
      <c r="F771">
        <v>1.1200000000000001</v>
      </c>
      <c r="H771" s="20">
        <v>38014</v>
      </c>
      <c r="I771">
        <v>16.78</v>
      </c>
    </row>
    <row r="772" spans="1:9" x14ac:dyDescent="0.25">
      <c r="A772" s="19">
        <v>38015</v>
      </c>
      <c r="B772">
        <v>113.48</v>
      </c>
      <c r="C772">
        <v>1.8173999999999999</v>
      </c>
      <c r="E772" s="19">
        <v>38006</v>
      </c>
      <c r="F772">
        <v>1.1200000000000001</v>
      </c>
      <c r="H772" s="20">
        <v>38015</v>
      </c>
      <c r="I772">
        <v>17.14</v>
      </c>
    </row>
    <row r="773" spans="1:9" x14ac:dyDescent="0.25">
      <c r="A773" s="19">
        <v>38016</v>
      </c>
      <c r="B773">
        <v>113.48</v>
      </c>
      <c r="C773">
        <v>1.8173999999999999</v>
      </c>
      <c r="E773" s="19">
        <v>38007</v>
      </c>
      <c r="F773">
        <v>1.1200000000000001</v>
      </c>
      <c r="H773" s="20">
        <v>38016</v>
      </c>
      <c r="I773">
        <v>16.63</v>
      </c>
    </row>
    <row r="774" spans="1:9" x14ac:dyDescent="0.25">
      <c r="A774" s="19">
        <v>38019</v>
      </c>
      <c r="B774">
        <v>113.97</v>
      </c>
      <c r="C774">
        <v>1.8096000000000001</v>
      </c>
      <c r="E774" s="19">
        <v>38008</v>
      </c>
      <c r="F774">
        <v>1.1200000000000001</v>
      </c>
      <c r="H774" s="20">
        <v>38019</v>
      </c>
      <c r="I774">
        <v>17.11</v>
      </c>
    </row>
    <row r="775" spans="1:9" x14ac:dyDescent="0.25">
      <c r="A775" s="19">
        <v>38020</v>
      </c>
      <c r="B775">
        <v>113.78</v>
      </c>
      <c r="C775">
        <v>1.8126</v>
      </c>
      <c r="E775" s="19">
        <v>38009</v>
      </c>
      <c r="F775">
        <v>1.1200000000000001</v>
      </c>
      <c r="H775" s="20">
        <v>38020</v>
      </c>
      <c r="I775">
        <v>17.34</v>
      </c>
    </row>
    <row r="776" spans="1:9" x14ac:dyDescent="0.25">
      <c r="A776" s="19">
        <v>38021</v>
      </c>
      <c r="B776">
        <v>112.85</v>
      </c>
      <c r="C776">
        <v>1.8274999999999999</v>
      </c>
      <c r="E776" s="19">
        <v>38012</v>
      </c>
      <c r="F776">
        <v>1.1200000000000001</v>
      </c>
      <c r="H776" s="20">
        <v>38021</v>
      </c>
      <c r="I776">
        <v>17.87</v>
      </c>
    </row>
    <row r="777" spans="1:9" x14ac:dyDescent="0.25">
      <c r="A777" s="19">
        <v>38022</v>
      </c>
      <c r="B777">
        <v>113.18</v>
      </c>
      <c r="C777">
        <v>1.8222</v>
      </c>
      <c r="E777" s="19">
        <v>38013</v>
      </c>
      <c r="F777">
        <v>1.1200000000000001</v>
      </c>
      <c r="H777" s="20">
        <v>38022</v>
      </c>
      <c r="I777">
        <v>17.71</v>
      </c>
    </row>
    <row r="778" spans="1:9" x14ac:dyDescent="0.25">
      <c r="A778" s="19">
        <v>38023</v>
      </c>
      <c r="B778">
        <v>114.45</v>
      </c>
      <c r="C778">
        <v>1.802</v>
      </c>
      <c r="E778" s="19">
        <v>38014</v>
      </c>
      <c r="F778">
        <v>1.1200000000000001</v>
      </c>
      <c r="H778" s="20">
        <v>38023</v>
      </c>
      <c r="I778">
        <v>16</v>
      </c>
    </row>
    <row r="779" spans="1:9" x14ac:dyDescent="0.25">
      <c r="A779" s="19">
        <v>38026</v>
      </c>
      <c r="B779">
        <v>114.48</v>
      </c>
      <c r="C779">
        <v>1.8015000000000001</v>
      </c>
      <c r="E779" s="19">
        <v>38015</v>
      </c>
      <c r="F779">
        <v>1.1312500000000001</v>
      </c>
      <c r="H779" s="20">
        <v>38026</v>
      </c>
      <c r="I779">
        <v>16.39</v>
      </c>
    </row>
    <row r="780" spans="1:9" x14ac:dyDescent="0.25">
      <c r="A780" s="19">
        <v>38027</v>
      </c>
      <c r="B780">
        <v>114.85</v>
      </c>
      <c r="C780">
        <v>1.7957000000000001</v>
      </c>
      <c r="E780" s="19">
        <v>38016</v>
      </c>
      <c r="F780">
        <v>1.1299999999999999</v>
      </c>
      <c r="H780" s="20">
        <v>38027</v>
      </c>
      <c r="I780">
        <v>15.94</v>
      </c>
    </row>
    <row r="781" spans="1:9" x14ac:dyDescent="0.25">
      <c r="A781" s="19">
        <v>38028</v>
      </c>
      <c r="B781">
        <v>116.07</v>
      </c>
      <c r="C781">
        <v>1.7767999999999999</v>
      </c>
      <c r="E781" s="19">
        <v>38019</v>
      </c>
      <c r="F781">
        <v>1.1299999999999999</v>
      </c>
      <c r="H781" s="20">
        <v>38028</v>
      </c>
      <c r="I781">
        <v>15.39</v>
      </c>
    </row>
    <row r="782" spans="1:9" x14ac:dyDescent="0.25">
      <c r="A782" s="19">
        <v>38029</v>
      </c>
      <c r="B782">
        <v>115.65</v>
      </c>
      <c r="C782">
        <v>1.7833000000000001</v>
      </c>
      <c r="E782" s="19">
        <v>38020</v>
      </c>
      <c r="F782">
        <v>1.1299999999999999</v>
      </c>
      <c r="H782" s="20">
        <v>38029</v>
      </c>
      <c r="I782">
        <v>15.31</v>
      </c>
    </row>
    <row r="783" spans="1:9" x14ac:dyDescent="0.25">
      <c r="A783" s="19">
        <v>38030</v>
      </c>
      <c r="B783">
        <v>115.13</v>
      </c>
      <c r="C783">
        <v>1.3714999999999999</v>
      </c>
      <c r="E783" s="19">
        <v>38021</v>
      </c>
      <c r="F783">
        <v>1.1299999999999999</v>
      </c>
      <c r="H783" s="20">
        <v>38030</v>
      </c>
      <c r="I783">
        <v>15.58</v>
      </c>
    </row>
    <row r="784" spans="1:9" x14ac:dyDescent="0.25">
      <c r="A784" s="19">
        <v>38034</v>
      </c>
      <c r="B784">
        <v>116.17</v>
      </c>
      <c r="C784">
        <v>1.3592</v>
      </c>
      <c r="E784" s="19">
        <v>38022</v>
      </c>
      <c r="F784">
        <v>1.1299999999999999</v>
      </c>
      <c r="H784" s="20">
        <v>38034</v>
      </c>
      <c r="I784">
        <v>15.4</v>
      </c>
    </row>
    <row r="785" spans="1:9" x14ac:dyDescent="0.25">
      <c r="A785" s="19">
        <v>38035</v>
      </c>
      <c r="B785">
        <v>115.66</v>
      </c>
      <c r="C785">
        <v>1.3652</v>
      </c>
      <c r="E785" s="19">
        <v>38023</v>
      </c>
      <c r="F785">
        <v>1.1299999999999999</v>
      </c>
      <c r="H785" s="20">
        <v>38035</v>
      </c>
      <c r="I785">
        <v>15.59</v>
      </c>
    </row>
    <row r="786" spans="1:9" x14ac:dyDescent="0.25">
      <c r="A786" s="19">
        <v>38036</v>
      </c>
      <c r="B786">
        <v>115.23</v>
      </c>
      <c r="C786">
        <v>1.3703000000000001</v>
      </c>
      <c r="E786" s="19">
        <v>38026</v>
      </c>
      <c r="F786">
        <v>1.1299999999999999</v>
      </c>
      <c r="H786" s="20">
        <v>38036</v>
      </c>
      <c r="I786">
        <v>15.8</v>
      </c>
    </row>
    <row r="787" spans="1:9" x14ac:dyDescent="0.25">
      <c r="A787" s="19">
        <v>38037</v>
      </c>
      <c r="B787">
        <v>114.88</v>
      </c>
      <c r="C787">
        <v>1.3745000000000001</v>
      </c>
      <c r="E787" s="19">
        <v>38027</v>
      </c>
      <c r="F787">
        <v>1.1299999999999999</v>
      </c>
      <c r="H787" s="20">
        <v>38037</v>
      </c>
      <c r="I787">
        <v>16.04</v>
      </c>
    </row>
    <row r="788" spans="1:9" x14ac:dyDescent="0.25">
      <c r="A788" s="19">
        <v>38040</v>
      </c>
      <c r="B788">
        <v>114.59</v>
      </c>
      <c r="C788">
        <v>1.3779999999999999</v>
      </c>
      <c r="E788" s="19">
        <v>38028</v>
      </c>
      <c r="F788">
        <v>1.1299999999999999</v>
      </c>
      <c r="H788" s="20">
        <v>38040</v>
      </c>
      <c r="I788">
        <v>16.29</v>
      </c>
    </row>
    <row r="789" spans="1:9" x14ac:dyDescent="0.25">
      <c r="A789" s="19">
        <v>38041</v>
      </c>
      <c r="B789">
        <v>114.39</v>
      </c>
      <c r="C789">
        <v>1.3804000000000001</v>
      </c>
      <c r="E789" s="19">
        <v>38029</v>
      </c>
      <c r="F789">
        <v>1.12188</v>
      </c>
      <c r="H789" s="20">
        <v>38041</v>
      </c>
      <c r="I789">
        <v>15.9</v>
      </c>
    </row>
    <row r="790" spans="1:9" x14ac:dyDescent="0.25">
      <c r="A790" s="19">
        <v>38042</v>
      </c>
      <c r="B790">
        <v>114.87</v>
      </c>
      <c r="C790">
        <v>1.3746</v>
      </c>
      <c r="E790" s="19">
        <v>38030</v>
      </c>
      <c r="F790">
        <v>1.1200000000000001</v>
      </c>
      <c r="H790" s="20">
        <v>38042</v>
      </c>
      <c r="I790">
        <v>14.93</v>
      </c>
    </row>
    <row r="791" spans="1:9" x14ac:dyDescent="0.25">
      <c r="A791" s="19">
        <v>38043</v>
      </c>
      <c r="B791">
        <v>114.94</v>
      </c>
      <c r="C791">
        <v>1.3737999999999999</v>
      </c>
      <c r="E791" s="19">
        <v>38033</v>
      </c>
      <c r="F791">
        <v>1.1200000000000001</v>
      </c>
      <c r="H791" s="20">
        <v>38043</v>
      </c>
      <c r="I791">
        <v>14.83</v>
      </c>
    </row>
    <row r="792" spans="1:9" x14ac:dyDescent="0.25">
      <c r="A792" s="19">
        <v>38044</v>
      </c>
      <c r="B792">
        <v>115.02</v>
      </c>
      <c r="C792">
        <v>1.3728</v>
      </c>
      <c r="E792" s="19">
        <v>38034</v>
      </c>
      <c r="F792">
        <v>1.1200000000000001</v>
      </c>
      <c r="H792" s="20">
        <v>38044</v>
      </c>
      <c r="I792">
        <v>14.55</v>
      </c>
    </row>
    <row r="793" spans="1:9" x14ac:dyDescent="0.25">
      <c r="A793" s="19">
        <v>38047</v>
      </c>
      <c r="B793">
        <v>116.16</v>
      </c>
      <c r="C793">
        <v>1.3593999999999999</v>
      </c>
      <c r="E793" s="19">
        <v>38035</v>
      </c>
      <c r="F793">
        <v>1.1200000000000001</v>
      </c>
      <c r="H793" s="20">
        <v>38047</v>
      </c>
      <c r="I793">
        <v>14.44</v>
      </c>
    </row>
    <row r="794" spans="1:9" x14ac:dyDescent="0.25">
      <c r="A794" s="19">
        <v>38048</v>
      </c>
      <c r="B794">
        <v>115.48</v>
      </c>
      <c r="C794">
        <v>1.3673999999999999</v>
      </c>
      <c r="E794" s="19">
        <v>38036</v>
      </c>
      <c r="F794">
        <v>1.1200000000000001</v>
      </c>
      <c r="H794" s="20">
        <v>38048</v>
      </c>
      <c r="I794">
        <v>14.86</v>
      </c>
    </row>
    <row r="795" spans="1:9" x14ac:dyDescent="0.25">
      <c r="A795" s="19">
        <v>38049</v>
      </c>
      <c r="B795">
        <v>115.69</v>
      </c>
      <c r="C795">
        <v>1.3649</v>
      </c>
      <c r="E795" s="19">
        <v>38037</v>
      </c>
      <c r="F795">
        <v>1.1200000000000001</v>
      </c>
      <c r="H795" s="20">
        <v>38049</v>
      </c>
      <c r="I795">
        <v>14.55</v>
      </c>
    </row>
    <row r="796" spans="1:9" x14ac:dyDescent="0.25">
      <c r="A796" s="19">
        <v>38050</v>
      </c>
      <c r="B796">
        <v>115.99</v>
      </c>
      <c r="C796">
        <v>1.3613999999999999</v>
      </c>
      <c r="E796" s="19">
        <v>38040</v>
      </c>
      <c r="F796">
        <v>1.1200000000000001</v>
      </c>
      <c r="H796" s="20">
        <v>38050</v>
      </c>
      <c r="I796">
        <v>14.4</v>
      </c>
    </row>
    <row r="797" spans="1:9" x14ac:dyDescent="0.25">
      <c r="A797" s="19">
        <v>38051</v>
      </c>
      <c r="B797">
        <v>116.38</v>
      </c>
      <c r="C797">
        <v>1.3568</v>
      </c>
      <c r="E797" s="19">
        <v>38041</v>
      </c>
      <c r="F797">
        <v>1.1200000000000001</v>
      </c>
      <c r="H797" s="20">
        <v>38051</v>
      </c>
      <c r="I797">
        <v>14.48</v>
      </c>
    </row>
    <row r="798" spans="1:9" x14ac:dyDescent="0.25">
      <c r="A798" s="19">
        <v>38054</v>
      </c>
      <c r="B798">
        <v>114.96</v>
      </c>
      <c r="C798">
        <v>1.3735999999999999</v>
      </c>
      <c r="E798" s="19">
        <v>38042</v>
      </c>
      <c r="F798">
        <v>1.1200000000000001</v>
      </c>
      <c r="H798" s="20">
        <v>38054</v>
      </c>
      <c r="I798">
        <v>15.79</v>
      </c>
    </row>
    <row r="799" spans="1:9" x14ac:dyDescent="0.25">
      <c r="A799" s="19">
        <v>38055</v>
      </c>
      <c r="B799">
        <v>114.5</v>
      </c>
      <c r="C799">
        <v>1.3791</v>
      </c>
      <c r="E799" s="19">
        <v>38043</v>
      </c>
      <c r="F799">
        <v>1.1200000000000001</v>
      </c>
      <c r="H799" s="20">
        <v>38055</v>
      </c>
      <c r="I799">
        <v>16.600000000000001</v>
      </c>
    </row>
    <row r="800" spans="1:9" x14ac:dyDescent="0.25">
      <c r="A800" s="19">
        <v>38056</v>
      </c>
      <c r="B800">
        <v>112.58</v>
      </c>
      <c r="C800">
        <v>1.4026000000000001</v>
      </c>
      <c r="E800" s="19">
        <v>38044</v>
      </c>
      <c r="F800">
        <v>1.1200000000000001</v>
      </c>
      <c r="H800" s="20">
        <v>38056</v>
      </c>
      <c r="I800">
        <v>18.670000000000002</v>
      </c>
    </row>
    <row r="801" spans="1:9" x14ac:dyDescent="0.25">
      <c r="A801" s="19">
        <v>38057</v>
      </c>
      <c r="B801">
        <v>111.12</v>
      </c>
      <c r="C801">
        <v>1.421</v>
      </c>
      <c r="E801" s="19">
        <v>38047</v>
      </c>
      <c r="F801">
        <v>1.1200000000000001</v>
      </c>
      <c r="H801" s="20">
        <v>38057</v>
      </c>
      <c r="I801">
        <v>20.67</v>
      </c>
    </row>
    <row r="802" spans="1:9" x14ac:dyDescent="0.25">
      <c r="A802" s="19">
        <v>38058</v>
      </c>
      <c r="B802">
        <v>112.58</v>
      </c>
      <c r="C802">
        <v>1.4026000000000001</v>
      </c>
      <c r="E802" s="19">
        <v>38048</v>
      </c>
      <c r="F802">
        <v>1.1200000000000001</v>
      </c>
      <c r="H802" s="20">
        <v>38058</v>
      </c>
      <c r="I802">
        <v>18.3</v>
      </c>
    </row>
    <row r="803" spans="1:9" x14ac:dyDescent="0.25">
      <c r="A803" s="19">
        <v>38061</v>
      </c>
      <c r="B803">
        <v>111.2</v>
      </c>
      <c r="C803">
        <v>1.42</v>
      </c>
      <c r="E803" s="19">
        <v>38049</v>
      </c>
      <c r="F803">
        <v>1.1200000000000001</v>
      </c>
      <c r="H803" s="20">
        <v>38061</v>
      </c>
      <c r="I803">
        <v>21.13</v>
      </c>
    </row>
    <row r="804" spans="1:9" x14ac:dyDescent="0.25">
      <c r="A804" s="19">
        <v>38062</v>
      </c>
      <c r="B804">
        <v>111.79</v>
      </c>
      <c r="C804">
        <v>1.4125000000000001</v>
      </c>
      <c r="E804" s="19">
        <v>38050</v>
      </c>
      <c r="F804">
        <v>1.1200000000000001</v>
      </c>
      <c r="H804" s="20">
        <v>38062</v>
      </c>
      <c r="I804">
        <v>20.34</v>
      </c>
    </row>
    <row r="805" spans="1:9" x14ac:dyDescent="0.25">
      <c r="A805" s="19">
        <v>38063</v>
      </c>
      <c r="B805">
        <v>113.04</v>
      </c>
      <c r="C805">
        <v>1.3969</v>
      </c>
      <c r="E805" s="19">
        <v>38051</v>
      </c>
      <c r="F805">
        <v>1.1200000000000001</v>
      </c>
      <c r="H805" s="20">
        <v>38063</v>
      </c>
      <c r="I805">
        <v>18.11</v>
      </c>
    </row>
    <row r="806" spans="1:9" x14ac:dyDescent="0.25">
      <c r="A806" s="19">
        <v>38064</v>
      </c>
      <c r="B806">
        <v>113.07</v>
      </c>
      <c r="C806">
        <v>1.3965000000000001</v>
      </c>
      <c r="E806" s="19">
        <v>38054</v>
      </c>
      <c r="F806">
        <v>1.1100000000000001</v>
      </c>
      <c r="H806" s="20">
        <v>38064</v>
      </c>
      <c r="I806">
        <v>18.53</v>
      </c>
    </row>
    <row r="807" spans="1:9" x14ac:dyDescent="0.25">
      <c r="A807" s="19">
        <v>38065</v>
      </c>
      <c r="B807">
        <v>111.06</v>
      </c>
      <c r="C807">
        <v>1.4218</v>
      </c>
      <c r="E807" s="19">
        <v>38055</v>
      </c>
      <c r="F807">
        <v>1.1100000000000001</v>
      </c>
      <c r="H807" s="20">
        <v>38065</v>
      </c>
      <c r="I807">
        <v>19.149999999999999</v>
      </c>
    </row>
    <row r="808" spans="1:9" x14ac:dyDescent="0.25">
      <c r="A808" s="19">
        <v>38068</v>
      </c>
      <c r="B808">
        <v>109.65</v>
      </c>
      <c r="C808">
        <v>1.4400999999999999</v>
      </c>
      <c r="E808" s="19">
        <v>38056</v>
      </c>
      <c r="F808">
        <v>1.1100000000000001</v>
      </c>
      <c r="H808" s="20">
        <v>38068</v>
      </c>
      <c r="I808">
        <v>21.58</v>
      </c>
    </row>
    <row r="809" spans="1:9" x14ac:dyDescent="0.25">
      <c r="A809" s="19">
        <v>38069</v>
      </c>
      <c r="B809">
        <v>109.46</v>
      </c>
      <c r="C809">
        <v>1.4426000000000001</v>
      </c>
      <c r="E809" s="19">
        <v>38057</v>
      </c>
      <c r="F809">
        <v>1.1100000000000001</v>
      </c>
      <c r="H809" s="20">
        <v>38069</v>
      </c>
      <c r="I809">
        <v>20.67</v>
      </c>
    </row>
    <row r="810" spans="1:9" x14ac:dyDescent="0.25">
      <c r="A810" s="19">
        <v>38070</v>
      </c>
      <c r="B810">
        <v>109.55</v>
      </c>
      <c r="C810">
        <v>1.4414</v>
      </c>
      <c r="E810" s="19">
        <v>38058</v>
      </c>
      <c r="F810">
        <v>1.1100000000000001</v>
      </c>
      <c r="H810" s="20">
        <v>38070</v>
      </c>
      <c r="I810">
        <v>19.809999999999999</v>
      </c>
    </row>
    <row r="811" spans="1:9" x14ac:dyDescent="0.25">
      <c r="A811" s="19">
        <v>38071</v>
      </c>
      <c r="B811">
        <v>111</v>
      </c>
      <c r="C811">
        <v>1.4226000000000001</v>
      </c>
      <c r="E811" s="19">
        <v>38061</v>
      </c>
      <c r="F811">
        <v>1.1100000000000001</v>
      </c>
      <c r="H811" s="20">
        <v>38071</v>
      </c>
      <c r="I811">
        <v>17.88</v>
      </c>
    </row>
    <row r="812" spans="1:9" x14ac:dyDescent="0.25">
      <c r="A812" s="19">
        <v>38072</v>
      </c>
      <c r="B812">
        <v>111.03</v>
      </c>
      <c r="C812">
        <v>1.4221999999999999</v>
      </c>
      <c r="E812" s="19">
        <v>38062</v>
      </c>
      <c r="F812">
        <v>1.1100000000000001</v>
      </c>
      <c r="H812" s="20">
        <v>38072</v>
      </c>
      <c r="I812">
        <v>17.329999999999998</v>
      </c>
    </row>
    <row r="813" spans="1:9" x14ac:dyDescent="0.25">
      <c r="A813" s="19">
        <v>38075</v>
      </c>
      <c r="B813">
        <v>112.59</v>
      </c>
      <c r="C813">
        <v>1.4025000000000001</v>
      </c>
      <c r="E813" s="19">
        <v>38063</v>
      </c>
      <c r="F813">
        <v>1.1100000000000001</v>
      </c>
      <c r="H813" s="20">
        <v>38075</v>
      </c>
      <c r="I813">
        <v>16.5</v>
      </c>
    </row>
    <row r="814" spans="1:9" x14ac:dyDescent="0.25">
      <c r="A814" s="19">
        <v>38076</v>
      </c>
      <c r="B814">
        <v>112.97</v>
      </c>
      <c r="C814">
        <v>1.3977999999999999</v>
      </c>
      <c r="E814" s="19">
        <v>38064</v>
      </c>
      <c r="F814">
        <v>1.1100000000000001</v>
      </c>
      <c r="H814" s="20">
        <v>38076</v>
      </c>
      <c r="I814">
        <v>16.28</v>
      </c>
    </row>
    <row r="815" spans="1:9" x14ac:dyDescent="0.25">
      <c r="A815" s="19">
        <v>38077</v>
      </c>
      <c r="B815">
        <v>113.1</v>
      </c>
      <c r="C815">
        <v>1.3960999999999999</v>
      </c>
      <c r="E815" s="19">
        <v>38065</v>
      </c>
      <c r="F815">
        <v>1.1100000000000001</v>
      </c>
      <c r="H815" s="20">
        <v>38077</v>
      </c>
      <c r="I815">
        <v>16.739999999999998</v>
      </c>
    </row>
    <row r="816" spans="1:9" x14ac:dyDescent="0.25">
      <c r="A816" s="19">
        <v>38078</v>
      </c>
      <c r="B816">
        <v>113.78</v>
      </c>
      <c r="C816">
        <v>1.3877999999999999</v>
      </c>
      <c r="E816" s="19">
        <v>38068</v>
      </c>
      <c r="F816">
        <v>1.1100000000000001</v>
      </c>
      <c r="H816" s="20">
        <v>38078</v>
      </c>
      <c r="I816">
        <v>16.649999999999999</v>
      </c>
    </row>
    <row r="817" spans="1:9" x14ac:dyDescent="0.25">
      <c r="A817" s="19">
        <v>38079</v>
      </c>
      <c r="B817">
        <v>114.64</v>
      </c>
      <c r="C817">
        <v>1.3774</v>
      </c>
      <c r="E817" s="19">
        <v>38069</v>
      </c>
      <c r="F817">
        <v>1.1100000000000001</v>
      </c>
      <c r="H817" s="20">
        <v>38079</v>
      </c>
      <c r="I817">
        <v>15.64</v>
      </c>
    </row>
    <row r="818" spans="1:9" x14ac:dyDescent="0.25">
      <c r="A818" s="19">
        <v>38082</v>
      </c>
      <c r="B818">
        <v>115.27</v>
      </c>
      <c r="C818">
        <v>1.3698999999999999</v>
      </c>
      <c r="E818" s="19">
        <v>38070</v>
      </c>
      <c r="F818">
        <v>1.1100000000000001</v>
      </c>
      <c r="H818" s="20">
        <v>38082</v>
      </c>
      <c r="I818">
        <v>14.97</v>
      </c>
    </row>
    <row r="819" spans="1:9" x14ac:dyDescent="0.25">
      <c r="A819" s="19">
        <v>38083</v>
      </c>
      <c r="B819">
        <v>114.9</v>
      </c>
      <c r="C819">
        <v>1.3743000000000001</v>
      </c>
      <c r="E819" s="19">
        <v>38071</v>
      </c>
      <c r="F819">
        <v>1.1100000000000001</v>
      </c>
      <c r="H819" s="20">
        <v>38083</v>
      </c>
      <c r="I819">
        <v>15.32</v>
      </c>
    </row>
    <row r="820" spans="1:9" x14ac:dyDescent="0.25">
      <c r="A820" s="19">
        <v>38084</v>
      </c>
      <c r="B820">
        <v>114.63</v>
      </c>
      <c r="C820">
        <v>1.3774999999999999</v>
      </c>
      <c r="E820" s="19">
        <v>38072</v>
      </c>
      <c r="F820">
        <v>1.1100000000000001</v>
      </c>
      <c r="H820" s="20">
        <v>38084</v>
      </c>
      <c r="I820">
        <v>15.76</v>
      </c>
    </row>
    <row r="821" spans="1:9" x14ac:dyDescent="0.25">
      <c r="A821" s="19">
        <v>38085</v>
      </c>
      <c r="B821">
        <v>114.37</v>
      </c>
      <c r="C821">
        <v>1.3806</v>
      </c>
      <c r="E821" s="19">
        <v>38075</v>
      </c>
      <c r="F821">
        <v>1.1100000000000001</v>
      </c>
      <c r="H821" s="20">
        <v>38085</v>
      </c>
      <c r="I821">
        <v>16.260000000000002</v>
      </c>
    </row>
    <row r="822" spans="1:9" x14ac:dyDescent="0.25">
      <c r="A822" s="19">
        <v>38089</v>
      </c>
      <c r="B822">
        <v>114.82</v>
      </c>
      <c r="C822">
        <v>1.3752</v>
      </c>
      <c r="E822" s="19">
        <v>38076</v>
      </c>
      <c r="F822">
        <v>1.1100000000000001</v>
      </c>
      <c r="H822" s="20">
        <v>38089</v>
      </c>
      <c r="I822">
        <v>15.28</v>
      </c>
    </row>
    <row r="823" spans="1:9" x14ac:dyDescent="0.25">
      <c r="A823" s="19">
        <v>38090</v>
      </c>
      <c r="B823">
        <v>113.21</v>
      </c>
      <c r="C823">
        <v>1.3948</v>
      </c>
      <c r="E823" s="19">
        <v>38077</v>
      </c>
      <c r="F823">
        <v>1.1100000000000001</v>
      </c>
      <c r="H823" s="20">
        <v>38090</v>
      </c>
      <c r="I823">
        <v>17.260000000000002</v>
      </c>
    </row>
    <row r="824" spans="1:9" x14ac:dyDescent="0.25">
      <c r="A824" s="19">
        <v>38091</v>
      </c>
      <c r="B824">
        <v>113.39</v>
      </c>
      <c r="C824">
        <v>1.3926000000000001</v>
      </c>
      <c r="E824" s="19">
        <v>38078</v>
      </c>
      <c r="F824">
        <v>1.1100000000000001</v>
      </c>
      <c r="H824" s="20">
        <v>38091</v>
      </c>
      <c r="I824">
        <v>15.62</v>
      </c>
    </row>
    <row r="825" spans="1:9" x14ac:dyDescent="0.25">
      <c r="A825" s="19">
        <v>38092</v>
      </c>
      <c r="B825">
        <v>112.96</v>
      </c>
      <c r="C825">
        <v>1.3978999999999999</v>
      </c>
      <c r="E825" s="19">
        <v>38079</v>
      </c>
      <c r="F825">
        <v>1.1100000000000001</v>
      </c>
      <c r="H825" s="20">
        <v>38092</v>
      </c>
      <c r="I825">
        <v>15.74</v>
      </c>
    </row>
    <row r="826" spans="1:9" x14ac:dyDescent="0.25">
      <c r="A826" s="19">
        <v>38093</v>
      </c>
      <c r="B826">
        <v>113.83</v>
      </c>
      <c r="C826">
        <v>1.3872</v>
      </c>
      <c r="E826" s="19">
        <v>38082</v>
      </c>
      <c r="F826">
        <v>1.1399999999999999</v>
      </c>
      <c r="H826" s="20">
        <v>38093</v>
      </c>
      <c r="I826">
        <v>14.94</v>
      </c>
    </row>
    <row r="827" spans="1:9" x14ac:dyDescent="0.25">
      <c r="A827" s="19">
        <v>38096</v>
      </c>
      <c r="B827">
        <v>113.83</v>
      </c>
      <c r="C827">
        <v>1.3872</v>
      </c>
      <c r="E827" s="19">
        <v>38083</v>
      </c>
      <c r="F827">
        <v>1.1399999999999999</v>
      </c>
      <c r="H827" s="20">
        <v>38096</v>
      </c>
      <c r="I827">
        <v>15.42</v>
      </c>
    </row>
    <row r="828" spans="1:9" x14ac:dyDescent="0.25">
      <c r="A828" s="19">
        <v>38097</v>
      </c>
      <c r="B828">
        <v>111.92</v>
      </c>
      <c r="C828">
        <v>1.4109</v>
      </c>
      <c r="E828" s="19">
        <v>38084</v>
      </c>
      <c r="F828">
        <v>1.1399999999999999</v>
      </c>
      <c r="H828" s="20">
        <v>38097</v>
      </c>
      <c r="I828">
        <v>16.670000000000002</v>
      </c>
    </row>
    <row r="829" spans="1:9" x14ac:dyDescent="0.25">
      <c r="A829" s="19">
        <v>38098</v>
      </c>
      <c r="B829">
        <v>112.67</v>
      </c>
      <c r="C829">
        <v>1.4015</v>
      </c>
      <c r="E829" s="19">
        <v>38085</v>
      </c>
      <c r="F829">
        <v>1.1399999999999999</v>
      </c>
      <c r="H829" s="20">
        <v>38098</v>
      </c>
      <c r="I829">
        <v>15.6</v>
      </c>
    </row>
    <row r="830" spans="1:9" x14ac:dyDescent="0.25">
      <c r="A830" s="19">
        <v>38099</v>
      </c>
      <c r="B830">
        <v>114.25</v>
      </c>
      <c r="C830">
        <v>1.3821000000000001</v>
      </c>
      <c r="E830" s="19">
        <v>38090</v>
      </c>
      <c r="F830">
        <v>1.1399999999999999</v>
      </c>
      <c r="H830" s="20">
        <v>38099</v>
      </c>
      <c r="I830">
        <v>14.61</v>
      </c>
    </row>
    <row r="831" spans="1:9" x14ac:dyDescent="0.25">
      <c r="A831" s="19">
        <v>38100</v>
      </c>
      <c r="B831">
        <v>114.36</v>
      </c>
      <c r="C831">
        <v>1.3808</v>
      </c>
      <c r="E831" s="19">
        <v>38091</v>
      </c>
      <c r="F831">
        <v>1.14188</v>
      </c>
      <c r="H831" s="20">
        <v>38100</v>
      </c>
      <c r="I831">
        <v>14.01</v>
      </c>
    </row>
    <row r="832" spans="1:9" x14ac:dyDescent="0.25">
      <c r="A832" s="19">
        <v>38103</v>
      </c>
      <c r="B832">
        <v>114.2</v>
      </c>
      <c r="C832">
        <v>1.3827</v>
      </c>
      <c r="E832" s="19">
        <v>38092</v>
      </c>
      <c r="F832">
        <v>1.1499999999999999</v>
      </c>
      <c r="H832" s="20">
        <v>38103</v>
      </c>
      <c r="I832">
        <v>14.77</v>
      </c>
    </row>
    <row r="833" spans="1:9" x14ac:dyDescent="0.25">
      <c r="A833" s="19">
        <v>38104</v>
      </c>
      <c r="B833">
        <v>114.3</v>
      </c>
      <c r="C833">
        <v>1.3815</v>
      </c>
      <c r="E833" s="19">
        <v>38093</v>
      </c>
      <c r="F833">
        <v>1.1499999999999999</v>
      </c>
      <c r="H833" s="20">
        <v>38104</v>
      </c>
      <c r="I833">
        <v>15.07</v>
      </c>
    </row>
    <row r="834" spans="1:9" x14ac:dyDescent="0.25">
      <c r="A834" s="19">
        <v>38105</v>
      </c>
      <c r="B834">
        <v>112.82</v>
      </c>
      <c r="C834">
        <v>1.3996</v>
      </c>
      <c r="E834" s="19">
        <v>38096</v>
      </c>
      <c r="F834">
        <v>1.1493800000000001</v>
      </c>
      <c r="H834" s="20">
        <v>38105</v>
      </c>
      <c r="I834">
        <v>16.29</v>
      </c>
    </row>
    <row r="835" spans="1:9" x14ac:dyDescent="0.25">
      <c r="A835" s="19">
        <v>38106</v>
      </c>
      <c r="B835">
        <v>111.83</v>
      </c>
      <c r="C835">
        <v>1.4119999999999999</v>
      </c>
      <c r="E835" s="19">
        <v>38097</v>
      </c>
      <c r="F835">
        <v>1.1499999999999999</v>
      </c>
      <c r="H835" s="20">
        <v>38106</v>
      </c>
      <c r="I835">
        <v>16.600000000000001</v>
      </c>
    </row>
    <row r="836" spans="1:9" x14ac:dyDescent="0.25">
      <c r="A836" s="19">
        <v>38107</v>
      </c>
      <c r="B836">
        <v>110.96</v>
      </c>
      <c r="C836">
        <v>1.4231</v>
      </c>
      <c r="E836" s="19">
        <v>38098</v>
      </c>
      <c r="F836">
        <v>1.16875</v>
      </c>
      <c r="H836" s="20">
        <v>38107</v>
      </c>
      <c r="I836">
        <v>17.190000000000001</v>
      </c>
    </row>
    <row r="837" spans="1:9" x14ac:dyDescent="0.25">
      <c r="A837" s="19">
        <v>38110</v>
      </c>
      <c r="B837">
        <v>112.15</v>
      </c>
      <c r="C837">
        <v>1.4079999999999999</v>
      </c>
      <c r="E837" s="19">
        <v>38099</v>
      </c>
      <c r="F837">
        <v>1.17</v>
      </c>
      <c r="H837" s="20">
        <v>38110</v>
      </c>
      <c r="I837">
        <v>16.62</v>
      </c>
    </row>
    <row r="838" spans="1:9" x14ac:dyDescent="0.25">
      <c r="A838" s="19">
        <v>38111</v>
      </c>
      <c r="B838">
        <v>112.06</v>
      </c>
      <c r="C838">
        <v>1.4091</v>
      </c>
      <c r="E838" s="19">
        <v>38100</v>
      </c>
      <c r="F838">
        <v>1.17</v>
      </c>
      <c r="H838" s="20">
        <v>38111</v>
      </c>
      <c r="I838">
        <v>16.55</v>
      </c>
    </row>
    <row r="839" spans="1:9" x14ac:dyDescent="0.25">
      <c r="A839" s="19">
        <v>38112</v>
      </c>
      <c r="B839">
        <v>112.78</v>
      </c>
      <c r="C839">
        <v>1.4000999999999999</v>
      </c>
      <c r="E839" s="19">
        <v>38103</v>
      </c>
      <c r="F839">
        <v>1.17</v>
      </c>
      <c r="H839" s="20">
        <v>38112</v>
      </c>
      <c r="I839">
        <v>15.77</v>
      </c>
    </row>
    <row r="840" spans="1:9" x14ac:dyDescent="0.25">
      <c r="A840" s="19">
        <v>38113</v>
      </c>
      <c r="B840">
        <v>111.81</v>
      </c>
      <c r="C840">
        <v>1.4123000000000001</v>
      </c>
      <c r="E840" s="19">
        <v>38104</v>
      </c>
      <c r="F840">
        <v>1.17</v>
      </c>
      <c r="H840" s="20">
        <v>38113</v>
      </c>
      <c r="I840">
        <v>17.05</v>
      </c>
    </row>
    <row r="841" spans="1:9" x14ac:dyDescent="0.25">
      <c r="A841" s="19">
        <v>38114</v>
      </c>
      <c r="B841">
        <v>109.96</v>
      </c>
      <c r="C841">
        <v>1.4359999999999999</v>
      </c>
      <c r="E841" s="19">
        <v>38105</v>
      </c>
      <c r="F841">
        <v>1.17</v>
      </c>
      <c r="H841" s="20">
        <v>38114</v>
      </c>
      <c r="I841">
        <v>18.13</v>
      </c>
    </row>
    <row r="842" spans="1:9" x14ac:dyDescent="0.25">
      <c r="A842" s="19">
        <v>38117</v>
      </c>
      <c r="B842">
        <v>108.83</v>
      </c>
      <c r="C842">
        <v>1.4509000000000001</v>
      </c>
      <c r="E842" s="19">
        <v>38106</v>
      </c>
      <c r="F842">
        <v>1.17875</v>
      </c>
      <c r="H842" s="20">
        <v>38117</v>
      </c>
      <c r="I842">
        <v>19.77</v>
      </c>
    </row>
    <row r="843" spans="1:9" x14ac:dyDescent="0.25">
      <c r="A843" s="19">
        <v>38118</v>
      </c>
      <c r="B843">
        <v>109.75</v>
      </c>
      <c r="C843">
        <v>1.4388000000000001</v>
      </c>
      <c r="E843" s="19">
        <v>38107</v>
      </c>
      <c r="F843">
        <v>1.18</v>
      </c>
      <c r="H843" s="20">
        <v>38118</v>
      </c>
      <c r="I843">
        <v>18.57</v>
      </c>
    </row>
    <row r="844" spans="1:9" x14ac:dyDescent="0.25">
      <c r="A844" s="19">
        <v>38119</v>
      </c>
      <c r="B844">
        <v>110.45</v>
      </c>
      <c r="C844">
        <v>1.4296</v>
      </c>
      <c r="E844" s="19">
        <v>38111</v>
      </c>
      <c r="F844">
        <v>1.18</v>
      </c>
      <c r="H844" s="20">
        <v>38119</v>
      </c>
      <c r="I844">
        <v>18.14</v>
      </c>
    </row>
    <row r="845" spans="1:9" x14ac:dyDescent="0.25">
      <c r="A845" s="19">
        <v>38120</v>
      </c>
      <c r="B845">
        <v>109.99</v>
      </c>
      <c r="C845">
        <v>1.5046999999999999</v>
      </c>
      <c r="E845" s="19">
        <v>38112</v>
      </c>
      <c r="F845">
        <v>1.18</v>
      </c>
      <c r="H845" s="20">
        <v>38120</v>
      </c>
      <c r="I845">
        <v>18.86</v>
      </c>
    </row>
    <row r="846" spans="1:9" x14ac:dyDescent="0.25">
      <c r="A846" s="19">
        <v>38121</v>
      </c>
      <c r="B846">
        <v>110.04</v>
      </c>
      <c r="C846">
        <v>1.504</v>
      </c>
      <c r="E846" s="19">
        <v>38113</v>
      </c>
      <c r="F846">
        <v>1.18</v>
      </c>
      <c r="H846" s="20">
        <v>38121</v>
      </c>
      <c r="I846">
        <v>18.47</v>
      </c>
    </row>
    <row r="847" spans="1:9" x14ac:dyDescent="0.25">
      <c r="A847" s="19">
        <v>38124</v>
      </c>
      <c r="B847">
        <v>109.1</v>
      </c>
      <c r="C847">
        <v>1.5169999999999999</v>
      </c>
      <c r="E847" s="19">
        <v>38114</v>
      </c>
      <c r="F847">
        <v>1.19</v>
      </c>
      <c r="H847" s="20">
        <v>38124</v>
      </c>
      <c r="I847">
        <v>19.96</v>
      </c>
    </row>
    <row r="848" spans="1:9" x14ac:dyDescent="0.25">
      <c r="A848" s="19">
        <v>38125</v>
      </c>
      <c r="B848">
        <v>109.65</v>
      </c>
      <c r="C848">
        <v>1.5094000000000001</v>
      </c>
      <c r="E848" s="19">
        <v>38117</v>
      </c>
      <c r="F848">
        <v>1.24</v>
      </c>
      <c r="H848" s="20">
        <v>38125</v>
      </c>
      <c r="I848">
        <v>19.329999999999998</v>
      </c>
    </row>
    <row r="849" spans="1:9" x14ac:dyDescent="0.25">
      <c r="A849" s="19">
        <v>38126</v>
      </c>
      <c r="B849">
        <v>109.27</v>
      </c>
      <c r="C849">
        <v>1.5145999999999999</v>
      </c>
      <c r="E849" s="19">
        <v>38118</v>
      </c>
      <c r="F849">
        <v>1.24</v>
      </c>
      <c r="H849" s="20">
        <v>38126</v>
      </c>
      <c r="I849">
        <v>18.93</v>
      </c>
    </row>
    <row r="850" spans="1:9" x14ac:dyDescent="0.25">
      <c r="A850" s="19">
        <v>38127</v>
      </c>
      <c r="B850">
        <v>109.62</v>
      </c>
      <c r="C850">
        <v>1.5098</v>
      </c>
      <c r="E850" s="19">
        <v>38119</v>
      </c>
      <c r="F850">
        <v>1.24</v>
      </c>
      <c r="H850" s="20">
        <v>38127</v>
      </c>
      <c r="I850">
        <v>18.670000000000002</v>
      </c>
    </row>
    <row r="851" spans="1:9" x14ac:dyDescent="0.25">
      <c r="A851" s="19">
        <v>38128</v>
      </c>
      <c r="B851">
        <v>109.81</v>
      </c>
      <c r="C851">
        <v>1.5072000000000001</v>
      </c>
      <c r="E851" s="19">
        <v>38120</v>
      </c>
      <c r="F851">
        <v>1.25</v>
      </c>
      <c r="H851" s="20">
        <v>38128</v>
      </c>
      <c r="I851">
        <v>18.489999999999998</v>
      </c>
    </row>
    <row r="852" spans="1:9" x14ac:dyDescent="0.25">
      <c r="A852" s="19">
        <v>38131</v>
      </c>
      <c r="B852">
        <v>110.27</v>
      </c>
      <c r="C852">
        <v>1.5008999999999999</v>
      </c>
      <c r="E852" s="19">
        <v>38121</v>
      </c>
      <c r="F852">
        <v>1.26</v>
      </c>
      <c r="H852" s="20">
        <v>38131</v>
      </c>
      <c r="I852">
        <v>18.079999999999998</v>
      </c>
    </row>
    <row r="853" spans="1:9" x14ac:dyDescent="0.25">
      <c r="A853" s="19">
        <v>38132</v>
      </c>
      <c r="B853">
        <v>111.85</v>
      </c>
      <c r="C853">
        <v>1.4797</v>
      </c>
      <c r="E853" s="19">
        <v>38124</v>
      </c>
      <c r="F853">
        <v>1.25813</v>
      </c>
      <c r="H853" s="20">
        <v>38132</v>
      </c>
      <c r="I853">
        <v>15.96</v>
      </c>
    </row>
    <row r="854" spans="1:9" x14ac:dyDescent="0.25">
      <c r="A854" s="19">
        <v>38133</v>
      </c>
      <c r="B854">
        <v>112.24</v>
      </c>
      <c r="C854">
        <v>1.4745999999999999</v>
      </c>
      <c r="E854" s="19">
        <v>38125</v>
      </c>
      <c r="F854">
        <v>1.26</v>
      </c>
      <c r="H854" s="20">
        <v>38133</v>
      </c>
      <c r="I854">
        <v>15.97</v>
      </c>
    </row>
    <row r="855" spans="1:9" x14ac:dyDescent="0.25">
      <c r="A855" s="19">
        <v>38134</v>
      </c>
      <c r="B855">
        <v>112.87</v>
      </c>
      <c r="C855">
        <v>1.4662999999999999</v>
      </c>
      <c r="E855" s="19">
        <v>38126</v>
      </c>
      <c r="F855">
        <v>1.27</v>
      </c>
      <c r="H855" s="20">
        <v>38134</v>
      </c>
      <c r="I855">
        <v>15.28</v>
      </c>
    </row>
    <row r="856" spans="1:9" x14ac:dyDescent="0.25">
      <c r="A856" s="19">
        <v>38135</v>
      </c>
      <c r="B856">
        <v>112.86</v>
      </c>
      <c r="C856">
        <v>1.4664999999999999</v>
      </c>
      <c r="E856" s="19">
        <v>38127</v>
      </c>
      <c r="F856">
        <v>1.28</v>
      </c>
      <c r="H856" s="20">
        <v>38135</v>
      </c>
      <c r="I856">
        <v>15.5</v>
      </c>
    </row>
    <row r="857" spans="1:9" x14ac:dyDescent="0.25">
      <c r="A857" s="19">
        <v>38139</v>
      </c>
      <c r="B857">
        <v>112.71</v>
      </c>
      <c r="C857">
        <v>1.4683999999999999</v>
      </c>
      <c r="E857" s="19">
        <v>38128</v>
      </c>
      <c r="F857">
        <v>1.28</v>
      </c>
      <c r="H857" s="20">
        <v>38139</v>
      </c>
      <c r="I857">
        <v>16.3</v>
      </c>
    </row>
    <row r="858" spans="1:9" x14ac:dyDescent="0.25">
      <c r="A858" s="19">
        <v>38140</v>
      </c>
      <c r="B858">
        <v>113.13</v>
      </c>
      <c r="C858">
        <v>1.4630000000000001</v>
      </c>
      <c r="E858" s="19">
        <v>38131</v>
      </c>
      <c r="F858">
        <v>1.29</v>
      </c>
      <c r="H858" s="20">
        <v>38140</v>
      </c>
      <c r="I858">
        <v>16.079999999999998</v>
      </c>
    </row>
    <row r="859" spans="1:9" x14ac:dyDescent="0.25">
      <c r="A859" s="19">
        <v>38141</v>
      </c>
      <c r="B859">
        <v>112.09</v>
      </c>
      <c r="C859">
        <v>1.4764999999999999</v>
      </c>
      <c r="E859" s="19">
        <v>38132</v>
      </c>
      <c r="F859">
        <v>1.29</v>
      </c>
      <c r="H859" s="20">
        <v>38141</v>
      </c>
      <c r="I859">
        <v>17.03</v>
      </c>
    </row>
    <row r="860" spans="1:9" x14ac:dyDescent="0.25">
      <c r="A860" s="19">
        <v>38142</v>
      </c>
      <c r="B860">
        <v>112.98</v>
      </c>
      <c r="C860">
        <v>1.4649000000000001</v>
      </c>
      <c r="E860" s="19">
        <v>38133</v>
      </c>
      <c r="F860">
        <v>1.3</v>
      </c>
      <c r="H860" s="20">
        <v>38142</v>
      </c>
      <c r="I860">
        <v>16.78</v>
      </c>
    </row>
    <row r="861" spans="1:9" x14ac:dyDescent="0.25">
      <c r="A861" s="19">
        <v>38145</v>
      </c>
      <c r="B861">
        <v>114.7</v>
      </c>
      <c r="C861">
        <v>1.4429000000000001</v>
      </c>
      <c r="E861" s="19">
        <v>38134</v>
      </c>
      <c r="F861">
        <v>1.31</v>
      </c>
      <c r="H861" s="20">
        <v>38145</v>
      </c>
      <c r="I861">
        <v>15.39</v>
      </c>
    </row>
    <row r="862" spans="1:9" x14ac:dyDescent="0.25">
      <c r="A862" s="19">
        <v>38146</v>
      </c>
      <c r="B862">
        <v>114.86</v>
      </c>
      <c r="C862">
        <v>1.4409000000000001</v>
      </c>
      <c r="E862" s="19">
        <v>38135</v>
      </c>
      <c r="F862">
        <v>1.3149999999999999</v>
      </c>
      <c r="H862" s="20">
        <v>38146</v>
      </c>
      <c r="I862">
        <v>15.01</v>
      </c>
    </row>
    <row r="863" spans="1:9" x14ac:dyDescent="0.25">
      <c r="A863" s="19">
        <v>38147</v>
      </c>
      <c r="B863">
        <v>113.79</v>
      </c>
      <c r="C863">
        <v>1.4544999999999999</v>
      </c>
      <c r="E863" s="19">
        <v>38139</v>
      </c>
      <c r="F863">
        <v>1.3268800000000001</v>
      </c>
      <c r="H863" s="20">
        <v>38147</v>
      </c>
      <c r="I863">
        <v>15.39</v>
      </c>
    </row>
    <row r="864" spans="1:9" x14ac:dyDescent="0.25">
      <c r="A864" s="19">
        <v>38148</v>
      </c>
      <c r="B864">
        <v>114.35</v>
      </c>
      <c r="C864">
        <v>1.4473</v>
      </c>
      <c r="E864" s="19">
        <v>38140</v>
      </c>
      <c r="F864">
        <v>1.34</v>
      </c>
      <c r="H864" s="20">
        <v>38148</v>
      </c>
      <c r="I864">
        <v>15.04</v>
      </c>
    </row>
    <row r="865" spans="1:9" x14ac:dyDescent="0.25">
      <c r="A865" s="19">
        <v>38152</v>
      </c>
      <c r="B865">
        <v>113.22</v>
      </c>
      <c r="C865">
        <v>1.4618</v>
      </c>
      <c r="E865" s="19">
        <v>38141</v>
      </c>
      <c r="F865">
        <v>1.36</v>
      </c>
      <c r="H865" s="20">
        <v>38152</v>
      </c>
      <c r="I865">
        <v>16.07</v>
      </c>
    </row>
    <row r="866" spans="1:9" x14ac:dyDescent="0.25">
      <c r="A866" s="19">
        <v>38153</v>
      </c>
      <c r="B866">
        <v>114.02</v>
      </c>
      <c r="C866">
        <v>1.4515</v>
      </c>
      <c r="E866" s="19">
        <v>38142</v>
      </c>
      <c r="F866">
        <v>1.37375</v>
      </c>
      <c r="H866" s="20">
        <v>38153</v>
      </c>
      <c r="I866">
        <v>15.05</v>
      </c>
    </row>
    <row r="867" spans="1:9" x14ac:dyDescent="0.25">
      <c r="A867" s="19">
        <v>38154</v>
      </c>
      <c r="B867">
        <v>114</v>
      </c>
      <c r="C867">
        <v>1.4518</v>
      </c>
      <c r="E867" s="19">
        <v>38145</v>
      </c>
      <c r="F867">
        <v>1.4</v>
      </c>
      <c r="H867" s="20">
        <v>38154</v>
      </c>
      <c r="I867">
        <v>14.79</v>
      </c>
    </row>
    <row r="868" spans="1:9" x14ac:dyDescent="0.25">
      <c r="A868" s="19">
        <v>38155</v>
      </c>
      <c r="B868">
        <v>113.83</v>
      </c>
      <c r="C868">
        <v>1.454</v>
      </c>
      <c r="E868" s="19">
        <v>38146</v>
      </c>
      <c r="F868">
        <v>1.41</v>
      </c>
      <c r="H868" s="20">
        <v>38155</v>
      </c>
      <c r="I868">
        <v>15.15</v>
      </c>
    </row>
    <row r="869" spans="1:9" x14ac:dyDescent="0.25">
      <c r="A869" s="19">
        <v>38156</v>
      </c>
      <c r="B869">
        <v>113.63</v>
      </c>
      <c r="C869">
        <v>1.4564999999999999</v>
      </c>
      <c r="E869" s="19">
        <v>38147</v>
      </c>
      <c r="F869">
        <v>1.4275</v>
      </c>
      <c r="H869" s="20">
        <v>38156</v>
      </c>
      <c r="I869">
        <v>14.99</v>
      </c>
    </row>
    <row r="870" spans="1:9" x14ac:dyDescent="0.25">
      <c r="A870" s="19">
        <v>38159</v>
      </c>
      <c r="B870">
        <v>113.2</v>
      </c>
      <c r="C870">
        <v>1.462</v>
      </c>
      <c r="E870" s="19">
        <v>38148</v>
      </c>
      <c r="F870">
        <v>1.46875</v>
      </c>
      <c r="H870" s="20">
        <v>38159</v>
      </c>
      <c r="I870">
        <v>15.26</v>
      </c>
    </row>
    <row r="871" spans="1:9" x14ac:dyDescent="0.25">
      <c r="A871" s="19">
        <v>38160</v>
      </c>
      <c r="B871">
        <v>113.77</v>
      </c>
      <c r="C871">
        <v>1.4547000000000001</v>
      </c>
      <c r="E871" s="19">
        <v>38149</v>
      </c>
      <c r="F871">
        <v>1.52</v>
      </c>
      <c r="H871" s="20">
        <v>38160</v>
      </c>
      <c r="I871">
        <v>14.31</v>
      </c>
    </row>
    <row r="872" spans="1:9" x14ac:dyDescent="0.25">
      <c r="A872" s="19">
        <v>38161</v>
      </c>
      <c r="B872">
        <v>114.75</v>
      </c>
      <c r="C872">
        <v>1.4422999999999999</v>
      </c>
      <c r="E872" s="19">
        <v>38152</v>
      </c>
      <c r="F872">
        <v>1.54125</v>
      </c>
      <c r="H872" s="20">
        <v>38161</v>
      </c>
      <c r="I872">
        <v>13.98</v>
      </c>
    </row>
    <row r="873" spans="1:9" x14ac:dyDescent="0.25">
      <c r="A873" s="19">
        <v>38162</v>
      </c>
      <c r="B873">
        <v>114.39</v>
      </c>
      <c r="C873">
        <v>1.4468000000000001</v>
      </c>
      <c r="E873" s="19">
        <v>38153</v>
      </c>
      <c r="F873">
        <v>1.56</v>
      </c>
      <c r="H873" s="20">
        <v>38162</v>
      </c>
      <c r="I873">
        <v>14.81</v>
      </c>
    </row>
    <row r="874" spans="1:9" x14ac:dyDescent="0.25">
      <c r="A874" s="19">
        <v>38163</v>
      </c>
      <c r="B874">
        <v>113.84</v>
      </c>
      <c r="C874">
        <v>1.4538</v>
      </c>
      <c r="E874" s="19">
        <v>38154</v>
      </c>
      <c r="F874">
        <v>1.5337499999999999</v>
      </c>
      <c r="H874" s="20">
        <v>38163</v>
      </c>
      <c r="I874">
        <v>15.19</v>
      </c>
    </row>
    <row r="875" spans="1:9" x14ac:dyDescent="0.25">
      <c r="A875" s="19">
        <v>38166</v>
      </c>
      <c r="B875">
        <v>113.45</v>
      </c>
      <c r="C875">
        <v>1.4588000000000001</v>
      </c>
      <c r="E875" s="19">
        <v>38155</v>
      </c>
      <c r="F875">
        <v>1.55</v>
      </c>
      <c r="H875" s="20">
        <v>38166</v>
      </c>
      <c r="I875">
        <v>16.07</v>
      </c>
    </row>
    <row r="876" spans="1:9" x14ac:dyDescent="0.25">
      <c r="A876" s="19">
        <v>38167</v>
      </c>
      <c r="B876">
        <v>113.92</v>
      </c>
      <c r="C876">
        <v>1.4528000000000001</v>
      </c>
      <c r="E876" s="19">
        <v>38156</v>
      </c>
      <c r="F876">
        <v>1.55</v>
      </c>
      <c r="H876" s="20">
        <v>38167</v>
      </c>
      <c r="I876">
        <v>15.47</v>
      </c>
    </row>
    <row r="877" spans="1:9" x14ac:dyDescent="0.25">
      <c r="A877" s="19">
        <v>38168</v>
      </c>
      <c r="B877">
        <v>114.53</v>
      </c>
      <c r="C877">
        <v>1.4451000000000001</v>
      </c>
      <c r="E877" s="19">
        <v>38159</v>
      </c>
      <c r="F877">
        <v>1.55938</v>
      </c>
      <c r="H877" s="20">
        <v>38168</v>
      </c>
      <c r="I877">
        <v>14.34</v>
      </c>
    </row>
    <row r="878" spans="1:9" x14ac:dyDescent="0.25">
      <c r="A878" s="19">
        <v>38169</v>
      </c>
      <c r="B878">
        <v>112.94</v>
      </c>
      <c r="C878">
        <v>1.4654</v>
      </c>
      <c r="E878" s="19">
        <v>38160</v>
      </c>
      <c r="F878">
        <v>1.55938</v>
      </c>
      <c r="H878" s="20">
        <v>38169</v>
      </c>
      <c r="I878">
        <v>15.2</v>
      </c>
    </row>
    <row r="879" spans="1:9" x14ac:dyDescent="0.25">
      <c r="A879" s="19">
        <v>38170</v>
      </c>
      <c r="B879">
        <v>112.88</v>
      </c>
      <c r="C879">
        <v>1.4661999999999999</v>
      </c>
      <c r="E879" s="19">
        <v>38161</v>
      </c>
      <c r="F879">
        <v>1.57</v>
      </c>
      <c r="H879" s="20">
        <v>38170</v>
      </c>
      <c r="I879">
        <v>15.08</v>
      </c>
    </row>
    <row r="880" spans="1:9" x14ac:dyDescent="0.25">
      <c r="A880" s="19">
        <v>38174</v>
      </c>
      <c r="B880">
        <v>111.89</v>
      </c>
      <c r="C880">
        <v>1.4792000000000001</v>
      </c>
      <c r="E880" s="19">
        <v>38162</v>
      </c>
      <c r="F880">
        <v>1.5862499999999999</v>
      </c>
      <c r="H880" s="20">
        <v>38174</v>
      </c>
      <c r="I880">
        <v>16.25</v>
      </c>
    </row>
    <row r="881" spans="1:9" x14ac:dyDescent="0.25">
      <c r="A881" s="19">
        <v>38175</v>
      </c>
      <c r="B881">
        <v>112.22</v>
      </c>
      <c r="C881">
        <v>1.4748000000000001</v>
      </c>
      <c r="E881" s="19">
        <v>38163</v>
      </c>
      <c r="F881">
        <v>1.58</v>
      </c>
      <c r="H881" s="20">
        <v>38175</v>
      </c>
      <c r="I881">
        <v>15.81</v>
      </c>
    </row>
    <row r="882" spans="1:9" x14ac:dyDescent="0.25">
      <c r="A882" s="19">
        <v>38176</v>
      </c>
      <c r="B882">
        <v>111.42</v>
      </c>
      <c r="C882">
        <v>1.4854000000000001</v>
      </c>
      <c r="E882" s="19">
        <v>38166</v>
      </c>
      <c r="F882">
        <v>1.5862499999999999</v>
      </c>
      <c r="H882" s="20">
        <v>38176</v>
      </c>
      <c r="I882">
        <v>16.2</v>
      </c>
    </row>
    <row r="883" spans="1:9" x14ac:dyDescent="0.25">
      <c r="A883" s="19">
        <v>38177</v>
      </c>
      <c r="B883">
        <v>111.73</v>
      </c>
      <c r="C883">
        <v>1.4813000000000001</v>
      </c>
      <c r="E883" s="19">
        <v>38167</v>
      </c>
      <c r="F883">
        <v>1.6</v>
      </c>
      <c r="H883" s="20">
        <v>38177</v>
      </c>
      <c r="I883">
        <v>15.78</v>
      </c>
    </row>
    <row r="884" spans="1:9" x14ac:dyDescent="0.25">
      <c r="A884" s="19">
        <v>38180</v>
      </c>
      <c r="B884">
        <v>111.78</v>
      </c>
      <c r="C884">
        <v>1.4805999999999999</v>
      </c>
      <c r="E884" s="19">
        <v>38168</v>
      </c>
      <c r="F884">
        <v>1.61</v>
      </c>
      <c r="H884" s="20">
        <v>38180</v>
      </c>
      <c r="I884">
        <v>14.96</v>
      </c>
    </row>
    <row r="885" spans="1:9" x14ac:dyDescent="0.25">
      <c r="A885" s="19">
        <v>38181</v>
      </c>
      <c r="B885">
        <v>111.86</v>
      </c>
      <c r="C885">
        <v>1.4796</v>
      </c>
      <c r="E885" s="19">
        <v>38169</v>
      </c>
      <c r="F885">
        <v>1.6</v>
      </c>
      <c r="H885" s="20">
        <v>38181</v>
      </c>
      <c r="I885">
        <v>14.46</v>
      </c>
    </row>
    <row r="886" spans="1:9" x14ac:dyDescent="0.25">
      <c r="A886" s="19">
        <v>38182</v>
      </c>
      <c r="B886">
        <v>111.52</v>
      </c>
      <c r="C886">
        <v>1.4841</v>
      </c>
      <c r="E886" s="19">
        <v>38170</v>
      </c>
      <c r="F886">
        <v>1.6</v>
      </c>
      <c r="H886" s="20">
        <v>38182</v>
      </c>
      <c r="I886">
        <v>13.76</v>
      </c>
    </row>
    <row r="887" spans="1:9" x14ac:dyDescent="0.25">
      <c r="A887" s="19">
        <v>38183</v>
      </c>
      <c r="B887">
        <v>110.8</v>
      </c>
      <c r="C887">
        <v>1.4937</v>
      </c>
      <c r="E887" s="19">
        <v>38173</v>
      </c>
      <c r="F887">
        <v>1.5774999999999999</v>
      </c>
      <c r="H887" s="20">
        <v>38183</v>
      </c>
      <c r="I887">
        <v>14.71</v>
      </c>
    </row>
    <row r="888" spans="1:9" x14ac:dyDescent="0.25">
      <c r="A888" s="19">
        <v>38184</v>
      </c>
      <c r="B888">
        <v>110.71</v>
      </c>
      <c r="C888">
        <v>1.4948999999999999</v>
      </c>
      <c r="E888" s="19">
        <v>38174</v>
      </c>
      <c r="F888">
        <v>1.58</v>
      </c>
      <c r="H888" s="20">
        <v>38184</v>
      </c>
      <c r="I888">
        <v>14.34</v>
      </c>
    </row>
    <row r="889" spans="1:9" x14ac:dyDescent="0.25">
      <c r="A889" s="19">
        <v>38187</v>
      </c>
      <c r="B889">
        <v>110.24</v>
      </c>
      <c r="C889">
        <v>1.5013000000000001</v>
      </c>
      <c r="E889" s="19">
        <v>38175</v>
      </c>
      <c r="F889">
        <v>1.58125</v>
      </c>
      <c r="H889" s="20">
        <v>38187</v>
      </c>
      <c r="I889">
        <v>15.17</v>
      </c>
    </row>
    <row r="890" spans="1:9" x14ac:dyDescent="0.25">
      <c r="A890" s="19">
        <v>38188</v>
      </c>
      <c r="B890">
        <v>111.64</v>
      </c>
      <c r="C890">
        <v>1.4824999999999999</v>
      </c>
      <c r="E890" s="19">
        <v>38176</v>
      </c>
      <c r="F890">
        <v>1.59</v>
      </c>
      <c r="H890" s="20">
        <v>38188</v>
      </c>
      <c r="I890">
        <v>14.17</v>
      </c>
    </row>
    <row r="891" spans="1:9" x14ac:dyDescent="0.25">
      <c r="A891" s="19">
        <v>38189</v>
      </c>
      <c r="B891">
        <v>109.58</v>
      </c>
      <c r="C891">
        <v>1.5103</v>
      </c>
      <c r="E891" s="19">
        <v>38177</v>
      </c>
      <c r="F891">
        <v>1.59</v>
      </c>
      <c r="H891" s="20">
        <v>38189</v>
      </c>
      <c r="I891">
        <v>16.41</v>
      </c>
    </row>
    <row r="892" spans="1:9" x14ac:dyDescent="0.25">
      <c r="A892" s="19">
        <v>38190</v>
      </c>
      <c r="B892">
        <v>109.88</v>
      </c>
      <c r="C892">
        <v>1.5062</v>
      </c>
      <c r="E892" s="19">
        <v>38180</v>
      </c>
      <c r="F892">
        <v>1.6</v>
      </c>
      <c r="H892" s="20">
        <v>38190</v>
      </c>
      <c r="I892">
        <v>15.75</v>
      </c>
    </row>
    <row r="893" spans="1:9" x14ac:dyDescent="0.25">
      <c r="A893" s="19">
        <v>38191</v>
      </c>
      <c r="B893">
        <v>108.96</v>
      </c>
      <c r="C893">
        <v>1.5188999999999999</v>
      </c>
      <c r="E893" s="19">
        <v>38181</v>
      </c>
      <c r="F893">
        <v>1.6</v>
      </c>
      <c r="H893" s="20">
        <v>38191</v>
      </c>
      <c r="I893">
        <v>16.5</v>
      </c>
    </row>
    <row r="894" spans="1:9" x14ac:dyDescent="0.25">
      <c r="A894" s="19">
        <v>38194</v>
      </c>
      <c r="B894">
        <v>108.75</v>
      </c>
      <c r="C894">
        <v>1.5219</v>
      </c>
      <c r="E894" s="19">
        <v>38182</v>
      </c>
      <c r="F894">
        <v>1.61</v>
      </c>
      <c r="H894" s="20">
        <v>38194</v>
      </c>
      <c r="I894">
        <v>17.3</v>
      </c>
    </row>
    <row r="895" spans="1:9" x14ac:dyDescent="0.25">
      <c r="A895" s="19">
        <v>38195</v>
      </c>
      <c r="B895">
        <v>109.77</v>
      </c>
      <c r="C895">
        <v>1.5077</v>
      </c>
      <c r="E895" s="19">
        <v>38183</v>
      </c>
      <c r="F895">
        <v>1.62</v>
      </c>
      <c r="H895" s="20">
        <v>38195</v>
      </c>
      <c r="I895">
        <v>16.55</v>
      </c>
    </row>
    <row r="896" spans="1:9" x14ac:dyDescent="0.25">
      <c r="A896" s="19">
        <v>38196</v>
      </c>
      <c r="B896">
        <v>110.1</v>
      </c>
      <c r="C896">
        <v>1.5032000000000001</v>
      </c>
      <c r="E896" s="19">
        <v>38184</v>
      </c>
      <c r="F896">
        <v>1.63</v>
      </c>
      <c r="H896" s="20">
        <v>38196</v>
      </c>
      <c r="I896">
        <v>16.149999999999999</v>
      </c>
    </row>
    <row r="897" spans="1:9" x14ac:dyDescent="0.25">
      <c r="A897" s="19">
        <v>38197</v>
      </c>
      <c r="B897">
        <v>110.57</v>
      </c>
      <c r="C897">
        <v>1.4967999999999999</v>
      </c>
      <c r="E897" s="19">
        <v>38187</v>
      </c>
      <c r="F897">
        <v>1.63</v>
      </c>
      <c r="H897" s="20">
        <v>38197</v>
      </c>
      <c r="I897">
        <v>15.68</v>
      </c>
    </row>
    <row r="898" spans="1:9" x14ac:dyDescent="0.25">
      <c r="A898" s="19">
        <v>38198</v>
      </c>
      <c r="B898">
        <v>110.84</v>
      </c>
      <c r="C898">
        <v>1.4932000000000001</v>
      </c>
      <c r="E898" s="19">
        <v>38188</v>
      </c>
      <c r="F898">
        <v>1.6325000000000001</v>
      </c>
      <c r="H898" s="20">
        <v>38198</v>
      </c>
      <c r="I898">
        <v>15.32</v>
      </c>
    </row>
    <row r="899" spans="1:9" x14ac:dyDescent="0.25">
      <c r="A899" s="19">
        <v>38201</v>
      </c>
      <c r="B899">
        <v>111.07</v>
      </c>
      <c r="C899">
        <v>1.4901</v>
      </c>
      <c r="E899" s="19">
        <v>38189</v>
      </c>
      <c r="F899">
        <v>1.65</v>
      </c>
      <c r="H899" s="20">
        <v>38201</v>
      </c>
      <c r="I899">
        <v>15.37</v>
      </c>
    </row>
    <row r="900" spans="1:9" x14ac:dyDescent="0.25">
      <c r="A900" s="19">
        <v>38202</v>
      </c>
      <c r="B900">
        <v>110.21</v>
      </c>
      <c r="C900">
        <v>1.5017</v>
      </c>
      <c r="E900" s="19">
        <v>38190</v>
      </c>
      <c r="F900">
        <v>1.66</v>
      </c>
      <c r="H900" s="20">
        <v>38202</v>
      </c>
      <c r="I900">
        <v>16.03</v>
      </c>
    </row>
    <row r="901" spans="1:9" x14ac:dyDescent="0.25">
      <c r="A901" s="19">
        <v>38203</v>
      </c>
      <c r="B901">
        <v>110.2</v>
      </c>
      <c r="C901">
        <v>1.5019</v>
      </c>
      <c r="E901" s="19">
        <v>38191</v>
      </c>
      <c r="F901">
        <v>1.66</v>
      </c>
      <c r="H901" s="20">
        <v>38203</v>
      </c>
      <c r="I901">
        <v>16.21</v>
      </c>
    </row>
    <row r="902" spans="1:9" x14ac:dyDescent="0.25">
      <c r="A902" s="19">
        <v>38204</v>
      </c>
      <c r="B902">
        <v>108.4</v>
      </c>
      <c r="C902">
        <v>1.5267999999999999</v>
      </c>
      <c r="E902" s="19">
        <v>38194</v>
      </c>
      <c r="F902">
        <v>1.66188</v>
      </c>
      <c r="H902" s="20">
        <v>38204</v>
      </c>
      <c r="I902">
        <v>18.32</v>
      </c>
    </row>
    <row r="903" spans="1:9" x14ac:dyDescent="0.25">
      <c r="A903" s="19">
        <v>38205</v>
      </c>
      <c r="B903">
        <v>106.85</v>
      </c>
      <c r="C903">
        <v>1.5488999999999999</v>
      </c>
      <c r="E903" s="19">
        <v>38195</v>
      </c>
      <c r="F903">
        <v>1.67</v>
      </c>
      <c r="H903" s="20">
        <v>38205</v>
      </c>
      <c r="I903">
        <v>19.34</v>
      </c>
    </row>
    <row r="904" spans="1:9" x14ac:dyDescent="0.25">
      <c r="A904" s="19">
        <v>38208</v>
      </c>
      <c r="B904">
        <v>107</v>
      </c>
      <c r="C904">
        <v>1.5468</v>
      </c>
      <c r="E904" s="19">
        <v>38196</v>
      </c>
      <c r="F904">
        <v>1.68</v>
      </c>
      <c r="H904" s="20">
        <v>38208</v>
      </c>
      <c r="I904">
        <v>18.89</v>
      </c>
    </row>
    <row r="905" spans="1:9" x14ac:dyDescent="0.25">
      <c r="A905" s="19">
        <v>38209</v>
      </c>
      <c r="B905">
        <v>108.38</v>
      </c>
      <c r="C905">
        <v>1.5270999999999999</v>
      </c>
      <c r="E905" s="19">
        <v>38197</v>
      </c>
      <c r="F905">
        <v>1.6937500000000001</v>
      </c>
      <c r="H905" s="20">
        <v>38209</v>
      </c>
      <c r="I905">
        <v>17.47</v>
      </c>
    </row>
    <row r="906" spans="1:9" x14ac:dyDescent="0.25">
      <c r="A906" s="19">
        <v>38210</v>
      </c>
      <c r="B906">
        <v>108.16</v>
      </c>
      <c r="C906">
        <v>1.5302</v>
      </c>
      <c r="E906" s="19">
        <v>38198</v>
      </c>
      <c r="F906">
        <v>1.7</v>
      </c>
      <c r="H906" s="20">
        <v>38210</v>
      </c>
      <c r="I906">
        <v>18.04</v>
      </c>
    </row>
    <row r="907" spans="1:9" x14ac:dyDescent="0.25">
      <c r="A907" s="19">
        <v>38211</v>
      </c>
      <c r="B907">
        <v>106.98</v>
      </c>
      <c r="C907">
        <v>1.5470999999999999</v>
      </c>
      <c r="E907" s="19">
        <v>38201</v>
      </c>
      <c r="F907">
        <v>1.69</v>
      </c>
      <c r="H907" s="20">
        <v>38211</v>
      </c>
      <c r="I907">
        <v>19.079999999999998</v>
      </c>
    </row>
    <row r="908" spans="1:9" x14ac:dyDescent="0.25">
      <c r="A908" s="19">
        <v>38212</v>
      </c>
      <c r="B908">
        <v>107.19</v>
      </c>
      <c r="C908">
        <v>1.7493000000000001</v>
      </c>
      <c r="E908" s="19">
        <v>38202</v>
      </c>
      <c r="F908">
        <v>1.7</v>
      </c>
      <c r="H908" s="20">
        <v>38212</v>
      </c>
      <c r="I908">
        <v>17.98</v>
      </c>
    </row>
    <row r="909" spans="1:9" x14ac:dyDescent="0.25">
      <c r="A909" s="19">
        <v>38215</v>
      </c>
      <c r="B909">
        <v>108.3</v>
      </c>
      <c r="C909">
        <v>1.7314000000000001</v>
      </c>
      <c r="E909" s="19">
        <v>38203</v>
      </c>
      <c r="F909">
        <v>1.7</v>
      </c>
      <c r="H909" s="20">
        <v>38215</v>
      </c>
      <c r="I909">
        <v>17.57</v>
      </c>
    </row>
    <row r="910" spans="1:9" x14ac:dyDescent="0.25">
      <c r="A910" s="19">
        <v>38216</v>
      </c>
      <c r="B910">
        <v>108.91</v>
      </c>
      <c r="C910">
        <v>1.7217</v>
      </c>
      <c r="E910" s="19">
        <v>38204</v>
      </c>
      <c r="F910">
        <v>1.71</v>
      </c>
      <c r="H910" s="20">
        <v>38216</v>
      </c>
      <c r="I910">
        <v>17.02</v>
      </c>
    </row>
    <row r="911" spans="1:9" x14ac:dyDescent="0.25">
      <c r="A911" s="19">
        <v>38217</v>
      </c>
      <c r="B911">
        <v>110.03</v>
      </c>
      <c r="C911">
        <v>1.7041999999999999</v>
      </c>
      <c r="E911" s="19">
        <v>38205</v>
      </c>
      <c r="F911">
        <v>1.71</v>
      </c>
      <c r="H911" s="20">
        <v>38217</v>
      </c>
      <c r="I911">
        <v>16.23</v>
      </c>
    </row>
    <row r="912" spans="1:9" x14ac:dyDescent="0.25">
      <c r="A912" s="19">
        <v>38218</v>
      </c>
      <c r="B912">
        <v>109.71</v>
      </c>
      <c r="C912">
        <v>1.7092000000000001</v>
      </c>
      <c r="E912" s="19">
        <v>38208</v>
      </c>
      <c r="F912">
        <v>1.67</v>
      </c>
      <c r="H912" s="20">
        <v>38218</v>
      </c>
      <c r="I912">
        <v>16.96</v>
      </c>
    </row>
    <row r="913" spans="1:9" x14ac:dyDescent="0.25">
      <c r="A913" s="19">
        <v>38219</v>
      </c>
      <c r="B913">
        <v>110.48</v>
      </c>
      <c r="C913">
        <v>1.6972</v>
      </c>
      <c r="E913" s="19">
        <v>38209</v>
      </c>
      <c r="F913">
        <v>1.68</v>
      </c>
      <c r="H913" s="20">
        <v>38219</v>
      </c>
      <c r="I913">
        <v>16</v>
      </c>
    </row>
    <row r="914" spans="1:9" x14ac:dyDescent="0.25">
      <c r="A914" s="19">
        <v>38222</v>
      </c>
      <c r="B914">
        <v>110.2</v>
      </c>
      <c r="C914">
        <v>1.7016</v>
      </c>
      <c r="E914" s="19">
        <v>38210</v>
      </c>
      <c r="F914">
        <v>1.71</v>
      </c>
      <c r="H914" s="20">
        <v>38222</v>
      </c>
      <c r="I914">
        <v>15.88</v>
      </c>
    </row>
    <row r="915" spans="1:9" x14ac:dyDescent="0.25">
      <c r="A915" s="19">
        <v>38223</v>
      </c>
      <c r="B915">
        <v>110.35</v>
      </c>
      <c r="C915">
        <v>1.6992</v>
      </c>
      <c r="E915" s="19">
        <v>38211</v>
      </c>
      <c r="F915">
        <v>1.7112499999999999</v>
      </c>
      <c r="H915" s="20">
        <v>38223</v>
      </c>
      <c r="I915">
        <v>15.33</v>
      </c>
    </row>
    <row r="916" spans="1:9" x14ac:dyDescent="0.25">
      <c r="A916" s="19">
        <v>38224</v>
      </c>
      <c r="B916">
        <v>111.1</v>
      </c>
      <c r="C916">
        <v>1.6878</v>
      </c>
      <c r="E916" s="19">
        <v>38212</v>
      </c>
      <c r="F916">
        <v>1.72</v>
      </c>
      <c r="H916" s="20">
        <v>38224</v>
      </c>
      <c r="I916">
        <v>14.98</v>
      </c>
    </row>
    <row r="917" spans="1:9" x14ac:dyDescent="0.25">
      <c r="A917" s="19">
        <v>38225</v>
      </c>
      <c r="B917">
        <v>111.1</v>
      </c>
      <c r="C917">
        <v>1.6878</v>
      </c>
      <c r="E917" s="19">
        <v>38215</v>
      </c>
      <c r="F917">
        <v>1.72</v>
      </c>
      <c r="H917" s="20">
        <v>38225</v>
      </c>
      <c r="I917">
        <v>14.91</v>
      </c>
    </row>
    <row r="918" spans="1:9" x14ac:dyDescent="0.25">
      <c r="A918" s="19">
        <v>38226</v>
      </c>
      <c r="B918">
        <v>111.45</v>
      </c>
      <c r="C918">
        <v>1.6825000000000001</v>
      </c>
      <c r="E918" s="19">
        <v>38216</v>
      </c>
      <c r="F918">
        <v>1.73</v>
      </c>
      <c r="H918" s="20">
        <v>38226</v>
      </c>
      <c r="I918">
        <v>14.71</v>
      </c>
    </row>
    <row r="919" spans="1:9" x14ac:dyDescent="0.25">
      <c r="A919" s="19">
        <v>38229</v>
      </c>
      <c r="B919">
        <v>110.53</v>
      </c>
      <c r="C919">
        <v>1.6964999999999999</v>
      </c>
      <c r="E919" s="19">
        <v>38217</v>
      </c>
      <c r="F919">
        <v>1.73</v>
      </c>
      <c r="H919" s="20">
        <v>38229</v>
      </c>
      <c r="I919">
        <v>15.44</v>
      </c>
    </row>
    <row r="920" spans="1:9" x14ac:dyDescent="0.25">
      <c r="A920" s="19">
        <v>38230</v>
      </c>
      <c r="B920">
        <v>111.11</v>
      </c>
      <c r="C920">
        <v>1.6876</v>
      </c>
      <c r="E920" s="19">
        <v>38218</v>
      </c>
      <c r="F920">
        <v>1.74</v>
      </c>
      <c r="H920" s="20">
        <v>38230</v>
      </c>
      <c r="I920">
        <v>15.29</v>
      </c>
    </row>
    <row r="921" spans="1:9" x14ac:dyDescent="0.25">
      <c r="A921" s="19">
        <v>38231</v>
      </c>
      <c r="B921">
        <v>111.32</v>
      </c>
      <c r="C921">
        <v>1.6843999999999999</v>
      </c>
      <c r="E921" s="19">
        <v>38219</v>
      </c>
      <c r="F921">
        <v>1.74</v>
      </c>
      <c r="H921" s="20">
        <v>38231</v>
      </c>
      <c r="I921">
        <v>14.91</v>
      </c>
    </row>
    <row r="922" spans="1:9" x14ac:dyDescent="0.25">
      <c r="A922" s="19">
        <v>38232</v>
      </c>
      <c r="B922">
        <v>112.58</v>
      </c>
      <c r="C922">
        <v>1.6656</v>
      </c>
      <c r="E922" s="19">
        <v>38222</v>
      </c>
      <c r="F922">
        <v>1.75</v>
      </c>
      <c r="H922" s="20">
        <v>38232</v>
      </c>
      <c r="I922">
        <v>14.28</v>
      </c>
    </row>
    <row r="923" spans="1:9" x14ac:dyDescent="0.25">
      <c r="A923" s="19">
        <v>38233</v>
      </c>
      <c r="B923">
        <v>112.12</v>
      </c>
      <c r="C923">
        <v>1.6724000000000001</v>
      </c>
      <c r="E923" s="19">
        <v>38223</v>
      </c>
      <c r="F923">
        <v>1.76</v>
      </c>
      <c r="H923" s="20">
        <v>38233</v>
      </c>
      <c r="I923">
        <v>13.91</v>
      </c>
    </row>
    <row r="924" spans="1:9" x14ac:dyDescent="0.25">
      <c r="A924" s="19">
        <v>38237</v>
      </c>
      <c r="B924">
        <v>112.86</v>
      </c>
      <c r="C924">
        <v>1.6615</v>
      </c>
      <c r="E924" s="19">
        <v>38224</v>
      </c>
      <c r="F924">
        <v>1.77</v>
      </c>
      <c r="H924" s="20">
        <v>38237</v>
      </c>
      <c r="I924">
        <v>14.07</v>
      </c>
    </row>
    <row r="925" spans="1:9" x14ac:dyDescent="0.25">
      <c r="A925" s="19">
        <v>38238</v>
      </c>
      <c r="B925">
        <v>112.58</v>
      </c>
      <c r="C925">
        <v>1.6656</v>
      </c>
      <c r="E925" s="19">
        <v>38225</v>
      </c>
      <c r="F925">
        <v>1.78125</v>
      </c>
      <c r="H925" s="20">
        <v>38238</v>
      </c>
      <c r="I925">
        <v>14.06</v>
      </c>
    </row>
    <row r="926" spans="1:9" x14ac:dyDescent="0.25">
      <c r="A926" s="19">
        <v>38239</v>
      </c>
      <c r="B926">
        <v>112.48</v>
      </c>
      <c r="C926">
        <v>1.6671</v>
      </c>
      <c r="E926" s="19">
        <v>38226</v>
      </c>
      <c r="F926">
        <v>1.79</v>
      </c>
      <c r="H926" s="20">
        <v>38239</v>
      </c>
      <c r="I926">
        <v>14.01</v>
      </c>
    </row>
    <row r="927" spans="1:9" x14ac:dyDescent="0.25">
      <c r="A927" s="19">
        <v>38240</v>
      </c>
      <c r="B927">
        <v>113.06</v>
      </c>
      <c r="C927">
        <v>1.6585000000000001</v>
      </c>
      <c r="E927" s="19">
        <v>38230</v>
      </c>
      <c r="F927">
        <v>1.8</v>
      </c>
      <c r="H927" s="20">
        <v>38240</v>
      </c>
      <c r="I927">
        <v>13.76</v>
      </c>
    </row>
    <row r="928" spans="1:9" x14ac:dyDescent="0.25">
      <c r="A928" s="19">
        <v>38243</v>
      </c>
      <c r="B928">
        <v>113.43</v>
      </c>
      <c r="C928">
        <v>1.6531</v>
      </c>
      <c r="E928" s="19">
        <v>38231</v>
      </c>
      <c r="F928">
        <v>1.8</v>
      </c>
      <c r="H928" s="20">
        <v>38243</v>
      </c>
      <c r="I928">
        <v>13.17</v>
      </c>
    </row>
    <row r="929" spans="1:9" x14ac:dyDescent="0.25">
      <c r="A929" s="19">
        <v>38244</v>
      </c>
      <c r="B929">
        <v>113.66</v>
      </c>
      <c r="C929">
        <v>1.6497999999999999</v>
      </c>
      <c r="E929" s="19">
        <v>38232</v>
      </c>
      <c r="F929">
        <v>1.81</v>
      </c>
      <c r="H929" s="20">
        <v>38244</v>
      </c>
      <c r="I929">
        <v>13.56</v>
      </c>
    </row>
    <row r="930" spans="1:9" x14ac:dyDescent="0.25">
      <c r="A930" s="19">
        <v>38245</v>
      </c>
      <c r="B930">
        <v>112.8</v>
      </c>
      <c r="C930">
        <v>1.6623000000000001</v>
      </c>
      <c r="E930" s="19">
        <v>38233</v>
      </c>
      <c r="F930">
        <v>1.82</v>
      </c>
      <c r="H930" s="20">
        <v>38245</v>
      </c>
      <c r="I930">
        <v>14.64</v>
      </c>
    </row>
    <row r="931" spans="1:9" x14ac:dyDescent="0.25">
      <c r="A931" s="19">
        <v>38246</v>
      </c>
      <c r="B931">
        <v>113.14</v>
      </c>
      <c r="C931">
        <v>1.6573</v>
      </c>
      <c r="E931" s="19">
        <v>38236</v>
      </c>
      <c r="F931">
        <v>1.85</v>
      </c>
      <c r="H931" s="20">
        <v>38246</v>
      </c>
      <c r="I931">
        <v>14.39</v>
      </c>
    </row>
    <row r="932" spans="1:9" x14ac:dyDescent="0.25">
      <c r="A932" s="19">
        <v>38247</v>
      </c>
      <c r="B932">
        <v>113.15</v>
      </c>
      <c r="C932">
        <v>1.6572</v>
      </c>
      <c r="E932" s="19">
        <v>38237</v>
      </c>
      <c r="F932">
        <v>1.86</v>
      </c>
      <c r="H932" s="20">
        <v>38247</v>
      </c>
      <c r="I932">
        <v>14.03</v>
      </c>
    </row>
    <row r="933" spans="1:9" x14ac:dyDescent="0.25">
      <c r="A933" s="19">
        <v>38250</v>
      </c>
      <c r="B933">
        <v>112.47</v>
      </c>
      <c r="C933">
        <v>1.6672</v>
      </c>
      <c r="E933" s="19">
        <v>38238</v>
      </c>
      <c r="F933">
        <v>1.8625</v>
      </c>
      <c r="H933" s="20">
        <v>38250</v>
      </c>
      <c r="I933">
        <v>14.43</v>
      </c>
    </row>
    <row r="934" spans="1:9" x14ac:dyDescent="0.25">
      <c r="A934" s="19">
        <v>38251</v>
      </c>
      <c r="B934">
        <v>112.96</v>
      </c>
      <c r="C934">
        <v>1.66</v>
      </c>
      <c r="E934" s="19">
        <v>38239</v>
      </c>
      <c r="F934">
        <v>1.87</v>
      </c>
      <c r="H934" s="20">
        <v>38251</v>
      </c>
      <c r="I934">
        <v>13.66</v>
      </c>
    </row>
    <row r="935" spans="1:9" x14ac:dyDescent="0.25">
      <c r="A935" s="19">
        <v>38252</v>
      </c>
      <c r="B935">
        <v>111.55</v>
      </c>
      <c r="C935">
        <v>1.681</v>
      </c>
      <c r="E935" s="19">
        <v>38240</v>
      </c>
      <c r="F935">
        <v>1.8743799999999999</v>
      </c>
      <c r="H935" s="20">
        <v>38252</v>
      </c>
      <c r="I935">
        <v>14.74</v>
      </c>
    </row>
    <row r="936" spans="1:9" x14ac:dyDescent="0.25">
      <c r="A936" s="19">
        <v>38253</v>
      </c>
      <c r="B936">
        <v>110.95</v>
      </c>
      <c r="C936">
        <v>1.6900999999999999</v>
      </c>
      <c r="E936" s="19">
        <v>38243</v>
      </c>
      <c r="F936">
        <v>1.88</v>
      </c>
      <c r="H936" s="20">
        <v>38253</v>
      </c>
      <c r="I936">
        <v>14.8</v>
      </c>
    </row>
    <row r="937" spans="1:9" x14ac:dyDescent="0.25">
      <c r="A937" s="19">
        <v>38254</v>
      </c>
      <c r="B937">
        <v>111.46</v>
      </c>
      <c r="C937">
        <v>1.6822999999999999</v>
      </c>
      <c r="E937" s="19">
        <v>38244</v>
      </c>
      <c r="F937">
        <v>1.88</v>
      </c>
      <c r="H937" s="20">
        <v>38254</v>
      </c>
      <c r="I937">
        <v>14.28</v>
      </c>
    </row>
    <row r="938" spans="1:9" x14ac:dyDescent="0.25">
      <c r="A938" s="19">
        <v>38257</v>
      </c>
      <c r="B938">
        <v>110.75</v>
      </c>
      <c r="C938">
        <v>1.6931</v>
      </c>
      <c r="E938" s="19">
        <v>38245</v>
      </c>
      <c r="F938">
        <v>1.8881300000000001</v>
      </c>
      <c r="H938" s="20">
        <v>38257</v>
      </c>
      <c r="I938">
        <v>14.62</v>
      </c>
    </row>
    <row r="939" spans="1:9" x14ac:dyDescent="0.25">
      <c r="A939" s="19">
        <v>38258</v>
      </c>
      <c r="B939">
        <v>111.28</v>
      </c>
      <c r="C939">
        <v>1.6850000000000001</v>
      </c>
      <c r="E939" s="19">
        <v>38246</v>
      </c>
      <c r="F939">
        <v>1.91</v>
      </c>
      <c r="H939" s="20">
        <v>38258</v>
      </c>
      <c r="I939">
        <v>13.83</v>
      </c>
    </row>
    <row r="940" spans="1:9" x14ac:dyDescent="0.25">
      <c r="A940" s="19">
        <v>38259</v>
      </c>
      <c r="B940">
        <v>111.84</v>
      </c>
      <c r="C940">
        <v>1.6766000000000001</v>
      </c>
      <c r="E940" s="19">
        <v>38247</v>
      </c>
      <c r="F940">
        <v>1.91</v>
      </c>
      <c r="H940" s="20">
        <v>38259</v>
      </c>
      <c r="I940">
        <v>13.21</v>
      </c>
    </row>
    <row r="941" spans="1:9" x14ac:dyDescent="0.25">
      <c r="A941" s="19">
        <v>38260</v>
      </c>
      <c r="B941">
        <v>111.76</v>
      </c>
      <c r="C941">
        <v>1.6778</v>
      </c>
      <c r="E941" s="19">
        <v>38250</v>
      </c>
      <c r="F941">
        <v>1.91875</v>
      </c>
      <c r="H941" s="20">
        <v>38260</v>
      </c>
      <c r="I941">
        <v>13.34</v>
      </c>
    </row>
    <row r="942" spans="1:9" x14ac:dyDescent="0.25">
      <c r="A942" s="19">
        <v>38261</v>
      </c>
      <c r="B942">
        <v>113.65</v>
      </c>
      <c r="C942">
        <v>1.6498999999999999</v>
      </c>
      <c r="E942" s="19">
        <v>38251</v>
      </c>
      <c r="F942">
        <v>1.93</v>
      </c>
      <c r="H942" s="20">
        <v>38261</v>
      </c>
      <c r="I942">
        <v>12.75</v>
      </c>
    </row>
    <row r="943" spans="1:9" x14ac:dyDescent="0.25">
      <c r="A943" s="19">
        <v>38264</v>
      </c>
      <c r="B943">
        <v>113.84</v>
      </c>
      <c r="C943">
        <v>1.6472</v>
      </c>
      <c r="E943" s="19">
        <v>38252</v>
      </c>
      <c r="F943">
        <v>1.9412499999999999</v>
      </c>
      <c r="H943" s="20">
        <v>38264</v>
      </c>
      <c r="I943">
        <v>13.41</v>
      </c>
    </row>
    <row r="944" spans="1:9" x14ac:dyDescent="0.25">
      <c r="A944" s="19">
        <v>38265</v>
      </c>
      <c r="B944">
        <v>113.9</v>
      </c>
      <c r="C944">
        <v>1.6463000000000001</v>
      </c>
      <c r="E944" s="19">
        <v>38253</v>
      </c>
      <c r="F944">
        <v>1.95</v>
      </c>
      <c r="H944" s="20">
        <v>38265</v>
      </c>
      <c r="I944">
        <v>13.95</v>
      </c>
    </row>
    <row r="945" spans="1:9" x14ac:dyDescent="0.25">
      <c r="A945" s="19">
        <v>38266</v>
      </c>
      <c r="B945">
        <v>114.62</v>
      </c>
      <c r="C945">
        <v>1.6358999999999999</v>
      </c>
      <c r="E945" s="19">
        <v>38254</v>
      </c>
      <c r="F945">
        <v>1.96</v>
      </c>
      <c r="H945" s="20">
        <v>38266</v>
      </c>
      <c r="I945">
        <v>13.28</v>
      </c>
    </row>
    <row r="946" spans="1:9" x14ac:dyDescent="0.25">
      <c r="A946" s="19">
        <v>38267</v>
      </c>
      <c r="B946">
        <v>113.45</v>
      </c>
      <c r="C946">
        <v>1.6528</v>
      </c>
      <c r="E946" s="19">
        <v>38257</v>
      </c>
      <c r="F946">
        <v>1.97</v>
      </c>
      <c r="H946" s="20">
        <v>38267</v>
      </c>
      <c r="I946">
        <v>14.5</v>
      </c>
    </row>
    <row r="947" spans="1:9" x14ac:dyDescent="0.25">
      <c r="A947" s="19">
        <v>38268</v>
      </c>
      <c r="B947">
        <v>112.51</v>
      </c>
      <c r="C947">
        <v>1.6666000000000001</v>
      </c>
      <c r="E947" s="19">
        <v>38258</v>
      </c>
      <c r="F947">
        <v>1.9750000000000001</v>
      </c>
      <c r="H947" s="20">
        <v>38268</v>
      </c>
      <c r="I947">
        <v>15.05</v>
      </c>
    </row>
    <row r="948" spans="1:9" x14ac:dyDescent="0.25">
      <c r="A948" s="19">
        <v>38271</v>
      </c>
      <c r="B948">
        <v>112.97</v>
      </c>
      <c r="C948">
        <v>1.6597999999999999</v>
      </c>
      <c r="E948" s="19">
        <v>38259</v>
      </c>
      <c r="F948">
        <v>2.00563</v>
      </c>
      <c r="H948" s="20">
        <v>38271</v>
      </c>
      <c r="I948">
        <v>14.71</v>
      </c>
    </row>
    <row r="949" spans="1:9" x14ac:dyDescent="0.25">
      <c r="A949" s="19">
        <v>38272</v>
      </c>
      <c r="B949">
        <v>112.53</v>
      </c>
      <c r="C949">
        <v>1.6662999999999999</v>
      </c>
      <c r="E949" s="19">
        <v>38260</v>
      </c>
      <c r="F949">
        <v>2.02</v>
      </c>
      <c r="H949" s="20">
        <v>38272</v>
      </c>
      <c r="I949">
        <v>15.05</v>
      </c>
    </row>
    <row r="950" spans="1:9" x14ac:dyDescent="0.25">
      <c r="A950" s="19">
        <v>38273</v>
      </c>
      <c r="B950">
        <v>111.54</v>
      </c>
      <c r="C950">
        <v>1.6811</v>
      </c>
      <c r="E950" s="19">
        <v>38261</v>
      </c>
      <c r="F950">
        <v>2.0274999999999999</v>
      </c>
      <c r="H950" s="20">
        <v>38273</v>
      </c>
      <c r="I950">
        <v>15.42</v>
      </c>
    </row>
    <row r="951" spans="1:9" x14ac:dyDescent="0.25">
      <c r="A951" s="19">
        <v>38274</v>
      </c>
      <c r="B951">
        <v>110.64</v>
      </c>
      <c r="C951">
        <v>1.6948000000000001</v>
      </c>
      <c r="E951" s="19">
        <v>38264</v>
      </c>
      <c r="F951">
        <v>2.03125</v>
      </c>
      <c r="H951" s="20">
        <v>38274</v>
      </c>
      <c r="I951">
        <v>16.43</v>
      </c>
    </row>
    <row r="952" spans="1:9" x14ac:dyDescent="0.25">
      <c r="A952" s="19">
        <v>38275</v>
      </c>
      <c r="B952">
        <v>111.26</v>
      </c>
      <c r="C952">
        <v>1.6853</v>
      </c>
      <c r="E952" s="19">
        <v>38265</v>
      </c>
      <c r="F952">
        <v>2.04</v>
      </c>
      <c r="H952" s="20">
        <v>38275</v>
      </c>
      <c r="I952">
        <v>15.04</v>
      </c>
    </row>
    <row r="953" spans="1:9" x14ac:dyDescent="0.25">
      <c r="A953" s="19">
        <v>38278</v>
      </c>
      <c r="B953">
        <v>111.68</v>
      </c>
      <c r="C953">
        <v>1.679</v>
      </c>
      <c r="E953" s="19">
        <v>38266</v>
      </c>
      <c r="F953">
        <v>2.0449999999999999</v>
      </c>
      <c r="H953" s="20">
        <v>38278</v>
      </c>
      <c r="I953">
        <v>14.71</v>
      </c>
    </row>
    <row r="954" spans="1:9" x14ac:dyDescent="0.25">
      <c r="A954" s="19">
        <v>38279</v>
      </c>
      <c r="B954">
        <v>110.74</v>
      </c>
      <c r="C954">
        <v>1.6933</v>
      </c>
      <c r="E954" s="19">
        <v>38267</v>
      </c>
      <c r="F954">
        <v>2.06</v>
      </c>
      <c r="H954" s="20">
        <v>38279</v>
      </c>
      <c r="I954">
        <v>15.13</v>
      </c>
    </row>
    <row r="955" spans="1:9" x14ac:dyDescent="0.25">
      <c r="A955" s="19">
        <v>38280</v>
      </c>
      <c r="B955">
        <v>110.52</v>
      </c>
      <c r="C955">
        <v>1.6966000000000001</v>
      </c>
      <c r="E955" s="19">
        <v>38268</v>
      </c>
      <c r="F955">
        <v>2.06</v>
      </c>
      <c r="H955" s="20">
        <v>38280</v>
      </c>
      <c r="I955">
        <v>14.85</v>
      </c>
    </row>
    <row r="956" spans="1:9" x14ac:dyDescent="0.25">
      <c r="A956" s="19">
        <v>38281</v>
      </c>
      <c r="B956">
        <v>111.24</v>
      </c>
      <c r="C956">
        <v>1.6857</v>
      </c>
      <c r="E956" s="19">
        <v>38271</v>
      </c>
      <c r="F956">
        <v>2.0525000000000002</v>
      </c>
      <c r="H956" s="20">
        <v>38281</v>
      </c>
      <c r="I956">
        <v>14.54</v>
      </c>
    </row>
    <row r="957" spans="1:9" x14ac:dyDescent="0.25">
      <c r="A957" s="19">
        <v>38282</v>
      </c>
      <c r="B957">
        <v>109.99</v>
      </c>
      <c r="C957">
        <v>1.7048000000000001</v>
      </c>
      <c r="E957" s="19">
        <v>38272</v>
      </c>
      <c r="F957">
        <v>2.0581299999999998</v>
      </c>
      <c r="H957" s="20">
        <v>38282</v>
      </c>
      <c r="I957">
        <v>15.28</v>
      </c>
    </row>
    <row r="958" spans="1:9" x14ac:dyDescent="0.25">
      <c r="A958" s="19">
        <v>38285</v>
      </c>
      <c r="B958">
        <v>109.86</v>
      </c>
      <c r="C958">
        <v>1.7068000000000001</v>
      </c>
      <c r="E958" s="19">
        <v>38273</v>
      </c>
      <c r="F958">
        <v>2.0699999999999998</v>
      </c>
      <c r="H958" s="20">
        <v>38285</v>
      </c>
      <c r="I958">
        <v>16.579999999999998</v>
      </c>
    </row>
    <row r="959" spans="1:9" x14ac:dyDescent="0.25">
      <c r="A959" s="19">
        <v>38286</v>
      </c>
      <c r="B959">
        <v>111.54</v>
      </c>
      <c r="C959">
        <v>1.6811</v>
      </c>
      <c r="E959" s="19">
        <v>38274</v>
      </c>
      <c r="F959">
        <v>2.0699999999999998</v>
      </c>
      <c r="H959" s="20">
        <v>38286</v>
      </c>
      <c r="I959">
        <v>16.39</v>
      </c>
    </row>
    <row r="960" spans="1:9" x14ac:dyDescent="0.25">
      <c r="A960" s="19">
        <v>38287</v>
      </c>
      <c r="B960">
        <v>112.88</v>
      </c>
      <c r="C960">
        <v>1.6612</v>
      </c>
      <c r="E960" s="19">
        <v>38275</v>
      </c>
      <c r="F960">
        <v>2.0699999999999998</v>
      </c>
      <c r="H960" s="20">
        <v>38287</v>
      </c>
      <c r="I960">
        <v>15.72</v>
      </c>
    </row>
    <row r="961" spans="1:9" x14ac:dyDescent="0.25">
      <c r="A961" s="19">
        <v>38288</v>
      </c>
      <c r="B961">
        <v>113.22</v>
      </c>
      <c r="C961">
        <v>1.6561999999999999</v>
      </c>
      <c r="E961" s="19">
        <v>38278</v>
      </c>
      <c r="F961">
        <v>2.0787499999999999</v>
      </c>
      <c r="H961" s="20">
        <v>38288</v>
      </c>
      <c r="I961">
        <v>15.39</v>
      </c>
    </row>
    <row r="962" spans="1:9" x14ac:dyDescent="0.25">
      <c r="A962" s="19">
        <v>38289</v>
      </c>
      <c r="B962">
        <v>113.2</v>
      </c>
      <c r="C962">
        <v>1.6565000000000001</v>
      </c>
      <c r="E962" s="19">
        <v>38279</v>
      </c>
      <c r="F962">
        <v>2.08</v>
      </c>
      <c r="H962" s="20">
        <v>38289</v>
      </c>
      <c r="I962">
        <v>16.27</v>
      </c>
    </row>
    <row r="963" spans="1:9" x14ac:dyDescent="0.25">
      <c r="A963" s="19">
        <v>38292</v>
      </c>
      <c r="B963">
        <v>113.51</v>
      </c>
      <c r="C963">
        <v>1.6518999999999999</v>
      </c>
      <c r="E963" s="19">
        <v>38280</v>
      </c>
      <c r="F963">
        <v>2.09</v>
      </c>
      <c r="H963" s="20">
        <v>38292</v>
      </c>
      <c r="I963">
        <v>16.27</v>
      </c>
    </row>
    <row r="964" spans="1:9" x14ac:dyDescent="0.25">
      <c r="A964" s="19">
        <v>38293</v>
      </c>
      <c r="B964">
        <v>113.55</v>
      </c>
      <c r="C964">
        <v>1.6514</v>
      </c>
      <c r="E964" s="19">
        <v>38281</v>
      </c>
      <c r="F964">
        <v>2.1</v>
      </c>
      <c r="H964" s="20">
        <v>38293</v>
      </c>
      <c r="I964">
        <v>16.18</v>
      </c>
    </row>
    <row r="965" spans="1:9" x14ac:dyDescent="0.25">
      <c r="A965" s="19">
        <v>38294</v>
      </c>
      <c r="B965">
        <v>114.98</v>
      </c>
      <c r="C965">
        <v>1.6308</v>
      </c>
      <c r="E965" s="19">
        <v>38282</v>
      </c>
      <c r="F965">
        <v>2.11</v>
      </c>
      <c r="H965" s="20">
        <v>38294</v>
      </c>
      <c r="I965">
        <v>14.04</v>
      </c>
    </row>
    <row r="966" spans="1:9" x14ac:dyDescent="0.25">
      <c r="A966" s="19">
        <v>38295</v>
      </c>
      <c r="B966">
        <v>116.55</v>
      </c>
      <c r="C966">
        <v>1.6089</v>
      </c>
      <c r="E966" s="19">
        <v>38285</v>
      </c>
      <c r="F966">
        <v>2.11</v>
      </c>
      <c r="H966" s="20">
        <v>38295</v>
      </c>
      <c r="I966">
        <v>13.97</v>
      </c>
    </row>
    <row r="967" spans="1:9" x14ac:dyDescent="0.25">
      <c r="A967" s="19">
        <v>38296</v>
      </c>
      <c r="B967">
        <v>117.28</v>
      </c>
      <c r="C967">
        <v>1.5988</v>
      </c>
      <c r="E967" s="19">
        <v>38286</v>
      </c>
      <c r="F967">
        <v>2.11938</v>
      </c>
      <c r="H967" s="20">
        <v>38296</v>
      </c>
      <c r="I967">
        <v>13.84</v>
      </c>
    </row>
    <row r="968" spans="1:9" x14ac:dyDescent="0.25">
      <c r="A968" s="19">
        <v>38299</v>
      </c>
      <c r="B968">
        <v>117.11</v>
      </c>
      <c r="C968">
        <v>1.6012</v>
      </c>
      <c r="E968" s="19">
        <v>38287</v>
      </c>
      <c r="F968">
        <v>2.13</v>
      </c>
      <c r="H968" s="20">
        <v>38299</v>
      </c>
      <c r="I968">
        <v>13.8</v>
      </c>
    </row>
    <row r="969" spans="1:9" x14ac:dyDescent="0.25">
      <c r="A969" s="19">
        <v>38300</v>
      </c>
      <c r="B969">
        <v>116.88</v>
      </c>
      <c r="C969">
        <v>1.6043000000000001</v>
      </c>
      <c r="E969" s="19">
        <v>38288</v>
      </c>
      <c r="F969">
        <v>2.16</v>
      </c>
      <c r="H969" s="20">
        <v>38300</v>
      </c>
      <c r="I969">
        <v>13.61</v>
      </c>
    </row>
    <row r="970" spans="1:9" x14ac:dyDescent="0.25">
      <c r="A970" s="19">
        <v>38301</v>
      </c>
      <c r="B970">
        <v>116.97</v>
      </c>
      <c r="C970">
        <v>1.9419999999999999</v>
      </c>
      <c r="E970" s="19">
        <v>38289</v>
      </c>
      <c r="F970">
        <v>2.17</v>
      </c>
      <c r="H970" s="20">
        <v>38301</v>
      </c>
      <c r="I970">
        <v>13.08</v>
      </c>
    </row>
    <row r="971" spans="1:9" x14ac:dyDescent="0.25">
      <c r="A971" s="19">
        <v>38302</v>
      </c>
      <c r="B971">
        <v>117.86</v>
      </c>
      <c r="C971">
        <v>1.9273</v>
      </c>
      <c r="E971" s="19">
        <v>38292</v>
      </c>
      <c r="F971">
        <v>2.1800000000000002</v>
      </c>
      <c r="H971" s="20">
        <v>38302</v>
      </c>
      <c r="I971">
        <v>13.04</v>
      </c>
    </row>
    <row r="972" spans="1:9" x14ac:dyDescent="0.25">
      <c r="A972" s="19">
        <v>38303</v>
      </c>
      <c r="B972">
        <v>118.79</v>
      </c>
      <c r="C972">
        <v>1.9121999999999999</v>
      </c>
      <c r="E972" s="19">
        <v>38293</v>
      </c>
      <c r="F972">
        <v>2.19</v>
      </c>
      <c r="H972" s="20">
        <v>38303</v>
      </c>
      <c r="I972">
        <v>13.33</v>
      </c>
    </row>
    <row r="973" spans="1:9" x14ac:dyDescent="0.25">
      <c r="A973" s="19">
        <v>38306</v>
      </c>
      <c r="B973">
        <v>118.73</v>
      </c>
      <c r="C973">
        <v>1.9132</v>
      </c>
      <c r="E973" s="19">
        <v>38294</v>
      </c>
      <c r="F973">
        <v>2.2000000000000002</v>
      </c>
      <c r="H973" s="20">
        <v>38306</v>
      </c>
      <c r="I973">
        <v>13.38</v>
      </c>
    </row>
    <row r="974" spans="1:9" x14ac:dyDescent="0.25">
      <c r="A974" s="19">
        <v>38307</v>
      </c>
      <c r="B974">
        <v>117.88</v>
      </c>
      <c r="C974">
        <v>1.927</v>
      </c>
      <c r="E974" s="19">
        <v>38295</v>
      </c>
      <c r="F974">
        <v>2.21</v>
      </c>
      <c r="H974" s="20">
        <v>38307</v>
      </c>
      <c r="I974">
        <v>13.21</v>
      </c>
    </row>
    <row r="975" spans="1:9" x14ac:dyDescent="0.25">
      <c r="A975" s="19">
        <v>38308</v>
      </c>
      <c r="B975">
        <v>118.58</v>
      </c>
      <c r="C975">
        <v>1.9156</v>
      </c>
      <c r="E975" s="19">
        <v>38296</v>
      </c>
      <c r="F975">
        <v>2.2200000000000002</v>
      </c>
      <c r="H975" s="20">
        <v>38308</v>
      </c>
      <c r="I975">
        <v>13.21</v>
      </c>
    </row>
    <row r="976" spans="1:9" x14ac:dyDescent="0.25">
      <c r="A976" s="19">
        <v>38309</v>
      </c>
      <c r="B976">
        <v>118.74</v>
      </c>
      <c r="C976">
        <v>1.9131</v>
      </c>
      <c r="E976" s="19">
        <v>38299</v>
      </c>
      <c r="F976">
        <v>2.2599999999999998</v>
      </c>
      <c r="H976" s="20">
        <v>38309</v>
      </c>
      <c r="I976">
        <v>12.98</v>
      </c>
    </row>
    <row r="977" spans="1:9" x14ac:dyDescent="0.25">
      <c r="A977" s="19">
        <v>38310</v>
      </c>
      <c r="B977">
        <v>117.42</v>
      </c>
      <c r="C977">
        <v>1.9346000000000001</v>
      </c>
      <c r="E977" s="19">
        <v>38300</v>
      </c>
      <c r="F977">
        <v>2.2737500000000002</v>
      </c>
      <c r="H977" s="20">
        <v>38310</v>
      </c>
      <c r="I977">
        <v>13.5</v>
      </c>
    </row>
    <row r="978" spans="1:9" x14ac:dyDescent="0.25">
      <c r="A978" s="19">
        <v>38313</v>
      </c>
      <c r="B978">
        <v>117.98</v>
      </c>
      <c r="C978">
        <v>1.9254</v>
      </c>
      <c r="E978" s="19">
        <v>38301</v>
      </c>
      <c r="F978">
        <v>2.2762500000000001</v>
      </c>
      <c r="H978" s="20">
        <v>38313</v>
      </c>
      <c r="I978">
        <v>12.97</v>
      </c>
    </row>
    <row r="979" spans="1:9" x14ac:dyDescent="0.25">
      <c r="A979" s="19">
        <v>38314</v>
      </c>
      <c r="B979">
        <v>118.16</v>
      </c>
      <c r="C979">
        <v>1.9224000000000001</v>
      </c>
      <c r="E979" s="19">
        <v>38302</v>
      </c>
      <c r="F979">
        <v>2.29</v>
      </c>
      <c r="H979" s="20">
        <v>38314</v>
      </c>
      <c r="I979">
        <v>12.67</v>
      </c>
    </row>
    <row r="980" spans="1:9" x14ac:dyDescent="0.25">
      <c r="A980" s="19">
        <v>38315</v>
      </c>
      <c r="B980">
        <v>118.44</v>
      </c>
      <c r="C980">
        <v>1.9178999999999999</v>
      </c>
      <c r="E980" s="19">
        <v>38303</v>
      </c>
      <c r="F980">
        <v>2.29</v>
      </c>
      <c r="H980" s="20">
        <v>38315</v>
      </c>
      <c r="I980">
        <v>12.72</v>
      </c>
    </row>
    <row r="981" spans="1:9" x14ac:dyDescent="0.25">
      <c r="A981" s="19">
        <v>38317</v>
      </c>
      <c r="B981">
        <v>118.35</v>
      </c>
      <c r="C981">
        <v>1.9194</v>
      </c>
      <c r="E981" s="19">
        <v>38306</v>
      </c>
      <c r="F981">
        <v>2.2999999999999998</v>
      </c>
      <c r="H981" s="20">
        <v>38317</v>
      </c>
      <c r="I981">
        <v>12.78</v>
      </c>
    </row>
    <row r="982" spans="1:9" x14ac:dyDescent="0.25">
      <c r="A982" s="19">
        <v>38320</v>
      </c>
      <c r="B982">
        <v>117.81</v>
      </c>
      <c r="C982">
        <v>1.9281999999999999</v>
      </c>
      <c r="E982" s="19">
        <v>38307</v>
      </c>
      <c r="F982">
        <v>2.31</v>
      </c>
      <c r="H982" s="20">
        <v>38320</v>
      </c>
      <c r="I982">
        <v>13.3</v>
      </c>
    </row>
    <row r="983" spans="1:9" x14ac:dyDescent="0.25">
      <c r="A983" s="19">
        <v>38321</v>
      </c>
      <c r="B983">
        <v>117.89</v>
      </c>
      <c r="C983">
        <v>1.9268000000000001</v>
      </c>
      <c r="E983" s="19">
        <v>38308</v>
      </c>
      <c r="F983">
        <v>2.33</v>
      </c>
      <c r="H983" s="20">
        <v>38321</v>
      </c>
      <c r="I983">
        <v>13.24</v>
      </c>
    </row>
    <row r="984" spans="1:9" x14ac:dyDescent="0.25">
      <c r="A984" s="19">
        <v>38322</v>
      </c>
      <c r="B984">
        <v>119.23</v>
      </c>
      <c r="C984">
        <v>1.9052</v>
      </c>
      <c r="E984" s="19">
        <v>38309</v>
      </c>
      <c r="F984">
        <v>2.3387500000000001</v>
      </c>
      <c r="H984" s="20">
        <v>38322</v>
      </c>
      <c r="I984">
        <v>12.97</v>
      </c>
    </row>
    <row r="985" spans="1:9" x14ac:dyDescent="0.25">
      <c r="A985" s="19">
        <v>38323</v>
      </c>
      <c r="B985">
        <v>119.33</v>
      </c>
      <c r="C985">
        <v>1.9036</v>
      </c>
      <c r="E985" s="19">
        <v>38310</v>
      </c>
      <c r="F985">
        <v>2.3450000000000002</v>
      </c>
      <c r="H985" s="20">
        <v>38323</v>
      </c>
      <c r="I985">
        <v>12.98</v>
      </c>
    </row>
    <row r="986" spans="1:9" x14ac:dyDescent="0.25">
      <c r="A986" s="19">
        <v>38324</v>
      </c>
      <c r="B986">
        <v>119.25</v>
      </c>
      <c r="C986">
        <v>1.9049</v>
      </c>
      <c r="E986" s="19">
        <v>38313</v>
      </c>
      <c r="F986">
        <v>2.36</v>
      </c>
      <c r="H986" s="20">
        <v>38324</v>
      </c>
      <c r="I986">
        <v>12.96</v>
      </c>
    </row>
    <row r="987" spans="1:9" x14ac:dyDescent="0.25">
      <c r="A987" s="19">
        <v>38327</v>
      </c>
      <c r="B987">
        <v>119.21</v>
      </c>
      <c r="C987">
        <v>1.9055</v>
      </c>
      <c r="E987" s="19">
        <v>38314</v>
      </c>
      <c r="F987">
        <v>2.38</v>
      </c>
      <c r="H987" s="20">
        <v>38327</v>
      </c>
      <c r="I987">
        <v>13.19</v>
      </c>
    </row>
    <row r="988" spans="1:9" x14ac:dyDescent="0.25">
      <c r="A988" s="19">
        <v>38328</v>
      </c>
      <c r="B988">
        <v>118.1</v>
      </c>
      <c r="C988">
        <v>1.9234</v>
      </c>
      <c r="E988" s="19">
        <v>38315</v>
      </c>
      <c r="F988">
        <v>2.38063</v>
      </c>
      <c r="H988" s="20">
        <v>38328</v>
      </c>
      <c r="I988">
        <v>13.67</v>
      </c>
    </row>
    <row r="989" spans="1:9" x14ac:dyDescent="0.25">
      <c r="A989" s="19">
        <v>38329</v>
      </c>
      <c r="B989">
        <v>118.79</v>
      </c>
      <c r="C989">
        <v>1.9121999999999999</v>
      </c>
      <c r="E989" s="19">
        <v>38316</v>
      </c>
      <c r="F989">
        <v>2.39</v>
      </c>
      <c r="H989" s="20">
        <v>38329</v>
      </c>
      <c r="I989">
        <v>13.19</v>
      </c>
    </row>
    <row r="990" spans="1:9" x14ac:dyDescent="0.25">
      <c r="A990" s="19">
        <v>38330</v>
      </c>
      <c r="B990">
        <v>119.21</v>
      </c>
      <c r="C990">
        <v>1.9055</v>
      </c>
      <c r="E990" s="19">
        <v>38317</v>
      </c>
      <c r="F990">
        <v>2.4</v>
      </c>
      <c r="H990" s="20">
        <v>38330</v>
      </c>
      <c r="I990">
        <v>12.88</v>
      </c>
    </row>
    <row r="991" spans="1:9" x14ac:dyDescent="0.25">
      <c r="A991" s="19">
        <v>38331</v>
      </c>
      <c r="B991">
        <v>119.33</v>
      </c>
      <c r="C991">
        <v>1.9036</v>
      </c>
      <c r="E991" s="19">
        <v>38320</v>
      </c>
      <c r="F991">
        <v>2.4</v>
      </c>
      <c r="H991" s="20">
        <v>38331</v>
      </c>
      <c r="I991">
        <v>12.76</v>
      </c>
    </row>
    <row r="992" spans="1:9" x14ac:dyDescent="0.25">
      <c r="A992" s="19">
        <v>38334</v>
      </c>
      <c r="B992">
        <v>120.37</v>
      </c>
      <c r="C992">
        <v>1.8871</v>
      </c>
      <c r="E992" s="19">
        <v>38321</v>
      </c>
      <c r="F992">
        <v>2.41</v>
      </c>
      <c r="H992" s="20">
        <v>38334</v>
      </c>
      <c r="I992">
        <v>12.54</v>
      </c>
    </row>
    <row r="993" spans="1:9" x14ac:dyDescent="0.25">
      <c r="A993" s="19">
        <v>38335</v>
      </c>
      <c r="B993">
        <v>120.79</v>
      </c>
      <c r="C993">
        <v>1.8806</v>
      </c>
      <c r="E993" s="19">
        <v>38322</v>
      </c>
      <c r="F993">
        <v>2.4187500000000002</v>
      </c>
      <c r="H993" s="20">
        <v>38335</v>
      </c>
      <c r="I993">
        <v>12.73</v>
      </c>
    </row>
    <row r="994" spans="1:9" x14ac:dyDescent="0.25">
      <c r="A994" s="19">
        <v>38336</v>
      </c>
      <c r="B994">
        <v>120.88</v>
      </c>
      <c r="C994">
        <v>1.8792</v>
      </c>
      <c r="E994" s="19">
        <v>38323</v>
      </c>
      <c r="F994">
        <v>2.4375</v>
      </c>
      <c r="H994" s="20">
        <v>38336</v>
      </c>
      <c r="I994">
        <v>12.35</v>
      </c>
    </row>
    <row r="995" spans="1:9" x14ac:dyDescent="0.25">
      <c r="A995" s="19">
        <v>38337</v>
      </c>
      <c r="B995">
        <v>120.24</v>
      </c>
      <c r="C995">
        <v>1.8892</v>
      </c>
      <c r="E995" s="19">
        <v>38324</v>
      </c>
      <c r="F995">
        <v>2.44</v>
      </c>
      <c r="H995" s="20">
        <v>38337</v>
      </c>
      <c r="I995">
        <v>12.27</v>
      </c>
    </row>
    <row r="996" spans="1:9" x14ac:dyDescent="0.25">
      <c r="A996" s="19">
        <v>38338</v>
      </c>
      <c r="B996">
        <v>119.44</v>
      </c>
      <c r="C996">
        <v>1.9017999999999999</v>
      </c>
      <c r="E996" s="19">
        <v>38327</v>
      </c>
      <c r="F996">
        <v>2.44</v>
      </c>
      <c r="H996" s="20">
        <v>38338</v>
      </c>
      <c r="I996">
        <v>11.95</v>
      </c>
    </row>
    <row r="997" spans="1:9" x14ac:dyDescent="0.25">
      <c r="A997" s="19">
        <v>38341</v>
      </c>
      <c r="B997">
        <v>119.47</v>
      </c>
      <c r="C997">
        <v>1.9014</v>
      </c>
      <c r="E997" s="19">
        <v>38328</v>
      </c>
      <c r="F997">
        <v>2.4500000000000002</v>
      </c>
      <c r="H997" s="20">
        <v>38341</v>
      </c>
      <c r="I997">
        <v>11.83</v>
      </c>
    </row>
    <row r="998" spans="1:9" x14ac:dyDescent="0.25">
      <c r="A998" s="19">
        <v>38342</v>
      </c>
      <c r="B998">
        <v>120.39</v>
      </c>
      <c r="C998">
        <v>1.8868</v>
      </c>
      <c r="E998" s="19">
        <v>38329</v>
      </c>
      <c r="F998">
        <v>2.46</v>
      </c>
      <c r="H998" s="20">
        <v>38342</v>
      </c>
      <c r="I998">
        <v>11.55</v>
      </c>
    </row>
    <row r="999" spans="1:9" x14ac:dyDescent="0.25">
      <c r="A999" s="19">
        <v>38343</v>
      </c>
      <c r="B999">
        <v>120.68</v>
      </c>
      <c r="C999">
        <v>1.8823000000000001</v>
      </c>
      <c r="E999" s="19">
        <v>38330</v>
      </c>
      <c r="F999">
        <v>2.4700000000000002</v>
      </c>
      <c r="H999" s="20">
        <v>38343</v>
      </c>
      <c r="I999">
        <v>11.45</v>
      </c>
    </row>
    <row r="1000" spans="1:9" x14ac:dyDescent="0.25">
      <c r="A1000" s="19">
        <v>38344</v>
      </c>
      <c r="B1000">
        <v>120.77</v>
      </c>
      <c r="C1000">
        <v>1.8809</v>
      </c>
      <c r="E1000" s="19">
        <v>38331</v>
      </c>
      <c r="F1000">
        <v>2.48</v>
      </c>
      <c r="H1000" s="20">
        <v>38344</v>
      </c>
      <c r="I1000">
        <v>11.23</v>
      </c>
    </row>
    <row r="1001" spans="1:9" x14ac:dyDescent="0.25">
      <c r="A1001" s="19">
        <v>38348</v>
      </c>
      <c r="B1001">
        <v>120.52</v>
      </c>
      <c r="C1001">
        <v>1.8848</v>
      </c>
      <c r="E1001" s="19">
        <v>38334</v>
      </c>
      <c r="F1001">
        <v>2.4900000000000002</v>
      </c>
      <c r="H1001" s="20">
        <v>38348</v>
      </c>
      <c r="I1001">
        <v>12.14</v>
      </c>
    </row>
    <row r="1002" spans="1:9" x14ac:dyDescent="0.25">
      <c r="A1002" s="19">
        <v>38349</v>
      </c>
      <c r="B1002">
        <v>121.18</v>
      </c>
      <c r="C1002">
        <v>1.8745000000000001</v>
      </c>
      <c r="E1002" s="19">
        <v>38335</v>
      </c>
      <c r="F1002">
        <v>2.5</v>
      </c>
      <c r="H1002" s="20">
        <v>38349</v>
      </c>
      <c r="I1002">
        <v>12</v>
      </c>
    </row>
    <row r="1003" spans="1:9" x14ac:dyDescent="0.25">
      <c r="A1003" s="19">
        <v>38350</v>
      </c>
      <c r="B1003">
        <v>121.36</v>
      </c>
      <c r="C1003">
        <v>1.8717999999999999</v>
      </c>
      <c r="E1003" s="19">
        <v>38336</v>
      </c>
      <c r="F1003">
        <v>2.5012500000000002</v>
      </c>
      <c r="H1003" s="20">
        <v>38350</v>
      </c>
      <c r="I1003">
        <v>11.62</v>
      </c>
    </row>
    <row r="1004" spans="1:9" x14ac:dyDescent="0.25">
      <c r="A1004" s="19">
        <v>38351</v>
      </c>
      <c r="B1004">
        <v>121.13</v>
      </c>
      <c r="C1004">
        <v>1.8753</v>
      </c>
      <c r="E1004" s="19">
        <v>38337</v>
      </c>
      <c r="F1004">
        <v>2.5099999999999998</v>
      </c>
      <c r="H1004" s="20">
        <v>38351</v>
      </c>
      <c r="I1004">
        <v>12.56</v>
      </c>
    </row>
    <row r="1005" spans="1:9" x14ac:dyDescent="0.25">
      <c r="A1005" s="19">
        <v>38352</v>
      </c>
      <c r="B1005">
        <v>120.87</v>
      </c>
      <c r="C1005">
        <v>1.8793</v>
      </c>
      <c r="E1005" s="19">
        <v>38338</v>
      </c>
      <c r="F1005">
        <v>2.52</v>
      </c>
      <c r="H1005" s="20">
        <v>38352</v>
      </c>
      <c r="I1005">
        <v>13.29</v>
      </c>
    </row>
    <row r="1006" spans="1:9" x14ac:dyDescent="0.25">
      <c r="A1006" s="19">
        <v>38355</v>
      </c>
      <c r="B1006">
        <v>120.3</v>
      </c>
      <c r="C1006">
        <v>1.8882000000000001</v>
      </c>
      <c r="E1006" s="19">
        <v>38341</v>
      </c>
      <c r="F1006">
        <v>2.5212500000000002</v>
      </c>
      <c r="H1006" s="20">
        <v>38355</v>
      </c>
      <c r="I1006">
        <v>14.08</v>
      </c>
    </row>
    <row r="1007" spans="1:9" x14ac:dyDescent="0.25">
      <c r="A1007" s="19">
        <v>38356</v>
      </c>
      <c r="B1007">
        <v>118.83</v>
      </c>
      <c r="C1007">
        <v>1.9116</v>
      </c>
      <c r="E1007" s="19">
        <v>38342</v>
      </c>
      <c r="F1007">
        <v>2.5299999999999998</v>
      </c>
      <c r="H1007" s="20">
        <v>38356</v>
      </c>
      <c r="I1007">
        <v>13.98</v>
      </c>
    </row>
    <row r="1008" spans="1:9" x14ac:dyDescent="0.25">
      <c r="A1008" s="19">
        <v>38357</v>
      </c>
      <c r="B1008">
        <v>118.01</v>
      </c>
      <c r="C1008">
        <v>1.9249000000000001</v>
      </c>
      <c r="E1008" s="19">
        <v>38343</v>
      </c>
      <c r="F1008">
        <v>2.5299999999999998</v>
      </c>
      <c r="H1008" s="20">
        <v>38357</v>
      </c>
      <c r="I1008">
        <v>14.09</v>
      </c>
    </row>
    <row r="1009" spans="1:9" x14ac:dyDescent="0.25">
      <c r="A1009" s="19">
        <v>38358</v>
      </c>
      <c r="B1009">
        <v>118.61</v>
      </c>
      <c r="C1009">
        <v>1.9152</v>
      </c>
      <c r="E1009" s="19">
        <v>38344</v>
      </c>
      <c r="F1009">
        <v>2.5487500000000001</v>
      </c>
      <c r="H1009" s="20">
        <v>38358</v>
      </c>
      <c r="I1009">
        <v>13.58</v>
      </c>
    </row>
    <row r="1010" spans="1:9" x14ac:dyDescent="0.25">
      <c r="A1010" s="19">
        <v>38359</v>
      </c>
      <c r="B1010">
        <v>118.44</v>
      </c>
      <c r="C1010">
        <v>1.9178999999999999</v>
      </c>
      <c r="E1010" s="19">
        <v>38345</v>
      </c>
      <c r="F1010">
        <v>2.5499999999999998</v>
      </c>
      <c r="H1010" s="20">
        <v>38359</v>
      </c>
      <c r="I1010">
        <v>13.49</v>
      </c>
    </row>
    <row r="1011" spans="1:9" x14ac:dyDescent="0.25">
      <c r="A1011" s="19">
        <v>38362</v>
      </c>
      <c r="B1011">
        <v>119</v>
      </c>
      <c r="C1011">
        <v>1.9089</v>
      </c>
      <c r="E1011" s="19">
        <v>38350</v>
      </c>
      <c r="F1011">
        <v>2.56</v>
      </c>
      <c r="H1011" s="20">
        <v>38362</v>
      </c>
      <c r="I1011">
        <v>13.23</v>
      </c>
    </row>
    <row r="1012" spans="1:9" x14ac:dyDescent="0.25">
      <c r="A1012" s="19">
        <v>38363</v>
      </c>
      <c r="B1012">
        <v>118.18</v>
      </c>
      <c r="C1012">
        <v>1.9220999999999999</v>
      </c>
      <c r="E1012" s="19">
        <v>38351</v>
      </c>
      <c r="F1012">
        <v>2.56</v>
      </c>
      <c r="H1012" s="20">
        <v>38363</v>
      </c>
      <c r="I1012">
        <v>13.19</v>
      </c>
    </row>
    <row r="1013" spans="1:9" x14ac:dyDescent="0.25">
      <c r="A1013" s="19">
        <v>38364</v>
      </c>
      <c r="B1013">
        <v>118.57</v>
      </c>
      <c r="C1013">
        <v>1.9157999999999999</v>
      </c>
      <c r="E1013" s="19">
        <v>38352</v>
      </c>
      <c r="F1013">
        <v>2.5643799999999999</v>
      </c>
      <c r="H1013" s="20">
        <v>38364</v>
      </c>
      <c r="I1013">
        <v>12.56</v>
      </c>
    </row>
    <row r="1014" spans="1:9" x14ac:dyDescent="0.25">
      <c r="A1014" s="19">
        <v>38365</v>
      </c>
      <c r="B1014">
        <v>117.62</v>
      </c>
      <c r="C1014">
        <v>1.9313</v>
      </c>
      <c r="E1014" s="19">
        <v>38356</v>
      </c>
      <c r="F1014">
        <v>2.57</v>
      </c>
      <c r="H1014" s="20">
        <v>38365</v>
      </c>
      <c r="I1014">
        <v>12.84</v>
      </c>
    </row>
    <row r="1015" spans="1:9" x14ac:dyDescent="0.25">
      <c r="A1015" s="19">
        <v>38366</v>
      </c>
      <c r="B1015">
        <v>118.24</v>
      </c>
      <c r="C1015">
        <v>1.9211</v>
      </c>
      <c r="E1015" s="19">
        <v>38357</v>
      </c>
      <c r="F1015">
        <v>2.59</v>
      </c>
      <c r="H1015" s="20">
        <v>38366</v>
      </c>
      <c r="I1015">
        <v>12.43</v>
      </c>
    </row>
    <row r="1016" spans="1:9" x14ac:dyDescent="0.25">
      <c r="A1016" s="19">
        <v>38370</v>
      </c>
      <c r="B1016">
        <v>119.47</v>
      </c>
      <c r="C1016">
        <v>1.9014</v>
      </c>
      <c r="E1016" s="19">
        <v>38358</v>
      </c>
      <c r="F1016">
        <v>2.61</v>
      </c>
      <c r="H1016" s="20">
        <v>38370</v>
      </c>
      <c r="I1016">
        <v>12.47</v>
      </c>
    </row>
    <row r="1017" spans="1:9" x14ac:dyDescent="0.25">
      <c r="A1017" s="19">
        <v>38371</v>
      </c>
      <c r="B1017">
        <v>118.22</v>
      </c>
      <c r="C1017">
        <v>1.9215</v>
      </c>
      <c r="E1017" s="19">
        <v>38359</v>
      </c>
      <c r="F1017">
        <v>2.61</v>
      </c>
      <c r="H1017" s="20">
        <v>38371</v>
      </c>
      <c r="I1017">
        <v>13.18</v>
      </c>
    </row>
    <row r="1018" spans="1:9" x14ac:dyDescent="0.25">
      <c r="A1018" s="19">
        <v>38372</v>
      </c>
      <c r="B1018">
        <v>117.5</v>
      </c>
      <c r="C1018">
        <v>1.9332</v>
      </c>
      <c r="E1018" s="19">
        <v>38362</v>
      </c>
      <c r="F1018">
        <v>2.62</v>
      </c>
      <c r="H1018" s="20">
        <v>38372</v>
      </c>
      <c r="I1018">
        <v>13.83</v>
      </c>
    </row>
    <row r="1019" spans="1:9" x14ac:dyDescent="0.25">
      <c r="A1019" s="19">
        <v>38373</v>
      </c>
      <c r="B1019">
        <v>116.78</v>
      </c>
      <c r="C1019">
        <v>1.9452</v>
      </c>
      <c r="E1019" s="19">
        <v>38363</v>
      </c>
      <c r="F1019">
        <v>2.63</v>
      </c>
      <c r="H1019" s="20">
        <v>38373</v>
      </c>
      <c r="I1019">
        <v>14.36</v>
      </c>
    </row>
    <row r="1020" spans="1:9" x14ac:dyDescent="0.25">
      <c r="A1020" s="19">
        <v>38376</v>
      </c>
      <c r="B1020">
        <v>116.55</v>
      </c>
      <c r="C1020">
        <v>1.9490000000000001</v>
      </c>
      <c r="E1020" s="19">
        <v>38364</v>
      </c>
      <c r="F1020">
        <v>2.64</v>
      </c>
      <c r="H1020" s="20">
        <v>38376</v>
      </c>
      <c r="I1020">
        <v>14.65</v>
      </c>
    </row>
    <row r="1021" spans="1:9" x14ac:dyDescent="0.25">
      <c r="A1021" s="19">
        <v>38377</v>
      </c>
      <c r="B1021">
        <v>116.88</v>
      </c>
      <c r="C1021">
        <v>1.9435</v>
      </c>
      <c r="E1021" s="19">
        <v>38365</v>
      </c>
      <c r="F1021">
        <v>2.66</v>
      </c>
      <c r="H1021" s="20">
        <v>38377</v>
      </c>
      <c r="I1021">
        <v>14.06</v>
      </c>
    </row>
    <row r="1022" spans="1:9" x14ac:dyDescent="0.25">
      <c r="A1022" s="19">
        <v>38378</v>
      </c>
      <c r="B1022">
        <v>117.23</v>
      </c>
      <c r="C1022">
        <v>1.9377</v>
      </c>
      <c r="E1022" s="19">
        <v>38366</v>
      </c>
      <c r="F1022">
        <v>2.66</v>
      </c>
      <c r="H1022" s="20">
        <v>38378</v>
      </c>
      <c r="I1022">
        <v>13.44</v>
      </c>
    </row>
    <row r="1023" spans="1:9" x14ac:dyDescent="0.25">
      <c r="A1023" s="19">
        <v>38379</v>
      </c>
      <c r="B1023">
        <v>117.43</v>
      </c>
      <c r="C1023">
        <v>1.9343999999999999</v>
      </c>
      <c r="E1023" s="19">
        <v>38369</v>
      </c>
      <c r="F1023">
        <v>2.67</v>
      </c>
      <c r="H1023" s="20">
        <v>38379</v>
      </c>
      <c r="I1023">
        <v>13.24</v>
      </c>
    </row>
    <row r="1024" spans="1:9" x14ac:dyDescent="0.25">
      <c r="A1024" s="19">
        <v>38380</v>
      </c>
      <c r="B1024">
        <v>117.43</v>
      </c>
      <c r="C1024">
        <v>1.9343999999999999</v>
      </c>
      <c r="E1024" s="19">
        <v>38370</v>
      </c>
      <c r="F1024">
        <v>2.67</v>
      </c>
      <c r="H1024" s="20">
        <v>38380</v>
      </c>
      <c r="I1024">
        <v>13.24</v>
      </c>
    </row>
    <row r="1025" spans="1:9" x14ac:dyDescent="0.25">
      <c r="A1025" s="19">
        <v>38383</v>
      </c>
      <c r="B1025">
        <v>118.16</v>
      </c>
      <c r="C1025">
        <v>1.9224000000000001</v>
      </c>
      <c r="E1025" s="19">
        <v>38371</v>
      </c>
      <c r="F1025">
        <v>2.68</v>
      </c>
      <c r="H1025" s="20">
        <v>38383</v>
      </c>
      <c r="I1025">
        <v>12.82</v>
      </c>
    </row>
    <row r="1026" spans="1:9" x14ac:dyDescent="0.25">
      <c r="A1026" s="19">
        <v>38384</v>
      </c>
      <c r="B1026">
        <v>118.91</v>
      </c>
      <c r="C1026">
        <v>1.9103000000000001</v>
      </c>
      <c r="E1026" s="19">
        <v>38372</v>
      </c>
      <c r="F1026">
        <v>2.6924999999999999</v>
      </c>
      <c r="H1026" s="20">
        <v>38384</v>
      </c>
      <c r="I1026">
        <v>12.03</v>
      </c>
    </row>
    <row r="1027" spans="1:9" x14ac:dyDescent="0.25">
      <c r="A1027" s="19">
        <v>38385</v>
      </c>
      <c r="B1027">
        <v>119.27</v>
      </c>
      <c r="C1027">
        <v>1.9046000000000001</v>
      </c>
      <c r="E1027" s="19">
        <v>38373</v>
      </c>
      <c r="F1027">
        <v>2.7</v>
      </c>
      <c r="H1027" s="20">
        <v>38385</v>
      </c>
      <c r="I1027">
        <v>11.66</v>
      </c>
    </row>
    <row r="1028" spans="1:9" x14ac:dyDescent="0.25">
      <c r="A1028" s="19">
        <v>38386</v>
      </c>
      <c r="B1028">
        <v>119.11</v>
      </c>
      <c r="C1028">
        <v>1.9071</v>
      </c>
      <c r="E1028" s="19">
        <v>38376</v>
      </c>
      <c r="F1028">
        <v>2.7</v>
      </c>
      <c r="H1028" s="20">
        <v>38386</v>
      </c>
      <c r="I1028">
        <v>11.79</v>
      </c>
    </row>
    <row r="1029" spans="1:9" x14ac:dyDescent="0.25">
      <c r="A1029" s="19">
        <v>38387</v>
      </c>
      <c r="B1029">
        <v>120.23</v>
      </c>
      <c r="C1029">
        <v>1.8893</v>
      </c>
      <c r="E1029" s="19">
        <v>38377</v>
      </c>
      <c r="F1029">
        <v>2.7</v>
      </c>
      <c r="H1029" s="20">
        <v>38387</v>
      </c>
      <c r="I1029">
        <v>11.21</v>
      </c>
    </row>
    <row r="1030" spans="1:9" x14ac:dyDescent="0.25">
      <c r="A1030" s="19">
        <v>38390</v>
      </c>
      <c r="B1030">
        <v>120.07</v>
      </c>
      <c r="C1030">
        <v>1.8918999999999999</v>
      </c>
      <c r="E1030" s="19">
        <v>38378</v>
      </c>
      <c r="F1030">
        <v>2.71</v>
      </c>
      <c r="H1030" s="20">
        <v>38390</v>
      </c>
      <c r="I1030">
        <v>11.73</v>
      </c>
    </row>
    <row r="1031" spans="1:9" x14ac:dyDescent="0.25">
      <c r="A1031" s="19">
        <v>38391</v>
      </c>
      <c r="B1031">
        <v>120.21</v>
      </c>
      <c r="C1031">
        <v>1.8896999999999999</v>
      </c>
      <c r="E1031" s="19">
        <v>38379</v>
      </c>
      <c r="F1031">
        <v>2.73</v>
      </c>
      <c r="H1031" s="20">
        <v>38391</v>
      </c>
      <c r="I1031">
        <v>11.6</v>
      </c>
    </row>
    <row r="1032" spans="1:9" x14ac:dyDescent="0.25">
      <c r="A1032" s="19">
        <v>38392</v>
      </c>
      <c r="B1032">
        <v>119.31</v>
      </c>
      <c r="C1032">
        <v>1.9038999999999999</v>
      </c>
      <c r="E1032" s="19">
        <v>38380</v>
      </c>
      <c r="F1032">
        <v>2.7425000000000002</v>
      </c>
      <c r="H1032" s="20">
        <v>38392</v>
      </c>
      <c r="I1032">
        <v>12</v>
      </c>
    </row>
    <row r="1033" spans="1:9" x14ac:dyDescent="0.25">
      <c r="A1033" s="19">
        <v>38393</v>
      </c>
      <c r="B1033">
        <v>119.74</v>
      </c>
      <c r="C1033">
        <v>1.8971</v>
      </c>
      <c r="E1033" s="19">
        <v>38383</v>
      </c>
      <c r="F1033">
        <v>2.75</v>
      </c>
      <c r="H1033" s="20">
        <v>38393</v>
      </c>
      <c r="I1033">
        <v>11.51</v>
      </c>
    </row>
    <row r="1034" spans="1:9" x14ac:dyDescent="0.25">
      <c r="A1034" s="19">
        <v>38394</v>
      </c>
      <c r="B1034">
        <v>120.77</v>
      </c>
      <c r="C1034">
        <v>1.8809</v>
      </c>
      <c r="E1034" s="19">
        <v>38384</v>
      </c>
      <c r="F1034">
        <v>2.75</v>
      </c>
      <c r="H1034" s="20">
        <v>38394</v>
      </c>
      <c r="I1034">
        <v>11.43</v>
      </c>
    </row>
    <row r="1035" spans="1:9" x14ac:dyDescent="0.25">
      <c r="A1035" s="19">
        <v>38397</v>
      </c>
      <c r="B1035">
        <v>120.68</v>
      </c>
      <c r="C1035">
        <v>1.8823000000000001</v>
      </c>
      <c r="E1035" s="19">
        <v>38385</v>
      </c>
      <c r="F1035">
        <v>2.75</v>
      </c>
      <c r="H1035" s="20">
        <v>38397</v>
      </c>
      <c r="I1035">
        <v>11.52</v>
      </c>
    </row>
    <row r="1036" spans="1:9" x14ac:dyDescent="0.25">
      <c r="A1036" s="19">
        <v>38398</v>
      </c>
      <c r="B1036">
        <v>121.13</v>
      </c>
      <c r="C1036">
        <v>1.5424</v>
      </c>
      <c r="E1036" s="19">
        <v>38386</v>
      </c>
      <c r="F1036">
        <v>2.77</v>
      </c>
      <c r="H1036" s="20">
        <v>38398</v>
      </c>
      <c r="I1036">
        <v>11.27</v>
      </c>
    </row>
    <row r="1037" spans="1:9" x14ac:dyDescent="0.25">
      <c r="A1037" s="19">
        <v>38399</v>
      </c>
      <c r="B1037">
        <v>121.21</v>
      </c>
      <c r="C1037">
        <v>1.5414000000000001</v>
      </c>
      <c r="E1037" s="19">
        <v>38387</v>
      </c>
      <c r="F1037">
        <v>2.77</v>
      </c>
      <c r="H1037" s="20">
        <v>38399</v>
      </c>
      <c r="I1037">
        <v>11.1</v>
      </c>
    </row>
    <row r="1038" spans="1:9" x14ac:dyDescent="0.25">
      <c r="A1038" s="19">
        <v>38400</v>
      </c>
      <c r="B1038">
        <v>120.23</v>
      </c>
      <c r="C1038">
        <v>1.554</v>
      </c>
      <c r="E1038" s="19">
        <v>38390</v>
      </c>
      <c r="F1038">
        <v>2.77</v>
      </c>
      <c r="H1038" s="20">
        <v>38400</v>
      </c>
      <c r="I1038">
        <v>11.77</v>
      </c>
    </row>
    <row r="1039" spans="1:9" x14ac:dyDescent="0.25">
      <c r="A1039" s="19">
        <v>38401</v>
      </c>
      <c r="B1039">
        <v>120.39</v>
      </c>
      <c r="C1039">
        <v>1.5519000000000001</v>
      </c>
      <c r="E1039" s="19">
        <v>38391</v>
      </c>
      <c r="F1039">
        <v>2.7706300000000001</v>
      </c>
      <c r="H1039" s="20">
        <v>38401</v>
      </c>
      <c r="I1039">
        <v>11.18</v>
      </c>
    </row>
    <row r="1040" spans="1:9" x14ac:dyDescent="0.25">
      <c r="A1040" s="19">
        <v>38405</v>
      </c>
      <c r="B1040">
        <v>118.6</v>
      </c>
      <c r="C1040">
        <v>1.5752999999999999</v>
      </c>
      <c r="E1040" s="19">
        <v>38392</v>
      </c>
      <c r="F1040">
        <v>2.7743799999999998</v>
      </c>
      <c r="H1040" s="20">
        <v>38405</v>
      </c>
      <c r="I1040">
        <v>13.14</v>
      </c>
    </row>
    <row r="1041" spans="1:9" x14ac:dyDescent="0.25">
      <c r="A1041" s="19">
        <v>38406</v>
      </c>
      <c r="B1041">
        <v>119.45</v>
      </c>
      <c r="C1041">
        <v>1.5641</v>
      </c>
      <c r="E1041" s="19">
        <v>38393</v>
      </c>
      <c r="F1041">
        <v>2.79</v>
      </c>
      <c r="H1041" s="20">
        <v>38406</v>
      </c>
      <c r="I1041">
        <v>12.39</v>
      </c>
    </row>
    <row r="1042" spans="1:9" x14ac:dyDescent="0.25">
      <c r="A1042" s="19">
        <v>38407</v>
      </c>
      <c r="B1042">
        <v>120.24</v>
      </c>
      <c r="C1042">
        <v>1.5539000000000001</v>
      </c>
      <c r="E1042" s="19">
        <v>38394</v>
      </c>
      <c r="F1042">
        <v>2.7943799999999999</v>
      </c>
      <c r="H1042" s="20">
        <v>38407</v>
      </c>
      <c r="I1042">
        <v>11.57</v>
      </c>
    </row>
    <row r="1043" spans="1:9" x14ac:dyDescent="0.25">
      <c r="A1043" s="19">
        <v>38408</v>
      </c>
      <c r="B1043">
        <v>121.43</v>
      </c>
      <c r="C1043">
        <v>1.5386</v>
      </c>
      <c r="E1043" s="19">
        <v>38397</v>
      </c>
      <c r="F1043">
        <v>2.8</v>
      </c>
      <c r="H1043" s="20">
        <v>38408</v>
      </c>
      <c r="I1043">
        <v>11.49</v>
      </c>
    </row>
    <row r="1044" spans="1:9" x14ac:dyDescent="0.25">
      <c r="A1044" s="19">
        <v>38411</v>
      </c>
      <c r="B1044">
        <v>120.63</v>
      </c>
      <c r="C1044">
        <v>1.5488</v>
      </c>
      <c r="E1044" s="19">
        <v>38398</v>
      </c>
      <c r="F1044">
        <v>2.81</v>
      </c>
      <c r="H1044" s="20">
        <v>38411</v>
      </c>
      <c r="I1044">
        <v>12.08</v>
      </c>
    </row>
    <row r="1045" spans="1:9" x14ac:dyDescent="0.25">
      <c r="A1045" s="19">
        <v>38412</v>
      </c>
      <c r="B1045">
        <v>121.23</v>
      </c>
      <c r="C1045">
        <v>1.5411999999999999</v>
      </c>
      <c r="E1045" s="19">
        <v>38399</v>
      </c>
      <c r="F1045">
        <v>2.82</v>
      </c>
      <c r="H1045" s="20">
        <v>38412</v>
      </c>
      <c r="I1045">
        <v>12.04</v>
      </c>
    </row>
    <row r="1046" spans="1:9" x14ac:dyDescent="0.25">
      <c r="A1046" s="19">
        <v>38413</v>
      </c>
      <c r="B1046">
        <v>121.17</v>
      </c>
      <c r="C1046">
        <v>1.5419</v>
      </c>
      <c r="E1046" s="19">
        <v>38400</v>
      </c>
      <c r="F1046">
        <v>2.8475000000000001</v>
      </c>
      <c r="H1046" s="20">
        <v>38413</v>
      </c>
      <c r="I1046">
        <v>12.5</v>
      </c>
    </row>
    <row r="1047" spans="1:9" x14ac:dyDescent="0.25">
      <c r="A1047" s="19">
        <v>38414</v>
      </c>
      <c r="B1047">
        <v>121.22</v>
      </c>
      <c r="C1047">
        <v>1.5412999999999999</v>
      </c>
      <c r="E1047" s="19">
        <v>38401</v>
      </c>
      <c r="F1047">
        <v>2.85</v>
      </c>
      <c r="H1047" s="20">
        <v>38414</v>
      </c>
      <c r="I1047">
        <v>12.93</v>
      </c>
    </row>
    <row r="1048" spans="1:9" x14ac:dyDescent="0.25">
      <c r="A1048" s="19">
        <v>38415</v>
      </c>
      <c r="B1048">
        <v>122.73</v>
      </c>
      <c r="C1048">
        <v>1.5223</v>
      </c>
      <c r="E1048" s="19">
        <v>38404</v>
      </c>
      <c r="F1048">
        <v>2.86</v>
      </c>
      <c r="H1048" s="20">
        <v>38415</v>
      </c>
      <c r="I1048">
        <v>11.94</v>
      </c>
    </row>
    <row r="1049" spans="1:9" x14ac:dyDescent="0.25">
      <c r="A1049" s="19">
        <v>38418</v>
      </c>
      <c r="B1049">
        <v>122.79</v>
      </c>
      <c r="C1049">
        <v>1.5216000000000001</v>
      </c>
      <c r="E1049" s="19">
        <v>38405</v>
      </c>
      <c r="F1049">
        <v>2.87</v>
      </c>
      <c r="H1049" s="20">
        <v>38418</v>
      </c>
      <c r="I1049">
        <v>12.26</v>
      </c>
    </row>
    <row r="1050" spans="1:9" x14ac:dyDescent="0.25">
      <c r="A1050" s="19">
        <v>38419</v>
      </c>
      <c r="B1050">
        <v>122.33</v>
      </c>
      <c r="C1050">
        <v>1.5273000000000001</v>
      </c>
      <c r="E1050" s="19">
        <v>38406</v>
      </c>
      <c r="F1050">
        <v>2.8731300000000002</v>
      </c>
      <c r="H1050" s="20">
        <v>38419</v>
      </c>
      <c r="I1050">
        <v>12.4</v>
      </c>
    </row>
    <row r="1051" spans="1:9" x14ac:dyDescent="0.25">
      <c r="A1051" s="19">
        <v>38420</v>
      </c>
      <c r="B1051">
        <v>120.97</v>
      </c>
      <c r="C1051">
        <v>1.5445</v>
      </c>
      <c r="E1051" s="19">
        <v>38407</v>
      </c>
      <c r="F1051">
        <v>2.89</v>
      </c>
      <c r="H1051" s="20">
        <v>38420</v>
      </c>
      <c r="I1051">
        <v>12.7</v>
      </c>
    </row>
    <row r="1052" spans="1:9" x14ac:dyDescent="0.25">
      <c r="A1052" s="19">
        <v>38421</v>
      </c>
      <c r="B1052">
        <v>121.24</v>
      </c>
      <c r="C1052">
        <v>1.5409999999999999</v>
      </c>
      <c r="E1052" s="19">
        <v>38408</v>
      </c>
      <c r="F1052">
        <v>2.91</v>
      </c>
      <c r="H1052" s="20">
        <v>38421</v>
      </c>
      <c r="I1052">
        <v>12.49</v>
      </c>
    </row>
    <row r="1053" spans="1:9" x14ac:dyDescent="0.25">
      <c r="A1053" s="19">
        <v>38422</v>
      </c>
      <c r="B1053">
        <v>120.39</v>
      </c>
      <c r="C1053">
        <v>1.5519000000000001</v>
      </c>
      <c r="E1053" s="19">
        <v>38411</v>
      </c>
      <c r="F1053">
        <v>2.92</v>
      </c>
      <c r="H1053" s="20">
        <v>38422</v>
      </c>
      <c r="I1053">
        <v>12.8</v>
      </c>
    </row>
    <row r="1054" spans="1:9" x14ac:dyDescent="0.25">
      <c r="A1054" s="19">
        <v>38425</v>
      </c>
      <c r="B1054">
        <v>121.14</v>
      </c>
      <c r="C1054">
        <v>1.5423</v>
      </c>
      <c r="E1054" s="19">
        <v>38412</v>
      </c>
      <c r="F1054">
        <v>2.93</v>
      </c>
      <c r="H1054" s="20">
        <v>38425</v>
      </c>
      <c r="I1054">
        <v>12.39</v>
      </c>
    </row>
    <row r="1055" spans="1:9" x14ac:dyDescent="0.25">
      <c r="A1055" s="19">
        <v>38426</v>
      </c>
      <c r="B1055">
        <v>120.14</v>
      </c>
      <c r="C1055">
        <v>1.5551999999999999</v>
      </c>
      <c r="E1055" s="19">
        <v>38413</v>
      </c>
      <c r="F1055">
        <v>2.94</v>
      </c>
      <c r="H1055" s="20">
        <v>38426</v>
      </c>
      <c r="I1055">
        <v>13.15</v>
      </c>
    </row>
    <row r="1056" spans="1:9" x14ac:dyDescent="0.25">
      <c r="A1056" s="19">
        <v>38427</v>
      </c>
      <c r="B1056">
        <v>119.12</v>
      </c>
      <c r="C1056">
        <v>1.5685</v>
      </c>
      <c r="E1056" s="19">
        <v>38414</v>
      </c>
      <c r="F1056">
        <v>2.95</v>
      </c>
      <c r="H1056" s="20">
        <v>38427</v>
      </c>
      <c r="I1056">
        <v>13.49</v>
      </c>
    </row>
    <row r="1057" spans="1:9" x14ac:dyDescent="0.25">
      <c r="A1057" s="19">
        <v>38428</v>
      </c>
      <c r="B1057">
        <v>119.36</v>
      </c>
      <c r="C1057">
        <v>1.5652999999999999</v>
      </c>
      <c r="E1057" s="19">
        <v>38415</v>
      </c>
      <c r="F1057">
        <v>2.9587500000000002</v>
      </c>
      <c r="H1057" s="20">
        <v>38428</v>
      </c>
      <c r="I1057">
        <v>13.29</v>
      </c>
    </row>
    <row r="1058" spans="1:9" x14ac:dyDescent="0.25">
      <c r="A1058" s="19">
        <v>38429</v>
      </c>
      <c r="B1058">
        <v>118.54</v>
      </c>
      <c r="C1058">
        <v>1.5761000000000001</v>
      </c>
      <c r="E1058" s="19">
        <v>38418</v>
      </c>
      <c r="F1058">
        <v>2.96</v>
      </c>
      <c r="H1058" s="20">
        <v>38429</v>
      </c>
      <c r="I1058">
        <v>13.14</v>
      </c>
    </row>
    <row r="1059" spans="1:9" x14ac:dyDescent="0.25">
      <c r="A1059" s="19">
        <v>38432</v>
      </c>
      <c r="B1059">
        <v>118.1</v>
      </c>
      <c r="C1059">
        <v>1.5820000000000001</v>
      </c>
      <c r="E1059" s="19">
        <v>38419</v>
      </c>
      <c r="F1059">
        <v>2.97</v>
      </c>
      <c r="H1059" s="20">
        <v>38432</v>
      </c>
      <c r="I1059">
        <v>13.61</v>
      </c>
    </row>
    <row r="1060" spans="1:9" x14ac:dyDescent="0.25">
      <c r="A1060" s="19">
        <v>38433</v>
      </c>
      <c r="B1060">
        <v>116.9</v>
      </c>
      <c r="C1060">
        <v>1.5983000000000001</v>
      </c>
      <c r="E1060" s="19">
        <v>38420</v>
      </c>
      <c r="F1060">
        <v>2.98</v>
      </c>
      <c r="H1060" s="20">
        <v>38433</v>
      </c>
      <c r="I1060">
        <v>14.27</v>
      </c>
    </row>
    <row r="1061" spans="1:9" x14ac:dyDescent="0.25">
      <c r="A1061" s="19">
        <v>38434</v>
      </c>
      <c r="B1061">
        <v>117</v>
      </c>
      <c r="C1061">
        <v>1.5969</v>
      </c>
      <c r="E1061" s="19">
        <v>38421</v>
      </c>
      <c r="F1061">
        <v>3</v>
      </c>
      <c r="H1061" s="20">
        <v>38434</v>
      </c>
      <c r="I1061">
        <v>14.06</v>
      </c>
    </row>
    <row r="1062" spans="1:9" x14ac:dyDescent="0.25">
      <c r="A1062" s="19">
        <v>38435</v>
      </c>
      <c r="B1062">
        <v>117.14</v>
      </c>
      <c r="C1062">
        <v>1.595</v>
      </c>
      <c r="E1062" s="19">
        <v>38422</v>
      </c>
      <c r="F1062">
        <v>3.01</v>
      </c>
      <c r="H1062" s="20">
        <v>38435</v>
      </c>
      <c r="I1062">
        <v>13.42</v>
      </c>
    </row>
    <row r="1063" spans="1:9" x14ac:dyDescent="0.25">
      <c r="A1063" s="19">
        <v>38439</v>
      </c>
      <c r="B1063">
        <v>117.31</v>
      </c>
      <c r="C1063">
        <v>1.5927</v>
      </c>
      <c r="E1063" s="19">
        <v>38425</v>
      </c>
      <c r="F1063">
        <v>3.02</v>
      </c>
      <c r="H1063" s="20">
        <v>38439</v>
      </c>
      <c r="I1063">
        <v>13.75</v>
      </c>
    </row>
    <row r="1064" spans="1:9" x14ac:dyDescent="0.25">
      <c r="A1064" s="19">
        <v>38440</v>
      </c>
      <c r="B1064">
        <v>116.53</v>
      </c>
      <c r="C1064">
        <v>1.6032999999999999</v>
      </c>
      <c r="E1064" s="19">
        <v>38426</v>
      </c>
      <c r="F1064">
        <v>3.03</v>
      </c>
      <c r="H1064" s="20">
        <v>38440</v>
      </c>
      <c r="I1064">
        <v>14.49</v>
      </c>
    </row>
    <row r="1065" spans="1:9" x14ac:dyDescent="0.25">
      <c r="A1065" s="19">
        <v>38441</v>
      </c>
      <c r="B1065">
        <v>118.18</v>
      </c>
      <c r="C1065">
        <v>1.5809</v>
      </c>
      <c r="E1065" s="19">
        <v>38427</v>
      </c>
      <c r="F1065">
        <v>3.04</v>
      </c>
      <c r="H1065" s="20">
        <v>38441</v>
      </c>
      <c r="I1065">
        <v>13.64</v>
      </c>
    </row>
    <row r="1066" spans="1:9" x14ac:dyDescent="0.25">
      <c r="A1066" s="19">
        <v>38442</v>
      </c>
      <c r="B1066">
        <v>117.96</v>
      </c>
      <c r="C1066">
        <v>1.5839000000000001</v>
      </c>
      <c r="E1066" s="19">
        <v>38428</v>
      </c>
      <c r="F1066">
        <v>3.05</v>
      </c>
      <c r="H1066" s="20">
        <v>38442</v>
      </c>
      <c r="I1066">
        <v>14.02</v>
      </c>
    </row>
    <row r="1067" spans="1:9" x14ac:dyDescent="0.25">
      <c r="A1067" s="19">
        <v>38443</v>
      </c>
      <c r="B1067">
        <v>117.43</v>
      </c>
      <c r="C1067">
        <v>1.591</v>
      </c>
      <c r="E1067" s="19">
        <v>38429</v>
      </c>
      <c r="F1067">
        <v>3.05</v>
      </c>
      <c r="H1067" s="20">
        <v>38443</v>
      </c>
      <c r="I1067">
        <v>14.09</v>
      </c>
    </row>
    <row r="1068" spans="1:9" x14ac:dyDescent="0.25">
      <c r="A1068" s="19">
        <v>38446</v>
      </c>
      <c r="B1068">
        <v>117.63</v>
      </c>
      <c r="C1068">
        <v>1.5883</v>
      </c>
      <c r="E1068" s="19">
        <v>38432</v>
      </c>
      <c r="F1068">
        <v>3.0525000000000002</v>
      </c>
      <c r="H1068" s="20">
        <v>38446</v>
      </c>
      <c r="I1068">
        <v>14.11</v>
      </c>
    </row>
    <row r="1069" spans="1:9" x14ac:dyDescent="0.25">
      <c r="A1069" s="19">
        <v>38447</v>
      </c>
      <c r="B1069">
        <v>118.19</v>
      </c>
      <c r="C1069">
        <v>1.5808</v>
      </c>
      <c r="E1069" s="19">
        <v>38433</v>
      </c>
      <c r="F1069">
        <v>3.06</v>
      </c>
      <c r="H1069" s="20">
        <v>38447</v>
      </c>
      <c r="I1069">
        <v>13.68</v>
      </c>
    </row>
    <row r="1070" spans="1:9" x14ac:dyDescent="0.25">
      <c r="A1070" s="19">
        <v>38448</v>
      </c>
      <c r="B1070">
        <v>118.6</v>
      </c>
      <c r="C1070">
        <v>1.5752999999999999</v>
      </c>
      <c r="E1070" s="19">
        <v>38434</v>
      </c>
      <c r="F1070">
        <v>3.09</v>
      </c>
      <c r="H1070" s="20">
        <v>38448</v>
      </c>
      <c r="I1070">
        <v>13.15</v>
      </c>
    </row>
    <row r="1071" spans="1:9" x14ac:dyDescent="0.25">
      <c r="A1071" s="19">
        <v>38449</v>
      </c>
      <c r="B1071">
        <v>119.24</v>
      </c>
      <c r="C1071">
        <v>1.5669</v>
      </c>
      <c r="E1071" s="19">
        <v>38435</v>
      </c>
      <c r="F1071">
        <v>3.09</v>
      </c>
      <c r="H1071" s="20">
        <v>38449</v>
      </c>
      <c r="I1071">
        <v>12.33</v>
      </c>
    </row>
    <row r="1072" spans="1:9" x14ac:dyDescent="0.25">
      <c r="A1072" s="19">
        <v>38450</v>
      </c>
      <c r="B1072">
        <v>118</v>
      </c>
      <c r="C1072">
        <v>1.5833999999999999</v>
      </c>
      <c r="E1072" s="19">
        <v>38440</v>
      </c>
      <c r="F1072">
        <v>3.0924999999999998</v>
      </c>
      <c r="H1072" s="20">
        <v>38450</v>
      </c>
      <c r="I1072">
        <v>12.62</v>
      </c>
    </row>
    <row r="1073" spans="1:9" x14ac:dyDescent="0.25">
      <c r="A1073" s="19">
        <v>38453</v>
      </c>
      <c r="B1073">
        <v>118.09</v>
      </c>
      <c r="C1073">
        <v>1.5821000000000001</v>
      </c>
      <c r="E1073" s="19">
        <v>38441</v>
      </c>
      <c r="F1073">
        <v>3.1</v>
      </c>
      <c r="H1073" s="20">
        <v>38453</v>
      </c>
      <c r="I1073">
        <v>11.98</v>
      </c>
    </row>
    <row r="1074" spans="1:9" x14ac:dyDescent="0.25">
      <c r="A1074" s="19">
        <v>38454</v>
      </c>
      <c r="B1074">
        <v>118.7</v>
      </c>
      <c r="C1074">
        <v>1.5740000000000001</v>
      </c>
      <c r="E1074" s="19">
        <v>38442</v>
      </c>
      <c r="F1074">
        <v>3.12</v>
      </c>
      <c r="H1074" s="20">
        <v>38454</v>
      </c>
      <c r="I1074">
        <v>11.3</v>
      </c>
    </row>
    <row r="1075" spans="1:9" x14ac:dyDescent="0.25">
      <c r="A1075" s="19">
        <v>38455</v>
      </c>
      <c r="B1075">
        <v>117.3</v>
      </c>
      <c r="C1075">
        <v>1.5928</v>
      </c>
      <c r="E1075" s="19">
        <v>38443</v>
      </c>
      <c r="F1075">
        <v>3.12</v>
      </c>
      <c r="H1075" s="20">
        <v>38455</v>
      </c>
      <c r="I1075">
        <v>13.31</v>
      </c>
    </row>
    <row r="1076" spans="1:9" x14ac:dyDescent="0.25">
      <c r="A1076" s="19">
        <v>38456</v>
      </c>
      <c r="B1076">
        <v>115.77</v>
      </c>
      <c r="C1076">
        <v>1.6138999999999999</v>
      </c>
      <c r="E1076" s="19">
        <v>38446</v>
      </c>
      <c r="F1076">
        <v>3.12</v>
      </c>
      <c r="H1076" s="20">
        <v>38456</v>
      </c>
      <c r="I1076">
        <v>14.53</v>
      </c>
    </row>
    <row r="1077" spans="1:9" x14ac:dyDescent="0.25">
      <c r="A1077" s="19">
        <v>38457</v>
      </c>
      <c r="B1077">
        <v>114.15</v>
      </c>
      <c r="C1077">
        <v>1.6368</v>
      </c>
      <c r="E1077" s="19">
        <v>38447</v>
      </c>
      <c r="F1077">
        <v>3.1225000000000001</v>
      </c>
      <c r="H1077" s="20">
        <v>38457</v>
      </c>
      <c r="I1077">
        <v>17.739999999999998</v>
      </c>
    </row>
    <row r="1078" spans="1:9" x14ac:dyDescent="0.25">
      <c r="A1078" s="19">
        <v>38460</v>
      </c>
      <c r="B1078">
        <v>114.5</v>
      </c>
      <c r="C1078">
        <v>1.6317999999999999</v>
      </c>
      <c r="E1078" s="19">
        <v>38448</v>
      </c>
      <c r="F1078">
        <v>3.1231300000000002</v>
      </c>
      <c r="H1078" s="20">
        <v>38460</v>
      </c>
      <c r="I1078">
        <v>16.559999999999999</v>
      </c>
    </row>
    <row r="1079" spans="1:9" x14ac:dyDescent="0.25">
      <c r="A1079" s="19">
        <v>38461</v>
      </c>
      <c r="B1079">
        <v>115.41</v>
      </c>
      <c r="C1079">
        <v>1.6189</v>
      </c>
      <c r="E1079" s="19">
        <v>38449</v>
      </c>
      <c r="F1079">
        <v>3.13</v>
      </c>
      <c r="H1079" s="20">
        <v>38461</v>
      </c>
      <c r="I1079">
        <v>14.96</v>
      </c>
    </row>
    <row r="1080" spans="1:9" x14ac:dyDescent="0.25">
      <c r="A1080" s="19">
        <v>38462</v>
      </c>
      <c r="B1080">
        <v>113.8</v>
      </c>
      <c r="C1080">
        <v>1.6417999999999999</v>
      </c>
      <c r="E1080" s="19">
        <v>38450</v>
      </c>
      <c r="F1080">
        <v>3.13</v>
      </c>
      <c r="H1080" s="20">
        <v>38462</v>
      </c>
      <c r="I1080">
        <v>16.920000000000002</v>
      </c>
    </row>
    <row r="1081" spans="1:9" x14ac:dyDescent="0.25">
      <c r="A1081" s="19">
        <v>38463</v>
      </c>
      <c r="B1081">
        <v>116.01</v>
      </c>
      <c r="C1081">
        <v>1.6105</v>
      </c>
      <c r="E1081" s="19">
        <v>38453</v>
      </c>
      <c r="F1081">
        <v>3.14</v>
      </c>
      <c r="H1081" s="20">
        <v>38463</v>
      </c>
      <c r="I1081">
        <v>14.41</v>
      </c>
    </row>
    <row r="1082" spans="1:9" x14ac:dyDescent="0.25">
      <c r="A1082" s="19">
        <v>38464</v>
      </c>
      <c r="B1082">
        <v>115.57</v>
      </c>
      <c r="C1082">
        <v>1.6166</v>
      </c>
      <c r="E1082" s="19">
        <v>38454</v>
      </c>
      <c r="F1082">
        <v>3.14</v>
      </c>
      <c r="H1082" s="20">
        <v>38464</v>
      </c>
      <c r="I1082">
        <v>15.38</v>
      </c>
    </row>
    <row r="1083" spans="1:9" x14ac:dyDescent="0.25">
      <c r="A1083" s="19">
        <v>38467</v>
      </c>
      <c r="B1083">
        <v>116.33</v>
      </c>
      <c r="C1083">
        <v>1.6061000000000001</v>
      </c>
      <c r="E1083" s="19">
        <v>38455</v>
      </c>
      <c r="F1083">
        <v>3.1406299999999998</v>
      </c>
      <c r="H1083" s="20">
        <v>38467</v>
      </c>
      <c r="I1083">
        <v>14.62</v>
      </c>
    </row>
    <row r="1084" spans="1:9" x14ac:dyDescent="0.25">
      <c r="A1084" s="19">
        <v>38468</v>
      </c>
      <c r="B1084">
        <v>115.2</v>
      </c>
      <c r="C1084">
        <v>1.6217999999999999</v>
      </c>
      <c r="E1084" s="19">
        <v>38456</v>
      </c>
      <c r="F1084">
        <v>3.15</v>
      </c>
      <c r="H1084" s="20">
        <v>38468</v>
      </c>
      <c r="I1084">
        <v>14.91</v>
      </c>
    </row>
    <row r="1085" spans="1:9" x14ac:dyDescent="0.25">
      <c r="A1085" s="19">
        <v>38469</v>
      </c>
      <c r="B1085">
        <v>115.65</v>
      </c>
      <c r="C1085">
        <v>1.6154999999999999</v>
      </c>
      <c r="E1085" s="19">
        <v>38457</v>
      </c>
      <c r="F1085">
        <v>3.15</v>
      </c>
      <c r="H1085" s="20">
        <v>38469</v>
      </c>
      <c r="I1085">
        <v>14.87</v>
      </c>
    </row>
    <row r="1086" spans="1:9" x14ac:dyDescent="0.25">
      <c r="A1086" s="19">
        <v>38470</v>
      </c>
      <c r="B1086">
        <v>114.2</v>
      </c>
      <c r="C1086">
        <v>1.6359999999999999</v>
      </c>
      <c r="E1086" s="19">
        <v>38460</v>
      </c>
      <c r="F1086">
        <v>3.1447500000000002</v>
      </c>
      <c r="H1086" s="20">
        <v>38470</v>
      </c>
      <c r="I1086">
        <v>16.86</v>
      </c>
    </row>
    <row r="1087" spans="1:9" x14ac:dyDescent="0.25">
      <c r="A1087" s="19">
        <v>38471</v>
      </c>
      <c r="B1087">
        <v>115.75</v>
      </c>
      <c r="C1087">
        <v>1.6141000000000001</v>
      </c>
      <c r="E1087" s="19">
        <v>38461</v>
      </c>
      <c r="F1087">
        <v>3.15</v>
      </c>
      <c r="H1087" s="20">
        <v>38471</v>
      </c>
      <c r="I1087">
        <v>15.31</v>
      </c>
    </row>
    <row r="1088" spans="1:9" x14ac:dyDescent="0.25">
      <c r="A1088" s="19">
        <v>38474</v>
      </c>
      <c r="B1088">
        <v>116.4</v>
      </c>
      <c r="C1088">
        <v>1.6051</v>
      </c>
      <c r="E1088" s="19">
        <v>38462</v>
      </c>
      <c r="F1088">
        <v>3.15</v>
      </c>
      <c r="H1088" s="20">
        <v>38474</v>
      </c>
      <c r="I1088">
        <v>15.12</v>
      </c>
    </row>
    <row r="1089" spans="1:9" x14ac:dyDescent="0.25">
      <c r="A1089" s="19">
        <v>38475</v>
      </c>
      <c r="B1089">
        <v>116.6</v>
      </c>
      <c r="C1089">
        <v>1.6024</v>
      </c>
      <c r="E1089" s="19">
        <v>38463</v>
      </c>
      <c r="F1089">
        <v>3.1606299999999998</v>
      </c>
      <c r="H1089" s="20">
        <v>38475</v>
      </c>
      <c r="I1089">
        <v>14.53</v>
      </c>
    </row>
    <row r="1090" spans="1:9" x14ac:dyDescent="0.25">
      <c r="A1090" s="19">
        <v>38476</v>
      </c>
      <c r="B1090">
        <v>117.5</v>
      </c>
      <c r="C1090">
        <v>1.5901000000000001</v>
      </c>
      <c r="E1090" s="19">
        <v>38464</v>
      </c>
      <c r="F1090">
        <v>3.17</v>
      </c>
      <c r="H1090" s="20">
        <v>38476</v>
      </c>
      <c r="I1090">
        <v>13.85</v>
      </c>
    </row>
    <row r="1091" spans="1:9" x14ac:dyDescent="0.25">
      <c r="A1091" s="19">
        <v>38477</v>
      </c>
      <c r="B1091">
        <v>117.46</v>
      </c>
      <c r="C1091">
        <v>1.5906</v>
      </c>
      <c r="E1091" s="19">
        <v>38467</v>
      </c>
      <c r="F1091">
        <v>3.18</v>
      </c>
      <c r="H1091" s="20">
        <v>38477</v>
      </c>
      <c r="I1091">
        <v>13.98</v>
      </c>
    </row>
    <row r="1092" spans="1:9" x14ac:dyDescent="0.25">
      <c r="A1092" s="19">
        <v>38478</v>
      </c>
      <c r="B1092">
        <v>117.09</v>
      </c>
      <c r="C1092">
        <v>1.5956999999999999</v>
      </c>
      <c r="E1092" s="19">
        <v>38468</v>
      </c>
      <c r="F1092">
        <v>3.1868799999999999</v>
      </c>
      <c r="H1092" s="20">
        <v>38478</v>
      </c>
      <c r="I1092">
        <v>14.05</v>
      </c>
    </row>
    <row r="1093" spans="1:9" x14ac:dyDescent="0.25">
      <c r="A1093" s="19">
        <v>38481</v>
      </c>
      <c r="B1093">
        <v>117.82</v>
      </c>
      <c r="C1093">
        <v>1.5858000000000001</v>
      </c>
      <c r="E1093" s="19">
        <v>38469</v>
      </c>
      <c r="F1093">
        <v>3.19</v>
      </c>
      <c r="H1093" s="20">
        <v>38481</v>
      </c>
      <c r="I1093">
        <v>13.75</v>
      </c>
    </row>
    <row r="1094" spans="1:9" x14ac:dyDescent="0.25">
      <c r="A1094" s="19">
        <v>38482</v>
      </c>
      <c r="B1094">
        <v>116.6</v>
      </c>
      <c r="C1094">
        <v>1.6024</v>
      </c>
      <c r="E1094" s="19">
        <v>38470</v>
      </c>
      <c r="F1094">
        <v>3.21</v>
      </c>
      <c r="H1094" s="20">
        <v>38482</v>
      </c>
      <c r="I1094">
        <v>14.91</v>
      </c>
    </row>
    <row r="1095" spans="1:9" x14ac:dyDescent="0.25">
      <c r="A1095" s="19">
        <v>38483</v>
      </c>
      <c r="B1095">
        <v>117.24</v>
      </c>
      <c r="C1095">
        <v>1.5935999999999999</v>
      </c>
      <c r="E1095" s="19">
        <v>38471</v>
      </c>
      <c r="F1095">
        <v>3.21</v>
      </c>
      <c r="H1095" s="20">
        <v>38483</v>
      </c>
      <c r="I1095">
        <v>14.45</v>
      </c>
    </row>
    <row r="1096" spans="1:9" x14ac:dyDescent="0.25">
      <c r="A1096" s="19">
        <v>38484</v>
      </c>
      <c r="B1096">
        <v>115.95</v>
      </c>
      <c r="C1096">
        <v>1.6113</v>
      </c>
      <c r="E1096" s="19">
        <v>38475</v>
      </c>
      <c r="F1096">
        <v>3.2193800000000001</v>
      </c>
      <c r="H1096" s="20">
        <v>38484</v>
      </c>
      <c r="I1096">
        <v>16.12</v>
      </c>
    </row>
    <row r="1097" spans="1:9" x14ac:dyDescent="0.25">
      <c r="A1097" s="19">
        <v>38485</v>
      </c>
      <c r="B1097">
        <v>115.72</v>
      </c>
      <c r="C1097">
        <v>1.6855</v>
      </c>
      <c r="E1097" s="19">
        <v>38476</v>
      </c>
      <c r="F1097">
        <v>3.22</v>
      </c>
      <c r="H1097" s="20">
        <v>38485</v>
      </c>
      <c r="I1097">
        <v>16.32</v>
      </c>
    </row>
    <row r="1098" spans="1:9" x14ac:dyDescent="0.25">
      <c r="A1098" s="19">
        <v>38488</v>
      </c>
      <c r="B1098">
        <v>116.8</v>
      </c>
      <c r="C1098">
        <v>1.6698999999999999</v>
      </c>
      <c r="E1098" s="19">
        <v>38477</v>
      </c>
      <c r="F1098">
        <v>3.2284999999999999</v>
      </c>
      <c r="H1098" s="20">
        <v>38488</v>
      </c>
      <c r="I1098">
        <v>15.68</v>
      </c>
    </row>
    <row r="1099" spans="1:9" x14ac:dyDescent="0.25">
      <c r="A1099" s="19">
        <v>38489</v>
      </c>
      <c r="B1099">
        <v>117.58</v>
      </c>
      <c r="C1099">
        <v>1.6589</v>
      </c>
      <c r="E1099" s="19">
        <v>38478</v>
      </c>
      <c r="F1099">
        <v>3.23</v>
      </c>
      <c r="H1099" s="20">
        <v>38489</v>
      </c>
      <c r="I1099">
        <v>14.57</v>
      </c>
    </row>
    <row r="1100" spans="1:9" x14ac:dyDescent="0.25">
      <c r="A1100" s="19">
        <v>38490</v>
      </c>
      <c r="B1100">
        <v>118.79</v>
      </c>
      <c r="C1100">
        <v>1.6419999999999999</v>
      </c>
      <c r="E1100" s="19">
        <v>38481</v>
      </c>
      <c r="F1100">
        <v>3.25</v>
      </c>
      <c r="H1100" s="20">
        <v>38490</v>
      </c>
      <c r="I1100">
        <v>13.63</v>
      </c>
    </row>
    <row r="1101" spans="1:9" x14ac:dyDescent="0.25">
      <c r="A1101" s="19">
        <v>38491</v>
      </c>
      <c r="B1101">
        <v>119.29</v>
      </c>
      <c r="C1101">
        <v>1.6351</v>
      </c>
      <c r="E1101" s="19">
        <v>38482</v>
      </c>
      <c r="F1101">
        <v>3.25</v>
      </c>
      <c r="H1101" s="20">
        <v>38491</v>
      </c>
      <c r="I1101">
        <v>13.32</v>
      </c>
    </row>
    <row r="1102" spans="1:9" x14ac:dyDescent="0.25">
      <c r="A1102" s="19">
        <v>38492</v>
      </c>
      <c r="B1102">
        <v>119.12</v>
      </c>
      <c r="C1102">
        <v>1.6374</v>
      </c>
      <c r="E1102" s="19">
        <v>38483</v>
      </c>
      <c r="F1102">
        <v>3.26</v>
      </c>
      <c r="H1102" s="20">
        <v>38492</v>
      </c>
      <c r="I1102">
        <v>13.14</v>
      </c>
    </row>
    <row r="1103" spans="1:9" x14ac:dyDescent="0.25">
      <c r="A1103" s="19">
        <v>38495</v>
      </c>
      <c r="B1103">
        <v>119.78</v>
      </c>
      <c r="C1103">
        <v>1.6284000000000001</v>
      </c>
      <c r="E1103" s="19">
        <v>38484</v>
      </c>
      <c r="F1103">
        <v>3.2681300000000002</v>
      </c>
      <c r="H1103" s="20">
        <v>38495</v>
      </c>
      <c r="I1103">
        <v>12.95</v>
      </c>
    </row>
    <row r="1104" spans="1:9" x14ac:dyDescent="0.25">
      <c r="A1104" s="19">
        <v>38496</v>
      </c>
      <c r="B1104">
        <v>119.5</v>
      </c>
      <c r="C1104">
        <v>1.6322000000000001</v>
      </c>
      <c r="E1104" s="19">
        <v>38485</v>
      </c>
      <c r="F1104">
        <v>3.27</v>
      </c>
      <c r="H1104" s="20">
        <v>38496</v>
      </c>
      <c r="I1104">
        <v>12.69</v>
      </c>
    </row>
    <row r="1105" spans="1:9" x14ac:dyDescent="0.25">
      <c r="A1105" s="19">
        <v>38497</v>
      </c>
      <c r="B1105">
        <v>119.41</v>
      </c>
      <c r="C1105">
        <v>1.6334</v>
      </c>
      <c r="E1105" s="19">
        <v>38488</v>
      </c>
      <c r="F1105">
        <v>3.27</v>
      </c>
      <c r="H1105" s="20">
        <v>38497</v>
      </c>
      <c r="I1105">
        <v>12.58</v>
      </c>
    </row>
    <row r="1106" spans="1:9" x14ac:dyDescent="0.25">
      <c r="A1106" s="19">
        <v>38498</v>
      </c>
      <c r="B1106">
        <v>120.05</v>
      </c>
      <c r="C1106">
        <v>1.6247</v>
      </c>
      <c r="E1106" s="19">
        <v>38489</v>
      </c>
      <c r="F1106">
        <v>3.27</v>
      </c>
      <c r="H1106" s="20">
        <v>38498</v>
      </c>
      <c r="I1106">
        <v>12.24</v>
      </c>
    </row>
    <row r="1107" spans="1:9" x14ac:dyDescent="0.25">
      <c r="A1107" s="19">
        <v>38499</v>
      </c>
      <c r="B1107">
        <v>120.25</v>
      </c>
      <c r="C1107">
        <v>1.6220000000000001</v>
      </c>
      <c r="E1107" s="19">
        <v>38490</v>
      </c>
      <c r="F1107">
        <v>3.28</v>
      </c>
      <c r="H1107" s="20">
        <v>38499</v>
      </c>
      <c r="I1107">
        <v>12.15</v>
      </c>
    </row>
    <row r="1108" spans="1:9" x14ac:dyDescent="0.25">
      <c r="A1108" s="19">
        <v>38503</v>
      </c>
      <c r="B1108">
        <v>119.48</v>
      </c>
      <c r="C1108">
        <v>1.6325000000000001</v>
      </c>
      <c r="E1108" s="19">
        <v>38491</v>
      </c>
      <c r="F1108">
        <v>3.2843800000000001</v>
      </c>
      <c r="H1108" s="20">
        <v>38503</v>
      </c>
      <c r="I1108">
        <v>13.29</v>
      </c>
    </row>
    <row r="1109" spans="1:9" x14ac:dyDescent="0.25">
      <c r="A1109" s="19">
        <v>38504</v>
      </c>
      <c r="B1109">
        <v>120.5</v>
      </c>
      <c r="C1109">
        <v>1.6187</v>
      </c>
      <c r="E1109" s="19">
        <v>38492</v>
      </c>
      <c r="F1109">
        <v>3.29</v>
      </c>
      <c r="H1109" s="20">
        <v>38504</v>
      </c>
      <c r="I1109">
        <v>12.36</v>
      </c>
    </row>
    <row r="1110" spans="1:9" x14ac:dyDescent="0.25">
      <c r="A1110" s="19">
        <v>38505</v>
      </c>
      <c r="B1110">
        <v>120.76</v>
      </c>
      <c r="C1110">
        <v>1.6152</v>
      </c>
      <c r="E1110" s="19">
        <v>38495</v>
      </c>
      <c r="F1110">
        <v>3.2937500000000002</v>
      </c>
      <c r="H1110" s="20">
        <v>38505</v>
      </c>
      <c r="I1110">
        <v>11.84</v>
      </c>
    </row>
    <row r="1111" spans="1:9" x14ac:dyDescent="0.25">
      <c r="A1111" s="19">
        <v>38506</v>
      </c>
      <c r="B1111">
        <v>120.15</v>
      </c>
      <c r="C1111">
        <v>1.6234</v>
      </c>
      <c r="E1111" s="19">
        <v>38496</v>
      </c>
      <c r="F1111">
        <v>3.2987500000000001</v>
      </c>
      <c r="H1111" s="20">
        <v>38506</v>
      </c>
      <c r="I1111">
        <v>12.15</v>
      </c>
    </row>
    <row r="1112" spans="1:9" x14ac:dyDescent="0.25">
      <c r="A1112" s="19">
        <v>38509</v>
      </c>
      <c r="B1112">
        <v>120.04</v>
      </c>
      <c r="C1112">
        <v>1.6249</v>
      </c>
      <c r="E1112" s="19">
        <v>38497</v>
      </c>
      <c r="F1112">
        <v>3.31</v>
      </c>
      <c r="H1112" s="20">
        <v>38509</v>
      </c>
      <c r="I1112">
        <v>12.28</v>
      </c>
    </row>
    <row r="1113" spans="1:9" x14ac:dyDescent="0.25">
      <c r="A1113" s="19">
        <v>38510</v>
      </c>
      <c r="B1113">
        <v>120.13</v>
      </c>
      <c r="C1113">
        <v>1.6235999999999999</v>
      </c>
      <c r="E1113" s="19">
        <v>38498</v>
      </c>
      <c r="F1113">
        <v>3.32</v>
      </c>
      <c r="H1113" s="20">
        <v>38510</v>
      </c>
      <c r="I1113">
        <v>12.39</v>
      </c>
    </row>
    <row r="1114" spans="1:9" x14ac:dyDescent="0.25">
      <c r="A1114" s="19">
        <v>38511</v>
      </c>
      <c r="B1114">
        <v>119.91</v>
      </c>
      <c r="C1114">
        <v>1.6266</v>
      </c>
      <c r="E1114" s="19">
        <v>38499</v>
      </c>
      <c r="F1114">
        <v>3.33</v>
      </c>
      <c r="H1114" s="20">
        <v>38511</v>
      </c>
      <c r="I1114">
        <v>12.7</v>
      </c>
    </row>
    <row r="1115" spans="1:9" x14ac:dyDescent="0.25">
      <c r="A1115" s="19">
        <v>38512</v>
      </c>
      <c r="B1115">
        <v>120.48</v>
      </c>
      <c r="C1115">
        <v>1.6189</v>
      </c>
      <c r="E1115" s="19">
        <v>38503</v>
      </c>
      <c r="F1115">
        <v>3.3374999999999999</v>
      </c>
      <c r="H1115" s="20">
        <v>38512</v>
      </c>
      <c r="I1115">
        <v>12.08</v>
      </c>
    </row>
    <row r="1116" spans="1:9" x14ac:dyDescent="0.25">
      <c r="A1116" s="19">
        <v>38513</v>
      </c>
      <c r="B1116">
        <v>120.2</v>
      </c>
      <c r="C1116">
        <v>1.6227</v>
      </c>
      <c r="E1116" s="19">
        <v>38504</v>
      </c>
      <c r="F1116">
        <v>3.35</v>
      </c>
      <c r="H1116" s="20">
        <v>38513</v>
      </c>
      <c r="I1116">
        <v>11.96</v>
      </c>
    </row>
    <row r="1117" spans="1:9" x14ac:dyDescent="0.25">
      <c r="A1117" s="19">
        <v>38516</v>
      </c>
      <c r="B1117">
        <v>120.58</v>
      </c>
      <c r="C1117">
        <v>1.6175999999999999</v>
      </c>
      <c r="E1117" s="19">
        <v>38505</v>
      </c>
      <c r="F1117">
        <v>3.35</v>
      </c>
      <c r="H1117" s="20">
        <v>38516</v>
      </c>
      <c r="I1117">
        <v>11.65</v>
      </c>
    </row>
    <row r="1118" spans="1:9" x14ac:dyDescent="0.25">
      <c r="A1118" s="19">
        <v>38517</v>
      </c>
      <c r="B1118">
        <v>120.86</v>
      </c>
      <c r="C1118">
        <v>1.6137999999999999</v>
      </c>
      <c r="E1118" s="19">
        <v>38506</v>
      </c>
      <c r="F1118">
        <v>3.36</v>
      </c>
      <c r="H1118" s="20">
        <v>38517</v>
      </c>
      <c r="I1118">
        <v>11.79</v>
      </c>
    </row>
    <row r="1119" spans="1:9" x14ac:dyDescent="0.25">
      <c r="A1119" s="19">
        <v>38518</v>
      </c>
      <c r="B1119">
        <v>121.09</v>
      </c>
      <c r="C1119">
        <v>1.6108</v>
      </c>
      <c r="E1119" s="19">
        <v>38509</v>
      </c>
      <c r="F1119">
        <v>3.37</v>
      </c>
      <c r="H1119" s="20">
        <v>38518</v>
      </c>
      <c r="I1119">
        <v>11.46</v>
      </c>
    </row>
    <row r="1120" spans="1:9" x14ac:dyDescent="0.25">
      <c r="A1120" s="19">
        <v>38519</v>
      </c>
      <c r="B1120">
        <v>121.4</v>
      </c>
      <c r="C1120">
        <v>1.6067</v>
      </c>
      <c r="E1120" s="19">
        <v>38510</v>
      </c>
      <c r="F1120">
        <v>3.37</v>
      </c>
      <c r="H1120" s="20">
        <v>38519</v>
      </c>
      <c r="I1120">
        <v>11.15</v>
      </c>
    </row>
    <row r="1121" spans="1:9" x14ac:dyDescent="0.25">
      <c r="A1121" s="19">
        <v>38520</v>
      </c>
      <c r="B1121">
        <v>121.36</v>
      </c>
      <c r="C1121">
        <v>1.6072</v>
      </c>
      <c r="E1121" s="19">
        <v>38511</v>
      </c>
      <c r="F1121">
        <v>3.3793799999999998</v>
      </c>
      <c r="H1121" s="20">
        <v>38520</v>
      </c>
      <c r="I1121">
        <v>11.48</v>
      </c>
    </row>
    <row r="1122" spans="1:9" x14ac:dyDescent="0.25">
      <c r="A1122" s="19">
        <v>38523</v>
      </c>
      <c r="B1122">
        <v>121.4</v>
      </c>
      <c r="C1122">
        <v>1.6067</v>
      </c>
      <c r="E1122" s="19">
        <v>38512</v>
      </c>
      <c r="F1122">
        <v>3.39</v>
      </c>
      <c r="H1122" s="20">
        <v>38523</v>
      </c>
      <c r="I1122">
        <v>11.47</v>
      </c>
    </row>
    <row r="1123" spans="1:9" x14ac:dyDescent="0.25">
      <c r="A1123" s="19">
        <v>38524</v>
      </c>
      <c r="B1123">
        <v>121.47</v>
      </c>
      <c r="C1123">
        <v>1.6056999999999999</v>
      </c>
      <c r="E1123" s="19">
        <v>38513</v>
      </c>
      <c r="F1123">
        <v>3.4</v>
      </c>
      <c r="H1123" s="20">
        <v>38524</v>
      </c>
      <c r="I1123">
        <v>11.08</v>
      </c>
    </row>
    <row r="1124" spans="1:9" x14ac:dyDescent="0.25">
      <c r="A1124" s="19">
        <v>38525</v>
      </c>
      <c r="B1124">
        <v>121.57</v>
      </c>
      <c r="C1124">
        <v>1.6044</v>
      </c>
      <c r="E1124" s="19">
        <v>38516</v>
      </c>
      <c r="F1124">
        <v>3.41</v>
      </c>
      <c r="H1124" s="20">
        <v>38525</v>
      </c>
      <c r="I1124">
        <v>11.05</v>
      </c>
    </row>
    <row r="1125" spans="1:9" x14ac:dyDescent="0.25">
      <c r="A1125" s="19">
        <v>38526</v>
      </c>
      <c r="B1125">
        <v>119.86</v>
      </c>
      <c r="C1125">
        <v>1.6273</v>
      </c>
      <c r="E1125" s="19">
        <v>38517</v>
      </c>
      <c r="F1125">
        <v>3.4137499999999998</v>
      </c>
      <c r="H1125" s="20">
        <v>38526</v>
      </c>
      <c r="I1125">
        <v>12.13</v>
      </c>
    </row>
    <row r="1126" spans="1:9" x14ac:dyDescent="0.25">
      <c r="A1126" s="19">
        <v>38527</v>
      </c>
      <c r="B1126">
        <v>118.98</v>
      </c>
      <c r="C1126">
        <v>1.6393</v>
      </c>
      <c r="E1126" s="19">
        <v>38518</v>
      </c>
      <c r="F1126">
        <v>3.4206300000000001</v>
      </c>
      <c r="H1126" s="20">
        <v>38527</v>
      </c>
      <c r="I1126">
        <v>12.18</v>
      </c>
    </row>
    <row r="1127" spans="1:9" x14ac:dyDescent="0.25">
      <c r="A1127" s="19">
        <v>38530</v>
      </c>
      <c r="B1127">
        <v>119.15</v>
      </c>
      <c r="C1127">
        <v>1.637</v>
      </c>
      <c r="E1127" s="19">
        <v>38519</v>
      </c>
      <c r="F1127">
        <v>3.43</v>
      </c>
      <c r="H1127" s="20">
        <v>38530</v>
      </c>
      <c r="I1127">
        <v>12.52</v>
      </c>
    </row>
    <row r="1128" spans="1:9" x14ac:dyDescent="0.25">
      <c r="A1128" s="19">
        <v>38531</v>
      </c>
      <c r="B1128">
        <v>120.15</v>
      </c>
      <c r="C1128">
        <v>1.6234</v>
      </c>
      <c r="E1128" s="19">
        <v>38520</v>
      </c>
      <c r="F1128">
        <v>3.4393799999999999</v>
      </c>
      <c r="H1128" s="20">
        <v>38531</v>
      </c>
      <c r="I1128">
        <v>11.58</v>
      </c>
    </row>
    <row r="1129" spans="1:9" x14ac:dyDescent="0.25">
      <c r="A1129" s="19">
        <v>38532</v>
      </c>
      <c r="B1129">
        <v>119.83</v>
      </c>
      <c r="C1129">
        <v>1.6276999999999999</v>
      </c>
      <c r="E1129" s="19">
        <v>38523</v>
      </c>
      <c r="F1129">
        <v>3.4437500000000001</v>
      </c>
      <c r="H1129" s="20">
        <v>38532</v>
      </c>
      <c r="I1129">
        <v>11.77</v>
      </c>
    </row>
    <row r="1130" spans="1:9" x14ac:dyDescent="0.25">
      <c r="A1130" s="19">
        <v>38533</v>
      </c>
      <c r="B1130">
        <v>119.18</v>
      </c>
      <c r="C1130">
        <v>1.6366000000000001</v>
      </c>
      <c r="E1130" s="19">
        <v>38524</v>
      </c>
      <c r="F1130">
        <v>3.4518800000000001</v>
      </c>
      <c r="H1130" s="20">
        <v>38533</v>
      </c>
      <c r="I1130">
        <v>12.04</v>
      </c>
    </row>
    <row r="1131" spans="1:9" x14ac:dyDescent="0.25">
      <c r="A1131" s="19">
        <v>38534</v>
      </c>
      <c r="B1131">
        <v>119.53</v>
      </c>
      <c r="C1131">
        <v>1.6317999999999999</v>
      </c>
      <c r="E1131" s="19">
        <v>38525</v>
      </c>
      <c r="F1131">
        <v>3.46</v>
      </c>
      <c r="H1131" s="20">
        <v>38534</v>
      </c>
      <c r="I1131">
        <v>11.4</v>
      </c>
    </row>
    <row r="1132" spans="1:9" x14ac:dyDescent="0.25">
      <c r="A1132" s="19">
        <v>38538</v>
      </c>
      <c r="B1132">
        <v>120.49</v>
      </c>
      <c r="C1132">
        <v>1.6188</v>
      </c>
      <c r="E1132" s="19">
        <v>38526</v>
      </c>
      <c r="F1132">
        <v>3.47</v>
      </c>
      <c r="H1132" s="20">
        <v>38538</v>
      </c>
      <c r="I1132">
        <v>11.68</v>
      </c>
    </row>
    <row r="1133" spans="1:9" x14ac:dyDescent="0.25">
      <c r="A1133" s="19">
        <v>38539</v>
      </c>
      <c r="B1133">
        <v>119.48</v>
      </c>
      <c r="C1133">
        <v>1.6325000000000001</v>
      </c>
      <c r="E1133" s="19">
        <v>38527</v>
      </c>
      <c r="F1133">
        <v>3.4781300000000002</v>
      </c>
      <c r="H1133" s="20">
        <v>38539</v>
      </c>
      <c r="I1133">
        <v>12.27</v>
      </c>
    </row>
    <row r="1134" spans="1:9" x14ac:dyDescent="0.25">
      <c r="A1134" s="19">
        <v>38540</v>
      </c>
      <c r="B1134">
        <v>119.95</v>
      </c>
      <c r="C1134">
        <v>1.6261000000000001</v>
      </c>
      <c r="E1134" s="19">
        <v>38530</v>
      </c>
      <c r="F1134">
        <v>3.48</v>
      </c>
      <c r="H1134" s="20">
        <v>38540</v>
      </c>
      <c r="I1134">
        <v>12.49</v>
      </c>
    </row>
    <row r="1135" spans="1:9" x14ac:dyDescent="0.25">
      <c r="A1135" s="19">
        <v>38541</v>
      </c>
      <c r="B1135">
        <v>121.32</v>
      </c>
      <c r="C1135">
        <v>1.6076999999999999</v>
      </c>
      <c r="E1135" s="19">
        <v>38531</v>
      </c>
      <c r="F1135">
        <v>3.49</v>
      </c>
      <c r="H1135" s="20">
        <v>38541</v>
      </c>
      <c r="I1135">
        <v>11.45</v>
      </c>
    </row>
    <row r="1136" spans="1:9" x14ac:dyDescent="0.25">
      <c r="A1136" s="19">
        <v>38544</v>
      </c>
      <c r="B1136">
        <v>121.94</v>
      </c>
      <c r="C1136">
        <v>1.5994999999999999</v>
      </c>
      <c r="E1136" s="19">
        <v>38532</v>
      </c>
      <c r="F1136">
        <v>3.5043799999999998</v>
      </c>
      <c r="H1136" s="20">
        <v>38544</v>
      </c>
      <c r="I1136">
        <v>11.28</v>
      </c>
    </row>
    <row r="1137" spans="1:9" x14ac:dyDescent="0.25">
      <c r="A1137" s="19">
        <v>38545</v>
      </c>
      <c r="B1137">
        <v>122.26</v>
      </c>
      <c r="C1137">
        <v>1.5953999999999999</v>
      </c>
      <c r="E1137" s="19">
        <v>38533</v>
      </c>
      <c r="F1137">
        <v>3.5162499999999999</v>
      </c>
      <c r="H1137" s="20">
        <v>38545</v>
      </c>
      <c r="I1137">
        <v>10.95</v>
      </c>
    </row>
    <row r="1138" spans="1:9" x14ac:dyDescent="0.25">
      <c r="A1138" s="19">
        <v>38546</v>
      </c>
      <c r="B1138">
        <v>122.43</v>
      </c>
      <c r="C1138">
        <v>1.5931</v>
      </c>
      <c r="E1138" s="19">
        <v>38534</v>
      </c>
      <c r="F1138">
        <v>3.5287500000000001</v>
      </c>
      <c r="H1138" s="20">
        <v>38546</v>
      </c>
      <c r="I1138">
        <v>10.84</v>
      </c>
    </row>
    <row r="1139" spans="1:9" x14ac:dyDescent="0.25">
      <c r="A1139" s="19">
        <v>38547</v>
      </c>
      <c r="B1139">
        <v>122.91</v>
      </c>
      <c r="C1139">
        <v>1.5869</v>
      </c>
      <c r="E1139" s="19">
        <v>38537</v>
      </c>
      <c r="F1139">
        <v>3.5474999999999999</v>
      </c>
      <c r="H1139" s="20">
        <v>38547</v>
      </c>
      <c r="I1139">
        <v>10.81</v>
      </c>
    </row>
    <row r="1140" spans="1:9" x14ac:dyDescent="0.25">
      <c r="A1140" s="19">
        <v>38548</v>
      </c>
      <c r="B1140">
        <v>122.84</v>
      </c>
      <c r="C1140">
        <v>1.5878000000000001</v>
      </c>
      <c r="E1140" s="19">
        <v>38538</v>
      </c>
      <c r="F1140">
        <v>3.55</v>
      </c>
      <c r="H1140" s="20">
        <v>38548</v>
      </c>
      <c r="I1140">
        <v>10.33</v>
      </c>
    </row>
    <row r="1141" spans="1:9" x14ac:dyDescent="0.25">
      <c r="A1141" s="19">
        <v>38551</v>
      </c>
      <c r="B1141">
        <v>122.35</v>
      </c>
      <c r="C1141">
        <v>1.5942000000000001</v>
      </c>
      <c r="E1141" s="19">
        <v>38539</v>
      </c>
      <c r="F1141">
        <v>3.56</v>
      </c>
      <c r="H1141" s="20">
        <v>38551</v>
      </c>
      <c r="I1141">
        <v>10.77</v>
      </c>
    </row>
    <row r="1142" spans="1:9" x14ac:dyDescent="0.25">
      <c r="A1142" s="19">
        <v>38552</v>
      </c>
      <c r="B1142">
        <v>123.02</v>
      </c>
      <c r="C1142">
        <v>1.5854999999999999</v>
      </c>
      <c r="E1142" s="19">
        <v>38540</v>
      </c>
      <c r="F1142">
        <v>3.55</v>
      </c>
      <c r="H1142" s="20">
        <v>38552</v>
      </c>
      <c r="I1142">
        <v>10.45</v>
      </c>
    </row>
    <row r="1143" spans="1:9" x14ac:dyDescent="0.25">
      <c r="A1143" s="19">
        <v>38553</v>
      </c>
      <c r="B1143">
        <v>123.44</v>
      </c>
      <c r="C1143">
        <v>1.5801000000000001</v>
      </c>
      <c r="E1143" s="19">
        <v>38541</v>
      </c>
      <c r="F1143">
        <v>3.5606300000000002</v>
      </c>
      <c r="H1143" s="20">
        <v>38553</v>
      </c>
      <c r="I1143">
        <v>10.23</v>
      </c>
    </row>
    <row r="1144" spans="1:9" x14ac:dyDescent="0.25">
      <c r="A1144" s="19">
        <v>38554</v>
      </c>
      <c r="B1144">
        <v>122.72</v>
      </c>
      <c r="C1144">
        <v>1.5893999999999999</v>
      </c>
      <c r="E1144" s="19">
        <v>38544</v>
      </c>
      <c r="F1144">
        <v>3.57</v>
      </c>
      <c r="H1144" s="20">
        <v>38554</v>
      </c>
      <c r="I1144">
        <v>10.97</v>
      </c>
    </row>
    <row r="1145" spans="1:9" x14ac:dyDescent="0.25">
      <c r="A1145" s="19">
        <v>38555</v>
      </c>
      <c r="B1145">
        <v>123.54</v>
      </c>
      <c r="C1145">
        <v>1.5788</v>
      </c>
      <c r="E1145" s="19">
        <v>38545</v>
      </c>
      <c r="F1145">
        <v>3.58</v>
      </c>
      <c r="H1145" s="20">
        <v>38555</v>
      </c>
      <c r="I1145">
        <v>10.52</v>
      </c>
    </row>
    <row r="1146" spans="1:9" x14ac:dyDescent="0.25">
      <c r="A1146" s="19">
        <v>38558</v>
      </c>
      <c r="B1146">
        <v>123.19</v>
      </c>
      <c r="C1146">
        <v>1.5832999999999999</v>
      </c>
      <c r="E1146" s="19">
        <v>38546</v>
      </c>
      <c r="F1146">
        <v>3.5987499999999999</v>
      </c>
      <c r="H1146" s="20">
        <v>38558</v>
      </c>
      <c r="I1146">
        <v>11.1</v>
      </c>
    </row>
    <row r="1147" spans="1:9" x14ac:dyDescent="0.25">
      <c r="A1147" s="19">
        <v>38559</v>
      </c>
      <c r="B1147">
        <v>123.34</v>
      </c>
      <c r="C1147">
        <v>1.5813999999999999</v>
      </c>
      <c r="E1147" s="19">
        <v>38547</v>
      </c>
      <c r="F1147">
        <v>3.6087500000000001</v>
      </c>
      <c r="H1147" s="20">
        <v>38559</v>
      </c>
      <c r="I1147">
        <v>10.99</v>
      </c>
    </row>
    <row r="1148" spans="1:9" x14ac:dyDescent="0.25">
      <c r="A1148" s="19">
        <v>38560</v>
      </c>
      <c r="B1148">
        <v>123.79</v>
      </c>
      <c r="C1148">
        <v>1.5755999999999999</v>
      </c>
      <c r="E1148" s="19">
        <v>38548</v>
      </c>
      <c r="F1148">
        <v>3.6143800000000001</v>
      </c>
      <c r="H1148" s="20">
        <v>38560</v>
      </c>
      <c r="I1148">
        <v>10.36</v>
      </c>
    </row>
    <row r="1149" spans="1:9" x14ac:dyDescent="0.25">
      <c r="A1149" s="19">
        <v>38561</v>
      </c>
      <c r="B1149">
        <v>124.57</v>
      </c>
      <c r="C1149">
        <v>1.5658000000000001</v>
      </c>
      <c r="E1149" s="19">
        <v>38551</v>
      </c>
      <c r="F1149">
        <v>3.62</v>
      </c>
      <c r="H1149" s="20">
        <v>38561</v>
      </c>
      <c r="I1149">
        <v>10.52</v>
      </c>
    </row>
    <row r="1150" spans="1:9" x14ac:dyDescent="0.25">
      <c r="A1150" s="19">
        <v>38562</v>
      </c>
      <c r="B1150">
        <v>123.74</v>
      </c>
      <c r="C1150">
        <v>1.5763</v>
      </c>
      <c r="E1150" s="19">
        <v>38552</v>
      </c>
      <c r="F1150">
        <v>3.63</v>
      </c>
      <c r="H1150" s="20">
        <v>38562</v>
      </c>
      <c r="I1150">
        <v>11.57</v>
      </c>
    </row>
    <row r="1151" spans="1:9" x14ac:dyDescent="0.25">
      <c r="A1151" s="19">
        <v>38565</v>
      </c>
      <c r="B1151">
        <v>123.65</v>
      </c>
      <c r="C1151">
        <v>1.5773999999999999</v>
      </c>
      <c r="E1151" s="19">
        <v>38553</v>
      </c>
      <c r="F1151">
        <v>3.64</v>
      </c>
      <c r="H1151" s="20">
        <v>38565</v>
      </c>
      <c r="I1151">
        <v>12.08</v>
      </c>
    </row>
    <row r="1152" spans="1:9" x14ac:dyDescent="0.25">
      <c r="A1152" s="19">
        <v>38566</v>
      </c>
      <c r="B1152">
        <v>124.39</v>
      </c>
      <c r="C1152">
        <v>1.5680000000000001</v>
      </c>
      <c r="E1152" s="19">
        <v>38554</v>
      </c>
      <c r="F1152">
        <v>3.65</v>
      </c>
      <c r="H1152" s="20">
        <v>38566</v>
      </c>
      <c r="I1152">
        <v>11.75</v>
      </c>
    </row>
    <row r="1153" spans="1:9" x14ac:dyDescent="0.25">
      <c r="A1153" s="19">
        <v>38567</v>
      </c>
      <c r="B1153">
        <v>124.72</v>
      </c>
      <c r="C1153">
        <v>1.5639000000000001</v>
      </c>
      <c r="E1153" s="19">
        <v>38555</v>
      </c>
      <c r="F1153">
        <v>3.66</v>
      </c>
      <c r="H1153" s="20">
        <v>38567</v>
      </c>
      <c r="I1153">
        <v>11.83</v>
      </c>
    </row>
    <row r="1154" spans="1:9" x14ac:dyDescent="0.25">
      <c r="A1154" s="19">
        <v>38568</v>
      </c>
      <c r="B1154">
        <v>123.72</v>
      </c>
      <c r="C1154">
        <v>1.5765</v>
      </c>
      <c r="E1154" s="19">
        <v>38558</v>
      </c>
      <c r="F1154">
        <v>3.6625000000000001</v>
      </c>
      <c r="H1154" s="20">
        <v>38568</v>
      </c>
      <c r="I1154">
        <v>12.52</v>
      </c>
    </row>
    <row r="1155" spans="1:9" x14ac:dyDescent="0.25">
      <c r="A1155" s="19">
        <v>38569</v>
      </c>
      <c r="B1155">
        <v>122.88</v>
      </c>
      <c r="C1155">
        <v>1.5872999999999999</v>
      </c>
      <c r="E1155" s="19">
        <v>38559</v>
      </c>
      <c r="F1155">
        <v>3.66913</v>
      </c>
      <c r="H1155" s="20">
        <v>38569</v>
      </c>
      <c r="I1155">
        <v>12.48</v>
      </c>
    </row>
    <row r="1156" spans="1:9" x14ac:dyDescent="0.25">
      <c r="A1156" s="19">
        <v>38572</v>
      </c>
      <c r="B1156">
        <v>122.65</v>
      </c>
      <c r="C1156">
        <v>1.5903</v>
      </c>
      <c r="E1156" s="19">
        <v>38560</v>
      </c>
      <c r="F1156">
        <v>3.68</v>
      </c>
      <c r="H1156" s="20">
        <v>38572</v>
      </c>
      <c r="I1156">
        <v>13.21</v>
      </c>
    </row>
    <row r="1157" spans="1:9" x14ac:dyDescent="0.25">
      <c r="A1157" s="19">
        <v>38573</v>
      </c>
      <c r="B1157">
        <v>123.39</v>
      </c>
      <c r="C1157">
        <v>1.5807</v>
      </c>
      <c r="E1157" s="19">
        <v>38561</v>
      </c>
      <c r="F1157">
        <v>3.69313</v>
      </c>
      <c r="H1157" s="20">
        <v>38573</v>
      </c>
      <c r="I1157">
        <v>12.4</v>
      </c>
    </row>
    <row r="1158" spans="1:9" x14ac:dyDescent="0.25">
      <c r="A1158" s="19">
        <v>38574</v>
      </c>
      <c r="B1158">
        <v>123.33</v>
      </c>
      <c r="C1158">
        <v>1.5814999999999999</v>
      </c>
      <c r="E1158" s="19">
        <v>38562</v>
      </c>
      <c r="F1158">
        <v>3.7</v>
      </c>
      <c r="H1158" s="20">
        <v>38574</v>
      </c>
      <c r="I1158">
        <v>12.38</v>
      </c>
    </row>
    <row r="1159" spans="1:9" x14ac:dyDescent="0.25">
      <c r="A1159" s="19">
        <v>38575</v>
      </c>
      <c r="B1159">
        <v>123.82</v>
      </c>
      <c r="C1159">
        <v>1.5752999999999999</v>
      </c>
      <c r="E1159" s="19">
        <v>38565</v>
      </c>
      <c r="F1159">
        <v>3.71</v>
      </c>
      <c r="H1159" s="20">
        <v>38575</v>
      </c>
      <c r="I1159">
        <v>12.42</v>
      </c>
    </row>
    <row r="1160" spans="1:9" x14ac:dyDescent="0.25">
      <c r="A1160" s="19">
        <v>38576</v>
      </c>
      <c r="B1160">
        <v>123.06</v>
      </c>
      <c r="C1160">
        <v>1.585</v>
      </c>
      <c r="E1160" s="19">
        <v>38566</v>
      </c>
      <c r="F1160">
        <v>3.72</v>
      </c>
      <c r="H1160" s="20">
        <v>38576</v>
      </c>
      <c r="I1160">
        <v>12.74</v>
      </c>
    </row>
    <row r="1161" spans="1:9" x14ac:dyDescent="0.25">
      <c r="A1161" s="19">
        <v>38579</v>
      </c>
      <c r="B1161">
        <v>123.82</v>
      </c>
      <c r="C1161">
        <v>1.5752999999999999</v>
      </c>
      <c r="E1161" s="19">
        <v>38567</v>
      </c>
      <c r="F1161">
        <v>3.7331300000000001</v>
      </c>
      <c r="H1161" s="20">
        <v>38579</v>
      </c>
      <c r="I1161">
        <v>12.26</v>
      </c>
    </row>
    <row r="1162" spans="1:9" x14ac:dyDescent="0.25">
      <c r="A1162" s="19">
        <v>38580</v>
      </c>
      <c r="B1162">
        <v>122.21</v>
      </c>
      <c r="C1162">
        <v>1.5960000000000001</v>
      </c>
      <c r="E1162" s="19">
        <v>38568</v>
      </c>
      <c r="F1162">
        <v>3.74688</v>
      </c>
      <c r="H1162" s="20">
        <v>38580</v>
      </c>
      <c r="I1162">
        <v>13.52</v>
      </c>
    </row>
    <row r="1163" spans="1:9" x14ac:dyDescent="0.25">
      <c r="A1163" s="19">
        <v>38581</v>
      </c>
      <c r="B1163">
        <v>122.2</v>
      </c>
      <c r="C1163">
        <v>1.7077</v>
      </c>
      <c r="E1163" s="19">
        <v>38569</v>
      </c>
      <c r="F1163">
        <v>3.75</v>
      </c>
      <c r="H1163" s="20">
        <v>38581</v>
      </c>
      <c r="I1163">
        <v>13.3</v>
      </c>
    </row>
    <row r="1164" spans="1:9" x14ac:dyDescent="0.25">
      <c r="A1164" s="19">
        <v>38582</v>
      </c>
      <c r="B1164">
        <v>122.19</v>
      </c>
      <c r="C1164">
        <v>1.7078</v>
      </c>
      <c r="E1164" s="19">
        <v>38572</v>
      </c>
      <c r="F1164">
        <v>3.76</v>
      </c>
      <c r="H1164" s="20">
        <v>38582</v>
      </c>
      <c r="I1164">
        <v>13.42</v>
      </c>
    </row>
    <row r="1165" spans="1:9" x14ac:dyDescent="0.25">
      <c r="A1165" s="19">
        <v>38583</v>
      </c>
      <c r="B1165">
        <v>122.47</v>
      </c>
      <c r="C1165">
        <v>1.7039</v>
      </c>
      <c r="E1165" s="19">
        <v>38573</v>
      </c>
      <c r="F1165">
        <v>3.78</v>
      </c>
      <c r="H1165" s="20">
        <v>38583</v>
      </c>
      <c r="I1165">
        <v>13.42</v>
      </c>
    </row>
    <row r="1166" spans="1:9" x14ac:dyDescent="0.25">
      <c r="A1166" s="19">
        <v>38586</v>
      </c>
      <c r="B1166">
        <v>122.47</v>
      </c>
      <c r="C1166">
        <v>1.7039</v>
      </c>
      <c r="E1166" s="19">
        <v>38574</v>
      </c>
      <c r="F1166">
        <v>3.78</v>
      </c>
      <c r="H1166" s="20">
        <v>38586</v>
      </c>
      <c r="I1166">
        <v>13.42</v>
      </c>
    </row>
    <row r="1167" spans="1:9" x14ac:dyDescent="0.25">
      <c r="A1167" s="19">
        <v>38587</v>
      </c>
      <c r="B1167">
        <v>122.24</v>
      </c>
      <c r="C1167">
        <v>1.7071000000000001</v>
      </c>
      <c r="E1167" s="19">
        <v>38575</v>
      </c>
      <c r="F1167">
        <v>3.79</v>
      </c>
      <c r="H1167" s="20">
        <v>38587</v>
      </c>
      <c r="I1167">
        <v>13.34</v>
      </c>
    </row>
    <row r="1168" spans="1:9" x14ac:dyDescent="0.25">
      <c r="A1168" s="19">
        <v>38588</v>
      </c>
      <c r="B1168">
        <v>121.15</v>
      </c>
      <c r="C1168">
        <v>1.7224999999999999</v>
      </c>
      <c r="E1168" s="19">
        <v>38576</v>
      </c>
      <c r="F1168">
        <v>3.79</v>
      </c>
      <c r="H1168" s="20">
        <v>38588</v>
      </c>
      <c r="I1168">
        <v>14.17</v>
      </c>
    </row>
    <row r="1169" spans="1:9" x14ac:dyDescent="0.25">
      <c r="A1169" s="19">
        <v>38589</v>
      </c>
      <c r="B1169">
        <v>121.59</v>
      </c>
      <c r="C1169">
        <v>1.7161999999999999</v>
      </c>
      <c r="E1169" s="19">
        <v>38579</v>
      </c>
      <c r="F1169">
        <v>3.7968799999999998</v>
      </c>
      <c r="H1169" s="20">
        <v>38589</v>
      </c>
      <c r="I1169">
        <v>13.73</v>
      </c>
    </row>
    <row r="1170" spans="1:9" x14ac:dyDescent="0.25">
      <c r="A1170" s="19">
        <v>38590</v>
      </c>
      <c r="B1170">
        <v>120.76</v>
      </c>
      <c r="C1170">
        <v>1.728</v>
      </c>
      <c r="E1170" s="19">
        <v>38580</v>
      </c>
      <c r="F1170">
        <v>3.8018800000000001</v>
      </c>
      <c r="H1170" s="20">
        <v>38590</v>
      </c>
      <c r="I1170">
        <v>13.72</v>
      </c>
    </row>
    <row r="1171" spans="1:9" x14ac:dyDescent="0.25">
      <c r="A1171" s="19">
        <v>38593</v>
      </c>
      <c r="B1171">
        <v>121.69</v>
      </c>
      <c r="C1171">
        <v>1.7148000000000001</v>
      </c>
      <c r="E1171" s="19">
        <v>38581</v>
      </c>
      <c r="F1171">
        <v>3.81</v>
      </c>
      <c r="H1171" s="20">
        <v>38593</v>
      </c>
      <c r="I1171">
        <v>13.52</v>
      </c>
    </row>
    <row r="1172" spans="1:9" x14ac:dyDescent="0.25">
      <c r="A1172" s="19">
        <v>38594</v>
      </c>
      <c r="B1172">
        <v>121.05</v>
      </c>
      <c r="C1172">
        <v>1.7239</v>
      </c>
      <c r="E1172" s="19">
        <v>38582</v>
      </c>
      <c r="F1172">
        <v>3.82</v>
      </c>
      <c r="H1172" s="20">
        <v>38594</v>
      </c>
      <c r="I1172">
        <v>13.65</v>
      </c>
    </row>
    <row r="1173" spans="1:9" x14ac:dyDescent="0.25">
      <c r="A1173" s="19">
        <v>38595</v>
      </c>
      <c r="B1173">
        <v>122.58</v>
      </c>
      <c r="C1173">
        <v>1.7023999999999999</v>
      </c>
      <c r="E1173" s="19">
        <v>38583</v>
      </c>
      <c r="F1173">
        <v>3.8228800000000001</v>
      </c>
      <c r="H1173" s="20">
        <v>38595</v>
      </c>
      <c r="I1173">
        <v>12.6</v>
      </c>
    </row>
    <row r="1174" spans="1:9" x14ac:dyDescent="0.25">
      <c r="A1174" s="19">
        <v>38596</v>
      </c>
      <c r="B1174">
        <v>122.49</v>
      </c>
      <c r="C1174">
        <v>1.7036</v>
      </c>
      <c r="E1174" s="19">
        <v>38586</v>
      </c>
      <c r="F1174">
        <v>3.83</v>
      </c>
      <c r="H1174" s="20">
        <v>38596</v>
      </c>
      <c r="I1174">
        <v>13.15</v>
      </c>
    </row>
    <row r="1175" spans="1:9" x14ac:dyDescent="0.25">
      <c r="A1175" s="19">
        <v>38597</v>
      </c>
      <c r="B1175">
        <v>122.27</v>
      </c>
      <c r="C1175">
        <v>1.7067000000000001</v>
      </c>
      <c r="E1175" s="19">
        <v>38587</v>
      </c>
      <c r="F1175">
        <v>3.8362500000000002</v>
      </c>
      <c r="H1175" s="20">
        <v>38597</v>
      </c>
      <c r="I1175">
        <v>13.57</v>
      </c>
    </row>
    <row r="1176" spans="1:9" x14ac:dyDescent="0.25">
      <c r="A1176" s="19">
        <v>38601</v>
      </c>
      <c r="B1176">
        <v>123.7</v>
      </c>
      <c r="C1176">
        <v>1.6870000000000001</v>
      </c>
      <c r="E1176" s="19">
        <v>38588</v>
      </c>
      <c r="F1176">
        <v>3.84063</v>
      </c>
      <c r="H1176" s="20">
        <v>38601</v>
      </c>
      <c r="I1176">
        <v>12.93</v>
      </c>
    </row>
    <row r="1177" spans="1:9" x14ac:dyDescent="0.25">
      <c r="A1177" s="19">
        <v>38602</v>
      </c>
      <c r="B1177">
        <v>123.91</v>
      </c>
      <c r="C1177">
        <v>1.6840999999999999</v>
      </c>
      <c r="E1177" s="19">
        <v>38589</v>
      </c>
      <c r="F1177">
        <v>3.86</v>
      </c>
      <c r="H1177" s="20">
        <v>38602</v>
      </c>
      <c r="I1177">
        <v>12.52</v>
      </c>
    </row>
    <row r="1178" spans="1:9" x14ac:dyDescent="0.25">
      <c r="A1178" s="19">
        <v>38603</v>
      </c>
      <c r="B1178">
        <v>123.5</v>
      </c>
      <c r="C1178">
        <v>1.6897</v>
      </c>
      <c r="E1178" s="19">
        <v>38590</v>
      </c>
      <c r="F1178">
        <v>3.86</v>
      </c>
      <c r="H1178" s="20">
        <v>38603</v>
      </c>
      <c r="I1178">
        <v>12.93</v>
      </c>
    </row>
    <row r="1179" spans="1:9" x14ac:dyDescent="0.25">
      <c r="A1179" s="19">
        <v>38604</v>
      </c>
      <c r="B1179">
        <v>124.6</v>
      </c>
      <c r="C1179">
        <v>1.6748000000000001</v>
      </c>
      <c r="E1179" s="19">
        <v>38594</v>
      </c>
      <c r="F1179">
        <v>3.87</v>
      </c>
      <c r="H1179" s="20">
        <v>38604</v>
      </c>
      <c r="I1179">
        <v>11.98</v>
      </c>
    </row>
    <row r="1180" spans="1:9" x14ac:dyDescent="0.25">
      <c r="A1180" s="19">
        <v>38607</v>
      </c>
      <c r="B1180">
        <v>124.35</v>
      </c>
      <c r="C1180">
        <v>1.6780999999999999</v>
      </c>
      <c r="E1180" s="19">
        <v>38595</v>
      </c>
      <c r="F1180">
        <v>3.87</v>
      </c>
      <c r="H1180" s="20">
        <v>38607</v>
      </c>
      <c r="I1180">
        <v>11.65</v>
      </c>
    </row>
    <row r="1181" spans="1:9" x14ac:dyDescent="0.25">
      <c r="A1181" s="19">
        <v>38608</v>
      </c>
      <c r="B1181">
        <v>123.66</v>
      </c>
      <c r="C1181">
        <v>1.6875</v>
      </c>
      <c r="E1181" s="19">
        <v>38596</v>
      </c>
      <c r="F1181">
        <v>3.855</v>
      </c>
      <c r="H1181" s="20">
        <v>38608</v>
      </c>
      <c r="I1181">
        <v>12.39</v>
      </c>
    </row>
    <row r="1182" spans="1:9" x14ac:dyDescent="0.25">
      <c r="A1182" s="19">
        <v>38609</v>
      </c>
      <c r="B1182">
        <v>123.21</v>
      </c>
      <c r="C1182">
        <v>1.6937</v>
      </c>
      <c r="E1182" s="19">
        <v>38597</v>
      </c>
      <c r="F1182">
        <v>3.7610000000000001</v>
      </c>
      <c r="H1182" s="20">
        <v>38609</v>
      </c>
      <c r="I1182">
        <v>12.91</v>
      </c>
    </row>
    <row r="1183" spans="1:9" x14ac:dyDescent="0.25">
      <c r="A1183" s="19">
        <v>38610</v>
      </c>
      <c r="B1183">
        <v>123.15</v>
      </c>
      <c r="C1183">
        <v>1.6944999999999999</v>
      </c>
      <c r="E1183" s="19">
        <v>38600</v>
      </c>
      <c r="F1183">
        <v>3.7762500000000001</v>
      </c>
      <c r="H1183" s="20">
        <v>38610</v>
      </c>
      <c r="I1183">
        <v>12.49</v>
      </c>
    </row>
    <row r="1184" spans="1:9" x14ac:dyDescent="0.25">
      <c r="A1184" s="19">
        <v>38611</v>
      </c>
      <c r="B1184">
        <v>123.5</v>
      </c>
      <c r="C1184">
        <v>1.6897</v>
      </c>
      <c r="E1184" s="19">
        <v>38601</v>
      </c>
      <c r="F1184">
        <v>3.79</v>
      </c>
      <c r="H1184" s="20">
        <v>38611</v>
      </c>
      <c r="I1184">
        <v>11.22</v>
      </c>
    </row>
    <row r="1185" spans="1:9" x14ac:dyDescent="0.25">
      <c r="A1185" s="19">
        <v>38614</v>
      </c>
      <c r="B1185">
        <v>123.09</v>
      </c>
      <c r="C1185">
        <v>1.6953</v>
      </c>
      <c r="E1185" s="19">
        <v>38602</v>
      </c>
      <c r="F1185">
        <v>3.79813</v>
      </c>
      <c r="H1185" s="20">
        <v>38614</v>
      </c>
      <c r="I1185">
        <v>12.14</v>
      </c>
    </row>
    <row r="1186" spans="1:9" x14ac:dyDescent="0.25">
      <c r="A1186" s="19">
        <v>38615</v>
      </c>
      <c r="B1186">
        <v>122.05</v>
      </c>
      <c r="C1186">
        <v>1.7098</v>
      </c>
      <c r="E1186" s="19">
        <v>38603</v>
      </c>
      <c r="F1186">
        <v>3.8337500000000002</v>
      </c>
      <c r="H1186" s="20">
        <v>38615</v>
      </c>
      <c r="I1186">
        <v>12.64</v>
      </c>
    </row>
    <row r="1187" spans="1:9" x14ac:dyDescent="0.25">
      <c r="A1187" s="19">
        <v>38616</v>
      </c>
      <c r="B1187">
        <v>120.91</v>
      </c>
      <c r="C1187">
        <v>1.7259</v>
      </c>
      <c r="E1187" s="19">
        <v>38604</v>
      </c>
      <c r="F1187">
        <v>3.85</v>
      </c>
      <c r="H1187" s="20">
        <v>38616</v>
      </c>
      <c r="I1187">
        <v>13.79</v>
      </c>
    </row>
    <row r="1188" spans="1:9" x14ac:dyDescent="0.25">
      <c r="A1188" s="19">
        <v>38617</v>
      </c>
      <c r="B1188">
        <v>121.34</v>
      </c>
      <c r="C1188">
        <v>1.7198</v>
      </c>
      <c r="E1188" s="19">
        <v>38607</v>
      </c>
      <c r="F1188">
        <v>3.8568799999999999</v>
      </c>
      <c r="H1188" s="20">
        <v>38617</v>
      </c>
      <c r="I1188">
        <v>13.33</v>
      </c>
    </row>
    <row r="1189" spans="1:9" x14ac:dyDescent="0.25">
      <c r="A1189" s="19">
        <v>38618</v>
      </c>
      <c r="B1189">
        <v>121.44</v>
      </c>
      <c r="C1189">
        <v>1.7182999999999999</v>
      </c>
      <c r="E1189" s="19">
        <v>38608</v>
      </c>
      <c r="F1189">
        <v>3.87</v>
      </c>
      <c r="H1189" s="20">
        <v>38618</v>
      </c>
      <c r="I1189">
        <v>12.96</v>
      </c>
    </row>
    <row r="1190" spans="1:9" x14ac:dyDescent="0.25">
      <c r="A1190" s="19">
        <v>38621</v>
      </c>
      <c r="B1190">
        <v>121.58</v>
      </c>
      <c r="C1190">
        <v>1.7163999999999999</v>
      </c>
      <c r="E1190" s="19">
        <v>38609</v>
      </c>
      <c r="F1190">
        <v>3.8743799999999999</v>
      </c>
      <c r="H1190" s="20">
        <v>38621</v>
      </c>
      <c r="I1190">
        <v>13.04</v>
      </c>
    </row>
    <row r="1191" spans="1:9" x14ac:dyDescent="0.25">
      <c r="A1191" s="19">
        <v>38622</v>
      </c>
      <c r="B1191">
        <v>121.55</v>
      </c>
      <c r="C1191">
        <v>1.7168000000000001</v>
      </c>
      <c r="E1191" s="19">
        <v>38610</v>
      </c>
      <c r="F1191">
        <v>3.8856299999999999</v>
      </c>
      <c r="H1191" s="20">
        <v>38622</v>
      </c>
      <c r="I1191">
        <v>12.76</v>
      </c>
    </row>
    <row r="1192" spans="1:9" x14ac:dyDescent="0.25">
      <c r="A1192" s="19">
        <v>38623</v>
      </c>
      <c r="B1192">
        <v>121.67</v>
      </c>
      <c r="C1192">
        <v>1.7151000000000001</v>
      </c>
      <c r="E1192" s="19">
        <v>38611</v>
      </c>
      <c r="F1192">
        <v>3.89</v>
      </c>
      <c r="H1192" s="20">
        <v>38623</v>
      </c>
      <c r="I1192">
        <v>12.63</v>
      </c>
    </row>
    <row r="1193" spans="1:9" x14ac:dyDescent="0.25">
      <c r="A1193" s="19">
        <v>38624</v>
      </c>
      <c r="B1193">
        <v>122.66</v>
      </c>
      <c r="C1193">
        <v>1.7013</v>
      </c>
      <c r="E1193" s="19">
        <v>38614</v>
      </c>
      <c r="F1193">
        <v>3.92</v>
      </c>
      <c r="H1193" s="20">
        <v>38624</v>
      </c>
      <c r="I1193">
        <v>12.24</v>
      </c>
    </row>
    <row r="1194" spans="1:9" x14ac:dyDescent="0.25">
      <c r="A1194" s="19">
        <v>38625</v>
      </c>
      <c r="B1194">
        <v>123.04</v>
      </c>
      <c r="C1194">
        <v>1.696</v>
      </c>
      <c r="E1194" s="19">
        <v>38615</v>
      </c>
      <c r="F1194">
        <v>3.9243800000000002</v>
      </c>
      <c r="H1194" s="20">
        <v>38625</v>
      </c>
      <c r="I1194">
        <v>11.92</v>
      </c>
    </row>
    <row r="1195" spans="1:9" x14ac:dyDescent="0.25">
      <c r="A1195" s="19">
        <v>38628</v>
      </c>
      <c r="B1195">
        <v>122.6</v>
      </c>
      <c r="C1195">
        <v>1.7020999999999999</v>
      </c>
      <c r="E1195" s="19">
        <v>38616</v>
      </c>
      <c r="F1195">
        <v>3.96</v>
      </c>
      <c r="H1195" s="20">
        <v>38628</v>
      </c>
      <c r="I1195">
        <v>12.46</v>
      </c>
    </row>
    <row r="1196" spans="1:9" x14ac:dyDescent="0.25">
      <c r="A1196" s="19">
        <v>38629</v>
      </c>
      <c r="B1196">
        <v>121.22</v>
      </c>
      <c r="C1196">
        <v>1.7215</v>
      </c>
      <c r="E1196" s="19">
        <v>38617</v>
      </c>
      <c r="F1196">
        <v>3.9606300000000001</v>
      </c>
      <c r="H1196" s="20">
        <v>38629</v>
      </c>
      <c r="I1196">
        <v>13.2</v>
      </c>
    </row>
    <row r="1197" spans="1:9" x14ac:dyDescent="0.25">
      <c r="A1197" s="19">
        <v>38630</v>
      </c>
      <c r="B1197">
        <v>119.63</v>
      </c>
      <c r="C1197">
        <v>1.7443</v>
      </c>
      <c r="E1197" s="19">
        <v>38618</v>
      </c>
      <c r="F1197">
        <v>3.97</v>
      </c>
      <c r="H1197" s="20">
        <v>38630</v>
      </c>
      <c r="I1197">
        <v>14.55</v>
      </c>
    </row>
    <row r="1198" spans="1:9" x14ac:dyDescent="0.25">
      <c r="A1198" s="19">
        <v>38631</v>
      </c>
      <c r="B1198">
        <v>119.2</v>
      </c>
      <c r="C1198">
        <v>1.7505999999999999</v>
      </c>
      <c r="E1198" s="19">
        <v>38621</v>
      </c>
      <c r="F1198">
        <v>4</v>
      </c>
      <c r="H1198" s="20">
        <v>38631</v>
      </c>
      <c r="I1198">
        <v>14.96</v>
      </c>
    </row>
    <row r="1199" spans="1:9" x14ac:dyDescent="0.25">
      <c r="A1199" s="19">
        <v>38632</v>
      </c>
      <c r="B1199">
        <v>119.61</v>
      </c>
      <c r="C1199">
        <v>1.7445999999999999</v>
      </c>
      <c r="E1199" s="19">
        <v>38622</v>
      </c>
      <c r="F1199">
        <v>4.01</v>
      </c>
      <c r="H1199" s="20">
        <v>38632</v>
      </c>
      <c r="I1199">
        <v>14.59</v>
      </c>
    </row>
    <row r="1200" spans="1:9" x14ac:dyDescent="0.25">
      <c r="A1200" s="19">
        <v>38635</v>
      </c>
      <c r="B1200">
        <v>118.6</v>
      </c>
      <c r="C1200">
        <v>1.7595000000000001</v>
      </c>
      <c r="E1200" s="19">
        <v>38623</v>
      </c>
      <c r="F1200">
        <v>4.0203800000000003</v>
      </c>
      <c r="H1200" s="20">
        <v>38635</v>
      </c>
      <c r="I1200">
        <v>15.55</v>
      </c>
    </row>
    <row r="1201" spans="1:9" x14ac:dyDescent="0.25">
      <c r="A1201" s="19">
        <v>38636</v>
      </c>
      <c r="B1201">
        <v>118.43</v>
      </c>
      <c r="C1201">
        <v>1.762</v>
      </c>
      <c r="E1201" s="19">
        <v>38624</v>
      </c>
      <c r="F1201">
        <v>4.0543800000000001</v>
      </c>
      <c r="H1201" s="20">
        <v>38636</v>
      </c>
      <c r="I1201">
        <v>15.63</v>
      </c>
    </row>
    <row r="1202" spans="1:9" x14ac:dyDescent="0.25">
      <c r="A1202" s="19">
        <v>38637</v>
      </c>
      <c r="B1202">
        <v>117.5</v>
      </c>
      <c r="C1202">
        <v>1.776</v>
      </c>
      <c r="E1202" s="19">
        <v>38625</v>
      </c>
      <c r="F1202">
        <v>4.0650000000000004</v>
      </c>
      <c r="H1202" s="20">
        <v>38637</v>
      </c>
      <c r="I1202">
        <v>16.22</v>
      </c>
    </row>
    <row r="1203" spans="1:9" x14ac:dyDescent="0.25">
      <c r="A1203" s="19">
        <v>38638</v>
      </c>
      <c r="B1203">
        <v>117.43</v>
      </c>
      <c r="C1203">
        <v>1.7769999999999999</v>
      </c>
      <c r="E1203" s="19">
        <v>38628</v>
      </c>
      <c r="F1203">
        <v>4.0768800000000001</v>
      </c>
      <c r="H1203" s="20">
        <v>38638</v>
      </c>
      <c r="I1203">
        <v>16.47</v>
      </c>
    </row>
    <row r="1204" spans="1:9" x14ac:dyDescent="0.25">
      <c r="A1204" s="19">
        <v>38639</v>
      </c>
      <c r="B1204">
        <v>118.67</v>
      </c>
      <c r="C1204">
        <v>1.7585</v>
      </c>
      <c r="E1204" s="19">
        <v>38629</v>
      </c>
      <c r="F1204">
        <v>4.09</v>
      </c>
      <c r="H1204" s="20">
        <v>38639</v>
      </c>
      <c r="I1204">
        <v>14.87</v>
      </c>
    </row>
    <row r="1205" spans="1:9" x14ac:dyDescent="0.25">
      <c r="A1205" s="19">
        <v>38642</v>
      </c>
      <c r="B1205">
        <v>119.11</v>
      </c>
      <c r="C1205">
        <v>1.752</v>
      </c>
      <c r="E1205" s="19">
        <v>38630</v>
      </c>
      <c r="F1205">
        <v>4.0999999999999996</v>
      </c>
      <c r="H1205" s="20">
        <v>38642</v>
      </c>
      <c r="I1205">
        <v>14.67</v>
      </c>
    </row>
    <row r="1206" spans="1:9" x14ac:dyDescent="0.25">
      <c r="A1206" s="19">
        <v>38643</v>
      </c>
      <c r="B1206">
        <v>117.82</v>
      </c>
      <c r="C1206">
        <v>1.7710999999999999</v>
      </c>
      <c r="E1206" s="19">
        <v>38631</v>
      </c>
      <c r="F1206">
        <v>4.1100000000000003</v>
      </c>
      <c r="H1206" s="20">
        <v>38643</v>
      </c>
      <c r="I1206">
        <v>15.33</v>
      </c>
    </row>
    <row r="1207" spans="1:9" x14ac:dyDescent="0.25">
      <c r="A1207" s="19">
        <v>38644</v>
      </c>
      <c r="B1207">
        <v>119.78</v>
      </c>
      <c r="C1207">
        <v>1.7422</v>
      </c>
      <c r="E1207" s="19">
        <v>38632</v>
      </c>
      <c r="F1207">
        <v>4.1150000000000002</v>
      </c>
      <c r="H1207" s="20">
        <v>38644</v>
      </c>
      <c r="I1207">
        <v>13.5</v>
      </c>
    </row>
    <row r="1208" spans="1:9" x14ac:dyDescent="0.25">
      <c r="A1208" s="19">
        <v>38645</v>
      </c>
      <c r="B1208">
        <v>117.67</v>
      </c>
      <c r="C1208">
        <v>1.7734000000000001</v>
      </c>
      <c r="E1208" s="19">
        <v>38635</v>
      </c>
      <c r="F1208">
        <v>4.1231299999999997</v>
      </c>
      <c r="H1208" s="20">
        <v>38645</v>
      </c>
      <c r="I1208">
        <v>16.11</v>
      </c>
    </row>
    <row r="1209" spans="1:9" x14ac:dyDescent="0.25">
      <c r="A1209" s="19">
        <v>38646</v>
      </c>
      <c r="B1209">
        <v>118.13</v>
      </c>
      <c r="C1209">
        <v>1.7665</v>
      </c>
      <c r="E1209" s="19">
        <v>38636</v>
      </c>
      <c r="F1209">
        <v>4.13</v>
      </c>
      <c r="H1209" s="20">
        <v>38646</v>
      </c>
      <c r="I1209">
        <v>16.13</v>
      </c>
    </row>
    <row r="1210" spans="1:9" x14ac:dyDescent="0.25">
      <c r="A1210" s="19">
        <v>38649</v>
      </c>
      <c r="B1210">
        <v>119.96</v>
      </c>
      <c r="C1210">
        <v>1.7395</v>
      </c>
      <c r="E1210" s="19">
        <v>38637</v>
      </c>
      <c r="F1210">
        <v>4.1399999999999997</v>
      </c>
      <c r="H1210" s="20">
        <v>38649</v>
      </c>
      <c r="I1210">
        <v>14.74</v>
      </c>
    </row>
    <row r="1211" spans="1:9" x14ac:dyDescent="0.25">
      <c r="A1211" s="19">
        <v>38650</v>
      </c>
      <c r="B1211">
        <v>119.72</v>
      </c>
      <c r="C1211">
        <v>1.7430000000000001</v>
      </c>
      <c r="E1211" s="19">
        <v>38638</v>
      </c>
      <c r="F1211">
        <v>4.1500000000000004</v>
      </c>
      <c r="H1211" s="20">
        <v>38650</v>
      </c>
      <c r="I1211">
        <v>14.53</v>
      </c>
    </row>
    <row r="1212" spans="1:9" x14ac:dyDescent="0.25">
      <c r="A1212" s="19">
        <v>38651</v>
      </c>
      <c r="B1212">
        <v>119.37</v>
      </c>
      <c r="C1212">
        <v>1.7481</v>
      </c>
      <c r="E1212" s="19">
        <v>38639</v>
      </c>
      <c r="F1212">
        <v>4.1593799999999996</v>
      </c>
      <c r="H1212" s="20">
        <v>38651</v>
      </c>
      <c r="I1212">
        <v>14.59</v>
      </c>
    </row>
    <row r="1213" spans="1:9" x14ac:dyDescent="0.25">
      <c r="A1213" s="19">
        <v>38652</v>
      </c>
      <c r="B1213">
        <v>118.1</v>
      </c>
      <c r="C1213">
        <v>1.7668999999999999</v>
      </c>
      <c r="E1213" s="19">
        <v>38642</v>
      </c>
      <c r="F1213">
        <v>4.1675000000000004</v>
      </c>
      <c r="H1213" s="20">
        <v>38652</v>
      </c>
      <c r="I1213">
        <v>16.02</v>
      </c>
    </row>
    <row r="1214" spans="1:9" x14ac:dyDescent="0.25">
      <c r="A1214" s="19">
        <v>38653</v>
      </c>
      <c r="B1214">
        <v>119.8</v>
      </c>
      <c r="C1214">
        <v>1.7419</v>
      </c>
      <c r="E1214" s="19">
        <v>38643</v>
      </c>
      <c r="F1214">
        <v>4.1741299999999999</v>
      </c>
      <c r="H1214" s="20">
        <v>38653</v>
      </c>
      <c r="I1214">
        <v>14.25</v>
      </c>
    </row>
    <row r="1215" spans="1:9" x14ac:dyDescent="0.25">
      <c r="A1215" s="19">
        <v>38656</v>
      </c>
      <c r="B1215">
        <v>120.13</v>
      </c>
      <c r="C1215">
        <v>1.7371000000000001</v>
      </c>
      <c r="E1215" s="19">
        <v>38644</v>
      </c>
      <c r="F1215">
        <v>4.1806299999999998</v>
      </c>
      <c r="H1215" s="20">
        <v>38656</v>
      </c>
      <c r="I1215">
        <v>15.32</v>
      </c>
    </row>
    <row r="1216" spans="1:9" x14ac:dyDescent="0.25">
      <c r="A1216" s="19">
        <v>38657</v>
      </c>
      <c r="B1216">
        <v>120.49</v>
      </c>
      <c r="C1216">
        <v>1.7319</v>
      </c>
      <c r="E1216" s="19">
        <v>38645</v>
      </c>
      <c r="F1216">
        <v>4.1937499999999996</v>
      </c>
      <c r="H1216" s="20">
        <v>38657</v>
      </c>
      <c r="I1216">
        <v>14.85</v>
      </c>
    </row>
    <row r="1217" spans="1:9" x14ac:dyDescent="0.25">
      <c r="A1217" s="19">
        <v>38658</v>
      </c>
      <c r="B1217">
        <v>121.75</v>
      </c>
      <c r="C1217">
        <v>1.714</v>
      </c>
      <c r="E1217" s="19">
        <v>38646</v>
      </c>
      <c r="F1217">
        <v>4.2</v>
      </c>
      <c r="H1217" s="20">
        <v>38658</v>
      </c>
      <c r="I1217">
        <v>13.48</v>
      </c>
    </row>
    <row r="1218" spans="1:9" x14ac:dyDescent="0.25">
      <c r="A1218" s="19">
        <v>38659</v>
      </c>
      <c r="B1218">
        <v>122.27</v>
      </c>
      <c r="C1218">
        <v>1.7067000000000001</v>
      </c>
      <c r="E1218" s="19">
        <v>38649</v>
      </c>
      <c r="F1218">
        <v>4.2062499999999998</v>
      </c>
      <c r="H1218" s="20">
        <v>38659</v>
      </c>
      <c r="I1218">
        <v>13</v>
      </c>
    </row>
    <row r="1219" spans="1:9" x14ac:dyDescent="0.25">
      <c r="A1219" s="19">
        <v>38660</v>
      </c>
      <c r="B1219">
        <v>122.11</v>
      </c>
      <c r="C1219">
        <v>1.7089000000000001</v>
      </c>
      <c r="E1219" s="19">
        <v>38650</v>
      </c>
      <c r="F1219">
        <v>4.21563</v>
      </c>
      <c r="H1219" s="20">
        <v>38660</v>
      </c>
      <c r="I1219">
        <v>13.17</v>
      </c>
    </row>
    <row r="1220" spans="1:9" x14ac:dyDescent="0.25">
      <c r="A1220" s="19">
        <v>38663</v>
      </c>
      <c r="B1220">
        <v>122.23</v>
      </c>
      <c r="C1220">
        <v>1.7072000000000001</v>
      </c>
      <c r="E1220" s="19">
        <v>38651</v>
      </c>
      <c r="F1220">
        <v>4.2300000000000004</v>
      </c>
      <c r="H1220" s="20">
        <v>38663</v>
      </c>
      <c r="I1220">
        <v>13.1</v>
      </c>
    </row>
    <row r="1221" spans="1:9" x14ac:dyDescent="0.25">
      <c r="A1221" s="19">
        <v>38664</v>
      </c>
      <c r="B1221">
        <v>122.23</v>
      </c>
      <c r="C1221">
        <v>1.7072000000000001</v>
      </c>
      <c r="E1221" s="19">
        <v>38652</v>
      </c>
      <c r="F1221">
        <v>4.2431299999999998</v>
      </c>
      <c r="H1221" s="20">
        <v>38664</v>
      </c>
      <c r="I1221">
        <v>13.08</v>
      </c>
    </row>
    <row r="1222" spans="1:9" x14ac:dyDescent="0.25">
      <c r="A1222" s="19">
        <v>38665</v>
      </c>
      <c r="B1222">
        <v>122.39</v>
      </c>
      <c r="C1222">
        <v>1.7050000000000001</v>
      </c>
      <c r="E1222" s="19">
        <v>38653</v>
      </c>
      <c r="F1222">
        <v>4.25</v>
      </c>
      <c r="H1222" s="20">
        <v>38665</v>
      </c>
      <c r="I1222">
        <v>12.8</v>
      </c>
    </row>
    <row r="1223" spans="1:9" x14ac:dyDescent="0.25">
      <c r="A1223" s="19">
        <v>38666</v>
      </c>
      <c r="B1223">
        <v>123.34</v>
      </c>
      <c r="C1223">
        <v>1.6919</v>
      </c>
      <c r="E1223" s="19">
        <v>38656</v>
      </c>
      <c r="F1223">
        <v>4.26</v>
      </c>
      <c r="H1223" s="20">
        <v>38666</v>
      </c>
      <c r="I1223">
        <v>11.9</v>
      </c>
    </row>
    <row r="1224" spans="1:9" x14ac:dyDescent="0.25">
      <c r="A1224" s="19">
        <v>38667</v>
      </c>
      <c r="B1224">
        <v>123.76</v>
      </c>
      <c r="C1224">
        <v>1.6860999999999999</v>
      </c>
      <c r="E1224" s="19">
        <v>38657</v>
      </c>
      <c r="F1224">
        <v>4.2606299999999999</v>
      </c>
      <c r="H1224" s="20">
        <v>38667</v>
      </c>
      <c r="I1224">
        <v>11.63</v>
      </c>
    </row>
    <row r="1225" spans="1:9" x14ac:dyDescent="0.25">
      <c r="A1225" s="19">
        <v>38670</v>
      </c>
      <c r="B1225">
        <v>123.69</v>
      </c>
      <c r="C1225">
        <v>2.1720999999999999</v>
      </c>
      <c r="E1225" s="19">
        <v>38658</v>
      </c>
      <c r="F1225">
        <v>4.28</v>
      </c>
      <c r="H1225" s="20">
        <v>38670</v>
      </c>
      <c r="I1225">
        <v>12.18</v>
      </c>
    </row>
    <row r="1226" spans="1:9" x14ac:dyDescent="0.25">
      <c r="A1226" s="19">
        <v>38671</v>
      </c>
      <c r="B1226">
        <v>123.24</v>
      </c>
      <c r="C1226">
        <v>2.1800000000000002</v>
      </c>
      <c r="E1226" s="19">
        <v>38659</v>
      </c>
      <c r="F1226">
        <v>4.2906300000000002</v>
      </c>
      <c r="H1226" s="20">
        <v>38671</v>
      </c>
      <c r="I1226">
        <v>12.23</v>
      </c>
    </row>
    <row r="1227" spans="1:9" x14ac:dyDescent="0.25">
      <c r="A1227" s="19">
        <v>38672</v>
      </c>
      <c r="B1227">
        <v>123.49</v>
      </c>
      <c r="C1227">
        <v>2.1756000000000002</v>
      </c>
      <c r="E1227" s="19">
        <v>38660</v>
      </c>
      <c r="F1227">
        <v>4.3</v>
      </c>
      <c r="H1227" s="20">
        <v>38672</v>
      </c>
      <c r="I1227">
        <v>12.26</v>
      </c>
    </row>
    <row r="1228" spans="1:9" x14ac:dyDescent="0.25">
      <c r="A1228" s="19">
        <v>38673</v>
      </c>
      <c r="B1228">
        <v>124.64</v>
      </c>
      <c r="C1228">
        <v>2.1556000000000002</v>
      </c>
      <c r="E1228" s="19">
        <v>38663</v>
      </c>
      <c r="F1228">
        <v>4.3043800000000001</v>
      </c>
      <c r="H1228" s="20">
        <v>38673</v>
      </c>
      <c r="I1228">
        <v>11.25</v>
      </c>
    </row>
    <row r="1229" spans="1:9" x14ac:dyDescent="0.25">
      <c r="A1229" s="19">
        <v>38674</v>
      </c>
      <c r="B1229">
        <v>125.13</v>
      </c>
      <c r="C1229">
        <v>2.1471</v>
      </c>
      <c r="E1229" s="19">
        <v>38664</v>
      </c>
      <c r="F1229">
        <v>4.3099999999999996</v>
      </c>
      <c r="H1229" s="20">
        <v>38674</v>
      </c>
      <c r="I1229">
        <v>11.12</v>
      </c>
    </row>
    <row r="1230" spans="1:9" x14ac:dyDescent="0.25">
      <c r="A1230" s="19">
        <v>38677</v>
      </c>
      <c r="B1230">
        <v>125.76</v>
      </c>
      <c r="C1230">
        <v>2.1364000000000001</v>
      </c>
      <c r="E1230" s="19">
        <v>38665</v>
      </c>
      <c r="F1230">
        <v>4.33</v>
      </c>
      <c r="H1230" s="20">
        <v>38677</v>
      </c>
      <c r="I1230">
        <v>10.82</v>
      </c>
    </row>
    <row r="1231" spans="1:9" x14ac:dyDescent="0.25">
      <c r="A1231" s="19">
        <v>38678</v>
      </c>
      <c r="B1231">
        <v>126.3</v>
      </c>
      <c r="C1231">
        <v>2.1272000000000002</v>
      </c>
      <c r="E1231" s="19">
        <v>38666</v>
      </c>
      <c r="F1231">
        <v>4.3322500000000002</v>
      </c>
      <c r="H1231" s="20">
        <v>38678</v>
      </c>
      <c r="I1231">
        <v>10.6</v>
      </c>
    </row>
    <row r="1232" spans="1:9" x14ac:dyDescent="0.25">
      <c r="A1232" s="19">
        <v>38679</v>
      </c>
      <c r="B1232">
        <v>127.03</v>
      </c>
      <c r="C1232">
        <v>2.1150000000000002</v>
      </c>
      <c r="E1232" s="19">
        <v>38667</v>
      </c>
      <c r="F1232">
        <v>4.34</v>
      </c>
      <c r="H1232" s="20">
        <v>38679</v>
      </c>
      <c r="I1232">
        <v>10.96</v>
      </c>
    </row>
    <row r="1233" spans="1:9" x14ac:dyDescent="0.25">
      <c r="A1233" s="19">
        <v>38681</v>
      </c>
      <c r="B1233">
        <v>127.13</v>
      </c>
      <c r="C1233">
        <v>2.1133000000000002</v>
      </c>
      <c r="E1233" s="19">
        <v>38670</v>
      </c>
      <c r="F1233">
        <v>4.34</v>
      </c>
      <c r="H1233" s="20">
        <v>38681</v>
      </c>
      <c r="I1233">
        <v>10.88</v>
      </c>
    </row>
    <row r="1234" spans="1:9" x14ac:dyDescent="0.25">
      <c r="A1234" s="19">
        <v>38684</v>
      </c>
      <c r="B1234">
        <v>126.23</v>
      </c>
      <c r="C1234">
        <v>2.1284000000000001</v>
      </c>
      <c r="E1234" s="19">
        <v>38671</v>
      </c>
      <c r="F1234">
        <v>4.3499999999999996</v>
      </c>
      <c r="H1234" s="20">
        <v>38684</v>
      </c>
      <c r="I1234">
        <v>11.84</v>
      </c>
    </row>
    <row r="1235" spans="1:9" x14ac:dyDescent="0.25">
      <c r="A1235" s="19">
        <v>38685</v>
      </c>
      <c r="B1235">
        <v>126.09</v>
      </c>
      <c r="C1235">
        <v>2.1307999999999998</v>
      </c>
      <c r="E1235" s="19">
        <v>38672</v>
      </c>
      <c r="F1235">
        <v>4.3681299999999998</v>
      </c>
      <c r="H1235" s="20">
        <v>38685</v>
      </c>
      <c r="I1235">
        <v>11.89</v>
      </c>
    </row>
    <row r="1236" spans="1:9" x14ac:dyDescent="0.25">
      <c r="A1236" s="19">
        <v>38686</v>
      </c>
      <c r="B1236">
        <v>125.41</v>
      </c>
      <c r="C1236">
        <v>2.1423000000000001</v>
      </c>
      <c r="E1236" s="19">
        <v>38673</v>
      </c>
      <c r="F1236">
        <v>4.37</v>
      </c>
      <c r="H1236" s="20">
        <v>38686</v>
      </c>
      <c r="I1236">
        <v>12.06</v>
      </c>
    </row>
    <row r="1237" spans="1:9" x14ac:dyDescent="0.25">
      <c r="A1237" s="19">
        <v>38687</v>
      </c>
      <c r="B1237">
        <v>126.69</v>
      </c>
      <c r="C1237">
        <v>2.1206999999999998</v>
      </c>
      <c r="E1237" s="19">
        <v>38674</v>
      </c>
      <c r="F1237">
        <v>4.3724999999999996</v>
      </c>
      <c r="H1237" s="20">
        <v>38687</v>
      </c>
      <c r="I1237">
        <v>11.24</v>
      </c>
    </row>
    <row r="1238" spans="1:9" x14ac:dyDescent="0.25">
      <c r="A1238" s="19">
        <v>38688</v>
      </c>
      <c r="B1238">
        <v>126.85</v>
      </c>
      <c r="C1238">
        <v>2.1179999999999999</v>
      </c>
      <c r="E1238" s="19">
        <v>38677</v>
      </c>
      <c r="F1238">
        <v>4.38</v>
      </c>
      <c r="H1238" s="20">
        <v>38688</v>
      </c>
      <c r="I1238">
        <v>11.01</v>
      </c>
    </row>
    <row r="1239" spans="1:9" x14ac:dyDescent="0.25">
      <c r="A1239" s="19">
        <v>38691</v>
      </c>
      <c r="B1239">
        <v>126.58</v>
      </c>
      <c r="C1239">
        <v>2.1225000000000001</v>
      </c>
      <c r="E1239" s="19">
        <v>38678</v>
      </c>
      <c r="F1239">
        <v>4.3937499999999998</v>
      </c>
      <c r="H1239" s="20">
        <v>38691</v>
      </c>
      <c r="I1239">
        <v>11.6</v>
      </c>
    </row>
    <row r="1240" spans="1:9" x14ac:dyDescent="0.25">
      <c r="A1240" s="19">
        <v>38692</v>
      </c>
      <c r="B1240">
        <v>126.82</v>
      </c>
      <c r="C1240">
        <v>2.1185</v>
      </c>
      <c r="E1240" s="19">
        <v>38679</v>
      </c>
      <c r="F1240">
        <v>4.3899999999999997</v>
      </c>
      <c r="H1240" s="20">
        <v>38692</v>
      </c>
      <c r="I1240">
        <v>11.52</v>
      </c>
    </row>
    <row r="1241" spans="1:9" x14ac:dyDescent="0.25">
      <c r="A1241" s="19">
        <v>38693</v>
      </c>
      <c r="B1241">
        <v>126.08</v>
      </c>
      <c r="C1241">
        <v>2.1309</v>
      </c>
      <c r="E1241" s="19">
        <v>38680</v>
      </c>
      <c r="F1241">
        <v>4.4000000000000004</v>
      </c>
      <c r="H1241" s="20">
        <v>38693</v>
      </c>
      <c r="I1241">
        <v>12.18</v>
      </c>
    </row>
    <row r="1242" spans="1:9" x14ac:dyDescent="0.25">
      <c r="A1242" s="19">
        <v>38694</v>
      </c>
      <c r="B1242">
        <v>126</v>
      </c>
      <c r="C1242">
        <v>2.1322999999999999</v>
      </c>
      <c r="E1242" s="19">
        <v>38681</v>
      </c>
      <c r="F1242">
        <v>4.4006299999999996</v>
      </c>
      <c r="H1242" s="20">
        <v>38694</v>
      </c>
      <c r="I1242">
        <v>12.21</v>
      </c>
    </row>
    <row r="1243" spans="1:9" x14ac:dyDescent="0.25">
      <c r="A1243" s="19">
        <v>38695</v>
      </c>
      <c r="B1243">
        <v>126.33</v>
      </c>
      <c r="C1243">
        <v>2.1267</v>
      </c>
      <c r="E1243" s="19">
        <v>38684</v>
      </c>
      <c r="F1243">
        <v>4.40625</v>
      </c>
      <c r="H1243" s="20">
        <v>38695</v>
      </c>
      <c r="I1243">
        <v>11.69</v>
      </c>
    </row>
    <row r="1244" spans="1:9" x14ac:dyDescent="0.25">
      <c r="A1244" s="19">
        <v>38698</v>
      </c>
      <c r="B1244">
        <v>126.45</v>
      </c>
      <c r="C1244">
        <v>2.1246999999999998</v>
      </c>
      <c r="E1244" s="19">
        <v>38685</v>
      </c>
      <c r="F1244">
        <v>4.41</v>
      </c>
      <c r="H1244" s="20">
        <v>38698</v>
      </c>
      <c r="I1244">
        <v>11.47</v>
      </c>
    </row>
    <row r="1245" spans="1:9" x14ac:dyDescent="0.25">
      <c r="A1245" s="19">
        <v>38699</v>
      </c>
      <c r="B1245">
        <v>127.31</v>
      </c>
      <c r="C1245">
        <v>2.1103000000000001</v>
      </c>
      <c r="E1245" s="19">
        <v>38686</v>
      </c>
      <c r="F1245">
        <v>4.42</v>
      </c>
      <c r="H1245" s="20">
        <v>38699</v>
      </c>
      <c r="I1245">
        <v>11.11</v>
      </c>
    </row>
    <row r="1246" spans="1:9" x14ac:dyDescent="0.25">
      <c r="A1246" s="19">
        <v>38700</v>
      </c>
      <c r="B1246">
        <v>127.81</v>
      </c>
      <c r="C1246">
        <v>2.1021000000000001</v>
      </c>
      <c r="E1246" s="19">
        <v>38687</v>
      </c>
      <c r="F1246">
        <v>4.4400000000000004</v>
      </c>
      <c r="H1246" s="20">
        <v>38700</v>
      </c>
      <c r="I1246">
        <v>10.48</v>
      </c>
    </row>
    <row r="1247" spans="1:9" x14ac:dyDescent="0.25">
      <c r="A1247" s="19">
        <v>38701</v>
      </c>
      <c r="B1247">
        <v>127.44</v>
      </c>
      <c r="C1247">
        <v>2.1082000000000001</v>
      </c>
      <c r="E1247" s="19">
        <v>38688</v>
      </c>
      <c r="F1247">
        <v>4.4468800000000002</v>
      </c>
      <c r="H1247" s="20">
        <v>38701</v>
      </c>
      <c r="I1247">
        <v>10.73</v>
      </c>
    </row>
    <row r="1248" spans="1:9" x14ac:dyDescent="0.25">
      <c r="A1248" s="19">
        <v>38702</v>
      </c>
      <c r="B1248">
        <v>126.36</v>
      </c>
      <c r="C1248">
        <v>2.1261999999999999</v>
      </c>
      <c r="E1248" s="19">
        <v>38691</v>
      </c>
      <c r="F1248">
        <v>4.45</v>
      </c>
      <c r="H1248" s="20">
        <v>38702</v>
      </c>
      <c r="I1248">
        <v>10.68</v>
      </c>
    </row>
    <row r="1249" spans="1:9" x14ac:dyDescent="0.25">
      <c r="A1249" s="19">
        <v>38705</v>
      </c>
      <c r="B1249">
        <v>125.71</v>
      </c>
      <c r="C1249">
        <v>2.1372</v>
      </c>
      <c r="E1249" s="19">
        <v>38692</v>
      </c>
      <c r="F1249">
        <v>4.45688</v>
      </c>
      <c r="H1249" s="20">
        <v>38705</v>
      </c>
      <c r="I1249">
        <v>11.38</v>
      </c>
    </row>
    <row r="1250" spans="1:9" x14ac:dyDescent="0.25">
      <c r="A1250" s="19">
        <v>38706</v>
      </c>
      <c r="B1250">
        <v>125.83</v>
      </c>
      <c r="C1250">
        <v>2.1352000000000002</v>
      </c>
      <c r="E1250" s="19">
        <v>38693</v>
      </c>
      <c r="F1250">
        <v>4.46</v>
      </c>
      <c r="H1250" s="20">
        <v>38706</v>
      </c>
      <c r="I1250">
        <v>11.19</v>
      </c>
    </row>
    <row r="1251" spans="1:9" x14ac:dyDescent="0.25">
      <c r="A1251" s="19">
        <v>38707</v>
      </c>
      <c r="B1251">
        <v>126.03</v>
      </c>
      <c r="C1251">
        <v>2.1318000000000001</v>
      </c>
      <c r="E1251" s="19">
        <v>38694</v>
      </c>
      <c r="F1251">
        <v>4.4800000000000004</v>
      </c>
      <c r="H1251" s="20">
        <v>38707</v>
      </c>
      <c r="I1251">
        <v>10.81</v>
      </c>
    </row>
    <row r="1252" spans="1:9" x14ac:dyDescent="0.25">
      <c r="A1252" s="19">
        <v>38708</v>
      </c>
      <c r="B1252">
        <v>126.69</v>
      </c>
      <c r="C1252">
        <v>2.1206999999999998</v>
      </c>
      <c r="E1252" s="19">
        <v>38695</v>
      </c>
      <c r="F1252">
        <v>4.4800000000000004</v>
      </c>
      <c r="H1252" s="20">
        <v>38708</v>
      </c>
      <c r="I1252">
        <v>10.29</v>
      </c>
    </row>
    <row r="1253" spans="1:9" x14ac:dyDescent="0.25">
      <c r="A1253" s="19">
        <v>38709</v>
      </c>
      <c r="B1253">
        <v>126.76</v>
      </c>
      <c r="C1253">
        <v>2.1194999999999999</v>
      </c>
      <c r="E1253" s="19">
        <v>38698</v>
      </c>
      <c r="F1253">
        <v>4.4887499999999996</v>
      </c>
      <c r="H1253" s="20">
        <v>38709</v>
      </c>
      <c r="I1253">
        <v>10.27</v>
      </c>
    </row>
    <row r="1254" spans="1:9" x14ac:dyDescent="0.25">
      <c r="A1254" s="19">
        <v>38713</v>
      </c>
      <c r="B1254">
        <v>125.47</v>
      </c>
      <c r="C1254">
        <v>2.1413000000000002</v>
      </c>
      <c r="E1254" s="19">
        <v>38699</v>
      </c>
      <c r="F1254">
        <v>4.49125</v>
      </c>
      <c r="H1254" s="20">
        <v>38713</v>
      </c>
      <c r="I1254">
        <v>11.57</v>
      </c>
    </row>
    <row r="1255" spans="1:9" x14ac:dyDescent="0.25">
      <c r="A1255" s="19">
        <v>38714</v>
      </c>
      <c r="B1255">
        <v>125.75</v>
      </c>
      <c r="C1255">
        <v>2.1364999999999998</v>
      </c>
      <c r="E1255" s="19">
        <v>38700</v>
      </c>
      <c r="F1255">
        <v>4.49125</v>
      </c>
      <c r="H1255" s="20">
        <v>38714</v>
      </c>
      <c r="I1255">
        <v>11.35</v>
      </c>
    </row>
    <row r="1256" spans="1:9" x14ac:dyDescent="0.25">
      <c r="A1256" s="19">
        <v>38715</v>
      </c>
      <c r="B1256">
        <v>125.19</v>
      </c>
      <c r="C1256">
        <v>2.1461000000000001</v>
      </c>
      <c r="E1256" s="19">
        <v>38701</v>
      </c>
      <c r="F1256">
        <v>4.49688</v>
      </c>
      <c r="H1256" s="20">
        <v>38715</v>
      </c>
      <c r="I1256">
        <v>11.61</v>
      </c>
    </row>
    <row r="1257" spans="1:9" x14ac:dyDescent="0.25">
      <c r="A1257" s="19">
        <v>38716</v>
      </c>
      <c r="B1257">
        <v>124.51</v>
      </c>
      <c r="C1257">
        <v>2.1577999999999999</v>
      </c>
      <c r="E1257" s="19">
        <v>38702</v>
      </c>
      <c r="F1257">
        <v>4.5</v>
      </c>
      <c r="H1257" s="20">
        <v>38716</v>
      </c>
      <c r="I1257">
        <v>12.07</v>
      </c>
    </row>
    <row r="1258" spans="1:9" x14ac:dyDescent="0.25">
      <c r="A1258" s="19">
        <v>38720</v>
      </c>
      <c r="B1258">
        <v>126.7</v>
      </c>
      <c r="C1258">
        <v>2.1204999999999998</v>
      </c>
      <c r="E1258" s="19">
        <v>38705</v>
      </c>
      <c r="F1258">
        <v>4.5</v>
      </c>
      <c r="H1258" s="20">
        <v>38720</v>
      </c>
      <c r="I1258">
        <v>11.14</v>
      </c>
    </row>
    <row r="1259" spans="1:9" x14ac:dyDescent="0.25">
      <c r="A1259" s="19">
        <v>38721</v>
      </c>
      <c r="B1259">
        <v>127.3</v>
      </c>
      <c r="C1259">
        <v>2.1105</v>
      </c>
      <c r="E1259" s="19">
        <v>38706</v>
      </c>
      <c r="F1259">
        <v>4.5012499999999998</v>
      </c>
      <c r="H1259" s="20">
        <v>38721</v>
      </c>
      <c r="I1259">
        <v>11.37</v>
      </c>
    </row>
    <row r="1260" spans="1:9" x14ac:dyDescent="0.25">
      <c r="A1260" s="19">
        <v>38722</v>
      </c>
      <c r="B1260">
        <v>127.38</v>
      </c>
      <c r="C1260">
        <v>2.1092</v>
      </c>
      <c r="E1260" s="19">
        <v>38707</v>
      </c>
      <c r="F1260">
        <v>4.5037500000000001</v>
      </c>
      <c r="H1260" s="20">
        <v>38722</v>
      </c>
      <c r="I1260">
        <v>11.31</v>
      </c>
    </row>
    <row r="1261" spans="1:9" x14ac:dyDescent="0.25">
      <c r="A1261" s="19">
        <v>38723</v>
      </c>
      <c r="B1261">
        <v>128.44</v>
      </c>
      <c r="C1261">
        <v>2.0918000000000001</v>
      </c>
      <c r="E1261" s="19">
        <v>38708</v>
      </c>
      <c r="F1261">
        <v>4.51938</v>
      </c>
      <c r="H1261" s="20">
        <v>38723</v>
      </c>
      <c r="I1261">
        <v>11</v>
      </c>
    </row>
    <row r="1262" spans="1:9" x14ac:dyDescent="0.25">
      <c r="A1262" s="19">
        <v>38726</v>
      </c>
      <c r="B1262">
        <v>128.77000000000001</v>
      </c>
      <c r="C1262">
        <v>2.0863999999999998</v>
      </c>
      <c r="E1262" s="19">
        <v>38709</v>
      </c>
      <c r="F1262">
        <v>4.5206299999999997</v>
      </c>
      <c r="H1262" s="20">
        <v>38726</v>
      </c>
      <c r="I1262">
        <v>11.13</v>
      </c>
    </row>
    <row r="1263" spans="1:9" x14ac:dyDescent="0.25">
      <c r="A1263" s="19">
        <v>38727</v>
      </c>
      <c r="B1263">
        <v>128.9</v>
      </c>
      <c r="C1263">
        <v>2.0842999999999998</v>
      </c>
      <c r="E1263" s="19">
        <v>38714</v>
      </c>
      <c r="F1263">
        <v>4.5268800000000002</v>
      </c>
      <c r="H1263" s="20">
        <v>38727</v>
      </c>
      <c r="I1263">
        <v>10.86</v>
      </c>
    </row>
    <row r="1264" spans="1:9" x14ac:dyDescent="0.25">
      <c r="A1264" s="19">
        <v>38728</v>
      </c>
      <c r="B1264">
        <v>129.31</v>
      </c>
      <c r="C1264">
        <v>2.0777000000000001</v>
      </c>
      <c r="E1264" s="19">
        <v>38715</v>
      </c>
      <c r="F1264">
        <v>4.53</v>
      </c>
      <c r="H1264" s="20">
        <v>38728</v>
      </c>
      <c r="I1264">
        <v>10.94</v>
      </c>
    </row>
    <row r="1265" spans="1:9" x14ac:dyDescent="0.25">
      <c r="A1265" s="19">
        <v>38729</v>
      </c>
      <c r="B1265">
        <v>128.80000000000001</v>
      </c>
      <c r="C1265">
        <v>2.0859000000000001</v>
      </c>
      <c r="E1265" s="19">
        <v>38716</v>
      </c>
      <c r="F1265">
        <v>4.5362499999999999</v>
      </c>
      <c r="H1265" s="20">
        <v>38729</v>
      </c>
      <c r="I1265">
        <v>11.2</v>
      </c>
    </row>
    <row r="1266" spans="1:9" x14ac:dyDescent="0.25">
      <c r="A1266" s="19">
        <v>38730</v>
      </c>
      <c r="B1266">
        <v>128.68</v>
      </c>
      <c r="C1266">
        <v>2.0878999999999999</v>
      </c>
      <c r="E1266" s="19">
        <v>38720</v>
      </c>
      <c r="F1266">
        <v>4.5443800000000003</v>
      </c>
      <c r="H1266" s="20">
        <v>38730</v>
      </c>
      <c r="I1266">
        <v>11.23</v>
      </c>
    </row>
    <row r="1267" spans="1:9" x14ac:dyDescent="0.25">
      <c r="A1267" s="19">
        <v>38734</v>
      </c>
      <c r="B1267">
        <v>128.33000000000001</v>
      </c>
      <c r="C1267">
        <v>2.0935999999999999</v>
      </c>
      <c r="E1267" s="19">
        <v>38721</v>
      </c>
      <c r="F1267">
        <v>4.5406300000000002</v>
      </c>
      <c r="H1267" s="20">
        <v>38734</v>
      </c>
      <c r="I1267">
        <v>11.91</v>
      </c>
    </row>
    <row r="1268" spans="1:9" x14ac:dyDescent="0.25">
      <c r="A1268" s="19">
        <v>38735</v>
      </c>
      <c r="B1268">
        <v>127.82</v>
      </c>
      <c r="C1268">
        <v>2.1019000000000001</v>
      </c>
      <c r="E1268" s="19">
        <v>38722</v>
      </c>
      <c r="F1268">
        <v>4.55</v>
      </c>
      <c r="H1268" s="20">
        <v>38735</v>
      </c>
      <c r="I1268">
        <v>12.25</v>
      </c>
    </row>
    <row r="1269" spans="1:9" x14ac:dyDescent="0.25">
      <c r="A1269" s="19">
        <v>38736</v>
      </c>
      <c r="B1269">
        <v>128.31</v>
      </c>
      <c r="C1269">
        <v>2.0939000000000001</v>
      </c>
      <c r="E1269" s="19">
        <v>38723</v>
      </c>
      <c r="F1269">
        <v>4.55</v>
      </c>
      <c r="H1269" s="20">
        <v>38736</v>
      </c>
      <c r="I1269">
        <v>11.98</v>
      </c>
    </row>
    <row r="1270" spans="1:9" x14ac:dyDescent="0.25">
      <c r="A1270" s="19">
        <v>38737</v>
      </c>
      <c r="B1270">
        <v>125.97</v>
      </c>
      <c r="C1270">
        <v>2.1328</v>
      </c>
      <c r="E1270" s="19">
        <v>38726</v>
      </c>
      <c r="F1270">
        <v>4.5599999999999996</v>
      </c>
      <c r="H1270" s="20">
        <v>38737</v>
      </c>
      <c r="I1270">
        <v>14.56</v>
      </c>
    </row>
    <row r="1271" spans="1:9" x14ac:dyDescent="0.25">
      <c r="A1271" s="19">
        <v>38740</v>
      </c>
      <c r="B1271">
        <v>126.42</v>
      </c>
      <c r="C1271">
        <v>2.1252</v>
      </c>
      <c r="E1271" s="19">
        <v>38727</v>
      </c>
      <c r="F1271">
        <v>4.5685000000000002</v>
      </c>
      <c r="H1271" s="20">
        <v>38740</v>
      </c>
      <c r="I1271">
        <v>13.93</v>
      </c>
    </row>
    <row r="1272" spans="1:9" x14ac:dyDescent="0.25">
      <c r="A1272" s="19">
        <v>38741</v>
      </c>
      <c r="B1272">
        <v>126.55</v>
      </c>
      <c r="C1272">
        <v>2.1230000000000002</v>
      </c>
      <c r="E1272" s="19">
        <v>38728</v>
      </c>
      <c r="F1272">
        <v>4.58</v>
      </c>
      <c r="H1272" s="20">
        <v>38741</v>
      </c>
      <c r="I1272">
        <v>13.31</v>
      </c>
    </row>
    <row r="1273" spans="1:9" x14ac:dyDescent="0.25">
      <c r="A1273" s="19">
        <v>38742</v>
      </c>
      <c r="B1273">
        <v>126.66</v>
      </c>
      <c r="C1273">
        <v>2.1212</v>
      </c>
      <c r="E1273" s="19">
        <v>38729</v>
      </c>
      <c r="F1273">
        <v>4.5999999999999996</v>
      </c>
      <c r="H1273" s="20">
        <v>38742</v>
      </c>
      <c r="I1273">
        <v>12.87</v>
      </c>
    </row>
    <row r="1274" spans="1:9" x14ac:dyDescent="0.25">
      <c r="A1274" s="19">
        <v>38743</v>
      </c>
      <c r="B1274">
        <v>127.36</v>
      </c>
      <c r="C1274">
        <v>2.1095000000000002</v>
      </c>
      <c r="E1274" s="19">
        <v>38730</v>
      </c>
      <c r="F1274">
        <v>4.5999999999999996</v>
      </c>
      <c r="H1274" s="20">
        <v>38743</v>
      </c>
      <c r="I1274">
        <v>12.42</v>
      </c>
    </row>
    <row r="1275" spans="1:9" x14ac:dyDescent="0.25">
      <c r="A1275" s="19">
        <v>38744</v>
      </c>
      <c r="B1275">
        <v>128.54</v>
      </c>
      <c r="C1275">
        <v>2.0901999999999998</v>
      </c>
      <c r="E1275" s="19">
        <v>38733</v>
      </c>
      <c r="F1275">
        <v>4.5999999999999996</v>
      </c>
      <c r="H1275" s="20">
        <v>38744</v>
      </c>
      <c r="I1275">
        <v>11.97</v>
      </c>
    </row>
    <row r="1276" spans="1:9" x14ac:dyDescent="0.25">
      <c r="A1276" s="19">
        <v>38747</v>
      </c>
      <c r="B1276">
        <v>128.44</v>
      </c>
      <c r="C1276">
        <v>2.0918000000000001</v>
      </c>
      <c r="E1276" s="19">
        <v>38734</v>
      </c>
      <c r="F1276">
        <v>4.6022499999999997</v>
      </c>
      <c r="H1276" s="20">
        <v>38747</v>
      </c>
      <c r="I1276">
        <v>12.39</v>
      </c>
    </row>
    <row r="1277" spans="1:9" x14ac:dyDescent="0.25">
      <c r="A1277" s="19">
        <v>38748</v>
      </c>
      <c r="B1277">
        <v>127.5</v>
      </c>
      <c r="C1277">
        <v>2.1072000000000002</v>
      </c>
      <c r="E1277" s="19">
        <v>38735</v>
      </c>
      <c r="F1277">
        <v>4.601</v>
      </c>
      <c r="H1277" s="20">
        <v>38748</v>
      </c>
      <c r="I1277">
        <v>12.95</v>
      </c>
    </row>
    <row r="1278" spans="1:9" x14ac:dyDescent="0.25">
      <c r="A1278" s="19">
        <v>38749</v>
      </c>
      <c r="B1278">
        <v>128.38999999999999</v>
      </c>
      <c r="C1278">
        <v>2.0926</v>
      </c>
      <c r="E1278" s="19">
        <v>38736</v>
      </c>
      <c r="F1278">
        <v>4.6137499999999996</v>
      </c>
      <c r="H1278" s="20">
        <v>38749</v>
      </c>
      <c r="I1278">
        <v>12.36</v>
      </c>
    </row>
    <row r="1279" spans="1:9" x14ac:dyDescent="0.25">
      <c r="A1279" s="19">
        <v>38750</v>
      </c>
      <c r="B1279">
        <v>126.9</v>
      </c>
      <c r="C1279">
        <v>2.1172</v>
      </c>
      <c r="E1279" s="19">
        <v>38737</v>
      </c>
      <c r="F1279">
        <v>4.62</v>
      </c>
      <c r="H1279" s="20">
        <v>38750</v>
      </c>
      <c r="I1279">
        <v>13.23</v>
      </c>
    </row>
    <row r="1280" spans="1:9" x14ac:dyDescent="0.25">
      <c r="A1280" s="19">
        <v>38751</v>
      </c>
      <c r="B1280">
        <v>126.27</v>
      </c>
      <c r="C1280">
        <v>2.1276999999999999</v>
      </c>
      <c r="E1280" s="19">
        <v>38740</v>
      </c>
      <c r="F1280">
        <v>4.6228800000000003</v>
      </c>
      <c r="H1280" s="20">
        <v>38751</v>
      </c>
      <c r="I1280">
        <v>12.96</v>
      </c>
    </row>
    <row r="1281" spans="1:9" x14ac:dyDescent="0.25">
      <c r="A1281" s="19">
        <v>38754</v>
      </c>
      <c r="B1281">
        <v>126.6</v>
      </c>
      <c r="C1281">
        <v>2.1221999999999999</v>
      </c>
      <c r="E1281" s="19">
        <v>38741</v>
      </c>
      <c r="F1281">
        <v>4.63</v>
      </c>
      <c r="H1281" s="20">
        <v>38754</v>
      </c>
      <c r="I1281">
        <v>13.04</v>
      </c>
    </row>
    <row r="1282" spans="1:9" x14ac:dyDescent="0.25">
      <c r="A1282" s="19">
        <v>38755</v>
      </c>
      <c r="B1282">
        <v>125.48</v>
      </c>
      <c r="C1282">
        <v>1.6558999999999999</v>
      </c>
      <c r="E1282" s="19">
        <v>38742</v>
      </c>
      <c r="F1282">
        <v>4.6397500000000003</v>
      </c>
      <c r="H1282" s="20">
        <v>38755</v>
      </c>
      <c r="I1282">
        <v>13.59</v>
      </c>
    </row>
    <row r="1283" spans="1:9" x14ac:dyDescent="0.25">
      <c r="A1283" s="19">
        <v>38756</v>
      </c>
      <c r="B1283">
        <v>126.62</v>
      </c>
      <c r="C1283">
        <v>1.641</v>
      </c>
      <c r="E1283" s="19">
        <v>38743</v>
      </c>
      <c r="F1283">
        <v>4.66</v>
      </c>
      <c r="H1283" s="20">
        <v>38756</v>
      </c>
      <c r="I1283">
        <v>12.83</v>
      </c>
    </row>
    <row r="1284" spans="1:9" x14ac:dyDescent="0.25">
      <c r="A1284" s="19">
        <v>38757</v>
      </c>
      <c r="B1284">
        <v>126.41</v>
      </c>
      <c r="C1284">
        <v>1.6437999999999999</v>
      </c>
      <c r="E1284" s="19">
        <v>38744</v>
      </c>
      <c r="F1284">
        <v>4.6675000000000004</v>
      </c>
      <c r="H1284" s="20">
        <v>38757</v>
      </c>
      <c r="I1284">
        <v>13.12</v>
      </c>
    </row>
    <row r="1285" spans="1:9" x14ac:dyDescent="0.25">
      <c r="A1285" s="19">
        <v>38758</v>
      </c>
      <c r="B1285">
        <v>126.64</v>
      </c>
      <c r="C1285">
        <v>1.6408</v>
      </c>
      <c r="E1285" s="19">
        <v>38747</v>
      </c>
      <c r="F1285">
        <v>4.68</v>
      </c>
      <c r="H1285" s="20">
        <v>38758</v>
      </c>
      <c r="I1285">
        <v>12.87</v>
      </c>
    </row>
    <row r="1286" spans="1:9" x14ac:dyDescent="0.25">
      <c r="A1286" s="19">
        <v>38761</v>
      </c>
      <c r="B1286">
        <v>126.41</v>
      </c>
      <c r="C1286">
        <v>1.6437999999999999</v>
      </c>
      <c r="E1286" s="19">
        <v>38748</v>
      </c>
      <c r="F1286">
        <v>4.68</v>
      </c>
      <c r="H1286" s="20">
        <v>38761</v>
      </c>
      <c r="I1286">
        <v>13.35</v>
      </c>
    </row>
    <row r="1287" spans="1:9" x14ac:dyDescent="0.25">
      <c r="A1287" s="19">
        <v>38762</v>
      </c>
      <c r="B1287">
        <v>127.75</v>
      </c>
      <c r="C1287">
        <v>1.6265000000000001</v>
      </c>
      <c r="E1287" s="19">
        <v>38749</v>
      </c>
      <c r="F1287">
        <v>4.6900000000000004</v>
      </c>
      <c r="H1287" s="20">
        <v>38762</v>
      </c>
      <c r="I1287">
        <v>12.25</v>
      </c>
    </row>
    <row r="1288" spans="1:9" x14ac:dyDescent="0.25">
      <c r="A1288" s="19">
        <v>38763</v>
      </c>
      <c r="B1288">
        <v>128.19999999999999</v>
      </c>
      <c r="C1288">
        <v>1.6208</v>
      </c>
      <c r="E1288" s="19">
        <v>38750</v>
      </c>
      <c r="F1288">
        <v>4.71</v>
      </c>
      <c r="H1288" s="20">
        <v>38763</v>
      </c>
      <c r="I1288">
        <v>12.31</v>
      </c>
    </row>
    <row r="1289" spans="1:9" x14ac:dyDescent="0.25">
      <c r="A1289" s="19">
        <v>38764</v>
      </c>
      <c r="B1289">
        <v>129.16</v>
      </c>
      <c r="C1289">
        <v>1.6088</v>
      </c>
      <c r="E1289" s="19">
        <v>38751</v>
      </c>
      <c r="F1289">
        <v>4.71</v>
      </c>
      <c r="H1289" s="20">
        <v>38764</v>
      </c>
      <c r="I1289">
        <v>11.48</v>
      </c>
    </row>
    <row r="1290" spans="1:9" x14ac:dyDescent="0.25">
      <c r="A1290" s="19">
        <v>38765</v>
      </c>
      <c r="B1290">
        <v>128.81</v>
      </c>
      <c r="C1290">
        <v>1.6131</v>
      </c>
      <c r="E1290" s="19">
        <v>38754</v>
      </c>
      <c r="F1290">
        <v>4.7149999999999999</v>
      </c>
      <c r="H1290" s="20">
        <v>38765</v>
      </c>
      <c r="I1290">
        <v>12.01</v>
      </c>
    </row>
    <row r="1291" spans="1:9" x14ac:dyDescent="0.25">
      <c r="A1291" s="19">
        <v>38769</v>
      </c>
      <c r="B1291">
        <v>128.49</v>
      </c>
      <c r="C1291">
        <v>1.6172</v>
      </c>
      <c r="E1291" s="19">
        <v>38755</v>
      </c>
      <c r="F1291">
        <v>4.72</v>
      </c>
      <c r="H1291" s="20">
        <v>38769</v>
      </c>
      <c r="I1291">
        <v>12.41</v>
      </c>
    </row>
    <row r="1292" spans="1:9" x14ac:dyDescent="0.25">
      <c r="A1292" s="19">
        <v>38770</v>
      </c>
      <c r="B1292">
        <v>129.27000000000001</v>
      </c>
      <c r="C1292">
        <v>1.6073999999999999</v>
      </c>
      <c r="E1292" s="19">
        <v>38756</v>
      </c>
      <c r="F1292">
        <v>4.72</v>
      </c>
      <c r="H1292" s="20">
        <v>38770</v>
      </c>
      <c r="I1292">
        <v>11.88</v>
      </c>
    </row>
    <row r="1293" spans="1:9" x14ac:dyDescent="0.25">
      <c r="A1293" s="19">
        <v>38771</v>
      </c>
      <c r="B1293">
        <v>129.08000000000001</v>
      </c>
      <c r="C1293">
        <v>1.6097999999999999</v>
      </c>
      <c r="E1293" s="19">
        <v>38757</v>
      </c>
      <c r="F1293">
        <v>4.74</v>
      </c>
      <c r="H1293" s="20">
        <v>38771</v>
      </c>
      <c r="I1293">
        <v>11.87</v>
      </c>
    </row>
    <row r="1294" spans="1:9" x14ac:dyDescent="0.25">
      <c r="A1294" s="19">
        <v>38772</v>
      </c>
      <c r="B1294">
        <v>129.41</v>
      </c>
      <c r="C1294">
        <v>1.6056999999999999</v>
      </c>
      <c r="E1294" s="19">
        <v>38758</v>
      </c>
      <c r="F1294">
        <v>4.7406300000000003</v>
      </c>
      <c r="H1294" s="20">
        <v>38772</v>
      </c>
      <c r="I1294">
        <v>11.46</v>
      </c>
    </row>
    <row r="1295" spans="1:9" x14ac:dyDescent="0.25">
      <c r="A1295" s="19">
        <v>38775</v>
      </c>
      <c r="B1295">
        <v>129.46</v>
      </c>
      <c r="C1295">
        <v>1.605</v>
      </c>
      <c r="E1295" s="19">
        <v>38761</v>
      </c>
      <c r="F1295">
        <v>4.7487500000000002</v>
      </c>
      <c r="H1295" s="20">
        <v>38775</v>
      </c>
      <c r="I1295">
        <v>11.59</v>
      </c>
    </row>
    <row r="1296" spans="1:9" x14ac:dyDescent="0.25">
      <c r="A1296" s="19">
        <v>38776</v>
      </c>
      <c r="B1296">
        <v>128.22999999999999</v>
      </c>
      <c r="C1296">
        <v>1.6204000000000001</v>
      </c>
      <c r="E1296" s="19">
        <v>38762</v>
      </c>
      <c r="F1296">
        <v>4.75</v>
      </c>
      <c r="H1296" s="20">
        <v>38776</v>
      </c>
      <c r="I1296">
        <v>12.34</v>
      </c>
    </row>
    <row r="1297" spans="1:9" x14ac:dyDescent="0.25">
      <c r="A1297" s="19">
        <v>38777</v>
      </c>
      <c r="B1297">
        <v>129.37</v>
      </c>
      <c r="C1297">
        <v>1.6062000000000001</v>
      </c>
      <c r="E1297" s="19">
        <v>38763</v>
      </c>
      <c r="F1297">
        <v>4.75</v>
      </c>
      <c r="H1297" s="20">
        <v>38777</v>
      </c>
      <c r="I1297">
        <v>11.54</v>
      </c>
    </row>
    <row r="1298" spans="1:9" x14ac:dyDescent="0.25">
      <c r="A1298" s="19">
        <v>38778</v>
      </c>
      <c r="B1298">
        <v>129.36000000000001</v>
      </c>
      <c r="C1298">
        <v>1.6063000000000001</v>
      </c>
      <c r="E1298" s="19">
        <v>38764</v>
      </c>
      <c r="F1298">
        <v>4.7699999999999996</v>
      </c>
      <c r="H1298" s="20">
        <v>38778</v>
      </c>
      <c r="I1298">
        <v>11.72</v>
      </c>
    </row>
    <row r="1299" spans="1:9" x14ac:dyDescent="0.25">
      <c r="A1299" s="19">
        <v>38779</v>
      </c>
      <c r="B1299">
        <v>128.76</v>
      </c>
      <c r="C1299">
        <v>1.6137999999999999</v>
      </c>
      <c r="E1299" s="19">
        <v>38765</v>
      </c>
      <c r="F1299">
        <v>4.7699999999999996</v>
      </c>
      <c r="H1299" s="20">
        <v>38779</v>
      </c>
      <c r="I1299">
        <v>11.96</v>
      </c>
    </row>
    <row r="1300" spans="1:9" x14ac:dyDescent="0.25">
      <c r="A1300" s="19">
        <v>38782</v>
      </c>
      <c r="B1300">
        <v>128.16999999999999</v>
      </c>
      <c r="C1300">
        <v>1.6212</v>
      </c>
      <c r="E1300" s="19">
        <v>38768</v>
      </c>
      <c r="F1300">
        <v>4.7703100000000003</v>
      </c>
      <c r="H1300" s="20">
        <v>38782</v>
      </c>
      <c r="I1300">
        <v>12.74</v>
      </c>
    </row>
    <row r="1301" spans="1:9" x14ac:dyDescent="0.25">
      <c r="A1301" s="19">
        <v>38783</v>
      </c>
      <c r="B1301">
        <v>127.97</v>
      </c>
      <c r="C1301">
        <v>1.6236999999999999</v>
      </c>
      <c r="E1301" s="19">
        <v>38769</v>
      </c>
      <c r="F1301">
        <v>4.7737499999999997</v>
      </c>
      <c r="H1301" s="20">
        <v>38783</v>
      </c>
      <c r="I1301">
        <v>12.66</v>
      </c>
    </row>
    <row r="1302" spans="1:9" x14ac:dyDescent="0.25">
      <c r="A1302" s="19">
        <v>38784</v>
      </c>
      <c r="B1302">
        <v>128.24</v>
      </c>
      <c r="C1302">
        <v>1.6203000000000001</v>
      </c>
      <c r="E1302" s="19">
        <v>38770</v>
      </c>
      <c r="F1302">
        <v>4.78</v>
      </c>
      <c r="H1302" s="20">
        <v>38784</v>
      </c>
      <c r="I1302">
        <v>12.32</v>
      </c>
    </row>
    <row r="1303" spans="1:9" x14ac:dyDescent="0.25">
      <c r="A1303" s="19">
        <v>38785</v>
      </c>
      <c r="B1303">
        <v>127.38</v>
      </c>
      <c r="C1303">
        <v>1.6312</v>
      </c>
      <c r="E1303" s="19">
        <v>38771</v>
      </c>
      <c r="F1303">
        <v>4.8</v>
      </c>
      <c r="H1303" s="20">
        <v>38785</v>
      </c>
      <c r="I1303">
        <v>12.68</v>
      </c>
    </row>
    <row r="1304" spans="1:9" x14ac:dyDescent="0.25">
      <c r="A1304" s="19">
        <v>38786</v>
      </c>
      <c r="B1304">
        <v>128.59</v>
      </c>
      <c r="C1304">
        <v>1.6158999999999999</v>
      </c>
      <c r="E1304" s="19">
        <v>38772</v>
      </c>
      <c r="F1304">
        <v>4.8099999999999996</v>
      </c>
      <c r="H1304" s="20">
        <v>38786</v>
      </c>
      <c r="I1304">
        <v>11.85</v>
      </c>
    </row>
    <row r="1305" spans="1:9" x14ac:dyDescent="0.25">
      <c r="A1305" s="19">
        <v>38789</v>
      </c>
      <c r="B1305">
        <v>128.83000000000001</v>
      </c>
      <c r="C1305">
        <v>1.6129</v>
      </c>
      <c r="E1305" s="19">
        <v>38775</v>
      </c>
      <c r="F1305">
        <v>4.82</v>
      </c>
      <c r="H1305" s="20">
        <v>38789</v>
      </c>
      <c r="I1305">
        <v>11.37</v>
      </c>
    </row>
    <row r="1306" spans="1:9" x14ac:dyDescent="0.25">
      <c r="A1306" s="19">
        <v>38790</v>
      </c>
      <c r="B1306">
        <v>130.18</v>
      </c>
      <c r="C1306">
        <v>1.5962000000000001</v>
      </c>
      <c r="E1306" s="19">
        <v>38776</v>
      </c>
      <c r="F1306">
        <v>4.8224999999999998</v>
      </c>
      <c r="H1306" s="20">
        <v>38790</v>
      </c>
      <c r="I1306">
        <v>10.74</v>
      </c>
    </row>
    <row r="1307" spans="1:9" x14ac:dyDescent="0.25">
      <c r="A1307" s="19">
        <v>38791</v>
      </c>
      <c r="B1307">
        <v>130.76</v>
      </c>
      <c r="C1307">
        <v>1.5891</v>
      </c>
      <c r="E1307" s="19">
        <v>38777</v>
      </c>
      <c r="F1307">
        <v>4.83</v>
      </c>
      <c r="H1307" s="20">
        <v>38791</v>
      </c>
      <c r="I1307">
        <v>11.35</v>
      </c>
    </row>
    <row r="1308" spans="1:9" x14ac:dyDescent="0.25">
      <c r="A1308" s="19">
        <v>38792</v>
      </c>
      <c r="B1308">
        <v>131.03</v>
      </c>
      <c r="C1308">
        <v>1.5858000000000001</v>
      </c>
      <c r="E1308" s="19">
        <v>38778</v>
      </c>
      <c r="F1308">
        <v>4.84</v>
      </c>
      <c r="H1308" s="20">
        <v>38792</v>
      </c>
      <c r="I1308">
        <v>11.98</v>
      </c>
    </row>
    <row r="1309" spans="1:9" x14ac:dyDescent="0.25">
      <c r="A1309" s="19">
        <v>38793</v>
      </c>
      <c r="B1309">
        <v>130.62</v>
      </c>
      <c r="C1309">
        <v>1.5908</v>
      </c>
      <c r="E1309" s="19">
        <v>38779</v>
      </c>
      <c r="F1309">
        <v>4.8499999999999996</v>
      </c>
      <c r="H1309" s="20">
        <v>38793</v>
      </c>
      <c r="I1309">
        <v>12.12</v>
      </c>
    </row>
    <row r="1310" spans="1:9" x14ac:dyDescent="0.25">
      <c r="A1310" s="19">
        <v>38796</v>
      </c>
      <c r="B1310">
        <v>130.41</v>
      </c>
      <c r="C1310">
        <v>1.5932999999999999</v>
      </c>
      <c r="E1310" s="19">
        <v>38782</v>
      </c>
      <c r="F1310">
        <v>4.8600000000000003</v>
      </c>
      <c r="H1310" s="20">
        <v>38796</v>
      </c>
      <c r="I1310">
        <v>11.79</v>
      </c>
    </row>
    <row r="1311" spans="1:9" x14ac:dyDescent="0.25">
      <c r="A1311" s="19">
        <v>38797</v>
      </c>
      <c r="B1311">
        <v>129.59</v>
      </c>
      <c r="C1311">
        <v>1.6033999999999999</v>
      </c>
      <c r="E1311" s="19">
        <v>38783</v>
      </c>
      <c r="F1311">
        <v>4.87</v>
      </c>
      <c r="H1311" s="20">
        <v>38797</v>
      </c>
      <c r="I1311">
        <v>11.62</v>
      </c>
    </row>
    <row r="1312" spans="1:9" x14ac:dyDescent="0.25">
      <c r="A1312" s="19">
        <v>38798</v>
      </c>
      <c r="B1312">
        <v>130.38</v>
      </c>
      <c r="C1312">
        <v>1.5936999999999999</v>
      </c>
      <c r="E1312" s="19">
        <v>38784</v>
      </c>
      <c r="F1312">
        <v>4.88</v>
      </c>
      <c r="H1312" s="20">
        <v>38798</v>
      </c>
      <c r="I1312">
        <v>11.21</v>
      </c>
    </row>
    <row r="1313" spans="1:9" x14ac:dyDescent="0.25">
      <c r="A1313" s="19">
        <v>38799</v>
      </c>
      <c r="B1313">
        <v>130.11000000000001</v>
      </c>
      <c r="C1313">
        <v>1.597</v>
      </c>
      <c r="E1313" s="19">
        <v>38785</v>
      </c>
      <c r="F1313">
        <v>4.8899999999999997</v>
      </c>
      <c r="H1313" s="20">
        <v>38799</v>
      </c>
      <c r="I1313">
        <v>11.17</v>
      </c>
    </row>
    <row r="1314" spans="1:9" x14ac:dyDescent="0.25">
      <c r="A1314" s="19">
        <v>38800</v>
      </c>
      <c r="B1314">
        <v>130.21</v>
      </c>
      <c r="C1314">
        <v>1.5958000000000001</v>
      </c>
      <c r="E1314" s="19">
        <v>38786</v>
      </c>
      <c r="F1314">
        <v>4.9000000000000004</v>
      </c>
      <c r="H1314" s="20">
        <v>38800</v>
      </c>
      <c r="I1314">
        <v>11.19</v>
      </c>
    </row>
    <row r="1315" spans="1:9" x14ac:dyDescent="0.25">
      <c r="A1315" s="19">
        <v>38803</v>
      </c>
      <c r="B1315">
        <v>130.02000000000001</v>
      </c>
      <c r="C1315">
        <v>1.5981000000000001</v>
      </c>
      <c r="E1315" s="19">
        <v>38789</v>
      </c>
      <c r="F1315">
        <v>4.91</v>
      </c>
      <c r="H1315" s="20">
        <v>38803</v>
      </c>
      <c r="I1315">
        <v>11.46</v>
      </c>
    </row>
    <row r="1316" spans="1:9" x14ac:dyDescent="0.25">
      <c r="A1316" s="19">
        <v>38804</v>
      </c>
      <c r="B1316">
        <v>129.22</v>
      </c>
      <c r="C1316">
        <v>1.6080000000000001</v>
      </c>
      <c r="E1316" s="19">
        <v>38790</v>
      </c>
      <c r="F1316">
        <v>4.9168799999999999</v>
      </c>
      <c r="H1316" s="20">
        <v>38804</v>
      </c>
      <c r="I1316">
        <v>11.58</v>
      </c>
    </row>
    <row r="1317" spans="1:9" x14ac:dyDescent="0.25">
      <c r="A1317" s="19">
        <v>38805</v>
      </c>
      <c r="B1317">
        <v>130.03</v>
      </c>
      <c r="C1317">
        <v>1.5980000000000001</v>
      </c>
      <c r="E1317" s="19">
        <v>38791</v>
      </c>
      <c r="F1317">
        <v>4.92</v>
      </c>
      <c r="H1317" s="20">
        <v>38805</v>
      </c>
      <c r="I1317">
        <v>10.95</v>
      </c>
    </row>
    <row r="1318" spans="1:9" x14ac:dyDescent="0.25">
      <c r="A1318" s="19">
        <v>38806</v>
      </c>
      <c r="B1318">
        <v>129.80000000000001</v>
      </c>
      <c r="C1318">
        <v>1.6008</v>
      </c>
      <c r="E1318" s="19">
        <v>38792</v>
      </c>
      <c r="F1318">
        <v>4.93</v>
      </c>
      <c r="H1318" s="20">
        <v>38806</v>
      </c>
      <c r="I1318">
        <v>11.57</v>
      </c>
    </row>
    <row r="1319" spans="1:9" x14ac:dyDescent="0.25">
      <c r="A1319" s="19">
        <v>38807</v>
      </c>
      <c r="B1319">
        <v>129.83000000000001</v>
      </c>
      <c r="C1319">
        <v>1.6005</v>
      </c>
      <c r="E1319" s="19">
        <v>38793</v>
      </c>
      <c r="F1319">
        <v>4.93</v>
      </c>
      <c r="H1319" s="20">
        <v>38807</v>
      </c>
      <c r="I1319">
        <v>11.39</v>
      </c>
    </row>
    <row r="1320" spans="1:9" x14ac:dyDescent="0.25">
      <c r="A1320" s="19">
        <v>38810</v>
      </c>
      <c r="B1320">
        <v>129.72999999999999</v>
      </c>
      <c r="C1320">
        <v>1.6016999999999999</v>
      </c>
      <c r="E1320" s="19">
        <v>38796</v>
      </c>
      <c r="F1320">
        <v>4.9353800000000003</v>
      </c>
      <c r="H1320" s="20">
        <v>38810</v>
      </c>
      <c r="I1320">
        <v>11.57</v>
      </c>
    </row>
    <row r="1321" spans="1:9" x14ac:dyDescent="0.25">
      <c r="A1321" s="19">
        <v>38811</v>
      </c>
      <c r="B1321">
        <v>130.56</v>
      </c>
      <c r="C1321">
        <v>1.5914999999999999</v>
      </c>
      <c r="E1321" s="19">
        <v>38797</v>
      </c>
      <c r="F1321">
        <v>4.9400000000000004</v>
      </c>
      <c r="H1321" s="20">
        <v>38811</v>
      </c>
      <c r="I1321">
        <v>11.14</v>
      </c>
    </row>
    <row r="1322" spans="1:9" x14ac:dyDescent="0.25">
      <c r="A1322" s="19">
        <v>38812</v>
      </c>
      <c r="B1322">
        <v>131.01</v>
      </c>
      <c r="C1322">
        <v>1.5860000000000001</v>
      </c>
      <c r="E1322" s="19">
        <v>38798</v>
      </c>
      <c r="F1322">
        <v>4.95031</v>
      </c>
      <c r="H1322" s="20">
        <v>38812</v>
      </c>
      <c r="I1322">
        <v>11.13</v>
      </c>
    </row>
    <row r="1323" spans="1:9" x14ac:dyDescent="0.25">
      <c r="A1323" s="19">
        <v>38813</v>
      </c>
      <c r="B1323">
        <v>130.87</v>
      </c>
      <c r="C1323">
        <v>1.5876999999999999</v>
      </c>
      <c r="E1323" s="19">
        <v>38799</v>
      </c>
      <c r="F1323">
        <v>4.96</v>
      </c>
      <c r="H1323" s="20">
        <v>38813</v>
      </c>
      <c r="I1323">
        <v>11.45</v>
      </c>
    </row>
    <row r="1324" spans="1:9" x14ac:dyDescent="0.25">
      <c r="A1324" s="19">
        <v>38814</v>
      </c>
      <c r="B1324">
        <v>129.54</v>
      </c>
      <c r="C1324">
        <v>1.6040000000000001</v>
      </c>
      <c r="E1324" s="19">
        <v>38800</v>
      </c>
      <c r="F1324">
        <v>4.9647500000000004</v>
      </c>
      <c r="H1324" s="20">
        <v>38814</v>
      </c>
      <c r="I1324">
        <v>12.26</v>
      </c>
    </row>
    <row r="1325" spans="1:9" x14ac:dyDescent="0.25">
      <c r="A1325" s="19">
        <v>38817</v>
      </c>
      <c r="B1325">
        <v>129.74</v>
      </c>
      <c r="C1325">
        <v>1.6015999999999999</v>
      </c>
      <c r="E1325" s="19">
        <v>38803</v>
      </c>
      <c r="F1325">
        <v>4.96</v>
      </c>
      <c r="H1325" s="20">
        <v>38817</v>
      </c>
      <c r="I1325">
        <v>12.19</v>
      </c>
    </row>
    <row r="1326" spans="1:9" x14ac:dyDescent="0.25">
      <c r="A1326" s="19">
        <v>38818</v>
      </c>
      <c r="B1326">
        <v>128.63999999999999</v>
      </c>
      <c r="C1326">
        <v>1.6153</v>
      </c>
      <c r="E1326" s="19">
        <v>38804</v>
      </c>
      <c r="F1326">
        <v>4.96</v>
      </c>
      <c r="H1326" s="20">
        <v>38818</v>
      </c>
      <c r="I1326">
        <v>13</v>
      </c>
    </row>
    <row r="1327" spans="1:9" x14ac:dyDescent="0.25">
      <c r="A1327" s="19">
        <v>38819</v>
      </c>
      <c r="B1327">
        <v>128.88</v>
      </c>
      <c r="C1327">
        <v>1.6123000000000001</v>
      </c>
      <c r="E1327" s="19">
        <v>38805</v>
      </c>
      <c r="F1327">
        <v>4.9793799999999999</v>
      </c>
      <c r="H1327" s="20">
        <v>38819</v>
      </c>
      <c r="I1327">
        <v>12.76</v>
      </c>
    </row>
    <row r="1328" spans="1:9" x14ac:dyDescent="0.25">
      <c r="A1328" s="19">
        <v>38820</v>
      </c>
      <c r="B1328">
        <v>128.71</v>
      </c>
      <c r="C1328">
        <v>1.6144000000000001</v>
      </c>
      <c r="E1328" s="19">
        <v>38806</v>
      </c>
      <c r="F1328">
        <v>4.99</v>
      </c>
      <c r="H1328" s="20">
        <v>38820</v>
      </c>
      <c r="I1328">
        <v>12.38</v>
      </c>
    </row>
    <row r="1329" spans="1:9" x14ac:dyDescent="0.25">
      <c r="A1329" s="19">
        <v>38824</v>
      </c>
      <c r="B1329">
        <v>128.66</v>
      </c>
      <c r="C1329">
        <v>1.615</v>
      </c>
      <c r="E1329" s="19">
        <v>38807</v>
      </c>
      <c r="F1329">
        <v>5</v>
      </c>
      <c r="H1329" s="20">
        <v>38824</v>
      </c>
      <c r="I1329">
        <v>12.58</v>
      </c>
    </row>
    <row r="1330" spans="1:9" x14ac:dyDescent="0.25">
      <c r="A1330" s="19">
        <v>38825</v>
      </c>
      <c r="B1330">
        <v>130.69999999999999</v>
      </c>
      <c r="C1330">
        <v>1.5898000000000001</v>
      </c>
      <c r="E1330" s="19">
        <v>38810</v>
      </c>
      <c r="F1330">
        <v>5</v>
      </c>
      <c r="H1330" s="20">
        <v>38825</v>
      </c>
      <c r="I1330">
        <v>11.4</v>
      </c>
    </row>
    <row r="1331" spans="1:9" x14ac:dyDescent="0.25">
      <c r="A1331" s="19">
        <v>38826</v>
      </c>
      <c r="B1331">
        <v>130.94999999999999</v>
      </c>
      <c r="C1331">
        <v>1.5868</v>
      </c>
      <c r="E1331" s="19">
        <v>38811</v>
      </c>
      <c r="F1331">
        <v>5.01</v>
      </c>
      <c r="H1331" s="20">
        <v>38826</v>
      </c>
      <c r="I1331">
        <v>11.32</v>
      </c>
    </row>
    <row r="1332" spans="1:9" x14ac:dyDescent="0.25">
      <c r="A1332" s="19">
        <v>38827</v>
      </c>
      <c r="B1332">
        <v>131.13</v>
      </c>
      <c r="C1332">
        <v>1.5846</v>
      </c>
      <c r="E1332" s="19">
        <v>38812</v>
      </c>
      <c r="F1332">
        <v>5.0137499999999999</v>
      </c>
      <c r="H1332" s="20">
        <v>38827</v>
      </c>
      <c r="I1332">
        <v>11.64</v>
      </c>
    </row>
    <row r="1333" spans="1:9" x14ac:dyDescent="0.25">
      <c r="A1333" s="19">
        <v>38828</v>
      </c>
      <c r="B1333">
        <v>131.15</v>
      </c>
      <c r="C1333">
        <v>1.5844</v>
      </c>
      <c r="E1333" s="19">
        <v>38813</v>
      </c>
      <c r="F1333">
        <v>5.0225</v>
      </c>
      <c r="H1333" s="20">
        <v>38828</v>
      </c>
      <c r="I1333">
        <v>11.59</v>
      </c>
    </row>
    <row r="1334" spans="1:9" x14ac:dyDescent="0.25">
      <c r="A1334" s="19">
        <v>38831</v>
      </c>
      <c r="B1334">
        <v>130.91</v>
      </c>
      <c r="C1334">
        <v>1.5872999999999999</v>
      </c>
      <c r="E1334" s="19">
        <v>38814</v>
      </c>
      <c r="F1334">
        <v>5.02813</v>
      </c>
      <c r="H1334" s="20">
        <v>38831</v>
      </c>
      <c r="I1334">
        <v>11.75</v>
      </c>
    </row>
    <row r="1335" spans="1:9" x14ac:dyDescent="0.25">
      <c r="A1335" s="19">
        <v>38832</v>
      </c>
      <c r="B1335">
        <v>130.37</v>
      </c>
      <c r="C1335">
        <v>1.5938000000000001</v>
      </c>
      <c r="E1335" s="19">
        <v>38817</v>
      </c>
      <c r="F1335">
        <v>5.0446900000000001</v>
      </c>
      <c r="H1335" s="20">
        <v>38832</v>
      </c>
      <c r="I1335">
        <v>11.75</v>
      </c>
    </row>
    <row r="1336" spans="1:9" x14ac:dyDescent="0.25">
      <c r="A1336" s="19">
        <v>38833</v>
      </c>
      <c r="B1336">
        <v>130.4</v>
      </c>
      <c r="C1336">
        <v>1.5934999999999999</v>
      </c>
      <c r="E1336" s="19">
        <v>38818</v>
      </c>
      <c r="F1336">
        <v>5.05</v>
      </c>
      <c r="H1336" s="20">
        <v>38833</v>
      </c>
      <c r="I1336">
        <v>11.76</v>
      </c>
    </row>
    <row r="1337" spans="1:9" x14ac:dyDescent="0.25">
      <c r="A1337" s="19">
        <v>38834</v>
      </c>
      <c r="B1337">
        <v>131.03</v>
      </c>
      <c r="C1337">
        <v>1.5858000000000001</v>
      </c>
      <c r="E1337" s="19">
        <v>38819</v>
      </c>
      <c r="F1337">
        <v>5.0682499999999999</v>
      </c>
      <c r="H1337" s="20">
        <v>38834</v>
      </c>
      <c r="I1337">
        <v>11.84</v>
      </c>
    </row>
    <row r="1338" spans="1:9" x14ac:dyDescent="0.25">
      <c r="A1338" s="19">
        <v>38835</v>
      </c>
      <c r="B1338">
        <v>131.47</v>
      </c>
      <c r="C1338">
        <v>1.5805</v>
      </c>
      <c r="E1338" s="19">
        <v>38820</v>
      </c>
      <c r="F1338">
        <v>5.0768800000000001</v>
      </c>
      <c r="H1338" s="20">
        <v>38835</v>
      </c>
      <c r="I1338">
        <v>11.59</v>
      </c>
    </row>
    <row r="1339" spans="1:9" x14ac:dyDescent="0.25">
      <c r="A1339" s="19">
        <v>38838</v>
      </c>
      <c r="B1339">
        <v>130.4</v>
      </c>
      <c r="C1339">
        <v>1.5934999999999999</v>
      </c>
      <c r="E1339" s="19">
        <v>38825</v>
      </c>
      <c r="F1339">
        <v>5.08</v>
      </c>
      <c r="H1339" s="20">
        <v>38838</v>
      </c>
      <c r="I1339">
        <v>12.54</v>
      </c>
    </row>
    <row r="1340" spans="1:9" x14ac:dyDescent="0.25">
      <c r="A1340" s="19">
        <v>38839</v>
      </c>
      <c r="B1340">
        <v>131.38</v>
      </c>
      <c r="C1340">
        <v>1.5815999999999999</v>
      </c>
      <c r="E1340" s="19">
        <v>38826</v>
      </c>
      <c r="F1340">
        <v>5.0746900000000004</v>
      </c>
      <c r="H1340" s="20">
        <v>38839</v>
      </c>
      <c r="I1340">
        <v>11.99</v>
      </c>
    </row>
    <row r="1341" spans="1:9" x14ac:dyDescent="0.25">
      <c r="A1341" s="19">
        <v>38840</v>
      </c>
      <c r="B1341">
        <v>130.88999999999999</v>
      </c>
      <c r="C1341">
        <v>1.5874999999999999</v>
      </c>
      <c r="E1341" s="19">
        <v>38827</v>
      </c>
      <c r="F1341">
        <v>5.09</v>
      </c>
      <c r="H1341" s="20">
        <v>38840</v>
      </c>
      <c r="I1341">
        <v>11.99</v>
      </c>
    </row>
    <row r="1342" spans="1:9" x14ac:dyDescent="0.25">
      <c r="A1342" s="19">
        <v>38841</v>
      </c>
      <c r="B1342">
        <v>131.36000000000001</v>
      </c>
      <c r="C1342">
        <v>1.5818000000000001</v>
      </c>
      <c r="E1342" s="19">
        <v>38828</v>
      </c>
      <c r="F1342">
        <v>5.0999999999999996</v>
      </c>
      <c r="H1342" s="20">
        <v>38841</v>
      </c>
      <c r="I1342">
        <v>11.86</v>
      </c>
    </row>
    <row r="1343" spans="1:9" x14ac:dyDescent="0.25">
      <c r="A1343" s="19">
        <v>38842</v>
      </c>
      <c r="B1343">
        <v>132.52000000000001</v>
      </c>
      <c r="C1343">
        <v>1.5680000000000001</v>
      </c>
      <c r="E1343" s="19">
        <v>38831</v>
      </c>
      <c r="F1343">
        <v>5.1074999999999999</v>
      </c>
      <c r="H1343" s="20">
        <v>38842</v>
      </c>
      <c r="I1343">
        <v>11.62</v>
      </c>
    </row>
    <row r="1344" spans="1:9" x14ac:dyDescent="0.25">
      <c r="A1344" s="19">
        <v>38845</v>
      </c>
      <c r="B1344">
        <v>132.36000000000001</v>
      </c>
      <c r="C1344">
        <v>1.5699000000000001</v>
      </c>
      <c r="E1344" s="19">
        <v>38832</v>
      </c>
      <c r="F1344">
        <v>5.1100000000000003</v>
      </c>
      <c r="H1344" s="20">
        <v>38845</v>
      </c>
      <c r="I1344">
        <v>12</v>
      </c>
    </row>
    <row r="1345" spans="1:9" x14ac:dyDescent="0.25">
      <c r="A1345" s="19">
        <v>38846</v>
      </c>
      <c r="B1345">
        <v>132.62</v>
      </c>
      <c r="C1345">
        <v>1.5668</v>
      </c>
      <c r="E1345" s="19">
        <v>38833</v>
      </c>
      <c r="F1345">
        <v>5.1256300000000001</v>
      </c>
      <c r="H1345" s="20">
        <v>38846</v>
      </c>
      <c r="I1345">
        <v>11.99</v>
      </c>
    </row>
    <row r="1346" spans="1:9" x14ac:dyDescent="0.25">
      <c r="A1346" s="19">
        <v>38847</v>
      </c>
      <c r="B1346">
        <v>132.55000000000001</v>
      </c>
      <c r="C1346">
        <v>1.5676000000000001</v>
      </c>
      <c r="E1346" s="19">
        <v>38834</v>
      </c>
      <c r="F1346">
        <v>5.1487499999999997</v>
      </c>
      <c r="H1346" s="20">
        <v>38847</v>
      </c>
      <c r="I1346">
        <v>11.78</v>
      </c>
    </row>
    <row r="1347" spans="1:9" x14ac:dyDescent="0.25">
      <c r="A1347" s="19">
        <v>38848</v>
      </c>
      <c r="B1347">
        <v>130.94999999999999</v>
      </c>
      <c r="C1347">
        <v>1.5868</v>
      </c>
      <c r="E1347" s="19">
        <v>38835</v>
      </c>
      <c r="F1347">
        <v>5.13</v>
      </c>
      <c r="H1347" s="20">
        <v>38848</v>
      </c>
      <c r="I1347">
        <v>12.49</v>
      </c>
    </row>
    <row r="1348" spans="1:9" x14ac:dyDescent="0.25">
      <c r="A1348" s="19">
        <v>38849</v>
      </c>
      <c r="B1348">
        <v>129.24</v>
      </c>
      <c r="C1348">
        <v>1.6077999999999999</v>
      </c>
      <c r="E1348" s="19">
        <v>38839</v>
      </c>
      <c r="F1348">
        <v>5.1456299999999997</v>
      </c>
      <c r="H1348" s="20">
        <v>38849</v>
      </c>
      <c r="I1348">
        <v>14.19</v>
      </c>
    </row>
    <row r="1349" spans="1:9" x14ac:dyDescent="0.25">
      <c r="A1349" s="19">
        <v>38852</v>
      </c>
      <c r="B1349">
        <v>129.5</v>
      </c>
      <c r="C1349">
        <v>1.7157</v>
      </c>
      <c r="E1349" s="19">
        <v>38840</v>
      </c>
      <c r="F1349">
        <v>5.15</v>
      </c>
      <c r="H1349" s="20">
        <v>38852</v>
      </c>
      <c r="I1349">
        <v>13.57</v>
      </c>
    </row>
    <row r="1350" spans="1:9" x14ac:dyDescent="0.25">
      <c r="A1350" s="19">
        <v>38853</v>
      </c>
      <c r="B1350">
        <v>129.31</v>
      </c>
      <c r="C1350">
        <v>1.7182999999999999</v>
      </c>
      <c r="E1350" s="19">
        <v>38841</v>
      </c>
      <c r="F1350">
        <v>5.16</v>
      </c>
      <c r="H1350" s="20">
        <v>38853</v>
      </c>
      <c r="I1350">
        <v>13.35</v>
      </c>
    </row>
    <row r="1351" spans="1:9" x14ac:dyDescent="0.25">
      <c r="A1351" s="19">
        <v>38854</v>
      </c>
      <c r="B1351">
        <v>126.85</v>
      </c>
      <c r="C1351">
        <v>1.7516</v>
      </c>
      <c r="E1351" s="19">
        <v>38842</v>
      </c>
      <c r="F1351">
        <v>5.1662499999999998</v>
      </c>
      <c r="H1351" s="20">
        <v>38854</v>
      </c>
      <c r="I1351">
        <v>16.260000000000002</v>
      </c>
    </row>
    <row r="1352" spans="1:9" x14ac:dyDescent="0.25">
      <c r="A1352" s="19">
        <v>38855</v>
      </c>
      <c r="B1352">
        <v>126.21</v>
      </c>
      <c r="C1352">
        <v>1.7605</v>
      </c>
      <c r="E1352" s="19">
        <v>38845</v>
      </c>
      <c r="F1352">
        <v>5.16</v>
      </c>
      <c r="H1352" s="20">
        <v>38855</v>
      </c>
      <c r="I1352">
        <v>16.989999999999998</v>
      </c>
    </row>
    <row r="1353" spans="1:9" x14ac:dyDescent="0.25">
      <c r="A1353" s="19">
        <v>38856</v>
      </c>
      <c r="B1353">
        <v>127.1</v>
      </c>
      <c r="C1353">
        <v>1.7481</v>
      </c>
      <c r="E1353" s="19">
        <v>38846</v>
      </c>
      <c r="F1353">
        <v>5.16188</v>
      </c>
      <c r="H1353" s="20">
        <v>38856</v>
      </c>
      <c r="I1353">
        <v>17.18</v>
      </c>
    </row>
    <row r="1354" spans="1:9" x14ac:dyDescent="0.25">
      <c r="A1354" s="19">
        <v>38859</v>
      </c>
      <c r="B1354">
        <v>126.13</v>
      </c>
      <c r="C1354">
        <v>1.7616000000000001</v>
      </c>
      <c r="E1354" s="19">
        <v>38847</v>
      </c>
      <c r="F1354">
        <v>5.1643800000000004</v>
      </c>
      <c r="H1354" s="20">
        <v>38859</v>
      </c>
      <c r="I1354">
        <v>17.72</v>
      </c>
    </row>
    <row r="1355" spans="1:9" x14ac:dyDescent="0.25">
      <c r="A1355" s="19">
        <v>38860</v>
      </c>
      <c r="B1355">
        <v>125.17</v>
      </c>
      <c r="C1355">
        <v>1.7750999999999999</v>
      </c>
      <c r="E1355" s="19">
        <v>38848</v>
      </c>
      <c r="F1355">
        <v>5.17</v>
      </c>
      <c r="H1355" s="20">
        <v>38860</v>
      </c>
      <c r="I1355">
        <v>18.260000000000002</v>
      </c>
    </row>
    <row r="1356" spans="1:9" x14ac:dyDescent="0.25">
      <c r="A1356" s="19">
        <v>38861</v>
      </c>
      <c r="B1356">
        <v>126.17</v>
      </c>
      <c r="C1356">
        <v>1.7609999999999999</v>
      </c>
      <c r="E1356" s="19">
        <v>38849</v>
      </c>
      <c r="F1356">
        <v>5.17</v>
      </c>
      <c r="H1356" s="20">
        <v>38861</v>
      </c>
      <c r="I1356">
        <v>17.36</v>
      </c>
    </row>
    <row r="1357" spans="1:9" x14ac:dyDescent="0.25">
      <c r="A1357" s="19">
        <v>38862</v>
      </c>
      <c r="B1357">
        <v>127.73</v>
      </c>
      <c r="C1357">
        <v>1.7395</v>
      </c>
      <c r="E1357" s="19">
        <v>38852</v>
      </c>
      <c r="F1357">
        <v>5.1706300000000001</v>
      </c>
      <c r="H1357" s="20">
        <v>38862</v>
      </c>
      <c r="I1357">
        <v>15.5</v>
      </c>
    </row>
    <row r="1358" spans="1:9" x14ac:dyDescent="0.25">
      <c r="A1358" s="19">
        <v>38863</v>
      </c>
      <c r="B1358">
        <v>128.38</v>
      </c>
      <c r="C1358">
        <v>1.7306999999999999</v>
      </c>
      <c r="E1358" s="19">
        <v>38853</v>
      </c>
      <c r="F1358">
        <v>5.1725000000000003</v>
      </c>
      <c r="H1358" s="20">
        <v>38863</v>
      </c>
      <c r="I1358">
        <v>14.26</v>
      </c>
    </row>
    <row r="1359" spans="1:9" x14ac:dyDescent="0.25">
      <c r="A1359" s="19">
        <v>38867</v>
      </c>
      <c r="B1359">
        <v>126.1</v>
      </c>
      <c r="C1359">
        <v>1.762</v>
      </c>
      <c r="E1359" s="19">
        <v>38854</v>
      </c>
      <c r="F1359">
        <v>5.1738099999999996</v>
      </c>
      <c r="H1359" s="20">
        <v>38867</v>
      </c>
      <c r="I1359">
        <v>18.66</v>
      </c>
    </row>
    <row r="1360" spans="1:9" x14ac:dyDescent="0.25">
      <c r="A1360" s="19">
        <v>38868</v>
      </c>
      <c r="B1360">
        <v>127.51</v>
      </c>
      <c r="C1360">
        <v>1.7424999999999999</v>
      </c>
      <c r="E1360" s="19">
        <v>38855</v>
      </c>
      <c r="F1360">
        <v>5.1893799999999999</v>
      </c>
      <c r="H1360" s="20">
        <v>38868</v>
      </c>
      <c r="I1360">
        <v>16.440000000000001</v>
      </c>
    </row>
    <row r="1361" spans="1:9" x14ac:dyDescent="0.25">
      <c r="A1361" s="19">
        <v>38869</v>
      </c>
      <c r="B1361">
        <v>128.72999999999999</v>
      </c>
      <c r="C1361">
        <v>1.726</v>
      </c>
      <c r="E1361" s="19">
        <v>38856</v>
      </c>
      <c r="F1361">
        <v>5.1937499999999996</v>
      </c>
      <c r="H1361" s="20">
        <v>38869</v>
      </c>
      <c r="I1361">
        <v>14.52</v>
      </c>
    </row>
    <row r="1362" spans="1:9" x14ac:dyDescent="0.25">
      <c r="A1362" s="19">
        <v>38870</v>
      </c>
      <c r="B1362">
        <v>129</v>
      </c>
      <c r="C1362">
        <v>1.7223999999999999</v>
      </c>
      <c r="E1362" s="19">
        <v>38859</v>
      </c>
      <c r="F1362">
        <v>5.2074999999999996</v>
      </c>
      <c r="H1362" s="20">
        <v>38870</v>
      </c>
      <c r="I1362">
        <v>14.32</v>
      </c>
    </row>
    <row r="1363" spans="1:9" x14ac:dyDescent="0.25">
      <c r="A1363" s="19">
        <v>38873</v>
      </c>
      <c r="B1363">
        <v>127.12</v>
      </c>
      <c r="C1363">
        <v>1.7479</v>
      </c>
      <c r="E1363" s="19">
        <v>38860</v>
      </c>
      <c r="F1363">
        <v>5.21</v>
      </c>
      <c r="H1363" s="20">
        <v>38873</v>
      </c>
      <c r="I1363">
        <v>16.649999999999999</v>
      </c>
    </row>
    <row r="1364" spans="1:9" x14ac:dyDescent="0.25">
      <c r="A1364" s="19">
        <v>38874</v>
      </c>
      <c r="B1364">
        <v>126.81</v>
      </c>
      <c r="C1364">
        <v>1.7521</v>
      </c>
      <c r="E1364" s="19">
        <v>38861</v>
      </c>
      <c r="F1364">
        <v>5.2143800000000002</v>
      </c>
      <c r="H1364" s="20">
        <v>38874</v>
      </c>
      <c r="I1364">
        <v>17.34</v>
      </c>
    </row>
    <row r="1365" spans="1:9" x14ac:dyDescent="0.25">
      <c r="A1365" s="19">
        <v>38875</v>
      </c>
      <c r="B1365">
        <v>125.86</v>
      </c>
      <c r="C1365">
        <v>1.7654000000000001</v>
      </c>
      <c r="E1365" s="19">
        <v>38862</v>
      </c>
      <c r="F1365">
        <v>5.22</v>
      </c>
      <c r="H1365" s="20">
        <v>38875</v>
      </c>
      <c r="I1365">
        <v>17.8</v>
      </c>
    </row>
    <row r="1366" spans="1:9" x14ac:dyDescent="0.25">
      <c r="A1366" s="19">
        <v>38876</v>
      </c>
      <c r="B1366">
        <v>125.75</v>
      </c>
      <c r="C1366">
        <v>1.7668999999999999</v>
      </c>
      <c r="E1366" s="19">
        <v>38863</v>
      </c>
      <c r="F1366">
        <v>5.2268800000000004</v>
      </c>
      <c r="H1366" s="20">
        <v>38876</v>
      </c>
      <c r="I1366">
        <v>18.350000000000001</v>
      </c>
    </row>
    <row r="1367" spans="1:9" x14ac:dyDescent="0.25">
      <c r="A1367" s="19">
        <v>38877</v>
      </c>
      <c r="B1367">
        <v>125.35</v>
      </c>
      <c r="C1367">
        <v>1.7725</v>
      </c>
      <c r="E1367" s="19">
        <v>38867</v>
      </c>
      <c r="F1367">
        <v>5.2306299999999997</v>
      </c>
      <c r="H1367" s="20">
        <v>38877</v>
      </c>
      <c r="I1367">
        <v>18.12</v>
      </c>
    </row>
    <row r="1368" spans="1:9" x14ac:dyDescent="0.25">
      <c r="A1368" s="19">
        <v>38880</v>
      </c>
      <c r="B1368">
        <v>123.99</v>
      </c>
      <c r="C1368">
        <v>1.792</v>
      </c>
      <c r="E1368" s="19">
        <v>38868</v>
      </c>
      <c r="F1368">
        <v>5.23813</v>
      </c>
      <c r="H1368" s="20">
        <v>38880</v>
      </c>
      <c r="I1368">
        <v>20.96</v>
      </c>
    </row>
    <row r="1369" spans="1:9" x14ac:dyDescent="0.25">
      <c r="A1369" s="19">
        <v>38881</v>
      </c>
      <c r="B1369">
        <v>122.55</v>
      </c>
      <c r="C1369">
        <v>1.8129999999999999</v>
      </c>
      <c r="E1369" s="19">
        <v>38869</v>
      </c>
      <c r="F1369">
        <v>5.2706299999999997</v>
      </c>
      <c r="H1369" s="20">
        <v>38881</v>
      </c>
      <c r="I1369">
        <v>23.81</v>
      </c>
    </row>
    <row r="1370" spans="1:9" x14ac:dyDescent="0.25">
      <c r="A1370" s="19">
        <v>38882</v>
      </c>
      <c r="B1370">
        <v>123.5</v>
      </c>
      <c r="C1370">
        <v>1.7990999999999999</v>
      </c>
      <c r="E1370" s="19">
        <v>38870</v>
      </c>
      <c r="F1370">
        <v>5.27</v>
      </c>
      <c r="H1370" s="20">
        <v>38882</v>
      </c>
      <c r="I1370">
        <v>21.46</v>
      </c>
    </row>
    <row r="1371" spans="1:9" x14ac:dyDescent="0.25">
      <c r="A1371" s="19">
        <v>38883</v>
      </c>
      <c r="B1371">
        <v>126.12</v>
      </c>
      <c r="C1371">
        <v>1.7617</v>
      </c>
      <c r="E1371" s="19">
        <v>38873</v>
      </c>
      <c r="F1371">
        <v>5.2362500000000001</v>
      </c>
      <c r="H1371" s="20">
        <v>38883</v>
      </c>
      <c r="I1371">
        <v>15.9</v>
      </c>
    </row>
    <row r="1372" spans="1:9" x14ac:dyDescent="0.25">
      <c r="A1372" s="19">
        <v>38884</v>
      </c>
      <c r="B1372">
        <v>124.65</v>
      </c>
      <c r="C1372">
        <v>1.7825</v>
      </c>
      <c r="E1372" s="19">
        <v>38874</v>
      </c>
      <c r="F1372">
        <v>5.27</v>
      </c>
      <c r="H1372" s="20">
        <v>38884</v>
      </c>
      <c r="I1372">
        <v>17.25</v>
      </c>
    </row>
    <row r="1373" spans="1:9" x14ac:dyDescent="0.25">
      <c r="A1373" s="19">
        <v>38887</v>
      </c>
      <c r="B1373">
        <v>123.67</v>
      </c>
      <c r="C1373">
        <v>1.7966</v>
      </c>
      <c r="E1373" s="19">
        <v>38875</v>
      </c>
      <c r="F1373">
        <v>5.2824999999999998</v>
      </c>
      <c r="H1373" s="20">
        <v>38887</v>
      </c>
      <c r="I1373">
        <v>17.829999999999998</v>
      </c>
    </row>
    <row r="1374" spans="1:9" x14ac:dyDescent="0.25">
      <c r="A1374" s="19">
        <v>38888</v>
      </c>
      <c r="B1374">
        <v>124.09</v>
      </c>
      <c r="C1374">
        <v>1.7905</v>
      </c>
      <c r="E1374" s="19">
        <v>38876</v>
      </c>
      <c r="F1374">
        <v>5.3</v>
      </c>
      <c r="H1374" s="20">
        <v>38888</v>
      </c>
      <c r="I1374">
        <v>16.690000000000001</v>
      </c>
    </row>
    <row r="1375" spans="1:9" x14ac:dyDescent="0.25">
      <c r="A1375" s="19">
        <v>38889</v>
      </c>
      <c r="B1375">
        <v>125.01</v>
      </c>
      <c r="C1375">
        <v>1.7774000000000001</v>
      </c>
      <c r="E1375" s="19">
        <v>38877</v>
      </c>
      <c r="F1375">
        <v>5.31</v>
      </c>
      <c r="H1375" s="20">
        <v>38889</v>
      </c>
      <c r="I1375">
        <v>15.52</v>
      </c>
    </row>
    <row r="1376" spans="1:9" x14ac:dyDescent="0.25">
      <c r="A1376" s="19">
        <v>38890</v>
      </c>
      <c r="B1376">
        <v>124.46</v>
      </c>
      <c r="C1376">
        <v>1.7851999999999999</v>
      </c>
      <c r="E1376" s="19">
        <v>38880</v>
      </c>
      <c r="F1376">
        <v>5.3193799999999998</v>
      </c>
      <c r="H1376" s="20">
        <v>38890</v>
      </c>
      <c r="I1376">
        <v>15.88</v>
      </c>
    </row>
    <row r="1377" spans="1:9" x14ac:dyDescent="0.25">
      <c r="A1377" s="19">
        <v>38891</v>
      </c>
      <c r="B1377">
        <v>124.44</v>
      </c>
      <c r="C1377">
        <v>1.7855000000000001</v>
      </c>
      <c r="E1377" s="19">
        <v>38881</v>
      </c>
      <c r="F1377">
        <v>5.3293799999999996</v>
      </c>
      <c r="H1377" s="20">
        <v>38891</v>
      </c>
      <c r="I1377">
        <v>15.89</v>
      </c>
    </row>
    <row r="1378" spans="1:9" x14ac:dyDescent="0.25">
      <c r="A1378" s="19">
        <v>38894</v>
      </c>
      <c r="B1378">
        <v>124.99</v>
      </c>
      <c r="C1378">
        <v>1.7776000000000001</v>
      </c>
      <c r="E1378" s="19">
        <v>38882</v>
      </c>
      <c r="F1378">
        <v>5.34063</v>
      </c>
      <c r="H1378" s="20">
        <v>38894</v>
      </c>
      <c r="I1378">
        <v>15.62</v>
      </c>
    </row>
    <row r="1379" spans="1:9" x14ac:dyDescent="0.25">
      <c r="A1379" s="19">
        <v>38895</v>
      </c>
      <c r="B1379">
        <v>123.91</v>
      </c>
      <c r="C1379">
        <v>1.7930999999999999</v>
      </c>
      <c r="E1379" s="19">
        <v>38883</v>
      </c>
      <c r="F1379">
        <v>5.3956299999999997</v>
      </c>
      <c r="H1379" s="20">
        <v>38895</v>
      </c>
      <c r="I1379">
        <v>16.399999999999999</v>
      </c>
    </row>
    <row r="1380" spans="1:9" x14ac:dyDescent="0.25">
      <c r="A1380" s="19">
        <v>38896</v>
      </c>
      <c r="B1380">
        <v>124.75</v>
      </c>
      <c r="C1380">
        <v>1.7810999999999999</v>
      </c>
      <c r="E1380" s="19">
        <v>38884</v>
      </c>
      <c r="F1380">
        <v>5.4137500000000003</v>
      </c>
      <c r="H1380" s="20">
        <v>38896</v>
      </c>
      <c r="I1380">
        <v>15.79</v>
      </c>
    </row>
    <row r="1381" spans="1:9" x14ac:dyDescent="0.25">
      <c r="A1381" s="19">
        <v>38897</v>
      </c>
      <c r="B1381">
        <v>127.27</v>
      </c>
      <c r="C1381">
        <v>1.7458</v>
      </c>
      <c r="E1381" s="19">
        <v>38887</v>
      </c>
      <c r="F1381">
        <v>5.4243800000000002</v>
      </c>
      <c r="H1381" s="20">
        <v>38897</v>
      </c>
      <c r="I1381">
        <v>13.03</v>
      </c>
    </row>
    <row r="1382" spans="1:9" x14ac:dyDescent="0.25">
      <c r="A1382" s="19">
        <v>38898</v>
      </c>
      <c r="B1382">
        <v>127.23</v>
      </c>
      <c r="C1382">
        <v>1.7463</v>
      </c>
      <c r="E1382" s="19">
        <v>38888</v>
      </c>
      <c r="F1382">
        <v>5.4368800000000004</v>
      </c>
      <c r="H1382" s="20">
        <v>38898</v>
      </c>
      <c r="I1382">
        <v>13.08</v>
      </c>
    </row>
    <row r="1383" spans="1:9" x14ac:dyDescent="0.25">
      <c r="A1383" s="19">
        <v>38901</v>
      </c>
      <c r="B1383">
        <v>127.8</v>
      </c>
      <c r="C1383">
        <v>1.7385999999999999</v>
      </c>
      <c r="E1383" s="19">
        <v>38889</v>
      </c>
      <c r="F1383">
        <v>5.4487500000000004</v>
      </c>
      <c r="H1383" s="20">
        <v>38901</v>
      </c>
      <c r="I1383">
        <v>13.05</v>
      </c>
    </row>
    <row r="1384" spans="1:9" x14ac:dyDescent="0.25">
      <c r="A1384" s="19">
        <v>38903</v>
      </c>
      <c r="B1384">
        <v>127.07</v>
      </c>
      <c r="C1384">
        <v>1.7484999999999999</v>
      </c>
      <c r="E1384" s="19">
        <v>38890</v>
      </c>
      <c r="F1384">
        <v>5.46</v>
      </c>
      <c r="H1384" s="20">
        <v>38903</v>
      </c>
      <c r="I1384">
        <v>14.15</v>
      </c>
    </row>
    <row r="1385" spans="1:9" x14ac:dyDescent="0.25">
      <c r="A1385" s="19">
        <v>38904</v>
      </c>
      <c r="B1385">
        <v>127.44</v>
      </c>
      <c r="C1385">
        <v>1.7435</v>
      </c>
      <c r="E1385" s="19">
        <v>38891</v>
      </c>
      <c r="F1385">
        <v>5.48</v>
      </c>
      <c r="H1385" s="20">
        <v>38904</v>
      </c>
      <c r="I1385">
        <v>13.65</v>
      </c>
    </row>
    <row r="1386" spans="1:9" x14ac:dyDescent="0.25">
      <c r="A1386" s="19">
        <v>38905</v>
      </c>
      <c r="B1386">
        <v>126.61</v>
      </c>
      <c r="C1386">
        <v>1.7548999999999999</v>
      </c>
      <c r="E1386" s="19">
        <v>38894</v>
      </c>
      <c r="F1386">
        <v>5.49</v>
      </c>
      <c r="H1386" s="20">
        <v>38905</v>
      </c>
      <c r="I1386">
        <v>13.97</v>
      </c>
    </row>
    <row r="1387" spans="1:9" x14ac:dyDescent="0.25">
      <c r="A1387" s="19">
        <v>38908</v>
      </c>
      <c r="B1387">
        <v>126.85</v>
      </c>
      <c r="C1387">
        <v>1.7516</v>
      </c>
      <c r="E1387" s="19">
        <v>38895</v>
      </c>
      <c r="F1387">
        <v>5.5</v>
      </c>
      <c r="H1387" s="20">
        <v>38908</v>
      </c>
      <c r="I1387">
        <v>14.02</v>
      </c>
    </row>
    <row r="1388" spans="1:9" x14ac:dyDescent="0.25">
      <c r="A1388" s="19">
        <v>38909</v>
      </c>
      <c r="B1388">
        <v>127.41</v>
      </c>
      <c r="C1388">
        <v>1.7439</v>
      </c>
      <c r="E1388" s="19">
        <v>38896</v>
      </c>
      <c r="F1388">
        <v>5.4987500000000002</v>
      </c>
      <c r="H1388" s="20">
        <v>38909</v>
      </c>
      <c r="I1388">
        <v>13.14</v>
      </c>
    </row>
    <row r="1389" spans="1:9" x14ac:dyDescent="0.25">
      <c r="A1389" s="19">
        <v>38910</v>
      </c>
      <c r="B1389">
        <v>126.05</v>
      </c>
      <c r="C1389">
        <v>1.7626999999999999</v>
      </c>
      <c r="E1389" s="19">
        <v>38897</v>
      </c>
      <c r="F1389">
        <v>5.5081300000000004</v>
      </c>
      <c r="H1389" s="20">
        <v>38910</v>
      </c>
      <c r="I1389">
        <v>14.49</v>
      </c>
    </row>
    <row r="1390" spans="1:9" x14ac:dyDescent="0.25">
      <c r="A1390" s="19">
        <v>38911</v>
      </c>
      <c r="B1390">
        <v>124</v>
      </c>
      <c r="C1390">
        <v>1.7918000000000001</v>
      </c>
      <c r="E1390" s="19">
        <v>38898</v>
      </c>
      <c r="F1390">
        <v>5.4806299999999997</v>
      </c>
      <c r="H1390" s="20">
        <v>38911</v>
      </c>
      <c r="I1390">
        <v>17.79</v>
      </c>
    </row>
    <row r="1391" spans="1:9" x14ac:dyDescent="0.25">
      <c r="A1391" s="19">
        <v>38912</v>
      </c>
      <c r="B1391">
        <v>123.52</v>
      </c>
      <c r="C1391">
        <v>1.7988</v>
      </c>
      <c r="E1391" s="19">
        <v>38901</v>
      </c>
      <c r="F1391">
        <v>5.48</v>
      </c>
      <c r="H1391" s="20">
        <v>38912</v>
      </c>
      <c r="I1391">
        <v>18.05</v>
      </c>
    </row>
    <row r="1392" spans="1:9" x14ac:dyDescent="0.25">
      <c r="A1392" s="19">
        <v>38915</v>
      </c>
      <c r="B1392">
        <v>123.34</v>
      </c>
      <c r="C1392">
        <v>1.8013999999999999</v>
      </c>
      <c r="E1392" s="19">
        <v>38902</v>
      </c>
      <c r="F1392">
        <v>5.4856299999999996</v>
      </c>
      <c r="H1392" s="20">
        <v>38915</v>
      </c>
      <c r="I1392">
        <v>18.64</v>
      </c>
    </row>
    <row r="1393" spans="1:9" x14ac:dyDescent="0.25">
      <c r="A1393" s="19">
        <v>38916</v>
      </c>
      <c r="B1393">
        <v>123.97</v>
      </c>
      <c r="C1393">
        <v>1.7923</v>
      </c>
      <c r="E1393" s="19">
        <v>38903</v>
      </c>
      <c r="F1393">
        <v>5.4887499999999996</v>
      </c>
      <c r="H1393" s="20">
        <v>38916</v>
      </c>
      <c r="I1393">
        <v>17.739999999999998</v>
      </c>
    </row>
    <row r="1394" spans="1:9" x14ac:dyDescent="0.25">
      <c r="A1394" s="19">
        <v>38917</v>
      </c>
      <c r="B1394">
        <v>125.69</v>
      </c>
      <c r="C1394">
        <v>1.7677</v>
      </c>
      <c r="E1394" s="19">
        <v>38904</v>
      </c>
      <c r="F1394">
        <v>5.5071899999999996</v>
      </c>
      <c r="H1394" s="20">
        <v>38917</v>
      </c>
      <c r="I1394">
        <v>15.55</v>
      </c>
    </row>
    <row r="1395" spans="1:9" x14ac:dyDescent="0.25">
      <c r="A1395" s="19">
        <v>38918</v>
      </c>
      <c r="B1395">
        <v>124.83</v>
      </c>
      <c r="C1395">
        <v>1.7799</v>
      </c>
      <c r="E1395" s="19">
        <v>38905</v>
      </c>
      <c r="F1395">
        <v>5.51</v>
      </c>
      <c r="H1395" s="20">
        <v>38918</v>
      </c>
      <c r="I1395">
        <v>16.21</v>
      </c>
    </row>
    <row r="1396" spans="1:9" x14ac:dyDescent="0.25">
      <c r="A1396" s="19">
        <v>38919</v>
      </c>
      <c r="B1396">
        <v>123.95</v>
      </c>
      <c r="C1396">
        <v>1.7926</v>
      </c>
      <c r="E1396" s="19">
        <v>38908</v>
      </c>
      <c r="F1396">
        <v>5.5</v>
      </c>
      <c r="H1396" s="20">
        <v>38919</v>
      </c>
      <c r="I1396">
        <v>17.399999999999999</v>
      </c>
    </row>
    <row r="1397" spans="1:9" x14ac:dyDescent="0.25">
      <c r="A1397" s="19">
        <v>38922</v>
      </c>
      <c r="B1397">
        <v>126.21</v>
      </c>
      <c r="C1397">
        <v>1.7605</v>
      </c>
      <c r="E1397" s="19">
        <v>38909</v>
      </c>
      <c r="F1397">
        <v>5.5</v>
      </c>
      <c r="H1397" s="20">
        <v>38922</v>
      </c>
      <c r="I1397">
        <v>14.98</v>
      </c>
    </row>
    <row r="1398" spans="1:9" x14ac:dyDescent="0.25">
      <c r="A1398" s="19">
        <v>38923</v>
      </c>
      <c r="B1398">
        <v>126.66</v>
      </c>
      <c r="C1398">
        <v>1.7542</v>
      </c>
      <c r="E1398" s="19">
        <v>38910</v>
      </c>
      <c r="F1398">
        <v>5.5003099999999998</v>
      </c>
      <c r="H1398" s="20">
        <v>38923</v>
      </c>
      <c r="I1398">
        <v>14.85</v>
      </c>
    </row>
    <row r="1399" spans="1:9" x14ac:dyDescent="0.25">
      <c r="A1399" s="19">
        <v>38924</v>
      </c>
      <c r="B1399">
        <v>126.83</v>
      </c>
      <c r="C1399">
        <v>1.7519</v>
      </c>
      <c r="E1399" s="19">
        <v>38911</v>
      </c>
      <c r="F1399">
        <v>5.5068799999999998</v>
      </c>
      <c r="H1399" s="20">
        <v>38924</v>
      </c>
      <c r="I1399">
        <v>14.62</v>
      </c>
    </row>
    <row r="1400" spans="1:9" x14ac:dyDescent="0.25">
      <c r="A1400" s="19">
        <v>38925</v>
      </c>
      <c r="B1400">
        <v>126.71</v>
      </c>
      <c r="C1400">
        <v>1.7535000000000001</v>
      </c>
      <c r="E1400" s="19">
        <v>38912</v>
      </c>
      <c r="F1400">
        <v>5.4981299999999997</v>
      </c>
      <c r="H1400" s="20">
        <v>38925</v>
      </c>
      <c r="I1400">
        <v>14.94</v>
      </c>
    </row>
    <row r="1401" spans="1:9" x14ac:dyDescent="0.25">
      <c r="A1401" s="19">
        <v>38926</v>
      </c>
      <c r="B1401">
        <v>127.98</v>
      </c>
      <c r="C1401">
        <v>1.7361</v>
      </c>
      <c r="E1401" s="19">
        <v>38915</v>
      </c>
      <c r="F1401">
        <v>5.49</v>
      </c>
      <c r="H1401" s="20">
        <v>38926</v>
      </c>
      <c r="I1401">
        <v>14.33</v>
      </c>
    </row>
    <row r="1402" spans="1:9" x14ac:dyDescent="0.25">
      <c r="A1402" s="19">
        <v>38929</v>
      </c>
      <c r="B1402">
        <v>127.85</v>
      </c>
      <c r="C1402">
        <v>1.7379</v>
      </c>
      <c r="E1402" s="19">
        <v>38916</v>
      </c>
      <c r="F1402">
        <v>5.5</v>
      </c>
      <c r="H1402" s="20">
        <v>38929</v>
      </c>
      <c r="I1402">
        <v>14.95</v>
      </c>
    </row>
    <row r="1403" spans="1:9" x14ac:dyDescent="0.25">
      <c r="A1403" s="19">
        <v>38930</v>
      </c>
      <c r="B1403">
        <v>127.22</v>
      </c>
      <c r="C1403">
        <v>1.7464999999999999</v>
      </c>
      <c r="E1403" s="19">
        <v>38917</v>
      </c>
      <c r="F1403">
        <v>5.52</v>
      </c>
      <c r="H1403" s="20">
        <v>38930</v>
      </c>
      <c r="I1403">
        <v>15.05</v>
      </c>
    </row>
    <row r="1404" spans="1:9" x14ac:dyDescent="0.25">
      <c r="A1404" s="19">
        <v>38931</v>
      </c>
      <c r="B1404">
        <v>128.08000000000001</v>
      </c>
      <c r="C1404">
        <v>1.7347999999999999</v>
      </c>
      <c r="E1404" s="19">
        <v>38918</v>
      </c>
      <c r="F1404">
        <v>5.5106299999999999</v>
      </c>
      <c r="H1404" s="20">
        <v>38931</v>
      </c>
      <c r="I1404">
        <v>14.34</v>
      </c>
    </row>
    <row r="1405" spans="1:9" x14ac:dyDescent="0.25">
      <c r="A1405" s="19">
        <v>38932</v>
      </c>
      <c r="B1405">
        <v>128.41999999999999</v>
      </c>
      <c r="C1405">
        <v>1.7302</v>
      </c>
      <c r="E1405" s="19">
        <v>38919</v>
      </c>
      <c r="F1405">
        <v>5.4850000000000003</v>
      </c>
      <c r="H1405" s="20">
        <v>38932</v>
      </c>
      <c r="I1405">
        <v>14.46</v>
      </c>
    </row>
    <row r="1406" spans="1:9" x14ac:dyDescent="0.25">
      <c r="A1406" s="19">
        <v>38933</v>
      </c>
      <c r="B1406">
        <v>128.19999999999999</v>
      </c>
      <c r="C1406">
        <v>1.7331000000000001</v>
      </c>
      <c r="E1406" s="19">
        <v>38922</v>
      </c>
      <c r="F1406">
        <v>5.49</v>
      </c>
      <c r="H1406" s="20">
        <v>38933</v>
      </c>
      <c r="I1406">
        <v>14.34</v>
      </c>
    </row>
    <row r="1407" spans="1:9" x14ac:dyDescent="0.25">
      <c r="A1407" s="19">
        <v>38936</v>
      </c>
      <c r="B1407">
        <v>127.95</v>
      </c>
      <c r="C1407">
        <v>1.8110999999999999</v>
      </c>
      <c r="E1407" s="19">
        <v>38923</v>
      </c>
      <c r="F1407">
        <v>5.49</v>
      </c>
      <c r="H1407" s="20">
        <v>38936</v>
      </c>
      <c r="I1407">
        <v>15.23</v>
      </c>
    </row>
    <row r="1408" spans="1:9" x14ac:dyDescent="0.25">
      <c r="A1408" s="19">
        <v>38937</v>
      </c>
      <c r="B1408">
        <v>127.41</v>
      </c>
      <c r="C1408">
        <v>1.8188</v>
      </c>
      <c r="E1408" s="19">
        <v>38924</v>
      </c>
      <c r="F1408">
        <v>5.5</v>
      </c>
      <c r="H1408" s="20">
        <v>38937</v>
      </c>
      <c r="I1408">
        <v>15.23</v>
      </c>
    </row>
    <row r="1409" spans="1:9" x14ac:dyDescent="0.25">
      <c r="A1409" s="19">
        <v>38938</v>
      </c>
      <c r="B1409">
        <v>126.98</v>
      </c>
      <c r="C1409">
        <v>1.825</v>
      </c>
      <c r="E1409" s="19">
        <v>38925</v>
      </c>
      <c r="F1409">
        <v>5.4850000000000003</v>
      </c>
      <c r="H1409" s="20">
        <v>38938</v>
      </c>
      <c r="I1409">
        <v>15.2</v>
      </c>
    </row>
    <row r="1410" spans="1:9" x14ac:dyDescent="0.25">
      <c r="A1410" s="19">
        <v>38939</v>
      </c>
      <c r="B1410">
        <v>127.37</v>
      </c>
      <c r="C1410">
        <v>1.8193999999999999</v>
      </c>
      <c r="E1410" s="19">
        <v>38926</v>
      </c>
      <c r="F1410">
        <v>5.4887499999999996</v>
      </c>
      <c r="H1410" s="20">
        <v>38939</v>
      </c>
      <c r="I1410">
        <v>14.46</v>
      </c>
    </row>
    <row r="1411" spans="1:9" x14ac:dyDescent="0.25">
      <c r="A1411" s="19">
        <v>38940</v>
      </c>
      <c r="B1411">
        <v>127.01</v>
      </c>
      <c r="C1411">
        <v>1.8245</v>
      </c>
      <c r="E1411" s="19">
        <v>38929</v>
      </c>
      <c r="F1411">
        <v>5.46563</v>
      </c>
      <c r="H1411" s="20">
        <v>38940</v>
      </c>
      <c r="I1411">
        <v>14.3</v>
      </c>
    </row>
    <row r="1412" spans="1:9" x14ac:dyDescent="0.25">
      <c r="A1412" s="19">
        <v>38943</v>
      </c>
      <c r="B1412">
        <v>127.11</v>
      </c>
      <c r="C1412">
        <v>1.8230999999999999</v>
      </c>
      <c r="E1412" s="19">
        <v>38930</v>
      </c>
      <c r="F1412">
        <v>5.4675000000000002</v>
      </c>
      <c r="H1412" s="20">
        <v>38943</v>
      </c>
      <c r="I1412">
        <v>14.26</v>
      </c>
    </row>
    <row r="1413" spans="1:9" x14ac:dyDescent="0.25">
      <c r="A1413" s="19">
        <v>38944</v>
      </c>
      <c r="B1413">
        <v>128.63</v>
      </c>
      <c r="C1413">
        <v>1.8016000000000001</v>
      </c>
      <c r="E1413" s="19">
        <v>38931</v>
      </c>
      <c r="F1413">
        <v>5.4718799999999996</v>
      </c>
      <c r="H1413" s="20">
        <v>38944</v>
      </c>
      <c r="I1413">
        <v>13.42</v>
      </c>
    </row>
    <row r="1414" spans="1:9" x14ac:dyDescent="0.25">
      <c r="A1414" s="19">
        <v>38945</v>
      </c>
      <c r="B1414">
        <v>129.79</v>
      </c>
      <c r="C1414">
        <v>1.7855000000000001</v>
      </c>
      <c r="E1414" s="19">
        <v>38932</v>
      </c>
      <c r="F1414">
        <v>5.48</v>
      </c>
      <c r="H1414" s="20">
        <v>38945</v>
      </c>
      <c r="I1414">
        <v>12.41</v>
      </c>
    </row>
    <row r="1415" spans="1:9" x14ac:dyDescent="0.25">
      <c r="A1415" s="19">
        <v>38946</v>
      </c>
      <c r="B1415">
        <v>130.03</v>
      </c>
      <c r="C1415">
        <v>1.7822</v>
      </c>
      <c r="E1415" s="19">
        <v>38933</v>
      </c>
      <c r="F1415">
        <v>5.4993800000000004</v>
      </c>
      <c r="H1415" s="20">
        <v>38946</v>
      </c>
      <c r="I1415">
        <v>12.24</v>
      </c>
    </row>
    <row r="1416" spans="1:9" x14ac:dyDescent="0.25">
      <c r="A1416" s="19">
        <v>38947</v>
      </c>
      <c r="B1416">
        <v>130.69</v>
      </c>
      <c r="C1416">
        <v>1.7732000000000001</v>
      </c>
      <c r="E1416" s="19">
        <v>38936</v>
      </c>
      <c r="F1416">
        <v>5.44</v>
      </c>
      <c r="H1416" s="20">
        <v>38947</v>
      </c>
      <c r="I1416">
        <v>11.64</v>
      </c>
    </row>
    <row r="1417" spans="1:9" x14ac:dyDescent="0.25">
      <c r="A1417" s="19">
        <v>38950</v>
      </c>
      <c r="B1417">
        <v>130.13</v>
      </c>
      <c r="C1417">
        <v>1.7807999999999999</v>
      </c>
      <c r="E1417" s="19">
        <v>38937</v>
      </c>
      <c r="F1417">
        <v>5.4459400000000002</v>
      </c>
      <c r="H1417" s="20">
        <v>38950</v>
      </c>
      <c r="I1417">
        <v>12.22</v>
      </c>
    </row>
    <row r="1418" spans="1:9" x14ac:dyDescent="0.25">
      <c r="A1418" s="19">
        <v>38951</v>
      </c>
      <c r="B1418">
        <v>130.12</v>
      </c>
      <c r="C1418">
        <v>1.7808999999999999</v>
      </c>
      <c r="E1418" s="19">
        <v>38938</v>
      </c>
      <c r="F1418">
        <v>5.4037499999999996</v>
      </c>
      <c r="H1418" s="20">
        <v>38951</v>
      </c>
      <c r="I1418">
        <v>12.19</v>
      </c>
    </row>
    <row r="1419" spans="1:9" x14ac:dyDescent="0.25">
      <c r="A1419" s="19">
        <v>38952</v>
      </c>
      <c r="B1419">
        <v>129.76</v>
      </c>
      <c r="C1419">
        <v>1.7859</v>
      </c>
      <c r="E1419" s="19">
        <v>38939</v>
      </c>
      <c r="F1419">
        <v>5.4018800000000002</v>
      </c>
      <c r="H1419" s="20">
        <v>38952</v>
      </c>
      <c r="I1419">
        <v>12.4</v>
      </c>
    </row>
    <row r="1420" spans="1:9" x14ac:dyDescent="0.25">
      <c r="A1420" s="19">
        <v>38953</v>
      </c>
      <c r="B1420">
        <v>129.65</v>
      </c>
      <c r="C1420">
        <v>1.7874000000000001</v>
      </c>
      <c r="E1420" s="19">
        <v>38940</v>
      </c>
      <c r="F1420">
        <v>5.4050000000000002</v>
      </c>
      <c r="H1420" s="20">
        <v>38953</v>
      </c>
      <c r="I1420">
        <v>12.4</v>
      </c>
    </row>
    <row r="1421" spans="1:9" x14ac:dyDescent="0.25">
      <c r="A1421" s="19">
        <v>38954</v>
      </c>
      <c r="B1421">
        <v>129.81</v>
      </c>
      <c r="C1421">
        <v>1.7851999999999999</v>
      </c>
      <c r="E1421" s="19">
        <v>38943</v>
      </c>
      <c r="F1421">
        <v>5.4162499999999998</v>
      </c>
      <c r="H1421" s="20">
        <v>38954</v>
      </c>
      <c r="I1421">
        <v>12.31</v>
      </c>
    </row>
    <row r="1422" spans="1:9" x14ac:dyDescent="0.25">
      <c r="A1422" s="19">
        <v>38957</v>
      </c>
      <c r="B1422">
        <v>130.43</v>
      </c>
      <c r="C1422">
        <v>1.7766999999999999</v>
      </c>
      <c r="E1422" s="19">
        <v>38944</v>
      </c>
      <c r="F1422">
        <v>5.4262499999999996</v>
      </c>
      <c r="H1422" s="20">
        <v>38957</v>
      </c>
      <c r="I1422">
        <v>12.18</v>
      </c>
    </row>
    <row r="1423" spans="1:9" x14ac:dyDescent="0.25">
      <c r="A1423" s="19">
        <v>38958</v>
      </c>
      <c r="B1423">
        <v>130.58000000000001</v>
      </c>
      <c r="C1423">
        <v>1.7746999999999999</v>
      </c>
      <c r="E1423" s="19">
        <v>38945</v>
      </c>
      <c r="F1423">
        <v>5.41</v>
      </c>
      <c r="H1423" s="20">
        <v>38958</v>
      </c>
      <c r="I1423">
        <v>12.28</v>
      </c>
    </row>
    <row r="1424" spans="1:9" x14ac:dyDescent="0.25">
      <c r="A1424" s="19">
        <v>38959</v>
      </c>
      <c r="B1424">
        <v>130.66</v>
      </c>
      <c r="C1424">
        <v>1.7736000000000001</v>
      </c>
      <c r="E1424" s="19">
        <v>38946</v>
      </c>
      <c r="F1424">
        <v>5.3925000000000001</v>
      </c>
      <c r="H1424" s="20">
        <v>38959</v>
      </c>
      <c r="I1424">
        <v>12.22</v>
      </c>
    </row>
    <row r="1425" spans="1:9" x14ac:dyDescent="0.25">
      <c r="A1425" s="19">
        <v>38960</v>
      </c>
      <c r="B1425">
        <v>130.63999999999999</v>
      </c>
      <c r="C1425">
        <v>1.7739</v>
      </c>
      <c r="E1425" s="19">
        <v>38947</v>
      </c>
      <c r="F1425">
        <v>5.3993799999999998</v>
      </c>
      <c r="H1425" s="20">
        <v>38960</v>
      </c>
      <c r="I1425">
        <v>12.31</v>
      </c>
    </row>
    <row r="1426" spans="1:9" x14ac:dyDescent="0.25">
      <c r="A1426" s="19">
        <v>38961</v>
      </c>
      <c r="B1426">
        <v>131.41999999999999</v>
      </c>
      <c r="C1426">
        <v>1.7633000000000001</v>
      </c>
      <c r="E1426" s="19">
        <v>38950</v>
      </c>
      <c r="F1426">
        <v>5.3981300000000001</v>
      </c>
      <c r="H1426" s="20">
        <v>38961</v>
      </c>
      <c r="I1426">
        <v>11.96</v>
      </c>
    </row>
    <row r="1427" spans="1:9" x14ac:dyDescent="0.25">
      <c r="A1427" s="19">
        <v>38965</v>
      </c>
      <c r="B1427">
        <v>131.66999999999999</v>
      </c>
      <c r="C1427">
        <v>1.76</v>
      </c>
      <c r="E1427" s="19">
        <v>38951</v>
      </c>
      <c r="F1427">
        <v>5.4</v>
      </c>
      <c r="H1427" s="20">
        <v>38965</v>
      </c>
      <c r="I1427">
        <v>12.63</v>
      </c>
    </row>
    <row r="1428" spans="1:9" x14ac:dyDescent="0.25">
      <c r="A1428" s="19">
        <v>38966</v>
      </c>
      <c r="B1428">
        <v>130.51</v>
      </c>
      <c r="C1428">
        <v>1.7756000000000001</v>
      </c>
      <c r="E1428" s="19">
        <v>38952</v>
      </c>
      <c r="F1428">
        <v>5.4</v>
      </c>
      <c r="H1428" s="20">
        <v>38966</v>
      </c>
      <c r="I1428">
        <v>13.74</v>
      </c>
    </row>
    <row r="1429" spans="1:9" x14ac:dyDescent="0.25">
      <c r="A1429" s="19">
        <v>38967</v>
      </c>
      <c r="B1429">
        <v>129.91</v>
      </c>
      <c r="C1429">
        <v>1.7838000000000001</v>
      </c>
      <c r="E1429" s="19">
        <v>38953</v>
      </c>
      <c r="F1429">
        <v>5.4</v>
      </c>
      <c r="H1429" s="20">
        <v>38967</v>
      </c>
      <c r="I1429">
        <v>13.88</v>
      </c>
    </row>
    <row r="1430" spans="1:9" x14ac:dyDescent="0.25">
      <c r="A1430" s="19">
        <v>38968</v>
      </c>
      <c r="B1430">
        <v>130.28</v>
      </c>
      <c r="C1430">
        <v>1.7787999999999999</v>
      </c>
      <c r="E1430" s="19">
        <v>38954</v>
      </c>
      <c r="F1430">
        <v>5.4</v>
      </c>
      <c r="H1430" s="20">
        <v>38968</v>
      </c>
      <c r="I1430">
        <v>13.16</v>
      </c>
    </row>
    <row r="1431" spans="1:9" x14ac:dyDescent="0.25">
      <c r="A1431" s="19">
        <v>38971</v>
      </c>
      <c r="B1431">
        <v>130.41</v>
      </c>
      <c r="C1431">
        <v>1.7769999999999999</v>
      </c>
      <c r="E1431" s="19">
        <v>38958</v>
      </c>
      <c r="F1431">
        <v>5.4</v>
      </c>
      <c r="H1431" s="20">
        <v>38971</v>
      </c>
      <c r="I1431">
        <v>12.99</v>
      </c>
    </row>
    <row r="1432" spans="1:9" x14ac:dyDescent="0.25">
      <c r="A1432" s="19">
        <v>38972</v>
      </c>
      <c r="B1432">
        <v>131.69</v>
      </c>
      <c r="C1432">
        <v>1.7597</v>
      </c>
      <c r="E1432" s="19">
        <v>38959</v>
      </c>
      <c r="F1432">
        <v>5.4</v>
      </c>
      <c r="H1432" s="20">
        <v>38972</v>
      </c>
      <c r="I1432">
        <v>11.92</v>
      </c>
    </row>
    <row r="1433" spans="1:9" x14ac:dyDescent="0.25">
      <c r="A1433" s="19">
        <v>38973</v>
      </c>
      <c r="B1433">
        <v>132.22</v>
      </c>
      <c r="C1433">
        <v>1.7526999999999999</v>
      </c>
      <c r="E1433" s="19">
        <v>38960</v>
      </c>
      <c r="F1433">
        <v>5.3975</v>
      </c>
      <c r="H1433" s="20">
        <v>38973</v>
      </c>
      <c r="I1433">
        <v>11.18</v>
      </c>
    </row>
    <row r="1434" spans="1:9" x14ac:dyDescent="0.25">
      <c r="A1434" s="19">
        <v>38974</v>
      </c>
      <c r="B1434">
        <v>132.22999999999999</v>
      </c>
      <c r="C1434">
        <v>1.7524999999999999</v>
      </c>
      <c r="E1434" s="19">
        <v>38961</v>
      </c>
      <c r="F1434">
        <v>5.3906299999999998</v>
      </c>
      <c r="H1434" s="20">
        <v>38974</v>
      </c>
      <c r="I1434">
        <v>11.55</v>
      </c>
    </row>
    <row r="1435" spans="1:9" x14ac:dyDescent="0.25">
      <c r="A1435" s="19">
        <v>38975</v>
      </c>
      <c r="B1435">
        <v>131.96</v>
      </c>
      <c r="C1435">
        <v>1.7561</v>
      </c>
      <c r="E1435" s="19">
        <v>38964</v>
      </c>
      <c r="F1435">
        <v>5.39</v>
      </c>
      <c r="H1435" s="20">
        <v>38975</v>
      </c>
      <c r="I1435">
        <v>11.76</v>
      </c>
    </row>
    <row r="1436" spans="1:9" x14ac:dyDescent="0.25">
      <c r="A1436" s="19">
        <v>38978</v>
      </c>
      <c r="B1436">
        <v>132.13999999999999</v>
      </c>
      <c r="C1436">
        <v>1.7537</v>
      </c>
      <c r="E1436" s="19">
        <v>38965</v>
      </c>
      <c r="F1436">
        <v>5.39</v>
      </c>
      <c r="H1436" s="20">
        <v>38978</v>
      </c>
      <c r="I1436">
        <v>11.78</v>
      </c>
    </row>
    <row r="1437" spans="1:9" x14ac:dyDescent="0.25">
      <c r="A1437" s="19">
        <v>38979</v>
      </c>
      <c r="B1437">
        <v>131.81</v>
      </c>
      <c r="C1437">
        <v>1.7581</v>
      </c>
      <c r="E1437" s="19">
        <v>38966</v>
      </c>
      <c r="F1437">
        <v>5.39</v>
      </c>
      <c r="H1437" s="20">
        <v>38979</v>
      </c>
      <c r="I1437">
        <v>11.98</v>
      </c>
    </row>
    <row r="1438" spans="1:9" x14ac:dyDescent="0.25">
      <c r="A1438" s="19">
        <v>38980</v>
      </c>
      <c r="B1438">
        <v>132.51</v>
      </c>
      <c r="C1438">
        <v>1.7487999999999999</v>
      </c>
      <c r="E1438" s="19">
        <v>38967</v>
      </c>
      <c r="F1438">
        <v>5.39</v>
      </c>
      <c r="H1438" s="20">
        <v>38980</v>
      </c>
      <c r="I1438">
        <v>11.39</v>
      </c>
    </row>
    <row r="1439" spans="1:9" x14ac:dyDescent="0.25">
      <c r="A1439" s="19">
        <v>38981</v>
      </c>
      <c r="B1439">
        <v>131.87</v>
      </c>
      <c r="C1439">
        <v>1.7573000000000001</v>
      </c>
      <c r="E1439" s="19">
        <v>38968</v>
      </c>
      <c r="F1439">
        <v>5.39</v>
      </c>
      <c r="H1439" s="20">
        <v>38981</v>
      </c>
      <c r="I1439">
        <v>12.25</v>
      </c>
    </row>
    <row r="1440" spans="1:9" x14ac:dyDescent="0.25">
      <c r="A1440" s="19">
        <v>38982</v>
      </c>
      <c r="B1440">
        <v>131.47</v>
      </c>
      <c r="C1440">
        <v>1.7626999999999999</v>
      </c>
      <c r="E1440" s="19">
        <v>38971</v>
      </c>
      <c r="F1440">
        <v>5.39</v>
      </c>
      <c r="H1440" s="20">
        <v>38982</v>
      </c>
      <c r="I1440">
        <v>12.59</v>
      </c>
    </row>
    <row r="1441" spans="1:9" x14ac:dyDescent="0.25">
      <c r="A1441" s="19">
        <v>38985</v>
      </c>
      <c r="B1441">
        <v>132.47999999999999</v>
      </c>
      <c r="C1441">
        <v>1.7492000000000001</v>
      </c>
      <c r="E1441" s="19">
        <v>38972</v>
      </c>
      <c r="F1441">
        <v>5.39</v>
      </c>
      <c r="H1441" s="20">
        <v>38985</v>
      </c>
      <c r="I1441">
        <v>12.12</v>
      </c>
    </row>
    <row r="1442" spans="1:9" x14ac:dyDescent="0.25">
      <c r="A1442" s="19">
        <v>38986</v>
      </c>
      <c r="B1442">
        <v>133.58000000000001</v>
      </c>
      <c r="C1442">
        <v>1.7347999999999999</v>
      </c>
      <c r="E1442" s="19">
        <v>38973</v>
      </c>
      <c r="F1442">
        <v>5.39</v>
      </c>
      <c r="H1442" s="20">
        <v>38986</v>
      </c>
      <c r="I1442">
        <v>11.53</v>
      </c>
    </row>
    <row r="1443" spans="1:9" x14ac:dyDescent="0.25">
      <c r="A1443" s="19">
        <v>38987</v>
      </c>
      <c r="B1443">
        <v>133.74</v>
      </c>
      <c r="C1443">
        <v>1.7326999999999999</v>
      </c>
      <c r="E1443" s="19">
        <v>38974</v>
      </c>
      <c r="F1443">
        <v>5.39</v>
      </c>
      <c r="H1443" s="20">
        <v>38987</v>
      </c>
      <c r="I1443">
        <v>11.58</v>
      </c>
    </row>
    <row r="1444" spans="1:9" x14ac:dyDescent="0.25">
      <c r="A1444" s="19">
        <v>38988</v>
      </c>
      <c r="B1444">
        <v>133.69</v>
      </c>
      <c r="C1444">
        <v>1.7334000000000001</v>
      </c>
      <c r="E1444" s="19">
        <v>38975</v>
      </c>
      <c r="F1444">
        <v>5.39</v>
      </c>
      <c r="H1444" s="20">
        <v>38988</v>
      </c>
      <c r="I1444">
        <v>11.72</v>
      </c>
    </row>
    <row r="1445" spans="1:9" x14ac:dyDescent="0.25">
      <c r="A1445" s="19">
        <v>38989</v>
      </c>
      <c r="B1445">
        <v>133.58000000000001</v>
      </c>
      <c r="C1445">
        <v>1.7347999999999999</v>
      </c>
      <c r="E1445" s="19">
        <v>38978</v>
      </c>
      <c r="F1445">
        <v>5.39</v>
      </c>
      <c r="H1445" s="20">
        <v>38989</v>
      </c>
      <c r="I1445">
        <v>11.98</v>
      </c>
    </row>
    <row r="1446" spans="1:9" x14ac:dyDescent="0.25">
      <c r="A1446" s="19">
        <v>38992</v>
      </c>
      <c r="B1446">
        <v>133.08000000000001</v>
      </c>
      <c r="C1446">
        <v>1.7413000000000001</v>
      </c>
      <c r="E1446" s="19">
        <v>38979</v>
      </c>
      <c r="F1446">
        <v>5.39</v>
      </c>
      <c r="H1446" s="20">
        <v>38992</v>
      </c>
      <c r="I1446">
        <v>12.57</v>
      </c>
    </row>
    <row r="1447" spans="1:9" x14ac:dyDescent="0.25">
      <c r="A1447" s="19">
        <v>38993</v>
      </c>
      <c r="B1447">
        <v>133.36000000000001</v>
      </c>
      <c r="C1447">
        <v>1.7377</v>
      </c>
      <c r="E1447" s="19">
        <v>38980</v>
      </c>
      <c r="F1447">
        <v>5.3868799999999997</v>
      </c>
      <c r="H1447" s="20">
        <v>38993</v>
      </c>
      <c r="I1447">
        <v>12.24</v>
      </c>
    </row>
    <row r="1448" spans="1:9" x14ac:dyDescent="0.25">
      <c r="A1448" s="19">
        <v>38994</v>
      </c>
      <c r="B1448">
        <v>134.91999999999999</v>
      </c>
      <c r="C1448">
        <v>1.7176</v>
      </c>
      <c r="E1448" s="19">
        <v>38981</v>
      </c>
      <c r="F1448">
        <v>5.3887499999999999</v>
      </c>
      <c r="H1448" s="20">
        <v>38994</v>
      </c>
      <c r="I1448">
        <v>11.86</v>
      </c>
    </row>
    <row r="1449" spans="1:9" x14ac:dyDescent="0.25">
      <c r="A1449" s="19">
        <v>38995</v>
      </c>
      <c r="B1449">
        <v>135.18</v>
      </c>
      <c r="C1449">
        <v>1.7142999999999999</v>
      </c>
      <c r="E1449" s="19">
        <v>38982</v>
      </c>
      <c r="F1449">
        <v>5.3706300000000002</v>
      </c>
      <c r="H1449" s="20">
        <v>38995</v>
      </c>
      <c r="I1449">
        <v>11.98</v>
      </c>
    </row>
    <row r="1450" spans="1:9" x14ac:dyDescent="0.25">
      <c r="A1450" s="19">
        <v>38996</v>
      </c>
      <c r="B1450">
        <v>135.01</v>
      </c>
      <c r="C1450">
        <v>1.7163999999999999</v>
      </c>
      <c r="E1450" s="19">
        <v>38985</v>
      </c>
      <c r="F1450">
        <v>5.3678100000000004</v>
      </c>
      <c r="H1450" s="20">
        <v>38996</v>
      </c>
      <c r="I1450">
        <v>11.56</v>
      </c>
    </row>
    <row r="1451" spans="1:9" x14ac:dyDescent="0.25">
      <c r="A1451" s="19">
        <v>38999</v>
      </c>
      <c r="B1451">
        <v>135.09</v>
      </c>
      <c r="C1451">
        <v>1.7154</v>
      </c>
      <c r="E1451" s="19">
        <v>38986</v>
      </c>
      <c r="F1451">
        <v>5.3637499999999996</v>
      </c>
      <c r="H1451" s="20">
        <v>38999</v>
      </c>
      <c r="I1451">
        <v>11.68</v>
      </c>
    </row>
    <row r="1452" spans="1:9" x14ac:dyDescent="0.25">
      <c r="A1452" s="19">
        <v>39000</v>
      </c>
      <c r="B1452">
        <v>135.27000000000001</v>
      </c>
      <c r="C1452">
        <v>1.7131000000000001</v>
      </c>
      <c r="E1452" s="19">
        <v>38987</v>
      </c>
      <c r="F1452">
        <v>5.3668800000000001</v>
      </c>
      <c r="H1452" s="20">
        <v>39000</v>
      </c>
      <c r="I1452">
        <v>11.52</v>
      </c>
    </row>
    <row r="1453" spans="1:9" x14ac:dyDescent="0.25">
      <c r="A1453" s="19">
        <v>39001</v>
      </c>
      <c r="B1453">
        <v>135.11000000000001</v>
      </c>
      <c r="C1453">
        <v>1.7152000000000001</v>
      </c>
      <c r="E1453" s="19">
        <v>38988</v>
      </c>
      <c r="F1453">
        <v>5.3716299999999997</v>
      </c>
      <c r="H1453" s="20">
        <v>39001</v>
      </c>
      <c r="I1453">
        <v>11.62</v>
      </c>
    </row>
    <row r="1454" spans="1:9" x14ac:dyDescent="0.25">
      <c r="A1454" s="19">
        <v>39002</v>
      </c>
      <c r="B1454">
        <v>136.28</v>
      </c>
      <c r="C1454">
        <v>1.7003999999999999</v>
      </c>
      <c r="E1454" s="19">
        <v>38989</v>
      </c>
      <c r="F1454">
        <v>5.37</v>
      </c>
      <c r="H1454" s="20">
        <v>39002</v>
      </c>
      <c r="I1454">
        <v>11.09</v>
      </c>
    </row>
    <row r="1455" spans="1:9" x14ac:dyDescent="0.25">
      <c r="A1455" s="19">
        <v>39003</v>
      </c>
      <c r="B1455">
        <v>136.63</v>
      </c>
      <c r="C1455">
        <v>1.6960999999999999</v>
      </c>
      <c r="E1455" s="19">
        <v>38992</v>
      </c>
      <c r="F1455">
        <v>5.37</v>
      </c>
      <c r="H1455" s="20">
        <v>39003</v>
      </c>
      <c r="I1455">
        <v>10.75</v>
      </c>
    </row>
    <row r="1456" spans="1:9" x14ac:dyDescent="0.25">
      <c r="A1456" s="19">
        <v>39006</v>
      </c>
      <c r="B1456">
        <v>136.84</v>
      </c>
      <c r="C1456">
        <v>1.6935</v>
      </c>
      <c r="E1456" s="19">
        <v>38993</v>
      </c>
      <c r="F1456">
        <v>5.37</v>
      </c>
      <c r="H1456" s="20">
        <v>39006</v>
      </c>
      <c r="I1456">
        <v>11.09</v>
      </c>
    </row>
    <row r="1457" spans="1:9" x14ac:dyDescent="0.25">
      <c r="A1457" s="19">
        <v>39007</v>
      </c>
      <c r="B1457">
        <v>136.41</v>
      </c>
      <c r="C1457">
        <v>1.6988000000000001</v>
      </c>
      <c r="E1457" s="19">
        <v>38994</v>
      </c>
      <c r="F1457">
        <v>5.37</v>
      </c>
      <c r="H1457" s="20">
        <v>39007</v>
      </c>
      <c r="I1457">
        <v>11.73</v>
      </c>
    </row>
    <row r="1458" spans="1:9" x14ac:dyDescent="0.25">
      <c r="A1458" s="19">
        <v>39008</v>
      </c>
      <c r="B1458">
        <v>136.59</v>
      </c>
      <c r="C1458">
        <v>1.6966000000000001</v>
      </c>
      <c r="E1458" s="19">
        <v>38995</v>
      </c>
      <c r="F1458">
        <v>5.3681299999999998</v>
      </c>
      <c r="H1458" s="20">
        <v>39008</v>
      </c>
      <c r="I1458">
        <v>11.34</v>
      </c>
    </row>
    <row r="1459" spans="1:9" x14ac:dyDescent="0.25">
      <c r="A1459" s="19">
        <v>39009</v>
      </c>
      <c r="B1459">
        <v>136.81</v>
      </c>
      <c r="C1459">
        <v>1.6939</v>
      </c>
      <c r="E1459" s="19">
        <v>38996</v>
      </c>
      <c r="F1459">
        <v>5.37</v>
      </c>
      <c r="H1459" s="20">
        <v>39009</v>
      </c>
      <c r="I1459">
        <v>10.9</v>
      </c>
    </row>
    <row r="1460" spans="1:9" x14ac:dyDescent="0.25">
      <c r="A1460" s="19">
        <v>39010</v>
      </c>
      <c r="B1460">
        <v>136.84</v>
      </c>
      <c r="C1460">
        <v>1.6935</v>
      </c>
      <c r="E1460" s="19">
        <v>38999</v>
      </c>
      <c r="F1460">
        <v>5.37</v>
      </c>
      <c r="H1460" s="20">
        <v>39010</v>
      </c>
      <c r="I1460">
        <v>10.63</v>
      </c>
    </row>
    <row r="1461" spans="1:9" x14ac:dyDescent="0.25">
      <c r="A1461" s="19">
        <v>39013</v>
      </c>
      <c r="B1461">
        <v>137.47</v>
      </c>
      <c r="C1461">
        <v>1.6857</v>
      </c>
      <c r="E1461" s="19">
        <v>39000</v>
      </c>
      <c r="F1461">
        <v>5.37188</v>
      </c>
      <c r="H1461" s="20">
        <v>39013</v>
      </c>
      <c r="I1461">
        <v>11.08</v>
      </c>
    </row>
    <row r="1462" spans="1:9" x14ac:dyDescent="0.25">
      <c r="A1462" s="19">
        <v>39014</v>
      </c>
      <c r="B1462">
        <v>137.88</v>
      </c>
      <c r="C1462">
        <v>1.6807000000000001</v>
      </c>
      <c r="E1462" s="19">
        <v>39001</v>
      </c>
      <c r="F1462">
        <v>5.3734400000000004</v>
      </c>
      <c r="H1462" s="20">
        <v>39014</v>
      </c>
      <c r="I1462">
        <v>10.78</v>
      </c>
    </row>
    <row r="1463" spans="1:9" x14ac:dyDescent="0.25">
      <c r="A1463" s="19">
        <v>39015</v>
      </c>
      <c r="B1463">
        <v>138.35</v>
      </c>
      <c r="C1463">
        <v>1.675</v>
      </c>
      <c r="E1463" s="19">
        <v>39002</v>
      </c>
      <c r="F1463">
        <v>5.3737500000000002</v>
      </c>
      <c r="H1463" s="20">
        <v>39015</v>
      </c>
      <c r="I1463">
        <v>10.66</v>
      </c>
    </row>
    <row r="1464" spans="1:9" x14ac:dyDescent="0.25">
      <c r="A1464" s="19">
        <v>39016</v>
      </c>
      <c r="B1464">
        <v>138.78</v>
      </c>
      <c r="C1464">
        <v>1.6698</v>
      </c>
      <c r="E1464" s="19">
        <v>39003</v>
      </c>
      <c r="F1464">
        <v>5.3737500000000002</v>
      </c>
      <c r="H1464" s="20">
        <v>39016</v>
      </c>
      <c r="I1464">
        <v>10.56</v>
      </c>
    </row>
    <row r="1465" spans="1:9" x14ac:dyDescent="0.25">
      <c r="A1465" s="19">
        <v>39017</v>
      </c>
      <c r="B1465">
        <v>137.91</v>
      </c>
      <c r="C1465">
        <v>1.6802999999999999</v>
      </c>
      <c r="E1465" s="19">
        <v>39006</v>
      </c>
      <c r="F1465">
        <v>5.3743800000000004</v>
      </c>
      <c r="H1465" s="20">
        <v>39017</v>
      </c>
      <c r="I1465">
        <v>10.8</v>
      </c>
    </row>
    <row r="1466" spans="1:9" x14ac:dyDescent="0.25">
      <c r="A1466" s="19">
        <v>39020</v>
      </c>
      <c r="B1466">
        <v>137.81</v>
      </c>
      <c r="C1466">
        <v>1.6816</v>
      </c>
      <c r="E1466" s="19">
        <v>39007</v>
      </c>
      <c r="F1466">
        <v>5.3743800000000004</v>
      </c>
      <c r="H1466" s="20">
        <v>39020</v>
      </c>
      <c r="I1466">
        <v>11.2</v>
      </c>
    </row>
    <row r="1467" spans="1:9" x14ac:dyDescent="0.25">
      <c r="A1467" s="19">
        <v>39021</v>
      </c>
      <c r="B1467">
        <v>137.79</v>
      </c>
      <c r="C1467">
        <v>1.6818</v>
      </c>
      <c r="E1467" s="19">
        <v>39008</v>
      </c>
      <c r="F1467">
        <v>5.3737500000000002</v>
      </c>
      <c r="H1467" s="20">
        <v>39021</v>
      </c>
      <c r="I1467">
        <v>11.1</v>
      </c>
    </row>
    <row r="1468" spans="1:9" x14ac:dyDescent="0.25">
      <c r="A1468" s="19">
        <v>39022</v>
      </c>
      <c r="B1468">
        <v>136.86000000000001</v>
      </c>
      <c r="C1468">
        <v>1.6932</v>
      </c>
      <c r="E1468" s="19">
        <v>39009</v>
      </c>
      <c r="F1468">
        <v>5.3737500000000002</v>
      </c>
      <c r="H1468" s="20">
        <v>39022</v>
      </c>
      <c r="I1468">
        <v>11.51</v>
      </c>
    </row>
    <row r="1469" spans="1:9" x14ac:dyDescent="0.25">
      <c r="A1469" s="19">
        <v>39023</v>
      </c>
      <c r="B1469">
        <v>136.78</v>
      </c>
      <c r="C1469">
        <v>1.6941999999999999</v>
      </c>
      <c r="E1469" s="19">
        <v>39010</v>
      </c>
      <c r="F1469">
        <v>5.3756300000000001</v>
      </c>
      <c r="H1469" s="20">
        <v>39023</v>
      </c>
      <c r="I1469">
        <v>11.42</v>
      </c>
    </row>
    <row r="1470" spans="1:9" x14ac:dyDescent="0.25">
      <c r="A1470" s="19">
        <v>39024</v>
      </c>
      <c r="B1470">
        <v>136.54</v>
      </c>
      <c r="C1470">
        <v>1.6972</v>
      </c>
      <c r="E1470" s="19">
        <v>39013</v>
      </c>
      <c r="F1470">
        <v>5.3768799999999999</v>
      </c>
      <c r="H1470" s="20">
        <v>39024</v>
      </c>
      <c r="I1470">
        <v>11.16</v>
      </c>
    </row>
    <row r="1471" spans="1:9" x14ac:dyDescent="0.25">
      <c r="A1471" s="19">
        <v>39027</v>
      </c>
      <c r="B1471">
        <v>138.08000000000001</v>
      </c>
      <c r="C1471">
        <v>2.2961999999999998</v>
      </c>
      <c r="E1471" s="19">
        <v>39014</v>
      </c>
      <c r="F1471">
        <v>5.38</v>
      </c>
      <c r="H1471" s="20">
        <v>39027</v>
      </c>
      <c r="I1471">
        <v>11.16</v>
      </c>
    </row>
    <row r="1472" spans="1:9" x14ac:dyDescent="0.25">
      <c r="A1472" s="19">
        <v>39028</v>
      </c>
      <c r="B1472">
        <v>138.61000000000001</v>
      </c>
      <c r="C1472">
        <v>2.2873999999999999</v>
      </c>
      <c r="E1472" s="19">
        <v>39015</v>
      </c>
      <c r="F1472">
        <v>5.38</v>
      </c>
      <c r="H1472" s="20">
        <v>39028</v>
      </c>
      <c r="I1472">
        <v>11.09</v>
      </c>
    </row>
    <row r="1473" spans="1:9" x14ac:dyDescent="0.25">
      <c r="A1473" s="19">
        <v>39029</v>
      </c>
      <c r="B1473">
        <v>138.91</v>
      </c>
      <c r="C1473">
        <v>2.2825000000000002</v>
      </c>
      <c r="E1473" s="19">
        <v>39016</v>
      </c>
      <c r="F1473">
        <v>5.3762499999999998</v>
      </c>
      <c r="H1473" s="20">
        <v>39029</v>
      </c>
      <c r="I1473">
        <v>10.75</v>
      </c>
    </row>
    <row r="1474" spans="1:9" x14ac:dyDescent="0.25">
      <c r="A1474" s="19">
        <v>39030</v>
      </c>
      <c r="B1474">
        <v>138.18</v>
      </c>
      <c r="C1474">
        <v>2.2945000000000002</v>
      </c>
      <c r="E1474" s="19">
        <v>39017</v>
      </c>
      <c r="F1474">
        <v>5.3756300000000001</v>
      </c>
      <c r="H1474" s="20">
        <v>39030</v>
      </c>
      <c r="I1474">
        <v>11.01</v>
      </c>
    </row>
    <row r="1475" spans="1:9" x14ac:dyDescent="0.25">
      <c r="A1475" s="19">
        <v>39031</v>
      </c>
      <c r="B1475">
        <v>138.24</v>
      </c>
      <c r="C1475">
        <v>2.2934999999999999</v>
      </c>
      <c r="E1475" s="19">
        <v>39020</v>
      </c>
      <c r="F1475">
        <v>5.3712499999999999</v>
      </c>
      <c r="H1475" s="20">
        <v>39031</v>
      </c>
      <c r="I1475">
        <v>10.79</v>
      </c>
    </row>
    <row r="1476" spans="1:9" x14ac:dyDescent="0.25">
      <c r="A1476" s="19">
        <v>39034</v>
      </c>
      <c r="B1476">
        <v>138.58000000000001</v>
      </c>
      <c r="C1476">
        <v>2.2879</v>
      </c>
      <c r="E1476" s="19">
        <v>39021</v>
      </c>
      <c r="F1476">
        <v>5.3706300000000002</v>
      </c>
      <c r="H1476" s="20">
        <v>39034</v>
      </c>
      <c r="I1476">
        <v>10.86</v>
      </c>
    </row>
    <row r="1477" spans="1:9" x14ac:dyDescent="0.25">
      <c r="A1477" s="19">
        <v>39035</v>
      </c>
      <c r="B1477">
        <v>139.62</v>
      </c>
      <c r="C1477">
        <v>2.2709000000000001</v>
      </c>
      <c r="E1477" s="19">
        <v>39022</v>
      </c>
      <c r="F1477">
        <v>5.37</v>
      </c>
      <c r="H1477" s="20">
        <v>39035</v>
      </c>
      <c r="I1477">
        <v>10.5</v>
      </c>
    </row>
    <row r="1478" spans="1:9" x14ac:dyDescent="0.25">
      <c r="A1478" s="19">
        <v>39036</v>
      </c>
      <c r="B1478">
        <v>140.02000000000001</v>
      </c>
      <c r="C1478">
        <v>2.2644000000000002</v>
      </c>
      <c r="E1478" s="19">
        <v>39023</v>
      </c>
      <c r="F1478">
        <v>5.3681299999999998</v>
      </c>
      <c r="H1478" s="20">
        <v>39036</v>
      </c>
      <c r="I1478">
        <v>10.31</v>
      </c>
    </row>
    <row r="1479" spans="1:9" x14ac:dyDescent="0.25">
      <c r="A1479" s="19">
        <v>39037</v>
      </c>
      <c r="B1479">
        <v>140.38</v>
      </c>
      <c r="C1479">
        <v>2.2585999999999999</v>
      </c>
      <c r="E1479" s="19">
        <v>39024</v>
      </c>
      <c r="F1479">
        <v>5.37</v>
      </c>
      <c r="H1479" s="20">
        <v>39037</v>
      </c>
      <c r="I1479">
        <v>10.16</v>
      </c>
    </row>
    <row r="1480" spans="1:9" x14ac:dyDescent="0.25">
      <c r="A1480" s="19">
        <v>39038</v>
      </c>
      <c r="B1480">
        <v>140.41999999999999</v>
      </c>
      <c r="C1480">
        <v>2.2578999999999998</v>
      </c>
      <c r="E1480" s="19">
        <v>39027</v>
      </c>
      <c r="F1480">
        <v>5.3753099999999998</v>
      </c>
      <c r="H1480" s="20">
        <v>39038</v>
      </c>
      <c r="I1480">
        <v>10.050000000000001</v>
      </c>
    </row>
    <row r="1481" spans="1:9" x14ac:dyDescent="0.25">
      <c r="A1481" s="19">
        <v>39041</v>
      </c>
      <c r="B1481">
        <v>140.5</v>
      </c>
      <c r="C1481">
        <v>2.2566999999999999</v>
      </c>
      <c r="E1481" s="19">
        <v>39028</v>
      </c>
      <c r="F1481">
        <v>5.3753500000000001</v>
      </c>
      <c r="H1481" s="20">
        <v>39041</v>
      </c>
      <c r="I1481">
        <v>9.9700000000000006</v>
      </c>
    </row>
    <row r="1482" spans="1:9" x14ac:dyDescent="0.25">
      <c r="A1482" s="19">
        <v>39042</v>
      </c>
      <c r="B1482">
        <v>140.63999999999999</v>
      </c>
      <c r="C1482">
        <v>2.2544</v>
      </c>
      <c r="E1482" s="19">
        <v>39029</v>
      </c>
      <c r="F1482">
        <v>5.3744199999999998</v>
      </c>
      <c r="H1482" s="20">
        <v>39042</v>
      </c>
      <c r="I1482">
        <v>9.9</v>
      </c>
    </row>
    <row r="1483" spans="1:9" x14ac:dyDescent="0.25">
      <c r="A1483" s="19">
        <v>39043</v>
      </c>
      <c r="B1483">
        <v>140.91999999999999</v>
      </c>
      <c r="C1483">
        <v>2.2498999999999998</v>
      </c>
      <c r="E1483" s="19">
        <v>39030</v>
      </c>
      <c r="F1483">
        <v>5.3762499999999998</v>
      </c>
      <c r="H1483" s="20">
        <v>39043</v>
      </c>
      <c r="I1483">
        <v>10.14</v>
      </c>
    </row>
    <row r="1484" spans="1:9" x14ac:dyDescent="0.25">
      <c r="A1484" s="19">
        <v>39045</v>
      </c>
      <c r="B1484">
        <v>140.35</v>
      </c>
      <c r="C1484">
        <v>2.2591000000000001</v>
      </c>
      <c r="E1484" s="19">
        <v>39031</v>
      </c>
      <c r="F1484">
        <v>5.3743800000000004</v>
      </c>
      <c r="H1484" s="20">
        <v>39045</v>
      </c>
      <c r="I1484">
        <v>10.73</v>
      </c>
    </row>
    <row r="1485" spans="1:9" x14ac:dyDescent="0.25">
      <c r="A1485" s="19">
        <v>39048</v>
      </c>
      <c r="B1485">
        <v>138.41999999999999</v>
      </c>
      <c r="C1485">
        <v>2.2906</v>
      </c>
      <c r="E1485" s="19">
        <v>39034</v>
      </c>
      <c r="F1485">
        <v>5.3737500000000002</v>
      </c>
      <c r="H1485" s="20">
        <v>39048</v>
      </c>
      <c r="I1485">
        <v>12.3</v>
      </c>
    </row>
    <row r="1486" spans="1:9" x14ac:dyDescent="0.25">
      <c r="A1486" s="19">
        <v>39049</v>
      </c>
      <c r="B1486">
        <v>139.02000000000001</v>
      </c>
      <c r="C1486">
        <v>2.2806999999999999</v>
      </c>
      <c r="E1486" s="19">
        <v>39035</v>
      </c>
      <c r="F1486">
        <v>5.375</v>
      </c>
      <c r="H1486" s="20">
        <v>39049</v>
      </c>
      <c r="I1486">
        <v>11.62</v>
      </c>
    </row>
    <row r="1487" spans="1:9" x14ac:dyDescent="0.25">
      <c r="A1487" s="19">
        <v>39050</v>
      </c>
      <c r="B1487">
        <v>140.47</v>
      </c>
      <c r="C1487">
        <v>2.2570999999999999</v>
      </c>
      <c r="E1487" s="19">
        <v>39036</v>
      </c>
      <c r="F1487">
        <v>5.3731299999999997</v>
      </c>
      <c r="H1487" s="20">
        <v>39050</v>
      </c>
      <c r="I1487">
        <v>10.83</v>
      </c>
    </row>
    <row r="1488" spans="1:9" x14ac:dyDescent="0.25">
      <c r="A1488" s="19">
        <v>39051</v>
      </c>
      <c r="B1488">
        <v>140.53</v>
      </c>
      <c r="C1488">
        <v>2.2562000000000002</v>
      </c>
      <c r="E1488" s="19">
        <v>39037</v>
      </c>
      <c r="F1488">
        <v>5.375</v>
      </c>
      <c r="H1488" s="20">
        <v>39051</v>
      </c>
      <c r="I1488">
        <v>10.91</v>
      </c>
    </row>
    <row r="1489" spans="1:9" x14ac:dyDescent="0.25">
      <c r="A1489" s="19">
        <v>39052</v>
      </c>
      <c r="B1489">
        <v>140.22</v>
      </c>
      <c r="C1489">
        <v>2.2612000000000001</v>
      </c>
      <c r="E1489" s="19">
        <v>39038</v>
      </c>
      <c r="F1489">
        <v>5.375</v>
      </c>
      <c r="H1489" s="20">
        <v>39052</v>
      </c>
      <c r="I1489">
        <v>11.66</v>
      </c>
    </row>
    <row r="1490" spans="1:9" x14ac:dyDescent="0.25">
      <c r="A1490" s="19">
        <v>39055</v>
      </c>
      <c r="B1490">
        <v>141.29</v>
      </c>
      <c r="C1490">
        <v>2.2440000000000002</v>
      </c>
      <c r="E1490" s="19">
        <v>39041</v>
      </c>
      <c r="F1490">
        <v>5.3706300000000002</v>
      </c>
      <c r="H1490" s="20">
        <v>39055</v>
      </c>
      <c r="I1490">
        <v>11.23</v>
      </c>
    </row>
    <row r="1491" spans="1:9" x14ac:dyDescent="0.25">
      <c r="A1491" s="19">
        <v>39056</v>
      </c>
      <c r="B1491">
        <v>141.9</v>
      </c>
      <c r="C1491">
        <v>2.2343999999999999</v>
      </c>
      <c r="E1491" s="19">
        <v>39042</v>
      </c>
      <c r="F1491">
        <v>5.37</v>
      </c>
      <c r="H1491" s="20">
        <v>39056</v>
      </c>
      <c r="I1491">
        <v>11.27</v>
      </c>
    </row>
    <row r="1492" spans="1:9" x14ac:dyDescent="0.25">
      <c r="A1492" s="19">
        <v>39057</v>
      </c>
      <c r="B1492">
        <v>141.78</v>
      </c>
      <c r="C1492">
        <v>2.2363</v>
      </c>
      <c r="E1492" s="19">
        <v>39043</v>
      </c>
      <c r="F1492">
        <v>5.37</v>
      </c>
      <c r="H1492" s="20">
        <v>39057</v>
      </c>
      <c r="I1492">
        <v>11.33</v>
      </c>
    </row>
    <row r="1493" spans="1:9" x14ac:dyDescent="0.25">
      <c r="A1493" s="19">
        <v>39058</v>
      </c>
      <c r="B1493">
        <v>141.16</v>
      </c>
      <c r="C1493">
        <v>2.2461000000000002</v>
      </c>
      <c r="E1493" s="19">
        <v>39044</v>
      </c>
      <c r="F1493">
        <v>5.37</v>
      </c>
      <c r="H1493" s="20">
        <v>39058</v>
      </c>
      <c r="I1493">
        <v>12.67</v>
      </c>
    </row>
    <row r="1494" spans="1:9" x14ac:dyDescent="0.25">
      <c r="A1494" s="19">
        <v>39059</v>
      </c>
      <c r="B1494">
        <v>141.41999999999999</v>
      </c>
      <c r="C1494">
        <v>2.242</v>
      </c>
      <c r="E1494" s="19">
        <v>39045</v>
      </c>
      <c r="F1494">
        <v>5.37</v>
      </c>
      <c r="H1494" s="20">
        <v>39059</v>
      </c>
      <c r="I1494">
        <v>12.07</v>
      </c>
    </row>
    <row r="1495" spans="1:9" x14ac:dyDescent="0.25">
      <c r="A1495" s="19">
        <v>39062</v>
      </c>
      <c r="B1495">
        <v>141.83000000000001</v>
      </c>
      <c r="C1495">
        <v>2.2355</v>
      </c>
      <c r="E1495" s="19">
        <v>39048</v>
      </c>
      <c r="F1495">
        <v>5.37</v>
      </c>
      <c r="H1495" s="20">
        <v>39062</v>
      </c>
      <c r="I1495">
        <v>10.71</v>
      </c>
    </row>
    <row r="1496" spans="1:9" x14ac:dyDescent="0.25">
      <c r="A1496" s="19">
        <v>39063</v>
      </c>
      <c r="B1496">
        <v>141.72</v>
      </c>
      <c r="C1496">
        <v>2.2372000000000001</v>
      </c>
      <c r="E1496" s="19">
        <v>39049</v>
      </c>
      <c r="F1496">
        <v>5.37</v>
      </c>
      <c r="H1496" s="20">
        <v>39063</v>
      </c>
      <c r="I1496">
        <v>10.65</v>
      </c>
    </row>
    <row r="1497" spans="1:9" x14ac:dyDescent="0.25">
      <c r="A1497" s="19">
        <v>39064</v>
      </c>
      <c r="B1497">
        <v>141.87</v>
      </c>
      <c r="C1497">
        <v>2.2349000000000001</v>
      </c>
      <c r="E1497" s="19">
        <v>39050</v>
      </c>
      <c r="F1497">
        <v>5.3693799999999996</v>
      </c>
      <c r="H1497" s="20">
        <v>39064</v>
      </c>
      <c r="I1497">
        <v>10.18</v>
      </c>
    </row>
    <row r="1498" spans="1:9" x14ac:dyDescent="0.25">
      <c r="A1498" s="19">
        <v>39065</v>
      </c>
      <c r="B1498">
        <v>143.12</v>
      </c>
      <c r="C1498">
        <v>2.2153</v>
      </c>
      <c r="E1498" s="19">
        <v>39051</v>
      </c>
      <c r="F1498">
        <v>5.37</v>
      </c>
      <c r="H1498" s="20">
        <v>39065</v>
      </c>
      <c r="I1498">
        <v>9.9700000000000006</v>
      </c>
    </row>
    <row r="1499" spans="1:9" x14ac:dyDescent="0.25">
      <c r="A1499" s="19">
        <v>39066</v>
      </c>
      <c r="B1499">
        <v>142.34</v>
      </c>
      <c r="C1499">
        <v>2.2275</v>
      </c>
      <c r="E1499" s="19">
        <v>39052</v>
      </c>
      <c r="F1499">
        <v>5.3656300000000003</v>
      </c>
      <c r="H1499" s="20">
        <v>39066</v>
      </c>
      <c r="I1499">
        <v>10.050000000000001</v>
      </c>
    </row>
    <row r="1500" spans="1:9" x14ac:dyDescent="0.25">
      <c r="A1500" s="19">
        <v>39069</v>
      </c>
      <c r="B1500">
        <v>141.94999999999999</v>
      </c>
      <c r="C1500">
        <v>2.2336</v>
      </c>
      <c r="E1500" s="19">
        <v>39055</v>
      </c>
      <c r="F1500">
        <v>5.3525</v>
      </c>
      <c r="H1500" s="20">
        <v>39069</v>
      </c>
      <c r="I1500">
        <v>10.6</v>
      </c>
    </row>
    <row r="1501" spans="1:9" x14ac:dyDescent="0.25">
      <c r="A1501" s="19">
        <v>39070</v>
      </c>
      <c r="B1501">
        <v>142.22</v>
      </c>
      <c r="C1501">
        <v>2.2294</v>
      </c>
      <c r="E1501" s="19">
        <v>39056</v>
      </c>
      <c r="F1501">
        <v>5.35</v>
      </c>
      <c r="H1501" s="20">
        <v>39070</v>
      </c>
      <c r="I1501">
        <v>10.3</v>
      </c>
    </row>
    <row r="1502" spans="1:9" x14ac:dyDescent="0.25">
      <c r="A1502" s="19">
        <v>39071</v>
      </c>
      <c r="B1502">
        <v>142.13999999999999</v>
      </c>
      <c r="C1502">
        <v>2.2305999999999999</v>
      </c>
      <c r="E1502" s="19">
        <v>39057</v>
      </c>
      <c r="F1502">
        <v>5.35</v>
      </c>
      <c r="H1502" s="20">
        <v>39071</v>
      </c>
      <c r="I1502">
        <v>10.26</v>
      </c>
    </row>
    <row r="1503" spans="1:9" x14ac:dyDescent="0.25">
      <c r="A1503" s="19">
        <v>39072</v>
      </c>
      <c r="B1503">
        <v>141.62</v>
      </c>
      <c r="C1503">
        <v>2.2387999999999999</v>
      </c>
      <c r="E1503" s="19">
        <v>39058</v>
      </c>
      <c r="F1503">
        <v>5.3531300000000002</v>
      </c>
      <c r="H1503" s="20">
        <v>39072</v>
      </c>
      <c r="I1503">
        <v>10.53</v>
      </c>
    </row>
    <row r="1504" spans="1:9" x14ac:dyDescent="0.25">
      <c r="A1504" s="19">
        <v>39073</v>
      </c>
      <c r="B1504">
        <v>140.75</v>
      </c>
      <c r="C1504">
        <v>2.2526000000000002</v>
      </c>
      <c r="E1504" s="19">
        <v>39059</v>
      </c>
      <c r="F1504">
        <v>5.3556299999999997</v>
      </c>
      <c r="H1504" s="20">
        <v>39073</v>
      </c>
      <c r="I1504">
        <v>11.36</v>
      </c>
    </row>
    <row r="1505" spans="1:9" x14ac:dyDescent="0.25">
      <c r="A1505" s="19">
        <v>39077</v>
      </c>
      <c r="B1505">
        <v>141.58000000000001</v>
      </c>
      <c r="C1505">
        <v>2.2393999999999998</v>
      </c>
      <c r="E1505" s="19">
        <v>39062</v>
      </c>
      <c r="F1505">
        <v>5.36</v>
      </c>
      <c r="H1505" s="20">
        <v>39077</v>
      </c>
      <c r="I1505">
        <v>11.26</v>
      </c>
    </row>
    <row r="1506" spans="1:9" x14ac:dyDescent="0.25">
      <c r="A1506" s="19">
        <v>39078</v>
      </c>
      <c r="B1506">
        <v>142.51</v>
      </c>
      <c r="C1506">
        <v>2.2248000000000001</v>
      </c>
      <c r="E1506" s="19">
        <v>39063</v>
      </c>
      <c r="F1506">
        <v>5.36</v>
      </c>
      <c r="H1506" s="20">
        <v>39078</v>
      </c>
      <c r="I1506">
        <v>10.64</v>
      </c>
    </row>
    <row r="1507" spans="1:9" x14ac:dyDescent="0.25">
      <c r="A1507" s="19">
        <v>39079</v>
      </c>
      <c r="B1507">
        <v>142.21</v>
      </c>
      <c r="C1507">
        <v>2.2294999999999998</v>
      </c>
      <c r="E1507" s="19">
        <v>39064</v>
      </c>
      <c r="F1507">
        <v>5.36</v>
      </c>
      <c r="H1507" s="20">
        <v>39079</v>
      </c>
      <c r="I1507">
        <v>10.99</v>
      </c>
    </row>
    <row r="1508" spans="1:9" x14ac:dyDescent="0.25">
      <c r="A1508" s="19">
        <v>39080</v>
      </c>
      <c r="B1508">
        <v>141.62</v>
      </c>
      <c r="C1508">
        <v>2.2387999999999999</v>
      </c>
      <c r="E1508" s="19">
        <v>39065</v>
      </c>
      <c r="F1508">
        <v>5.3606299999999996</v>
      </c>
      <c r="H1508" s="20">
        <v>39080</v>
      </c>
      <c r="I1508">
        <v>11.56</v>
      </c>
    </row>
    <row r="1509" spans="1:9" x14ac:dyDescent="0.25">
      <c r="A1509" s="19">
        <v>39085</v>
      </c>
      <c r="B1509">
        <v>141.37</v>
      </c>
      <c r="C1509">
        <v>2.2427999999999999</v>
      </c>
      <c r="E1509" s="19">
        <v>39066</v>
      </c>
      <c r="F1509">
        <v>5.3650000000000002</v>
      </c>
      <c r="H1509" s="20">
        <v>39085</v>
      </c>
      <c r="I1509">
        <v>12.04</v>
      </c>
    </row>
    <row r="1510" spans="1:9" x14ac:dyDescent="0.25">
      <c r="A1510" s="19">
        <v>39086</v>
      </c>
      <c r="B1510">
        <v>141.66999999999999</v>
      </c>
      <c r="C1510">
        <v>2.238</v>
      </c>
      <c r="E1510" s="19">
        <v>39069</v>
      </c>
      <c r="F1510">
        <v>5.3650000000000002</v>
      </c>
      <c r="H1510" s="20">
        <v>39086</v>
      </c>
      <c r="I1510">
        <v>11.51</v>
      </c>
    </row>
    <row r="1511" spans="1:9" x14ac:dyDescent="0.25">
      <c r="A1511" s="19">
        <v>39087</v>
      </c>
      <c r="B1511">
        <v>140.54</v>
      </c>
      <c r="C1511">
        <v>2.2559999999999998</v>
      </c>
      <c r="E1511" s="19">
        <v>39070</v>
      </c>
      <c r="F1511">
        <v>5.3650000000000002</v>
      </c>
      <c r="H1511" s="20">
        <v>39087</v>
      </c>
      <c r="I1511">
        <v>12.14</v>
      </c>
    </row>
    <row r="1512" spans="1:9" x14ac:dyDescent="0.25">
      <c r="A1512" s="19">
        <v>39090</v>
      </c>
      <c r="B1512">
        <v>141.19</v>
      </c>
      <c r="C1512">
        <v>2.2456</v>
      </c>
      <c r="E1512" s="19">
        <v>39071</v>
      </c>
      <c r="F1512">
        <v>5.3650000000000002</v>
      </c>
      <c r="H1512" s="20">
        <v>39090</v>
      </c>
      <c r="I1512">
        <v>12</v>
      </c>
    </row>
    <row r="1513" spans="1:9" x14ac:dyDescent="0.25">
      <c r="A1513" s="19">
        <v>39091</v>
      </c>
      <c r="B1513">
        <v>141.07</v>
      </c>
      <c r="C1513">
        <v>2.2475000000000001</v>
      </c>
      <c r="E1513" s="19">
        <v>39072</v>
      </c>
      <c r="F1513">
        <v>5.3656300000000003</v>
      </c>
      <c r="H1513" s="20">
        <v>39091</v>
      </c>
      <c r="I1513">
        <v>11.91</v>
      </c>
    </row>
    <row r="1514" spans="1:9" x14ac:dyDescent="0.25">
      <c r="A1514" s="19">
        <v>39092</v>
      </c>
      <c r="B1514">
        <v>141.54</v>
      </c>
      <c r="C1514">
        <v>2.2401</v>
      </c>
      <c r="E1514" s="19">
        <v>39073</v>
      </c>
      <c r="F1514">
        <v>5.3624999999999998</v>
      </c>
      <c r="H1514" s="20">
        <v>39092</v>
      </c>
      <c r="I1514">
        <v>11.47</v>
      </c>
    </row>
    <row r="1515" spans="1:9" x14ac:dyDescent="0.25">
      <c r="A1515" s="19">
        <v>39093</v>
      </c>
      <c r="B1515">
        <v>142.16</v>
      </c>
      <c r="C1515">
        <v>2.2303000000000002</v>
      </c>
      <c r="E1515" s="19">
        <v>39078</v>
      </c>
      <c r="F1515">
        <v>5.3637499999999996</v>
      </c>
      <c r="H1515" s="20">
        <v>39093</v>
      </c>
      <c r="I1515">
        <v>10.87</v>
      </c>
    </row>
    <row r="1516" spans="1:9" x14ac:dyDescent="0.25">
      <c r="A1516" s="19">
        <v>39094</v>
      </c>
      <c r="B1516">
        <v>143.24</v>
      </c>
      <c r="C1516">
        <v>2.2134999999999998</v>
      </c>
      <c r="E1516" s="19">
        <v>39079</v>
      </c>
      <c r="F1516">
        <v>5.36</v>
      </c>
      <c r="H1516" s="20">
        <v>39094</v>
      </c>
      <c r="I1516">
        <v>10.15</v>
      </c>
    </row>
    <row r="1517" spans="1:9" x14ac:dyDescent="0.25">
      <c r="A1517" s="19">
        <v>39098</v>
      </c>
      <c r="B1517">
        <v>142.96</v>
      </c>
      <c r="C1517">
        <v>2.2178</v>
      </c>
      <c r="E1517" s="19">
        <v>39080</v>
      </c>
      <c r="F1517">
        <v>5.36</v>
      </c>
      <c r="H1517" s="20">
        <v>39098</v>
      </c>
      <c r="I1517">
        <v>10.74</v>
      </c>
    </row>
    <row r="1518" spans="1:9" x14ac:dyDescent="0.25">
      <c r="A1518" s="19">
        <v>39099</v>
      </c>
      <c r="B1518">
        <v>143.02000000000001</v>
      </c>
      <c r="C1518">
        <v>2.2168999999999999</v>
      </c>
      <c r="E1518" s="19">
        <v>39084</v>
      </c>
      <c r="F1518">
        <v>5.36</v>
      </c>
      <c r="H1518" s="20">
        <v>39099</v>
      </c>
      <c r="I1518">
        <v>10.59</v>
      </c>
    </row>
    <row r="1519" spans="1:9" x14ac:dyDescent="0.25">
      <c r="A1519" s="19">
        <v>39100</v>
      </c>
      <c r="B1519">
        <v>142.54</v>
      </c>
      <c r="C1519">
        <v>2.2244000000000002</v>
      </c>
      <c r="E1519" s="19">
        <v>39085</v>
      </c>
      <c r="F1519">
        <v>5.36</v>
      </c>
      <c r="H1519" s="20">
        <v>39100</v>
      </c>
      <c r="I1519">
        <v>10.85</v>
      </c>
    </row>
    <row r="1520" spans="1:9" x14ac:dyDescent="0.25">
      <c r="A1520" s="19">
        <v>39101</v>
      </c>
      <c r="B1520">
        <v>142.82</v>
      </c>
      <c r="C1520">
        <v>2.2200000000000002</v>
      </c>
      <c r="E1520" s="19">
        <v>39086</v>
      </c>
      <c r="F1520">
        <v>5.36</v>
      </c>
      <c r="H1520" s="20">
        <v>39101</v>
      </c>
      <c r="I1520">
        <v>10.4</v>
      </c>
    </row>
    <row r="1521" spans="1:9" x14ac:dyDescent="0.25">
      <c r="A1521" s="19">
        <v>39104</v>
      </c>
      <c r="B1521">
        <v>142.38</v>
      </c>
      <c r="C1521">
        <v>2.2269000000000001</v>
      </c>
      <c r="E1521" s="19">
        <v>39087</v>
      </c>
      <c r="F1521">
        <v>5.36</v>
      </c>
      <c r="H1521" s="20">
        <v>39104</v>
      </c>
      <c r="I1521">
        <v>10.77</v>
      </c>
    </row>
    <row r="1522" spans="1:9" x14ac:dyDescent="0.25">
      <c r="A1522" s="19">
        <v>39105</v>
      </c>
      <c r="B1522">
        <v>142.80000000000001</v>
      </c>
      <c r="C1522">
        <v>2.2202999999999999</v>
      </c>
      <c r="E1522" s="19">
        <v>39090</v>
      </c>
      <c r="F1522">
        <v>5.36</v>
      </c>
      <c r="H1522" s="20">
        <v>39105</v>
      </c>
      <c r="I1522">
        <v>10.34</v>
      </c>
    </row>
    <row r="1523" spans="1:9" x14ac:dyDescent="0.25">
      <c r="A1523" s="19">
        <v>39106</v>
      </c>
      <c r="B1523">
        <v>143.94999999999999</v>
      </c>
      <c r="C1523">
        <v>2.2025999999999999</v>
      </c>
      <c r="E1523" s="19">
        <v>39091</v>
      </c>
      <c r="F1523">
        <v>5.36</v>
      </c>
      <c r="H1523" s="20">
        <v>39106</v>
      </c>
      <c r="I1523">
        <v>9.89</v>
      </c>
    </row>
    <row r="1524" spans="1:9" x14ac:dyDescent="0.25">
      <c r="A1524" s="19">
        <v>39107</v>
      </c>
      <c r="B1524">
        <v>142.26</v>
      </c>
      <c r="C1524">
        <v>2.2286999999999999</v>
      </c>
      <c r="E1524" s="19">
        <v>39092</v>
      </c>
      <c r="F1524">
        <v>5.36</v>
      </c>
      <c r="H1524" s="20">
        <v>39107</v>
      </c>
      <c r="I1524">
        <v>11.22</v>
      </c>
    </row>
    <row r="1525" spans="1:9" x14ac:dyDescent="0.25">
      <c r="A1525" s="19">
        <v>39108</v>
      </c>
      <c r="B1525">
        <v>142.16</v>
      </c>
      <c r="C1525">
        <v>2.2303000000000002</v>
      </c>
      <c r="E1525" s="19">
        <v>39093</v>
      </c>
      <c r="F1525">
        <v>5.36</v>
      </c>
      <c r="H1525" s="20">
        <v>39108</v>
      </c>
      <c r="I1525">
        <v>11.13</v>
      </c>
    </row>
    <row r="1526" spans="1:9" x14ac:dyDescent="0.25">
      <c r="A1526" s="19">
        <v>39111</v>
      </c>
      <c r="B1526">
        <v>142.05000000000001</v>
      </c>
      <c r="C1526">
        <v>2.2320000000000002</v>
      </c>
      <c r="E1526" s="19">
        <v>39094</v>
      </c>
      <c r="F1526">
        <v>5.36</v>
      </c>
      <c r="H1526" s="20">
        <v>39111</v>
      </c>
      <c r="I1526">
        <v>11.45</v>
      </c>
    </row>
    <row r="1527" spans="1:9" x14ac:dyDescent="0.25">
      <c r="A1527" s="19">
        <v>39112</v>
      </c>
      <c r="B1527">
        <v>142.79</v>
      </c>
      <c r="C1527">
        <v>2.2204999999999999</v>
      </c>
      <c r="E1527" s="19">
        <v>39097</v>
      </c>
      <c r="F1527">
        <v>5.3602499999999997</v>
      </c>
      <c r="H1527" s="20">
        <v>39112</v>
      </c>
      <c r="I1527">
        <v>10.96</v>
      </c>
    </row>
    <row r="1528" spans="1:9" x14ac:dyDescent="0.25">
      <c r="A1528" s="19">
        <v>39113</v>
      </c>
      <c r="B1528">
        <v>143.75</v>
      </c>
      <c r="C1528">
        <v>2.2056</v>
      </c>
      <c r="E1528" s="19">
        <v>39098</v>
      </c>
      <c r="F1528">
        <v>5.36</v>
      </c>
      <c r="H1528" s="20">
        <v>39113</v>
      </c>
      <c r="I1528">
        <v>10.42</v>
      </c>
    </row>
    <row r="1529" spans="1:9" x14ac:dyDescent="0.25">
      <c r="A1529" s="19">
        <v>39114</v>
      </c>
      <c r="B1529">
        <v>144.61000000000001</v>
      </c>
      <c r="C1529">
        <v>2.1924999999999999</v>
      </c>
      <c r="E1529" s="19">
        <v>39099</v>
      </c>
      <c r="F1529">
        <v>5.36</v>
      </c>
      <c r="H1529" s="20">
        <v>39114</v>
      </c>
      <c r="I1529">
        <v>10.31</v>
      </c>
    </row>
    <row r="1530" spans="1:9" x14ac:dyDescent="0.25">
      <c r="A1530" s="19">
        <v>39115</v>
      </c>
      <c r="B1530">
        <v>144.81</v>
      </c>
      <c r="C1530">
        <v>2.1894999999999998</v>
      </c>
      <c r="E1530" s="19">
        <v>39100</v>
      </c>
      <c r="F1530">
        <v>5.36</v>
      </c>
      <c r="H1530" s="20">
        <v>39115</v>
      </c>
      <c r="I1530">
        <v>10.08</v>
      </c>
    </row>
    <row r="1531" spans="1:9" x14ac:dyDescent="0.25">
      <c r="A1531" s="19">
        <v>39118</v>
      </c>
      <c r="B1531">
        <v>144.85</v>
      </c>
      <c r="C1531">
        <v>2.1888999999999998</v>
      </c>
      <c r="E1531" s="19">
        <v>39101</v>
      </c>
      <c r="F1531">
        <v>5.36</v>
      </c>
      <c r="H1531" s="20">
        <v>39118</v>
      </c>
      <c r="I1531">
        <v>10.55</v>
      </c>
    </row>
    <row r="1532" spans="1:9" x14ac:dyDescent="0.25">
      <c r="A1532" s="19">
        <v>39119</v>
      </c>
      <c r="B1532">
        <v>144.88999999999999</v>
      </c>
      <c r="C1532">
        <v>1.5219</v>
      </c>
      <c r="E1532" s="19">
        <v>39104</v>
      </c>
      <c r="F1532">
        <v>5.36</v>
      </c>
      <c r="H1532" s="20">
        <v>39119</v>
      </c>
      <c r="I1532">
        <v>10.65</v>
      </c>
    </row>
    <row r="1533" spans="1:9" x14ac:dyDescent="0.25">
      <c r="A1533" s="19">
        <v>39120</v>
      </c>
      <c r="B1533">
        <v>145.21</v>
      </c>
      <c r="C1533">
        <v>1.5185</v>
      </c>
      <c r="E1533" s="19">
        <v>39105</v>
      </c>
      <c r="F1533">
        <v>5.36</v>
      </c>
      <c r="H1533" s="20">
        <v>39120</v>
      </c>
      <c r="I1533">
        <v>10.32</v>
      </c>
    </row>
    <row r="1534" spans="1:9" x14ac:dyDescent="0.25">
      <c r="A1534" s="19">
        <v>39121</v>
      </c>
      <c r="B1534">
        <v>145.02000000000001</v>
      </c>
      <c r="C1534">
        <v>1.5205</v>
      </c>
      <c r="E1534" s="19">
        <v>39106</v>
      </c>
      <c r="F1534">
        <v>5.36</v>
      </c>
      <c r="H1534" s="20">
        <v>39121</v>
      </c>
      <c r="I1534">
        <v>10.44</v>
      </c>
    </row>
    <row r="1535" spans="1:9" x14ac:dyDescent="0.25">
      <c r="A1535" s="19">
        <v>39122</v>
      </c>
      <c r="B1535">
        <v>143.94</v>
      </c>
      <c r="C1535">
        <v>1.5319</v>
      </c>
      <c r="E1535" s="19">
        <v>39107</v>
      </c>
      <c r="F1535">
        <v>5.36</v>
      </c>
      <c r="H1535" s="20">
        <v>39122</v>
      </c>
      <c r="I1535">
        <v>11.1</v>
      </c>
    </row>
    <row r="1536" spans="1:9" x14ac:dyDescent="0.25">
      <c r="A1536" s="19">
        <v>39125</v>
      </c>
      <c r="B1536">
        <v>143.44999999999999</v>
      </c>
      <c r="C1536">
        <v>1.5371999999999999</v>
      </c>
      <c r="E1536" s="19">
        <v>39108</v>
      </c>
      <c r="F1536">
        <v>5.36</v>
      </c>
      <c r="H1536" s="20">
        <v>39125</v>
      </c>
      <c r="I1536">
        <v>11.61</v>
      </c>
    </row>
    <row r="1537" spans="1:9" x14ac:dyDescent="0.25">
      <c r="A1537" s="19">
        <v>39126</v>
      </c>
      <c r="B1537">
        <v>144.66</v>
      </c>
      <c r="C1537">
        <v>1.5243</v>
      </c>
      <c r="E1537" s="19">
        <v>39111</v>
      </c>
      <c r="F1537">
        <v>5.36</v>
      </c>
      <c r="H1537" s="20">
        <v>39126</v>
      </c>
      <c r="I1537">
        <v>10.34</v>
      </c>
    </row>
    <row r="1538" spans="1:9" x14ac:dyDescent="0.25">
      <c r="A1538" s="19">
        <v>39127</v>
      </c>
      <c r="B1538">
        <v>145.61000000000001</v>
      </c>
      <c r="C1538">
        <v>1.5144</v>
      </c>
      <c r="E1538" s="19">
        <v>39112</v>
      </c>
      <c r="F1538">
        <v>5.36</v>
      </c>
      <c r="H1538" s="20">
        <v>39127</v>
      </c>
      <c r="I1538">
        <v>10.23</v>
      </c>
    </row>
    <row r="1539" spans="1:9" x14ac:dyDescent="0.25">
      <c r="A1539" s="19">
        <v>39128</v>
      </c>
      <c r="B1539">
        <v>145.80000000000001</v>
      </c>
      <c r="C1539">
        <v>1.5124</v>
      </c>
      <c r="E1539" s="19">
        <v>39113</v>
      </c>
      <c r="F1539">
        <v>5.36</v>
      </c>
      <c r="H1539" s="20">
        <v>39128</v>
      </c>
      <c r="I1539">
        <v>10.220000000000001</v>
      </c>
    </row>
    <row r="1540" spans="1:9" x14ac:dyDescent="0.25">
      <c r="A1540" s="19">
        <v>39129</v>
      </c>
      <c r="B1540">
        <v>145.72999999999999</v>
      </c>
      <c r="C1540">
        <v>1.5130999999999999</v>
      </c>
      <c r="E1540" s="19">
        <v>39114</v>
      </c>
      <c r="F1540">
        <v>5.36</v>
      </c>
      <c r="H1540" s="20">
        <v>39129</v>
      </c>
      <c r="I1540">
        <v>10.02</v>
      </c>
    </row>
    <row r="1541" spans="1:9" x14ac:dyDescent="0.25">
      <c r="A1541" s="19">
        <v>39133</v>
      </c>
      <c r="B1541">
        <v>146.04</v>
      </c>
      <c r="C1541">
        <v>1.5099</v>
      </c>
      <c r="E1541" s="19">
        <v>39115</v>
      </c>
      <c r="F1541">
        <v>5.36</v>
      </c>
      <c r="H1541" s="20">
        <v>39133</v>
      </c>
      <c r="I1541">
        <v>10.24</v>
      </c>
    </row>
    <row r="1542" spans="1:9" x14ac:dyDescent="0.25">
      <c r="A1542" s="19">
        <v>39134</v>
      </c>
      <c r="B1542">
        <v>145.97999999999999</v>
      </c>
      <c r="C1542">
        <v>1.5105</v>
      </c>
      <c r="E1542" s="19">
        <v>39118</v>
      </c>
      <c r="F1542">
        <v>5.36</v>
      </c>
      <c r="H1542" s="20">
        <v>39134</v>
      </c>
      <c r="I1542">
        <v>10.199999999999999</v>
      </c>
    </row>
    <row r="1543" spans="1:9" x14ac:dyDescent="0.25">
      <c r="A1543" s="19">
        <v>39135</v>
      </c>
      <c r="B1543">
        <v>145.87</v>
      </c>
      <c r="C1543">
        <v>1.5117</v>
      </c>
      <c r="E1543" s="19">
        <v>39119</v>
      </c>
      <c r="F1543">
        <v>5.36</v>
      </c>
      <c r="H1543" s="20">
        <v>39135</v>
      </c>
      <c r="I1543">
        <v>10.18</v>
      </c>
    </row>
    <row r="1544" spans="1:9" x14ac:dyDescent="0.25">
      <c r="A1544" s="19">
        <v>39136</v>
      </c>
      <c r="B1544">
        <v>145.30000000000001</v>
      </c>
      <c r="C1544">
        <v>1.5176000000000001</v>
      </c>
      <c r="E1544" s="19">
        <v>39120</v>
      </c>
      <c r="F1544">
        <v>5.36</v>
      </c>
      <c r="H1544" s="20">
        <v>39136</v>
      </c>
      <c r="I1544">
        <v>10.58</v>
      </c>
    </row>
    <row r="1545" spans="1:9" x14ac:dyDescent="0.25">
      <c r="A1545" s="19">
        <v>39139</v>
      </c>
      <c r="B1545">
        <v>145.16999999999999</v>
      </c>
      <c r="C1545">
        <v>1.5189999999999999</v>
      </c>
      <c r="E1545" s="19">
        <v>39121</v>
      </c>
      <c r="F1545">
        <v>5.36</v>
      </c>
      <c r="H1545" s="20">
        <v>39139</v>
      </c>
      <c r="I1545">
        <v>11.15</v>
      </c>
    </row>
    <row r="1546" spans="1:9" x14ac:dyDescent="0.25">
      <c r="A1546" s="19">
        <v>39140</v>
      </c>
      <c r="B1546">
        <v>139.5</v>
      </c>
      <c r="C1546">
        <v>1.5807</v>
      </c>
      <c r="E1546" s="19">
        <v>39122</v>
      </c>
      <c r="F1546">
        <v>5.36</v>
      </c>
      <c r="H1546" s="20">
        <v>39140</v>
      </c>
      <c r="I1546">
        <v>18.309999999999999</v>
      </c>
    </row>
    <row r="1547" spans="1:9" x14ac:dyDescent="0.25">
      <c r="A1547" s="19">
        <v>39141</v>
      </c>
      <c r="B1547">
        <v>140.93</v>
      </c>
      <c r="C1547">
        <v>1.5647</v>
      </c>
      <c r="E1547" s="19">
        <v>39125</v>
      </c>
      <c r="F1547">
        <v>5.36</v>
      </c>
      <c r="H1547" s="20">
        <v>39141</v>
      </c>
      <c r="I1547">
        <v>15.42</v>
      </c>
    </row>
    <row r="1548" spans="1:9" x14ac:dyDescent="0.25">
      <c r="A1548" s="19">
        <v>39142</v>
      </c>
      <c r="B1548">
        <v>140.51</v>
      </c>
      <c r="C1548">
        <v>1.5692999999999999</v>
      </c>
      <c r="E1548" s="19">
        <v>39126</v>
      </c>
      <c r="F1548">
        <v>5.36</v>
      </c>
      <c r="H1548" s="20">
        <v>39142</v>
      </c>
      <c r="I1548">
        <v>15.82</v>
      </c>
    </row>
    <row r="1549" spans="1:9" x14ac:dyDescent="0.25">
      <c r="A1549" s="19">
        <v>39143</v>
      </c>
      <c r="B1549">
        <v>138.66999999999999</v>
      </c>
      <c r="C1549">
        <v>1.5902000000000001</v>
      </c>
      <c r="E1549" s="19">
        <v>39127</v>
      </c>
      <c r="F1549">
        <v>5.36</v>
      </c>
      <c r="H1549" s="20">
        <v>39143</v>
      </c>
      <c r="I1549">
        <v>18.61</v>
      </c>
    </row>
    <row r="1550" spans="1:9" x14ac:dyDescent="0.25">
      <c r="A1550" s="19">
        <v>39146</v>
      </c>
      <c r="B1550">
        <v>137.35</v>
      </c>
      <c r="C1550">
        <v>1.6053999999999999</v>
      </c>
      <c r="E1550" s="19">
        <v>39128</v>
      </c>
      <c r="F1550">
        <v>5.36</v>
      </c>
      <c r="H1550" s="20">
        <v>39146</v>
      </c>
      <c r="I1550">
        <v>19.63</v>
      </c>
    </row>
    <row r="1551" spans="1:9" x14ac:dyDescent="0.25">
      <c r="A1551" s="19">
        <v>39147</v>
      </c>
      <c r="B1551">
        <v>139.69999999999999</v>
      </c>
      <c r="C1551">
        <v>1.5784</v>
      </c>
      <c r="E1551" s="19">
        <v>39129</v>
      </c>
      <c r="F1551">
        <v>5.36</v>
      </c>
      <c r="H1551" s="20">
        <v>39147</v>
      </c>
      <c r="I1551">
        <v>15.96</v>
      </c>
    </row>
    <row r="1552" spans="1:9" x14ac:dyDescent="0.25">
      <c r="A1552" s="19">
        <v>39148</v>
      </c>
      <c r="B1552">
        <v>139.56</v>
      </c>
      <c r="C1552">
        <v>1.58</v>
      </c>
      <c r="E1552" s="19">
        <v>39132</v>
      </c>
      <c r="F1552">
        <v>5.36</v>
      </c>
      <c r="H1552" s="20">
        <v>39148</v>
      </c>
      <c r="I1552">
        <v>15.24</v>
      </c>
    </row>
    <row r="1553" spans="1:9" x14ac:dyDescent="0.25">
      <c r="A1553" s="19">
        <v>39149</v>
      </c>
      <c r="B1553">
        <v>140.74</v>
      </c>
      <c r="C1553">
        <v>1.5668</v>
      </c>
      <c r="E1553" s="19">
        <v>39133</v>
      </c>
      <c r="F1553">
        <v>5.36</v>
      </c>
      <c r="H1553" s="20">
        <v>39149</v>
      </c>
      <c r="I1553">
        <v>14.29</v>
      </c>
    </row>
    <row r="1554" spans="1:9" x14ac:dyDescent="0.25">
      <c r="A1554" s="19">
        <v>39150</v>
      </c>
      <c r="B1554">
        <v>140.78</v>
      </c>
      <c r="C1554">
        <v>1.5663</v>
      </c>
      <c r="E1554" s="19">
        <v>39134</v>
      </c>
      <c r="F1554">
        <v>5.36</v>
      </c>
      <c r="H1554" s="20">
        <v>39150</v>
      </c>
      <c r="I1554">
        <v>14.09</v>
      </c>
    </row>
    <row r="1555" spans="1:9" x14ac:dyDescent="0.25">
      <c r="A1555" s="19">
        <v>39153</v>
      </c>
      <c r="B1555">
        <v>140.99</v>
      </c>
      <c r="C1555">
        <v>1.5640000000000001</v>
      </c>
      <c r="E1555" s="19">
        <v>39135</v>
      </c>
      <c r="F1555">
        <v>5.36</v>
      </c>
      <c r="H1555" s="20">
        <v>39153</v>
      </c>
      <c r="I1555">
        <v>13.99</v>
      </c>
    </row>
    <row r="1556" spans="1:9" x14ac:dyDescent="0.25">
      <c r="A1556" s="19">
        <v>39154</v>
      </c>
      <c r="B1556">
        <v>138.25</v>
      </c>
      <c r="C1556">
        <v>1.595</v>
      </c>
      <c r="E1556" s="19">
        <v>39136</v>
      </c>
      <c r="F1556">
        <v>5.36</v>
      </c>
      <c r="H1556" s="20">
        <v>39154</v>
      </c>
      <c r="I1556">
        <v>18.13</v>
      </c>
    </row>
    <row r="1557" spans="1:9" x14ac:dyDescent="0.25">
      <c r="A1557" s="19">
        <v>39155</v>
      </c>
      <c r="B1557">
        <v>139.28</v>
      </c>
      <c r="C1557">
        <v>1.5831999999999999</v>
      </c>
      <c r="E1557" s="19">
        <v>39139</v>
      </c>
      <c r="F1557">
        <v>5.36</v>
      </c>
      <c r="H1557" s="20">
        <v>39155</v>
      </c>
      <c r="I1557">
        <v>17.27</v>
      </c>
    </row>
    <row r="1558" spans="1:9" x14ac:dyDescent="0.25">
      <c r="A1558" s="19">
        <v>39156</v>
      </c>
      <c r="B1558">
        <v>139.47</v>
      </c>
      <c r="C1558">
        <v>1.581</v>
      </c>
      <c r="E1558" s="19">
        <v>39140</v>
      </c>
      <c r="F1558">
        <v>5.36</v>
      </c>
      <c r="H1558" s="20">
        <v>39156</v>
      </c>
      <c r="I1558">
        <v>16.43</v>
      </c>
    </row>
    <row r="1559" spans="1:9" x14ac:dyDescent="0.25">
      <c r="A1559" s="19">
        <v>39157</v>
      </c>
      <c r="B1559">
        <v>138.53</v>
      </c>
      <c r="C1559">
        <v>1.5918000000000001</v>
      </c>
      <c r="E1559" s="19">
        <v>39141</v>
      </c>
      <c r="F1559">
        <v>5.3481300000000003</v>
      </c>
      <c r="H1559" s="20">
        <v>39157</v>
      </c>
      <c r="I1559">
        <v>16.79</v>
      </c>
    </row>
    <row r="1560" spans="1:9" x14ac:dyDescent="0.25">
      <c r="A1560" s="19">
        <v>39160</v>
      </c>
      <c r="B1560">
        <v>140.19999999999999</v>
      </c>
      <c r="C1560">
        <v>1.5728</v>
      </c>
      <c r="E1560" s="19">
        <v>39142</v>
      </c>
      <c r="F1560">
        <v>5.3475000000000001</v>
      </c>
      <c r="H1560" s="20">
        <v>39160</v>
      </c>
      <c r="I1560">
        <v>14.59</v>
      </c>
    </row>
    <row r="1561" spans="1:9" x14ac:dyDescent="0.25">
      <c r="A1561" s="19">
        <v>39161</v>
      </c>
      <c r="B1561">
        <v>140.97</v>
      </c>
      <c r="C1561">
        <v>1.5642</v>
      </c>
      <c r="E1561" s="19">
        <v>39143</v>
      </c>
      <c r="F1561">
        <v>5.3462500000000004</v>
      </c>
      <c r="H1561" s="20">
        <v>39161</v>
      </c>
      <c r="I1561">
        <v>13.27</v>
      </c>
    </row>
    <row r="1562" spans="1:9" x14ac:dyDescent="0.25">
      <c r="A1562" s="19">
        <v>39162</v>
      </c>
      <c r="B1562">
        <v>143.29</v>
      </c>
      <c r="C1562">
        <v>1.5388999999999999</v>
      </c>
      <c r="E1562" s="19">
        <v>39146</v>
      </c>
      <c r="F1562">
        <v>5.33</v>
      </c>
      <c r="H1562" s="20">
        <v>39162</v>
      </c>
      <c r="I1562">
        <v>12.19</v>
      </c>
    </row>
    <row r="1563" spans="1:9" x14ac:dyDescent="0.25">
      <c r="A1563" s="19">
        <v>39163</v>
      </c>
      <c r="B1563">
        <v>143.18</v>
      </c>
      <c r="C1563">
        <v>1.5401</v>
      </c>
      <c r="E1563" s="19">
        <v>39147</v>
      </c>
      <c r="F1563">
        <v>5.34</v>
      </c>
      <c r="H1563" s="20">
        <v>39163</v>
      </c>
      <c r="I1563">
        <v>12.93</v>
      </c>
    </row>
    <row r="1564" spans="1:9" x14ac:dyDescent="0.25">
      <c r="A1564" s="19">
        <v>39164</v>
      </c>
      <c r="B1564">
        <v>143.38999999999999</v>
      </c>
      <c r="C1564">
        <v>1.5378000000000001</v>
      </c>
      <c r="E1564" s="19">
        <v>39148</v>
      </c>
      <c r="F1564">
        <v>5.34</v>
      </c>
      <c r="H1564" s="20">
        <v>39164</v>
      </c>
      <c r="I1564">
        <v>12.95</v>
      </c>
    </row>
    <row r="1565" spans="1:9" x14ac:dyDescent="0.25">
      <c r="A1565" s="19">
        <v>39167</v>
      </c>
      <c r="B1565">
        <v>143.19999999999999</v>
      </c>
      <c r="C1565">
        <v>1.5399</v>
      </c>
      <c r="E1565" s="19">
        <v>39149</v>
      </c>
      <c r="F1565">
        <v>5.34</v>
      </c>
      <c r="H1565" s="20">
        <v>39167</v>
      </c>
      <c r="I1565">
        <v>13.16</v>
      </c>
    </row>
    <row r="1566" spans="1:9" x14ac:dyDescent="0.25">
      <c r="A1566" s="19">
        <v>39168</v>
      </c>
      <c r="B1566">
        <v>142.86000000000001</v>
      </c>
      <c r="C1566">
        <v>1.5435000000000001</v>
      </c>
      <c r="E1566" s="19">
        <v>39150</v>
      </c>
      <c r="F1566">
        <v>5.34</v>
      </c>
      <c r="H1566" s="20">
        <v>39168</v>
      </c>
      <c r="I1566">
        <v>13.48</v>
      </c>
    </row>
    <row r="1567" spans="1:9" x14ac:dyDescent="0.25">
      <c r="A1567" s="19">
        <v>39169</v>
      </c>
      <c r="B1567">
        <v>141.82</v>
      </c>
      <c r="C1567">
        <v>1.5548</v>
      </c>
      <c r="E1567" s="19">
        <v>39153</v>
      </c>
      <c r="F1567">
        <v>5.3550000000000004</v>
      </c>
      <c r="H1567" s="20">
        <v>39169</v>
      </c>
      <c r="I1567">
        <v>14.98</v>
      </c>
    </row>
    <row r="1568" spans="1:9" x14ac:dyDescent="0.25">
      <c r="A1568" s="19">
        <v>39170</v>
      </c>
      <c r="B1568">
        <v>141.97</v>
      </c>
      <c r="C1568">
        <v>1.5531999999999999</v>
      </c>
      <c r="E1568" s="19">
        <v>39154</v>
      </c>
      <c r="F1568">
        <v>5.3548799999999996</v>
      </c>
      <c r="H1568" s="20">
        <v>39170</v>
      </c>
      <c r="I1568">
        <v>15.14</v>
      </c>
    </row>
    <row r="1569" spans="1:9" x14ac:dyDescent="0.25">
      <c r="A1569" s="19">
        <v>39171</v>
      </c>
      <c r="B1569">
        <v>142</v>
      </c>
      <c r="C1569">
        <v>1.5528999999999999</v>
      </c>
      <c r="E1569" s="19">
        <v>39155</v>
      </c>
      <c r="F1569">
        <v>5.35</v>
      </c>
      <c r="H1569" s="20">
        <v>39171</v>
      </c>
      <c r="I1569">
        <v>14.64</v>
      </c>
    </row>
    <row r="1570" spans="1:9" x14ac:dyDescent="0.25">
      <c r="A1570" s="19">
        <v>39174</v>
      </c>
      <c r="B1570">
        <v>142.16</v>
      </c>
      <c r="C1570">
        <v>1.5510999999999999</v>
      </c>
      <c r="E1570" s="19">
        <v>39156</v>
      </c>
      <c r="F1570">
        <v>5.35</v>
      </c>
      <c r="H1570" s="20">
        <v>39174</v>
      </c>
      <c r="I1570">
        <v>14.53</v>
      </c>
    </row>
    <row r="1571" spans="1:9" x14ac:dyDescent="0.25">
      <c r="A1571" s="19">
        <v>39175</v>
      </c>
      <c r="B1571">
        <v>143.69</v>
      </c>
      <c r="C1571">
        <v>1.5346</v>
      </c>
      <c r="E1571" s="19">
        <v>39157</v>
      </c>
      <c r="F1571">
        <v>5.35</v>
      </c>
      <c r="H1571" s="20">
        <v>39175</v>
      </c>
      <c r="I1571">
        <v>13.46</v>
      </c>
    </row>
    <row r="1572" spans="1:9" x14ac:dyDescent="0.25">
      <c r="A1572" s="19">
        <v>39176</v>
      </c>
      <c r="B1572">
        <v>143.85</v>
      </c>
      <c r="C1572">
        <v>1.5328999999999999</v>
      </c>
      <c r="E1572" s="19">
        <v>39160</v>
      </c>
      <c r="F1572">
        <v>5.35</v>
      </c>
      <c r="H1572" s="20">
        <v>39176</v>
      </c>
      <c r="I1572">
        <v>13.24</v>
      </c>
    </row>
    <row r="1573" spans="1:9" x14ac:dyDescent="0.25">
      <c r="A1573" s="19">
        <v>39177</v>
      </c>
      <c r="B1573">
        <v>144.24</v>
      </c>
      <c r="C1573">
        <v>1.5287999999999999</v>
      </c>
      <c r="E1573" s="19">
        <v>39161</v>
      </c>
      <c r="F1573">
        <v>5.35</v>
      </c>
      <c r="H1573" s="20">
        <v>39177</v>
      </c>
      <c r="I1573">
        <v>13.23</v>
      </c>
    </row>
    <row r="1574" spans="1:9" x14ac:dyDescent="0.25">
      <c r="A1574" s="19">
        <v>39181</v>
      </c>
      <c r="B1574">
        <v>144.44</v>
      </c>
      <c r="C1574">
        <v>1.5266</v>
      </c>
      <c r="E1574" s="19">
        <v>39162</v>
      </c>
      <c r="F1574">
        <v>5.35</v>
      </c>
      <c r="H1574" s="20">
        <v>39181</v>
      </c>
      <c r="I1574">
        <v>13.14</v>
      </c>
    </row>
    <row r="1575" spans="1:9" x14ac:dyDescent="0.25">
      <c r="A1575" s="19">
        <v>39182</v>
      </c>
      <c r="B1575">
        <v>144.61000000000001</v>
      </c>
      <c r="C1575">
        <v>1.5247999999999999</v>
      </c>
      <c r="E1575" s="19">
        <v>39163</v>
      </c>
      <c r="F1575">
        <v>5.3463099999999999</v>
      </c>
      <c r="H1575" s="20">
        <v>39182</v>
      </c>
      <c r="I1575">
        <v>12.68</v>
      </c>
    </row>
    <row r="1576" spans="1:9" x14ac:dyDescent="0.25">
      <c r="A1576" s="19">
        <v>39183</v>
      </c>
      <c r="B1576">
        <v>144.02000000000001</v>
      </c>
      <c r="C1576">
        <v>1.5310999999999999</v>
      </c>
      <c r="E1576" s="19">
        <v>39164</v>
      </c>
      <c r="F1576">
        <v>5.34788</v>
      </c>
      <c r="H1576" s="20">
        <v>39183</v>
      </c>
      <c r="I1576">
        <v>13.49</v>
      </c>
    </row>
    <row r="1577" spans="1:9" x14ac:dyDescent="0.25">
      <c r="A1577" s="19">
        <v>39184</v>
      </c>
      <c r="B1577">
        <v>144.66</v>
      </c>
      <c r="C1577">
        <v>1.5243</v>
      </c>
      <c r="E1577" s="19">
        <v>39167</v>
      </c>
      <c r="F1577">
        <v>5.35</v>
      </c>
      <c r="H1577" s="20">
        <v>39184</v>
      </c>
      <c r="I1577">
        <v>12.71</v>
      </c>
    </row>
    <row r="1578" spans="1:9" x14ac:dyDescent="0.25">
      <c r="A1578" s="19">
        <v>39185</v>
      </c>
      <c r="B1578">
        <v>145.32</v>
      </c>
      <c r="C1578">
        <v>1.5174000000000001</v>
      </c>
      <c r="E1578" s="19">
        <v>39168</v>
      </c>
      <c r="F1578">
        <v>5.35</v>
      </c>
      <c r="H1578" s="20">
        <v>39185</v>
      </c>
      <c r="I1578">
        <v>12.2</v>
      </c>
    </row>
    <row r="1579" spans="1:9" x14ac:dyDescent="0.25">
      <c r="A1579" s="19">
        <v>39188</v>
      </c>
      <c r="B1579">
        <v>146.69999999999999</v>
      </c>
      <c r="C1579">
        <v>1.5031000000000001</v>
      </c>
      <c r="E1579" s="19">
        <v>39169</v>
      </c>
      <c r="F1579">
        <v>5.35</v>
      </c>
      <c r="H1579" s="20">
        <v>39188</v>
      </c>
      <c r="I1579">
        <v>11.98</v>
      </c>
    </row>
    <row r="1580" spans="1:9" x14ac:dyDescent="0.25">
      <c r="A1580" s="19">
        <v>39189</v>
      </c>
      <c r="B1580">
        <v>147.09</v>
      </c>
      <c r="C1580">
        <v>1.4991000000000001</v>
      </c>
      <c r="E1580" s="19">
        <v>39170</v>
      </c>
      <c r="F1580">
        <v>5.34938</v>
      </c>
      <c r="H1580" s="20">
        <v>39189</v>
      </c>
      <c r="I1580">
        <v>12.14</v>
      </c>
    </row>
    <row r="1581" spans="1:9" x14ac:dyDescent="0.25">
      <c r="A1581" s="19">
        <v>39190</v>
      </c>
      <c r="B1581">
        <v>147.27000000000001</v>
      </c>
      <c r="C1581">
        <v>1.4973000000000001</v>
      </c>
      <c r="E1581" s="19">
        <v>39171</v>
      </c>
      <c r="F1581">
        <v>5.35</v>
      </c>
      <c r="H1581" s="20">
        <v>39190</v>
      </c>
      <c r="I1581">
        <v>12.42</v>
      </c>
    </row>
    <row r="1582" spans="1:9" x14ac:dyDescent="0.25">
      <c r="A1582" s="19">
        <v>39191</v>
      </c>
      <c r="B1582">
        <v>147.22999999999999</v>
      </c>
      <c r="C1582">
        <v>1.4977</v>
      </c>
      <c r="E1582" s="19">
        <v>39174</v>
      </c>
      <c r="F1582">
        <v>5.35</v>
      </c>
      <c r="H1582" s="20">
        <v>39191</v>
      </c>
      <c r="I1582">
        <v>12.54</v>
      </c>
    </row>
    <row r="1583" spans="1:9" x14ac:dyDescent="0.25">
      <c r="A1583" s="19">
        <v>39192</v>
      </c>
      <c r="B1583">
        <v>148.62</v>
      </c>
      <c r="C1583">
        <v>1.4837</v>
      </c>
      <c r="E1583" s="19">
        <v>39175</v>
      </c>
      <c r="F1583">
        <v>5.35</v>
      </c>
      <c r="H1583" s="20">
        <v>39192</v>
      </c>
      <c r="I1583">
        <v>12.07</v>
      </c>
    </row>
    <row r="1584" spans="1:9" x14ac:dyDescent="0.25">
      <c r="A1584" s="19">
        <v>39195</v>
      </c>
      <c r="B1584">
        <v>148.06</v>
      </c>
      <c r="C1584">
        <v>1.4893000000000001</v>
      </c>
      <c r="E1584" s="19">
        <v>39176</v>
      </c>
      <c r="F1584">
        <v>5.35</v>
      </c>
      <c r="H1584" s="20">
        <v>39195</v>
      </c>
      <c r="I1584">
        <v>13.04</v>
      </c>
    </row>
    <row r="1585" spans="1:9" x14ac:dyDescent="0.25">
      <c r="A1585" s="19">
        <v>39196</v>
      </c>
      <c r="B1585">
        <v>148.12</v>
      </c>
      <c r="C1585">
        <v>1.4886999999999999</v>
      </c>
      <c r="E1585" s="19">
        <v>39177</v>
      </c>
      <c r="F1585">
        <v>5.35</v>
      </c>
      <c r="H1585" s="20">
        <v>39196</v>
      </c>
      <c r="I1585">
        <v>13.12</v>
      </c>
    </row>
    <row r="1586" spans="1:9" x14ac:dyDescent="0.25">
      <c r="A1586" s="19">
        <v>39197</v>
      </c>
      <c r="B1586">
        <v>149.47999999999999</v>
      </c>
      <c r="C1586">
        <v>1.4752000000000001</v>
      </c>
      <c r="E1586" s="19">
        <v>39182</v>
      </c>
      <c r="F1586">
        <v>5.3550000000000004</v>
      </c>
      <c r="H1586" s="20">
        <v>39197</v>
      </c>
      <c r="I1586">
        <v>13.21</v>
      </c>
    </row>
    <row r="1587" spans="1:9" x14ac:dyDescent="0.25">
      <c r="A1587" s="19">
        <v>39198</v>
      </c>
      <c r="B1587">
        <v>149.65</v>
      </c>
      <c r="C1587">
        <v>1.4735</v>
      </c>
      <c r="E1587" s="19">
        <v>39183</v>
      </c>
      <c r="F1587">
        <v>5.3550000000000004</v>
      </c>
      <c r="H1587" s="20">
        <v>39198</v>
      </c>
      <c r="I1587">
        <v>12.79</v>
      </c>
    </row>
    <row r="1588" spans="1:9" x14ac:dyDescent="0.25">
      <c r="A1588" s="19">
        <v>39199</v>
      </c>
      <c r="B1588">
        <v>149.53</v>
      </c>
      <c r="C1588">
        <v>1.4746999999999999</v>
      </c>
      <c r="E1588" s="19">
        <v>39184</v>
      </c>
      <c r="F1588">
        <v>5.3556299999999997</v>
      </c>
      <c r="H1588" s="20">
        <v>39199</v>
      </c>
      <c r="I1588">
        <v>12.45</v>
      </c>
    </row>
    <row r="1589" spans="1:9" x14ac:dyDescent="0.25">
      <c r="A1589" s="19">
        <v>39202</v>
      </c>
      <c r="B1589">
        <v>148.29</v>
      </c>
      <c r="C1589">
        <v>1.4870000000000001</v>
      </c>
      <c r="E1589" s="19">
        <v>39185</v>
      </c>
      <c r="F1589">
        <v>5.3568800000000003</v>
      </c>
      <c r="H1589" s="20">
        <v>39202</v>
      </c>
      <c r="I1589">
        <v>14.22</v>
      </c>
    </row>
    <row r="1590" spans="1:9" x14ac:dyDescent="0.25">
      <c r="A1590" s="19">
        <v>39203</v>
      </c>
      <c r="B1590">
        <v>148.66999999999999</v>
      </c>
      <c r="C1590">
        <v>1.4832000000000001</v>
      </c>
      <c r="E1590" s="19">
        <v>39188</v>
      </c>
      <c r="F1590">
        <v>5.3587499999999997</v>
      </c>
      <c r="H1590" s="20">
        <v>39203</v>
      </c>
      <c r="I1590">
        <v>13.51</v>
      </c>
    </row>
    <row r="1591" spans="1:9" x14ac:dyDescent="0.25">
      <c r="A1591" s="19">
        <v>39204</v>
      </c>
      <c r="B1591">
        <v>149.54</v>
      </c>
      <c r="C1591">
        <v>1.4745999999999999</v>
      </c>
      <c r="E1591" s="19">
        <v>39189</v>
      </c>
      <c r="F1591">
        <v>5.3598800000000004</v>
      </c>
      <c r="H1591" s="20">
        <v>39204</v>
      </c>
      <c r="I1591">
        <v>13.08</v>
      </c>
    </row>
    <row r="1592" spans="1:9" x14ac:dyDescent="0.25">
      <c r="A1592" s="19">
        <v>39205</v>
      </c>
      <c r="B1592">
        <v>150.35</v>
      </c>
      <c r="C1592">
        <v>1.4665999999999999</v>
      </c>
      <c r="E1592" s="19">
        <v>39190</v>
      </c>
      <c r="F1592">
        <v>5.3581300000000001</v>
      </c>
      <c r="H1592" s="20">
        <v>39205</v>
      </c>
      <c r="I1592">
        <v>13.09</v>
      </c>
    </row>
    <row r="1593" spans="1:9" x14ac:dyDescent="0.25">
      <c r="A1593" s="19">
        <v>39206</v>
      </c>
      <c r="B1593">
        <v>150.91999999999999</v>
      </c>
      <c r="C1593">
        <v>1.4611000000000001</v>
      </c>
      <c r="E1593" s="19">
        <v>39191</v>
      </c>
      <c r="F1593">
        <v>5.3550000000000004</v>
      </c>
      <c r="H1593" s="20">
        <v>39206</v>
      </c>
      <c r="I1593">
        <v>12.91</v>
      </c>
    </row>
    <row r="1594" spans="1:9" x14ac:dyDescent="0.25">
      <c r="A1594" s="19">
        <v>39209</v>
      </c>
      <c r="B1594">
        <v>150.94999999999999</v>
      </c>
      <c r="C1594">
        <v>1.4608000000000001</v>
      </c>
      <c r="E1594" s="19">
        <v>39192</v>
      </c>
      <c r="F1594">
        <v>5.3550000000000004</v>
      </c>
      <c r="H1594" s="20">
        <v>39209</v>
      </c>
      <c r="I1594">
        <v>13.15</v>
      </c>
    </row>
    <row r="1595" spans="1:9" x14ac:dyDescent="0.25">
      <c r="A1595" s="19">
        <v>39210</v>
      </c>
      <c r="B1595">
        <v>150.75</v>
      </c>
      <c r="C1595">
        <v>1.4626999999999999</v>
      </c>
      <c r="E1595" s="19">
        <v>39195</v>
      </c>
      <c r="F1595">
        <v>5.3550000000000004</v>
      </c>
      <c r="H1595" s="20">
        <v>39210</v>
      </c>
      <c r="I1595">
        <v>13.21</v>
      </c>
    </row>
    <row r="1596" spans="1:9" x14ac:dyDescent="0.25">
      <c r="A1596" s="19">
        <v>39211</v>
      </c>
      <c r="B1596">
        <v>151.16</v>
      </c>
      <c r="C1596">
        <v>1.4588000000000001</v>
      </c>
      <c r="E1596" s="19">
        <v>39196</v>
      </c>
      <c r="F1596">
        <v>5.3550000000000004</v>
      </c>
      <c r="H1596" s="20">
        <v>39211</v>
      </c>
      <c r="I1596">
        <v>12.88</v>
      </c>
    </row>
    <row r="1597" spans="1:9" x14ac:dyDescent="0.25">
      <c r="A1597" s="19">
        <v>39212</v>
      </c>
      <c r="B1597">
        <v>149.58000000000001</v>
      </c>
      <c r="C1597">
        <v>1.4742</v>
      </c>
      <c r="E1597" s="19">
        <v>39197</v>
      </c>
      <c r="F1597">
        <v>5.3550000000000004</v>
      </c>
      <c r="H1597" s="20">
        <v>39212</v>
      </c>
      <c r="I1597">
        <v>13.6</v>
      </c>
    </row>
    <row r="1598" spans="1:9" x14ac:dyDescent="0.25">
      <c r="A1598" s="19">
        <v>39213</v>
      </c>
      <c r="B1598">
        <v>150.86000000000001</v>
      </c>
      <c r="C1598">
        <v>1.7383</v>
      </c>
      <c r="E1598" s="19">
        <v>39198</v>
      </c>
      <c r="F1598">
        <v>5.3550000000000004</v>
      </c>
      <c r="H1598" s="20">
        <v>39213</v>
      </c>
      <c r="I1598">
        <v>12.95</v>
      </c>
    </row>
    <row r="1599" spans="1:9" x14ac:dyDescent="0.25">
      <c r="A1599" s="19">
        <v>39216</v>
      </c>
      <c r="B1599">
        <v>150.53</v>
      </c>
      <c r="C1599">
        <v>1.7421</v>
      </c>
      <c r="E1599" s="19">
        <v>39199</v>
      </c>
      <c r="F1599">
        <v>5.3562500000000002</v>
      </c>
      <c r="H1599" s="20">
        <v>39216</v>
      </c>
      <c r="I1599">
        <v>13.96</v>
      </c>
    </row>
    <row r="1600" spans="1:9" x14ac:dyDescent="0.25">
      <c r="A1600" s="19">
        <v>39217</v>
      </c>
      <c r="B1600">
        <v>150.57</v>
      </c>
      <c r="C1600">
        <v>1.7416</v>
      </c>
      <c r="E1600" s="19">
        <v>39202</v>
      </c>
      <c r="F1600">
        <v>5.3550000000000004</v>
      </c>
      <c r="H1600" s="20">
        <v>39217</v>
      </c>
      <c r="I1600">
        <v>14.01</v>
      </c>
    </row>
    <row r="1601" spans="1:9" x14ac:dyDescent="0.25">
      <c r="A1601" s="19">
        <v>39218</v>
      </c>
      <c r="B1601">
        <v>151.6</v>
      </c>
      <c r="C1601">
        <v>1.7298</v>
      </c>
      <c r="E1601" s="19">
        <v>39203</v>
      </c>
      <c r="F1601">
        <v>5.3550000000000004</v>
      </c>
      <c r="H1601" s="20">
        <v>39218</v>
      </c>
      <c r="I1601">
        <v>13.5</v>
      </c>
    </row>
    <row r="1602" spans="1:9" x14ac:dyDescent="0.25">
      <c r="A1602" s="19">
        <v>39219</v>
      </c>
      <c r="B1602">
        <v>151.30000000000001</v>
      </c>
      <c r="C1602">
        <v>1.7332000000000001</v>
      </c>
      <c r="E1602" s="19">
        <v>39204</v>
      </c>
      <c r="F1602">
        <v>5.3550000000000004</v>
      </c>
      <c r="H1602" s="20">
        <v>39219</v>
      </c>
      <c r="I1602">
        <v>13.51</v>
      </c>
    </row>
    <row r="1603" spans="1:9" x14ac:dyDescent="0.25">
      <c r="A1603" s="19">
        <v>39220</v>
      </c>
      <c r="B1603">
        <v>152.62</v>
      </c>
      <c r="C1603">
        <v>1.7182999999999999</v>
      </c>
      <c r="E1603" s="19">
        <v>39205</v>
      </c>
      <c r="F1603">
        <v>5.3556299999999997</v>
      </c>
      <c r="H1603" s="20">
        <v>39220</v>
      </c>
      <c r="I1603">
        <v>12.76</v>
      </c>
    </row>
    <row r="1604" spans="1:9" x14ac:dyDescent="0.25">
      <c r="A1604" s="19">
        <v>39223</v>
      </c>
      <c r="B1604">
        <v>152.54</v>
      </c>
      <c r="C1604">
        <v>1.7192000000000001</v>
      </c>
      <c r="E1604" s="19">
        <v>39206</v>
      </c>
      <c r="F1604">
        <v>5.35656</v>
      </c>
      <c r="H1604" s="20">
        <v>39223</v>
      </c>
      <c r="I1604">
        <v>13.3</v>
      </c>
    </row>
    <row r="1605" spans="1:9" x14ac:dyDescent="0.25">
      <c r="A1605" s="19">
        <v>39224</v>
      </c>
      <c r="B1605">
        <v>152.41999999999999</v>
      </c>
      <c r="C1605">
        <v>1.7204999999999999</v>
      </c>
      <c r="E1605" s="19">
        <v>39210</v>
      </c>
      <c r="F1605">
        <v>5.3568800000000003</v>
      </c>
      <c r="H1605" s="20">
        <v>39224</v>
      </c>
      <c r="I1605">
        <v>13.06</v>
      </c>
    </row>
    <row r="1606" spans="1:9" x14ac:dyDescent="0.25">
      <c r="A1606" s="19">
        <v>39225</v>
      </c>
      <c r="B1606">
        <v>152.44</v>
      </c>
      <c r="C1606">
        <v>1.7202999999999999</v>
      </c>
      <c r="E1606" s="19">
        <v>39211</v>
      </c>
      <c r="F1606">
        <v>5.3581300000000001</v>
      </c>
      <c r="H1606" s="20">
        <v>39225</v>
      </c>
      <c r="I1606">
        <v>13.24</v>
      </c>
    </row>
    <row r="1607" spans="1:9" x14ac:dyDescent="0.25">
      <c r="A1607" s="19">
        <v>39226</v>
      </c>
      <c r="B1607">
        <v>151.06</v>
      </c>
      <c r="C1607">
        <v>1.736</v>
      </c>
      <c r="E1607" s="19">
        <v>39212</v>
      </c>
      <c r="F1607">
        <v>5.36</v>
      </c>
      <c r="H1607" s="20">
        <v>39226</v>
      </c>
      <c r="I1607">
        <v>14.08</v>
      </c>
    </row>
    <row r="1608" spans="1:9" x14ac:dyDescent="0.25">
      <c r="A1608" s="19">
        <v>39227</v>
      </c>
      <c r="B1608">
        <v>151.69</v>
      </c>
      <c r="C1608">
        <v>1.7287999999999999</v>
      </c>
      <c r="E1608" s="19">
        <v>39213</v>
      </c>
      <c r="F1608">
        <v>5.36</v>
      </c>
      <c r="H1608" s="20">
        <v>39227</v>
      </c>
      <c r="I1608">
        <v>13.34</v>
      </c>
    </row>
    <row r="1609" spans="1:9" x14ac:dyDescent="0.25">
      <c r="A1609" s="19">
        <v>39231</v>
      </c>
      <c r="B1609">
        <v>152.24</v>
      </c>
      <c r="C1609">
        <v>1.7224999999999999</v>
      </c>
      <c r="E1609" s="19">
        <v>39216</v>
      </c>
      <c r="F1609">
        <v>5.36</v>
      </c>
      <c r="H1609" s="20">
        <v>39231</v>
      </c>
      <c r="I1609">
        <v>13.53</v>
      </c>
    </row>
    <row r="1610" spans="1:9" x14ac:dyDescent="0.25">
      <c r="A1610" s="19">
        <v>39232</v>
      </c>
      <c r="B1610">
        <v>153.47999999999999</v>
      </c>
      <c r="C1610">
        <v>1.7085999999999999</v>
      </c>
      <c r="E1610" s="19">
        <v>39217</v>
      </c>
      <c r="F1610">
        <v>5.36</v>
      </c>
      <c r="H1610" s="20">
        <v>39232</v>
      </c>
      <c r="I1610">
        <v>12.83</v>
      </c>
    </row>
    <row r="1611" spans="1:9" x14ac:dyDescent="0.25">
      <c r="A1611" s="19">
        <v>39233</v>
      </c>
      <c r="B1611">
        <v>153.32</v>
      </c>
      <c r="C1611">
        <v>1.7103999999999999</v>
      </c>
      <c r="E1611" s="19">
        <v>39218</v>
      </c>
      <c r="F1611">
        <v>5.36</v>
      </c>
      <c r="H1611" s="20">
        <v>39233</v>
      </c>
      <c r="I1611">
        <v>13.05</v>
      </c>
    </row>
    <row r="1612" spans="1:9" x14ac:dyDescent="0.25">
      <c r="A1612" s="19">
        <v>39234</v>
      </c>
      <c r="B1612">
        <v>154.08000000000001</v>
      </c>
      <c r="C1612">
        <v>1.702</v>
      </c>
      <c r="E1612" s="19">
        <v>39219</v>
      </c>
      <c r="F1612">
        <v>5.36</v>
      </c>
      <c r="H1612" s="20">
        <v>39234</v>
      </c>
      <c r="I1612">
        <v>12.78</v>
      </c>
    </row>
    <row r="1613" spans="1:9" x14ac:dyDescent="0.25">
      <c r="A1613" s="19">
        <v>39237</v>
      </c>
      <c r="B1613">
        <v>154.1</v>
      </c>
      <c r="C1613">
        <v>1.7018</v>
      </c>
      <c r="E1613" s="19">
        <v>39220</v>
      </c>
      <c r="F1613">
        <v>5.36</v>
      </c>
      <c r="H1613" s="20">
        <v>39237</v>
      </c>
      <c r="I1613">
        <v>13.29</v>
      </c>
    </row>
    <row r="1614" spans="1:9" x14ac:dyDescent="0.25">
      <c r="A1614" s="19">
        <v>39238</v>
      </c>
      <c r="B1614">
        <v>153.49</v>
      </c>
      <c r="C1614">
        <v>1.7084999999999999</v>
      </c>
      <c r="E1614" s="19">
        <v>39223</v>
      </c>
      <c r="F1614">
        <v>5.36</v>
      </c>
      <c r="H1614" s="20">
        <v>39238</v>
      </c>
      <c r="I1614">
        <v>13.63</v>
      </c>
    </row>
    <row r="1615" spans="1:9" x14ac:dyDescent="0.25">
      <c r="A1615" s="19">
        <v>39239</v>
      </c>
      <c r="B1615">
        <v>151.84</v>
      </c>
      <c r="C1615">
        <v>1.7271000000000001</v>
      </c>
      <c r="E1615" s="19">
        <v>39224</v>
      </c>
      <c r="F1615">
        <v>5.36</v>
      </c>
      <c r="H1615" s="20">
        <v>39239</v>
      </c>
      <c r="I1615">
        <v>14.87</v>
      </c>
    </row>
    <row r="1616" spans="1:9" x14ac:dyDescent="0.25">
      <c r="A1616" s="19">
        <v>39240</v>
      </c>
      <c r="B1616">
        <v>149.1</v>
      </c>
      <c r="C1616">
        <v>1.7587999999999999</v>
      </c>
      <c r="E1616" s="19">
        <v>39225</v>
      </c>
      <c r="F1616">
        <v>5.36</v>
      </c>
      <c r="H1616" s="20">
        <v>39240</v>
      </c>
      <c r="I1616">
        <v>17.059999999999999</v>
      </c>
    </row>
    <row r="1617" spans="1:9" x14ac:dyDescent="0.25">
      <c r="A1617" s="19">
        <v>39241</v>
      </c>
      <c r="B1617">
        <v>151.04</v>
      </c>
      <c r="C1617">
        <v>1.7362</v>
      </c>
      <c r="E1617" s="19">
        <v>39226</v>
      </c>
      <c r="F1617">
        <v>5.36</v>
      </c>
      <c r="H1617" s="20">
        <v>39241</v>
      </c>
      <c r="I1617">
        <v>14.84</v>
      </c>
    </row>
    <row r="1618" spans="1:9" x14ac:dyDescent="0.25">
      <c r="A1618" s="19">
        <v>39244</v>
      </c>
      <c r="B1618">
        <v>151.30000000000001</v>
      </c>
      <c r="C1618">
        <v>1.7332000000000001</v>
      </c>
      <c r="E1618" s="19">
        <v>39227</v>
      </c>
      <c r="F1618">
        <v>5.36</v>
      </c>
      <c r="H1618" s="20">
        <v>39244</v>
      </c>
      <c r="I1618">
        <v>14.71</v>
      </c>
    </row>
    <row r="1619" spans="1:9" x14ac:dyDescent="0.25">
      <c r="A1619" s="19">
        <v>39245</v>
      </c>
      <c r="B1619">
        <v>149.65</v>
      </c>
      <c r="C1619">
        <v>1.7524</v>
      </c>
      <c r="E1619" s="19">
        <v>39231</v>
      </c>
      <c r="F1619">
        <v>5.36</v>
      </c>
      <c r="H1619" s="20">
        <v>39245</v>
      </c>
      <c r="I1619">
        <v>16.670000000000002</v>
      </c>
    </row>
    <row r="1620" spans="1:9" x14ac:dyDescent="0.25">
      <c r="A1620" s="19">
        <v>39246</v>
      </c>
      <c r="B1620">
        <v>151.88999999999999</v>
      </c>
      <c r="C1620">
        <v>1.7264999999999999</v>
      </c>
      <c r="E1620" s="19">
        <v>39232</v>
      </c>
      <c r="F1620">
        <v>5.36</v>
      </c>
      <c r="H1620" s="20">
        <v>39246</v>
      </c>
      <c r="I1620">
        <v>14.73</v>
      </c>
    </row>
    <row r="1621" spans="1:9" x14ac:dyDescent="0.25">
      <c r="A1621" s="19">
        <v>39247</v>
      </c>
      <c r="B1621">
        <v>152.86000000000001</v>
      </c>
      <c r="C1621">
        <v>1.7156</v>
      </c>
      <c r="E1621" s="19">
        <v>39233</v>
      </c>
      <c r="F1621">
        <v>5.36</v>
      </c>
      <c r="H1621" s="20">
        <v>39247</v>
      </c>
      <c r="I1621">
        <v>13.64</v>
      </c>
    </row>
    <row r="1622" spans="1:9" x14ac:dyDescent="0.25">
      <c r="A1622" s="19">
        <v>39248</v>
      </c>
      <c r="B1622">
        <v>153.07</v>
      </c>
      <c r="C1622">
        <v>1.7132000000000001</v>
      </c>
      <c r="E1622" s="19">
        <v>39234</v>
      </c>
      <c r="F1622">
        <v>5.36</v>
      </c>
      <c r="H1622" s="20">
        <v>39248</v>
      </c>
      <c r="I1622">
        <v>13.94</v>
      </c>
    </row>
    <row r="1623" spans="1:9" x14ac:dyDescent="0.25">
      <c r="A1623" s="19">
        <v>39251</v>
      </c>
      <c r="B1623">
        <v>152.88999999999999</v>
      </c>
      <c r="C1623">
        <v>1.7152000000000001</v>
      </c>
      <c r="E1623" s="19">
        <v>39237</v>
      </c>
      <c r="F1623">
        <v>5.36</v>
      </c>
      <c r="H1623" s="20">
        <v>39251</v>
      </c>
      <c r="I1623">
        <v>13.42</v>
      </c>
    </row>
    <row r="1624" spans="1:9" x14ac:dyDescent="0.25">
      <c r="A1624" s="19">
        <v>39252</v>
      </c>
      <c r="B1624">
        <v>153.27000000000001</v>
      </c>
      <c r="C1624">
        <v>1.7110000000000001</v>
      </c>
      <c r="E1624" s="19">
        <v>39238</v>
      </c>
      <c r="F1624">
        <v>5.36</v>
      </c>
      <c r="H1624" s="20">
        <v>39252</v>
      </c>
      <c r="I1624">
        <v>12.85</v>
      </c>
    </row>
    <row r="1625" spans="1:9" x14ac:dyDescent="0.25">
      <c r="A1625" s="19">
        <v>39253</v>
      </c>
      <c r="B1625">
        <v>151.13999999999999</v>
      </c>
      <c r="C1625">
        <v>1.7351000000000001</v>
      </c>
      <c r="E1625" s="19">
        <v>39239</v>
      </c>
      <c r="F1625">
        <v>5.36</v>
      </c>
      <c r="H1625" s="20">
        <v>39253</v>
      </c>
      <c r="I1625">
        <v>14.67</v>
      </c>
    </row>
    <row r="1626" spans="1:9" x14ac:dyDescent="0.25">
      <c r="A1626" s="19">
        <v>39254</v>
      </c>
      <c r="B1626">
        <v>151.97999999999999</v>
      </c>
      <c r="C1626">
        <v>1.7255</v>
      </c>
      <c r="E1626" s="19">
        <v>39240</v>
      </c>
      <c r="F1626">
        <v>5.36</v>
      </c>
      <c r="H1626" s="20">
        <v>39254</v>
      </c>
      <c r="I1626">
        <v>14.21</v>
      </c>
    </row>
    <row r="1627" spans="1:9" x14ac:dyDescent="0.25">
      <c r="A1627" s="19">
        <v>39255</v>
      </c>
      <c r="B1627">
        <v>150.55000000000001</v>
      </c>
      <c r="C1627">
        <v>1.7419</v>
      </c>
      <c r="E1627" s="19">
        <v>39241</v>
      </c>
      <c r="F1627">
        <v>5.36</v>
      </c>
      <c r="H1627" s="20">
        <v>39255</v>
      </c>
      <c r="I1627">
        <v>15.75</v>
      </c>
    </row>
    <row r="1628" spans="1:9" x14ac:dyDescent="0.25">
      <c r="A1628" s="19">
        <v>39258</v>
      </c>
      <c r="B1628">
        <v>149.83000000000001</v>
      </c>
      <c r="C1628">
        <v>1.7503</v>
      </c>
      <c r="E1628" s="19">
        <v>39244</v>
      </c>
      <c r="F1628">
        <v>5.36</v>
      </c>
      <c r="H1628" s="20">
        <v>39258</v>
      </c>
      <c r="I1628">
        <v>16.649999999999999</v>
      </c>
    </row>
    <row r="1629" spans="1:9" x14ac:dyDescent="0.25">
      <c r="A1629" s="19">
        <v>39259</v>
      </c>
      <c r="B1629">
        <v>148.29</v>
      </c>
      <c r="C1629">
        <v>1.7684</v>
      </c>
      <c r="E1629" s="19">
        <v>39245</v>
      </c>
      <c r="F1629">
        <v>5.36</v>
      </c>
      <c r="H1629" s="20">
        <v>39259</v>
      </c>
      <c r="I1629">
        <v>18.89</v>
      </c>
    </row>
    <row r="1630" spans="1:9" x14ac:dyDescent="0.25">
      <c r="A1630" s="19">
        <v>39260</v>
      </c>
      <c r="B1630">
        <v>150.4</v>
      </c>
      <c r="C1630">
        <v>1.7436</v>
      </c>
      <c r="E1630" s="19">
        <v>39246</v>
      </c>
      <c r="F1630">
        <v>5.36</v>
      </c>
      <c r="H1630" s="20">
        <v>39260</v>
      </c>
      <c r="I1630">
        <v>15.53</v>
      </c>
    </row>
    <row r="1631" spans="1:9" x14ac:dyDescent="0.25">
      <c r="A1631" s="19">
        <v>39261</v>
      </c>
      <c r="B1631">
        <v>150.38</v>
      </c>
      <c r="C1631">
        <v>1.7438</v>
      </c>
      <c r="E1631" s="19">
        <v>39247</v>
      </c>
      <c r="F1631">
        <v>5.36</v>
      </c>
      <c r="H1631" s="20">
        <v>39261</v>
      </c>
      <c r="I1631">
        <v>15.54</v>
      </c>
    </row>
    <row r="1632" spans="1:9" x14ac:dyDescent="0.25">
      <c r="A1632" s="19">
        <v>39262</v>
      </c>
      <c r="B1632">
        <v>150.43</v>
      </c>
      <c r="C1632">
        <v>1.7433000000000001</v>
      </c>
      <c r="E1632" s="19">
        <v>39248</v>
      </c>
      <c r="F1632">
        <v>5.36</v>
      </c>
      <c r="H1632" s="20">
        <v>39262</v>
      </c>
      <c r="I1632">
        <v>16.23</v>
      </c>
    </row>
    <row r="1633" spans="1:9" x14ac:dyDescent="0.25">
      <c r="A1633" s="19">
        <v>39265</v>
      </c>
      <c r="B1633">
        <v>151.79</v>
      </c>
      <c r="C1633">
        <v>1.7277</v>
      </c>
      <c r="E1633" s="19">
        <v>39251</v>
      </c>
      <c r="F1633">
        <v>5.36</v>
      </c>
      <c r="H1633" s="20">
        <v>39265</v>
      </c>
      <c r="I1633">
        <v>15.4</v>
      </c>
    </row>
    <row r="1634" spans="1:9" x14ac:dyDescent="0.25">
      <c r="A1634" s="19">
        <v>39266</v>
      </c>
      <c r="B1634">
        <v>152.34</v>
      </c>
      <c r="C1634">
        <v>1.7214</v>
      </c>
      <c r="E1634" s="19">
        <v>39252</v>
      </c>
      <c r="F1634">
        <v>5.36</v>
      </c>
      <c r="H1634" s="20">
        <v>39266</v>
      </c>
      <c r="I1634">
        <v>14.92</v>
      </c>
    </row>
    <row r="1635" spans="1:9" x14ac:dyDescent="0.25">
      <c r="A1635" s="19">
        <v>39268</v>
      </c>
      <c r="B1635">
        <v>152.18</v>
      </c>
      <c r="C1635">
        <v>1.7232000000000001</v>
      </c>
      <c r="E1635" s="19">
        <v>39253</v>
      </c>
      <c r="F1635">
        <v>5.36</v>
      </c>
      <c r="H1635" s="20">
        <v>39268</v>
      </c>
      <c r="I1635">
        <v>15.48</v>
      </c>
    </row>
    <row r="1636" spans="1:9" x14ac:dyDescent="0.25">
      <c r="A1636" s="19">
        <v>39269</v>
      </c>
      <c r="B1636">
        <v>152.97999999999999</v>
      </c>
      <c r="C1636">
        <v>1.7141999999999999</v>
      </c>
      <c r="E1636" s="19">
        <v>39254</v>
      </c>
      <c r="F1636">
        <v>5.36</v>
      </c>
      <c r="H1636" s="20">
        <v>39269</v>
      </c>
      <c r="I1636">
        <v>14.72</v>
      </c>
    </row>
    <row r="1637" spans="1:9" x14ac:dyDescent="0.25">
      <c r="A1637" s="19">
        <v>39272</v>
      </c>
      <c r="B1637">
        <v>153</v>
      </c>
      <c r="C1637">
        <v>1.714</v>
      </c>
      <c r="E1637" s="19">
        <v>39255</v>
      </c>
      <c r="F1637">
        <v>5.36</v>
      </c>
      <c r="H1637" s="20">
        <v>39272</v>
      </c>
      <c r="I1637">
        <v>15.16</v>
      </c>
    </row>
    <row r="1638" spans="1:9" x14ac:dyDescent="0.25">
      <c r="A1638" s="19">
        <v>39273</v>
      </c>
      <c r="B1638">
        <v>150.91999999999999</v>
      </c>
      <c r="C1638">
        <v>1.7376</v>
      </c>
      <c r="E1638" s="19">
        <v>39258</v>
      </c>
      <c r="F1638">
        <v>5.36</v>
      </c>
      <c r="H1638" s="20">
        <v>39273</v>
      </c>
      <c r="I1638">
        <v>17.57</v>
      </c>
    </row>
    <row r="1639" spans="1:9" x14ac:dyDescent="0.25">
      <c r="A1639" s="19">
        <v>39274</v>
      </c>
      <c r="B1639">
        <v>151.99</v>
      </c>
      <c r="C1639">
        <v>1.7254</v>
      </c>
      <c r="E1639" s="19">
        <v>39259</v>
      </c>
      <c r="F1639">
        <v>5.36</v>
      </c>
      <c r="H1639" s="20">
        <v>39274</v>
      </c>
      <c r="I1639">
        <v>16.64</v>
      </c>
    </row>
    <row r="1640" spans="1:9" x14ac:dyDescent="0.25">
      <c r="A1640" s="19">
        <v>39275</v>
      </c>
      <c r="B1640">
        <v>154.38999999999999</v>
      </c>
      <c r="C1640">
        <v>1.6986000000000001</v>
      </c>
      <c r="E1640" s="19">
        <v>39260</v>
      </c>
      <c r="F1640">
        <v>5.36</v>
      </c>
      <c r="H1640" s="20">
        <v>39275</v>
      </c>
      <c r="I1640">
        <v>15.54</v>
      </c>
    </row>
    <row r="1641" spans="1:9" x14ac:dyDescent="0.25">
      <c r="A1641" s="19">
        <v>39276</v>
      </c>
      <c r="B1641">
        <v>154.85</v>
      </c>
      <c r="C1641">
        <v>1.6935</v>
      </c>
      <c r="E1641" s="19">
        <v>39261</v>
      </c>
      <c r="F1641">
        <v>5.36</v>
      </c>
      <c r="H1641" s="20">
        <v>39276</v>
      </c>
      <c r="I1641">
        <v>15.15</v>
      </c>
    </row>
    <row r="1642" spans="1:9" x14ac:dyDescent="0.25">
      <c r="A1642" s="19">
        <v>39279</v>
      </c>
      <c r="B1642">
        <v>154.83000000000001</v>
      </c>
      <c r="C1642">
        <v>1.6937</v>
      </c>
      <c r="E1642" s="19">
        <v>39262</v>
      </c>
      <c r="F1642">
        <v>5.36</v>
      </c>
      <c r="H1642" s="20">
        <v>39279</v>
      </c>
      <c r="I1642">
        <v>15.59</v>
      </c>
    </row>
    <row r="1643" spans="1:9" x14ac:dyDescent="0.25">
      <c r="A1643" s="19">
        <v>39280</v>
      </c>
      <c r="B1643">
        <v>154.75</v>
      </c>
      <c r="C1643">
        <v>1.6946000000000001</v>
      </c>
      <c r="E1643" s="19">
        <v>39265</v>
      </c>
      <c r="F1643">
        <v>5.36</v>
      </c>
      <c r="H1643" s="20">
        <v>39280</v>
      </c>
      <c r="I1643">
        <v>15.63</v>
      </c>
    </row>
    <row r="1644" spans="1:9" x14ac:dyDescent="0.25">
      <c r="A1644" s="19">
        <v>39281</v>
      </c>
      <c r="B1644">
        <v>154.47</v>
      </c>
      <c r="C1644">
        <v>1.6977</v>
      </c>
      <c r="E1644" s="19">
        <v>39266</v>
      </c>
      <c r="F1644">
        <v>5.36</v>
      </c>
      <c r="H1644" s="20">
        <v>39281</v>
      </c>
      <c r="I1644">
        <v>16</v>
      </c>
    </row>
    <row r="1645" spans="1:9" x14ac:dyDescent="0.25">
      <c r="A1645" s="19">
        <v>39282</v>
      </c>
      <c r="B1645">
        <v>155.07</v>
      </c>
      <c r="C1645">
        <v>1.6911</v>
      </c>
      <c r="E1645" s="19">
        <v>39267</v>
      </c>
      <c r="F1645">
        <v>5.36</v>
      </c>
      <c r="H1645" s="20">
        <v>39282</v>
      </c>
      <c r="I1645">
        <v>15.23</v>
      </c>
    </row>
    <row r="1646" spans="1:9" x14ac:dyDescent="0.25">
      <c r="A1646" s="19">
        <v>39283</v>
      </c>
      <c r="B1646">
        <v>153.5</v>
      </c>
      <c r="C1646">
        <v>1.7083999999999999</v>
      </c>
      <c r="E1646" s="19">
        <v>39268</v>
      </c>
      <c r="F1646">
        <v>5.36</v>
      </c>
      <c r="H1646" s="20">
        <v>39283</v>
      </c>
      <c r="I1646">
        <v>16.95</v>
      </c>
    </row>
    <row r="1647" spans="1:9" x14ac:dyDescent="0.25">
      <c r="A1647" s="19">
        <v>39286</v>
      </c>
      <c r="B1647">
        <v>153.97</v>
      </c>
      <c r="C1647">
        <v>1.7032</v>
      </c>
      <c r="E1647" s="19">
        <v>39269</v>
      </c>
      <c r="F1647">
        <v>5.36</v>
      </c>
      <c r="H1647" s="20">
        <v>39286</v>
      </c>
      <c r="I1647">
        <v>16.809999999999999</v>
      </c>
    </row>
    <row r="1648" spans="1:9" x14ac:dyDescent="0.25">
      <c r="A1648" s="19">
        <v>39287</v>
      </c>
      <c r="B1648">
        <v>151.30000000000001</v>
      </c>
      <c r="C1648">
        <v>1.7332000000000001</v>
      </c>
      <c r="E1648" s="19">
        <v>39272</v>
      </c>
      <c r="F1648">
        <v>5.36</v>
      </c>
      <c r="H1648" s="20">
        <v>39287</v>
      </c>
      <c r="I1648">
        <v>18.55</v>
      </c>
    </row>
    <row r="1649" spans="1:9" x14ac:dyDescent="0.25">
      <c r="A1649" s="19">
        <v>39288</v>
      </c>
      <c r="B1649">
        <v>151.61000000000001</v>
      </c>
      <c r="C1649">
        <v>1.7297</v>
      </c>
      <c r="E1649" s="19">
        <v>39273</v>
      </c>
      <c r="F1649">
        <v>5.36</v>
      </c>
      <c r="H1649" s="20">
        <v>39288</v>
      </c>
      <c r="I1649">
        <v>18.100000000000001</v>
      </c>
    </row>
    <row r="1650" spans="1:9" x14ac:dyDescent="0.25">
      <c r="A1650" s="19">
        <v>39289</v>
      </c>
      <c r="B1650">
        <v>148.02000000000001</v>
      </c>
      <c r="C1650">
        <v>1.7717000000000001</v>
      </c>
      <c r="E1650" s="19">
        <v>39274</v>
      </c>
      <c r="F1650">
        <v>5.36</v>
      </c>
      <c r="H1650" s="20">
        <v>39289</v>
      </c>
      <c r="I1650">
        <v>20.74</v>
      </c>
    </row>
    <row r="1651" spans="1:9" x14ac:dyDescent="0.25">
      <c r="A1651" s="19">
        <v>39290</v>
      </c>
      <c r="B1651">
        <v>145.11000000000001</v>
      </c>
      <c r="C1651">
        <v>1.8071999999999999</v>
      </c>
      <c r="E1651" s="19">
        <v>39275</v>
      </c>
      <c r="F1651">
        <v>5.36</v>
      </c>
      <c r="H1651" s="20">
        <v>39290</v>
      </c>
      <c r="I1651">
        <v>24.17</v>
      </c>
    </row>
    <row r="1652" spans="1:9" x14ac:dyDescent="0.25">
      <c r="A1652" s="19">
        <v>39293</v>
      </c>
      <c r="B1652">
        <v>147.38</v>
      </c>
      <c r="C1652">
        <v>1.7793000000000001</v>
      </c>
      <c r="E1652" s="19">
        <v>39276</v>
      </c>
      <c r="F1652">
        <v>5.36</v>
      </c>
      <c r="H1652" s="20">
        <v>39293</v>
      </c>
      <c r="I1652">
        <v>20.87</v>
      </c>
    </row>
    <row r="1653" spans="1:9" x14ac:dyDescent="0.25">
      <c r="A1653" s="19">
        <v>39294</v>
      </c>
      <c r="B1653">
        <v>145.72</v>
      </c>
      <c r="C1653">
        <v>1.7996000000000001</v>
      </c>
      <c r="E1653" s="19">
        <v>39279</v>
      </c>
      <c r="F1653">
        <v>5.36</v>
      </c>
      <c r="H1653" s="20">
        <v>39294</v>
      </c>
      <c r="I1653">
        <v>23.52</v>
      </c>
    </row>
    <row r="1654" spans="1:9" x14ac:dyDescent="0.25">
      <c r="A1654" s="19">
        <v>39295</v>
      </c>
      <c r="B1654">
        <v>146.43</v>
      </c>
      <c r="C1654">
        <v>1.7908999999999999</v>
      </c>
      <c r="E1654" s="19">
        <v>39280</v>
      </c>
      <c r="F1654">
        <v>5.36</v>
      </c>
      <c r="H1654" s="20">
        <v>39295</v>
      </c>
      <c r="I1654">
        <v>23.67</v>
      </c>
    </row>
    <row r="1655" spans="1:9" x14ac:dyDescent="0.25">
      <c r="A1655" s="19">
        <v>39296</v>
      </c>
      <c r="B1655">
        <v>147.6</v>
      </c>
      <c r="C1655">
        <v>1.7766999999999999</v>
      </c>
      <c r="E1655" s="19">
        <v>39281</v>
      </c>
      <c r="F1655">
        <v>5.36</v>
      </c>
      <c r="H1655" s="20">
        <v>39296</v>
      </c>
      <c r="I1655">
        <v>21.22</v>
      </c>
    </row>
    <row r="1656" spans="1:9" x14ac:dyDescent="0.25">
      <c r="A1656" s="19">
        <v>39297</v>
      </c>
      <c r="B1656">
        <v>143.80000000000001</v>
      </c>
      <c r="C1656">
        <v>1.8236000000000001</v>
      </c>
      <c r="E1656" s="19">
        <v>39282</v>
      </c>
      <c r="F1656">
        <v>5.36</v>
      </c>
      <c r="H1656" s="20">
        <v>39297</v>
      </c>
      <c r="I1656">
        <v>25.16</v>
      </c>
    </row>
    <row r="1657" spans="1:9" x14ac:dyDescent="0.25">
      <c r="A1657" s="19">
        <v>39300</v>
      </c>
      <c r="B1657">
        <v>146.21</v>
      </c>
      <c r="C1657">
        <v>1.7936000000000001</v>
      </c>
      <c r="E1657" s="19">
        <v>39283</v>
      </c>
      <c r="F1657">
        <v>5.36</v>
      </c>
      <c r="H1657" s="20">
        <v>39300</v>
      </c>
      <c r="I1657">
        <v>22.94</v>
      </c>
    </row>
    <row r="1658" spans="1:9" x14ac:dyDescent="0.25">
      <c r="A1658" s="19">
        <v>39301</v>
      </c>
      <c r="B1658">
        <v>147.77000000000001</v>
      </c>
      <c r="C1658">
        <v>1.7746</v>
      </c>
      <c r="E1658" s="19">
        <v>39286</v>
      </c>
      <c r="F1658">
        <v>5.36</v>
      </c>
      <c r="H1658" s="20">
        <v>39301</v>
      </c>
      <c r="I1658">
        <v>21.56</v>
      </c>
    </row>
    <row r="1659" spans="1:9" x14ac:dyDescent="0.25">
      <c r="A1659" s="19">
        <v>39302</v>
      </c>
      <c r="B1659">
        <v>149.83000000000001</v>
      </c>
      <c r="C1659">
        <v>1.9188000000000001</v>
      </c>
      <c r="E1659" s="19">
        <v>39287</v>
      </c>
      <c r="F1659">
        <v>5.36</v>
      </c>
      <c r="H1659" s="20">
        <v>39302</v>
      </c>
      <c r="I1659">
        <v>21.45</v>
      </c>
    </row>
    <row r="1660" spans="1:9" x14ac:dyDescent="0.25">
      <c r="A1660" s="19">
        <v>39303</v>
      </c>
      <c r="B1660">
        <v>145.38999999999999</v>
      </c>
      <c r="C1660">
        <v>1.9774</v>
      </c>
      <c r="E1660" s="19">
        <v>39288</v>
      </c>
      <c r="F1660">
        <v>5.36</v>
      </c>
      <c r="H1660" s="20">
        <v>39303</v>
      </c>
      <c r="I1660">
        <v>26.48</v>
      </c>
    </row>
    <row r="1661" spans="1:9" x14ac:dyDescent="0.25">
      <c r="A1661" s="19">
        <v>39304</v>
      </c>
      <c r="B1661">
        <v>144.71</v>
      </c>
      <c r="C1661">
        <v>1.9865999999999999</v>
      </c>
      <c r="E1661" s="19">
        <v>39289</v>
      </c>
      <c r="F1661">
        <v>5.36</v>
      </c>
      <c r="H1661" s="20">
        <v>39304</v>
      </c>
      <c r="I1661">
        <v>28.3</v>
      </c>
    </row>
    <row r="1662" spans="1:9" x14ac:dyDescent="0.25">
      <c r="A1662" s="19">
        <v>39307</v>
      </c>
      <c r="B1662">
        <v>145.22999999999999</v>
      </c>
      <c r="C1662">
        <v>1.9795</v>
      </c>
      <c r="E1662" s="19">
        <v>39290</v>
      </c>
      <c r="F1662">
        <v>5.3574999999999999</v>
      </c>
      <c r="H1662" s="20">
        <v>39307</v>
      </c>
      <c r="I1662">
        <v>26.57</v>
      </c>
    </row>
    <row r="1663" spans="1:9" x14ac:dyDescent="0.25">
      <c r="A1663" s="19">
        <v>39308</v>
      </c>
      <c r="B1663">
        <v>143.01</v>
      </c>
      <c r="C1663">
        <v>2.0103</v>
      </c>
      <c r="E1663" s="19">
        <v>39293</v>
      </c>
      <c r="F1663">
        <v>5.3562500000000002</v>
      </c>
      <c r="H1663" s="20">
        <v>39308</v>
      </c>
      <c r="I1663">
        <v>27.68</v>
      </c>
    </row>
    <row r="1664" spans="1:9" x14ac:dyDescent="0.25">
      <c r="A1664" s="19">
        <v>39309</v>
      </c>
      <c r="B1664">
        <v>141.04</v>
      </c>
      <c r="C1664">
        <v>2.0383</v>
      </c>
      <c r="E1664" s="19">
        <v>39294</v>
      </c>
      <c r="F1664">
        <v>5.3586600000000004</v>
      </c>
      <c r="H1664" s="20">
        <v>39309</v>
      </c>
      <c r="I1664">
        <v>30.67</v>
      </c>
    </row>
    <row r="1665" spans="1:9" x14ac:dyDescent="0.25">
      <c r="A1665" s="19">
        <v>39310</v>
      </c>
      <c r="B1665">
        <v>142.1</v>
      </c>
      <c r="C1665">
        <v>2.0230999999999999</v>
      </c>
      <c r="E1665" s="19">
        <v>39295</v>
      </c>
      <c r="F1665">
        <v>5.3595300000000003</v>
      </c>
      <c r="H1665" s="20">
        <v>39310</v>
      </c>
      <c r="I1665">
        <v>30.83</v>
      </c>
    </row>
    <row r="1666" spans="1:9" x14ac:dyDescent="0.25">
      <c r="A1666" s="19">
        <v>39311</v>
      </c>
      <c r="B1666">
        <v>144.71</v>
      </c>
      <c r="C1666">
        <v>1.9865999999999999</v>
      </c>
      <c r="E1666" s="19">
        <v>39296</v>
      </c>
      <c r="F1666">
        <v>5.36</v>
      </c>
      <c r="H1666" s="20">
        <v>39311</v>
      </c>
      <c r="I1666">
        <v>29.99</v>
      </c>
    </row>
    <row r="1667" spans="1:9" x14ac:dyDescent="0.25">
      <c r="A1667" s="19">
        <v>39314</v>
      </c>
      <c r="B1667">
        <v>144.63999999999999</v>
      </c>
      <c r="C1667">
        <v>1.9876</v>
      </c>
      <c r="E1667" s="19">
        <v>39297</v>
      </c>
      <c r="F1667">
        <v>5.36</v>
      </c>
      <c r="H1667" s="20">
        <v>39314</v>
      </c>
      <c r="I1667">
        <v>26.33</v>
      </c>
    </row>
    <row r="1668" spans="1:9" x14ac:dyDescent="0.25">
      <c r="A1668" s="19">
        <v>39315</v>
      </c>
      <c r="B1668">
        <v>144.93</v>
      </c>
      <c r="C1668">
        <v>1.9836</v>
      </c>
      <c r="E1668" s="19">
        <v>39300</v>
      </c>
      <c r="F1668">
        <v>5.3562500000000002</v>
      </c>
      <c r="H1668" s="20">
        <v>39315</v>
      </c>
      <c r="I1668">
        <v>25.25</v>
      </c>
    </row>
    <row r="1669" spans="1:9" x14ac:dyDescent="0.25">
      <c r="A1669" s="19">
        <v>39316</v>
      </c>
      <c r="B1669">
        <v>146.65</v>
      </c>
      <c r="C1669">
        <v>1.9603999999999999</v>
      </c>
      <c r="E1669" s="19">
        <v>39301</v>
      </c>
      <c r="F1669">
        <v>5.36</v>
      </c>
      <c r="H1669" s="20">
        <v>39316</v>
      </c>
      <c r="I1669">
        <v>22.89</v>
      </c>
    </row>
    <row r="1670" spans="1:9" x14ac:dyDescent="0.25">
      <c r="A1670" s="19">
        <v>39317</v>
      </c>
      <c r="B1670">
        <v>146.52000000000001</v>
      </c>
      <c r="C1670">
        <v>1.9621</v>
      </c>
      <c r="E1670" s="19">
        <v>39302</v>
      </c>
      <c r="F1670">
        <v>5.38</v>
      </c>
      <c r="H1670" s="20">
        <v>39317</v>
      </c>
      <c r="I1670">
        <v>22.62</v>
      </c>
    </row>
    <row r="1671" spans="1:9" x14ac:dyDescent="0.25">
      <c r="A1671" s="19">
        <v>39318</v>
      </c>
      <c r="B1671">
        <v>148.33000000000001</v>
      </c>
      <c r="C1671">
        <v>1.9381999999999999</v>
      </c>
      <c r="E1671" s="19">
        <v>39303</v>
      </c>
      <c r="F1671">
        <v>5.5</v>
      </c>
      <c r="H1671" s="20">
        <v>39318</v>
      </c>
      <c r="I1671">
        <v>20.72</v>
      </c>
    </row>
    <row r="1672" spans="1:9" x14ac:dyDescent="0.25">
      <c r="A1672" s="19">
        <v>39321</v>
      </c>
      <c r="B1672">
        <v>146.94999999999999</v>
      </c>
      <c r="C1672">
        <v>1.9563999999999999</v>
      </c>
      <c r="E1672" s="19">
        <v>39304</v>
      </c>
      <c r="F1672">
        <v>5.5750000000000002</v>
      </c>
      <c r="H1672" s="20">
        <v>39321</v>
      </c>
      <c r="I1672">
        <v>22.72</v>
      </c>
    </row>
    <row r="1673" spans="1:9" x14ac:dyDescent="0.25">
      <c r="A1673" s="19">
        <v>39322</v>
      </c>
      <c r="B1673">
        <v>143.72</v>
      </c>
      <c r="C1673">
        <v>2.0003000000000002</v>
      </c>
      <c r="E1673" s="19">
        <v>39307</v>
      </c>
      <c r="F1673">
        <v>5.5575000000000001</v>
      </c>
      <c r="H1673" s="20">
        <v>39322</v>
      </c>
      <c r="I1673">
        <v>26.3</v>
      </c>
    </row>
    <row r="1674" spans="1:9" x14ac:dyDescent="0.25">
      <c r="A1674" s="19">
        <v>39323</v>
      </c>
      <c r="B1674">
        <v>146.54</v>
      </c>
      <c r="C1674">
        <v>1.9618</v>
      </c>
      <c r="E1674" s="19">
        <v>39308</v>
      </c>
      <c r="F1674">
        <v>5.53</v>
      </c>
      <c r="H1674" s="20">
        <v>39323</v>
      </c>
      <c r="I1674">
        <v>23.81</v>
      </c>
    </row>
    <row r="1675" spans="1:9" x14ac:dyDescent="0.25">
      <c r="A1675" s="19">
        <v>39324</v>
      </c>
      <c r="B1675">
        <v>146.15</v>
      </c>
      <c r="C1675">
        <v>1.9671000000000001</v>
      </c>
      <c r="E1675" s="19">
        <v>39309</v>
      </c>
      <c r="F1675">
        <v>5.52</v>
      </c>
      <c r="H1675" s="20">
        <v>39324</v>
      </c>
      <c r="I1675">
        <v>25.06</v>
      </c>
    </row>
    <row r="1676" spans="1:9" x14ac:dyDescent="0.25">
      <c r="A1676" s="19">
        <v>39325</v>
      </c>
      <c r="B1676">
        <v>147.59</v>
      </c>
      <c r="C1676">
        <v>1.9479</v>
      </c>
      <c r="E1676" s="19">
        <v>39310</v>
      </c>
      <c r="F1676">
        <v>5.51</v>
      </c>
      <c r="H1676" s="20">
        <v>39325</v>
      </c>
      <c r="I1676">
        <v>23.38</v>
      </c>
    </row>
    <row r="1677" spans="1:9" x14ac:dyDescent="0.25">
      <c r="A1677" s="19">
        <v>39329</v>
      </c>
      <c r="B1677">
        <v>149.08000000000001</v>
      </c>
      <c r="C1677">
        <v>1.9283999999999999</v>
      </c>
      <c r="E1677" s="19">
        <v>39311</v>
      </c>
      <c r="F1677">
        <v>5.5</v>
      </c>
      <c r="H1677" s="20">
        <v>39329</v>
      </c>
      <c r="I1677">
        <v>22.78</v>
      </c>
    </row>
    <row r="1678" spans="1:9" x14ac:dyDescent="0.25">
      <c r="A1678" s="19">
        <v>39330</v>
      </c>
      <c r="B1678">
        <v>147.79</v>
      </c>
      <c r="C1678">
        <v>1.9452</v>
      </c>
      <c r="E1678" s="19">
        <v>39314</v>
      </c>
      <c r="F1678">
        <v>5.4950000000000001</v>
      </c>
      <c r="H1678" s="20">
        <v>39330</v>
      </c>
      <c r="I1678">
        <v>24.58</v>
      </c>
    </row>
    <row r="1679" spans="1:9" x14ac:dyDescent="0.25">
      <c r="A1679" s="19">
        <v>39331</v>
      </c>
      <c r="B1679">
        <v>148.13</v>
      </c>
      <c r="C1679">
        <v>1.9408000000000001</v>
      </c>
      <c r="E1679" s="19">
        <v>39315</v>
      </c>
      <c r="F1679">
        <v>5.4943799999999996</v>
      </c>
      <c r="H1679" s="20">
        <v>39331</v>
      </c>
      <c r="I1679">
        <v>23.99</v>
      </c>
    </row>
    <row r="1680" spans="1:9" x14ac:dyDescent="0.25">
      <c r="A1680" s="19">
        <v>39332</v>
      </c>
      <c r="B1680">
        <v>146.07</v>
      </c>
      <c r="C1680">
        <v>1.9681999999999999</v>
      </c>
      <c r="E1680" s="19">
        <v>39316</v>
      </c>
      <c r="F1680">
        <v>5.4987500000000002</v>
      </c>
      <c r="H1680" s="20">
        <v>39332</v>
      </c>
      <c r="I1680">
        <v>26.23</v>
      </c>
    </row>
    <row r="1681" spans="1:9" x14ac:dyDescent="0.25">
      <c r="A1681" s="19">
        <v>39335</v>
      </c>
      <c r="B1681">
        <v>145.79</v>
      </c>
      <c r="C1681">
        <v>1.9719</v>
      </c>
      <c r="E1681" s="19">
        <v>39317</v>
      </c>
      <c r="F1681">
        <v>5.5049999999999999</v>
      </c>
      <c r="H1681" s="20">
        <v>39335</v>
      </c>
      <c r="I1681">
        <v>27.38</v>
      </c>
    </row>
    <row r="1682" spans="1:9" x14ac:dyDescent="0.25">
      <c r="A1682" s="19">
        <v>39336</v>
      </c>
      <c r="B1682">
        <v>147.49</v>
      </c>
      <c r="C1682">
        <v>1.9492</v>
      </c>
      <c r="E1682" s="19">
        <v>39318</v>
      </c>
      <c r="F1682">
        <v>5.50563</v>
      </c>
      <c r="H1682" s="20">
        <v>39336</v>
      </c>
      <c r="I1682">
        <v>25.27</v>
      </c>
    </row>
    <row r="1683" spans="1:9" x14ac:dyDescent="0.25">
      <c r="A1683" s="19">
        <v>39337</v>
      </c>
      <c r="B1683">
        <v>147.87</v>
      </c>
      <c r="C1683">
        <v>1.9441999999999999</v>
      </c>
      <c r="E1683" s="19">
        <v>39322</v>
      </c>
      <c r="F1683">
        <v>5.51</v>
      </c>
      <c r="H1683" s="20">
        <v>39337</v>
      </c>
      <c r="I1683">
        <v>24.96</v>
      </c>
    </row>
    <row r="1684" spans="1:9" x14ac:dyDescent="0.25">
      <c r="A1684" s="19">
        <v>39338</v>
      </c>
      <c r="B1684">
        <v>148.91</v>
      </c>
      <c r="C1684">
        <v>1.9306000000000001</v>
      </c>
      <c r="E1684" s="19">
        <v>39323</v>
      </c>
      <c r="F1684">
        <v>5.5412499999999998</v>
      </c>
      <c r="H1684" s="20">
        <v>39338</v>
      </c>
      <c r="I1684">
        <v>24.76</v>
      </c>
    </row>
    <row r="1685" spans="1:9" x14ac:dyDescent="0.25">
      <c r="A1685" s="19">
        <v>39339</v>
      </c>
      <c r="B1685">
        <v>148.9</v>
      </c>
      <c r="C1685">
        <v>1.9307000000000001</v>
      </c>
      <c r="E1685" s="19">
        <v>39324</v>
      </c>
      <c r="F1685">
        <v>5.58</v>
      </c>
      <c r="H1685" s="20">
        <v>39339</v>
      </c>
      <c r="I1685">
        <v>24.92</v>
      </c>
    </row>
    <row r="1686" spans="1:9" x14ac:dyDescent="0.25">
      <c r="A1686" s="19">
        <v>39342</v>
      </c>
      <c r="B1686">
        <v>148.1</v>
      </c>
      <c r="C1686">
        <v>1.9412</v>
      </c>
      <c r="E1686" s="19">
        <v>39325</v>
      </c>
      <c r="F1686">
        <v>5.6212499999999999</v>
      </c>
      <c r="H1686" s="20">
        <v>39342</v>
      </c>
      <c r="I1686">
        <v>26.48</v>
      </c>
    </row>
    <row r="1687" spans="1:9" x14ac:dyDescent="0.25">
      <c r="A1687" s="19">
        <v>39343</v>
      </c>
      <c r="B1687">
        <v>152.46</v>
      </c>
      <c r="C1687">
        <v>1.8856999999999999</v>
      </c>
      <c r="E1687" s="19">
        <v>39328</v>
      </c>
      <c r="F1687">
        <v>5.6687500000000002</v>
      </c>
      <c r="H1687" s="20">
        <v>39343</v>
      </c>
      <c r="I1687">
        <v>20.350000000000001</v>
      </c>
    </row>
    <row r="1688" spans="1:9" x14ac:dyDescent="0.25">
      <c r="A1688" s="19">
        <v>39344</v>
      </c>
      <c r="B1688">
        <v>153.36000000000001</v>
      </c>
      <c r="C1688">
        <v>1.8746</v>
      </c>
      <c r="E1688" s="19">
        <v>39329</v>
      </c>
      <c r="F1688">
        <v>5.6981299999999999</v>
      </c>
      <c r="H1688" s="20">
        <v>39344</v>
      </c>
      <c r="I1688">
        <v>20.03</v>
      </c>
    </row>
    <row r="1689" spans="1:9" x14ac:dyDescent="0.25">
      <c r="A1689" s="19">
        <v>39345</v>
      </c>
      <c r="B1689">
        <v>152.28</v>
      </c>
      <c r="C1689">
        <v>1.8878999999999999</v>
      </c>
      <c r="E1689" s="19">
        <v>39330</v>
      </c>
      <c r="F1689">
        <v>5.72</v>
      </c>
      <c r="H1689" s="20">
        <v>39345</v>
      </c>
      <c r="I1689">
        <v>20.45</v>
      </c>
    </row>
    <row r="1690" spans="1:9" x14ac:dyDescent="0.25">
      <c r="A1690" s="19">
        <v>39346</v>
      </c>
      <c r="B1690">
        <v>151.97</v>
      </c>
      <c r="C1690">
        <v>1.8916999999999999</v>
      </c>
      <c r="E1690" s="19">
        <v>39331</v>
      </c>
      <c r="F1690">
        <v>5.7237499999999999</v>
      </c>
      <c r="H1690" s="20">
        <v>39346</v>
      </c>
      <c r="I1690">
        <v>19</v>
      </c>
    </row>
    <row r="1691" spans="1:9" x14ac:dyDescent="0.25">
      <c r="A1691" s="19">
        <v>39349</v>
      </c>
      <c r="B1691">
        <v>151.69</v>
      </c>
      <c r="C1691">
        <v>1.8952</v>
      </c>
      <c r="E1691" s="19">
        <v>39332</v>
      </c>
      <c r="F1691">
        <v>5.7249999999999996</v>
      </c>
      <c r="H1691" s="20">
        <v>39349</v>
      </c>
      <c r="I1691">
        <v>19.37</v>
      </c>
    </row>
    <row r="1692" spans="1:9" x14ac:dyDescent="0.25">
      <c r="A1692" s="19">
        <v>39350</v>
      </c>
      <c r="B1692">
        <v>151.38999999999999</v>
      </c>
      <c r="C1692">
        <v>1.899</v>
      </c>
      <c r="E1692" s="19">
        <v>39335</v>
      </c>
      <c r="F1692">
        <v>5.7037500000000003</v>
      </c>
      <c r="H1692" s="20">
        <v>39350</v>
      </c>
      <c r="I1692">
        <v>18.600000000000001</v>
      </c>
    </row>
    <row r="1693" spans="1:9" x14ac:dyDescent="0.25">
      <c r="A1693" s="19">
        <v>39351</v>
      </c>
      <c r="B1693">
        <v>152.19</v>
      </c>
      <c r="C1693">
        <v>1.889</v>
      </c>
      <c r="E1693" s="19">
        <v>39336</v>
      </c>
      <c r="F1693">
        <v>5.7031299999999998</v>
      </c>
      <c r="H1693" s="20">
        <v>39351</v>
      </c>
      <c r="I1693">
        <v>17.63</v>
      </c>
    </row>
    <row r="1694" spans="1:9" x14ac:dyDescent="0.25">
      <c r="A1694" s="19">
        <v>39352</v>
      </c>
      <c r="B1694">
        <v>153.09</v>
      </c>
      <c r="C1694">
        <v>1.8778999999999999</v>
      </c>
      <c r="E1694" s="19">
        <v>39337</v>
      </c>
      <c r="F1694">
        <v>5.7031299999999998</v>
      </c>
      <c r="H1694" s="20">
        <v>39352</v>
      </c>
      <c r="I1694">
        <v>17</v>
      </c>
    </row>
    <row r="1695" spans="1:9" x14ac:dyDescent="0.25">
      <c r="A1695" s="19">
        <v>39353</v>
      </c>
      <c r="B1695">
        <v>152.58000000000001</v>
      </c>
      <c r="C1695">
        <v>1.8842000000000001</v>
      </c>
      <c r="E1695" s="19">
        <v>39338</v>
      </c>
      <c r="F1695">
        <v>5.6943799999999998</v>
      </c>
      <c r="H1695" s="20">
        <v>39353</v>
      </c>
      <c r="I1695">
        <v>18</v>
      </c>
    </row>
    <row r="1696" spans="1:9" x14ac:dyDescent="0.25">
      <c r="A1696" s="19">
        <v>39356</v>
      </c>
      <c r="B1696">
        <v>154.30000000000001</v>
      </c>
      <c r="C1696">
        <v>1.8632</v>
      </c>
      <c r="E1696" s="19">
        <v>39339</v>
      </c>
      <c r="F1696">
        <v>5.6462500000000002</v>
      </c>
      <c r="H1696" s="20">
        <v>39356</v>
      </c>
      <c r="I1696">
        <v>17.84</v>
      </c>
    </row>
    <row r="1697" spans="1:9" x14ac:dyDescent="0.25">
      <c r="A1697" s="19">
        <v>39357</v>
      </c>
      <c r="B1697">
        <v>154.09</v>
      </c>
      <c r="C1697">
        <v>1.8656999999999999</v>
      </c>
      <c r="E1697" s="19">
        <v>39342</v>
      </c>
      <c r="F1697">
        <v>5.5975000000000001</v>
      </c>
      <c r="H1697" s="20">
        <v>39357</v>
      </c>
      <c r="I1697">
        <v>18.489999999999998</v>
      </c>
    </row>
    <row r="1698" spans="1:9" x14ac:dyDescent="0.25">
      <c r="A1698" s="19">
        <v>39358</v>
      </c>
      <c r="B1698">
        <v>153.78</v>
      </c>
      <c r="C1698">
        <v>1.8694999999999999</v>
      </c>
      <c r="E1698" s="19">
        <v>39343</v>
      </c>
      <c r="F1698">
        <v>5.5875000000000004</v>
      </c>
      <c r="H1698" s="20">
        <v>39358</v>
      </c>
      <c r="I1698">
        <v>18.8</v>
      </c>
    </row>
    <row r="1699" spans="1:9" x14ac:dyDescent="0.25">
      <c r="A1699" s="19">
        <v>39359</v>
      </c>
      <c r="B1699">
        <v>154.02000000000001</v>
      </c>
      <c r="C1699">
        <v>1.8666</v>
      </c>
      <c r="E1699" s="19">
        <v>39344</v>
      </c>
      <c r="F1699">
        <v>5.2374999999999998</v>
      </c>
      <c r="H1699" s="20">
        <v>39359</v>
      </c>
      <c r="I1699">
        <v>18.440000000000001</v>
      </c>
    </row>
    <row r="1700" spans="1:9" x14ac:dyDescent="0.25">
      <c r="A1700" s="19">
        <v>39360</v>
      </c>
      <c r="B1700">
        <v>155.85</v>
      </c>
      <c r="C1700">
        <v>1.8446</v>
      </c>
      <c r="E1700" s="19">
        <v>39345</v>
      </c>
      <c r="F1700">
        <v>5.21</v>
      </c>
      <c r="H1700" s="20">
        <v>39360</v>
      </c>
      <c r="I1700">
        <v>16.91</v>
      </c>
    </row>
    <row r="1701" spans="1:9" x14ac:dyDescent="0.25">
      <c r="A1701" s="19">
        <v>39363</v>
      </c>
      <c r="B1701">
        <v>155.02000000000001</v>
      </c>
      <c r="C1701">
        <v>1.8545</v>
      </c>
      <c r="E1701" s="19">
        <v>39346</v>
      </c>
      <c r="F1701">
        <v>5.2024999999999997</v>
      </c>
      <c r="H1701" s="20">
        <v>39363</v>
      </c>
      <c r="I1701">
        <v>17.46</v>
      </c>
    </row>
    <row r="1702" spans="1:9" x14ac:dyDescent="0.25">
      <c r="A1702" s="19">
        <v>39364</v>
      </c>
      <c r="B1702">
        <v>156.47999999999999</v>
      </c>
      <c r="C1702">
        <v>1.8371999999999999</v>
      </c>
      <c r="E1702" s="19">
        <v>39349</v>
      </c>
      <c r="F1702">
        <v>5.2</v>
      </c>
      <c r="H1702" s="20">
        <v>39364</v>
      </c>
      <c r="I1702">
        <v>16.12</v>
      </c>
    </row>
    <row r="1703" spans="1:9" x14ac:dyDescent="0.25">
      <c r="A1703" s="19">
        <v>39365</v>
      </c>
      <c r="B1703">
        <v>156.22</v>
      </c>
      <c r="C1703">
        <v>1.8403</v>
      </c>
      <c r="E1703" s="19">
        <v>39350</v>
      </c>
      <c r="F1703">
        <v>5.2</v>
      </c>
      <c r="H1703" s="20">
        <v>39365</v>
      </c>
      <c r="I1703">
        <v>16.670000000000002</v>
      </c>
    </row>
    <row r="1704" spans="1:9" x14ac:dyDescent="0.25">
      <c r="A1704" s="19">
        <v>39366</v>
      </c>
      <c r="B1704">
        <v>155.47</v>
      </c>
      <c r="C1704">
        <v>1.8492</v>
      </c>
      <c r="E1704" s="19">
        <v>39351</v>
      </c>
      <c r="F1704">
        <v>5.1981299999999999</v>
      </c>
      <c r="H1704" s="20">
        <v>39366</v>
      </c>
      <c r="I1704">
        <v>18.88</v>
      </c>
    </row>
    <row r="1705" spans="1:9" x14ac:dyDescent="0.25">
      <c r="A1705" s="19">
        <v>39367</v>
      </c>
      <c r="B1705">
        <v>156.33000000000001</v>
      </c>
      <c r="C1705">
        <v>1.839</v>
      </c>
      <c r="E1705" s="19">
        <v>39352</v>
      </c>
      <c r="F1705">
        <v>5.2306299999999997</v>
      </c>
      <c r="H1705" s="20">
        <v>39367</v>
      </c>
      <c r="I1705">
        <v>17.73</v>
      </c>
    </row>
    <row r="1706" spans="1:9" x14ac:dyDescent="0.25">
      <c r="A1706" s="19">
        <v>39370</v>
      </c>
      <c r="B1706">
        <v>155.01</v>
      </c>
      <c r="C1706">
        <v>1.8546</v>
      </c>
      <c r="E1706" s="19">
        <v>39353</v>
      </c>
      <c r="F1706">
        <v>5.2287499999999998</v>
      </c>
      <c r="H1706" s="20">
        <v>39370</v>
      </c>
      <c r="I1706">
        <v>19.25</v>
      </c>
    </row>
    <row r="1707" spans="1:9" x14ac:dyDescent="0.25">
      <c r="A1707" s="19">
        <v>39371</v>
      </c>
      <c r="B1707">
        <v>153.78</v>
      </c>
      <c r="C1707">
        <v>1.8694999999999999</v>
      </c>
      <c r="E1707" s="19">
        <v>39356</v>
      </c>
      <c r="F1707">
        <v>5.23</v>
      </c>
      <c r="H1707" s="20">
        <v>39371</v>
      </c>
      <c r="I1707">
        <v>20.02</v>
      </c>
    </row>
    <row r="1708" spans="1:9" x14ac:dyDescent="0.25">
      <c r="A1708" s="19">
        <v>39372</v>
      </c>
      <c r="B1708">
        <v>154.25</v>
      </c>
      <c r="C1708">
        <v>1.8637999999999999</v>
      </c>
      <c r="E1708" s="19">
        <v>39357</v>
      </c>
      <c r="F1708">
        <v>5.24</v>
      </c>
      <c r="H1708" s="20">
        <v>39372</v>
      </c>
      <c r="I1708">
        <v>18.54</v>
      </c>
    </row>
    <row r="1709" spans="1:9" x14ac:dyDescent="0.25">
      <c r="A1709" s="19">
        <v>39373</v>
      </c>
      <c r="B1709">
        <v>153.69</v>
      </c>
      <c r="C1709">
        <v>1.8706</v>
      </c>
      <c r="E1709" s="19">
        <v>39358</v>
      </c>
      <c r="F1709">
        <v>5.2437500000000004</v>
      </c>
      <c r="H1709" s="20">
        <v>39373</v>
      </c>
      <c r="I1709">
        <v>18.5</v>
      </c>
    </row>
    <row r="1710" spans="1:9" x14ac:dyDescent="0.25">
      <c r="A1710" s="19">
        <v>39374</v>
      </c>
      <c r="B1710">
        <v>149.66999999999999</v>
      </c>
      <c r="C1710">
        <v>1.9208000000000001</v>
      </c>
      <c r="E1710" s="19">
        <v>39359</v>
      </c>
      <c r="F1710">
        <v>5.2437500000000004</v>
      </c>
      <c r="H1710" s="20">
        <v>39374</v>
      </c>
      <c r="I1710">
        <v>22.96</v>
      </c>
    </row>
    <row r="1711" spans="1:9" x14ac:dyDescent="0.25">
      <c r="A1711" s="19">
        <v>39377</v>
      </c>
      <c r="B1711">
        <v>150.54</v>
      </c>
      <c r="C1711">
        <v>1.9097</v>
      </c>
      <c r="E1711" s="19">
        <v>39360</v>
      </c>
      <c r="F1711">
        <v>5.2431299999999998</v>
      </c>
      <c r="H1711" s="20">
        <v>39377</v>
      </c>
      <c r="I1711">
        <v>21.64</v>
      </c>
    </row>
    <row r="1712" spans="1:9" x14ac:dyDescent="0.25">
      <c r="A1712" s="19">
        <v>39378</v>
      </c>
      <c r="B1712">
        <v>151.76</v>
      </c>
      <c r="C1712">
        <v>1.8944000000000001</v>
      </c>
      <c r="E1712" s="19">
        <v>39363</v>
      </c>
      <c r="F1712">
        <v>5.2531299999999996</v>
      </c>
      <c r="H1712" s="20">
        <v>39378</v>
      </c>
      <c r="I1712">
        <v>20.41</v>
      </c>
    </row>
    <row r="1713" spans="1:9" x14ac:dyDescent="0.25">
      <c r="A1713" s="19">
        <v>39379</v>
      </c>
      <c r="B1713">
        <v>151.47999999999999</v>
      </c>
      <c r="C1713">
        <v>1.8978999999999999</v>
      </c>
      <c r="E1713" s="19">
        <v>39364</v>
      </c>
      <c r="F1713">
        <v>5.2487500000000002</v>
      </c>
      <c r="H1713" s="20">
        <v>39379</v>
      </c>
      <c r="I1713">
        <v>20.8</v>
      </c>
    </row>
    <row r="1714" spans="1:9" x14ac:dyDescent="0.25">
      <c r="A1714" s="19">
        <v>39380</v>
      </c>
      <c r="B1714">
        <v>151.84</v>
      </c>
      <c r="C1714">
        <v>1.8934</v>
      </c>
      <c r="E1714" s="19">
        <v>39365</v>
      </c>
      <c r="F1714">
        <v>5.2474999999999996</v>
      </c>
      <c r="H1714" s="20">
        <v>39380</v>
      </c>
      <c r="I1714">
        <v>21.17</v>
      </c>
    </row>
    <row r="1715" spans="1:9" x14ac:dyDescent="0.25">
      <c r="A1715" s="19">
        <v>39381</v>
      </c>
      <c r="B1715">
        <v>153.62</v>
      </c>
      <c r="C1715">
        <v>1.8714</v>
      </c>
      <c r="E1715" s="19">
        <v>39366</v>
      </c>
      <c r="F1715">
        <v>5.2424999999999997</v>
      </c>
      <c r="H1715" s="20">
        <v>39381</v>
      </c>
      <c r="I1715">
        <v>19.559999999999999</v>
      </c>
    </row>
    <row r="1716" spans="1:9" x14ac:dyDescent="0.25">
      <c r="A1716" s="19">
        <v>39384</v>
      </c>
      <c r="B1716">
        <v>154.13</v>
      </c>
      <c r="C1716">
        <v>1.8652</v>
      </c>
      <c r="E1716" s="19">
        <v>39367</v>
      </c>
      <c r="F1716">
        <v>5.2237499999999999</v>
      </c>
      <c r="H1716" s="20">
        <v>39384</v>
      </c>
      <c r="I1716">
        <v>19.87</v>
      </c>
    </row>
    <row r="1717" spans="1:9" x14ac:dyDescent="0.25">
      <c r="A1717" s="19">
        <v>39385</v>
      </c>
      <c r="B1717">
        <v>153.06</v>
      </c>
      <c r="C1717">
        <v>1.8783000000000001</v>
      </c>
      <c r="E1717" s="19">
        <v>39370</v>
      </c>
      <c r="F1717">
        <v>5.2143800000000002</v>
      </c>
      <c r="H1717" s="20">
        <v>39385</v>
      </c>
      <c r="I1717">
        <v>21.07</v>
      </c>
    </row>
    <row r="1718" spans="1:9" x14ac:dyDescent="0.25">
      <c r="A1718" s="19">
        <v>39386</v>
      </c>
      <c r="B1718">
        <v>154.65</v>
      </c>
      <c r="C1718">
        <v>1.859</v>
      </c>
      <c r="E1718" s="19">
        <v>39371</v>
      </c>
      <c r="F1718">
        <v>5.2087500000000002</v>
      </c>
      <c r="H1718" s="20">
        <v>39386</v>
      </c>
      <c r="I1718">
        <v>18.53</v>
      </c>
    </row>
    <row r="1719" spans="1:9" x14ac:dyDescent="0.25">
      <c r="A1719" s="19">
        <v>39387</v>
      </c>
      <c r="B1719">
        <v>151.03</v>
      </c>
      <c r="C1719">
        <v>1.9035</v>
      </c>
      <c r="E1719" s="19">
        <v>39372</v>
      </c>
      <c r="F1719">
        <v>5.1987500000000004</v>
      </c>
      <c r="H1719" s="20">
        <v>39387</v>
      </c>
      <c r="I1719">
        <v>23.21</v>
      </c>
    </row>
    <row r="1720" spans="1:9" x14ac:dyDescent="0.25">
      <c r="A1720" s="19">
        <v>39388</v>
      </c>
      <c r="B1720">
        <v>151.19999999999999</v>
      </c>
      <c r="C1720">
        <v>1.9014</v>
      </c>
      <c r="E1720" s="19">
        <v>39373</v>
      </c>
      <c r="F1720">
        <v>5.18</v>
      </c>
      <c r="H1720" s="20">
        <v>39388</v>
      </c>
      <c r="I1720">
        <v>23.01</v>
      </c>
    </row>
    <row r="1721" spans="1:9" x14ac:dyDescent="0.25">
      <c r="A1721" s="19">
        <v>39391</v>
      </c>
      <c r="B1721">
        <v>150.05000000000001</v>
      </c>
      <c r="C1721">
        <v>1.9158999999999999</v>
      </c>
      <c r="E1721" s="19">
        <v>39374</v>
      </c>
      <c r="F1721">
        <v>5.1512500000000001</v>
      </c>
      <c r="H1721" s="20">
        <v>39391</v>
      </c>
      <c r="I1721">
        <v>24.31</v>
      </c>
    </row>
    <row r="1722" spans="1:9" x14ac:dyDescent="0.25">
      <c r="A1722" s="19">
        <v>39392</v>
      </c>
      <c r="B1722">
        <v>152.07</v>
      </c>
      <c r="C1722">
        <v>1.8905000000000001</v>
      </c>
      <c r="E1722" s="19">
        <v>39377</v>
      </c>
      <c r="F1722">
        <v>5.0925000000000002</v>
      </c>
      <c r="H1722" s="20">
        <v>39392</v>
      </c>
      <c r="I1722">
        <v>21.39</v>
      </c>
    </row>
    <row r="1723" spans="1:9" x14ac:dyDescent="0.25">
      <c r="A1723" s="19">
        <v>39393</v>
      </c>
      <c r="B1723">
        <v>147.91</v>
      </c>
      <c r="C1723">
        <v>1.9437</v>
      </c>
      <c r="E1723" s="19">
        <v>39378</v>
      </c>
      <c r="F1723">
        <v>5.0837500000000002</v>
      </c>
      <c r="H1723" s="20">
        <v>39393</v>
      </c>
      <c r="I1723">
        <v>26.49</v>
      </c>
    </row>
    <row r="1724" spans="1:9" x14ac:dyDescent="0.25">
      <c r="A1724" s="19">
        <v>39394</v>
      </c>
      <c r="B1724">
        <v>147.16</v>
      </c>
      <c r="C1724">
        <v>2.1076999999999999</v>
      </c>
      <c r="E1724" s="19">
        <v>39379</v>
      </c>
      <c r="F1724">
        <v>5.0650000000000004</v>
      </c>
      <c r="H1724" s="20">
        <v>39394</v>
      </c>
      <c r="I1724">
        <v>26.16</v>
      </c>
    </row>
    <row r="1725" spans="1:9" x14ac:dyDescent="0.25">
      <c r="A1725" s="19">
        <v>39395</v>
      </c>
      <c r="B1725">
        <v>145.13999999999999</v>
      </c>
      <c r="C1725">
        <v>2.137</v>
      </c>
      <c r="E1725" s="19">
        <v>39380</v>
      </c>
      <c r="F1725">
        <v>5.0106299999999999</v>
      </c>
      <c r="H1725" s="20">
        <v>39395</v>
      </c>
      <c r="I1725">
        <v>28.5</v>
      </c>
    </row>
    <row r="1726" spans="1:9" x14ac:dyDescent="0.25">
      <c r="A1726" s="19">
        <v>39398</v>
      </c>
      <c r="B1726">
        <v>143.69999999999999</v>
      </c>
      <c r="C1726">
        <v>2.1583999999999999</v>
      </c>
      <c r="E1726" s="19">
        <v>39381</v>
      </c>
      <c r="F1726">
        <v>4.9837499999999997</v>
      </c>
      <c r="H1726" s="20">
        <v>39398</v>
      </c>
      <c r="I1726">
        <v>31.09</v>
      </c>
    </row>
    <row r="1727" spans="1:9" x14ac:dyDescent="0.25">
      <c r="A1727" s="19">
        <v>39399</v>
      </c>
      <c r="B1727">
        <v>148.08000000000001</v>
      </c>
      <c r="C1727">
        <v>2.0945999999999998</v>
      </c>
      <c r="E1727" s="19">
        <v>39384</v>
      </c>
      <c r="F1727">
        <v>4.96</v>
      </c>
      <c r="H1727" s="20">
        <v>39399</v>
      </c>
      <c r="I1727">
        <v>24.1</v>
      </c>
    </row>
    <row r="1728" spans="1:9" x14ac:dyDescent="0.25">
      <c r="A1728" s="19">
        <v>39400</v>
      </c>
      <c r="B1728">
        <v>147.66999999999999</v>
      </c>
      <c r="C1728">
        <v>2.1004</v>
      </c>
      <c r="E1728" s="19">
        <v>39385</v>
      </c>
      <c r="F1728">
        <v>4.9112499999999999</v>
      </c>
      <c r="H1728" s="20">
        <v>39400</v>
      </c>
      <c r="I1728">
        <v>25.94</v>
      </c>
    </row>
    <row r="1729" spans="1:9" x14ac:dyDescent="0.25">
      <c r="A1729" s="19">
        <v>39401</v>
      </c>
      <c r="B1729">
        <v>145.54</v>
      </c>
      <c r="C1729">
        <v>2.1311</v>
      </c>
      <c r="E1729" s="19">
        <v>39386</v>
      </c>
      <c r="F1729">
        <v>4.8937499999999998</v>
      </c>
      <c r="H1729" s="20">
        <v>39401</v>
      </c>
      <c r="I1729">
        <v>28.06</v>
      </c>
    </row>
    <row r="1730" spans="1:9" x14ac:dyDescent="0.25">
      <c r="A1730" s="19">
        <v>39402</v>
      </c>
      <c r="B1730">
        <v>145.79</v>
      </c>
      <c r="C1730">
        <v>2.1274999999999999</v>
      </c>
      <c r="E1730" s="19">
        <v>39387</v>
      </c>
      <c r="F1730">
        <v>4.8775000000000004</v>
      </c>
      <c r="H1730" s="20">
        <v>39402</v>
      </c>
      <c r="I1730">
        <v>25.49</v>
      </c>
    </row>
    <row r="1731" spans="1:9" x14ac:dyDescent="0.25">
      <c r="A1731" s="19">
        <v>39405</v>
      </c>
      <c r="B1731">
        <v>143.76</v>
      </c>
      <c r="C1731">
        <v>2.1575000000000002</v>
      </c>
      <c r="E1731" s="19">
        <v>39388</v>
      </c>
      <c r="F1731">
        <v>4.8650000000000002</v>
      </c>
      <c r="H1731" s="20">
        <v>39405</v>
      </c>
      <c r="I1731">
        <v>26.01</v>
      </c>
    </row>
    <row r="1732" spans="1:9" x14ac:dyDescent="0.25">
      <c r="A1732" s="19">
        <v>39406</v>
      </c>
      <c r="B1732">
        <v>144.63999999999999</v>
      </c>
      <c r="C1732">
        <v>2.1444000000000001</v>
      </c>
      <c r="E1732" s="19">
        <v>39391</v>
      </c>
      <c r="F1732">
        <v>4.875</v>
      </c>
      <c r="H1732" s="20">
        <v>39406</v>
      </c>
      <c r="I1732">
        <v>24.88</v>
      </c>
    </row>
    <row r="1733" spans="1:9" x14ac:dyDescent="0.25">
      <c r="A1733" s="19">
        <v>39407</v>
      </c>
      <c r="B1733">
        <v>141.68</v>
      </c>
      <c r="C1733">
        <v>2.1892</v>
      </c>
      <c r="E1733" s="19">
        <v>39392</v>
      </c>
      <c r="F1733">
        <v>4.8975</v>
      </c>
      <c r="H1733" s="20">
        <v>39407</v>
      </c>
      <c r="I1733">
        <v>26.84</v>
      </c>
    </row>
    <row r="1734" spans="1:9" x14ac:dyDescent="0.25">
      <c r="A1734" s="19">
        <v>39409</v>
      </c>
      <c r="B1734">
        <v>144.13</v>
      </c>
      <c r="C1734">
        <v>2.1520000000000001</v>
      </c>
      <c r="E1734" s="19">
        <v>39393</v>
      </c>
      <c r="F1734">
        <v>4.8962500000000002</v>
      </c>
      <c r="H1734" s="20">
        <v>39409</v>
      </c>
      <c r="I1734">
        <v>25.61</v>
      </c>
    </row>
    <row r="1735" spans="1:9" x14ac:dyDescent="0.25">
      <c r="A1735" s="19">
        <v>39412</v>
      </c>
      <c r="B1735">
        <v>140.94999999999999</v>
      </c>
      <c r="C1735">
        <v>2.2004999999999999</v>
      </c>
      <c r="E1735" s="19">
        <v>39394</v>
      </c>
      <c r="F1735">
        <v>4.8868799999999997</v>
      </c>
      <c r="H1735" s="20">
        <v>39412</v>
      </c>
      <c r="I1735">
        <v>28.91</v>
      </c>
    </row>
    <row r="1736" spans="1:9" x14ac:dyDescent="0.25">
      <c r="A1736" s="19">
        <v>39413</v>
      </c>
      <c r="B1736">
        <v>142.57</v>
      </c>
      <c r="C1736">
        <v>2.1755</v>
      </c>
      <c r="E1736" s="19">
        <v>39395</v>
      </c>
      <c r="F1736">
        <v>4.8793800000000003</v>
      </c>
      <c r="H1736" s="20">
        <v>39413</v>
      </c>
      <c r="I1736">
        <v>26.28</v>
      </c>
    </row>
    <row r="1737" spans="1:9" x14ac:dyDescent="0.25">
      <c r="A1737" s="19">
        <v>39414</v>
      </c>
      <c r="B1737">
        <v>147.13</v>
      </c>
      <c r="C1737">
        <v>2.1080999999999999</v>
      </c>
      <c r="E1737" s="19">
        <v>39398</v>
      </c>
      <c r="F1737">
        <v>4.87</v>
      </c>
      <c r="H1737" s="20">
        <v>39414</v>
      </c>
      <c r="I1737">
        <v>24.11</v>
      </c>
    </row>
    <row r="1738" spans="1:9" x14ac:dyDescent="0.25">
      <c r="A1738" s="19">
        <v>39415</v>
      </c>
      <c r="B1738">
        <v>147.18</v>
      </c>
      <c r="C1738">
        <v>2.1074000000000002</v>
      </c>
      <c r="E1738" s="19">
        <v>39399</v>
      </c>
      <c r="F1738">
        <v>4.8687500000000004</v>
      </c>
      <c r="H1738" s="20">
        <v>39415</v>
      </c>
      <c r="I1738">
        <v>23.97</v>
      </c>
    </row>
    <row r="1739" spans="1:9" x14ac:dyDescent="0.25">
      <c r="A1739" s="19">
        <v>39416</v>
      </c>
      <c r="B1739">
        <v>148.66</v>
      </c>
      <c r="C1739">
        <v>2.0863999999999998</v>
      </c>
      <c r="E1739" s="19">
        <v>39400</v>
      </c>
      <c r="F1739">
        <v>4.8775000000000004</v>
      </c>
      <c r="H1739" s="20">
        <v>39416</v>
      </c>
      <c r="I1739">
        <v>22.87</v>
      </c>
    </row>
    <row r="1740" spans="1:9" x14ac:dyDescent="0.25">
      <c r="A1740" s="19">
        <v>39419</v>
      </c>
      <c r="B1740">
        <v>147.68</v>
      </c>
      <c r="C1740">
        <v>2.1002000000000001</v>
      </c>
      <c r="E1740" s="19">
        <v>39401</v>
      </c>
      <c r="F1740">
        <v>4.9050000000000002</v>
      </c>
      <c r="H1740" s="20">
        <v>39419</v>
      </c>
      <c r="I1740">
        <v>23.61</v>
      </c>
    </row>
    <row r="1741" spans="1:9" x14ac:dyDescent="0.25">
      <c r="A1741" s="19">
        <v>39420</v>
      </c>
      <c r="B1741">
        <v>146.36000000000001</v>
      </c>
      <c r="C1741">
        <v>2.1192000000000002</v>
      </c>
      <c r="E1741" s="19">
        <v>39402</v>
      </c>
      <c r="F1741">
        <v>4.9487500000000004</v>
      </c>
      <c r="H1741" s="20">
        <v>39420</v>
      </c>
      <c r="I1741">
        <v>23.79</v>
      </c>
    </row>
    <row r="1742" spans="1:9" x14ac:dyDescent="0.25">
      <c r="A1742" s="19">
        <v>39421</v>
      </c>
      <c r="B1742">
        <v>148.81</v>
      </c>
      <c r="C1742">
        <v>2.0842999999999998</v>
      </c>
      <c r="E1742" s="19">
        <v>39405</v>
      </c>
      <c r="F1742">
        <v>4.9818800000000003</v>
      </c>
      <c r="H1742" s="20">
        <v>39421</v>
      </c>
      <c r="I1742">
        <v>22.53</v>
      </c>
    </row>
    <row r="1743" spans="1:9" x14ac:dyDescent="0.25">
      <c r="A1743" s="19">
        <v>39422</v>
      </c>
      <c r="B1743">
        <v>150.94</v>
      </c>
      <c r="C1743">
        <v>2.0548999999999999</v>
      </c>
      <c r="E1743" s="19">
        <v>39406</v>
      </c>
      <c r="F1743">
        <v>5</v>
      </c>
      <c r="H1743" s="20">
        <v>39422</v>
      </c>
      <c r="I1743">
        <v>20.96</v>
      </c>
    </row>
    <row r="1744" spans="1:9" x14ac:dyDescent="0.25">
      <c r="A1744" s="19">
        <v>39423</v>
      </c>
      <c r="B1744">
        <v>150.91</v>
      </c>
      <c r="C1744">
        <v>2.0552999999999999</v>
      </c>
      <c r="E1744" s="19">
        <v>39407</v>
      </c>
      <c r="F1744">
        <v>5.0149999999999997</v>
      </c>
      <c r="H1744" s="20">
        <v>39423</v>
      </c>
      <c r="I1744">
        <v>20.85</v>
      </c>
    </row>
    <row r="1745" spans="1:9" x14ac:dyDescent="0.25">
      <c r="A1745" s="19">
        <v>39426</v>
      </c>
      <c r="B1745">
        <v>152.08000000000001</v>
      </c>
      <c r="C1745">
        <v>2.0394999999999999</v>
      </c>
      <c r="E1745" s="19">
        <v>39408</v>
      </c>
      <c r="F1745">
        <v>5.03</v>
      </c>
      <c r="H1745" s="20">
        <v>39426</v>
      </c>
      <c r="I1745">
        <v>20.74</v>
      </c>
    </row>
    <row r="1746" spans="1:9" x14ac:dyDescent="0.25">
      <c r="A1746" s="19">
        <v>39427</v>
      </c>
      <c r="B1746">
        <v>147.91</v>
      </c>
      <c r="C1746">
        <v>2.097</v>
      </c>
      <c r="E1746" s="19">
        <v>39409</v>
      </c>
      <c r="F1746">
        <v>5.04</v>
      </c>
      <c r="H1746" s="20">
        <v>39427</v>
      </c>
      <c r="I1746">
        <v>23.59</v>
      </c>
    </row>
    <row r="1747" spans="1:9" x14ac:dyDescent="0.25">
      <c r="A1747" s="19">
        <v>39428</v>
      </c>
      <c r="B1747">
        <v>149.37</v>
      </c>
      <c r="C1747">
        <v>2.0764999999999998</v>
      </c>
      <c r="E1747" s="19">
        <v>39412</v>
      </c>
      <c r="F1747">
        <v>5.0531300000000003</v>
      </c>
      <c r="H1747" s="20">
        <v>39428</v>
      </c>
      <c r="I1747">
        <v>22.47</v>
      </c>
    </row>
    <row r="1748" spans="1:9" x14ac:dyDescent="0.25">
      <c r="A1748" s="19">
        <v>39429</v>
      </c>
      <c r="B1748">
        <v>149.06</v>
      </c>
      <c r="C1748">
        <v>2.0808</v>
      </c>
      <c r="E1748" s="19">
        <v>39413</v>
      </c>
      <c r="F1748">
        <v>5.0618800000000004</v>
      </c>
      <c r="H1748" s="20">
        <v>39429</v>
      </c>
      <c r="I1748">
        <v>22.56</v>
      </c>
    </row>
    <row r="1749" spans="1:9" x14ac:dyDescent="0.25">
      <c r="A1749" s="19">
        <v>39430</v>
      </c>
      <c r="B1749">
        <v>147.16999999999999</v>
      </c>
      <c r="C1749">
        <v>2.1074999999999999</v>
      </c>
      <c r="E1749" s="19">
        <v>39414</v>
      </c>
      <c r="F1749">
        <v>5.0812499999999998</v>
      </c>
      <c r="H1749" s="20">
        <v>39430</v>
      </c>
      <c r="I1749">
        <v>23.27</v>
      </c>
    </row>
    <row r="1750" spans="1:9" x14ac:dyDescent="0.25">
      <c r="A1750" s="19">
        <v>39433</v>
      </c>
      <c r="B1750">
        <v>145.07</v>
      </c>
      <c r="C1750">
        <v>2.1379999999999999</v>
      </c>
      <c r="E1750" s="19">
        <v>39415</v>
      </c>
      <c r="F1750">
        <v>5.1237500000000002</v>
      </c>
      <c r="H1750" s="20">
        <v>39433</v>
      </c>
      <c r="I1750">
        <v>24.52</v>
      </c>
    </row>
    <row r="1751" spans="1:9" x14ac:dyDescent="0.25">
      <c r="A1751" s="19">
        <v>39434</v>
      </c>
      <c r="B1751">
        <v>145.88</v>
      </c>
      <c r="C1751">
        <v>2.1261999999999999</v>
      </c>
      <c r="E1751" s="19">
        <v>39416</v>
      </c>
      <c r="F1751">
        <v>5.1312499999999996</v>
      </c>
      <c r="H1751" s="20">
        <v>39434</v>
      </c>
      <c r="I1751">
        <v>22.64</v>
      </c>
    </row>
    <row r="1752" spans="1:9" x14ac:dyDescent="0.25">
      <c r="A1752" s="19">
        <v>39435</v>
      </c>
      <c r="B1752">
        <v>145.88</v>
      </c>
      <c r="C1752">
        <v>2.1261999999999999</v>
      </c>
      <c r="E1752" s="19">
        <v>39419</v>
      </c>
      <c r="F1752">
        <v>5.1406299999999998</v>
      </c>
      <c r="H1752" s="20">
        <v>39435</v>
      </c>
      <c r="I1752">
        <v>21.68</v>
      </c>
    </row>
    <row r="1753" spans="1:9" x14ac:dyDescent="0.25">
      <c r="A1753" s="19">
        <v>39436</v>
      </c>
      <c r="B1753">
        <v>146.80000000000001</v>
      </c>
      <c r="C1753">
        <v>2.1128</v>
      </c>
      <c r="E1753" s="19">
        <v>39420</v>
      </c>
      <c r="F1753">
        <v>5.15</v>
      </c>
      <c r="H1753" s="20">
        <v>39436</v>
      </c>
      <c r="I1753">
        <v>20.58</v>
      </c>
    </row>
    <row r="1754" spans="1:9" x14ac:dyDescent="0.25">
      <c r="A1754" s="19">
        <v>39437</v>
      </c>
      <c r="B1754">
        <v>148.13</v>
      </c>
      <c r="C1754">
        <v>2.0939000000000001</v>
      </c>
      <c r="E1754" s="19">
        <v>39421</v>
      </c>
      <c r="F1754">
        <v>5.1506299999999996</v>
      </c>
      <c r="H1754" s="20">
        <v>39437</v>
      </c>
      <c r="I1754">
        <v>18.47</v>
      </c>
    </row>
    <row r="1755" spans="1:9" x14ac:dyDescent="0.25">
      <c r="A1755" s="19">
        <v>39440</v>
      </c>
      <c r="B1755">
        <v>149.22999999999999</v>
      </c>
      <c r="C1755">
        <v>2.0783999999999998</v>
      </c>
      <c r="E1755" s="19">
        <v>39422</v>
      </c>
      <c r="F1755">
        <v>5.1462500000000002</v>
      </c>
      <c r="H1755" s="20">
        <v>39440</v>
      </c>
      <c r="I1755">
        <v>18.600000000000001</v>
      </c>
    </row>
    <row r="1756" spans="1:9" x14ac:dyDescent="0.25">
      <c r="A1756" s="19">
        <v>39442</v>
      </c>
      <c r="B1756">
        <v>149.55000000000001</v>
      </c>
      <c r="C1756">
        <v>2.0739999999999998</v>
      </c>
      <c r="E1756" s="19">
        <v>39423</v>
      </c>
      <c r="F1756">
        <v>5.1406299999999998</v>
      </c>
      <c r="H1756" s="20">
        <v>39442</v>
      </c>
      <c r="I1756">
        <v>18.66</v>
      </c>
    </row>
    <row r="1757" spans="1:9" x14ac:dyDescent="0.25">
      <c r="A1757" s="19">
        <v>39443</v>
      </c>
      <c r="B1757">
        <v>147.66999999999999</v>
      </c>
      <c r="C1757">
        <v>2.1004</v>
      </c>
      <c r="E1757" s="19">
        <v>39426</v>
      </c>
      <c r="F1757">
        <v>5.1325000000000003</v>
      </c>
      <c r="H1757" s="20">
        <v>39443</v>
      </c>
      <c r="I1757">
        <v>20.260000000000002</v>
      </c>
    </row>
    <row r="1758" spans="1:9" x14ac:dyDescent="0.25">
      <c r="A1758" s="19">
        <v>39444</v>
      </c>
      <c r="B1758">
        <v>147.30000000000001</v>
      </c>
      <c r="C1758">
        <v>2.1057000000000001</v>
      </c>
      <c r="E1758" s="19">
        <v>39427</v>
      </c>
      <c r="F1758">
        <v>5.1112500000000001</v>
      </c>
      <c r="H1758" s="20">
        <v>39444</v>
      </c>
      <c r="I1758">
        <v>20.74</v>
      </c>
    </row>
    <row r="1759" spans="1:9" x14ac:dyDescent="0.25">
      <c r="A1759" s="19">
        <v>39447</v>
      </c>
      <c r="B1759">
        <v>146.21</v>
      </c>
      <c r="C1759">
        <v>2.1214</v>
      </c>
      <c r="E1759" s="19">
        <v>39428</v>
      </c>
      <c r="F1759">
        <v>5.0575000000000001</v>
      </c>
      <c r="H1759" s="20">
        <v>39447</v>
      </c>
      <c r="I1759">
        <v>22.5</v>
      </c>
    </row>
    <row r="1760" spans="1:9" x14ac:dyDescent="0.25">
      <c r="A1760" s="19">
        <v>39449</v>
      </c>
      <c r="B1760">
        <v>144.93</v>
      </c>
      <c r="C1760">
        <v>2.1400999999999999</v>
      </c>
      <c r="E1760" s="19">
        <v>39429</v>
      </c>
      <c r="F1760">
        <v>4.9906300000000003</v>
      </c>
      <c r="H1760" s="20">
        <v>39449</v>
      </c>
      <c r="I1760">
        <v>23.17</v>
      </c>
    </row>
    <row r="1761" spans="1:9" x14ac:dyDescent="0.25">
      <c r="A1761" s="19">
        <v>39450</v>
      </c>
      <c r="B1761">
        <v>144.86000000000001</v>
      </c>
      <c r="C1761">
        <v>2.1410999999999998</v>
      </c>
      <c r="E1761" s="19">
        <v>39430</v>
      </c>
      <c r="F1761">
        <v>4.9662499999999996</v>
      </c>
      <c r="H1761" s="20">
        <v>39450</v>
      </c>
      <c r="I1761">
        <v>22.49</v>
      </c>
    </row>
    <row r="1762" spans="1:9" x14ac:dyDescent="0.25">
      <c r="A1762" s="19">
        <v>39451</v>
      </c>
      <c r="B1762">
        <v>141.31</v>
      </c>
      <c r="C1762">
        <v>2.1949000000000001</v>
      </c>
      <c r="E1762" s="19">
        <v>39433</v>
      </c>
      <c r="F1762">
        <v>4.9412500000000001</v>
      </c>
      <c r="H1762" s="20">
        <v>39451</v>
      </c>
      <c r="I1762">
        <v>23.94</v>
      </c>
    </row>
    <row r="1763" spans="1:9" x14ac:dyDescent="0.25">
      <c r="A1763" s="19">
        <v>39454</v>
      </c>
      <c r="B1763">
        <v>141.19</v>
      </c>
      <c r="C1763">
        <v>2.1968000000000001</v>
      </c>
      <c r="E1763" s="19">
        <v>39434</v>
      </c>
      <c r="F1763">
        <v>4.9262499999999996</v>
      </c>
      <c r="H1763" s="20">
        <v>39454</v>
      </c>
      <c r="I1763">
        <v>23.79</v>
      </c>
    </row>
    <row r="1764" spans="1:9" x14ac:dyDescent="0.25">
      <c r="A1764" s="19">
        <v>39455</v>
      </c>
      <c r="B1764">
        <v>138.91</v>
      </c>
      <c r="C1764">
        <v>2.2328000000000001</v>
      </c>
      <c r="E1764" s="19">
        <v>39435</v>
      </c>
      <c r="F1764">
        <v>4.91</v>
      </c>
      <c r="H1764" s="20">
        <v>39455</v>
      </c>
      <c r="I1764">
        <v>25.43</v>
      </c>
    </row>
    <row r="1765" spans="1:9" x14ac:dyDescent="0.25">
      <c r="A1765" s="19">
        <v>39456</v>
      </c>
      <c r="B1765">
        <v>140.37</v>
      </c>
      <c r="C1765">
        <v>2.2096</v>
      </c>
      <c r="E1765" s="19">
        <v>39436</v>
      </c>
      <c r="F1765">
        <v>4.88375</v>
      </c>
      <c r="H1765" s="20">
        <v>39456</v>
      </c>
      <c r="I1765">
        <v>24.12</v>
      </c>
    </row>
    <row r="1766" spans="1:9" x14ac:dyDescent="0.25">
      <c r="A1766" s="19">
        <v>39457</v>
      </c>
      <c r="B1766">
        <v>141.29</v>
      </c>
      <c r="C1766">
        <v>2.1951999999999998</v>
      </c>
      <c r="E1766" s="19">
        <v>39437</v>
      </c>
      <c r="F1766">
        <v>4.8574999999999999</v>
      </c>
      <c r="H1766" s="20">
        <v>39457</v>
      </c>
      <c r="I1766">
        <v>23.45</v>
      </c>
    </row>
    <row r="1767" spans="1:9" x14ac:dyDescent="0.25">
      <c r="A1767" s="19">
        <v>39458</v>
      </c>
      <c r="B1767">
        <v>140.15</v>
      </c>
      <c r="C1767">
        <v>2.2130999999999998</v>
      </c>
      <c r="E1767" s="19">
        <v>39440</v>
      </c>
      <c r="F1767">
        <v>4.8425000000000002</v>
      </c>
      <c r="H1767" s="20">
        <v>39458</v>
      </c>
      <c r="I1767">
        <v>23.68</v>
      </c>
    </row>
    <row r="1768" spans="1:9" x14ac:dyDescent="0.25">
      <c r="A1768" s="19">
        <v>39461</v>
      </c>
      <c r="B1768">
        <v>141.28</v>
      </c>
      <c r="C1768">
        <v>2.1953999999999998</v>
      </c>
      <c r="E1768" s="19">
        <v>39443</v>
      </c>
      <c r="F1768">
        <v>4.83</v>
      </c>
      <c r="H1768" s="20">
        <v>39461</v>
      </c>
      <c r="I1768">
        <v>22.9</v>
      </c>
    </row>
    <row r="1769" spans="1:9" x14ac:dyDescent="0.25">
      <c r="A1769" s="19">
        <v>39462</v>
      </c>
      <c r="B1769">
        <v>138.16999999999999</v>
      </c>
      <c r="C1769">
        <v>2.2448000000000001</v>
      </c>
      <c r="E1769" s="19">
        <v>39444</v>
      </c>
      <c r="F1769">
        <v>4.7287499999999998</v>
      </c>
      <c r="H1769" s="20">
        <v>39462</v>
      </c>
      <c r="I1769">
        <v>23.34</v>
      </c>
    </row>
    <row r="1770" spans="1:9" x14ac:dyDescent="0.25">
      <c r="A1770" s="19">
        <v>39463</v>
      </c>
      <c r="B1770">
        <v>136.97999999999999</v>
      </c>
      <c r="C1770">
        <v>2.2643</v>
      </c>
      <c r="E1770" s="19">
        <v>39447</v>
      </c>
      <c r="F1770">
        <v>4.7024999999999997</v>
      </c>
      <c r="H1770" s="20">
        <v>39463</v>
      </c>
      <c r="I1770">
        <v>24.38</v>
      </c>
    </row>
    <row r="1771" spans="1:9" x14ac:dyDescent="0.25">
      <c r="A1771" s="19">
        <v>39464</v>
      </c>
      <c r="B1771">
        <v>133.43</v>
      </c>
      <c r="C1771">
        <v>2.3245</v>
      </c>
      <c r="E1771" s="19">
        <v>39449</v>
      </c>
      <c r="F1771">
        <v>4.6806299999999998</v>
      </c>
      <c r="H1771" s="20">
        <v>39464</v>
      </c>
      <c r="I1771">
        <v>28.46</v>
      </c>
    </row>
    <row r="1772" spans="1:9" x14ac:dyDescent="0.25">
      <c r="A1772" s="19">
        <v>39465</v>
      </c>
      <c r="B1772">
        <v>132.06</v>
      </c>
      <c r="C1772">
        <v>2.3487</v>
      </c>
      <c r="E1772" s="19">
        <v>39450</v>
      </c>
      <c r="F1772">
        <v>4.6462500000000002</v>
      </c>
      <c r="H1772" s="20">
        <v>39465</v>
      </c>
      <c r="I1772">
        <v>27.18</v>
      </c>
    </row>
    <row r="1773" spans="1:9" x14ac:dyDescent="0.25">
      <c r="A1773" s="19">
        <v>39469</v>
      </c>
      <c r="B1773">
        <v>130.72</v>
      </c>
      <c r="C1773">
        <v>2.3727</v>
      </c>
      <c r="E1773" s="19">
        <v>39451</v>
      </c>
      <c r="F1773">
        <v>4.62</v>
      </c>
      <c r="H1773" s="20">
        <v>39469</v>
      </c>
      <c r="I1773">
        <v>31.01</v>
      </c>
    </row>
    <row r="1774" spans="1:9" x14ac:dyDescent="0.25">
      <c r="A1774" s="19">
        <v>39470</v>
      </c>
      <c r="B1774">
        <v>133.86000000000001</v>
      </c>
      <c r="C1774">
        <v>2.3170999999999999</v>
      </c>
      <c r="E1774" s="19">
        <v>39454</v>
      </c>
      <c r="F1774">
        <v>4.5431299999999997</v>
      </c>
      <c r="H1774" s="20">
        <v>39470</v>
      </c>
      <c r="I1774">
        <v>29.02</v>
      </c>
    </row>
    <row r="1775" spans="1:9" x14ac:dyDescent="0.25">
      <c r="A1775" s="19">
        <v>39471</v>
      </c>
      <c r="B1775">
        <v>134.99</v>
      </c>
      <c r="C1775">
        <v>2.2976999999999999</v>
      </c>
      <c r="E1775" s="19">
        <v>39455</v>
      </c>
      <c r="F1775">
        <v>4.5049999999999999</v>
      </c>
      <c r="H1775" s="20">
        <v>39471</v>
      </c>
      <c r="I1775">
        <v>27.78</v>
      </c>
    </row>
    <row r="1776" spans="1:9" x14ac:dyDescent="0.25">
      <c r="A1776" s="19">
        <v>39472</v>
      </c>
      <c r="B1776">
        <v>133.04</v>
      </c>
      <c r="C1776">
        <v>2.3313999999999999</v>
      </c>
      <c r="E1776" s="19">
        <v>39456</v>
      </c>
      <c r="F1776">
        <v>4.4424999999999999</v>
      </c>
      <c r="H1776" s="20">
        <v>39472</v>
      </c>
      <c r="I1776">
        <v>29.08</v>
      </c>
    </row>
    <row r="1777" spans="1:9" x14ac:dyDescent="0.25">
      <c r="A1777" s="19">
        <v>39475</v>
      </c>
      <c r="B1777">
        <v>135.24</v>
      </c>
      <c r="C1777">
        <v>2.2934000000000001</v>
      </c>
      <c r="E1777" s="19">
        <v>39457</v>
      </c>
      <c r="F1777">
        <v>4.3768799999999999</v>
      </c>
      <c r="H1777" s="20">
        <v>39475</v>
      </c>
      <c r="I1777">
        <v>27.78</v>
      </c>
    </row>
    <row r="1778" spans="1:9" x14ac:dyDescent="0.25">
      <c r="A1778" s="19">
        <v>39476</v>
      </c>
      <c r="B1778">
        <v>135.91</v>
      </c>
      <c r="C1778">
        <v>2.2820999999999998</v>
      </c>
      <c r="E1778" s="19">
        <v>39458</v>
      </c>
      <c r="F1778">
        <v>4.2575000000000003</v>
      </c>
      <c r="H1778" s="20">
        <v>39476</v>
      </c>
      <c r="I1778">
        <v>27.32</v>
      </c>
    </row>
    <row r="1779" spans="1:9" x14ac:dyDescent="0.25">
      <c r="A1779" s="19">
        <v>39477</v>
      </c>
      <c r="B1779">
        <v>134.91</v>
      </c>
      <c r="C1779">
        <v>2.2989999999999999</v>
      </c>
      <c r="E1779" s="19">
        <v>39461</v>
      </c>
      <c r="F1779">
        <v>4.0549999999999997</v>
      </c>
      <c r="H1779" s="20">
        <v>39477</v>
      </c>
      <c r="I1779">
        <v>27.62</v>
      </c>
    </row>
    <row r="1780" spans="1:9" x14ac:dyDescent="0.25">
      <c r="A1780" s="19">
        <v>39478</v>
      </c>
      <c r="B1780">
        <v>137.37</v>
      </c>
      <c r="C1780">
        <v>2.2578999999999998</v>
      </c>
      <c r="E1780" s="19">
        <v>39462</v>
      </c>
      <c r="F1780">
        <v>3.9975000000000001</v>
      </c>
      <c r="H1780" s="20">
        <v>39478</v>
      </c>
      <c r="I1780">
        <v>26.2</v>
      </c>
    </row>
    <row r="1781" spans="1:9" x14ac:dyDescent="0.25">
      <c r="A1781" s="19">
        <v>39479</v>
      </c>
      <c r="B1781">
        <v>139.58000000000001</v>
      </c>
      <c r="C1781">
        <v>2.2221000000000002</v>
      </c>
      <c r="E1781" s="19">
        <v>39463</v>
      </c>
      <c r="F1781">
        <v>3.9512499999999999</v>
      </c>
      <c r="H1781" s="20">
        <v>39479</v>
      </c>
      <c r="I1781">
        <v>24.02</v>
      </c>
    </row>
    <row r="1782" spans="1:9" x14ac:dyDescent="0.25">
      <c r="A1782" s="19">
        <v>39482</v>
      </c>
      <c r="B1782">
        <v>137.82</v>
      </c>
      <c r="C1782">
        <v>2.2505000000000002</v>
      </c>
      <c r="E1782" s="19">
        <v>39464</v>
      </c>
      <c r="F1782">
        <v>3.92625</v>
      </c>
      <c r="H1782" s="20">
        <v>39482</v>
      </c>
      <c r="I1782">
        <v>25.99</v>
      </c>
    </row>
    <row r="1783" spans="1:9" x14ac:dyDescent="0.25">
      <c r="A1783" s="19">
        <v>39483</v>
      </c>
      <c r="B1783">
        <v>134.13</v>
      </c>
      <c r="C1783">
        <v>2.3123999999999998</v>
      </c>
      <c r="E1783" s="19">
        <v>39465</v>
      </c>
      <c r="F1783">
        <v>3.8937499999999998</v>
      </c>
      <c r="H1783" s="20">
        <v>39483</v>
      </c>
      <c r="I1783">
        <v>28.24</v>
      </c>
    </row>
    <row r="1784" spans="1:9" x14ac:dyDescent="0.25">
      <c r="A1784" s="19">
        <v>39484</v>
      </c>
      <c r="B1784">
        <v>133.05000000000001</v>
      </c>
      <c r="C1784">
        <v>2.3311999999999999</v>
      </c>
      <c r="E1784" s="19">
        <v>39468</v>
      </c>
      <c r="F1784">
        <v>3.8475000000000001</v>
      </c>
      <c r="H1784" s="20">
        <v>39484</v>
      </c>
      <c r="I1784">
        <v>28.97</v>
      </c>
    </row>
    <row r="1785" spans="1:9" x14ac:dyDescent="0.25">
      <c r="A1785" s="19">
        <v>39485</v>
      </c>
      <c r="B1785">
        <v>133.93</v>
      </c>
      <c r="C1785">
        <v>2.3159000000000001</v>
      </c>
      <c r="E1785" s="19">
        <v>39469</v>
      </c>
      <c r="F1785">
        <v>3.7174999999999998</v>
      </c>
      <c r="H1785" s="20">
        <v>39485</v>
      </c>
      <c r="I1785">
        <v>27.66</v>
      </c>
    </row>
    <row r="1786" spans="1:9" x14ac:dyDescent="0.25">
      <c r="A1786" s="19">
        <v>39486</v>
      </c>
      <c r="B1786">
        <v>133.07</v>
      </c>
      <c r="C1786">
        <v>2.3308</v>
      </c>
      <c r="E1786" s="19">
        <v>39470</v>
      </c>
      <c r="F1786">
        <v>3.3312499999999998</v>
      </c>
      <c r="H1786" s="20">
        <v>39486</v>
      </c>
      <c r="I1786">
        <v>28.01</v>
      </c>
    </row>
    <row r="1787" spans="1:9" x14ac:dyDescent="0.25">
      <c r="A1787" s="19">
        <v>39489</v>
      </c>
      <c r="B1787">
        <v>133.75</v>
      </c>
      <c r="C1787">
        <v>2.319</v>
      </c>
      <c r="E1787" s="19">
        <v>39471</v>
      </c>
      <c r="F1787">
        <v>3.2437499999999999</v>
      </c>
      <c r="H1787" s="20">
        <v>39489</v>
      </c>
      <c r="I1787">
        <v>27.6</v>
      </c>
    </row>
    <row r="1788" spans="1:9" x14ac:dyDescent="0.25">
      <c r="A1788" s="19">
        <v>39490</v>
      </c>
      <c r="B1788">
        <v>134.99</v>
      </c>
      <c r="C1788">
        <v>1.9021999999999999</v>
      </c>
      <c r="E1788" s="19">
        <v>39472</v>
      </c>
      <c r="F1788">
        <v>3.3062499999999999</v>
      </c>
      <c r="H1788" s="20">
        <v>39490</v>
      </c>
      <c r="I1788">
        <v>26.33</v>
      </c>
    </row>
    <row r="1789" spans="1:9" x14ac:dyDescent="0.25">
      <c r="A1789" s="19">
        <v>39491</v>
      </c>
      <c r="B1789">
        <v>136.37</v>
      </c>
      <c r="C1789">
        <v>1.883</v>
      </c>
      <c r="E1789" s="19">
        <v>39475</v>
      </c>
      <c r="F1789">
        <v>3.2512500000000002</v>
      </c>
      <c r="H1789" s="20">
        <v>39491</v>
      </c>
      <c r="I1789">
        <v>24.88</v>
      </c>
    </row>
    <row r="1790" spans="1:9" x14ac:dyDescent="0.25">
      <c r="A1790" s="19">
        <v>39492</v>
      </c>
      <c r="B1790">
        <v>135.16999999999999</v>
      </c>
      <c r="C1790">
        <v>1.8996999999999999</v>
      </c>
      <c r="E1790" s="19">
        <v>39476</v>
      </c>
      <c r="F1790">
        <v>3.2437499999999999</v>
      </c>
      <c r="H1790" s="20">
        <v>39492</v>
      </c>
      <c r="I1790">
        <v>25.54</v>
      </c>
    </row>
    <row r="1791" spans="1:9" x14ac:dyDescent="0.25">
      <c r="A1791" s="19">
        <v>39493</v>
      </c>
      <c r="B1791">
        <v>135.13999999999999</v>
      </c>
      <c r="C1791">
        <v>1.9000999999999999</v>
      </c>
      <c r="E1791" s="19">
        <v>39477</v>
      </c>
      <c r="F1791">
        <v>3.2393800000000001</v>
      </c>
      <c r="H1791" s="20">
        <v>39493</v>
      </c>
      <c r="I1791">
        <v>25.02</v>
      </c>
    </row>
    <row r="1792" spans="1:9" x14ac:dyDescent="0.25">
      <c r="A1792" s="19">
        <v>39497</v>
      </c>
      <c r="B1792">
        <v>135.52000000000001</v>
      </c>
      <c r="C1792">
        <v>1.8948</v>
      </c>
      <c r="E1792" s="19">
        <v>39478</v>
      </c>
      <c r="F1792">
        <v>3.1118800000000002</v>
      </c>
      <c r="H1792" s="20">
        <v>39497</v>
      </c>
      <c r="I1792">
        <v>25.59</v>
      </c>
    </row>
    <row r="1793" spans="1:9" x14ac:dyDescent="0.25">
      <c r="A1793" s="19">
        <v>39498</v>
      </c>
      <c r="B1793">
        <v>135.91999999999999</v>
      </c>
      <c r="C1793">
        <v>1.8892</v>
      </c>
      <c r="E1793" s="19">
        <v>39479</v>
      </c>
      <c r="F1793">
        <v>3.0950000000000002</v>
      </c>
      <c r="H1793" s="20">
        <v>39498</v>
      </c>
      <c r="I1793">
        <v>24.4</v>
      </c>
    </row>
    <row r="1794" spans="1:9" x14ac:dyDescent="0.25">
      <c r="A1794" s="19">
        <v>39499</v>
      </c>
      <c r="B1794">
        <v>134.79</v>
      </c>
      <c r="C1794">
        <v>1.905</v>
      </c>
      <c r="E1794" s="19">
        <v>39482</v>
      </c>
      <c r="F1794">
        <v>3.145</v>
      </c>
      <c r="H1794" s="20">
        <v>39499</v>
      </c>
      <c r="I1794">
        <v>25.12</v>
      </c>
    </row>
    <row r="1795" spans="1:9" x14ac:dyDescent="0.25">
      <c r="A1795" s="19">
        <v>39500</v>
      </c>
      <c r="B1795">
        <v>135.62</v>
      </c>
      <c r="C1795">
        <v>1.8934</v>
      </c>
      <c r="E1795" s="19">
        <v>39483</v>
      </c>
      <c r="F1795">
        <v>3.16188</v>
      </c>
      <c r="H1795" s="20">
        <v>39500</v>
      </c>
      <c r="I1795">
        <v>24.06</v>
      </c>
    </row>
    <row r="1796" spans="1:9" x14ac:dyDescent="0.25">
      <c r="A1796" s="19">
        <v>39503</v>
      </c>
      <c r="B1796">
        <v>137.33000000000001</v>
      </c>
      <c r="C1796">
        <v>1.8697999999999999</v>
      </c>
      <c r="E1796" s="19">
        <v>39484</v>
      </c>
      <c r="F1796">
        <v>3.1274999999999999</v>
      </c>
      <c r="H1796" s="20">
        <v>39503</v>
      </c>
      <c r="I1796">
        <v>23.03</v>
      </c>
    </row>
    <row r="1797" spans="1:9" x14ac:dyDescent="0.25">
      <c r="A1797" s="19">
        <v>39504</v>
      </c>
      <c r="B1797">
        <v>138.36000000000001</v>
      </c>
      <c r="C1797">
        <v>1.8559000000000001</v>
      </c>
      <c r="E1797" s="19">
        <v>39485</v>
      </c>
      <c r="F1797">
        <v>3.0962499999999999</v>
      </c>
      <c r="H1797" s="20">
        <v>39504</v>
      </c>
      <c r="I1797">
        <v>21.9</v>
      </c>
    </row>
    <row r="1798" spans="1:9" x14ac:dyDescent="0.25">
      <c r="A1798" s="19">
        <v>39505</v>
      </c>
      <c r="B1798">
        <v>138.22</v>
      </c>
      <c r="C1798">
        <v>1.8577999999999999</v>
      </c>
      <c r="E1798" s="19">
        <v>39486</v>
      </c>
      <c r="F1798">
        <v>3.08813</v>
      </c>
      <c r="H1798" s="20">
        <v>39505</v>
      </c>
      <c r="I1798">
        <v>22.69</v>
      </c>
    </row>
    <row r="1799" spans="1:9" x14ac:dyDescent="0.25">
      <c r="A1799" s="19">
        <v>39506</v>
      </c>
      <c r="B1799">
        <v>136.87</v>
      </c>
      <c r="C1799">
        <v>1.8761000000000001</v>
      </c>
      <c r="E1799" s="19">
        <v>39489</v>
      </c>
      <c r="F1799">
        <v>3.07</v>
      </c>
      <c r="H1799" s="20">
        <v>39506</v>
      </c>
      <c r="I1799">
        <v>23.53</v>
      </c>
    </row>
    <row r="1800" spans="1:9" x14ac:dyDescent="0.25">
      <c r="A1800" s="19">
        <v>39507</v>
      </c>
      <c r="B1800">
        <v>133.82</v>
      </c>
      <c r="C1800">
        <v>1.9188000000000001</v>
      </c>
      <c r="E1800" s="19">
        <v>39490</v>
      </c>
      <c r="F1800">
        <v>3.0674999999999999</v>
      </c>
      <c r="H1800" s="20">
        <v>39507</v>
      </c>
      <c r="I1800">
        <v>26.54</v>
      </c>
    </row>
    <row r="1801" spans="1:9" x14ac:dyDescent="0.25">
      <c r="A1801" s="19">
        <v>39510</v>
      </c>
      <c r="B1801">
        <v>133.5</v>
      </c>
      <c r="C1801">
        <v>1.9234</v>
      </c>
      <c r="E1801" s="19">
        <v>39491</v>
      </c>
      <c r="F1801">
        <v>3.0649999999999999</v>
      </c>
      <c r="H1801" s="20">
        <v>39510</v>
      </c>
      <c r="I1801">
        <v>26.28</v>
      </c>
    </row>
    <row r="1802" spans="1:9" x14ac:dyDescent="0.25">
      <c r="A1802" s="19">
        <v>39511</v>
      </c>
      <c r="B1802">
        <v>132.99</v>
      </c>
      <c r="C1802">
        <v>1.9308000000000001</v>
      </c>
      <c r="E1802" s="19">
        <v>39492</v>
      </c>
      <c r="F1802">
        <v>3.0649999999999999</v>
      </c>
      <c r="H1802" s="20">
        <v>39511</v>
      </c>
      <c r="I1802">
        <v>25.52</v>
      </c>
    </row>
    <row r="1803" spans="1:9" x14ac:dyDescent="0.25">
      <c r="A1803" s="19">
        <v>39512</v>
      </c>
      <c r="B1803">
        <v>133.83000000000001</v>
      </c>
      <c r="C1803">
        <v>1.9187000000000001</v>
      </c>
      <c r="E1803" s="19">
        <v>39493</v>
      </c>
      <c r="F1803">
        <v>3.07</v>
      </c>
      <c r="H1803" s="20">
        <v>39512</v>
      </c>
      <c r="I1803">
        <v>24.6</v>
      </c>
    </row>
    <row r="1804" spans="1:9" x14ac:dyDescent="0.25">
      <c r="A1804" s="19">
        <v>39513</v>
      </c>
      <c r="B1804">
        <v>131.06</v>
      </c>
      <c r="C1804">
        <v>1.9593</v>
      </c>
      <c r="E1804" s="19">
        <v>39496</v>
      </c>
      <c r="F1804">
        <v>3.07</v>
      </c>
      <c r="H1804" s="20">
        <v>39513</v>
      </c>
      <c r="I1804">
        <v>27.55</v>
      </c>
    </row>
    <row r="1805" spans="1:9" x14ac:dyDescent="0.25">
      <c r="A1805" s="19">
        <v>39514</v>
      </c>
      <c r="B1805">
        <v>129.71</v>
      </c>
      <c r="C1805">
        <v>1.9796</v>
      </c>
      <c r="E1805" s="19">
        <v>39497</v>
      </c>
      <c r="F1805">
        <v>3.07</v>
      </c>
      <c r="H1805" s="20">
        <v>39514</v>
      </c>
      <c r="I1805">
        <v>27.49</v>
      </c>
    </row>
    <row r="1806" spans="1:9" x14ac:dyDescent="0.25">
      <c r="A1806" s="19">
        <v>39517</v>
      </c>
      <c r="B1806">
        <v>128</v>
      </c>
      <c r="C1806">
        <v>2.0061</v>
      </c>
      <c r="E1806" s="19">
        <v>39498</v>
      </c>
      <c r="F1806">
        <v>3.0781299999999998</v>
      </c>
      <c r="H1806" s="20">
        <v>39517</v>
      </c>
      <c r="I1806">
        <v>29.38</v>
      </c>
    </row>
    <row r="1807" spans="1:9" x14ac:dyDescent="0.25">
      <c r="A1807" s="19">
        <v>39518</v>
      </c>
      <c r="B1807">
        <v>132.6</v>
      </c>
      <c r="C1807">
        <v>1.9365000000000001</v>
      </c>
      <c r="E1807" s="19">
        <v>39499</v>
      </c>
      <c r="F1807">
        <v>3.0924999999999998</v>
      </c>
      <c r="H1807" s="20">
        <v>39518</v>
      </c>
      <c r="I1807">
        <v>26.36</v>
      </c>
    </row>
    <row r="1808" spans="1:9" x14ac:dyDescent="0.25">
      <c r="A1808" s="19">
        <v>39519</v>
      </c>
      <c r="B1808">
        <v>131.36000000000001</v>
      </c>
      <c r="C1808">
        <v>1.9548000000000001</v>
      </c>
      <c r="E1808" s="19">
        <v>39500</v>
      </c>
      <c r="F1808">
        <v>3.08</v>
      </c>
      <c r="H1808" s="20">
        <v>39519</v>
      </c>
      <c r="I1808">
        <v>27.22</v>
      </c>
    </row>
    <row r="1809" spans="1:9" x14ac:dyDescent="0.25">
      <c r="A1809" s="19">
        <v>39520</v>
      </c>
      <c r="B1809">
        <v>131.65</v>
      </c>
      <c r="C1809">
        <v>1.9504999999999999</v>
      </c>
      <c r="E1809" s="19">
        <v>39503</v>
      </c>
      <c r="F1809">
        <v>3.0893799999999998</v>
      </c>
      <c r="H1809" s="20">
        <v>39520</v>
      </c>
      <c r="I1809">
        <v>27.29</v>
      </c>
    </row>
    <row r="1810" spans="1:9" x14ac:dyDescent="0.25">
      <c r="A1810" s="19">
        <v>39521</v>
      </c>
      <c r="B1810">
        <v>129.61000000000001</v>
      </c>
      <c r="C1810">
        <v>1.9812000000000001</v>
      </c>
      <c r="E1810" s="19">
        <v>39504</v>
      </c>
      <c r="F1810">
        <v>3.09</v>
      </c>
      <c r="H1810" s="20">
        <v>39521</v>
      </c>
      <c r="I1810">
        <v>31.16</v>
      </c>
    </row>
    <row r="1811" spans="1:9" x14ac:dyDescent="0.25">
      <c r="A1811" s="19">
        <v>39524</v>
      </c>
      <c r="B1811">
        <v>128.30000000000001</v>
      </c>
      <c r="C1811">
        <v>2.0013999999999998</v>
      </c>
      <c r="E1811" s="19">
        <v>39505</v>
      </c>
      <c r="F1811">
        <v>3.085</v>
      </c>
      <c r="H1811" s="20">
        <v>39524</v>
      </c>
      <c r="I1811">
        <v>32.24</v>
      </c>
    </row>
    <row r="1812" spans="1:9" x14ac:dyDescent="0.25">
      <c r="A1812" s="19">
        <v>39525</v>
      </c>
      <c r="B1812">
        <v>133.63</v>
      </c>
      <c r="C1812">
        <v>1.9216</v>
      </c>
      <c r="E1812" s="19">
        <v>39506</v>
      </c>
      <c r="F1812">
        <v>3.0756299999999999</v>
      </c>
      <c r="H1812" s="20">
        <v>39525</v>
      </c>
      <c r="I1812">
        <v>25.79</v>
      </c>
    </row>
    <row r="1813" spans="1:9" x14ac:dyDescent="0.25">
      <c r="A1813" s="19">
        <v>39526</v>
      </c>
      <c r="B1813">
        <v>130.32</v>
      </c>
      <c r="C1813">
        <v>1.9703999999999999</v>
      </c>
      <c r="E1813" s="19">
        <v>39507</v>
      </c>
      <c r="F1813">
        <v>3.0575000000000001</v>
      </c>
      <c r="H1813" s="20">
        <v>39526</v>
      </c>
      <c r="I1813">
        <v>29.84</v>
      </c>
    </row>
    <row r="1814" spans="1:9" x14ac:dyDescent="0.25">
      <c r="A1814" s="19">
        <v>39527</v>
      </c>
      <c r="B1814">
        <v>132.08000000000001</v>
      </c>
      <c r="C1814">
        <v>1.9440999999999999</v>
      </c>
      <c r="E1814" s="19">
        <v>39510</v>
      </c>
      <c r="F1814">
        <v>3.0143800000000001</v>
      </c>
      <c r="H1814" s="20">
        <v>39527</v>
      </c>
      <c r="I1814">
        <v>26.62</v>
      </c>
    </row>
    <row r="1815" spans="1:9" x14ac:dyDescent="0.25">
      <c r="A1815" s="19">
        <v>39531</v>
      </c>
      <c r="B1815">
        <v>134.72</v>
      </c>
      <c r="C1815">
        <v>1.9059999999999999</v>
      </c>
      <c r="E1815" s="19">
        <v>39511</v>
      </c>
      <c r="F1815">
        <v>3.00813</v>
      </c>
      <c r="H1815" s="20">
        <v>39531</v>
      </c>
      <c r="I1815">
        <v>25.73</v>
      </c>
    </row>
    <row r="1816" spans="1:9" x14ac:dyDescent="0.25">
      <c r="A1816" s="19">
        <v>39532</v>
      </c>
      <c r="B1816">
        <v>134.85</v>
      </c>
      <c r="C1816">
        <v>1.9041999999999999</v>
      </c>
      <c r="E1816" s="19">
        <v>39512</v>
      </c>
      <c r="F1816">
        <v>3</v>
      </c>
      <c r="H1816" s="20">
        <v>39532</v>
      </c>
      <c r="I1816">
        <v>25.72</v>
      </c>
    </row>
    <row r="1817" spans="1:9" x14ac:dyDescent="0.25">
      <c r="A1817" s="19">
        <v>39533</v>
      </c>
      <c r="B1817">
        <v>133.19999999999999</v>
      </c>
      <c r="C1817">
        <v>1.9278</v>
      </c>
      <c r="E1817" s="19">
        <v>39513</v>
      </c>
      <c r="F1817">
        <v>2.99</v>
      </c>
      <c r="H1817" s="20">
        <v>39533</v>
      </c>
      <c r="I1817">
        <v>26.08</v>
      </c>
    </row>
    <row r="1818" spans="1:9" x14ac:dyDescent="0.25">
      <c r="A1818" s="19">
        <v>39534</v>
      </c>
      <c r="B1818">
        <v>132.78</v>
      </c>
      <c r="C1818">
        <v>1.9339</v>
      </c>
      <c r="E1818" s="19">
        <v>39514</v>
      </c>
      <c r="F1818">
        <v>2.9387500000000002</v>
      </c>
      <c r="H1818" s="20">
        <v>39534</v>
      </c>
      <c r="I1818">
        <v>25.88</v>
      </c>
    </row>
    <row r="1819" spans="1:9" x14ac:dyDescent="0.25">
      <c r="A1819" s="19">
        <v>39535</v>
      </c>
      <c r="B1819">
        <v>131.51</v>
      </c>
      <c r="C1819">
        <v>1.9525999999999999</v>
      </c>
      <c r="E1819" s="19">
        <v>39517</v>
      </c>
      <c r="F1819">
        <v>2.9012500000000001</v>
      </c>
      <c r="H1819" s="20">
        <v>39535</v>
      </c>
      <c r="I1819">
        <v>25.71</v>
      </c>
    </row>
    <row r="1820" spans="1:9" x14ac:dyDescent="0.25">
      <c r="A1820" s="19">
        <v>39538</v>
      </c>
      <c r="B1820">
        <v>131.97</v>
      </c>
      <c r="C1820">
        <v>1.9457</v>
      </c>
      <c r="E1820" s="19">
        <v>39518</v>
      </c>
      <c r="F1820">
        <v>2.8675000000000002</v>
      </c>
      <c r="H1820" s="20">
        <v>39538</v>
      </c>
      <c r="I1820">
        <v>25.61</v>
      </c>
    </row>
    <row r="1821" spans="1:9" x14ac:dyDescent="0.25">
      <c r="A1821" s="19">
        <v>39539</v>
      </c>
      <c r="B1821">
        <v>136.61000000000001</v>
      </c>
      <c r="C1821">
        <v>1.8796999999999999</v>
      </c>
      <c r="E1821" s="19">
        <v>39519</v>
      </c>
      <c r="F1821">
        <v>2.85</v>
      </c>
      <c r="H1821" s="20">
        <v>39539</v>
      </c>
      <c r="I1821">
        <v>22.68</v>
      </c>
    </row>
    <row r="1822" spans="1:9" x14ac:dyDescent="0.25">
      <c r="A1822" s="19">
        <v>39540</v>
      </c>
      <c r="B1822">
        <v>136.69999999999999</v>
      </c>
      <c r="C1822">
        <v>1.8784000000000001</v>
      </c>
      <c r="E1822" s="19">
        <v>39520</v>
      </c>
      <c r="F1822">
        <v>2.8</v>
      </c>
      <c r="H1822" s="20">
        <v>39540</v>
      </c>
      <c r="I1822">
        <v>23.43</v>
      </c>
    </row>
    <row r="1823" spans="1:9" x14ac:dyDescent="0.25">
      <c r="A1823" s="19">
        <v>39541</v>
      </c>
      <c r="B1823">
        <v>137.04</v>
      </c>
      <c r="C1823">
        <v>1.8737999999999999</v>
      </c>
      <c r="E1823" s="19">
        <v>39521</v>
      </c>
      <c r="F1823">
        <v>2.7637499999999999</v>
      </c>
      <c r="H1823" s="20">
        <v>39541</v>
      </c>
      <c r="I1823">
        <v>23.21</v>
      </c>
    </row>
    <row r="1824" spans="1:9" x14ac:dyDescent="0.25">
      <c r="A1824" s="19">
        <v>39542</v>
      </c>
      <c r="B1824">
        <v>136.88999999999999</v>
      </c>
      <c r="C1824">
        <v>1.8757999999999999</v>
      </c>
      <c r="E1824" s="19">
        <v>39524</v>
      </c>
      <c r="F1824">
        <v>2.5787499999999999</v>
      </c>
      <c r="H1824" s="20">
        <v>39542</v>
      </c>
      <c r="I1824">
        <v>22.45</v>
      </c>
    </row>
    <row r="1825" spans="1:9" x14ac:dyDescent="0.25">
      <c r="A1825" s="19">
        <v>39545</v>
      </c>
      <c r="B1825">
        <v>136.96</v>
      </c>
      <c r="C1825">
        <v>1.8749</v>
      </c>
      <c r="E1825" s="19">
        <v>39525</v>
      </c>
      <c r="F1825">
        <v>2.5418799999999999</v>
      </c>
      <c r="H1825" s="20">
        <v>39545</v>
      </c>
      <c r="I1825">
        <v>22.42</v>
      </c>
    </row>
    <row r="1826" spans="1:9" x14ac:dyDescent="0.25">
      <c r="A1826" s="19">
        <v>39546</v>
      </c>
      <c r="B1826">
        <v>136.82</v>
      </c>
      <c r="C1826">
        <v>1.8768</v>
      </c>
      <c r="E1826" s="19">
        <v>39526</v>
      </c>
      <c r="F1826">
        <v>2.5987499999999999</v>
      </c>
      <c r="H1826" s="20">
        <v>39546</v>
      </c>
      <c r="I1826">
        <v>22.36</v>
      </c>
    </row>
    <row r="1827" spans="1:9" x14ac:dyDescent="0.25">
      <c r="A1827" s="19">
        <v>39547</v>
      </c>
      <c r="B1827">
        <v>135.83000000000001</v>
      </c>
      <c r="C1827">
        <v>1.8905000000000001</v>
      </c>
      <c r="E1827" s="19">
        <v>39527</v>
      </c>
      <c r="F1827">
        <v>2.6062500000000002</v>
      </c>
      <c r="H1827" s="20">
        <v>39547</v>
      </c>
      <c r="I1827">
        <v>22.81</v>
      </c>
    </row>
    <row r="1828" spans="1:9" x14ac:dyDescent="0.25">
      <c r="A1828" s="19">
        <v>39548</v>
      </c>
      <c r="B1828">
        <v>136.02000000000001</v>
      </c>
      <c r="C1828">
        <v>1.8877999999999999</v>
      </c>
      <c r="E1828" s="19">
        <v>39532</v>
      </c>
      <c r="F1828">
        <v>2.6549999999999998</v>
      </c>
      <c r="H1828" s="20">
        <v>39548</v>
      </c>
      <c r="I1828">
        <v>21.98</v>
      </c>
    </row>
    <row r="1829" spans="1:9" x14ac:dyDescent="0.25">
      <c r="A1829" s="19">
        <v>39549</v>
      </c>
      <c r="B1829">
        <v>133.38</v>
      </c>
      <c r="C1829">
        <v>1.9252</v>
      </c>
      <c r="E1829" s="19">
        <v>39533</v>
      </c>
      <c r="F1829">
        <v>2.6712500000000001</v>
      </c>
      <c r="H1829" s="20">
        <v>39549</v>
      </c>
      <c r="I1829">
        <v>23.46</v>
      </c>
    </row>
    <row r="1830" spans="1:9" x14ac:dyDescent="0.25">
      <c r="A1830" s="19">
        <v>39552</v>
      </c>
      <c r="B1830">
        <v>132.93</v>
      </c>
      <c r="C1830">
        <v>1.9317</v>
      </c>
      <c r="E1830" s="19">
        <v>39534</v>
      </c>
      <c r="F1830">
        <v>2.69625</v>
      </c>
      <c r="H1830" s="20">
        <v>39552</v>
      </c>
      <c r="I1830">
        <v>23.82</v>
      </c>
    </row>
    <row r="1831" spans="1:9" x14ac:dyDescent="0.25">
      <c r="A1831" s="19">
        <v>39553</v>
      </c>
      <c r="B1831">
        <v>133.24</v>
      </c>
      <c r="C1831">
        <v>1.9272</v>
      </c>
      <c r="E1831" s="19">
        <v>39535</v>
      </c>
      <c r="F1831">
        <v>2.6974999999999998</v>
      </c>
      <c r="H1831" s="20">
        <v>39553</v>
      </c>
      <c r="I1831">
        <v>22.78</v>
      </c>
    </row>
    <row r="1832" spans="1:9" x14ac:dyDescent="0.25">
      <c r="A1832" s="19">
        <v>39554</v>
      </c>
      <c r="B1832">
        <v>136.85</v>
      </c>
      <c r="C1832">
        <v>1.8764000000000001</v>
      </c>
      <c r="E1832" s="19">
        <v>39538</v>
      </c>
      <c r="F1832">
        <v>2.6881300000000001</v>
      </c>
      <c r="H1832" s="20">
        <v>39554</v>
      </c>
      <c r="I1832">
        <v>20.53</v>
      </c>
    </row>
    <row r="1833" spans="1:9" x14ac:dyDescent="0.25">
      <c r="A1833" s="19">
        <v>39555</v>
      </c>
      <c r="B1833">
        <v>137.05000000000001</v>
      </c>
      <c r="C1833">
        <v>1.8735999999999999</v>
      </c>
      <c r="E1833" s="19">
        <v>39539</v>
      </c>
      <c r="F1833">
        <v>2.6837499999999999</v>
      </c>
      <c r="H1833" s="20">
        <v>39555</v>
      </c>
      <c r="I1833">
        <v>20.37</v>
      </c>
    </row>
    <row r="1834" spans="1:9" x14ac:dyDescent="0.25">
      <c r="A1834" s="19">
        <v>39556</v>
      </c>
      <c r="B1834">
        <v>138.47999999999999</v>
      </c>
      <c r="C1834">
        <v>1.8543000000000001</v>
      </c>
      <c r="E1834" s="19">
        <v>39540</v>
      </c>
      <c r="F1834">
        <v>2.7</v>
      </c>
      <c r="H1834" s="20">
        <v>39556</v>
      </c>
      <c r="I1834">
        <v>20.13</v>
      </c>
    </row>
    <row r="1835" spans="1:9" x14ac:dyDescent="0.25">
      <c r="A1835" s="19">
        <v>39559</v>
      </c>
      <c r="B1835">
        <v>138.55000000000001</v>
      </c>
      <c r="C1835">
        <v>1.8532999999999999</v>
      </c>
      <c r="E1835" s="19">
        <v>39541</v>
      </c>
      <c r="F1835">
        <v>2.7275</v>
      </c>
      <c r="H1835" s="20">
        <v>39559</v>
      </c>
      <c r="I1835">
        <v>20.5</v>
      </c>
    </row>
    <row r="1836" spans="1:9" x14ac:dyDescent="0.25">
      <c r="A1836" s="19">
        <v>39560</v>
      </c>
      <c r="B1836">
        <v>137.94</v>
      </c>
      <c r="C1836">
        <v>1.8614999999999999</v>
      </c>
      <c r="E1836" s="19">
        <v>39542</v>
      </c>
      <c r="F1836">
        <v>2.7275</v>
      </c>
      <c r="H1836" s="20">
        <v>39560</v>
      </c>
      <c r="I1836">
        <v>20.87</v>
      </c>
    </row>
    <row r="1837" spans="1:9" x14ac:dyDescent="0.25">
      <c r="A1837" s="19">
        <v>39561</v>
      </c>
      <c r="B1837">
        <v>137.72</v>
      </c>
      <c r="C1837">
        <v>1.8645</v>
      </c>
      <c r="E1837" s="19">
        <v>39545</v>
      </c>
      <c r="F1837">
        <v>2.71</v>
      </c>
      <c r="H1837" s="20">
        <v>39561</v>
      </c>
      <c r="I1837">
        <v>20.260000000000002</v>
      </c>
    </row>
    <row r="1838" spans="1:9" x14ac:dyDescent="0.25">
      <c r="A1838" s="19">
        <v>39562</v>
      </c>
      <c r="B1838">
        <v>138.32</v>
      </c>
      <c r="C1838">
        <v>1.8564000000000001</v>
      </c>
      <c r="E1838" s="19">
        <v>39546</v>
      </c>
      <c r="F1838">
        <v>2.71</v>
      </c>
      <c r="H1838" s="20">
        <v>39562</v>
      </c>
      <c r="I1838">
        <v>20.059999999999999</v>
      </c>
    </row>
    <row r="1839" spans="1:9" x14ac:dyDescent="0.25">
      <c r="A1839" s="19">
        <v>39563</v>
      </c>
      <c r="B1839">
        <v>139.6</v>
      </c>
      <c r="C1839">
        <v>1.8393999999999999</v>
      </c>
      <c r="E1839" s="19">
        <v>39547</v>
      </c>
      <c r="F1839">
        <v>2.71563</v>
      </c>
      <c r="H1839" s="20">
        <v>39563</v>
      </c>
      <c r="I1839">
        <v>19.59</v>
      </c>
    </row>
    <row r="1840" spans="1:9" x14ac:dyDescent="0.25">
      <c r="A1840" s="19">
        <v>39566</v>
      </c>
      <c r="B1840">
        <v>139.63</v>
      </c>
      <c r="C1840">
        <v>1.839</v>
      </c>
      <c r="E1840" s="19">
        <v>39548</v>
      </c>
      <c r="F1840">
        <v>2.71</v>
      </c>
      <c r="H1840" s="20">
        <v>39566</v>
      </c>
      <c r="I1840">
        <v>19.64</v>
      </c>
    </row>
    <row r="1841" spans="1:9" x14ac:dyDescent="0.25">
      <c r="A1841" s="19">
        <v>39567</v>
      </c>
      <c r="B1841">
        <v>139.08000000000001</v>
      </c>
      <c r="C1841">
        <v>1.8463000000000001</v>
      </c>
      <c r="E1841" s="19">
        <v>39549</v>
      </c>
      <c r="F1841">
        <v>2.71313</v>
      </c>
      <c r="H1841" s="20">
        <v>39567</v>
      </c>
      <c r="I1841">
        <v>20.239999999999998</v>
      </c>
    </row>
    <row r="1842" spans="1:9" x14ac:dyDescent="0.25">
      <c r="A1842" s="19">
        <v>39568</v>
      </c>
      <c r="B1842">
        <v>138.26</v>
      </c>
      <c r="C1842">
        <v>1.8572</v>
      </c>
      <c r="E1842" s="19">
        <v>39552</v>
      </c>
      <c r="F1842">
        <v>2.7087500000000002</v>
      </c>
      <c r="H1842" s="20">
        <v>39568</v>
      </c>
      <c r="I1842">
        <v>20.79</v>
      </c>
    </row>
    <row r="1843" spans="1:9" x14ac:dyDescent="0.25">
      <c r="A1843" s="19">
        <v>39569</v>
      </c>
      <c r="B1843">
        <v>141.12</v>
      </c>
      <c r="C1843">
        <v>1.8196000000000001</v>
      </c>
      <c r="E1843" s="19">
        <v>39553</v>
      </c>
      <c r="F1843">
        <v>2.7159399999999998</v>
      </c>
      <c r="H1843" s="20">
        <v>39569</v>
      </c>
      <c r="I1843">
        <v>18.88</v>
      </c>
    </row>
    <row r="1844" spans="1:9" x14ac:dyDescent="0.25">
      <c r="A1844" s="19">
        <v>39570</v>
      </c>
      <c r="B1844">
        <v>141.51</v>
      </c>
      <c r="C1844">
        <v>1.8146</v>
      </c>
      <c r="E1844" s="19">
        <v>39554</v>
      </c>
      <c r="F1844">
        <v>2.7337500000000001</v>
      </c>
      <c r="H1844" s="20">
        <v>39570</v>
      </c>
      <c r="I1844">
        <v>18.18</v>
      </c>
    </row>
    <row r="1845" spans="1:9" x14ac:dyDescent="0.25">
      <c r="A1845" s="19">
        <v>39573</v>
      </c>
      <c r="B1845">
        <v>140.83000000000001</v>
      </c>
      <c r="C1845">
        <v>1.8232999999999999</v>
      </c>
      <c r="E1845" s="19">
        <v>39555</v>
      </c>
      <c r="F1845">
        <v>2.8174999999999999</v>
      </c>
      <c r="H1845" s="20">
        <v>39573</v>
      </c>
      <c r="I1845">
        <v>18.899999999999999</v>
      </c>
    </row>
    <row r="1846" spans="1:9" x14ac:dyDescent="0.25">
      <c r="A1846" s="19">
        <v>39574</v>
      </c>
      <c r="B1846">
        <v>142.05000000000001</v>
      </c>
      <c r="C1846">
        <v>1.8077000000000001</v>
      </c>
      <c r="E1846" s="19">
        <v>39556</v>
      </c>
      <c r="F1846">
        <v>2.9075000000000002</v>
      </c>
      <c r="H1846" s="20">
        <v>39574</v>
      </c>
      <c r="I1846">
        <v>18.21</v>
      </c>
    </row>
    <row r="1847" spans="1:9" x14ac:dyDescent="0.25">
      <c r="A1847" s="19">
        <v>39575</v>
      </c>
      <c r="B1847">
        <v>139.52000000000001</v>
      </c>
      <c r="C1847">
        <v>1.8405</v>
      </c>
      <c r="E1847" s="19">
        <v>39559</v>
      </c>
      <c r="F1847">
        <v>2.92</v>
      </c>
      <c r="H1847" s="20">
        <v>39575</v>
      </c>
      <c r="I1847">
        <v>19.73</v>
      </c>
    </row>
    <row r="1848" spans="1:9" x14ac:dyDescent="0.25">
      <c r="A1848" s="19">
        <v>39576</v>
      </c>
      <c r="B1848">
        <v>139.16</v>
      </c>
      <c r="C1848">
        <v>1.8452</v>
      </c>
      <c r="E1848" s="19">
        <v>39560</v>
      </c>
      <c r="F1848">
        <v>2.92</v>
      </c>
      <c r="H1848" s="20">
        <v>39576</v>
      </c>
      <c r="I1848">
        <v>19.399999999999999</v>
      </c>
    </row>
    <row r="1849" spans="1:9" x14ac:dyDescent="0.25">
      <c r="A1849" s="19">
        <v>39577</v>
      </c>
      <c r="B1849">
        <v>138.9</v>
      </c>
      <c r="C1849">
        <v>1.8487</v>
      </c>
      <c r="E1849" s="19">
        <v>39561</v>
      </c>
      <c r="F1849">
        <v>2.92</v>
      </c>
      <c r="H1849" s="20">
        <v>39577</v>
      </c>
      <c r="I1849">
        <v>19.41</v>
      </c>
    </row>
    <row r="1850" spans="1:9" x14ac:dyDescent="0.25">
      <c r="A1850" s="19">
        <v>39580</v>
      </c>
      <c r="B1850">
        <v>140.46</v>
      </c>
      <c r="C1850">
        <v>1.8281000000000001</v>
      </c>
      <c r="E1850" s="19">
        <v>39562</v>
      </c>
      <c r="F1850">
        <v>2.9068800000000001</v>
      </c>
      <c r="H1850" s="20">
        <v>39580</v>
      </c>
      <c r="I1850">
        <v>17.79</v>
      </c>
    </row>
    <row r="1851" spans="1:9" x14ac:dyDescent="0.25">
      <c r="A1851" s="19">
        <v>39581</v>
      </c>
      <c r="B1851">
        <v>140.47999999999999</v>
      </c>
      <c r="C1851">
        <v>1.8279000000000001</v>
      </c>
      <c r="E1851" s="19">
        <v>39563</v>
      </c>
      <c r="F1851">
        <v>2.9125000000000001</v>
      </c>
      <c r="H1851" s="20">
        <v>39581</v>
      </c>
      <c r="I1851">
        <v>17.98</v>
      </c>
    </row>
    <row r="1852" spans="1:9" x14ac:dyDescent="0.25">
      <c r="A1852" s="19">
        <v>39582</v>
      </c>
      <c r="B1852">
        <v>140.77000000000001</v>
      </c>
      <c r="C1852">
        <v>1.8241000000000001</v>
      </c>
      <c r="E1852" s="19">
        <v>39566</v>
      </c>
      <c r="F1852">
        <v>2.8993799999999998</v>
      </c>
      <c r="H1852" s="20">
        <v>39582</v>
      </c>
      <c r="I1852">
        <v>17.66</v>
      </c>
    </row>
    <row r="1853" spans="1:9" x14ac:dyDescent="0.25">
      <c r="A1853" s="19">
        <v>39583</v>
      </c>
      <c r="B1853">
        <v>142.53</v>
      </c>
      <c r="C1853">
        <v>1.8016000000000001</v>
      </c>
      <c r="E1853" s="19">
        <v>39567</v>
      </c>
      <c r="F1853">
        <v>2.8728099999999999</v>
      </c>
      <c r="H1853" s="20">
        <v>39583</v>
      </c>
      <c r="I1853">
        <v>16.3</v>
      </c>
    </row>
    <row r="1854" spans="1:9" x14ac:dyDescent="0.25">
      <c r="A1854" s="19">
        <v>39584</v>
      </c>
      <c r="B1854">
        <v>142.66</v>
      </c>
      <c r="C1854">
        <v>1.7999000000000001</v>
      </c>
      <c r="E1854" s="19">
        <v>39568</v>
      </c>
      <c r="F1854">
        <v>2.85</v>
      </c>
      <c r="H1854" s="20">
        <v>39584</v>
      </c>
      <c r="I1854">
        <v>16.47</v>
      </c>
    </row>
    <row r="1855" spans="1:9" x14ac:dyDescent="0.25">
      <c r="A1855" s="19">
        <v>39587</v>
      </c>
      <c r="B1855">
        <v>143.05000000000001</v>
      </c>
      <c r="C1855">
        <v>1.7949999999999999</v>
      </c>
      <c r="E1855" s="19">
        <v>39569</v>
      </c>
      <c r="F1855">
        <v>2.7843800000000001</v>
      </c>
      <c r="H1855" s="20">
        <v>39587</v>
      </c>
      <c r="I1855">
        <v>17.010000000000002</v>
      </c>
    </row>
    <row r="1856" spans="1:9" x14ac:dyDescent="0.25">
      <c r="A1856" s="19">
        <v>39588</v>
      </c>
      <c r="B1856">
        <v>141.88999999999999</v>
      </c>
      <c r="C1856">
        <v>1.8866000000000001</v>
      </c>
      <c r="E1856" s="19">
        <v>39570</v>
      </c>
      <c r="F1856">
        <v>2.77</v>
      </c>
      <c r="H1856" s="20">
        <v>39588</v>
      </c>
      <c r="I1856">
        <v>17.579999999999998</v>
      </c>
    </row>
    <row r="1857" spans="1:9" x14ac:dyDescent="0.25">
      <c r="A1857" s="19">
        <v>39589</v>
      </c>
      <c r="B1857">
        <v>139.49</v>
      </c>
      <c r="C1857">
        <v>1.919</v>
      </c>
      <c r="E1857" s="19">
        <v>39574</v>
      </c>
      <c r="F1857">
        <v>2.7574999999999998</v>
      </c>
      <c r="H1857" s="20">
        <v>39589</v>
      </c>
      <c r="I1857">
        <v>18.59</v>
      </c>
    </row>
    <row r="1858" spans="1:9" x14ac:dyDescent="0.25">
      <c r="A1858" s="19">
        <v>39590</v>
      </c>
      <c r="B1858">
        <v>139.51</v>
      </c>
      <c r="C1858">
        <v>1.9188000000000001</v>
      </c>
      <c r="E1858" s="19">
        <v>39575</v>
      </c>
      <c r="F1858">
        <v>2.7343799999999998</v>
      </c>
      <c r="H1858" s="20">
        <v>39590</v>
      </c>
      <c r="I1858">
        <v>18.05</v>
      </c>
    </row>
    <row r="1859" spans="1:9" x14ac:dyDescent="0.25">
      <c r="A1859" s="19">
        <v>39591</v>
      </c>
      <c r="B1859">
        <v>137.63999999999999</v>
      </c>
      <c r="C1859">
        <v>1.9448000000000001</v>
      </c>
      <c r="E1859" s="19">
        <v>39576</v>
      </c>
      <c r="F1859">
        <v>2.71563</v>
      </c>
      <c r="H1859" s="20">
        <v>39591</v>
      </c>
      <c r="I1859">
        <v>19.55</v>
      </c>
    </row>
    <row r="1860" spans="1:9" x14ac:dyDescent="0.25">
      <c r="A1860" s="19">
        <v>39595</v>
      </c>
      <c r="B1860">
        <v>138.66</v>
      </c>
      <c r="C1860">
        <v>1.9305000000000001</v>
      </c>
      <c r="E1860" s="19">
        <v>39577</v>
      </c>
      <c r="F1860">
        <v>2.6850000000000001</v>
      </c>
      <c r="H1860" s="20">
        <v>39595</v>
      </c>
      <c r="I1860">
        <v>19.64</v>
      </c>
    </row>
    <row r="1861" spans="1:9" x14ac:dyDescent="0.25">
      <c r="A1861" s="19">
        <v>39596</v>
      </c>
      <c r="B1861">
        <v>139.30000000000001</v>
      </c>
      <c r="C1861">
        <v>1.9217</v>
      </c>
      <c r="E1861" s="19">
        <v>39580</v>
      </c>
      <c r="F1861">
        <v>2.6781299999999999</v>
      </c>
      <c r="H1861" s="20">
        <v>39596</v>
      </c>
      <c r="I1861">
        <v>19.07</v>
      </c>
    </row>
    <row r="1862" spans="1:9" x14ac:dyDescent="0.25">
      <c r="A1862" s="19">
        <v>39597</v>
      </c>
      <c r="B1862">
        <v>140</v>
      </c>
      <c r="C1862">
        <v>1.9120999999999999</v>
      </c>
      <c r="E1862" s="19">
        <v>39581</v>
      </c>
      <c r="F1862">
        <v>2.67563</v>
      </c>
      <c r="H1862" s="20">
        <v>39597</v>
      </c>
      <c r="I1862">
        <v>18.14</v>
      </c>
    </row>
    <row r="1863" spans="1:9" x14ac:dyDescent="0.25">
      <c r="A1863" s="19">
        <v>39598</v>
      </c>
      <c r="B1863">
        <v>140.35</v>
      </c>
      <c r="C1863">
        <v>1.9073</v>
      </c>
      <c r="E1863" s="19">
        <v>39582</v>
      </c>
      <c r="F1863">
        <v>2.72</v>
      </c>
      <c r="H1863" s="20">
        <v>39598</v>
      </c>
      <c r="I1863">
        <v>17.829999999999998</v>
      </c>
    </row>
    <row r="1864" spans="1:9" x14ac:dyDescent="0.25">
      <c r="A1864" s="19">
        <v>39601</v>
      </c>
      <c r="B1864">
        <v>138.9</v>
      </c>
      <c r="C1864">
        <v>1.9272</v>
      </c>
      <c r="E1864" s="19">
        <v>39583</v>
      </c>
      <c r="F1864">
        <v>2.71875</v>
      </c>
      <c r="H1864" s="20">
        <v>39601</v>
      </c>
      <c r="I1864">
        <v>19.829999999999998</v>
      </c>
    </row>
    <row r="1865" spans="1:9" x14ac:dyDescent="0.25">
      <c r="A1865" s="19">
        <v>39602</v>
      </c>
      <c r="B1865">
        <v>138.09</v>
      </c>
      <c r="C1865">
        <v>1.9384999999999999</v>
      </c>
      <c r="E1865" s="19">
        <v>39584</v>
      </c>
      <c r="F1865">
        <v>2.6949999999999998</v>
      </c>
      <c r="H1865" s="20">
        <v>39602</v>
      </c>
      <c r="I1865">
        <v>20.239999999999998</v>
      </c>
    </row>
    <row r="1866" spans="1:9" x14ac:dyDescent="0.25">
      <c r="A1866" s="19">
        <v>39603</v>
      </c>
      <c r="B1866">
        <v>138.02000000000001</v>
      </c>
      <c r="C1866">
        <v>1.9395</v>
      </c>
      <c r="E1866" s="19">
        <v>39587</v>
      </c>
      <c r="F1866">
        <v>2.6775000000000002</v>
      </c>
      <c r="H1866" s="20">
        <v>39603</v>
      </c>
      <c r="I1866">
        <v>20.8</v>
      </c>
    </row>
    <row r="1867" spans="1:9" x14ac:dyDescent="0.25">
      <c r="A1867" s="19">
        <v>39604</v>
      </c>
      <c r="B1867">
        <v>140.78</v>
      </c>
      <c r="C1867">
        <v>1.9015</v>
      </c>
      <c r="E1867" s="19">
        <v>39588</v>
      </c>
      <c r="F1867">
        <v>2.6575000000000002</v>
      </c>
      <c r="H1867" s="20">
        <v>39604</v>
      </c>
      <c r="I1867">
        <v>18.63</v>
      </c>
    </row>
    <row r="1868" spans="1:9" x14ac:dyDescent="0.25">
      <c r="A1868" s="19">
        <v>39605</v>
      </c>
      <c r="B1868">
        <v>136.29</v>
      </c>
      <c r="C1868">
        <v>1.9641</v>
      </c>
      <c r="E1868" s="19">
        <v>39589</v>
      </c>
      <c r="F1868">
        <v>2.6381299999999999</v>
      </c>
      <c r="H1868" s="20">
        <v>39605</v>
      </c>
      <c r="I1868">
        <v>23.56</v>
      </c>
    </row>
    <row r="1869" spans="1:9" x14ac:dyDescent="0.25">
      <c r="A1869" s="19">
        <v>39608</v>
      </c>
      <c r="B1869">
        <v>136.62</v>
      </c>
      <c r="C1869">
        <v>1.9594</v>
      </c>
      <c r="E1869" s="19">
        <v>39590</v>
      </c>
      <c r="F1869">
        <v>2.6381299999999999</v>
      </c>
      <c r="H1869" s="20">
        <v>39608</v>
      </c>
      <c r="I1869">
        <v>23.12</v>
      </c>
    </row>
    <row r="1870" spans="1:9" x14ac:dyDescent="0.25">
      <c r="A1870" s="19">
        <v>39609</v>
      </c>
      <c r="B1870">
        <v>135.94</v>
      </c>
      <c r="C1870">
        <v>1.9692000000000001</v>
      </c>
      <c r="E1870" s="19">
        <v>39591</v>
      </c>
      <c r="F1870">
        <v>2.6456300000000001</v>
      </c>
      <c r="H1870" s="20">
        <v>39609</v>
      </c>
      <c r="I1870">
        <v>23.18</v>
      </c>
    </row>
    <row r="1871" spans="1:9" x14ac:dyDescent="0.25">
      <c r="A1871" s="19">
        <v>39610</v>
      </c>
      <c r="B1871">
        <v>133.94</v>
      </c>
      <c r="C1871">
        <v>1.9985999999999999</v>
      </c>
      <c r="E1871" s="19">
        <v>39595</v>
      </c>
      <c r="F1871">
        <v>2.64438</v>
      </c>
      <c r="H1871" s="20">
        <v>39610</v>
      </c>
      <c r="I1871">
        <v>24.12</v>
      </c>
    </row>
    <row r="1872" spans="1:9" x14ac:dyDescent="0.25">
      <c r="A1872" s="19">
        <v>39611</v>
      </c>
      <c r="B1872">
        <v>134.44999999999999</v>
      </c>
      <c r="C1872">
        <v>1.9910000000000001</v>
      </c>
      <c r="E1872" s="19">
        <v>39596</v>
      </c>
      <c r="F1872">
        <v>2.6493799999999998</v>
      </c>
      <c r="H1872" s="20">
        <v>39611</v>
      </c>
      <c r="I1872">
        <v>23.33</v>
      </c>
    </row>
    <row r="1873" spans="1:9" x14ac:dyDescent="0.25">
      <c r="A1873" s="19">
        <v>39612</v>
      </c>
      <c r="B1873">
        <v>136.15</v>
      </c>
      <c r="C1873">
        <v>1.9661</v>
      </c>
      <c r="E1873" s="19">
        <v>39597</v>
      </c>
      <c r="F1873">
        <v>2.68188</v>
      </c>
      <c r="H1873" s="20">
        <v>39612</v>
      </c>
      <c r="I1873">
        <v>21.22</v>
      </c>
    </row>
    <row r="1874" spans="1:9" x14ac:dyDescent="0.25">
      <c r="A1874" s="19">
        <v>39615</v>
      </c>
      <c r="B1874">
        <v>136.22999999999999</v>
      </c>
      <c r="C1874">
        <v>1.9650000000000001</v>
      </c>
      <c r="E1874" s="19">
        <v>39598</v>
      </c>
      <c r="F1874">
        <v>2.6806299999999998</v>
      </c>
      <c r="H1874" s="20">
        <v>39615</v>
      </c>
      <c r="I1874">
        <v>20.95</v>
      </c>
    </row>
    <row r="1875" spans="1:9" x14ac:dyDescent="0.25">
      <c r="A1875" s="19">
        <v>39616</v>
      </c>
      <c r="B1875">
        <v>135.57</v>
      </c>
      <c r="C1875">
        <v>1.9744999999999999</v>
      </c>
      <c r="E1875" s="19">
        <v>39601</v>
      </c>
      <c r="F1875">
        <v>2.67625</v>
      </c>
      <c r="H1875" s="20">
        <v>39616</v>
      </c>
      <c r="I1875">
        <v>21.13</v>
      </c>
    </row>
    <row r="1876" spans="1:9" x14ac:dyDescent="0.25">
      <c r="A1876" s="19">
        <v>39617</v>
      </c>
      <c r="B1876">
        <v>134.25</v>
      </c>
      <c r="C1876">
        <v>1.994</v>
      </c>
      <c r="E1876" s="19">
        <v>39602</v>
      </c>
      <c r="F1876">
        <v>2.67313</v>
      </c>
      <c r="H1876" s="20">
        <v>39617</v>
      </c>
      <c r="I1876">
        <v>22.24</v>
      </c>
    </row>
    <row r="1877" spans="1:9" x14ac:dyDescent="0.25">
      <c r="A1877" s="19">
        <v>39618</v>
      </c>
      <c r="B1877">
        <v>134.41999999999999</v>
      </c>
      <c r="C1877">
        <v>1.9914000000000001</v>
      </c>
      <c r="E1877" s="19">
        <v>39603</v>
      </c>
      <c r="F1877">
        <v>2.6718799999999998</v>
      </c>
      <c r="H1877" s="20">
        <v>39618</v>
      </c>
      <c r="I1877">
        <v>21.58</v>
      </c>
    </row>
    <row r="1878" spans="1:9" x14ac:dyDescent="0.25">
      <c r="A1878" s="19">
        <v>39619</v>
      </c>
      <c r="B1878">
        <v>131.58000000000001</v>
      </c>
      <c r="C1878">
        <v>2.0344000000000002</v>
      </c>
      <c r="E1878" s="19">
        <v>39604</v>
      </c>
      <c r="F1878">
        <v>2.6768800000000001</v>
      </c>
      <c r="H1878" s="20">
        <v>39619</v>
      </c>
      <c r="I1878">
        <v>22.87</v>
      </c>
    </row>
    <row r="1879" spans="1:9" x14ac:dyDescent="0.25">
      <c r="A1879" s="19">
        <v>39622</v>
      </c>
      <c r="B1879">
        <v>131.44999999999999</v>
      </c>
      <c r="C1879">
        <v>2.0364</v>
      </c>
      <c r="E1879" s="19">
        <v>39605</v>
      </c>
      <c r="F1879">
        <v>2.69563</v>
      </c>
      <c r="H1879" s="20">
        <v>39622</v>
      </c>
      <c r="I1879">
        <v>22.64</v>
      </c>
    </row>
    <row r="1880" spans="1:9" x14ac:dyDescent="0.25">
      <c r="A1880" s="19">
        <v>39623</v>
      </c>
      <c r="B1880">
        <v>131.19</v>
      </c>
      <c r="C1880">
        <v>2.0405000000000002</v>
      </c>
      <c r="E1880" s="19">
        <v>39608</v>
      </c>
      <c r="F1880">
        <v>2.6912500000000001</v>
      </c>
      <c r="H1880" s="20">
        <v>39623</v>
      </c>
      <c r="I1880">
        <v>22.42</v>
      </c>
    </row>
    <row r="1881" spans="1:9" x14ac:dyDescent="0.25">
      <c r="A1881" s="19">
        <v>39624</v>
      </c>
      <c r="B1881">
        <v>131.81</v>
      </c>
      <c r="C1881">
        <v>2.0308999999999999</v>
      </c>
      <c r="E1881" s="19">
        <v>39609</v>
      </c>
      <c r="F1881">
        <v>2.7862499999999999</v>
      </c>
      <c r="H1881" s="20">
        <v>39624</v>
      </c>
      <c r="I1881">
        <v>21.14</v>
      </c>
    </row>
    <row r="1882" spans="1:9" x14ac:dyDescent="0.25">
      <c r="A1882" s="19">
        <v>39625</v>
      </c>
      <c r="B1882">
        <v>128.22999999999999</v>
      </c>
      <c r="C1882">
        <v>2.0876000000000001</v>
      </c>
      <c r="E1882" s="19">
        <v>39610</v>
      </c>
      <c r="F1882">
        <v>2.7881300000000002</v>
      </c>
      <c r="H1882" s="20">
        <v>39625</v>
      </c>
      <c r="I1882">
        <v>23.93</v>
      </c>
    </row>
    <row r="1883" spans="1:9" x14ac:dyDescent="0.25">
      <c r="A1883" s="19">
        <v>39626</v>
      </c>
      <c r="B1883">
        <v>127.53</v>
      </c>
      <c r="C1883">
        <v>2.0990000000000002</v>
      </c>
      <c r="E1883" s="19">
        <v>39611</v>
      </c>
      <c r="F1883">
        <v>2.7762500000000001</v>
      </c>
      <c r="H1883" s="20">
        <v>39626</v>
      </c>
      <c r="I1883">
        <v>23.44</v>
      </c>
    </row>
    <row r="1884" spans="1:9" x14ac:dyDescent="0.25">
      <c r="A1884" s="19">
        <v>39629</v>
      </c>
      <c r="B1884">
        <v>127.98</v>
      </c>
      <c r="C1884">
        <v>2.0916000000000001</v>
      </c>
      <c r="E1884" s="19">
        <v>39612</v>
      </c>
      <c r="F1884">
        <v>2.8137500000000002</v>
      </c>
      <c r="H1884" s="20">
        <v>39629</v>
      </c>
      <c r="I1884">
        <v>23.95</v>
      </c>
    </row>
    <row r="1885" spans="1:9" x14ac:dyDescent="0.25">
      <c r="A1885" s="19">
        <v>39630</v>
      </c>
      <c r="B1885">
        <v>128.38</v>
      </c>
      <c r="C1885">
        <v>2.0851000000000002</v>
      </c>
      <c r="E1885" s="19">
        <v>39615</v>
      </c>
      <c r="F1885">
        <v>2.8125</v>
      </c>
      <c r="H1885" s="20">
        <v>39630</v>
      </c>
      <c r="I1885">
        <v>23.65</v>
      </c>
    </row>
    <row r="1886" spans="1:9" x14ac:dyDescent="0.25">
      <c r="A1886" s="19">
        <v>39631</v>
      </c>
      <c r="B1886">
        <v>126.18</v>
      </c>
      <c r="C1886">
        <v>2.1215000000000002</v>
      </c>
      <c r="E1886" s="19">
        <v>39616</v>
      </c>
      <c r="F1886">
        <v>2.8087499999999999</v>
      </c>
      <c r="H1886" s="20">
        <v>39631</v>
      </c>
      <c r="I1886">
        <v>25.92</v>
      </c>
    </row>
    <row r="1887" spans="1:9" x14ac:dyDescent="0.25">
      <c r="A1887" s="19">
        <v>39632</v>
      </c>
      <c r="B1887">
        <v>126.31</v>
      </c>
      <c r="C1887">
        <v>2.1193</v>
      </c>
      <c r="E1887" s="19">
        <v>39617</v>
      </c>
      <c r="F1887">
        <v>2.8025000000000002</v>
      </c>
      <c r="H1887" s="20">
        <v>39632</v>
      </c>
      <c r="I1887">
        <v>24.78</v>
      </c>
    </row>
    <row r="1888" spans="1:9" x14ac:dyDescent="0.25">
      <c r="A1888" s="19">
        <v>39636</v>
      </c>
      <c r="B1888">
        <v>125.02</v>
      </c>
      <c r="C1888">
        <v>2.1412</v>
      </c>
      <c r="E1888" s="19">
        <v>39618</v>
      </c>
      <c r="F1888">
        <v>2.80125</v>
      </c>
      <c r="H1888" s="20">
        <v>39636</v>
      </c>
      <c r="I1888">
        <v>25.78</v>
      </c>
    </row>
    <row r="1889" spans="1:9" x14ac:dyDescent="0.25">
      <c r="A1889" s="19">
        <v>39637</v>
      </c>
      <c r="B1889">
        <v>127.24</v>
      </c>
      <c r="C1889">
        <v>2.1038000000000001</v>
      </c>
      <c r="E1889" s="19">
        <v>39619</v>
      </c>
      <c r="F1889">
        <v>2.8018800000000001</v>
      </c>
      <c r="H1889" s="20">
        <v>39637</v>
      </c>
      <c r="I1889">
        <v>23.15</v>
      </c>
    </row>
    <row r="1890" spans="1:9" x14ac:dyDescent="0.25">
      <c r="A1890" s="19">
        <v>39638</v>
      </c>
      <c r="B1890">
        <v>124.79</v>
      </c>
      <c r="C1890">
        <v>2.1450999999999998</v>
      </c>
      <c r="E1890" s="19">
        <v>39622</v>
      </c>
      <c r="F1890">
        <v>2.8043800000000001</v>
      </c>
      <c r="H1890" s="20">
        <v>39638</v>
      </c>
      <c r="I1890">
        <v>25.23</v>
      </c>
    </row>
    <row r="1891" spans="1:9" x14ac:dyDescent="0.25">
      <c r="A1891" s="19">
        <v>39639</v>
      </c>
      <c r="B1891">
        <v>125.3</v>
      </c>
      <c r="C1891">
        <v>2.1364000000000001</v>
      </c>
      <c r="E1891" s="19">
        <v>39623</v>
      </c>
      <c r="F1891">
        <v>2.80938</v>
      </c>
      <c r="H1891" s="20">
        <v>39639</v>
      </c>
      <c r="I1891">
        <v>25.59</v>
      </c>
    </row>
    <row r="1892" spans="1:9" x14ac:dyDescent="0.25">
      <c r="A1892" s="19">
        <v>39640</v>
      </c>
      <c r="B1892">
        <v>123.84</v>
      </c>
      <c r="C1892">
        <v>2.1616</v>
      </c>
      <c r="E1892" s="19">
        <v>39624</v>
      </c>
      <c r="F1892">
        <v>2.8081299999999998</v>
      </c>
      <c r="H1892" s="20">
        <v>39640</v>
      </c>
      <c r="I1892">
        <v>27.49</v>
      </c>
    </row>
    <row r="1893" spans="1:9" x14ac:dyDescent="0.25">
      <c r="A1893" s="19">
        <v>39643</v>
      </c>
      <c r="B1893">
        <v>122.72</v>
      </c>
      <c r="C1893">
        <v>2.1812999999999998</v>
      </c>
      <c r="E1893" s="19">
        <v>39625</v>
      </c>
      <c r="F1893">
        <v>2.80063</v>
      </c>
      <c r="H1893" s="20">
        <v>39643</v>
      </c>
      <c r="I1893">
        <v>28.48</v>
      </c>
    </row>
    <row r="1894" spans="1:9" x14ac:dyDescent="0.25">
      <c r="A1894" s="19">
        <v>39644</v>
      </c>
      <c r="B1894">
        <v>120.99</v>
      </c>
      <c r="C1894">
        <v>2.2124999999999999</v>
      </c>
      <c r="E1894" s="19">
        <v>39626</v>
      </c>
      <c r="F1894">
        <v>2.7912499999999998</v>
      </c>
      <c r="H1894" s="20">
        <v>39644</v>
      </c>
      <c r="I1894">
        <v>28.54</v>
      </c>
    </row>
    <row r="1895" spans="1:9" x14ac:dyDescent="0.25">
      <c r="A1895" s="19">
        <v>39645</v>
      </c>
      <c r="B1895">
        <v>123.96</v>
      </c>
      <c r="C1895">
        <v>2.1595</v>
      </c>
      <c r="E1895" s="19">
        <v>39629</v>
      </c>
      <c r="F1895">
        <v>2.7831299999999999</v>
      </c>
      <c r="H1895" s="20">
        <v>39645</v>
      </c>
      <c r="I1895">
        <v>25.1</v>
      </c>
    </row>
    <row r="1896" spans="1:9" x14ac:dyDescent="0.25">
      <c r="A1896" s="19">
        <v>39646</v>
      </c>
      <c r="B1896">
        <v>125.2</v>
      </c>
      <c r="C1896">
        <v>2.1381000000000001</v>
      </c>
      <c r="E1896" s="19">
        <v>39630</v>
      </c>
      <c r="F1896">
        <v>2.7875000000000001</v>
      </c>
      <c r="H1896" s="20">
        <v>39646</v>
      </c>
      <c r="I1896">
        <v>25.01</v>
      </c>
    </row>
    <row r="1897" spans="1:9" x14ac:dyDescent="0.25">
      <c r="A1897" s="19">
        <v>39647</v>
      </c>
      <c r="B1897">
        <v>125.98</v>
      </c>
      <c r="C1897">
        <v>2.1248</v>
      </c>
      <c r="E1897" s="19">
        <v>39631</v>
      </c>
      <c r="F1897">
        <v>2.7912499999999998</v>
      </c>
      <c r="H1897" s="20">
        <v>39647</v>
      </c>
      <c r="I1897">
        <v>24.05</v>
      </c>
    </row>
    <row r="1898" spans="1:9" x14ac:dyDescent="0.25">
      <c r="A1898" s="19">
        <v>39650</v>
      </c>
      <c r="B1898">
        <v>126.05</v>
      </c>
      <c r="C1898">
        <v>2.1236999999999999</v>
      </c>
      <c r="E1898" s="19">
        <v>39632</v>
      </c>
      <c r="F1898">
        <v>2.7912499999999998</v>
      </c>
      <c r="H1898" s="20">
        <v>39650</v>
      </c>
      <c r="I1898">
        <v>23.05</v>
      </c>
    </row>
    <row r="1899" spans="1:9" x14ac:dyDescent="0.25">
      <c r="A1899" s="19">
        <v>39651</v>
      </c>
      <c r="B1899">
        <v>127.48</v>
      </c>
      <c r="C1899">
        <v>2.0998000000000001</v>
      </c>
      <c r="E1899" s="19">
        <v>39633</v>
      </c>
      <c r="F1899">
        <v>2.78938</v>
      </c>
      <c r="H1899" s="20">
        <v>39651</v>
      </c>
      <c r="I1899">
        <v>21.18</v>
      </c>
    </row>
    <row r="1900" spans="1:9" x14ac:dyDescent="0.25">
      <c r="A1900" s="19">
        <v>39652</v>
      </c>
      <c r="B1900">
        <v>128.16999999999999</v>
      </c>
      <c r="C1900">
        <v>2.0884999999999998</v>
      </c>
      <c r="E1900" s="19">
        <v>39636</v>
      </c>
      <c r="F1900">
        <v>2.7912499999999998</v>
      </c>
      <c r="H1900" s="20">
        <v>39652</v>
      </c>
      <c r="I1900">
        <v>21.31</v>
      </c>
    </row>
    <row r="1901" spans="1:9" x14ac:dyDescent="0.25">
      <c r="A1901" s="19">
        <v>39653</v>
      </c>
      <c r="B1901">
        <v>125.51</v>
      </c>
      <c r="C1901">
        <v>2.1328</v>
      </c>
      <c r="E1901" s="19">
        <v>39637</v>
      </c>
      <c r="F1901">
        <v>2.79</v>
      </c>
      <c r="H1901" s="20">
        <v>39653</v>
      </c>
      <c r="I1901">
        <v>23.44</v>
      </c>
    </row>
    <row r="1902" spans="1:9" x14ac:dyDescent="0.25">
      <c r="A1902" s="19">
        <v>39654</v>
      </c>
      <c r="B1902">
        <v>125.48</v>
      </c>
      <c r="C1902">
        <v>2.1333000000000002</v>
      </c>
      <c r="E1902" s="19">
        <v>39638</v>
      </c>
      <c r="F1902">
        <v>2.7918799999999999</v>
      </c>
      <c r="H1902" s="20">
        <v>39654</v>
      </c>
      <c r="I1902">
        <v>22.91</v>
      </c>
    </row>
    <row r="1903" spans="1:9" x14ac:dyDescent="0.25">
      <c r="A1903" s="19">
        <v>39657</v>
      </c>
      <c r="B1903">
        <v>123.64</v>
      </c>
      <c r="C1903">
        <v>2.1650999999999998</v>
      </c>
      <c r="E1903" s="19">
        <v>39639</v>
      </c>
      <c r="F1903">
        <v>2.7881300000000002</v>
      </c>
      <c r="H1903" s="20">
        <v>39657</v>
      </c>
      <c r="I1903">
        <v>24.23</v>
      </c>
    </row>
    <row r="1904" spans="1:9" x14ac:dyDescent="0.25">
      <c r="A1904" s="19">
        <v>39658</v>
      </c>
      <c r="B1904">
        <v>126.28</v>
      </c>
      <c r="C1904">
        <v>2.1198000000000001</v>
      </c>
      <c r="E1904" s="19">
        <v>39640</v>
      </c>
      <c r="F1904">
        <v>2.7906300000000002</v>
      </c>
      <c r="H1904" s="20">
        <v>39658</v>
      </c>
      <c r="I1904">
        <v>22.03</v>
      </c>
    </row>
    <row r="1905" spans="1:9" x14ac:dyDescent="0.25">
      <c r="A1905" s="19">
        <v>39659</v>
      </c>
      <c r="B1905">
        <v>128.53</v>
      </c>
      <c r="C1905">
        <v>2.0827</v>
      </c>
      <c r="E1905" s="19">
        <v>39643</v>
      </c>
      <c r="F1905">
        <v>2.7906300000000002</v>
      </c>
      <c r="H1905" s="20">
        <v>39659</v>
      </c>
      <c r="I1905">
        <v>21.21</v>
      </c>
    </row>
    <row r="1906" spans="1:9" x14ac:dyDescent="0.25">
      <c r="A1906" s="19">
        <v>39660</v>
      </c>
      <c r="B1906">
        <v>126.83</v>
      </c>
      <c r="C1906">
        <v>2.1105999999999998</v>
      </c>
      <c r="E1906" s="19">
        <v>39644</v>
      </c>
      <c r="F1906">
        <v>2.78938</v>
      </c>
      <c r="H1906" s="20">
        <v>39660</v>
      </c>
      <c r="I1906">
        <v>22.94</v>
      </c>
    </row>
    <row r="1907" spans="1:9" x14ac:dyDescent="0.25">
      <c r="A1907" s="19">
        <v>39661</v>
      </c>
      <c r="B1907">
        <v>126.16</v>
      </c>
      <c r="C1907">
        <v>2.1217999999999999</v>
      </c>
      <c r="E1907" s="19">
        <v>39645</v>
      </c>
      <c r="F1907">
        <v>2.7850000000000001</v>
      </c>
      <c r="H1907" s="20">
        <v>39661</v>
      </c>
      <c r="I1907">
        <v>22.57</v>
      </c>
    </row>
    <row r="1908" spans="1:9" x14ac:dyDescent="0.25">
      <c r="A1908" s="19">
        <v>39664</v>
      </c>
      <c r="B1908">
        <v>124.99</v>
      </c>
      <c r="C1908">
        <v>2.1417000000000002</v>
      </c>
      <c r="E1908" s="19">
        <v>39646</v>
      </c>
      <c r="F1908">
        <v>2.7862499999999999</v>
      </c>
      <c r="H1908" s="20">
        <v>39664</v>
      </c>
      <c r="I1908">
        <v>23.49</v>
      </c>
    </row>
    <row r="1909" spans="1:9" x14ac:dyDescent="0.25">
      <c r="A1909" s="19">
        <v>39665</v>
      </c>
      <c r="B1909">
        <v>128.36000000000001</v>
      </c>
      <c r="C1909">
        <v>2.0853999999999999</v>
      </c>
      <c r="E1909" s="19">
        <v>39647</v>
      </c>
      <c r="F1909">
        <v>2.7906300000000002</v>
      </c>
      <c r="H1909" s="20">
        <v>39665</v>
      </c>
      <c r="I1909">
        <v>21.14</v>
      </c>
    </row>
    <row r="1910" spans="1:9" x14ac:dyDescent="0.25">
      <c r="A1910" s="19">
        <v>39666</v>
      </c>
      <c r="B1910">
        <v>128.93</v>
      </c>
      <c r="C1910">
        <v>2.0762</v>
      </c>
      <c r="E1910" s="19">
        <v>39650</v>
      </c>
      <c r="F1910">
        <v>2.7993800000000002</v>
      </c>
      <c r="H1910" s="20">
        <v>39666</v>
      </c>
      <c r="I1910">
        <v>20.23</v>
      </c>
    </row>
    <row r="1911" spans="1:9" x14ac:dyDescent="0.25">
      <c r="A1911" s="19">
        <v>39667</v>
      </c>
      <c r="B1911">
        <v>127.01</v>
      </c>
      <c r="C1911">
        <v>2.1076000000000001</v>
      </c>
      <c r="E1911" s="19">
        <v>39651</v>
      </c>
      <c r="F1911">
        <v>2.7962500000000001</v>
      </c>
      <c r="H1911" s="20">
        <v>39667</v>
      </c>
      <c r="I1911">
        <v>21.15</v>
      </c>
    </row>
    <row r="1912" spans="1:9" x14ac:dyDescent="0.25">
      <c r="A1912" s="19">
        <v>39668</v>
      </c>
      <c r="B1912">
        <v>129.37</v>
      </c>
      <c r="C1912">
        <v>2.0691999999999999</v>
      </c>
      <c r="E1912" s="19">
        <v>39652</v>
      </c>
      <c r="F1912">
        <v>2.8</v>
      </c>
      <c r="H1912" s="20">
        <v>39668</v>
      </c>
      <c r="I1912">
        <v>20.66</v>
      </c>
    </row>
    <row r="1913" spans="1:9" x14ac:dyDescent="0.25">
      <c r="A1913" s="19">
        <v>39671</v>
      </c>
      <c r="B1913">
        <v>130.71</v>
      </c>
      <c r="C1913">
        <v>2.048</v>
      </c>
      <c r="E1913" s="19">
        <v>39653</v>
      </c>
      <c r="F1913">
        <v>2.7949999999999999</v>
      </c>
      <c r="H1913" s="20">
        <v>39671</v>
      </c>
      <c r="I1913">
        <v>20.12</v>
      </c>
    </row>
    <row r="1914" spans="1:9" x14ac:dyDescent="0.25">
      <c r="A1914" s="19">
        <v>39672</v>
      </c>
      <c r="B1914">
        <v>129.35</v>
      </c>
      <c r="C1914">
        <v>2.1366000000000001</v>
      </c>
      <c r="E1914" s="19">
        <v>39654</v>
      </c>
      <c r="F1914">
        <v>2.7931300000000001</v>
      </c>
      <c r="H1914" s="20">
        <v>39672</v>
      </c>
      <c r="I1914">
        <v>21.17</v>
      </c>
    </row>
    <row r="1915" spans="1:9" x14ac:dyDescent="0.25">
      <c r="A1915" s="19">
        <v>39673</v>
      </c>
      <c r="B1915">
        <v>128.57</v>
      </c>
      <c r="C1915">
        <v>2.1496</v>
      </c>
      <c r="E1915" s="19">
        <v>39657</v>
      </c>
      <c r="F1915">
        <v>2.7962500000000001</v>
      </c>
      <c r="H1915" s="20">
        <v>39673</v>
      </c>
      <c r="I1915">
        <v>21.55</v>
      </c>
    </row>
    <row r="1916" spans="1:9" x14ac:dyDescent="0.25">
      <c r="A1916" s="19">
        <v>39674</v>
      </c>
      <c r="B1916">
        <v>129.54</v>
      </c>
      <c r="C1916">
        <v>2.1335000000000002</v>
      </c>
      <c r="E1916" s="19">
        <v>39658</v>
      </c>
      <c r="F1916">
        <v>2.7987500000000001</v>
      </c>
      <c r="H1916" s="20">
        <v>39674</v>
      </c>
      <c r="I1916">
        <v>20.34</v>
      </c>
    </row>
    <row r="1917" spans="1:9" x14ac:dyDescent="0.25">
      <c r="A1917" s="19">
        <v>39675</v>
      </c>
      <c r="B1917">
        <v>130.16999999999999</v>
      </c>
      <c r="C1917">
        <v>2.1231</v>
      </c>
      <c r="E1917" s="19">
        <v>39659</v>
      </c>
      <c r="F1917">
        <v>2.80063</v>
      </c>
      <c r="H1917" s="20">
        <v>39675</v>
      </c>
      <c r="I1917">
        <v>19.579999999999998</v>
      </c>
    </row>
    <row r="1918" spans="1:9" x14ac:dyDescent="0.25">
      <c r="A1918" s="19">
        <v>39678</v>
      </c>
      <c r="B1918">
        <v>128.38999999999999</v>
      </c>
      <c r="C1918">
        <v>2.1526000000000001</v>
      </c>
      <c r="E1918" s="19">
        <v>39660</v>
      </c>
      <c r="F1918">
        <v>2.7912499999999998</v>
      </c>
      <c r="H1918" s="20">
        <v>39678</v>
      </c>
      <c r="I1918">
        <v>20.98</v>
      </c>
    </row>
    <row r="1919" spans="1:9" x14ac:dyDescent="0.25">
      <c r="A1919" s="19">
        <v>39679</v>
      </c>
      <c r="B1919">
        <v>126.99</v>
      </c>
      <c r="C1919">
        <v>2.1762999999999999</v>
      </c>
      <c r="E1919" s="19">
        <v>39661</v>
      </c>
      <c r="F1919">
        <v>2.7943799999999999</v>
      </c>
      <c r="H1919" s="20">
        <v>39679</v>
      </c>
      <c r="I1919">
        <v>21.28</v>
      </c>
    </row>
    <row r="1920" spans="1:9" x14ac:dyDescent="0.25">
      <c r="A1920" s="19">
        <v>39680</v>
      </c>
      <c r="B1920">
        <v>127.58</v>
      </c>
      <c r="C1920">
        <v>2.1661999999999999</v>
      </c>
      <c r="E1920" s="19">
        <v>39664</v>
      </c>
      <c r="F1920">
        <v>2.79813</v>
      </c>
      <c r="H1920" s="20">
        <v>39680</v>
      </c>
      <c r="I1920">
        <v>20.420000000000002</v>
      </c>
    </row>
    <row r="1921" spans="1:9" x14ac:dyDescent="0.25">
      <c r="A1921" s="19">
        <v>39681</v>
      </c>
      <c r="B1921">
        <v>127.8</v>
      </c>
      <c r="C1921">
        <v>2.1625000000000001</v>
      </c>
      <c r="E1921" s="19">
        <v>39665</v>
      </c>
      <c r="F1921">
        <v>2.8018800000000001</v>
      </c>
      <c r="H1921" s="20">
        <v>39681</v>
      </c>
      <c r="I1921">
        <v>19.82</v>
      </c>
    </row>
    <row r="1922" spans="1:9" x14ac:dyDescent="0.25">
      <c r="A1922" s="19">
        <v>39682</v>
      </c>
      <c r="B1922">
        <v>129.65</v>
      </c>
      <c r="C1922">
        <v>2.1316000000000002</v>
      </c>
      <c r="E1922" s="19">
        <v>39666</v>
      </c>
      <c r="F1922">
        <v>2.8025000000000002</v>
      </c>
      <c r="H1922" s="20">
        <v>39682</v>
      </c>
      <c r="I1922">
        <v>18.809999999999999</v>
      </c>
    </row>
    <row r="1923" spans="1:9" x14ac:dyDescent="0.25">
      <c r="A1923" s="19">
        <v>39685</v>
      </c>
      <c r="B1923">
        <v>127.02</v>
      </c>
      <c r="C1923">
        <v>2.1758000000000002</v>
      </c>
      <c r="E1923" s="19">
        <v>39667</v>
      </c>
      <c r="F1923">
        <v>2.8025000000000002</v>
      </c>
      <c r="H1923" s="20">
        <v>39685</v>
      </c>
      <c r="I1923">
        <v>20.97</v>
      </c>
    </row>
    <row r="1924" spans="1:9" x14ac:dyDescent="0.25">
      <c r="A1924" s="19">
        <v>39686</v>
      </c>
      <c r="B1924">
        <v>127.39</v>
      </c>
      <c r="C1924">
        <v>2.1695000000000002</v>
      </c>
      <c r="E1924" s="19">
        <v>39668</v>
      </c>
      <c r="F1924">
        <v>2.80375</v>
      </c>
      <c r="H1924" s="20">
        <v>39686</v>
      </c>
      <c r="I1924">
        <v>20.49</v>
      </c>
    </row>
    <row r="1925" spans="1:9" x14ac:dyDescent="0.25">
      <c r="A1925" s="19">
        <v>39687</v>
      </c>
      <c r="B1925">
        <v>128.63</v>
      </c>
      <c r="C1925">
        <v>2.1486000000000001</v>
      </c>
      <c r="E1925" s="19">
        <v>39671</v>
      </c>
      <c r="F1925">
        <v>2.80375</v>
      </c>
      <c r="H1925" s="20">
        <v>39687</v>
      </c>
      <c r="I1925">
        <v>19.760000000000002</v>
      </c>
    </row>
    <row r="1926" spans="1:9" x14ac:dyDescent="0.25">
      <c r="A1926" s="19">
        <v>39688</v>
      </c>
      <c r="B1926">
        <v>130.19</v>
      </c>
      <c r="C1926">
        <v>2.1227999999999998</v>
      </c>
      <c r="E1926" s="19">
        <v>39672</v>
      </c>
      <c r="F1926">
        <v>2.8043800000000001</v>
      </c>
      <c r="H1926" s="20">
        <v>39688</v>
      </c>
      <c r="I1926">
        <v>19.43</v>
      </c>
    </row>
    <row r="1927" spans="1:9" x14ac:dyDescent="0.25">
      <c r="A1927" s="19">
        <v>39689</v>
      </c>
      <c r="B1927">
        <v>128.79</v>
      </c>
      <c r="C1927">
        <v>2.1459000000000001</v>
      </c>
      <c r="E1927" s="19">
        <v>39673</v>
      </c>
      <c r="F1927">
        <v>2.8043800000000001</v>
      </c>
      <c r="H1927" s="20">
        <v>39689</v>
      </c>
      <c r="I1927">
        <v>20.65</v>
      </c>
    </row>
    <row r="1928" spans="1:9" x14ac:dyDescent="0.25">
      <c r="A1928" s="19">
        <v>39693</v>
      </c>
      <c r="B1928">
        <v>127.99</v>
      </c>
      <c r="C1928">
        <v>2.1593</v>
      </c>
      <c r="E1928" s="19">
        <v>39674</v>
      </c>
      <c r="F1928">
        <v>2.80688</v>
      </c>
      <c r="H1928" s="20">
        <v>39693</v>
      </c>
      <c r="I1928">
        <v>21.99</v>
      </c>
    </row>
    <row r="1929" spans="1:9" x14ac:dyDescent="0.25">
      <c r="A1929" s="19">
        <v>39694</v>
      </c>
      <c r="B1929">
        <v>127.88</v>
      </c>
      <c r="C1929">
        <v>2.1612</v>
      </c>
      <c r="E1929" s="19">
        <v>39675</v>
      </c>
      <c r="F1929">
        <v>2.8087499999999999</v>
      </c>
      <c r="H1929" s="20">
        <v>39694</v>
      </c>
      <c r="I1929">
        <v>21.43</v>
      </c>
    </row>
    <row r="1930" spans="1:9" x14ac:dyDescent="0.25">
      <c r="A1930" s="19">
        <v>39695</v>
      </c>
      <c r="B1930">
        <v>124.03</v>
      </c>
      <c r="C1930">
        <v>2.2282000000000002</v>
      </c>
      <c r="E1930" s="19">
        <v>39678</v>
      </c>
      <c r="F1930">
        <v>2.81</v>
      </c>
      <c r="H1930" s="20">
        <v>39695</v>
      </c>
      <c r="I1930">
        <v>24.03</v>
      </c>
    </row>
    <row r="1931" spans="1:9" x14ac:dyDescent="0.25">
      <c r="A1931" s="19">
        <v>39696</v>
      </c>
      <c r="B1931">
        <v>124.42</v>
      </c>
      <c r="C1931">
        <v>2.2212999999999998</v>
      </c>
      <c r="E1931" s="19">
        <v>39679</v>
      </c>
      <c r="F1931">
        <v>2.8112499999999998</v>
      </c>
      <c r="H1931" s="20">
        <v>39696</v>
      </c>
      <c r="I1931">
        <v>23.06</v>
      </c>
    </row>
    <row r="1932" spans="1:9" x14ac:dyDescent="0.25">
      <c r="A1932" s="19">
        <v>39699</v>
      </c>
      <c r="B1932">
        <v>126.99</v>
      </c>
      <c r="C1932">
        <v>2.1762999999999999</v>
      </c>
      <c r="E1932" s="19">
        <v>39680</v>
      </c>
      <c r="F1932">
        <v>2.8118799999999999</v>
      </c>
      <c r="H1932" s="20">
        <v>39699</v>
      </c>
      <c r="I1932">
        <v>22.64</v>
      </c>
    </row>
    <row r="1933" spans="1:9" x14ac:dyDescent="0.25">
      <c r="A1933" s="19">
        <v>39700</v>
      </c>
      <c r="B1933">
        <v>123.22</v>
      </c>
      <c r="C1933">
        <v>2.2429000000000001</v>
      </c>
      <c r="E1933" s="19">
        <v>39681</v>
      </c>
      <c r="F1933">
        <v>2.8106300000000002</v>
      </c>
      <c r="H1933" s="20">
        <v>39700</v>
      </c>
      <c r="I1933">
        <v>25.47</v>
      </c>
    </row>
    <row r="1934" spans="1:9" x14ac:dyDescent="0.25">
      <c r="A1934" s="19">
        <v>39701</v>
      </c>
      <c r="B1934">
        <v>123.72</v>
      </c>
      <c r="C1934">
        <v>2.2338</v>
      </c>
      <c r="E1934" s="19">
        <v>39682</v>
      </c>
      <c r="F1934">
        <v>2.81</v>
      </c>
      <c r="H1934" s="20">
        <v>39701</v>
      </c>
      <c r="I1934">
        <v>24.52</v>
      </c>
    </row>
    <row r="1935" spans="1:9" x14ac:dyDescent="0.25">
      <c r="A1935" s="19">
        <v>39702</v>
      </c>
      <c r="B1935">
        <v>125.51</v>
      </c>
      <c r="C1935">
        <v>2.202</v>
      </c>
      <c r="E1935" s="19">
        <v>39686</v>
      </c>
      <c r="F1935">
        <v>2.80938</v>
      </c>
      <c r="H1935" s="20">
        <v>39702</v>
      </c>
      <c r="I1935">
        <v>24.39</v>
      </c>
    </row>
    <row r="1936" spans="1:9" x14ac:dyDescent="0.25">
      <c r="A1936" s="19">
        <v>39703</v>
      </c>
      <c r="B1936">
        <v>126.09</v>
      </c>
      <c r="C1936">
        <v>2.1918000000000002</v>
      </c>
      <c r="E1936" s="19">
        <v>39687</v>
      </c>
      <c r="F1936">
        <v>2.81</v>
      </c>
      <c r="H1936" s="20">
        <v>39703</v>
      </c>
      <c r="I1936">
        <v>25.66</v>
      </c>
    </row>
    <row r="1937" spans="1:9" x14ac:dyDescent="0.25">
      <c r="A1937" s="19">
        <v>39706</v>
      </c>
      <c r="B1937">
        <v>120.09</v>
      </c>
      <c r="C1937">
        <v>2.3012999999999999</v>
      </c>
      <c r="E1937" s="19">
        <v>39688</v>
      </c>
      <c r="F1937">
        <v>2.81</v>
      </c>
      <c r="H1937" s="20">
        <v>39706</v>
      </c>
      <c r="I1937">
        <v>31.7</v>
      </c>
    </row>
    <row r="1938" spans="1:9" x14ac:dyDescent="0.25">
      <c r="A1938" s="19">
        <v>39707</v>
      </c>
      <c r="B1938">
        <v>122.1</v>
      </c>
      <c r="C1938">
        <v>2.2635000000000001</v>
      </c>
      <c r="E1938" s="19">
        <v>39689</v>
      </c>
      <c r="F1938">
        <v>2.8106300000000002</v>
      </c>
      <c r="H1938" s="20">
        <v>39707</v>
      </c>
      <c r="I1938">
        <v>30.3</v>
      </c>
    </row>
    <row r="1939" spans="1:9" x14ac:dyDescent="0.25">
      <c r="A1939" s="19">
        <v>39708</v>
      </c>
      <c r="B1939">
        <v>116.61</v>
      </c>
      <c r="C1939">
        <v>2.37</v>
      </c>
      <c r="E1939" s="19">
        <v>39692</v>
      </c>
      <c r="F1939">
        <v>2.81</v>
      </c>
      <c r="H1939" s="20">
        <v>39708</v>
      </c>
      <c r="I1939">
        <v>36.22</v>
      </c>
    </row>
    <row r="1940" spans="1:9" x14ac:dyDescent="0.25">
      <c r="A1940" s="19">
        <v>39709</v>
      </c>
      <c r="B1940">
        <v>120.07</v>
      </c>
      <c r="C1940">
        <v>2.3016999999999999</v>
      </c>
      <c r="E1940" s="19">
        <v>39693</v>
      </c>
      <c r="F1940">
        <v>2.8131300000000001</v>
      </c>
      <c r="H1940" s="20">
        <v>39709</v>
      </c>
      <c r="I1940">
        <v>33.1</v>
      </c>
    </row>
    <row r="1941" spans="1:9" x14ac:dyDescent="0.25">
      <c r="A1941" s="19">
        <v>39710</v>
      </c>
      <c r="B1941">
        <v>124.12</v>
      </c>
      <c r="C1941">
        <v>2.2265999999999999</v>
      </c>
      <c r="E1941" s="19">
        <v>39694</v>
      </c>
      <c r="F1941">
        <v>2.8137500000000002</v>
      </c>
      <c r="H1941" s="20">
        <v>39710</v>
      </c>
      <c r="I1941">
        <v>32.07</v>
      </c>
    </row>
    <row r="1942" spans="1:9" x14ac:dyDescent="0.25">
      <c r="A1942" s="19">
        <v>39713</v>
      </c>
      <c r="B1942">
        <v>121.31</v>
      </c>
      <c r="C1942">
        <v>2.2782</v>
      </c>
      <c r="E1942" s="19">
        <v>39695</v>
      </c>
      <c r="F1942">
        <v>2.8149999999999999</v>
      </c>
      <c r="H1942" s="20">
        <v>39713</v>
      </c>
      <c r="I1942">
        <v>33.85</v>
      </c>
    </row>
    <row r="1943" spans="1:9" x14ac:dyDescent="0.25">
      <c r="A1943" s="19">
        <v>39714</v>
      </c>
      <c r="B1943">
        <v>118.55</v>
      </c>
      <c r="C1943">
        <v>2.3311999999999999</v>
      </c>
      <c r="E1943" s="19">
        <v>39696</v>
      </c>
      <c r="F1943">
        <v>2.8143799999999999</v>
      </c>
      <c r="H1943" s="20">
        <v>39714</v>
      </c>
      <c r="I1943">
        <v>35.72</v>
      </c>
    </row>
    <row r="1944" spans="1:9" x14ac:dyDescent="0.25">
      <c r="A1944" s="19">
        <v>39715</v>
      </c>
      <c r="B1944">
        <v>118.93</v>
      </c>
      <c r="C1944">
        <v>2.3237999999999999</v>
      </c>
      <c r="E1944" s="19">
        <v>39699</v>
      </c>
      <c r="F1944">
        <v>2.8168799999999998</v>
      </c>
      <c r="H1944" s="20">
        <v>39715</v>
      </c>
      <c r="I1944">
        <v>35.19</v>
      </c>
    </row>
    <row r="1945" spans="1:9" x14ac:dyDescent="0.25">
      <c r="A1945" s="19">
        <v>39716</v>
      </c>
      <c r="B1945">
        <v>120.79</v>
      </c>
      <c r="C1945">
        <v>2.2879999999999998</v>
      </c>
      <c r="E1945" s="19">
        <v>39700</v>
      </c>
      <c r="F1945">
        <v>2.81813</v>
      </c>
      <c r="H1945" s="20">
        <v>39716</v>
      </c>
      <c r="I1945">
        <v>32.82</v>
      </c>
    </row>
    <row r="1946" spans="1:9" x14ac:dyDescent="0.25">
      <c r="A1946" s="19">
        <v>39717</v>
      </c>
      <c r="B1946">
        <v>120.85</v>
      </c>
      <c r="C1946">
        <v>2.2869000000000002</v>
      </c>
      <c r="E1946" s="19">
        <v>39701</v>
      </c>
      <c r="F1946">
        <v>2.8187500000000001</v>
      </c>
      <c r="H1946" s="20">
        <v>39717</v>
      </c>
      <c r="I1946">
        <v>34.74</v>
      </c>
    </row>
    <row r="1947" spans="1:9" x14ac:dyDescent="0.25">
      <c r="A1947" s="19">
        <v>39720</v>
      </c>
      <c r="B1947">
        <v>111.38</v>
      </c>
      <c r="C1947">
        <v>2.4813000000000001</v>
      </c>
      <c r="E1947" s="19">
        <v>39702</v>
      </c>
      <c r="F1947">
        <v>2.8187500000000001</v>
      </c>
      <c r="H1947" s="20">
        <v>39720</v>
      </c>
      <c r="I1947">
        <v>46.72</v>
      </c>
    </row>
    <row r="1948" spans="1:9" x14ac:dyDescent="0.25">
      <c r="A1948" s="19">
        <v>39721</v>
      </c>
      <c r="B1948">
        <v>115.99</v>
      </c>
      <c r="C1948">
        <v>2.3826999999999998</v>
      </c>
      <c r="E1948" s="19">
        <v>39703</v>
      </c>
      <c r="F1948">
        <v>2.8187500000000001</v>
      </c>
      <c r="H1948" s="20">
        <v>39721</v>
      </c>
      <c r="I1948">
        <v>39.39</v>
      </c>
    </row>
    <row r="1949" spans="1:9" x14ac:dyDescent="0.25">
      <c r="A1949" s="19">
        <v>39722</v>
      </c>
      <c r="B1949">
        <v>116.06</v>
      </c>
      <c r="C1949">
        <v>2.3813</v>
      </c>
      <c r="E1949" s="19">
        <v>39706</v>
      </c>
      <c r="F1949">
        <v>2.8162500000000001</v>
      </c>
      <c r="H1949" s="20">
        <v>39722</v>
      </c>
      <c r="I1949">
        <v>39.81</v>
      </c>
    </row>
    <row r="1950" spans="1:9" x14ac:dyDescent="0.25">
      <c r="A1950" s="19">
        <v>39723</v>
      </c>
      <c r="B1950">
        <v>111.85</v>
      </c>
      <c r="C1950">
        <v>2.4708999999999999</v>
      </c>
      <c r="E1950" s="19">
        <v>39707</v>
      </c>
      <c r="F1950">
        <v>2.8762500000000002</v>
      </c>
      <c r="H1950" s="20">
        <v>39723</v>
      </c>
      <c r="I1950">
        <v>45.26</v>
      </c>
    </row>
    <row r="1951" spans="1:9" x14ac:dyDescent="0.25">
      <c r="A1951" s="19">
        <v>39724</v>
      </c>
      <c r="B1951">
        <v>110.34</v>
      </c>
      <c r="C1951">
        <v>2.5047000000000001</v>
      </c>
      <c r="E1951" s="19">
        <v>39708</v>
      </c>
      <c r="F1951">
        <v>3.0625</v>
      </c>
      <c r="H1951" s="20">
        <v>39724</v>
      </c>
      <c r="I1951">
        <v>45.14</v>
      </c>
    </row>
    <row r="1952" spans="1:9" x14ac:dyDescent="0.25">
      <c r="A1952" s="19">
        <v>39727</v>
      </c>
      <c r="B1952">
        <v>104.72</v>
      </c>
      <c r="C1952">
        <v>2.6391</v>
      </c>
      <c r="E1952" s="19">
        <v>39709</v>
      </c>
      <c r="F1952">
        <v>3.2037499999999999</v>
      </c>
      <c r="H1952" s="20">
        <v>39727</v>
      </c>
      <c r="I1952">
        <v>52.05</v>
      </c>
    </row>
    <row r="1953" spans="1:9" x14ac:dyDescent="0.25">
      <c r="A1953" s="19">
        <v>39728</v>
      </c>
      <c r="B1953">
        <v>100.03</v>
      </c>
      <c r="C1953">
        <v>2.7629000000000001</v>
      </c>
      <c r="E1953" s="19">
        <v>39710</v>
      </c>
      <c r="F1953">
        <v>3.21</v>
      </c>
      <c r="H1953" s="20">
        <v>39728</v>
      </c>
      <c r="I1953">
        <v>53.68</v>
      </c>
    </row>
    <row r="1954" spans="1:9" x14ac:dyDescent="0.25">
      <c r="A1954" s="19">
        <v>39729</v>
      </c>
      <c r="B1954">
        <v>97.51</v>
      </c>
      <c r="C1954">
        <v>2.8342999999999998</v>
      </c>
      <c r="E1954" s="19">
        <v>39713</v>
      </c>
      <c r="F1954">
        <v>3.1974999999999998</v>
      </c>
      <c r="H1954" s="20">
        <v>39729</v>
      </c>
      <c r="I1954">
        <v>57.53</v>
      </c>
    </row>
    <row r="1955" spans="1:9" x14ac:dyDescent="0.25">
      <c r="A1955" s="19">
        <v>39730</v>
      </c>
      <c r="B1955">
        <v>90.7</v>
      </c>
      <c r="C1955">
        <v>3.0470999999999999</v>
      </c>
      <c r="E1955" s="19">
        <v>39714</v>
      </c>
      <c r="F1955">
        <v>3.2112500000000002</v>
      </c>
      <c r="H1955" s="20">
        <v>39730</v>
      </c>
      <c r="I1955">
        <v>63.92</v>
      </c>
    </row>
    <row r="1956" spans="1:9" x14ac:dyDescent="0.25">
      <c r="A1956" s="19">
        <v>39731</v>
      </c>
      <c r="B1956">
        <v>88.5</v>
      </c>
      <c r="C1956">
        <v>3.1227999999999998</v>
      </c>
      <c r="E1956" s="19">
        <v>39715</v>
      </c>
      <c r="F1956">
        <v>3.4762499999999998</v>
      </c>
      <c r="H1956" s="20">
        <v>39731</v>
      </c>
      <c r="I1956">
        <v>69.95</v>
      </c>
    </row>
    <row r="1957" spans="1:9" x14ac:dyDescent="0.25">
      <c r="A1957" s="19">
        <v>39734</v>
      </c>
      <c r="B1957">
        <v>101.35</v>
      </c>
      <c r="C1957">
        <v>2.7269000000000001</v>
      </c>
      <c r="E1957" s="19">
        <v>39716</v>
      </c>
      <c r="F1957">
        <v>3.7687499999999998</v>
      </c>
      <c r="H1957" s="20">
        <v>39734</v>
      </c>
      <c r="I1957">
        <v>54.99</v>
      </c>
    </row>
    <row r="1958" spans="1:9" x14ac:dyDescent="0.25">
      <c r="A1958" s="19">
        <v>39735</v>
      </c>
      <c r="B1958">
        <v>99.85</v>
      </c>
      <c r="C1958">
        <v>2.7677999999999998</v>
      </c>
      <c r="E1958" s="19">
        <v>39717</v>
      </c>
      <c r="F1958">
        <v>3.7618800000000001</v>
      </c>
      <c r="H1958" s="20">
        <v>39735</v>
      </c>
      <c r="I1958">
        <v>55.13</v>
      </c>
    </row>
    <row r="1959" spans="1:9" x14ac:dyDescent="0.25">
      <c r="A1959" s="19">
        <v>39736</v>
      </c>
      <c r="B1959">
        <v>90.02</v>
      </c>
      <c r="C1959">
        <v>3.0701000000000001</v>
      </c>
      <c r="E1959" s="19">
        <v>39720</v>
      </c>
      <c r="F1959">
        <v>3.8824999999999998</v>
      </c>
      <c r="H1959" s="20">
        <v>39736</v>
      </c>
      <c r="I1959">
        <v>69.25</v>
      </c>
    </row>
    <row r="1960" spans="1:9" x14ac:dyDescent="0.25">
      <c r="A1960" s="19">
        <v>39737</v>
      </c>
      <c r="B1960">
        <v>93.77</v>
      </c>
      <c r="C1960">
        <v>2.9472999999999998</v>
      </c>
      <c r="E1960" s="19">
        <v>39721</v>
      </c>
      <c r="F1960">
        <v>4.0525000000000002</v>
      </c>
      <c r="H1960" s="20">
        <v>39737</v>
      </c>
      <c r="I1960">
        <v>67.61</v>
      </c>
    </row>
    <row r="1961" spans="1:9" x14ac:dyDescent="0.25">
      <c r="A1961" s="19">
        <v>39738</v>
      </c>
      <c r="B1961">
        <v>93.21</v>
      </c>
      <c r="C1961">
        <v>2.9649999999999999</v>
      </c>
      <c r="E1961" s="19">
        <v>39722</v>
      </c>
      <c r="F1961">
        <v>4.1500000000000004</v>
      </c>
      <c r="H1961" s="20">
        <v>39738</v>
      </c>
      <c r="I1961">
        <v>70.33</v>
      </c>
    </row>
    <row r="1962" spans="1:9" x14ac:dyDescent="0.25">
      <c r="A1962" s="19">
        <v>39741</v>
      </c>
      <c r="B1962">
        <v>98.81</v>
      </c>
      <c r="C1962">
        <v>2.7970000000000002</v>
      </c>
      <c r="E1962" s="19">
        <v>39723</v>
      </c>
      <c r="F1962">
        <v>4.2074999999999996</v>
      </c>
      <c r="H1962" s="20">
        <v>39741</v>
      </c>
      <c r="I1962">
        <v>52.97</v>
      </c>
    </row>
    <row r="1963" spans="1:9" x14ac:dyDescent="0.25">
      <c r="A1963" s="19">
        <v>39742</v>
      </c>
      <c r="B1963">
        <v>95.86</v>
      </c>
      <c r="C1963">
        <v>2.883</v>
      </c>
      <c r="E1963" s="19">
        <v>39724</v>
      </c>
      <c r="F1963">
        <v>4.3337500000000002</v>
      </c>
      <c r="H1963" s="20">
        <v>39742</v>
      </c>
      <c r="I1963">
        <v>53.11</v>
      </c>
    </row>
    <row r="1964" spans="1:9" x14ac:dyDescent="0.25">
      <c r="A1964" s="19">
        <v>39743</v>
      </c>
      <c r="B1964">
        <v>90.64</v>
      </c>
      <c r="C1964">
        <v>3.0491000000000001</v>
      </c>
      <c r="E1964" s="19">
        <v>39727</v>
      </c>
      <c r="F1964">
        <v>4.2887500000000003</v>
      </c>
      <c r="H1964" s="20">
        <v>39743</v>
      </c>
      <c r="I1964">
        <v>69.650000000000006</v>
      </c>
    </row>
    <row r="1965" spans="1:9" x14ac:dyDescent="0.25">
      <c r="A1965" s="19">
        <v>39744</v>
      </c>
      <c r="B1965">
        <v>91.69</v>
      </c>
      <c r="C1965">
        <v>3.0142000000000002</v>
      </c>
      <c r="E1965" s="19">
        <v>39728</v>
      </c>
      <c r="F1965">
        <v>4.32</v>
      </c>
      <c r="H1965" s="20">
        <v>39744</v>
      </c>
      <c r="I1965">
        <v>67.8</v>
      </c>
    </row>
    <row r="1966" spans="1:9" x14ac:dyDescent="0.25">
      <c r="A1966" s="19">
        <v>39745</v>
      </c>
      <c r="B1966">
        <v>87.04</v>
      </c>
      <c r="C1966">
        <v>3.1751999999999998</v>
      </c>
      <c r="E1966" s="19">
        <v>39729</v>
      </c>
      <c r="F1966">
        <v>4.5237499999999997</v>
      </c>
      <c r="H1966" s="20">
        <v>39745</v>
      </c>
      <c r="I1966">
        <v>79.13</v>
      </c>
    </row>
    <row r="1967" spans="1:9" x14ac:dyDescent="0.25">
      <c r="A1967" s="19">
        <v>39748</v>
      </c>
      <c r="B1967">
        <v>83.95</v>
      </c>
      <c r="C1967">
        <v>3.2921</v>
      </c>
      <c r="E1967" s="19">
        <v>39730</v>
      </c>
      <c r="F1967">
        <v>4.75</v>
      </c>
      <c r="H1967" s="20">
        <v>39748</v>
      </c>
      <c r="I1967">
        <v>80.06</v>
      </c>
    </row>
    <row r="1968" spans="1:9" x14ac:dyDescent="0.25">
      <c r="A1968" s="19">
        <v>39749</v>
      </c>
      <c r="B1968">
        <v>93.76</v>
      </c>
      <c r="C1968">
        <v>2.9476</v>
      </c>
      <c r="E1968" s="19">
        <v>39731</v>
      </c>
      <c r="F1968">
        <v>4.8187499999999996</v>
      </c>
      <c r="H1968" s="20">
        <v>39749</v>
      </c>
      <c r="I1968">
        <v>66.959999999999994</v>
      </c>
    </row>
    <row r="1969" spans="1:9" x14ac:dyDescent="0.25">
      <c r="A1969" s="19">
        <v>39750</v>
      </c>
      <c r="B1969">
        <v>93.08</v>
      </c>
      <c r="C1969">
        <v>2.9691000000000001</v>
      </c>
      <c r="E1969" s="19">
        <v>39734</v>
      </c>
      <c r="F1969">
        <v>4.7525000000000004</v>
      </c>
      <c r="H1969" s="20">
        <v>39750</v>
      </c>
      <c r="I1969">
        <v>69.959999999999994</v>
      </c>
    </row>
    <row r="1970" spans="1:9" x14ac:dyDescent="0.25">
      <c r="A1970" s="19">
        <v>39751</v>
      </c>
      <c r="B1970">
        <v>96.3</v>
      </c>
      <c r="C1970">
        <v>2.8698999999999999</v>
      </c>
      <c r="E1970" s="19">
        <v>39735</v>
      </c>
      <c r="F1970">
        <v>4.6349999999999998</v>
      </c>
      <c r="H1970" s="20">
        <v>39751</v>
      </c>
      <c r="I1970">
        <v>62.9</v>
      </c>
    </row>
    <row r="1971" spans="1:9" x14ac:dyDescent="0.25">
      <c r="A1971" s="19">
        <v>39752</v>
      </c>
      <c r="B1971">
        <v>96.83</v>
      </c>
      <c r="C1971">
        <v>2.8542000000000001</v>
      </c>
      <c r="E1971" s="19">
        <v>39736</v>
      </c>
      <c r="F1971">
        <v>4.55</v>
      </c>
      <c r="H1971" s="20">
        <v>39752</v>
      </c>
      <c r="I1971">
        <v>59.89</v>
      </c>
    </row>
    <row r="1972" spans="1:9" x14ac:dyDescent="0.25">
      <c r="A1972" s="19">
        <v>39755</v>
      </c>
      <c r="B1972">
        <v>97.11</v>
      </c>
      <c r="C1972">
        <v>2.8458999999999999</v>
      </c>
      <c r="E1972" s="19">
        <v>39737</v>
      </c>
      <c r="F1972">
        <v>4.5025000000000004</v>
      </c>
      <c r="H1972" s="20">
        <v>39755</v>
      </c>
      <c r="I1972">
        <v>53.68</v>
      </c>
    </row>
    <row r="1973" spans="1:9" x14ac:dyDescent="0.25">
      <c r="A1973" s="19">
        <v>39756</v>
      </c>
      <c r="B1973">
        <v>100.41</v>
      </c>
      <c r="C1973">
        <v>2.7524000000000002</v>
      </c>
      <c r="E1973" s="19">
        <v>39738</v>
      </c>
      <c r="F1973">
        <v>4.4187500000000002</v>
      </c>
      <c r="H1973" s="20">
        <v>39756</v>
      </c>
      <c r="I1973">
        <v>47.73</v>
      </c>
    </row>
    <row r="1974" spans="1:9" x14ac:dyDescent="0.25">
      <c r="A1974" s="19">
        <v>39757</v>
      </c>
      <c r="B1974">
        <v>96.19</v>
      </c>
      <c r="C1974">
        <v>2.8731</v>
      </c>
      <c r="E1974" s="19">
        <v>39741</v>
      </c>
      <c r="F1974">
        <v>4.0587499999999999</v>
      </c>
      <c r="H1974" s="20">
        <v>39757</v>
      </c>
      <c r="I1974">
        <v>54.56</v>
      </c>
    </row>
    <row r="1975" spans="1:9" x14ac:dyDescent="0.25">
      <c r="A1975" s="19">
        <v>39758</v>
      </c>
      <c r="B1975">
        <v>90.86</v>
      </c>
      <c r="C1975">
        <v>3.0417000000000001</v>
      </c>
      <c r="E1975" s="19">
        <v>39742</v>
      </c>
      <c r="F1975">
        <v>3.8337500000000002</v>
      </c>
      <c r="H1975" s="20">
        <v>39758</v>
      </c>
      <c r="I1975">
        <v>63.68</v>
      </c>
    </row>
    <row r="1976" spans="1:9" x14ac:dyDescent="0.25">
      <c r="A1976" s="19">
        <v>39759</v>
      </c>
      <c r="B1976">
        <v>93.86</v>
      </c>
      <c r="C1976">
        <v>2.9445000000000001</v>
      </c>
      <c r="E1976" s="19">
        <v>39743</v>
      </c>
      <c r="F1976">
        <v>3.5412499999999998</v>
      </c>
      <c r="H1976" s="20">
        <v>39759</v>
      </c>
      <c r="I1976">
        <v>56.1</v>
      </c>
    </row>
    <row r="1977" spans="1:9" x14ac:dyDescent="0.25">
      <c r="A1977" s="19">
        <v>39762</v>
      </c>
      <c r="B1977">
        <v>92.63</v>
      </c>
      <c r="C1977">
        <v>2.9836</v>
      </c>
      <c r="E1977" s="19">
        <v>39744</v>
      </c>
      <c r="F1977">
        <v>3.5350000000000001</v>
      </c>
      <c r="H1977" s="20">
        <v>39762</v>
      </c>
      <c r="I1977">
        <v>59.98</v>
      </c>
    </row>
    <row r="1978" spans="1:9" x14ac:dyDescent="0.25">
      <c r="A1978" s="19">
        <v>39763</v>
      </c>
      <c r="B1978">
        <v>89.77</v>
      </c>
      <c r="C1978">
        <v>3.0785999999999998</v>
      </c>
      <c r="E1978" s="19">
        <v>39745</v>
      </c>
      <c r="F1978">
        <v>3.5162499999999999</v>
      </c>
      <c r="H1978" s="20">
        <v>39763</v>
      </c>
      <c r="I1978">
        <v>61.44</v>
      </c>
    </row>
    <row r="1979" spans="1:9" x14ac:dyDescent="0.25">
      <c r="A1979" s="19">
        <v>39764</v>
      </c>
      <c r="B1979">
        <v>85.82</v>
      </c>
      <c r="C1979">
        <v>3.2202999999999999</v>
      </c>
      <c r="E1979" s="19">
        <v>39748</v>
      </c>
      <c r="F1979">
        <v>3.5074999999999998</v>
      </c>
      <c r="H1979" s="20">
        <v>39764</v>
      </c>
      <c r="I1979">
        <v>66.459999999999994</v>
      </c>
    </row>
    <row r="1980" spans="1:9" x14ac:dyDescent="0.25">
      <c r="A1980" s="19">
        <v>39765</v>
      </c>
      <c r="B1980">
        <v>91.17</v>
      </c>
      <c r="C1980">
        <v>3.0312999999999999</v>
      </c>
      <c r="E1980" s="19">
        <v>39749</v>
      </c>
      <c r="F1980">
        <v>3.4649999999999999</v>
      </c>
      <c r="H1980" s="20">
        <v>39765</v>
      </c>
      <c r="I1980">
        <v>59.83</v>
      </c>
    </row>
    <row r="1981" spans="1:9" x14ac:dyDescent="0.25">
      <c r="A1981" s="19">
        <v>39766</v>
      </c>
      <c r="B1981">
        <v>86.62</v>
      </c>
      <c r="C1981">
        <v>3.1905999999999999</v>
      </c>
      <c r="E1981" s="19">
        <v>39750</v>
      </c>
      <c r="F1981">
        <v>3.42</v>
      </c>
      <c r="H1981" s="20">
        <v>39766</v>
      </c>
      <c r="I1981">
        <v>66.31</v>
      </c>
    </row>
    <row r="1982" spans="1:9" x14ac:dyDescent="0.25">
      <c r="A1982" s="19">
        <v>39769</v>
      </c>
      <c r="B1982">
        <v>85.47</v>
      </c>
      <c r="C1982">
        <v>3.2334999999999998</v>
      </c>
      <c r="E1982" s="19">
        <v>39751</v>
      </c>
      <c r="F1982">
        <v>3.1924999999999999</v>
      </c>
      <c r="H1982" s="20">
        <v>39769</v>
      </c>
      <c r="I1982">
        <v>69.150000000000006</v>
      </c>
    </row>
    <row r="1983" spans="1:9" x14ac:dyDescent="0.25">
      <c r="A1983" s="19">
        <v>39770</v>
      </c>
      <c r="B1983">
        <v>87.08</v>
      </c>
      <c r="C1983">
        <v>3.1737000000000002</v>
      </c>
      <c r="E1983" s="19">
        <v>39752</v>
      </c>
      <c r="F1983">
        <v>3.0262500000000001</v>
      </c>
      <c r="H1983" s="20">
        <v>39770</v>
      </c>
      <c r="I1983">
        <v>67.64</v>
      </c>
    </row>
    <row r="1984" spans="1:9" x14ac:dyDescent="0.25">
      <c r="A1984" s="19">
        <v>39771</v>
      </c>
      <c r="B1984">
        <v>81.5</v>
      </c>
      <c r="C1984">
        <v>3.391</v>
      </c>
      <c r="E1984" s="19">
        <v>39755</v>
      </c>
      <c r="F1984">
        <v>2.8587500000000001</v>
      </c>
      <c r="H1984" s="20">
        <v>39771</v>
      </c>
      <c r="I1984">
        <v>74.260000000000005</v>
      </c>
    </row>
    <row r="1985" spans="1:9" x14ac:dyDescent="0.25">
      <c r="A1985" s="19">
        <v>39772</v>
      </c>
      <c r="B1985">
        <v>75.45</v>
      </c>
      <c r="C1985">
        <v>3.6629</v>
      </c>
      <c r="E1985" s="19">
        <v>39756</v>
      </c>
      <c r="F1985">
        <v>2.7062499999999998</v>
      </c>
      <c r="H1985" s="20">
        <v>39772</v>
      </c>
      <c r="I1985">
        <v>80.86</v>
      </c>
    </row>
    <row r="1986" spans="1:9" x14ac:dyDescent="0.25">
      <c r="A1986" s="19">
        <v>39773</v>
      </c>
      <c r="B1986">
        <v>79.52</v>
      </c>
      <c r="C1986">
        <v>3.6183999999999998</v>
      </c>
      <c r="E1986" s="19">
        <v>39757</v>
      </c>
      <c r="F1986">
        <v>2.5062500000000001</v>
      </c>
      <c r="H1986" s="20">
        <v>39773</v>
      </c>
      <c r="I1986">
        <v>72.67</v>
      </c>
    </row>
    <row r="1987" spans="1:9" x14ac:dyDescent="0.25">
      <c r="A1987" s="19">
        <v>39776</v>
      </c>
      <c r="B1987">
        <v>85.03</v>
      </c>
      <c r="C1987">
        <v>3.3839000000000001</v>
      </c>
      <c r="E1987" s="19">
        <v>39758</v>
      </c>
      <c r="F1987">
        <v>2.3875000000000002</v>
      </c>
      <c r="H1987" s="20">
        <v>39776</v>
      </c>
      <c r="I1987">
        <v>64.7</v>
      </c>
    </row>
    <row r="1988" spans="1:9" x14ac:dyDescent="0.25">
      <c r="A1988" s="19">
        <v>39777</v>
      </c>
      <c r="B1988">
        <v>85.66</v>
      </c>
      <c r="C1988">
        <v>3.359</v>
      </c>
      <c r="E1988" s="19">
        <v>39759</v>
      </c>
      <c r="F1988">
        <v>2.29</v>
      </c>
      <c r="H1988" s="20">
        <v>39777</v>
      </c>
      <c r="I1988">
        <v>60.9</v>
      </c>
    </row>
    <row r="1989" spans="1:9" x14ac:dyDescent="0.25">
      <c r="A1989" s="19">
        <v>39778</v>
      </c>
      <c r="B1989">
        <v>88.97</v>
      </c>
      <c r="C1989">
        <v>3.2341000000000002</v>
      </c>
      <c r="E1989" s="19">
        <v>39762</v>
      </c>
      <c r="F1989">
        <v>2.2349999999999999</v>
      </c>
      <c r="H1989" s="20">
        <v>39778</v>
      </c>
      <c r="I1989">
        <v>54.92</v>
      </c>
    </row>
    <row r="1990" spans="1:9" x14ac:dyDescent="0.25">
      <c r="A1990" s="19">
        <v>39780</v>
      </c>
      <c r="B1990">
        <v>90.09</v>
      </c>
      <c r="C1990">
        <v>3.1939000000000002</v>
      </c>
      <c r="E1990" s="19">
        <v>39763</v>
      </c>
      <c r="F1990">
        <v>2.1749999999999998</v>
      </c>
      <c r="H1990" s="20">
        <v>39780</v>
      </c>
      <c r="I1990">
        <v>55.28</v>
      </c>
    </row>
    <row r="1991" spans="1:9" x14ac:dyDescent="0.25">
      <c r="A1991" s="19">
        <v>39783</v>
      </c>
      <c r="B1991">
        <v>82.11</v>
      </c>
      <c r="C1991">
        <v>3.5043000000000002</v>
      </c>
      <c r="E1991" s="19">
        <v>39764</v>
      </c>
      <c r="F1991">
        <v>2.1324999999999998</v>
      </c>
      <c r="H1991" s="20">
        <v>39783</v>
      </c>
      <c r="I1991">
        <v>68.510000000000005</v>
      </c>
    </row>
    <row r="1992" spans="1:9" x14ac:dyDescent="0.25">
      <c r="A1992" s="19">
        <v>39784</v>
      </c>
      <c r="B1992">
        <v>85.27</v>
      </c>
      <c r="C1992">
        <v>3.3744000000000001</v>
      </c>
      <c r="E1992" s="19">
        <v>39765</v>
      </c>
      <c r="F1992">
        <v>2.1487500000000002</v>
      </c>
      <c r="H1992" s="20">
        <v>39784</v>
      </c>
      <c r="I1992">
        <v>62.98</v>
      </c>
    </row>
    <row r="1993" spans="1:9" x14ac:dyDescent="0.25">
      <c r="A1993" s="19">
        <v>39785</v>
      </c>
      <c r="B1993">
        <v>87.32</v>
      </c>
      <c r="C1993">
        <v>3.2951999999999999</v>
      </c>
      <c r="E1993" s="19">
        <v>39766</v>
      </c>
      <c r="F1993">
        <v>2.2362500000000001</v>
      </c>
      <c r="H1993" s="20">
        <v>39785</v>
      </c>
      <c r="I1993">
        <v>60.72</v>
      </c>
    </row>
    <row r="1994" spans="1:9" x14ac:dyDescent="0.25">
      <c r="A1994" s="19">
        <v>39786</v>
      </c>
      <c r="B1994">
        <v>85.3</v>
      </c>
      <c r="C1994">
        <v>3.3732000000000002</v>
      </c>
      <c r="E1994" s="19">
        <v>39769</v>
      </c>
      <c r="F1994">
        <v>2.23875</v>
      </c>
      <c r="H1994" s="20">
        <v>39786</v>
      </c>
      <c r="I1994">
        <v>63.64</v>
      </c>
    </row>
    <row r="1995" spans="1:9" x14ac:dyDescent="0.25">
      <c r="A1995" s="19">
        <v>39787</v>
      </c>
      <c r="B1995">
        <v>87.93</v>
      </c>
      <c r="C1995">
        <v>3.2723</v>
      </c>
      <c r="E1995" s="19">
        <v>39770</v>
      </c>
      <c r="F1995">
        <v>2.2174999999999998</v>
      </c>
      <c r="H1995" s="20">
        <v>39787</v>
      </c>
      <c r="I1995">
        <v>59.93</v>
      </c>
    </row>
    <row r="1996" spans="1:9" x14ac:dyDescent="0.25">
      <c r="A1996" s="19">
        <v>39790</v>
      </c>
      <c r="B1996">
        <v>91</v>
      </c>
      <c r="C1996">
        <v>3.1619000000000002</v>
      </c>
      <c r="E1996" s="19">
        <v>39771</v>
      </c>
      <c r="F1996">
        <v>2.1724999999999999</v>
      </c>
      <c r="H1996" s="20">
        <v>39790</v>
      </c>
      <c r="I1996">
        <v>58.49</v>
      </c>
    </row>
    <row r="1997" spans="1:9" x14ac:dyDescent="0.25">
      <c r="A1997" s="19">
        <v>39791</v>
      </c>
      <c r="B1997">
        <v>89.5</v>
      </c>
      <c r="C1997">
        <v>3.2149000000000001</v>
      </c>
      <c r="E1997" s="19">
        <v>39772</v>
      </c>
      <c r="F1997">
        <v>2.15313</v>
      </c>
      <c r="H1997" s="20">
        <v>39791</v>
      </c>
      <c r="I1997">
        <v>58.91</v>
      </c>
    </row>
    <row r="1998" spans="1:9" x14ac:dyDescent="0.25">
      <c r="A1998" s="19">
        <v>39792</v>
      </c>
      <c r="B1998">
        <v>90.11</v>
      </c>
      <c r="C1998">
        <v>3.1932</v>
      </c>
      <c r="E1998" s="19">
        <v>39773</v>
      </c>
      <c r="F1998">
        <v>2.1575000000000002</v>
      </c>
      <c r="H1998" s="20">
        <v>39792</v>
      </c>
      <c r="I1998">
        <v>55.73</v>
      </c>
    </row>
    <row r="1999" spans="1:9" x14ac:dyDescent="0.25">
      <c r="A1999" s="19">
        <v>39793</v>
      </c>
      <c r="B1999">
        <v>87.94</v>
      </c>
      <c r="C1999">
        <v>3.2719999999999998</v>
      </c>
      <c r="E1999" s="19">
        <v>39776</v>
      </c>
      <c r="F1999">
        <v>2.1687500000000002</v>
      </c>
      <c r="H1999" s="20">
        <v>39793</v>
      </c>
      <c r="I1999">
        <v>55.78</v>
      </c>
    </row>
    <row r="2000" spans="1:9" x14ac:dyDescent="0.25">
      <c r="A2000" s="19">
        <v>39794</v>
      </c>
      <c r="B2000">
        <v>88.99</v>
      </c>
      <c r="C2000">
        <v>3.2334000000000001</v>
      </c>
      <c r="E2000" s="19">
        <v>39777</v>
      </c>
      <c r="F2000">
        <v>2.19625</v>
      </c>
      <c r="H2000" s="20">
        <v>39794</v>
      </c>
      <c r="I2000">
        <v>54.28</v>
      </c>
    </row>
    <row r="2001" spans="1:9" x14ac:dyDescent="0.25">
      <c r="A2001" s="19">
        <v>39797</v>
      </c>
      <c r="B2001">
        <v>87.75</v>
      </c>
      <c r="C2001">
        <v>3.2789999999999999</v>
      </c>
      <c r="E2001" s="19">
        <v>39778</v>
      </c>
      <c r="F2001">
        <v>2.1812499999999999</v>
      </c>
      <c r="H2001" s="20">
        <v>39797</v>
      </c>
      <c r="I2001">
        <v>56.76</v>
      </c>
    </row>
    <row r="2002" spans="1:9" x14ac:dyDescent="0.25">
      <c r="A2002" s="19">
        <v>39798</v>
      </c>
      <c r="B2002">
        <v>91.88</v>
      </c>
      <c r="C2002">
        <v>3.1316999999999999</v>
      </c>
      <c r="E2002" s="19">
        <v>39779</v>
      </c>
      <c r="F2002">
        <v>2.2025000000000001</v>
      </c>
      <c r="H2002" s="20">
        <v>39798</v>
      </c>
      <c r="I2002">
        <v>52.37</v>
      </c>
    </row>
    <row r="2003" spans="1:9" x14ac:dyDescent="0.25">
      <c r="A2003" s="19">
        <v>39799</v>
      </c>
      <c r="B2003">
        <v>90.99</v>
      </c>
      <c r="C2003">
        <v>3.1623000000000001</v>
      </c>
      <c r="E2003" s="19">
        <v>39780</v>
      </c>
      <c r="F2003">
        <v>2.2168800000000002</v>
      </c>
      <c r="H2003" s="20">
        <v>39799</v>
      </c>
      <c r="I2003">
        <v>49.84</v>
      </c>
    </row>
    <row r="2004" spans="1:9" x14ac:dyDescent="0.25">
      <c r="A2004" s="19">
        <v>39800</v>
      </c>
      <c r="B2004">
        <v>89.29</v>
      </c>
      <c r="C2004">
        <v>3.2225000000000001</v>
      </c>
      <c r="E2004" s="19">
        <v>39783</v>
      </c>
      <c r="F2004">
        <v>2.2200000000000002</v>
      </c>
      <c r="H2004" s="20">
        <v>39800</v>
      </c>
      <c r="I2004">
        <v>47.34</v>
      </c>
    </row>
    <row r="2005" spans="1:9" x14ac:dyDescent="0.25">
      <c r="A2005" s="19">
        <v>39801</v>
      </c>
      <c r="B2005">
        <v>88.19</v>
      </c>
      <c r="C2005">
        <v>3.2627000000000002</v>
      </c>
      <c r="E2005" s="19">
        <v>39784</v>
      </c>
      <c r="F2005">
        <v>2.21</v>
      </c>
      <c r="H2005" s="20">
        <v>39801</v>
      </c>
      <c r="I2005">
        <v>44.93</v>
      </c>
    </row>
    <row r="2006" spans="1:9" x14ac:dyDescent="0.25">
      <c r="A2006" s="19">
        <v>39804</v>
      </c>
      <c r="B2006">
        <v>87.06</v>
      </c>
      <c r="C2006">
        <v>3.3050000000000002</v>
      </c>
      <c r="E2006" s="19">
        <v>39785</v>
      </c>
      <c r="F2006">
        <v>2.2012499999999999</v>
      </c>
      <c r="H2006" s="20">
        <v>39804</v>
      </c>
      <c r="I2006">
        <v>44.56</v>
      </c>
    </row>
    <row r="2007" spans="1:9" x14ac:dyDescent="0.25">
      <c r="A2007" s="19">
        <v>39805</v>
      </c>
      <c r="B2007">
        <v>86.16</v>
      </c>
      <c r="C2007">
        <v>3.3395999999999999</v>
      </c>
      <c r="E2007" s="19">
        <v>39786</v>
      </c>
      <c r="F2007">
        <v>2.1924999999999999</v>
      </c>
      <c r="H2007" s="20">
        <v>39805</v>
      </c>
      <c r="I2007">
        <v>45.02</v>
      </c>
    </row>
    <row r="2008" spans="1:9" x14ac:dyDescent="0.25">
      <c r="A2008" s="19">
        <v>39806</v>
      </c>
      <c r="B2008">
        <v>86.66</v>
      </c>
      <c r="C2008">
        <v>3.3203</v>
      </c>
      <c r="E2008" s="19">
        <v>39787</v>
      </c>
      <c r="F2008">
        <v>2.1856300000000002</v>
      </c>
      <c r="H2008" s="20">
        <v>39806</v>
      </c>
      <c r="I2008">
        <v>44.21</v>
      </c>
    </row>
    <row r="2009" spans="1:9" x14ac:dyDescent="0.25">
      <c r="A2009" s="19">
        <v>39808</v>
      </c>
      <c r="B2009">
        <v>87.16</v>
      </c>
      <c r="C2009">
        <v>3.3012000000000001</v>
      </c>
      <c r="E2009" s="19">
        <v>39790</v>
      </c>
      <c r="F2009">
        <v>2.1893799999999999</v>
      </c>
      <c r="H2009" s="20">
        <v>39808</v>
      </c>
      <c r="I2009">
        <v>43.38</v>
      </c>
    </row>
    <row r="2010" spans="1:9" x14ac:dyDescent="0.25">
      <c r="A2010" s="19">
        <v>39811</v>
      </c>
      <c r="B2010">
        <v>86.91</v>
      </c>
      <c r="C2010">
        <v>3.3107000000000002</v>
      </c>
      <c r="E2010" s="19">
        <v>39791</v>
      </c>
      <c r="F2010">
        <v>2.1637499999999998</v>
      </c>
      <c r="H2010" s="20">
        <v>39811</v>
      </c>
      <c r="I2010">
        <v>43.9</v>
      </c>
    </row>
    <row r="2011" spans="1:9" x14ac:dyDescent="0.25">
      <c r="A2011" s="19">
        <v>39812</v>
      </c>
      <c r="B2011">
        <v>88.97</v>
      </c>
      <c r="C2011">
        <v>3.2341000000000002</v>
      </c>
      <c r="E2011" s="19">
        <v>39792</v>
      </c>
      <c r="F2011">
        <v>2.0987499999999999</v>
      </c>
      <c r="H2011" s="20">
        <v>39812</v>
      </c>
      <c r="I2011">
        <v>41.63</v>
      </c>
    </row>
    <row r="2012" spans="1:9" x14ac:dyDescent="0.25">
      <c r="A2012" s="19">
        <v>39813</v>
      </c>
      <c r="B2012">
        <v>90.24</v>
      </c>
      <c r="C2012">
        <v>3.1886000000000001</v>
      </c>
      <c r="E2012" s="19">
        <v>39793</v>
      </c>
      <c r="F2012">
        <v>1.9962500000000001</v>
      </c>
      <c r="H2012" s="20">
        <v>39813</v>
      </c>
      <c r="I2012">
        <v>40</v>
      </c>
    </row>
    <row r="2013" spans="1:9" x14ac:dyDescent="0.25">
      <c r="A2013" s="19">
        <v>39815</v>
      </c>
      <c r="B2013">
        <v>92.96</v>
      </c>
      <c r="C2013">
        <v>3.0952999999999999</v>
      </c>
      <c r="E2013" s="19">
        <v>39794</v>
      </c>
      <c r="F2013">
        <v>1.9212499999999999</v>
      </c>
      <c r="H2013" s="20">
        <v>39815</v>
      </c>
      <c r="I2013">
        <v>39.19</v>
      </c>
    </row>
    <row r="2014" spans="1:9" x14ac:dyDescent="0.25">
      <c r="A2014" s="19">
        <v>39818</v>
      </c>
      <c r="B2014">
        <v>92.85</v>
      </c>
      <c r="C2014">
        <v>3.0989</v>
      </c>
      <c r="E2014" s="19">
        <v>39797</v>
      </c>
      <c r="F2014">
        <v>1.8712500000000001</v>
      </c>
      <c r="H2014" s="20">
        <v>39818</v>
      </c>
      <c r="I2014">
        <v>39.08</v>
      </c>
    </row>
    <row r="2015" spans="1:9" x14ac:dyDescent="0.25">
      <c r="A2015" s="19">
        <v>39819</v>
      </c>
      <c r="B2015">
        <v>93.47</v>
      </c>
      <c r="C2015">
        <v>3.0783999999999998</v>
      </c>
      <c r="E2015" s="19">
        <v>39798</v>
      </c>
      <c r="F2015">
        <v>1.8474999999999999</v>
      </c>
      <c r="H2015" s="20">
        <v>39819</v>
      </c>
      <c r="I2015">
        <v>38.56</v>
      </c>
    </row>
    <row r="2016" spans="1:9" x14ac:dyDescent="0.25">
      <c r="A2016" s="19">
        <v>39820</v>
      </c>
      <c r="B2016">
        <v>90.67</v>
      </c>
      <c r="C2016">
        <v>3.1734</v>
      </c>
      <c r="E2016" s="19">
        <v>39799</v>
      </c>
      <c r="F2016">
        <v>1.5774999999999999</v>
      </c>
      <c r="H2016" s="20">
        <v>39820</v>
      </c>
      <c r="I2016">
        <v>43.39</v>
      </c>
    </row>
    <row r="2017" spans="1:9" x14ac:dyDescent="0.25">
      <c r="A2017" s="19">
        <v>39821</v>
      </c>
      <c r="B2017">
        <v>91.042000000000002</v>
      </c>
      <c r="C2017">
        <v>3.1604999999999999</v>
      </c>
      <c r="E2017" s="19">
        <v>39800</v>
      </c>
      <c r="F2017">
        <v>1.5249999999999999</v>
      </c>
      <c r="H2017" s="20">
        <v>39821</v>
      </c>
      <c r="I2017">
        <v>42.56</v>
      </c>
    </row>
    <row r="2018" spans="1:9" x14ac:dyDescent="0.25">
      <c r="A2018" s="19">
        <v>39822</v>
      </c>
      <c r="B2018">
        <v>89.09</v>
      </c>
      <c r="C2018">
        <v>3.2296999999999998</v>
      </c>
      <c r="E2018" s="19">
        <v>39801</v>
      </c>
      <c r="F2018">
        <v>1.4975000000000001</v>
      </c>
      <c r="H2018" s="20">
        <v>39822</v>
      </c>
      <c r="I2018">
        <v>42.82</v>
      </c>
    </row>
    <row r="2019" spans="1:9" x14ac:dyDescent="0.25">
      <c r="A2019" s="19">
        <v>39825</v>
      </c>
      <c r="B2019">
        <v>86.95</v>
      </c>
      <c r="C2019">
        <v>3.3092000000000001</v>
      </c>
      <c r="E2019" s="19">
        <v>39804</v>
      </c>
      <c r="F2019">
        <v>1.4662500000000001</v>
      </c>
      <c r="H2019" s="20">
        <v>39825</v>
      </c>
      <c r="I2019">
        <v>45.84</v>
      </c>
    </row>
    <row r="2020" spans="1:9" x14ac:dyDescent="0.25">
      <c r="A2020" s="19">
        <v>39826</v>
      </c>
      <c r="B2020">
        <v>87.11</v>
      </c>
      <c r="C2020">
        <v>3.3031000000000001</v>
      </c>
      <c r="E2020" s="19">
        <v>39805</v>
      </c>
      <c r="F2020">
        <v>1.4662500000000001</v>
      </c>
      <c r="H2020" s="20">
        <v>39826</v>
      </c>
      <c r="I2020">
        <v>43.27</v>
      </c>
    </row>
    <row r="2021" spans="1:9" x14ac:dyDescent="0.25">
      <c r="A2021" s="19">
        <v>39827</v>
      </c>
      <c r="B2021">
        <v>84.37</v>
      </c>
      <c r="C2021">
        <v>3.4104000000000001</v>
      </c>
      <c r="E2021" s="19">
        <v>39806</v>
      </c>
      <c r="F2021">
        <v>1.4675</v>
      </c>
      <c r="H2021" s="20">
        <v>39827</v>
      </c>
      <c r="I2021">
        <v>49.14</v>
      </c>
    </row>
    <row r="2022" spans="1:9" x14ac:dyDescent="0.25">
      <c r="A2022" s="19">
        <v>39828</v>
      </c>
      <c r="B2022">
        <v>84.4</v>
      </c>
      <c r="C2022">
        <v>3.4091999999999998</v>
      </c>
      <c r="E2022" s="19">
        <v>39811</v>
      </c>
      <c r="F2022">
        <v>1.45875</v>
      </c>
      <c r="H2022" s="20">
        <v>39828</v>
      </c>
      <c r="I2022">
        <v>51</v>
      </c>
    </row>
    <row r="2023" spans="1:9" x14ac:dyDescent="0.25">
      <c r="A2023" s="19">
        <v>39829</v>
      </c>
      <c r="B2023">
        <v>85.06</v>
      </c>
      <c r="C2023">
        <v>3.3826999999999998</v>
      </c>
      <c r="E2023" s="19">
        <v>39812</v>
      </c>
      <c r="F2023">
        <v>1.4350000000000001</v>
      </c>
      <c r="H2023" s="20">
        <v>39829</v>
      </c>
      <c r="I2023">
        <v>46.11</v>
      </c>
    </row>
    <row r="2024" spans="1:9" x14ac:dyDescent="0.25">
      <c r="A2024" s="19">
        <v>39833</v>
      </c>
      <c r="B2024">
        <v>80.569999999999993</v>
      </c>
      <c r="C2024">
        <v>3.5712999999999999</v>
      </c>
      <c r="E2024" s="19">
        <v>39813</v>
      </c>
      <c r="F2024">
        <v>1.425</v>
      </c>
      <c r="H2024" s="20">
        <v>39833</v>
      </c>
      <c r="I2024">
        <v>56.65</v>
      </c>
    </row>
    <row r="2025" spans="1:9" x14ac:dyDescent="0.25">
      <c r="A2025" s="19">
        <v>39834</v>
      </c>
      <c r="B2025">
        <v>84.05</v>
      </c>
      <c r="C2025">
        <v>3.4234</v>
      </c>
      <c r="E2025" s="19">
        <v>39815</v>
      </c>
      <c r="F2025">
        <v>1.4125000000000001</v>
      </c>
      <c r="H2025" s="20">
        <v>39834</v>
      </c>
      <c r="I2025">
        <v>46.42</v>
      </c>
    </row>
    <row r="2026" spans="1:9" x14ac:dyDescent="0.25">
      <c r="A2026" s="19">
        <v>39835</v>
      </c>
      <c r="B2026">
        <v>82.75</v>
      </c>
      <c r="C2026">
        <v>3.4771999999999998</v>
      </c>
      <c r="E2026" s="19">
        <v>39818</v>
      </c>
      <c r="F2026">
        <v>1.4212499999999999</v>
      </c>
      <c r="H2026" s="20">
        <v>39835</v>
      </c>
      <c r="I2026">
        <v>47.29</v>
      </c>
    </row>
    <row r="2027" spans="1:9" x14ac:dyDescent="0.25">
      <c r="A2027" s="19">
        <v>39836</v>
      </c>
      <c r="B2027">
        <v>83.11</v>
      </c>
      <c r="C2027">
        <v>3.4621</v>
      </c>
      <c r="E2027" s="19">
        <v>39819</v>
      </c>
      <c r="F2027">
        <v>1.4112499999999999</v>
      </c>
      <c r="H2027" s="20">
        <v>39836</v>
      </c>
      <c r="I2027">
        <v>47.27</v>
      </c>
    </row>
    <row r="2028" spans="1:9" x14ac:dyDescent="0.25">
      <c r="A2028" s="19">
        <v>39839</v>
      </c>
      <c r="B2028">
        <v>83.68</v>
      </c>
      <c r="C2028">
        <v>3.4384999999999999</v>
      </c>
      <c r="E2028" s="19">
        <v>39820</v>
      </c>
      <c r="F2028">
        <v>1.3975</v>
      </c>
      <c r="H2028" s="20">
        <v>39839</v>
      </c>
      <c r="I2028">
        <v>45.69</v>
      </c>
    </row>
    <row r="2029" spans="1:9" x14ac:dyDescent="0.25">
      <c r="A2029" s="19">
        <v>39840</v>
      </c>
      <c r="B2029">
        <v>84.53</v>
      </c>
      <c r="C2029">
        <v>3.4039999999999999</v>
      </c>
      <c r="E2029" s="19">
        <v>39821</v>
      </c>
      <c r="F2029">
        <v>1.35375</v>
      </c>
      <c r="H2029" s="20">
        <v>39840</v>
      </c>
      <c r="I2029">
        <v>42.25</v>
      </c>
    </row>
    <row r="2030" spans="1:9" x14ac:dyDescent="0.25">
      <c r="A2030" s="19">
        <v>39841</v>
      </c>
      <c r="B2030">
        <v>87.39</v>
      </c>
      <c r="C2030">
        <v>3.2926000000000002</v>
      </c>
      <c r="E2030" s="19">
        <v>39822</v>
      </c>
      <c r="F2030">
        <v>1.26</v>
      </c>
      <c r="H2030" s="20">
        <v>39841</v>
      </c>
      <c r="I2030">
        <v>39.659999999999997</v>
      </c>
    </row>
    <row r="2031" spans="1:9" x14ac:dyDescent="0.25">
      <c r="A2031" s="19">
        <v>39842</v>
      </c>
      <c r="B2031">
        <v>84.55</v>
      </c>
      <c r="C2031">
        <v>3.4030999999999998</v>
      </c>
      <c r="E2031" s="19">
        <v>39825</v>
      </c>
      <c r="F2031">
        <v>1.1599999999999999</v>
      </c>
      <c r="H2031" s="20">
        <v>39842</v>
      </c>
      <c r="I2031">
        <v>42.63</v>
      </c>
    </row>
    <row r="2032" spans="1:9" x14ac:dyDescent="0.25">
      <c r="A2032" s="19">
        <v>39843</v>
      </c>
      <c r="B2032">
        <v>82.83</v>
      </c>
      <c r="C2032">
        <v>3.4738000000000002</v>
      </c>
      <c r="E2032" s="19">
        <v>39826</v>
      </c>
      <c r="F2032">
        <v>1.0943799999999999</v>
      </c>
      <c r="H2032" s="20">
        <v>39843</v>
      </c>
      <c r="I2032">
        <v>44.84</v>
      </c>
    </row>
    <row r="2033" spans="1:9" x14ac:dyDescent="0.25">
      <c r="A2033" s="19">
        <v>39846</v>
      </c>
      <c r="B2033">
        <v>82.58</v>
      </c>
      <c r="C2033">
        <v>3.4843000000000002</v>
      </c>
      <c r="E2033" s="19">
        <v>39827</v>
      </c>
      <c r="F2033">
        <v>1.0825</v>
      </c>
      <c r="H2033" s="20">
        <v>39846</v>
      </c>
      <c r="I2033">
        <v>45.52</v>
      </c>
    </row>
    <row r="2034" spans="1:9" x14ac:dyDescent="0.25">
      <c r="A2034" s="19">
        <v>39847</v>
      </c>
      <c r="B2034">
        <v>83.74</v>
      </c>
      <c r="C2034">
        <v>3.4361000000000002</v>
      </c>
      <c r="E2034" s="19">
        <v>39828</v>
      </c>
      <c r="F2034">
        <v>1.0856300000000001</v>
      </c>
      <c r="H2034" s="20">
        <v>39847</v>
      </c>
      <c r="I2034">
        <v>43.06</v>
      </c>
    </row>
    <row r="2035" spans="1:9" x14ac:dyDescent="0.25">
      <c r="A2035" s="19">
        <v>39848</v>
      </c>
      <c r="B2035">
        <v>83.33</v>
      </c>
      <c r="C2035">
        <v>3.4529999999999998</v>
      </c>
      <c r="E2035" s="19">
        <v>39829</v>
      </c>
      <c r="F2035">
        <v>1.1425000000000001</v>
      </c>
      <c r="H2035" s="20">
        <v>39848</v>
      </c>
      <c r="I2035">
        <v>43.85</v>
      </c>
    </row>
    <row r="2036" spans="1:9" x14ac:dyDescent="0.25">
      <c r="A2036" s="19">
        <v>39849</v>
      </c>
      <c r="B2036">
        <v>84.57</v>
      </c>
      <c r="C2036">
        <v>2.6555</v>
      </c>
      <c r="E2036" s="19">
        <v>39832</v>
      </c>
      <c r="F2036">
        <v>1.1325000000000001</v>
      </c>
      <c r="H2036" s="20">
        <v>39849</v>
      </c>
      <c r="I2036">
        <v>43.73</v>
      </c>
    </row>
    <row r="2037" spans="1:9" x14ac:dyDescent="0.25">
      <c r="A2037" s="19">
        <v>39850</v>
      </c>
      <c r="B2037">
        <v>86.98</v>
      </c>
      <c r="C2037">
        <v>2.5819000000000001</v>
      </c>
      <c r="E2037" s="19">
        <v>39833</v>
      </c>
      <c r="F2037">
        <v>1.1225000000000001</v>
      </c>
      <c r="H2037" s="20">
        <v>39850</v>
      </c>
      <c r="I2037">
        <v>43.37</v>
      </c>
    </row>
    <row r="2038" spans="1:9" x14ac:dyDescent="0.25">
      <c r="A2038" s="19">
        <v>39853</v>
      </c>
      <c r="B2038">
        <v>87.1</v>
      </c>
      <c r="C2038">
        <v>2.5783</v>
      </c>
      <c r="E2038" s="19">
        <v>39834</v>
      </c>
      <c r="F2038">
        <v>1.125</v>
      </c>
      <c r="H2038" s="20">
        <v>39853</v>
      </c>
      <c r="I2038">
        <v>43.64</v>
      </c>
    </row>
    <row r="2039" spans="1:9" x14ac:dyDescent="0.25">
      <c r="A2039" s="19">
        <v>39854</v>
      </c>
      <c r="B2039">
        <v>83.11</v>
      </c>
      <c r="C2039">
        <v>2.7021000000000002</v>
      </c>
      <c r="E2039" s="19">
        <v>39835</v>
      </c>
      <c r="F2039">
        <v>1.1593800000000001</v>
      </c>
      <c r="H2039" s="20">
        <v>39854</v>
      </c>
      <c r="I2039">
        <v>46.67</v>
      </c>
    </row>
    <row r="2040" spans="1:9" x14ac:dyDescent="0.25">
      <c r="A2040" s="19">
        <v>39855</v>
      </c>
      <c r="B2040">
        <v>83.6</v>
      </c>
      <c r="C2040">
        <v>2.6863000000000001</v>
      </c>
      <c r="E2040" s="19">
        <v>39836</v>
      </c>
      <c r="F2040">
        <v>1.1693800000000001</v>
      </c>
      <c r="H2040" s="20">
        <v>39855</v>
      </c>
      <c r="I2040">
        <v>44.53</v>
      </c>
    </row>
    <row r="2041" spans="1:9" x14ac:dyDescent="0.25">
      <c r="A2041" s="19">
        <v>39856</v>
      </c>
      <c r="B2041">
        <v>83.66</v>
      </c>
      <c r="C2041">
        <v>2.6842999999999999</v>
      </c>
      <c r="E2041" s="19">
        <v>39839</v>
      </c>
      <c r="F2041">
        <v>1.1837500000000001</v>
      </c>
      <c r="H2041" s="20">
        <v>39856</v>
      </c>
      <c r="I2041">
        <v>41.25</v>
      </c>
    </row>
    <row r="2042" spans="1:9" x14ac:dyDescent="0.25">
      <c r="A2042" s="19">
        <v>39857</v>
      </c>
      <c r="B2042">
        <v>82.76</v>
      </c>
      <c r="C2042">
        <v>2.7134999999999998</v>
      </c>
      <c r="E2042" s="19">
        <v>39840</v>
      </c>
      <c r="F2042">
        <v>1.18438</v>
      </c>
      <c r="H2042" s="20">
        <v>39857</v>
      </c>
      <c r="I2042">
        <v>42.93</v>
      </c>
    </row>
    <row r="2043" spans="1:9" x14ac:dyDescent="0.25">
      <c r="A2043" s="19">
        <v>39861</v>
      </c>
      <c r="B2043">
        <v>79.22</v>
      </c>
      <c r="C2043">
        <v>2.8348</v>
      </c>
      <c r="E2043" s="19">
        <v>39841</v>
      </c>
      <c r="F2043">
        <v>1.17438</v>
      </c>
      <c r="H2043" s="20">
        <v>39861</v>
      </c>
      <c r="I2043">
        <v>48.66</v>
      </c>
    </row>
    <row r="2044" spans="1:9" x14ac:dyDescent="0.25">
      <c r="A2044" s="19">
        <v>39862</v>
      </c>
      <c r="B2044">
        <v>79.03</v>
      </c>
      <c r="C2044">
        <v>2.8416000000000001</v>
      </c>
      <c r="E2044" s="19">
        <v>39842</v>
      </c>
      <c r="F2044">
        <v>1.17</v>
      </c>
      <c r="H2044" s="20">
        <v>39862</v>
      </c>
      <c r="I2044">
        <v>48.46</v>
      </c>
    </row>
    <row r="2045" spans="1:9" x14ac:dyDescent="0.25">
      <c r="A2045" s="19">
        <v>39863</v>
      </c>
      <c r="B2045">
        <v>78.180999999999997</v>
      </c>
      <c r="C2045">
        <v>2.8725000000000001</v>
      </c>
      <c r="E2045" s="19">
        <v>39843</v>
      </c>
      <c r="F2045">
        <v>1.18438</v>
      </c>
      <c r="H2045" s="20">
        <v>39863</v>
      </c>
      <c r="I2045">
        <v>47.08</v>
      </c>
    </row>
    <row r="2046" spans="1:9" x14ac:dyDescent="0.25">
      <c r="A2046" s="19">
        <v>39864</v>
      </c>
      <c r="B2046">
        <v>77.42</v>
      </c>
      <c r="C2046">
        <v>2.9007000000000001</v>
      </c>
      <c r="E2046" s="19">
        <v>39846</v>
      </c>
      <c r="F2046">
        <v>1.2250000000000001</v>
      </c>
      <c r="H2046" s="20">
        <v>39864</v>
      </c>
      <c r="I2046">
        <v>49.3</v>
      </c>
    </row>
    <row r="2047" spans="1:9" x14ac:dyDescent="0.25">
      <c r="A2047" s="19">
        <v>39867</v>
      </c>
      <c r="B2047">
        <v>74.650000000000006</v>
      </c>
      <c r="C2047">
        <v>3.0083000000000002</v>
      </c>
      <c r="E2047" s="19">
        <v>39847</v>
      </c>
      <c r="F2047">
        <v>1.2337499999999999</v>
      </c>
      <c r="H2047" s="20">
        <v>39867</v>
      </c>
      <c r="I2047">
        <v>52.62</v>
      </c>
    </row>
    <row r="2048" spans="1:9" x14ac:dyDescent="0.25">
      <c r="A2048" s="19">
        <v>39868</v>
      </c>
      <c r="B2048">
        <v>77.48</v>
      </c>
      <c r="C2048">
        <v>2.8984999999999999</v>
      </c>
      <c r="E2048" s="19">
        <v>39848</v>
      </c>
      <c r="F2048">
        <v>1.23563</v>
      </c>
      <c r="H2048" s="20">
        <v>39868</v>
      </c>
      <c r="I2048">
        <v>45.49</v>
      </c>
    </row>
    <row r="2049" spans="1:9" x14ac:dyDescent="0.25">
      <c r="A2049" s="19">
        <v>39869</v>
      </c>
      <c r="B2049">
        <v>76.872</v>
      </c>
      <c r="C2049">
        <v>2.9214000000000002</v>
      </c>
      <c r="E2049" s="19">
        <v>39849</v>
      </c>
      <c r="F2049">
        <v>1.24125</v>
      </c>
      <c r="H2049" s="20">
        <v>39869</v>
      </c>
      <c r="I2049">
        <v>44.67</v>
      </c>
    </row>
    <row r="2050" spans="1:9" x14ac:dyDescent="0.25">
      <c r="A2050" s="19">
        <v>39870</v>
      </c>
      <c r="B2050">
        <v>75.62</v>
      </c>
      <c r="C2050">
        <v>2.9697</v>
      </c>
      <c r="E2050" s="19">
        <v>39850</v>
      </c>
      <c r="F2050">
        <v>1.24125</v>
      </c>
      <c r="H2050" s="20">
        <v>39870</v>
      </c>
      <c r="I2050">
        <v>44.66</v>
      </c>
    </row>
    <row r="2051" spans="1:9" x14ac:dyDescent="0.25">
      <c r="A2051" s="19">
        <v>39871</v>
      </c>
      <c r="B2051">
        <v>73.930000000000007</v>
      </c>
      <c r="C2051">
        <v>3.0375999999999999</v>
      </c>
      <c r="E2051" s="19">
        <v>39853</v>
      </c>
      <c r="F2051">
        <v>1.2281299999999999</v>
      </c>
      <c r="H2051" s="20">
        <v>39871</v>
      </c>
      <c r="I2051">
        <v>46.35</v>
      </c>
    </row>
    <row r="2052" spans="1:9" x14ac:dyDescent="0.25">
      <c r="A2052" s="19">
        <v>39874</v>
      </c>
      <c r="B2052">
        <v>70.599999999999994</v>
      </c>
      <c r="C2052">
        <v>3.1808999999999998</v>
      </c>
      <c r="E2052" s="19">
        <v>39854</v>
      </c>
      <c r="F2052">
        <v>1.2218800000000001</v>
      </c>
      <c r="H2052" s="20">
        <v>39874</v>
      </c>
      <c r="I2052">
        <v>52.65</v>
      </c>
    </row>
    <row r="2053" spans="1:9" x14ac:dyDescent="0.25">
      <c r="A2053" s="19">
        <v>39875</v>
      </c>
      <c r="B2053">
        <v>70.069999999999993</v>
      </c>
      <c r="C2053">
        <v>3.2050000000000001</v>
      </c>
      <c r="E2053" s="19">
        <v>39855</v>
      </c>
      <c r="F2053">
        <v>1.23125</v>
      </c>
      <c r="H2053" s="20">
        <v>39875</v>
      </c>
      <c r="I2053">
        <v>50.93</v>
      </c>
    </row>
    <row r="2054" spans="1:9" x14ac:dyDescent="0.25">
      <c r="A2054" s="19">
        <v>39876</v>
      </c>
      <c r="B2054">
        <v>71.73</v>
      </c>
      <c r="C2054">
        <v>3.1307999999999998</v>
      </c>
      <c r="E2054" s="19">
        <v>39856</v>
      </c>
      <c r="F2054">
        <v>1.23438</v>
      </c>
      <c r="H2054" s="20">
        <v>39876</v>
      </c>
      <c r="I2054">
        <v>47.56</v>
      </c>
    </row>
    <row r="2055" spans="1:9" x14ac:dyDescent="0.25">
      <c r="A2055" s="19">
        <v>39877</v>
      </c>
      <c r="B2055">
        <v>68.8</v>
      </c>
      <c r="C2055">
        <v>3.2641</v>
      </c>
      <c r="E2055" s="19">
        <v>39857</v>
      </c>
      <c r="F2055">
        <v>1.2375</v>
      </c>
      <c r="H2055" s="20">
        <v>39877</v>
      </c>
      <c r="I2055">
        <v>50.17</v>
      </c>
    </row>
    <row r="2056" spans="1:9" x14ac:dyDescent="0.25">
      <c r="A2056" s="19">
        <v>39878</v>
      </c>
      <c r="B2056">
        <v>68.92</v>
      </c>
      <c r="C2056">
        <v>3.2584</v>
      </c>
      <c r="E2056" s="19">
        <v>39860</v>
      </c>
      <c r="F2056">
        <v>1.24563</v>
      </c>
      <c r="H2056" s="20">
        <v>39878</v>
      </c>
      <c r="I2056">
        <v>49.33</v>
      </c>
    </row>
    <row r="2057" spans="1:9" x14ac:dyDescent="0.25">
      <c r="A2057" s="19">
        <v>39881</v>
      </c>
      <c r="B2057">
        <v>68.11</v>
      </c>
      <c r="C2057">
        <v>3.2972000000000001</v>
      </c>
      <c r="E2057" s="19">
        <v>39861</v>
      </c>
      <c r="F2057">
        <v>1.24563</v>
      </c>
      <c r="H2057" s="20">
        <v>39881</v>
      </c>
      <c r="I2057">
        <v>49.68</v>
      </c>
    </row>
    <row r="2058" spans="1:9" x14ac:dyDescent="0.25">
      <c r="A2058" s="19">
        <v>39882</v>
      </c>
      <c r="B2058">
        <v>72.17</v>
      </c>
      <c r="C2058">
        <v>3.1116999999999999</v>
      </c>
      <c r="E2058" s="19">
        <v>39862</v>
      </c>
      <c r="F2058">
        <v>1.25125</v>
      </c>
      <c r="H2058" s="20">
        <v>39882</v>
      </c>
      <c r="I2058">
        <v>44.37</v>
      </c>
    </row>
    <row r="2059" spans="1:9" x14ac:dyDescent="0.25">
      <c r="A2059" s="19">
        <v>39883</v>
      </c>
      <c r="B2059">
        <v>72.64</v>
      </c>
      <c r="C2059">
        <v>3.0916000000000001</v>
      </c>
      <c r="E2059" s="19">
        <v>39863</v>
      </c>
      <c r="F2059">
        <v>1.2506299999999999</v>
      </c>
      <c r="H2059" s="20">
        <v>39883</v>
      </c>
      <c r="I2059">
        <v>43.61</v>
      </c>
    </row>
    <row r="2060" spans="1:9" x14ac:dyDescent="0.25">
      <c r="A2060" s="19">
        <v>39884</v>
      </c>
      <c r="B2060">
        <v>75.5</v>
      </c>
      <c r="C2060">
        <v>2.9744999999999999</v>
      </c>
      <c r="E2060" s="19">
        <v>39864</v>
      </c>
      <c r="F2060">
        <v>1.24875</v>
      </c>
      <c r="H2060" s="20">
        <v>39884</v>
      </c>
      <c r="I2060">
        <v>41.18</v>
      </c>
    </row>
    <row r="2061" spans="1:9" x14ac:dyDescent="0.25">
      <c r="A2061" s="19">
        <v>39885</v>
      </c>
      <c r="B2061">
        <v>76.09</v>
      </c>
      <c r="C2061">
        <v>2.9514</v>
      </c>
      <c r="E2061" s="19">
        <v>39867</v>
      </c>
      <c r="F2061">
        <v>1.24875</v>
      </c>
      <c r="H2061" s="20">
        <v>39885</v>
      </c>
      <c r="I2061">
        <v>42.36</v>
      </c>
    </row>
    <row r="2062" spans="1:9" x14ac:dyDescent="0.25">
      <c r="A2062" s="19">
        <v>39888</v>
      </c>
      <c r="B2062">
        <v>75.86</v>
      </c>
      <c r="C2062">
        <v>2.9603000000000002</v>
      </c>
      <c r="E2062" s="19">
        <v>39868</v>
      </c>
      <c r="F2062">
        <v>1.25</v>
      </c>
      <c r="H2062" s="20">
        <v>39888</v>
      </c>
      <c r="I2062">
        <v>43.74</v>
      </c>
    </row>
    <row r="2063" spans="1:9" x14ac:dyDescent="0.25">
      <c r="A2063" s="19">
        <v>39889</v>
      </c>
      <c r="B2063">
        <v>78.180000000000007</v>
      </c>
      <c r="C2063">
        <v>2.8725000000000001</v>
      </c>
      <c r="E2063" s="19">
        <v>39869</v>
      </c>
      <c r="F2063">
        <v>1.2562500000000001</v>
      </c>
      <c r="H2063" s="20">
        <v>39889</v>
      </c>
      <c r="I2063">
        <v>40.799999999999997</v>
      </c>
    </row>
    <row r="2064" spans="1:9" x14ac:dyDescent="0.25">
      <c r="A2064" s="19">
        <v>39890</v>
      </c>
      <c r="B2064">
        <v>79.930000000000007</v>
      </c>
      <c r="C2064">
        <v>2.8096000000000001</v>
      </c>
      <c r="E2064" s="19">
        <v>39870</v>
      </c>
      <c r="F2064">
        <v>1.26125</v>
      </c>
      <c r="H2064" s="20">
        <v>39890</v>
      </c>
      <c r="I2064">
        <v>40.06</v>
      </c>
    </row>
    <row r="2065" spans="1:9" x14ac:dyDescent="0.25">
      <c r="A2065" s="19">
        <v>39891</v>
      </c>
      <c r="B2065">
        <v>78.94</v>
      </c>
      <c r="C2065">
        <v>2.8448000000000002</v>
      </c>
      <c r="E2065" s="19">
        <v>39871</v>
      </c>
      <c r="F2065">
        <v>1.2643800000000001</v>
      </c>
      <c r="H2065" s="20">
        <v>39891</v>
      </c>
      <c r="I2065">
        <v>43.68</v>
      </c>
    </row>
    <row r="2066" spans="1:9" x14ac:dyDescent="0.25">
      <c r="A2066" s="19">
        <v>39892</v>
      </c>
      <c r="B2066">
        <v>76.709999999999994</v>
      </c>
      <c r="C2066">
        <v>2.9275000000000002</v>
      </c>
      <c r="E2066" s="19">
        <v>39874</v>
      </c>
      <c r="F2066">
        <v>1.2662500000000001</v>
      </c>
      <c r="H2066" s="20">
        <v>39892</v>
      </c>
      <c r="I2066">
        <v>45.89</v>
      </c>
    </row>
    <row r="2067" spans="1:9" x14ac:dyDescent="0.25">
      <c r="A2067" s="19">
        <v>39895</v>
      </c>
      <c r="B2067">
        <v>82.22</v>
      </c>
      <c r="C2067">
        <v>2.7313999999999998</v>
      </c>
      <c r="E2067" s="19">
        <v>39875</v>
      </c>
      <c r="F2067">
        <v>1.27125</v>
      </c>
      <c r="H2067" s="20">
        <v>39895</v>
      </c>
      <c r="I2067">
        <v>43.23</v>
      </c>
    </row>
    <row r="2068" spans="1:9" x14ac:dyDescent="0.25">
      <c r="A2068" s="19">
        <v>39896</v>
      </c>
      <c r="B2068">
        <v>80.599999999999994</v>
      </c>
      <c r="C2068">
        <v>2.7863000000000002</v>
      </c>
      <c r="E2068" s="19">
        <v>39876</v>
      </c>
      <c r="F2068">
        <v>1.2766299999999999</v>
      </c>
      <c r="H2068" s="20">
        <v>39896</v>
      </c>
      <c r="I2068">
        <v>42.93</v>
      </c>
    </row>
    <row r="2069" spans="1:9" x14ac:dyDescent="0.25">
      <c r="A2069" s="19">
        <v>39897</v>
      </c>
      <c r="B2069">
        <v>81.45</v>
      </c>
      <c r="C2069">
        <v>2.7572000000000001</v>
      </c>
      <c r="E2069" s="19">
        <v>39877</v>
      </c>
      <c r="F2069">
        <v>1.2837499999999999</v>
      </c>
      <c r="H2069" s="20">
        <v>39897</v>
      </c>
      <c r="I2069">
        <v>42.25</v>
      </c>
    </row>
    <row r="2070" spans="1:9" x14ac:dyDescent="0.25">
      <c r="A2070" s="19">
        <v>39898</v>
      </c>
      <c r="B2070">
        <v>83.11</v>
      </c>
      <c r="C2070">
        <v>2.7021000000000002</v>
      </c>
      <c r="E2070" s="19">
        <v>39878</v>
      </c>
      <c r="F2070">
        <v>1.2925</v>
      </c>
      <c r="H2070" s="20">
        <v>39898</v>
      </c>
      <c r="I2070">
        <v>40.36</v>
      </c>
    </row>
    <row r="2071" spans="1:9" x14ac:dyDescent="0.25">
      <c r="A2071" s="19">
        <v>39899</v>
      </c>
      <c r="B2071">
        <v>81.61</v>
      </c>
      <c r="C2071">
        <v>2.7517999999999998</v>
      </c>
      <c r="E2071" s="19">
        <v>39881</v>
      </c>
      <c r="F2071">
        <v>1.3125</v>
      </c>
      <c r="H2071" s="20">
        <v>39899</v>
      </c>
      <c r="I2071">
        <v>41.04</v>
      </c>
    </row>
    <row r="2072" spans="1:9" x14ac:dyDescent="0.25">
      <c r="A2072" s="19">
        <v>39902</v>
      </c>
      <c r="B2072">
        <v>78.790000000000006</v>
      </c>
      <c r="C2072">
        <v>2.8502999999999998</v>
      </c>
      <c r="E2072" s="19">
        <v>39882</v>
      </c>
      <c r="F2072">
        <v>1.33125</v>
      </c>
      <c r="H2072" s="20">
        <v>39902</v>
      </c>
      <c r="I2072">
        <v>45.54</v>
      </c>
    </row>
    <row r="2073" spans="1:9" x14ac:dyDescent="0.25">
      <c r="A2073" s="19">
        <v>39903</v>
      </c>
      <c r="B2073">
        <v>79.52</v>
      </c>
      <c r="C2073">
        <v>2.8241000000000001</v>
      </c>
      <c r="E2073" s="19">
        <v>39883</v>
      </c>
      <c r="F2073">
        <v>1.3259399999999999</v>
      </c>
      <c r="H2073" s="20">
        <v>39903</v>
      </c>
      <c r="I2073">
        <v>44.14</v>
      </c>
    </row>
    <row r="2074" spans="1:9" x14ac:dyDescent="0.25">
      <c r="A2074" s="19">
        <v>39904</v>
      </c>
      <c r="B2074">
        <v>81.06</v>
      </c>
      <c r="C2074">
        <v>2.7704</v>
      </c>
      <c r="E2074" s="19">
        <v>39884</v>
      </c>
      <c r="F2074">
        <v>1.32</v>
      </c>
      <c r="H2074" s="20">
        <v>39904</v>
      </c>
      <c r="I2074">
        <v>42.28</v>
      </c>
    </row>
    <row r="2075" spans="1:9" x14ac:dyDescent="0.25">
      <c r="A2075" s="19">
        <v>39905</v>
      </c>
      <c r="B2075">
        <v>83.43</v>
      </c>
      <c r="C2075">
        <v>2.6917</v>
      </c>
      <c r="E2075" s="19">
        <v>39885</v>
      </c>
      <c r="F2075">
        <v>1.3156300000000001</v>
      </c>
      <c r="H2075" s="20">
        <v>39905</v>
      </c>
      <c r="I2075">
        <v>42.04</v>
      </c>
    </row>
    <row r="2076" spans="1:9" x14ac:dyDescent="0.25">
      <c r="A2076" s="19">
        <v>39906</v>
      </c>
      <c r="B2076">
        <v>84.26</v>
      </c>
      <c r="C2076">
        <v>2.6652</v>
      </c>
      <c r="E2076" s="19">
        <v>39888</v>
      </c>
      <c r="F2076">
        <v>1.3087500000000001</v>
      </c>
      <c r="H2076" s="20">
        <v>39906</v>
      </c>
      <c r="I2076">
        <v>39.700000000000003</v>
      </c>
    </row>
    <row r="2077" spans="1:9" x14ac:dyDescent="0.25">
      <c r="A2077" s="19">
        <v>39909</v>
      </c>
      <c r="B2077">
        <v>83.6</v>
      </c>
      <c r="C2077">
        <v>2.6863000000000001</v>
      </c>
      <c r="E2077" s="19">
        <v>39889</v>
      </c>
      <c r="F2077">
        <v>1.29938</v>
      </c>
      <c r="H2077" s="20">
        <v>39909</v>
      </c>
      <c r="I2077">
        <v>40.93</v>
      </c>
    </row>
    <row r="2078" spans="1:9" x14ac:dyDescent="0.25">
      <c r="A2078" s="19">
        <v>39910</v>
      </c>
      <c r="B2078">
        <v>81.650000000000006</v>
      </c>
      <c r="C2078">
        <v>2.7504</v>
      </c>
      <c r="E2078" s="19">
        <v>39890</v>
      </c>
      <c r="F2078">
        <v>1.2875000000000001</v>
      </c>
      <c r="H2078" s="20">
        <v>39910</v>
      </c>
      <c r="I2078">
        <v>40.39</v>
      </c>
    </row>
    <row r="2079" spans="1:9" x14ac:dyDescent="0.25">
      <c r="A2079" s="19">
        <v>39911</v>
      </c>
      <c r="B2079">
        <v>82.53</v>
      </c>
      <c r="C2079">
        <v>2.7210999999999999</v>
      </c>
      <c r="E2079" s="19">
        <v>39891</v>
      </c>
      <c r="F2079">
        <v>1.22688</v>
      </c>
      <c r="H2079" s="20">
        <v>39911</v>
      </c>
      <c r="I2079">
        <v>38.85</v>
      </c>
    </row>
    <row r="2080" spans="1:9" x14ac:dyDescent="0.25">
      <c r="A2080" s="19">
        <v>39912</v>
      </c>
      <c r="B2080">
        <v>85.81</v>
      </c>
      <c r="C2080">
        <v>2.6171000000000002</v>
      </c>
      <c r="E2080" s="19">
        <v>39892</v>
      </c>
      <c r="F2080">
        <v>1.22281</v>
      </c>
      <c r="H2080" s="20">
        <v>39912</v>
      </c>
      <c r="I2080">
        <v>36.53</v>
      </c>
    </row>
    <row r="2081" spans="1:9" x14ac:dyDescent="0.25">
      <c r="A2081" s="19">
        <v>39916</v>
      </c>
      <c r="B2081">
        <v>85.83</v>
      </c>
      <c r="C2081">
        <v>2.6164999999999998</v>
      </c>
      <c r="E2081" s="19">
        <v>39895</v>
      </c>
      <c r="F2081">
        <v>1.2221900000000001</v>
      </c>
      <c r="H2081" s="20">
        <v>39916</v>
      </c>
      <c r="I2081">
        <v>37.81</v>
      </c>
    </row>
    <row r="2082" spans="1:9" x14ac:dyDescent="0.25">
      <c r="A2082" s="19">
        <v>39917</v>
      </c>
      <c r="B2082">
        <v>84.35</v>
      </c>
      <c r="C2082">
        <v>2.6623999999999999</v>
      </c>
      <c r="E2082" s="19">
        <v>39896</v>
      </c>
      <c r="F2082">
        <v>1.2262500000000001</v>
      </c>
      <c r="H2082" s="20">
        <v>39917</v>
      </c>
      <c r="I2082">
        <v>37.67</v>
      </c>
    </row>
    <row r="2083" spans="1:9" x14ac:dyDescent="0.25">
      <c r="A2083" s="19">
        <v>39918</v>
      </c>
      <c r="B2083">
        <v>85.25</v>
      </c>
      <c r="C2083">
        <v>2.6343000000000001</v>
      </c>
      <c r="E2083" s="19">
        <v>39897</v>
      </c>
      <c r="F2083">
        <v>1.2275</v>
      </c>
      <c r="H2083" s="20">
        <v>39918</v>
      </c>
      <c r="I2083">
        <v>36.17</v>
      </c>
    </row>
    <row r="2084" spans="1:9" x14ac:dyDescent="0.25">
      <c r="A2084" s="19">
        <v>39919</v>
      </c>
      <c r="B2084">
        <v>86.5</v>
      </c>
      <c r="C2084">
        <v>2.5962000000000001</v>
      </c>
      <c r="E2084" s="19">
        <v>39898</v>
      </c>
      <c r="F2084">
        <v>1.2318800000000001</v>
      </c>
      <c r="H2084" s="20">
        <v>39919</v>
      </c>
      <c r="I2084">
        <v>35.79</v>
      </c>
    </row>
    <row r="2085" spans="1:9" x14ac:dyDescent="0.25">
      <c r="A2085" s="19">
        <v>39920</v>
      </c>
      <c r="B2085">
        <v>87.08</v>
      </c>
      <c r="C2085">
        <v>2.5789</v>
      </c>
      <c r="E2085" s="19">
        <v>39899</v>
      </c>
      <c r="F2085">
        <v>1.22</v>
      </c>
      <c r="H2085" s="20">
        <v>39920</v>
      </c>
      <c r="I2085">
        <v>33.94</v>
      </c>
    </row>
    <row r="2086" spans="1:9" x14ac:dyDescent="0.25">
      <c r="A2086" s="19">
        <v>39923</v>
      </c>
      <c r="B2086">
        <v>83.43</v>
      </c>
      <c r="C2086">
        <v>2.6917</v>
      </c>
      <c r="E2086" s="19">
        <v>39902</v>
      </c>
      <c r="F2086">
        <v>1.2075</v>
      </c>
      <c r="H2086" s="20">
        <v>39923</v>
      </c>
      <c r="I2086">
        <v>39.18</v>
      </c>
    </row>
    <row r="2087" spans="1:9" x14ac:dyDescent="0.25">
      <c r="A2087" s="19">
        <v>39924</v>
      </c>
      <c r="B2087">
        <v>85.06</v>
      </c>
      <c r="C2087">
        <v>2.6402000000000001</v>
      </c>
      <c r="E2087" s="19">
        <v>39903</v>
      </c>
      <c r="F2087">
        <v>1.1918800000000001</v>
      </c>
      <c r="H2087" s="20">
        <v>39924</v>
      </c>
      <c r="I2087">
        <v>37.14</v>
      </c>
    </row>
    <row r="2088" spans="1:9" x14ac:dyDescent="0.25">
      <c r="A2088" s="19">
        <v>39925</v>
      </c>
      <c r="B2088">
        <v>84.54</v>
      </c>
      <c r="C2088">
        <v>2.6564000000000001</v>
      </c>
      <c r="E2088" s="19">
        <v>39904</v>
      </c>
      <c r="F2088">
        <v>1.1768799999999999</v>
      </c>
      <c r="H2088" s="20">
        <v>39925</v>
      </c>
      <c r="I2088">
        <v>38.1</v>
      </c>
    </row>
    <row r="2089" spans="1:9" x14ac:dyDescent="0.25">
      <c r="A2089" s="19">
        <v>39926</v>
      </c>
      <c r="B2089">
        <v>85.37</v>
      </c>
      <c r="C2089">
        <v>2.6305999999999998</v>
      </c>
      <c r="E2089" s="19">
        <v>39905</v>
      </c>
      <c r="F2089">
        <v>1.16594</v>
      </c>
      <c r="H2089" s="20">
        <v>39926</v>
      </c>
      <c r="I2089">
        <v>37.15</v>
      </c>
    </row>
    <row r="2090" spans="1:9" x14ac:dyDescent="0.25">
      <c r="A2090" s="19">
        <v>39927</v>
      </c>
      <c r="B2090">
        <v>86.66</v>
      </c>
      <c r="C2090">
        <v>2.5914000000000001</v>
      </c>
      <c r="E2090" s="19">
        <v>39906</v>
      </c>
      <c r="F2090">
        <v>1.1609400000000001</v>
      </c>
      <c r="H2090" s="20">
        <v>39927</v>
      </c>
      <c r="I2090">
        <v>36.82</v>
      </c>
    </row>
    <row r="2091" spans="1:9" x14ac:dyDescent="0.25">
      <c r="A2091" s="19">
        <v>39930</v>
      </c>
      <c r="B2091">
        <v>85.84</v>
      </c>
      <c r="C2091">
        <v>2.6162000000000001</v>
      </c>
      <c r="E2091" s="19">
        <v>39909</v>
      </c>
      <c r="F2091">
        <v>1.1568799999999999</v>
      </c>
      <c r="H2091" s="20">
        <v>39930</v>
      </c>
      <c r="I2091">
        <v>38.32</v>
      </c>
    </row>
    <row r="2092" spans="1:9" x14ac:dyDescent="0.25">
      <c r="A2092" s="19">
        <v>39931</v>
      </c>
      <c r="B2092">
        <v>85.57</v>
      </c>
      <c r="C2092">
        <v>2.6244000000000001</v>
      </c>
      <c r="E2092" s="19">
        <v>39910</v>
      </c>
      <c r="F2092">
        <v>1.1493800000000001</v>
      </c>
      <c r="H2092" s="20">
        <v>39931</v>
      </c>
      <c r="I2092">
        <v>37.950000000000003</v>
      </c>
    </row>
    <row r="2093" spans="1:9" x14ac:dyDescent="0.25">
      <c r="A2093" s="19">
        <v>39932</v>
      </c>
      <c r="B2093">
        <v>87.39</v>
      </c>
      <c r="C2093">
        <v>2.5697999999999999</v>
      </c>
      <c r="E2093" s="19">
        <v>39911</v>
      </c>
      <c r="F2093">
        <v>1.1387499999999999</v>
      </c>
      <c r="H2093" s="20">
        <v>39932</v>
      </c>
      <c r="I2093">
        <v>36.08</v>
      </c>
    </row>
    <row r="2094" spans="1:9" x14ac:dyDescent="0.25">
      <c r="A2094" s="19">
        <v>39933</v>
      </c>
      <c r="B2094">
        <v>87.42</v>
      </c>
      <c r="C2094">
        <v>2.5689000000000002</v>
      </c>
      <c r="E2094" s="19">
        <v>39912</v>
      </c>
      <c r="F2094">
        <v>1.1312500000000001</v>
      </c>
      <c r="H2094" s="20">
        <v>39933</v>
      </c>
      <c r="I2094">
        <v>36.5</v>
      </c>
    </row>
    <row r="2095" spans="1:9" x14ac:dyDescent="0.25">
      <c r="A2095" s="19">
        <v>39934</v>
      </c>
      <c r="B2095">
        <v>87.89</v>
      </c>
      <c r="C2095">
        <v>2.5550999999999999</v>
      </c>
      <c r="E2095" s="19">
        <v>39917</v>
      </c>
      <c r="F2095">
        <v>1.12188</v>
      </c>
      <c r="H2095" s="20">
        <v>39934</v>
      </c>
      <c r="I2095">
        <v>35.299999999999997</v>
      </c>
    </row>
    <row r="2096" spans="1:9" x14ac:dyDescent="0.25">
      <c r="A2096" s="19">
        <v>39937</v>
      </c>
      <c r="B2096">
        <v>90.88</v>
      </c>
      <c r="C2096">
        <v>2.4710999999999999</v>
      </c>
      <c r="E2096" s="19">
        <v>39918</v>
      </c>
      <c r="F2096">
        <v>1.1125</v>
      </c>
      <c r="H2096" s="20">
        <v>39937</v>
      </c>
      <c r="I2096">
        <v>34.53</v>
      </c>
    </row>
    <row r="2097" spans="1:9" x14ac:dyDescent="0.25">
      <c r="A2097" s="19">
        <v>39938</v>
      </c>
      <c r="B2097">
        <v>90.57</v>
      </c>
      <c r="C2097">
        <v>2.4794999999999998</v>
      </c>
      <c r="E2097" s="19">
        <v>39919</v>
      </c>
      <c r="F2097">
        <v>1.1068800000000001</v>
      </c>
      <c r="H2097" s="20">
        <v>39938</v>
      </c>
      <c r="I2097">
        <v>33.36</v>
      </c>
    </row>
    <row r="2098" spans="1:9" x14ac:dyDescent="0.25">
      <c r="A2098" s="19">
        <v>39939</v>
      </c>
      <c r="B2098">
        <v>92.141000000000005</v>
      </c>
      <c r="C2098">
        <v>2.4373</v>
      </c>
      <c r="E2098" s="19">
        <v>39920</v>
      </c>
      <c r="F2098">
        <v>1.10188</v>
      </c>
      <c r="H2098" s="20">
        <v>39939</v>
      </c>
      <c r="I2098">
        <v>32.450000000000003</v>
      </c>
    </row>
    <row r="2099" spans="1:9" x14ac:dyDescent="0.25">
      <c r="A2099" s="19">
        <v>39940</v>
      </c>
      <c r="B2099">
        <v>90.86</v>
      </c>
      <c r="C2099">
        <v>2.4716</v>
      </c>
      <c r="E2099" s="19">
        <v>39923</v>
      </c>
      <c r="F2099">
        <v>1.10063</v>
      </c>
      <c r="H2099" s="20">
        <v>39940</v>
      </c>
      <c r="I2099">
        <v>33.44</v>
      </c>
    </row>
    <row r="2100" spans="1:9" x14ac:dyDescent="0.25">
      <c r="A2100" s="19">
        <v>39941</v>
      </c>
      <c r="B2100">
        <v>92.98</v>
      </c>
      <c r="C2100">
        <v>2.4152999999999998</v>
      </c>
      <c r="E2100" s="19">
        <v>39924</v>
      </c>
      <c r="F2100">
        <v>1.1000000000000001</v>
      </c>
      <c r="H2100" s="20">
        <v>39941</v>
      </c>
      <c r="I2100">
        <v>32.049999999999997</v>
      </c>
    </row>
    <row r="2101" spans="1:9" x14ac:dyDescent="0.25">
      <c r="A2101" s="19">
        <v>39944</v>
      </c>
      <c r="B2101">
        <v>91.24</v>
      </c>
      <c r="C2101">
        <v>2.4613</v>
      </c>
      <c r="E2101" s="19">
        <v>39925</v>
      </c>
      <c r="F2101">
        <v>1.09938</v>
      </c>
      <c r="H2101" s="20">
        <v>39944</v>
      </c>
      <c r="I2101">
        <v>32.869999999999997</v>
      </c>
    </row>
    <row r="2102" spans="1:9" x14ac:dyDescent="0.25">
      <c r="A2102" s="19">
        <v>39945</v>
      </c>
      <c r="B2102">
        <v>90.97</v>
      </c>
      <c r="C2102">
        <v>2.4685999999999999</v>
      </c>
      <c r="E2102" s="19">
        <v>39926</v>
      </c>
      <c r="F2102">
        <v>1.09188</v>
      </c>
      <c r="H2102" s="20">
        <v>39945</v>
      </c>
      <c r="I2102">
        <v>31.8</v>
      </c>
    </row>
    <row r="2103" spans="1:9" x14ac:dyDescent="0.25">
      <c r="A2103" s="19">
        <v>39946</v>
      </c>
      <c r="B2103">
        <v>88.68</v>
      </c>
      <c r="C2103">
        <v>2.5324</v>
      </c>
      <c r="E2103" s="19">
        <v>39927</v>
      </c>
      <c r="F2103">
        <v>1.0725</v>
      </c>
      <c r="H2103" s="20">
        <v>39946</v>
      </c>
      <c r="I2103">
        <v>33.65</v>
      </c>
    </row>
    <row r="2104" spans="1:9" x14ac:dyDescent="0.25">
      <c r="A2104" s="19">
        <v>39947</v>
      </c>
      <c r="B2104">
        <v>89.44</v>
      </c>
      <c r="C2104">
        <v>2.5108999999999999</v>
      </c>
      <c r="E2104" s="19">
        <v>39930</v>
      </c>
      <c r="F2104">
        <v>1.05375</v>
      </c>
      <c r="H2104" s="20">
        <v>39947</v>
      </c>
      <c r="I2104">
        <v>31.37</v>
      </c>
    </row>
    <row r="2105" spans="1:9" x14ac:dyDescent="0.25">
      <c r="A2105" s="19">
        <v>39948</v>
      </c>
      <c r="B2105">
        <v>88.71</v>
      </c>
      <c r="C2105">
        <v>2.5314999999999999</v>
      </c>
      <c r="E2105" s="19">
        <v>39931</v>
      </c>
      <c r="F2105">
        <v>1.03938</v>
      </c>
      <c r="H2105" s="20">
        <v>39948</v>
      </c>
      <c r="I2105">
        <v>33.119999999999997</v>
      </c>
    </row>
    <row r="2106" spans="1:9" x14ac:dyDescent="0.25">
      <c r="A2106" s="19">
        <v>39951</v>
      </c>
      <c r="B2106">
        <v>91.23</v>
      </c>
      <c r="C2106">
        <v>2.4615999999999998</v>
      </c>
      <c r="E2106" s="19">
        <v>39932</v>
      </c>
      <c r="F2106">
        <v>1.0275000000000001</v>
      </c>
      <c r="H2106" s="20">
        <v>39951</v>
      </c>
      <c r="I2106">
        <v>30.24</v>
      </c>
    </row>
    <row r="2107" spans="1:9" x14ac:dyDescent="0.25">
      <c r="A2107" s="19">
        <v>39952</v>
      </c>
      <c r="B2107">
        <v>91.12</v>
      </c>
      <c r="C2107">
        <v>2.4645999999999999</v>
      </c>
      <c r="E2107" s="19">
        <v>39933</v>
      </c>
      <c r="F2107">
        <v>1.0162500000000001</v>
      </c>
      <c r="H2107" s="20">
        <v>39952</v>
      </c>
      <c r="I2107">
        <v>28.8</v>
      </c>
    </row>
    <row r="2108" spans="1:9" x14ac:dyDescent="0.25">
      <c r="A2108" s="19">
        <v>39953</v>
      </c>
      <c r="B2108">
        <v>90.51</v>
      </c>
      <c r="C2108">
        <v>2.4811999999999999</v>
      </c>
      <c r="E2108" s="19">
        <v>39934</v>
      </c>
      <c r="F2108">
        <v>1.00688</v>
      </c>
      <c r="H2108" s="20">
        <v>39953</v>
      </c>
      <c r="I2108">
        <v>29.03</v>
      </c>
    </row>
    <row r="2109" spans="1:9" x14ac:dyDescent="0.25">
      <c r="A2109" s="19">
        <v>39954</v>
      </c>
      <c r="B2109">
        <v>89.21</v>
      </c>
      <c r="C2109">
        <v>2.5173000000000001</v>
      </c>
      <c r="E2109" s="19">
        <v>39938</v>
      </c>
      <c r="F2109">
        <v>0.98624999999999996</v>
      </c>
      <c r="H2109" s="20">
        <v>39954</v>
      </c>
      <c r="I2109">
        <v>31.35</v>
      </c>
    </row>
    <row r="2110" spans="1:9" x14ac:dyDescent="0.25">
      <c r="A2110" s="19">
        <v>39955</v>
      </c>
      <c r="B2110">
        <v>89.02</v>
      </c>
      <c r="C2110">
        <v>2.5226999999999999</v>
      </c>
      <c r="E2110" s="19">
        <v>39939</v>
      </c>
      <c r="F2110">
        <v>0.97375</v>
      </c>
      <c r="H2110" s="20">
        <v>39955</v>
      </c>
      <c r="I2110">
        <v>32.630000000000003</v>
      </c>
    </row>
    <row r="2111" spans="1:9" x14ac:dyDescent="0.25">
      <c r="A2111" s="19">
        <v>39959</v>
      </c>
      <c r="B2111">
        <v>91.3</v>
      </c>
      <c r="C2111">
        <v>2.4597000000000002</v>
      </c>
      <c r="E2111" s="19">
        <v>39940</v>
      </c>
      <c r="F2111">
        <v>0.95625000000000004</v>
      </c>
      <c r="H2111" s="20">
        <v>39959</v>
      </c>
      <c r="I2111">
        <v>30.62</v>
      </c>
    </row>
    <row r="2112" spans="1:9" x14ac:dyDescent="0.25">
      <c r="A2112" s="19">
        <v>39960</v>
      </c>
      <c r="B2112">
        <v>89.67</v>
      </c>
      <c r="C2112">
        <v>2.5044</v>
      </c>
      <c r="E2112" s="19">
        <v>39941</v>
      </c>
      <c r="F2112">
        <v>0.9375</v>
      </c>
      <c r="H2112" s="20">
        <v>39960</v>
      </c>
      <c r="I2112">
        <v>32.36</v>
      </c>
    </row>
    <row r="2113" spans="1:9" x14ac:dyDescent="0.25">
      <c r="A2113" s="19">
        <v>39961</v>
      </c>
      <c r="B2113">
        <v>90.92</v>
      </c>
      <c r="C2113">
        <v>2.4700000000000002</v>
      </c>
      <c r="E2113" s="19">
        <v>39944</v>
      </c>
      <c r="F2113">
        <v>0.92</v>
      </c>
      <c r="H2113" s="20">
        <v>39961</v>
      </c>
      <c r="I2113">
        <v>31.67</v>
      </c>
    </row>
    <row r="2114" spans="1:9" x14ac:dyDescent="0.25">
      <c r="A2114" s="19">
        <v>39962</v>
      </c>
      <c r="B2114">
        <v>92.53</v>
      </c>
      <c r="C2114">
        <v>2.427</v>
      </c>
      <c r="E2114" s="19">
        <v>39945</v>
      </c>
      <c r="F2114">
        <v>0.90563000000000005</v>
      </c>
      <c r="H2114" s="20">
        <v>39962</v>
      </c>
      <c r="I2114">
        <v>28.92</v>
      </c>
    </row>
    <row r="2115" spans="1:9" x14ac:dyDescent="0.25">
      <c r="A2115" s="19">
        <v>39965</v>
      </c>
      <c r="B2115">
        <v>94.77</v>
      </c>
      <c r="C2115">
        <v>2.3696999999999999</v>
      </c>
      <c r="E2115" s="19">
        <v>39946</v>
      </c>
      <c r="F2115">
        <v>0.88312999999999997</v>
      </c>
      <c r="H2115" s="20">
        <v>39965</v>
      </c>
      <c r="I2115">
        <v>30.04</v>
      </c>
    </row>
    <row r="2116" spans="1:9" x14ac:dyDescent="0.25">
      <c r="A2116" s="19">
        <v>39966</v>
      </c>
      <c r="B2116">
        <v>94.85</v>
      </c>
      <c r="C2116">
        <v>2.3677000000000001</v>
      </c>
      <c r="E2116" s="19">
        <v>39947</v>
      </c>
      <c r="F2116">
        <v>0.85438000000000003</v>
      </c>
      <c r="H2116" s="20">
        <v>39966</v>
      </c>
      <c r="I2116">
        <v>29.63</v>
      </c>
    </row>
    <row r="2117" spans="1:9" x14ac:dyDescent="0.25">
      <c r="A2117" s="19">
        <v>39967</v>
      </c>
      <c r="B2117">
        <v>93.65</v>
      </c>
      <c r="C2117">
        <v>2.3980000000000001</v>
      </c>
      <c r="E2117" s="19">
        <v>39948</v>
      </c>
      <c r="F2117">
        <v>0.82562999999999998</v>
      </c>
      <c r="H2117" s="20">
        <v>39967</v>
      </c>
      <c r="I2117">
        <v>31.02</v>
      </c>
    </row>
    <row r="2118" spans="1:9" x14ac:dyDescent="0.25">
      <c r="A2118" s="19">
        <v>39968</v>
      </c>
      <c r="B2118">
        <v>94.53</v>
      </c>
      <c r="C2118">
        <v>2.3757000000000001</v>
      </c>
      <c r="E2118" s="19">
        <v>39951</v>
      </c>
      <c r="F2118">
        <v>0.78500000000000003</v>
      </c>
      <c r="H2118" s="20">
        <v>39968</v>
      </c>
      <c r="I2118">
        <v>30.18</v>
      </c>
    </row>
    <row r="2119" spans="1:9" x14ac:dyDescent="0.25">
      <c r="A2119" s="19">
        <v>39969</v>
      </c>
      <c r="B2119">
        <v>94.55</v>
      </c>
      <c r="C2119">
        <v>2.3752</v>
      </c>
      <c r="E2119" s="19">
        <v>39952</v>
      </c>
      <c r="F2119">
        <v>0.75249999999999995</v>
      </c>
      <c r="H2119" s="20">
        <v>39969</v>
      </c>
      <c r="I2119">
        <v>29.62</v>
      </c>
    </row>
    <row r="2120" spans="1:9" x14ac:dyDescent="0.25">
      <c r="A2120" s="19">
        <v>39972</v>
      </c>
      <c r="B2120">
        <v>94.16</v>
      </c>
      <c r="C2120">
        <v>2.3849999999999998</v>
      </c>
      <c r="E2120" s="19">
        <v>39953</v>
      </c>
      <c r="F2120">
        <v>0.71625000000000005</v>
      </c>
      <c r="H2120" s="20">
        <v>39972</v>
      </c>
      <c r="I2120">
        <v>29.77</v>
      </c>
    </row>
    <row r="2121" spans="1:9" x14ac:dyDescent="0.25">
      <c r="A2121" s="19">
        <v>39973</v>
      </c>
      <c r="B2121">
        <v>94.64</v>
      </c>
      <c r="C2121">
        <v>2.3729</v>
      </c>
      <c r="E2121" s="19">
        <v>39954</v>
      </c>
      <c r="F2121">
        <v>0.66125</v>
      </c>
      <c r="H2121" s="20">
        <v>39973</v>
      </c>
      <c r="I2121">
        <v>28.27</v>
      </c>
    </row>
    <row r="2122" spans="1:9" x14ac:dyDescent="0.25">
      <c r="A2122" s="19">
        <v>39974</v>
      </c>
      <c r="B2122">
        <v>94.4</v>
      </c>
      <c r="C2122">
        <v>2.3788999999999998</v>
      </c>
      <c r="E2122" s="19">
        <v>39955</v>
      </c>
      <c r="F2122">
        <v>0.66</v>
      </c>
      <c r="H2122" s="20">
        <v>39974</v>
      </c>
      <c r="I2122">
        <v>28.46</v>
      </c>
    </row>
    <row r="2123" spans="1:9" x14ac:dyDescent="0.25">
      <c r="A2123" s="19">
        <v>39975</v>
      </c>
      <c r="B2123">
        <v>94.82</v>
      </c>
      <c r="C2123">
        <v>2.3683999999999998</v>
      </c>
      <c r="E2123" s="19">
        <v>39959</v>
      </c>
      <c r="F2123">
        <v>0.66374999999999995</v>
      </c>
      <c r="H2123" s="20">
        <v>39975</v>
      </c>
      <c r="I2123">
        <v>28.11</v>
      </c>
    </row>
    <row r="2124" spans="1:9" x14ac:dyDescent="0.25">
      <c r="A2124" s="19">
        <v>39976</v>
      </c>
      <c r="B2124">
        <v>95.08</v>
      </c>
      <c r="C2124">
        <v>2.3618999999999999</v>
      </c>
      <c r="E2124" s="19">
        <v>39960</v>
      </c>
      <c r="F2124">
        <v>0.67374999999999996</v>
      </c>
      <c r="H2124" s="20">
        <v>39976</v>
      </c>
      <c r="I2124">
        <v>28.15</v>
      </c>
    </row>
    <row r="2125" spans="1:9" x14ac:dyDescent="0.25">
      <c r="A2125" s="19">
        <v>39979</v>
      </c>
      <c r="B2125">
        <v>92.9</v>
      </c>
      <c r="C2125">
        <v>2.4174000000000002</v>
      </c>
      <c r="E2125" s="19">
        <v>39961</v>
      </c>
      <c r="F2125">
        <v>0.66749999999999998</v>
      </c>
      <c r="H2125" s="20">
        <v>39979</v>
      </c>
      <c r="I2125">
        <v>30.81</v>
      </c>
    </row>
    <row r="2126" spans="1:9" x14ac:dyDescent="0.25">
      <c r="A2126" s="19">
        <v>39980</v>
      </c>
      <c r="B2126">
        <v>91.64</v>
      </c>
      <c r="C2126">
        <v>2.4506000000000001</v>
      </c>
      <c r="E2126" s="19">
        <v>39962</v>
      </c>
      <c r="F2126">
        <v>0.65625</v>
      </c>
      <c r="H2126" s="20">
        <v>39980</v>
      </c>
      <c r="I2126">
        <v>32.68</v>
      </c>
    </row>
    <row r="2127" spans="1:9" x14ac:dyDescent="0.25">
      <c r="A2127" s="19">
        <v>39981</v>
      </c>
      <c r="B2127">
        <v>91.55</v>
      </c>
      <c r="C2127">
        <v>2.4529999999999998</v>
      </c>
      <c r="E2127" s="19">
        <v>39965</v>
      </c>
      <c r="F2127">
        <v>0.65</v>
      </c>
      <c r="H2127" s="20">
        <v>39981</v>
      </c>
      <c r="I2127">
        <v>31.54</v>
      </c>
    </row>
    <row r="2128" spans="1:9" x14ac:dyDescent="0.25">
      <c r="A2128" s="19">
        <v>39982</v>
      </c>
      <c r="B2128">
        <v>92.218999999999994</v>
      </c>
      <c r="C2128">
        <v>2.2475999999999998</v>
      </c>
      <c r="E2128" s="19">
        <v>39966</v>
      </c>
      <c r="F2128">
        <v>0.64624999999999999</v>
      </c>
      <c r="H2128" s="20">
        <v>39982</v>
      </c>
      <c r="I2128">
        <v>30.03</v>
      </c>
    </row>
    <row r="2129" spans="1:9" x14ac:dyDescent="0.25">
      <c r="A2129" s="19">
        <v>39983</v>
      </c>
      <c r="B2129">
        <v>92.04</v>
      </c>
      <c r="C2129">
        <v>2.2519999999999998</v>
      </c>
      <c r="E2129" s="19">
        <v>39967</v>
      </c>
      <c r="F2129">
        <v>0.63688</v>
      </c>
      <c r="H2129" s="20">
        <v>39983</v>
      </c>
      <c r="I2129">
        <v>27.99</v>
      </c>
    </row>
    <row r="2130" spans="1:9" x14ac:dyDescent="0.25">
      <c r="A2130" s="19">
        <v>39986</v>
      </c>
      <c r="B2130">
        <v>89.28</v>
      </c>
      <c r="C2130">
        <v>2.3216000000000001</v>
      </c>
      <c r="E2130" s="19">
        <v>39968</v>
      </c>
      <c r="F2130">
        <v>0.62938000000000005</v>
      </c>
      <c r="H2130" s="20">
        <v>39986</v>
      </c>
      <c r="I2130">
        <v>31.17</v>
      </c>
    </row>
    <row r="2131" spans="1:9" x14ac:dyDescent="0.25">
      <c r="A2131" s="19">
        <v>39987</v>
      </c>
      <c r="B2131">
        <v>89.35</v>
      </c>
      <c r="C2131">
        <v>2.3197999999999999</v>
      </c>
      <c r="E2131" s="19">
        <v>39969</v>
      </c>
      <c r="F2131">
        <v>0.63249999999999995</v>
      </c>
      <c r="H2131" s="20">
        <v>39987</v>
      </c>
      <c r="I2131">
        <v>30.58</v>
      </c>
    </row>
    <row r="2132" spans="1:9" x14ac:dyDescent="0.25">
      <c r="A2132" s="19">
        <v>39988</v>
      </c>
      <c r="B2132">
        <v>90.117999999999995</v>
      </c>
      <c r="C2132">
        <v>2.3001</v>
      </c>
      <c r="E2132" s="19">
        <v>39972</v>
      </c>
      <c r="F2132">
        <v>0.65</v>
      </c>
      <c r="H2132" s="20">
        <v>39988</v>
      </c>
      <c r="I2132">
        <v>29.05</v>
      </c>
    </row>
    <row r="2133" spans="1:9" x14ac:dyDescent="0.25">
      <c r="A2133" s="19">
        <v>39989</v>
      </c>
      <c r="B2133">
        <v>92.08</v>
      </c>
      <c r="C2133">
        <v>2.2509999999999999</v>
      </c>
      <c r="E2133" s="19">
        <v>39973</v>
      </c>
      <c r="F2133">
        <v>0.64749999999999996</v>
      </c>
      <c r="H2133" s="20">
        <v>39989</v>
      </c>
      <c r="I2133">
        <v>26.36</v>
      </c>
    </row>
    <row r="2134" spans="1:9" x14ac:dyDescent="0.25">
      <c r="A2134" s="19">
        <v>39990</v>
      </c>
      <c r="B2134">
        <v>91.84</v>
      </c>
      <c r="C2134">
        <v>2.2568999999999999</v>
      </c>
      <c r="E2134" s="19">
        <v>39974</v>
      </c>
      <c r="F2134">
        <v>0.63875000000000004</v>
      </c>
      <c r="H2134" s="20">
        <v>39990</v>
      </c>
      <c r="I2134">
        <v>25.93</v>
      </c>
    </row>
    <row r="2135" spans="1:9" x14ac:dyDescent="0.25">
      <c r="A2135" s="19">
        <v>39993</v>
      </c>
      <c r="B2135">
        <v>92.7</v>
      </c>
      <c r="C2135">
        <v>2.2360000000000002</v>
      </c>
      <c r="E2135" s="19">
        <v>39975</v>
      </c>
      <c r="F2135">
        <v>0.62938000000000005</v>
      </c>
      <c r="H2135" s="20">
        <v>39993</v>
      </c>
      <c r="I2135">
        <v>25.35</v>
      </c>
    </row>
    <row r="2136" spans="1:9" x14ac:dyDescent="0.25">
      <c r="A2136" s="19">
        <v>39994</v>
      </c>
      <c r="B2136">
        <v>91.95</v>
      </c>
      <c r="C2136">
        <v>2.2542</v>
      </c>
      <c r="E2136" s="19">
        <v>39976</v>
      </c>
      <c r="F2136">
        <v>0.62438000000000005</v>
      </c>
      <c r="H2136" s="20">
        <v>39994</v>
      </c>
      <c r="I2136">
        <v>26.35</v>
      </c>
    </row>
    <row r="2137" spans="1:9" x14ac:dyDescent="0.25">
      <c r="A2137" s="19">
        <v>39995</v>
      </c>
      <c r="B2137">
        <v>92.33</v>
      </c>
      <c r="C2137">
        <v>2.2448999999999999</v>
      </c>
      <c r="E2137" s="19">
        <v>39979</v>
      </c>
      <c r="F2137">
        <v>0.61438000000000004</v>
      </c>
      <c r="H2137" s="20">
        <v>39995</v>
      </c>
      <c r="I2137">
        <v>26.22</v>
      </c>
    </row>
    <row r="2138" spans="1:9" x14ac:dyDescent="0.25">
      <c r="A2138" s="19">
        <v>39996</v>
      </c>
      <c r="B2138">
        <v>89.81</v>
      </c>
      <c r="C2138">
        <v>2.3079000000000001</v>
      </c>
      <c r="E2138" s="19">
        <v>39980</v>
      </c>
      <c r="F2138">
        <v>0.61312999999999995</v>
      </c>
      <c r="H2138" s="20">
        <v>39996</v>
      </c>
      <c r="I2138">
        <v>27.95</v>
      </c>
    </row>
    <row r="2139" spans="1:9" x14ac:dyDescent="0.25">
      <c r="A2139" s="19">
        <v>40000</v>
      </c>
      <c r="B2139">
        <v>89.8</v>
      </c>
      <c r="C2139">
        <v>2.3081999999999998</v>
      </c>
      <c r="E2139" s="19">
        <v>39981</v>
      </c>
      <c r="F2139">
        <v>0.61</v>
      </c>
      <c r="H2139" s="20">
        <v>40000</v>
      </c>
      <c r="I2139">
        <v>29</v>
      </c>
    </row>
    <row r="2140" spans="1:9" x14ac:dyDescent="0.25">
      <c r="A2140" s="19">
        <v>40001</v>
      </c>
      <c r="B2140">
        <v>88.06</v>
      </c>
      <c r="C2140">
        <v>2.3538000000000001</v>
      </c>
      <c r="E2140" s="19">
        <v>39982</v>
      </c>
      <c r="F2140">
        <v>0.60875000000000001</v>
      </c>
      <c r="H2140" s="20">
        <v>40001</v>
      </c>
      <c r="I2140">
        <v>30.85</v>
      </c>
    </row>
    <row r="2141" spans="1:9" x14ac:dyDescent="0.25">
      <c r="A2141" s="19">
        <v>40002</v>
      </c>
      <c r="B2141">
        <v>88</v>
      </c>
      <c r="C2141">
        <v>2.3553999999999999</v>
      </c>
      <c r="E2141" s="19">
        <v>39983</v>
      </c>
      <c r="F2141">
        <v>0.61187999999999998</v>
      </c>
      <c r="H2141" s="20">
        <v>40002</v>
      </c>
      <c r="I2141">
        <v>31.3</v>
      </c>
    </row>
    <row r="2142" spans="1:9" x14ac:dyDescent="0.25">
      <c r="A2142" s="19">
        <v>40003</v>
      </c>
      <c r="B2142">
        <v>88.17</v>
      </c>
      <c r="C2142">
        <v>2.3509000000000002</v>
      </c>
      <c r="E2142" s="19">
        <v>39986</v>
      </c>
      <c r="F2142">
        <v>0.61</v>
      </c>
      <c r="H2142" s="20">
        <v>40003</v>
      </c>
      <c r="I2142">
        <v>29.78</v>
      </c>
    </row>
    <row r="2143" spans="1:9" x14ac:dyDescent="0.25">
      <c r="A2143" s="19">
        <v>40004</v>
      </c>
      <c r="B2143">
        <v>87.96</v>
      </c>
      <c r="C2143">
        <v>2.3565</v>
      </c>
      <c r="E2143" s="19">
        <v>39987</v>
      </c>
      <c r="F2143">
        <v>0.60750000000000004</v>
      </c>
      <c r="H2143" s="20">
        <v>40004</v>
      </c>
      <c r="I2143">
        <v>29.02</v>
      </c>
    </row>
    <row r="2144" spans="1:9" x14ac:dyDescent="0.25">
      <c r="A2144" s="19">
        <v>40007</v>
      </c>
      <c r="B2144">
        <v>90.102000000000004</v>
      </c>
      <c r="C2144">
        <v>2.3005</v>
      </c>
      <c r="E2144" s="19">
        <v>39988</v>
      </c>
      <c r="F2144">
        <v>0.60438000000000003</v>
      </c>
      <c r="H2144" s="20">
        <v>40007</v>
      </c>
      <c r="I2144">
        <v>26.31</v>
      </c>
    </row>
    <row r="2145" spans="1:9" x14ac:dyDescent="0.25">
      <c r="A2145" s="19">
        <v>40008</v>
      </c>
      <c r="B2145">
        <v>90.61</v>
      </c>
      <c r="C2145">
        <v>2.2875999999999999</v>
      </c>
      <c r="E2145" s="19">
        <v>39989</v>
      </c>
      <c r="F2145">
        <v>0.60124999999999995</v>
      </c>
      <c r="H2145" s="20">
        <v>40008</v>
      </c>
      <c r="I2145">
        <v>25.02</v>
      </c>
    </row>
    <row r="2146" spans="1:9" x14ac:dyDescent="0.25">
      <c r="A2146" s="19">
        <v>40009</v>
      </c>
      <c r="B2146">
        <v>93.26</v>
      </c>
      <c r="C2146">
        <v>2.2225999999999999</v>
      </c>
      <c r="E2146" s="19">
        <v>39990</v>
      </c>
      <c r="F2146">
        <v>0.59750000000000003</v>
      </c>
      <c r="H2146" s="20">
        <v>40009</v>
      </c>
      <c r="I2146">
        <v>25.89</v>
      </c>
    </row>
    <row r="2147" spans="1:9" x14ac:dyDescent="0.25">
      <c r="A2147" s="19">
        <v>40010</v>
      </c>
      <c r="B2147">
        <v>94.15</v>
      </c>
      <c r="C2147">
        <v>2.2016</v>
      </c>
      <c r="E2147" s="19">
        <v>39993</v>
      </c>
      <c r="F2147">
        <v>0.59687999999999997</v>
      </c>
      <c r="H2147" s="20">
        <v>40010</v>
      </c>
      <c r="I2147">
        <v>25.42</v>
      </c>
    </row>
    <row r="2148" spans="1:9" x14ac:dyDescent="0.25">
      <c r="A2148" s="19">
        <v>40011</v>
      </c>
      <c r="B2148">
        <v>94.13</v>
      </c>
      <c r="C2148">
        <v>2.202</v>
      </c>
      <c r="E2148" s="19">
        <v>39994</v>
      </c>
      <c r="F2148">
        <v>0.59499999999999997</v>
      </c>
      <c r="H2148" s="20">
        <v>40011</v>
      </c>
      <c r="I2148">
        <v>24.34</v>
      </c>
    </row>
    <row r="2149" spans="1:9" x14ac:dyDescent="0.25">
      <c r="A2149" s="19">
        <v>40014</v>
      </c>
      <c r="B2149">
        <v>95.131</v>
      </c>
      <c r="C2149">
        <v>2.1787999999999998</v>
      </c>
      <c r="E2149" s="19">
        <v>39995</v>
      </c>
      <c r="F2149">
        <v>0.58750000000000002</v>
      </c>
      <c r="H2149" s="20">
        <v>40014</v>
      </c>
      <c r="I2149">
        <v>24.4</v>
      </c>
    </row>
    <row r="2150" spans="1:9" x14ac:dyDescent="0.25">
      <c r="A2150" s="19">
        <v>40015</v>
      </c>
      <c r="B2150">
        <v>95.57</v>
      </c>
      <c r="C2150">
        <v>2.1688000000000001</v>
      </c>
      <c r="E2150" s="19">
        <v>39996</v>
      </c>
      <c r="F2150">
        <v>0.57750000000000001</v>
      </c>
      <c r="H2150" s="20">
        <v>40015</v>
      </c>
      <c r="I2150">
        <v>23.87</v>
      </c>
    </row>
    <row r="2151" spans="1:9" x14ac:dyDescent="0.25">
      <c r="A2151" s="19">
        <v>40016</v>
      </c>
      <c r="B2151">
        <v>95.55</v>
      </c>
      <c r="C2151">
        <v>2.1692999999999998</v>
      </c>
      <c r="E2151" s="19">
        <v>39997</v>
      </c>
      <c r="F2151">
        <v>0.55874999999999997</v>
      </c>
      <c r="H2151" s="20">
        <v>40016</v>
      </c>
      <c r="I2151">
        <v>23.47</v>
      </c>
    </row>
    <row r="2152" spans="1:9" x14ac:dyDescent="0.25">
      <c r="A2152" s="19">
        <v>40017</v>
      </c>
      <c r="B2152">
        <v>97.661000000000001</v>
      </c>
      <c r="C2152">
        <v>2.1223999999999998</v>
      </c>
      <c r="E2152" s="19">
        <v>40000</v>
      </c>
      <c r="F2152">
        <v>0.54813000000000001</v>
      </c>
      <c r="H2152" s="20">
        <v>40017</v>
      </c>
      <c r="I2152">
        <v>23.43</v>
      </c>
    </row>
    <row r="2153" spans="1:9" x14ac:dyDescent="0.25">
      <c r="A2153" s="19">
        <v>40018</v>
      </c>
      <c r="B2153">
        <v>98.06</v>
      </c>
      <c r="C2153">
        <v>2.1137999999999999</v>
      </c>
      <c r="E2153" s="19">
        <v>40001</v>
      </c>
      <c r="F2153">
        <v>0.53749999999999998</v>
      </c>
      <c r="H2153" s="20">
        <v>40018</v>
      </c>
      <c r="I2153">
        <v>23.09</v>
      </c>
    </row>
    <row r="2154" spans="1:9" x14ac:dyDescent="0.25">
      <c r="A2154" s="19">
        <v>40021</v>
      </c>
      <c r="B2154">
        <v>98.35</v>
      </c>
      <c r="C2154">
        <v>2.1074999999999999</v>
      </c>
      <c r="E2154" s="19">
        <v>40002</v>
      </c>
      <c r="F2154">
        <v>0.52500000000000002</v>
      </c>
      <c r="H2154" s="20">
        <v>40021</v>
      </c>
      <c r="I2154">
        <v>24.28</v>
      </c>
    </row>
    <row r="2155" spans="1:9" x14ac:dyDescent="0.25">
      <c r="A2155" s="19">
        <v>40022</v>
      </c>
      <c r="B2155">
        <v>97.89</v>
      </c>
      <c r="C2155">
        <v>2.1173999999999999</v>
      </c>
      <c r="E2155" s="19">
        <v>40003</v>
      </c>
      <c r="F2155">
        <v>0.51</v>
      </c>
      <c r="H2155" s="20">
        <v>40022</v>
      </c>
      <c r="I2155">
        <v>25.01</v>
      </c>
    </row>
    <row r="2156" spans="1:9" x14ac:dyDescent="0.25">
      <c r="A2156" s="19">
        <v>40023</v>
      </c>
      <c r="B2156">
        <v>97.652000000000001</v>
      </c>
      <c r="C2156">
        <v>2.1225999999999998</v>
      </c>
      <c r="E2156" s="19">
        <v>40004</v>
      </c>
      <c r="F2156">
        <v>0.505</v>
      </c>
      <c r="H2156" s="20">
        <v>40023</v>
      </c>
      <c r="I2156">
        <v>25.61</v>
      </c>
    </row>
    <row r="2157" spans="1:9" x14ac:dyDescent="0.25">
      <c r="A2157" s="19">
        <v>40024</v>
      </c>
      <c r="B2157">
        <v>98.67</v>
      </c>
      <c r="C2157">
        <v>2.1006999999999998</v>
      </c>
      <c r="E2157" s="19">
        <v>40007</v>
      </c>
      <c r="F2157">
        <v>0.50938000000000005</v>
      </c>
      <c r="H2157" s="20">
        <v>40024</v>
      </c>
      <c r="I2157">
        <v>25.4</v>
      </c>
    </row>
    <row r="2158" spans="1:9" x14ac:dyDescent="0.25">
      <c r="A2158" s="19">
        <v>40025</v>
      </c>
      <c r="B2158">
        <v>98.81</v>
      </c>
      <c r="C2158">
        <v>2.0977000000000001</v>
      </c>
      <c r="E2158" s="19">
        <v>40008</v>
      </c>
      <c r="F2158">
        <v>0.51312999999999998</v>
      </c>
      <c r="H2158" s="20">
        <v>40025</v>
      </c>
      <c r="I2158">
        <v>25.92</v>
      </c>
    </row>
    <row r="2159" spans="1:9" x14ac:dyDescent="0.25">
      <c r="A2159" s="19">
        <v>40028</v>
      </c>
      <c r="B2159">
        <v>100.44</v>
      </c>
      <c r="C2159">
        <v>2.0636999999999999</v>
      </c>
      <c r="E2159" s="19">
        <v>40009</v>
      </c>
      <c r="F2159">
        <v>0.51375000000000004</v>
      </c>
      <c r="H2159" s="20">
        <v>40028</v>
      </c>
      <c r="I2159">
        <v>25.56</v>
      </c>
    </row>
    <row r="2160" spans="1:9" x14ac:dyDescent="0.25">
      <c r="A2160" s="19">
        <v>40029</v>
      </c>
      <c r="B2160">
        <v>100.7</v>
      </c>
      <c r="C2160">
        <v>2.0583999999999998</v>
      </c>
      <c r="E2160" s="19">
        <v>40010</v>
      </c>
      <c r="F2160">
        <v>0.51</v>
      </c>
      <c r="H2160" s="20">
        <v>40029</v>
      </c>
      <c r="I2160">
        <v>24.89</v>
      </c>
    </row>
    <row r="2161" spans="1:9" x14ac:dyDescent="0.25">
      <c r="A2161" s="19">
        <v>40030</v>
      </c>
      <c r="B2161">
        <v>100.41</v>
      </c>
      <c r="C2161">
        <v>2.0642999999999998</v>
      </c>
      <c r="E2161" s="19">
        <v>40011</v>
      </c>
      <c r="F2161">
        <v>0.50375000000000003</v>
      </c>
      <c r="H2161" s="20">
        <v>40030</v>
      </c>
      <c r="I2161">
        <v>24.9</v>
      </c>
    </row>
    <row r="2162" spans="1:9" x14ac:dyDescent="0.25">
      <c r="A2162" s="19">
        <v>40031</v>
      </c>
      <c r="B2162">
        <v>99.89</v>
      </c>
      <c r="C2162">
        <v>2.0750000000000002</v>
      </c>
      <c r="E2162" s="19">
        <v>40014</v>
      </c>
      <c r="F2162">
        <v>0.505</v>
      </c>
      <c r="H2162" s="20">
        <v>40031</v>
      </c>
      <c r="I2162">
        <v>25.67</v>
      </c>
    </row>
    <row r="2163" spans="1:9" x14ac:dyDescent="0.25">
      <c r="A2163" s="19">
        <v>40032</v>
      </c>
      <c r="B2163">
        <v>101.202</v>
      </c>
      <c r="C2163">
        <v>2.0480999999999998</v>
      </c>
      <c r="E2163" s="19">
        <v>40015</v>
      </c>
      <c r="F2163">
        <v>0.50312999999999997</v>
      </c>
      <c r="H2163" s="20">
        <v>40032</v>
      </c>
      <c r="I2163">
        <v>24.76</v>
      </c>
    </row>
    <row r="2164" spans="1:9" x14ac:dyDescent="0.25">
      <c r="A2164" s="19">
        <v>40035</v>
      </c>
      <c r="B2164">
        <v>100.99</v>
      </c>
      <c r="C2164">
        <v>2.0524</v>
      </c>
      <c r="E2164" s="19">
        <v>40016</v>
      </c>
      <c r="F2164">
        <v>0.50187999999999999</v>
      </c>
      <c r="H2164" s="20">
        <v>40035</v>
      </c>
      <c r="I2164">
        <v>24.99</v>
      </c>
    </row>
    <row r="2165" spans="1:9" x14ac:dyDescent="0.25">
      <c r="A2165" s="19">
        <v>40036</v>
      </c>
      <c r="B2165">
        <v>99.73</v>
      </c>
      <c r="C2165">
        <v>2.0783999999999998</v>
      </c>
      <c r="E2165" s="19">
        <v>40017</v>
      </c>
      <c r="F2165">
        <v>0.50375000000000003</v>
      </c>
      <c r="H2165" s="20">
        <v>40036</v>
      </c>
      <c r="I2165">
        <v>25.99</v>
      </c>
    </row>
    <row r="2166" spans="1:9" x14ac:dyDescent="0.25">
      <c r="A2166" s="19">
        <v>40037</v>
      </c>
      <c r="B2166">
        <v>100.8</v>
      </c>
      <c r="C2166">
        <v>2.0562999999999998</v>
      </c>
      <c r="E2166" s="19">
        <v>40018</v>
      </c>
      <c r="F2166">
        <v>0.50187999999999999</v>
      </c>
      <c r="H2166" s="20">
        <v>40037</v>
      </c>
      <c r="I2166">
        <v>25.45</v>
      </c>
    </row>
    <row r="2167" spans="1:9" x14ac:dyDescent="0.25">
      <c r="A2167" s="19">
        <v>40038</v>
      </c>
      <c r="B2167">
        <v>101.57</v>
      </c>
      <c r="C2167">
        <v>2.0407000000000002</v>
      </c>
      <c r="E2167" s="19">
        <v>40021</v>
      </c>
      <c r="F2167">
        <v>0.49625000000000002</v>
      </c>
      <c r="H2167" s="20">
        <v>40038</v>
      </c>
      <c r="I2167">
        <v>24.71</v>
      </c>
    </row>
    <row r="2168" spans="1:9" x14ac:dyDescent="0.25">
      <c r="A2168" s="19">
        <v>40039</v>
      </c>
      <c r="B2168">
        <v>100.79</v>
      </c>
      <c r="C2168">
        <v>2.0565000000000002</v>
      </c>
      <c r="E2168" s="19">
        <v>40022</v>
      </c>
      <c r="F2168">
        <v>0.49125000000000002</v>
      </c>
      <c r="H2168" s="20">
        <v>40039</v>
      </c>
      <c r="I2168">
        <v>24.27</v>
      </c>
    </row>
    <row r="2169" spans="1:9" x14ac:dyDescent="0.25">
      <c r="A2169" s="19">
        <v>40042</v>
      </c>
      <c r="B2169">
        <v>98.31</v>
      </c>
      <c r="C2169">
        <v>2.1084000000000001</v>
      </c>
      <c r="E2169" s="19">
        <v>40023</v>
      </c>
      <c r="F2169">
        <v>0.48749999999999999</v>
      </c>
      <c r="H2169" s="20">
        <v>40042</v>
      </c>
      <c r="I2169">
        <v>27.89</v>
      </c>
    </row>
    <row r="2170" spans="1:9" x14ac:dyDescent="0.25">
      <c r="A2170" s="19">
        <v>40043</v>
      </c>
      <c r="B2170">
        <v>99.09</v>
      </c>
      <c r="C2170">
        <v>2.0918000000000001</v>
      </c>
      <c r="E2170" s="19">
        <v>40024</v>
      </c>
      <c r="F2170">
        <v>0.48313</v>
      </c>
      <c r="H2170" s="20">
        <v>40043</v>
      </c>
      <c r="I2170">
        <v>26.18</v>
      </c>
    </row>
    <row r="2171" spans="1:9" x14ac:dyDescent="0.25">
      <c r="A2171" s="19">
        <v>40044</v>
      </c>
      <c r="B2171">
        <v>99.96</v>
      </c>
      <c r="C2171">
        <v>2.0735999999999999</v>
      </c>
      <c r="E2171" s="19">
        <v>40025</v>
      </c>
      <c r="F2171">
        <v>0.47937999999999997</v>
      </c>
      <c r="H2171" s="20">
        <v>40044</v>
      </c>
      <c r="I2171">
        <v>26.26</v>
      </c>
    </row>
    <row r="2172" spans="1:9" x14ac:dyDescent="0.25">
      <c r="A2172" s="19">
        <v>40045</v>
      </c>
      <c r="B2172">
        <v>100.99</v>
      </c>
      <c r="C2172">
        <v>2.0524</v>
      </c>
      <c r="E2172" s="19">
        <v>40028</v>
      </c>
      <c r="F2172">
        <v>0.47188000000000002</v>
      </c>
      <c r="H2172" s="20">
        <v>40045</v>
      </c>
      <c r="I2172">
        <v>25.09</v>
      </c>
    </row>
    <row r="2173" spans="1:9" x14ac:dyDescent="0.25">
      <c r="A2173" s="19">
        <v>40046</v>
      </c>
      <c r="B2173">
        <v>102.97</v>
      </c>
      <c r="C2173">
        <v>2.0129999999999999</v>
      </c>
      <c r="E2173" s="19">
        <v>40029</v>
      </c>
      <c r="F2173">
        <v>0.47062999999999999</v>
      </c>
      <c r="H2173" s="20">
        <v>40046</v>
      </c>
      <c r="I2173">
        <v>25.01</v>
      </c>
    </row>
    <row r="2174" spans="1:9" x14ac:dyDescent="0.25">
      <c r="A2174" s="19">
        <v>40049</v>
      </c>
      <c r="B2174">
        <v>102.96</v>
      </c>
      <c r="C2174">
        <v>2.0131999999999999</v>
      </c>
      <c r="E2174" s="19">
        <v>40030</v>
      </c>
      <c r="F2174">
        <v>0.46812999999999999</v>
      </c>
      <c r="H2174" s="20">
        <v>40049</v>
      </c>
      <c r="I2174">
        <v>25.14</v>
      </c>
    </row>
    <row r="2175" spans="1:9" x14ac:dyDescent="0.25">
      <c r="A2175" s="19">
        <v>40050</v>
      </c>
      <c r="B2175">
        <v>103.16</v>
      </c>
      <c r="C2175">
        <v>2.0093000000000001</v>
      </c>
      <c r="E2175" s="19">
        <v>40031</v>
      </c>
      <c r="F2175">
        <v>0.46438000000000001</v>
      </c>
      <c r="H2175" s="20">
        <v>40050</v>
      </c>
      <c r="I2175">
        <v>24.92</v>
      </c>
    </row>
    <row r="2176" spans="1:9" x14ac:dyDescent="0.25">
      <c r="A2176" s="19">
        <v>40051</v>
      </c>
      <c r="B2176">
        <v>103.17</v>
      </c>
      <c r="C2176">
        <v>2.0091000000000001</v>
      </c>
      <c r="E2176" s="19">
        <v>40032</v>
      </c>
      <c r="F2176">
        <v>0.46124999999999999</v>
      </c>
      <c r="H2176" s="20">
        <v>40051</v>
      </c>
      <c r="I2176">
        <v>24.95</v>
      </c>
    </row>
    <row r="2177" spans="1:9" x14ac:dyDescent="0.25">
      <c r="A2177" s="19">
        <v>40052</v>
      </c>
      <c r="B2177">
        <v>103.4</v>
      </c>
      <c r="C2177">
        <v>2.0045999999999999</v>
      </c>
      <c r="E2177" s="19">
        <v>40035</v>
      </c>
      <c r="F2177">
        <v>0.45874999999999999</v>
      </c>
      <c r="H2177" s="20">
        <v>40052</v>
      </c>
      <c r="I2177">
        <v>24.68</v>
      </c>
    </row>
    <row r="2178" spans="1:9" x14ac:dyDescent="0.25">
      <c r="A2178" s="19">
        <v>40053</v>
      </c>
      <c r="B2178">
        <v>103.38</v>
      </c>
      <c r="C2178">
        <v>2.0049999999999999</v>
      </c>
      <c r="E2178" s="19">
        <v>40036</v>
      </c>
      <c r="F2178">
        <v>0.45438000000000001</v>
      </c>
      <c r="H2178" s="20">
        <v>40053</v>
      </c>
      <c r="I2178">
        <v>24.76</v>
      </c>
    </row>
    <row r="2179" spans="1:9" x14ac:dyDescent="0.25">
      <c r="A2179" s="19">
        <v>40056</v>
      </c>
      <c r="B2179">
        <v>102.46</v>
      </c>
      <c r="C2179">
        <v>2.0230000000000001</v>
      </c>
      <c r="E2179" s="19">
        <v>40037</v>
      </c>
      <c r="F2179">
        <v>0.44968999999999998</v>
      </c>
      <c r="H2179" s="20">
        <v>40056</v>
      </c>
      <c r="I2179">
        <v>26.01</v>
      </c>
    </row>
    <row r="2180" spans="1:9" x14ac:dyDescent="0.25">
      <c r="A2180" s="19">
        <v>40057</v>
      </c>
      <c r="B2180">
        <v>100.2</v>
      </c>
      <c r="C2180">
        <v>2.0686</v>
      </c>
      <c r="E2180" s="19">
        <v>40038</v>
      </c>
      <c r="F2180">
        <v>0.44</v>
      </c>
      <c r="H2180" s="20">
        <v>40057</v>
      </c>
      <c r="I2180">
        <v>29.15</v>
      </c>
    </row>
    <row r="2181" spans="1:9" x14ac:dyDescent="0.25">
      <c r="A2181" s="19">
        <v>40058</v>
      </c>
      <c r="B2181">
        <v>99.82</v>
      </c>
      <c r="C2181">
        <v>2.0764999999999998</v>
      </c>
      <c r="E2181" s="19">
        <v>40039</v>
      </c>
      <c r="F2181">
        <v>0.42937999999999998</v>
      </c>
      <c r="H2181" s="20">
        <v>40058</v>
      </c>
      <c r="I2181">
        <v>28.9</v>
      </c>
    </row>
    <row r="2182" spans="1:9" x14ac:dyDescent="0.25">
      <c r="A2182" s="19">
        <v>40059</v>
      </c>
      <c r="B2182">
        <v>100.65</v>
      </c>
      <c r="C2182">
        <v>2.0594000000000001</v>
      </c>
      <c r="E2182" s="19">
        <v>40042</v>
      </c>
      <c r="F2182">
        <v>0.43125000000000002</v>
      </c>
      <c r="H2182" s="20">
        <v>40059</v>
      </c>
      <c r="I2182">
        <v>27.1</v>
      </c>
    </row>
    <row r="2183" spans="1:9" x14ac:dyDescent="0.25">
      <c r="A2183" s="19">
        <v>40060</v>
      </c>
      <c r="B2183">
        <v>102.06</v>
      </c>
      <c r="C2183">
        <v>2.0308999999999999</v>
      </c>
      <c r="E2183" s="19">
        <v>40043</v>
      </c>
      <c r="F2183">
        <v>0.42499999999999999</v>
      </c>
      <c r="H2183" s="20">
        <v>40060</v>
      </c>
      <c r="I2183">
        <v>25.26</v>
      </c>
    </row>
    <row r="2184" spans="1:9" x14ac:dyDescent="0.25">
      <c r="A2184" s="19">
        <v>40064</v>
      </c>
      <c r="B2184">
        <v>102.94</v>
      </c>
      <c r="C2184">
        <v>2.0135999999999998</v>
      </c>
      <c r="E2184" s="19">
        <v>40044</v>
      </c>
      <c r="F2184">
        <v>0.41875000000000001</v>
      </c>
      <c r="H2184" s="20">
        <v>40064</v>
      </c>
      <c r="I2184">
        <v>25.62</v>
      </c>
    </row>
    <row r="2185" spans="1:9" x14ac:dyDescent="0.25">
      <c r="A2185" s="19">
        <v>40065</v>
      </c>
      <c r="B2185">
        <v>103.73</v>
      </c>
      <c r="C2185">
        <v>1.9982</v>
      </c>
      <c r="E2185" s="19">
        <v>40045</v>
      </c>
      <c r="F2185">
        <v>0.40688000000000002</v>
      </c>
      <c r="H2185" s="20">
        <v>40065</v>
      </c>
      <c r="I2185">
        <v>24.32</v>
      </c>
    </row>
    <row r="2186" spans="1:9" x14ac:dyDescent="0.25">
      <c r="A2186" s="19">
        <v>40066</v>
      </c>
      <c r="B2186">
        <v>104.79</v>
      </c>
      <c r="C2186">
        <v>1.978</v>
      </c>
      <c r="E2186" s="19">
        <v>40046</v>
      </c>
      <c r="F2186">
        <v>0.39312999999999998</v>
      </c>
      <c r="H2186" s="20">
        <v>40066</v>
      </c>
      <c r="I2186">
        <v>23.55</v>
      </c>
    </row>
    <row r="2187" spans="1:9" x14ac:dyDescent="0.25">
      <c r="A2187" s="19">
        <v>40067</v>
      </c>
      <c r="B2187">
        <v>104.77</v>
      </c>
      <c r="C2187">
        <v>1.9783999999999999</v>
      </c>
      <c r="E2187" s="19">
        <v>40049</v>
      </c>
      <c r="F2187">
        <v>0.38688</v>
      </c>
      <c r="H2187" s="20">
        <v>40067</v>
      </c>
      <c r="I2187">
        <v>24.15</v>
      </c>
    </row>
    <row r="2188" spans="1:9" x14ac:dyDescent="0.25">
      <c r="A2188" s="19">
        <v>40070</v>
      </c>
      <c r="B2188">
        <v>105.28</v>
      </c>
      <c r="C2188">
        <v>1.9688000000000001</v>
      </c>
      <c r="E2188" s="19">
        <v>40050</v>
      </c>
      <c r="F2188">
        <v>0.38</v>
      </c>
      <c r="H2188" s="20">
        <v>40070</v>
      </c>
      <c r="I2188">
        <v>23.86</v>
      </c>
    </row>
    <row r="2189" spans="1:9" x14ac:dyDescent="0.25">
      <c r="A2189" s="19">
        <v>40071</v>
      </c>
      <c r="B2189">
        <v>105.72</v>
      </c>
      <c r="C2189">
        <v>1.9605999999999999</v>
      </c>
      <c r="E2189" s="19">
        <v>40051</v>
      </c>
      <c r="F2189">
        <v>0.37187999999999999</v>
      </c>
      <c r="H2189" s="20">
        <v>40071</v>
      </c>
      <c r="I2189">
        <v>23.42</v>
      </c>
    </row>
    <row r="2190" spans="1:9" x14ac:dyDescent="0.25">
      <c r="A2190" s="19">
        <v>40072</v>
      </c>
      <c r="B2190">
        <v>107.32</v>
      </c>
      <c r="C2190">
        <v>1.9314</v>
      </c>
      <c r="E2190" s="19">
        <v>40052</v>
      </c>
      <c r="F2190">
        <v>0.36063000000000001</v>
      </c>
      <c r="H2190" s="20">
        <v>40072</v>
      </c>
      <c r="I2190">
        <v>23.69</v>
      </c>
    </row>
    <row r="2191" spans="1:9" x14ac:dyDescent="0.25">
      <c r="A2191" s="19">
        <v>40073</v>
      </c>
      <c r="B2191">
        <v>107.16</v>
      </c>
      <c r="C2191">
        <v>1.8975</v>
      </c>
      <c r="E2191" s="19">
        <v>40053</v>
      </c>
      <c r="F2191">
        <v>0.34749999999999998</v>
      </c>
      <c r="H2191" s="20">
        <v>40073</v>
      </c>
      <c r="I2191">
        <v>23.65</v>
      </c>
    </row>
    <row r="2192" spans="1:9" x14ac:dyDescent="0.25">
      <c r="A2192" s="19">
        <v>40074</v>
      </c>
      <c r="B2192">
        <v>106.72</v>
      </c>
      <c r="C2192">
        <v>1.9053</v>
      </c>
      <c r="E2192" s="19">
        <v>40057</v>
      </c>
      <c r="F2192">
        <v>0.33438000000000001</v>
      </c>
      <c r="H2192" s="20">
        <v>40074</v>
      </c>
      <c r="I2192">
        <v>23.92</v>
      </c>
    </row>
    <row r="2193" spans="1:9" x14ac:dyDescent="0.25">
      <c r="A2193" s="19">
        <v>40077</v>
      </c>
      <c r="B2193">
        <v>106.45</v>
      </c>
      <c r="C2193">
        <v>1.9100999999999999</v>
      </c>
      <c r="E2193" s="19">
        <v>40058</v>
      </c>
      <c r="F2193">
        <v>0.33</v>
      </c>
      <c r="H2193" s="20">
        <v>40077</v>
      </c>
      <c r="I2193">
        <v>24.06</v>
      </c>
    </row>
    <row r="2194" spans="1:9" x14ac:dyDescent="0.25">
      <c r="A2194" s="19">
        <v>40078</v>
      </c>
      <c r="B2194">
        <v>107.07</v>
      </c>
      <c r="C2194">
        <v>1.8991</v>
      </c>
      <c r="E2194" s="19">
        <v>40059</v>
      </c>
      <c r="F2194">
        <v>0.32188</v>
      </c>
      <c r="H2194" s="20">
        <v>40078</v>
      </c>
      <c r="I2194">
        <v>23.08</v>
      </c>
    </row>
    <row r="2195" spans="1:9" x14ac:dyDescent="0.25">
      <c r="A2195" s="19">
        <v>40079</v>
      </c>
      <c r="B2195">
        <v>106.18</v>
      </c>
      <c r="C2195">
        <v>1.915</v>
      </c>
      <c r="E2195" s="19">
        <v>40060</v>
      </c>
      <c r="F2195">
        <v>0.31437999999999999</v>
      </c>
      <c r="H2195" s="20">
        <v>40079</v>
      </c>
      <c r="I2195">
        <v>23.49</v>
      </c>
    </row>
    <row r="2196" spans="1:9" x14ac:dyDescent="0.25">
      <c r="A2196" s="19">
        <v>40080</v>
      </c>
      <c r="B2196">
        <v>105.01</v>
      </c>
      <c r="C2196">
        <v>1.9362999999999999</v>
      </c>
      <c r="E2196" s="19">
        <v>40063</v>
      </c>
      <c r="F2196">
        <v>0.30875000000000002</v>
      </c>
      <c r="H2196" s="20">
        <v>40080</v>
      </c>
      <c r="I2196">
        <v>24.95</v>
      </c>
    </row>
    <row r="2197" spans="1:9" x14ac:dyDescent="0.25">
      <c r="A2197" s="19">
        <v>40081</v>
      </c>
      <c r="B2197">
        <v>104.45</v>
      </c>
      <c r="C2197">
        <v>1.9467000000000001</v>
      </c>
      <c r="E2197" s="19">
        <v>40064</v>
      </c>
      <c r="F2197">
        <v>0.30187999999999998</v>
      </c>
      <c r="H2197" s="20">
        <v>40081</v>
      </c>
      <c r="I2197">
        <v>25.61</v>
      </c>
    </row>
    <row r="2198" spans="1:9" x14ac:dyDescent="0.25">
      <c r="A2198" s="19">
        <v>40084</v>
      </c>
      <c r="B2198">
        <v>106.32</v>
      </c>
      <c r="C2198">
        <v>1.9125000000000001</v>
      </c>
      <c r="E2198" s="19">
        <v>40065</v>
      </c>
      <c r="F2198">
        <v>0.29869000000000001</v>
      </c>
      <c r="H2198" s="20">
        <v>40084</v>
      </c>
      <c r="I2198">
        <v>24.88</v>
      </c>
    </row>
    <row r="2199" spans="1:9" x14ac:dyDescent="0.25">
      <c r="A2199" s="19">
        <v>40085</v>
      </c>
      <c r="B2199">
        <v>106</v>
      </c>
      <c r="C2199">
        <v>1.9181999999999999</v>
      </c>
      <c r="E2199" s="19">
        <v>40066</v>
      </c>
      <c r="F2199">
        <v>0.29969000000000001</v>
      </c>
      <c r="H2199" s="20">
        <v>40085</v>
      </c>
      <c r="I2199">
        <v>25.19</v>
      </c>
    </row>
    <row r="2200" spans="1:9" x14ac:dyDescent="0.25">
      <c r="A2200" s="19">
        <v>40086</v>
      </c>
      <c r="B2200">
        <v>105.59</v>
      </c>
      <c r="C2200">
        <v>1.9257</v>
      </c>
      <c r="E2200" s="19">
        <v>40067</v>
      </c>
      <c r="F2200">
        <v>0.29899999999999999</v>
      </c>
      <c r="H2200" s="20">
        <v>40086</v>
      </c>
      <c r="I2200">
        <v>25.61</v>
      </c>
    </row>
    <row r="2201" spans="1:9" x14ac:dyDescent="0.25">
      <c r="A2201" s="19">
        <v>40087</v>
      </c>
      <c r="B2201">
        <v>103</v>
      </c>
      <c r="C2201">
        <v>1.9741</v>
      </c>
      <c r="E2201" s="19">
        <v>40070</v>
      </c>
      <c r="F2201">
        <v>0.29499999999999998</v>
      </c>
      <c r="H2201" s="20">
        <v>40087</v>
      </c>
      <c r="I2201">
        <v>28.27</v>
      </c>
    </row>
    <row r="2202" spans="1:9" x14ac:dyDescent="0.25">
      <c r="A2202" s="19">
        <v>40088</v>
      </c>
      <c r="B2202">
        <v>102.49</v>
      </c>
      <c r="C2202">
        <v>1.9839</v>
      </c>
      <c r="E2202" s="19">
        <v>40071</v>
      </c>
      <c r="F2202">
        <v>0.29337999999999997</v>
      </c>
      <c r="H2202" s="20">
        <v>40088</v>
      </c>
      <c r="I2202">
        <v>28.68</v>
      </c>
    </row>
    <row r="2203" spans="1:9" x14ac:dyDescent="0.25">
      <c r="A2203" s="19">
        <v>40091</v>
      </c>
      <c r="B2203">
        <v>104.02</v>
      </c>
      <c r="C2203">
        <v>1.9547000000000001</v>
      </c>
      <c r="E2203" s="19">
        <v>40072</v>
      </c>
      <c r="F2203">
        <v>0.29187999999999997</v>
      </c>
      <c r="H2203" s="20">
        <v>40091</v>
      </c>
      <c r="I2203">
        <v>26.84</v>
      </c>
    </row>
    <row r="2204" spans="1:9" x14ac:dyDescent="0.25">
      <c r="A2204" s="19">
        <v>40092</v>
      </c>
      <c r="B2204">
        <v>105.51</v>
      </c>
      <c r="C2204">
        <v>1.9271</v>
      </c>
      <c r="E2204" s="19">
        <v>40073</v>
      </c>
      <c r="F2204">
        <v>0.29187999999999997</v>
      </c>
      <c r="H2204" s="20">
        <v>40092</v>
      </c>
      <c r="I2204">
        <v>25.7</v>
      </c>
    </row>
    <row r="2205" spans="1:9" x14ac:dyDescent="0.25">
      <c r="A2205" s="19">
        <v>40093</v>
      </c>
      <c r="B2205">
        <v>105.8</v>
      </c>
      <c r="C2205">
        <v>1.9218999999999999</v>
      </c>
      <c r="E2205" s="19">
        <v>40074</v>
      </c>
      <c r="F2205">
        <v>0.28938000000000003</v>
      </c>
      <c r="H2205" s="20">
        <v>40093</v>
      </c>
      <c r="I2205">
        <v>24.68</v>
      </c>
    </row>
    <row r="2206" spans="1:9" x14ac:dyDescent="0.25">
      <c r="A2206" s="19">
        <v>40094</v>
      </c>
      <c r="B2206">
        <v>106.61</v>
      </c>
      <c r="C2206">
        <v>1.9073</v>
      </c>
      <c r="E2206" s="19">
        <v>40077</v>
      </c>
      <c r="F2206">
        <v>0.28938000000000003</v>
      </c>
      <c r="H2206" s="20">
        <v>40094</v>
      </c>
      <c r="I2206">
        <v>24.18</v>
      </c>
    </row>
    <row r="2207" spans="1:9" x14ac:dyDescent="0.25">
      <c r="A2207" s="19">
        <v>40095</v>
      </c>
      <c r="B2207">
        <v>107.26</v>
      </c>
      <c r="C2207">
        <v>1.8956999999999999</v>
      </c>
      <c r="E2207" s="19">
        <v>40078</v>
      </c>
      <c r="F2207">
        <v>0.28563</v>
      </c>
      <c r="H2207" s="20">
        <v>40095</v>
      </c>
      <c r="I2207">
        <v>23.12</v>
      </c>
    </row>
    <row r="2208" spans="1:9" x14ac:dyDescent="0.25">
      <c r="A2208" s="19">
        <v>40098</v>
      </c>
      <c r="B2208">
        <v>107.68</v>
      </c>
      <c r="C2208">
        <v>1.8883000000000001</v>
      </c>
      <c r="E2208" s="19">
        <v>40079</v>
      </c>
      <c r="F2208">
        <v>0.28499999999999998</v>
      </c>
      <c r="H2208" s="20">
        <v>40098</v>
      </c>
      <c r="I2208">
        <v>23.01</v>
      </c>
    </row>
    <row r="2209" spans="1:9" x14ac:dyDescent="0.25">
      <c r="A2209" s="19">
        <v>40099</v>
      </c>
      <c r="B2209">
        <v>107.46</v>
      </c>
      <c r="C2209">
        <v>1.8922000000000001</v>
      </c>
      <c r="E2209" s="19">
        <v>40080</v>
      </c>
      <c r="F2209">
        <v>0.28312999999999999</v>
      </c>
      <c r="H2209" s="20">
        <v>40099</v>
      </c>
      <c r="I2209">
        <v>22.99</v>
      </c>
    </row>
    <row r="2210" spans="1:9" x14ac:dyDescent="0.25">
      <c r="A2210" s="19">
        <v>40100</v>
      </c>
      <c r="B2210">
        <v>109.31</v>
      </c>
      <c r="C2210">
        <v>1.8601000000000001</v>
      </c>
      <c r="E2210" s="19">
        <v>40081</v>
      </c>
      <c r="F2210">
        <v>0.28249999999999997</v>
      </c>
      <c r="H2210" s="20">
        <v>40100</v>
      </c>
      <c r="I2210">
        <v>22.86</v>
      </c>
    </row>
    <row r="2211" spans="1:9" x14ac:dyDescent="0.25">
      <c r="A2211" s="19">
        <v>40101</v>
      </c>
      <c r="B2211">
        <v>109.71</v>
      </c>
      <c r="C2211">
        <v>1.8533999999999999</v>
      </c>
      <c r="E2211" s="19">
        <v>40084</v>
      </c>
      <c r="F2211">
        <v>0.28249999999999997</v>
      </c>
      <c r="H2211" s="20">
        <v>40101</v>
      </c>
      <c r="I2211">
        <v>21.72</v>
      </c>
    </row>
    <row r="2212" spans="1:9" x14ac:dyDescent="0.25">
      <c r="A2212" s="19">
        <v>40102</v>
      </c>
      <c r="B2212">
        <v>108.89</v>
      </c>
      <c r="C2212">
        <v>1.8673</v>
      </c>
      <c r="E2212" s="19">
        <v>40085</v>
      </c>
      <c r="F2212">
        <v>0.28969</v>
      </c>
      <c r="H2212" s="20">
        <v>40102</v>
      </c>
      <c r="I2212">
        <v>21.43</v>
      </c>
    </row>
    <row r="2213" spans="1:9" x14ac:dyDescent="0.25">
      <c r="A2213" s="19">
        <v>40105</v>
      </c>
      <c r="B2213">
        <v>109.79</v>
      </c>
      <c r="C2213">
        <v>1.8520000000000001</v>
      </c>
      <c r="E2213" s="19">
        <v>40086</v>
      </c>
      <c r="F2213">
        <v>0.28688000000000002</v>
      </c>
      <c r="H2213" s="20">
        <v>40105</v>
      </c>
      <c r="I2213">
        <v>21.49</v>
      </c>
    </row>
    <row r="2214" spans="1:9" x14ac:dyDescent="0.25">
      <c r="A2214" s="19">
        <v>40106</v>
      </c>
      <c r="B2214">
        <v>109.211</v>
      </c>
      <c r="C2214">
        <v>1.8617999999999999</v>
      </c>
      <c r="E2214" s="19">
        <v>40087</v>
      </c>
      <c r="F2214">
        <v>0.28438000000000002</v>
      </c>
      <c r="H2214" s="20">
        <v>40106</v>
      </c>
      <c r="I2214">
        <v>20.9</v>
      </c>
    </row>
    <row r="2215" spans="1:9" x14ac:dyDescent="0.25">
      <c r="A2215" s="19">
        <v>40107</v>
      </c>
      <c r="B2215">
        <v>108.23</v>
      </c>
      <c r="C2215">
        <v>1.8787</v>
      </c>
      <c r="E2215" s="19">
        <v>40088</v>
      </c>
      <c r="F2215">
        <v>0.28405999999999998</v>
      </c>
      <c r="H2215" s="20">
        <v>40107</v>
      </c>
      <c r="I2215">
        <v>22.22</v>
      </c>
    </row>
    <row r="2216" spans="1:9" x14ac:dyDescent="0.25">
      <c r="A2216" s="19">
        <v>40108</v>
      </c>
      <c r="B2216">
        <v>109.33</v>
      </c>
      <c r="C2216">
        <v>1.8597999999999999</v>
      </c>
      <c r="E2216" s="19">
        <v>40091</v>
      </c>
      <c r="F2216">
        <v>0.28405999999999998</v>
      </c>
      <c r="H2216" s="20">
        <v>40108</v>
      </c>
      <c r="I2216">
        <v>20.69</v>
      </c>
    </row>
    <row r="2217" spans="1:9" x14ac:dyDescent="0.25">
      <c r="A2217" s="19">
        <v>40109</v>
      </c>
      <c r="B2217">
        <v>108.08</v>
      </c>
      <c r="C2217">
        <v>1.8813</v>
      </c>
      <c r="E2217" s="19">
        <v>40092</v>
      </c>
      <c r="F2217">
        <v>0.28405999999999998</v>
      </c>
      <c r="H2217" s="20">
        <v>40109</v>
      </c>
      <c r="I2217">
        <v>22.27</v>
      </c>
    </row>
    <row r="2218" spans="1:9" x14ac:dyDescent="0.25">
      <c r="A2218" s="19">
        <v>40112</v>
      </c>
      <c r="B2218">
        <v>106.91</v>
      </c>
      <c r="C2218">
        <v>1.9018999999999999</v>
      </c>
      <c r="E2218" s="19">
        <v>40093</v>
      </c>
      <c r="F2218">
        <v>0.28438000000000002</v>
      </c>
      <c r="H2218" s="20">
        <v>40112</v>
      </c>
      <c r="I2218">
        <v>24.31</v>
      </c>
    </row>
    <row r="2219" spans="1:9" x14ac:dyDescent="0.25">
      <c r="A2219" s="19">
        <v>40113</v>
      </c>
      <c r="B2219">
        <v>106.42</v>
      </c>
      <c r="C2219">
        <v>1.9107000000000001</v>
      </c>
      <c r="E2219" s="19">
        <v>40094</v>
      </c>
      <c r="F2219">
        <v>0.28438000000000002</v>
      </c>
      <c r="H2219" s="20">
        <v>40113</v>
      </c>
      <c r="I2219">
        <v>24.83</v>
      </c>
    </row>
    <row r="2220" spans="1:9" x14ac:dyDescent="0.25">
      <c r="A2220" s="19">
        <v>40114</v>
      </c>
      <c r="B2220">
        <v>104.41</v>
      </c>
      <c r="C2220">
        <v>1.9474</v>
      </c>
      <c r="E2220" s="19">
        <v>40095</v>
      </c>
      <c r="F2220">
        <v>0.28438000000000002</v>
      </c>
      <c r="H2220" s="20">
        <v>40114</v>
      </c>
      <c r="I2220">
        <v>27.91</v>
      </c>
    </row>
    <row r="2221" spans="1:9" x14ac:dyDescent="0.25">
      <c r="A2221" s="19">
        <v>40115</v>
      </c>
      <c r="B2221">
        <v>106.65</v>
      </c>
      <c r="C2221">
        <v>1.9065000000000001</v>
      </c>
      <c r="E2221" s="19">
        <v>40098</v>
      </c>
      <c r="F2221">
        <v>0.28438000000000002</v>
      </c>
      <c r="H2221" s="20">
        <v>40115</v>
      </c>
      <c r="I2221">
        <v>24.76</v>
      </c>
    </row>
    <row r="2222" spans="1:9" x14ac:dyDescent="0.25">
      <c r="A2222" s="19">
        <v>40116</v>
      </c>
      <c r="B2222">
        <v>103.56</v>
      </c>
      <c r="C2222">
        <v>1.9634</v>
      </c>
      <c r="E2222" s="19">
        <v>40099</v>
      </c>
      <c r="F2222">
        <v>0.28438000000000002</v>
      </c>
      <c r="H2222" s="20">
        <v>40116</v>
      </c>
      <c r="I2222">
        <v>30.69</v>
      </c>
    </row>
    <row r="2223" spans="1:9" x14ac:dyDescent="0.25">
      <c r="A2223" s="19">
        <v>40119</v>
      </c>
      <c r="B2223">
        <v>104.32</v>
      </c>
      <c r="C2223">
        <v>1.9491000000000001</v>
      </c>
      <c r="E2223" s="19">
        <v>40100</v>
      </c>
      <c r="F2223">
        <v>0.28405999999999998</v>
      </c>
      <c r="H2223" s="20">
        <v>40119</v>
      </c>
      <c r="I2223">
        <v>29.78</v>
      </c>
    </row>
    <row r="2224" spans="1:9" x14ac:dyDescent="0.25">
      <c r="A2224" s="19">
        <v>40120</v>
      </c>
      <c r="B2224">
        <v>104.65</v>
      </c>
      <c r="C2224">
        <v>1.9430000000000001</v>
      </c>
      <c r="E2224" s="19">
        <v>40101</v>
      </c>
      <c r="F2224">
        <v>0.28405999999999998</v>
      </c>
      <c r="H2224" s="20">
        <v>40120</v>
      </c>
      <c r="I2224">
        <v>28.81</v>
      </c>
    </row>
    <row r="2225" spans="1:9" x14ac:dyDescent="0.25">
      <c r="A2225" s="19">
        <v>40121</v>
      </c>
      <c r="B2225">
        <v>104.92</v>
      </c>
      <c r="C2225">
        <v>1.9379999999999999</v>
      </c>
      <c r="E2225" s="19">
        <v>40102</v>
      </c>
      <c r="F2225">
        <v>0.28405999999999998</v>
      </c>
      <c r="H2225" s="20">
        <v>40121</v>
      </c>
      <c r="I2225">
        <v>27.72</v>
      </c>
    </row>
    <row r="2226" spans="1:9" x14ac:dyDescent="0.25">
      <c r="A2226" s="19">
        <v>40122</v>
      </c>
      <c r="B2226">
        <v>106.8501</v>
      </c>
      <c r="C2226">
        <v>1.903</v>
      </c>
      <c r="E2226" s="19">
        <v>40105</v>
      </c>
      <c r="F2226">
        <v>0.28338000000000002</v>
      </c>
      <c r="H2226" s="20">
        <v>40122</v>
      </c>
      <c r="I2226">
        <v>25.43</v>
      </c>
    </row>
    <row r="2227" spans="1:9" x14ac:dyDescent="0.25">
      <c r="A2227" s="19">
        <v>40123</v>
      </c>
      <c r="B2227">
        <v>107.13</v>
      </c>
      <c r="C2227">
        <v>1.8979999999999999</v>
      </c>
      <c r="E2227" s="19">
        <v>40106</v>
      </c>
      <c r="F2227">
        <v>0.28312999999999999</v>
      </c>
      <c r="H2227" s="20">
        <v>40123</v>
      </c>
      <c r="I2227">
        <v>24.19</v>
      </c>
    </row>
    <row r="2228" spans="1:9" x14ac:dyDescent="0.25">
      <c r="A2228" s="19">
        <v>40126</v>
      </c>
      <c r="B2228">
        <v>109.57</v>
      </c>
      <c r="C2228">
        <v>1.8556999999999999</v>
      </c>
      <c r="E2228" s="19">
        <v>40107</v>
      </c>
      <c r="F2228">
        <v>0.28344000000000003</v>
      </c>
      <c r="H2228" s="20">
        <v>40126</v>
      </c>
      <c r="I2228">
        <v>23.15</v>
      </c>
    </row>
    <row r="2229" spans="1:9" x14ac:dyDescent="0.25">
      <c r="A2229" s="19">
        <v>40127</v>
      </c>
      <c r="B2229">
        <v>109.59</v>
      </c>
      <c r="C2229">
        <v>1.8553999999999999</v>
      </c>
      <c r="E2229" s="19">
        <v>40108</v>
      </c>
      <c r="F2229">
        <v>0.28219</v>
      </c>
      <c r="H2229" s="20">
        <v>40127</v>
      </c>
      <c r="I2229">
        <v>22.84</v>
      </c>
    </row>
    <row r="2230" spans="1:9" x14ac:dyDescent="0.25">
      <c r="A2230" s="19">
        <v>40128</v>
      </c>
      <c r="B2230">
        <v>110.15</v>
      </c>
      <c r="C2230">
        <v>1.8460000000000001</v>
      </c>
      <c r="E2230" s="19">
        <v>40109</v>
      </c>
      <c r="F2230">
        <v>0.28188000000000002</v>
      </c>
      <c r="H2230" s="20">
        <v>40128</v>
      </c>
      <c r="I2230">
        <v>23.04</v>
      </c>
    </row>
    <row r="2231" spans="1:9" x14ac:dyDescent="0.25">
      <c r="A2231" s="19">
        <v>40129</v>
      </c>
      <c r="B2231">
        <v>109.03</v>
      </c>
      <c r="C2231">
        <v>1.8649</v>
      </c>
      <c r="E2231" s="19">
        <v>40112</v>
      </c>
      <c r="F2231">
        <v>0.28062999999999999</v>
      </c>
      <c r="H2231" s="20">
        <v>40129</v>
      </c>
      <c r="I2231">
        <v>24.24</v>
      </c>
    </row>
    <row r="2232" spans="1:9" x14ac:dyDescent="0.25">
      <c r="A2232" s="19">
        <v>40130</v>
      </c>
      <c r="B2232">
        <v>109.62</v>
      </c>
      <c r="C2232">
        <v>1.8549</v>
      </c>
      <c r="E2232" s="19">
        <v>40113</v>
      </c>
      <c r="F2232">
        <v>0.28062999999999999</v>
      </c>
      <c r="H2232" s="20">
        <v>40130</v>
      </c>
      <c r="I2232">
        <v>23.36</v>
      </c>
    </row>
    <row r="2233" spans="1:9" x14ac:dyDescent="0.25">
      <c r="A2233" s="19">
        <v>40133</v>
      </c>
      <c r="B2233">
        <v>111.21</v>
      </c>
      <c r="C2233">
        <v>1.8284</v>
      </c>
      <c r="E2233" s="19">
        <v>40114</v>
      </c>
      <c r="F2233">
        <v>0.28062999999999999</v>
      </c>
      <c r="H2233" s="20">
        <v>40133</v>
      </c>
      <c r="I2233">
        <v>22.89</v>
      </c>
    </row>
    <row r="2234" spans="1:9" x14ac:dyDescent="0.25">
      <c r="A2234" s="19">
        <v>40134</v>
      </c>
      <c r="B2234">
        <v>111.339</v>
      </c>
      <c r="C2234">
        <v>1.8262</v>
      </c>
      <c r="E2234" s="19">
        <v>40115</v>
      </c>
      <c r="F2234">
        <v>0.28062999999999999</v>
      </c>
      <c r="H2234" s="20">
        <v>40134</v>
      </c>
      <c r="I2234">
        <v>22.41</v>
      </c>
    </row>
    <row r="2235" spans="1:9" x14ac:dyDescent="0.25">
      <c r="A2235" s="19">
        <v>40135</v>
      </c>
      <c r="B2235">
        <v>111.27</v>
      </c>
      <c r="C2235">
        <v>1.8273999999999999</v>
      </c>
      <c r="E2235" s="19">
        <v>40116</v>
      </c>
      <c r="F2235">
        <v>0.28062999999999999</v>
      </c>
      <c r="H2235" s="20">
        <v>40135</v>
      </c>
      <c r="I2235">
        <v>21.63</v>
      </c>
    </row>
    <row r="2236" spans="1:9" x14ac:dyDescent="0.25">
      <c r="A2236" s="19">
        <v>40136</v>
      </c>
      <c r="B2236">
        <v>109.82</v>
      </c>
      <c r="C2236">
        <v>1.8514999999999999</v>
      </c>
      <c r="E2236" s="19">
        <v>40119</v>
      </c>
      <c r="F2236">
        <v>0.27938000000000002</v>
      </c>
      <c r="H2236" s="20">
        <v>40136</v>
      </c>
      <c r="I2236">
        <v>22.63</v>
      </c>
    </row>
    <row r="2237" spans="1:9" x14ac:dyDescent="0.25">
      <c r="A2237" s="19">
        <v>40137</v>
      </c>
      <c r="B2237">
        <v>109.43</v>
      </c>
      <c r="C2237">
        <v>1.8581000000000001</v>
      </c>
      <c r="E2237" s="19">
        <v>40120</v>
      </c>
      <c r="F2237">
        <v>0.27812999999999999</v>
      </c>
      <c r="H2237" s="20">
        <v>40137</v>
      </c>
      <c r="I2237">
        <v>22.19</v>
      </c>
    </row>
    <row r="2238" spans="1:9" x14ac:dyDescent="0.25">
      <c r="A2238" s="19">
        <v>40140</v>
      </c>
      <c r="B2238">
        <v>110.82</v>
      </c>
      <c r="C2238">
        <v>1.8348</v>
      </c>
      <c r="E2238" s="19">
        <v>40121</v>
      </c>
      <c r="F2238">
        <v>0.27750000000000002</v>
      </c>
      <c r="H2238" s="20">
        <v>40140</v>
      </c>
      <c r="I2238">
        <v>21.16</v>
      </c>
    </row>
    <row r="2239" spans="1:9" x14ac:dyDescent="0.25">
      <c r="A2239" s="19">
        <v>40141</v>
      </c>
      <c r="B2239">
        <v>110.99</v>
      </c>
      <c r="C2239">
        <v>1.8320000000000001</v>
      </c>
      <c r="E2239" s="19">
        <v>40122</v>
      </c>
      <c r="F2239">
        <v>0.27531</v>
      </c>
      <c r="H2239" s="20">
        <v>40141</v>
      </c>
      <c r="I2239">
        <v>20.47</v>
      </c>
    </row>
    <row r="2240" spans="1:9" x14ac:dyDescent="0.25">
      <c r="A2240" s="19">
        <v>40142</v>
      </c>
      <c r="B2240">
        <v>111.38</v>
      </c>
      <c r="C2240">
        <v>1.8255999999999999</v>
      </c>
      <c r="E2240" s="19">
        <v>40123</v>
      </c>
      <c r="F2240">
        <v>0.27406000000000003</v>
      </c>
      <c r="H2240" s="20">
        <v>40142</v>
      </c>
      <c r="I2240">
        <v>20.48</v>
      </c>
    </row>
    <row r="2241" spans="1:9" x14ac:dyDescent="0.25">
      <c r="A2241" s="19">
        <v>40144</v>
      </c>
      <c r="B2241">
        <v>109.57</v>
      </c>
      <c r="C2241">
        <v>1.8556999999999999</v>
      </c>
      <c r="E2241" s="19">
        <v>40126</v>
      </c>
      <c r="F2241">
        <v>0.27250000000000002</v>
      </c>
      <c r="H2241" s="20">
        <v>40144</v>
      </c>
      <c r="I2241">
        <v>24.74</v>
      </c>
    </row>
    <row r="2242" spans="1:9" x14ac:dyDescent="0.25">
      <c r="A2242" s="19">
        <v>40147</v>
      </c>
      <c r="B2242">
        <v>109.94</v>
      </c>
      <c r="C2242">
        <v>1.8494999999999999</v>
      </c>
      <c r="E2242" s="19">
        <v>40127</v>
      </c>
      <c r="F2242">
        <v>0.27250000000000002</v>
      </c>
      <c r="H2242" s="20">
        <v>40147</v>
      </c>
      <c r="I2242">
        <v>24.51</v>
      </c>
    </row>
    <row r="2243" spans="1:9" x14ac:dyDescent="0.25">
      <c r="A2243" s="19">
        <v>40148</v>
      </c>
      <c r="B2243">
        <v>111.3</v>
      </c>
      <c r="C2243">
        <v>1.8269</v>
      </c>
      <c r="E2243" s="19">
        <v>40128</v>
      </c>
      <c r="F2243">
        <v>0.27250000000000002</v>
      </c>
      <c r="H2243" s="20">
        <v>40148</v>
      </c>
      <c r="I2243">
        <v>21.92</v>
      </c>
    </row>
    <row r="2244" spans="1:9" x14ac:dyDescent="0.25">
      <c r="A2244" s="19">
        <v>40149</v>
      </c>
      <c r="B2244">
        <v>111.25</v>
      </c>
      <c r="C2244">
        <v>1.8277000000000001</v>
      </c>
      <c r="E2244" s="19">
        <v>40129</v>
      </c>
      <c r="F2244">
        <v>0.27250000000000002</v>
      </c>
      <c r="H2244" s="20">
        <v>40149</v>
      </c>
      <c r="I2244">
        <v>21.12</v>
      </c>
    </row>
    <row r="2245" spans="1:9" x14ac:dyDescent="0.25">
      <c r="A2245" s="19">
        <v>40150</v>
      </c>
      <c r="B2245">
        <v>110.38</v>
      </c>
      <c r="C2245">
        <v>1.8421000000000001</v>
      </c>
      <c r="E2245" s="19">
        <v>40130</v>
      </c>
      <c r="F2245">
        <v>0.27250000000000002</v>
      </c>
      <c r="H2245" s="20">
        <v>40150</v>
      </c>
      <c r="I2245">
        <v>22.46</v>
      </c>
    </row>
    <row r="2246" spans="1:9" x14ac:dyDescent="0.25">
      <c r="A2246" s="19">
        <v>40151</v>
      </c>
      <c r="B2246">
        <v>111.01</v>
      </c>
      <c r="C2246">
        <v>1.8317000000000001</v>
      </c>
      <c r="E2246" s="19">
        <v>40133</v>
      </c>
      <c r="F2246">
        <v>0.27124999999999999</v>
      </c>
      <c r="H2246" s="20">
        <v>40151</v>
      </c>
      <c r="I2246">
        <v>21.25</v>
      </c>
    </row>
    <row r="2247" spans="1:9" x14ac:dyDescent="0.25">
      <c r="A2247" s="19">
        <v>40154</v>
      </c>
      <c r="B2247">
        <v>110.84</v>
      </c>
      <c r="C2247">
        <v>1.8345</v>
      </c>
      <c r="E2247" s="19">
        <v>40134</v>
      </c>
      <c r="F2247">
        <v>0.27030999999999999</v>
      </c>
      <c r="H2247" s="20">
        <v>40154</v>
      </c>
      <c r="I2247">
        <v>22.1</v>
      </c>
    </row>
    <row r="2248" spans="1:9" x14ac:dyDescent="0.25">
      <c r="A2248" s="19">
        <v>40155</v>
      </c>
      <c r="B2248">
        <v>109.61</v>
      </c>
      <c r="C2248">
        <v>1.855</v>
      </c>
      <c r="E2248" s="19">
        <v>40135</v>
      </c>
      <c r="F2248">
        <v>0.26906000000000002</v>
      </c>
      <c r="H2248" s="20">
        <v>40155</v>
      </c>
      <c r="I2248">
        <v>23.69</v>
      </c>
    </row>
    <row r="2249" spans="1:9" x14ac:dyDescent="0.25">
      <c r="A2249" s="19">
        <v>40156</v>
      </c>
      <c r="B2249">
        <v>110.021</v>
      </c>
      <c r="C2249">
        <v>1.8481000000000001</v>
      </c>
      <c r="E2249" s="19">
        <v>40136</v>
      </c>
      <c r="F2249">
        <v>0.26656000000000002</v>
      </c>
      <c r="H2249" s="20">
        <v>40156</v>
      </c>
      <c r="I2249">
        <v>22.66</v>
      </c>
    </row>
    <row r="2250" spans="1:9" x14ac:dyDescent="0.25">
      <c r="A2250" s="19">
        <v>40157</v>
      </c>
      <c r="B2250">
        <v>110.64</v>
      </c>
      <c r="C2250">
        <v>1.8378000000000001</v>
      </c>
      <c r="E2250" s="19">
        <v>40137</v>
      </c>
      <c r="F2250">
        <v>0.26218999999999998</v>
      </c>
      <c r="H2250" s="20">
        <v>40157</v>
      </c>
      <c r="I2250">
        <v>22.32</v>
      </c>
    </row>
    <row r="2251" spans="1:9" x14ac:dyDescent="0.25">
      <c r="A2251" s="19">
        <v>40158</v>
      </c>
      <c r="B2251">
        <v>111.11</v>
      </c>
      <c r="C2251">
        <v>1.83</v>
      </c>
      <c r="E2251" s="19">
        <v>40140</v>
      </c>
      <c r="F2251">
        <v>0.26188</v>
      </c>
      <c r="H2251" s="20">
        <v>40158</v>
      </c>
      <c r="I2251">
        <v>21.59</v>
      </c>
    </row>
    <row r="2252" spans="1:9" x14ac:dyDescent="0.25">
      <c r="A2252" s="19">
        <v>40161</v>
      </c>
      <c r="B2252">
        <v>111.87</v>
      </c>
      <c r="C2252">
        <v>1.8176000000000001</v>
      </c>
      <c r="E2252" s="19">
        <v>40141</v>
      </c>
      <c r="F2252">
        <v>0.26062999999999997</v>
      </c>
      <c r="H2252" s="20">
        <v>40161</v>
      </c>
      <c r="I2252">
        <v>21.15</v>
      </c>
    </row>
    <row r="2253" spans="1:9" x14ac:dyDescent="0.25">
      <c r="A2253" s="19">
        <v>40162</v>
      </c>
      <c r="B2253">
        <v>111.35</v>
      </c>
      <c r="C2253">
        <v>1.8261000000000001</v>
      </c>
      <c r="E2253" s="19">
        <v>40142</v>
      </c>
      <c r="F2253">
        <v>0.25563000000000002</v>
      </c>
      <c r="H2253" s="20">
        <v>40162</v>
      </c>
      <c r="I2253">
        <v>21.49</v>
      </c>
    </row>
    <row r="2254" spans="1:9" x14ac:dyDescent="0.25">
      <c r="A2254" s="19">
        <v>40163</v>
      </c>
      <c r="B2254">
        <v>111.52</v>
      </c>
      <c r="C2254">
        <v>1.8232999999999999</v>
      </c>
      <c r="E2254" s="19">
        <v>40143</v>
      </c>
      <c r="F2254">
        <v>0.25438</v>
      </c>
      <c r="H2254" s="20">
        <v>40163</v>
      </c>
      <c r="I2254">
        <v>20.54</v>
      </c>
    </row>
    <row r="2255" spans="1:9" x14ac:dyDescent="0.25">
      <c r="A2255" s="19">
        <v>40164</v>
      </c>
      <c r="B2255">
        <v>110.18</v>
      </c>
      <c r="C2255">
        <v>2.1425999999999998</v>
      </c>
      <c r="E2255" s="19">
        <v>40144</v>
      </c>
      <c r="F2255">
        <v>0.25563000000000002</v>
      </c>
      <c r="H2255" s="20">
        <v>40164</v>
      </c>
      <c r="I2255">
        <v>22.51</v>
      </c>
    </row>
    <row r="2256" spans="1:9" x14ac:dyDescent="0.25">
      <c r="A2256" s="19">
        <v>40165</v>
      </c>
      <c r="B2256">
        <v>110.21</v>
      </c>
      <c r="C2256">
        <v>2.1421000000000001</v>
      </c>
      <c r="E2256" s="19">
        <v>40147</v>
      </c>
      <c r="F2256">
        <v>0.25656000000000001</v>
      </c>
      <c r="H2256" s="20">
        <v>40165</v>
      </c>
      <c r="I2256">
        <v>21.68</v>
      </c>
    </row>
    <row r="2257" spans="1:9" x14ac:dyDescent="0.25">
      <c r="A2257" s="19">
        <v>40168</v>
      </c>
      <c r="B2257">
        <v>111.33</v>
      </c>
      <c r="C2257">
        <v>2.1204999999999998</v>
      </c>
      <c r="E2257" s="19">
        <v>40148</v>
      </c>
      <c r="F2257">
        <v>0.25530999999999998</v>
      </c>
      <c r="H2257" s="20">
        <v>40168</v>
      </c>
      <c r="I2257">
        <v>20.49</v>
      </c>
    </row>
    <row r="2258" spans="1:9" x14ac:dyDescent="0.25">
      <c r="A2258" s="19">
        <v>40169</v>
      </c>
      <c r="B2258">
        <v>111.73</v>
      </c>
      <c r="C2258">
        <v>2.1128999999999998</v>
      </c>
      <c r="E2258" s="19">
        <v>40149</v>
      </c>
      <c r="F2258">
        <v>0.255</v>
      </c>
      <c r="H2258" s="20">
        <v>40169</v>
      </c>
      <c r="I2258">
        <v>19.54</v>
      </c>
    </row>
    <row r="2259" spans="1:9" x14ac:dyDescent="0.25">
      <c r="A2259" s="19">
        <v>40170</v>
      </c>
      <c r="B2259">
        <v>111.95</v>
      </c>
      <c r="C2259">
        <v>2.1088</v>
      </c>
      <c r="E2259" s="19">
        <v>40150</v>
      </c>
      <c r="F2259">
        <v>0.25530999999999998</v>
      </c>
      <c r="H2259" s="20">
        <v>40170</v>
      </c>
      <c r="I2259">
        <v>19.71</v>
      </c>
    </row>
    <row r="2260" spans="1:9" x14ac:dyDescent="0.25">
      <c r="A2260" s="19">
        <v>40171</v>
      </c>
      <c r="B2260">
        <v>112.48</v>
      </c>
      <c r="C2260">
        <v>2.0988000000000002</v>
      </c>
      <c r="E2260" s="19">
        <v>40151</v>
      </c>
      <c r="F2260">
        <v>0.25656000000000001</v>
      </c>
      <c r="H2260" s="20">
        <v>40171</v>
      </c>
      <c r="I2260">
        <v>19.47</v>
      </c>
    </row>
    <row r="2261" spans="1:9" x14ac:dyDescent="0.25">
      <c r="A2261" s="19">
        <v>40175</v>
      </c>
      <c r="B2261">
        <v>112.72</v>
      </c>
      <c r="C2261">
        <v>2.0943999999999998</v>
      </c>
      <c r="E2261" s="19">
        <v>40154</v>
      </c>
      <c r="F2261">
        <v>0.25656000000000001</v>
      </c>
      <c r="H2261" s="20">
        <v>40175</v>
      </c>
      <c r="I2261">
        <v>19.93</v>
      </c>
    </row>
    <row r="2262" spans="1:9" x14ac:dyDescent="0.25">
      <c r="A2262" s="19">
        <v>40176</v>
      </c>
      <c r="B2262">
        <v>112.562</v>
      </c>
      <c r="C2262">
        <v>2.0973000000000002</v>
      </c>
      <c r="E2262" s="19">
        <v>40155</v>
      </c>
      <c r="F2262">
        <v>0.25594</v>
      </c>
      <c r="H2262" s="20">
        <v>40176</v>
      </c>
      <c r="I2262">
        <v>20.010000000000002</v>
      </c>
    </row>
    <row r="2263" spans="1:9" x14ac:dyDescent="0.25">
      <c r="A2263" s="19">
        <v>40177</v>
      </c>
      <c r="B2263">
        <v>112.52</v>
      </c>
      <c r="C2263">
        <v>2.0981000000000001</v>
      </c>
      <c r="E2263" s="19">
        <v>40156</v>
      </c>
      <c r="F2263">
        <v>0.25518999999999997</v>
      </c>
      <c r="H2263" s="20">
        <v>40177</v>
      </c>
      <c r="I2263">
        <v>19.96</v>
      </c>
    </row>
    <row r="2264" spans="1:9" x14ac:dyDescent="0.25">
      <c r="A2264" s="19">
        <v>40178</v>
      </c>
      <c r="B2264">
        <v>111.44</v>
      </c>
      <c r="C2264">
        <v>2.1183999999999998</v>
      </c>
      <c r="E2264" s="19">
        <v>40157</v>
      </c>
      <c r="F2264">
        <v>0.25424999999999998</v>
      </c>
      <c r="H2264" s="20">
        <v>40178</v>
      </c>
      <c r="I2264">
        <v>21.68</v>
      </c>
    </row>
    <row r="2265" spans="1:9" x14ac:dyDescent="0.25">
      <c r="A2265" s="19">
        <v>40182</v>
      </c>
      <c r="B2265">
        <v>113.33</v>
      </c>
      <c r="C2265">
        <v>2.0831</v>
      </c>
      <c r="E2265" s="19">
        <v>40158</v>
      </c>
      <c r="F2265">
        <v>0.25363000000000002</v>
      </c>
      <c r="H2265" s="20">
        <v>40182</v>
      </c>
      <c r="I2265">
        <v>20.04</v>
      </c>
    </row>
    <row r="2266" spans="1:9" x14ac:dyDescent="0.25">
      <c r="A2266" s="19">
        <v>40183</v>
      </c>
      <c r="B2266">
        <v>113.63</v>
      </c>
      <c r="C2266">
        <v>2.0775999999999999</v>
      </c>
      <c r="E2266" s="19">
        <v>40161</v>
      </c>
      <c r="F2266">
        <v>0.25374999999999998</v>
      </c>
      <c r="H2266" s="20">
        <v>40183</v>
      </c>
      <c r="I2266">
        <v>19.350000000000001</v>
      </c>
    </row>
    <row r="2267" spans="1:9" x14ac:dyDescent="0.25">
      <c r="A2267" s="19">
        <v>40184</v>
      </c>
      <c r="B2267">
        <v>113.71</v>
      </c>
      <c r="C2267">
        <v>2.0760999999999998</v>
      </c>
      <c r="E2267" s="19">
        <v>40162</v>
      </c>
      <c r="F2267">
        <v>0.25344</v>
      </c>
      <c r="H2267" s="20">
        <v>40184</v>
      </c>
      <c r="I2267">
        <v>19.16</v>
      </c>
    </row>
    <row r="2268" spans="1:9" x14ac:dyDescent="0.25">
      <c r="A2268" s="19">
        <v>40185</v>
      </c>
      <c r="B2268">
        <v>114.19</v>
      </c>
      <c r="C2268">
        <v>2.0674000000000001</v>
      </c>
      <c r="E2268" s="19">
        <v>40163</v>
      </c>
      <c r="F2268">
        <v>0.25374999999999998</v>
      </c>
      <c r="H2268" s="20">
        <v>40185</v>
      </c>
      <c r="I2268">
        <v>19.059999999999999</v>
      </c>
    </row>
    <row r="2269" spans="1:9" x14ac:dyDescent="0.25">
      <c r="A2269" s="19">
        <v>40186</v>
      </c>
      <c r="B2269">
        <v>114.57</v>
      </c>
      <c r="C2269">
        <v>2.0605000000000002</v>
      </c>
      <c r="E2269" s="19">
        <v>40164</v>
      </c>
      <c r="F2269">
        <v>0.25337999999999999</v>
      </c>
      <c r="H2269" s="20">
        <v>40186</v>
      </c>
      <c r="I2269">
        <v>18.13</v>
      </c>
    </row>
    <row r="2270" spans="1:9" x14ac:dyDescent="0.25">
      <c r="A2270" s="19">
        <v>40189</v>
      </c>
      <c r="B2270">
        <v>114.73</v>
      </c>
      <c r="C2270">
        <v>2.0577000000000001</v>
      </c>
      <c r="E2270" s="19">
        <v>40165</v>
      </c>
      <c r="F2270">
        <v>0.25124999999999997</v>
      </c>
      <c r="H2270" s="20">
        <v>40189</v>
      </c>
      <c r="I2270">
        <v>17.55</v>
      </c>
    </row>
    <row r="2271" spans="1:9" x14ac:dyDescent="0.25">
      <c r="A2271" s="19">
        <v>40190</v>
      </c>
      <c r="B2271">
        <v>113.66</v>
      </c>
      <c r="C2271">
        <v>2.077</v>
      </c>
      <c r="E2271" s="19">
        <v>40168</v>
      </c>
      <c r="F2271">
        <v>0.24875</v>
      </c>
      <c r="H2271" s="20">
        <v>40190</v>
      </c>
      <c r="I2271">
        <v>18.25</v>
      </c>
    </row>
    <row r="2272" spans="1:9" x14ac:dyDescent="0.25">
      <c r="A2272" s="19">
        <v>40191</v>
      </c>
      <c r="B2272">
        <v>114.62</v>
      </c>
      <c r="C2272">
        <v>2.0596000000000001</v>
      </c>
      <c r="E2272" s="19">
        <v>40169</v>
      </c>
      <c r="F2272">
        <v>0.24875</v>
      </c>
      <c r="H2272" s="20">
        <v>40191</v>
      </c>
      <c r="I2272">
        <v>17.850000000000001</v>
      </c>
    </row>
    <row r="2273" spans="1:9" x14ac:dyDescent="0.25">
      <c r="A2273" s="19">
        <v>40192</v>
      </c>
      <c r="B2273">
        <v>114.93</v>
      </c>
      <c r="C2273">
        <v>2.0541</v>
      </c>
      <c r="E2273" s="19">
        <v>40170</v>
      </c>
      <c r="F2273">
        <v>0.25063000000000002</v>
      </c>
      <c r="H2273" s="20">
        <v>40192</v>
      </c>
      <c r="I2273">
        <v>17.63</v>
      </c>
    </row>
    <row r="2274" spans="1:9" x14ac:dyDescent="0.25">
      <c r="A2274" s="19">
        <v>40193</v>
      </c>
      <c r="B2274">
        <v>113.64</v>
      </c>
      <c r="C2274">
        <v>2.0773999999999999</v>
      </c>
      <c r="E2274" s="19">
        <v>40171</v>
      </c>
      <c r="F2274">
        <v>0.25063000000000002</v>
      </c>
      <c r="H2274" s="20">
        <v>40193</v>
      </c>
      <c r="I2274">
        <v>17.91</v>
      </c>
    </row>
    <row r="2275" spans="1:9" x14ac:dyDescent="0.25">
      <c r="A2275" s="19">
        <v>40197</v>
      </c>
      <c r="B2275">
        <v>115.06</v>
      </c>
      <c r="C2275">
        <v>2.0518000000000001</v>
      </c>
      <c r="E2275" s="19">
        <v>40176</v>
      </c>
      <c r="F2275">
        <v>0.25063000000000002</v>
      </c>
      <c r="H2275" s="20">
        <v>40197</v>
      </c>
      <c r="I2275">
        <v>17.579999999999998</v>
      </c>
    </row>
    <row r="2276" spans="1:9" x14ac:dyDescent="0.25">
      <c r="A2276" s="19">
        <v>40198</v>
      </c>
      <c r="B2276">
        <v>113.89</v>
      </c>
      <c r="C2276">
        <v>2.0728</v>
      </c>
      <c r="E2276" s="19">
        <v>40177</v>
      </c>
      <c r="F2276">
        <v>0.25063000000000002</v>
      </c>
      <c r="H2276" s="20">
        <v>40198</v>
      </c>
      <c r="I2276">
        <v>18.68</v>
      </c>
    </row>
    <row r="2277" spans="1:9" x14ac:dyDescent="0.25">
      <c r="A2277" s="19">
        <v>40199</v>
      </c>
      <c r="B2277">
        <v>111.7</v>
      </c>
      <c r="C2277">
        <v>2.1135000000000002</v>
      </c>
      <c r="E2277" s="19">
        <v>40178</v>
      </c>
      <c r="F2277">
        <v>0.25063000000000002</v>
      </c>
      <c r="H2277" s="20">
        <v>40199</v>
      </c>
      <c r="I2277">
        <v>22.27</v>
      </c>
    </row>
    <row r="2278" spans="1:9" x14ac:dyDescent="0.25">
      <c r="A2278" s="19">
        <v>40200</v>
      </c>
      <c r="B2278">
        <v>109.21</v>
      </c>
      <c r="C2278">
        <v>2.1617000000000002</v>
      </c>
      <c r="E2278" s="19">
        <v>40182</v>
      </c>
      <c r="F2278">
        <v>0.25438</v>
      </c>
      <c r="H2278" s="20">
        <v>40200</v>
      </c>
      <c r="I2278">
        <v>27.31</v>
      </c>
    </row>
    <row r="2279" spans="1:9" x14ac:dyDescent="0.25">
      <c r="A2279" s="19">
        <v>40203</v>
      </c>
      <c r="B2279">
        <v>109.77</v>
      </c>
      <c r="C2279">
        <v>2.1505999999999998</v>
      </c>
      <c r="E2279" s="19">
        <v>40183</v>
      </c>
      <c r="F2279">
        <v>0.2525</v>
      </c>
      <c r="H2279" s="20">
        <v>40203</v>
      </c>
      <c r="I2279">
        <v>25.41</v>
      </c>
    </row>
    <row r="2280" spans="1:9" x14ac:dyDescent="0.25">
      <c r="A2280" s="19">
        <v>40204</v>
      </c>
      <c r="B2280">
        <v>109.31</v>
      </c>
      <c r="C2280">
        <v>2.1597</v>
      </c>
      <c r="E2280" s="19">
        <v>40184</v>
      </c>
      <c r="F2280">
        <v>0.25</v>
      </c>
      <c r="H2280" s="20">
        <v>40204</v>
      </c>
      <c r="I2280">
        <v>24.55</v>
      </c>
    </row>
    <row r="2281" spans="1:9" x14ac:dyDescent="0.25">
      <c r="A2281" s="19">
        <v>40205</v>
      </c>
      <c r="B2281">
        <v>109.83</v>
      </c>
      <c r="C2281">
        <v>2.1495000000000002</v>
      </c>
      <c r="E2281" s="19">
        <v>40185</v>
      </c>
      <c r="F2281">
        <v>0.24937999999999999</v>
      </c>
      <c r="H2281" s="20">
        <v>40205</v>
      </c>
      <c r="I2281">
        <v>23.14</v>
      </c>
    </row>
    <row r="2282" spans="1:9" x14ac:dyDescent="0.25">
      <c r="A2282" s="19">
        <v>40206</v>
      </c>
      <c r="B2282">
        <v>108.57</v>
      </c>
      <c r="C2282">
        <v>2.1743999999999999</v>
      </c>
      <c r="E2282" s="19">
        <v>40186</v>
      </c>
      <c r="F2282">
        <v>0.25124999999999997</v>
      </c>
      <c r="H2282" s="20">
        <v>40206</v>
      </c>
      <c r="I2282">
        <v>23.73</v>
      </c>
    </row>
    <row r="2283" spans="1:9" x14ac:dyDescent="0.25">
      <c r="A2283" s="19">
        <v>40207</v>
      </c>
      <c r="B2283">
        <v>107.39</v>
      </c>
      <c r="C2283">
        <v>2.1983000000000001</v>
      </c>
      <c r="E2283" s="19">
        <v>40189</v>
      </c>
      <c r="F2283">
        <v>0.25124999999999997</v>
      </c>
      <c r="H2283" s="20">
        <v>40207</v>
      </c>
      <c r="I2283">
        <v>24.62</v>
      </c>
    </row>
    <row r="2284" spans="1:9" x14ac:dyDescent="0.25">
      <c r="A2284" s="19">
        <v>40210</v>
      </c>
      <c r="B2284">
        <v>109.06</v>
      </c>
      <c r="C2284">
        <v>2.1646000000000001</v>
      </c>
      <c r="E2284" s="19">
        <v>40190</v>
      </c>
      <c r="F2284">
        <v>0.25124999999999997</v>
      </c>
      <c r="H2284" s="20">
        <v>40210</v>
      </c>
      <c r="I2284">
        <v>22.59</v>
      </c>
    </row>
    <row r="2285" spans="1:9" x14ac:dyDescent="0.25">
      <c r="A2285" s="19">
        <v>40211</v>
      </c>
      <c r="B2285">
        <v>110.38</v>
      </c>
      <c r="C2285">
        <v>2.1387999999999998</v>
      </c>
      <c r="E2285" s="19">
        <v>40191</v>
      </c>
      <c r="F2285">
        <v>0.25124999999999997</v>
      </c>
      <c r="H2285" s="20">
        <v>40211</v>
      </c>
      <c r="I2285">
        <v>21.48</v>
      </c>
    </row>
    <row r="2286" spans="1:9" x14ac:dyDescent="0.25">
      <c r="A2286" s="19">
        <v>40212</v>
      </c>
      <c r="B2286">
        <v>109.83</v>
      </c>
      <c r="C2286">
        <v>2.1495000000000002</v>
      </c>
      <c r="E2286" s="19">
        <v>40192</v>
      </c>
      <c r="F2286">
        <v>0.25124999999999997</v>
      </c>
      <c r="H2286" s="20">
        <v>40212</v>
      </c>
      <c r="I2286">
        <v>21.6</v>
      </c>
    </row>
    <row r="2287" spans="1:9" x14ac:dyDescent="0.25">
      <c r="A2287" s="19">
        <v>40213</v>
      </c>
      <c r="B2287">
        <v>106.44</v>
      </c>
      <c r="C2287">
        <v>2.2179000000000002</v>
      </c>
      <c r="E2287" s="19">
        <v>40193</v>
      </c>
      <c r="F2287">
        <v>0.25124999999999997</v>
      </c>
      <c r="H2287" s="20">
        <v>40213</v>
      </c>
      <c r="I2287">
        <v>26.08</v>
      </c>
    </row>
    <row r="2288" spans="1:9" x14ac:dyDescent="0.25">
      <c r="A2288" s="19">
        <v>40214</v>
      </c>
      <c r="B2288">
        <v>106.66</v>
      </c>
      <c r="C2288">
        <v>2.2134</v>
      </c>
      <c r="E2288" s="19">
        <v>40196</v>
      </c>
      <c r="F2288">
        <v>0.24875</v>
      </c>
      <c r="H2288" s="20">
        <v>40214</v>
      </c>
      <c r="I2288">
        <v>26.11</v>
      </c>
    </row>
    <row r="2289" spans="1:9" x14ac:dyDescent="0.25">
      <c r="A2289" s="19">
        <v>40217</v>
      </c>
      <c r="B2289">
        <v>105.89</v>
      </c>
      <c r="C2289">
        <v>2.2294</v>
      </c>
      <c r="E2289" s="19">
        <v>40197</v>
      </c>
      <c r="F2289">
        <v>0.249</v>
      </c>
      <c r="H2289" s="20">
        <v>40217</v>
      </c>
      <c r="I2289">
        <v>26.51</v>
      </c>
    </row>
    <row r="2290" spans="1:9" x14ac:dyDescent="0.25">
      <c r="A2290" s="19">
        <v>40218</v>
      </c>
      <c r="B2290">
        <v>107.22</v>
      </c>
      <c r="C2290">
        <v>2.2018</v>
      </c>
      <c r="E2290" s="19">
        <v>40198</v>
      </c>
      <c r="F2290">
        <v>0.24887999999999999</v>
      </c>
      <c r="H2290" s="20">
        <v>40218</v>
      </c>
      <c r="I2290">
        <v>26</v>
      </c>
    </row>
    <row r="2291" spans="1:9" x14ac:dyDescent="0.25">
      <c r="A2291" s="19">
        <v>40219</v>
      </c>
      <c r="B2291">
        <v>107.01</v>
      </c>
      <c r="C2291">
        <v>2.2061000000000002</v>
      </c>
      <c r="E2291" s="19">
        <v>40199</v>
      </c>
      <c r="F2291">
        <v>0.24887999999999999</v>
      </c>
      <c r="H2291" s="20">
        <v>40219</v>
      </c>
      <c r="I2291">
        <v>25.4</v>
      </c>
    </row>
    <row r="2292" spans="1:9" x14ac:dyDescent="0.25">
      <c r="A2292" s="19">
        <v>40220</v>
      </c>
      <c r="B2292">
        <v>108.13</v>
      </c>
      <c r="C2292">
        <v>2.1833</v>
      </c>
      <c r="E2292" s="19">
        <v>40200</v>
      </c>
      <c r="F2292">
        <v>0.24906</v>
      </c>
      <c r="H2292" s="20">
        <v>40220</v>
      </c>
      <c r="I2292">
        <v>23.96</v>
      </c>
    </row>
    <row r="2293" spans="1:9" x14ac:dyDescent="0.25">
      <c r="A2293" s="19">
        <v>40221</v>
      </c>
      <c r="B2293">
        <v>108.04</v>
      </c>
      <c r="C2293">
        <v>2.1850999999999998</v>
      </c>
      <c r="E2293" s="19">
        <v>40203</v>
      </c>
      <c r="F2293">
        <v>0.24875</v>
      </c>
      <c r="H2293" s="20">
        <v>40221</v>
      </c>
      <c r="I2293">
        <v>22.73</v>
      </c>
    </row>
    <row r="2294" spans="1:9" x14ac:dyDescent="0.25">
      <c r="A2294" s="19">
        <v>40225</v>
      </c>
      <c r="B2294">
        <v>109.74</v>
      </c>
      <c r="C2294">
        <v>2.1511999999999998</v>
      </c>
      <c r="E2294" s="19">
        <v>40204</v>
      </c>
      <c r="F2294">
        <v>0.24875</v>
      </c>
      <c r="H2294" s="20">
        <v>40225</v>
      </c>
      <c r="I2294">
        <v>22.25</v>
      </c>
    </row>
    <row r="2295" spans="1:9" x14ac:dyDescent="0.25">
      <c r="A2295" s="19">
        <v>40226</v>
      </c>
      <c r="B2295">
        <v>110.26</v>
      </c>
      <c r="C2295">
        <v>2.1410999999999998</v>
      </c>
      <c r="E2295" s="19">
        <v>40205</v>
      </c>
      <c r="F2295">
        <v>0.24875</v>
      </c>
      <c r="H2295" s="20">
        <v>40226</v>
      </c>
      <c r="I2295">
        <v>21.72</v>
      </c>
    </row>
    <row r="2296" spans="1:9" x14ac:dyDescent="0.25">
      <c r="A2296" s="19">
        <v>40227</v>
      </c>
      <c r="B2296">
        <v>110.91</v>
      </c>
      <c r="C2296">
        <v>2.1284999999999998</v>
      </c>
      <c r="E2296" s="19">
        <v>40206</v>
      </c>
      <c r="F2296">
        <v>0.24875</v>
      </c>
      <c r="H2296" s="20">
        <v>40227</v>
      </c>
      <c r="I2296">
        <v>20.63</v>
      </c>
    </row>
    <row r="2297" spans="1:9" x14ac:dyDescent="0.25">
      <c r="A2297" s="19">
        <v>40228</v>
      </c>
      <c r="B2297">
        <v>111.14</v>
      </c>
      <c r="C2297">
        <v>2.1240999999999999</v>
      </c>
      <c r="E2297" s="19">
        <v>40207</v>
      </c>
      <c r="F2297">
        <v>0.24906</v>
      </c>
      <c r="H2297" s="20">
        <v>40228</v>
      </c>
      <c r="I2297">
        <v>20.02</v>
      </c>
    </row>
    <row r="2298" spans="1:9" x14ac:dyDescent="0.25">
      <c r="A2298" s="19">
        <v>40231</v>
      </c>
      <c r="B2298">
        <v>111.16</v>
      </c>
      <c r="C2298">
        <v>2.1236999999999999</v>
      </c>
      <c r="E2298" s="19">
        <v>40210</v>
      </c>
      <c r="F2298">
        <v>0.24906</v>
      </c>
      <c r="H2298" s="20">
        <v>40231</v>
      </c>
      <c r="I2298">
        <v>19.940000000000001</v>
      </c>
    </row>
    <row r="2299" spans="1:9" x14ac:dyDescent="0.25">
      <c r="A2299" s="19">
        <v>40232</v>
      </c>
      <c r="B2299">
        <v>109.81</v>
      </c>
      <c r="C2299">
        <v>2.1499000000000001</v>
      </c>
      <c r="E2299" s="19">
        <v>40211</v>
      </c>
      <c r="F2299">
        <v>0.25030999999999998</v>
      </c>
      <c r="H2299" s="20">
        <v>40232</v>
      </c>
      <c r="I2299">
        <v>21.37</v>
      </c>
    </row>
    <row r="2300" spans="1:9" x14ac:dyDescent="0.25">
      <c r="A2300" s="19">
        <v>40233</v>
      </c>
      <c r="B2300">
        <v>110.82</v>
      </c>
      <c r="C2300">
        <v>2.1303000000000001</v>
      </c>
      <c r="E2300" s="19">
        <v>40212</v>
      </c>
      <c r="F2300">
        <v>0.24906</v>
      </c>
      <c r="H2300" s="20">
        <v>40233</v>
      </c>
      <c r="I2300">
        <v>20.27</v>
      </c>
    </row>
    <row r="2301" spans="1:9" x14ac:dyDescent="0.25">
      <c r="A2301" s="19">
        <v>40234</v>
      </c>
      <c r="B2301">
        <v>110.67</v>
      </c>
      <c r="C2301">
        <v>2.1332</v>
      </c>
      <c r="E2301" s="19">
        <v>40213</v>
      </c>
      <c r="F2301">
        <v>0.24875</v>
      </c>
      <c r="H2301" s="20">
        <v>40234</v>
      </c>
      <c r="I2301">
        <v>20.100000000000001</v>
      </c>
    </row>
    <row r="2302" spans="1:9" x14ac:dyDescent="0.25">
      <c r="A2302" s="19">
        <v>40235</v>
      </c>
      <c r="B2302">
        <v>110.74</v>
      </c>
      <c r="C2302">
        <v>2.1318000000000001</v>
      </c>
      <c r="E2302" s="19">
        <v>40214</v>
      </c>
      <c r="F2302">
        <v>0.24969</v>
      </c>
      <c r="H2302" s="20">
        <v>40235</v>
      </c>
      <c r="I2302">
        <v>19.5</v>
      </c>
    </row>
    <row r="2303" spans="1:9" x14ac:dyDescent="0.25">
      <c r="A2303" s="19">
        <v>40238</v>
      </c>
      <c r="B2303">
        <v>111.89</v>
      </c>
      <c r="C2303">
        <v>2.1099000000000001</v>
      </c>
      <c r="E2303" s="19">
        <v>40217</v>
      </c>
      <c r="F2303">
        <v>0.25</v>
      </c>
      <c r="H2303" s="20">
        <v>40238</v>
      </c>
      <c r="I2303">
        <v>19.260000000000002</v>
      </c>
    </row>
    <row r="2304" spans="1:9" x14ac:dyDescent="0.25">
      <c r="A2304" s="19">
        <v>40239</v>
      </c>
      <c r="B2304">
        <v>112.2</v>
      </c>
      <c r="C2304">
        <v>2.1040999999999999</v>
      </c>
      <c r="E2304" s="19">
        <v>40218</v>
      </c>
      <c r="F2304">
        <v>0.25</v>
      </c>
      <c r="H2304" s="20">
        <v>40239</v>
      </c>
      <c r="I2304">
        <v>19.059999999999999</v>
      </c>
    </row>
    <row r="2305" spans="1:9" x14ac:dyDescent="0.25">
      <c r="A2305" s="19">
        <v>40240</v>
      </c>
      <c r="B2305">
        <v>112.3</v>
      </c>
      <c r="C2305">
        <v>2.1021999999999998</v>
      </c>
      <c r="E2305" s="19">
        <v>40219</v>
      </c>
      <c r="F2305">
        <v>0.25</v>
      </c>
      <c r="H2305" s="20">
        <v>40240</v>
      </c>
      <c r="I2305">
        <v>18.829999999999998</v>
      </c>
    </row>
    <row r="2306" spans="1:9" x14ac:dyDescent="0.25">
      <c r="A2306" s="19">
        <v>40241</v>
      </c>
      <c r="B2306">
        <v>112.64100000000001</v>
      </c>
      <c r="C2306">
        <v>2.0958000000000001</v>
      </c>
      <c r="E2306" s="19">
        <v>40220</v>
      </c>
      <c r="F2306">
        <v>0.25</v>
      </c>
      <c r="H2306" s="20">
        <v>40241</v>
      </c>
      <c r="I2306">
        <v>18.72</v>
      </c>
    </row>
    <row r="2307" spans="1:9" x14ac:dyDescent="0.25">
      <c r="A2307" s="19">
        <v>40242</v>
      </c>
      <c r="B2307">
        <v>114.25</v>
      </c>
      <c r="C2307">
        <v>2.0663</v>
      </c>
      <c r="E2307" s="19">
        <v>40221</v>
      </c>
      <c r="F2307">
        <v>0.25</v>
      </c>
      <c r="H2307" s="20">
        <v>40242</v>
      </c>
      <c r="I2307">
        <v>17.420000000000002</v>
      </c>
    </row>
    <row r="2308" spans="1:9" x14ac:dyDescent="0.25">
      <c r="A2308" s="19">
        <v>40245</v>
      </c>
      <c r="B2308">
        <v>114.27</v>
      </c>
      <c r="C2308">
        <v>2.0659000000000001</v>
      </c>
      <c r="E2308" s="19">
        <v>40224</v>
      </c>
      <c r="F2308">
        <v>0.25</v>
      </c>
      <c r="H2308" s="20">
        <v>40245</v>
      </c>
      <c r="I2308">
        <v>17.79</v>
      </c>
    </row>
    <row r="2309" spans="1:9" x14ac:dyDescent="0.25">
      <c r="A2309" s="19">
        <v>40246</v>
      </c>
      <c r="B2309">
        <v>114.46</v>
      </c>
      <c r="C2309">
        <v>2.0625</v>
      </c>
      <c r="E2309" s="19">
        <v>40225</v>
      </c>
      <c r="F2309">
        <v>0.25</v>
      </c>
      <c r="H2309" s="20">
        <v>40246</v>
      </c>
      <c r="I2309">
        <v>17.920000000000002</v>
      </c>
    </row>
    <row r="2310" spans="1:9" x14ac:dyDescent="0.25">
      <c r="A2310" s="19">
        <v>40247</v>
      </c>
      <c r="B2310">
        <v>114.97</v>
      </c>
      <c r="C2310">
        <v>2.0533999999999999</v>
      </c>
      <c r="E2310" s="19">
        <v>40226</v>
      </c>
      <c r="F2310">
        <v>0.25063000000000002</v>
      </c>
      <c r="H2310" s="20">
        <v>40247</v>
      </c>
      <c r="I2310">
        <v>18.57</v>
      </c>
    </row>
    <row r="2311" spans="1:9" x14ac:dyDescent="0.25">
      <c r="A2311" s="19">
        <v>40248</v>
      </c>
      <c r="B2311">
        <v>115.45</v>
      </c>
      <c r="C2311">
        <v>2.0448</v>
      </c>
      <c r="E2311" s="19">
        <v>40227</v>
      </c>
      <c r="F2311">
        <v>0.25124999999999997</v>
      </c>
      <c r="H2311" s="20">
        <v>40248</v>
      </c>
      <c r="I2311">
        <v>18.059999999999999</v>
      </c>
    </row>
    <row r="2312" spans="1:9" x14ac:dyDescent="0.25">
      <c r="A2312" s="19">
        <v>40249</v>
      </c>
      <c r="B2312">
        <v>115.46</v>
      </c>
      <c r="C2312">
        <v>2.0447000000000002</v>
      </c>
      <c r="E2312" s="19">
        <v>40228</v>
      </c>
      <c r="F2312">
        <v>0.25194</v>
      </c>
      <c r="H2312" s="20">
        <v>40249</v>
      </c>
      <c r="I2312">
        <v>17.579999999999998</v>
      </c>
    </row>
    <row r="2313" spans="1:9" x14ac:dyDescent="0.25">
      <c r="A2313" s="19">
        <v>40252</v>
      </c>
      <c r="B2313">
        <v>115.49</v>
      </c>
      <c r="C2313">
        <v>2.0440999999999998</v>
      </c>
      <c r="E2313" s="19">
        <v>40231</v>
      </c>
      <c r="F2313">
        <v>0.25219000000000003</v>
      </c>
      <c r="H2313" s="20">
        <v>40252</v>
      </c>
      <c r="I2313">
        <v>18</v>
      </c>
    </row>
    <row r="2314" spans="1:9" x14ac:dyDescent="0.25">
      <c r="A2314" s="19">
        <v>40253</v>
      </c>
      <c r="B2314">
        <v>116.41</v>
      </c>
      <c r="C2314">
        <v>2.028</v>
      </c>
      <c r="E2314" s="19">
        <v>40232</v>
      </c>
      <c r="F2314">
        <v>0.25194</v>
      </c>
      <c r="H2314" s="20">
        <v>40253</v>
      </c>
      <c r="I2314">
        <v>17.690000000000001</v>
      </c>
    </row>
    <row r="2315" spans="1:9" x14ac:dyDescent="0.25">
      <c r="A2315" s="19">
        <v>40254</v>
      </c>
      <c r="B2315">
        <v>117.1</v>
      </c>
      <c r="C2315">
        <v>2.016</v>
      </c>
      <c r="E2315" s="19">
        <v>40233</v>
      </c>
      <c r="F2315">
        <v>0.25194</v>
      </c>
      <c r="H2315" s="20">
        <v>40254</v>
      </c>
      <c r="I2315">
        <v>16.91</v>
      </c>
    </row>
    <row r="2316" spans="1:9" x14ac:dyDescent="0.25">
      <c r="A2316" s="19">
        <v>40255</v>
      </c>
      <c r="B2316">
        <v>117.03749999999999</v>
      </c>
      <c r="C2316">
        <v>1.6417999999999999</v>
      </c>
      <c r="E2316" s="19">
        <v>40234</v>
      </c>
      <c r="F2316">
        <v>0.25194</v>
      </c>
      <c r="H2316" s="20">
        <v>40255</v>
      </c>
      <c r="I2316">
        <v>16.62</v>
      </c>
    </row>
    <row r="2317" spans="1:9" x14ac:dyDescent="0.25">
      <c r="A2317" s="19">
        <v>40256</v>
      </c>
      <c r="B2317">
        <v>115.97</v>
      </c>
      <c r="C2317">
        <v>1.6569</v>
      </c>
      <c r="E2317" s="19">
        <v>40235</v>
      </c>
      <c r="F2317">
        <v>0.25169000000000002</v>
      </c>
      <c r="H2317" s="20">
        <v>40256</v>
      </c>
      <c r="I2317">
        <v>16.97</v>
      </c>
    </row>
    <row r="2318" spans="1:9" x14ac:dyDescent="0.25">
      <c r="A2318" s="19">
        <v>40259</v>
      </c>
      <c r="B2318">
        <v>116.5925</v>
      </c>
      <c r="C2318">
        <v>1.6480999999999999</v>
      </c>
      <c r="E2318" s="19">
        <v>40238</v>
      </c>
      <c r="F2318">
        <v>0.25169000000000002</v>
      </c>
      <c r="H2318" s="20">
        <v>40259</v>
      </c>
      <c r="I2318">
        <v>16.87</v>
      </c>
    </row>
    <row r="2319" spans="1:9" x14ac:dyDescent="0.25">
      <c r="A2319" s="19">
        <v>40260</v>
      </c>
      <c r="B2319">
        <v>117.41</v>
      </c>
      <c r="C2319">
        <v>1.6366000000000001</v>
      </c>
      <c r="E2319" s="19">
        <v>40239</v>
      </c>
      <c r="F2319">
        <v>0.25194</v>
      </c>
      <c r="H2319" s="20">
        <v>40260</v>
      </c>
      <c r="I2319">
        <v>16.350000000000001</v>
      </c>
    </row>
    <row r="2320" spans="1:9" x14ac:dyDescent="0.25">
      <c r="A2320" s="19">
        <v>40261</v>
      </c>
      <c r="B2320">
        <v>116.84</v>
      </c>
      <c r="C2320">
        <v>1.6446000000000001</v>
      </c>
      <c r="E2320" s="19">
        <v>40240</v>
      </c>
      <c r="F2320">
        <v>0.25194</v>
      </c>
      <c r="H2320" s="20">
        <v>40261</v>
      </c>
      <c r="I2320">
        <v>17.55</v>
      </c>
    </row>
    <row r="2321" spans="1:9" x14ac:dyDescent="0.25">
      <c r="A2321" s="19">
        <v>40262</v>
      </c>
      <c r="B2321">
        <v>116.65</v>
      </c>
      <c r="C2321">
        <v>1.6473</v>
      </c>
      <c r="E2321" s="19">
        <v>40241</v>
      </c>
      <c r="F2321">
        <v>0.25219000000000003</v>
      </c>
      <c r="H2321" s="20">
        <v>40262</v>
      </c>
      <c r="I2321">
        <v>18.399999999999999</v>
      </c>
    </row>
    <row r="2322" spans="1:9" x14ac:dyDescent="0.25">
      <c r="A2322" s="19">
        <v>40263</v>
      </c>
      <c r="B2322">
        <v>116.58199999999999</v>
      </c>
      <c r="C2322">
        <v>1.6482000000000001</v>
      </c>
      <c r="E2322" s="19">
        <v>40242</v>
      </c>
      <c r="F2322">
        <v>0.25363000000000002</v>
      </c>
      <c r="H2322" s="20">
        <v>40263</v>
      </c>
      <c r="I2322">
        <v>17.77</v>
      </c>
    </row>
    <row r="2323" spans="1:9" x14ac:dyDescent="0.25">
      <c r="A2323" s="19">
        <v>40266</v>
      </c>
      <c r="B2323">
        <v>117.32</v>
      </c>
      <c r="C2323">
        <v>1.6377999999999999</v>
      </c>
      <c r="E2323" s="19">
        <v>40245</v>
      </c>
      <c r="F2323">
        <v>0.25424999999999998</v>
      </c>
      <c r="H2323" s="20">
        <v>40266</v>
      </c>
      <c r="I2323">
        <v>17.59</v>
      </c>
    </row>
    <row r="2324" spans="1:9" x14ac:dyDescent="0.25">
      <c r="A2324" s="19">
        <v>40267</v>
      </c>
      <c r="B2324">
        <v>117.4</v>
      </c>
      <c r="C2324">
        <v>1.6367</v>
      </c>
      <c r="E2324" s="19">
        <v>40246</v>
      </c>
      <c r="F2324">
        <v>0.2555</v>
      </c>
      <c r="H2324" s="20">
        <v>40267</v>
      </c>
      <c r="I2324">
        <v>17.13</v>
      </c>
    </row>
    <row r="2325" spans="1:9" x14ac:dyDescent="0.25">
      <c r="A2325" s="19">
        <v>40268</v>
      </c>
      <c r="B2325">
        <v>117</v>
      </c>
      <c r="C2325">
        <v>1.6423000000000001</v>
      </c>
      <c r="E2325" s="19">
        <v>40247</v>
      </c>
      <c r="F2325">
        <v>0.25563000000000002</v>
      </c>
      <c r="H2325" s="20">
        <v>40268</v>
      </c>
      <c r="I2325">
        <v>17.59</v>
      </c>
    </row>
    <row r="2326" spans="1:9" x14ac:dyDescent="0.25">
      <c r="A2326" s="19">
        <v>40269</v>
      </c>
      <c r="B2326">
        <v>117.8</v>
      </c>
      <c r="C2326">
        <v>1.6312</v>
      </c>
      <c r="E2326" s="19">
        <v>40248</v>
      </c>
      <c r="F2326">
        <v>0.25702999999999998</v>
      </c>
      <c r="H2326" s="20">
        <v>40269</v>
      </c>
      <c r="I2326">
        <v>17.47</v>
      </c>
    </row>
    <row r="2327" spans="1:9" x14ac:dyDescent="0.25">
      <c r="A2327" s="19">
        <v>40273</v>
      </c>
      <c r="B2327">
        <v>118.76</v>
      </c>
      <c r="C2327">
        <v>1.6180000000000001</v>
      </c>
      <c r="E2327" s="19">
        <v>40249</v>
      </c>
      <c r="F2327">
        <v>0.25718999999999997</v>
      </c>
      <c r="H2327" s="20">
        <v>40273</v>
      </c>
      <c r="I2327">
        <v>17.02</v>
      </c>
    </row>
    <row r="2328" spans="1:9" x14ac:dyDescent="0.25">
      <c r="A2328" s="19">
        <v>40274</v>
      </c>
      <c r="B2328">
        <v>119.04</v>
      </c>
      <c r="C2328">
        <v>1.6142000000000001</v>
      </c>
      <c r="E2328" s="19">
        <v>40252</v>
      </c>
      <c r="F2328">
        <v>0.25763000000000003</v>
      </c>
      <c r="H2328" s="20">
        <v>40274</v>
      </c>
      <c r="I2328">
        <v>16.23</v>
      </c>
    </row>
    <row r="2329" spans="1:9" x14ac:dyDescent="0.25">
      <c r="A2329" s="19">
        <v>40275</v>
      </c>
      <c r="B2329">
        <v>118.36</v>
      </c>
      <c r="C2329">
        <v>1.6234999999999999</v>
      </c>
      <c r="E2329" s="19">
        <v>40253</v>
      </c>
      <c r="F2329">
        <v>0.26088</v>
      </c>
      <c r="H2329" s="20">
        <v>40275</v>
      </c>
      <c r="I2329">
        <v>16.62</v>
      </c>
    </row>
    <row r="2330" spans="1:9" x14ac:dyDescent="0.25">
      <c r="A2330" s="19">
        <v>40276</v>
      </c>
      <c r="B2330">
        <v>118.77249999999999</v>
      </c>
      <c r="C2330">
        <v>1.6177999999999999</v>
      </c>
      <c r="E2330" s="19">
        <v>40254</v>
      </c>
      <c r="F2330">
        <v>0.26638000000000001</v>
      </c>
      <c r="H2330" s="20">
        <v>40276</v>
      </c>
      <c r="I2330">
        <v>16.48</v>
      </c>
    </row>
    <row r="2331" spans="1:9" x14ac:dyDescent="0.25">
      <c r="A2331" s="19">
        <v>40277</v>
      </c>
      <c r="B2331">
        <v>119.55</v>
      </c>
      <c r="C2331">
        <v>1.6073</v>
      </c>
      <c r="E2331" s="19">
        <v>40255</v>
      </c>
      <c r="F2331">
        <v>0.27100000000000002</v>
      </c>
      <c r="H2331" s="20">
        <v>40277</v>
      </c>
      <c r="I2331">
        <v>16.14</v>
      </c>
    </row>
    <row r="2332" spans="1:9" x14ac:dyDescent="0.25">
      <c r="A2332" s="19">
        <v>40280</v>
      </c>
      <c r="B2332">
        <v>119.74</v>
      </c>
      <c r="C2332">
        <v>1.6047</v>
      </c>
      <c r="E2332" s="19">
        <v>40256</v>
      </c>
      <c r="F2332">
        <v>0.27750000000000002</v>
      </c>
      <c r="H2332" s="20">
        <v>40280</v>
      </c>
      <c r="I2332">
        <v>15.58</v>
      </c>
    </row>
    <row r="2333" spans="1:9" x14ac:dyDescent="0.25">
      <c r="A2333" s="19">
        <v>40281</v>
      </c>
      <c r="B2333">
        <v>119.83</v>
      </c>
      <c r="C2333">
        <v>1.6034999999999999</v>
      </c>
      <c r="E2333" s="19">
        <v>40259</v>
      </c>
      <c r="F2333">
        <v>0.28188000000000002</v>
      </c>
      <c r="H2333" s="20">
        <v>40281</v>
      </c>
      <c r="I2333">
        <v>16.2</v>
      </c>
    </row>
    <row r="2334" spans="1:9" x14ac:dyDescent="0.25">
      <c r="A2334" s="19">
        <v>40282</v>
      </c>
      <c r="B2334">
        <v>121.19</v>
      </c>
      <c r="C2334">
        <v>1.5854999999999999</v>
      </c>
      <c r="E2334" s="19">
        <v>40260</v>
      </c>
      <c r="F2334">
        <v>0.28353</v>
      </c>
      <c r="H2334" s="20">
        <v>40282</v>
      </c>
      <c r="I2334">
        <v>15.59</v>
      </c>
    </row>
    <row r="2335" spans="1:9" x14ac:dyDescent="0.25">
      <c r="A2335" s="19">
        <v>40283</v>
      </c>
      <c r="B2335">
        <v>121.29</v>
      </c>
      <c r="C2335">
        <v>1.5842000000000001</v>
      </c>
      <c r="E2335" s="19">
        <v>40261</v>
      </c>
      <c r="F2335">
        <v>0.28491</v>
      </c>
      <c r="H2335" s="20">
        <v>40283</v>
      </c>
      <c r="I2335">
        <v>15.89</v>
      </c>
    </row>
    <row r="2336" spans="1:9" x14ac:dyDescent="0.25">
      <c r="A2336" s="19">
        <v>40284</v>
      </c>
      <c r="B2336">
        <v>119.36</v>
      </c>
      <c r="C2336">
        <v>1.6099000000000001</v>
      </c>
      <c r="E2336" s="19">
        <v>40262</v>
      </c>
      <c r="F2336">
        <v>0.28781000000000001</v>
      </c>
      <c r="H2336" s="20">
        <v>40284</v>
      </c>
      <c r="I2336">
        <v>18.36</v>
      </c>
    </row>
    <row r="2337" spans="1:9" x14ac:dyDescent="0.25">
      <c r="A2337" s="19">
        <v>40287</v>
      </c>
      <c r="B2337">
        <v>119.81</v>
      </c>
      <c r="C2337">
        <v>1.6037999999999999</v>
      </c>
      <c r="E2337" s="19">
        <v>40263</v>
      </c>
      <c r="F2337">
        <v>0.28875000000000001</v>
      </c>
      <c r="H2337" s="20">
        <v>40287</v>
      </c>
      <c r="I2337">
        <v>17.34</v>
      </c>
    </row>
    <row r="2338" spans="1:9" x14ac:dyDescent="0.25">
      <c r="A2338" s="19">
        <v>40288</v>
      </c>
      <c r="B2338">
        <v>120.88</v>
      </c>
      <c r="C2338">
        <v>1.5895999999999999</v>
      </c>
      <c r="E2338" s="19">
        <v>40266</v>
      </c>
      <c r="F2338">
        <v>0.29013</v>
      </c>
      <c r="H2338" s="20">
        <v>40288</v>
      </c>
      <c r="I2338">
        <v>15.73</v>
      </c>
    </row>
    <row r="2339" spans="1:9" x14ac:dyDescent="0.25">
      <c r="A2339" s="19">
        <v>40289</v>
      </c>
      <c r="B2339">
        <v>120.66</v>
      </c>
      <c r="C2339">
        <v>1.5925</v>
      </c>
      <c r="E2339" s="19">
        <v>40267</v>
      </c>
      <c r="F2339">
        <v>0.29088000000000003</v>
      </c>
      <c r="H2339" s="20">
        <v>40289</v>
      </c>
      <c r="I2339">
        <v>16.32</v>
      </c>
    </row>
    <row r="2340" spans="1:9" x14ac:dyDescent="0.25">
      <c r="A2340" s="19">
        <v>40290</v>
      </c>
      <c r="B2340">
        <v>121.02</v>
      </c>
      <c r="C2340">
        <v>1.5878000000000001</v>
      </c>
      <c r="E2340" s="19">
        <v>40268</v>
      </c>
      <c r="F2340">
        <v>0.29149999999999998</v>
      </c>
      <c r="H2340" s="20">
        <v>40290</v>
      </c>
      <c r="I2340">
        <v>16.47</v>
      </c>
    </row>
    <row r="2341" spans="1:9" x14ac:dyDescent="0.25">
      <c r="A2341" s="19">
        <v>40291</v>
      </c>
      <c r="B2341">
        <v>121.8125</v>
      </c>
      <c r="C2341">
        <v>1.5773999999999999</v>
      </c>
      <c r="E2341" s="19">
        <v>40269</v>
      </c>
      <c r="F2341">
        <v>0.29149999999999998</v>
      </c>
      <c r="H2341" s="20">
        <v>40291</v>
      </c>
      <c r="I2341">
        <v>16.62</v>
      </c>
    </row>
    <row r="2342" spans="1:9" x14ac:dyDescent="0.25">
      <c r="A2342" s="19">
        <v>40294</v>
      </c>
      <c r="B2342">
        <v>121.35</v>
      </c>
      <c r="C2342">
        <v>1.5834999999999999</v>
      </c>
      <c r="E2342" s="19">
        <v>40274</v>
      </c>
      <c r="F2342">
        <v>0.29487999999999998</v>
      </c>
      <c r="H2342" s="20">
        <v>40294</v>
      </c>
      <c r="I2342">
        <v>17.47</v>
      </c>
    </row>
    <row r="2343" spans="1:9" x14ac:dyDescent="0.25">
      <c r="A2343" s="19">
        <v>40295</v>
      </c>
      <c r="B2343">
        <v>118.48</v>
      </c>
      <c r="C2343">
        <v>1.6217999999999999</v>
      </c>
      <c r="E2343" s="19">
        <v>40275</v>
      </c>
      <c r="F2343">
        <v>0.29525000000000001</v>
      </c>
      <c r="H2343" s="20">
        <v>40295</v>
      </c>
      <c r="I2343">
        <v>22.81</v>
      </c>
    </row>
    <row r="2344" spans="1:9" x14ac:dyDescent="0.25">
      <c r="A2344" s="19">
        <v>40296</v>
      </c>
      <c r="B2344">
        <v>119.38</v>
      </c>
      <c r="C2344">
        <v>1.6095999999999999</v>
      </c>
      <c r="E2344" s="19">
        <v>40276</v>
      </c>
      <c r="F2344">
        <v>0.29399999999999998</v>
      </c>
      <c r="H2344" s="20">
        <v>40296</v>
      </c>
      <c r="I2344">
        <v>21.08</v>
      </c>
    </row>
    <row r="2345" spans="1:9" x14ac:dyDescent="0.25">
      <c r="A2345" s="19">
        <v>40297</v>
      </c>
      <c r="B2345">
        <v>120.8575</v>
      </c>
      <c r="C2345">
        <v>1.5899000000000001</v>
      </c>
      <c r="E2345" s="19">
        <v>40277</v>
      </c>
      <c r="F2345">
        <v>0.29781000000000002</v>
      </c>
      <c r="H2345" s="20">
        <v>40297</v>
      </c>
      <c r="I2345">
        <v>18.440000000000001</v>
      </c>
    </row>
    <row r="2346" spans="1:9" x14ac:dyDescent="0.25">
      <c r="A2346" s="19">
        <v>40298</v>
      </c>
      <c r="B2346">
        <v>118.8125</v>
      </c>
      <c r="C2346">
        <v>1.6173</v>
      </c>
      <c r="E2346" s="19">
        <v>40280</v>
      </c>
      <c r="F2346">
        <v>0.30041000000000001</v>
      </c>
      <c r="H2346" s="20">
        <v>40298</v>
      </c>
      <c r="I2346">
        <v>22.05</v>
      </c>
    </row>
    <row r="2347" spans="1:9" x14ac:dyDescent="0.25">
      <c r="A2347" s="19">
        <v>40301</v>
      </c>
      <c r="B2347">
        <v>120.35</v>
      </c>
      <c r="C2347">
        <v>1.5966</v>
      </c>
      <c r="E2347" s="19">
        <v>40281</v>
      </c>
      <c r="F2347">
        <v>0.30281000000000002</v>
      </c>
      <c r="H2347" s="20">
        <v>40301</v>
      </c>
      <c r="I2347">
        <v>20.190000000000001</v>
      </c>
    </row>
    <row r="2348" spans="1:9" x14ac:dyDescent="0.25">
      <c r="A2348" s="19">
        <v>40302</v>
      </c>
      <c r="B2348">
        <v>117.52</v>
      </c>
      <c r="C2348">
        <v>1.6351</v>
      </c>
      <c r="E2348" s="19">
        <v>40282</v>
      </c>
      <c r="F2348">
        <v>0.30375000000000002</v>
      </c>
      <c r="H2348" s="20">
        <v>40302</v>
      </c>
      <c r="I2348">
        <v>23.84</v>
      </c>
    </row>
    <row r="2349" spans="1:9" x14ac:dyDescent="0.25">
      <c r="A2349" s="19">
        <v>40303</v>
      </c>
      <c r="B2349">
        <v>116.82</v>
      </c>
      <c r="C2349">
        <v>1.6449</v>
      </c>
      <c r="E2349" s="19">
        <v>40283</v>
      </c>
      <c r="F2349">
        <v>0.30437999999999998</v>
      </c>
      <c r="H2349" s="20">
        <v>40303</v>
      </c>
      <c r="I2349">
        <v>24.91</v>
      </c>
    </row>
    <row r="2350" spans="1:9" x14ac:dyDescent="0.25">
      <c r="A2350" s="19">
        <v>40304</v>
      </c>
      <c r="B2350">
        <v>112.94199999999999</v>
      </c>
      <c r="C2350">
        <v>1.7013</v>
      </c>
      <c r="E2350" s="19">
        <v>40284</v>
      </c>
      <c r="F2350">
        <v>0.30531000000000003</v>
      </c>
      <c r="H2350" s="20">
        <v>40304</v>
      </c>
      <c r="I2350">
        <v>32.799999999999997</v>
      </c>
    </row>
    <row r="2351" spans="1:9" x14ac:dyDescent="0.25">
      <c r="A2351" s="19">
        <v>40305</v>
      </c>
      <c r="B2351">
        <v>111.26</v>
      </c>
      <c r="C2351">
        <v>1.7271000000000001</v>
      </c>
      <c r="E2351" s="19">
        <v>40287</v>
      </c>
      <c r="F2351">
        <v>0.30531000000000003</v>
      </c>
      <c r="H2351" s="20">
        <v>40305</v>
      </c>
      <c r="I2351">
        <v>40.950000000000003</v>
      </c>
    </row>
    <row r="2352" spans="1:9" x14ac:dyDescent="0.25">
      <c r="A2352" s="19">
        <v>40308</v>
      </c>
      <c r="B2352">
        <v>116.16</v>
      </c>
      <c r="C2352">
        <v>1.6541999999999999</v>
      </c>
      <c r="E2352" s="19">
        <v>40288</v>
      </c>
      <c r="F2352">
        <v>0.30719000000000002</v>
      </c>
      <c r="H2352" s="20">
        <v>40308</v>
      </c>
      <c r="I2352">
        <v>28.84</v>
      </c>
    </row>
    <row r="2353" spans="1:9" x14ac:dyDescent="0.25">
      <c r="A2353" s="19">
        <v>40309</v>
      </c>
      <c r="B2353">
        <v>115.83</v>
      </c>
      <c r="C2353">
        <v>1.6589</v>
      </c>
      <c r="E2353" s="19">
        <v>40289</v>
      </c>
      <c r="F2353">
        <v>0.31280999999999998</v>
      </c>
      <c r="H2353" s="20">
        <v>40309</v>
      </c>
      <c r="I2353">
        <v>28.32</v>
      </c>
    </row>
    <row r="2354" spans="1:9" x14ac:dyDescent="0.25">
      <c r="A2354" s="19">
        <v>40310</v>
      </c>
      <c r="B2354">
        <v>117.45</v>
      </c>
      <c r="C2354">
        <v>1.6359999999999999</v>
      </c>
      <c r="E2354" s="19">
        <v>40290</v>
      </c>
      <c r="F2354">
        <v>0.31578000000000001</v>
      </c>
      <c r="H2354" s="20">
        <v>40310</v>
      </c>
      <c r="I2354">
        <v>25.52</v>
      </c>
    </row>
    <row r="2355" spans="1:9" x14ac:dyDescent="0.25">
      <c r="A2355" s="19">
        <v>40311</v>
      </c>
      <c r="B2355">
        <v>115.99</v>
      </c>
      <c r="C2355">
        <v>1.6566000000000001</v>
      </c>
      <c r="E2355" s="19">
        <v>40291</v>
      </c>
      <c r="F2355">
        <v>0.32063000000000003</v>
      </c>
      <c r="H2355" s="20">
        <v>40311</v>
      </c>
      <c r="I2355">
        <v>26.68</v>
      </c>
    </row>
    <row r="2356" spans="1:9" x14ac:dyDescent="0.25">
      <c r="A2356" s="19">
        <v>40312</v>
      </c>
      <c r="B2356">
        <v>113.89</v>
      </c>
      <c r="C2356">
        <v>1.6872</v>
      </c>
      <c r="E2356" s="19">
        <v>40294</v>
      </c>
      <c r="F2356">
        <v>0.32374999999999998</v>
      </c>
      <c r="H2356" s="20">
        <v>40312</v>
      </c>
      <c r="I2356">
        <v>31.24</v>
      </c>
    </row>
    <row r="2357" spans="1:9" x14ac:dyDescent="0.25">
      <c r="A2357" s="19">
        <v>40315</v>
      </c>
      <c r="B2357">
        <v>113.95</v>
      </c>
      <c r="C2357">
        <v>1.6862999999999999</v>
      </c>
      <c r="E2357" s="19">
        <v>40295</v>
      </c>
      <c r="F2357">
        <v>0.32780999999999999</v>
      </c>
      <c r="H2357" s="20">
        <v>40315</v>
      </c>
      <c r="I2357">
        <v>30.84</v>
      </c>
    </row>
    <row r="2358" spans="1:9" x14ac:dyDescent="0.25">
      <c r="A2358" s="19">
        <v>40316</v>
      </c>
      <c r="B2358">
        <v>112.4</v>
      </c>
      <c r="C2358">
        <v>1.7095</v>
      </c>
      <c r="E2358" s="19">
        <v>40296</v>
      </c>
      <c r="F2358">
        <v>0.33781</v>
      </c>
      <c r="H2358" s="20">
        <v>40316</v>
      </c>
      <c r="I2358">
        <v>33.549999999999997</v>
      </c>
    </row>
    <row r="2359" spans="1:9" x14ac:dyDescent="0.25">
      <c r="A2359" s="19">
        <v>40317</v>
      </c>
      <c r="B2359">
        <v>111.76</v>
      </c>
      <c r="C2359">
        <v>1.7193000000000001</v>
      </c>
      <c r="E2359" s="19">
        <v>40297</v>
      </c>
      <c r="F2359">
        <v>0.34438000000000002</v>
      </c>
      <c r="H2359" s="20">
        <v>40317</v>
      </c>
      <c r="I2359">
        <v>35.32</v>
      </c>
    </row>
    <row r="2360" spans="1:9" x14ac:dyDescent="0.25">
      <c r="A2360" s="19">
        <v>40318</v>
      </c>
      <c r="B2360">
        <v>107.54</v>
      </c>
      <c r="C2360">
        <v>1.7867999999999999</v>
      </c>
      <c r="E2360" s="19">
        <v>40298</v>
      </c>
      <c r="F2360">
        <v>0.34655999999999998</v>
      </c>
      <c r="H2360" s="20">
        <v>40318</v>
      </c>
      <c r="I2360">
        <v>45.79</v>
      </c>
    </row>
    <row r="2361" spans="1:9" x14ac:dyDescent="0.25">
      <c r="A2361" s="19">
        <v>40319</v>
      </c>
      <c r="B2361">
        <v>109.11499999999999</v>
      </c>
      <c r="C2361">
        <v>1.7609999999999999</v>
      </c>
      <c r="E2361" s="19">
        <v>40302</v>
      </c>
      <c r="F2361">
        <v>0.35313</v>
      </c>
      <c r="H2361" s="20">
        <v>40319</v>
      </c>
      <c r="I2361">
        <v>40.1</v>
      </c>
    </row>
    <row r="2362" spans="1:9" x14ac:dyDescent="0.25">
      <c r="A2362" s="19">
        <v>40322</v>
      </c>
      <c r="B2362">
        <v>107.71</v>
      </c>
      <c r="C2362">
        <v>1.784</v>
      </c>
      <c r="E2362" s="19">
        <v>40303</v>
      </c>
      <c r="F2362">
        <v>0.36015999999999998</v>
      </c>
      <c r="H2362" s="20">
        <v>40322</v>
      </c>
      <c r="I2362">
        <v>38.32</v>
      </c>
    </row>
    <row r="2363" spans="1:9" x14ac:dyDescent="0.25">
      <c r="A2363" s="19">
        <v>40323</v>
      </c>
      <c r="B2363">
        <v>107.818</v>
      </c>
      <c r="C2363">
        <v>1.7822</v>
      </c>
      <c r="E2363" s="19">
        <v>40304</v>
      </c>
      <c r="F2363">
        <v>0.37358999999999998</v>
      </c>
      <c r="H2363" s="20">
        <v>40323</v>
      </c>
      <c r="I2363">
        <v>34.61</v>
      </c>
    </row>
    <row r="2364" spans="1:9" x14ac:dyDescent="0.25">
      <c r="A2364" s="19">
        <v>40324</v>
      </c>
      <c r="B2364">
        <v>107.17</v>
      </c>
      <c r="C2364">
        <v>1.7929999999999999</v>
      </c>
      <c r="E2364" s="19">
        <v>40305</v>
      </c>
      <c r="F2364">
        <v>0.42813000000000001</v>
      </c>
      <c r="H2364" s="20">
        <v>40324</v>
      </c>
      <c r="I2364">
        <v>35.020000000000003</v>
      </c>
    </row>
    <row r="2365" spans="1:9" x14ac:dyDescent="0.25">
      <c r="A2365" s="19">
        <v>40325</v>
      </c>
      <c r="B2365">
        <v>110.76</v>
      </c>
      <c r="C2365">
        <v>1.7349000000000001</v>
      </c>
      <c r="E2365" s="19">
        <v>40308</v>
      </c>
      <c r="F2365">
        <v>0.42125000000000001</v>
      </c>
      <c r="H2365" s="20">
        <v>40325</v>
      </c>
      <c r="I2365">
        <v>29.68</v>
      </c>
    </row>
    <row r="2366" spans="1:9" x14ac:dyDescent="0.25">
      <c r="A2366" s="19">
        <v>40326</v>
      </c>
      <c r="B2366">
        <v>109.369</v>
      </c>
      <c r="C2366">
        <v>1.7568999999999999</v>
      </c>
      <c r="E2366" s="19">
        <v>40309</v>
      </c>
      <c r="F2366">
        <v>0.42281000000000002</v>
      </c>
      <c r="H2366" s="20">
        <v>40326</v>
      </c>
      <c r="I2366">
        <v>32.07</v>
      </c>
    </row>
    <row r="2367" spans="1:9" x14ac:dyDescent="0.25">
      <c r="A2367" s="19">
        <v>40330</v>
      </c>
      <c r="B2367">
        <v>107.53</v>
      </c>
      <c r="C2367">
        <v>1.7869999999999999</v>
      </c>
      <c r="E2367" s="19">
        <v>40310</v>
      </c>
      <c r="F2367">
        <v>0.43019000000000002</v>
      </c>
      <c r="H2367" s="20">
        <v>40330</v>
      </c>
      <c r="I2367">
        <v>35.54</v>
      </c>
    </row>
    <row r="2368" spans="1:9" x14ac:dyDescent="0.25">
      <c r="A2368" s="19">
        <v>40331</v>
      </c>
      <c r="B2368">
        <v>110.33</v>
      </c>
      <c r="C2368">
        <v>1.7416</v>
      </c>
      <c r="E2368" s="19">
        <v>40311</v>
      </c>
      <c r="F2368">
        <v>0.43587999999999999</v>
      </c>
      <c r="H2368" s="20">
        <v>40331</v>
      </c>
      <c r="I2368">
        <v>30.17</v>
      </c>
    </row>
    <row r="2369" spans="1:9" x14ac:dyDescent="0.25">
      <c r="A2369" s="19">
        <v>40332</v>
      </c>
      <c r="B2369">
        <v>110.71</v>
      </c>
      <c r="C2369">
        <v>1.7356</v>
      </c>
      <c r="E2369" s="19">
        <v>40312</v>
      </c>
      <c r="F2369">
        <v>0.44506000000000001</v>
      </c>
      <c r="H2369" s="20">
        <v>40332</v>
      </c>
      <c r="I2369">
        <v>29.46</v>
      </c>
    </row>
    <row r="2370" spans="1:9" x14ac:dyDescent="0.25">
      <c r="A2370" s="19">
        <v>40333</v>
      </c>
      <c r="B2370">
        <v>106.82</v>
      </c>
      <c r="C2370">
        <v>1.7988</v>
      </c>
      <c r="E2370" s="19">
        <v>40315</v>
      </c>
      <c r="F2370">
        <v>0.46</v>
      </c>
      <c r="H2370" s="20">
        <v>40333</v>
      </c>
      <c r="I2370">
        <v>35.479999999999997</v>
      </c>
    </row>
    <row r="2371" spans="1:9" x14ac:dyDescent="0.25">
      <c r="A2371" s="19">
        <v>40336</v>
      </c>
      <c r="B2371">
        <v>105.49</v>
      </c>
      <c r="C2371">
        <v>1.8214999999999999</v>
      </c>
      <c r="E2371" s="19">
        <v>40316</v>
      </c>
      <c r="F2371">
        <v>0.46468999999999999</v>
      </c>
      <c r="H2371" s="20">
        <v>40336</v>
      </c>
      <c r="I2371">
        <v>36.57</v>
      </c>
    </row>
    <row r="2372" spans="1:9" x14ac:dyDescent="0.25">
      <c r="A2372" s="19">
        <v>40337</v>
      </c>
      <c r="B2372">
        <v>106.62</v>
      </c>
      <c r="C2372">
        <v>1.8022</v>
      </c>
      <c r="E2372" s="19">
        <v>40317</v>
      </c>
      <c r="F2372">
        <v>0.47749999999999998</v>
      </c>
      <c r="H2372" s="20">
        <v>40337</v>
      </c>
      <c r="I2372">
        <v>33.700000000000003</v>
      </c>
    </row>
    <row r="2373" spans="1:9" x14ac:dyDescent="0.25">
      <c r="A2373" s="19">
        <v>40338</v>
      </c>
      <c r="B2373">
        <v>106.05</v>
      </c>
      <c r="C2373">
        <v>1.8119000000000001</v>
      </c>
      <c r="E2373" s="19">
        <v>40318</v>
      </c>
      <c r="F2373">
        <v>0.48405999999999999</v>
      </c>
      <c r="H2373" s="20">
        <v>40338</v>
      </c>
      <c r="I2373">
        <v>33.729999999999997</v>
      </c>
    </row>
    <row r="2374" spans="1:9" x14ac:dyDescent="0.25">
      <c r="A2374" s="19">
        <v>40339</v>
      </c>
      <c r="B2374">
        <v>109.15</v>
      </c>
      <c r="C2374">
        <v>1.7604</v>
      </c>
      <c r="E2374" s="19">
        <v>40319</v>
      </c>
      <c r="F2374">
        <v>0.49687999999999999</v>
      </c>
      <c r="H2374" s="20">
        <v>40339</v>
      </c>
      <c r="I2374">
        <v>30.57</v>
      </c>
    </row>
    <row r="2375" spans="1:9" x14ac:dyDescent="0.25">
      <c r="A2375" s="19">
        <v>40340</v>
      </c>
      <c r="B2375">
        <v>109.68</v>
      </c>
      <c r="C2375">
        <v>1.7519</v>
      </c>
      <c r="E2375" s="19">
        <v>40322</v>
      </c>
      <c r="F2375">
        <v>0.50968999999999998</v>
      </c>
      <c r="H2375" s="20">
        <v>40340</v>
      </c>
      <c r="I2375">
        <v>28.79</v>
      </c>
    </row>
    <row r="2376" spans="1:9" x14ac:dyDescent="0.25">
      <c r="A2376" s="19">
        <v>40343</v>
      </c>
      <c r="B2376">
        <v>109.509</v>
      </c>
      <c r="C2376">
        <v>1.7546999999999999</v>
      </c>
      <c r="E2376" s="19">
        <v>40323</v>
      </c>
      <c r="F2376">
        <v>0.53625</v>
      </c>
      <c r="H2376" s="20">
        <v>40343</v>
      </c>
      <c r="I2376">
        <v>28.58</v>
      </c>
    </row>
    <row r="2377" spans="1:9" x14ac:dyDescent="0.25">
      <c r="A2377" s="19">
        <v>40344</v>
      </c>
      <c r="B2377">
        <v>112</v>
      </c>
      <c r="C2377">
        <v>1.7156</v>
      </c>
      <c r="E2377" s="19">
        <v>40324</v>
      </c>
      <c r="F2377">
        <v>0.53781000000000001</v>
      </c>
      <c r="H2377" s="20">
        <v>40344</v>
      </c>
      <c r="I2377">
        <v>25.87</v>
      </c>
    </row>
    <row r="2378" spans="1:9" x14ac:dyDescent="0.25">
      <c r="A2378" s="19">
        <v>40345</v>
      </c>
      <c r="B2378">
        <v>111.96</v>
      </c>
      <c r="C2378">
        <v>1.7162999999999999</v>
      </c>
      <c r="E2378" s="19">
        <v>40325</v>
      </c>
      <c r="F2378">
        <v>0.53844000000000003</v>
      </c>
      <c r="H2378" s="20">
        <v>40345</v>
      </c>
      <c r="I2378">
        <v>25.92</v>
      </c>
    </row>
    <row r="2379" spans="1:9" x14ac:dyDescent="0.25">
      <c r="A2379" s="19">
        <v>40346</v>
      </c>
      <c r="B2379">
        <v>112.14</v>
      </c>
      <c r="C2379">
        <v>1.8951</v>
      </c>
      <c r="E2379" s="19">
        <v>40326</v>
      </c>
      <c r="F2379">
        <v>0.53625</v>
      </c>
      <c r="H2379" s="20">
        <v>40346</v>
      </c>
      <c r="I2379">
        <v>25.05</v>
      </c>
    </row>
    <row r="2380" spans="1:9" x14ac:dyDescent="0.25">
      <c r="A2380" s="19">
        <v>40347</v>
      </c>
      <c r="B2380">
        <v>111.729</v>
      </c>
      <c r="C2380">
        <v>1.9019999999999999</v>
      </c>
      <c r="E2380" s="19">
        <v>40330</v>
      </c>
      <c r="F2380">
        <v>0.53625</v>
      </c>
      <c r="H2380" s="20">
        <v>40347</v>
      </c>
      <c r="I2380">
        <v>23.95</v>
      </c>
    </row>
    <row r="2381" spans="1:9" x14ac:dyDescent="0.25">
      <c r="A2381" s="19">
        <v>40350</v>
      </c>
      <c r="B2381">
        <v>111.41</v>
      </c>
      <c r="C2381">
        <v>1.9075</v>
      </c>
      <c r="E2381" s="19">
        <v>40331</v>
      </c>
      <c r="F2381">
        <v>0.53749999999999998</v>
      </c>
      <c r="H2381" s="20">
        <v>40350</v>
      </c>
      <c r="I2381">
        <v>24.88</v>
      </c>
    </row>
    <row r="2382" spans="1:9" x14ac:dyDescent="0.25">
      <c r="A2382" s="19">
        <v>40351</v>
      </c>
      <c r="B2382">
        <v>109.57</v>
      </c>
      <c r="C2382">
        <v>1.9395</v>
      </c>
      <c r="E2382" s="19">
        <v>40332</v>
      </c>
      <c r="F2382">
        <v>0.53781000000000001</v>
      </c>
      <c r="H2382" s="20">
        <v>40351</v>
      </c>
      <c r="I2382">
        <v>27.05</v>
      </c>
    </row>
    <row r="2383" spans="1:9" x14ac:dyDescent="0.25">
      <c r="A2383" s="19">
        <v>40352</v>
      </c>
      <c r="B2383">
        <v>109.23</v>
      </c>
      <c r="C2383">
        <v>1.9455</v>
      </c>
      <c r="E2383" s="19">
        <v>40333</v>
      </c>
      <c r="F2383">
        <v>0.53656000000000004</v>
      </c>
      <c r="H2383" s="20">
        <v>40352</v>
      </c>
      <c r="I2383">
        <v>26.91</v>
      </c>
    </row>
    <row r="2384" spans="1:9" x14ac:dyDescent="0.25">
      <c r="A2384" s="19">
        <v>40353</v>
      </c>
      <c r="B2384">
        <v>107.42</v>
      </c>
      <c r="C2384">
        <v>1.9782999999999999</v>
      </c>
      <c r="E2384" s="19">
        <v>40336</v>
      </c>
      <c r="F2384">
        <v>0.53718999999999995</v>
      </c>
      <c r="H2384" s="20">
        <v>40353</v>
      </c>
      <c r="I2384">
        <v>29.74</v>
      </c>
    </row>
    <row r="2385" spans="1:9" x14ac:dyDescent="0.25">
      <c r="A2385" s="19">
        <v>40354</v>
      </c>
      <c r="B2385">
        <v>107.86750000000001</v>
      </c>
      <c r="C2385">
        <v>1.9701</v>
      </c>
      <c r="E2385" s="19">
        <v>40337</v>
      </c>
      <c r="F2385">
        <v>0.53688000000000002</v>
      </c>
      <c r="H2385" s="20">
        <v>40354</v>
      </c>
      <c r="I2385">
        <v>28.53</v>
      </c>
    </row>
    <row r="2386" spans="1:9" x14ac:dyDescent="0.25">
      <c r="A2386" s="19">
        <v>40357</v>
      </c>
      <c r="B2386">
        <v>107.53</v>
      </c>
      <c r="C2386">
        <v>1.9762999999999999</v>
      </c>
      <c r="E2386" s="19">
        <v>40338</v>
      </c>
      <c r="F2386">
        <v>0.53656000000000004</v>
      </c>
      <c r="H2386" s="20">
        <v>40357</v>
      </c>
      <c r="I2386">
        <v>29</v>
      </c>
    </row>
    <row r="2387" spans="1:9" x14ac:dyDescent="0.25">
      <c r="A2387" s="19">
        <v>40358</v>
      </c>
      <c r="B2387">
        <v>104.21</v>
      </c>
      <c r="C2387">
        <v>2.0392999999999999</v>
      </c>
      <c r="E2387" s="19">
        <v>40339</v>
      </c>
      <c r="F2387">
        <v>0.53644000000000003</v>
      </c>
      <c r="H2387" s="20">
        <v>40358</v>
      </c>
      <c r="I2387">
        <v>34.130000000000003</v>
      </c>
    </row>
    <row r="2388" spans="1:9" x14ac:dyDescent="0.25">
      <c r="A2388" s="19">
        <v>40359</v>
      </c>
      <c r="B2388">
        <v>103.22</v>
      </c>
      <c r="C2388">
        <v>2.0588000000000002</v>
      </c>
      <c r="E2388" s="19">
        <v>40340</v>
      </c>
      <c r="F2388">
        <v>0.53705999999999998</v>
      </c>
      <c r="H2388" s="20">
        <v>40359</v>
      </c>
      <c r="I2388">
        <v>34.54</v>
      </c>
    </row>
    <row r="2389" spans="1:9" x14ac:dyDescent="0.25">
      <c r="A2389" s="19">
        <v>40360</v>
      </c>
      <c r="B2389">
        <v>102.76</v>
      </c>
      <c r="C2389">
        <v>2.0680000000000001</v>
      </c>
      <c r="E2389" s="19">
        <v>40343</v>
      </c>
      <c r="F2389">
        <v>0.53705999999999998</v>
      </c>
      <c r="H2389" s="20">
        <v>40360</v>
      </c>
      <c r="I2389">
        <v>32.86</v>
      </c>
    </row>
    <row r="2390" spans="1:9" x14ac:dyDescent="0.25">
      <c r="A2390" s="19">
        <v>40361</v>
      </c>
      <c r="B2390">
        <v>102.2</v>
      </c>
      <c r="C2390">
        <v>2.0794000000000001</v>
      </c>
      <c r="E2390" s="19">
        <v>40344</v>
      </c>
      <c r="F2390">
        <v>0.53893999999999997</v>
      </c>
      <c r="H2390" s="20">
        <v>40361</v>
      </c>
      <c r="I2390">
        <v>30.12</v>
      </c>
    </row>
    <row r="2391" spans="1:9" x14ac:dyDescent="0.25">
      <c r="A2391" s="19">
        <v>40365</v>
      </c>
      <c r="B2391">
        <v>102.87</v>
      </c>
      <c r="C2391">
        <v>2.0657999999999999</v>
      </c>
      <c r="E2391" s="19">
        <v>40345</v>
      </c>
      <c r="F2391">
        <v>0.53893999999999997</v>
      </c>
      <c r="H2391" s="20">
        <v>40365</v>
      </c>
      <c r="I2391">
        <v>29.65</v>
      </c>
    </row>
    <row r="2392" spans="1:9" x14ac:dyDescent="0.25">
      <c r="A2392" s="19">
        <v>40366</v>
      </c>
      <c r="B2392">
        <v>106.1075</v>
      </c>
      <c r="C2392">
        <v>2.0028000000000001</v>
      </c>
      <c r="E2392" s="19">
        <v>40346</v>
      </c>
      <c r="F2392">
        <v>0.53925000000000001</v>
      </c>
      <c r="H2392" s="20">
        <v>40366</v>
      </c>
      <c r="I2392">
        <v>26.84</v>
      </c>
    </row>
    <row r="2393" spans="1:9" x14ac:dyDescent="0.25">
      <c r="A2393" s="19">
        <v>40367</v>
      </c>
      <c r="B2393">
        <v>107.16</v>
      </c>
      <c r="C2393">
        <v>1.9831000000000001</v>
      </c>
      <c r="E2393" s="19">
        <v>40347</v>
      </c>
      <c r="F2393">
        <v>0.53818999999999995</v>
      </c>
      <c r="H2393" s="20">
        <v>40367</v>
      </c>
      <c r="I2393">
        <v>25.71</v>
      </c>
    </row>
    <row r="2394" spans="1:9" x14ac:dyDescent="0.25">
      <c r="A2394" s="19">
        <v>40368</v>
      </c>
      <c r="B2394">
        <v>107.96</v>
      </c>
      <c r="C2394">
        <v>1.9683999999999999</v>
      </c>
      <c r="E2394" s="19">
        <v>40350</v>
      </c>
      <c r="F2394">
        <v>0.53837999999999997</v>
      </c>
      <c r="H2394" s="20">
        <v>40368</v>
      </c>
      <c r="I2394">
        <v>24.98</v>
      </c>
    </row>
    <row r="2395" spans="1:9" x14ac:dyDescent="0.25">
      <c r="A2395" s="19">
        <v>40371</v>
      </c>
      <c r="B2395">
        <v>108.03</v>
      </c>
      <c r="C2395">
        <v>1.9672000000000001</v>
      </c>
      <c r="E2395" s="19">
        <v>40351</v>
      </c>
      <c r="F2395">
        <v>0.53825000000000001</v>
      </c>
      <c r="H2395" s="20">
        <v>40371</v>
      </c>
      <c r="I2395">
        <v>24.43</v>
      </c>
    </row>
    <row r="2396" spans="1:9" x14ac:dyDescent="0.25">
      <c r="A2396" s="19">
        <v>40372</v>
      </c>
      <c r="B2396">
        <v>109.66</v>
      </c>
      <c r="C2396">
        <v>1.9379</v>
      </c>
      <c r="E2396" s="19">
        <v>40352</v>
      </c>
      <c r="F2396">
        <v>0.53825000000000001</v>
      </c>
      <c r="H2396" s="20">
        <v>40372</v>
      </c>
      <c r="I2396">
        <v>24.56</v>
      </c>
    </row>
    <row r="2397" spans="1:9" x14ac:dyDescent="0.25">
      <c r="A2397" s="19">
        <v>40373</v>
      </c>
      <c r="B2397">
        <v>109.651</v>
      </c>
      <c r="C2397">
        <v>1.9380999999999999</v>
      </c>
      <c r="E2397" s="19">
        <v>40353</v>
      </c>
      <c r="F2397">
        <v>0.53718999999999995</v>
      </c>
      <c r="H2397" s="20">
        <v>40373</v>
      </c>
      <c r="I2397">
        <v>24.89</v>
      </c>
    </row>
    <row r="2398" spans="1:9" x14ac:dyDescent="0.25">
      <c r="A2398" s="19">
        <v>40374</v>
      </c>
      <c r="B2398">
        <v>109.68</v>
      </c>
      <c r="C2398">
        <v>1.9376</v>
      </c>
      <c r="E2398" s="19">
        <v>40354</v>
      </c>
      <c r="F2398">
        <v>0.53469</v>
      </c>
      <c r="H2398" s="20">
        <v>40374</v>
      </c>
      <c r="I2398">
        <v>25.14</v>
      </c>
    </row>
    <row r="2399" spans="1:9" x14ac:dyDescent="0.25">
      <c r="A2399" s="19">
        <v>40375</v>
      </c>
      <c r="B2399">
        <v>106.66</v>
      </c>
      <c r="C2399">
        <v>1.9923999999999999</v>
      </c>
      <c r="E2399" s="19">
        <v>40357</v>
      </c>
      <c r="F2399">
        <v>0.53344000000000003</v>
      </c>
      <c r="H2399" s="20">
        <v>40375</v>
      </c>
      <c r="I2399">
        <v>26.25</v>
      </c>
    </row>
    <row r="2400" spans="1:9" x14ac:dyDescent="0.25">
      <c r="A2400" s="19">
        <v>40378</v>
      </c>
      <c r="B2400">
        <v>107.29</v>
      </c>
      <c r="C2400">
        <v>1.9806999999999999</v>
      </c>
      <c r="E2400" s="19">
        <v>40358</v>
      </c>
      <c r="F2400">
        <v>0.53300000000000003</v>
      </c>
      <c r="H2400" s="20">
        <v>40378</v>
      </c>
      <c r="I2400">
        <v>25.97</v>
      </c>
    </row>
    <row r="2401" spans="1:9" x14ac:dyDescent="0.25">
      <c r="A2401" s="19">
        <v>40379</v>
      </c>
      <c r="B2401">
        <v>108.48</v>
      </c>
      <c r="C2401">
        <v>1.9590000000000001</v>
      </c>
      <c r="E2401" s="19">
        <v>40359</v>
      </c>
      <c r="F2401">
        <v>0.53393999999999997</v>
      </c>
      <c r="H2401" s="20">
        <v>40379</v>
      </c>
      <c r="I2401">
        <v>23.93</v>
      </c>
    </row>
    <row r="2402" spans="1:9" x14ac:dyDescent="0.25">
      <c r="A2402" s="19">
        <v>40380</v>
      </c>
      <c r="B2402">
        <v>107.07</v>
      </c>
      <c r="C2402">
        <v>1.9847999999999999</v>
      </c>
      <c r="E2402" s="19">
        <v>40360</v>
      </c>
      <c r="F2402">
        <v>0.53330999999999995</v>
      </c>
      <c r="H2402" s="20">
        <v>40380</v>
      </c>
      <c r="I2402">
        <v>25.64</v>
      </c>
    </row>
    <row r="2403" spans="1:9" x14ac:dyDescent="0.25">
      <c r="A2403" s="19">
        <v>40381</v>
      </c>
      <c r="B2403">
        <v>109.461</v>
      </c>
      <c r="C2403">
        <v>1.9414</v>
      </c>
      <c r="E2403" s="19">
        <v>40361</v>
      </c>
      <c r="F2403">
        <v>0.53363000000000005</v>
      </c>
      <c r="H2403" s="20">
        <v>40381</v>
      </c>
      <c r="I2403">
        <v>24.63</v>
      </c>
    </row>
    <row r="2404" spans="1:9" x14ac:dyDescent="0.25">
      <c r="A2404" s="19">
        <v>40382</v>
      </c>
      <c r="B2404">
        <v>110.41</v>
      </c>
      <c r="C2404">
        <v>1.9248000000000001</v>
      </c>
      <c r="E2404" s="19">
        <v>40364</v>
      </c>
      <c r="F2404">
        <v>0.53125</v>
      </c>
      <c r="H2404" s="20">
        <v>40382</v>
      </c>
      <c r="I2404">
        <v>23.47</v>
      </c>
    </row>
    <row r="2405" spans="1:9" x14ac:dyDescent="0.25">
      <c r="A2405" s="19">
        <v>40385</v>
      </c>
      <c r="B2405">
        <v>111.56</v>
      </c>
      <c r="C2405">
        <v>1.9049</v>
      </c>
      <c r="E2405" s="19">
        <v>40365</v>
      </c>
      <c r="F2405">
        <v>0.53112999999999999</v>
      </c>
      <c r="H2405" s="20">
        <v>40385</v>
      </c>
      <c r="I2405">
        <v>22.73</v>
      </c>
    </row>
    <row r="2406" spans="1:9" x14ac:dyDescent="0.25">
      <c r="A2406" s="19">
        <v>40386</v>
      </c>
      <c r="B2406">
        <v>111.55</v>
      </c>
      <c r="C2406">
        <v>1.9051</v>
      </c>
      <c r="E2406" s="19">
        <v>40366</v>
      </c>
      <c r="F2406">
        <v>0.52988000000000002</v>
      </c>
      <c r="H2406" s="20">
        <v>40386</v>
      </c>
      <c r="I2406">
        <v>23.19</v>
      </c>
    </row>
    <row r="2407" spans="1:9" x14ac:dyDescent="0.25">
      <c r="A2407" s="19">
        <v>40387</v>
      </c>
      <c r="B2407">
        <v>110.83</v>
      </c>
      <c r="C2407">
        <v>1.9175</v>
      </c>
      <c r="E2407" s="19">
        <v>40367</v>
      </c>
      <c r="F2407">
        <v>0.52749999999999997</v>
      </c>
      <c r="H2407" s="20">
        <v>40387</v>
      </c>
      <c r="I2407">
        <v>24.25</v>
      </c>
    </row>
    <row r="2408" spans="1:9" x14ac:dyDescent="0.25">
      <c r="A2408" s="19">
        <v>40388</v>
      </c>
      <c r="B2408">
        <v>110.29</v>
      </c>
      <c r="C2408">
        <v>1.9268000000000001</v>
      </c>
      <c r="E2408" s="19">
        <v>40368</v>
      </c>
      <c r="F2408">
        <v>0.52681</v>
      </c>
      <c r="H2408" s="20">
        <v>40388</v>
      </c>
      <c r="I2408">
        <v>24.13</v>
      </c>
    </row>
    <row r="2409" spans="1:9" x14ac:dyDescent="0.25">
      <c r="A2409" s="19">
        <v>40389</v>
      </c>
      <c r="B2409">
        <v>110.27</v>
      </c>
      <c r="C2409">
        <v>1.9272</v>
      </c>
      <c r="E2409" s="19">
        <v>40371</v>
      </c>
      <c r="F2409">
        <v>0.52556000000000003</v>
      </c>
      <c r="H2409" s="20">
        <v>40389</v>
      </c>
      <c r="I2409">
        <v>23.5</v>
      </c>
    </row>
    <row r="2410" spans="1:9" x14ac:dyDescent="0.25">
      <c r="A2410" s="19">
        <v>40392</v>
      </c>
      <c r="B2410">
        <v>112.76</v>
      </c>
      <c r="C2410">
        <v>1.8846000000000001</v>
      </c>
      <c r="E2410" s="19">
        <v>40372</v>
      </c>
      <c r="F2410">
        <v>0.52593999999999996</v>
      </c>
      <c r="H2410" s="20">
        <v>40392</v>
      </c>
      <c r="I2410">
        <v>22.01</v>
      </c>
    </row>
    <row r="2411" spans="1:9" x14ac:dyDescent="0.25">
      <c r="A2411" s="19">
        <v>40393</v>
      </c>
      <c r="B2411">
        <v>112.22</v>
      </c>
      <c r="C2411">
        <v>1.8936999999999999</v>
      </c>
      <c r="E2411" s="19">
        <v>40373</v>
      </c>
      <c r="F2411">
        <v>0.52563000000000004</v>
      </c>
      <c r="H2411" s="20">
        <v>40393</v>
      </c>
      <c r="I2411">
        <v>22.63</v>
      </c>
    </row>
    <row r="2412" spans="1:9" x14ac:dyDescent="0.25">
      <c r="A2412" s="19">
        <v>40394</v>
      </c>
      <c r="B2412">
        <v>112.97</v>
      </c>
      <c r="C2412">
        <v>1.8811</v>
      </c>
      <c r="E2412" s="19">
        <v>40374</v>
      </c>
      <c r="F2412">
        <v>0.52468999999999999</v>
      </c>
      <c r="H2412" s="20">
        <v>40394</v>
      </c>
      <c r="I2412">
        <v>22.21</v>
      </c>
    </row>
    <row r="2413" spans="1:9" x14ac:dyDescent="0.25">
      <c r="A2413" s="19">
        <v>40395</v>
      </c>
      <c r="B2413">
        <v>112.85</v>
      </c>
      <c r="C2413">
        <v>1.8831</v>
      </c>
      <c r="E2413" s="19">
        <v>40375</v>
      </c>
      <c r="F2413">
        <v>0.52124999999999999</v>
      </c>
      <c r="H2413" s="20">
        <v>40395</v>
      </c>
      <c r="I2413">
        <v>22.1</v>
      </c>
    </row>
    <row r="2414" spans="1:9" x14ac:dyDescent="0.25">
      <c r="A2414" s="19">
        <v>40396</v>
      </c>
      <c r="B2414">
        <v>112.392</v>
      </c>
      <c r="C2414">
        <v>1.8908</v>
      </c>
      <c r="E2414" s="19">
        <v>40378</v>
      </c>
      <c r="F2414">
        <v>0.51780999999999999</v>
      </c>
      <c r="H2414" s="20">
        <v>40396</v>
      </c>
      <c r="I2414">
        <v>21.74</v>
      </c>
    </row>
    <row r="2415" spans="1:9" x14ac:dyDescent="0.25">
      <c r="A2415" s="19">
        <v>40399</v>
      </c>
      <c r="B2415">
        <v>112.992</v>
      </c>
      <c r="C2415">
        <v>1.8808</v>
      </c>
      <c r="E2415" s="19">
        <v>40379</v>
      </c>
      <c r="F2415">
        <v>0.51249999999999996</v>
      </c>
      <c r="H2415" s="20">
        <v>40399</v>
      </c>
      <c r="I2415">
        <v>22.14</v>
      </c>
    </row>
    <row r="2416" spans="1:9" x14ac:dyDescent="0.25">
      <c r="A2416" s="19">
        <v>40400</v>
      </c>
      <c r="B2416">
        <v>112.375</v>
      </c>
      <c r="C2416">
        <v>1.8911</v>
      </c>
      <c r="E2416" s="19">
        <v>40380</v>
      </c>
      <c r="F2416">
        <v>0.50624999999999998</v>
      </c>
      <c r="H2416" s="20">
        <v>40400</v>
      </c>
      <c r="I2416">
        <v>22.37</v>
      </c>
    </row>
    <row r="2417" spans="1:9" x14ac:dyDescent="0.25">
      <c r="A2417" s="19">
        <v>40401</v>
      </c>
      <c r="B2417">
        <v>109.3</v>
      </c>
      <c r="C2417">
        <v>1.9442999999999999</v>
      </c>
      <c r="E2417" s="19">
        <v>40381</v>
      </c>
      <c r="F2417">
        <v>0.49780999999999997</v>
      </c>
      <c r="H2417" s="20">
        <v>40401</v>
      </c>
      <c r="I2417">
        <v>25.39</v>
      </c>
    </row>
    <row r="2418" spans="1:9" x14ac:dyDescent="0.25">
      <c r="A2418" s="19">
        <v>40402</v>
      </c>
      <c r="B2418">
        <v>108.63</v>
      </c>
      <c r="C2418">
        <v>1.9562999999999999</v>
      </c>
      <c r="E2418" s="19">
        <v>40382</v>
      </c>
      <c r="F2418">
        <v>0.49313000000000001</v>
      </c>
      <c r="H2418" s="20">
        <v>40402</v>
      </c>
      <c r="I2418">
        <v>25.73</v>
      </c>
    </row>
    <row r="2419" spans="1:9" x14ac:dyDescent="0.25">
      <c r="A2419" s="19">
        <v>40403</v>
      </c>
      <c r="B2419">
        <v>108.31</v>
      </c>
      <c r="C2419">
        <v>1.9621</v>
      </c>
      <c r="E2419" s="19">
        <v>40385</v>
      </c>
      <c r="F2419">
        <v>0.48749999999999999</v>
      </c>
      <c r="H2419" s="20">
        <v>40403</v>
      </c>
      <c r="I2419">
        <v>26.24</v>
      </c>
    </row>
    <row r="2420" spans="1:9" x14ac:dyDescent="0.25">
      <c r="A2420" s="19">
        <v>40406</v>
      </c>
      <c r="B2420">
        <v>108.26</v>
      </c>
      <c r="C2420">
        <v>1.9630000000000001</v>
      </c>
      <c r="E2420" s="19">
        <v>40386</v>
      </c>
      <c r="F2420">
        <v>0.48125000000000001</v>
      </c>
      <c r="H2420" s="20">
        <v>40406</v>
      </c>
      <c r="I2420">
        <v>26.1</v>
      </c>
    </row>
    <row r="2421" spans="1:9" x14ac:dyDescent="0.25">
      <c r="A2421" s="19">
        <v>40407</v>
      </c>
      <c r="B2421">
        <v>109.59</v>
      </c>
      <c r="C2421">
        <v>1.9392</v>
      </c>
      <c r="E2421" s="19">
        <v>40387</v>
      </c>
      <c r="F2421">
        <v>0.47499999999999998</v>
      </c>
      <c r="H2421" s="20">
        <v>40407</v>
      </c>
      <c r="I2421">
        <v>24.33</v>
      </c>
    </row>
    <row r="2422" spans="1:9" x14ac:dyDescent="0.25">
      <c r="A2422" s="19">
        <v>40408</v>
      </c>
      <c r="B2422">
        <v>109.79</v>
      </c>
      <c r="C2422">
        <v>1.9356</v>
      </c>
      <c r="E2422" s="19">
        <v>40388</v>
      </c>
      <c r="F2422">
        <v>0.46562999999999999</v>
      </c>
      <c r="H2422" s="20">
        <v>40408</v>
      </c>
      <c r="I2422">
        <v>24.59</v>
      </c>
    </row>
    <row r="2423" spans="1:9" x14ac:dyDescent="0.25">
      <c r="A2423" s="19">
        <v>40409</v>
      </c>
      <c r="B2423">
        <v>107.88</v>
      </c>
      <c r="C2423">
        <v>1.9699</v>
      </c>
      <c r="E2423" s="19">
        <v>40389</v>
      </c>
      <c r="F2423">
        <v>0.45374999999999999</v>
      </c>
      <c r="H2423" s="20">
        <v>40409</v>
      </c>
      <c r="I2423">
        <v>26.44</v>
      </c>
    </row>
    <row r="2424" spans="1:9" x14ac:dyDescent="0.25">
      <c r="A2424" s="19">
        <v>40410</v>
      </c>
      <c r="B2424">
        <v>107.53</v>
      </c>
      <c r="C2424">
        <v>1.9762999999999999</v>
      </c>
      <c r="E2424" s="19">
        <v>40392</v>
      </c>
      <c r="F2424">
        <v>0.44468999999999997</v>
      </c>
      <c r="H2424" s="20">
        <v>40410</v>
      </c>
      <c r="I2424">
        <v>25.49</v>
      </c>
    </row>
    <row r="2425" spans="1:9" x14ac:dyDescent="0.25">
      <c r="A2425" s="19">
        <v>40413</v>
      </c>
      <c r="B2425">
        <v>107.1236</v>
      </c>
      <c r="C2425">
        <v>1.9838</v>
      </c>
      <c r="E2425" s="19">
        <v>40393</v>
      </c>
      <c r="F2425">
        <v>0.43469000000000002</v>
      </c>
      <c r="H2425" s="20">
        <v>40413</v>
      </c>
      <c r="I2425">
        <v>25.66</v>
      </c>
    </row>
    <row r="2426" spans="1:9" x14ac:dyDescent="0.25">
      <c r="A2426" s="19">
        <v>40414</v>
      </c>
      <c r="B2426">
        <v>105.53</v>
      </c>
      <c r="C2426">
        <v>2.0137999999999998</v>
      </c>
      <c r="E2426" s="19">
        <v>40394</v>
      </c>
      <c r="F2426">
        <v>0.42405999999999999</v>
      </c>
      <c r="H2426" s="20">
        <v>40414</v>
      </c>
      <c r="I2426">
        <v>27.46</v>
      </c>
    </row>
    <row r="2427" spans="1:9" x14ac:dyDescent="0.25">
      <c r="A2427" s="19">
        <v>40415</v>
      </c>
      <c r="B2427">
        <v>105.94</v>
      </c>
      <c r="C2427">
        <v>2.0059999999999998</v>
      </c>
      <c r="E2427" s="19">
        <v>40395</v>
      </c>
      <c r="F2427">
        <v>0.41813</v>
      </c>
      <c r="H2427" s="20">
        <v>40415</v>
      </c>
      <c r="I2427">
        <v>26.7</v>
      </c>
    </row>
    <row r="2428" spans="1:9" x14ac:dyDescent="0.25">
      <c r="A2428" s="19">
        <v>40416</v>
      </c>
      <c r="B2428">
        <v>105.23</v>
      </c>
      <c r="C2428">
        <v>2.0194999999999999</v>
      </c>
      <c r="E2428" s="19">
        <v>40396</v>
      </c>
      <c r="F2428">
        <v>0.41125</v>
      </c>
      <c r="H2428" s="20">
        <v>40416</v>
      </c>
      <c r="I2428">
        <v>27.37</v>
      </c>
    </row>
    <row r="2429" spans="1:9" x14ac:dyDescent="0.25">
      <c r="A2429" s="19">
        <v>40417</v>
      </c>
      <c r="B2429">
        <v>106.86</v>
      </c>
      <c r="C2429">
        <v>1.9886999999999999</v>
      </c>
      <c r="E2429" s="19">
        <v>40399</v>
      </c>
      <c r="F2429">
        <v>0.40438000000000002</v>
      </c>
      <c r="H2429" s="20">
        <v>40417</v>
      </c>
      <c r="I2429">
        <v>24.45</v>
      </c>
    </row>
    <row r="2430" spans="1:9" x14ac:dyDescent="0.25">
      <c r="A2430" s="19">
        <v>40420</v>
      </c>
      <c r="B2430">
        <v>105.31100000000001</v>
      </c>
      <c r="C2430">
        <v>2.0179</v>
      </c>
      <c r="E2430" s="19">
        <v>40400</v>
      </c>
      <c r="F2430">
        <v>0.39781</v>
      </c>
      <c r="H2430" s="20">
        <v>40420</v>
      </c>
      <c r="I2430">
        <v>27.21</v>
      </c>
    </row>
    <row r="2431" spans="1:9" x14ac:dyDescent="0.25">
      <c r="A2431" s="19">
        <v>40421</v>
      </c>
      <c r="B2431">
        <v>105.31</v>
      </c>
      <c r="C2431">
        <v>2.0179999999999998</v>
      </c>
      <c r="E2431" s="19">
        <v>40401</v>
      </c>
      <c r="F2431">
        <v>0.38438</v>
      </c>
      <c r="H2431" s="20">
        <v>40421</v>
      </c>
      <c r="I2431">
        <v>26.05</v>
      </c>
    </row>
    <row r="2432" spans="1:9" x14ac:dyDescent="0.25">
      <c r="A2432" s="19">
        <v>40422</v>
      </c>
      <c r="B2432">
        <v>108.46</v>
      </c>
      <c r="C2432">
        <v>1.9594</v>
      </c>
      <c r="E2432" s="19">
        <v>40402</v>
      </c>
      <c r="F2432">
        <v>0.37624999999999997</v>
      </c>
      <c r="H2432" s="20">
        <v>40422</v>
      </c>
      <c r="I2432">
        <v>23.89</v>
      </c>
    </row>
    <row r="2433" spans="1:9" x14ac:dyDescent="0.25">
      <c r="A2433" s="19">
        <v>40423</v>
      </c>
      <c r="B2433">
        <v>109.47</v>
      </c>
      <c r="C2433">
        <v>1.9413</v>
      </c>
      <c r="E2433" s="19">
        <v>40403</v>
      </c>
      <c r="F2433">
        <v>0.36937999999999999</v>
      </c>
      <c r="H2433" s="20">
        <v>40423</v>
      </c>
      <c r="I2433">
        <v>23.19</v>
      </c>
    </row>
    <row r="2434" spans="1:9" x14ac:dyDescent="0.25">
      <c r="A2434" s="19">
        <v>40424</v>
      </c>
      <c r="B2434">
        <v>110.89</v>
      </c>
      <c r="C2434">
        <v>1.9164000000000001</v>
      </c>
      <c r="E2434" s="19">
        <v>40406</v>
      </c>
      <c r="F2434">
        <v>0.36187999999999998</v>
      </c>
      <c r="H2434" s="20">
        <v>40424</v>
      </c>
      <c r="I2434">
        <v>21.31</v>
      </c>
    </row>
    <row r="2435" spans="1:9" x14ac:dyDescent="0.25">
      <c r="A2435" s="19">
        <v>40428</v>
      </c>
      <c r="B2435">
        <v>109.64</v>
      </c>
      <c r="C2435">
        <v>1.9382999999999999</v>
      </c>
      <c r="E2435" s="19">
        <v>40407</v>
      </c>
      <c r="F2435">
        <v>0.35219</v>
      </c>
      <c r="H2435" s="20">
        <v>40428</v>
      </c>
      <c r="I2435">
        <v>23.8</v>
      </c>
    </row>
    <row r="2436" spans="1:9" x14ac:dyDescent="0.25">
      <c r="A2436" s="19">
        <v>40429</v>
      </c>
      <c r="B2436">
        <v>110.41</v>
      </c>
      <c r="C2436">
        <v>1.9248000000000001</v>
      </c>
      <c r="E2436" s="19">
        <v>40408</v>
      </c>
      <c r="F2436">
        <v>0.34547</v>
      </c>
      <c r="H2436" s="20">
        <v>40429</v>
      </c>
      <c r="I2436">
        <v>23.25</v>
      </c>
    </row>
    <row r="2437" spans="1:9" x14ac:dyDescent="0.25">
      <c r="A2437" s="19">
        <v>40430</v>
      </c>
      <c r="B2437">
        <v>110.92</v>
      </c>
      <c r="C2437">
        <v>1.9158999999999999</v>
      </c>
      <c r="E2437" s="19">
        <v>40409</v>
      </c>
      <c r="F2437">
        <v>0.33905999999999997</v>
      </c>
      <c r="H2437" s="20">
        <v>40430</v>
      </c>
      <c r="I2437">
        <v>22.81</v>
      </c>
    </row>
    <row r="2438" spans="1:9" x14ac:dyDescent="0.25">
      <c r="A2438" s="19">
        <v>40431</v>
      </c>
      <c r="B2438">
        <v>111.482</v>
      </c>
      <c r="C2438">
        <v>1.9061999999999999</v>
      </c>
      <c r="E2438" s="19">
        <v>40410</v>
      </c>
      <c r="F2438">
        <v>0.32922000000000001</v>
      </c>
      <c r="H2438" s="20">
        <v>40431</v>
      </c>
      <c r="I2438">
        <v>21.99</v>
      </c>
    </row>
    <row r="2439" spans="1:9" x14ac:dyDescent="0.25">
      <c r="A2439" s="19">
        <v>40434</v>
      </c>
      <c r="B2439">
        <v>112.72</v>
      </c>
      <c r="C2439">
        <v>1.8853</v>
      </c>
      <c r="E2439" s="19">
        <v>40413</v>
      </c>
      <c r="F2439">
        <v>0.3175</v>
      </c>
      <c r="H2439" s="20">
        <v>40434</v>
      </c>
      <c r="I2439">
        <v>21.21</v>
      </c>
    </row>
    <row r="2440" spans="1:9" x14ac:dyDescent="0.25">
      <c r="A2440" s="19">
        <v>40435</v>
      </c>
      <c r="B2440">
        <v>112.65</v>
      </c>
      <c r="C2440">
        <v>1.8865000000000001</v>
      </c>
      <c r="E2440" s="19">
        <v>40414</v>
      </c>
      <c r="F2440">
        <v>0.3075</v>
      </c>
      <c r="H2440" s="20">
        <v>40435</v>
      </c>
      <c r="I2440">
        <v>21.56</v>
      </c>
    </row>
    <row r="2441" spans="1:9" x14ac:dyDescent="0.25">
      <c r="A2441" s="19">
        <v>40436</v>
      </c>
      <c r="B2441">
        <v>113.08</v>
      </c>
      <c r="C2441">
        <v>1.8793</v>
      </c>
      <c r="E2441" s="19">
        <v>40415</v>
      </c>
      <c r="F2441">
        <v>0.30375000000000002</v>
      </c>
      <c r="H2441" s="20">
        <v>40436</v>
      </c>
      <c r="I2441">
        <v>22.1</v>
      </c>
    </row>
    <row r="2442" spans="1:9" x14ac:dyDescent="0.25">
      <c r="A2442" s="19">
        <v>40437</v>
      </c>
      <c r="B2442">
        <v>113.05</v>
      </c>
      <c r="C2442">
        <v>2.1305000000000001</v>
      </c>
      <c r="E2442" s="19">
        <v>40416</v>
      </c>
      <c r="F2442">
        <v>0.29937999999999998</v>
      </c>
      <c r="H2442" s="20">
        <v>40437</v>
      </c>
      <c r="I2442">
        <v>21.72</v>
      </c>
    </row>
    <row r="2443" spans="1:9" x14ac:dyDescent="0.25">
      <c r="A2443" s="19">
        <v>40438</v>
      </c>
      <c r="B2443">
        <v>112.49</v>
      </c>
      <c r="C2443">
        <v>2.1410999999999998</v>
      </c>
      <c r="E2443" s="19">
        <v>40417</v>
      </c>
      <c r="F2443">
        <v>0.29687999999999998</v>
      </c>
      <c r="H2443" s="20">
        <v>40438</v>
      </c>
      <c r="I2443">
        <v>22.01</v>
      </c>
    </row>
    <row r="2444" spans="1:9" x14ac:dyDescent="0.25">
      <c r="A2444" s="19">
        <v>40441</v>
      </c>
      <c r="B2444">
        <v>114.21</v>
      </c>
      <c r="C2444">
        <v>2.1089000000000002</v>
      </c>
      <c r="E2444" s="19">
        <v>40421</v>
      </c>
      <c r="F2444">
        <v>0.29563</v>
      </c>
      <c r="H2444" s="20">
        <v>40441</v>
      </c>
      <c r="I2444">
        <v>21.5</v>
      </c>
    </row>
    <row r="2445" spans="1:9" x14ac:dyDescent="0.25">
      <c r="A2445" s="19">
        <v>40442</v>
      </c>
      <c r="B2445">
        <v>113.98</v>
      </c>
      <c r="C2445">
        <v>2.1131000000000002</v>
      </c>
      <c r="E2445" s="19">
        <v>40422</v>
      </c>
      <c r="F2445">
        <v>0.29563</v>
      </c>
      <c r="H2445" s="20">
        <v>40442</v>
      </c>
      <c r="I2445">
        <v>22.35</v>
      </c>
    </row>
    <row r="2446" spans="1:9" x14ac:dyDescent="0.25">
      <c r="A2446" s="19">
        <v>40443</v>
      </c>
      <c r="B2446">
        <v>113.42</v>
      </c>
      <c r="C2446">
        <v>2.1234999999999999</v>
      </c>
      <c r="E2446" s="19">
        <v>40423</v>
      </c>
      <c r="F2446">
        <v>0.29437999999999998</v>
      </c>
      <c r="H2446" s="20">
        <v>40443</v>
      </c>
      <c r="I2446">
        <v>22.51</v>
      </c>
    </row>
    <row r="2447" spans="1:9" x14ac:dyDescent="0.25">
      <c r="A2447" s="19">
        <v>40444</v>
      </c>
      <c r="B2447">
        <v>112.498</v>
      </c>
      <c r="C2447">
        <v>2.1408999999999998</v>
      </c>
      <c r="E2447" s="19">
        <v>40424</v>
      </c>
      <c r="F2447">
        <v>0.29281000000000001</v>
      </c>
      <c r="H2447" s="20">
        <v>40444</v>
      </c>
      <c r="I2447">
        <v>23.87</v>
      </c>
    </row>
    <row r="2448" spans="1:9" x14ac:dyDescent="0.25">
      <c r="A2448" s="19">
        <v>40445</v>
      </c>
      <c r="B2448">
        <v>114.82</v>
      </c>
      <c r="C2448">
        <v>2.0975999999999999</v>
      </c>
      <c r="E2448" s="19">
        <v>40427</v>
      </c>
      <c r="F2448">
        <v>0.29219000000000001</v>
      </c>
      <c r="H2448" s="20">
        <v>40445</v>
      </c>
      <c r="I2448">
        <v>21.71</v>
      </c>
    </row>
    <row r="2449" spans="1:9" x14ac:dyDescent="0.25">
      <c r="A2449" s="19">
        <v>40448</v>
      </c>
      <c r="B2449">
        <v>114.27</v>
      </c>
      <c r="C2449">
        <v>2.1076999999999999</v>
      </c>
      <c r="E2449" s="19">
        <v>40428</v>
      </c>
      <c r="F2449">
        <v>0.29187999999999997</v>
      </c>
      <c r="H2449" s="20">
        <v>40448</v>
      </c>
      <c r="I2449">
        <v>22.54</v>
      </c>
    </row>
    <row r="2450" spans="1:9" x14ac:dyDescent="0.25">
      <c r="A2450" s="19">
        <v>40449</v>
      </c>
      <c r="B2450">
        <v>114.67</v>
      </c>
      <c r="C2450">
        <v>2.1004</v>
      </c>
      <c r="E2450" s="19">
        <v>40429</v>
      </c>
      <c r="F2450">
        <v>0.29249999999999998</v>
      </c>
      <c r="H2450" s="20">
        <v>40449</v>
      </c>
      <c r="I2450">
        <v>22.6</v>
      </c>
    </row>
    <row r="2451" spans="1:9" x14ac:dyDescent="0.25">
      <c r="A2451" s="19">
        <v>40450</v>
      </c>
      <c r="B2451">
        <v>114.47</v>
      </c>
      <c r="C2451">
        <v>2.1040999999999999</v>
      </c>
      <c r="E2451" s="19">
        <v>40430</v>
      </c>
      <c r="F2451">
        <v>0.29249999999999998</v>
      </c>
      <c r="H2451" s="20">
        <v>40450</v>
      </c>
      <c r="I2451">
        <v>23.25</v>
      </c>
    </row>
    <row r="2452" spans="1:9" x14ac:dyDescent="0.25">
      <c r="A2452" s="19">
        <v>40451</v>
      </c>
      <c r="B2452">
        <v>114.13</v>
      </c>
      <c r="C2452">
        <v>2.1103000000000001</v>
      </c>
      <c r="E2452" s="19">
        <v>40431</v>
      </c>
      <c r="F2452">
        <v>0.29219000000000001</v>
      </c>
      <c r="H2452" s="20">
        <v>40451</v>
      </c>
      <c r="I2452">
        <v>23.7</v>
      </c>
    </row>
    <row r="2453" spans="1:9" x14ac:dyDescent="0.25">
      <c r="A2453" s="19">
        <v>40452</v>
      </c>
      <c r="B2453">
        <v>114.61</v>
      </c>
      <c r="C2453">
        <v>2.1015000000000001</v>
      </c>
      <c r="E2453" s="19">
        <v>40434</v>
      </c>
      <c r="F2453">
        <v>0.29219000000000001</v>
      </c>
      <c r="H2453" s="20">
        <v>40452</v>
      </c>
      <c r="I2453">
        <v>22.5</v>
      </c>
    </row>
    <row r="2454" spans="1:9" x14ac:dyDescent="0.25">
      <c r="A2454" s="19">
        <v>40455</v>
      </c>
      <c r="B2454">
        <v>113.75</v>
      </c>
      <c r="C2454">
        <v>2.1173999999999999</v>
      </c>
      <c r="E2454" s="19">
        <v>40435</v>
      </c>
      <c r="F2454">
        <v>0.29187999999999997</v>
      </c>
      <c r="H2454" s="20">
        <v>40455</v>
      </c>
      <c r="I2454">
        <v>23.53</v>
      </c>
    </row>
    <row r="2455" spans="1:9" x14ac:dyDescent="0.25">
      <c r="A2455" s="19">
        <v>40456</v>
      </c>
      <c r="B2455">
        <v>116.04</v>
      </c>
      <c r="C2455">
        <v>2.0756000000000001</v>
      </c>
      <c r="E2455" s="19">
        <v>40436</v>
      </c>
      <c r="F2455">
        <v>0.29203000000000001</v>
      </c>
      <c r="H2455" s="20">
        <v>40456</v>
      </c>
      <c r="I2455">
        <v>21.76</v>
      </c>
    </row>
    <row r="2456" spans="1:9" x14ac:dyDescent="0.25">
      <c r="A2456" s="19">
        <v>40457</v>
      </c>
      <c r="B2456">
        <v>116.03</v>
      </c>
      <c r="C2456">
        <v>2.0758000000000001</v>
      </c>
      <c r="E2456" s="19">
        <v>40437</v>
      </c>
      <c r="F2456">
        <v>0.29141</v>
      </c>
      <c r="H2456" s="20">
        <v>40457</v>
      </c>
      <c r="I2456">
        <v>21.49</v>
      </c>
    </row>
    <row r="2457" spans="1:9" x14ac:dyDescent="0.25">
      <c r="A2457" s="19">
        <v>40458</v>
      </c>
      <c r="B2457">
        <v>115.89</v>
      </c>
      <c r="C2457">
        <v>2.0783</v>
      </c>
      <c r="E2457" s="19">
        <v>40438</v>
      </c>
      <c r="F2457">
        <v>0.29155999999999999</v>
      </c>
      <c r="H2457" s="20">
        <v>40458</v>
      </c>
      <c r="I2457">
        <v>21.56</v>
      </c>
    </row>
    <row r="2458" spans="1:9" x14ac:dyDescent="0.25">
      <c r="A2458" s="19">
        <v>40459</v>
      </c>
      <c r="B2458">
        <v>116.53749999999999</v>
      </c>
      <c r="C2458">
        <v>2.0667</v>
      </c>
      <c r="E2458" s="19">
        <v>40441</v>
      </c>
      <c r="F2458">
        <v>0.29031000000000001</v>
      </c>
      <c r="H2458" s="20">
        <v>40459</v>
      </c>
      <c r="I2458">
        <v>20.71</v>
      </c>
    </row>
    <row r="2459" spans="1:9" x14ac:dyDescent="0.25">
      <c r="A2459" s="19">
        <v>40462</v>
      </c>
      <c r="B2459">
        <v>116.65</v>
      </c>
      <c r="C2459">
        <v>2.0647000000000002</v>
      </c>
      <c r="E2459" s="19">
        <v>40442</v>
      </c>
      <c r="F2459">
        <v>0.28969</v>
      </c>
      <c r="H2459" s="20">
        <v>40462</v>
      </c>
      <c r="I2459">
        <v>18.96</v>
      </c>
    </row>
    <row r="2460" spans="1:9" x14ac:dyDescent="0.25">
      <c r="A2460" s="19">
        <v>40463</v>
      </c>
      <c r="B2460">
        <v>117.01</v>
      </c>
      <c r="C2460">
        <v>2.0583999999999998</v>
      </c>
      <c r="E2460" s="19">
        <v>40443</v>
      </c>
      <c r="F2460">
        <v>0.28938000000000003</v>
      </c>
      <c r="H2460" s="20">
        <v>40463</v>
      </c>
      <c r="I2460">
        <v>18.93</v>
      </c>
    </row>
    <row r="2461" spans="1:9" x14ac:dyDescent="0.25">
      <c r="A2461" s="19">
        <v>40464</v>
      </c>
      <c r="B2461">
        <v>117.92</v>
      </c>
      <c r="C2461">
        <v>2.0425</v>
      </c>
      <c r="E2461" s="19">
        <v>40444</v>
      </c>
      <c r="F2461">
        <v>0.28938000000000003</v>
      </c>
      <c r="H2461" s="20">
        <v>40464</v>
      </c>
      <c r="I2461">
        <v>19.07</v>
      </c>
    </row>
    <row r="2462" spans="1:9" x14ac:dyDescent="0.25">
      <c r="A2462" s="19">
        <v>40465</v>
      </c>
      <c r="B2462">
        <v>117.46</v>
      </c>
      <c r="C2462">
        <v>2.0505</v>
      </c>
      <c r="E2462" s="19">
        <v>40445</v>
      </c>
      <c r="F2462">
        <v>0.28938000000000003</v>
      </c>
      <c r="H2462" s="20">
        <v>40465</v>
      </c>
      <c r="I2462">
        <v>19.88</v>
      </c>
    </row>
    <row r="2463" spans="1:9" x14ac:dyDescent="0.25">
      <c r="A2463" s="19">
        <v>40466</v>
      </c>
      <c r="B2463">
        <v>117.7</v>
      </c>
      <c r="C2463">
        <v>2.0463</v>
      </c>
      <c r="E2463" s="19">
        <v>40448</v>
      </c>
      <c r="F2463">
        <v>0.28938000000000003</v>
      </c>
      <c r="H2463" s="20">
        <v>40466</v>
      </c>
      <c r="I2463">
        <v>19.03</v>
      </c>
    </row>
    <row r="2464" spans="1:9" x14ac:dyDescent="0.25">
      <c r="A2464" s="19">
        <v>40469</v>
      </c>
      <c r="B2464">
        <v>118.28</v>
      </c>
      <c r="C2464">
        <v>2.0363000000000002</v>
      </c>
      <c r="E2464" s="19">
        <v>40449</v>
      </c>
      <c r="F2464">
        <v>0.28938000000000003</v>
      </c>
      <c r="H2464" s="20">
        <v>40469</v>
      </c>
      <c r="I2464">
        <v>19.09</v>
      </c>
    </row>
    <row r="2465" spans="1:9" x14ac:dyDescent="0.25">
      <c r="A2465" s="19">
        <v>40470</v>
      </c>
      <c r="B2465">
        <v>116.73</v>
      </c>
      <c r="C2465">
        <v>2.0632999999999999</v>
      </c>
      <c r="E2465" s="19">
        <v>40450</v>
      </c>
      <c r="F2465">
        <v>0.28999999999999998</v>
      </c>
      <c r="H2465" s="20">
        <v>40470</v>
      </c>
      <c r="I2465">
        <v>20.63</v>
      </c>
    </row>
    <row r="2466" spans="1:9" x14ac:dyDescent="0.25">
      <c r="A2466" s="19">
        <v>40471</v>
      </c>
      <c r="B2466">
        <v>117.87</v>
      </c>
      <c r="C2466">
        <v>2.0434000000000001</v>
      </c>
      <c r="E2466" s="19">
        <v>40451</v>
      </c>
      <c r="F2466">
        <v>0.28999999999999998</v>
      </c>
      <c r="H2466" s="20">
        <v>40471</v>
      </c>
      <c r="I2466">
        <v>19.79</v>
      </c>
    </row>
    <row r="2467" spans="1:9" x14ac:dyDescent="0.25">
      <c r="A2467" s="19">
        <v>40472</v>
      </c>
      <c r="B2467">
        <v>118.13</v>
      </c>
      <c r="C2467">
        <v>2.0388999999999999</v>
      </c>
      <c r="E2467" s="19">
        <v>40452</v>
      </c>
      <c r="F2467">
        <v>0.29063</v>
      </c>
      <c r="H2467" s="20">
        <v>40472</v>
      </c>
      <c r="I2467">
        <v>19.27</v>
      </c>
    </row>
    <row r="2468" spans="1:9" x14ac:dyDescent="0.25">
      <c r="A2468" s="19">
        <v>40473</v>
      </c>
      <c r="B2468">
        <v>118.34699999999999</v>
      </c>
      <c r="C2468">
        <v>2.0350999999999999</v>
      </c>
      <c r="E2468" s="19">
        <v>40455</v>
      </c>
      <c r="F2468">
        <v>0.29063</v>
      </c>
      <c r="H2468" s="20">
        <v>40473</v>
      </c>
      <c r="I2468">
        <v>18.78</v>
      </c>
    </row>
    <row r="2469" spans="1:9" x14ac:dyDescent="0.25">
      <c r="A2469" s="19">
        <v>40476</v>
      </c>
      <c r="B2469">
        <v>118.7</v>
      </c>
      <c r="C2469">
        <v>2.0291000000000001</v>
      </c>
      <c r="E2469" s="19">
        <v>40456</v>
      </c>
      <c r="F2469">
        <v>0.28999999999999998</v>
      </c>
      <c r="H2469" s="20">
        <v>40476</v>
      </c>
      <c r="I2469">
        <v>19.850000000000001</v>
      </c>
    </row>
    <row r="2470" spans="1:9" x14ac:dyDescent="0.25">
      <c r="A2470" s="19">
        <v>40477</v>
      </c>
      <c r="B2470">
        <v>118.72</v>
      </c>
      <c r="C2470">
        <v>2.0287000000000002</v>
      </c>
      <c r="E2470" s="19">
        <v>40457</v>
      </c>
      <c r="F2470">
        <v>0.28969</v>
      </c>
      <c r="H2470" s="20">
        <v>40477</v>
      </c>
      <c r="I2470">
        <v>20.22</v>
      </c>
    </row>
    <row r="2471" spans="1:9" x14ac:dyDescent="0.25">
      <c r="A2471" s="19">
        <v>40478</v>
      </c>
      <c r="B2471">
        <v>118.38</v>
      </c>
      <c r="C2471">
        <v>2.0346000000000002</v>
      </c>
      <c r="E2471" s="19">
        <v>40458</v>
      </c>
      <c r="F2471">
        <v>0.28905999999999998</v>
      </c>
      <c r="H2471" s="20">
        <v>40478</v>
      </c>
      <c r="I2471">
        <v>20.71</v>
      </c>
    </row>
    <row r="2472" spans="1:9" x14ac:dyDescent="0.25">
      <c r="A2472" s="19">
        <v>40479</v>
      </c>
      <c r="B2472">
        <v>118.4</v>
      </c>
      <c r="C2472">
        <v>2.0341999999999998</v>
      </c>
      <c r="E2472" s="19">
        <v>40459</v>
      </c>
      <c r="F2472">
        <v>0.28905999999999998</v>
      </c>
      <c r="H2472" s="20">
        <v>40479</v>
      </c>
      <c r="I2472">
        <v>20.88</v>
      </c>
    </row>
    <row r="2473" spans="1:9" x14ac:dyDescent="0.25">
      <c r="A2473" s="19">
        <v>40480</v>
      </c>
      <c r="B2473">
        <v>118.49</v>
      </c>
      <c r="C2473">
        <v>2.0327000000000002</v>
      </c>
      <c r="E2473" s="19">
        <v>40462</v>
      </c>
      <c r="F2473">
        <v>0.28905999999999998</v>
      </c>
      <c r="H2473" s="20">
        <v>40480</v>
      </c>
      <c r="I2473">
        <v>21.2</v>
      </c>
    </row>
    <row r="2474" spans="1:9" x14ac:dyDescent="0.25">
      <c r="A2474" s="19">
        <v>40483</v>
      </c>
      <c r="B2474">
        <v>118.53</v>
      </c>
      <c r="C2474">
        <v>2.032</v>
      </c>
      <c r="E2474" s="19">
        <v>40463</v>
      </c>
      <c r="F2474">
        <v>0.28905999999999998</v>
      </c>
      <c r="H2474" s="20">
        <v>40483</v>
      </c>
      <c r="I2474">
        <v>21.83</v>
      </c>
    </row>
    <row r="2475" spans="1:9" x14ac:dyDescent="0.25">
      <c r="A2475" s="19">
        <v>40484</v>
      </c>
      <c r="B2475">
        <v>119.47499999999999</v>
      </c>
      <c r="C2475">
        <v>2.0158999999999998</v>
      </c>
      <c r="E2475" s="19">
        <v>40464</v>
      </c>
      <c r="F2475">
        <v>0.28905999999999998</v>
      </c>
      <c r="H2475" s="20">
        <v>40484</v>
      </c>
      <c r="I2475">
        <v>21.57</v>
      </c>
    </row>
    <row r="2476" spans="1:9" x14ac:dyDescent="0.25">
      <c r="A2476" s="19">
        <v>40485</v>
      </c>
      <c r="B2476">
        <v>119.95</v>
      </c>
      <c r="C2476">
        <v>2.0078999999999998</v>
      </c>
      <c r="E2476" s="19">
        <v>40465</v>
      </c>
      <c r="F2476">
        <v>0.28905999999999998</v>
      </c>
      <c r="H2476" s="20">
        <v>40485</v>
      </c>
      <c r="I2476">
        <v>19.559999999999999</v>
      </c>
    </row>
    <row r="2477" spans="1:9" x14ac:dyDescent="0.25">
      <c r="A2477" s="19">
        <v>40486</v>
      </c>
      <c r="B2477">
        <v>122.26</v>
      </c>
      <c r="C2477">
        <v>1.97</v>
      </c>
      <c r="E2477" s="19">
        <v>40466</v>
      </c>
      <c r="F2477">
        <v>0.28905999999999998</v>
      </c>
      <c r="H2477" s="20">
        <v>40486</v>
      </c>
      <c r="I2477">
        <v>18.52</v>
      </c>
    </row>
    <row r="2478" spans="1:9" x14ac:dyDescent="0.25">
      <c r="A2478" s="19">
        <v>40487</v>
      </c>
      <c r="B2478">
        <v>122.72499999999999</v>
      </c>
      <c r="C2478">
        <v>1.9624999999999999</v>
      </c>
      <c r="E2478" s="19">
        <v>40469</v>
      </c>
      <c r="F2478">
        <v>0.28905999999999998</v>
      </c>
      <c r="H2478" s="20">
        <v>40487</v>
      </c>
      <c r="I2478">
        <v>18.260000000000002</v>
      </c>
    </row>
    <row r="2479" spans="1:9" x14ac:dyDescent="0.25">
      <c r="A2479" s="19">
        <v>40490</v>
      </c>
      <c r="B2479">
        <v>122.49</v>
      </c>
      <c r="C2479">
        <v>1.9662999999999999</v>
      </c>
      <c r="E2479" s="19">
        <v>40470</v>
      </c>
      <c r="F2479">
        <v>0.28905999999999998</v>
      </c>
      <c r="H2479" s="20">
        <v>40490</v>
      </c>
      <c r="I2479">
        <v>18.29</v>
      </c>
    </row>
    <row r="2480" spans="1:9" x14ac:dyDescent="0.25">
      <c r="A2480" s="19">
        <v>40491</v>
      </c>
      <c r="B2480">
        <v>121.61</v>
      </c>
      <c r="C2480">
        <v>1.9804999999999999</v>
      </c>
      <c r="E2480" s="19">
        <v>40471</v>
      </c>
      <c r="F2480">
        <v>0.28843999999999997</v>
      </c>
      <c r="H2480" s="20">
        <v>40491</v>
      </c>
      <c r="I2480">
        <v>19.079999999999998</v>
      </c>
    </row>
    <row r="2481" spans="1:9" x14ac:dyDescent="0.25">
      <c r="A2481" s="19">
        <v>40492</v>
      </c>
      <c r="B2481">
        <v>122.1</v>
      </c>
      <c r="C2481">
        <v>1.9725999999999999</v>
      </c>
      <c r="E2481" s="19">
        <v>40472</v>
      </c>
      <c r="F2481">
        <v>0.28843999999999997</v>
      </c>
      <c r="H2481" s="20">
        <v>40492</v>
      </c>
      <c r="I2481">
        <v>18.47</v>
      </c>
    </row>
    <row r="2482" spans="1:9" x14ac:dyDescent="0.25">
      <c r="A2482" s="19">
        <v>40493</v>
      </c>
      <c r="B2482">
        <v>121.63500000000001</v>
      </c>
      <c r="C2482">
        <v>1.9801</v>
      </c>
      <c r="E2482" s="19">
        <v>40473</v>
      </c>
      <c r="F2482">
        <v>0.28843999999999997</v>
      </c>
      <c r="H2482" s="20">
        <v>40493</v>
      </c>
      <c r="I2482">
        <v>18.64</v>
      </c>
    </row>
    <row r="2483" spans="1:9" x14ac:dyDescent="0.25">
      <c r="A2483" s="19">
        <v>40494</v>
      </c>
      <c r="B2483">
        <v>120.19799999999999</v>
      </c>
      <c r="C2483">
        <v>2.0038</v>
      </c>
      <c r="E2483" s="19">
        <v>40476</v>
      </c>
      <c r="F2483">
        <v>0.28843999999999997</v>
      </c>
      <c r="H2483" s="20">
        <v>40494</v>
      </c>
      <c r="I2483">
        <v>20.61</v>
      </c>
    </row>
    <row r="2484" spans="1:9" x14ac:dyDescent="0.25">
      <c r="A2484" s="19">
        <v>40497</v>
      </c>
      <c r="B2484">
        <v>120.03</v>
      </c>
      <c r="C2484">
        <v>2.0066000000000002</v>
      </c>
      <c r="E2484" s="19">
        <v>40477</v>
      </c>
      <c r="F2484">
        <v>0.28843999999999997</v>
      </c>
      <c r="H2484" s="20">
        <v>40497</v>
      </c>
      <c r="I2484">
        <v>20.2</v>
      </c>
    </row>
    <row r="2485" spans="1:9" x14ac:dyDescent="0.25">
      <c r="A2485" s="19">
        <v>40498</v>
      </c>
      <c r="B2485">
        <v>118.16</v>
      </c>
      <c r="C2485">
        <v>2.0384000000000002</v>
      </c>
      <c r="E2485" s="19">
        <v>40478</v>
      </c>
      <c r="F2485">
        <v>0.28813</v>
      </c>
      <c r="H2485" s="20">
        <v>40498</v>
      </c>
      <c r="I2485">
        <v>22.58</v>
      </c>
    </row>
    <row r="2486" spans="1:9" x14ac:dyDescent="0.25">
      <c r="A2486" s="19">
        <v>40499</v>
      </c>
      <c r="B2486">
        <v>118.218</v>
      </c>
      <c r="C2486">
        <v>2.0373999999999999</v>
      </c>
      <c r="E2486" s="19">
        <v>40479</v>
      </c>
      <c r="F2486">
        <v>0.28688000000000002</v>
      </c>
      <c r="H2486" s="20">
        <v>40499</v>
      </c>
      <c r="I2486">
        <v>21.76</v>
      </c>
    </row>
    <row r="2487" spans="1:9" x14ac:dyDescent="0.25">
      <c r="A2487" s="19">
        <v>40500</v>
      </c>
      <c r="B2487">
        <v>119.9575</v>
      </c>
      <c r="C2487">
        <v>2.0078</v>
      </c>
      <c r="E2487" s="19">
        <v>40480</v>
      </c>
      <c r="F2487">
        <v>0.28594000000000003</v>
      </c>
      <c r="H2487" s="20">
        <v>40500</v>
      </c>
      <c r="I2487">
        <v>18.75</v>
      </c>
    </row>
    <row r="2488" spans="1:9" x14ac:dyDescent="0.25">
      <c r="A2488" s="19">
        <v>40501</v>
      </c>
      <c r="B2488">
        <v>120.29</v>
      </c>
      <c r="C2488">
        <v>2.0023</v>
      </c>
      <c r="E2488" s="19">
        <v>40483</v>
      </c>
      <c r="F2488">
        <v>0.28594000000000003</v>
      </c>
      <c r="H2488" s="20">
        <v>40501</v>
      </c>
      <c r="I2488">
        <v>18.04</v>
      </c>
    </row>
    <row r="2489" spans="1:9" x14ac:dyDescent="0.25">
      <c r="A2489" s="19">
        <v>40504</v>
      </c>
      <c r="B2489">
        <v>120.19</v>
      </c>
      <c r="C2489">
        <v>2.0038999999999998</v>
      </c>
      <c r="E2489" s="19">
        <v>40484</v>
      </c>
      <c r="F2489">
        <v>0.28594000000000003</v>
      </c>
      <c r="H2489" s="20">
        <v>40504</v>
      </c>
      <c r="I2489">
        <v>18.37</v>
      </c>
    </row>
    <row r="2490" spans="1:9" x14ac:dyDescent="0.25">
      <c r="A2490" s="19">
        <v>40505</v>
      </c>
      <c r="B2490">
        <v>118.44750000000001</v>
      </c>
      <c r="C2490">
        <v>2.0333999999999999</v>
      </c>
      <c r="E2490" s="19">
        <v>40485</v>
      </c>
      <c r="F2490">
        <v>0.28594000000000003</v>
      </c>
      <c r="H2490" s="20">
        <v>40505</v>
      </c>
      <c r="I2490">
        <v>20.63</v>
      </c>
    </row>
    <row r="2491" spans="1:9" x14ac:dyDescent="0.25">
      <c r="A2491" s="19">
        <v>40506</v>
      </c>
      <c r="B2491">
        <v>120.2</v>
      </c>
      <c r="C2491">
        <v>2.0038</v>
      </c>
      <c r="E2491" s="19">
        <v>40486</v>
      </c>
      <c r="F2491">
        <v>0.28563</v>
      </c>
      <c r="H2491" s="20">
        <v>40506</v>
      </c>
      <c r="I2491">
        <v>19.559999999999999</v>
      </c>
    </row>
    <row r="2492" spans="1:9" x14ac:dyDescent="0.25">
      <c r="A2492" s="19">
        <v>40508</v>
      </c>
      <c r="B2492">
        <v>118.8</v>
      </c>
      <c r="C2492">
        <v>2.0274000000000001</v>
      </c>
      <c r="E2492" s="19">
        <v>40487</v>
      </c>
      <c r="F2492">
        <v>0.28563</v>
      </c>
      <c r="H2492" s="20">
        <v>40508</v>
      </c>
      <c r="I2492">
        <v>22.22</v>
      </c>
    </row>
    <row r="2493" spans="1:9" x14ac:dyDescent="0.25">
      <c r="A2493" s="19">
        <v>40511</v>
      </c>
      <c r="B2493">
        <v>119.16200000000001</v>
      </c>
      <c r="C2493">
        <v>2.0211999999999999</v>
      </c>
      <c r="E2493" s="19">
        <v>40490</v>
      </c>
      <c r="F2493">
        <v>0.28563</v>
      </c>
      <c r="H2493" s="20">
        <v>40511</v>
      </c>
      <c r="I2493">
        <v>21.53</v>
      </c>
    </row>
    <row r="2494" spans="1:9" x14ac:dyDescent="0.25">
      <c r="A2494" s="19">
        <v>40512</v>
      </c>
      <c r="B2494">
        <v>118.49250000000001</v>
      </c>
      <c r="C2494">
        <v>2.0326</v>
      </c>
      <c r="E2494" s="19">
        <v>40491</v>
      </c>
      <c r="F2494">
        <v>0.28563</v>
      </c>
      <c r="H2494" s="20">
        <v>40512</v>
      </c>
      <c r="I2494">
        <v>23.54</v>
      </c>
    </row>
    <row r="2495" spans="1:9" x14ac:dyDescent="0.25">
      <c r="A2495" s="19">
        <v>40513</v>
      </c>
      <c r="B2495">
        <v>121.01</v>
      </c>
      <c r="C2495">
        <v>1.9903</v>
      </c>
      <c r="E2495" s="19">
        <v>40492</v>
      </c>
      <c r="F2495">
        <v>0.28563</v>
      </c>
      <c r="H2495" s="20">
        <v>40513</v>
      </c>
      <c r="I2495">
        <v>21.36</v>
      </c>
    </row>
    <row r="2496" spans="1:9" x14ac:dyDescent="0.25">
      <c r="A2496" s="19">
        <v>40514</v>
      </c>
      <c r="B2496">
        <v>122.56</v>
      </c>
      <c r="C2496">
        <v>1.9652000000000001</v>
      </c>
      <c r="E2496" s="19">
        <v>40493</v>
      </c>
      <c r="F2496">
        <v>0.28563</v>
      </c>
      <c r="H2496" s="20">
        <v>40514</v>
      </c>
      <c r="I2496">
        <v>19.39</v>
      </c>
    </row>
    <row r="2497" spans="1:9" x14ac:dyDescent="0.25">
      <c r="A2497" s="19">
        <v>40515</v>
      </c>
      <c r="B2497">
        <v>122.89</v>
      </c>
      <c r="C2497">
        <v>1.9599</v>
      </c>
      <c r="E2497" s="19">
        <v>40494</v>
      </c>
      <c r="F2497">
        <v>0.28438000000000002</v>
      </c>
      <c r="H2497" s="20">
        <v>40515</v>
      </c>
      <c r="I2497">
        <v>18.010000000000002</v>
      </c>
    </row>
    <row r="2498" spans="1:9" x14ac:dyDescent="0.25">
      <c r="A2498" s="19">
        <v>40518</v>
      </c>
      <c r="B2498">
        <v>122.76</v>
      </c>
      <c r="C2498">
        <v>1.962</v>
      </c>
      <c r="E2498" s="19">
        <v>40497</v>
      </c>
      <c r="F2498">
        <v>0.28438000000000002</v>
      </c>
      <c r="H2498" s="20">
        <v>40518</v>
      </c>
      <c r="I2498">
        <v>18.02</v>
      </c>
    </row>
    <row r="2499" spans="1:9" x14ac:dyDescent="0.25">
      <c r="A2499" s="19">
        <v>40519</v>
      </c>
      <c r="B2499">
        <v>122.83</v>
      </c>
      <c r="C2499">
        <v>1.9609000000000001</v>
      </c>
      <c r="E2499" s="19">
        <v>40498</v>
      </c>
      <c r="F2499">
        <v>0.28438000000000002</v>
      </c>
      <c r="H2499" s="20">
        <v>40519</v>
      </c>
      <c r="I2499">
        <v>17.989999999999998</v>
      </c>
    </row>
    <row r="2500" spans="1:9" x14ac:dyDescent="0.25">
      <c r="A2500" s="19">
        <v>40520</v>
      </c>
      <c r="B2500">
        <v>123.28</v>
      </c>
      <c r="C2500">
        <v>1.9537</v>
      </c>
      <c r="E2500" s="19">
        <v>40499</v>
      </c>
      <c r="F2500">
        <v>0.28438000000000002</v>
      </c>
      <c r="H2500" s="20">
        <v>40520</v>
      </c>
      <c r="I2500">
        <v>17.739999999999998</v>
      </c>
    </row>
    <row r="2501" spans="1:9" x14ac:dyDescent="0.25">
      <c r="A2501" s="19">
        <v>40521</v>
      </c>
      <c r="B2501">
        <v>123.76</v>
      </c>
      <c r="C2501">
        <v>1.9460999999999999</v>
      </c>
      <c r="E2501" s="19">
        <v>40500</v>
      </c>
      <c r="F2501">
        <v>0.28438000000000002</v>
      </c>
      <c r="H2501" s="20">
        <v>40521</v>
      </c>
      <c r="I2501">
        <v>17.25</v>
      </c>
    </row>
    <row r="2502" spans="1:9" x14ac:dyDescent="0.25">
      <c r="A2502" s="19">
        <v>40522</v>
      </c>
      <c r="B2502">
        <v>124.48</v>
      </c>
      <c r="C2502">
        <v>1.9349000000000001</v>
      </c>
      <c r="E2502" s="19">
        <v>40501</v>
      </c>
      <c r="F2502">
        <v>0.28438000000000002</v>
      </c>
      <c r="H2502" s="20">
        <v>40522</v>
      </c>
      <c r="I2502">
        <v>17.61</v>
      </c>
    </row>
    <row r="2503" spans="1:9" x14ac:dyDescent="0.25">
      <c r="A2503" s="19">
        <v>40525</v>
      </c>
      <c r="B2503">
        <v>124.56</v>
      </c>
      <c r="C2503">
        <v>1.9336</v>
      </c>
      <c r="E2503" s="19">
        <v>40504</v>
      </c>
      <c r="F2503">
        <v>0.28438000000000002</v>
      </c>
      <c r="H2503" s="20">
        <v>40525</v>
      </c>
      <c r="I2503">
        <v>17.55</v>
      </c>
    </row>
    <row r="2504" spans="1:9" x14ac:dyDescent="0.25">
      <c r="A2504" s="19">
        <v>40526</v>
      </c>
      <c r="B2504">
        <v>124.67</v>
      </c>
      <c r="C2504">
        <v>1.9319</v>
      </c>
      <c r="E2504" s="19">
        <v>40505</v>
      </c>
      <c r="F2504">
        <v>0.28438000000000002</v>
      </c>
      <c r="H2504" s="20">
        <v>40526</v>
      </c>
      <c r="I2504">
        <v>17.61</v>
      </c>
    </row>
    <row r="2505" spans="1:9" x14ac:dyDescent="0.25">
      <c r="A2505" s="19">
        <v>40527</v>
      </c>
      <c r="B2505">
        <v>124.098</v>
      </c>
      <c r="C2505">
        <v>1.9408000000000001</v>
      </c>
      <c r="E2505" s="19">
        <v>40506</v>
      </c>
      <c r="F2505">
        <v>0.28749999999999998</v>
      </c>
      <c r="H2505" s="20">
        <v>40527</v>
      </c>
      <c r="I2505">
        <v>17.940000000000001</v>
      </c>
    </row>
    <row r="2506" spans="1:9" x14ac:dyDescent="0.25">
      <c r="A2506" s="19">
        <v>40528</v>
      </c>
      <c r="B2506">
        <v>124.82</v>
      </c>
      <c r="C2506">
        <v>2.0918000000000001</v>
      </c>
      <c r="E2506" s="19">
        <v>40507</v>
      </c>
      <c r="F2506">
        <v>0.29187999999999997</v>
      </c>
      <c r="H2506" s="20">
        <v>40528</v>
      </c>
      <c r="I2506">
        <v>17.39</v>
      </c>
    </row>
    <row r="2507" spans="1:9" x14ac:dyDescent="0.25">
      <c r="A2507" s="19">
        <v>40529</v>
      </c>
      <c r="B2507">
        <v>124.3</v>
      </c>
      <c r="C2507">
        <v>2.1006</v>
      </c>
      <c r="E2507" s="19">
        <v>40508</v>
      </c>
      <c r="F2507">
        <v>0.29437999999999998</v>
      </c>
      <c r="H2507" s="20">
        <v>40529</v>
      </c>
      <c r="I2507">
        <v>16.11</v>
      </c>
    </row>
    <row r="2508" spans="1:9" x14ac:dyDescent="0.25">
      <c r="A2508" s="19">
        <v>40532</v>
      </c>
      <c r="B2508">
        <v>124.6</v>
      </c>
      <c r="C2508">
        <v>2.0954999999999999</v>
      </c>
      <c r="E2508" s="19">
        <v>40511</v>
      </c>
      <c r="F2508">
        <v>0.29593999999999998</v>
      </c>
      <c r="H2508" s="20">
        <v>40532</v>
      </c>
      <c r="I2508">
        <v>16.41</v>
      </c>
    </row>
    <row r="2509" spans="1:9" x14ac:dyDescent="0.25">
      <c r="A2509" s="19">
        <v>40533</v>
      </c>
      <c r="B2509">
        <v>125.39</v>
      </c>
      <c r="C2509">
        <v>2.0823</v>
      </c>
      <c r="E2509" s="19">
        <v>40512</v>
      </c>
      <c r="F2509">
        <v>0.30031000000000002</v>
      </c>
      <c r="H2509" s="20">
        <v>40533</v>
      </c>
      <c r="I2509">
        <v>16.489999999999998</v>
      </c>
    </row>
    <row r="2510" spans="1:9" x14ac:dyDescent="0.25">
      <c r="A2510" s="19">
        <v>40534</v>
      </c>
      <c r="B2510">
        <v>125.78</v>
      </c>
      <c r="C2510">
        <v>2.0758999999999999</v>
      </c>
      <c r="E2510" s="19">
        <v>40513</v>
      </c>
      <c r="F2510">
        <v>0.30343999999999999</v>
      </c>
      <c r="H2510" s="20">
        <v>40534</v>
      </c>
      <c r="I2510">
        <v>15.45</v>
      </c>
    </row>
    <row r="2511" spans="1:9" x14ac:dyDescent="0.25">
      <c r="A2511" s="19">
        <v>40535</v>
      </c>
      <c r="B2511">
        <v>125.6</v>
      </c>
      <c r="C2511">
        <v>2.0789</v>
      </c>
      <c r="E2511" s="19">
        <v>40514</v>
      </c>
      <c r="F2511">
        <v>0.30343999999999999</v>
      </c>
      <c r="H2511" s="20">
        <v>40535</v>
      </c>
      <c r="I2511">
        <v>16.47</v>
      </c>
    </row>
    <row r="2512" spans="1:9" x14ac:dyDescent="0.25">
      <c r="A2512" s="19">
        <v>40539</v>
      </c>
      <c r="B2512">
        <v>125.65</v>
      </c>
      <c r="C2512">
        <v>2.0779999999999998</v>
      </c>
      <c r="E2512" s="19">
        <v>40515</v>
      </c>
      <c r="F2512">
        <v>0.30343999999999999</v>
      </c>
      <c r="H2512" s="20">
        <v>40539</v>
      </c>
      <c r="I2512">
        <v>17.670000000000002</v>
      </c>
    </row>
    <row r="2513" spans="1:9" x14ac:dyDescent="0.25">
      <c r="A2513" s="19">
        <v>40540</v>
      </c>
      <c r="B2513">
        <v>125.83</v>
      </c>
      <c r="C2513">
        <v>2.0750999999999999</v>
      </c>
      <c r="E2513" s="19">
        <v>40518</v>
      </c>
      <c r="F2513">
        <v>0.30343999999999999</v>
      </c>
      <c r="H2513" s="20">
        <v>40540</v>
      </c>
      <c r="I2513">
        <v>17.52</v>
      </c>
    </row>
    <row r="2514" spans="1:9" x14ac:dyDescent="0.25">
      <c r="A2514" s="19">
        <v>40541</v>
      </c>
      <c r="B2514">
        <v>125.92</v>
      </c>
      <c r="C2514">
        <v>2.0735999999999999</v>
      </c>
      <c r="E2514" s="19">
        <v>40519</v>
      </c>
      <c r="F2514">
        <v>0.30219000000000001</v>
      </c>
      <c r="H2514" s="20">
        <v>40541</v>
      </c>
      <c r="I2514">
        <v>17.28</v>
      </c>
    </row>
    <row r="2515" spans="1:9" x14ac:dyDescent="0.25">
      <c r="A2515" s="19">
        <v>40542</v>
      </c>
      <c r="B2515">
        <v>125.72</v>
      </c>
      <c r="C2515">
        <v>2.0769000000000002</v>
      </c>
      <c r="E2515" s="19">
        <v>40520</v>
      </c>
      <c r="F2515">
        <v>0.30219000000000001</v>
      </c>
      <c r="H2515" s="20">
        <v>40542</v>
      </c>
      <c r="I2515">
        <v>17.52</v>
      </c>
    </row>
    <row r="2516" spans="1:9" x14ac:dyDescent="0.25">
      <c r="A2516" s="19">
        <v>40543</v>
      </c>
      <c r="B2516">
        <v>125.75</v>
      </c>
      <c r="C2516">
        <v>2.0764</v>
      </c>
      <c r="E2516" s="19">
        <v>40521</v>
      </c>
      <c r="F2516">
        <v>0.30219000000000001</v>
      </c>
      <c r="H2516" s="20">
        <v>40543</v>
      </c>
      <c r="I2516">
        <v>17.75</v>
      </c>
    </row>
    <row r="2517" spans="1:9" x14ac:dyDescent="0.25">
      <c r="A2517" s="19">
        <v>40546</v>
      </c>
      <c r="B2517">
        <v>127.05</v>
      </c>
      <c r="C2517">
        <v>2.0550999999999999</v>
      </c>
      <c r="E2517" s="19">
        <v>40522</v>
      </c>
      <c r="F2517">
        <v>0.30155999999999999</v>
      </c>
      <c r="H2517" s="20">
        <v>40546</v>
      </c>
      <c r="I2517">
        <v>17.61</v>
      </c>
    </row>
    <row r="2518" spans="1:9" x14ac:dyDescent="0.25">
      <c r="A2518" s="19">
        <v>40547</v>
      </c>
      <c r="B2518">
        <v>126.98</v>
      </c>
      <c r="C2518">
        <v>2.0562999999999998</v>
      </c>
      <c r="E2518" s="19">
        <v>40525</v>
      </c>
      <c r="F2518">
        <v>0.30155999999999999</v>
      </c>
      <c r="H2518" s="20">
        <v>40547</v>
      </c>
      <c r="I2518">
        <v>17.38</v>
      </c>
    </row>
    <row r="2519" spans="1:9" x14ac:dyDescent="0.25">
      <c r="A2519" s="19">
        <v>40548</v>
      </c>
      <c r="B2519">
        <v>127.64</v>
      </c>
      <c r="C2519">
        <v>2.0455999999999999</v>
      </c>
      <c r="E2519" s="19">
        <v>40526</v>
      </c>
      <c r="F2519">
        <v>0.30187999999999998</v>
      </c>
      <c r="H2519" s="20">
        <v>40548</v>
      </c>
      <c r="I2519">
        <v>17.02</v>
      </c>
    </row>
    <row r="2520" spans="1:9" x14ac:dyDescent="0.25">
      <c r="A2520" s="19">
        <v>40549</v>
      </c>
      <c r="B2520">
        <v>127.39</v>
      </c>
      <c r="C2520">
        <v>2.0495999999999999</v>
      </c>
      <c r="E2520" s="19">
        <v>40527</v>
      </c>
      <c r="F2520">
        <v>0.30187999999999998</v>
      </c>
      <c r="H2520" s="20">
        <v>40549</v>
      </c>
      <c r="I2520">
        <v>17.399999999999999</v>
      </c>
    </row>
    <row r="2521" spans="1:9" x14ac:dyDescent="0.25">
      <c r="A2521" s="19">
        <v>40550</v>
      </c>
      <c r="B2521">
        <v>127.14</v>
      </c>
      <c r="C2521">
        <v>2.0537000000000001</v>
      </c>
      <c r="E2521" s="19">
        <v>40528</v>
      </c>
      <c r="F2521">
        <v>0.30375000000000002</v>
      </c>
      <c r="H2521" s="20">
        <v>40550</v>
      </c>
      <c r="I2521">
        <v>17.14</v>
      </c>
    </row>
    <row r="2522" spans="1:9" x14ac:dyDescent="0.25">
      <c r="A2522" s="19">
        <v>40553</v>
      </c>
      <c r="B2522">
        <v>126.98</v>
      </c>
      <c r="C2522">
        <v>2.0562999999999998</v>
      </c>
      <c r="E2522" s="19">
        <v>40529</v>
      </c>
      <c r="F2522">
        <v>0.30375000000000002</v>
      </c>
      <c r="H2522" s="20">
        <v>40553</v>
      </c>
      <c r="I2522">
        <v>17.54</v>
      </c>
    </row>
    <row r="2523" spans="1:9" x14ac:dyDescent="0.25">
      <c r="A2523" s="19">
        <v>40554</v>
      </c>
      <c r="B2523">
        <v>127.43</v>
      </c>
      <c r="C2523">
        <v>2.0489999999999999</v>
      </c>
      <c r="E2523" s="19">
        <v>40532</v>
      </c>
      <c r="F2523">
        <v>0.30281000000000002</v>
      </c>
      <c r="H2523" s="20">
        <v>40554</v>
      </c>
      <c r="I2523">
        <v>16.89</v>
      </c>
    </row>
    <row r="2524" spans="1:9" x14ac:dyDescent="0.25">
      <c r="A2524" s="19">
        <v>40555</v>
      </c>
      <c r="B2524">
        <v>128.58000000000001</v>
      </c>
      <c r="C2524">
        <v>2.0306999999999999</v>
      </c>
      <c r="E2524" s="19">
        <v>40533</v>
      </c>
      <c r="F2524">
        <v>0.30281000000000002</v>
      </c>
      <c r="H2524" s="20">
        <v>40555</v>
      </c>
      <c r="I2524">
        <v>16.239999999999998</v>
      </c>
    </row>
    <row r="2525" spans="1:9" x14ac:dyDescent="0.25">
      <c r="A2525" s="19">
        <v>40556</v>
      </c>
      <c r="B2525">
        <v>128.36750000000001</v>
      </c>
      <c r="C2525">
        <v>2.0339999999999998</v>
      </c>
      <c r="E2525" s="19">
        <v>40534</v>
      </c>
      <c r="F2525">
        <v>0.30281000000000002</v>
      </c>
      <c r="H2525" s="20">
        <v>40556</v>
      </c>
      <c r="I2525">
        <v>16.39</v>
      </c>
    </row>
    <row r="2526" spans="1:9" x14ac:dyDescent="0.25">
      <c r="A2526" s="19">
        <v>40557</v>
      </c>
      <c r="B2526">
        <v>129.30000000000001</v>
      </c>
      <c r="C2526">
        <v>2.0194000000000001</v>
      </c>
      <c r="E2526" s="19">
        <v>40535</v>
      </c>
      <c r="F2526">
        <v>0.30281000000000002</v>
      </c>
      <c r="H2526" s="20">
        <v>40557</v>
      </c>
      <c r="I2526">
        <v>15.46</v>
      </c>
    </row>
    <row r="2527" spans="1:9" x14ac:dyDescent="0.25">
      <c r="A2527" s="19">
        <v>40561</v>
      </c>
      <c r="B2527">
        <v>129.52000000000001</v>
      </c>
      <c r="C2527">
        <v>2.0158999999999998</v>
      </c>
      <c r="E2527" s="19">
        <v>40536</v>
      </c>
      <c r="F2527">
        <v>0.30281000000000002</v>
      </c>
      <c r="H2527" s="20">
        <v>40561</v>
      </c>
      <c r="I2527">
        <v>15.87</v>
      </c>
    </row>
    <row r="2528" spans="1:9" x14ac:dyDescent="0.25">
      <c r="A2528" s="19">
        <v>40562</v>
      </c>
      <c r="B2528">
        <v>128.25</v>
      </c>
      <c r="C2528">
        <v>2.0358999999999998</v>
      </c>
      <c r="E2528" s="19">
        <v>40541</v>
      </c>
      <c r="F2528">
        <v>0.30281000000000002</v>
      </c>
      <c r="H2528" s="20">
        <v>40562</v>
      </c>
      <c r="I2528">
        <v>17.309999999999999</v>
      </c>
    </row>
    <row r="2529" spans="1:9" x14ac:dyDescent="0.25">
      <c r="A2529" s="19">
        <v>40563</v>
      </c>
      <c r="B2529">
        <v>128.08000000000001</v>
      </c>
      <c r="C2529">
        <v>2.0386000000000002</v>
      </c>
      <c r="E2529" s="19">
        <v>40542</v>
      </c>
      <c r="F2529">
        <v>0.30281000000000002</v>
      </c>
      <c r="H2529" s="20">
        <v>40563</v>
      </c>
      <c r="I2529">
        <v>17.989999999999998</v>
      </c>
    </row>
    <row r="2530" spans="1:9" x14ac:dyDescent="0.25">
      <c r="A2530" s="19">
        <v>40564</v>
      </c>
      <c r="B2530">
        <v>128.37</v>
      </c>
      <c r="C2530">
        <v>2.0339999999999998</v>
      </c>
      <c r="E2530" s="19">
        <v>40543</v>
      </c>
      <c r="F2530">
        <v>0.30281000000000002</v>
      </c>
      <c r="H2530" s="20">
        <v>40564</v>
      </c>
      <c r="I2530">
        <v>18.47</v>
      </c>
    </row>
    <row r="2531" spans="1:9" x14ac:dyDescent="0.25">
      <c r="A2531" s="19">
        <v>40567</v>
      </c>
      <c r="B2531">
        <v>129.1</v>
      </c>
      <c r="C2531">
        <v>2.0225</v>
      </c>
      <c r="E2531" s="19">
        <v>40547</v>
      </c>
      <c r="F2531">
        <v>0.30281000000000002</v>
      </c>
      <c r="H2531" s="20">
        <v>40567</v>
      </c>
      <c r="I2531">
        <v>17.649999999999999</v>
      </c>
    </row>
    <row r="2532" spans="1:9" x14ac:dyDescent="0.25">
      <c r="A2532" s="19">
        <v>40568</v>
      </c>
      <c r="B2532">
        <v>129.16999999999999</v>
      </c>
      <c r="C2532">
        <v>2.0213999999999999</v>
      </c>
      <c r="E2532" s="19">
        <v>40548</v>
      </c>
      <c r="F2532">
        <v>0.30281000000000002</v>
      </c>
      <c r="H2532" s="20">
        <v>40568</v>
      </c>
      <c r="I2532">
        <v>17.59</v>
      </c>
    </row>
    <row r="2533" spans="1:9" x14ac:dyDescent="0.25">
      <c r="A2533" s="19">
        <v>40569</v>
      </c>
      <c r="B2533">
        <v>129.66999999999999</v>
      </c>
      <c r="C2533">
        <v>2.0135999999999998</v>
      </c>
      <c r="E2533" s="19">
        <v>40549</v>
      </c>
      <c r="F2533">
        <v>0.30313000000000001</v>
      </c>
      <c r="H2533" s="20">
        <v>40569</v>
      </c>
      <c r="I2533">
        <v>16.64</v>
      </c>
    </row>
    <row r="2534" spans="1:9" x14ac:dyDescent="0.25">
      <c r="A2534" s="19">
        <v>40570</v>
      </c>
      <c r="B2534">
        <v>129.99</v>
      </c>
      <c r="C2534">
        <v>2.0085999999999999</v>
      </c>
      <c r="E2534" s="19">
        <v>40550</v>
      </c>
      <c r="F2534">
        <v>0.30313000000000001</v>
      </c>
      <c r="H2534" s="20">
        <v>40570</v>
      </c>
      <c r="I2534">
        <v>16.149999999999999</v>
      </c>
    </row>
    <row r="2535" spans="1:9" x14ac:dyDescent="0.25">
      <c r="A2535" s="19">
        <v>40571</v>
      </c>
      <c r="B2535">
        <v>127.72</v>
      </c>
      <c r="C2535">
        <v>2.0442999999999998</v>
      </c>
      <c r="E2535" s="19">
        <v>40553</v>
      </c>
      <c r="F2535">
        <v>0.30313000000000001</v>
      </c>
      <c r="H2535" s="20">
        <v>40571</v>
      </c>
      <c r="I2535">
        <v>20.04</v>
      </c>
    </row>
    <row r="2536" spans="1:9" x14ac:dyDescent="0.25">
      <c r="A2536" s="19">
        <v>40574</v>
      </c>
      <c r="B2536">
        <v>128.68</v>
      </c>
      <c r="C2536">
        <v>2.0291000000000001</v>
      </c>
      <c r="E2536" s="19">
        <v>40554</v>
      </c>
      <c r="F2536">
        <v>0.30313000000000001</v>
      </c>
      <c r="H2536" s="20">
        <v>40574</v>
      </c>
      <c r="I2536">
        <v>19.53</v>
      </c>
    </row>
    <row r="2537" spans="1:9" x14ac:dyDescent="0.25">
      <c r="A2537" s="19">
        <v>40575</v>
      </c>
      <c r="B2537">
        <v>130.74</v>
      </c>
      <c r="C2537">
        <v>1.9971000000000001</v>
      </c>
      <c r="E2537" s="19">
        <v>40555</v>
      </c>
      <c r="F2537">
        <v>0.30313000000000001</v>
      </c>
      <c r="H2537" s="20">
        <v>40575</v>
      </c>
      <c r="I2537">
        <v>17.63</v>
      </c>
    </row>
    <row r="2538" spans="1:9" x14ac:dyDescent="0.25">
      <c r="A2538" s="19">
        <v>40576</v>
      </c>
      <c r="B2538">
        <v>130.48500000000001</v>
      </c>
      <c r="C2538">
        <v>2.0009999999999999</v>
      </c>
      <c r="E2538" s="19">
        <v>40556</v>
      </c>
      <c r="F2538">
        <v>0.30313000000000001</v>
      </c>
      <c r="H2538" s="20">
        <v>40576</v>
      </c>
      <c r="I2538">
        <v>17.3</v>
      </c>
    </row>
    <row r="2539" spans="1:9" x14ac:dyDescent="0.25">
      <c r="A2539" s="19">
        <v>40577</v>
      </c>
      <c r="B2539">
        <v>130.78</v>
      </c>
      <c r="C2539">
        <v>1.9964999999999999</v>
      </c>
      <c r="E2539" s="19">
        <v>40557</v>
      </c>
      <c r="F2539">
        <v>0.30313000000000001</v>
      </c>
      <c r="H2539" s="20">
        <v>40577</v>
      </c>
      <c r="I2539">
        <v>16.690000000000001</v>
      </c>
    </row>
    <row r="2540" spans="1:9" x14ac:dyDescent="0.25">
      <c r="A2540" s="19">
        <v>40578</v>
      </c>
      <c r="B2540">
        <v>131.15</v>
      </c>
      <c r="C2540">
        <v>1.9908999999999999</v>
      </c>
      <c r="E2540" s="19">
        <v>40560</v>
      </c>
      <c r="F2540">
        <v>0.30313000000000001</v>
      </c>
      <c r="H2540" s="20">
        <v>40578</v>
      </c>
      <c r="I2540">
        <v>15.93</v>
      </c>
    </row>
    <row r="2541" spans="1:9" x14ac:dyDescent="0.25">
      <c r="A2541" s="19">
        <v>40581</v>
      </c>
      <c r="B2541">
        <v>131.97</v>
      </c>
      <c r="C2541">
        <v>1.9784999999999999</v>
      </c>
      <c r="E2541" s="19">
        <v>40561</v>
      </c>
      <c r="F2541">
        <v>0.30313000000000001</v>
      </c>
      <c r="H2541" s="20">
        <v>40581</v>
      </c>
      <c r="I2541">
        <v>16.28</v>
      </c>
    </row>
    <row r="2542" spans="1:9" x14ac:dyDescent="0.25">
      <c r="A2542" s="19">
        <v>40582</v>
      </c>
      <c r="B2542">
        <v>132.57</v>
      </c>
      <c r="C2542">
        <v>1.9696</v>
      </c>
      <c r="E2542" s="19">
        <v>40562</v>
      </c>
      <c r="F2542">
        <v>0.30313000000000001</v>
      </c>
      <c r="H2542" s="20">
        <v>40582</v>
      </c>
      <c r="I2542">
        <v>15.81</v>
      </c>
    </row>
    <row r="2543" spans="1:9" x14ac:dyDescent="0.25">
      <c r="A2543" s="19">
        <v>40583</v>
      </c>
      <c r="B2543">
        <v>132.26900000000001</v>
      </c>
      <c r="C2543">
        <v>1.974</v>
      </c>
      <c r="E2543" s="19">
        <v>40563</v>
      </c>
      <c r="F2543">
        <v>0.30313000000000001</v>
      </c>
      <c r="H2543" s="20">
        <v>40583</v>
      </c>
      <c r="I2543">
        <v>15.87</v>
      </c>
    </row>
    <row r="2544" spans="1:9" x14ac:dyDescent="0.25">
      <c r="A2544" s="19">
        <v>40584</v>
      </c>
      <c r="B2544">
        <v>132.321</v>
      </c>
      <c r="C2544">
        <v>1.9733000000000001</v>
      </c>
      <c r="E2544" s="19">
        <v>40564</v>
      </c>
      <c r="F2544">
        <v>0.30313000000000001</v>
      </c>
      <c r="H2544" s="20">
        <v>40584</v>
      </c>
      <c r="I2544">
        <v>16.09</v>
      </c>
    </row>
    <row r="2545" spans="1:9" x14ac:dyDescent="0.25">
      <c r="A2545" s="19">
        <v>40585</v>
      </c>
      <c r="B2545">
        <v>133.11000000000001</v>
      </c>
      <c r="C2545">
        <v>1.9616</v>
      </c>
      <c r="E2545" s="19">
        <v>40567</v>
      </c>
      <c r="F2545">
        <v>0.30313000000000001</v>
      </c>
      <c r="H2545" s="20">
        <v>40585</v>
      </c>
      <c r="I2545">
        <v>15.69</v>
      </c>
    </row>
    <row r="2546" spans="1:9" x14ac:dyDescent="0.25">
      <c r="A2546" s="19">
        <v>40588</v>
      </c>
      <c r="B2546">
        <v>133.43</v>
      </c>
      <c r="C2546">
        <v>1.9569000000000001</v>
      </c>
      <c r="E2546" s="19">
        <v>40568</v>
      </c>
      <c r="F2546">
        <v>0.30437999999999998</v>
      </c>
      <c r="H2546" s="20">
        <v>40588</v>
      </c>
      <c r="I2546">
        <v>15.95</v>
      </c>
    </row>
    <row r="2547" spans="1:9" x14ac:dyDescent="0.25">
      <c r="A2547" s="19">
        <v>40589</v>
      </c>
      <c r="B2547">
        <v>133.01</v>
      </c>
      <c r="C2547">
        <v>1.9630000000000001</v>
      </c>
      <c r="E2547" s="19">
        <v>40569</v>
      </c>
      <c r="F2547">
        <v>0.30437999999999998</v>
      </c>
      <c r="H2547" s="20">
        <v>40589</v>
      </c>
      <c r="I2547">
        <v>16.37</v>
      </c>
    </row>
    <row r="2548" spans="1:9" x14ac:dyDescent="0.25">
      <c r="A2548" s="19">
        <v>40590</v>
      </c>
      <c r="B2548">
        <v>133.85</v>
      </c>
      <c r="C2548">
        <v>1.9507000000000001</v>
      </c>
      <c r="E2548" s="19">
        <v>40570</v>
      </c>
      <c r="F2548">
        <v>0.30437999999999998</v>
      </c>
      <c r="H2548" s="20">
        <v>40590</v>
      </c>
      <c r="I2548">
        <v>16.72</v>
      </c>
    </row>
    <row r="2549" spans="1:9" x14ac:dyDescent="0.25">
      <c r="A2549" s="19">
        <v>40591</v>
      </c>
      <c r="B2549">
        <v>134.25</v>
      </c>
      <c r="C2549">
        <v>1.9449000000000001</v>
      </c>
      <c r="E2549" s="19">
        <v>40571</v>
      </c>
      <c r="F2549">
        <v>0.30437999999999998</v>
      </c>
      <c r="H2549" s="20">
        <v>40591</v>
      </c>
      <c r="I2549">
        <v>16.59</v>
      </c>
    </row>
    <row r="2550" spans="1:9" x14ac:dyDescent="0.25">
      <c r="A2550" s="19">
        <v>40592</v>
      </c>
      <c r="B2550">
        <v>134.53</v>
      </c>
      <c r="C2550">
        <v>1.9409000000000001</v>
      </c>
      <c r="E2550" s="19">
        <v>40574</v>
      </c>
      <c r="F2550">
        <v>0.30437999999999998</v>
      </c>
      <c r="H2550" s="20">
        <v>40592</v>
      </c>
      <c r="I2550">
        <v>16.43</v>
      </c>
    </row>
    <row r="2551" spans="1:9" x14ac:dyDescent="0.25">
      <c r="A2551" s="19">
        <v>40596</v>
      </c>
      <c r="B2551">
        <v>131.83000000000001</v>
      </c>
      <c r="C2551">
        <v>1.9805999999999999</v>
      </c>
      <c r="E2551" s="19">
        <v>40575</v>
      </c>
      <c r="F2551">
        <v>0.3105</v>
      </c>
      <c r="H2551" s="20">
        <v>40596</v>
      </c>
      <c r="I2551">
        <v>20.8</v>
      </c>
    </row>
    <row r="2552" spans="1:9" x14ac:dyDescent="0.25">
      <c r="A2552" s="19">
        <v>40597</v>
      </c>
      <c r="B2552">
        <v>131.02000000000001</v>
      </c>
      <c r="C2552">
        <v>1.9928999999999999</v>
      </c>
      <c r="E2552" s="19">
        <v>40576</v>
      </c>
      <c r="F2552">
        <v>0.3105</v>
      </c>
      <c r="H2552" s="20">
        <v>40597</v>
      </c>
      <c r="I2552">
        <v>22.13</v>
      </c>
    </row>
    <row r="2553" spans="1:9" x14ac:dyDescent="0.25">
      <c r="A2553" s="19">
        <v>40598</v>
      </c>
      <c r="B2553">
        <v>130.93</v>
      </c>
      <c r="C2553">
        <v>1.9942</v>
      </c>
      <c r="E2553" s="19">
        <v>40577</v>
      </c>
      <c r="F2553">
        <v>0.3105</v>
      </c>
      <c r="H2553" s="20">
        <v>40598</v>
      </c>
      <c r="I2553">
        <v>21.32</v>
      </c>
    </row>
    <row r="2554" spans="1:9" x14ac:dyDescent="0.25">
      <c r="A2554" s="19">
        <v>40599</v>
      </c>
      <c r="B2554">
        <v>132.33000000000001</v>
      </c>
      <c r="C2554">
        <v>1.9731000000000001</v>
      </c>
      <c r="E2554" s="19">
        <v>40578</v>
      </c>
      <c r="F2554">
        <v>0.3115</v>
      </c>
      <c r="H2554" s="20">
        <v>40599</v>
      </c>
      <c r="I2554">
        <v>19.22</v>
      </c>
    </row>
    <row r="2555" spans="1:9" x14ac:dyDescent="0.25">
      <c r="A2555" s="19">
        <v>40602</v>
      </c>
      <c r="B2555">
        <v>133.15</v>
      </c>
      <c r="C2555">
        <v>1.9610000000000001</v>
      </c>
      <c r="E2555" s="19">
        <v>40581</v>
      </c>
      <c r="F2555">
        <v>0.312</v>
      </c>
      <c r="H2555" s="20">
        <v>40602</v>
      </c>
      <c r="I2555">
        <v>18.350000000000001</v>
      </c>
    </row>
    <row r="2556" spans="1:9" x14ac:dyDescent="0.25">
      <c r="A2556" s="19">
        <v>40603</v>
      </c>
      <c r="B2556">
        <v>130.93</v>
      </c>
      <c r="C2556">
        <v>1.9942</v>
      </c>
      <c r="E2556" s="19">
        <v>40582</v>
      </c>
      <c r="F2556">
        <v>0.312</v>
      </c>
      <c r="H2556" s="20">
        <v>40603</v>
      </c>
      <c r="I2556">
        <v>21.01</v>
      </c>
    </row>
    <row r="2557" spans="1:9" x14ac:dyDescent="0.25">
      <c r="A2557" s="19">
        <v>40604</v>
      </c>
      <c r="B2557">
        <v>131.21</v>
      </c>
      <c r="C2557">
        <v>1.99</v>
      </c>
      <c r="E2557" s="19">
        <v>40583</v>
      </c>
      <c r="F2557">
        <v>0.312</v>
      </c>
      <c r="H2557" s="20">
        <v>40604</v>
      </c>
      <c r="I2557">
        <v>20.7</v>
      </c>
    </row>
    <row r="2558" spans="1:9" x14ac:dyDescent="0.25">
      <c r="A2558" s="19">
        <v>40605</v>
      </c>
      <c r="B2558">
        <v>133.47</v>
      </c>
      <c r="C2558">
        <v>1.9562999999999999</v>
      </c>
      <c r="E2558" s="19">
        <v>40584</v>
      </c>
      <c r="F2558">
        <v>0.312</v>
      </c>
      <c r="H2558" s="20">
        <v>40605</v>
      </c>
      <c r="I2558">
        <v>18.600000000000001</v>
      </c>
    </row>
    <row r="2559" spans="1:9" x14ac:dyDescent="0.25">
      <c r="A2559" s="19">
        <v>40606</v>
      </c>
      <c r="B2559">
        <v>132.47</v>
      </c>
      <c r="C2559">
        <v>1.9710000000000001</v>
      </c>
      <c r="E2559" s="19">
        <v>40585</v>
      </c>
      <c r="F2559">
        <v>0.313</v>
      </c>
      <c r="H2559" s="20">
        <v>40606</v>
      </c>
      <c r="I2559">
        <v>19.059999999999999</v>
      </c>
    </row>
    <row r="2560" spans="1:9" x14ac:dyDescent="0.25">
      <c r="A2560" s="19">
        <v>40609</v>
      </c>
      <c r="B2560">
        <v>131.43</v>
      </c>
      <c r="C2560">
        <v>1.9865999999999999</v>
      </c>
      <c r="E2560" s="19">
        <v>40588</v>
      </c>
      <c r="F2560">
        <v>0.314</v>
      </c>
      <c r="H2560" s="20">
        <v>40609</v>
      </c>
      <c r="I2560">
        <v>20.66</v>
      </c>
    </row>
    <row r="2561" spans="1:9" x14ac:dyDescent="0.25">
      <c r="A2561" s="19">
        <v>40610</v>
      </c>
      <c r="B2561">
        <v>132.58000000000001</v>
      </c>
      <c r="C2561">
        <v>1.9694</v>
      </c>
      <c r="E2561" s="19">
        <v>40589</v>
      </c>
      <c r="F2561">
        <v>0.3135</v>
      </c>
      <c r="H2561" s="20">
        <v>40610</v>
      </c>
      <c r="I2561">
        <v>19.82</v>
      </c>
    </row>
    <row r="2562" spans="1:9" x14ac:dyDescent="0.25">
      <c r="A2562" s="19">
        <v>40611</v>
      </c>
      <c r="B2562">
        <v>132.38999999999999</v>
      </c>
      <c r="C2562">
        <v>1.9722</v>
      </c>
      <c r="E2562" s="19">
        <v>40590</v>
      </c>
      <c r="F2562">
        <v>0.3135</v>
      </c>
      <c r="H2562" s="20">
        <v>40611</v>
      </c>
      <c r="I2562">
        <v>20.22</v>
      </c>
    </row>
    <row r="2563" spans="1:9" x14ac:dyDescent="0.25">
      <c r="A2563" s="19">
        <v>40612</v>
      </c>
      <c r="B2563">
        <v>129.9375</v>
      </c>
      <c r="C2563">
        <v>2.0095000000000001</v>
      </c>
      <c r="E2563" s="19">
        <v>40591</v>
      </c>
      <c r="F2563">
        <v>0.3135</v>
      </c>
      <c r="H2563" s="20">
        <v>40612</v>
      </c>
      <c r="I2563">
        <v>21.88</v>
      </c>
    </row>
    <row r="2564" spans="1:9" x14ac:dyDescent="0.25">
      <c r="A2564" s="19">
        <v>40613</v>
      </c>
      <c r="B2564">
        <v>130.84</v>
      </c>
      <c r="C2564">
        <v>1.9956</v>
      </c>
      <c r="E2564" s="19">
        <v>40592</v>
      </c>
      <c r="F2564">
        <v>0.3125</v>
      </c>
      <c r="H2564" s="20">
        <v>40613</v>
      </c>
      <c r="I2564">
        <v>20.079999999999998</v>
      </c>
    </row>
    <row r="2565" spans="1:9" x14ac:dyDescent="0.25">
      <c r="A2565" s="19">
        <v>40616</v>
      </c>
      <c r="B2565">
        <v>130.05000000000001</v>
      </c>
      <c r="C2565">
        <v>2.0076999999999998</v>
      </c>
      <c r="E2565" s="19">
        <v>40595</v>
      </c>
      <c r="F2565">
        <v>0.3125</v>
      </c>
      <c r="H2565" s="20">
        <v>40616</v>
      </c>
      <c r="I2565">
        <v>21.13</v>
      </c>
    </row>
    <row r="2566" spans="1:9" x14ac:dyDescent="0.25">
      <c r="A2566" s="19">
        <v>40617</v>
      </c>
      <c r="B2566">
        <v>128.56</v>
      </c>
      <c r="C2566">
        <v>2.0310000000000001</v>
      </c>
      <c r="E2566" s="19">
        <v>40596</v>
      </c>
      <c r="F2566">
        <v>0.3125</v>
      </c>
      <c r="H2566" s="20">
        <v>40617</v>
      </c>
      <c r="I2566">
        <v>24.32</v>
      </c>
    </row>
    <row r="2567" spans="1:9" x14ac:dyDescent="0.25">
      <c r="A2567" s="19">
        <v>40618</v>
      </c>
      <c r="B2567">
        <v>126.175</v>
      </c>
      <c r="C2567">
        <v>2.0693999999999999</v>
      </c>
      <c r="E2567" s="19">
        <v>40597</v>
      </c>
      <c r="F2567">
        <v>0.3115</v>
      </c>
      <c r="H2567" s="20">
        <v>40618</v>
      </c>
      <c r="I2567">
        <v>29.4</v>
      </c>
    </row>
    <row r="2568" spans="1:9" x14ac:dyDescent="0.25">
      <c r="A2568" s="19">
        <v>40619</v>
      </c>
      <c r="B2568">
        <v>127.85</v>
      </c>
      <c r="C2568">
        <v>1.7312000000000001</v>
      </c>
      <c r="E2568" s="19">
        <v>40598</v>
      </c>
      <c r="F2568">
        <v>0.3105</v>
      </c>
      <c r="H2568" s="20">
        <v>40619</v>
      </c>
      <c r="I2568">
        <v>26.37</v>
      </c>
    </row>
    <row r="2569" spans="1:9" x14ac:dyDescent="0.25">
      <c r="A2569" s="19">
        <v>40620</v>
      </c>
      <c r="B2569">
        <v>127.76</v>
      </c>
      <c r="C2569">
        <v>1.7323999999999999</v>
      </c>
      <c r="E2569" s="19">
        <v>40599</v>
      </c>
      <c r="F2569">
        <v>0.3105</v>
      </c>
      <c r="H2569" s="20">
        <v>40620</v>
      </c>
      <c r="I2569">
        <v>24.44</v>
      </c>
    </row>
    <row r="2570" spans="1:9" x14ac:dyDescent="0.25">
      <c r="A2570" s="19">
        <v>40623</v>
      </c>
      <c r="B2570">
        <v>129.74</v>
      </c>
      <c r="C2570">
        <v>1.7059</v>
      </c>
      <c r="E2570" s="19">
        <v>40602</v>
      </c>
      <c r="F2570">
        <v>0.3095</v>
      </c>
      <c r="H2570" s="20">
        <v>40623</v>
      </c>
      <c r="I2570">
        <v>20.61</v>
      </c>
    </row>
    <row r="2571" spans="1:9" x14ac:dyDescent="0.25">
      <c r="A2571" s="19">
        <v>40624</v>
      </c>
      <c r="B2571">
        <v>129.29</v>
      </c>
      <c r="C2571">
        <v>1.7119</v>
      </c>
      <c r="E2571" s="19">
        <v>40603</v>
      </c>
      <c r="F2571">
        <v>0.3095</v>
      </c>
      <c r="H2571" s="20">
        <v>40624</v>
      </c>
      <c r="I2571">
        <v>20.21</v>
      </c>
    </row>
    <row r="2572" spans="1:9" x14ac:dyDescent="0.25">
      <c r="A2572" s="19">
        <v>40625</v>
      </c>
      <c r="B2572">
        <v>129.66</v>
      </c>
      <c r="C2572">
        <v>1.7070000000000001</v>
      </c>
      <c r="E2572" s="19">
        <v>40604</v>
      </c>
      <c r="F2572">
        <v>0.3095</v>
      </c>
      <c r="H2572" s="20">
        <v>40625</v>
      </c>
      <c r="I2572">
        <v>19.170000000000002</v>
      </c>
    </row>
    <row r="2573" spans="1:9" x14ac:dyDescent="0.25">
      <c r="A2573" s="19">
        <v>40626</v>
      </c>
      <c r="B2573">
        <v>130.9</v>
      </c>
      <c r="C2573">
        <v>1.6908000000000001</v>
      </c>
      <c r="E2573" s="19">
        <v>40605</v>
      </c>
      <c r="F2573">
        <v>0.3095</v>
      </c>
      <c r="H2573" s="20">
        <v>40626</v>
      </c>
      <c r="I2573">
        <v>18</v>
      </c>
    </row>
    <row r="2574" spans="1:9" x14ac:dyDescent="0.25">
      <c r="A2574" s="19">
        <v>40627</v>
      </c>
      <c r="B2574">
        <v>131.30000000000001</v>
      </c>
      <c r="C2574">
        <v>1.6857</v>
      </c>
      <c r="E2574" s="19">
        <v>40606</v>
      </c>
      <c r="F2574">
        <v>0.3095</v>
      </c>
      <c r="H2574" s="20">
        <v>40627</v>
      </c>
      <c r="I2574">
        <v>17.91</v>
      </c>
    </row>
    <row r="2575" spans="1:9" x14ac:dyDescent="0.25">
      <c r="A2575" s="19">
        <v>40630</v>
      </c>
      <c r="B2575">
        <v>130.97999999999999</v>
      </c>
      <c r="C2575">
        <v>1.6898</v>
      </c>
      <c r="E2575" s="19">
        <v>40609</v>
      </c>
      <c r="F2575">
        <v>0.3095</v>
      </c>
      <c r="H2575" s="20">
        <v>40630</v>
      </c>
      <c r="I2575">
        <v>19.440000000000001</v>
      </c>
    </row>
    <row r="2576" spans="1:9" x14ac:dyDescent="0.25">
      <c r="A2576" s="19">
        <v>40631</v>
      </c>
      <c r="B2576">
        <v>131.86000000000001</v>
      </c>
      <c r="C2576">
        <v>1.6785000000000001</v>
      </c>
      <c r="E2576" s="19">
        <v>40610</v>
      </c>
      <c r="F2576">
        <v>0.3095</v>
      </c>
      <c r="H2576" s="20">
        <v>40631</v>
      </c>
      <c r="I2576">
        <v>18.16</v>
      </c>
    </row>
    <row r="2577" spans="1:9" x14ac:dyDescent="0.25">
      <c r="A2577" s="19">
        <v>40632</v>
      </c>
      <c r="B2577">
        <v>132.77000000000001</v>
      </c>
      <c r="C2577">
        <v>1.667</v>
      </c>
      <c r="E2577" s="19">
        <v>40611</v>
      </c>
      <c r="F2577">
        <v>0.3095</v>
      </c>
      <c r="H2577" s="20">
        <v>40632</v>
      </c>
      <c r="I2577">
        <v>17.71</v>
      </c>
    </row>
    <row r="2578" spans="1:9" x14ac:dyDescent="0.25">
      <c r="A2578" s="19">
        <v>40633</v>
      </c>
      <c r="B2578">
        <v>132.59</v>
      </c>
      <c r="C2578">
        <v>1.6693</v>
      </c>
      <c r="E2578" s="19">
        <v>40612</v>
      </c>
      <c r="F2578">
        <v>0.3095</v>
      </c>
      <c r="H2578" s="20">
        <v>40633</v>
      </c>
      <c r="I2578">
        <v>17.739999999999998</v>
      </c>
    </row>
    <row r="2579" spans="1:9" x14ac:dyDescent="0.25">
      <c r="A2579" s="19">
        <v>40634</v>
      </c>
      <c r="B2579">
        <v>133.15</v>
      </c>
      <c r="C2579">
        <v>1.6621999999999999</v>
      </c>
      <c r="E2579" s="19">
        <v>40613</v>
      </c>
      <c r="F2579">
        <v>0.3095</v>
      </c>
      <c r="H2579" s="20">
        <v>40634</v>
      </c>
      <c r="I2579">
        <v>17.399999999999999</v>
      </c>
    </row>
    <row r="2580" spans="1:9" x14ac:dyDescent="0.25">
      <c r="A2580" s="19">
        <v>40637</v>
      </c>
      <c r="B2580">
        <v>133.26</v>
      </c>
      <c r="C2580">
        <v>1.6609</v>
      </c>
      <c r="E2580" s="19">
        <v>40616</v>
      </c>
      <c r="F2580">
        <v>0.309</v>
      </c>
      <c r="H2580" s="20">
        <v>40637</v>
      </c>
      <c r="I2580">
        <v>17.5</v>
      </c>
    </row>
    <row r="2581" spans="1:9" x14ac:dyDescent="0.25">
      <c r="A2581" s="19">
        <v>40638</v>
      </c>
      <c r="B2581">
        <v>133.24</v>
      </c>
      <c r="C2581">
        <v>1.6611</v>
      </c>
      <c r="E2581" s="19">
        <v>40617</v>
      </c>
      <c r="F2581">
        <v>0.309</v>
      </c>
      <c r="H2581" s="20">
        <v>40638</v>
      </c>
      <c r="I2581">
        <v>17.25</v>
      </c>
    </row>
    <row r="2582" spans="1:9" x14ac:dyDescent="0.25">
      <c r="A2582" s="19">
        <v>40639</v>
      </c>
      <c r="B2582">
        <v>133.66</v>
      </c>
      <c r="C2582">
        <v>1.6558999999999999</v>
      </c>
      <c r="E2582" s="19">
        <v>40618</v>
      </c>
      <c r="F2582">
        <v>0.309</v>
      </c>
      <c r="H2582" s="20">
        <v>40639</v>
      </c>
      <c r="I2582">
        <v>16.899999999999999</v>
      </c>
    </row>
    <row r="2583" spans="1:9" x14ac:dyDescent="0.25">
      <c r="A2583" s="19">
        <v>40640</v>
      </c>
      <c r="B2583">
        <v>133.32</v>
      </c>
      <c r="C2583">
        <v>1.6600999999999999</v>
      </c>
      <c r="E2583" s="19">
        <v>40619</v>
      </c>
      <c r="F2583">
        <v>0.309</v>
      </c>
      <c r="H2583" s="20">
        <v>40640</v>
      </c>
      <c r="I2583">
        <v>17.11</v>
      </c>
    </row>
    <row r="2584" spans="1:9" x14ac:dyDescent="0.25">
      <c r="A2584" s="19">
        <v>40641</v>
      </c>
      <c r="B2584">
        <v>132.86000000000001</v>
      </c>
      <c r="C2584">
        <v>1.6658999999999999</v>
      </c>
      <c r="E2584" s="19">
        <v>40620</v>
      </c>
      <c r="F2584">
        <v>0.309</v>
      </c>
      <c r="H2584" s="20">
        <v>40641</v>
      </c>
      <c r="I2584">
        <v>17.87</v>
      </c>
    </row>
    <row r="2585" spans="1:9" x14ac:dyDescent="0.25">
      <c r="A2585" s="19">
        <v>40644</v>
      </c>
      <c r="B2585">
        <v>132.46</v>
      </c>
      <c r="C2585">
        <v>1.6709000000000001</v>
      </c>
      <c r="E2585" s="19">
        <v>40623</v>
      </c>
      <c r="F2585">
        <v>0.309</v>
      </c>
      <c r="H2585" s="20">
        <v>40644</v>
      </c>
      <c r="I2585">
        <v>16.59</v>
      </c>
    </row>
    <row r="2586" spans="1:9" x14ac:dyDescent="0.25">
      <c r="A2586" s="19">
        <v>40645</v>
      </c>
      <c r="B2586">
        <v>131.47</v>
      </c>
      <c r="C2586">
        <v>1.6835</v>
      </c>
      <c r="E2586" s="19">
        <v>40624</v>
      </c>
      <c r="F2586">
        <v>0.309</v>
      </c>
      <c r="H2586" s="20">
        <v>40645</v>
      </c>
      <c r="I2586">
        <v>17.09</v>
      </c>
    </row>
    <row r="2587" spans="1:9" x14ac:dyDescent="0.25">
      <c r="A2587" s="19">
        <v>40646</v>
      </c>
      <c r="B2587">
        <v>131.46</v>
      </c>
      <c r="C2587">
        <v>1.6836</v>
      </c>
      <c r="E2587" s="19">
        <v>40625</v>
      </c>
      <c r="F2587">
        <v>0.308</v>
      </c>
      <c r="H2587" s="20">
        <v>40646</v>
      </c>
      <c r="I2587">
        <v>16.920000000000002</v>
      </c>
    </row>
    <row r="2588" spans="1:9" x14ac:dyDescent="0.25">
      <c r="A2588" s="19">
        <v>40647</v>
      </c>
      <c r="B2588">
        <v>131.56</v>
      </c>
      <c r="C2588">
        <v>1.6822999999999999</v>
      </c>
      <c r="E2588" s="19">
        <v>40626</v>
      </c>
      <c r="F2588">
        <v>0.3085</v>
      </c>
      <c r="H2588" s="20">
        <v>40647</v>
      </c>
      <c r="I2588">
        <v>16.27</v>
      </c>
    </row>
    <row r="2589" spans="1:9" x14ac:dyDescent="0.25">
      <c r="A2589" s="19">
        <v>40648</v>
      </c>
      <c r="B2589">
        <v>132.04</v>
      </c>
      <c r="C2589">
        <v>1.6761999999999999</v>
      </c>
      <c r="E2589" s="19">
        <v>40627</v>
      </c>
      <c r="F2589">
        <v>0.3075</v>
      </c>
      <c r="H2589" s="20">
        <v>40648</v>
      </c>
      <c r="I2589">
        <v>15.32</v>
      </c>
    </row>
    <row r="2590" spans="1:9" x14ac:dyDescent="0.25">
      <c r="A2590" s="19">
        <v>40651</v>
      </c>
      <c r="B2590">
        <v>130.56</v>
      </c>
      <c r="C2590">
        <v>1.6952</v>
      </c>
      <c r="E2590" s="19">
        <v>40630</v>
      </c>
      <c r="F2590">
        <v>0.307</v>
      </c>
      <c r="H2590" s="20">
        <v>40651</v>
      </c>
      <c r="I2590">
        <v>16.96</v>
      </c>
    </row>
    <row r="2591" spans="1:9" x14ac:dyDescent="0.25">
      <c r="A2591" s="19">
        <v>40652</v>
      </c>
      <c r="B2591">
        <v>131.31</v>
      </c>
      <c r="C2591">
        <v>1.6855</v>
      </c>
      <c r="E2591" s="19">
        <v>40631</v>
      </c>
      <c r="F2591">
        <v>0.307</v>
      </c>
      <c r="H2591" s="20">
        <v>40652</v>
      </c>
      <c r="I2591">
        <v>15.83</v>
      </c>
    </row>
    <row r="2592" spans="1:9" x14ac:dyDescent="0.25">
      <c r="A2592" s="19">
        <v>40653</v>
      </c>
      <c r="B2592">
        <v>133.1</v>
      </c>
      <c r="C2592">
        <v>1.6629</v>
      </c>
      <c r="E2592" s="19">
        <v>40632</v>
      </c>
      <c r="F2592">
        <v>0.30449999999999999</v>
      </c>
      <c r="H2592" s="20">
        <v>40653</v>
      </c>
      <c r="I2592">
        <v>15.07</v>
      </c>
    </row>
    <row r="2593" spans="1:9" x14ac:dyDescent="0.25">
      <c r="A2593" s="19">
        <v>40654</v>
      </c>
      <c r="B2593">
        <v>133.78</v>
      </c>
      <c r="C2593">
        <v>1.6544000000000001</v>
      </c>
      <c r="E2593" s="19">
        <v>40633</v>
      </c>
      <c r="F2593">
        <v>0.30299999999999999</v>
      </c>
      <c r="H2593" s="20">
        <v>40654</v>
      </c>
      <c r="I2593">
        <v>14.69</v>
      </c>
    </row>
    <row r="2594" spans="1:9" x14ac:dyDescent="0.25">
      <c r="A2594" s="19">
        <v>40658</v>
      </c>
      <c r="B2594">
        <v>133.63999999999999</v>
      </c>
      <c r="C2594">
        <v>1.6561999999999999</v>
      </c>
      <c r="E2594" s="19">
        <v>40634</v>
      </c>
      <c r="F2594">
        <v>0.30099999999999999</v>
      </c>
      <c r="H2594" s="20">
        <v>40658</v>
      </c>
      <c r="I2594">
        <v>15.77</v>
      </c>
    </row>
    <row r="2595" spans="1:9" x14ac:dyDescent="0.25">
      <c r="A2595" s="19">
        <v>40659</v>
      </c>
      <c r="B2595">
        <v>134.791</v>
      </c>
      <c r="C2595">
        <v>1.6419999999999999</v>
      </c>
      <c r="E2595" s="19">
        <v>40637</v>
      </c>
      <c r="F2595">
        <v>0.29675000000000001</v>
      </c>
      <c r="H2595" s="20">
        <v>40659</v>
      </c>
      <c r="I2595">
        <v>15.62</v>
      </c>
    </row>
    <row r="2596" spans="1:9" x14ac:dyDescent="0.25">
      <c r="A2596" s="19">
        <v>40660</v>
      </c>
      <c r="B2596">
        <v>135.66999999999999</v>
      </c>
      <c r="C2596">
        <v>1.6314</v>
      </c>
      <c r="E2596" s="19">
        <v>40638</v>
      </c>
      <c r="F2596">
        <v>0.29375000000000001</v>
      </c>
      <c r="H2596" s="20">
        <v>40660</v>
      </c>
      <c r="I2596">
        <v>15.35</v>
      </c>
    </row>
    <row r="2597" spans="1:9" x14ac:dyDescent="0.25">
      <c r="A2597" s="19">
        <v>40661</v>
      </c>
      <c r="B2597">
        <v>136.11000000000001</v>
      </c>
      <c r="C2597">
        <v>1.6261000000000001</v>
      </c>
      <c r="E2597" s="19">
        <v>40639</v>
      </c>
      <c r="F2597">
        <v>0.29263</v>
      </c>
      <c r="H2597" s="20">
        <v>40661</v>
      </c>
      <c r="I2597">
        <v>14.62</v>
      </c>
    </row>
    <row r="2598" spans="1:9" x14ac:dyDescent="0.25">
      <c r="A2598" s="19">
        <v>40662</v>
      </c>
      <c r="B2598">
        <v>136.43</v>
      </c>
      <c r="C2598">
        <v>1.6223000000000001</v>
      </c>
      <c r="E2598" s="19">
        <v>40640</v>
      </c>
      <c r="F2598">
        <v>0.28949999999999998</v>
      </c>
      <c r="H2598" s="20">
        <v>40662</v>
      </c>
      <c r="I2598">
        <v>14.75</v>
      </c>
    </row>
    <row r="2599" spans="1:9" x14ac:dyDescent="0.25">
      <c r="A2599" s="19">
        <v>40665</v>
      </c>
      <c r="B2599">
        <v>136.22</v>
      </c>
      <c r="C2599">
        <v>1.6248</v>
      </c>
      <c r="E2599" s="19">
        <v>40641</v>
      </c>
      <c r="F2599">
        <v>0.28525</v>
      </c>
      <c r="H2599" s="20">
        <v>40665</v>
      </c>
      <c r="I2599">
        <v>15.99</v>
      </c>
    </row>
    <row r="2600" spans="1:9" x14ac:dyDescent="0.25">
      <c r="A2600" s="19">
        <v>40666</v>
      </c>
      <c r="B2600">
        <v>135.72999999999999</v>
      </c>
      <c r="C2600">
        <v>1.6306</v>
      </c>
      <c r="E2600" s="19">
        <v>40644</v>
      </c>
      <c r="F2600">
        <v>0.28275</v>
      </c>
      <c r="H2600" s="20">
        <v>40666</v>
      </c>
      <c r="I2600">
        <v>16.7</v>
      </c>
    </row>
    <row r="2601" spans="1:9" x14ac:dyDescent="0.25">
      <c r="A2601" s="19">
        <v>40667</v>
      </c>
      <c r="B2601">
        <v>134.83000000000001</v>
      </c>
      <c r="C2601">
        <v>1.6415</v>
      </c>
      <c r="E2601" s="19">
        <v>40645</v>
      </c>
      <c r="F2601">
        <v>0.28075</v>
      </c>
      <c r="H2601" s="20">
        <v>40667</v>
      </c>
      <c r="I2601">
        <v>17.079999999999998</v>
      </c>
    </row>
    <row r="2602" spans="1:9" x14ac:dyDescent="0.25">
      <c r="A2602" s="19">
        <v>40668</v>
      </c>
      <c r="B2602">
        <v>133.61000000000001</v>
      </c>
      <c r="C2602">
        <v>1.6565000000000001</v>
      </c>
      <c r="E2602" s="19">
        <v>40646</v>
      </c>
      <c r="F2602">
        <v>0.27800000000000002</v>
      </c>
      <c r="H2602" s="20">
        <v>40668</v>
      </c>
      <c r="I2602">
        <v>18.2</v>
      </c>
    </row>
    <row r="2603" spans="1:9" x14ac:dyDescent="0.25">
      <c r="A2603" s="19">
        <v>40669</v>
      </c>
      <c r="B2603">
        <v>134.19999999999999</v>
      </c>
      <c r="C2603">
        <v>1.6492</v>
      </c>
      <c r="E2603" s="19">
        <v>40647</v>
      </c>
      <c r="F2603">
        <v>0.27550000000000002</v>
      </c>
      <c r="H2603" s="20">
        <v>40669</v>
      </c>
      <c r="I2603">
        <v>18.399999999999999</v>
      </c>
    </row>
    <row r="2604" spans="1:9" x14ac:dyDescent="0.25">
      <c r="A2604" s="19">
        <v>40672</v>
      </c>
      <c r="B2604">
        <v>134.72</v>
      </c>
      <c r="C2604">
        <v>1.6429</v>
      </c>
      <c r="E2604" s="19">
        <v>40648</v>
      </c>
      <c r="F2604">
        <v>0.27474999999999999</v>
      </c>
      <c r="H2604" s="20">
        <v>40672</v>
      </c>
      <c r="I2604">
        <v>17.16</v>
      </c>
    </row>
    <row r="2605" spans="1:9" x14ac:dyDescent="0.25">
      <c r="A2605" s="19">
        <v>40673</v>
      </c>
      <c r="B2605">
        <v>135.87</v>
      </c>
      <c r="C2605">
        <v>1.629</v>
      </c>
      <c r="E2605" s="19">
        <v>40651</v>
      </c>
      <c r="F2605">
        <v>0.27400000000000002</v>
      </c>
      <c r="H2605" s="20">
        <v>40673</v>
      </c>
      <c r="I2605">
        <v>15.91</v>
      </c>
    </row>
    <row r="2606" spans="1:9" x14ac:dyDescent="0.25">
      <c r="A2606" s="19">
        <v>40674</v>
      </c>
      <c r="B2606">
        <v>134.44</v>
      </c>
      <c r="C2606">
        <v>1.6463000000000001</v>
      </c>
      <c r="E2606" s="19">
        <v>40652</v>
      </c>
      <c r="F2606">
        <v>0.27374999999999999</v>
      </c>
      <c r="H2606" s="20">
        <v>40674</v>
      </c>
      <c r="I2606">
        <v>16.95</v>
      </c>
    </row>
    <row r="2607" spans="1:9" x14ac:dyDescent="0.25">
      <c r="A2607" s="19">
        <v>40675</v>
      </c>
      <c r="B2607">
        <v>135.08000000000001</v>
      </c>
      <c r="C2607">
        <v>1.6385000000000001</v>
      </c>
      <c r="E2607" s="19">
        <v>40653</v>
      </c>
      <c r="F2607">
        <v>0.27374999999999999</v>
      </c>
      <c r="H2607" s="20">
        <v>40675</v>
      </c>
      <c r="I2607">
        <v>16.03</v>
      </c>
    </row>
    <row r="2608" spans="1:9" x14ac:dyDescent="0.25">
      <c r="A2608" s="19">
        <v>40676</v>
      </c>
      <c r="B2608">
        <v>134.04</v>
      </c>
      <c r="C2608">
        <v>1.6512</v>
      </c>
      <c r="E2608" s="19">
        <v>40654</v>
      </c>
      <c r="F2608">
        <v>0.27374999999999999</v>
      </c>
      <c r="H2608" s="20">
        <v>40676</v>
      </c>
      <c r="I2608">
        <v>17.07</v>
      </c>
    </row>
    <row r="2609" spans="1:9" x14ac:dyDescent="0.25">
      <c r="A2609" s="19">
        <v>40679</v>
      </c>
      <c r="B2609">
        <v>133.19</v>
      </c>
      <c r="C2609">
        <v>1.6617</v>
      </c>
      <c r="E2609" s="19">
        <v>40659</v>
      </c>
      <c r="F2609">
        <v>0.27274999999999999</v>
      </c>
      <c r="H2609" s="20">
        <v>40679</v>
      </c>
      <c r="I2609">
        <v>18.239999999999998</v>
      </c>
    </row>
    <row r="2610" spans="1:9" x14ac:dyDescent="0.25">
      <c r="A2610" s="19">
        <v>40680</v>
      </c>
      <c r="B2610">
        <v>133.16999999999999</v>
      </c>
      <c r="C2610">
        <v>1.6619999999999999</v>
      </c>
      <c r="E2610" s="19">
        <v>40660</v>
      </c>
      <c r="F2610">
        <v>0.27324999999999999</v>
      </c>
      <c r="H2610" s="20">
        <v>40680</v>
      </c>
      <c r="I2610">
        <v>17.55</v>
      </c>
    </row>
    <row r="2611" spans="1:9" x14ac:dyDescent="0.25">
      <c r="A2611" s="19">
        <v>40681</v>
      </c>
      <c r="B2611">
        <v>134.36000000000001</v>
      </c>
      <c r="C2611">
        <v>1.6473</v>
      </c>
      <c r="E2611" s="19">
        <v>40661</v>
      </c>
      <c r="F2611">
        <v>0.27300000000000002</v>
      </c>
      <c r="H2611" s="20">
        <v>40681</v>
      </c>
      <c r="I2611">
        <v>16.23</v>
      </c>
    </row>
    <row r="2612" spans="1:9" x14ac:dyDescent="0.25">
      <c r="A2612" s="19">
        <v>40682</v>
      </c>
      <c r="B2612">
        <v>134.68</v>
      </c>
      <c r="C2612">
        <v>1.6434</v>
      </c>
      <c r="E2612" s="19">
        <v>40666</v>
      </c>
      <c r="F2612">
        <v>0.27224999999999999</v>
      </c>
      <c r="H2612" s="20">
        <v>40682</v>
      </c>
      <c r="I2612">
        <v>15.52</v>
      </c>
    </row>
    <row r="2613" spans="1:9" x14ac:dyDescent="0.25">
      <c r="A2613" s="19">
        <v>40683</v>
      </c>
      <c r="B2613">
        <v>133.61000000000001</v>
      </c>
      <c r="C2613">
        <v>1.6565000000000001</v>
      </c>
      <c r="E2613" s="19">
        <v>40667</v>
      </c>
      <c r="F2613">
        <v>0.27024999999999999</v>
      </c>
      <c r="H2613" s="20">
        <v>40683</v>
      </c>
      <c r="I2613">
        <v>17.43</v>
      </c>
    </row>
    <row r="2614" spans="1:9" x14ac:dyDescent="0.25">
      <c r="A2614" s="19">
        <v>40686</v>
      </c>
      <c r="B2614">
        <v>132.06</v>
      </c>
      <c r="C2614">
        <v>1.6759999999999999</v>
      </c>
      <c r="E2614" s="19">
        <v>40668</v>
      </c>
      <c r="F2614">
        <v>0.26824999999999999</v>
      </c>
      <c r="H2614" s="20">
        <v>40686</v>
      </c>
      <c r="I2614">
        <v>18.27</v>
      </c>
    </row>
    <row r="2615" spans="1:9" x14ac:dyDescent="0.25">
      <c r="A2615" s="19">
        <v>40687</v>
      </c>
      <c r="B2615">
        <v>131.94999999999999</v>
      </c>
      <c r="C2615">
        <v>1.6774</v>
      </c>
      <c r="E2615" s="19">
        <v>40669</v>
      </c>
      <c r="F2615">
        <v>0.26700000000000002</v>
      </c>
      <c r="H2615" s="20">
        <v>40687</v>
      </c>
      <c r="I2615">
        <v>17.82</v>
      </c>
    </row>
    <row r="2616" spans="1:9" x14ac:dyDescent="0.25">
      <c r="A2616" s="19">
        <v>40688</v>
      </c>
      <c r="B2616">
        <v>132.38999999999999</v>
      </c>
      <c r="C2616">
        <v>1.6718</v>
      </c>
      <c r="E2616" s="19">
        <v>40672</v>
      </c>
      <c r="F2616">
        <v>0.26574999999999999</v>
      </c>
      <c r="H2616" s="20">
        <v>40688</v>
      </c>
      <c r="I2616">
        <v>17.07</v>
      </c>
    </row>
    <row r="2617" spans="1:9" x14ac:dyDescent="0.25">
      <c r="A2617" s="19">
        <v>40689</v>
      </c>
      <c r="B2617">
        <v>133</v>
      </c>
      <c r="C2617">
        <v>1.6640999999999999</v>
      </c>
      <c r="E2617" s="19">
        <v>40673</v>
      </c>
      <c r="F2617">
        <v>0.26400000000000001</v>
      </c>
      <c r="H2617" s="20">
        <v>40689</v>
      </c>
      <c r="I2617">
        <v>16.09</v>
      </c>
    </row>
    <row r="2618" spans="1:9" x14ac:dyDescent="0.25">
      <c r="A2618" s="19">
        <v>40690</v>
      </c>
      <c r="B2618">
        <v>133.51</v>
      </c>
      <c r="C2618">
        <v>1.6577999999999999</v>
      </c>
      <c r="E2618" s="19">
        <v>40674</v>
      </c>
      <c r="F2618">
        <v>0.26224999999999998</v>
      </c>
      <c r="H2618" s="20">
        <v>40690</v>
      </c>
      <c r="I2618">
        <v>15.98</v>
      </c>
    </row>
    <row r="2619" spans="1:9" x14ac:dyDescent="0.25">
      <c r="A2619" s="19">
        <v>40694</v>
      </c>
      <c r="B2619">
        <v>134.9</v>
      </c>
      <c r="C2619">
        <v>1.6407</v>
      </c>
      <c r="E2619" s="19">
        <v>40675</v>
      </c>
      <c r="F2619">
        <v>0.26074999999999998</v>
      </c>
      <c r="H2619" s="20">
        <v>40694</v>
      </c>
      <c r="I2619">
        <v>15.45</v>
      </c>
    </row>
    <row r="2620" spans="1:9" x14ac:dyDescent="0.25">
      <c r="A2620" s="19">
        <v>40695</v>
      </c>
      <c r="B2620">
        <v>131.87</v>
      </c>
      <c r="C2620">
        <v>1.6783999999999999</v>
      </c>
      <c r="E2620" s="19">
        <v>40676</v>
      </c>
      <c r="F2620">
        <v>0.26050000000000001</v>
      </c>
      <c r="H2620" s="20">
        <v>40695</v>
      </c>
      <c r="I2620">
        <v>18.3</v>
      </c>
    </row>
    <row r="2621" spans="1:9" x14ac:dyDescent="0.25">
      <c r="A2621" s="19">
        <v>40696</v>
      </c>
      <c r="B2621">
        <v>131.72999999999999</v>
      </c>
      <c r="C2621">
        <v>1.6801999999999999</v>
      </c>
      <c r="E2621" s="19">
        <v>40679</v>
      </c>
      <c r="F2621">
        <v>0.26050000000000001</v>
      </c>
      <c r="H2621" s="20">
        <v>40696</v>
      </c>
      <c r="I2621">
        <v>18.09</v>
      </c>
    </row>
    <row r="2622" spans="1:9" x14ac:dyDescent="0.25">
      <c r="A2622" s="19">
        <v>40697</v>
      </c>
      <c r="B2622">
        <v>130.41999999999999</v>
      </c>
      <c r="C2622">
        <v>1.6970000000000001</v>
      </c>
      <c r="E2622" s="19">
        <v>40680</v>
      </c>
      <c r="F2622">
        <v>0.25974999999999998</v>
      </c>
      <c r="H2622" s="20">
        <v>40697</v>
      </c>
      <c r="I2622">
        <v>17.95</v>
      </c>
    </row>
    <row r="2623" spans="1:9" x14ac:dyDescent="0.25">
      <c r="A2623" s="19">
        <v>40700</v>
      </c>
      <c r="B2623">
        <v>129.04499999999999</v>
      </c>
      <c r="C2623">
        <v>1.7151000000000001</v>
      </c>
      <c r="E2623" s="19">
        <v>40681</v>
      </c>
      <c r="F2623">
        <v>0.26</v>
      </c>
      <c r="H2623" s="20">
        <v>40700</v>
      </c>
      <c r="I2623">
        <v>18.489999999999998</v>
      </c>
    </row>
    <row r="2624" spans="1:9" x14ac:dyDescent="0.25">
      <c r="A2624" s="19">
        <v>40701</v>
      </c>
      <c r="B2624">
        <v>128.96</v>
      </c>
      <c r="C2624">
        <v>1.7162999999999999</v>
      </c>
      <c r="E2624" s="19">
        <v>40682</v>
      </c>
      <c r="F2624">
        <v>0.25850000000000001</v>
      </c>
      <c r="H2624" s="20">
        <v>40701</v>
      </c>
      <c r="I2624">
        <v>18.07</v>
      </c>
    </row>
    <row r="2625" spans="1:9" x14ac:dyDescent="0.25">
      <c r="A2625" s="19">
        <v>40702</v>
      </c>
      <c r="B2625">
        <v>128.41999999999999</v>
      </c>
      <c r="C2625">
        <v>1.7235</v>
      </c>
      <c r="E2625" s="19">
        <v>40683</v>
      </c>
      <c r="F2625">
        <v>0.25750000000000001</v>
      </c>
      <c r="H2625" s="20">
        <v>40702</v>
      </c>
      <c r="I2625">
        <v>18.79</v>
      </c>
    </row>
    <row r="2626" spans="1:9" x14ac:dyDescent="0.25">
      <c r="A2626" s="19">
        <v>40703</v>
      </c>
      <c r="B2626">
        <v>129.4</v>
      </c>
      <c r="C2626">
        <v>1.7103999999999999</v>
      </c>
      <c r="E2626" s="19">
        <v>40686</v>
      </c>
      <c r="F2626">
        <v>0.25674999999999998</v>
      </c>
      <c r="H2626" s="20">
        <v>40703</v>
      </c>
      <c r="I2626">
        <v>17.77</v>
      </c>
    </row>
    <row r="2627" spans="1:9" x14ac:dyDescent="0.25">
      <c r="A2627" s="19">
        <v>40704</v>
      </c>
      <c r="B2627">
        <v>127.6</v>
      </c>
      <c r="C2627">
        <v>1.7344999999999999</v>
      </c>
      <c r="E2627" s="19">
        <v>40687</v>
      </c>
      <c r="F2627">
        <v>0.255</v>
      </c>
      <c r="H2627" s="20">
        <v>40704</v>
      </c>
      <c r="I2627">
        <v>18.86</v>
      </c>
    </row>
    <row r="2628" spans="1:9" x14ac:dyDescent="0.25">
      <c r="A2628" s="19">
        <v>40707</v>
      </c>
      <c r="B2628">
        <v>127.7</v>
      </c>
      <c r="C2628">
        <v>1.7332000000000001</v>
      </c>
      <c r="E2628" s="19">
        <v>40688</v>
      </c>
      <c r="F2628">
        <v>0.2545</v>
      </c>
      <c r="H2628" s="20">
        <v>40707</v>
      </c>
      <c r="I2628">
        <v>19.61</v>
      </c>
    </row>
    <row r="2629" spans="1:9" x14ac:dyDescent="0.25">
      <c r="A2629" s="19">
        <v>40708</v>
      </c>
      <c r="B2629">
        <v>129.32</v>
      </c>
      <c r="C2629">
        <v>1.7115</v>
      </c>
      <c r="E2629" s="19">
        <v>40689</v>
      </c>
      <c r="F2629">
        <v>0.254</v>
      </c>
      <c r="H2629" s="20">
        <v>40708</v>
      </c>
      <c r="I2629">
        <v>18.260000000000002</v>
      </c>
    </row>
    <row r="2630" spans="1:9" x14ac:dyDescent="0.25">
      <c r="A2630" s="19">
        <v>40709</v>
      </c>
      <c r="B2630">
        <v>127.02</v>
      </c>
      <c r="C2630">
        <v>1.7424999999999999</v>
      </c>
      <c r="E2630" s="19">
        <v>40690</v>
      </c>
      <c r="F2630">
        <v>0.25387999999999999</v>
      </c>
      <c r="H2630" s="20">
        <v>40709</v>
      </c>
      <c r="I2630">
        <v>21.32</v>
      </c>
    </row>
    <row r="2631" spans="1:9" x14ac:dyDescent="0.25">
      <c r="A2631" s="19">
        <v>40710</v>
      </c>
      <c r="B2631">
        <v>127.3</v>
      </c>
      <c r="C2631">
        <v>1.9721</v>
      </c>
      <c r="E2631" s="19">
        <v>40694</v>
      </c>
      <c r="F2631">
        <v>0.25287999999999999</v>
      </c>
      <c r="H2631" s="20">
        <v>40710</v>
      </c>
      <c r="I2631">
        <v>22.73</v>
      </c>
    </row>
    <row r="2632" spans="1:9" x14ac:dyDescent="0.25">
      <c r="A2632" s="19">
        <v>40711</v>
      </c>
      <c r="B2632">
        <v>127.05</v>
      </c>
      <c r="C2632">
        <v>1.976</v>
      </c>
      <c r="E2632" s="19">
        <v>40695</v>
      </c>
      <c r="F2632">
        <v>0.25287999999999999</v>
      </c>
      <c r="H2632" s="20">
        <v>40711</v>
      </c>
      <c r="I2632">
        <v>21.85</v>
      </c>
    </row>
    <row r="2633" spans="1:9" x14ac:dyDescent="0.25">
      <c r="A2633" s="19">
        <v>40714</v>
      </c>
      <c r="B2633">
        <v>127.7</v>
      </c>
      <c r="C2633">
        <v>1.9659</v>
      </c>
      <c r="E2633" s="19">
        <v>40696</v>
      </c>
      <c r="F2633">
        <v>0.252</v>
      </c>
      <c r="H2633" s="20">
        <v>40714</v>
      </c>
      <c r="I2633">
        <v>19.989999999999998</v>
      </c>
    </row>
    <row r="2634" spans="1:9" x14ac:dyDescent="0.25">
      <c r="A2634" s="19">
        <v>40715</v>
      </c>
      <c r="B2634">
        <v>129.44999999999999</v>
      </c>
      <c r="C2634">
        <v>1.9393</v>
      </c>
      <c r="E2634" s="19">
        <v>40697</v>
      </c>
      <c r="F2634">
        <v>0.252</v>
      </c>
      <c r="H2634" s="20">
        <v>40715</v>
      </c>
      <c r="I2634">
        <v>18.86</v>
      </c>
    </row>
    <row r="2635" spans="1:9" x14ac:dyDescent="0.25">
      <c r="A2635" s="19">
        <v>40716</v>
      </c>
      <c r="B2635">
        <v>128.66999999999999</v>
      </c>
      <c r="C2635">
        <v>1.9511000000000001</v>
      </c>
      <c r="E2635" s="19">
        <v>40700</v>
      </c>
      <c r="F2635">
        <v>0.25174999999999997</v>
      </c>
      <c r="H2635" s="20">
        <v>40716</v>
      </c>
      <c r="I2635">
        <v>18.52</v>
      </c>
    </row>
    <row r="2636" spans="1:9" x14ac:dyDescent="0.25">
      <c r="A2636" s="19">
        <v>40717</v>
      </c>
      <c r="B2636">
        <v>128.30099999999999</v>
      </c>
      <c r="C2636">
        <v>1.9567000000000001</v>
      </c>
      <c r="E2636" s="19">
        <v>40701</v>
      </c>
      <c r="F2636">
        <v>0.25174999999999997</v>
      </c>
      <c r="H2636" s="20">
        <v>40717</v>
      </c>
      <c r="I2636">
        <v>19.29</v>
      </c>
    </row>
    <row r="2637" spans="1:9" x14ac:dyDescent="0.25">
      <c r="A2637" s="19">
        <v>40718</v>
      </c>
      <c r="B2637">
        <v>126.81</v>
      </c>
      <c r="C2637">
        <v>1.9797</v>
      </c>
      <c r="E2637" s="19">
        <v>40702</v>
      </c>
      <c r="F2637">
        <v>0.25024999999999997</v>
      </c>
      <c r="H2637" s="20">
        <v>40718</v>
      </c>
      <c r="I2637">
        <v>21.1</v>
      </c>
    </row>
    <row r="2638" spans="1:9" x14ac:dyDescent="0.25">
      <c r="A2638" s="19">
        <v>40721</v>
      </c>
      <c r="B2638">
        <v>127.94</v>
      </c>
      <c r="C2638">
        <v>1.9621999999999999</v>
      </c>
      <c r="E2638" s="19">
        <v>40703</v>
      </c>
      <c r="F2638">
        <v>0.2495</v>
      </c>
      <c r="H2638" s="20">
        <v>40721</v>
      </c>
      <c r="I2638">
        <v>20.56</v>
      </c>
    </row>
    <row r="2639" spans="1:9" x14ac:dyDescent="0.25">
      <c r="A2639" s="19">
        <v>40722</v>
      </c>
      <c r="B2639">
        <v>129.61000000000001</v>
      </c>
      <c r="C2639">
        <v>1.9369000000000001</v>
      </c>
      <c r="E2639" s="19">
        <v>40704</v>
      </c>
      <c r="F2639">
        <v>0.2485</v>
      </c>
      <c r="H2639" s="20">
        <v>40722</v>
      </c>
      <c r="I2639">
        <v>19.170000000000002</v>
      </c>
    </row>
    <row r="2640" spans="1:9" x14ac:dyDescent="0.25">
      <c r="A2640" s="19">
        <v>40723</v>
      </c>
      <c r="B2640">
        <v>130.72</v>
      </c>
      <c r="C2640">
        <v>1.9205000000000001</v>
      </c>
      <c r="E2640" s="19">
        <v>40707</v>
      </c>
      <c r="F2640">
        <v>0.247</v>
      </c>
      <c r="H2640" s="20">
        <v>40723</v>
      </c>
      <c r="I2640">
        <v>17.27</v>
      </c>
    </row>
    <row r="2641" spans="1:9" x14ac:dyDescent="0.25">
      <c r="A2641" s="19">
        <v>40724</v>
      </c>
      <c r="B2641">
        <v>131.97</v>
      </c>
      <c r="C2641">
        <v>1.9023000000000001</v>
      </c>
      <c r="E2641" s="19">
        <v>40708</v>
      </c>
      <c r="F2641">
        <v>0.24525</v>
      </c>
      <c r="H2641" s="20">
        <v>40724</v>
      </c>
      <c r="I2641">
        <v>16.52</v>
      </c>
    </row>
    <row r="2642" spans="1:9" x14ac:dyDescent="0.25">
      <c r="A2642" s="19">
        <v>40725</v>
      </c>
      <c r="B2642">
        <v>133.91999999999999</v>
      </c>
      <c r="C2642">
        <v>1.8746</v>
      </c>
      <c r="E2642" s="19">
        <v>40709</v>
      </c>
      <c r="F2642">
        <v>0.245</v>
      </c>
      <c r="H2642" s="20">
        <v>40725</v>
      </c>
      <c r="I2642">
        <v>15.87</v>
      </c>
    </row>
    <row r="2643" spans="1:9" x14ac:dyDescent="0.25">
      <c r="A2643" s="19">
        <v>40729</v>
      </c>
      <c r="B2643">
        <v>133.81</v>
      </c>
      <c r="C2643">
        <v>1.8762000000000001</v>
      </c>
      <c r="E2643" s="19">
        <v>40710</v>
      </c>
      <c r="F2643">
        <v>0.2465</v>
      </c>
      <c r="H2643" s="20">
        <v>40729</v>
      </c>
      <c r="I2643">
        <v>16.059999999999999</v>
      </c>
    </row>
    <row r="2644" spans="1:9" x14ac:dyDescent="0.25">
      <c r="A2644" s="19">
        <v>40730</v>
      </c>
      <c r="B2644">
        <v>133.97</v>
      </c>
      <c r="C2644">
        <v>1.8738999999999999</v>
      </c>
      <c r="E2644" s="19">
        <v>40711</v>
      </c>
      <c r="F2644">
        <v>0.2465</v>
      </c>
      <c r="H2644" s="20">
        <v>40730</v>
      </c>
      <c r="I2644">
        <v>16.34</v>
      </c>
    </row>
    <row r="2645" spans="1:9" x14ac:dyDescent="0.25">
      <c r="A2645" s="19">
        <v>40731</v>
      </c>
      <c r="B2645">
        <v>135.36000000000001</v>
      </c>
      <c r="C2645">
        <v>1.8547</v>
      </c>
      <c r="E2645" s="19">
        <v>40714</v>
      </c>
      <c r="F2645">
        <v>0.2465</v>
      </c>
      <c r="H2645" s="20">
        <v>40731</v>
      </c>
      <c r="I2645">
        <v>15.95</v>
      </c>
    </row>
    <row r="2646" spans="1:9" x14ac:dyDescent="0.25">
      <c r="A2646" s="19">
        <v>40732</v>
      </c>
      <c r="B2646">
        <v>134.4</v>
      </c>
      <c r="C2646">
        <v>1.8678999999999999</v>
      </c>
      <c r="E2646" s="19">
        <v>40715</v>
      </c>
      <c r="F2646">
        <v>0.2455</v>
      </c>
      <c r="H2646" s="20">
        <v>40732</v>
      </c>
      <c r="I2646">
        <v>15.95</v>
      </c>
    </row>
    <row r="2647" spans="1:9" x14ac:dyDescent="0.25">
      <c r="A2647" s="19">
        <v>40735</v>
      </c>
      <c r="B2647">
        <v>131.97</v>
      </c>
      <c r="C2647">
        <v>1.9023000000000001</v>
      </c>
      <c r="E2647" s="19">
        <v>40716</v>
      </c>
      <c r="F2647">
        <v>0.2455</v>
      </c>
      <c r="H2647" s="20">
        <v>40735</v>
      </c>
      <c r="I2647">
        <v>18.39</v>
      </c>
    </row>
    <row r="2648" spans="1:9" x14ac:dyDescent="0.25">
      <c r="A2648" s="19">
        <v>40736</v>
      </c>
      <c r="B2648">
        <v>131.4</v>
      </c>
      <c r="C2648">
        <v>1.9106000000000001</v>
      </c>
      <c r="E2648" s="19">
        <v>40717</v>
      </c>
      <c r="F2648">
        <v>0.2465</v>
      </c>
      <c r="H2648" s="20">
        <v>40736</v>
      </c>
      <c r="I2648">
        <v>19.87</v>
      </c>
    </row>
    <row r="2649" spans="1:9" x14ac:dyDescent="0.25">
      <c r="A2649" s="19">
        <v>40737</v>
      </c>
      <c r="B2649">
        <v>131.84</v>
      </c>
      <c r="C2649">
        <v>1.9041999999999999</v>
      </c>
      <c r="E2649" s="19">
        <v>40718</v>
      </c>
      <c r="F2649">
        <v>0.24625</v>
      </c>
      <c r="H2649" s="20">
        <v>40737</v>
      </c>
      <c r="I2649">
        <v>19.91</v>
      </c>
    </row>
    <row r="2650" spans="1:9" x14ac:dyDescent="0.25">
      <c r="A2650" s="19">
        <v>40738</v>
      </c>
      <c r="B2650">
        <v>130.93</v>
      </c>
      <c r="C2650">
        <v>1.9174</v>
      </c>
      <c r="E2650" s="19">
        <v>40721</v>
      </c>
      <c r="F2650">
        <v>0.24575</v>
      </c>
      <c r="H2650" s="20">
        <v>40738</v>
      </c>
      <c r="I2650">
        <v>20.8</v>
      </c>
    </row>
    <row r="2651" spans="1:9" x14ac:dyDescent="0.25">
      <c r="A2651" s="19">
        <v>40739</v>
      </c>
      <c r="B2651">
        <v>131.69</v>
      </c>
      <c r="C2651">
        <v>1.9064000000000001</v>
      </c>
      <c r="E2651" s="19">
        <v>40722</v>
      </c>
      <c r="F2651">
        <v>0.24575</v>
      </c>
      <c r="H2651" s="20">
        <v>40739</v>
      </c>
      <c r="I2651">
        <v>19.53</v>
      </c>
    </row>
    <row r="2652" spans="1:9" x14ac:dyDescent="0.25">
      <c r="A2652" s="19">
        <v>40742</v>
      </c>
      <c r="B2652">
        <v>130.61000000000001</v>
      </c>
      <c r="C2652">
        <v>1.9220999999999999</v>
      </c>
      <c r="E2652" s="19">
        <v>40723</v>
      </c>
      <c r="F2652">
        <v>0.24575</v>
      </c>
      <c r="H2652" s="20">
        <v>40742</v>
      </c>
      <c r="I2652">
        <v>20.95</v>
      </c>
    </row>
    <row r="2653" spans="1:9" x14ac:dyDescent="0.25">
      <c r="A2653" s="19">
        <v>40743</v>
      </c>
      <c r="B2653">
        <v>132.72999999999999</v>
      </c>
      <c r="C2653">
        <v>1.8914</v>
      </c>
      <c r="E2653" s="19">
        <v>40724</v>
      </c>
      <c r="F2653">
        <v>0.24575</v>
      </c>
      <c r="H2653" s="20">
        <v>40743</v>
      </c>
      <c r="I2653">
        <v>19.21</v>
      </c>
    </row>
    <row r="2654" spans="1:9" x14ac:dyDescent="0.25">
      <c r="A2654" s="19">
        <v>40744</v>
      </c>
      <c r="B2654">
        <v>132.65</v>
      </c>
      <c r="C2654">
        <v>1.8926000000000001</v>
      </c>
      <c r="E2654" s="19">
        <v>40725</v>
      </c>
      <c r="F2654">
        <v>0.24575</v>
      </c>
      <c r="H2654" s="20">
        <v>40744</v>
      </c>
      <c r="I2654">
        <v>19.09</v>
      </c>
    </row>
    <row r="2655" spans="1:9" x14ac:dyDescent="0.25">
      <c r="A2655" s="19">
        <v>40745</v>
      </c>
      <c r="B2655">
        <v>134.49</v>
      </c>
      <c r="C2655">
        <v>1.8667</v>
      </c>
      <c r="E2655" s="19">
        <v>40728</v>
      </c>
      <c r="F2655">
        <v>0.24575</v>
      </c>
      <c r="H2655" s="20">
        <v>40745</v>
      </c>
      <c r="I2655">
        <v>17.559999999999999</v>
      </c>
    </row>
    <row r="2656" spans="1:9" x14ac:dyDescent="0.25">
      <c r="A2656" s="19">
        <v>40746</v>
      </c>
      <c r="B2656">
        <v>134.58000000000001</v>
      </c>
      <c r="C2656">
        <v>1.8653999999999999</v>
      </c>
      <c r="E2656" s="19">
        <v>40729</v>
      </c>
      <c r="F2656">
        <v>0.24575</v>
      </c>
      <c r="H2656" s="20">
        <v>40746</v>
      </c>
      <c r="I2656">
        <v>17.52</v>
      </c>
    </row>
    <row r="2657" spans="1:9" x14ac:dyDescent="0.25">
      <c r="A2657" s="19">
        <v>40749</v>
      </c>
      <c r="B2657">
        <v>133.83000000000001</v>
      </c>
      <c r="C2657">
        <v>1.8758999999999999</v>
      </c>
      <c r="E2657" s="19">
        <v>40730</v>
      </c>
      <c r="F2657">
        <v>0.24575</v>
      </c>
      <c r="H2657" s="20">
        <v>40749</v>
      </c>
      <c r="I2657">
        <v>19.350000000000001</v>
      </c>
    </row>
    <row r="2658" spans="1:9" x14ac:dyDescent="0.25">
      <c r="A2658" s="19">
        <v>40750</v>
      </c>
      <c r="B2658">
        <v>133.33000000000001</v>
      </c>
      <c r="C2658">
        <v>1.8829</v>
      </c>
      <c r="E2658" s="19">
        <v>40731</v>
      </c>
      <c r="F2658">
        <v>0.24604999999999999</v>
      </c>
      <c r="H2658" s="20">
        <v>40750</v>
      </c>
      <c r="I2658">
        <v>20.23</v>
      </c>
    </row>
    <row r="2659" spans="1:9" x14ac:dyDescent="0.25">
      <c r="A2659" s="19">
        <v>40751</v>
      </c>
      <c r="B2659">
        <v>130.6</v>
      </c>
      <c r="C2659">
        <v>1.9222999999999999</v>
      </c>
      <c r="E2659" s="19">
        <v>40732</v>
      </c>
      <c r="F2659">
        <v>0.24604999999999999</v>
      </c>
      <c r="H2659" s="20">
        <v>40751</v>
      </c>
      <c r="I2659">
        <v>22.98</v>
      </c>
    </row>
    <row r="2660" spans="1:9" x14ac:dyDescent="0.25">
      <c r="A2660" s="19">
        <v>40752</v>
      </c>
      <c r="B2660">
        <v>130.22</v>
      </c>
      <c r="C2660">
        <v>1.9278999999999999</v>
      </c>
      <c r="E2660" s="19">
        <v>40735</v>
      </c>
      <c r="F2660">
        <v>0.24604999999999999</v>
      </c>
      <c r="H2660" s="20">
        <v>40752</v>
      </c>
      <c r="I2660">
        <v>23.74</v>
      </c>
    </row>
    <row r="2661" spans="1:9" x14ac:dyDescent="0.25">
      <c r="A2661" s="19">
        <v>40753</v>
      </c>
      <c r="B2661">
        <v>129.33000000000001</v>
      </c>
      <c r="C2661">
        <v>1.9411</v>
      </c>
      <c r="E2661" s="19">
        <v>40736</v>
      </c>
      <c r="F2661">
        <v>0.249</v>
      </c>
      <c r="H2661" s="20">
        <v>40753</v>
      </c>
      <c r="I2661">
        <v>25.25</v>
      </c>
    </row>
    <row r="2662" spans="1:9" x14ac:dyDescent="0.25">
      <c r="A2662" s="19">
        <v>40756</v>
      </c>
      <c r="B2662">
        <v>128.78</v>
      </c>
      <c r="C2662">
        <v>1.9494</v>
      </c>
      <c r="E2662" s="19">
        <v>40737</v>
      </c>
      <c r="F2662">
        <v>0.24925</v>
      </c>
      <c r="H2662" s="20">
        <v>40756</v>
      </c>
      <c r="I2662">
        <v>23.66</v>
      </c>
    </row>
    <row r="2663" spans="1:9" x14ac:dyDescent="0.25">
      <c r="A2663" s="19">
        <v>40757</v>
      </c>
      <c r="B2663">
        <v>125.49</v>
      </c>
      <c r="C2663">
        <v>2.0005000000000002</v>
      </c>
      <c r="E2663" s="19">
        <v>40738</v>
      </c>
      <c r="F2663">
        <v>0.24975</v>
      </c>
      <c r="H2663" s="20">
        <v>40757</v>
      </c>
      <c r="I2663">
        <v>24.79</v>
      </c>
    </row>
    <row r="2664" spans="1:9" x14ac:dyDescent="0.25">
      <c r="A2664" s="19">
        <v>40758</v>
      </c>
      <c r="B2664">
        <v>126.17</v>
      </c>
      <c r="C2664">
        <v>1.9898</v>
      </c>
      <c r="E2664" s="19">
        <v>40739</v>
      </c>
      <c r="F2664">
        <v>0.24975</v>
      </c>
      <c r="H2664" s="20">
        <v>40758</v>
      </c>
      <c r="I2664">
        <v>23.38</v>
      </c>
    </row>
    <row r="2665" spans="1:9" x14ac:dyDescent="0.25">
      <c r="A2665" s="19">
        <v>40759</v>
      </c>
      <c r="B2665">
        <v>120.26</v>
      </c>
      <c r="C2665">
        <v>2.0874999999999999</v>
      </c>
      <c r="E2665" s="19">
        <v>40742</v>
      </c>
      <c r="F2665">
        <v>0.25124999999999997</v>
      </c>
      <c r="H2665" s="20">
        <v>40759</v>
      </c>
      <c r="I2665">
        <v>31.66</v>
      </c>
    </row>
    <row r="2666" spans="1:9" x14ac:dyDescent="0.25">
      <c r="A2666" s="19">
        <v>40760</v>
      </c>
      <c r="B2666">
        <v>120.08</v>
      </c>
      <c r="C2666">
        <v>2.0907</v>
      </c>
      <c r="E2666" s="19">
        <v>40743</v>
      </c>
      <c r="F2666">
        <v>0.252</v>
      </c>
      <c r="H2666" s="20">
        <v>40760</v>
      </c>
      <c r="I2666">
        <v>32</v>
      </c>
    </row>
    <row r="2667" spans="1:9" x14ac:dyDescent="0.25">
      <c r="A2667" s="19">
        <v>40763</v>
      </c>
      <c r="B2667">
        <v>112.26</v>
      </c>
      <c r="C2667">
        <v>2.2363</v>
      </c>
      <c r="E2667" s="19">
        <v>40744</v>
      </c>
      <c r="F2667">
        <v>0.253</v>
      </c>
      <c r="H2667" s="20">
        <v>40763</v>
      </c>
      <c r="I2667">
        <v>48</v>
      </c>
    </row>
    <row r="2668" spans="1:9" x14ac:dyDescent="0.25">
      <c r="A2668" s="19">
        <v>40764</v>
      </c>
      <c r="B2668">
        <v>117.48</v>
      </c>
      <c r="C2668">
        <v>2.1368999999999998</v>
      </c>
      <c r="E2668" s="19">
        <v>40745</v>
      </c>
      <c r="F2668">
        <v>0.253</v>
      </c>
      <c r="H2668" s="20">
        <v>40764</v>
      </c>
      <c r="I2668">
        <v>35.06</v>
      </c>
    </row>
    <row r="2669" spans="1:9" x14ac:dyDescent="0.25">
      <c r="A2669" s="19">
        <v>40765</v>
      </c>
      <c r="B2669">
        <v>112.29</v>
      </c>
      <c r="C2669">
        <v>2.2357</v>
      </c>
      <c r="E2669" s="19">
        <v>40746</v>
      </c>
      <c r="F2669">
        <v>0.253</v>
      </c>
      <c r="H2669" s="20">
        <v>40765</v>
      </c>
      <c r="I2669">
        <v>42.99</v>
      </c>
    </row>
    <row r="2670" spans="1:9" x14ac:dyDescent="0.25">
      <c r="A2670" s="19">
        <v>40766</v>
      </c>
      <c r="B2670">
        <v>117.33</v>
      </c>
      <c r="C2670">
        <v>2.1396999999999999</v>
      </c>
      <c r="E2670" s="19">
        <v>40749</v>
      </c>
      <c r="F2670">
        <v>0.25209999999999999</v>
      </c>
      <c r="H2670" s="20">
        <v>40766</v>
      </c>
      <c r="I2670">
        <v>39</v>
      </c>
    </row>
    <row r="2671" spans="1:9" x14ac:dyDescent="0.25">
      <c r="A2671" s="19">
        <v>40767</v>
      </c>
      <c r="B2671">
        <v>118.12</v>
      </c>
      <c r="C2671">
        <v>2.1254</v>
      </c>
      <c r="E2671" s="19">
        <v>40750</v>
      </c>
      <c r="F2671">
        <v>0.25259999999999999</v>
      </c>
      <c r="H2671" s="20">
        <v>40767</v>
      </c>
      <c r="I2671">
        <v>36.36</v>
      </c>
    </row>
    <row r="2672" spans="1:9" x14ac:dyDescent="0.25">
      <c r="A2672" s="19">
        <v>40770</v>
      </c>
      <c r="B2672">
        <v>120.62</v>
      </c>
      <c r="C2672">
        <v>2.0813000000000001</v>
      </c>
      <c r="E2672" s="19">
        <v>40751</v>
      </c>
      <c r="F2672">
        <v>0.25285000000000002</v>
      </c>
      <c r="H2672" s="20">
        <v>40770</v>
      </c>
      <c r="I2672">
        <v>31.87</v>
      </c>
    </row>
    <row r="2673" spans="1:9" x14ac:dyDescent="0.25">
      <c r="A2673" s="19">
        <v>40771</v>
      </c>
      <c r="B2673">
        <v>119.59</v>
      </c>
      <c r="C2673">
        <v>2.0992000000000002</v>
      </c>
      <c r="E2673" s="19">
        <v>40752</v>
      </c>
      <c r="F2673">
        <v>0.25395000000000001</v>
      </c>
      <c r="H2673" s="20">
        <v>40771</v>
      </c>
      <c r="I2673">
        <v>32.85</v>
      </c>
    </row>
    <row r="2674" spans="1:9" x14ac:dyDescent="0.25">
      <c r="A2674" s="19">
        <v>40772</v>
      </c>
      <c r="B2674">
        <v>119.67</v>
      </c>
      <c r="C2674">
        <v>2.0977999999999999</v>
      </c>
      <c r="E2674" s="19">
        <v>40753</v>
      </c>
      <c r="F2674">
        <v>0.2555</v>
      </c>
      <c r="H2674" s="20">
        <v>40772</v>
      </c>
      <c r="I2674">
        <v>31.58</v>
      </c>
    </row>
    <row r="2675" spans="1:9" x14ac:dyDescent="0.25">
      <c r="A2675" s="19">
        <v>40773</v>
      </c>
      <c r="B2675">
        <v>114.51</v>
      </c>
      <c r="C2675">
        <v>2.1924000000000001</v>
      </c>
      <c r="E2675" s="19">
        <v>40756</v>
      </c>
      <c r="F2675">
        <v>0.25722</v>
      </c>
      <c r="H2675" s="20">
        <v>40773</v>
      </c>
      <c r="I2675">
        <v>42.67</v>
      </c>
    </row>
    <row r="2676" spans="1:9" x14ac:dyDescent="0.25">
      <c r="A2676" s="19">
        <v>40774</v>
      </c>
      <c r="B2676">
        <v>112.64</v>
      </c>
      <c r="C2676">
        <v>2.2288000000000001</v>
      </c>
      <c r="E2676" s="19">
        <v>40757</v>
      </c>
      <c r="F2676">
        <v>0.26444000000000001</v>
      </c>
      <c r="H2676" s="20">
        <v>40774</v>
      </c>
      <c r="I2676">
        <v>43.05</v>
      </c>
    </row>
    <row r="2677" spans="1:9" x14ac:dyDescent="0.25">
      <c r="A2677" s="19">
        <v>40777</v>
      </c>
      <c r="B2677">
        <v>112.73</v>
      </c>
      <c r="C2677">
        <v>2.2269999999999999</v>
      </c>
      <c r="E2677" s="19">
        <v>40758</v>
      </c>
      <c r="F2677">
        <v>0.26828000000000002</v>
      </c>
      <c r="H2677" s="20">
        <v>40777</v>
      </c>
      <c r="I2677">
        <v>42.44</v>
      </c>
    </row>
    <row r="2678" spans="1:9" x14ac:dyDescent="0.25">
      <c r="A2678" s="19">
        <v>40778</v>
      </c>
      <c r="B2678">
        <v>116.44</v>
      </c>
      <c r="C2678">
        <v>2.1560000000000001</v>
      </c>
      <c r="E2678" s="19">
        <v>40759</v>
      </c>
      <c r="F2678">
        <v>0.26939000000000002</v>
      </c>
      <c r="H2678" s="20">
        <v>40778</v>
      </c>
      <c r="I2678">
        <v>36.270000000000003</v>
      </c>
    </row>
    <row r="2679" spans="1:9" x14ac:dyDescent="0.25">
      <c r="A2679" s="19">
        <v>40779</v>
      </c>
      <c r="B2679">
        <v>118.08</v>
      </c>
      <c r="C2679">
        <v>2.1261000000000001</v>
      </c>
      <c r="E2679" s="19">
        <v>40760</v>
      </c>
      <c r="F2679">
        <v>0.27161000000000002</v>
      </c>
      <c r="H2679" s="20">
        <v>40779</v>
      </c>
      <c r="I2679">
        <v>35.9</v>
      </c>
    </row>
    <row r="2680" spans="1:9" x14ac:dyDescent="0.25">
      <c r="A2680" s="19">
        <v>40780</v>
      </c>
      <c r="B2680">
        <v>116.28</v>
      </c>
      <c r="C2680">
        <v>2.1589999999999998</v>
      </c>
      <c r="E2680" s="19">
        <v>40763</v>
      </c>
      <c r="F2680">
        <v>0.27478000000000002</v>
      </c>
      <c r="H2680" s="20">
        <v>40780</v>
      </c>
      <c r="I2680">
        <v>39.76</v>
      </c>
    </row>
    <row r="2681" spans="1:9" x14ac:dyDescent="0.25">
      <c r="A2681" s="19">
        <v>40781</v>
      </c>
      <c r="B2681">
        <v>117.97</v>
      </c>
      <c r="C2681">
        <v>2.1280999999999999</v>
      </c>
      <c r="E2681" s="19">
        <v>40764</v>
      </c>
      <c r="F2681">
        <v>0.27839000000000003</v>
      </c>
      <c r="H2681" s="20">
        <v>40781</v>
      </c>
      <c r="I2681">
        <v>35.590000000000003</v>
      </c>
    </row>
    <row r="2682" spans="1:9" x14ac:dyDescent="0.25">
      <c r="A2682" s="19">
        <v>40784</v>
      </c>
      <c r="B2682">
        <v>121.36</v>
      </c>
      <c r="C2682">
        <v>2.0686</v>
      </c>
      <c r="E2682" s="19">
        <v>40765</v>
      </c>
      <c r="F2682">
        <v>0.28061000000000003</v>
      </c>
      <c r="H2682" s="20">
        <v>40784</v>
      </c>
      <c r="I2682">
        <v>32.28</v>
      </c>
    </row>
    <row r="2683" spans="1:9" x14ac:dyDescent="0.25">
      <c r="A2683" s="19">
        <v>40785</v>
      </c>
      <c r="B2683">
        <v>121.68</v>
      </c>
      <c r="C2683">
        <v>2.0632000000000001</v>
      </c>
      <c r="E2683" s="19">
        <v>40766</v>
      </c>
      <c r="F2683">
        <v>0.28616999999999998</v>
      </c>
      <c r="H2683" s="20">
        <v>40785</v>
      </c>
      <c r="I2683">
        <v>32.89</v>
      </c>
    </row>
    <row r="2684" spans="1:9" x14ac:dyDescent="0.25">
      <c r="A2684" s="19">
        <v>40786</v>
      </c>
      <c r="B2684">
        <v>122.22</v>
      </c>
      <c r="C2684">
        <v>2.0541</v>
      </c>
      <c r="E2684" s="19">
        <v>40767</v>
      </c>
      <c r="F2684">
        <v>0.29005999999999998</v>
      </c>
      <c r="H2684" s="20">
        <v>40786</v>
      </c>
      <c r="I2684">
        <v>31.62</v>
      </c>
    </row>
    <row r="2685" spans="1:9" x14ac:dyDescent="0.25">
      <c r="A2685" s="19">
        <v>40787</v>
      </c>
      <c r="B2685">
        <v>120.94</v>
      </c>
      <c r="C2685">
        <v>2.0758000000000001</v>
      </c>
      <c r="E2685" s="19">
        <v>40770</v>
      </c>
      <c r="F2685">
        <v>0.29171999999999998</v>
      </c>
      <c r="H2685" s="20">
        <v>40787</v>
      </c>
      <c r="I2685">
        <v>31.82</v>
      </c>
    </row>
    <row r="2686" spans="1:9" x14ac:dyDescent="0.25">
      <c r="A2686" s="19">
        <v>40788</v>
      </c>
      <c r="B2686">
        <v>117.85</v>
      </c>
      <c r="C2686">
        <v>2.1301999999999999</v>
      </c>
      <c r="E2686" s="19">
        <v>40771</v>
      </c>
      <c r="F2686">
        <v>0.29282999999999998</v>
      </c>
      <c r="H2686" s="20">
        <v>40788</v>
      </c>
      <c r="I2686">
        <v>33.92</v>
      </c>
    </row>
    <row r="2687" spans="1:9" x14ac:dyDescent="0.25">
      <c r="A2687" s="19">
        <v>40792</v>
      </c>
      <c r="B2687">
        <v>116.99</v>
      </c>
      <c r="C2687">
        <v>2.1459000000000001</v>
      </c>
      <c r="E2687" s="19">
        <v>40772</v>
      </c>
      <c r="F2687">
        <v>0.29588999999999999</v>
      </c>
      <c r="H2687" s="20">
        <v>40792</v>
      </c>
      <c r="I2687">
        <v>37</v>
      </c>
    </row>
    <row r="2688" spans="1:9" x14ac:dyDescent="0.25">
      <c r="A2688" s="19">
        <v>40793</v>
      </c>
      <c r="B2688">
        <v>120.29</v>
      </c>
      <c r="C2688">
        <v>2.0870000000000002</v>
      </c>
      <c r="E2688" s="19">
        <v>40773</v>
      </c>
      <c r="F2688">
        <v>0.29777999999999999</v>
      </c>
      <c r="H2688" s="20">
        <v>40793</v>
      </c>
      <c r="I2688">
        <v>33.380000000000003</v>
      </c>
    </row>
    <row r="2689" spans="1:9" x14ac:dyDescent="0.25">
      <c r="A2689" s="19">
        <v>40794</v>
      </c>
      <c r="B2689">
        <v>119.04</v>
      </c>
      <c r="C2689">
        <v>2.1089000000000002</v>
      </c>
      <c r="E2689" s="19">
        <v>40774</v>
      </c>
      <c r="F2689">
        <v>0.30299999999999999</v>
      </c>
      <c r="H2689" s="20">
        <v>40794</v>
      </c>
      <c r="I2689">
        <v>34.32</v>
      </c>
    </row>
    <row r="2690" spans="1:9" x14ac:dyDescent="0.25">
      <c r="A2690" s="19">
        <v>40795</v>
      </c>
      <c r="B2690">
        <v>115.92</v>
      </c>
      <c r="C2690">
        <v>2.1657000000000002</v>
      </c>
      <c r="E2690" s="19">
        <v>40777</v>
      </c>
      <c r="F2690">
        <v>0.30843999999999999</v>
      </c>
      <c r="H2690" s="20">
        <v>40795</v>
      </c>
      <c r="I2690">
        <v>38.520000000000003</v>
      </c>
    </row>
    <row r="2691" spans="1:9" x14ac:dyDescent="0.25">
      <c r="A2691" s="19">
        <v>40798</v>
      </c>
      <c r="B2691">
        <v>116.67</v>
      </c>
      <c r="C2691">
        <v>2.1518000000000002</v>
      </c>
      <c r="E2691" s="19">
        <v>40778</v>
      </c>
      <c r="F2691">
        <v>0.31178</v>
      </c>
      <c r="H2691" s="20">
        <v>40798</v>
      </c>
      <c r="I2691">
        <v>38.590000000000003</v>
      </c>
    </row>
    <row r="2692" spans="1:9" x14ac:dyDescent="0.25">
      <c r="A2692" s="19">
        <v>40799</v>
      </c>
      <c r="B2692">
        <v>117.74</v>
      </c>
      <c r="C2692">
        <v>2.1322000000000001</v>
      </c>
      <c r="E2692" s="19">
        <v>40779</v>
      </c>
      <c r="F2692">
        <v>0.31428</v>
      </c>
      <c r="H2692" s="20">
        <v>40799</v>
      </c>
      <c r="I2692">
        <v>36.909999999999997</v>
      </c>
    </row>
    <row r="2693" spans="1:9" x14ac:dyDescent="0.25">
      <c r="A2693" s="19">
        <v>40800</v>
      </c>
      <c r="B2693">
        <v>119.37</v>
      </c>
      <c r="C2693">
        <v>2.1031</v>
      </c>
      <c r="E2693" s="19">
        <v>40780</v>
      </c>
      <c r="F2693">
        <v>0.31900000000000001</v>
      </c>
      <c r="H2693" s="20">
        <v>40800</v>
      </c>
      <c r="I2693">
        <v>34.6</v>
      </c>
    </row>
    <row r="2694" spans="1:9" x14ac:dyDescent="0.25">
      <c r="A2694" s="19">
        <v>40801</v>
      </c>
      <c r="B2694">
        <v>121.43</v>
      </c>
      <c r="C2694">
        <v>2.0586000000000002</v>
      </c>
      <c r="E2694" s="19">
        <v>40781</v>
      </c>
      <c r="F2694">
        <v>0.32278000000000001</v>
      </c>
      <c r="H2694" s="20">
        <v>40801</v>
      </c>
      <c r="I2694">
        <v>31.97</v>
      </c>
    </row>
    <row r="2695" spans="1:9" x14ac:dyDescent="0.25">
      <c r="A2695" s="19">
        <v>40802</v>
      </c>
      <c r="B2695">
        <v>121.521</v>
      </c>
      <c r="C2695">
        <v>2.0571000000000002</v>
      </c>
      <c r="E2695" s="19">
        <v>40785</v>
      </c>
      <c r="F2695">
        <v>0.32556000000000002</v>
      </c>
      <c r="H2695" s="20">
        <v>40802</v>
      </c>
      <c r="I2695">
        <v>30.98</v>
      </c>
    </row>
    <row r="2696" spans="1:9" x14ac:dyDescent="0.25">
      <c r="A2696" s="19">
        <v>40805</v>
      </c>
      <c r="B2696">
        <v>120.31</v>
      </c>
      <c r="C2696">
        <v>2.0777999999999999</v>
      </c>
      <c r="E2696" s="19">
        <v>40786</v>
      </c>
      <c r="F2696">
        <v>0.32722000000000001</v>
      </c>
      <c r="H2696" s="20">
        <v>40805</v>
      </c>
      <c r="I2696">
        <v>32.729999999999997</v>
      </c>
    </row>
    <row r="2697" spans="1:9" x14ac:dyDescent="0.25">
      <c r="A2697" s="19">
        <v>40806</v>
      </c>
      <c r="B2697">
        <v>120.17</v>
      </c>
      <c r="C2697">
        <v>2.0802</v>
      </c>
      <c r="E2697" s="19">
        <v>40787</v>
      </c>
      <c r="F2697">
        <v>0.32944000000000001</v>
      </c>
      <c r="H2697" s="20">
        <v>40806</v>
      </c>
      <c r="I2697">
        <v>32.86</v>
      </c>
    </row>
    <row r="2698" spans="1:9" x14ac:dyDescent="0.25">
      <c r="A2698" s="19">
        <v>40807</v>
      </c>
      <c r="B2698">
        <v>116.63</v>
      </c>
      <c r="C2698">
        <v>2.1434000000000002</v>
      </c>
      <c r="E2698" s="19">
        <v>40788</v>
      </c>
      <c r="F2698">
        <v>0.33056000000000002</v>
      </c>
      <c r="H2698" s="20">
        <v>40807</v>
      </c>
      <c r="I2698">
        <v>37.32</v>
      </c>
    </row>
    <row r="2699" spans="1:9" x14ac:dyDescent="0.25">
      <c r="A2699" s="19">
        <v>40808</v>
      </c>
      <c r="B2699">
        <v>112.86</v>
      </c>
      <c r="C2699">
        <v>2.2149999999999999</v>
      </c>
      <c r="E2699" s="19">
        <v>40791</v>
      </c>
      <c r="F2699">
        <v>0.33278000000000002</v>
      </c>
      <c r="H2699" s="20">
        <v>40808</v>
      </c>
      <c r="I2699">
        <v>41.35</v>
      </c>
    </row>
    <row r="2700" spans="1:9" x14ac:dyDescent="0.25">
      <c r="A2700" s="19">
        <v>40809</v>
      </c>
      <c r="B2700">
        <v>113.54</v>
      </c>
      <c r="C2700">
        <v>2.2017000000000002</v>
      </c>
      <c r="E2700" s="19">
        <v>40792</v>
      </c>
      <c r="F2700">
        <v>0.33561000000000002</v>
      </c>
      <c r="H2700" s="20">
        <v>40809</v>
      </c>
      <c r="I2700">
        <v>41.25</v>
      </c>
    </row>
    <row r="2701" spans="1:9" x14ac:dyDescent="0.25">
      <c r="A2701" s="19">
        <v>40812</v>
      </c>
      <c r="B2701">
        <v>116.24</v>
      </c>
      <c r="C2701">
        <v>2.1505999999999998</v>
      </c>
      <c r="E2701" s="19">
        <v>40793</v>
      </c>
      <c r="F2701">
        <v>0.33683000000000002</v>
      </c>
      <c r="H2701" s="20">
        <v>40812</v>
      </c>
      <c r="I2701">
        <v>39.020000000000003</v>
      </c>
    </row>
    <row r="2702" spans="1:9" x14ac:dyDescent="0.25">
      <c r="A2702" s="19">
        <v>40813</v>
      </c>
      <c r="B2702">
        <v>117.54</v>
      </c>
      <c r="C2702">
        <v>2.1267999999999998</v>
      </c>
      <c r="E2702" s="19">
        <v>40794</v>
      </c>
      <c r="F2702">
        <v>0.33683000000000002</v>
      </c>
      <c r="H2702" s="20">
        <v>40813</v>
      </c>
      <c r="I2702">
        <v>37.71</v>
      </c>
    </row>
    <row r="2703" spans="1:9" x14ac:dyDescent="0.25">
      <c r="A2703" s="19">
        <v>40814</v>
      </c>
      <c r="B2703">
        <v>115.145</v>
      </c>
      <c r="C2703">
        <v>2.1709999999999998</v>
      </c>
      <c r="E2703" s="19">
        <v>40795</v>
      </c>
      <c r="F2703">
        <v>0.33794000000000002</v>
      </c>
      <c r="H2703" s="20">
        <v>40814</v>
      </c>
      <c r="I2703">
        <v>41.08</v>
      </c>
    </row>
    <row r="2704" spans="1:9" x14ac:dyDescent="0.25">
      <c r="A2704" s="19">
        <v>40815</v>
      </c>
      <c r="B2704">
        <v>116.05</v>
      </c>
      <c r="C2704">
        <v>2.1541000000000001</v>
      </c>
      <c r="E2704" s="19">
        <v>40798</v>
      </c>
      <c r="F2704">
        <v>0.34288999999999997</v>
      </c>
      <c r="H2704" s="20">
        <v>40815</v>
      </c>
      <c r="I2704">
        <v>38.840000000000003</v>
      </c>
    </row>
    <row r="2705" spans="1:9" x14ac:dyDescent="0.25">
      <c r="A2705" s="19">
        <v>40816</v>
      </c>
      <c r="B2705">
        <v>113.15</v>
      </c>
      <c r="C2705">
        <v>2.2092999999999998</v>
      </c>
      <c r="E2705" s="19">
        <v>40799</v>
      </c>
      <c r="F2705">
        <v>0.34710999999999997</v>
      </c>
      <c r="H2705" s="20">
        <v>40816</v>
      </c>
      <c r="I2705">
        <v>42.96</v>
      </c>
    </row>
    <row r="2706" spans="1:9" x14ac:dyDescent="0.25">
      <c r="A2706" s="19">
        <v>40819</v>
      </c>
      <c r="B2706">
        <v>109.93</v>
      </c>
      <c r="C2706">
        <v>2.274</v>
      </c>
      <c r="E2706" s="19">
        <v>40800</v>
      </c>
      <c r="F2706">
        <v>0.34910999999999998</v>
      </c>
      <c r="H2706" s="20">
        <v>40819</v>
      </c>
      <c r="I2706">
        <v>45.45</v>
      </c>
    </row>
    <row r="2707" spans="1:9" x14ac:dyDescent="0.25">
      <c r="A2707" s="19">
        <v>40820</v>
      </c>
      <c r="B2707">
        <v>112.34</v>
      </c>
      <c r="C2707">
        <v>2.2252000000000001</v>
      </c>
      <c r="E2707" s="19">
        <v>40801</v>
      </c>
      <c r="F2707">
        <v>0.35021999999999998</v>
      </c>
      <c r="H2707" s="20">
        <v>40820</v>
      </c>
      <c r="I2707">
        <v>40.82</v>
      </c>
    </row>
    <row r="2708" spans="1:9" x14ac:dyDescent="0.25">
      <c r="A2708" s="19">
        <v>40821</v>
      </c>
      <c r="B2708">
        <v>114.42</v>
      </c>
      <c r="C2708">
        <v>2.1848000000000001</v>
      </c>
      <c r="E2708" s="19">
        <v>40802</v>
      </c>
      <c r="F2708">
        <v>0.35132999999999998</v>
      </c>
      <c r="H2708" s="20">
        <v>40821</v>
      </c>
      <c r="I2708">
        <v>37.81</v>
      </c>
    </row>
    <row r="2709" spans="1:9" x14ac:dyDescent="0.25">
      <c r="A2709" s="19">
        <v>40822</v>
      </c>
      <c r="B2709">
        <v>116.49</v>
      </c>
      <c r="C2709">
        <v>2.1459000000000001</v>
      </c>
      <c r="E2709" s="19">
        <v>40805</v>
      </c>
      <c r="F2709">
        <v>0.35249999999999998</v>
      </c>
      <c r="H2709" s="20">
        <v>40822</v>
      </c>
      <c r="I2709">
        <v>36.270000000000003</v>
      </c>
    </row>
    <row r="2710" spans="1:9" x14ac:dyDescent="0.25">
      <c r="A2710" s="19">
        <v>40823</v>
      </c>
      <c r="B2710">
        <v>115.71</v>
      </c>
      <c r="C2710">
        <v>2.1604000000000001</v>
      </c>
      <c r="E2710" s="19">
        <v>40806</v>
      </c>
      <c r="F2710">
        <v>0.35499999999999998</v>
      </c>
      <c r="H2710" s="20">
        <v>40823</v>
      </c>
      <c r="I2710">
        <v>36.200000000000003</v>
      </c>
    </row>
    <row r="2711" spans="1:9" x14ac:dyDescent="0.25">
      <c r="A2711" s="19">
        <v>40826</v>
      </c>
      <c r="B2711">
        <v>119.58</v>
      </c>
      <c r="C2711">
        <v>2.0905</v>
      </c>
      <c r="E2711" s="19">
        <v>40807</v>
      </c>
      <c r="F2711">
        <v>0.35555999999999999</v>
      </c>
      <c r="H2711" s="20">
        <v>40826</v>
      </c>
      <c r="I2711">
        <v>33.020000000000003</v>
      </c>
    </row>
    <row r="2712" spans="1:9" x14ac:dyDescent="0.25">
      <c r="A2712" s="19">
        <v>40827</v>
      </c>
      <c r="B2712">
        <v>119.7</v>
      </c>
      <c r="C2712">
        <v>2.0884</v>
      </c>
      <c r="E2712" s="19">
        <v>40808</v>
      </c>
      <c r="F2712">
        <v>0.35805999999999999</v>
      </c>
      <c r="H2712" s="20">
        <v>40827</v>
      </c>
      <c r="I2712">
        <v>32.86</v>
      </c>
    </row>
    <row r="2713" spans="1:9" x14ac:dyDescent="0.25">
      <c r="A2713" s="19">
        <v>40828</v>
      </c>
      <c r="B2713">
        <v>120.75</v>
      </c>
      <c r="C2713">
        <v>2.0701999999999998</v>
      </c>
      <c r="E2713" s="19">
        <v>40809</v>
      </c>
      <c r="F2713">
        <v>0.36021999999999998</v>
      </c>
      <c r="H2713" s="20">
        <v>40828</v>
      </c>
      <c r="I2713">
        <v>31.26</v>
      </c>
    </row>
    <row r="2714" spans="1:9" x14ac:dyDescent="0.25">
      <c r="A2714" s="19">
        <v>40829</v>
      </c>
      <c r="B2714">
        <v>120.51</v>
      </c>
      <c r="C2714">
        <v>2.0743999999999998</v>
      </c>
      <c r="E2714" s="19">
        <v>40812</v>
      </c>
      <c r="F2714">
        <v>0.36277999999999999</v>
      </c>
      <c r="H2714" s="20">
        <v>40829</v>
      </c>
      <c r="I2714">
        <v>30.7</v>
      </c>
    </row>
    <row r="2715" spans="1:9" x14ac:dyDescent="0.25">
      <c r="A2715" s="19">
        <v>40830</v>
      </c>
      <c r="B2715">
        <v>122.57</v>
      </c>
      <c r="C2715">
        <v>2.0394999999999999</v>
      </c>
      <c r="E2715" s="19">
        <v>40813</v>
      </c>
      <c r="F2715">
        <v>0.36521999999999999</v>
      </c>
      <c r="H2715" s="20">
        <v>40830</v>
      </c>
      <c r="I2715">
        <v>28.24</v>
      </c>
    </row>
    <row r="2716" spans="1:9" x14ac:dyDescent="0.25">
      <c r="A2716" s="19">
        <v>40833</v>
      </c>
      <c r="B2716">
        <v>120.23</v>
      </c>
      <c r="C2716">
        <v>2.0792000000000002</v>
      </c>
      <c r="E2716" s="19">
        <v>40814</v>
      </c>
      <c r="F2716">
        <v>0.36856</v>
      </c>
      <c r="H2716" s="20">
        <v>40833</v>
      </c>
      <c r="I2716">
        <v>33.39</v>
      </c>
    </row>
    <row r="2717" spans="1:9" x14ac:dyDescent="0.25">
      <c r="A2717" s="19">
        <v>40834</v>
      </c>
      <c r="B2717">
        <v>122.58</v>
      </c>
      <c r="C2717">
        <v>2.0392999999999999</v>
      </c>
      <c r="E2717" s="19">
        <v>40815</v>
      </c>
      <c r="F2717">
        <v>0.37211</v>
      </c>
      <c r="H2717" s="20">
        <v>40834</v>
      </c>
      <c r="I2717">
        <v>31.56</v>
      </c>
    </row>
    <row r="2718" spans="1:9" x14ac:dyDescent="0.25">
      <c r="A2718" s="19">
        <v>40835</v>
      </c>
      <c r="B2718">
        <v>121.13</v>
      </c>
      <c r="C2718">
        <v>2.0636999999999999</v>
      </c>
      <c r="E2718" s="19">
        <v>40816</v>
      </c>
      <c r="F2718">
        <v>0.37433</v>
      </c>
      <c r="H2718" s="20">
        <v>40835</v>
      </c>
      <c r="I2718">
        <v>34.44</v>
      </c>
    </row>
    <row r="2719" spans="1:9" x14ac:dyDescent="0.25">
      <c r="A2719" s="19">
        <v>40836</v>
      </c>
      <c r="B2719">
        <v>121.66</v>
      </c>
      <c r="C2719">
        <v>2.0547</v>
      </c>
      <c r="E2719" s="19">
        <v>40819</v>
      </c>
      <c r="F2719">
        <v>0.37761</v>
      </c>
      <c r="H2719" s="20">
        <v>40836</v>
      </c>
      <c r="I2719">
        <v>34.78</v>
      </c>
    </row>
    <row r="2720" spans="1:9" x14ac:dyDescent="0.25">
      <c r="A2720" s="19">
        <v>40837</v>
      </c>
      <c r="B2720">
        <v>123.97</v>
      </c>
      <c r="C2720">
        <v>2.0165000000000002</v>
      </c>
      <c r="E2720" s="19">
        <v>40820</v>
      </c>
      <c r="F2720">
        <v>0.38094</v>
      </c>
      <c r="H2720" s="20">
        <v>40837</v>
      </c>
      <c r="I2720">
        <v>31.32</v>
      </c>
    </row>
    <row r="2721" spans="1:9" x14ac:dyDescent="0.25">
      <c r="A2721" s="19">
        <v>40840</v>
      </c>
      <c r="B2721">
        <v>125.49</v>
      </c>
      <c r="C2721">
        <v>1.992</v>
      </c>
      <c r="E2721" s="19">
        <v>40821</v>
      </c>
      <c r="F2721">
        <v>0.38361000000000001</v>
      </c>
      <c r="H2721" s="20">
        <v>40840</v>
      </c>
      <c r="I2721">
        <v>29.26</v>
      </c>
    </row>
    <row r="2722" spans="1:9" x14ac:dyDescent="0.25">
      <c r="A2722" s="19">
        <v>40841</v>
      </c>
      <c r="B2722">
        <v>123.04900000000001</v>
      </c>
      <c r="C2722">
        <v>2.0314999999999999</v>
      </c>
      <c r="E2722" s="19">
        <v>40822</v>
      </c>
      <c r="F2722">
        <v>0.38778000000000001</v>
      </c>
      <c r="H2722" s="20">
        <v>40841</v>
      </c>
      <c r="I2722">
        <v>32.22</v>
      </c>
    </row>
    <row r="2723" spans="1:9" x14ac:dyDescent="0.25">
      <c r="A2723" s="19">
        <v>40842</v>
      </c>
      <c r="B2723">
        <v>124.3</v>
      </c>
      <c r="C2723">
        <v>2.0110999999999999</v>
      </c>
      <c r="E2723" s="19">
        <v>40823</v>
      </c>
      <c r="F2723">
        <v>0.39111000000000001</v>
      </c>
      <c r="H2723" s="20">
        <v>40842</v>
      </c>
      <c r="I2723">
        <v>29.86</v>
      </c>
    </row>
    <row r="2724" spans="1:9" x14ac:dyDescent="0.25">
      <c r="A2724" s="19">
        <v>40843</v>
      </c>
      <c r="B2724">
        <v>128.63</v>
      </c>
      <c r="C2724">
        <v>1.9434</v>
      </c>
      <c r="E2724" s="19">
        <v>40826</v>
      </c>
      <c r="F2724">
        <v>0.39417000000000002</v>
      </c>
      <c r="H2724" s="20">
        <v>40843</v>
      </c>
      <c r="I2724">
        <v>25.46</v>
      </c>
    </row>
    <row r="2725" spans="1:9" x14ac:dyDescent="0.25">
      <c r="A2725" s="19">
        <v>40844</v>
      </c>
      <c r="B2725">
        <v>128.6</v>
      </c>
      <c r="C2725">
        <v>1.9439</v>
      </c>
      <c r="E2725" s="19">
        <v>40827</v>
      </c>
      <c r="F2725">
        <v>0.39750000000000002</v>
      </c>
      <c r="H2725" s="20">
        <v>40844</v>
      </c>
      <c r="I2725">
        <v>24.53</v>
      </c>
    </row>
    <row r="2726" spans="1:9" x14ac:dyDescent="0.25">
      <c r="A2726" s="19">
        <v>40847</v>
      </c>
      <c r="B2726">
        <v>125.5</v>
      </c>
      <c r="C2726">
        <v>1.9919</v>
      </c>
      <c r="E2726" s="19">
        <v>40828</v>
      </c>
      <c r="F2726">
        <v>0.40083000000000002</v>
      </c>
      <c r="H2726" s="20">
        <v>40847</v>
      </c>
      <c r="I2726">
        <v>29.96</v>
      </c>
    </row>
    <row r="2727" spans="1:9" x14ac:dyDescent="0.25">
      <c r="A2727" s="19">
        <v>40848</v>
      </c>
      <c r="B2727">
        <v>122.002</v>
      </c>
      <c r="C2727">
        <v>2.0489999999999999</v>
      </c>
      <c r="E2727" s="19">
        <v>40829</v>
      </c>
      <c r="F2727">
        <v>0.40305999999999997</v>
      </c>
      <c r="H2727" s="20">
        <v>40848</v>
      </c>
      <c r="I2727">
        <v>34.770000000000003</v>
      </c>
    </row>
    <row r="2728" spans="1:9" x14ac:dyDescent="0.25">
      <c r="A2728" s="19">
        <v>40849</v>
      </c>
      <c r="B2728">
        <v>123.99</v>
      </c>
      <c r="C2728">
        <v>2.0160999999999998</v>
      </c>
      <c r="E2728" s="19">
        <v>40830</v>
      </c>
      <c r="F2728">
        <v>0.40472000000000002</v>
      </c>
      <c r="H2728" s="20">
        <v>40849</v>
      </c>
      <c r="I2728">
        <v>32.74</v>
      </c>
    </row>
    <row r="2729" spans="1:9" x14ac:dyDescent="0.25">
      <c r="A2729" s="19">
        <v>40850</v>
      </c>
      <c r="B2729">
        <v>126.25</v>
      </c>
      <c r="C2729">
        <v>1.98</v>
      </c>
      <c r="E2729" s="19">
        <v>40833</v>
      </c>
      <c r="F2729">
        <v>0.40583000000000002</v>
      </c>
      <c r="H2729" s="20">
        <v>40850</v>
      </c>
      <c r="I2729">
        <v>30.5</v>
      </c>
    </row>
    <row r="2730" spans="1:9" x14ac:dyDescent="0.25">
      <c r="A2730" s="19">
        <v>40851</v>
      </c>
      <c r="B2730">
        <v>125.48099999999999</v>
      </c>
      <c r="C2730">
        <v>1.9922</v>
      </c>
      <c r="E2730" s="19">
        <v>40834</v>
      </c>
      <c r="F2730">
        <v>0.40916999999999998</v>
      </c>
      <c r="H2730" s="20">
        <v>40851</v>
      </c>
      <c r="I2730">
        <v>30.16</v>
      </c>
    </row>
    <row r="2731" spans="1:9" x14ac:dyDescent="0.25">
      <c r="A2731" s="19">
        <v>40854</v>
      </c>
      <c r="B2731">
        <v>126.26</v>
      </c>
      <c r="C2731">
        <v>1.9799</v>
      </c>
      <c r="E2731" s="19">
        <v>40835</v>
      </c>
      <c r="F2731">
        <v>0.41166999999999998</v>
      </c>
      <c r="H2731" s="20">
        <v>40854</v>
      </c>
      <c r="I2731">
        <v>29.85</v>
      </c>
    </row>
    <row r="2732" spans="1:9" x14ac:dyDescent="0.25">
      <c r="A2732" s="19">
        <v>40855</v>
      </c>
      <c r="B2732">
        <v>127.88</v>
      </c>
      <c r="C2732">
        <v>1.9548000000000001</v>
      </c>
      <c r="E2732" s="19">
        <v>40836</v>
      </c>
      <c r="F2732">
        <v>0.41555999999999998</v>
      </c>
      <c r="H2732" s="20">
        <v>40855</v>
      </c>
      <c r="I2732">
        <v>27.48</v>
      </c>
    </row>
    <row r="2733" spans="1:9" x14ac:dyDescent="0.25">
      <c r="A2733" s="19">
        <v>40856</v>
      </c>
      <c r="B2733">
        <v>123.161</v>
      </c>
      <c r="C2733">
        <v>2.0297000000000001</v>
      </c>
      <c r="E2733" s="19">
        <v>40837</v>
      </c>
      <c r="F2733">
        <v>0.41832999999999998</v>
      </c>
      <c r="H2733" s="20">
        <v>40856</v>
      </c>
      <c r="I2733">
        <v>36.159999999999997</v>
      </c>
    </row>
    <row r="2734" spans="1:9" x14ac:dyDescent="0.25">
      <c r="A2734" s="19">
        <v>40857</v>
      </c>
      <c r="B2734">
        <v>124.32</v>
      </c>
      <c r="C2734">
        <v>2.0108000000000001</v>
      </c>
      <c r="E2734" s="19">
        <v>40840</v>
      </c>
      <c r="F2734">
        <v>0.42027999999999999</v>
      </c>
      <c r="H2734" s="20">
        <v>40857</v>
      </c>
      <c r="I2734">
        <v>32.81</v>
      </c>
    </row>
    <row r="2735" spans="1:9" x14ac:dyDescent="0.25">
      <c r="A2735" s="19">
        <v>40858</v>
      </c>
      <c r="B2735">
        <v>126.66</v>
      </c>
      <c r="C2735">
        <v>1.9736</v>
      </c>
      <c r="E2735" s="19">
        <v>40841</v>
      </c>
      <c r="F2735">
        <v>0.42221999999999998</v>
      </c>
      <c r="H2735" s="20">
        <v>40858</v>
      </c>
      <c r="I2735">
        <v>30.04</v>
      </c>
    </row>
    <row r="2736" spans="1:9" x14ac:dyDescent="0.25">
      <c r="A2736" s="19">
        <v>40861</v>
      </c>
      <c r="B2736">
        <v>125.46</v>
      </c>
      <c r="C2736">
        <v>1.9924999999999999</v>
      </c>
      <c r="E2736" s="19">
        <v>40842</v>
      </c>
      <c r="F2736">
        <v>0.42471999999999999</v>
      </c>
      <c r="H2736" s="20">
        <v>40861</v>
      </c>
      <c r="I2736">
        <v>31.13</v>
      </c>
    </row>
    <row r="2737" spans="1:9" x14ac:dyDescent="0.25">
      <c r="A2737" s="19">
        <v>40862</v>
      </c>
      <c r="B2737">
        <v>126.083</v>
      </c>
      <c r="C2737">
        <v>1.9826999999999999</v>
      </c>
      <c r="E2737" s="19">
        <v>40843</v>
      </c>
      <c r="F2737">
        <v>0.42806</v>
      </c>
      <c r="H2737" s="20">
        <v>40862</v>
      </c>
      <c r="I2737">
        <v>31.22</v>
      </c>
    </row>
    <row r="2738" spans="1:9" x14ac:dyDescent="0.25">
      <c r="A2738" s="19">
        <v>40863</v>
      </c>
      <c r="B2738">
        <v>124.08</v>
      </c>
      <c r="C2738">
        <v>2.0146999999999999</v>
      </c>
      <c r="E2738" s="19">
        <v>40844</v>
      </c>
      <c r="F2738">
        <v>0.42943999999999999</v>
      </c>
      <c r="H2738" s="20">
        <v>40863</v>
      </c>
      <c r="I2738">
        <v>33.51</v>
      </c>
    </row>
    <row r="2739" spans="1:9" x14ac:dyDescent="0.25">
      <c r="A2739" s="19">
        <v>40864</v>
      </c>
      <c r="B2739">
        <v>122.105</v>
      </c>
      <c r="C2739">
        <v>2.0472999999999999</v>
      </c>
      <c r="E2739" s="19">
        <v>40847</v>
      </c>
      <c r="F2739">
        <v>0.42943999999999999</v>
      </c>
      <c r="H2739" s="20">
        <v>40864</v>
      </c>
      <c r="I2739">
        <v>34.51</v>
      </c>
    </row>
    <row r="2740" spans="1:9" x14ac:dyDescent="0.25">
      <c r="A2740" s="19">
        <v>40865</v>
      </c>
      <c r="B2740">
        <v>121.979</v>
      </c>
      <c r="C2740">
        <v>2.0493999999999999</v>
      </c>
      <c r="E2740" s="19">
        <v>40848</v>
      </c>
      <c r="F2740">
        <v>0.43167</v>
      </c>
      <c r="H2740" s="20">
        <v>40865</v>
      </c>
      <c r="I2740">
        <v>32</v>
      </c>
    </row>
    <row r="2741" spans="1:9" x14ac:dyDescent="0.25">
      <c r="A2741" s="19">
        <v>40868</v>
      </c>
      <c r="B2741">
        <v>119.661</v>
      </c>
      <c r="C2741">
        <v>2.0891000000000002</v>
      </c>
      <c r="E2741" s="19">
        <v>40849</v>
      </c>
      <c r="F2741">
        <v>0.43306</v>
      </c>
      <c r="H2741" s="20">
        <v>40868</v>
      </c>
      <c r="I2741">
        <v>32.909999999999997</v>
      </c>
    </row>
    <row r="2742" spans="1:9" x14ac:dyDescent="0.25">
      <c r="A2742" s="19">
        <v>40869</v>
      </c>
      <c r="B2742">
        <v>119.19</v>
      </c>
      <c r="C2742">
        <v>2.0973000000000002</v>
      </c>
      <c r="E2742" s="19">
        <v>40850</v>
      </c>
      <c r="F2742">
        <v>0.435</v>
      </c>
      <c r="H2742" s="20">
        <v>40869</v>
      </c>
      <c r="I2742">
        <v>31.97</v>
      </c>
    </row>
    <row r="2743" spans="1:9" x14ac:dyDescent="0.25">
      <c r="A2743" s="19">
        <v>40870</v>
      </c>
      <c r="B2743">
        <v>116.56</v>
      </c>
      <c r="C2743">
        <v>2.1446000000000001</v>
      </c>
      <c r="E2743" s="19">
        <v>40851</v>
      </c>
      <c r="F2743">
        <v>0.4375</v>
      </c>
      <c r="H2743" s="20">
        <v>40870</v>
      </c>
      <c r="I2743">
        <v>33.979999999999997</v>
      </c>
    </row>
    <row r="2744" spans="1:9" x14ac:dyDescent="0.25">
      <c r="A2744" s="19">
        <v>40872</v>
      </c>
      <c r="B2744">
        <v>116.34</v>
      </c>
      <c r="C2744">
        <v>2.1486999999999998</v>
      </c>
      <c r="E2744" s="19">
        <v>40854</v>
      </c>
      <c r="F2744">
        <v>0.44139</v>
      </c>
      <c r="H2744" s="20">
        <v>40872</v>
      </c>
      <c r="I2744">
        <v>34.47</v>
      </c>
    </row>
    <row r="2745" spans="1:9" x14ac:dyDescent="0.25">
      <c r="A2745" s="19">
        <v>40875</v>
      </c>
      <c r="B2745">
        <v>119.71</v>
      </c>
      <c r="C2745">
        <v>2.0882000000000001</v>
      </c>
      <c r="E2745" s="19">
        <v>40855</v>
      </c>
      <c r="F2745">
        <v>0.44417000000000001</v>
      </c>
      <c r="H2745" s="20">
        <v>40875</v>
      </c>
      <c r="I2745">
        <v>32.130000000000003</v>
      </c>
    </row>
    <row r="2746" spans="1:9" x14ac:dyDescent="0.25">
      <c r="A2746" s="19">
        <v>40876</v>
      </c>
      <c r="B2746">
        <v>120.05</v>
      </c>
      <c r="C2746">
        <v>2.0823</v>
      </c>
      <c r="E2746" s="19">
        <v>40856</v>
      </c>
      <c r="F2746">
        <v>0.44917000000000001</v>
      </c>
      <c r="H2746" s="20">
        <v>40876</v>
      </c>
      <c r="I2746">
        <v>30.64</v>
      </c>
    </row>
    <row r="2747" spans="1:9" x14ac:dyDescent="0.25">
      <c r="A2747" s="19">
        <v>40877</v>
      </c>
      <c r="B2747">
        <v>124.99</v>
      </c>
      <c r="C2747">
        <v>2</v>
      </c>
      <c r="E2747" s="19">
        <v>40857</v>
      </c>
      <c r="F2747">
        <v>0.45278000000000002</v>
      </c>
      <c r="H2747" s="20">
        <v>40877</v>
      </c>
      <c r="I2747">
        <v>27.8</v>
      </c>
    </row>
    <row r="2748" spans="1:9" x14ac:dyDescent="0.25">
      <c r="A2748" s="19">
        <v>40878</v>
      </c>
      <c r="B2748">
        <v>124.97</v>
      </c>
      <c r="C2748">
        <v>2.0003000000000002</v>
      </c>
      <c r="E2748" s="19">
        <v>40858</v>
      </c>
      <c r="F2748">
        <v>0.45722000000000002</v>
      </c>
      <c r="H2748" s="20">
        <v>40878</v>
      </c>
      <c r="I2748">
        <v>27.41</v>
      </c>
    </row>
    <row r="2749" spans="1:9" x14ac:dyDescent="0.25">
      <c r="A2749" s="19">
        <v>40879</v>
      </c>
      <c r="B2749">
        <v>124.86</v>
      </c>
      <c r="C2749">
        <v>2.0021</v>
      </c>
      <c r="E2749" s="19">
        <v>40861</v>
      </c>
      <c r="F2749">
        <v>0.46056000000000002</v>
      </c>
      <c r="H2749" s="20">
        <v>40879</v>
      </c>
      <c r="I2749">
        <v>27.52</v>
      </c>
    </row>
    <row r="2750" spans="1:9" x14ac:dyDescent="0.25">
      <c r="A2750" s="19">
        <v>40882</v>
      </c>
      <c r="B2750">
        <v>126.22</v>
      </c>
      <c r="C2750">
        <v>1.9804999999999999</v>
      </c>
      <c r="E2750" s="19">
        <v>40862</v>
      </c>
      <c r="F2750">
        <v>0.46555999999999997</v>
      </c>
      <c r="H2750" s="20">
        <v>40882</v>
      </c>
      <c r="I2750">
        <v>27.84</v>
      </c>
    </row>
    <row r="2751" spans="1:9" x14ac:dyDescent="0.25">
      <c r="A2751" s="19">
        <v>40883</v>
      </c>
      <c r="B2751">
        <v>126.26</v>
      </c>
      <c r="C2751">
        <v>1.9799</v>
      </c>
      <c r="E2751" s="19">
        <v>40863</v>
      </c>
      <c r="F2751">
        <v>0.47110999999999997</v>
      </c>
      <c r="H2751" s="20">
        <v>40883</v>
      </c>
      <c r="I2751">
        <v>28.13</v>
      </c>
    </row>
    <row r="2752" spans="1:9" x14ac:dyDescent="0.25">
      <c r="A2752" s="19">
        <v>40884</v>
      </c>
      <c r="B2752">
        <v>126.73</v>
      </c>
      <c r="C2752">
        <v>1.9724999999999999</v>
      </c>
      <c r="E2752" s="19">
        <v>40864</v>
      </c>
      <c r="F2752">
        <v>0.47943999999999998</v>
      </c>
      <c r="H2752" s="20">
        <v>40884</v>
      </c>
      <c r="I2752">
        <v>28.67</v>
      </c>
    </row>
    <row r="2753" spans="1:9" x14ac:dyDescent="0.25">
      <c r="A2753" s="19">
        <v>40885</v>
      </c>
      <c r="B2753">
        <v>123.95</v>
      </c>
      <c r="C2753">
        <v>2.0167999999999999</v>
      </c>
      <c r="E2753" s="19">
        <v>40865</v>
      </c>
      <c r="F2753">
        <v>0.48777999999999999</v>
      </c>
      <c r="H2753" s="20">
        <v>40885</v>
      </c>
      <c r="I2753">
        <v>30.59</v>
      </c>
    </row>
    <row r="2754" spans="1:9" x14ac:dyDescent="0.25">
      <c r="A2754" s="19">
        <v>40886</v>
      </c>
      <c r="B2754">
        <v>126.05</v>
      </c>
      <c r="C2754">
        <v>1.9832000000000001</v>
      </c>
      <c r="E2754" s="19">
        <v>40868</v>
      </c>
      <c r="F2754">
        <v>0.495</v>
      </c>
      <c r="H2754" s="20">
        <v>40886</v>
      </c>
      <c r="I2754">
        <v>26.38</v>
      </c>
    </row>
    <row r="2755" spans="1:9" x14ac:dyDescent="0.25">
      <c r="A2755" s="19">
        <v>40889</v>
      </c>
      <c r="B2755">
        <v>124.21</v>
      </c>
      <c r="C2755">
        <v>2.0125999999999999</v>
      </c>
      <c r="E2755" s="19">
        <v>40869</v>
      </c>
      <c r="F2755">
        <v>0.50027999999999995</v>
      </c>
      <c r="H2755" s="20">
        <v>40889</v>
      </c>
      <c r="I2755">
        <v>25.67</v>
      </c>
    </row>
    <row r="2756" spans="1:9" x14ac:dyDescent="0.25">
      <c r="A2756" s="19">
        <v>40890</v>
      </c>
      <c r="B2756">
        <v>123.05</v>
      </c>
      <c r="C2756">
        <v>2.0314999999999999</v>
      </c>
      <c r="E2756" s="19">
        <v>40870</v>
      </c>
      <c r="F2756">
        <v>0.50610999999999995</v>
      </c>
      <c r="H2756" s="20">
        <v>40890</v>
      </c>
      <c r="I2756">
        <v>25.41</v>
      </c>
    </row>
    <row r="2757" spans="1:9" x14ac:dyDescent="0.25">
      <c r="A2757" s="19">
        <v>40891</v>
      </c>
      <c r="B2757">
        <v>121.74</v>
      </c>
      <c r="C2757">
        <v>2.0533999999999999</v>
      </c>
      <c r="E2757" s="19">
        <v>40871</v>
      </c>
      <c r="F2757">
        <v>0.51166999999999996</v>
      </c>
      <c r="H2757" s="20">
        <v>40891</v>
      </c>
      <c r="I2757">
        <v>26.04</v>
      </c>
    </row>
    <row r="2758" spans="1:9" x14ac:dyDescent="0.25">
      <c r="A2758" s="19">
        <v>40892</v>
      </c>
      <c r="B2758">
        <v>122.185</v>
      </c>
      <c r="C2758">
        <v>2.5211999999999999</v>
      </c>
      <c r="E2758" s="19">
        <v>40872</v>
      </c>
      <c r="F2758">
        <v>0.51805999999999996</v>
      </c>
      <c r="H2758" s="20">
        <v>40892</v>
      </c>
      <c r="I2758">
        <v>25.11</v>
      </c>
    </row>
    <row r="2759" spans="1:9" x14ac:dyDescent="0.25">
      <c r="A2759" s="19">
        <v>40893</v>
      </c>
      <c r="B2759">
        <v>121.59</v>
      </c>
      <c r="C2759">
        <v>2.5335000000000001</v>
      </c>
      <c r="E2759" s="19">
        <v>40875</v>
      </c>
      <c r="F2759">
        <v>0.52305999999999997</v>
      </c>
      <c r="H2759" s="20">
        <v>40893</v>
      </c>
      <c r="I2759">
        <v>24.29</v>
      </c>
    </row>
    <row r="2760" spans="1:9" x14ac:dyDescent="0.25">
      <c r="A2760" s="19">
        <v>40896</v>
      </c>
      <c r="B2760">
        <v>120.29</v>
      </c>
      <c r="C2760">
        <v>2.5609000000000002</v>
      </c>
      <c r="E2760" s="19">
        <v>40876</v>
      </c>
      <c r="F2760">
        <v>0.52693999999999996</v>
      </c>
      <c r="H2760" s="20">
        <v>40896</v>
      </c>
      <c r="I2760">
        <v>24.92</v>
      </c>
    </row>
    <row r="2761" spans="1:9" x14ac:dyDescent="0.25">
      <c r="A2761" s="19">
        <v>40897</v>
      </c>
      <c r="B2761">
        <v>123.93</v>
      </c>
      <c r="C2761">
        <v>2.4857</v>
      </c>
      <c r="E2761" s="19">
        <v>40877</v>
      </c>
      <c r="F2761">
        <v>0.52888999999999997</v>
      </c>
      <c r="H2761" s="20">
        <v>40897</v>
      </c>
      <c r="I2761">
        <v>23.22</v>
      </c>
    </row>
    <row r="2762" spans="1:9" x14ac:dyDescent="0.25">
      <c r="A2762" s="19">
        <v>40898</v>
      </c>
      <c r="B2762">
        <v>124.17</v>
      </c>
      <c r="C2762">
        <v>2.4809000000000001</v>
      </c>
      <c r="E2762" s="19">
        <v>40878</v>
      </c>
      <c r="F2762">
        <v>0.52722000000000002</v>
      </c>
      <c r="H2762" s="20">
        <v>40898</v>
      </c>
      <c r="I2762">
        <v>21.43</v>
      </c>
    </row>
    <row r="2763" spans="1:9" x14ac:dyDescent="0.25">
      <c r="A2763" s="19">
        <v>40899</v>
      </c>
      <c r="B2763">
        <v>125.27</v>
      </c>
      <c r="C2763">
        <v>2.4590999999999998</v>
      </c>
      <c r="E2763" s="19">
        <v>40879</v>
      </c>
      <c r="F2763">
        <v>0.52832999999999997</v>
      </c>
      <c r="H2763" s="20">
        <v>40899</v>
      </c>
      <c r="I2763">
        <v>21.16</v>
      </c>
    </row>
    <row r="2764" spans="1:9" x14ac:dyDescent="0.25">
      <c r="A2764" s="19">
        <v>40900</v>
      </c>
      <c r="B2764">
        <v>126.39</v>
      </c>
      <c r="C2764">
        <v>2.4373</v>
      </c>
      <c r="E2764" s="19">
        <v>40882</v>
      </c>
      <c r="F2764">
        <v>0.53390000000000004</v>
      </c>
      <c r="H2764" s="20">
        <v>40900</v>
      </c>
      <c r="I2764">
        <v>20.73</v>
      </c>
    </row>
    <row r="2765" spans="1:9" x14ac:dyDescent="0.25">
      <c r="A2765" s="19">
        <v>40904</v>
      </c>
      <c r="B2765">
        <v>126.49</v>
      </c>
      <c r="C2765">
        <v>2.4354</v>
      </c>
      <c r="E2765" s="19">
        <v>40883</v>
      </c>
      <c r="F2765">
        <v>0.53774999999999995</v>
      </c>
      <c r="H2765" s="20">
        <v>40904</v>
      </c>
      <c r="I2765">
        <v>21.91</v>
      </c>
    </row>
    <row r="2766" spans="1:9" x14ac:dyDescent="0.25">
      <c r="A2766" s="19">
        <v>40905</v>
      </c>
      <c r="B2766">
        <v>124.83</v>
      </c>
      <c r="C2766">
        <v>2.4678</v>
      </c>
      <c r="E2766" s="19">
        <v>40884</v>
      </c>
      <c r="F2766">
        <v>0.54</v>
      </c>
      <c r="H2766" s="20">
        <v>40905</v>
      </c>
      <c r="I2766">
        <v>23.52</v>
      </c>
    </row>
    <row r="2767" spans="1:9" x14ac:dyDescent="0.25">
      <c r="A2767" s="19">
        <v>40906</v>
      </c>
      <c r="B2767">
        <v>126.12</v>
      </c>
      <c r="C2767">
        <v>2.4424999999999999</v>
      </c>
      <c r="E2767" s="19">
        <v>40885</v>
      </c>
      <c r="F2767">
        <v>0.54</v>
      </c>
      <c r="H2767" s="20">
        <v>40906</v>
      </c>
      <c r="I2767">
        <v>22.65</v>
      </c>
    </row>
    <row r="2768" spans="1:9" x14ac:dyDescent="0.25">
      <c r="A2768" s="19">
        <v>40907</v>
      </c>
      <c r="B2768">
        <v>125.5</v>
      </c>
      <c r="C2768">
        <v>2.4546000000000001</v>
      </c>
      <c r="E2768" s="19">
        <v>40886</v>
      </c>
      <c r="F2768">
        <v>0.54174999999999995</v>
      </c>
      <c r="H2768" s="20">
        <v>40907</v>
      </c>
      <c r="I2768">
        <v>23.4</v>
      </c>
    </row>
    <row r="2769" spans="1:9" x14ac:dyDescent="0.25">
      <c r="A2769" s="19">
        <v>40911</v>
      </c>
      <c r="B2769">
        <v>127.495</v>
      </c>
      <c r="C2769">
        <v>2.4161999999999999</v>
      </c>
      <c r="E2769" s="19">
        <v>40889</v>
      </c>
      <c r="F2769">
        <v>0.54349999999999998</v>
      </c>
      <c r="H2769" s="20">
        <v>40911</v>
      </c>
      <c r="I2769">
        <v>22.97</v>
      </c>
    </row>
    <row r="2770" spans="1:9" x14ac:dyDescent="0.25">
      <c r="A2770" s="19">
        <v>40912</v>
      </c>
      <c r="B2770">
        <v>127.7</v>
      </c>
      <c r="C2770">
        <v>2.4123000000000001</v>
      </c>
      <c r="E2770" s="19">
        <v>40890</v>
      </c>
      <c r="F2770">
        <v>0.54625000000000001</v>
      </c>
      <c r="H2770" s="20">
        <v>40912</v>
      </c>
      <c r="I2770">
        <v>22.22</v>
      </c>
    </row>
    <row r="2771" spans="1:9" x14ac:dyDescent="0.25">
      <c r="A2771" s="19">
        <v>40913</v>
      </c>
      <c r="B2771">
        <v>128.04</v>
      </c>
      <c r="C2771">
        <v>2.4058999999999999</v>
      </c>
      <c r="E2771" s="19">
        <v>40891</v>
      </c>
      <c r="F2771">
        <v>0.55505000000000004</v>
      </c>
      <c r="H2771" s="20">
        <v>40913</v>
      </c>
      <c r="I2771">
        <v>21.48</v>
      </c>
    </row>
    <row r="2772" spans="1:9" x14ac:dyDescent="0.25">
      <c r="A2772" s="19">
        <v>40914</v>
      </c>
      <c r="B2772">
        <v>127.71</v>
      </c>
      <c r="C2772">
        <v>2.4121000000000001</v>
      </c>
      <c r="E2772" s="19">
        <v>40892</v>
      </c>
      <c r="F2772">
        <v>0.55915000000000004</v>
      </c>
      <c r="H2772" s="20">
        <v>40914</v>
      </c>
      <c r="I2772">
        <v>20.63</v>
      </c>
    </row>
    <row r="2773" spans="1:9" x14ac:dyDescent="0.25">
      <c r="A2773" s="19">
        <v>40917</v>
      </c>
      <c r="B2773">
        <v>128.02000000000001</v>
      </c>
      <c r="C2773">
        <v>2.4062999999999999</v>
      </c>
      <c r="E2773" s="19">
        <v>40893</v>
      </c>
      <c r="F2773">
        <v>0.56315000000000004</v>
      </c>
      <c r="H2773" s="20">
        <v>40917</v>
      </c>
      <c r="I2773">
        <v>21.07</v>
      </c>
    </row>
    <row r="2774" spans="1:9" x14ac:dyDescent="0.25">
      <c r="A2774" s="19">
        <v>40918</v>
      </c>
      <c r="B2774">
        <v>129.13</v>
      </c>
      <c r="C2774">
        <v>2.3856000000000002</v>
      </c>
      <c r="E2774" s="19">
        <v>40896</v>
      </c>
      <c r="F2774">
        <v>0.56694999999999995</v>
      </c>
      <c r="H2774" s="20">
        <v>40918</v>
      </c>
      <c r="I2774">
        <v>20.69</v>
      </c>
    </row>
    <row r="2775" spans="1:9" x14ac:dyDescent="0.25">
      <c r="A2775" s="19">
        <v>40919</v>
      </c>
      <c r="B2775">
        <v>129.19999999999999</v>
      </c>
      <c r="C2775">
        <v>2.3843000000000001</v>
      </c>
      <c r="E2775" s="19">
        <v>40897</v>
      </c>
      <c r="F2775">
        <v>0.56974999999999998</v>
      </c>
      <c r="H2775" s="20">
        <v>40919</v>
      </c>
      <c r="I2775">
        <v>21.05</v>
      </c>
    </row>
    <row r="2776" spans="1:9" x14ac:dyDescent="0.25">
      <c r="A2776" s="19">
        <v>40920</v>
      </c>
      <c r="B2776">
        <v>129.51</v>
      </c>
      <c r="C2776">
        <v>2.3786</v>
      </c>
      <c r="E2776" s="19">
        <v>40898</v>
      </c>
      <c r="F2776">
        <v>0.57125000000000004</v>
      </c>
      <c r="H2776" s="20">
        <v>40920</v>
      </c>
      <c r="I2776">
        <v>20.47</v>
      </c>
    </row>
    <row r="2777" spans="1:9" x14ac:dyDescent="0.25">
      <c r="A2777" s="19">
        <v>40921</v>
      </c>
      <c r="B2777">
        <v>128.84</v>
      </c>
      <c r="C2777">
        <v>2.391</v>
      </c>
      <c r="E2777" s="19">
        <v>40899</v>
      </c>
      <c r="F2777">
        <v>0.57374999999999998</v>
      </c>
      <c r="H2777" s="20">
        <v>40921</v>
      </c>
      <c r="I2777">
        <v>20.91</v>
      </c>
    </row>
    <row r="2778" spans="1:9" x14ac:dyDescent="0.25">
      <c r="A2778" s="19">
        <v>40925</v>
      </c>
      <c r="B2778">
        <v>129.34</v>
      </c>
      <c r="C2778">
        <v>2.3816999999999999</v>
      </c>
      <c r="E2778" s="19">
        <v>40900</v>
      </c>
      <c r="F2778">
        <v>0.57574999999999998</v>
      </c>
      <c r="H2778" s="20">
        <v>40925</v>
      </c>
      <c r="I2778">
        <v>22.2</v>
      </c>
    </row>
    <row r="2779" spans="1:9" x14ac:dyDescent="0.25">
      <c r="A2779" s="19">
        <v>40926</v>
      </c>
      <c r="B2779">
        <v>130.77000000000001</v>
      </c>
      <c r="C2779">
        <v>2.3557000000000001</v>
      </c>
      <c r="E2779" s="19">
        <v>40905</v>
      </c>
      <c r="F2779">
        <v>0.57925000000000004</v>
      </c>
      <c r="H2779" s="20">
        <v>40926</v>
      </c>
      <c r="I2779">
        <v>20.89</v>
      </c>
    </row>
    <row r="2780" spans="1:9" x14ac:dyDescent="0.25">
      <c r="A2780" s="19">
        <v>40927</v>
      </c>
      <c r="B2780">
        <v>131.46</v>
      </c>
      <c r="C2780">
        <v>2.3433000000000002</v>
      </c>
      <c r="E2780" s="19">
        <v>40906</v>
      </c>
      <c r="F2780">
        <v>0.58099999999999996</v>
      </c>
      <c r="H2780" s="20">
        <v>40927</v>
      </c>
      <c r="I2780">
        <v>19.87</v>
      </c>
    </row>
    <row r="2781" spans="1:9" x14ac:dyDescent="0.25">
      <c r="A2781" s="19">
        <v>40928</v>
      </c>
      <c r="B2781">
        <v>131.54</v>
      </c>
      <c r="C2781">
        <v>2.3418999999999999</v>
      </c>
      <c r="E2781" s="19">
        <v>40907</v>
      </c>
      <c r="F2781">
        <v>0.58099999999999996</v>
      </c>
      <c r="H2781" s="20">
        <v>40928</v>
      </c>
      <c r="I2781">
        <v>18.28</v>
      </c>
    </row>
    <row r="2782" spans="1:9" x14ac:dyDescent="0.25">
      <c r="A2782" s="19">
        <v>40931</v>
      </c>
      <c r="B2782">
        <v>131.61000000000001</v>
      </c>
      <c r="C2782">
        <v>2.3405999999999998</v>
      </c>
      <c r="E2782" s="19">
        <v>40911</v>
      </c>
      <c r="F2782">
        <v>0.58250000000000002</v>
      </c>
      <c r="H2782" s="20">
        <v>40931</v>
      </c>
      <c r="I2782">
        <v>18.670000000000002</v>
      </c>
    </row>
    <row r="2783" spans="1:9" x14ac:dyDescent="0.25">
      <c r="A2783" s="19">
        <v>40932</v>
      </c>
      <c r="B2783">
        <v>131.46</v>
      </c>
      <c r="C2783">
        <v>2.3433000000000002</v>
      </c>
      <c r="E2783" s="19">
        <v>40912</v>
      </c>
      <c r="F2783">
        <v>0.58250000000000002</v>
      </c>
      <c r="H2783" s="20">
        <v>40932</v>
      </c>
      <c r="I2783">
        <v>18.91</v>
      </c>
    </row>
    <row r="2784" spans="1:9" x14ac:dyDescent="0.25">
      <c r="A2784" s="19">
        <v>40933</v>
      </c>
      <c r="B2784">
        <v>132.56</v>
      </c>
      <c r="C2784">
        <v>2.3239000000000001</v>
      </c>
      <c r="E2784" s="19">
        <v>40913</v>
      </c>
      <c r="F2784">
        <v>0.58250000000000002</v>
      </c>
      <c r="H2784" s="20">
        <v>40933</v>
      </c>
      <c r="I2784">
        <v>18.309999999999999</v>
      </c>
    </row>
    <row r="2785" spans="1:9" x14ac:dyDescent="0.25">
      <c r="A2785" s="19">
        <v>40934</v>
      </c>
      <c r="B2785">
        <v>131.88</v>
      </c>
      <c r="C2785">
        <v>2.3359000000000001</v>
      </c>
      <c r="E2785" s="19">
        <v>40914</v>
      </c>
      <c r="F2785">
        <v>0.58150000000000002</v>
      </c>
      <c r="H2785" s="20">
        <v>40934</v>
      </c>
      <c r="I2785">
        <v>18.57</v>
      </c>
    </row>
    <row r="2786" spans="1:9" x14ac:dyDescent="0.25">
      <c r="A2786" s="19">
        <v>40935</v>
      </c>
      <c r="B2786">
        <v>131.82</v>
      </c>
      <c r="C2786">
        <v>2.3369</v>
      </c>
      <c r="E2786" s="19">
        <v>40917</v>
      </c>
      <c r="F2786">
        <v>0.58050000000000002</v>
      </c>
      <c r="H2786" s="20">
        <v>40935</v>
      </c>
      <c r="I2786">
        <v>18.53</v>
      </c>
    </row>
    <row r="2787" spans="1:9" x14ac:dyDescent="0.25">
      <c r="A2787" s="19">
        <v>40938</v>
      </c>
      <c r="B2787">
        <v>131.37</v>
      </c>
      <c r="C2787">
        <v>2.3449</v>
      </c>
      <c r="E2787" s="19">
        <v>40918</v>
      </c>
      <c r="F2787">
        <v>0.57950000000000002</v>
      </c>
      <c r="H2787" s="20">
        <v>40938</v>
      </c>
      <c r="I2787">
        <v>19.399999999999999</v>
      </c>
    </row>
    <row r="2788" spans="1:9" x14ac:dyDescent="0.25">
      <c r="A2788" s="19">
        <v>40939</v>
      </c>
      <c r="B2788">
        <v>131.32</v>
      </c>
      <c r="C2788">
        <v>2.3458000000000001</v>
      </c>
      <c r="E2788" s="19">
        <v>40919</v>
      </c>
      <c r="F2788">
        <v>0.57650000000000001</v>
      </c>
      <c r="H2788" s="20">
        <v>40939</v>
      </c>
      <c r="I2788">
        <v>19.440000000000001</v>
      </c>
    </row>
    <row r="2789" spans="1:9" x14ac:dyDescent="0.25">
      <c r="A2789" s="19">
        <v>40940</v>
      </c>
      <c r="B2789">
        <v>132.47</v>
      </c>
      <c r="C2789">
        <v>2.3254000000000001</v>
      </c>
      <c r="E2789" s="19">
        <v>40920</v>
      </c>
      <c r="F2789">
        <v>0.57150000000000001</v>
      </c>
      <c r="H2789" s="20">
        <v>40940</v>
      </c>
      <c r="I2789">
        <v>18.55</v>
      </c>
    </row>
    <row r="2790" spans="1:9" x14ac:dyDescent="0.25">
      <c r="A2790" s="19">
        <v>40941</v>
      </c>
      <c r="B2790">
        <v>132.68</v>
      </c>
      <c r="C2790">
        <v>2.3218000000000001</v>
      </c>
      <c r="E2790" s="19">
        <v>40921</v>
      </c>
      <c r="F2790">
        <v>0.56699999999999995</v>
      </c>
      <c r="H2790" s="20">
        <v>40941</v>
      </c>
      <c r="I2790">
        <v>17.98</v>
      </c>
    </row>
    <row r="2791" spans="1:9" x14ac:dyDescent="0.25">
      <c r="A2791" s="19">
        <v>40942</v>
      </c>
      <c r="B2791">
        <v>134.54</v>
      </c>
      <c r="C2791">
        <v>2.2896999999999998</v>
      </c>
      <c r="E2791" s="19">
        <v>40924</v>
      </c>
      <c r="F2791">
        <v>0.56489999999999996</v>
      </c>
      <c r="H2791" s="20">
        <v>40942</v>
      </c>
      <c r="I2791">
        <v>17.100000000000001</v>
      </c>
    </row>
    <row r="2792" spans="1:9" x14ac:dyDescent="0.25">
      <c r="A2792" s="19">
        <v>40945</v>
      </c>
      <c r="B2792">
        <v>134.44999999999999</v>
      </c>
      <c r="C2792">
        <v>2.2911999999999999</v>
      </c>
      <c r="E2792" s="19">
        <v>40925</v>
      </c>
      <c r="F2792">
        <v>0.56230000000000002</v>
      </c>
      <c r="H2792" s="20">
        <v>40945</v>
      </c>
      <c r="I2792">
        <v>17.760000000000002</v>
      </c>
    </row>
    <row r="2793" spans="1:9" x14ac:dyDescent="0.25">
      <c r="A2793" s="19">
        <v>40946</v>
      </c>
      <c r="B2793">
        <v>134.79</v>
      </c>
      <c r="C2793">
        <v>2.2854000000000001</v>
      </c>
      <c r="E2793" s="19">
        <v>40926</v>
      </c>
      <c r="F2793">
        <v>0.56120000000000003</v>
      </c>
      <c r="H2793" s="20">
        <v>40946</v>
      </c>
      <c r="I2793">
        <v>17.649999999999999</v>
      </c>
    </row>
    <row r="2794" spans="1:9" x14ac:dyDescent="0.25">
      <c r="A2794" s="19">
        <v>40947</v>
      </c>
      <c r="B2794">
        <v>135.19</v>
      </c>
      <c r="C2794">
        <v>2.2787000000000002</v>
      </c>
      <c r="E2794" s="19">
        <v>40927</v>
      </c>
      <c r="F2794">
        <v>0.56120000000000003</v>
      </c>
      <c r="H2794" s="20">
        <v>40947</v>
      </c>
      <c r="I2794">
        <v>18.16</v>
      </c>
    </row>
    <row r="2795" spans="1:9" x14ac:dyDescent="0.25">
      <c r="A2795" s="19">
        <v>40948</v>
      </c>
      <c r="B2795">
        <v>135.36000000000001</v>
      </c>
      <c r="C2795">
        <v>2.2757999999999998</v>
      </c>
      <c r="E2795" s="19">
        <v>40928</v>
      </c>
      <c r="F2795">
        <v>0.56110000000000004</v>
      </c>
      <c r="H2795" s="20">
        <v>40948</v>
      </c>
      <c r="I2795">
        <v>18.63</v>
      </c>
    </row>
    <row r="2796" spans="1:9" x14ac:dyDescent="0.25">
      <c r="A2796" s="19">
        <v>40949</v>
      </c>
      <c r="B2796">
        <v>134.36099999999999</v>
      </c>
      <c r="C2796">
        <v>2.2927</v>
      </c>
      <c r="E2796" s="19">
        <v>40931</v>
      </c>
      <c r="F2796">
        <v>0.56010000000000004</v>
      </c>
      <c r="H2796" s="20">
        <v>40949</v>
      </c>
      <c r="I2796">
        <v>20.79</v>
      </c>
    </row>
    <row r="2797" spans="1:9" x14ac:dyDescent="0.25">
      <c r="A2797" s="19">
        <v>40952</v>
      </c>
      <c r="B2797">
        <v>135.36000000000001</v>
      </c>
      <c r="C2797">
        <v>2.2757999999999998</v>
      </c>
      <c r="E2797" s="19">
        <v>40932</v>
      </c>
      <c r="F2797">
        <v>0.55910000000000004</v>
      </c>
      <c r="H2797" s="20">
        <v>40952</v>
      </c>
      <c r="I2797">
        <v>19.04</v>
      </c>
    </row>
    <row r="2798" spans="1:9" x14ac:dyDescent="0.25">
      <c r="A2798" s="19">
        <v>40953</v>
      </c>
      <c r="B2798">
        <v>135.19</v>
      </c>
      <c r="C2798">
        <v>2.2787000000000002</v>
      </c>
      <c r="E2798" s="19">
        <v>40933</v>
      </c>
      <c r="F2798">
        <v>0.55659999999999998</v>
      </c>
      <c r="H2798" s="20">
        <v>40953</v>
      </c>
      <c r="I2798">
        <v>19.54</v>
      </c>
    </row>
    <row r="2799" spans="1:9" x14ac:dyDescent="0.25">
      <c r="A2799" s="19">
        <v>40954</v>
      </c>
      <c r="B2799">
        <v>134.56</v>
      </c>
      <c r="C2799">
        <v>2.2892999999999999</v>
      </c>
      <c r="E2799" s="19">
        <v>40934</v>
      </c>
      <c r="F2799">
        <v>0.55310000000000004</v>
      </c>
      <c r="H2799" s="20">
        <v>40954</v>
      </c>
      <c r="I2799">
        <v>21.14</v>
      </c>
    </row>
    <row r="2800" spans="1:9" x14ac:dyDescent="0.25">
      <c r="A2800" s="19">
        <v>40955</v>
      </c>
      <c r="B2800">
        <v>136.04900000000001</v>
      </c>
      <c r="C2800">
        <v>2.2643</v>
      </c>
      <c r="E2800" s="19">
        <v>40935</v>
      </c>
      <c r="F2800">
        <v>0.55110000000000003</v>
      </c>
      <c r="H2800" s="20">
        <v>40955</v>
      </c>
      <c r="I2800">
        <v>19.22</v>
      </c>
    </row>
    <row r="2801" spans="1:9" x14ac:dyDescent="0.25">
      <c r="A2801" s="19">
        <v>40956</v>
      </c>
      <c r="B2801">
        <v>136.41</v>
      </c>
      <c r="C2801">
        <v>2.2583000000000002</v>
      </c>
      <c r="E2801" s="19">
        <v>40938</v>
      </c>
      <c r="F2801">
        <v>0.54684999999999995</v>
      </c>
      <c r="H2801" s="20">
        <v>40956</v>
      </c>
      <c r="I2801">
        <v>17.78</v>
      </c>
    </row>
    <row r="2802" spans="1:9" x14ac:dyDescent="0.25">
      <c r="A2802" s="19">
        <v>40960</v>
      </c>
      <c r="B2802">
        <v>136.47</v>
      </c>
      <c r="C2802">
        <v>2.2572999999999999</v>
      </c>
      <c r="E2802" s="19">
        <v>40939</v>
      </c>
      <c r="F2802">
        <v>0.54235</v>
      </c>
      <c r="H2802" s="20">
        <v>40960</v>
      </c>
      <c r="I2802">
        <v>18.190000000000001</v>
      </c>
    </row>
    <row r="2803" spans="1:9" x14ac:dyDescent="0.25">
      <c r="A2803" s="19">
        <v>40961</v>
      </c>
      <c r="B2803">
        <v>136.03200000000001</v>
      </c>
      <c r="C2803">
        <v>2.2646000000000002</v>
      </c>
      <c r="E2803" s="19">
        <v>40940</v>
      </c>
      <c r="F2803">
        <v>0.53710000000000002</v>
      </c>
      <c r="H2803" s="20">
        <v>40961</v>
      </c>
      <c r="I2803">
        <v>18.190000000000001</v>
      </c>
    </row>
    <row r="2804" spans="1:9" x14ac:dyDescent="0.25">
      <c r="A2804" s="19">
        <v>40962</v>
      </c>
      <c r="B2804">
        <v>136.631</v>
      </c>
      <c r="C2804">
        <v>2.2545999999999999</v>
      </c>
      <c r="E2804" s="19">
        <v>40941</v>
      </c>
      <c r="F2804">
        <v>0.53059999999999996</v>
      </c>
      <c r="H2804" s="20">
        <v>40962</v>
      </c>
      <c r="I2804">
        <v>16.8</v>
      </c>
    </row>
    <row r="2805" spans="1:9" x14ac:dyDescent="0.25">
      <c r="A2805" s="19">
        <v>40963</v>
      </c>
      <c r="B2805">
        <v>136.93</v>
      </c>
      <c r="C2805">
        <v>2.2496999999999998</v>
      </c>
      <c r="E2805" s="19">
        <v>40942</v>
      </c>
      <c r="F2805">
        <v>0.52700000000000002</v>
      </c>
      <c r="H2805" s="20">
        <v>40963</v>
      </c>
      <c r="I2805">
        <v>17.309999999999999</v>
      </c>
    </row>
    <row r="2806" spans="1:9" x14ac:dyDescent="0.25">
      <c r="A2806" s="19">
        <v>40966</v>
      </c>
      <c r="B2806">
        <v>137.16</v>
      </c>
      <c r="C2806">
        <v>2.2458999999999998</v>
      </c>
      <c r="E2806" s="19">
        <v>40945</v>
      </c>
      <c r="F2806">
        <v>0.52324999999999999</v>
      </c>
      <c r="H2806" s="20">
        <v>40966</v>
      </c>
      <c r="I2806">
        <v>18.190000000000001</v>
      </c>
    </row>
    <row r="2807" spans="1:9" x14ac:dyDescent="0.25">
      <c r="A2807" s="19">
        <v>40967</v>
      </c>
      <c r="B2807">
        <v>137.559</v>
      </c>
      <c r="C2807">
        <v>2.2393999999999998</v>
      </c>
      <c r="E2807" s="19">
        <v>40946</v>
      </c>
      <c r="F2807">
        <v>0.52</v>
      </c>
      <c r="H2807" s="20">
        <v>40967</v>
      </c>
      <c r="I2807">
        <v>17.96</v>
      </c>
    </row>
    <row r="2808" spans="1:9" x14ac:dyDescent="0.25">
      <c r="A2808" s="19">
        <v>40968</v>
      </c>
      <c r="B2808">
        <v>137.02000000000001</v>
      </c>
      <c r="C2808">
        <v>2.2482000000000002</v>
      </c>
      <c r="E2808" s="19">
        <v>40947</v>
      </c>
      <c r="F2808">
        <v>0.51324999999999998</v>
      </c>
      <c r="H2808" s="20">
        <v>40968</v>
      </c>
      <c r="I2808">
        <v>18.43</v>
      </c>
    </row>
    <row r="2809" spans="1:9" x14ac:dyDescent="0.25">
      <c r="A2809" s="19">
        <v>40969</v>
      </c>
      <c r="B2809">
        <v>137.72999999999999</v>
      </c>
      <c r="C2809">
        <v>2.2366000000000001</v>
      </c>
      <c r="E2809" s="19">
        <v>40948</v>
      </c>
      <c r="F2809">
        <v>0.51</v>
      </c>
      <c r="H2809" s="20">
        <v>40969</v>
      </c>
      <c r="I2809">
        <v>17.260000000000002</v>
      </c>
    </row>
    <row r="2810" spans="1:9" x14ac:dyDescent="0.25">
      <c r="A2810" s="19">
        <v>40970</v>
      </c>
      <c r="B2810">
        <v>137.31200000000001</v>
      </c>
      <c r="C2810">
        <v>2.2433999999999998</v>
      </c>
      <c r="E2810" s="19">
        <v>40949</v>
      </c>
      <c r="F2810">
        <v>0.50600000000000001</v>
      </c>
      <c r="H2810" s="20">
        <v>40970</v>
      </c>
      <c r="I2810">
        <v>17.29</v>
      </c>
    </row>
    <row r="2811" spans="1:9" x14ac:dyDescent="0.25">
      <c r="A2811" s="19">
        <v>40973</v>
      </c>
      <c r="B2811">
        <v>136.75</v>
      </c>
      <c r="C2811">
        <v>2.2526999999999999</v>
      </c>
      <c r="E2811" s="19">
        <v>40952</v>
      </c>
      <c r="F2811">
        <v>0.50260000000000005</v>
      </c>
      <c r="H2811" s="20">
        <v>40973</v>
      </c>
      <c r="I2811">
        <v>18.05</v>
      </c>
    </row>
    <row r="2812" spans="1:9" x14ac:dyDescent="0.25">
      <c r="A2812" s="19">
        <v>40974</v>
      </c>
      <c r="B2812">
        <v>134.75</v>
      </c>
      <c r="C2812">
        <v>2.2860999999999998</v>
      </c>
      <c r="E2812" s="19">
        <v>40953</v>
      </c>
      <c r="F2812">
        <v>0.49759999999999999</v>
      </c>
      <c r="H2812" s="20">
        <v>40974</v>
      </c>
      <c r="I2812">
        <v>20.87</v>
      </c>
    </row>
    <row r="2813" spans="1:9" x14ac:dyDescent="0.25">
      <c r="A2813" s="19">
        <v>40975</v>
      </c>
      <c r="B2813">
        <v>135.69</v>
      </c>
      <c r="C2813">
        <v>2.2703000000000002</v>
      </c>
      <c r="E2813" s="19">
        <v>40954</v>
      </c>
      <c r="F2813">
        <v>0.49509999999999998</v>
      </c>
      <c r="H2813" s="20">
        <v>40975</v>
      </c>
      <c r="I2813">
        <v>19.07</v>
      </c>
    </row>
    <row r="2814" spans="1:9" x14ac:dyDescent="0.25">
      <c r="A2814" s="19">
        <v>40976</v>
      </c>
      <c r="B2814">
        <v>137.04</v>
      </c>
      <c r="C2814">
        <v>2.2479</v>
      </c>
      <c r="E2814" s="19">
        <v>40955</v>
      </c>
      <c r="F2814">
        <v>0.49309999999999998</v>
      </c>
      <c r="H2814" s="20">
        <v>40976</v>
      </c>
      <c r="I2814">
        <v>17.95</v>
      </c>
    </row>
    <row r="2815" spans="1:9" x14ac:dyDescent="0.25">
      <c r="A2815" s="19">
        <v>40977</v>
      </c>
      <c r="B2815">
        <v>137.57</v>
      </c>
      <c r="C2815">
        <v>2.2391999999999999</v>
      </c>
      <c r="E2815" s="19">
        <v>40956</v>
      </c>
      <c r="F2815">
        <v>0.49309999999999998</v>
      </c>
      <c r="H2815" s="20">
        <v>40977</v>
      </c>
      <c r="I2815">
        <v>17.11</v>
      </c>
    </row>
    <row r="2816" spans="1:9" x14ac:dyDescent="0.25">
      <c r="A2816" s="19">
        <v>40980</v>
      </c>
      <c r="B2816">
        <v>137.58000000000001</v>
      </c>
      <c r="C2816">
        <v>2.2391000000000001</v>
      </c>
      <c r="E2816" s="19">
        <v>40959</v>
      </c>
      <c r="F2816">
        <v>0.49309999999999998</v>
      </c>
      <c r="H2816" s="20">
        <v>40980</v>
      </c>
      <c r="I2816">
        <v>15.64</v>
      </c>
    </row>
    <row r="2817" spans="1:9" x14ac:dyDescent="0.25">
      <c r="A2817" s="19">
        <v>40981</v>
      </c>
      <c r="B2817">
        <v>140.06200000000001</v>
      </c>
      <c r="C2817">
        <v>2.1993999999999998</v>
      </c>
      <c r="E2817" s="19">
        <v>40960</v>
      </c>
      <c r="F2817">
        <v>0.49259999999999998</v>
      </c>
      <c r="H2817" s="20">
        <v>40981</v>
      </c>
      <c r="I2817">
        <v>14.8</v>
      </c>
    </row>
    <row r="2818" spans="1:9" x14ac:dyDescent="0.25">
      <c r="A2818" s="19">
        <v>40982</v>
      </c>
      <c r="B2818">
        <v>139.91</v>
      </c>
      <c r="C2818">
        <v>2.2018</v>
      </c>
      <c r="E2818" s="19">
        <v>40961</v>
      </c>
      <c r="F2818">
        <v>0.49159999999999998</v>
      </c>
      <c r="H2818" s="20">
        <v>40982</v>
      </c>
      <c r="I2818">
        <v>15.31</v>
      </c>
    </row>
    <row r="2819" spans="1:9" x14ac:dyDescent="0.25">
      <c r="A2819" s="19">
        <v>40983</v>
      </c>
      <c r="B2819">
        <v>140.72</v>
      </c>
      <c r="C2819">
        <v>1.7450000000000001</v>
      </c>
      <c r="E2819" s="19">
        <v>40962</v>
      </c>
      <c r="F2819">
        <v>0.49059999999999998</v>
      </c>
      <c r="H2819" s="20">
        <v>40983</v>
      </c>
      <c r="I2819">
        <v>15.42</v>
      </c>
    </row>
    <row r="2820" spans="1:9" x14ac:dyDescent="0.25">
      <c r="A2820" s="19">
        <v>40984</v>
      </c>
      <c r="B2820">
        <v>140.30000000000001</v>
      </c>
      <c r="C2820">
        <v>1.7502</v>
      </c>
      <c r="E2820" s="19">
        <v>40963</v>
      </c>
      <c r="F2820">
        <v>0.49059999999999998</v>
      </c>
      <c r="H2820" s="20">
        <v>40984</v>
      </c>
      <c r="I2820">
        <v>14.47</v>
      </c>
    </row>
    <row r="2821" spans="1:9" x14ac:dyDescent="0.25">
      <c r="A2821" s="19">
        <v>40987</v>
      </c>
      <c r="B2821">
        <v>140.85</v>
      </c>
      <c r="C2821">
        <v>1.7434000000000001</v>
      </c>
      <c r="E2821" s="19">
        <v>40966</v>
      </c>
      <c r="F2821">
        <v>0.48909999999999998</v>
      </c>
      <c r="H2821" s="20">
        <v>40987</v>
      </c>
      <c r="I2821">
        <v>15.04</v>
      </c>
    </row>
    <row r="2822" spans="1:9" x14ac:dyDescent="0.25">
      <c r="A2822" s="19">
        <v>40988</v>
      </c>
      <c r="B2822">
        <v>140.44</v>
      </c>
      <c r="C2822">
        <v>1.7484999999999999</v>
      </c>
      <c r="E2822" s="19">
        <v>40967</v>
      </c>
      <c r="F2822">
        <v>0.48749999999999999</v>
      </c>
      <c r="H2822" s="20">
        <v>40988</v>
      </c>
      <c r="I2822">
        <v>15.58</v>
      </c>
    </row>
    <row r="2823" spans="1:9" x14ac:dyDescent="0.25">
      <c r="A2823" s="19">
        <v>40989</v>
      </c>
      <c r="B2823">
        <v>140.21</v>
      </c>
      <c r="C2823">
        <v>1.7513000000000001</v>
      </c>
      <c r="E2823" s="19">
        <v>40968</v>
      </c>
      <c r="F2823">
        <v>0.48425000000000001</v>
      </c>
      <c r="H2823" s="20">
        <v>40989</v>
      </c>
      <c r="I2823">
        <v>15.13</v>
      </c>
    </row>
    <row r="2824" spans="1:9" x14ac:dyDescent="0.25">
      <c r="A2824" s="19">
        <v>40990</v>
      </c>
      <c r="B2824">
        <v>139.19999999999999</v>
      </c>
      <c r="C2824">
        <v>1.7641</v>
      </c>
      <c r="E2824" s="19">
        <v>40969</v>
      </c>
      <c r="F2824">
        <v>0.47970000000000002</v>
      </c>
      <c r="H2824" s="20">
        <v>40990</v>
      </c>
      <c r="I2824">
        <v>15.57</v>
      </c>
    </row>
    <row r="2825" spans="1:9" x14ac:dyDescent="0.25">
      <c r="A2825" s="19">
        <v>40991</v>
      </c>
      <c r="B2825">
        <v>139.65</v>
      </c>
      <c r="C2825">
        <v>1.7584</v>
      </c>
      <c r="E2825" s="19">
        <v>40970</v>
      </c>
      <c r="F2825">
        <v>0.47575000000000001</v>
      </c>
      <c r="H2825" s="20">
        <v>40991</v>
      </c>
      <c r="I2825">
        <v>14.82</v>
      </c>
    </row>
    <row r="2826" spans="1:9" x14ac:dyDescent="0.25">
      <c r="A2826" s="19">
        <v>40994</v>
      </c>
      <c r="B2826">
        <v>141.61000000000001</v>
      </c>
      <c r="C2826">
        <v>1.734</v>
      </c>
      <c r="E2826" s="19">
        <v>40973</v>
      </c>
      <c r="F2826">
        <v>0.47455000000000003</v>
      </c>
      <c r="H2826" s="20">
        <v>40994</v>
      </c>
      <c r="I2826">
        <v>14.26</v>
      </c>
    </row>
    <row r="2827" spans="1:9" x14ac:dyDescent="0.25">
      <c r="A2827" s="19">
        <v>40995</v>
      </c>
      <c r="B2827">
        <v>141.16999999999999</v>
      </c>
      <c r="C2827">
        <v>1.7394000000000001</v>
      </c>
      <c r="E2827" s="19">
        <v>40974</v>
      </c>
      <c r="F2827">
        <v>0.47455000000000003</v>
      </c>
      <c r="H2827" s="20">
        <v>40995</v>
      </c>
      <c r="I2827">
        <v>15.59</v>
      </c>
    </row>
    <row r="2828" spans="1:9" x14ac:dyDescent="0.25">
      <c r="A2828" s="19">
        <v>40996</v>
      </c>
      <c r="B2828">
        <v>140.47</v>
      </c>
      <c r="C2828">
        <v>1.7481</v>
      </c>
      <c r="E2828" s="19">
        <v>40975</v>
      </c>
      <c r="F2828">
        <v>0.47455000000000003</v>
      </c>
      <c r="H2828" s="20">
        <v>40996</v>
      </c>
      <c r="I2828">
        <v>15.47</v>
      </c>
    </row>
    <row r="2829" spans="1:9" x14ac:dyDescent="0.25">
      <c r="A2829" s="19">
        <v>40997</v>
      </c>
      <c r="B2829">
        <v>140.22999999999999</v>
      </c>
      <c r="C2829">
        <v>1.7511000000000001</v>
      </c>
      <c r="E2829" s="19">
        <v>40976</v>
      </c>
      <c r="F2829">
        <v>0.47355000000000003</v>
      </c>
      <c r="H2829" s="20">
        <v>40997</v>
      </c>
      <c r="I2829">
        <v>15.48</v>
      </c>
    </row>
    <row r="2830" spans="1:9" x14ac:dyDescent="0.25">
      <c r="A2830" s="19">
        <v>40998</v>
      </c>
      <c r="B2830">
        <v>140.81</v>
      </c>
      <c r="C2830">
        <v>1.7439</v>
      </c>
      <c r="E2830" s="19">
        <v>40977</v>
      </c>
      <c r="F2830">
        <v>0.47355000000000003</v>
      </c>
      <c r="H2830" s="20">
        <v>40998</v>
      </c>
      <c r="I2830">
        <v>15.5</v>
      </c>
    </row>
    <row r="2831" spans="1:9" x14ac:dyDescent="0.25">
      <c r="A2831" s="19">
        <v>41001</v>
      </c>
      <c r="B2831">
        <v>141.84</v>
      </c>
      <c r="C2831">
        <v>1.7312000000000001</v>
      </c>
      <c r="E2831" s="19">
        <v>40980</v>
      </c>
      <c r="F2831">
        <v>0.47355000000000003</v>
      </c>
      <c r="H2831" s="20">
        <v>41001</v>
      </c>
      <c r="I2831">
        <v>15.64</v>
      </c>
    </row>
    <row r="2832" spans="1:9" x14ac:dyDescent="0.25">
      <c r="A2832" s="19">
        <v>41002</v>
      </c>
      <c r="B2832">
        <v>141.26</v>
      </c>
      <c r="C2832">
        <v>1.7383</v>
      </c>
      <c r="E2832" s="19">
        <v>40981</v>
      </c>
      <c r="F2832">
        <v>0.47365000000000002</v>
      </c>
      <c r="H2832" s="20">
        <v>41002</v>
      </c>
      <c r="I2832">
        <v>15.66</v>
      </c>
    </row>
    <row r="2833" spans="1:9" x14ac:dyDescent="0.25">
      <c r="A2833" s="19">
        <v>41003</v>
      </c>
      <c r="B2833">
        <v>139.86000000000001</v>
      </c>
      <c r="C2833">
        <v>1.7557</v>
      </c>
      <c r="E2833" s="19">
        <v>40982</v>
      </c>
      <c r="F2833">
        <v>0.47365000000000002</v>
      </c>
      <c r="H2833" s="20">
        <v>41003</v>
      </c>
      <c r="I2833">
        <v>16.440000000000001</v>
      </c>
    </row>
    <row r="2834" spans="1:9" x14ac:dyDescent="0.25">
      <c r="A2834" s="19">
        <v>41004</v>
      </c>
      <c r="B2834">
        <v>139.79</v>
      </c>
      <c r="C2834">
        <v>1.7565999999999999</v>
      </c>
      <c r="E2834" s="19">
        <v>40983</v>
      </c>
      <c r="F2834">
        <v>0.47365000000000002</v>
      </c>
      <c r="H2834" s="20">
        <v>41004</v>
      </c>
      <c r="I2834">
        <v>16.7</v>
      </c>
    </row>
    <row r="2835" spans="1:9" x14ac:dyDescent="0.25">
      <c r="A2835" s="19">
        <v>41008</v>
      </c>
      <c r="B2835">
        <v>138.22</v>
      </c>
      <c r="C2835">
        <v>1.7766</v>
      </c>
      <c r="E2835" s="19">
        <v>40984</v>
      </c>
      <c r="F2835">
        <v>0.47365000000000002</v>
      </c>
      <c r="H2835" s="20">
        <v>41008</v>
      </c>
      <c r="I2835">
        <v>18.809999999999999</v>
      </c>
    </row>
    <row r="2836" spans="1:9" x14ac:dyDescent="0.25">
      <c r="A2836" s="19">
        <v>41009</v>
      </c>
      <c r="B2836">
        <v>135.9</v>
      </c>
      <c r="C2836">
        <v>1.8069</v>
      </c>
      <c r="E2836" s="19">
        <v>40987</v>
      </c>
      <c r="F2836">
        <v>0.47365000000000002</v>
      </c>
      <c r="H2836" s="20">
        <v>41009</v>
      </c>
      <c r="I2836">
        <v>20.39</v>
      </c>
    </row>
    <row r="2837" spans="1:9" x14ac:dyDescent="0.25">
      <c r="A2837" s="19">
        <v>41010</v>
      </c>
      <c r="B2837">
        <v>137</v>
      </c>
      <c r="C2837">
        <v>1.7924</v>
      </c>
      <c r="E2837" s="19">
        <v>40988</v>
      </c>
      <c r="F2837">
        <v>0.47415000000000002</v>
      </c>
      <c r="H2837" s="20">
        <v>41010</v>
      </c>
      <c r="I2837">
        <v>20.02</v>
      </c>
    </row>
    <row r="2838" spans="1:9" x14ac:dyDescent="0.25">
      <c r="A2838" s="19">
        <v>41011</v>
      </c>
      <c r="B2838">
        <v>138.79</v>
      </c>
      <c r="C2838">
        <v>1.7693000000000001</v>
      </c>
      <c r="E2838" s="19">
        <v>40989</v>
      </c>
      <c r="F2838">
        <v>0.47415000000000002</v>
      </c>
      <c r="H2838" s="20">
        <v>41011</v>
      </c>
      <c r="I2838">
        <v>17.2</v>
      </c>
    </row>
    <row r="2839" spans="1:9" x14ac:dyDescent="0.25">
      <c r="A2839" s="19">
        <v>41012</v>
      </c>
      <c r="B2839">
        <v>137.13999999999999</v>
      </c>
      <c r="C2839">
        <v>1.7905</v>
      </c>
      <c r="E2839" s="19">
        <v>40990</v>
      </c>
      <c r="F2839">
        <v>0.47365000000000002</v>
      </c>
      <c r="H2839" s="20">
        <v>41012</v>
      </c>
      <c r="I2839">
        <v>19.55</v>
      </c>
    </row>
    <row r="2840" spans="1:9" x14ac:dyDescent="0.25">
      <c r="A2840" s="19">
        <v>41015</v>
      </c>
      <c r="B2840">
        <v>137.05000000000001</v>
      </c>
      <c r="C2840">
        <v>1.7917000000000001</v>
      </c>
      <c r="E2840" s="19">
        <v>40991</v>
      </c>
      <c r="F2840">
        <v>0.47315000000000002</v>
      </c>
      <c r="H2840" s="20">
        <v>41015</v>
      </c>
      <c r="I2840">
        <v>19.55</v>
      </c>
    </row>
    <row r="2841" spans="1:9" x14ac:dyDescent="0.25">
      <c r="A2841" s="19">
        <v>41016</v>
      </c>
      <c r="B2841">
        <v>139.08199999999999</v>
      </c>
      <c r="C2841">
        <v>1.7655000000000001</v>
      </c>
      <c r="E2841" s="19">
        <v>40994</v>
      </c>
      <c r="F2841">
        <v>0.47265000000000001</v>
      </c>
      <c r="H2841" s="20">
        <v>41016</v>
      </c>
      <c r="I2841">
        <v>18.46</v>
      </c>
    </row>
    <row r="2842" spans="1:9" x14ac:dyDescent="0.25">
      <c r="A2842" s="19">
        <v>41017</v>
      </c>
      <c r="B2842">
        <v>138.61000000000001</v>
      </c>
      <c r="C2842">
        <v>1.7716000000000001</v>
      </c>
      <c r="E2842" s="19">
        <v>40995</v>
      </c>
      <c r="F2842">
        <v>0.47065000000000001</v>
      </c>
      <c r="H2842" s="20">
        <v>41017</v>
      </c>
      <c r="I2842">
        <v>18.64</v>
      </c>
    </row>
    <row r="2843" spans="1:9" x14ac:dyDescent="0.25">
      <c r="A2843" s="19">
        <v>41018</v>
      </c>
      <c r="B2843">
        <v>137.72</v>
      </c>
      <c r="C2843">
        <v>1.7829999999999999</v>
      </c>
      <c r="E2843" s="19">
        <v>40996</v>
      </c>
      <c r="F2843">
        <v>0.46965000000000001</v>
      </c>
      <c r="H2843" s="20">
        <v>41018</v>
      </c>
      <c r="I2843">
        <v>18.36</v>
      </c>
    </row>
    <row r="2844" spans="1:9" x14ac:dyDescent="0.25">
      <c r="A2844" s="19">
        <v>41019</v>
      </c>
      <c r="B2844">
        <v>137.94999999999999</v>
      </c>
      <c r="C2844">
        <v>1.78</v>
      </c>
      <c r="E2844" s="19">
        <v>40997</v>
      </c>
      <c r="F2844">
        <v>0.46815000000000001</v>
      </c>
      <c r="H2844" s="20">
        <v>41019</v>
      </c>
      <c r="I2844">
        <v>17.440000000000001</v>
      </c>
    </row>
    <row r="2845" spans="1:9" x14ac:dyDescent="0.25">
      <c r="A2845" s="19">
        <v>41022</v>
      </c>
      <c r="B2845">
        <v>136.79</v>
      </c>
      <c r="C2845">
        <v>1.7950999999999999</v>
      </c>
      <c r="E2845" s="19">
        <v>40998</v>
      </c>
      <c r="F2845">
        <v>0.46815000000000001</v>
      </c>
      <c r="H2845" s="20">
        <v>41022</v>
      </c>
      <c r="I2845">
        <v>18.97</v>
      </c>
    </row>
    <row r="2846" spans="1:9" x14ac:dyDescent="0.25">
      <c r="A2846" s="19">
        <v>41023</v>
      </c>
      <c r="B2846">
        <v>137.31</v>
      </c>
      <c r="C2846">
        <v>1.7883</v>
      </c>
      <c r="E2846" s="19">
        <v>41001</v>
      </c>
      <c r="F2846">
        <v>0.46815000000000001</v>
      </c>
      <c r="H2846" s="20">
        <v>41023</v>
      </c>
      <c r="I2846">
        <v>18.100000000000001</v>
      </c>
    </row>
    <row r="2847" spans="1:9" x14ac:dyDescent="0.25">
      <c r="A2847" s="19">
        <v>41024</v>
      </c>
      <c r="B2847">
        <v>139.19</v>
      </c>
      <c r="C2847">
        <v>1.7642</v>
      </c>
      <c r="E2847" s="19">
        <v>41002</v>
      </c>
      <c r="F2847">
        <v>0.46915000000000001</v>
      </c>
      <c r="H2847" s="20">
        <v>41024</v>
      </c>
      <c r="I2847">
        <v>16.82</v>
      </c>
    </row>
    <row r="2848" spans="1:9" x14ac:dyDescent="0.25">
      <c r="A2848" s="19">
        <v>41025</v>
      </c>
      <c r="B2848">
        <v>140.16</v>
      </c>
      <c r="C2848">
        <v>1.752</v>
      </c>
      <c r="E2848" s="19">
        <v>41003</v>
      </c>
      <c r="F2848">
        <v>0.46915000000000001</v>
      </c>
      <c r="H2848" s="20">
        <v>41025</v>
      </c>
      <c r="I2848">
        <v>16.239999999999998</v>
      </c>
    </row>
    <row r="2849" spans="1:9" x14ac:dyDescent="0.25">
      <c r="A2849" s="19">
        <v>41026</v>
      </c>
      <c r="B2849">
        <v>140.38999999999999</v>
      </c>
      <c r="C2849">
        <v>1.7491000000000001</v>
      </c>
      <c r="E2849" s="19">
        <v>41004</v>
      </c>
      <c r="F2849">
        <v>0.46915000000000001</v>
      </c>
      <c r="H2849" s="20">
        <v>41026</v>
      </c>
      <c r="I2849">
        <v>16.32</v>
      </c>
    </row>
    <row r="2850" spans="1:9" x14ac:dyDescent="0.25">
      <c r="A2850" s="19">
        <v>41029</v>
      </c>
      <c r="B2850">
        <v>139.87</v>
      </c>
      <c r="C2850">
        <v>1.7556</v>
      </c>
      <c r="E2850" s="19">
        <v>41009</v>
      </c>
      <c r="F2850">
        <v>0.46915000000000001</v>
      </c>
      <c r="H2850" s="20">
        <v>41029</v>
      </c>
      <c r="I2850">
        <v>17.149999999999999</v>
      </c>
    </row>
    <row r="2851" spans="1:9" x14ac:dyDescent="0.25">
      <c r="A2851" s="19">
        <v>41030</v>
      </c>
      <c r="B2851">
        <v>140.74</v>
      </c>
      <c r="C2851">
        <v>1.7446999999999999</v>
      </c>
      <c r="E2851" s="19">
        <v>41010</v>
      </c>
      <c r="F2851">
        <v>0.46865000000000001</v>
      </c>
      <c r="H2851" s="20">
        <v>41030</v>
      </c>
      <c r="I2851">
        <v>16.600000000000001</v>
      </c>
    </row>
    <row r="2852" spans="1:9" x14ac:dyDescent="0.25">
      <c r="A2852" s="19">
        <v>41031</v>
      </c>
      <c r="B2852">
        <v>140.32499999999999</v>
      </c>
      <c r="C2852">
        <v>1.7499</v>
      </c>
      <c r="E2852" s="19">
        <v>41011</v>
      </c>
      <c r="F2852">
        <v>0.46665000000000001</v>
      </c>
      <c r="H2852" s="20">
        <v>41031</v>
      </c>
      <c r="I2852">
        <v>16.88</v>
      </c>
    </row>
    <row r="2853" spans="1:9" x14ac:dyDescent="0.25">
      <c r="A2853" s="19">
        <v>41032</v>
      </c>
      <c r="B2853">
        <v>139.25</v>
      </c>
      <c r="C2853">
        <v>1.7634000000000001</v>
      </c>
      <c r="E2853" s="19">
        <v>41012</v>
      </c>
      <c r="F2853">
        <v>0.46615000000000001</v>
      </c>
      <c r="H2853" s="20">
        <v>41032</v>
      </c>
      <c r="I2853">
        <v>17.559999999999999</v>
      </c>
    </row>
    <row r="2854" spans="1:9" x14ac:dyDescent="0.25">
      <c r="A2854" s="19">
        <v>41033</v>
      </c>
      <c r="B2854">
        <v>137</v>
      </c>
      <c r="C2854">
        <v>1.7924</v>
      </c>
      <c r="E2854" s="19">
        <v>41015</v>
      </c>
      <c r="F2854">
        <v>0.46565000000000001</v>
      </c>
      <c r="H2854" s="20">
        <v>41033</v>
      </c>
      <c r="I2854">
        <v>19.16</v>
      </c>
    </row>
    <row r="2855" spans="1:9" x14ac:dyDescent="0.25">
      <c r="A2855" s="19">
        <v>41036</v>
      </c>
      <c r="B2855">
        <v>137.1</v>
      </c>
      <c r="C2855">
        <v>1.7910999999999999</v>
      </c>
      <c r="E2855" s="19">
        <v>41016</v>
      </c>
      <c r="F2855">
        <v>0.46565000000000001</v>
      </c>
      <c r="H2855" s="20">
        <v>41036</v>
      </c>
      <c r="I2855">
        <v>18.940000000000001</v>
      </c>
    </row>
    <row r="2856" spans="1:9" x14ac:dyDescent="0.25">
      <c r="A2856" s="19">
        <v>41037</v>
      </c>
      <c r="B2856">
        <v>136.55000000000001</v>
      </c>
      <c r="C2856">
        <v>1.7983</v>
      </c>
      <c r="E2856" s="19">
        <v>41017</v>
      </c>
      <c r="F2856">
        <v>0.46565000000000001</v>
      </c>
      <c r="H2856" s="20">
        <v>41037</v>
      </c>
      <c r="I2856">
        <v>19.05</v>
      </c>
    </row>
    <row r="2857" spans="1:9" x14ac:dyDescent="0.25">
      <c r="A2857" s="19">
        <v>41038</v>
      </c>
      <c r="B2857">
        <v>135.74</v>
      </c>
      <c r="C2857">
        <v>1.8089999999999999</v>
      </c>
      <c r="E2857" s="19">
        <v>41018</v>
      </c>
      <c r="F2857">
        <v>0.46565000000000001</v>
      </c>
      <c r="H2857" s="20">
        <v>41038</v>
      </c>
      <c r="I2857">
        <v>20.079999999999998</v>
      </c>
    </row>
    <row r="2858" spans="1:9" x14ac:dyDescent="0.25">
      <c r="A2858" s="19">
        <v>41039</v>
      </c>
      <c r="B2858">
        <v>136.02000000000001</v>
      </c>
      <c r="C2858">
        <v>1.8052999999999999</v>
      </c>
      <c r="E2858" s="19">
        <v>41019</v>
      </c>
      <c r="F2858">
        <v>0.46565000000000001</v>
      </c>
      <c r="H2858" s="20">
        <v>41039</v>
      </c>
      <c r="I2858">
        <v>18.829999999999998</v>
      </c>
    </row>
    <row r="2859" spans="1:9" x14ac:dyDescent="0.25">
      <c r="A2859" s="19">
        <v>41040</v>
      </c>
      <c r="B2859">
        <v>135.61000000000001</v>
      </c>
      <c r="C2859">
        <v>1.8108</v>
      </c>
      <c r="E2859" s="19">
        <v>41022</v>
      </c>
      <c r="F2859">
        <v>0.46565000000000001</v>
      </c>
      <c r="H2859" s="20">
        <v>41040</v>
      </c>
      <c r="I2859">
        <v>19.89</v>
      </c>
    </row>
    <row r="2860" spans="1:9" x14ac:dyDescent="0.25">
      <c r="A2860" s="19">
        <v>41043</v>
      </c>
      <c r="B2860">
        <v>134.11000000000001</v>
      </c>
      <c r="C2860">
        <v>1.831</v>
      </c>
      <c r="E2860" s="19">
        <v>41023</v>
      </c>
      <c r="F2860">
        <v>0.46584999999999999</v>
      </c>
      <c r="H2860" s="20">
        <v>41043</v>
      </c>
      <c r="I2860">
        <v>21.87</v>
      </c>
    </row>
    <row r="2861" spans="1:9" x14ac:dyDescent="0.25">
      <c r="A2861" s="19">
        <v>41044</v>
      </c>
      <c r="B2861">
        <v>133.34</v>
      </c>
      <c r="C2861">
        <v>1.8415999999999999</v>
      </c>
      <c r="E2861" s="19">
        <v>41024</v>
      </c>
      <c r="F2861">
        <v>0.46584999999999999</v>
      </c>
      <c r="H2861" s="20">
        <v>41044</v>
      </c>
      <c r="I2861">
        <v>21.97</v>
      </c>
    </row>
    <row r="2862" spans="1:9" x14ac:dyDescent="0.25">
      <c r="A2862" s="19">
        <v>41045</v>
      </c>
      <c r="B2862">
        <v>132.82900000000001</v>
      </c>
      <c r="C2862">
        <v>1.8487</v>
      </c>
      <c r="E2862" s="19">
        <v>41025</v>
      </c>
      <c r="F2862">
        <v>0.46584999999999999</v>
      </c>
      <c r="H2862" s="20">
        <v>41045</v>
      </c>
      <c r="I2862">
        <v>22.27</v>
      </c>
    </row>
    <row r="2863" spans="1:9" x14ac:dyDescent="0.25">
      <c r="A2863" s="19">
        <v>41046</v>
      </c>
      <c r="B2863">
        <v>130.86000000000001</v>
      </c>
      <c r="C2863">
        <v>1.8765000000000001</v>
      </c>
      <c r="E2863" s="19">
        <v>41026</v>
      </c>
      <c r="F2863">
        <v>0.46584999999999999</v>
      </c>
      <c r="H2863" s="20">
        <v>41046</v>
      </c>
      <c r="I2863">
        <v>24.49</v>
      </c>
    </row>
    <row r="2864" spans="1:9" x14ac:dyDescent="0.25">
      <c r="A2864" s="19">
        <v>41047</v>
      </c>
      <c r="B2864">
        <v>129.74</v>
      </c>
      <c r="C2864">
        <v>1.8927</v>
      </c>
      <c r="E2864" s="19">
        <v>41029</v>
      </c>
      <c r="F2864">
        <v>0.46584999999999999</v>
      </c>
      <c r="H2864" s="20">
        <v>41047</v>
      </c>
      <c r="I2864">
        <v>25.1</v>
      </c>
    </row>
    <row r="2865" spans="1:9" x14ac:dyDescent="0.25">
      <c r="A2865" s="19">
        <v>41050</v>
      </c>
      <c r="B2865">
        <v>131.97</v>
      </c>
      <c r="C2865">
        <v>1.8607</v>
      </c>
      <c r="E2865" s="19">
        <v>41030</v>
      </c>
      <c r="F2865">
        <v>0.46584999999999999</v>
      </c>
      <c r="H2865" s="20">
        <v>41050</v>
      </c>
      <c r="I2865">
        <v>22.01</v>
      </c>
    </row>
    <row r="2866" spans="1:9" x14ac:dyDescent="0.25">
      <c r="A2866" s="19">
        <v>41051</v>
      </c>
      <c r="B2866">
        <v>132.19999999999999</v>
      </c>
      <c r="C2866">
        <v>1.8574999999999999</v>
      </c>
      <c r="E2866" s="19">
        <v>41031</v>
      </c>
      <c r="F2866">
        <v>0.46584999999999999</v>
      </c>
      <c r="H2866" s="20">
        <v>41051</v>
      </c>
      <c r="I2866">
        <v>22.48</v>
      </c>
    </row>
    <row r="2867" spans="1:9" x14ac:dyDescent="0.25">
      <c r="A2867" s="19">
        <v>41052</v>
      </c>
      <c r="B2867">
        <v>132.27000000000001</v>
      </c>
      <c r="C2867">
        <v>1.8565</v>
      </c>
      <c r="E2867" s="19">
        <v>41032</v>
      </c>
      <c r="F2867">
        <v>0.46584999999999999</v>
      </c>
      <c r="H2867" s="20">
        <v>41052</v>
      </c>
      <c r="I2867">
        <v>22.33</v>
      </c>
    </row>
    <row r="2868" spans="1:9" x14ac:dyDescent="0.25">
      <c r="A2868" s="19">
        <v>41053</v>
      </c>
      <c r="B2868">
        <v>132.53</v>
      </c>
      <c r="C2868">
        <v>1.8528</v>
      </c>
      <c r="E2868" s="19">
        <v>41033</v>
      </c>
      <c r="F2868">
        <v>0.46584999999999999</v>
      </c>
      <c r="H2868" s="20">
        <v>41053</v>
      </c>
      <c r="I2868">
        <v>21.54</v>
      </c>
    </row>
    <row r="2869" spans="1:9" x14ac:dyDescent="0.25">
      <c r="A2869" s="19">
        <v>41054</v>
      </c>
      <c r="B2869">
        <v>132.1</v>
      </c>
      <c r="C2869">
        <v>1.8589</v>
      </c>
      <c r="E2869" s="19">
        <v>41037</v>
      </c>
      <c r="F2869">
        <v>0.46584999999999999</v>
      </c>
      <c r="H2869" s="20">
        <v>41054</v>
      </c>
      <c r="I2869">
        <v>21.76</v>
      </c>
    </row>
    <row r="2870" spans="1:9" x14ac:dyDescent="0.25">
      <c r="A2870" s="19">
        <v>41058</v>
      </c>
      <c r="B2870">
        <v>133.69999999999999</v>
      </c>
      <c r="C2870">
        <v>1.8366</v>
      </c>
      <c r="E2870" s="19">
        <v>41038</v>
      </c>
      <c r="F2870">
        <v>0.46684999999999999</v>
      </c>
      <c r="H2870" s="20">
        <v>41058</v>
      </c>
      <c r="I2870">
        <v>21.03</v>
      </c>
    </row>
    <row r="2871" spans="1:9" x14ac:dyDescent="0.25">
      <c r="A2871" s="19">
        <v>41059</v>
      </c>
      <c r="B2871">
        <v>131.76</v>
      </c>
      <c r="C2871">
        <v>1.8636999999999999</v>
      </c>
      <c r="E2871" s="19">
        <v>41039</v>
      </c>
      <c r="F2871">
        <v>0.46684999999999999</v>
      </c>
      <c r="H2871" s="20">
        <v>41059</v>
      </c>
      <c r="I2871">
        <v>24.14</v>
      </c>
    </row>
    <row r="2872" spans="1:9" x14ac:dyDescent="0.25">
      <c r="A2872" s="19">
        <v>41060</v>
      </c>
      <c r="B2872">
        <v>131.47</v>
      </c>
      <c r="C2872">
        <v>1.8677999999999999</v>
      </c>
      <c r="E2872" s="19">
        <v>41040</v>
      </c>
      <c r="F2872">
        <v>0.46684999999999999</v>
      </c>
      <c r="H2872" s="20">
        <v>41060</v>
      </c>
      <c r="I2872">
        <v>24.06</v>
      </c>
    </row>
    <row r="2873" spans="1:9" x14ac:dyDescent="0.25">
      <c r="A2873" s="19">
        <v>41061</v>
      </c>
      <c r="B2873">
        <v>128.16</v>
      </c>
      <c r="C2873">
        <v>1.9159999999999999</v>
      </c>
      <c r="E2873" s="19">
        <v>41043</v>
      </c>
      <c r="F2873">
        <v>0.46584999999999999</v>
      </c>
      <c r="H2873" s="20">
        <v>41061</v>
      </c>
      <c r="I2873">
        <v>26.66</v>
      </c>
    </row>
    <row r="2874" spans="1:9" x14ac:dyDescent="0.25">
      <c r="A2874" s="19">
        <v>41064</v>
      </c>
      <c r="B2874">
        <v>128.1</v>
      </c>
      <c r="C2874">
        <v>1.9169</v>
      </c>
      <c r="E2874" s="19">
        <v>41044</v>
      </c>
      <c r="F2874">
        <v>0.46584999999999999</v>
      </c>
      <c r="H2874" s="20">
        <v>41064</v>
      </c>
      <c r="I2874">
        <v>26.12</v>
      </c>
    </row>
    <row r="2875" spans="1:9" x14ac:dyDescent="0.25">
      <c r="A2875" s="19">
        <v>41065</v>
      </c>
      <c r="B2875">
        <v>129.07</v>
      </c>
      <c r="C2875">
        <v>1.9025000000000001</v>
      </c>
      <c r="E2875" s="19">
        <v>41045</v>
      </c>
      <c r="F2875">
        <v>0.46684999999999999</v>
      </c>
      <c r="H2875" s="20">
        <v>41065</v>
      </c>
      <c r="I2875">
        <v>24.68</v>
      </c>
    </row>
    <row r="2876" spans="1:9" x14ac:dyDescent="0.25">
      <c r="A2876" s="19">
        <v>41066</v>
      </c>
      <c r="B2876">
        <v>131.97</v>
      </c>
      <c r="C2876">
        <v>1.8607</v>
      </c>
      <c r="E2876" s="19">
        <v>41046</v>
      </c>
      <c r="F2876">
        <v>0.46684999999999999</v>
      </c>
      <c r="H2876" s="20">
        <v>41066</v>
      </c>
      <c r="I2876">
        <v>22.16</v>
      </c>
    </row>
    <row r="2877" spans="1:9" x14ac:dyDescent="0.25">
      <c r="A2877" s="19">
        <v>41067</v>
      </c>
      <c r="B2877">
        <v>132.05000000000001</v>
      </c>
      <c r="C2877">
        <v>1.8595999999999999</v>
      </c>
      <c r="E2877" s="19">
        <v>41047</v>
      </c>
      <c r="F2877">
        <v>0.46684999999999999</v>
      </c>
      <c r="H2877" s="20">
        <v>41067</v>
      </c>
      <c r="I2877">
        <v>21.72</v>
      </c>
    </row>
    <row r="2878" spans="1:9" x14ac:dyDescent="0.25">
      <c r="A2878" s="19">
        <v>41068</v>
      </c>
      <c r="B2878">
        <v>133.1</v>
      </c>
      <c r="C2878">
        <v>1.8449</v>
      </c>
      <c r="E2878" s="19">
        <v>41050</v>
      </c>
      <c r="F2878">
        <v>0.46684999999999999</v>
      </c>
      <c r="H2878" s="20">
        <v>41068</v>
      </c>
      <c r="I2878">
        <v>21.23</v>
      </c>
    </row>
    <row r="2879" spans="1:9" x14ac:dyDescent="0.25">
      <c r="A2879" s="19">
        <v>41071</v>
      </c>
      <c r="B2879">
        <v>131.41499999999999</v>
      </c>
      <c r="C2879">
        <v>1.8686</v>
      </c>
      <c r="E2879" s="19">
        <v>41051</v>
      </c>
      <c r="F2879">
        <v>0.46684999999999999</v>
      </c>
      <c r="H2879" s="20">
        <v>41071</v>
      </c>
      <c r="I2879">
        <v>23.56</v>
      </c>
    </row>
    <row r="2880" spans="1:9" x14ac:dyDescent="0.25">
      <c r="A2880" s="19">
        <v>41072</v>
      </c>
      <c r="B2880">
        <v>132.91999999999999</v>
      </c>
      <c r="C2880">
        <v>1.8473999999999999</v>
      </c>
      <c r="E2880" s="19">
        <v>41052</v>
      </c>
      <c r="F2880">
        <v>0.46684999999999999</v>
      </c>
      <c r="H2880" s="20">
        <v>41072</v>
      </c>
      <c r="I2880">
        <v>22.09</v>
      </c>
    </row>
    <row r="2881" spans="1:9" x14ac:dyDescent="0.25">
      <c r="A2881" s="19">
        <v>41073</v>
      </c>
      <c r="B2881">
        <v>132.07</v>
      </c>
      <c r="C2881">
        <v>1.8593</v>
      </c>
      <c r="E2881" s="19">
        <v>41053</v>
      </c>
      <c r="F2881">
        <v>0.46684999999999999</v>
      </c>
      <c r="H2881" s="20">
        <v>41073</v>
      </c>
      <c r="I2881">
        <v>24.27</v>
      </c>
    </row>
    <row r="2882" spans="1:9" x14ac:dyDescent="0.25">
      <c r="A2882" s="19">
        <v>41074</v>
      </c>
      <c r="B2882">
        <v>133.47</v>
      </c>
      <c r="C2882">
        <v>2.0627</v>
      </c>
      <c r="E2882" s="19">
        <v>41054</v>
      </c>
      <c r="F2882">
        <v>0.46684999999999999</v>
      </c>
      <c r="H2882" s="20">
        <v>41074</v>
      </c>
      <c r="I2882">
        <v>21.68</v>
      </c>
    </row>
    <row r="2883" spans="1:9" x14ac:dyDescent="0.25">
      <c r="A2883" s="19">
        <v>41075</v>
      </c>
      <c r="B2883">
        <v>134.13999999999999</v>
      </c>
      <c r="C2883">
        <v>2.0524</v>
      </c>
      <c r="E2883" s="19">
        <v>41057</v>
      </c>
      <c r="F2883">
        <v>0.46684999999999999</v>
      </c>
      <c r="H2883" s="20">
        <v>41075</v>
      </c>
      <c r="I2883">
        <v>21.11</v>
      </c>
    </row>
    <row r="2884" spans="1:9" x14ac:dyDescent="0.25">
      <c r="A2884" s="19">
        <v>41078</v>
      </c>
      <c r="B2884">
        <v>134.4</v>
      </c>
      <c r="C2884">
        <v>2.0484</v>
      </c>
      <c r="E2884" s="19">
        <v>41058</v>
      </c>
      <c r="F2884">
        <v>0.46684999999999999</v>
      </c>
      <c r="H2884" s="20">
        <v>41078</v>
      </c>
      <c r="I2884">
        <v>18.32</v>
      </c>
    </row>
    <row r="2885" spans="1:9" x14ac:dyDescent="0.25">
      <c r="A2885" s="19">
        <v>41079</v>
      </c>
      <c r="B2885">
        <v>135.69999999999999</v>
      </c>
      <c r="C2885">
        <v>2.0287999999999999</v>
      </c>
      <c r="E2885" s="19">
        <v>41059</v>
      </c>
      <c r="F2885">
        <v>0.46684999999999999</v>
      </c>
      <c r="H2885" s="20">
        <v>41079</v>
      </c>
      <c r="I2885">
        <v>18.38</v>
      </c>
    </row>
    <row r="2886" spans="1:9" x14ac:dyDescent="0.25">
      <c r="A2886" s="19">
        <v>41080</v>
      </c>
      <c r="B2886">
        <v>135.47999999999999</v>
      </c>
      <c r="C2886">
        <v>2.0320999999999998</v>
      </c>
      <c r="E2886" s="19">
        <v>41060</v>
      </c>
      <c r="F2886">
        <v>0.46684999999999999</v>
      </c>
      <c r="H2886" s="20">
        <v>41080</v>
      </c>
      <c r="I2886">
        <v>17.239999999999998</v>
      </c>
    </row>
    <row r="2887" spans="1:9" x14ac:dyDescent="0.25">
      <c r="A2887" s="19">
        <v>41081</v>
      </c>
      <c r="B2887">
        <v>132.44</v>
      </c>
      <c r="C2887">
        <v>2.0787</v>
      </c>
      <c r="E2887" s="19">
        <v>41061</v>
      </c>
      <c r="F2887">
        <v>0.46784999999999999</v>
      </c>
      <c r="H2887" s="20">
        <v>41081</v>
      </c>
      <c r="I2887">
        <v>20.079999999999998</v>
      </c>
    </row>
    <row r="2888" spans="1:9" x14ac:dyDescent="0.25">
      <c r="A2888" s="19">
        <v>41082</v>
      </c>
      <c r="B2888">
        <v>133.46</v>
      </c>
      <c r="C2888">
        <v>2.0628000000000002</v>
      </c>
      <c r="E2888" s="19">
        <v>41066</v>
      </c>
      <c r="F2888">
        <v>0.46784999999999999</v>
      </c>
      <c r="H2888" s="20">
        <v>41082</v>
      </c>
      <c r="I2888">
        <v>18.11</v>
      </c>
    </row>
    <row r="2889" spans="1:9" x14ac:dyDescent="0.25">
      <c r="A2889" s="19">
        <v>41085</v>
      </c>
      <c r="B2889">
        <v>131.32</v>
      </c>
      <c r="C2889">
        <v>2.0964</v>
      </c>
      <c r="E2889" s="19">
        <v>41067</v>
      </c>
      <c r="F2889">
        <v>0.46784999999999999</v>
      </c>
      <c r="H2889" s="20">
        <v>41085</v>
      </c>
      <c r="I2889">
        <v>20.38</v>
      </c>
    </row>
    <row r="2890" spans="1:9" x14ac:dyDescent="0.25">
      <c r="A2890" s="19">
        <v>41086</v>
      </c>
      <c r="B2890">
        <v>131.97999999999999</v>
      </c>
      <c r="C2890">
        <v>2.0859999999999999</v>
      </c>
      <c r="E2890" s="19">
        <v>41068</v>
      </c>
      <c r="F2890">
        <v>0.46784999999999999</v>
      </c>
      <c r="H2890" s="20">
        <v>41086</v>
      </c>
      <c r="I2890">
        <v>19.72</v>
      </c>
    </row>
    <row r="2891" spans="1:9" x14ac:dyDescent="0.25">
      <c r="A2891" s="19">
        <v>41087</v>
      </c>
      <c r="B2891">
        <v>133.173</v>
      </c>
      <c r="C2891">
        <v>2.0672999999999999</v>
      </c>
      <c r="E2891" s="19">
        <v>41071</v>
      </c>
      <c r="F2891">
        <v>0.46784999999999999</v>
      </c>
      <c r="H2891" s="20">
        <v>41087</v>
      </c>
      <c r="I2891">
        <v>19.45</v>
      </c>
    </row>
    <row r="2892" spans="1:9" x14ac:dyDescent="0.25">
      <c r="A2892" s="19">
        <v>41088</v>
      </c>
      <c r="B2892">
        <v>132.79</v>
      </c>
      <c r="C2892">
        <v>2.0731999999999999</v>
      </c>
      <c r="E2892" s="19">
        <v>41072</v>
      </c>
      <c r="F2892">
        <v>0.46784999999999999</v>
      </c>
      <c r="H2892" s="20">
        <v>41088</v>
      </c>
      <c r="I2892">
        <v>19.71</v>
      </c>
    </row>
    <row r="2893" spans="1:9" x14ac:dyDescent="0.25">
      <c r="A2893" s="19">
        <v>41089</v>
      </c>
      <c r="B2893">
        <v>136.10499999999999</v>
      </c>
      <c r="C2893">
        <v>2.0226999999999999</v>
      </c>
      <c r="E2893" s="19">
        <v>41073</v>
      </c>
      <c r="F2893">
        <v>0.46784999999999999</v>
      </c>
      <c r="H2893" s="20">
        <v>41089</v>
      </c>
      <c r="I2893">
        <v>17.079999999999998</v>
      </c>
    </row>
    <row r="2894" spans="1:9" x14ac:dyDescent="0.25">
      <c r="A2894" s="19">
        <v>41092</v>
      </c>
      <c r="B2894">
        <v>136.51</v>
      </c>
      <c r="C2894">
        <v>2.0167000000000002</v>
      </c>
      <c r="E2894" s="19">
        <v>41074</v>
      </c>
      <c r="F2894">
        <v>0.46784999999999999</v>
      </c>
      <c r="H2894" s="20">
        <v>41092</v>
      </c>
      <c r="I2894">
        <v>16.8</v>
      </c>
    </row>
    <row r="2895" spans="1:9" x14ac:dyDescent="0.25">
      <c r="A2895" s="19">
        <v>41093</v>
      </c>
      <c r="B2895">
        <v>137.41200000000001</v>
      </c>
      <c r="C2895">
        <v>2.0034999999999998</v>
      </c>
      <c r="E2895" s="19">
        <v>41075</v>
      </c>
      <c r="F2895">
        <v>0.46784999999999999</v>
      </c>
      <c r="H2895" s="20">
        <v>41093</v>
      </c>
      <c r="I2895">
        <v>16.66</v>
      </c>
    </row>
    <row r="2896" spans="1:9" x14ac:dyDescent="0.25">
      <c r="A2896" s="19">
        <v>41095</v>
      </c>
      <c r="B2896">
        <v>136.79</v>
      </c>
      <c r="C2896">
        <v>2.0125999999999999</v>
      </c>
      <c r="E2896" s="19">
        <v>41078</v>
      </c>
      <c r="F2896">
        <v>0.46784999999999999</v>
      </c>
      <c r="H2896" s="20">
        <v>41095</v>
      </c>
      <c r="I2896">
        <v>17.5</v>
      </c>
    </row>
    <row r="2897" spans="1:9" x14ac:dyDescent="0.25">
      <c r="A2897" s="19">
        <v>41096</v>
      </c>
      <c r="B2897">
        <v>135.49</v>
      </c>
      <c r="C2897">
        <v>2.0318999999999998</v>
      </c>
      <c r="E2897" s="19">
        <v>41079</v>
      </c>
      <c r="F2897">
        <v>0.46784999999999999</v>
      </c>
      <c r="H2897" s="20">
        <v>41096</v>
      </c>
      <c r="I2897">
        <v>17.100000000000001</v>
      </c>
    </row>
    <row r="2898" spans="1:9" x14ac:dyDescent="0.25">
      <c r="A2898" s="19">
        <v>41099</v>
      </c>
      <c r="B2898">
        <v>135.32</v>
      </c>
      <c r="C2898">
        <v>2.0345</v>
      </c>
      <c r="E2898" s="19">
        <v>41080</v>
      </c>
      <c r="F2898">
        <v>0.46760000000000002</v>
      </c>
      <c r="H2898" s="20">
        <v>41099</v>
      </c>
      <c r="I2898">
        <v>17.98</v>
      </c>
    </row>
    <row r="2899" spans="1:9" x14ac:dyDescent="0.25">
      <c r="A2899" s="19">
        <v>41100</v>
      </c>
      <c r="B2899">
        <v>134.13999999999999</v>
      </c>
      <c r="C2899">
        <v>2.0524</v>
      </c>
      <c r="E2899" s="19">
        <v>41081</v>
      </c>
      <c r="F2899">
        <v>0.46760000000000002</v>
      </c>
      <c r="H2899" s="20">
        <v>41100</v>
      </c>
      <c r="I2899">
        <v>18.72</v>
      </c>
    </row>
    <row r="2900" spans="1:9" x14ac:dyDescent="0.25">
      <c r="A2900" s="19">
        <v>41101</v>
      </c>
      <c r="B2900">
        <v>134.16</v>
      </c>
      <c r="C2900">
        <v>2.0520999999999998</v>
      </c>
      <c r="E2900" s="19">
        <v>41082</v>
      </c>
      <c r="F2900">
        <v>0.46160000000000001</v>
      </c>
      <c r="H2900" s="20">
        <v>41101</v>
      </c>
      <c r="I2900">
        <v>17.95</v>
      </c>
    </row>
    <row r="2901" spans="1:9" x14ac:dyDescent="0.25">
      <c r="A2901" s="19">
        <v>41102</v>
      </c>
      <c r="B2901">
        <v>133.51</v>
      </c>
      <c r="C2901">
        <v>2.0619999999999998</v>
      </c>
      <c r="E2901" s="19">
        <v>41085</v>
      </c>
      <c r="F2901">
        <v>0.46060000000000001</v>
      </c>
      <c r="H2901" s="20">
        <v>41102</v>
      </c>
      <c r="I2901">
        <v>18.329999999999998</v>
      </c>
    </row>
    <row r="2902" spans="1:9" x14ac:dyDescent="0.25">
      <c r="A2902" s="19">
        <v>41103</v>
      </c>
      <c r="B2902">
        <v>135.75</v>
      </c>
      <c r="C2902">
        <v>2.028</v>
      </c>
      <c r="E2902" s="19">
        <v>41086</v>
      </c>
      <c r="F2902">
        <v>0.46060000000000001</v>
      </c>
      <c r="H2902" s="20">
        <v>41103</v>
      </c>
      <c r="I2902">
        <v>16.739999999999998</v>
      </c>
    </row>
    <row r="2903" spans="1:9" x14ac:dyDescent="0.25">
      <c r="A2903" s="19">
        <v>41106</v>
      </c>
      <c r="B2903">
        <v>135.43</v>
      </c>
      <c r="C2903">
        <v>2.0327999999999999</v>
      </c>
      <c r="E2903" s="19">
        <v>41087</v>
      </c>
      <c r="F2903">
        <v>0.46060000000000001</v>
      </c>
      <c r="H2903" s="20">
        <v>41106</v>
      </c>
      <c r="I2903">
        <v>17.11</v>
      </c>
    </row>
    <row r="2904" spans="1:9" x14ac:dyDescent="0.25">
      <c r="A2904" s="19">
        <v>41107</v>
      </c>
      <c r="B2904">
        <v>136.36000000000001</v>
      </c>
      <c r="C2904">
        <v>2.0188999999999999</v>
      </c>
      <c r="E2904" s="19">
        <v>41088</v>
      </c>
      <c r="F2904">
        <v>0.46060000000000001</v>
      </c>
      <c r="H2904" s="20">
        <v>41107</v>
      </c>
      <c r="I2904">
        <v>16.48</v>
      </c>
    </row>
    <row r="2905" spans="1:9" x14ac:dyDescent="0.25">
      <c r="A2905" s="19">
        <v>41108</v>
      </c>
      <c r="B2905">
        <v>137.37</v>
      </c>
      <c r="C2905">
        <v>2.0041000000000002</v>
      </c>
      <c r="E2905" s="19">
        <v>41089</v>
      </c>
      <c r="F2905">
        <v>0.46060000000000001</v>
      </c>
      <c r="H2905" s="20">
        <v>41108</v>
      </c>
      <c r="I2905">
        <v>16.16</v>
      </c>
    </row>
    <row r="2906" spans="1:9" x14ac:dyDescent="0.25">
      <c r="A2906" s="19">
        <v>41109</v>
      </c>
      <c r="B2906">
        <v>137.72999999999999</v>
      </c>
      <c r="C2906">
        <v>1.9988999999999999</v>
      </c>
      <c r="E2906" s="19">
        <v>41092</v>
      </c>
      <c r="F2906">
        <v>0.46060000000000001</v>
      </c>
      <c r="H2906" s="20">
        <v>41109</v>
      </c>
      <c r="I2906">
        <v>15.45</v>
      </c>
    </row>
    <row r="2907" spans="1:9" x14ac:dyDescent="0.25">
      <c r="A2907" s="19">
        <v>41110</v>
      </c>
      <c r="B2907">
        <v>136.47</v>
      </c>
      <c r="C2907">
        <v>2.0173000000000001</v>
      </c>
      <c r="E2907" s="19">
        <v>41093</v>
      </c>
      <c r="F2907">
        <v>0.46060000000000001</v>
      </c>
      <c r="H2907" s="20">
        <v>41110</v>
      </c>
      <c r="I2907">
        <v>16.27</v>
      </c>
    </row>
    <row r="2908" spans="1:9" x14ac:dyDescent="0.25">
      <c r="A2908" s="19">
        <v>41113</v>
      </c>
      <c r="B2908">
        <v>135.09</v>
      </c>
      <c r="C2908">
        <v>2.0379</v>
      </c>
      <c r="E2908" s="19">
        <v>41094</v>
      </c>
      <c r="F2908">
        <v>0.45960000000000001</v>
      </c>
      <c r="H2908" s="20">
        <v>41113</v>
      </c>
      <c r="I2908">
        <v>18.62</v>
      </c>
    </row>
    <row r="2909" spans="1:9" x14ac:dyDescent="0.25">
      <c r="A2909" s="19">
        <v>41114</v>
      </c>
      <c r="B2909">
        <v>133.92500000000001</v>
      </c>
      <c r="C2909">
        <v>2.0556999999999999</v>
      </c>
      <c r="E2909" s="19">
        <v>41095</v>
      </c>
      <c r="F2909">
        <v>0.45960000000000001</v>
      </c>
      <c r="H2909" s="20">
        <v>41114</v>
      </c>
      <c r="I2909">
        <v>20.47</v>
      </c>
    </row>
    <row r="2910" spans="1:9" x14ac:dyDescent="0.25">
      <c r="A2910" s="19">
        <v>41115</v>
      </c>
      <c r="B2910">
        <v>133.96</v>
      </c>
      <c r="C2910">
        <v>2.0550999999999999</v>
      </c>
      <c r="E2910" s="19">
        <v>41096</v>
      </c>
      <c r="F2910">
        <v>0.45760000000000001</v>
      </c>
      <c r="H2910" s="20">
        <v>41115</v>
      </c>
      <c r="I2910">
        <v>19.34</v>
      </c>
    </row>
    <row r="2911" spans="1:9" x14ac:dyDescent="0.25">
      <c r="A2911" s="19">
        <v>41116</v>
      </c>
      <c r="B2911">
        <v>136.16999999999999</v>
      </c>
      <c r="C2911">
        <v>2.0217999999999998</v>
      </c>
      <c r="E2911" s="19">
        <v>41099</v>
      </c>
      <c r="F2911">
        <v>0.45760000000000001</v>
      </c>
      <c r="H2911" s="20">
        <v>41116</v>
      </c>
      <c r="I2911">
        <v>17.53</v>
      </c>
    </row>
    <row r="2912" spans="1:9" x14ac:dyDescent="0.25">
      <c r="A2912" s="19">
        <v>41117</v>
      </c>
      <c r="B2912">
        <v>138.67500000000001</v>
      </c>
      <c r="C2912">
        <v>1.9852000000000001</v>
      </c>
      <c r="E2912" s="19">
        <v>41100</v>
      </c>
      <c r="F2912">
        <v>0.45760000000000001</v>
      </c>
      <c r="H2912" s="20">
        <v>41117</v>
      </c>
      <c r="I2912">
        <v>16.7</v>
      </c>
    </row>
    <row r="2913" spans="1:9" x14ac:dyDescent="0.25">
      <c r="A2913" s="19">
        <v>41120</v>
      </c>
      <c r="B2913">
        <v>138.68</v>
      </c>
      <c r="C2913">
        <v>1.9852000000000001</v>
      </c>
      <c r="E2913" s="19">
        <v>41101</v>
      </c>
      <c r="F2913">
        <v>0.45610000000000001</v>
      </c>
      <c r="H2913" s="20">
        <v>41120</v>
      </c>
      <c r="I2913">
        <v>18.03</v>
      </c>
    </row>
    <row r="2914" spans="1:9" x14ac:dyDescent="0.25">
      <c r="A2914" s="19">
        <v>41121</v>
      </c>
      <c r="B2914">
        <v>137.71</v>
      </c>
      <c r="C2914">
        <v>1.9992000000000001</v>
      </c>
      <c r="E2914" s="19">
        <v>41102</v>
      </c>
      <c r="F2914">
        <v>0.4551</v>
      </c>
      <c r="H2914" s="20">
        <v>41121</v>
      </c>
      <c r="I2914">
        <v>18.93</v>
      </c>
    </row>
    <row r="2915" spans="1:9" x14ac:dyDescent="0.25">
      <c r="A2915" s="19">
        <v>41122</v>
      </c>
      <c r="B2915">
        <v>137.59</v>
      </c>
      <c r="C2915">
        <v>2.0009000000000001</v>
      </c>
      <c r="E2915" s="19">
        <v>41103</v>
      </c>
      <c r="F2915">
        <v>0.4551</v>
      </c>
      <c r="H2915" s="20">
        <v>41122</v>
      </c>
      <c r="I2915">
        <v>18.96</v>
      </c>
    </row>
    <row r="2916" spans="1:9" x14ac:dyDescent="0.25">
      <c r="A2916" s="19">
        <v>41123</v>
      </c>
      <c r="B2916">
        <v>136.63999999999999</v>
      </c>
      <c r="C2916">
        <v>2.0148000000000001</v>
      </c>
      <c r="E2916" s="19">
        <v>41106</v>
      </c>
      <c r="F2916">
        <v>0.4551</v>
      </c>
      <c r="H2916" s="20">
        <v>41123</v>
      </c>
      <c r="I2916">
        <v>17.57</v>
      </c>
    </row>
    <row r="2917" spans="1:9" x14ac:dyDescent="0.25">
      <c r="A2917" s="19">
        <v>41124</v>
      </c>
      <c r="B2917">
        <v>139.34899999999999</v>
      </c>
      <c r="C2917">
        <v>1.9756</v>
      </c>
      <c r="E2917" s="19">
        <v>41107</v>
      </c>
      <c r="F2917">
        <v>0.4551</v>
      </c>
      <c r="H2917" s="20">
        <v>41124</v>
      </c>
      <c r="I2917">
        <v>15.64</v>
      </c>
    </row>
    <row r="2918" spans="1:9" x14ac:dyDescent="0.25">
      <c r="A2918" s="19">
        <v>41127</v>
      </c>
      <c r="B2918">
        <v>139.62</v>
      </c>
      <c r="C2918">
        <v>1.9718</v>
      </c>
      <c r="E2918" s="19">
        <v>41108</v>
      </c>
      <c r="F2918">
        <v>0.4551</v>
      </c>
      <c r="H2918" s="20">
        <v>41127</v>
      </c>
      <c r="I2918">
        <v>15.95</v>
      </c>
    </row>
    <row r="2919" spans="1:9" x14ac:dyDescent="0.25">
      <c r="A2919" s="19">
        <v>41128</v>
      </c>
      <c r="B2919">
        <v>140.32</v>
      </c>
      <c r="C2919">
        <v>1.962</v>
      </c>
      <c r="E2919" s="19">
        <v>41109</v>
      </c>
      <c r="F2919">
        <v>0.4531</v>
      </c>
      <c r="H2919" s="20">
        <v>41128</v>
      </c>
      <c r="I2919">
        <v>15.99</v>
      </c>
    </row>
    <row r="2920" spans="1:9" x14ac:dyDescent="0.25">
      <c r="A2920" s="19">
        <v>41129</v>
      </c>
      <c r="B2920">
        <v>140.49</v>
      </c>
      <c r="C2920">
        <v>1.9596</v>
      </c>
      <c r="E2920" s="19">
        <v>41110</v>
      </c>
      <c r="F2920">
        <v>0.4521</v>
      </c>
      <c r="H2920" s="20">
        <v>41129</v>
      </c>
      <c r="I2920">
        <v>15.32</v>
      </c>
    </row>
    <row r="2921" spans="1:9" x14ac:dyDescent="0.25">
      <c r="A2921" s="19">
        <v>41130</v>
      </c>
      <c r="B2921">
        <v>140.61000000000001</v>
      </c>
      <c r="C2921">
        <v>1.9579</v>
      </c>
      <c r="E2921" s="19">
        <v>41113</v>
      </c>
      <c r="F2921">
        <v>0.4511</v>
      </c>
      <c r="H2921" s="20">
        <v>41130</v>
      </c>
      <c r="I2921">
        <v>15.28</v>
      </c>
    </row>
    <row r="2922" spans="1:9" x14ac:dyDescent="0.25">
      <c r="A2922" s="19">
        <v>41131</v>
      </c>
      <c r="B2922">
        <v>140.84</v>
      </c>
      <c r="C2922">
        <v>1.9547000000000001</v>
      </c>
      <c r="E2922" s="19">
        <v>41114</v>
      </c>
      <c r="F2922">
        <v>0.4481</v>
      </c>
      <c r="H2922" s="20">
        <v>41131</v>
      </c>
      <c r="I2922">
        <v>14.74</v>
      </c>
    </row>
    <row r="2923" spans="1:9" x14ac:dyDescent="0.25">
      <c r="A2923" s="19">
        <v>41134</v>
      </c>
      <c r="B2923">
        <v>140.77000000000001</v>
      </c>
      <c r="C2923">
        <v>1.9557</v>
      </c>
      <c r="E2923" s="19">
        <v>41115</v>
      </c>
      <c r="F2923">
        <v>0.4481</v>
      </c>
      <c r="H2923" s="20">
        <v>41134</v>
      </c>
      <c r="I2923">
        <v>13.7</v>
      </c>
    </row>
    <row r="2924" spans="1:9" x14ac:dyDescent="0.25">
      <c r="A2924" s="19">
        <v>41135</v>
      </c>
      <c r="B2924">
        <v>140.79</v>
      </c>
      <c r="C2924">
        <v>1.9554</v>
      </c>
      <c r="E2924" s="19">
        <v>41116</v>
      </c>
      <c r="F2924">
        <v>0.4471</v>
      </c>
      <c r="H2924" s="20">
        <v>41135</v>
      </c>
      <c r="I2924">
        <v>14.85</v>
      </c>
    </row>
    <row r="2925" spans="1:9" x14ac:dyDescent="0.25">
      <c r="A2925" s="19">
        <v>41136</v>
      </c>
      <c r="B2925">
        <v>140.94999999999999</v>
      </c>
      <c r="C2925">
        <v>1.9532</v>
      </c>
      <c r="E2925" s="19">
        <v>41117</v>
      </c>
      <c r="F2925">
        <v>0.4466</v>
      </c>
      <c r="H2925" s="20">
        <v>41136</v>
      </c>
      <c r="I2925">
        <v>14.63</v>
      </c>
    </row>
    <row r="2926" spans="1:9" x14ac:dyDescent="0.25">
      <c r="A2926" s="19">
        <v>41137</v>
      </c>
      <c r="B2926">
        <v>141.99</v>
      </c>
      <c r="C2926">
        <v>1.9389000000000001</v>
      </c>
      <c r="E2926" s="19">
        <v>41120</v>
      </c>
      <c r="F2926">
        <v>0.4446</v>
      </c>
      <c r="H2926" s="20">
        <v>41137</v>
      </c>
      <c r="I2926">
        <v>14.29</v>
      </c>
    </row>
    <row r="2927" spans="1:9" x14ac:dyDescent="0.25">
      <c r="A2927" s="19">
        <v>41138</v>
      </c>
      <c r="B2927">
        <v>142.18</v>
      </c>
      <c r="C2927">
        <v>1.9362999999999999</v>
      </c>
      <c r="E2927" s="19">
        <v>41121</v>
      </c>
      <c r="F2927">
        <v>0.44259999999999999</v>
      </c>
      <c r="H2927" s="20">
        <v>41138</v>
      </c>
      <c r="I2927">
        <v>13.45</v>
      </c>
    </row>
    <row r="2928" spans="1:9" x14ac:dyDescent="0.25">
      <c r="A2928" s="19">
        <v>41141</v>
      </c>
      <c r="B2928">
        <v>142.19</v>
      </c>
      <c r="C2928">
        <v>1.9361999999999999</v>
      </c>
      <c r="E2928" s="19">
        <v>41122</v>
      </c>
      <c r="F2928">
        <v>0.44159999999999999</v>
      </c>
      <c r="H2928" s="20">
        <v>41141</v>
      </c>
      <c r="I2928">
        <v>14.02</v>
      </c>
    </row>
    <row r="2929" spans="1:9" x14ac:dyDescent="0.25">
      <c r="A2929" s="19">
        <v>41142</v>
      </c>
      <c r="B2929">
        <v>141.76</v>
      </c>
      <c r="C2929">
        <v>1.9419999999999999</v>
      </c>
      <c r="E2929" s="19">
        <v>41123</v>
      </c>
      <c r="F2929">
        <v>0.44185000000000002</v>
      </c>
      <c r="H2929" s="20">
        <v>41142</v>
      </c>
      <c r="I2929">
        <v>15.02</v>
      </c>
    </row>
    <row r="2930" spans="1:9" x14ac:dyDescent="0.25">
      <c r="A2930" s="19">
        <v>41143</v>
      </c>
      <c r="B2930">
        <v>141.82</v>
      </c>
      <c r="C2930">
        <v>1.9412</v>
      </c>
      <c r="E2930" s="19">
        <v>41124</v>
      </c>
      <c r="F2930">
        <v>0.43935000000000002</v>
      </c>
      <c r="H2930" s="20">
        <v>41143</v>
      </c>
      <c r="I2930">
        <v>15.11</v>
      </c>
    </row>
    <row r="2931" spans="1:9" x14ac:dyDescent="0.25">
      <c r="A2931" s="19">
        <v>41144</v>
      </c>
      <c r="B2931">
        <v>140.66499999999999</v>
      </c>
      <c r="C2931">
        <v>1.9572000000000001</v>
      </c>
      <c r="E2931" s="19">
        <v>41127</v>
      </c>
      <c r="F2931">
        <v>0.43885000000000002</v>
      </c>
      <c r="H2931" s="20">
        <v>41144</v>
      </c>
      <c r="I2931">
        <v>15.96</v>
      </c>
    </row>
    <row r="2932" spans="1:9" x14ac:dyDescent="0.25">
      <c r="A2932" s="19">
        <v>41145</v>
      </c>
      <c r="B2932">
        <v>141.51</v>
      </c>
      <c r="C2932">
        <v>1.9455</v>
      </c>
      <c r="E2932" s="19">
        <v>41128</v>
      </c>
      <c r="F2932">
        <v>0.43785000000000002</v>
      </c>
      <c r="H2932" s="20">
        <v>41145</v>
      </c>
      <c r="I2932">
        <v>15.18</v>
      </c>
    </row>
    <row r="2933" spans="1:9" x14ac:dyDescent="0.25">
      <c r="A2933" s="19">
        <v>41148</v>
      </c>
      <c r="B2933">
        <v>141.54</v>
      </c>
      <c r="C2933">
        <v>1.9451000000000001</v>
      </c>
      <c r="E2933" s="19">
        <v>41129</v>
      </c>
      <c r="F2933">
        <v>0.43675000000000003</v>
      </c>
      <c r="H2933" s="20">
        <v>41148</v>
      </c>
      <c r="I2933">
        <v>16.350000000000001</v>
      </c>
    </row>
    <row r="2934" spans="1:9" x14ac:dyDescent="0.25">
      <c r="A2934" s="19">
        <v>41149</v>
      </c>
      <c r="B2934">
        <v>141.4</v>
      </c>
      <c r="C2934">
        <v>1.9470000000000001</v>
      </c>
      <c r="E2934" s="19">
        <v>41130</v>
      </c>
      <c r="F2934">
        <v>0.4375</v>
      </c>
      <c r="H2934" s="20">
        <v>41149</v>
      </c>
      <c r="I2934">
        <v>16.489999999999998</v>
      </c>
    </row>
    <row r="2935" spans="1:9" x14ac:dyDescent="0.25">
      <c r="A2935" s="19">
        <v>41150</v>
      </c>
      <c r="B2935">
        <v>141.51</v>
      </c>
      <c r="C2935">
        <v>1.9455</v>
      </c>
      <c r="E2935" s="19">
        <v>41131</v>
      </c>
      <c r="F2935">
        <v>0.437</v>
      </c>
      <c r="H2935" s="20">
        <v>41150</v>
      </c>
      <c r="I2935">
        <v>17.059999999999999</v>
      </c>
    </row>
    <row r="2936" spans="1:9" x14ac:dyDescent="0.25">
      <c r="A2936" s="19">
        <v>41151</v>
      </c>
      <c r="B2936">
        <v>140.49</v>
      </c>
      <c r="C2936">
        <v>1.9596</v>
      </c>
      <c r="E2936" s="19">
        <v>41134</v>
      </c>
      <c r="F2936">
        <v>0.4345</v>
      </c>
      <c r="H2936" s="20">
        <v>41151</v>
      </c>
      <c r="I2936">
        <v>17.829999999999998</v>
      </c>
    </row>
    <row r="2937" spans="1:9" x14ac:dyDescent="0.25">
      <c r="A2937" s="19">
        <v>41152</v>
      </c>
      <c r="B2937">
        <v>141.16</v>
      </c>
      <c r="C2937">
        <v>1.9502999999999999</v>
      </c>
      <c r="E2937" s="19">
        <v>41135</v>
      </c>
      <c r="F2937">
        <v>0.4365</v>
      </c>
      <c r="H2937" s="20">
        <v>41152</v>
      </c>
      <c r="I2937">
        <v>17.47</v>
      </c>
    </row>
    <row r="2938" spans="1:9" x14ac:dyDescent="0.25">
      <c r="A2938" s="19">
        <v>41156</v>
      </c>
      <c r="B2938">
        <v>141.03</v>
      </c>
      <c r="C2938">
        <v>1.9520999999999999</v>
      </c>
      <c r="E2938" s="19">
        <v>41136</v>
      </c>
      <c r="F2938">
        <v>0.4345</v>
      </c>
      <c r="H2938" s="20">
        <v>41156</v>
      </c>
      <c r="I2938">
        <v>17.98</v>
      </c>
    </row>
    <row r="2939" spans="1:9" x14ac:dyDescent="0.25">
      <c r="A2939" s="19">
        <v>41157</v>
      </c>
      <c r="B2939">
        <v>140.91</v>
      </c>
      <c r="C2939">
        <v>1.9538</v>
      </c>
      <c r="E2939" s="19">
        <v>41137</v>
      </c>
      <c r="F2939">
        <v>0.4335</v>
      </c>
      <c r="H2939" s="20">
        <v>41157</v>
      </c>
      <c r="I2939">
        <v>17.739999999999998</v>
      </c>
    </row>
    <row r="2940" spans="1:9" x14ac:dyDescent="0.25">
      <c r="A2940" s="19">
        <v>41158</v>
      </c>
      <c r="B2940">
        <v>143.77000000000001</v>
      </c>
      <c r="C2940">
        <v>1.9149</v>
      </c>
      <c r="E2940" s="19">
        <v>41138</v>
      </c>
      <c r="F2940">
        <v>0.4345</v>
      </c>
      <c r="H2940" s="20">
        <v>41158</v>
      </c>
      <c r="I2940">
        <v>15.6</v>
      </c>
    </row>
    <row r="2941" spans="1:9" x14ac:dyDescent="0.25">
      <c r="A2941" s="19">
        <v>41159</v>
      </c>
      <c r="B2941">
        <v>144.33000000000001</v>
      </c>
      <c r="C2941">
        <v>1.9075</v>
      </c>
      <c r="E2941" s="19">
        <v>41141</v>
      </c>
      <c r="F2941">
        <v>0.4335</v>
      </c>
      <c r="H2941" s="20">
        <v>41159</v>
      </c>
      <c r="I2941">
        <v>14.38</v>
      </c>
    </row>
    <row r="2942" spans="1:9" x14ac:dyDescent="0.25">
      <c r="A2942" s="19">
        <v>41162</v>
      </c>
      <c r="B2942">
        <v>143.51</v>
      </c>
      <c r="C2942">
        <v>1.9184000000000001</v>
      </c>
      <c r="E2942" s="19">
        <v>41142</v>
      </c>
      <c r="F2942">
        <v>0.4335</v>
      </c>
      <c r="H2942" s="20">
        <v>41162</v>
      </c>
      <c r="I2942">
        <v>16.28</v>
      </c>
    </row>
    <row r="2943" spans="1:9" x14ac:dyDescent="0.25">
      <c r="A2943" s="19">
        <v>41163</v>
      </c>
      <c r="B2943">
        <v>143.91</v>
      </c>
      <c r="C2943">
        <v>1.913</v>
      </c>
      <c r="E2943" s="19">
        <v>41143</v>
      </c>
      <c r="F2943">
        <v>0.43075000000000002</v>
      </c>
      <c r="H2943" s="20">
        <v>41163</v>
      </c>
      <c r="I2943">
        <v>16.41</v>
      </c>
    </row>
    <row r="2944" spans="1:9" x14ac:dyDescent="0.25">
      <c r="A2944" s="19">
        <v>41164</v>
      </c>
      <c r="B2944">
        <v>144.38999999999999</v>
      </c>
      <c r="C2944">
        <v>1.9067000000000001</v>
      </c>
      <c r="E2944" s="19">
        <v>41144</v>
      </c>
      <c r="F2944">
        <v>0.42685000000000001</v>
      </c>
      <c r="H2944" s="20">
        <v>41164</v>
      </c>
      <c r="I2944">
        <v>15.8</v>
      </c>
    </row>
    <row r="2945" spans="1:9" x14ac:dyDescent="0.25">
      <c r="A2945" s="19">
        <v>41165</v>
      </c>
      <c r="B2945">
        <v>146.59</v>
      </c>
      <c r="C2945">
        <v>1.8781000000000001</v>
      </c>
      <c r="E2945" s="19">
        <v>41145</v>
      </c>
      <c r="F2945">
        <v>0.42485000000000001</v>
      </c>
      <c r="H2945" s="20">
        <v>41165</v>
      </c>
      <c r="I2945">
        <v>14.05</v>
      </c>
    </row>
    <row r="2946" spans="1:9" x14ac:dyDescent="0.25">
      <c r="A2946" s="19">
        <v>41166</v>
      </c>
      <c r="B2946">
        <v>147.24</v>
      </c>
      <c r="C2946">
        <v>1.8697999999999999</v>
      </c>
      <c r="E2946" s="19">
        <v>41149</v>
      </c>
      <c r="F2946">
        <v>0.42275000000000001</v>
      </c>
      <c r="H2946" s="20">
        <v>41166</v>
      </c>
      <c r="I2946">
        <v>14.51</v>
      </c>
    </row>
    <row r="2947" spans="1:9" x14ac:dyDescent="0.25">
      <c r="A2947" s="19">
        <v>41169</v>
      </c>
      <c r="B2947">
        <v>146.74</v>
      </c>
      <c r="C2947">
        <v>1.8761000000000001</v>
      </c>
      <c r="E2947" s="19">
        <v>41150</v>
      </c>
      <c r="F2947">
        <v>0.42175000000000001</v>
      </c>
      <c r="H2947" s="20">
        <v>41169</v>
      </c>
      <c r="I2947">
        <v>14.59</v>
      </c>
    </row>
    <row r="2948" spans="1:9" x14ac:dyDescent="0.25">
      <c r="A2948" s="19">
        <v>41170</v>
      </c>
      <c r="B2948">
        <v>146.62</v>
      </c>
      <c r="C2948">
        <v>1.8776999999999999</v>
      </c>
      <c r="E2948" s="19">
        <v>41151</v>
      </c>
      <c r="F2948">
        <v>0.42075000000000001</v>
      </c>
      <c r="H2948" s="20">
        <v>41170</v>
      </c>
      <c r="I2948">
        <v>14.18</v>
      </c>
    </row>
    <row r="2949" spans="1:9" x14ac:dyDescent="0.25">
      <c r="A2949" s="19">
        <v>41171</v>
      </c>
      <c r="B2949">
        <v>146.69999999999999</v>
      </c>
      <c r="C2949">
        <v>1.8766</v>
      </c>
      <c r="E2949" s="19">
        <v>41152</v>
      </c>
      <c r="F2949">
        <v>0.41825000000000001</v>
      </c>
      <c r="H2949" s="20">
        <v>41171</v>
      </c>
      <c r="I2949">
        <v>13.88</v>
      </c>
    </row>
    <row r="2950" spans="1:9" x14ac:dyDescent="0.25">
      <c r="A2950" s="19">
        <v>41172</v>
      </c>
      <c r="B2950">
        <v>146.71</v>
      </c>
      <c r="C2950">
        <v>2.1251000000000002</v>
      </c>
      <c r="E2950" s="19">
        <v>41155</v>
      </c>
      <c r="F2950">
        <v>0.41435</v>
      </c>
      <c r="H2950" s="20">
        <v>41172</v>
      </c>
      <c r="I2950">
        <v>14.07</v>
      </c>
    </row>
    <row r="2951" spans="1:9" x14ac:dyDescent="0.25">
      <c r="A2951" s="19">
        <v>41173</v>
      </c>
      <c r="B2951">
        <v>145.87</v>
      </c>
      <c r="C2951">
        <v>2.1374</v>
      </c>
      <c r="E2951" s="19">
        <v>41156</v>
      </c>
      <c r="F2951">
        <v>0.41184999999999999</v>
      </c>
      <c r="H2951" s="20">
        <v>41173</v>
      </c>
      <c r="I2951">
        <v>13.98</v>
      </c>
    </row>
    <row r="2952" spans="1:9" x14ac:dyDescent="0.25">
      <c r="A2952" s="19">
        <v>41176</v>
      </c>
      <c r="B2952">
        <v>145.64500000000001</v>
      </c>
      <c r="C2952">
        <v>2.1406999999999998</v>
      </c>
      <c r="E2952" s="19">
        <v>41157</v>
      </c>
      <c r="F2952">
        <v>0.40984999999999999</v>
      </c>
      <c r="H2952" s="20">
        <v>41176</v>
      </c>
      <c r="I2952">
        <v>14.15</v>
      </c>
    </row>
    <row r="2953" spans="1:9" x14ac:dyDescent="0.25">
      <c r="A2953" s="19">
        <v>41177</v>
      </c>
      <c r="B2953">
        <v>144.1</v>
      </c>
      <c r="C2953">
        <v>2.1636000000000002</v>
      </c>
      <c r="E2953" s="19">
        <v>41158</v>
      </c>
      <c r="F2953">
        <v>0.40834999999999999</v>
      </c>
      <c r="H2953" s="20">
        <v>41177</v>
      </c>
      <c r="I2953">
        <v>15.43</v>
      </c>
    </row>
    <row r="2954" spans="1:9" x14ac:dyDescent="0.25">
      <c r="A2954" s="19">
        <v>41178</v>
      </c>
      <c r="B2954">
        <v>143.29499999999999</v>
      </c>
      <c r="C2954">
        <v>2.1758000000000002</v>
      </c>
      <c r="E2954" s="19">
        <v>41159</v>
      </c>
      <c r="F2954">
        <v>0.40775</v>
      </c>
      <c r="H2954" s="20">
        <v>41178</v>
      </c>
      <c r="I2954">
        <v>16.809999999999999</v>
      </c>
    </row>
    <row r="2955" spans="1:9" x14ac:dyDescent="0.25">
      <c r="A2955" s="19">
        <v>41179</v>
      </c>
      <c r="B2955">
        <v>144.63999999999999</v>
      </c>
      <c r="C2955">
        <v>2.1556000000000002</v>
      </c>
      <c r="E2955" s="19">
        <v>41162</v>
      </c>
      <c r="F2955">
        <v>0.40425</v>
      </c>
      <c r="H2955" s="20">
        <v>41179</v>
      </c>
      <c r="I2955">
        <v>14.84</v>
      </c>
    </row>
    <row r="2956" spans="1:9" x14ac:dyDescent="0.25">
      <c r="A2956" s="19">
        <v>41180</v>
      </c>
      <c r="B2956">
        <v>143.97</v>
      </c>
      <c r="C2956">
        <v>2.1656</v>
      </c>
      <c r="E2956" s="19">
        <v>41163</v>
      </c>
      <c r="F2956">
        <v>0.39874999999999999</v>
      </c>
      <c r="H2956" s="20">
        <v>41180</v>
      </c>
      <c r="I2956">
        <v>15.73</v>
      </c>
    </row>
    <row r="2957" spans="1:9" x14ac:dyDescent="0.25">
      <c r="A2957" s="19">
        <v>41183</v>
      </c>
      <c r="B2957">
        <v>144.345</v>
      </c>
      <c r="C2957">
        <v>2.16</v>
      </c>
      <c r="E2957" s="19">
        <v>41164</v>
      </c>
      <c r="F2957">
        <v>0.39424999999999999</v>
      </c>
      <c r="H2957" s="20">
        <v>41183</v>
      </c>
      <c r="I2957">
        <v>16.32</v>
      </c>
    </row>
    <row r="2958" spans="1:9" x14ac:dyDescent="0.25">
      <c r="A2958" s="19">
        <v>41184</v>
      </c>
      <c r="B2958">
        <v>144.5</v>
      </c>
      <c r="C2958">
        <v>2.1576</v>
      </c>
      <c r="E2958" s="19">
        <v>41165</v>
      </c>
      <c r="F2958">
        <v>0.38874999999999998</v>
      </c>
      <c r="H2958" s="20">
        <v>41184</v>
      </c>
      <c r="I2958">
        <v>15.71</v>
      </c>
    </row>
    <row r="2959" spans="1:9" x14ac:dyDescent="0.25">
      <c r="A2959" s="19">
        <v>41185</v>
      </c>
      <c r="B2959">
        <v>145.09</v>
      </c>
      <c r="C2959">
        <v>2.1488999999999998</v>
      </c>
      <c r="E2959" s="19">
        <v>41166</v>
      </c>
      <c r="F2959">
        <v>0.38524999999999998</v>
      </c>
      <c r="H2959" s="20">
        <v>41185</v>
      </c>
      <c r="I2959">
        <v>15.43</v>
      </c>
    </row>
    <row r="2960" spans="1:9" x14ac:dyDescent="0.25">
      <c r="A2960" s="19">
        <v>41186</v>
      </c>
      <c r="B2960">
        <v>146.125</v>
      </c>
      <c r="C2960">
        <v>2.1337000000000002</v>
      </c>
      <c r="E2960" s="19">
        <v>41169</v>
      </c>
      <c r="F2960">
        <v>0.38074999999999998</v>
      </c>
      <c r="H2960" s="20">
        <v>41186</v>
      </c>
      <c r="I2960">
        <v>14.55</v>
      </c>
    </row>
    <row r="2961" spans="1:9" x14ac:dyDescent="0.25">
      <c r="A2961" s="19">
        <v>41187</v>
      </c>
      <c r="B2961">
        <v>146.13999999999999</v>
      </c>
      <c r="C2961">
        <v>2.1334</v>
      </c>
      <c r="E2961" s="19">
        <v>41170</v>
      </c>
      <c r="F2961">
        <v>0.37874999999999998</v>
      </c>
      <c r="H2961" s="20">
        <v>41187</v>
      </c>
      <c r="I2961">
        <v>14.33</v>
      </c>
    </row>
    <row r="2962" spans="1:9" x14ac:dyDescent="0.25">
      <c r="A2962" s="19">
        <v>41190</v>
      </c>
      <c r="B2962">
        <v>145.642</v>
      </c>
      <c r="C2962">
        <v>2.1406999999999998</v>
      </c>
      <c r="E2962" s="19">
        <v>41171</v>
      </c>
      <c r="F2962">
        <v>0.37574999999999997</v>
      </c>
      <c r="H2962" s="20">
        <v>41190</v>
      </c>
      <c r="I2962">
        <v>15.11</v>
      </c>
    </row>
    <row r="2963" spans="1:9" x14ac:dyDescent="0.25">
      <c r="A2963" s="19">
        <v>41191</v>
      </c>
      <c r="B2963">
        <v>144.19999999999999</v>
      </c>
      <c r="C2963">
        <v>2.1621000000000001</v>
      </c>
      <c r="E2963" s="19">
        <v>41172</v>
      </c>
      <c r="F2963">
        <v>0.373</v>
      </c>
      <c r="H2963" s="20">
        <v>41191</v>
      </c>
      <c r="I2963">
        <v>16.37</v>
      </c>
    </row>
    <row r="2964" spans="1:9" x14ac:dyDescent="0.25">
      <c r="A2964" s="19">
        <v>41192</v>
      </c>
      <c r="B2964">
        <v>143.28</v>
      </c>
      <c r="C2964">
        <v>2.1760000000000002</v>
      </c>
      <c r="E2964" s="19">
        <v>41173</v>
      </c>
      <c r="F2964">
        <v>0.36925000000000002</v>
      </c>
      <c r="H2964" s="20">
        <v>41192</v>
      </c>
      <c r="I2964">
        <v>16.29</v>
      </c>
    </row>
    <row r="2965" spans="1:9" x14ac:dyDescent="0.25">
      <c r="A2965" s="19">
        <v>41193</v>
      </c>
      <c r="B2965">
        <v>143.36000000000001</v>
      </c>
      <c r="C2965">
        <v>2.1747999999999998</v>
      </c>
      <c r="E2965" s="19">
        <v>41176</v>
      </c>
      <c r="F2965">
        <v>0.36725000000000002</v>
      </c>
      <c r="H2965" s="20">
        <v>41193</v>
      </c>
      <c r="I2965">
        <v>15.59</v>
      </c>
    </row>
    <row r="2966" spans="1:9" x14ac:dyDescent="0.25">
      <c r="A2966" s="19">
        <v>41194</v>
      </c>
      <c r="B2966">
        <v>142.88999999999999</v>
      </c>
      <c r="C2966">
        <v>2.1819999999999999</v>
      </c>
      <c r="E2966" s="19">
        <v>41177</v>
      </c>
      <c r="F2966">
        <v>0.36349999999999999</v>
      </c>
      <c r="H2966" s="20">
        <v>41194</v>
      </c>
      <c r="I2966">
        <v>16.14</v>
      </c>
    </row>
    <row r="2967" spans="1:9" x14ac:dyDescent="0.25">
      <c r="A2967" s="19">
        <v>41197</v>
      </c>
      <c r="B2967">
        <v>144.08000000000001</v>
      </c>
      <c r="C2967">
        <v>2.1638999999999999</v>
      </c>
      <c r="E2967" s="19">
        <v>41178</v>
      </c>
      <c r="F2967">
        <v>0.36225000000000002</v>
      </c>
      <c r="H2967" s="20">
        <v>41197</v>
      </c>
      <c r="I2967">
        <v>15.27</v>
      </c>
    </row>
    <row r="2968" spans="1:9" x14ac:dyDescent="0.25">
      <c r="A2968" s="19">
        <v>41198</v>
      </c>
      <c r="B2968">
        <v>145.54</v>
      </c>
      <c r="C2968">
        <v>2.1421999999999999</v>
      </c>
      <c r="E2968" s="19">
        <v>41179</v>
      </c>
      <c r="F2968">
        <v>0.36025000000000001</v>
      </c>
      <c r="H2968" s="20">
        <v>41198</v>
      </c>
      <c r="I2968">
        <v>15.22</v>
      </c>
    </row>
    <row r="2969" spans="1:9" x14ac:dyDescent="0.25">
      <c r="A2969" s="19">
        <v>41199</v>
      </c>
      <c r="B2969">
        <v>146.19999999999999</v>
      </c>
      <c r="C2969">
        <v>2.1326000000000001</v>
      </c>
      <c r="E2969" s="19">
        <v>41180</v>
      </c>
      <c r="F2969">
        <v>0.35849999999999999</v>
      </c>
      <c r="H2969" s="20">
        <v>41199</v>
      </c>
      <c r="I2969">
        <v>15.07</v>
      </c>
    </row>
    <row r="2970" spans="1:9" x14ac:dyDescent="0.25">
      <c r="A2970" s="19">
        <v>41200</v>
      </c>
      <c r="B2970">
        <v>145.82</v>
      </c>
      <c r="C2970">
        <v>2.1381000000000001</v>
      </c>
      <c r="E2970" s="19">
        <v>41183</v>
      </c>
      <c r="F2970">
        <v>0.35525000000000001</v>
      </c>
      <c r="H2970" s="20">
        <v>41200</v>
      </c>
      <c r="I2970">
        <v>15.03</v>
      </c>
    </row>
    <row r="2971" spans="1:9" x14ac:dyDescent="0.25">
      <c r="A2971" s="19">
        <v>41201</v>
      </c>
      <c r="B2971">
        <v>143.3896</v>
      </c>
      <c r="C2971">
        <v>2.1743999999999999</v>
      </c>
      <c r="E2971" s="19">
        <v>41184</v>
      </c>
      <c r="F2971">
        <v>0.35399999999999998</v>
      </c>
      <c r="H2971" s="20">
        <v>41201</v>
      </c>
      <c r="I2971">
        <v>17.059999999999999</v>
      </c>
    </row>
    <row r="2972" spans="1:9" x14ac:dyDescent="0.25">
      <c r="A2972" s="19">
        <v>41204</v>
      </c>
      <c r="B2972">
        <v>143.41</v>
      </c>
      <c r="C2972">
        <v>2.1739999999999999</v>
      </c>
      <c r="E2972" s="19">
        <v>41185</v>
      </c>
      <c r="F2972">
        <v>0.35249999999999998</v>
      </c>
      <c r="H2972" s="20">
        <v>41204</v>
      </c>
      <c r="I2972">
        <v>16.62</v>
      </c>
    </row>
    <row r="2973" spans="1:9" x14ac:dyDescent="0.25">
      <c r="A2973" s="19">
        <v>41205</v>
      </c>
      <c r="B2973">
        <v>141.41999999999999</v>
      </c>
      <c r="C2973">
        <v>2.2046000000000001</v>
      </c>
      <c r="E2973" s="19">
        <v>41186</v>
      </c>
      <c r="F2973">
        <v>0.35225000000000001</v>
      </c>
      <c r="H2973" s="20">
        <v>41205</v>
      </c>
      <c r="I2973">
        <v>18.829999999999998</v>
      </c>
    </row>
    <row r="2974" spans="1:9" x14ac:dyDescent="0.25">
      <c r="A2974" s="19">
        <v>41206</v>
      </c>
      <c r="B2974">
        <v>141.02000000000001</v>
      </c>
      <c r="C2974">
        <v>2.2109000000000001</v>
      </c>
      <c r="E2974" s="19">
        <v>41187</v>
      </c>
      <c r="F2974">
        <v>0.35125000000000001</v>
      </c>
      <c r="H2974" s="20">
        <v>41206</v>
      </c>
      <c r="I2974">
        <v>18.329999999999998</v>
      </c>
    </row>
    <row r="2975" spans="1:9" x14ac:dyDescent="0.25">
      <c r="A2975" s="19">
        <v>41207</v>
      </c>
      <c r="B2975">
        <v>141.43</v>
      </c>
      <c r="C2975">
        <v>2.2044999999999999</v>
      </c>
      <c r="E2975" s="19">
        <v>41190</v>
      </c>
      <c r="F2975">
        <v>0.35025000000000001</v>
      </c>
      <c r="H2975" s="20">
        <v>41207</v>
      </c>
      <c r="I2975">
        <v>18.12</v>
      </c>
    </row>
    <row r="2976" spans="1:9" x14ac:dyDescent="0.25">
      <c r="A2976" s="19">
        <v>41208</v>
      </c>
      <c r="B2976">
        <v>141.35</v>
      </c>
      <c r="C2976">
        <v>2.2057000000000002</v>
      </c>
      <c r="E2976" s="19">
        <v>41191</v>
      </c>
      <c r="F2976">
        <v>0.34675</v>
      </c>
      <c r="H2976" s="20">
        <v>41208</v>
      </c>
      <c r="I2976">
        <v>17.809999999999999</v>
      </c>
    </row>
    <row r="2977" spans="1:9" x14ac:dyDescent="0.25">
      <c r="A2977" s="19">
        <v>41213</v>
      </c>
      <c r="B2977">
        <v>141.35</v>
      </c>
      <c r="C2977">
        <v>2.2057000000000002</v>
      </c>
      <c r="E2977" s="19">
        <v>41192</v>
      </c>
      <c r="F2977">
        <v>0.34275</v>
      </c>
      <c r="H2977" s="20">
        <v>41213</v>
      </c>
      <c r="I2977">
        <v>18.600000000000001</v>
      </c>
    </row>
    <row r="2978" spans="1:9" x14ac:dyDescent="0.25">
      <c r="A2978" s="19">
        <v>41214</v>
      </c>
      <c r="B2978">
        <v>142.83000000000001</v>
      </c>
      <c r="C2978">
        <v>2.1829000000000001</v>
      </c>
      <c r="E2978" s="19">
        <v>41193</v>
      </c>
      <c r="F2978">
        <v>0.34025</v>
      </c>
      <c r="H2978" s="20">
        <v>41214</v>
      </c>
      <c r="I2978">
        <v>16.690000000000001</v>
      </c>
    </row>
    <row r="2979" spans="1:9" x14ac:dyDescent="0.25">
      <c r="A2979" s="19">
        <v>41215</v>
      </c>
      <c r="B2979">
        <v>141.56</v>
      </c>
      <c r="C2979">
        <v>2.2025000000000001</v>
      </c>
      <c r="E2979" s="19">
        <v>41194</v>
      </c>
      <c r="F2979">
        <v>0.33424999999999999</v>
      </c>
      <c r="H2979" s="20">
        <v>41215</v>
      </c>
      <c r="I2979">
        <v>17.59</v>
      </c>
    </row>
    <row r="2980" spans="1:9" x14ac:dyDescent="0.25">
      <c r="A2980" s="19">
        <v>41218</v>
      </c>
      <c r="B2980">
        <v>141.8486</v>
      </c>
      <c r="C2980">
        <v>2.198</v>
      </c>
      <c r="E2980" s="19">
        <v>41197</v>
      </c>
      <c r="F2980">
        <v>0.33024999999999999</v>
      </c>
      <c r="H2980" s="20">
        <v>41218</v>
      </c>
      <c r="I2980">
        <v>18.420000000000002</v>
      </c>
    </row>
    <row r="2981" spans="1:9" x14ac:dyDescent="0.25">
      <c r="A2981" s="19">
        <v>41219</v>
      </c>
      <c r="B2981">
        <v>142.96</v>
      </c>
      <c r="C2981">
        <v>2.1808999999999998</v>
      </c>
      <c r="E2981" s="19">
        <v>41198</v>
      </c>
      <c r="F2981">
        <v>0.32474999999999998</v>
      </c>
      <c r="H2981" s="20">
        <v>41219</v>
      </c>
      <c r="I2981">
        <v>17.579999999999998</v>
      </c>
    </row>
    <row r="2982" spans="1:9" x14ac:dyDescent="0.25">
      <c r="A2982" s="19">
        <v>41220</v>
      </c>
      <c r="B2982">
        <v>139.72</v>
      </c>
      <c r="C2982">
        <v>2.2315</v>
      </c>
      <c r="E2982" s="19">
        <v>41199</v>
      </c>
      <c r="F2982">
        <v>0.32074999999999998</v>
      </c>
      <c r="H2982" s="20">
        <v>41220</v>
      </c>
      <c r="I2982">
        <v>19.079999999999998</v>
      </c>
    </row>
    <row r="2983" spans="1:9" x14ac:dyDescent="0.25">
      <c r="A2983" s="19">
        <v>41221</v>
      </c>
      <c r="B2983">
        <v>138.04</v>
      </c>
      <c r="C2983">
        <v>2.2585999999999999</v>
      </c>
      <c r="E2983" s="19">
        <v>41200</v>
      </c>
      <c r="F2983">
        <v>0.31874999999999998</v>
      </c>
      <c r="H2983" s="20">
        <v>41221</v>
      </c>
      <c r="I2983">
        <v>18.489999999999998</v>
      </c>
    </row>
    <row r="2984" spans="1:9" x14ac:dyDescent="0.25">
      <c r="A2984" s="19">
        <v>41222</v>
      </c>
      <c r="B2984">
        <v>138.16</v>
      </c>
      <c r="C2984">
        <v>2.2566999999999999</v>
      </c>
      <c r="E2984" s="19">
        <v>41201</v>
      </c>
      <c r="F2984">
        <v>0.31724999999999998</v>
      </c>
      <c r="H2984" s="20">
        <v>41222</v>
      </c>
      <c r="I2984">
        <v>18.61</v>
      </c>
    </row>
    <row r="2985" spans="1:9" x14ac:dyDescent="0.25">
      <c r="A2985" s="19">
        <v>41225</v>
      </c>
      <c r="B2985">
        <v>138.26499999999999</v>
      </c>
      <c r="C2985">
        <v>2.2549000000000001</v>
      </c>
      <c r="E2985" s="19">
        <v>41204</v>
      </c>
      <c r="F2985">
        <v>0.31574999999999998</v>
      </c>
      <c r="H2985" s="20">
        <v>41225</v>
      </c>
      <c r="I2985">
        <v>16.68</v>
      </c>
    </row>
    <row r="2986" spans="1:9" x14ac:dyDescent="0.25">
      <c r="A2986" s="19">
        <v>41226</v>
      </c>
      <c r="B2986">
        <v>137.79</v>
      </c>
      <c r="C2986">
        <v>2.2627000000000002</v>
      </c>
      <c r="E2986" s="19">
        <v>41205</v>
      </c>
      <c r="F2986">
        <v>0.31524999999999997</v>
      </c>
      <c r="H2986" s="20">
        <v>41226</v>
      </c>
      <c r="I2986">
        <v>16.649999999999999</v>
      </c>
    </row>
    <row r="2987" spans="1:9" x14ac:dyDescent="0.25">
      <c r="A2987" s="19">
        <v>41227</v>
      </c>
      <c r="B2987">
        <v>135.9299</v>
      </c>
      <c r="C2987">
        <v>2.2936999999999999</v>
      </c>
      <c r="E2987" s="19">
        <v>41206</v>
      </c>
      <c r="F2987">
        <v>0.31424999999999997</v>
      </c>
      <c r="H2987" s="20">
        <v>41227</v>
      </c>
      <c r="I2987">
        <v>17.920000000000002</v>
      </c>
    </row>
    <row r="2988" spans="1:9" x14ac:dyDescent="0.25">
      <c r="A2988" s="19">
        <v>41228</v>
      </c>
      <c r="B2988">
        <v>135.69999999999999</v>
      </c>
      <c r="C2988">
        <v>2.2976000000000001</v>
      </c>
      <c r="E2988" s="19">
        <v>41207</v>
      </c>
      <c r="F2988">
        <v>0.31324999999999997</v>
      </c>
      <c r="H2988" s="20">
        <v>41228</v>
      </c>
      <c r="I2988">
        <v>17.989999999999998</v>
      </c>
    </row>
    <row r="2989" spans="1:9" x14ac:dyDescent="0.25">
      <c r="A2989" s="19">
        <v>41229</v>
      </c>
      <c r="B2989">
        <v>136.37</v>
      </c>
      <c r="C2989">
        <v>2.2863000000000002</v>
      </c>
      <c r="E2989" s="19">
        <v>41208</v>
      </c>
      <c r="F2989">
        <v>0.31324999999999997</v>
      </c>
      <c r="H2989" s="20">
        <v>41229</v>
      </c>
      <c r="I2989">
        <v>16.41</v>
      </c>
    </row>
    <row r="2990" spans="1:9" x14ac:dyDescent="0.25">
      <c r="A2990" s="19">
        <v>41232</v>
      </c>
      <c r="B2990">
        <v>139.13</v>
      </c>
      <c r="C2990">
        <v>2.2408999999999999</v>
      </c>
      <c r="E2990" s="19">
        <v>41211</v>
      </c>
      <c r="F2990">
        <v>0.31274999999999997</v>
      </c>
      <c r="H2990" s="20">
        <v>41232</v>
      </c>
      <c r="I2990">
        <v>15.24</v>
      </c>
    </row>
    <row r="2991" spans="1:9" x14ac:dyDescent="0.25">
      <c r="A2991" s="19">
        <v>41233</v>
      </c>
      <c r="B2991">
        <v>139.19</v>
      </c>
      <c r="C2991">
        <v>2.2400000000000002</v>
      </c>
      <c r="E2991" s="19">
        <v>41212</v>
      </c>
      <c r="F2991">
        <v>0.31274999999999997</v>
      </c>
      <c r="H2991" s="20">
        <v>41233</v>
      </c>
      <c r="I2991">
        <v>15.08</v>
      </c>
    </row>
    <row r="2992" spans="1:9" x14ac:dyDescent="0.25">
      <c r="A2992" s="19">
        <v>41234</v>
      </c>
      <c r="B2992">
        <v>139.44999999999999</v>
      </c>
      <c r="C2992">
        <v>2.2357999999999998</v>
      </c>
      <c r="E2992" s="19">
        <v>41213</v>
      </c>
      <c r="F2992">
        <v>0.31274999999999997</v>
      </c>
      <c r="H2992" s="20">
        <v>41234</v>
      </c>
      <c r="I2992">
        <v>15.31</v>
      </c>
    </row>
    <row r="2993" spans="1:9" x14ac:dyDescent="0.25">
      <c r="A2993" s="19">
        <v>41236</v>
      </c>
      <c r="B2993">
        <v>141.35</v>
      </c>
      <c r="C2993">
        <v>2.2057000000000002</v>
      </c>
      <c r="E2993" s="19">
        <v>41214</v>
      </c>
      <c r="F2993">
        <v>0.31274999999999997</v>
      </c>
      <c r="H2993" s="20">
        <v>41236</v>
      </c>
      <c r="I2993">
        <v>15.14</v>
      </c>
    </row>
    <row r="2994" spans="1:9" x14ac:dyDescent="0.25">
      <c r="A2994" s="19">
        <v>41239</v>
      </c>
      <c r="B2994">
        <v>141.05000000000001</v>
      </c>
      <c r="C2994">
        <v>2.2103999999999999</v>
      </c>
      <c r="E2994" s="19">
        <v>41215</v>
      </c>
      <c r="F2994">
        <v>0.31274999999999997</v>
      </c>
      <c r="H2994" s="20">
        <v>41239</v>
      </c>
      <c r="I2994">
        <v>15.5</v>
      </c>
    </row>
    <row r="2995" spans="1:9" x14ac:dyDescent="0.25">
      <c r="A2995" s="19">
        <v>41240</v>
      </c>
      <c r="B2995">
        <v>140.33000000000001</v>
      </c>
      <c r="C2995">
        <v>2.2218</v>
      </c>
      <c r="E2995" s="19">
        <v>41218</v>
      </c>
      <c r="F2995">
        <v>0.31175000000000003</v>
      </c>
      <c r="H2995" s="20">
        <v>41240</v>
      </c>
      <c r="I2995">
        <v>15.92</v>
      </c>
    </row>
    <row r="2996" spans="1:9" x14ac:dyDescent="0.25">
      <c r="A2996" s="19">
        <v>41241</v>
      </c>
      <c r="B2996">
        <v>141.46</v>
      </c>
      <c r="C2996">
        <v>2.2040000000000002</v>
      </c>
      <c r="E2996" s="19">
        <v>41219</v>
      </c>
      <c r="F2996">
        <v>0.31175000000000003</v>
      </c>
      <c r="H2996" s="20">
        <v>41241</v>
      </c>
      <c r="I2996">
        <v>15.51</v>
      </c>
    </row>
    <row r="2997" spans="1:9" x14ac:dyDescent="0.25">
      <c r="A2997" s="19">
        <v>41242</v>
      </c>
      <c r="B2997">
        <v>142.12</v>
      </c>
      <c r="C2997">
        <v>2.1938</v>
      </c>
      <c r="E2997" s="19">
        <v>41220</v>
      </c>
      <c r="F2997">
        <v>0.31</v>
      </c>
      <c r="H2997" s="20">
        <v>41242</v>
      </c>
      <c r="I2997">
        <v>15.06</v>
      </c>
    </row>
    <row r="2998" spans="1:9" x14ac:dyDescent="0.25">
      <c r="A2998" s="19">
        <v>41243</v>
      </c>
      <c r="B2998">
        <v>142.155</v>
      </c>
      <c r="C2998">
        <v>2.1932</v>
      </c>
      <c r="E2998" s="19">
        <v>41221</v>
      </c>
      <c r="F2998">
        <v>0.31</v>
      </c>
      <c r="H2998" s="20">
        <v>41243</v>
      </c>
      <c r="I2998">
        <v>15.87</v>
      </c>
    </row>
    <row r="2999" spans="1:9" x14ac:dyDescent="0.25">
      <c r="A2999" s="19">
        <v>41246</v>
      </c>
      <c r="B2999">
        <v>141.44999999999999</v>
      </c>
      <c r="C2999">
        <v>2.2042000000000002</v>
      </c>
      <c r="E2999" s="19">
        <v>41222</v>
      </c>
      <c r="F2999">
        <v>0.31</v>
      </c>
      <c r="H2999" s="20">
        <v>41246</v>
      </c>
      <c r="I2999">
        <v>16.64</v>
      </c>
    </row>
    <row r="3000" spans="1:9" x14ac:dyDescent="0.25">
      <c r="A3000" s="19">
        <v>41247</v>
      </c>
      <c r="B3000">
        <v>141.25</v>
      </c>
      <c r="C3000">
        <v>2.2073</v>
      </c>
      <c r="E3000" s="19">
        <v>41225</v>
      </c>
      <c r="F3000">
        <v>0.31</v>
      </c>
      <c r="H3000" s="20">
        <v>41247</v>
      </c>
      <c r="I3000">
        <v>17.12</v>
      </c>
    </row>
    <row r="3001" spans="1:9" x14ac:dyDescent="0.25">
      <c r="A3001" s="19">
        <v>41248</v>
      </c>
      <c r="B3001">
        <v>141.5</v>
      </c>
      <c r="C3001">
        <v>2.2033999999999998</v>
      </c>
      <c r="E3001" s="19">
        <v>41226</v>
      </c>
      <c r="F3001">
        <v>0.31</v>
      </c>
      <c r="H3001" s="20">
        <v>41248</v>
      </c>
      <c r="I3001">
        <v>16.46</v>
      </c>
    </row>
    <row r="3002" spans="1:9" x14ac:dyDescent="0.25">
      <c r="A3002" s="19">
        <v>41249</v>
      </c>
      <c r="B3002">
        <v>141.97999999999999</v>
      </c>
      <c r="C3002">
        <v>2.1959</v>
      </c>
      <c r="E3002" s="19">
        <v>41227</v>
      </c>
      <c r="F3002">
        <v>0.31</v>
      </c>
      <c r="H3002" s="20">
        <v>41249</v>
      </c>
      <c r="I3002">
        <v>16.579999999999998</v>
      </c>
    </row>
    <row r="3003" spans="1:9" x14ac:dyDescent="0.25">
      <c r="A3003" s="19">
        <v>41250</v>
      </c>
      <c r="B3003">
        <v>142.41499999999999</v>
      </c>
      <c r="C3003">
        <v>2.1892</v>
      </c>
      <c r="E3003" s="19">
        <v>41228</v>
      </c>
      <c r="F3003">
        <v>0.311</v>
      </c>
      <c r="H3003" s="20">
        <v>41250</v>
      </c>
      <c r="I3003">
        <v>15.9</v>
      </c>
    </row>
    <row r="3004" spans="1:9" x14ac:dyDescent="0.25">
      <c r="A3004" s="19">
        <v>41253</v>
      </c>
      <c r="B3004">
        <v>142.47300000000001</v>
      </c>
      <c r="C3004">
        <v>2.1882999999999999</v>
      </c>
      <c r="E3004" s="19">
        <v>41229</v>
      </c>
      <c r="F3004">
        <v>0.3115</v>
      </c>
      <c r="H3004" s="20">
        <v>41253</v>
      </c>
      <c r="I3004">
        <v>16.05</v>
      </c>
    </row>
    <row r="3005" spans="1:9" x14ac:dyDescent="0.25">
      <c r="A3005" s="19">
        <v>41254</v>
      </c>
      <c r="B3005">
        <v>143.44</v>
      </c>
      <c r="C3005">
        <v>2.1736</v>
      </c>
      <c r="E3005" s="19">
        <v>41232</v>
      </c>
      <c r="F3005">
        <v>0.3115</v>
      </c>
      <c r="H3005" s="20">
        <v>41254</v>
      </c>
      <c r="I3005">
        <v>15.57</v>
      </c>
    </row>
    <row r="3006" spans="1:9" x14ac:dyDescent="0.25">
      <c r="A3006" s="19">
        <v>41255</v>
      </c>
      <c r="B3006">
        <v>143.51</v>
      </c>
      <c r="C3006">
        <v>2.1724999999999999</v>
      </c>
      <c r="E3006" s="19">
        <v>41233</v>
      </c>
      <c r="F3006">
        <v>0.3105</v>
      </c>
      <c r="H3006" s="20">
        <v>41255</v>
      </c>
      <c r="I3006">
        <v>15.95</v>
      </c>
    </row>
    <row r="3007" spans="1:9" x14ac:dyDescent="0.25">
      <c r="A3007" s="19">
        <v>41256</v>
      </c>
      <c r="B3007">
        <v>142.63</v>
      </c>
      <c r="C3007">
        <v>2.1859000000000002</v>
      </c>
      <c r="E3007" s="19">
        <v>41234</v>
      </c>
      <c r="F3007">
        <v>0.3115</v>
      </c>
      <c r="H3007" s="20">
        <v>41256</v>
      </c>
      <c r="I3007">
        <v>16.559999999999999</v>
      </c>
    </row>
    <row r="3008" spans="1:9" x14ac:dyDescent="0.25">
      <c r="A3008" s="19">
        <v>41257</v>
      </c>
      <c r="B3008">
        <v>142.10509999999999</v>
      </c>
      <c r="C3008">
        <v>2.194</v>
      </c>
      <c r="E3008" s="19">
        <v>41235</v>
      </c>
      <c r="F3008">
        <v>0.3115</v>
      </c>
      <c r="H3008" s="20">
        <v>41257</v>
      </c>
      <c r="I3008">
        <v>17</v>
      </c>
    </row>
    <row r="3009" spans="1:9" x14ac:dyDescent="0.25">
      <c r="A3009" s="19">
        <v>41260</v>
      </c>
      <c r="B3009">
        <v>143.77000000000001</v>
      </c>
      <c r="C3009">
        <v>2.1686000000000001</v>
      </c>
      <c r="E3009" s="19">
        <v>41236</v>
      </c>
      <c r="F3009">
        <v>0.3115</v>
      </c>
      <c r="H3009" s="20">
        <v>41260</v>
      </c>
      <c r="I3009">
        <v>16.34</v>
      </c>
    </row>
    <row r="3010" spans="1:9" x14ac:dyDescent="0.25">
      <c r="A3010" s="19">
        <v>41261</v>
      </c>
      <c r="B3010">
        <v>145.37</v>
      </c>
      <c r="C3010">
        <v>2.1446999999999998</v>
      </c>
      <c r="E3010" s="19">
        <v>41239</v>
      </c>
      <c r="F3010">
        <v>0.3115</v>
      </c>
      <c r="H3010" s="20">
        <v>41261</v>
      </c>
      <c r="I3010">
        <v>15.57</v>
      </c>
    </row>
    <row r="3011" spans="1:9" x14ac:dyDescent="0.25">
      <c r="A3011" s="19">
        <v>41262</v>
      </c>
      <c r="B3011">
        <v>144.29</v>
      </c>
      <c r="C3011">
        <v>2.1608000000000001</v>
      </c>
      <c r="E3011" s="19">
        <v>41240</v>
      </c>
      <c r="F3011">
        <v>0.3115</v>
      </c>
      <c r="H3011" s="20">
        <v>41262</v>
      </c>
      <c r="I3011">
        <v>17.36</v>
      </c>
    </row>
    <row r="3012" spans="1:9" x14ac:dyDescent="0.25">
      <c r="A3012" s="19">
        <v>41263</v>
      </c>
      <c r="B3012">
        <v>145.12</v>
      </c>
      <c r="C3012">
        <v>2.8165</v>
      </c>
      <c r="E3012" s="19">
        <v>41241</v>
      </c>
      <c r="F3012">
        <v>0.3105</v>
      </c>
      <c r="H3012" s="20">
        <v>41263</v>
      </c>
      <c r="I3012">
        <v>17.670000000000002</v>
      </c>
    </row>
    <row r="3013" spans="1:9" x14ac:dyDescent="0.25">
      <c r="A3013" s="19">
        <v>41264</v>
      </c>
      <c r="B3013">
        <v>142.79</v>
      </c>
      <c r="C3013">
        <v>2.8624999999999998</v>
      </c>
      <c r="E3013" s="19">
        <v>41242</v>
      </c>
      <c r="F3013">
        <v>0.3105</v>
      </c>
      <c r="H3013" s="20">
        <v>41264</v>
      </c>
      <c r="I3013">
        <v>17.84</v>
      </c>
    </row>
    <row r="3014" spans="1:9" x14ac:dyDescent="0.25">
      <c r="A3014" s="19">
        <v>41267</v>
      </c>
      <c r="B3014">
        <v>142.35</v>
      </c>
      <c r="C3014">
        <v>2.8713000000000002</v>
      </c>
      <c r="E3014" s="19">
        <v>41243</v>
      </c>
      <c r="F3014">
        <v>0.3105</v>
      </c>
      <c r="H3014" s="20">
        <v>41267</v>
      </c>
      <c r="I3014">
        <v>17.84</v>
      </c>
    </row>
    <row r="3015" spans="1:9" x14ac:dyDescent="0.25">
      <c r="A3015" s="19">
        <v>41269</v>
      </c>
      <c r="B3015">
        <v>141.75</v>
      </c>
      <c r="C3015">
        <v>2.8835000000000002</v>
      </c>
      <c r="E3015" s="19">
        <v>41246</v>
      </c>
      <c r="F3015">
        <v>0.3105</v>
      </c>
      <c r="H3015" s="20">
        <v>41269</v>
      </c>
      <c r="I3015">
        <v>19.48</v>
      </c>
    </row>
    <row r="3016" spans="1:9" x14ac:dyDescent="0.25">
      <c r="A3016" s="19">
        <v>41270</v>
      </c>
      <c r="B3016">
        <v>141.5616</v>
      </c>
      <c r="C3016">
        <v>2.8873000000000002</v>
      </c>
      <c r="E3016" s="19">
        <v>41247</v>
      </c>
      <c r="F3016">
        <v>0.3105</v>
      </c>
      <c r="H3016" s="20">
        <v>41270</v>
      </c>
      <c r="I3016">
        <v>19.47</v>
      </c>
    </row>
    <row r="3017" spans="1:9" x14ac:dyDescent="0.25">
      <c r="A3017" s="19">
        <v>41271</v>
      </c>
      <c r="B3017">
        <v>140.03</v>
      </c>
      <c r="C3017">
        <v>2.9188999999999998</v>
      </c>
      <c r="E3017" s="19">
        <v>41248</v>
      </c>
      <c r="F3017">
        <v>0.3105</v>
      </c>
      <c r="H3017" s="20">
        <v>41271</v>
      </c>
      <c r="I3017">
        <v>22.72</v>
      </c>
    </row>
    <row r="3018" spans="1:9" x14ac:dyDescent="0.25">
      <c r="A3018" s="19">
        <v>41274</v>
      </c>
      <c r="B3018">
        <v>142.41</v>
      </c>
      <c r="C3018">
        <v>2.8700999999999999</v>
      </c>
      <c r="E3018" s="19">
        <v>41249</v>
      </c>
      <c r="F3018">
        <v>0.3105</v>
      </c>
      <c r="H3018" s="20">
        <v>41274</v>
      </c>
      <c r="I3018">
        <v>18.02</v>
      </c>
    </row>
    <row r="3019" spans="1:9" x14ac:dyDescent="0.25">
      <c r="A3019" s="19">
        <v>41276</v>
      </c>
      <c r="B3019">
        <v>146.06</v>
      </c>
      <c r="C3019">
        <v>2.7984</v>
      </c>
      <c r="E3019" s="19">
        <v>41250</v>
      </c>
      <c r="F3019">
        <v>0.3095</v>
      </c>
      <c r="H3019" s="20">
        <v>41276</v>
      </c>
      <c r="I3019">
        <v>14.68</v>
      </c>
    </row>
    <row r="3020" spans="1:9" x14ac:dyDescent="0.25">
      <c r="A3020" s="19">
        <v>41277</v>
      </c>
      <c r="B3020">
        <v>145.73410000000001</v>
      </c>
      <c r="C3020">
        <v>2.8046000000000002</v>
      </c>
      <c r="E3020" s="19">
        <v>41253</v>
      </c>
      <c r="F3020">
        <v>0.3105</v>
      </c>
      <c r="H3020" s="20">
        <v>41277</v>
      </c>
      <c r="I3020">
        <v>14.56</v>
      </c>
    </row>
    <row r="3021" spans="1:9" x14ac:dyDescent="0.25">
      <c r="A3021" s="19">
        <v>41278</v>
      </c>
      <c r="B3021">
        <v>146.37</v>
      </c>
      <c r="C3021">
        <v>2.7925</v>
      </c>
      <c r="E3021" s="19">
        <v>41254</v>
      </c>
      <c r="F3021">
        <v>0.3095</v>
      </c>
      <c r="H3021" s="20">
        <v>41278</v>
      </c>
      <c r="I3021">
        <v>13.83</v>
      </c>
    </row>
    <row r="3022" spans="1:9" x14ac:dyDescent="0.25">
      <c r="A3022" s="19">
        <v>41281</v>
      </c>
      <c r="B3022">
        <v>145.96950000000001</v>
      </c>
      <c r="C3022">
        <v>2.8001</v>
      </c>
      <c r="E3022" s="19">
        <v>41255</v>
      </c>
      <c r="F3022">
        <v>0.3095</v>
      </c>
      <c r="H3022" s="20">
        <v>41281</v>
      </c>
      <c r="I3022">
        <v>13.79</v>
      </c>
    </row>
    <row r="3023" spans="1:9" x14ac:dyDescent="0.25">
      <c r="A3023" s="19">
        <v>41282</v>
      </c>
      <c r="B3023">
        <v>145.5496</v>
      </c>
      <c r="C3023">
        <v>2.8081999999999998</v>
      </c>
      <c r="E3023" s="19">
        <v>41256</v>
      </c>
      <c r="F3023">
        <v>0.308</v>
      </c>
      <c r="H3023" s="20">
        <v>41282</v>
      </c>
      <c r="I3023">
        <v>13.62</v>
      </c>
    </row>
    <row r="3024" spans="1:9" x14ac:dyDescent="0.25">
      <c r="A3024" s="19">
        <v>41283</v>
      </c>
      <c r="B3024">
        <v>145.91999999999999</v>
      </c>
      <c r="C3024">
        <v>2.8010999999999999</v>
      </c>
      <c r="E3024" s="19">
        <v>41257</v>
      </c>
      <c r="F3024">
        <v>0.308</v>
      </c>
      <c r="H3024" s="20">
        <v>41283</v>
      </c>
      <c r="I3024">
        <v>13.81</v>
      </c>
    </row>
    <row r="3025" spans="1:9" x14ac:dyDescent="0.25">
      <c r="A3025" s="19">
        <v>41284</v>
      </c>
      <c r="B3025">
        <v>147.08000000000001</v>
      </c>
      <c r="C3025">
        <v>2.7789999999999999</v>
      </c>
      <c r="E3025" s="19">
        <v>41260</v>
      </c>
      <c r="F3025">
        <v>0.309</v>
      </c>
      <c r="H3025" s="20">
        <v>41284</v>
      </c>
      <c r="I3025">
        <v>13.49</v>
      </c>
    </row>
    <row r="3026" spans="1:9" x14ac:dyDescent="0.25">
      <c r="A3026" s="19">
        <v>41285</v>
      </c>
      <c r="B3026">
        <v>147.07</v>
      </c>
      <c r="C3026">
        <v>2.7791999999999999</v>
      </c>
      <c r="E3026" s="19">
        <v>41261</v>
      </c>
      <c r="F3026">
        <v>0.309</v>
      </c>
      <c r="H3026" s="20">
        <v>41285</v>
      </c>
      <c r="I3026">
        <v>13.36</v>
      </c>
    </row>
    <row r="3027" spans="1:9" x14ac:dyDescent="0.25">
      <c r="A3027" s="19">
        <v>41288</v>
      </c>
      <c r="B3027">
        <v>146.97</v>
      </c>
      <c r="C3027">
        <v>2.7810999999999999</v>
      </c>
      <c r="E3027" s="19">
        <v>41262</v>
      </c>
      <c r="F3027">
        <v>0.31</v>
      </c>
      <c r="H3027" s="20">
        <v>41288</v>
      </c>
      <c r="I3027">
        <v>13.52</v>
      </c>
    </row>
    <row r="3028" spans="1:9" x14ac:dyDescent="0.25">
      <c r="A3028" s="19">
        <v>41289</v>
      </c>
      <c r="B3028">
        <v>147.07</v>
      </c>
      <c r="C3028">
        <v>2.7791999999999999</v>
      </c>
      <c r="E3028" s="19">
        <v>41263</v>
      </c>
      <c r="F3028">
        <v>0.31</v>
      </c>
      <c r="H3028" s="20">
        <v>41289</v>
      </c>
      <c r="I3028">
        <v>13.55</v>
      </c>
    </row>
    <row r="3029" spans="1:9" x14ac:dyDescent="0.25">
      <c r="A3029" s="19">
        <v>41290</v>
      </c>
      <c r="B3029">
        <v>147.05000000000001</v>
      </c>
      <c r="C3029">
        <v>2.7795000000000001</v>
      </c>
      <c r="E3029" s="19">
        <v>41264</v>
      </c>
      <c r="F3029">
        <v>0.31</v>
      </c>
      <c r="H3029" s="20">
        <v>41290</v>
      </c>
      <c r="I3029">
        <v>13.42</v>
      </c>
    </row>
    <row r="3030" spans="1:9" x14ac:dyDescent="0.25">
      <c r="A3030" s="19">
        <v>41291</v>
      </c>
      <c r="B3030">
        <v>148</v>
      </c>
      <c r="C3030">
        <v>2.7616999999999998</v>
      </c>
      <c r="E3030" s="19">
        <v>41267</v>
      </c>
      <c r="F3030">
        <v>0.31</v>
      </c>
      <c r="H3030" s="20">
        <v>41291</v>
      </c>
      <c r="I3030">
        <v>13.57</v>
      </c>
    </row>
    <row r="3031" spans="1:9" x14ac:dyDescent="0.25">
      <c r="A3031" s="19">
        <v>41292</v>
      </c>
      <c r="B3031">
        <v>148.33000000000001</v>
      </c>
      <c r="C3031">
        <v>2.7555999999999998</v>
      </c>
      <c r="E3031" s="19">
        <v>41270</v>
      </c>
      <c r="F3031">
        <v>0.311</v>
      </c>
      <c r="H3031" s="20">
        <v>41292</v>
      </c>
      <c r="I3031">
        <v>12.46</v>
      </c>
    </row>
    <row r="3032" spans="1:9" x14ac:dyDescent="0.25">
      <c r="A3032" s="19">
        <v>41296</v>
      </c>
      <c r="B3032">
        <v>149.13</v>
      </c>
      <c r="C3032">
        <v>2.7408000000000001</v>
      </c>
      <c r="E3032" s="19">
        <v>41271</v>
      </c>
      <c r="F3032">
        <v>0.308</v>
      </c>
      <c r="H3032" s="20">
        <v>41296</v>
      </c>
      <c r="I3032">
        <v>12.43</v>
      </c>
    </row>
    <row r="3033" spans="1:9" x14ac:dyDescent="0.25">
      <c r="A3033" s="19">
        <v>41297</v>
      </c>
      <c r="B3033">
        <v>149.37</v>
      </c>
      <c r="C3033">
        <v>2.7364000000000002</v>
      </c>
      <c r="E3033" s="19">
        <v>41274</v>
      </c>
      <c r="F3033">
        <v>0.30599999999999999</v>
      </c>
      <c r="H3033" s="20">
        <v>41297</v>
      </c>
      <c r="I3033">
        <v>12.46</v>
      </c>
    </row>
    <row r="3034" spans="1:9" x14ac:dyDescent="0.25">
      <c r="A3034" s="19">
        <v>41298</v>
      </c>
      <c r="B3034">
        <v>149.41</v>
      </c>
      <c r="C3034">
        <v>2.7355999999999998</v>
      </c>
      <c r="E3034" s="19">
        <v>41276</v>
      </c>
      <c r="F3034">
        <v>0.30499999999999999</v>
      </c>
      <c r="H3034" s="20">
        <v>41298</v>
      </c>
      <c r="I3034">
        <v>12.69</v>
      </c>
    </row>
    <row r="3035" spans="1:9" x14ac:dyDescent="0.25">
      <c r="A3035" s="19">
        <v>41299</v>
      </c>
      <c r="B3035">
        <v>150.25</v>
      </c>
      <c r="C3035">
        <v>2.7202999999999999</v>
      </c>
      <c r="E3035" s="19">
        <v>41277</v>
      </c>
      <c r="F3035">
        <v>0.30499999999999999</v>
      </c>
      <c r="H3035" s="20">
        <v>41299</v>
      </c>
      <c r="I3035">
        <v>12.89</v>
      </c>
    </row>
    <row r="3036" spans="1:9" x14ac:dyDescent="0.25">
      <c r="A3036" s="19">
        <v>41302</v>
      </c>
      <c r="B3036">
        <v>150.07</v>
      </c>
      <c r="C3036">
        <v>2.7235999999999998</v>
      </c>
      <c r="E3036" s="19">
        <v>41278</v>
      </c>
      <c r="F3036">
        <v>0.30499999999999999</v>
      </c>
      <c r="H3036" s="20">
        <v>41302</v>
      </c>
      <c r="I3036">
        <v>13.57</v>
      </c>
    </row>
    <row r="3037" spans="1:9" x14ac:dyDescent="0.25">
      <c r="A3037" s="19">
        <v>41303</v>
      </c>
      <c r="B3037">
        <v>150.66</v>
      </c>
      <c r="C3037">
        <v>2.7128999999999999</v>
      </c>
      <c r="E3037" s="19">
        <v>41281</v>
      </c>
      <c r="F3037">
        <v>0.30499999999999999</v>
      </c>
      <c r="H3037" s="20">
        <v>41303</v>
      </c>
      <c r="I3037">
        <v>13.31</v>
      </c>
    </row>
    <row r="3038" spans="1:9" x14ac:dyDescent="0.25">
      <c r="A3038" s="19">
        <v>41304</v>
      </c>
      <c r="B3038">
        <v>150.07</v>
      </c>
      <c r="C3038">
        <v>2.7235999999999998</v>
      </c>
      <c r="E3038" s="19">
        <v>41282</v>
      </c>
      <c r="F3038">
        <v>0.30499999999999999</v>
      </c>
      <c r="H3038" s="20">
        <v>41304</v>
      </c>
      <c r="I3038">
        <v>14.32</v>
      </c>
    </row>
    <row r="3039" spans="1:9" x14ac:dyDescent="0.25">
      <c r="A3039" s="19">
        <v>41305</v>
      </c>
      <c r="B3039">
        <v>149.69999999999999</v>
      </c>
      <c r="C3039">
        <v>2.7303000000000002</v>
      </c>
      <c r="E3039" s="19">
        <v>41283</v>
      </c>
      <c r="F3039">
        <v>0.30499999999999999</v>
      </c>
      <c r="H3039" s="20">
        <v>41305</v>
      </c>
      <c r="I3039">
        <v>14.28</v>
      </c>
    </row>
    <row r="3040" spans="1:9" x14ac:dyDescent="0.25">
      <c r="A3040" s="19">
        <v>41306</v>
      </c>
      <c r="B3040">
        <v>151.24</v>
      </c>
      <c r="C3040">
        <v>2.7025000000000001</v>
      </c>
      <c r="E3040" s="19">
        <v>41284</v>
      </c>
      <c r="F3040">
        <v>0.30499999999999999</v>
      </c>
      <c r="H3040" s="20">
        <v>41306</v>
      </c>
      <c r="I3040">
        <v>12.9</v>
      </c>
    </row>
    <row r="3041" spans="1:9" x14ac:dyDescent="0.25">
      <c r="A3041" s="19">
        <v>41309</v>
      </c>
      <c r="B3041">
        <v>149.535</v>
      </c>
      <c r="C3041">
        <v>2.7334000000000001</v>
      </c>
      <c r="E3041" s="19">
        <v>41285</v>
      </c>
      <c r="F3041">
        <v>0.30399999999999999</v>
      </c>
      <c r="H3041" s="20">
        <v>41309</v>
      </c>
      <c r="I3041">
        <v>14.67</v>
      </c>
    </row>
    <row r="3042" spans="1:9" x14ac:dyDescent="0.25">
      <c r="A3042" s="19">
        <v>41310</v>
      </c>
      <c r="B3042">
        <v>151.05000000000001</v>
      </c>
      <c r="C3042">
        <v>2.7059000000000002</v>
      </c>
      <c r="E3042" s="19">
        <v>41288</v>
      </c>
      <c r="F3042">
        <v>0.30399999999999999</v>
      </c>
      <c r="H3042" s="20">
        <v>41310</v>
      </c>
      <c r="I3042">
        <v>13.72</v>
      </c>
    </row>
    <row r="3043" spans="1:9" x14ac:dyDescent="0.25">
      <c r="A3043" s="19">
        <v>41311</v>
      </c>
      <c r="B3043">
        <v>151.16</v>
      </c>
      <c r="C3043">
        <v>2.7040000000000002</v>
      </c>
      <c r="E3043" s="19">
        <v>41289</v>
      </c>
      <c r="F3043">
        <v>0.30299999999999999</v>
      </c>
      <c r="H3043" s="20">
        <v>41311</v>
      </c>
      <c r="I3043">
        <v>13.41</v>
      </c>
    </row>
    <row r="3044" spans="1:9" x14ac:dyDescent="0.25">
      <c r="A3044" s="19">
        <v>41312</v>
      </c>
      <c r="B3044">
        <v>150.96</v>
      </c>
      <c r="C3044">
        <v>2.7075999999999998</v>
      </c>
      <c r="E3044" s="19">
        <v>41290</v>
      </c>
      <c r="F3044">
        <v>0.30299999999999999</v>
      </c>
      <c r="H3044" s="20">
        <v>41312</v>
      </c>
      <c r="I3044">
        <v>13.5</v>
      </c>
    </row>
    <row r="3045" spans="1:9" x14ac:dyDescent="0.25">
      <c r="A3045" s="19">
        <v>41313</v>
      </c>
      <c r="B3045">
        <v>151.80000000000001</v>
      </c>
      <c r="C3045">
        <v>2.6926000000000001</v>
      </c>
      <c r="E3045" s="19">
        <v>41291</v>
      </c>
      <c r="F3045">
        <v>0.30199999999999999</v>
      </c>
      <c r="H3045" s="20">
        <v>41313</v>
      </c>
      <c r="I3045">
        <v>13.02</v>
      </c>
    </row>
    <row r="3046" spans="1:9" x14ac:dyDescent="0.25">
      <c r="A3046" s="19">
        <v>41316</v>
      </c>
      <c r="B3046">
        <v>151.77000000000001</v>
      </c>
      <c r="C3046">
        <v>2.6930999999999998</v>
      </c>
      <c r="E3046" s="19">
        <v>41292</v>
      </c>
      <c r="F3046">
        <v>0.30199999999999999</v>
      </c>
      <c r="H3046" s="20">
        <v>41316</v>
      </c>
      <c r="I3046">
        <v>12.94</v>
      </c>
    </row>
    <row r="3047" spans="1:9" x14ac:dyDescent="0.25">
      <c r="A3047" s="19">
        <v>41317</v>
      </c>
      <c r="B3047">
        <v>152.02000000000001</v>
      </c>
      <c r="C3047">
        <v>2.6886999999999999</v>
      </c>
      <c r="E3047" s="19">
        <v>41295</v>
      </c>
      <c r="F3047">
        <v>0.30199999999999999</v>
      </c>
      <c r="H3047" s="20">
        <v>41317</v>
      </c>
      <c r="I3047">
        <v>12.64</v>
      </c>
    </row>
    <row r="3048" spans="1:9" x14ac:dyDescent="0.25">
      <c r="A3048" s="19">
        <v>41318</v>
      </c>
      <c r="B3048">
        <v>152.15100000000001</v>
      </c>
      <c r="C3048">
        <v>2.6863999999999999</v>
      </c>
      <c r="E3048" s="19">
        <v>41296</v>
      </c>
      <c r="F3048">
        <v>0.30199999999999999</v>
      </c>
      <c r="H3048" s="20">
        <v>41318</v>
      </c>
      <c r="I3048">
        <v>12.98</v>
      </c>
    </row>
    <row r="3049" spans="1:9" x14ac:dyDescent="0.25">
      <c r="A3049" s="19">
        <v>41319</v>
      </c>
      <c r="B3049">
        <v>152.29</v>
      </c>
      <c r="C3049">
        <v>2.6839</v>
      </c>
      <c r="E3049" s="19">
        <v>41297</v>
      </c>
      <c r="F3049">
        <v>0.30099999999999999</v>
      </c>
      <c r="H3049" s="20">
        <v>41319</v>
      </c>
      <c r="I3049">
        <v>12.66</v>
      </c>
    </row>
    <row r="3050" spans="1:9" x14ac:dyDescent="0.25">
      <c r="A3050" s="19">
        <v>41320</v>
      </c>
      <c r="B3050">
        <v>152.11000000000001</v>
      </c>
      <c r="C3050">
        <v>2.6871</v>
      </c>
      <c r="E3050" s="19">
        <v>41298</v>
      </c>
      <c r="F3050">
        <v>0.30049999999999999</v>
      </c>
      <c r="H3050" s="20">
        <v>41320</v>
      </c>
      <c r="I3050">
        <v>12.46</v>
      </c>
    </row>
    <row r="3051" spans="1:9" x14ac:dyDescent="0.25">
      <c r="A3051" s="19">
        <v>41324</v>
      </c>
      <c r="B3051">
        <v>153.25</v>
      </c>
      <c r="C3051">
        <v>2.6671</v>
      </c>
      <c r="E3051" s="19">
        <v>41299</v>
      </c>
      <c r="F3051">
        <v>0.30049999999999999</v>
      </c>
      <c r="H3051" s="20">
        <v>41324</v>
      </c>
      <c r="I3051">
        <v>12.31</v>
      </c>
    </row>
    <row r="3052" spans="1:9" x14ac:dyDescent="0.25">
      <c r="A3052" s="19">
        <v>41325</v>
      </c>
      <c r="B3052">
        <v>151.34</v>
      </c>
      <c r="C3052">
        <v>2.7008000000000001</v>
      </c>
      <c r="E3052" s="19">
        <v>41302</v>
      </c>
      <c r="F3052">
        <v>0.30149999999999999</v>
      </c>
      <c r="H3052" s="20">
        <v>41325</v>
      </c>
      <c r="I3052">
        <v>14.68</v>
      </c>
    </row>
    <row r="3053" spans="1:9" x14ac:dyDescent="0.25">
      <c r="A3053" s="19">
        <v>41326</v>
      </c>
      <c r="B3053">
        <v>150.41999999999999</v>
      </c>
      <c r="C3053">
        <v>2.7172999999999998</v>
      </c>
      <c r="E3053" s="19">
        <v>41303</v>
      </c>
      <c r="F3053">
        <v>0.30049999999999999</v>
      </c>
      <c r="H3053" s="20">
        <v>41326</v>
      </c>
      <c r="I3053">
        <v>15.22</v>
      </c>
    </row>
    <row r="3054" spans="1:9" x14ac:dyDescent="0.25">
      <c r="A3054" s="19">
        <v>41327</v>
      </c>
      <c r="B3054">
        <v>151.88999999999999</v>
      </c>
      <c r="C3054">
        <v>2.6909999999999998</v>
      </c>
      <c r="E3054" s="19">
        <v>41304</v>
      </c>
      <c r="F3054">
        <v>0.29849999999999999</v>
      </c>
      <c r="H3054" s="20">
        <v>41327</v>
      </c>
      <c r="I3054">
        <v>14.17</v>
      </c>
    </row>
    <row r="3055" spans="1:9" x14ac:dyDescent="0.25">
      <c r="A3055" s="19">
        <v>41330</v>
      </c>
      <c r="B3055">
        <v>149</v>
      </c>
      <c r="C3055">
        <v>2.7431999999999999</v>
      </c>
      <c r="E3055" s="19">
        <v>41305</v>
      </c>
      <c r="F3055">
        <v>0.29799999999999999</v>
      </c>
      <c r="H3055" s="20">
        <v>41330</v>
      </c>
      <c r="I3055">
        <v>18.989999999999998</v>
      </c>
    </row>
    <row r="3056" spans="1:9" x14ac:dyDescent="0.25">
      <c r="A3056" s="19">
        <v>41331</v>
      </c>
      <c r="B3056">
        <v>150.02000000000001</v>
      </c>
      <c r="C3056">
        <v>2.7244999999999999</v>
      </c>
      <c r="E3056" s="19">
        <v>41306</v>
      </c>
      <c r="F3056">
        <v>0.29549999999999998</v>
      </c>
      <c r="H3056" s="20">
        <v>41331</v>
      </c>
      <c r="I3056">
        <v>16.87</v>
      </c>
    </row>
    <row r="3057" spans="1:9" x14ac:dyDescent="0.25">
      <c r="A3057" s="19">
        <v>41332</v>
      </c>
      <c r="B3057">
        <v>151.91</v>
      </c>
      <c r="C3057">
        <v>2.6905999999999999</v>
      </c>
      <c r="E3057" s="19">
        <v>41309</v>
      </c>
      <c r="F3057">
        <v>0.29549999999999998</v>
      </c>
      <c r="H3057" s="20">
        <v>41332</v>
      </c>
      <c r="I3057">
        <v>14.73</v>
      </c>
    </row>
    <row r="3058" spans="1:9" x14ac:dyDescent="0.25">
      <c r="A3058" s="19">
        <v>41333</v>
      </c>
      <c r="B3058">
        <v>151.61000000000001</v>
      </c>
      <c r="C3058">
        <v>2.6959</v>
      </c>
      <c r="E3058" s="19">
        <v>41310</v>
      </c>
      <c r="F3058">
        <v>0.29549999999999998</v>
      </c>
      <c r="H3058" s="20">
        <v>41333</v>
      </c>
      <c r="I3058">
        <v>15.51</v>
      </c>
    </row>
    <row r="3059" spans="1:9" x14ac:dyDescent="0.25">
      <c r="A3059" s="19">
        <v>41334</v>
      </c>
      <c r="B3059">
        <v>152.11000000000001</v>
      </c>
      <c r="C3059">
        <v>2.6871</v>
      </c>
      <c r="E3059" s="19">
        <v>41311</v>
      </c>
      <c r="F3059">
        <v>0.29299999999999998</v>
      </c>
      <c r="H3059" s="20">
        <v>41334</v>
      </c>
      <c r="I3059">
        <v>15.36</v>
      </c>
    </row>
    <row r="3060" spans="1:9" x14ac:dyDescent="0.25">
      <c r="A3060" s="19">
        <v>41337</v>
      </c>
      <c r="B3060">
        <v>152.91999999999999</v>
      </c>
      <c r="C3060">
        <v>2.6728000000000001</v>
      </c>
      <c r="E3060" s="19">
        <v>41312</v>
      </c>
      <c r="F3060">
        <v>0.29199999999999998</v>
      </c>
      <c r="H3060" s="20">
        <v>41337</v>
      </c>
      <c r="I3060">
        <v>14.01</v>
      </c>
    </row>
    <row r="3061" spans="1:9" x14ac:dyDescent="0.25">
      <c r="A3061" s="19">
        <v>41338</v>
      </c>
      <c r="B3061">
        <v>154.29</v>
      </c>
      <c r="C3061">
        <v>2.6490999999999998</v>
      </c>
      <c r="E3061" s="19">
        <v>41313</v>
      </c>
      <c r="F3061">
        <v>0.29199999999999998</v>
      </c>
      <c r="H3061" s="20">
        <v>41338</v>
      </c>
      <c r="I3061">
        <v>13.48</v>
      </c>
    </row>
    <row r="3062" spans="1:9" x14ac:dyDescent="0.25">
      <c r="A3062" s="19">
        <v>41339</v>
      </c>
      <c r="B3062">
        <v>154.5</v>
      </c>
      <c r="C3062">
        <v>2.6455000000000002</v>
      </c>
      <c r="E3062" s="19">
        <v>41316</v>
      </c>
      <c r="F3062">
        <v>0.29310000000000003</v>
      </c>
      <c r="H3062" s="20">
        <v>41339</v>
      </c>
      <c r="I3062">
        <v>13.53</v>
      </c>
    </row>
    <row r="3063" spans="1:9" x14ac:dyDescent="0.25">
      <c r="A3063" s="19">
        <v>41340</v>
      </c>
      <c r="B3063">
        <v>154.77600000000001</v>
      </c>
      <c r="C3063">
        <v>2.6408</v>
      </c>
      <c r="E3063" s="19">
        <v>41317</v>
      </c>
      <c r="F3063">
        <v>0.29210000000000003</v>
      </c>
      <c r="H3063" s="20">
        <v>41340</v>
      </c>
      <c r="I3063">
        <v>13.06</v>
      </c>
    </row>
    <row r="3064" spans="1:9" x14ac:dyDescent="0.25">
      <c r="A3064" s="19">
        <v>41341</v>
      </c>
      <c r="B3064">
        <v>155.44</v>
      </c>
      <c r="C3064">
        <v>2.6295000000000002</v>
      </c>
      <c r="E3064" s="19">
        <v>41318</v>
      </c>
      <c r="F3064">
        <v>0.29010000000000002</v>
      </c>
      <c r="H3064" s="20">
        <v>41341</v>
      </c>
      <c r="I3064">
        <v>12.59</v>
      </c>
    </row>
    <row r="3065" spans="1:9" x14ac:dyDescent="0.25">
      <c r="A3065" s="19">
        <v>41344</v>
      </c>
      <c r="B3065">
        <v>156.03</v>
      </c>
      <c r="C3065">
        <v>2.6196000000000002</v>
      </c>
      <c r="E3065" s="19">
        <v>41319</v>
      </c>
      <c r="F3065">
        <v>0.29010000000000002</v>
      </c>
      <c r="H3065" s="20">
        <v>41344</v>
      </c>
      <c r="I3065">
        <v>11.56</v>
      </c>
    </row>
    <row r="3066" spans="1:9" x14ac:dyDescent="0.25">
      <c r="A3066" s="19">
        <v>41345</v>
      </c>
      <c r="B3066">
        <v>155.68</v>
      </c>
      <c r="C3066">
        <v>2.6255000000000002</v>
      </c>
      <c r="E3066" s="19">
        <v>41320</v>
      </c>
      <c r="F3066">
        <v>0.29010000000000002</v>
      </c>
      <c r="H3066" s="20">
        <v>41345</v>
      </c>
      <c r="I3066">
        <v>12.27</v>
      </c>
    </row>
    <row r="3067" spans="1:9" x14ac:dyDescent="0.25">
      <c r="A3067" s="19">
        <v>41346</v>
      </c>
      <c r="B3067">
        <v>155.905</v>
      </c>
      <c r="C3067">
        <v>2.6217000000000001</v>
      </c>
      <c r="E3067" s="19">
        <v>41323</v>
      </c>
      <c r="F3067">
        <v>0.28910000000000002</v>
      </c>
      <c r="H3067" s="20">
        <v>41346</v>
      </c>
      <c r="I3067">
        <v>11.83</v>
      </c>
    </row>
    <row r="3068" spans="1:9" x14ac:dyDescent="0.25">
      <c r="A3068" s="19">
        <v>41347</v>
      </c>
      <c r="B3068">
        <v>156.72999999999999</v>
      </c>
      <c r="C3068">
        <v>1.7705</v>
      </c>
      <c r="E3068" s="19">
        <v>41324</v>
      </c>
      <c r="F3068">
        <v>0.28910000000000002</v>
      </c>
      <c r="H3068" s="20">
        <v>41347</v>
      </c>
      <c r="I3068">
        <v>11.3</v>
      </c>
    </row>
    <row r="3069" spans="1:9" x14ac:dyDescent="0.25">
      <c r="A3069" s="19">
        <v>41348</v>
      </c>
      <c r="B3069">
        <v>155.83000000000001</v>
      </c>
      <c r="C3069">
        <v>1.7806999999999999</v>
      </c>
      <c r="E3069" s="19">
        <v>41325</v>
      </c>
      <c r="F3069">
        <v>0.28910000000000002</v>
      </c>
      <c r="H3069" s="20">
        <v>41348</v>
      </c>
      <c r="I3069">
        <v>11.3</v>
      </c>
    </row>
    <row r="3070" spans="1:9" x14ac:dyDescent="0.25">
      <c r="A3070" s="19">
        <v>41351</v>
      </c>
      <c r="B3070">
        <v>154.97</v>
      </c>
      <c r="C3070">
        <v>1.7906</v>
      </c>
      <c r="E3070" s="19">
        <v>41326</v>
      </c>
      <c r="F3070">
        <v>0.28810000000000002</v>
      </c>
      <c r="H3070" s="20">
        <v>41351</v>
      </c>
      <c r="I3070">
        <v>13.36</v>
      </c>
    </row>
    <row r="3071" spans="1:9" x14ac:dyDescent="0.25">
      <c r="A3071" s="19">
        <v>41352</v>
      </c>
      <c r="B3071">
        <v>154.61000000000001</v>
      </c>
      <c r="C3071">
        <v>1.7948</v>
      </c>
      <c r="E3071" s="19">
        <v>41327</v>
      </c>
      <c r="F3071">
        <v>0.28810000000000002</v>
      </c>
      <c r="H3071" s="20">
        <v>41352</v>
      </c>
      <c r="I3071">
        <v>14.39</v>
      </c>
    </row>
    <row r="3072" spans="1:9" x14ac:dyDescent="0.25">
      <c r="A3072" s="19">
        <v>41353</v>
      </c>
      <c r="B3072">
        <v>155.69</v>
      </c>
      <c r="C3072">
        <v>1.7823</v>
      </c>
      <c r="E3072" s="19">
        <v>41330</v>
      </c>
      <c r="F3072">
        <v>0.28660000000000002</v>
      </c>
      <c r="H3072" s="20">
        <v>41353</v>
      </c>
      <c r="I3072">
        <v>12.67</v>
      </c>
    </row>
    <row r="3073" spans="1:9" x14ac:dyDescent="0.25">
      <c r="A3073" s="19">
        <v>41354</v>
      </c>
      <c r="B3073">
        <v>154.35900000000001</v>
      </c>
      <c r="C3073">
        <v>1.7977000000000001</v>
      </c>
      <c r="E3073" s="19">
        <v>41331</v>
      </c>
      <c r="F3073">
        <v>0.28660000000000002</v>
      </c>
      <c r="H3073" s="20">
        <v>41354</v>
      </c>
      <c r="I3073">
        <v>13.99</v>
      </c>
    </row>
    <row r="3074" spans="1:9" x14ac:dyDescent="0.25">
      <c r="A3074" s="19">
        <v>41355</v>
      </c>
      <c r="B3074">
        <v>155.6</v>
      </c>
      <c r="C3074">
        <v>1.7833000000000001</v>
      </c>
      <c r="E3074" s="19">
        <v>41332</v>
      </c>
      <c r="F3074">
        <v>0.28710000000000002</v>
      </c>
      <c r="H3074" s="20">
        <v>41355</v>
      </c>
      <c r="I3074">
        <v>13.57</v>
      </c>
    </row>
    <row r="3075" spans="1:9" x14ac:dyDescent="0.25">
      <c r="A3075" s="19">
        <v>41358</v>
      </c>
      <c r="B3075">
        <v>154.94999999999999</v>
      </c>
      <c r="C3075">
        <v>1.7907999999999999</v>
      </c>
      <c r="E3075" s="19">
        <v>41333</v>
      </c>
      <c r="F3075">
        <v>0.28710000000000002</v>
      </c>
      <c r="H3075" s="20">
        <v>41358</v>
      </c>
      <c r="I3075">
        <v>13.74</v>
      </c>
    </row>
    <row r="3076" spans="1:9" x14ac:dyDescent="0.25">
      <c r="A3076" s="19">
        <v>41359</v>
      </c>
      <c r="B3076">
        <v>156.19</v>
      </c>
      <c r="C3076">
        <v>1.7766</v>
      </c>
      <c r="E3076" s="19">
        <v>41334</v>
      </c>
      <c r="F3076">
        <v>0.28410000000000002</v>
      </c>
      <c r="H3076" s="20">
        <v>41359</v>
      </c>
      <c r="I3076">
        <v>12.77</v>
      </c>
    </row>
    <row r="3077" spans="1:9" x14ac:dyDescent="0.25">
      <c r="A3077" s="19">
        <v>41360</v>
      </c>
      <c r="B3077">
        <v>156.19</v>
      </c>
      <c r="C3077">
        <v>1.7766</v>
      </c>
      <c r="E3077" s="19">
        <v>41337</v>
      </c>
      <c r="F3077">
        <v>0.28310000000000002</v>
      </c>
      <c r="H3077" s="20">
        <v>41360</v>
      </c>
      <c r="I3077">
        <v>13.15</v>
      </c>
    </row>
    <row r="3078" spans="1:9" x14ac:dyDescent="0.25">
      <c r="A3078" s="19">
        <v>41361</v>
      </c>
      <c r="B3078">
        <v>156.66999999999999</v>
      </c>
      <c r="C3078">
        <v>1.7712000000000001</v>
      </c>
      <c r="E3078" s="19">
        <v>41338</v>
      </c>
      <c r="F3078">
        <v>0.28110000000000002</v>
      </c>
      <c r="H3078" s="20">
        <v>41361</v>
      </c>
      <c r="I3078">
        <v>12.7</v>
      </c>
    </row>
    <row r="3079" spans="1:9" x14ac:dyDescent="0.25">
      <c r="A3079" s="19">
        <v>41365</v>
      </c>
      <c r="B3079">
        <v>156.05000000000001</v>
      </c>
      <c r="C3079">
        <v>1.7782</v>
      </c>
      <c r="E3079" s="19">
        <v>41339</v>
      </c>
      <c r="F3079">
        <v>0.27960000000000002</v>
      </c>
      <c r="H3079" s="20">
        <v>41365</v>
      </c>
      <c r="I3079">
        <v>13.58</v>
      </c>
    </row>
    <row r="3080" spans="1:9" x14ac:dyDescent="0.25">
      <c r="A3080" s="19">
        <v>41366</v>
      </c>
      <c r="B3080">
        <v>156.82</v>
      </c>
      <c r="C3080">
        <v>1.7695000000000001</v>
      </c>
      <c r="E3080" s="19">
        <v>41340</v>
      </c>
      <c r="F3080">
        <v>0.28060000000000002</v>
      </c>
      <c r="H3080" s="20">
        <v>41366</v>
      </c>
      <c r="I3080">
        <v>12.78</v>
      </c>
    </row>
    <row r="3081" spans="1:9" x14ac:dyDescent="0.25">
      <c r="A3081" s="19">
        <v>41367</v>
      </c>
      <c r="B3081">
        <v>155.22999999999999</v>
      </c>
      <c r="C3081">
        <v>1.7876000000000001</v>
      </c>
      <c r="E3081" s="19">
        <v>41341</v>
      </c>
      <c r="F3081">
        <v>0.28010000000000002</v>
      </c>
      <c r="H3081" s="20">
        <v>41367</v>
      </c>
      <c r="I3081">
        <v>14.21</v>
      </c>
    </row>
    <row r="3082" spans="1:9" x14ac:dyDescent="0.25">
      <c r="A3082" s="19">
        <v>41368</v>
      </c>
      <c r="B3082">
        <v>155.86000000000001</v>
      </c>
      <c r="C3082">
        <v>1.7804</v>
      </c>
      <c r="E3082" s="19">
        <v>41344</v>
      </c>
      <c r="F3082">
        <v>0.28010000000000002</v>
      </c>
      <c r="H3082" s="20">
        <v>41368</v>
      </c>
      <c r="I3082">
        <v>13.89</v>
      </c>
    </row>
    <row r="3083" spans="1:9" x14ac:dyDescent="0.25">
      <c r="A3083" s="19">
        <v>41369</v>
      </c>
      <c r="B3083">
        <v>155.15799999999999</v>
      </c>
      <c r="C3083">
        <v>1.7884</v>
      </c>
      <c r="E3083" s="19">
        <v>41345</v>
      </c>
      <c r="F3083">
        <v>0.28110000000000002</v>
      </c>
      <c r="H3083" s="20">
        <v>41369</v>
      </c>
      <c r="I3083">
        <v>13.92</v>
      </c>
    </row>
    <row r="3084" spans="1:9" x14ac:dyDescent="0.25">
      <c r="A3084" s="19">
        <v>41372</v>
      </c>
      <c r="B3084">
        <v>156.21</v>
      </c>
      <c r="C3084">
        <v>1.7764</v>
      </c>
      <c r="E3084" s="19">
        <v>41346</v>
      </c>
      <c r="F3084">
        <v>0.28010000000000002</v>
      </c>
      <c r="H3084" s="20">
        <v>41372</v>
      </c>
      <c r="I3084">
        <v>13.19</v>
      </c>
    </row>
    <row r="3085" spans="1:9" x14ac:dyDescent="0.25">
      <c r="A3085" s="19">
        <v>41373</v>
      </c>
      <c r="B3085">
        <v>156.75</v>
      </c>
      <c r="C3085">
        <v>1.7703</v>
      </c>
      <c r="E3085" s="19">
        <v>41347</v>
      </c>
      <c r="F3085">
        <v>0.28010000000000002</v>
      </c>
      <c r="H3085" s="20">
        <v>41373</v>
      </c>
      <c r="I3085">
        <v>12.84</v>
      </c>
    </row>
    <row r="3086" spans="1:9" x14ac:dyDescent="0.25">
      <c r="A3086" s="19">
        <v>41374</v>
      </c>
      <c r="B3086">
        <v>158.66999999999999</v>
      </c>
      <c r="C3086">
        <v>1.7487999999999999</v>
      </c>
      <c r="E3086" s="19">
        <v>41348</v>
      </c>
      <c r="F3086">
        <v>0.28010000000000002</v>
      </c>
      <c r="H3086" s="20">
        <v>41374</v>
      </c>
      <c r="I3086">
        <v>12.36</v>
      </c>
    </row>
    <row r="3087" spans="1:9" x14ac:dyDescent="0.25">
      <c r="A3087" s="19">
        <v>41375</v>
      </c>
      <c r="B3087">
        <v>159.19</v>
      </c>
      <c r="C3087">
        <v>1.7431000000000001</v>
      </c>
      <c r="E3087" s="19">
        <v>41351</v>
      </c>
      <c r="F3087">
        <v>0.28010000000000002</v>
      </c>
      <c r="H3087" s="20">
        <v>41375</v>
      </c>
      <c r="I3087">
        <v>12.24</v>
      </c>
    </row>
    <row r="3088" spans="1:9" x14ac:dyDescent="0.25">
      <c r="A3088" s="19">
        <v>41376</v>
      </c>
      <c r="B3088">
        <v>158.80000000000001</v>
      </c>
      <c r="C3088">
        <v>1.7474000000000001</v>
      </c>
      <c r="E3088" s="19">
        <v>41352</v>
      </c>
      <c r="F3088">
        <v>0.28210000000000002</v>
      </c>
      <c r="H3088" s="20">
        <v>41376</v>
      </c>
      <c r="I3088">
        <v>12.06</v>
      </c>
    </row>
    <row r="3089" spans="1:9" x14ac:dyDescent="0.25">
      <c r="A3089" s="19">
        <v>41379</v>
      </c>
      <c r="B3089">
        <v>155.11799999999999</v>
      </c>
      <c r="C3089">
        <v>1.7888999999999999</v>
      </c>
      <c r="E3089" s="19">
        <v>41353</v>
      </c>
      <c r="F3089">
        <v>0.28410000000000002</v>
      </c>
      <c r="H3089" s="20">
        <v>41379</v>
      </c>
      <c r="I3089">
        <v>17.27</v>
      </c>
    </row>
    <row r="3090" spans="1:9" x14ac:dyDescent="0.25">
      <c r="A3090" s="19">
        <v>41380</v>
      </c>
      <c r="B3090">
        <v>157.41</v>
      </c>
      <c r="C3090">
        <v>1.7627999999999999</v>
      </c>
      <c r="E3090" s="19">
        <v>41354</v>
      </c>
      <c r="F3090">
        <v>0.28410000000000002</v>
      </c>
      <c r="H3090" s="20">
        <v>41380</v>
      </c>
      <c r="I3090">
        <v>13.96</v>
      </c>
    </row>
    <row r="3091" spans="1:9" x14ac:dyDescent="0.25">
      <c r="A3091" s="19">
        <v>41381</v>
      </c>
      <c r="B3091">
        <v>155.11000000000001</v>
      </c>
      <c r="C3091">
        <v>1.7889999999999999</v>
      </c>
      <c r="E3091" s="19">
        <v>41355</v>
      </c>
      <c r="F3091">
        <v>0.28460000000000002</v>
      </c>
      <c r="H3091" s="20">
        <v>41381</v>
      </c>
      <c r="I3091">
        <v>16.510000000000002</v>
      </c>
    </row>
    <row r="3092" spans="1:9" x14ac:dyDescent="0.25">
      <c r="A3092" s="19">
        <v>41382</v>
      </c>
      <c r="B3092">
        <v>154.13999999999999</v>
      </c>
      <c r="C3092">
        <v>1.8002</v>
      </c>
      <c r="E3092" s="19">
        <v>41358</v>
      </c>
      <c r="F3092">
        <v>0.28310000000000002</v>
      </c>
      <c r="H3092" s="20">
        <v>41382</v>
      </c>
      <c r="I3092">
        <v>17.559999999999999</v>
      </c>
    </row>
    <row r="3093" spans="1:9" x14ac:dyDescent="0.25">
      <c r="A3093" s="19">
        <v>41383</v>
      </c>
      <c r="B3093">
        <v>155.47999999999999</v>
      </c>
      <c r="C3093">
        <v>1.7847</v>
      </c>
      <c r="E3093" s="19">
        <v>41359</v>
      </c>
      <c r="F3093">
        <v>0.28360000000000002</v>
      </c>
      <c r="H3093" s="20">
        <v>41383</v>
      </c>
      <c r="I3093">
        <v>14.97</v>
      </c>
    </row>
    <row r="3094" spans="1:9" x14ac:dyDescent="0.25">
      <c r="A3094" s="19">
        <v>41386</v>
      </c>
      <c r="B3094">
        <v>156.16999999999999</v>
      </c>
      <c r="C3094">
        <v>1.7767999999999999</v>
      </c>
      <c r="E3094" s="19">
        <v>41360</v>
      </c>
      <c r="F3094">
        <v>0.28360000000000002</v>
      </c>
      <c r="H3094" s="20">
        <v>41386</v>
      </c>
      <c r="I3094">
        <v>14.39</v>
      </c>
    </row>
    <row r="3095" spans="1:9" x14ac:dyDescent="0.25">
      <c r="A3095" s="19">
        <v>41387</v>
      </c>
      <c r="B3095">
        <v>157.78</v>
      </c>
      <c r="C3095">
        <v>1.7586999999999999</v>
      </c>
      <c r="E3095" s="19">
        <v>41361</v>
      </c>
      <c r="F3095">
        <v>0.28260000000000002</v>
      </c>
      <c r="H3095" s="20">
        <v>41387</v>
      </c>
      <c r="I3095">
        <v>13.48</v>
      </c>
    </row>
    <row r="3096" spans="1:9" x14ac:dyDescent="0.25">
      <c r="A3096" s="19">
        <v>41388</v>
      </c>
      <c r="B3096">
        <v>157.88</v>
      </c>
      <c r="C3096">
        <v>1.7576000000000001</v>
      </c>
      <c r="E3096" s="19">
        <v>41366</v>
      </c>
      <c r="F3096">
        <v>0.28210000000000002</v>
      </c>
      <c r="H3096" s="20">
        <v>41388</v>
      </c>
      <c r="I3096">
        <v>13.61</v>
      </c>
    </row>
    <row r="3097" spans="1:9" x14ac:dyDescent="0.25">
      <c r="A3097" s="19">
        <v>41389</v>
      </c>
      <c r="B3097">
        <v>158.52000000000001</v>
      </c>
      <c r="C3097">
        <v>1.7504999999999999</v>
      </c>
      <c r="E3097" s="19">
        <v>41367</v>
      </c>
      <c r="F3097">
        <v>0.28110000000000002</v>
      </c>
      <c r="H3097" s="20">
        <v>41389</v>
      </c>
      <c r="I3097">
        <v>13.62</v>
      </c>
    </row>
    <row r="3098" spans="1:9" x14ac:dyDescent="0.25">
      <c r="A3098" s="19">
        <v>41390</v>
      </c>
      <c r="B3098">
        <v>158.24</v>
      </c>
      <c r="C3098">
        <v>1.7536</v>
      </c>
      <c r="E3098" s="19">
        <v>41368</v>
      </c>
      <c r="F3098">
        <v>0.28039999999999998</v>
      </c>
      <c r="H3098" s="20">
        <v>41390</v>
      </c>
      <c r="I3098">
        <v>13.61</v>
      </c>
    </row>
    <row r="3099" spans="1:9" x14ac:dyDescent="0.25">
      <c r="A3099" s="19">
        <v>41393</v>
      </c>
      <c r="B3099">
        <v>159.30000000000001</v>
      </c>
      <c r="C3099">
        <v>1.7419</v>
      </c>
      <c r="E3099" s="19">
        <v>41369</v>
      </c>
      <c r="F3099">
        <v>0.27939999999999998</v>
      </c>
      <c r="H3099" s="20">
        <v>41393</v>
      </c>
      <c r="I3099">
        <v>13.71</v>
      </c>
    </row>
    <row r="3100" spans="1:9" x14ac:dyDescent="0.25">
      <c r="A3100" s="19">
        <v>41394</v>
      </c>
      <c r="B3100">
        <v>159.68</v>
      </c>
      <c r="C3100">
        <v>1.7378</v>
      </c>
      <c r="E3100" s="19">
        <v>41372</v>
      </c>
      <c r="F3100">
        <v>0.27939999999999998</v>
      </c>
      <c r="H3100" s="20">
        <v>41394</v>
      </c>
      <c r="I3100">
        <v>13.52</v>
      </c>
    </row>
    <row r="3101" spans="1:9" x14ac:dyDescent="0.25">
      <c r="A3101" s="19">
        <v>41395</v>
      </c>
      <c r="B3101">
        <v>158.28</v>
      </c>
      <c r="C3101">
        <v>1.7531000000000001</v>
      </c>
      <c r="E3101" s="19">
        <v>41373</v>
      </c>
      <c r="F3101">
        <v>0.27810000000000001</v>
      </c>
      <c r="H3101" s="20">
        <v>41395</v>
      </c>
      <c r="I3101">
        <v>14.49</v>
      </c>
    </row>
    <row r="3102" spans="1:9" x14ac:dyDescent="0.25">
      <c r="A3102" s="19">
        <v>41396</v>
      </c>
      <c r="B3102">
        <v>159.75</v>
      </c>
      <c r="C3102">
        <v>1.7370000000000001</v>
      </c>
      <c r="E3102" s="19">
        <v>41374</v>
      </c>
      <c r="F3102">
        <v>0.27710000000000001</v>
      </c>
      <c r="H3102" s="20">
        <v>41396</v>
      </c>
      <c r="I3102">
        <v>13.59</v>
      </c>
    </row>
    <row r="3103" spans="1:9" x14ac:dyDescent="0.25">
      <c r="A3103" s="19">
        <v>41397</v>
      </c>
      <c r="B3103">
        <v>161.36799999999999</v>
      </c>
      <c r="C3103">
        <v>1.7196</v>
      </c>
      <c r="E3103" s="19">
        <v>41375</v>
      </c>
      <c r="F3103">
        <v>0.27710000000000001</v>
      </c>
      <c r="H3103" s="20">
        <v>41397</v>
      </c>
      <c r="I3103">
        <v>12.85</v>
      </c>
    </row>
    <row r="3104" spans="1:9" x14ac:dyDescent="0.25">
      <c r="A3104" s="19">
        <v>41400</v>
      </c>
      <c r="B3104">
        <v>161.78</v>
      </c>
      <c r="C3104">
        <v>1.7152000000000001</v>
      </c>
      <c r="E3104" s="19">
        <v>41376</v>
      </c>
      <c r="F3104">
        <v>0.27760000000000001</v>
      </c>
      <c r="H3104" s="20">
        <v>41400</v>
      </c>
      <c r="I3104">
        <v>12.66</v>
      </c>
    </row>
    <row r="3105" spans="1:9" x14ac:dyDescent="0.25">
      <c r="A3105" s="19">
        <v>41401</v>
      </c>
      <c r="B3105">
        <v>162.59989999999999</v>
      </c>
      <c r="C3105">
        <v>1.7065999999999999</v>
      </c>
      <c r="E3105" s="19">
        <v>41379</v>
      </c>
      <c r="F3105">
        <v>0.27760000000000001</v>
      </c>
      <c r="H3105" s="20">
        <v>41401</v>
      </c>
      <c r="I3105">
        <v>12.83</v>
      </c>
    </row>
    <row r="3106" spans="1:9" x14ac:dyDescent="0.25">
      <c r="A3106" s="19">
        <v>41402</v>
      </c>
      <c r="B3106">
        <v>163.34</v>
      </c>
      <c r="C3106">
        <v>1.6988000000000001</v>
      </c>
      <c r="E3106" s="19">
        <v>41380</v>
      </c>
      <c r="F3106">
        <v>0.27710000000000001</v>
      </c>
      <c r="H3106" s="20">
        <v>41402</v>
      </c>
      <c r="I3106">
        <v>12.66</v>
      </c>
    </row>
    <row r="3107" spans="1:9" x14ac:dyDescent="0.25">
      <c r="A3107" s="19">
        <v>41403</v>
      </c>
      <c r="B3107">
        <v>162.881</v>
      </c>
      <c r="C3107">
        <v>1.7036</v>
      </c>
      <c r="E3107" s="19">
        <v>41381</v>
      </c>
      <c r="F3107">
        <v>0.27610000000000001</v>
      </c>
      <c r="H3107" s="20">
        <v>41403</v>
      </c>
      <c r="I3107">
        <v>13.13</v>
      </c>
    </row>
    <row r="3108" spans="1:9" x14ac:dyDescent="0.25">
      <c r="A3108" s="19">
        <v>41404</v>
      </c>
      <c r="B3108">
        <v>163.41</v>
      </c>
      <c r="C3108">
        <v>1.6980999999999999</v>
      </c>
      <c r="E3108" s="19">
        <v>41382</v>
      </c>
      <c r="F3108">
        <v>0.27610000000000001</v>
      </c>
      <c r="H3108" s="20">
        <v>41404</v>
      </c>
      <c r="I3108">
        <v>12.59</v>
      </c>
    </row>
    <row r="3109" spans="1:9" x14ac:dyDescent="0.25">
      <c r="A3109" s="19">
        <v>41407</v>
      </c>
      <c r="B3109">
        <v>163.54</v>
      </c>
      <c r="C3109">
        <v>1.6968000000000001</v>
      </c>
      <c r="E3109" s="19">
        <v>41383</v>
      </c>
      <c r="F3109">
        <v>0.27610000000000001</v>
      </c>
      <c r="H3109" s="20">
        <v>41407</v>
      </c>
      <c r="I3109">
        <v>12.55</v>
      </c>
    </row>
    <row r="3110" spans="1:9" x14ac:dyDescent="0.25">
      <c r="A3110" s="19">
        <v>41408</v>
      </c>
      <c r="B3110">
        <v>165.23</v>
      </c>
      <c r="C3110">
        <v>1.6794</v>
      </c>
      <c r="E3110" s="19">
        <v>41386</v>
      </c>
      <c r="F3110">
        <v>0.27510000000000001</v>
      </c>
      <c r="H3110" s="20">
        <v>41408</v>
      </c>
      <c r="I3110">
        <v>12.77</v>
      </c>
    </row>
    <row r="3111" spans="1:9" x14ac:dyDescent="0.25">
      <c r="A3111" s="19">
        <v>41409</v>
      </c>
      <c r="B3111">
        <v>166.11500000000001</v>
      </c>
      <c r="C3111">
        <v>1.6705000000000001</v>
      </c>
      <c r="E3111" s="19">
        <v>41387</v>
      </c>
      <c r="F3111">
        <v>0.27560000000000001</v>
      </c>
      <c r="H3111" s="20">
        <v>41409</v>
      </c>
      <c r="I3111">
        <v>12.81</v>
      </c>
    </row>
    <row r="3112" spans="1:9" x14ac:dyDescent="0.25">
      <c r="A3112" s="19">
        <v>41410</v>
      </c>
      <c r="B3112">
        <v>165.34</v>
      </c>
      <c r="C3112">
        <v>1.6782999999999999</v>
      </c>
      <c r="E3112" s="19">
        <v>41388</v>
      </c>
      <c r="F3112">
        <v>0.27560000000000001</v>
      </c>
      <c r="H3112" s="20">
        <v>41410</v>
      </c>
      <c r="I3112">
        <v>13.07</v>
      </c>
    </row>
    <row r="3113" spans="1:9" x14ac:dyDescent="0.25">
      <c r="A3113" s="19">
        <v>41411</v>
      </c>
      <c r="B3113">
        <v>166.94</v>
      </c>
      <c r="C3113">
        <v>1.6621999999999999</v>
      </c>
      <c r="E3113" s="19">
        <v>41389</v>
      </c>
      <c r="F3113">
        <v>0.27560000000000001</v>
      </c>
      <c r="H3113" s="20">
        <v>41411</v>
      </c>
      <c r="I3113">
        <v>12.45</v>
      </c>
    </row>
    <row r="3114" spans="1:9" x14ac:dyDescent="0.25">
      <c r="A3114" s="19">
        <v>41414</v>
      </c>
      <c r="B3114">
        <v>166.93</v>
      </c>
      <c r="C3114">
        <v>1.6623000000000001</v>
      </c>
      <c r="E3114" s="19">
        <v>41390</v>
      </c>
      <c r="F3114">
        <v>0.27560000000000001</v>
      </c>
      <c r="H3114" s="20">
        <v>41414</v>
      </c>
      <c r="I3114">
        <v>13.02</v>
      </c>
    </row>
    <row r="3115" spans="1:9" x14ac:dyDescent="0.25">
      <c r="A3115" s="19">
        <v>41415</v>
      </c>
      <c r="B3115">
        <v>167.17</v>
      </c>
      <c r="C3115">
        <v>1.6598999999999999</v>
      </c>
      <c r="E3115" s="19">
        <v>41393</v>
      </c>
      <c r="F3115">
        <v>0.27410000000000001</v>
      </c>
      <c r="H3115" s="20">
        <v>41415</v>
      </c>
      <c r="I3115">
        <v>13.37</v>
      </c>
    </row>
    <row r="3116" spans="1:9" x14ac:dyDescent="0.25">
      <c r="A3116" s="19">
        <v>41416</v>
      </c>
      <c r="B3116">
        <v>165.93</v>
      </c>
      <c r="C3116">
        <v>1.6722999999999999</v>
      </c>
      <c r="E3116" s="19">
        <v>41394</v>
      </c>
      <c r="F3116">
        <v>0.27310000000000001</v>
      </c>
      <c r="H3116" s="20">
        <v>41416</v>
      </c>
      <c r="I3116">
        <v>13.82</v>
      </c>
    </row>
    <row r="3117" spans="1:9" x14ac:dyDescent="0.25">
      <c r="A3117" s="19">
        <v>41417</v>
      </c>
      <c r="B3117">
        <v>165.45</v>
      </c>
      <c r="C3117">
        <v>1.6772</v>
      </c>
      <c r="E3117" s="19">
        <v>41395</v>
      </c>
      <c r="F3117">
        <v>0.27310000000000001</v>
      </c>
      <c r="H3117" s="20">
        <v>41417</v>
      </c>
      <c r="I3117">
        <v>14.07</v>
      </c>
    </row>
    <row r="3118" spans="1:9" x14ac:dyDescent="0.25">
      <c r="A3118" s="19">
        <v>41418</v>
      </c>
      <c r="B3118">
        <v>165.30799999999999</v>
      </c>
      <c r="C3118">
        <v>1.6786000000000001</v>
      </c>
      <c r="E3118" s="19">
        <v>41396</v>
      </c>
      <c r="F3118">
        <v>0.27310000000000001</v>
      </c>
      <c r="H3118" s="20">
        <v>41418</v>
      </c>
      <c r="I3118">
        <v>13.99</v>
      </c>
    </row>
    <row r="3119" spans="1:9" x14ac:dyDescent="0.25">
      <c r="A3119" s="19">
        <v>41422</v>
      </c>
      <c r="B3119">
        <v>166.3</v>
      </c>
      <c r="C3119">
        <v>1.6686000000000001</v>
      </c>
      <c r="E3119" s="19">
        <v>41397</v>
      </c>
      <c r="F3119">
        <v>0.27510000000000001</v>
      </c>
      <c r="H3119" s="20">
        <v>41422</v>
      </c>
      <c r="I3119">
        <v>14.48</v>
      </c>
    </row>
    <row r="3120" spans="1:9" x14ac:dyDescent="0.25">
      <c r="A3120" s="19">
        <v>41423</v>
      </c>
      <c r="B3120">
        <v>165.22</v>
      </c>
      <c r="C3120">
        <v>1.6795</v>
      </c>
      <c r="E3120" s="19">
        <v>41401</v>
      </c>
      <c r="F3120">
        <v>0.27510000000000001</v>
      </c>
      <c r="H3120" s="20">
        <v>41423</v>
      </c>
      <c r="I3120">
        <v>14.83</v>
      </c>
    </row>
    <row r="3121" spans="1:9" x14ac:dyDescent="0.25">
      <c r="A3121" s="19">
        <v>41424</v>
      </c>
      <c r="B3121">
        <v>165.83</v>
      </c>
      <c r="C3121">
        <v>1.6733</v>
      </c>
      <c r="E3121" s="19">
        <v>41402</v>
      </c>
      <c r="F3121">
        <v>0.27510000000000001</v>
      </c>
      <c r="H3121" s="20">
        <v>41424</v>
      </c>
      <c r="I3121">
        <v>14.53</v>
      </c>
    </row>
    <row r="3122" spans="1:9" x14ac:dyDescent="0.25">
      <c r="A3122" s="19">
        <v>41425</v>
      </c>
      <c r="B3122">
        <v>163.44499999999999</v>
      </c>
      <c r="C3122">
        <v>1.6977</v>
      </c>
      <c r="E3122" s="19">
        <v>41403</v>
      </c>
      <c r="F3122">
        <v>0.27510000000000001</v>
      </c>
      <c r="H3122" s="20">
        <v>41425</v>
      </c>
      <c r="I3122">
        <v>16.3</v>
      </c>
    </row>
    <row r="3123" spans="1:9" x14ac:dyDescent="0.25">
      <c r="A3123" s="19">
        <v>41428</v>
      </c>
      <c r="B3123">
        <v>164.35</v>
      </c>
      <c r="C3123">
        <v>1.6883999999999999</v>
      </c>
      <c r="E3123" s="19">
        <v>41404</v>
      </c>
      <c r="F3123">
        <v>0.27510000000000001</v>
      </c>
      <c r="H3123" s="20">
        <v>41428</v>
      </c>
      <c r="I3123">
        <v>16.28</v>
      </c>
    </row>
    <row r="3124" spans="1:9" x14ac:dyDescent="0.25">
      <c r="A3124" s="19">
        <v>41429</v>
      </c>
      <c r="B3124">
        <v>163.56</v>
      </c>
      <c r="C3124">
        <v>1.6966000000000001</v>
      </c>
      <c r="E3124" s="19">
        <v>41407</v>
      </c>
      <c r="F3124">
        <v>0.27510000000000001</v>
      </c>
      <c r="H3124" s="20">
        <v>41429</v>
      </c>
      <c r="I3124">
        <v>16.27</v>
      </c>
    </row>
    <row r="3125" spans="1:9" x14ac:dyDescent="0.25">
      <c r="A3125" s="19">
        <v>41430</v>
      </c>
      <c r="B3125">
        <v>161.27199999999999</v>
      </c>
      <c r="C3125">
        <v>1.7205999999999999</v>
      </c>
      <c r="E3125" s="19">
        <v>41408</v>
      </c>
      <c r="F3125">
        <v>0.27410000000000001</v>
      </c>
      <c r="H3125" s="20">
        <v>41430</v>
      </c>
      <c r="I3125">
        <v>17.5</v>
      </c>
    </row>
    <row r="3126" spans="1:9" x14ac:dyDescent="0.25">
      <c r="A3126" s="19">
        <v>41431</v>
      </c>
      <c r="B3126">
        <v>162.72999999999999</v>
      </c>
      <c r="C3126">
        <v>1.7052</v>
      </c>
      <c r="E3126" s="19">
        <v>41409</v>
      </c>
      <c r="F3126">
        <v>0.27410000000000001</v>
      </c>
      <c r="H3126" s="20">
        <v>41431</v>
      </c>
      <c r="I3126">
        <v>16.63</v>
      </c>
    </row>
    <row r="3127" spans="1:9" x14ac:dyDescent="0.25">
      <c r="A3127" s="19">
        <v>41432</v>
      </c>
      <c r="B3127">
        <v>164.8</v>
      </c>
      <c r="C3127">
        <v>1.6838</v>
      </c>
      <c r="E3127" s="19">
        <v>41410</v>
      </c>
      <c r="F3127">
        <v>0.27410000000000001</v>
      </c>
      <c r="H3127" s="20">
        <v>41432</v>
      </c>
      <c r="I3127">
        <v>15.14</v>
      </c>
    </row>
    <row r="3128" spans="1:9" x14ac:dyDescent="0.25">
      <c r="A3128" s="19">
        <v>41435</v>
      </c>
      <c r="B3128">
        <v>164.8</v>
      </c>
      <c r="C3128">
        <v>1.6838</v>
      </c>
      <c r="E3128" s="19">
        <v>41411</v>
      </c>
      <c r="F3128">
        <v>0.27360000000000001</v>
      </c>
      <c r="H3128" s="20">
        <v>41435</v>
      </c>
      <c r="I3128">
        <v>15.44</v>
      </c>
    </row>
    <row r="3129" spans="1:9" x14ac:dyDescent="0.25">
      <c r="A3129" s="19">
        <v>41436</v>
      </c>
      <c r="B3129">
        <v>163.09800000000001</v>
      </c>
      <c r="C3129">
        <v>1.7014</v>
      </c>
      <c r="E3129" s="19">
        <v>41414</v>
      </c>
      <c r="F3129">
        <v>0.27310000000000001</v>
      </c>
      <c r="H3129" s="20">
        <v>41436</v>
      </c>
      <c r="I3129">
        <v>17.07</v>
      </c>
    </row>
    <row r="3130" spans="1:9" x14ac:dyDescent="0.25">
      <c r="A3130" s="19">
        <v>41437</v>
      </c>
      <c r="B3130">
        <v>161.75</v>
      </c>
      <c r="C3130">
        <v>1.7155</v>
      </c>
      <c r="E3130" s="19">
        <v>41415</v>
      </c>
      <c r="F3130">
        <v>0.27410000000000001</v>
      </c>
      <c r="H3130" s="20">
        <v>41437</v>
      </c>
      <c r="I3130">
        <v>18.59</v>
      </c>
    </row>
    <row r="3131" spans="1:9" x14ac:dyDescent="0.25">
      <c r="A3131" s="19">
        <v>41438</v>
      </c>
      <c r="B3131">
        <v>164.21</v>
      </c>
      <c r="C3131">
        <v>1.6898</v>
      </c>
      <c r="E3131" s="19">
        <v>41416</v>
      </c>
      <c r="F3131">
        <v>0.27374999999999999</v>
      </c>
      <c r="H3131" s="20">
        <v>41438</v>
      </c>
      <c r="I3131">
        <v>16.41</v>
      </c>
    </row>
    <row r="3132" spans="1:9" x14ac:dyDescent="0.25">
      <c r="A3132" s="19">
        <v>41439</v>
      </c>
      <c r="B3132">
        <v>163.17500000000001</v>
      </c>
      <c r="C3132">
        <v>1.7005999999999999</v>
      </c>
      <c r="E3132" s="19">
        <v>41417</v>
      </c>
      <c r="F3132">
        <v>0.27274999999999999</v>
      </c>
      <c r="H3132" s="20">
        <v>41439</v>
      </c>
      <c r="I3132">
        <v>17.149999999999999</v>
      </c>
    </row>
    <row r="3133" spans="1:9" x14ac:dyDescent="0.25">
      <c r="A3133" s="19">
        <v>41442</v>
      </c>
      <c r="B3133">
        <v>164.44</v>
      </c>
      <c r="C3133">
        <v>1.6875</v>
      </c>
      <c r="E3133" s="19">
        <v>41418</v>
      </c>
      <c r="F3133">
        <v>0.27274999999999999</v>
      </c>
      <c r="H3133" s="20">
        <v>41442</v>
      </c>
      <c r="I3133">
        <v>16.8</v>
      </c>
    </row>
    <row r="3134" spans="1:9" x14ac:dyDescent="0.25">
      <c r="A3134" s="19">
        <v>41443</v>
      </c>
      <c r="B3134">
        <v>165.73500000000001</v>
      </c>
      <c r="C3134">
        <v>1.6742999999999999</v>
      </c>
      <c r="E3134" s="19">
        <v>41422</v>
      </c>
      <c r="F3134">
        <v>0.27274999999999999</v>
      </c>
      <c r="H3134" s="20">
        <v>41443</v>
      </c>
      <c r="I3134">
        <v>16.61</v>
      </c>
    </row>
    <row r="3135" spans="1:9" x14ac:dyDescent="0.25">
      <c r="A3135" s="19">
        <v>41444</v>
      </c>
      <c r="B3135">
        <v>163.44999999999999</v>
      </c>
      <c r="C3135">
        <v>1.6977</v>
      </c>
      <c r="E3135" s="19">
        <v>41423</v>
      </c>
      <c r="F3135">
        <v>0.27575</v>
      </c>
      <c r="H3135" s="20">
        <v>41444</v>
      </c>
      <c r="I3135">
        <v>16.64</v>
      </c>
    </row>
    <row r="3136" spans="1:9" x14ac:dyDescent="0.25">
      <c r="A3136" s="19">
        <v>41445</v>
      </c>
      <c r="B3136">
        <v>159.4</v>
      </c>
      <c r="C3136">
        <v>2.1057000000000001</v>
      </c>
      <c r="E3136" s="19">
        <v>41424</v>
      </c>
      <c r="F3136">
        <v>0.27465000000000001</v>
      </c>
      <c r="H3136" s="20">
        <v>41445</v>
      </c>
      <c r="I3136">
        <v>20.49</v>
      </c>
    </row>
    <row r="3137" spans="1:9" x14ac:dyDescent="0.25">
      <c r="A3137" s="19">
        <v>41446</v>
      </c>
      <c r="B3137">
        <v>159.07</v>
      </c>
      <c r="C3137">
        <v>2.1101000000000001</v>
      </c>
      <c r="E3137" s="19">
        <v>41425</v>
      </c>
      <c r="F3137">
        <v>0.27524999999999999</v>
      </c>
      <c r="H3137" s="20">
        <v>41446</v>
      </c>
      <c r="I3137">
        <v>18.899999999999999</v>
      </c>
    </row>
    <row r="3138" spans="1:9" x14ac:dyDescent="0.25">
      <c r="A3138" s="19">
        <v>41449</v>
      </c>
      <c r="B3138">
        <v>157.06</v>
      </c>
      <c r="C3138">
        <v>2.1371000000000002</v>
      </c>
      <c r="E3138" s="19">
        <v>41428</v>
      </c>
      <c r="F3138">
        <v>0.27324999999999999</v>
      </c>
      <c r="H3138" s="20">
        <v>41449</v>
      </c>
      <c r="I3138">
        <v>20.11</v>
      </c>
    </row>
    <row r="3139" spans="1:9" x14ac:dyDescent="0.25">
      <c r="A3139" s="19">
        <v>41450</v>
      </c>
      <c r="B3139">
        <v>158.57499999999999</v>
      </c>
      <c r="C3139">
        <v>2.1166999999999998</v>
      </c>
      <c r="E3139" s="19">
        <v>41429</v>
      </c>
      <c r="F3139">
        <v>0.27395000000000003</v>
      </c>
      <c r="H3139" s="20">
        <v>41450</v>
      </c>
      <c r="I3139">
        <v>18.47</v>
      </c>
    </row>
    <row r="3140" spans="1:9" x14ac:dyDescent="0.25">
      <c r="A3140" s="19">
        <v>41451</v>
      </c>
      <c r="B3140">
        <v>160.13999999999999</v>
      </c>
      <c r="C3140">
        <v>2.0960000000000001</v>
      </c>
      <c r="E3140" s="19">
        <v>41430</v>
      </c>
      <c r="F3140">
        <v>0.27445000000000003</v>
      </c>
      <c r="H3140" s="20">
        <v>41451</v>
      </c>
      <c r="I3140">
        <v>17.21</v>
      </c>
    </row>
    <row r="3141" spans="1:9" x14ac:dyDescent="0.25">
      <c r="A3141" s="19">
        <v>41452</v>
      </c>
      <c r="B3141">
        <v>161.08000000000001</v>
      </c>
      <c r="C3141">
        <v>2.0836999999999999</v>
      </c>
      <c r="E3141" s="19">
        <v>41431</v>
      </c>
      <c r="F3141">
        <v>0.27424999999999999</v>
      </c>
      <c r="H3141" s="20">
        <v>41452</v>
      </c>
      <c r="I3141">
        <v>16.86</v>
      </c>
    </row>
    <row r="3142" spans="1:9" x14ac:dyDescent="0.25">
      <c r="A3142" s="19">
        <v>41453</v>
      </c>
      <c r="B3142">
        <v>160.41999999999999</v>
      </c>
      <c r="C3142">
        <v>2.0922999999999998</v>
      </c>
      <c r="E3142" s="19">
        <v>41432</v>
      </c>
      <c r="F3142">
        <v>0.27515000000000001</v>
      </c>
      <c r="H3142" s="20">
        <v>41453</v>
      </c>
      <c r="I3142">
        <v>16.86</v>
      </c>
    </row>
    <row r="3143" spans="1:9" x14ac:dyDescent="0.25">
      <c r="A3143" s="19">
        <v>41456</v>
      </c>
      <c r="B3143">
        <v>161.36000000000001</v>
      </c>
      <c r="C3143">
        <v>2.0800999999999998</v>
      </c>
      <c r="E3143" s="19">
        <v>41435</v>
      </c>
      <c r="F3143">
        <v>0.27415</v>
      </c>
      <c r="H3143" s="20">
        <v>41456</v>
      </c>
      <c r="I3143">
        <v>16.37</v>
      </c>
    </row>
    <row r="3144" spans="1:9" x14ac:dyDescent="0.25">
      <c r="A3144" s="19">
        <v>41457</v>
      </c>
      <c r="B3144">
        <v>161.21</v>
      </c>
      <c r="C3144">
        <v>2.0821000000000001</v>
      </c>
      <c r="E3144" s="19">
        <v>41436</v>
      </c>
      <c r="F3144">
        <v>0.27224999999999999</v>
      </c>
      <c r="H3144" s="20">
        <v>41457</v>
      </c>
      <c r="I3144">
        <v>16.440000000000001</v>
      </c>
    </row>
    <row r="3145" spans="1:9" x14ac:dyDescent="0.25">
      <c r="A3145" s="19">
        <v>41458</v>
      </c>
      <c r="B3145">
        <v>161.28</v>
      </c>
      <c r="C3145">
        <v>2.0811999999999999</v>
      </c>
      <c r="E3145" s="19">
        <v>41437</v>
      </c>
      <c r="F3145">
        <v>0.27324999999999999</v>
      </c>
      <c r="H3145" s="20">
        <v>41458</v>
      </c>
      <c r="I3145">
        <v>16.2</v>
      </c>
    </row>
    <row r="3146" spans="1:9" x14ac:dyDescent="0.25">
      <c r="A3146" s="19">
        <v>41460</v>
      </c>
      <c r="B3146">
        <v>163.02000000000001</v>
      </c>
      <c r="C3146">
        <v>2.0589</v>
      </c>
      <c r="E3146" s="19">
        <v>41438</v>
      </c>
      <c r="F3146">
        <v>0.27324999999999999</v>
      </c>
      <c r="H3146" s="20">
        <v>41460</v>
      </c>
      <c r="I3146">
        <v>14.89</v>
      </c>
    </row>
    <row r="3147" spans="1:9" x14ac:dyDescent="0.25">
      <c r="A3147" s="19">
        <v>41463</v>
      </c>
      <c r="B3147">
        <v>163.94499999999999</v>
      </c>
      <c r="C3147">
        <v>2.0472999999999999</v>
      </c>
      <c r="E3147" s="19">
        <v>41439</v>
      </c>
      <c r="F3147">
        <v>0.27274999999999999</v>
      </c>
      <c r="H3147" s="20">
        <v>41463</v>
      </c>
      <c r="I3147">
        <v>14.78</v>
      </c>
    </row>
    <row r="3148" spans="1:9" x14ac:dyDescent="0.25">
      <c r="A3148" s="19">
        <v>41464</v>
      </c>
      <c r="B3148">
        <v>165.13</v>
      </c>
      <c r="C3148">
        <v>2.0326</v>
      </c>
      <c r="E3148" s="19">
        <v>41442</v>
      </c>
      <c r="F3148">
        <v>0.27324999999999999</v>
      </c>
      <c r="H3148" s="20">
        <v>41464</v>
      </c>
      <c r="I3148">
        <v>14.35</v>
      </c>
    </row>
    <row r="3149" spans="1:9" x14ac:dyDescent="0.25">
      <c r="A3149" s="19">
        <v>41465</v>
      </c>
      <c r="B3149">
        <v>165.19200000000001</v>
      </c>
      <c r="C3149">
        <v>2.0318999999999998</v>
      </c>
      <c r="E3149" s="19">
        <v>41443</v>
      </c>
      <c r="F3149">
        <v>0.27224999999999999</v>
      </c>
      <c r="H3149" s="20">
        <v>41465</v>
      </c>
      <c r="I3149">
        <v>14.21</v>
      </c>
    </row>
    <row r="3150" spans="1:9" x14ac:dyDescent="0.25">
      <c r="A3150" s="19">
        <v>41466</v>
      </c>
      <c r="B3150">
        <v>167.44</v>
      </c>
      <c r="C3150">
        <v>2.0045999999999999</v>
      </c>
      <c r="E3150" s="19">
        <v>41444</v>
      </c>
      <c r="F3150">
        <v>0.27174999999999999</v>
      </c>
      <c r="H3150" s="20">
        <v>41466</v>
      </c>
      <c r="I3150">
        <v>14.01</v>
      </c>
    </row>
    <row r="3151" spans="1:9" x14ac:dyDescent="0.25">
      <c r="A3151" s="19">
        <v>41467</v>
      </c>
      <c r="B3151">
        <v>167.51</v>
      </c>
      <c r="C3151">
        <v>2.0036999999999998</v>
      </c>
      <c r="E3151" s="19">
        <v>41445</v>
      </c>
      <c r="F3151">
        <v>0.27255000000000001</v>
      </c>
      <c r="H3151" s="20">
        <v>41467</v>
      </c>
      <c r="I3151">
        <v>13.84</v>
      </c>
    </row>
    <row r="3152" spans="1:9" x14ac:dyDescent="0.25">
      <c r="A3152" s="19">
        <v>41470</v>
      </c>
      <c r="B3152">
        <v>168.155</v>
      </c>
      <c r="C3152">
        <v>1.9961</v>
      </c>
      <c r="E3152" s="19">
        <v>41446</v>
      </c>
      <c r="F3152">
        <v>0.27274999999999999</v>
      </c>
      <c r="H3152" s="20">
        <v>41470</v>
      </c>
      <c r="I3152">
        <v>13.79</v>
      </c>
    </row>
    <row r="3153" spans="1:9" x14ac:dyDescent="0.25">
      <c r="A3153" s="19">
        <v>41471</v>
      </c>
      <c r="B3153">
        <v>167.52500000000001</v>
      </c>
      <c r="C3153">
        <v>2.0036</v>
      </c>
      <c r="E3153" s="19">
        <v>41449</v>
      </c>
      <c r="F3153">
        <v>0.27675</v>
      </c>
      <c r="H3153" s="20">
        <v>41471</v>
      </c>
      <c r="I3153">
        <v>14.42</v>
      </c>
    </row>
    <row r="3154" spans="1:9" x14ac:dyDescent="0.25">
      <c r="A3154" s="19">
        <v>41472</v>
      </c>
      <c r="B3154">
        <v>167.95009999999999</v>
      </c>
      <c r="C3154">
        <v>1.9984999999999999</v>
      </c>
      <c r="E3154" s="19">
        <v>41450</v>
      </c>
      <c r="F3154">
        <v>0.27610000000000001</v>
      </c>
      <c r="H3154" s="20">
        <v>41472</v>
      </c>
      <c r="I3154">
        <v>13.78</v>
      </c>
    </row>
    <row r="3155" spans="1:9" x14ac:dyDescent="0.25">
      <c r="A3155" s="19">
        <v>41473</v>
      </c>
      <c r="B3155">
        <v>168.87</v>
      </c>
      <c r="C3155">
        <v>1.9876</v>
      </c>
      <c r="E3155" s="19">
        <v>41451</v>
      </c>
      <c r="F3155">
        <v>0.27560000000000001</v>
      </c>
      <c r="H3155" s="20">
        <v>41473</v>
      </c>
      <c r="I3155">
        <v>13.77</v>
      </c>
    </row>
    <row r="3156" spans="1:9" x14ac:dyDescent="0.25">
      <c r="A3156" s="19">
        <v>41474</v>
      </c>
      <c r="B3156">
        <v>169.17</v>
      </c>
      <c r="C3156">
        <v>1.9841</v>
      </c>
      <c r="E3156" s="19">
        <v>41452</v>
      </c>
      <c r="F3156">
        <v>0.27400000000000002</v>
      </c>
      <c r="H3156" s="20">
        <v>41474</v>
      </c>
      <c r="I3156">
        <v>12.54</v>
      </c>
    </row>
    <row r="3157" spans="1:9" x14ac:dyDescent="0.25">
      <c r="A3157" s="19">
        <v>41477</v>
      </c>
      <c r="B3157">
        <v>169.5</v>
      </c>
      <c r="C3157">
        <v>1.9802</v>
      </c>
      <c r="E3157" s="19">
        <v>41453</v>
      </c>
      <c r="F3157">
        <v>0.27310000000000001</v>
      </c>
      <c r="H3157" s="20">
        <v>41477</v>
      </c>
      <c r="I3157">
        <v>12.29</v>
      </c>
    </row>
    <row r="3158" spans="1:9" x14ac:dyDescent="0.25">
      <c r="A3158" s="19">
        <v>41478</v>
      </c>
      <c r="B3158">
        <v>169.14</v>
      </c>
      <c r="C3158">
        <v>1.9843999999999999</v>
      </c>
      <c r="E3158" s="19">
        <v>41456</v>
      </c>
      <c r="F3158">
        <v>0.27310000000000001</v>
      </c>
      <c r="H3158" s="20">
        <v>41478</v>
      </c>
      <c r="I3158">
        <v>12.66</v>
      </c>
    </row>
    <row r="3159" spans="1:9" x14ac:dyDescent="0.25">
      <c r="A3159" s="19">
        <v>41479</v>
      </c>
      <c r="B3159">
        <v>168.52</v>
      </c>
      <c r="C3159">
        <v>1.9917</v>
      </c>
      <c r="E3159" s="19">
        <v>41457</v>
      </c>
      <c r="F3159">
        <v>0.27289999999999998</v>
      </c>
      <c r="H3159" s="20">
        <v>41479</v>
      </c>
      <c r="I3159">
        <v>13.18</v>
      </c>
    </row>
    <row r="3160" spans="1:9" x14ac:dyDescent="0.25">
      <c r="A3160" s="19">
        <v>41480</v>
      </c>
      <c r="B3160">
        <v>168.93</v>
      </c>
      <c r="C3160">
        <v>1.9869000000000001</v>
      </c>
      <c r="E3160" s="19">
        <v>41458</v>
      </c>
      <c r="F3160">
        <v>0.27389999999999998</v>
      </c>
      <c r="H3160" s="20">
        <v>41480</v>
      </c>
      <c r="I3160">
        <v>12.97</v>
      </c>
    </row>
    <row r="3161" spans="1:9" x14ac:dyDescent="0.25">
      <c r="A3161" s="19">
        <v>41481</v>
      </c>
      <c r="B3161">
        <v>169.11</v>
      </c>
      <c r="C3161">
        <v>1.9847999999999999</v>
      </c>
      <c r="E3161" s="19">
        <v>41459</v>
      </c>
      <c r="F3161">
        <v>0.27089999999999997</v>
      </c>
      <c r="H3161" s="20">
        <v>41481</v>
      </c>
      <c r="I3161">
        <v>12.72</v>
      </c>
    </row>
    <row r="3162" spans="1:9" x14ac:dyDescent="0.25">
      <c r="A3162" s="19">
        <v>41484</v>
      </c>
      <c r="B3162">
        <v>168.59</v>
      </c>
      <c r="C3162">
        <v>1.9908999999999999</v>
      </c>
      <c r="E3162" s="19">
        <v>41460</v>
      </c>
      <c r="F3162">
        <v>0.26989999999999997</v>
      </c>
      <c r="H3162" s="20">
        <v>41484</v>
      </c>
      <c r="I3162">
        <v>13.39</v>
      </c>
    </row>
    <row r="3163" spans="1:9" x14ac:dyDescent="0.25">
      <c r="A3163" s="19">
        <v>41485</v>
      </c>
      <c r="B3163">
        <v>168.58799999999999</v>
      </c>
      <c r="C3163">
        <v>1.9908999999999999</v>
      </c>
      <c r="E3163" s="19">
        <v>41463</v>
      </c>
      <c r="F3163">
        <v>0.26860000000000001</v>
      </c>
      <c r="H3163" s="20">
        <v>41485</v>
      </c>
      <c r="I3163">
        <v>13.39</v>
      </c>
    </row>
    <row r="3164" spans="1:9" x14ac:dyDescent="0.25">
      <c r="A3164" s="19">
        <v>41486</v>
      </c>
      <c r="B3164">
        <v>168.71</v>
      </c>
      <c r="C3164">
        <v>1.9895</v>
      </c>
      <c r="E3164" s="19">
        <v>41464</v>
      </c>
      <c r="F3164">
        <v>0.26910000000000001</v>
      </c>
      <c r="H3164" s="20">
        <v>41486</v>
      </c>
      <c r="I3164">
        <v>13.45</v>
      </c>
    </row>
    <row r="3165" spans="1:9" x14ac:dyDescent="0.25">
      <c r="A3165" s="19">
        <v>41487</v>
      </c>
      <c r="B3165">
        <v>170.66</v>
      </c>
      <c r="C3165">
        <v>1.9668000000000001</v>
      </c>
      <c r="E3165" s="19">
        <v>41465</v>
      </c>
      <c r="F3165">
        <v>0.26910000000000001</v>
      </c>
      <c r="H3165" s="20">
        <v>41487</v>
      </c>
      <c r="I3165">
        <v>12.94</v>
      </c>
    </row>
    <row r="3166" spans="1:9" x14ac:dyDescent="0.25">
      <c r="A3166" s="19">
        <v>41488</v>
      </c>
      <c r="B3166">
        <v>170.95</v>
      </c>
      <c r="C3166">
        <v>1.9634</v>
      </c>
      <c r="E3166" s="19">
        <v>41466</v>
      </c>
      <c r="F3166">
        <v>0.2681</v>
      </c>
      <c r="H3166" s="20">
        <v>41488</v>
      </c>
      <c r="I3166">
        <v>11.98</v>
      </c>
    </row>
    <row r="3167" spans="1:9" x14ac:dyDescent="0.25">
      <c r="A3167" s="19">
        <v>41491</v>
      </c>
      <c r="B3167">
        <v>170.7</v>
      </c>
      <c r="C3167">
        <v>1.9662999999999999</v>
      </c>
      <c r="E3167" s="19">
        <v>41467</v>
      </c>
      <c r="F3167">
        <v>0.2676</v>
      </c>
      <c r="H3167" s="20">
        <v>41491</v>
      </c>
      <c r="I3167">
        <v>11.84</v>
      </c>
    </row>
    <row r="3168" spans="1:9" x14ac:dyDescent="0.25">
      <c r="A3168" s="19">
        <v>41492</v>
      </c>
      <c r="B3168">
        <v>169.73</v>
      </c>
      <c r="C3168">
        <v>1.9775</v>
      </c>
      <c r="E3168" s="19">
        <v>41470</v>
      </c>
      <c r="F3168">
        <v>0.2676</v>
      </c>
      <c r="H3168" s="20">
        <v>41492</v>
      </c>
      <c r="I3168">
        <v>12.72</v>
      </c>
    </row>
    <row r="3169" spans="1:9" x14ac:dyDescent="0.25">
      <c r="A3169" s="19">
        <v>41493</v>
      </c>
      <c r="B3169">
        <v>169.18</v>
      </c>
      <c r="C3169">
        <v>1.984</v>
      </c>
      <c r="E3169" s="19">
        <v>41471</v>
      </c>
      <c r="F3169">
        <v>0.26619999999999999</v>
      </c>
      <c r="H3169" s="20">
        <v>41493</v>
      </c>
      <c r="I3169">
        <v>12.98</v>
      </c>
    </row>
    <row r="3170" spans="1:9" x14ac:dyDescent="0.25">
      <c r="A3170" s="19">
        <v>41494</v>
      </c>
      <c r="B3170">
        <v>169.8</v>
      </c>
      <c r="C3170">
        <v>1.9766999999999999</v>
      </c>
      <c r="E3170" s="19">
        <v>41472</v>
      </c>
      <c r="F3170">
        <v>0.26619999999999999</v>
      </c>
      <c r="H3170" s="20">
        <v>41494</v>
      </c>
      <c r="I3170">
        <v>12.73</v>
      </c>
    </row>
    <row r="3171" spans="1:9" x14ac:dyDescent="0.25">
      <c r="A3171" s="19">
        <v>41495</v>
      </c>
      <c r="B3171">
        <v>169.31</v>
      </c>
      <c r="C3171">
        <v>1.9823999999999999</v>
      </c>
      <c r="E3171" s="19">
        <v>41473</v>
      </c>
      <c r="F3171">
        <v>0.26619999999999999</v>
      </c>
      <c r="H3171" s="20">
        <v>41495</v>
      </c>
      <c r="I3171">
        <v>13.41</v>
      </c>
    </row>
    <row r="3172" spans="1:9" x14ac:dyDescent="0.25">
      <c r="A3172" s="19">
        <v>41498</v>
      </c>
      <c r="B3172">
        <v>169.11099999999999</v>
      </c>
      <c r="C3172">
        <v>1.9847999999999999</v>
      </c>
      <c r="E3172" s="19">
        <v>41474</v>
      </c>
      <c r="F3172">
        <v>0.26469999999999999</v>
      </c>
      <c r="H3172" s="20">
        <v>41498</v>
      </c>
      <c r="I3172">
        <v>12.81</v>
      </c>
    </row>
    <row r="3173" spans="1:9" x14ac:dyDescent="0.25">
      <c r="A3173" s="19">
        <v>41499</v>
      </c>
      <c r="B3173">
        <v>169.61</v>
      </c>
      <c r="C3173">
        <v>1.9789000000000001</v>
      </c>
      <c r="E3173" s="19">
        <v>41477</v>
      </c>
      <c r="F3173">
        <v>0.26469999999999999</v>
      </c>
      <c r="H3173" s="20">
        <v>41499</v>
      </c>
      <c r="I3173">
        <v>12.31</v>
      </c>
    </row>
    <row r="3174" spans="1:9" x14ac:dyDescent="0.25">
      <c r="A3174" s="19">
        <v>41500</v>
      </c>
      <c r="B3174">
        <v>168.74</v>
      </c>
      <c r="C3174">
        <v>1.9891000000000001</v>
      </c>
      <c r="E3174" s="19">
        <v>41478</v>
      </c>
      <c r="F3174">
        <v>0.26590000000000003</v>
      </c>
      <c r="H3174" s="20">
        <v>41500</v>
      </c>
      <c r="I3174">
        <v>13.04</v>
      </c>
    </row>
    <row r="3175" spans="1:9" x14ac:dyDescent="0.25">
      <c r="A3175" s="19">
        <v>41501</v>
      </c>
      <c r="B3175">
        <v>166.38</v>
      </c>
      <c r="C3175">
        <v>2.0173999999999999</v>
      </c>
      <c r="E3175" s="19">
        <v>41479</v>
      </c>
      <c r="F3175">
        <v>0.26429999999999998</v>
      </c>
      <c r="H3175" s="20">
        <v>41501</v>
      </c>
      <c r="I3175">
        <v>14.73</v>
      </c>
    </row>
    <row r="3176" spans="1:9" x14ac:dyDescent="0.25">
      <c r="A3176" s="19">
        <v>41502</v>
      </c>
      <c r="B3176">
        <v>165.83</v>
      </c>
      <c r="C3176">
        <v>2.024</v>
      </c>
      <c r="E3176" s="19">
        <v>41480</v>
      </c>
      <c r="F3176">
        <v>0.26379999999999998</v>
      </c>
      <c r="H3176" s="20">
        <v>41502</v>
      </c>
      <c r="I3176">
        <v>14.37</v>
      </c>
    </row>
    <row r="3177" spans="1:9" x14ac:dyDescent="0.25">
      <c r="A3177" s="19">
        <v>41505</v>
      </c>
      <c r="B3177">
        <v>164.77</v>
      </c>
      <c r="C3177">
        <v>2.0371000000000001</v>
      </c>
      <c r="E3177" s="19">
        <v>41481</v>
      </c>
      <c r="F3177">
        <v>0.26500000000000001</v>
      </c>
      <c r="H3177" s="20">
        <v>41505</v>
      </c>
      <c r="I3177">
        <v>15.1</v>
      </c>
    </row>
    <row r="3178" spans="1:9" x14ac:dyDescent="0.25">
      <c r="A3178" s="19">
        <v>41506</v>
      </c>
      <c r="B3178">
        <v>165.58</v>
      </c>
      <c r="C3178">
        <v>2.0270999999999999</v>
      </c>
      <c r="E3178" s="19">
        <v>41484</v>
      </c>
      <c r="F3178">
        <v>0.26600000000000001</v>
      </c>
      <c r="H3178" s="20">
        <v>41506</v>
      </c>
      <c r="I3178">
        <v>14.91</v>
      </c>
    </row>
    <row r="3179" spans="1:9" x14ac:dyDescent="0.25">
      <c r="A3179" s="19">
        <v>41507</v>
      </c>
      <c r="B3179">
        <v>164.56</v>
      </c>
      <c r="C3179">
        <v>2.0396999999999998</v>
      </c>
      <c r="E3179" s="19">
        <v>41485</v>
      </c>
      <c r="F3179">
        <v>0.26500000000000001</v>
      </c>
      <c r="H3179" s="20">
        <v>41507</v>
      </c>
      <c r="I3179">
        <v>15.94</v>
      </c>
    </row>
    <row r="3180" spans="1:9" x14ac:dyDescent="0.25">
      <c r="A3180" s="19">
        <v>41508</v>
      </c>
      <c r="B3180">
        <v>166.06</v>
      </c>
      <c r="C3180">
        <v>2.0211999999999999</v>
      </c>
      <c r="E3180" s="19">
        <v>41486</v>
      </c>
      <c r="F3180">
        <v>0.2656</v>
      </c>
      <c r="H3180" s="20">
        <v>41508</v>
      </c>
      <c r="I3180">
        <v>14.76</v>
      </c>
    </row>
    <row r="3181" spans="1:9" x14ac:dyDescent="0.25">
      <c r="A3181" s="19">
        <v>41509</v>
      </c>
      <c r="B3181">
        <v>166.62</v>
      </c>
      <c r="C3181">
        <v>2.0145</v>
      </c>
      <c r="E3181" s="19">
        <v>41487</v>
      </c>
      <c r="F3181">
        <v>0.2656</v>
      </c>
      <c r="H3181" s="20">
        <v>41509</v>
      </c>
      <c r="I3181">
        <v>13.98</v>
      </c>
    </row>
    <row r="3182" spans="1:9" x14ac:dyDescent="0.25">
      <c r="A3182" s="19">
        <v>41512</v>
      </c>
      <c r="B3182">
        <v>166</v>
      </c>
      <c r="C3182">
        <v>2.0219999999999998</v>
      </c>
      <c r="E3182" s="19">
        <v>41488</v>
      </c>
      <c r="F3182">
        <v>0.2666</v>
      </c>
      <c r="H3182" s="20">
        <v>41512</v>
      </c>
      <c r="I3182">
        <v>14.99</v>
      </c>
    </row>
    <row r="3183" spans="1:9" x14ac:dyDescent="0.25">
      <c r="A3183" s="19">
        <v>41513</v>
      </c>
      <c r="B3183">
        <v>163.33000000000001</v>
      </c>
      <c r="C3183">
        <v>2.0550000000000002</v>
      </c>
      <c r="E3183" s="19">
        <v>41491</v>
      </c>
      <c r="F3183">
        <v>0.26540000000000002</v>
      </c>
      <c r="H3183" s="20">
        <v>41513</v>
      </c>
      <c r="I3183">
        <v>16.77</v>
      </c>
    </row>
    <row r="3184" spans="1:9" x14ac:dyDescent="0.25">
      <c r="A3184" s="19">
        <v>41514</v>
      </c>
      <c r="B3184">
        <v>163.91</v>
      </c>
      <c r="C3184">
        <v>2.0478000000000001</v>
      </c>
      <c r="E3184" s="19">
        <v>41492</v>
      </c>
      <c r="F3184">
        <v>0.26640000000000003</v>
      </c>
      <c r="H3184" s="20">
        <v>41514</v>
      </c>
      <c r="I3184">
        <v>16.489999999999998</v>
      </c>
    </row>
    <row r="3185" spans="1:9" x14ac:dyDescent="0.25">
      <c r="A3185" s="19">
        <v>41515</v>
      </c>
      <c r="B3185">
        <v>164.17</v>
      </c>
      <c r="C3185">
        <v>2.0445000000000002</v>
      </c>
      <c r="E3185" s="19">
        <v>41493</v>
      </c>
      <c r="F3185">
        <v>0.26640000000000003</v>
      </c>
      <c r="H3185" s="20">
        <v>41515</v>
      </c>
      <c r="I3185">
        <v>16.809999999999999</v>
      </c>
    </row>
    <row r="3186" spans="1:9" x14ac:dyDescent="0.25">
      <c r="A3186" s="19">
        <v>41516</v>
      </c>
      <c r="B3186">
        <v>163.65</v>
      </c>
      <c r="C3186">
        <v>2.0510000000000002</v>
      </c>
      <c r="E3186" s="19">
        <v>41494</v>
      </c>
      <c r="F3186">
        <v>0.26469999999999999</v>
      </c>
      <c r="H3186" s="20">
        <v>41516</v>
      </c>
      <c r="I3186">
        <v>17.010000000000002</v>
      </c>
    </row>
    <row r="3187" spans="1:9" x14ac:dyDescent="0.25">
      <c r="A3187" s="19">
        <v>41520</v>
      </c>
      <c r="B3187">
        <v>164.39</v>
      </c>
      <c r="C3187">
        <v>2.0417999999999998</v>
      </c>
      <c r="E3187" s="19">
        <v>41495</v>
      </c>
      <c r="F3187">
        <v>0.26469999999999999</v>
      </c>
      <c r="H3187" s="20">
        <v>41520</v>
      </c>
      <c r="I3187">
        <v>16.61</v>
      </c>
    </row>
    <row r="3188" spans="1:9" x14ac:dyDescent="0.25">
      <c r="A3188" s="19">
        <v>41521</v>
      </c>
      <c r="B3188">
        <v>165.75</v>
      </c>
      <c r="C3188">
        <v>2.0249999999999999</v>
      </c>
      <c r="E3188" s="19">
        <v>41498</v>
      </c>
      <c r="F3188">
        <v>0.26469999999999999</v>
      </c>
      <c r="H3188" s="20">
        <v>41521</v>
      </c>
      <c r="I3188">
        <v>15.88</v>
      </c>
    </row>
    <row r="3189" spans="1:9" x14ac:dyDescent="0.25">
      <c r="A3189" s="19">
        <v>41522</v>
      </c>
      <c r="B3189">
        <v>165.96</v>
      </c>
      <c r="C3189">
        <v>2.0225</v>
      </c>
      <c r="E3189" s="19">
        <v>41499</v>
      </c>
      <c r="F3189">
        <v>0.26419999999999999</v>
      </c>
      <c r="H3189" s="20">
        <v>41522</v>
      </c>
      <c r="I3189">
        <v>15.77</v>
      </c>
    </row>
    <row r="3190" spans="1:9" x14ac:dyDescent="0.25">
      <c r="A3190" s="19">
        <v>41523</v>
      </c>
      <c r="B3190">
        <v>166.04</v>
      </c>
      <c r="C3190">
        <v>2.0215000000000001</v>
      </c>
      <c r="E3190" s="19">
        <v>41500</v>
      </c>
      <c r="F3190">
        <v>0.26319999999999999</v>
      </c>
      <c r="H3190" s="20">
        <v>41523</v>
      </c>
      <c r="I3190">
        <v>15.85</v>
      </c>
    </row>
    <row r="3191" spans="1:9" x14ac:dyDescent="0.25">
      <c r="A3191" s="19">
        <v>41526</v>
      </c>
      <c r="B3191">
        <v>167.63399999999999</v>
      </c>
      <c r="C3191">
        <v>2.0023</v>
      </c>
      <c r="E3191" s="19">
        <v>41501</v>
      </c>
      <c r="F3191">
        <v>0.26319999999999999</v>
      </c>
      <c r="H3191" s="20">
        <v>41526</v>
      </c>
      <c r="I3191">
        <v>15.63</v>
      </c>
    </row>
    <row r="3192" spans="1:9" x14ac:dyDescent="0.25">
      <c r="A3192" s="19">
        <v>41527</v>
      </c>
      <c r="B3192">
        <v>168.87</v>
      </c>
      <c r="C3192">
        <v>1.9876</v>
      </c>
      <c r="E3192" s="19">
        <v>41502</v>
      </c>
      <c r="F3192">
        <v>0.2641</v>
      </c>
      <c r="H3192" s="20">
        <v>41527</v>
      </c>
      <c r="I3192">
        <v>14.53</v>
      </c>
    </row>
    <row r="3193" spans="1:9" x14ac:dyDescent="0.25">
      <c r="A3193" s="19">
        <v>41528</v>
      </c>
      <c r="B3193">
        <v>169.4</v>
      </c>
      <c r="C3193">
        <v>1.9814000000000001</v>
      </c>
      <c r="E3193" s="19">
        <v>41505</v>
      </c>
      <c r="F3193">
        <v>0.2631</v>
      </c>
      <c r="H3193" s="20">
        <v>41528</v>
      </c>
      <c r="I3193">
        <v>13.82</v>
      </c>
    </row>
    <row r="3194" spans="1:9" x14ac:dyDescent="0.25">
      <c r="A3194" s="19">
        <v>41529</v>
      </c>
      <c r="B3194">
        <v>168.95</v>
      </c>
      <c r="C3194">
        <v>1.9866999999999999</v>
      </c>
      <c r="E3194" s="19">
        <v>41506</v>
      </c>
      <c r="F3194">
        <v>0.2621</v>
      </c>
      <c r="H3194" s="20">
        <v>41529</v>
      </c>
      <c r="I3194">
        <v>14.29</v>
      </c>
    </row>
    <row r="3195" spans="1:9" x14ac:dyDescent="0.25">
      <c r="A3195" s="19">
        <v>41530</v>
      </c>
      <c r="B3195">
        <v>169.33</v>
      </c>
      <c r="C3195">
        <v>1.9822</v>
      </c>
      <c r="E3195" s="19">
        <v>41507</v>
      </c>
      <c r="F3195">
        <v>0.2621</v>
      </c>
      <c r="H3195" s="20">
        <v>41530</v>
      </c>
      <c r="I3195">
        <v>14.16</v>
      </c>
    </row>
    <row r="3196" spans="1:9" x14ac:dyDescent="0.25">
      <c r="A3196" s="19">
        <v>41533</v>
      </c>
      <c r="B3196">
        <v>170.31</v>
      </c>
      <c r="C3196">
        <v>1.9708000000000001</v>
      </c>
      <c r="E3196" s="19">
        <v>41508</v>
      </c>
      <c r="F3196">
        <v>0.2621</v>
      </c>
      <c r="H3196" s="20">
        <v>41533</v>
      </c>
      <c r="I3196">
        <v>14.38</v>
      </c>
    </row>
    <row r="3197" spans="1:9" x14ac:dyDescent="0.25">
      <c r="A3197" s="19">
        <v>41534</v>
      </c>
      <c r="B3197">
        <v>171.07</v>
      </c>
      <c r="C3197">
        <v>1.9621</v>
      </c>
      <c r="E3197" s="19">
        <v>41509</v>
      </c>
      <c r="F3197">
        <v>0.2621</v>
      </c>
      <c r="H3197" s="20">
        <v>41534</v>
      </c>
      <c r="I3197">
        <v>14.53</v>
      </c>
    </row>
    <row r="3198" spans="1:9" x14ac:dyDescent="0.25">
      <c r="A3198" s="19">
        <v>41535</v>
      </c>
      <c r="B3198">
        <v>173.05099999999999</v>
      </c>
      <c r="C3198">
        <v>1.9396</v>
      </c>
      <c r="E3198" s="19">
        <v>41513</v>
      </c>
      <c r="F3198">
        <v>0.25940000000000002</v>
      </c>
      <c r="H3198" s="20">
        <v>41535</v>
      </c>
      <c r="I3198">
        <v>13.59</v>
      </c>
    </row>
    <row r="3199" spans="1:9" x14ac:dyDescent="0.25">
      <c r="A3199" s="19">
        <v>41536</v>
      </c>
      <c r="B3199">
        <v>172.76</v>
      </c>
      <c r="C3199">
        <v>1.9400999999999999</v>
      </c>
      <c r="E3199" s="19">
        <v>41514</v>
      </c>
      <c r="F3199">
        <v>0.26050000000000001</v>
      </c>
      <c r="H3199" s="20">
        <v>41536</v>
      </c>
      <c r="I3199">
        <v>13.16</v>
      </c>
    </row>
    <row r="3200" spans="1:9" x14ac:dyDescent="0.25">
      <c r="A3200" s="19">
        <v>41537</v>
      </c>
      <c r="B3200">
        <v>170.72</v>
      </c>
      <c r="C3200">
        <v>1.9633</v>
      </c>
      <c r="E3200" s="19">
        <v>41515</v>
      </c>
      <c r="F3200">
        <v>0.26119999999999999</v>
      </c>
      <c r="H3200" s="20">
        <v>41537</v>
      </c>
      <c r="I3200">
        <v>13.12</v>
      </c>
    </row>
    <row r="3201" spans="1:9" x14ac:dyDescent="0.25">
      <c r="A3201" s="19">
        <v>41540</v>
      </c>
      <c r="B3201">
        <v>169.93</v>
      </c>
      <c r="C3201">
        <v>1.9724999999999999</v>
      </c>
      <c r="E3201" s="19">
        <v>41516</v>
      </c>
      <c r="F3201">
        <v>0.25950000000000001</v>
      </c>
      <c r="H3201" s="20">
        <v>41540</v>
      </c>
      <c r="I3201">
        <v>14.31</v>
      </c>
    </row>
    <row r="3202" spans="1:9" x14ac:dyDescent="0.25">
      <c r="A3202" s="19">
        <v>41541</v>
      </c>
      <c r="B3202">
        <v>169.53</v>
      </c>
      <c r="C3202">
        <v>1.9771000000000001</v>
      </c>
      <c r="E3202" s="19">
        <v>41519</v>
      </c>
      <c r="F3202">
        <v>0.25950000000000001</v>
      </c>
      <c r="H3202" s="20">
        <v>41541</v>
      </c>
      <c r="I3202">
        <v>14.08</v>
      </c>
    </row>
    <row r="3203" spans="1:9" x14ac:dyDescent="0.25">
      <c r="A3203" s="19">
        <v>41542</v>
      </c>
      <c r="B3203">
        <v>169.04</v>
      </c>
      <c r="C3203">
        <v>1.9827999999999999</v>
      </c>
      <c r="E3203" s="19">
        <v>41520</v>
      </c>
      <c r="F3203">
        <v>0.25950000000000001</v>
      </c>
      <c r="H3203" s="20">
        <v>41542</v>
      </c>
      <c r="I3203">
        <v>14.01</v>
      </c>
    </row>
    <row r="3204" spans="1:9" x14ac:dyDescent="0.25">
      <c r="A3204" s="19">
        <v>41543</v>
      </c>
      <c r="B3204">
        <v>169.69</v>
      </c>
      <c r="C3204">
        <v>1.9752000000000001</v>
      </c>
      <c r="E3204" s="19">
        <v>41521</v>
      </c>
      <c r="F3204">
        <v>0.25900000000000001</v>
      </c>
      <c r="H3204" s="20">
        <v>41543</v>
      </c>
      <c r="I3204">
        <v>14.06</v>
      </c>
    </row>
    <row r="3205" spans="1:9" x14ac:dyDescent="0.25">
      <c r="A3205" s="19">
        <v>41544</v>
      </c>
      <c r="B3205">
        <v>168.90899999999999</v>
      </c>
      <c r="C3205">
        <v>1.9843999999999999</v>
      </c>
      <c r="E3205" s="19">
        <v>41522</v>
      </c>
      <c r="F3205">
        <v>0.2581</v>
      </c>
      <c r="H3205" s="20">
        <v>41544</v>
      </c>
      <c r="I3205">
        <v>15.46</v>
      </c>
    </row>
    <row r="3206" spans="1:9" x14ac:dyDescent="0.25">
      <c r="A3206" s="19">
        <v>41547</v>
      </c>
      <c r="B3206">
        <v>168.01</v>
      </c>
      <c r="C3206">
        <v>1.9950000000000001</v>
      </c>
      <c r="E3206" s="19">
        <v>41523</v>
      </c>
      <c r="F3206">
        <v>0.25640000000000002</v>
      </c>
      <c r="H3206" s="20">
        <v>41547</v>
      </c>
      <c r="I3206">
        <v>16.600000000000001</v>
      </c>
    </row>
    <row r="3207" spans="1:9" x14ac:dyDescent="0.25">
      <c r="A3207" s="19">
        <v>41548</v>
      </c>
      <c r="B3207">
        <v>169.34</v>
      </c>
      <c r="C3207">
        <v>1.9793000000000001</v>
      </c>
      <c r="E3207" s="19">
        <v>41526</v>
      </c>
      <c r="F3207">
        <v>0.25590000000000002</v>
      </c>
      <c r="H3207" s="20">
        <v>41548</v>
      </c>
      <c r="I3207">
        <v>15.54</v>
      </c>
    </row>
    <row r="3208" spans="1:9" x14ac:dyDescent="0.25">
      <c r="A3208" s="19">
        <v>41549</v>
      </c>
      <c r="B3208">
        <v>169.18</v>
      </c>
      <c r="C3208">
        <v>1.9812000000000001</v>
      </c>
      <c r="E3208" s="19">
        <v>41527</v>
      </c>
      <c r="F3208">
        <v>0.25590000000000002</v>
      </c>
      <c r="H3208" s="20">
        <v>41549</v>
      </c>
      <c r="I3208">
        <v>16.600000000000001</v>
      </c>
    </row>
    <row r="3209" spans="1:9" x14ac:dyDescent="0.25">
      <c r="A3209" s="19">
        <v>41550</v>
      </c>
      <c r="B3209">
        <v>167.62</v>
      </c>
      <c r="C3209">
        <v>1.9996</v>
      </c>
      <c r="E3209" s="19">
        <v>41528</v>
      </c>
      <c r="F3209">
        <v>0.25440000000000002</v>
      </c>
      <c r="H3209" s="20">
        <v>41550</v>
      </c>
      <c r="I3209">
        <v>17.670000000000002</v>
      </c>
    </row>
    <row r="3210" spans="1:9" x14ac:dyDescent="0.25">
      <c r="A3210" s="19">
        <v>41551</v>
      </c>
      <c r="B3210">
        <v>168.89</v>
      </c>
      <c r="C3210">
        <v>1.9845999999999999</v>
      </c>
      <c r="E3210" s="19">
        <v>41529</v>
      </c>
      <c r="F3210">
        <v>0.25440000000000002</v>
      </c>
      <c r="H3210" s="20">
        <v>41551</v>
      </c>
      <c r="I3210">
        <v>16.739999999999998</v>
      </c>
    </row>
    <row r="3211" spans="1:9" x14ac:dyDescent="0.25">
      <c r="A3211" s="19">
        <v>41554</v>
      </c>
      <c r="B3211">
        <v>167.43</v>
      </c>
      <c r="C3211">
        <v>2.0019</v>
      </c>
      <c r="E3211" s="19">
        <v>41530</v>
      </c>
      <c r="F3211">
        <v>0.25390000000000001</v>
      </c>
      <c r="H3211" s="20">
        <v>41554</v>
      </c>
      <c r="I3211">
        <v>19.41</v>
      </c>
    </row>
    <row r="3212" spans="1:9" x14ac:dyDescent="0.25">
      <c r="A3212" s="19">
        <v>41555</v>
      </c>
      <c r="B3212">
        <v>165.48</v>
      </c>
      <c r="C3212">
        <v>2.0255000000000001</v>
      </c>
      <c r="E3212" s="19">
        <v>41533</v>
      </c>
      <c r="F3212">
        <v>0.25185000000000002</v>
      </c>
      <c r="H3212" s="20">
        <v>41555</v>
      </c>
      <c r="I3212">
        <v>20.34</v>
      </c>
    </row>
    <row r="3213" spans="1:9" x14ac:dyDescent="0.25">
      <c r="A3213" s="19">
        <v>41556</v>
      </c>
      <c r="B3213">
        <v>165.6</v>
      </c>
      <c r="C3213">
        <v>2.024</v>
      </c>
      <c r="E3213" s="19">
        <v>41534</v>
      </c>
      <c r="F3213">
        <v>0.25195000000000001</v>
      </c>
      <c r="H3213" s="20">
        <v>41556</v>
      </c>
      <c r="I3213">
        <v>19.600000000000001</v>
      </c>
    </row>
    <row r="3214" spans="1:9" x14ac:dyDescent="0.25">
      <c r="A3214" s="19">
        <v>41557</v>
      </c>
      <c r="B3214">
        <v>169.17</v>
      </c>
      <c r="C3214">
        <v>1.9813000000000001</v>
      </c>
      <c r="E3214" s="19">
        <v>41535</v>
      </c>
      <c r="F3214">
        <v>0.25245000000000001</v>
      </c>
      <c r="H3214" s="20">
        <v>41557</v>
      </c>
      <c r="I3214">
        <v>16.48</v>
      </c>
    </row>
    <row r="3215" spans="1:9" x14ac:dyDescent="0.25">
      <c r="A3215" s="19">
        <v>41558</v>
      </c>
      <c r="B3215">
        <v>170.26</v>
      </c>
      <c r="C3215">
        <v>1.9685999999999999</v>
      </c>
      <c r="E3215" s="19">
        <v>41536</v>
      </c>
      <c r="F3215">
        <v>0.25019999999999998</v>
      </c>
      <c r="H3215" s="20">
        <v>41558</v>
      </c>
      <c r="I3215">
        <v>15.72</v>
      </c>
    </row>
    <row r="3216" spans="1:9" x14ac:dyDescent="0.25">
      <c r="A3216" s="19">
        <v>41561</v>
      </c>
      <c r="B3216">
        <v>170.94</v>
      </c>
      <c r="C3216">
        <v>1.9608000000000001</v>
      </c>
      <c r="E3216" s="19">
        <v>41537</v>
      </c>
      <c r="F3216">
        <v>0.24959999999999999</v>
      </c>
      <c r="H3216" s="20">
        <v>41561</v>
      </c>
      <c r="I3216">
        <v>16.07</v>
      </c>
    </row>
    <row r="3217" spans="1:9" x14ac:dyDescent="0.25">
      <c r="A3217" s="19">
        <v>41562</v>
      </c>
      <c r="B3217">
        <v>169.7</v>
      </c>
      <c r="C3217">
        <v>1.9751000000000001</v>
      </c>
      <c r="E3217" s="19">
        <v>41540</v>
      </c>
      <c r="F3217">
        <v>0.25059999999999999</v>
      </c>
      <c r="H3217" s="20">
        <v>41562</v>
      </c>
      <c r="I3217">
        <v>18.66</v>
      </c>
    </row>
    <row r="3218" spans="1:9" x14ac:dyDescent="0.25">
      <c r="A3218" s="19">
        <v>41563</v>
      </c>
      <c r="B3218">
        <v>172.07</v>
      </c>
      <c r="C3218">
        <v>1.9479</v>
      </c>
      <c r="E3218" s="19">
        <v>41541</v>
      </c>
      <c r="F3218">
        <v>0.25019999999999998</v>
      </c>
      <c r="H3218" s="20">
        <v>41563</v>
      </c>
      <c r="I3218">
        <v>14.71</v>
      </c>
    </row>
    <row r="3219" spans="1:9" x14ac:dyDescent="0.25">
      <c r="A3219" s="19">
        <v>41564</v>
      </c>
      <c r="B3219">
        <v>173.22</v>
      </c>
      <c r="C3219">
        <v>1.9350000000000001</v>
      </c>
      <c r="E3219" s="19">
        <v>41542</v>
      </c>
      <c r="F3219">
        <v>0.24759999999999999</v>
      </c>
      <c r="H3219" s="20">
        <v>41564</v>
      </c>
      <c r="I3219">
        <v>13.48</v>
      </c>
    </row>
    <row r="3220" spans="1:9" x14ac:dyDescent="0.25">
      <c r="A3220" s="19">
        <v>41565</v>
      </c>
      <c r="B3220">
        <v>174.38800000000001</v>
      </c>
      <c r="C3220">
        <v>1.9219999999999999</v>
      </c>
      <c r="E3220" s="19">
        <v>41543</v>
      </c>
      <c r="F3220">
        <v>0.24809999999999999</v>
      </c>
      <c r="H3220" s="20">
        <v>41565</v>
      </c>
      <c r="I3220">
        <v>13.04</v>
      </c>
    </row>
    <row r="3221" spans="1:9" x14ac:dyDescent="0.25">
      <c r="A3221" s="19">
        <v>41568</v>
      </c>
      <c r="B3221">
        <v>174.4</v>
      </c>
      <c r="C3221">
        <v>1.9218999999999999</v>
      </c>
      <c r="E3221" s="19">
        <v>41544</v>
      </c>
      <c r="F3221">
        <v>0.24834999999999999</v>
      </c>
      <c r="H3221" s="20">
        <v>41568</v>
      </c>
      <c r="I3221">
        <v>13.16</v>
      </c>
    </row>
    <row r="3222" spans="1:9" x14ac:dyDescent="0.25">
      <c r="A3222" s="19">
        <v>41569</v>
      </c>
      <c r="B3222">
        <v>175.41</v>
      </c>
      <c r="C3222">
        <v>1.9108000000000001</v>
      </c>
      <c r="E3222" s="19">
        <v>41547</v>
      </c>
      <c r="F3222">
        <v>0.24884999999999999</v>
      </c>
      <c r="H3222" s="20">
        <v>41569</v>
      </c>
      <c r="I3222">
        <v>13.33</v>
      </c>
    </row>
    <row r="3223" spans="1:9" x14ac:dyDescent="0.25">
      <c r="A3223" s="19">
        <v>41570</v>
      </c>
      <c r="B3223">
        <v>174.57</v>
      </c>
      <c r="C3223">
        <v>1.92</v>
      </c>
      <c r="E3223" s="19">
        <v>41548</v>
      </c>
      <c r="F3223">
        <v>0.24585000000000001</v>
      </c>
      <c r="H3223" s="20">
        <v>41570</v>
      </c>
      <c r="I3223">
        <v>13.42</v>
      </c>
    </row>
    <row r="3224" spans="1:9" x14ac:dyDescent="0.25">
      <c r="A3224" s="19">
        <v>41571</v>
      </c>
      <c r="B3224">
        <v>175.15</v>
      </c>
      <c r="C3224">
        <v>1.9137</v>
      </c>
      <c r="E3224" s="19">
        <v>41549</v>
      </c>
      <c r="F3224">
        <v>0.24435000000000001</v>
      </c>
      <c r="H3224" s="20">
        <v>41571</v>
      </c>
      <c r="I3224">
        <v>13.2</v>
      </c>
    </row>
    <row r="3225" spans="1:9" x14ac:dyDescent="0.25">
      <c r="A3225" s="19">
        <v>41572</v>
      </c>
      <c r="B3225">
        <v>175.95</v>
      </c>
      <c r="C3225">
        <v>1.905</v>
      </c>
      <c r="E3225" s="19">
        <v>41550</v>
      </c>
      <c r="F3225">
        <v>0.24285000000000001</v>
      </c>
      <c r="H3225" s="20">
        <v>41572</v>
      </c>
      <c r="I3225">
        <v>13.09</v>
      </c>
    </row>
    <row r="3226" spans="1:9" x14ac:dyDescent="0.25">
      <c r="A3226" s="19">
        <v>41575</v>
      </c>
      <c r="B3226">
        <v>176.23</v>
      </c>
      <c r="C3226">
        <v>1.9018999999999999</v>
      </c>
      <c r="E3226" s="19">
        <v>41551</v>
      </c>
      <c r="F3226">
        <v>0.24285000000000001</v>
      </c>
      <c r="H3226" s="20">
        <v>41575</v>
      </c>
      <c r="I3226">
        <v>13.31</v>
      </c>
    </row>
    <row r="3227" spans="1:9" x14ac:dyDescent="0.25">
      <c r="A3227" s="19">
        <v>41576</v>
      </c>
      <c r="B3227">
        <v>177.17</v>
      </c>
      <c r="C3227">
        <v>1.8918999999999999</v>
      </c>
      <c r="E3227" s="19">
        <v>41554</v>
      </c>
      <c r="F3227">
        <v>0.24335000000000001</v>
      </c>
      <c r="H3227" s="20">
        <v>41576</v>
      </c>
      <c r="I3227">
        <v>13.41</v>
      </c>
    </row>
    <row r="3228" spans="1:9" x14ac:dyDescent="0.25">
      <c r="A3228" s="19">
        <v>41577</v>
      </c>
      <c r="B3228">
        <v>176.29</v>
      </c>
      <c r="C3228">
        <v>1.9013</v>
      </c>
      <c r="E3228" s="19">
        <v>41555</v>
      </c>
      <c r="F3228">
        <v>0.24360000000000001</v>
      </c>
      <c r="H3228" s="20">
        <v>41577</v>
      </c>
      <c r="I3228">
        <v>13.65</v>
      </c>
    </row>
    <row r="3229" spans="1:9" x14ac:dyDescent="0.25">
      <c r="A3229" s="19">
        <v>41578</v>
      </c>
      <c r="B3229">
        <v>175.79</v>
      </c>
      <c r="C3229">
        <v>1.9067000000000001</v>
      </c>
      <c r="E3229" s="19">
        <v>41556</v>
      </c>
      <c r="F3229">
        <v>0.24560000000000001</v>
      </c>
      <c r="H3229" s="20">
        <v>41578</v>
      </c>
      <c r="I3229">
        <v>13.75</v>
      </c>
    </row>
    <row r="3230" spans="1:9" x14ac:dyDescent="0.25">
      <c r="A3230" s="19">
        <v>41579</v>
      </c>
      <c r="B3230">
        <v>176.21</v>
      </c>
      <c r="C3230">
        <v>1.9021999999999999</v>
      </c>
      <c r="E3230" s="19">
        <v>41557</v>
      </c>
      <c r="F3230">
        <v>0.24310000000000001</v>
      </c>
      <c r="H3230" s="20">
        <v>41579</v>
      </c>
      <c r="I3230">
        <v>13.28</v>
      </c>
    </row>
    <row r="3231" spans="1:9" x14ac:dyDescent="0.25">
      <c r="A3231" s="19">
        <v>41582</v>
      </c>
      <c r="B3231">
        <v>176.83</v>
      </c>
      <c r="C3231">
        <v>1.8955</v>
      </c>
      <c r="E3231" s="19">
        <v>41558</v>
      </c>
      <c r="F3231">
        <v>0.24360000000000001</v>
      </c>
      <c r="H3231" s="20">
        <v>41582</v>
      </c>
      <c r="I3231">
        <v>12.93</v>
      </c>
    </row>
    <row r="3232" spans="1:9" x14ac:dyDescent="0.25">
      <c r="A3232" s="19">
        <v>41583</v>
      </c>
      <c r="B3232">
        <v>176.27</v>
      </c>
      <c r="C3232">
        <v>1.9015</v>
      </c>
      <c r="E3232" s="19">
        <v>41561</v>
      </c>
      <c r="F3232">
        <v>0.24579999999999999</v>
      </c>
      <c r="H3232" s="20">
        <v>41583</v>
      </c>
      <c r="I3232">
        <v>13.27</v>
      </c>
    </row>
    <row r="3233" spans="1:9" x14ac:dyDescent="0.25">
      <c r="A3233" s="19">
        <v>41584</v>
      </c>
      <c r="B3233">
        <v>177.17</v>
      </c>
      <c r="C3233">
        <v>1.8918999999999999</v>
      </c>
      <c r="E3233" s="19">
        <v>41562</v>
      </c>
      <c r="F3233">
        <v>0.24354999999999999</v>
      </c>
      <c r="H3233" s="20">
        <v>41584</v>
      </c>
      <c r="I3233">
        <v>12.67</v>
      </c>
    </row>
    <row r="3234" spans="1:9" x14ac:dyDescent="0.25">
      <c r="A3234" s="19">
        <v>41585</v>
      </c>
      <c r="B3234">
        <v>174.93</v>
      </c>
      <c r="C3234">
        <v>1.9160999999999999</v>
      </c>
      <c r="E3234" s="19">
        <v>41563</v>
      </c>
      <c r="F3234">
        <v>0.24604999999999999</v>
      </c>
      <c r="H3234" s="20">
        <v>41585</v>
      </c>
      <c r="I3234">
        <v>13.91</v>
      </c>
    </row>
    <row r="3235" spans="1:9" x14ac:dyDescent="0.25">
      <c r="A3235" s="19">
        <v>41586</v>
      </c>
      <c r="B3235">
        <v>177.29</v>
      </c>
      <c r="C3235">
        <v>1.8906000000000001</v>
      </c>
      <c r="E3235" s="19">
        <v>41564</v>
      </c>
      <c r="F3235">
        <v>0.24204999999999999</v>
      </c>
      <c r="H3235" s="20">
        <v>41586</v>
      </c>
      <c r="I3235">
        <v>12.9</v>
      </c>
    </row>
    <row r="3236" spans="1:9" x14ac:dyDescent="0.25">
      <c r="A3236" s="19">
        <v>41589</v>
      </c>
      <c r="B3236">
        <v>177.32</v>
      </c>
      <c r="C3236">
        <v>1.8903000000000001</v>
      </c>
      <c r="E3236" s="19">
        <v>41565</v>
      </c>
      <c r="F3236">
        <v>0.24055000000000001</v>
      </c>
      <c r="H3236" s="20">
        <v>41589</v>
      </c>
      <c r="I3236">
        <v>12.53</v>
      </c>
    </row>
    <row r="3237" spans="1:9" x14ac:dyDescent="0.25">
      <c r="A3237" s="19">
        <v>41590</v>
      </c>
      <c r="B3237">
        <v>176.96</v>
      </c>
      <c r="C3237">
        <v>1.8940999999999999</v>
      </c>
      <c r="E3237" s="19">
        <v>41568</v>
      </c>
      <c r="F3237">
        <v>0.23860000000000001</v>
      </c>
      <c r="H3237" s="20">
        <v>41590</v>
      </c>
      <c r="I3237">
        <v>12.82</v>
      </c>
    </row>
    <row r="3238" spans="1:9" x14ac:dyDescent="0.25">
      <c r="A3238" s="19">
        <v>41591</v>
      </c>
      <c r="B3238">
        <v>178.38</v>
      </c>
      <c r="C3238">
        <v>1.879</v>
      </c>
      <c r="E3238" s="19">
        <v>41569</v>
      </c>
      <c r="F3238">
        <v>0.23835000000000001</v>
      </c>
      <c r="H3238" s="20">
        <v>41591</v>
      </c>
      <c r="I3238">
        <v>12.52</v>
      </c>
    </row>
    <row r="3239" spans="1:9" x14ac:dyDescent="0.25">
      <c r="A3239" s="19">
        <v>41592</v>
      </c>
      <c r="B3239">
        <v>179.27</v>
      </c>
      <c r="C3239">
        <v>1.8696999999999999</v>
      </c>
      <c r="E3239" s="19">
        <v>41570</v>
      </c>
      <c r="F3239">
        <v>0.23835000000000001</v>
      </c>
      <c r="H3239" s="20">
        <v>41592</v>
      </c>
      <c r="I3239">
        <v>12.37</v>
      </c>
    </row>
    <row r="3240" spans="1:9" x14ac:dyDescent="0.25">
      <c r="A3240" s="19">
        <v>41593</v>
      </c>
      <c r="B3240">
        <v>180.05</v>
      </c>
      <c r="C3240">
        <v>1.8615999999999999</v>
      </c>
      <c r="E3240" s="19">
        <v>41571</v>
      </c>
      <c r="F3240">
        <v>0.23810000000000001</v>
      </c>
      <c r="H3240" s="20">
        <v>41593</v>
      </c>
      <c r="I3240">
        <v>12.19</v>
      </c>
    </row>
    <row r="3241" spans="1:9" x14ac:dyDescent="0.25">
      <c r="A3241" s="19">
        <v>41596</v>
      </c>
      <c r="B3241">
        <v>179.42</v>
      </c>
      <c r="C3241">
        <v>1.8681000000000001</v>
      </c>
      <c r="E3241" s="19">
        <v>41572</v>
      </c>
      <c r="F3241">
        <v>0.23685</v>
      </c>
      <c r="H3241" s="20">
        <v>41596</v>
      </c>
      <c r="I3241">
        <v>13.1</v>
      </c>
    </row>
    <row r="3242" spans="1:9" x14ac:dyDescent="0.25">
      <c r="A3242" s="19">
        <v>41597</v>
      </c>
      <c r="B3242">
        <v>179.03</v>
      </c>
      <c r="C3242">
        <v>1.8722000000000001</v>
      </c>
      <c r="E3242" s="19">
        <v>41575</v>
      </c>
      <c r="F3242">
        <v>0.23585</v>
      </c>
      <c r="H3242" s="20">
        <v>41597</v>
      </c>
      <c r="I3242">
        <v>13.39</v>
      </c>
    </row>
    <row r="3243" spans="1:9" x14ac:dyDescent="0.25">
      <c r="A3243" s="19">
        <v>41598</v>
      </c>
      <c r="B3243">
        <v>178.47</v>
      </c>
      <c r="C3243">
        <v>1.8781000000000001</v>
      </c>
      <c r="E3243" s="19">
        <v>41576</v>
      </c>
      <c r="F3243">
        <v>0.23744999999999999</v>
      </c>
      <c r="H3243" s="20">
        <v>41598</v>
      </c>
      <c r="I3243">
        <v>13.4</v>
      </c>
    </row>
    <row r="3244" spans="1:9" x14ac:dyDescent="0.25">
      <c r="A3244" s="19">
        <v>41599</v>
      </c>
      <c r="B3244">
        <v>179.91</v>
      </c>
      <c r="C3244">
        <v>1.863</v>
      </c>
      <c r="E3244" s="19">
        <v>41577</v>
      </c>
      <c r="F3244">
        <v>0.2419</v>
      </c>
      <c r="H3244" s="20">
        <v>41599</v>
      </c>
      <c r="I3244">
        <v>12.66</v>
      </c>
    </row>
    <row r="3245" spans="1:9" x14ac:dyDescent="0.25">
      <c r="A3245" s="19">
        <v>41600</v>
      </c>
      <c r="B3245">
        <v>180.81</v>
      </c>
      <c r="C3245">
        <v>1.8537999999999999</v>
      </c>
      <c r="E3245" s="19">
        <v>41578</v>
      </c>
      <c r="F3245">
        <v>0.24199999999999999</v>
      </c>
      <c r="H3245" s="20">
        <v>41600</v>
      </c>
      <c r="I3245">
        <v>12.26</v>
      </c>
    </row>
    <row r="3246" spans="1:9" x14ac:dyDescent="0.25">
      <c r="A3246" s="19">
        <v>41603</v>
      </c>
      <c r="B3246">
        <v>180.63</v>
      </c>
      <c r="C3246">
        <v>1.8555999999999999</v>
      </c>
      <c r="E3246" s="19">
        <v>41579</v>
      </c>
      <c r="F3246">
        <v>0.23774999999999999</v>
      </c>
      <c r="H3246" s="20">
        <v>41603</v>
      </c>
      <c r="I3246">
        <v>12.79</v>
      </c>
    </row>
    <row r="3247" spans="1:9" x14ac:dyDescent="0.25">
      <c r="A3247" s="19">
        <v>41604</v>
      </c>
      <c r="B3247">
        <v>180.68</v>
      </c>
      <c r="C3247">
        <v>1.8551</v>
      </c>
      <c r="E3247" s="19">
        <v>41582</v>
      </c>
      <c r="F3247">
        <v>0.23810000000000001</v>
      </c>
      <c r="H3247" s="20">
        <v>41604</v>
      </c>
      <c r="I3247">
        <v>12.81</v>
      </c>
    </row>
    <row r="3248" spans="1:9" x14ac:dyDescent="0.25">
      <c r="A3248" s="19">
        <v>41605</v>
      </c>
      <c r="B3248">
        <v>181.12</v>
      </c>
      <c r="C3248">
        <v>1.8506</v>
      </c>
      <c r="E3248" s="19">
        <v>41583</v>
      </c>
      <c r="F3248">
        <v>0.23769999999999999</v>
      </c>
      <c r="H3248" s="20">
        <v>41605</v>
      </c>
      <c r="I3248">
        <v>12.98</v>
      </c>
    </row>
    <row r="3249" spans="1:9" x14ac:dyDescent="0.25">
      <c r="A3249" s="19">
        <v>41607</v>
      </c>
      <c r="B3249">
        <v>181</v>
      </c>
      <c r="C3249">
        <v>1.8517999999999999</v>
      </c>
      <c r="E3249" s="19">
        <v>41584</v>
      </c>
      <c r="F3249">
        <v>0.23865</v>
      </c>
      <c r="H3249" s="20">
        <v>41607</v>
      </c>
      <c r="I3249">
        <v>13.7</v>
      </c>
    </row>
    <row r="3250" spans="1:9" x14ac:dyDescent="0.25">
      <c r="A3250" s="19">
        <v>41610</v>
      </c>
      <c r="B3250">
        <v>180.53</v>
      </c>
      <c r="C3250">
        <v>1.8566</v>
      </c>
      <c r="E3250" s="19">
        <v>41585</v>
      </c>
      <c r="F3250">
        <v>0.2389</v>
      </c>
      <c r="H3250" s="20">
        <v>41610</v>
      </c>
      <c r="I3250">
        <v>14.23</v>
      </c>
    </row>
    <row r="3251" spans="1:9" x14ac:dyDescent="0.25">
      <c r="A3251" s="19">
        <v>41611</v>
      </c>
      <c r="B3251">
        <v>179.75</v>
      </c>
      <c r="C3251">
        <v>1.8647</v>
      </c>
      <c r="E3251" s="19">
        <v>41586</v>
      </c>
      <c r="F3251">
        <v>0.2394</v>
      </c>
      <c r="H3251" s="20">
        <v>41611</v>
      </c>
      <c r="I3251">
        <v>14.55</v>
      </c>
    </row>
    <row r="3252" spans="1:9" x14ac:dyDescent="0.25">
      <c r="A3252" s="19">
        <v>41612</v>
      </c>
      <c r="B3252">
        <v>179.73</v>
      </c>
      <c r="C3252">
        <v>1.8649</v>
      </c>
      <c r="E3252" s="19">
        <v>41589</v>
      </c>
      <c r="F3252">
        <v>0.23924999999999999</v>
      </c>
      <c r="H3252" s="20">
        <v>41612</v>
      </c>
      <c r="I3252">
        <v>14.7</v>
      </c>
    </row>
    <row r="3253" spans="1:9" x14ac:dyDescent="0.25">
      <c r="A3253" s="19">
        <v>41613</v>
      </c>
      <c r="B3253">
        <v>178.94</v>
      </c>
      <c r="C3253">
        <v>1.8731</v>
      </c>
      <c r="E3253" s="19">
        <v>41590</v>
      </c>
      <c r="F3253">
        <v>0.23924999999999999</v>
      </c>
      <c r="H3253" s="20">
        <v>41613</v>
      </c>
      <c r="I3253">
        <v>15.08</v>
      </c>
    </row>
    <row r="3254" spans="1:9" x14ac:dyDescent="0.25">
      <c r="A3254" s="19">
        <v>41614</v>
      </c>
      <c r="B3254">
        <v>180.94</v>
      </c>
      <c r="C3254">
        <v>1.8524</v>
      </c>
      <c r="E3254" s="19">
        <v>41591</v>
      </c>
      <c r="F3254">
        <v>0.24060000000000001</v>
      </c>
      <c r="H3254" s="20">
        <v>41614</v>
      </c>
      <c r="I3254">
        <v>13.79</v>
      </c>
    </row>
    <row r="3255" spans="1:9" x14ac:dyDescent="0.25">
      <c r="A3255" s="19">
        <v>41617</v>
      </c>
      <c r="B3255">
        <v>181.4</v>
      </c>
      <c r="C3255">
        <v>1.8476999999999999</v>
      </c>
      <c r="E3255" s="19">
        <v>41592</v>
      </c>
      <c r="F3255">
        <v>0.23845</v>
      </c>
      <c r="H3255" s="20">
        <v>41617</v>
      </c>
      <c r="I3255">
        <v>13.49</v>
      </c>
    </row>
    <row r="3256" spans="1:9" x14ac:dyDescent="0.25">
      <c r="A3256" s="19">
        <v>41618</v>
      </c>
      <c r="B3256">
        <v>180.75</v>
      </c>
      <c r="C3256">
        <v>1.8544</v>
      </c>
      <c r="E3256" s="19">
        <v>41593</v>
      </c>
      <c r="F3256">
        <v>0.23810000000000001</v>
      </c>
      <c r="H3256" s="20">
        <v>41618</v>
      </c>
      <c r="I3256">
        <v>13.91</v>
      </c>
    </row>
    <row r="3257" spans="1:9" x14ac:dyDescent="0.25">
      <c r="A3257" s="19">
        <v>41619</v>
      </c>
      <c r="B3257">
        <v>178.72</v>
      </c>
      <c r="C3257">
        <v>1.8754</v>
      </c>
      <c r="E3257" s="19">
        <v>41596</v>
      </c>
      <c r="F3257">
        <v>0.23735000000000001</v>
      </c>
      <c r="H3257" s="20">
        <v>41619</v>
      </c>
      <c r="I3257">
        <v>15.42</v>
      </c>
    </row>
    <row r="3258" spans="1:9" x14ac:dyDescent="0.25">
      <c r="A3258" s="19">
        <v>41620</v>
      </c>
      <c r="B3258">
        <v>178.13</v>
      </c>
      <c r="C3258">
        <v>1.8816999999999999</v>
      </c>
      <c r="E3258" s="19">
        <v>41597</v>
      </c>
      <c r="F3258">
        <v>0.23910000000000001</v>
      </c>
      <c r="H3258" s="20">
        <v>41620</v>
      </c>
      <c r="I3258">
        <v>15.54</v>
      </c>
    </row>
    <row r="3259" spans="1:9" x14ac:dyDescent="0.25">
      <c r="A3259" s="19">
        <v>41621</v>
      </c>
      <c r="B3259">
        <v>178.11</v>
      </c>
      <c r="C3259">
        <v>1.8818999999999999</v>
      </c>
      <c r="E3259" s="19">
        <v>41598</v>
      </c>
      <c r="F3259">
        <v>0.23810000000000001</v>
      </c>
      <c r="H3259" s="20">
        <v>41621</v>
      </c>
      <c r="I3259">
        <v>15.76</v>
      </c>
    </row>
    <row r="3260" spans="1:9" x14ac:dyDescent="0.25">
      <c r="A3260" s="19">
        <v>41624</v>
      </c>
      <c r="B3260">
        <v>179.21600000000001</v>
      </c>
      <c r="C3260">
        <v>1.8703000000000001</v>
      </c>
      <c r="E3260" s="19">
        <v>41599</v>
      </c>
      <c r="F3260">
        <v>0.23760000000000001</v>
      </c>
      <c r="H3260" s="20">
        <v>41624</v>
      </c>
      <c r="I3260">
        <v>16.03</v>
      </c>
    </row>
    <row r="3261" spans="1:9" x14ac:dyDescent="0.25">
      <c r="A3261" s="19">
        <v>41625</v>
      </c>
      <c r="B3261">
        <v>178.65</v>
      </c>
      <c r="C3261">
        <v>1.8762000000000001</v>
      </c>
      <c r="E3261" s="19">
        <v>41600</v>
      </c>
      <c r="F3261">
        <v>0.2366</v>
      </c>
      <c r="H3261" s="20">
        <v>41625</v>
      </c>
      <c r="I3261">
        <v>16.21</v>
      </c>
    </row>
    <row r="3262" spans="1:9" x14ac:dyDescent="0.25">
      <c r="A3262" s="19">
        <v>41626</v>
      </c>
      <c r="B3262">
        <v>181.7</v>
      </c>
      <c r="C3262">
        <v>1.8447</v>
      </c>
      <c r="E3262" s="19">
        <v>41603</v>
      </c>
      <c r="F3262">
        <v>0.23585</v>
      </c>
      <c r="H3262" s="20">
        <v>41626</v>
      </c>
      <c r="I3262">
        <v>13.8</v>
      </c>
    </row>
    <row r="3263" spans="1:9" x14ac:dyDescent="0.25">
      <c r="A3263" s="19">
        <v>41627</v>
      </c>
      <c r="B3263">
        <v>181.49</v>
      </c>
      <c r="C3263">
        <v>2.1604000000000001</v>
      </c>
      <c r="E3263" s="19">
        <v>41604</v>
      </c>
      <c r="F3263">
        <v>0.2366</v>
      </c>
      <c r="H3263" s="20">
        <v>41627</v>
      </c>
      <c r="I3263">
        <v>14.15</v>
      </c>
    </row>
    <row r="3264" spans="1:9" x14ac:dyDescent="0.25">
      <c r="A3264" s="19">
        <v>41628</v>
      </c>
      <c r="B3264">
        <v>181.56</v>
      </c>
      <c r="C3264">
        <v>2.1596000000000002</v>
      </c>
      <c r="E3264" s="19">
        <v>41605</v>
      </c>
      <c r="F3264">
        <v>0.23760000000000001</v>
      </c>
      <c r="H3264" s="20">
        <v>41628</v>
      </c>
      <c r="I3264">
        <v>13.79</v>
      </c>
    </row>
    <row r="3265" spans="1:9" x14ac:dyDescent="0.25">
      <c r="A3265" s="19">
        <v>41631</v>
      </c>
      <c r="B3265">
        <v>182.53</v>
      </c>
      <c r="C3265">
        <v>2.1480999999999999</v>
      </c>
      <c r="E3265" s="19">
        <v>41606</v>
      </c>
      <c r="F3265">
        <v>0.23910000000000001</v>
      </c>
      <c r="H3265" s="20">
        <v>41631</v>
      </c>
      <c r="I3265">
        <v>13.04</v>
      </c>
    </row>
    <row r="3266" spans="1:9" x14ac:dyDescent="0.25">
      <c r="A3266" s="19">
        <v>41632</v>
      </c>
      <c r="B3266">
        <v>182.93</v>
      </c>
      <c r="C3266">
        <v>2.1434000000000002</v>
      </c>
      <c r="E3266" s="19">
        <v>41607</v>
      </c>
      <c r="F3266">
        <v>0.23910000000000001</v>
      </c>
      <c r="H3266" s="20">
        <v>41632</v>
      </c>
      <c r="I3266">
        <v>12.48</v>
      </c>
    </row>
    <row r="3267" spans="1:9" x14ac:dyDescent="0.25">
      <c r="A3267" s="19">
        <v>41634</v>
      </c>
      <c r="B3267">
        <v>183.85499999999999</v>
      </c>
      <c r="C3267">
        <v>2.1326999999999998</v>
      </c>
      <c r="E3267" s="19">
        <v>41610</v>
      </c>
      <c r="F3267">
        <v>0.23885000000000001</v>
      </c>
      <c r="H3267" s="20">
        <v>41634</v>
      </c>
      <c r="I3267">
        <v>12.33</v>
      </c>
    </row>
    <row r="3268" spans="1:9" x14ac:dyDescent="0.25">
      <c r="A3268" s="19">
        <v>41635</v>
      </c>
      <c r="B3268">
        <v>183.845</v>
      </c>
      <c r="C3268">
        <v>2.1328</v>
      </c>
      <c r="E3268" s="19">
        <v>41611</v>
      </c>
      <c r="F3268">
        <v>0.24129999999999999</v>
      </c>
      <c r="H3268" s="20">
        <v>41635</v>
      </c>
      <c r="I3268">
        <v>12.46</v>
      </c>
    </row>
    <row r="3269" spans="1:9" x14ac:dyDescent="0.25">
      <c r="A3269" s="19">
        <v>41638</v>
      </c>
      <c r="B3269">
        <v>183.82</v>
      </c>
      <c r="C3269">
        <v>2.1331000000000002</v>
      </c>
      <c r="E3269" s="19">
        <v>41612</v>
      </c>
      <c r="F3269">
        <v>0.24185000000000001</v>
      </c>
      <c r="H3269" s="20">
        <v>41638</v>
      </c>
      <c r="I3269">
        <v>13.56</v>
      </c>
    </row>
    <row r="3270" spans="1:9" x14ac:dyDescent="0.25">
      <c r="A3270" s="19">
        <v>41639</v>
      </c>
      <c r="B3270">
        <v>184.69</v>
      </c>
      <c r="C3270">
        <v>2.1230000000000002</v>
      </c>
      <c r="E3270" s="19">
        <v>41613</v>
      </c>
      <c r="F3270">
        <v>0.24160000000000001</v>
      </c>
      <c r="H3270" s="20">
        <v>41639</v>
      </c>
      <c r="I3270">
        <v>13.72</v>
      </c>
    </row>
    <row r="3271" spans="1:9" x14ac:dyDescent="0.25">
      <c r="A3271" s="19">
        <v>41641</v>
      </c>
      <c r="B3271">
        <v>182.92</v>
      </c>
      <c r="C3271">
        <v>2.1436000000000002</v>
      </c>
      <c r="E3271" s="19">
        <v>41614</v>
      </c>
      <c r="F3271">
        <v>0.24085000000000001</v>
      </c>
      <c r="H3271" s="20">
        <v>41641</v>
      </c>
      <c r="I3271">
        <v>14.23</v>
      </c>
    </row>
    <row r="3272" spans="1:9" x14ac:dyDescent="0.25">
      <c r="A3272" s="19">
        <v>41642</v>
      </c>
      <c r="B3272">
        <v>182.88499999999999</v>
      </c>
      <c r="C3272">
        <v>2.1440000000000001</v>
      </c>
      <c r="E3272" s="19">
        <v>41617</v>
      </c>
      <c r="F3272">
        <v>0.24260000000000001</v>
      </c>
      <c r="H3272" s="20">
        <v>41642</v>
      </c>
      <c r="I3272">
        <v>13.76</v>
      </c>
    </row>
    <row r="3273" spans="1:9" x14ac:dyDescent="0.25">
      <c r="A3273" s="19">
        <v>41645</v>
      </c>
      <c r="B3273">
        <v>182.36</v>
      </c>
      <c r="C3273">
        <v>2.1501000000000001</v>
      </c>
      <c r="E3273" s="19">
        <v>41618</v>
      </c>
      <c r="F3273">
        <v>0.24185000000000001</v>
      </c>
      <c r="H3273" s="20">
        <v>41645</v>
      </c>
      <c r="I3273">
        <v>13.55</v>
      </c>
    </row>
    <row r="3274" spans="1:9" x14ac:dyDescent="0.25">
      <c r="A3274" s="19">
        <v>41646</v>
      </c>
      <c r="B3274">
        <v>183.48</v>
      </c>
      <c r="C3274">
        <v>2.137</v>
      </c>
      <c r="E3274" s="19">
        <v>41619</v>
      </c>
      <c r="F3274">
        <v>0.24385000000000001</v>
      </c>
      <c r="H3274" s="20">
        <v>41646</v>
      </c>
      <c r="I3274">
        <v>12.92</v>
      </c>
    </row>
    <row r="3275" spans="1:9" x14ac:dyDescent="0.25">
      <c r="A3275" s="19">
        <v>41647</v>
      </c>
      <c r="B3275">
        <v>183.52</v>
      </c>
      <c r="C3275">
        <v>2.1366000000000001</v>
      </c>
      <c r="E3275" s="19">
        <v>41620</v>
      </c>
      <c r="F3275">
        <v>0.24285000000000001</v>
      </c>
      <c r="H3275" s="20">
        <v>41647</v>
      </c>
      <c r="I3275">
        <v>12.87</v>
      </c>
    </row>
    <row r="3276" spans="1:9" x14ac:dyDescent="0.25">
      <c r="A3276" s="19">
        <v>41648</v>
      </c>
      <c r="B3276">
        <v>183.64</v>
      </c>
      <c r="C3276">
        <v>2.1352000000000002</v>
      </c>
      <c r="E3276" s="19">
        <v>41621</v>
      </c>
      <c r="F3276">
        <v>0.24385000000000001</v>
      </c>
      <c r="H3276" s="20">
        <v>41648</v>
      </c>
      <c r="I3276">
        <v>12.89</v>
      </c>
    </row>
    <row r="3277" spans="1:9" x14ac:dyDescent="0.25">
      <c r="A3277" s="19">
        <v>41649</v>
      </c>
      <c r="B3277">
        <v>184.14</v>
      </c>
      <c r="C3277">
        <v>2.1294</v>
      </c>
      <c r="E3277" s="19">
        <v>41624</v>
      </c>
      <c r="F3277">
        <v>0.24285000000000001</v>
      </c>
      <c r="H3277" s="20">
        <v>41649</v>
      </c>
      <c r="I3277">
        <v>12.14</v>
      </c>
    </row>
    <row r="3278" spans="1:9" x14ac:dyDescent="0.25">
      <c r="A3278" s="19">
        <v>41652</v>
      </c>
      <c r="B3278">
        <v>181.685</v>
      </c>
      <c r="C3278">
        <v>2.1581000000000001</v>
      </c>
      <c r="E3278" s="19">
        <v>41625</v>
      </c>
      <c r="F3278">
        <v>0.24435000000000001</v>
      </c>
      <c r="H3278" s="20">
        <v>41652</v>
      </c>
      <c r="I3278">
        <v>13.28</v>
      </c>
    </row>
    <row r="3279" spans="1:9" x14ac:dyDescent="0.25">
      <c r="A3279" s="19">
        <v>41653</v>
      </c>
      <c r="B3279">
        <v>183.67</v>
      </c>
      <c r="C3279">
        <v>2.1347999999999998</v>
      </c>
      <c r="E3279" s="19">
        <v>41626</v>
      </c>
      <c r="F3279">
        <v>0.24510000000000001</v>
      </c>
      <c r="H3279" s="20">
        <v>41653</v>
      </c>
      <c r="I3279">
        <v>12.28</v>
      </c>
    </row>
    <row r="3280" spans="1:9" x14ac:dyDescent="0.25">
      <c r="A3280" s="19">
        <v>41654</v>
      </c>
      <c r="B3280">
        <v>184.66</v>
      </c>
      <c r="C3280">
        <v>2.1234000000000002</v>
      </c>
      <c r="E3280" s="19">
        <v>41627</v>
      </c>
      <c r="F3280">
        <v>0.24585000000000001</v>
      </c>
      <c r="H3280" s="20">
        <v>41654</v>
      </c>
      <c r="I3280">
        <v>12.28</v>
      </c>
    </row>
    <row r="3281" spans="1:9" x14ac:dyDescent="0.25">
      <c r="A3281" s="19">
        <v>41655</v>
      </c>
      <c r="B3281">
        <v>184.42</v>
      </c>
      <c r="C3281">
        <v>2.1261000000000001</v>
      </c>
      <c r="E3281" s="19">
        <v>41628</v>
      </c>
      <c r="F3281">
        <v>0.24834999999999999</v>
      </c>
      <c r="H3281" s="20">
        <v>41655</v>
      </c>
      <c r="I3281">
        <v>12.53</v>
      </c>
    </row>
    <row r="3282" spans="1:9" x14ac:dyDescent="0.25">
      <c r="A3282" s="19">
        <v>41656</v>
      </c>
      <c r="B3282">
        <v>183.63499999999999</v>
      </c>
      <c r="C3282">
        <v>2.1352000000000002</v>
      </c>
      <c r="E3282" s="19">
        <v>41631</v>
      </c>
      <c r="F3282">
        <v>0.24585000000000001</v>
      </c>
      <c r="H3282" s="20">
        <v>41656</v>
      </c>
      <c r="I3282">
        <v>12.44</v>
      </c>
    </row>
    <row r="3283" spans="1:9" x14ac:dyDescent="0.25">
      <c r="A3283" s="19">
        <v>41660</v>
      </c>
      <c r="B3283">
        <v>184.18</v>
      </c>
      <c r="C3283">
        <v>2.1288999999999998</v>
      </c>
      <c r="E3283" s="19">
        <v>41632</v>
      </c>
      <c r="F3283">
        <v>0.24685000000000001</v>
      </c>
      <c r="H3283" s="20">
        <v>41660</v>
      </c>
      <c r="I3283">
        <v>12.87</v>
      </c>
    </row>
    <row r="3284" spans="1:9" x14ac:dyDescent="0.25">
      <c r="A3284" s="19">
        <v>41661</v>
      </c>
      <c r="B3284">
        <v>184.3</v>
      </c>
      <c r="C3284">
        <v>2.1274999999999999</v>
      </c>
      <c r="E3284" s="19">
        <v>41635</v>
      </c>
      <c r="F3284">
        <v>0.24660000000000001</v>
      </c>
      <c r="H3284" s="20">
        <v>41661</v>
      </c>
      <c r="I3284">
        <v>12.84</v>
      </c>
    </row>
    <row r="3285" spans="1:9" x14ac:dyDescent="0.25">
      <c r="A3285" s="19">
        <v>41662</v>
      </c>
      <c r="B3285">
        <v>182.79</v>
      </c>
      <c r="C3285">
        <v>2.1450999999999998</v>
      </c>
      <c r="E3285" s="19">
        <v>41638</v>
      </c>
      <c r="F3285">
        <v>0.24660000000000001</v>
      </c>
      <c r="H3285" s="20">
        <v>41662</v>
      </c>
      <c r="I3285">
        <v>13.77</v>
      </c>
    </row>
    <row r="3286" spans="1:9" x14ac:dyDescent="0.25">
      <c r="A3286" s="19">
        <v>41663</v>
      </c>
      <c r="B3286">
        <v>178.89</v>
      </c>
      <c r="C3286">
        <v>2.1918000000000002</v>
      </c>
      <c r="E3286" s="19">
        <v>41639</v>
      </c>
      <c r="F3286">
        <v>0.24610000000000001</v>
      </c>
      <c r="H3286" s="20">
        <v>41663</v>
      </c>
      <c r="I3286">
        <v>18.14</v>
      </c>
    </row>
    <row r="3287" spans="1:9" x14ac:dyDescent="0.25">
      <c r="A3287" s="19">
        <v>41666</v>
      </c>
      <c r="B3287">
        <v>178.01</v>
      </c>
      <c r="C3287">
        <v>2.2027000000000001</v>
      </c>
      <c r="E3287" s="19">
        <v>41641</v>
      </c>
      <c r="F3287">
        <v>0.24285000000000001</v>
      </c>
      <c r="H3287" s="20">
        <v>41666</v>
      </c>
      <c r="I3287">
        <v>17.420000000000002</v>
      </c>
    </row>
    <row r="3288" spans="1:9" x14ac:dyDescent="0.25">
      <c r="A3288" s="19">
        <v>41667</v>
      </c>
      <c r="B3288">
        <v>179.07</v>
      </c>
      <c r="C3288">
        <v>2.1896</v>
      </c>
      <c r="E3288" s="19">
        <v>41642</v>
      </c>
      <c r="F3288">
        <v>0.23985000000000001</v>
      </c>
      <c r="H3288" s="20">
        <v>41667</v>
      </c>
      <c r="I3288">
        <v>15.8</v>
      </c>
    </row>
    <row r="3289" spans="1:9" x14ac:dyDescent="0.25">
      <c r="A3289" s="19">
        <v>41668</v>
      </c>
      <c r="B3289">
        <v>177.35</v>
      </c>
      <c r="C3289">
        <v>2.2109000000000001</v>
      </c>
      <c r="E3289" s="19">
        <v>41645</v>
      </c>
      <c r="F3289">
        <v>0.23935000000000001</v>
      </c>
      <c r="H3289" s="20">
        <v>41668</v>
      </c>
      <c r="I3289">
        <v>17.350000000000001</v>
      </c>
    </row>
    <row r="3290" spans="1:9" x14ac:dyDescent="0.25">
      <c r="A3290" s="19">
        <v>41669</v>
      </c>
      <c r="B3290">
        <v>179.23</v>
      </c>
      <c r="C3290">
        <v>2.1877</v>
      </c>
      <c r="E3290" s="19">
        <v>41646</v>
      </c>
      <c r="F3290">
        <v>0.24210000000000001</v>
      </c>
      <c r="H3290" s="20">
        <v>41669</v>
      </c>
      <c r="I3290">
        <v>17.29</v>
      </c>
    </row>
    <row r="3291" spans="1:9" x14ac:dyDescent="0.25">
      <c r="A3291" s="19">
        <v>41670</v>
      </c>
      <c r="B3291">
        <v>178.18</v>
      </c>
      <c r="C3291">
        <v>2.2006000000000001</v>
      </c>
      <c r="E3291" s="19">
        <v>41647</v>
      </c>
      <c r="F3291">
        <v>0.2404</v>
      </c>
      <c r="H3291" s="20">
        <v>41670</v>
      </c>
      <c r="I3291">
        <v>18.41</v>
      </c>
    </row>
    <row r="3292" spans="1:9" x14ac:dyDescent="0.25">
      <c r="A3292" s="19">
        <v>41673</v>
      </c>
      <c r="B3292">
        <v>174.17</v>
      </c>
      <c r="C3292">
        <v>2.2511999999999999</v>
      </c>
      <c r="E3292" s="19">
        <v>41648</v>
      </c>
      <c r="F3292">
        <v>0.24165</v>
      </c>
      <c r="H3292" s="20">
        <v>41673</v>
      </c>
      <c r="I3292">
        <v>21.44</v>
      </c>
    </row>
    <row r="3293" spans="1:9" x14ac:dyDescent="0.25">
      <c r="A3293" s="19">
        <v>41674</v>
      </c>
      <c r="B3293">
        <v>175.38499999999999</v>
      </c>
      <c r="C3293">
        <v>2.2357</v>
      </c>
      <c r="E3293" s="19">
        <v>41649</v>
      </c>
      <c r="F3293">
        <v>0.24165</v>
      </c>
      <c r="H3293" s="20">
        <v>41674</v>
      </c>
      <c r="I3293">
        <v>19.11</v>
      </c>
    </row>
    <row r="3294" spans="1:9" x14ac:dyDescent="0.25">
      <c r="A3294" s="19">
        <v>41675</v>
      </c>
      <c r="B3294">
        <v>175.17</v>
      </c>
      <c r="C3294">
        <v>2.2383999999999999</v>
      </c>
      <c r="E3294" s="19">
        <v>41652</v>
      </c>
      <c r="F3294">
        <v>0.2389</v>
      </c>
      <c r="H3294" s="20">
        <v>41675</v>
      </c>
      <c r="I3294">
        <v>19.95</v>
      </c>
    </row>
    <row r="3295" spans="1:9" x14ac:dyDescent="0.25">
      <c r="A3295" s="19">
        <v>41676</v>
      </c>
      <c r="B3295">
        <v>177.48</v>
      </c>
      <c r="C3295">
        <v>2.2092999999999998</v>
      </c>
      <c r="E3295" s="19">
        <v>41653</v>
      </c>
      <c r="F3295">
        <v>0.23674999999999999</v>
      </c>
      <c r="H3295" s="20">
        <v>41676</v>
      </c>
      <c r="I3295">
        <v>17.23</v>
      </c>
    </row>
    <row r="3296" spans="1:9" x14ac:dyDescent="0.25">
      <c r="A3296" s="19">
        <v>41677</v>
      </c>
      <c r="B3296">
        <v>179.68</v>
      </c>
      <c r="C3296">
        <v>2.1821999999999999</v>
      </c>
      <c r="E3296" s="19">
        <v>41654</v>
      </c>
      <c r="F3296">
        <v>0.23785000000000001</v>
      </c>
      <c r="H3296" s="20">
        <v>41677</v>
      </c>
      <c r="I3296">
        <v>15.29</v>
      </c>
    </row>
    <row r="3297" spans="1:9" x14ac:dyDescent="0.25">
      <c r="A3297" s="19">
        <v>41680</v>
      </c>
      <c r="B3297">
        <v>180.01</v>
      </c>
      <c r="C3297">
        <v>2.1781999999999999</v>
      </c>
      <c r="E3297" s="19">
        <v>41655</v>
      </c>
      <c r="F3297">
        <v>0.23635</v>
      </c>
      <c r="H3297" s="20">
        <v>41680</v>
      </c>
      <c r="I3297">
        <v>15.26</v>
      </c>
    </row>
    <row r="3298" spans="1:9" x14ac:dyDescent="0.25">
      <c r="A3298" s="19">
        <v>41681</v>
      </c>
      <c r="B3298">
        <v>181.98</v>
      </c>
      <c r="C3298">
        <v>2.1545999999999998</v>
      </c>
      <c r="E3298" s="19">
        <v>41656</v>
      </c>
      <c r="F3298">
        <v>0.2366</v>
      </c>
      <c r="H3298" s="20">
        <v>41681</v>
      </c>
      <c r="I3298">
        <v>14.51</v>
      </c>
    </row>
    <row r="3299" spans="1:9" x14ac:dyDescent="0.25">
      <c r="A3299" s="19">
        <v>41682</v>
      </c>
      <c r="B3299">
        <v>182.07</v>
      </c>
      <c r="C3299">
        <v>2.1536</v>
      </c>
      <c r="E3299" s="19">
        <v>41659</v>
      </c>
      <c r="F3299">
        <v>0.23710000000000001</v>
      </c>
      <c r="H3299" s="20">
        <v>41682</v>
      </c>
      <c r="I3299">
        <v>14.3</v>
      </c>
    </row>
    <row r="3300" spans="1:9" x14ac:dyDescent="0.25">
      <c r="A3300" s="19">
        <v>41683</v>
      </c>
      <c r="B3300">
        <v>183.01</v>
      </c>
      <c r="C3300">
        <v>2.1425000000000001</v>
      </c>
      <c r="E3300" s="19">
        <v>41660</v>
      </c>
      <c r="F3300">
        <v>0.2366</v>
      </c>
      <c r="H3300" s="20">
        <v>41683</v>
      </c>
      <c r="I3300">
        <v>14.14</v>
      </c>
    </row>
    <row r="3301" spans="1:9" x14ac:dyDescent="0.25">
      <c r="A3301" s="19">
        <v>41684</v>
      </c>
      <c r="B3301">
        <v>184.02</v>
      </c>
      <c r="C3301">
        <v>2.1307</v>
      </c>
      <c r="E3301" s="19">
        <v>41661</v>
      </c>
      <c r="F3301">
        <v>0.23710000000000001</v>
      </c>
      <c r="H3301" s="20">
        <v>41684</v>
      </c>
      <c r="I3301">
        <v>13.57</v>
      </c>
    </row>
    <row r="3302" spans="1:9" x14ac:dyDescent="0.25">
      <c r="A3302" s="19">
        <v>41688</v>
      </c>
      <c r="B3302">
        <v>184.24</v>
      </c>
      <c r="C3302">
        <v>2.1282000000000001</v>
      </c>
      <c r="E3302" s="19">
        <v>41662</v>
      </c>
      <c r="F3302">
        <v>0.23860000000000001</v>
      </c>
      <c r="H3302" s="20">
        <v>41688</v>
      </c>
      <c r="I3302">
        <v>13.87</v>
      </c>
    </row>
    <row r="3303" spans="1:9" x14ac:dyDescent="0.25">
      <c r="A3303" s="19">
        <v>41689</v>
      </c>
      <c r="B3303">
        <v>183.02</v>
      </c>
      <c r="C3303">
        <v>2.1423999999999999</v>
      </c>
      <c r="E3303" s="19">
        <v>41663</v>
      </c>
      <c r="F3303">
        <v>0.23535</v>
      </c>
      <c r="H3303" s="20">
        <v>41689</v>
      </c>
      <c r="I3303">
        <v>15.5</v>
      </c>
    </row>
    <row r="3304" spans="1:9" x14ac:dyDescent="0.25">
      <c r="A3304" s="19">
        <v>41690</v>
      </c>
      <c r="B3304">
        <v>184.1</v>
      </c>
      <c r="C3304">
        <v>2.1297999999999999</v>
      </c>
      <c r="E3304" s="19">
        <v>41666</v>
      </c>
      <c r="F3304">
        <v>0.2361</v>
      </c>
      <c r="H3304" s="20">
        <v>41690</v>
      </c>
      <c r="I3304">
        <v>14.79</v>
      </c>
    </row>
    <row r="3305" spans="1:9" x14ac:dyDescent="0.25">
      <c r="A3305" s="19">
        <v>41691</v>
      </c>
      <c r="B3305">
        <v>183.89</v>
      </c>
      <c r="C3305">
        <v>2.1322999999999999</v>
      </c>
      <c r="E3305" s="19">
        <v>41667</v>
      </c>
      <c r="F3305">
        <v>0.2361</v>
      </c>
      <c r="H3305" s="20">
        <v>41691</v>
      </c>
      <c r="I3305">
        <v>14.68</v>
      </c>
    </row>
    <row r="3306" spans="1:9" x14ac:dyDescent="0.25">
      <c r="A3306" s="19">
        <v>41694</v>
      </c>
      <c r="B3306">
        <v>184.91</v>
      </c>
      <c r="C3306">
        <v>2.1204999999999998</v>
      </c>
      <c r="E3306" s="19">
        <v>41668</v>
      </c>
      <c r="F3306">
        <v>0.2356</v>
      </c>
      <c r="H3306" s="20">
        <v>41694</v>
      </c>
      <c r="I3306">
        <v>14.23</v>
      </c>
    </row>
    <row r="3307" spans="1:9" x14ac:dyDescent="0.25">
      <c r="A3307" s="19">
        <v>41695</v>
      </c>
      <c r="B3307">
        <v>184.84</v>
      </c>
      <c r="C3307">
        <v>2.1213000000000002</v>
      </c>
      <c r="E3307" s="19">
        <v>41669</v>
      </c>
      <c r="F3307">
        <v>0.23760000000000001</v>
      </c>
      <c r="H3307" s="20">
        <v>41695</v>
      </c>
      <c r="I3307">
        <v>13.67</v>
      </c>
    </row>
    <row r="3308" spans="1:9" x14ac:dyDescent="0.25">
      <c r="A3308" s="19">
        <v>41696</v>
      </c>
      <c r="B3308">
        <v>184.85</v>
      </c>
      <c r="C3308">
        <v>2.1212</v>
      </c>
      <c r="E3308" s="19">
        <v>41670</v>
      </c>
      <c r="F3308">
        <v>0.2366</v>
      </c>
      <c r="H3308" s="20">
        <v>41696</v>
      </c>
      <c r="I3308">
        <v>14.35</v>
      </c>
    </row>
    <row r="3309" spans="1:9" x14ac:dyDescent="0.25">
      <c r="A3309" s="19">
        <v>41697</v>
      </c>
      <c r="B3309">
        <v>185.82</v>
      </c>
      <c r="C3309">
        <v>2.1101000000000001</v>
      </c>
      <c r="E3309" s="19">
        <v>41673</v>
      </c>
      <c r="F3309">
        <v>0.2356</v>
      </c>
      <c r="H3309" s="20">
        <v>41697</v>
      </c>
      <c r="I3309">
        <v>14.04</v>
      </c>
    </row>
    <row r="3310" spans="1:9" x14ac:dyDescent="0.25">
      <c r="A3310" s="19">
        <v>41698</v>
      </c>
      <c r="B3310">
        <v>186.29</v>
      </c>
      <c r="C3310">
        <v>2.1048</v>
      </c>
      <c r="E3310" s="19">
        <v>41674</v>
      </c>
      <c r="F3310">
        <v>0.23644999999999999</v>
      </c>
      <c r="H3310" s="20">
        <v>41698</v>
      </c>
      <c r="I3310">
        <v>14</v>
      </c>
    </row>
    <row r="3311" spans="1:9" x14ac:dyDescent="0.25">
      <c r="A3311" s="19">
        <v>41701</v>
      </c>
      <c r="B3311">
        <v>184.98</v>
      </c>
      <c r="C3311">
        <v>2.1196999999999999</v>
      </c>
      <c r="E3311" s="19">
        <v>41675</v>
      </c>
      <c r="F3311">
        <v>0.23635</v>
      </c>
      <c r="H3311" s="20">
        <v>41701</v>
      </c>
      <c r="I3311">
        <v>16</v>
      </c>
    </row>
    <row r="3312" spans="1:9" x14ac:dyDescent="0.25">
      <c r="A3312" s="19">
        <v>41702</v>
      </c>
      <c r="B3312">
        <v>187.58</v>
      </c>
      <c r="C3312">
        <v>2.0903</v>
      </c>
      <c r="E3312" s="19">
        <v>41676</v>
      </c>
      <c r="F3312">
        <v>0.23685</v>
      </c>
      <c r="H3312" s="20">
        <v>41702</v>
      </c>
      <c r="I3312">
        <v>14.1</v>
      </c>
    </row>
    <row r="3313" spans="1:9" x14ac:dyDescent="0.25">
      <c r="A3313" s="19">
        <v>41703</v>
      </c>
      <c r="B3313">
        <v>187.75</v>
      </c>
      <c r="C3313">
        <v>2.0884</v>
      </c>
      <c r="E3313" s="19">
        <v>41677</v>
      </c>
      <c r="F3313">
        <v>0.23385</v>
      </c>
      <c r="H3313" s="20">
        <v>41703</v>
      </c>
      <c r="I3313">
        <v>13.89</v>
      </c>
    </row>
    <row r="3314" spans="1:9" x14ac:dyDescent="0.25">
      <c r="A3314" s="19">
        <v>41704</v>
      </c>
      <c r="B3314">
        <v>188.18</v>
      </c>
      <c r="C3314">
        <v>2.0836000000000001</v>
      </c>
      <c r="E3314" s="19">
        <v>41680</v>
      </c>
      <c r="F3314">
        <v>0.23385</v>
      </c>
      <c r="H3314" s="20">
        <v>41704</v>
      </c>
      <c r="I3314">
        <v>14.21</v>
      </c>
    </row>
    <row r="3315" spans="1:9" x14ac:dyDescent="0.25">
      <c r="A3315" s="19">
        <v>41705</v>
      </c>
      <c r="B3315">
        <v>188.26</v>
      </c>
      <c r="C3315">
        <v>2.0828000000000002</v>
      </c>
      <c r="E3315" s="19">
        <v>41681</v>
      </c>
      <c r="F3315">
        <v>0.2366</v>
      </c>
      <c r="H3315" s="20">
        <v>41705</v>
      </c>
      <c r="I3315">
        <v>14.11</v>
      </c>
    </row>
    <row r="3316" spans="1:9" x14ac:dyDescent="0.25">
      <c r="A3316" s="19">
        <v>41708</v>
      </c>
      <c r="B3316">
        <v>188.16</v>
      </c>
      <c r="C3316">
        <v>2.0838999999999999</v>
      </c>
      <c r="E3316" s="19">
        <v>41682</v>
      </c>
      <c r="F3316">
        <v>0.2361</v>
      </c>
      <c r="H3316" s="20">
        <v>41708</v>
      </c>
      <c r="I3316">
        <v>14.2</v>
      </c>
    </row>
    <row r="3317" spans="1:9" x14ac:dyDescent="0.25">
      <c r="A3317" s="19">
        <v>41709</v>
      </c>
      <c r="B3317">
        <v>187.23</v>
      </c>
      <c r="C3317">
        <v>2.0941999999999998</v>
      </c>
      <c r="E3317" s="19">
        <v>41683</v>
      </c>
      <c r="F3317">
        <v>0.23585</v>
      </c>
      <c r="H3317" s="20">
        <v>41709</v>
      </c>
      <c r="I3317">
        <v>14.8</v>
      </c>
    </row>
    <row r="3318" spans="1:9" x14ac:dyDescent="0.25">
      <c r="A3318" s="19">
        <v>41710</v>
      </c>
      <c r="B3318">
        <v>187.28</v>
      </c>
      <c r="C3318">
        <v>2.0937000000000001</v>
      </c>
      <c r="E3318" s="19">
        <v>41684</v>
      </c>
      <c r="F3318">
        <v>0.23585</v>
      </c>
      <c r="H3318" s="20">
        <v>41710</v>
      </c>
      <c r="I3318">
        <v>14.47</v>
      </c>
    </row>
    <row r="3319" spans="1:9" x14ac:dyDescent="0.25">
      <c r="A3319" s="19">
        <v>41711</v>
      </c>
      <c r="B3319">
        <v>185.18</v>
      </c>
      <c r="C3319">
        <v>2.1173999999999999</v>
      </c>
      <c r="E3319" s="19">
        <v>41687</v>
      </c>
      <c r="F3319">
        <v>0.2351</v>
      </c>
      <c r="H3319" s="20">
        <v>41711</v>
      </c>
      <c r="I3319">
        <v>16.22</v>
      </c>
    </row>
    <row r="3320" spans="1:9" x14ac:dyDescent="0.25">
      <c r="A3320" s="19">
        <v>41712</v>
      </c>
      <c r="B3320">
        <v>184.66</v>
      </c>
      <c r="C3320">
        <v>2.1234000000000002</v>
      </c>
      <c r="E3320" s="19">
        <v>41688</v>
      </c>
      <c r="F3320">
        <v>0.23455000000000001</v>
      </c>
      <c r="H3320" s="20">
        <v>41712</v>
      </c>
      <c r="I3320">
        <v>17.82</v>
      </c>
    </row>
    <row r="3321" spans="1:9" x14ac:dyDescent="0.25">
      <c r="A3321" s="19">
        <v>41715</v>
      </c>
      <c r="B3321">
        <v>186.33</v>
      </c>
      <c r="C3321">
        <v>2.1042999999999998</v>
      </c>
      <c r="E3321" s="19">
        <v>41689</v>
      </c>
      <c r="F3321">
        <v>0.2336</v>
      </c>
      <c r="H3321" s="20">
        <v>41715</v>
      </c>
      <c r="I3321">
        <v>15.64</v>
      </c>
    </row>
    <row r="3322" spans="1:9" x14ac:dyDescent="0.25">
      <c r="A3322" s="19">
        <v>41716</v>
      </c>
      <c r="B3322">
        <v>187.66</v>
      </c>
      <c r="C3322">
        <v>2.0893999999999999</v>
      </c>
      <c r="E3322" s="19">
        <v>41690</v>
      </c>
      <c r="F3322">
        <v>0.2356</v>
      </c>
      <c r="H3322" s="20">
        <v>41716</v>
      </c>
      <c r="I3322">
        <v>14.52</v>
      </c>
    </row>
    <row r="3323" spans="1:9" x14ac:dyDescent="0.25">
      <c r="A3323" s="19">
        <v>41717</v>
      </c>
      <c r="B3323">
        <v>186.66</v>
      </c>
      <c r="C3323">
        <v>2.1006</v>
      </c>
      <c r="E3323" s="19">
        <v>41691</v>
      </c>
      <c r="F3323">
        <v>0.23485</v>
      </c>
      <c r="H3323" s="20">
        <v>41717</v>
      </c>
      <c r="I3323">
        <v>15.12</v>
      </c>
    </row>
    <row r="3324" spans="1:9" x14ac:dyDescent="0.25">
      <c r="A3324" s="19">
        <v>41718</v>
      </c>
      <c r="B3324">
        <v>187.74700000000001</v>
      </c>
      <c r="C3324">
        <v>1.7568999999999999</v>
      </c>
      <c r="E3324" s="19">
        <v>41694</v>
      </c>
      <c r="F3324">
        <v>0.23435</v>
      </c>
      <c r="H3324" s="20">
        <v>41718</v>
      </c>
      <c r="I3324">
        <v>14.52</v>
      </c>
    </row>
    <row r="3325" spans="1:9" x14ac:dyDescent="0.25">
      <c r="A3325" s="19">
        <v>41719</v>
      </c>
      <c r="B3325">
        <v>186.2</v>
      </c>
      <c r="C3325">
        <v>1.7715000000000001</v>
      </c>
      <c r="E3325" s="19">
        <v>41695</v>
      </c>
      <c r="F3325">
        <v>0.2336</v>
      </c>
      <c r="H3325" s="20">
        <v>41719</v>
      </c>
      <c r="I3325">
        <v>15</v>
      </c>
    </row>
    <row r="3326" spans="1:9" x14ac:dyDescent="0.25">
      <c r="A3326" s="19">
        <v>41722</v>
      </c>
      <c r="B3326">
        <v>185.43</v>
      </c>
      <c r="C3326">
        <v>1.7787999999999999</v>
      </c>
      <c r="E3326" s="19">
        <v>41696</v>
      </c>
      <c r="F3326">
        <v>0.23330000000000001</v>
      </c>
      <c r="H3326" s="20">
        <v>41722</v>
      </c>
      <c r="I3326">
        <v>15.09</v>
      </c>
    </row>
    <row r="3327" spans="1:9" x14ac:dyDescent="0.25">
      <c r="A3327" s="19">
        <v>41723</v>
      </c>
      <c r="B3327">
        <v>186.31</v>
      </c>
      <c r="C3327">
        <v>1.7704</v>
      </c>
      <c r="E3327" s="19">
        <v>41697</v>
      </c>
      <c r="F3327">
        <v>0.2361</v>
      </c>
      <c r="H3327" s="20">
        <v>41723</v>
      </c>
      <c r="I3327">
        <v>14.02</v>
      </c>
    </row>
    <row r="3328" spans="1:9" x14ac:dyDescent="0.25">
      <c r="A3328" s="19">
        <v>41724</v>
      </c>
      <c r="B3328">
        <v>184.97</v>
      </c>
      <c r="C3328">
        <v>1.7831999999999999</v>
      </c>
      <c r="E3328" s="19">
        <v>41698</v>
      </c>
      <c r="F3328">
        <v>0.23565</v>
      </c>
      <c r="H3328" s="20">
        <v>41724</v>
      </c>
      <c r="I3328">
        <v>14.93</v>
      </c>
    </row>
    <row r="3329" spans="1:9" x14ac:dyDescent="0.25">
      <c r="A3329" s="19">
        <v>41725</v>
      </c>
      <c r="B3329">
        <v>184.58</v>
      </c>
      <c r="C3329">
        <v>1.7869999999999999</v>
      </c>
      <c r="E3329" s="19">
        <v>41701</v>
      </c>
      <c r="F3329">
        <v>0.23565</v>
      </c>
      <c r="H3329" s="20">
        <v>41725</v>
      </c>
      <c r="I3329">
        <v>14.62</v>
      </c>
    </row>
    <row r="3330" spans="1:9" x14ac:dyDescent="0.25">
      <c r="A3330" s="19">
        <v>41726</v>
      </c>
      <c r="B3330">
        <v>185.49</v>
      </c>
      <c r="C3330">
        <v>1.7782</v>
      </c>
      <c r="E3330" s="19">
        <v>41702</v>
      </c>
      <c r="F3330">
        <v>0.23535</v>
      </c>
      <c r="H3330" s="20">
        <v>41726</v>
      </c>
      <c r="I3330">
        <v>14.41</v>
      </c>
    </row>
    <row r="3331" spans="1:9" x14ac:dyDescent="0.25">
      <c r="A3331" s="19">
        <v>41729</v>
      </c>
      <c r="B3331">
        <v>187.01</v>
      </c>
      <c r="C3331">
        <v>1.7638</v>
      </c>
      <c r="E3331" s="19">
        <v>41703</v>
      </c>
      <c r="F3331">
        <v>0.2344</v>
      </c>
      <c r="H3331" s="20">
        <v>41729</v>
      </c>
      <c r="I3331">
        <v>13.88</v>
      </c>
    </row>
    <row r="3332" spans="1:9" x14ac:dyDescent="0.25">
      <c r="A3332" s="19">
        <v>41730</v>
      </c>
      <c r="B3332">
        <v>188.25</v>
      </c>
      <c r="C3332">
        <v>1.7522</v>
      </c>
      <c r="E3332" s="19">
        <v>41704</v>
      </c>
      <c r="F3332">
        <v>0.2351</v>
      </c>
      <c r="H3332" s="20">
        <v>41730</v>
      </c>
      <c r="I3332">
        <v>13.1</v>
      </c>
    </row>
    <row r="3333" spans="1:9" x14ac:dyDescent="0.25">
      <c r="A3333" s="19">
        <v>41731</v>
      </c>
      <c r="B3333">
        <v>188.88</v>
      </c>
      <c r="C3333">
        <v>1.7463</v>
      </c>
      <c r="E3333" s="19">
        <v>41705</v>
      </c>
      <c r="F3333">
        <v>0.23565</v>
      </c>
      <c r="H3333" s="20">
        <v>41731</v>
      </c>
      <c r="I3333">
        <v>13.09</v>
      </c>
    </row>
    <row r="3334" spans="1:9" x14ac:dyDescent="0.25">
      <c r="A3334" s="19">
        <v>41732</v>
      </c>
      <c r="B3334">
        <v>188.63</v>
      </c>
      <c r="C3334">
        <v>1.7485999999999999</v>
      </c>
      <c r="E3334" s="19">
        <v>41708</v>
      </c>
      <c r="F3334">
        <v>0.23435</v>
      </c>
      <c r="H3334" s="20">
        <v>41732</v>
      </c>
      <c r="I3334">
        <v>13.37</v>
      </c>
    </row>
    <row r="3335" spans="1:9" x14ac:dyDescent="0.25">
      <c r="A3335" s="19">
        <v>41733</v>
      </c>
      <c r="B3335">
        <v>186.4</v>
      </c>
      <c r="C3335">
        <v>1.7695000000000001</v>
      </c>
      <c r="E3335" s="19">
        <v>41709</v>
      </c>
      <c r="F3335">
        <v>0.23330000000000001</v>
      </c>
      <c r="H3335" s="20">
        <v>41733</v>
      </c>
      <c r="I3335">
        <v>13.96</v>
      </c>
    </row>
    <row r="3336" spans="1:9" x14ac:dyDescent="0.25">
      <c r="A3336" s="19">
        <v>41736</v>
      </c>
      <c r="B3336">
        <v>184.34</v>
      </c>
      <c r="C3336">
        <v>1.7892999999999999</v>
      </c>
      <c r="E3336" s="19">
        <v>41710</v>
      </c>
      <c r="F3336">
        <v>0.2341</v>
      </c>
      <c r="H3336" s="20">
        <v>41736</v>
      </c>
      <c r="I3336">
        <v>15.57</v>
      </c>
    </row>
    <row r="3337" spans="1:9" x14ac:dyDescent="0.25">
      <c r="A3337" s="19">
        <v>41737</v>
      </c>
      <c r="B3337">
        <v>185.1</v>
      </c>
      <c r="C3337">
        <v>1.782</v>
      </c>
      <c r="E3337" s="19">
        <v>41711</v>
      </c>
      <c r="F3337">
        <v>0.23335</v>
      </c>
      <c r="H3337" s="20">
        <v>41737</v>
      </c>
      <c r="I3337">
        <v>14.89</v>
      </c>
    </row>
    <row r="3338" spans="1:9" x14ac:dyDescent="0.25">
      <c r="A3338" s="19">
        <v>41738</v>
      </c>
      <c r="B3338">
        <v>187.09</v>
      </c>
      <c r="C3338">
        <v>1.7629999999999999</v>
      </c>
      <c r="E3338" s="19">
        <v>41712</v>
      </c>
      <c r="F3338">
        <v>0.23485</v>
      </c>
      <c r="H3338" s="20">
        <v>41738</v>
      </c>
      <c r="I3338">
        <v>13.82</v>
      </c>
    </row>
    <row r="3339" spans="1:9" x14ac:dyDescent="0.25">
      <c r="A3339" s="19">
        <v>41739</v>
      </c>
      <c r="B3339">
        <v>183.155</v>
      </c>
      <c r="C3339">
        <v>1.8008999999999999</v>
      </c>
      <c r="E3339" s="19">
        <v>41715</v>
      </c>
      <c r="F3339">
        <v>0.23444999999999999</v>
      </c>
      <c r="H3339" s="20">
        <v>41739</v>
      </c>
      <c r="I3339">
        <v>15.89</v>
      </c>
    </row>
    <row r="3340" spans="1:9" x14ac:dyDescent="0.25">
      <c r="A3340" s="19">
        <v>41740</v>
      </c>
      <c r="B3340">
        <v>181.51</v>
      </c>
      <c r="C3340">
        <v>1.8171999999999999</v>
      </c>
      <c r="E3340" s="19">
        <v>41716</v>
      </c>
      <c r="F3340">
        <v>0.23485</v>
      </c>
      <c r="H3340" s="20">
        <v>41740</v>
      </c>
      <c r="I3340">
        <v>17.03</v>
      </c>
    </row>
    <row r="3341" spans="1:9" x14ac:dyDescent="0.25">
      <c r="A3341" s="19">
        <v>41743</v>
      </c>
      <c r="B3341">
        <v>182.9401</v>
      </c>
      <c r="C3341">
        <v>1.8029999999999999</v>
      </c>
      <c r="E3341" s="19">
        <v>41717</v>
      </c>
      <c r="F3341">
        <v>0.23385</v>
      </c>
      <c r="H3341" s="20">
        <v>41743</v>
      </c>
      <c r="I3341">
        <v>16.11</v>
      </c>
    </row>
    <row r="3342" spans="1:9" x14ac:dyDescent="0.25">
      <c r="A3342" s="19">
        <v>41744</v>
      </c>
      <c r="B3342">
        <v>184.2</v>
      </c>
      <c r="C3342">
        <v>1.7907</v>
      </c>
      <c r="E3342" s="19">
        <v>41718</v>
      </c>
      <c r="F3342">
        <v>0.2336</v>
      </c>
      <c r="H3342" s="20">
        <v>41744</v>
      </c>
      <c r="I3342">
        <v>15.61</v>
      </c>
    </row>
    <row r="3343" spans="1:9" x14ac:dyDescent="0.25">
      <c r="A3343" s="19">
        <v>41745</v>
      </c>
      <c r="B3343">
        <v>186.125</v>
      </c>
      <c r="C3343">
        <v>1.7722</v>
      </c>
      <c r="E3343" s="19">
        <v>41719</v>
      </c>
      <c r="F3343">
        <v>0.23285</v>
      </c>
      <c r="H3343" s="20">
        <v>41745</v>
      </c>
      <c r="I3343">
        <v>14.18</v>
      </c>
    </row>
    <row r="3344" spans="1:9" x14ac:dyDescent="0.25">
      <c r="A3344" s="19">
        <v>41746</v>
      </c>
      <c r="B3344">
        <v>186.39</v>
      </c>
      <c r="C3344">
        <v>1.7696000000000001</v>
      </c>
      <c r="E3344" s="19">
        <v>41722</v>
      </c>
      <c r="F3344">
        <v>0.2351</v>
      </c>
      <c r="H3344" s="20">
        <v>41746</v>
      </c>
      <c r="I3344">
        <v>13.36</v>
      </c>
    </row>
    <row r="3345" spans="1:9" x14ac:dyDescent="0.25">
      <c r="A3345" s="19">
        <v>41750</v>
      </c>
      <c r="B3345">
        <v>187.04</v>
      </c>
      <c r="C3345">
        <v>1.7635000000000001</v>
      </c>
      <c r="E3345" s="19">
        <v>41723</v>
      </c>
      <c r="F3345">
        <v>0.23435</v>
      </c>
      <c r="H3345" s="20">
        <v>41750</v>
      </c>
      <c r="I3345">
        <v>13.25</v>
      </c>
    </row>
    <row r="3346" spans="1:9" x14ac:dyDescent="0.25">
      <c r="A3346" s="19">
        <v>41751</v>
      </c>
      <c r="B3346">
        <v>187.89</v>
      </c>
      <c r="C3346">
        <v>1.7555000000000001</v>
      </c>
      <c r="E3346" s="19">
        <v>41724</v>
      </c>
      <c r="F3346">
        <v>0.23335</v>
      </c>
      <c r="H3346" s="20">
        <v>41751</v>
      </c>
      <c r="I3346">
        <v>13.19</v>
      </c>
    </row>
    <row r="3347" spans="1:9" x14ac:dyDescent="0.25">
      <c r="A3347" s="19">
        <v>41752</v>
      </c>
      <c r="B3347">
        <v>187.45</v>
      </c>
      <c r="C3347">
        <v>1.7596000000000001</v>
      </c>
      <c r="E3347" s="19">
        <v>41725</v>
      </c>
      <c r="F3347">
        <v>0.2336</v>
      </c>
      <c r="H3347" s="20">
        <v>41752</v>
      </c>
      <c r="I3347">
        <v>13.27</v>
      </c>
    </row>
    <row r="3348" spans="1:9" x14ac:dyDescent="0.25">
      <c r="A3348" s="19">
        <v>41753</v>
      </c>
      <c r="B3348">
        <v>187.83</v>
      </c>
      <c r="C3348">
        <v>1.7561</v>
      </c>
      <c r="E3348" s="19">
        <v>41726</v>
      </c>
      <c r="F3348">
        <v>0.23335</v>
      </c>
      <c r="H3348" s="20">
        <v>41753</v>
      </c>
      <c r="I3348">
        <v>13.32</v>
      </c>
    </row>
    <row r="3349" spans="1:9" x14ac:dyDescent="0.25">
      <c r="A3349" s="19">
        <v>41754</v>
      </c>
      <c r="B3349">
        <v>186.29</v>
      </c>
      <c r="C3349">
        <v>1.7706</v>
      </c>
      <c r="E3349" s="19">
        <v>41729</v>
      </c>
      <c r="F3349">
        <v>0.2306</v>
      </c>
      <c r="H3349" s="20">
        <v>41754</v>
      </c>
      <c r="I3349">
        <v>14.06</v>
      </c>
    </row>
    <row r="3350" spans="1:9" x14ac:dyDescent="0.25">
      <c r="A3350" s="19">
        <v>41757</v>
      </c>
      <c r="B3350">
        <v>186.875</v>
      </c>
      <c r="C3350">
        <v>1.7650999999999999</v>
      </c>
      <c r="E3350" s="19">
        <v>41730</v>
      </c>
      <c r="F3350">
        <v>0.2281</v>
      </c>
      <c r="H3350" s="20">
        <v>41757</v>
      </c>
      <c r="I3350">
        <v>13.97</v>
      </c>
    </row>
    <row r="3351" spans="1:9" x14ac:dyDescent="0.25">
      <c r="A3351" s="19">
        <v>41758</v>
      </c>
      <c r="B3351">
        <v>187.75</v>
      </c>
      <c r="C3351">
        <v>1.7567999999999999</v>
      </c>
      <c r="E3351" s="19">
        <v>41731</v>
      </c>
      <c r="F3351">
        <v>0.2301</v>
      </c>
      <c r="H3351" s="20">
        <v>41758</v>
      </c>
      <c r="I3351">
        <v>13.71</v>
      </c>
    </row>
    <row r="3352" spans="1:9" x14ac:dyDescent="0.25">
      <c r="A3352" s="19">
        <v>41759</v>
      </c>
      <c r="B3352">
        <v>188.31</v>
      </c>
      <c r="C3352">
        <v>1.7516</v>
      </c>
      <c r="E3352" s="19">
        <v>41732</v>
      </c>
      <c r="F3352">
        <v>0.23035</v>
      </c>
      <c r="H3352" s="20">
        <v>41759</v>
      </c>
      <c r="I3352">
        <v>13.41</v>
      </c>
    </row>
    <row r="3353" spans="1:9" x14ac:dyDescent="0.25">
      <c r="A3353" s="19">
        <v>41760</v>
      </c>
      <c r="B3353">
        <v>188.32499999999999</v>
      </c>
      <c r="C3353">
        <v>1.7515000000000001</v>
      </c>
      <c r="E3353" s="19">
        <v>41733</v>
      </c>
      <c r="F3353">
        <v>0.2296</v>
      </c>
      <c r="H3353" s="20">
        <v>41760</v>
      </c>
      <c r="I3353">
        <v>13.25</v>
      </c>
    </row>
    <row r="3354" spans="1:9" x14ac:dyDescent="0.25">
      <c r="A3354" s="19">
        <v>41761</v>
      </c>
      <c r="B3354">
        <v>188.06</v>
      </c>
      <c r="C3354">
        <v>1.7539</v>
      </c>
      <c r="E3354" s="19">
        <v>41736</v>
      </c>
      <c r="F3354">
        <v>0.22935</v>
      </c>
      <c r="H3354" s="20">
        <v>41761</v>
      </c>
      <c r="I3354">
        <v>12.91</v>
      </c>
    </row>
    <row r="3355" spans="1:9" x14ac:dyDescent="0.25">
      <c r="A3355" s="19">
        <v>41764</v>
      </c>
      <c r="B3355">
        <v>188.42</v>
      </c>
      <c r="C3355">
        <v>1.7505999999999999</v>
      </c>
      <c r="E3355" s="19">
        <v>41737</v>
      </c>
      <c r="F3355">
        <v>0.2273</v>
      </c>
      <c r="H3355" s="20">
        <v>41764</v>
      </c>
      <c r="I3355">
        <v>13.29</v>
      </c>
    </row>
    <row r="3356" spans="1:9" x14ac:dyDescent="0.25">
      <c r="A3356" s="19">
        <v>41765</v>
      </c>
      <c r="B3356">
        <v>186.78</v>
      </c>
      <c r="C3356">
        <v>1.7659</v>
      </c>
      <c r="E3356" s="19">
        <v>41738</v>
      </c>
      <c r="F3356">
        <v>0.22755</v>
      </c>
      <c r="H3356" s="20">
        <v>41765</v>
      </c>
      <c r="I3356">
        <v>13.8</v>
      </c>
    </row>
    <row r="3357" spans="1:9" x14ac:dyDescent="0.25">
      <c r="A3357" s="19">
        <v>41766</v>
      </c>
      <c r="B3357">
        <v>187.88</v>
      </c>
      <c r="C3357">
        <v>1.7556</v>
      </c>
      <c r="E3357" s="19">
        <v>41739</v>
      </c>
      <c r="F3357">
        <v>0.22705</v>
      </c>
      <c r="H3357" s="20">
        <v>41766</v>
      </c>
      <c r="I3357">
        <v>13.4</v>
      </c>
    </row>
    <row r="3358" spans="1:9" x14ac:dyDescent="0.25">
      <c r="A3358" s="19">
        <v>41767</v>
      </c>
      <c r="B3358">
        <v>187.67500000000001</v>
      </c>
      <c r="C3358">
        <v>1.7575000000000001</v>
      </c>
      <c r="E3358" s="19">
        <v>41740</v>
      </c>
      <c r="F3358">
        <v>0.22645000000000001</v>
      </c>
      <c r="H3358" s="20">
        <v>41767</v>
      </c>
      <c r="I3358">
        <v>13.43</v>
      </c>
    </row>
    <row r="3359" spans="1:9" x14ac:dyDescent="0.25">
      <c r="A3359" s="19">
        <v>41768</v>
      </c>
      <c r="B3359">
        <v>187.96</v>
      </c>
      <c r="C3359">
        <v>1.7548999999999999</v>
      </c>
      <c r="E3359" s="19">
        <v>41743</v>
      </c>
      <c r="F3359">
        <v>0.22864999999999999</v>
      </c>
      <c r="H3359" s="20">
        <v>41768</v>
      </c>
      <c r="I3359">
        <v>12.92</v>
      </c>
    </row>
    <row r="3360" spans="1:9" x14ac:dyDescent="0.25">
      <c r="A3360" s="19">
        <v>41771</v>
      </c>
      <c r="B3360">
        <v>189.785</v>
      </c>
      <c r="C3360">
        <v>1.738</v>
      </c>
      <c r="E3360" s="19">
        <v>41744</v>
      </c>
      <c r="F3360">
        <v>0.22635</v>
      </c>
      <c r="H3360" s="20">
        <v>41771</v>
      </c>
      <c r="I3360">
        <v>12.23</v>
      </c>
    </row>
    <row r="3361" spans="1:9" x14ac:dyDescent="0.25">
      <c r="A3361" s="19">
        <v>41772</v>
      </c>
      <c r="B3361">
        <v>189.96</v>
      </c>
      <c r="C3361">
        <v>1.7363999999999999</v>
      </c>
      <c r="E3361" s="19">
        <v>41745</v>
      </c>
      <c r="F3361">
        <v>0.22785</v>
      </c>
      <c r="H3361" s="20">
        <v>41772</v>
      </c>
      <c r="I3361">
        <v>12.13</v>
      </c>
    </row>
    <row r="3362" spans="1:9" x14ac:dyDescent="0.25">
      <c r="A3362" s="19">
        <v>41773</v>
      </c>
      <c r="B3362">
        <v>189.06</v>
      </c>
      <c r="C3362">
        <v>1.7446999999999999</v>
      </c>
      <c r="E3362" s="19">
        <v>41746</v>
      </c>
      <c r="F3362">
        <v>0.22585</v>
      </c>
      <c r="H3362" s="20">
        <v>41773</v>
      </c>
      <c r="I3362">
        <v>12.17</v>
      </c>
    </row>
    <row r="3363" spans="1:9" x14ac:dyDescent="0.25">
      <c r="A3363" s="19">
        <v>41774</v>
      </c>
      <c r="B3363">
        <v>187.4</v>
      </c>
      <c r="C3363">
        <v>1.7601</v>
      </c>
      <c r="E3363" s="19">
        <v>41751</v>
      </c>
      <c r="F3363">
        <v>0.2286</v>
      </c>
      <c r="H3363" s="20">
        <v>41774</v>
      </c>
      <c r="I3363">
        <v>13.17</v>
      </c>
    </row>
    <row r="3364" spans="1:9" x14ac:dyDescent="0.25">
      <c r="A3364" s="19">
        <v>41775</v>
      </c>
      <c r="B3364">
        <v>188.05</v>
      </c>
      <c r="C3364">
        <v>1.754</v>
      </c>
      <c r="E3364" s="19">
        <v>41752</v>
      </c>
      <c r="F3364">
        <v>0.22875000000000001</v>
      </c>
      <c r="H3364" s="20">
        <v>41775</v>
      </c>
      <c r="I3364">
        <v>12.44</v>
      </c>
    </row>
    <row r="3365" spans="1:9" x14ac:dyDescent="0.25">
      <c r="A3365" s="19">
        <v>41778</v>
      </c>
      <c r="B3365">
        <v>188.74</v>
      </c>
      <c r="C3365">
        <v>1.7476</v>
      </c>
      <c r="E3365" s="19">
        <v>41753</v>
      </c>
      <c r="F3365">
        <v>0.22785</v>
      </c>
      <c r="H3365" s="20">
        <v>41778</v>
      </c>
      <c r="I3365">
        <v>12.42</v>
      </c>
    </row>
    <row r="3366" spans="1:9" x14ac:dyDescent="0.25">
      <c r="A3366" s="19">
        <v>41779</v>
      </c>
      <c r="B3366">
        <v>187.55</v>
      </c>
      <c r="C3366">
        <v>1.7586999999999999</v>
      </c>
      <c r="E3366" s="19">
        <v>41754</v>
      </c>
      <c r="F3366">
        <v>0.2266</v>
      </c>
      <c r="H3366" s="20">
        <v>41779</v>
      </c>
      <c r="I3366">
        <v>12.96</v>
      </c>
    </row>
    <row r="3367" spans="1:9" x14ac:dyDescent="0.25">
      <c r="A3367" s="19">
        <v>41780</v>
      </c>
      <c r="B3367">
        <v>189.13</v>
      </c>
      <c r="C3367">
        <v>1.744</v>
      </c>
      <c r="E3367" s="19">
        <v>41757</v>
      </c>
      <c r="F3367">
        <v>0.22484999999999999</v>
      </c>
      <c r="H3367" s="20">
        <v>41780</v>
      </c>
      <c r="I3367">
        <v>11.91</v>
      </c>
    </row>
    <row r="3368" spans="1:9" x14ac:dyDescent="0.25">
      <c r="A3368" s="19">
        <v>41781</v>
      </c>
      <c r="B3368">
        <v>189.59</v>
      </c>
      <c r="C3368">
        <v>1.7398</v>
      </c>
      <c r="E3368" s="19">
        <v>41758</v>
      </c>
      <c r="F3368">
        <v>0.22534999999999999</v>
      </c>
      <c r="H3368" s="20">
        <v>41781</v>
      </c>
      <c r="I3368">
        <v>12.03</v>
      </c>
    </row>
    <row r="3369" spans="1:9" x14ac:dyDescent="0.25">
      <c r="A3369" s="19">
        <v>41782</v>
      </c>
      <c r="B3369">
        <v>190.35</v>
      </c>
      <c r="C3369">
        <v>1.7327999999999999</v>
      </c>
      <c r="E3369" s="19">
        <v>41759</v>
      </c>
      <c r="F3369">
        <v>0.22334999999999999</v>
      </c>
      <c r="H3369" s="20">
        <v>41782</v>
      </c>
      <c r="I3369">
        <v>11.36</v>
      </c>
    </row>
    <row r="3370" spans="1:9" x14ac:dyDescent="0.25">
      <c r="A3370" s="19">
        <v>41786</v>
      </c>
      <c r="B3370">
        <v>191.52</v>
      </c>
      <c r="C3370">
        <v>1.7222</v>
      </c>
      <c r="E3370" s="19">
        <v>41760</v>
      </c>
      <c r="F3370">
        <v>0.22284999999999999</v>
      </c>
      <c r="H3370" s="20">
        <v>41786</v>
      </c>
      <c r="I3370">
        <v>11.51</v>
      </c>
    </row>
    <row r="3371" spans="1:9" x14ac:dyDescent="0.25">
      <c r="A3371" s="19">
        <v>41787</v>
      </c>
      <c r="B3371">
        <v>191.38</v>
      </c>
      <c r="C3371">
        <v>1.7235</v>
      </c>
      <c r="E3371" s="19">
        <v>41761</v>
      </c>
      <c r="F3371">
        <v>0.22284999999999999</v>
      </c>
      <c r="H3371" s="20">
        <v>41787</v>
      </c>
      <c r="I3371">
        <v>11.68</v>
      </c>
    </row>
    <row r="3372" spans="1:9" x14ac:dyDescent="0.25">
      <c r="A3372" s="19">
        <v>41788</v>
      </c>
      <c r="B3372">
        <v>192.37</v>
      </c>
      <c r="C3372">
        <v>1.7145999999999999</v>
      </c>
      <c r="E3372" s="19">
        <v>41765</v>
      </c>
      <c r="F3372">
        <v>0.22484999999999999</v>
      </c>
      <c r="H3372" s="20">
        <v>41788</v>
      </c>
      <c r="I3372">
        <v>11.57</v>
      </c>
    </row>
    <row r="3373" spans="1:9" x14ac:dyDescent="0.25">
      <c r="A3373" s="19">
        <v>41789</v>
      </c>
      <c r="B3373">
        <v>192.68</v>
      </c>
      <c r="C3373">
        <v>1.7119</v>
      </c>
      <c r="E3373" s="19">
        <v>41766</v>
      </c>
      <c r="F3373">
        <v>0.22395000000000001</v>
      </c>
      <c r="H3373" s="20">
        <v>41789</v>
      </c>
      <c r="I3373">
        <v>11.4</v>
      </c>
    </row>
    <row r="3374" spans="1:9" x14ac:dyDescent="0.25">
      <c r="A3374" s="19">
        <v>41792</v>
      </c>
      <c r="B3374">
        <v>192.89500000000001</v>
      </c>
      <c r="C3374">
        <v>1.71</v>
      </c>
      <c r="E3374" s="19">
        <v>41767</v>
      </c>
      <c r="F3374">
        <v>0.22334999999999999</v>
      </c>
      <c r="H3374" s="20">
        <v>41792</v>
      </c>
      <c r="I3374">
        <v>11.58</v>
      </c>
    </row>
    <row r="3375" spans="1:9" x14ac:dyDescent="0.25">
      <c r="A3375" s="19">
        <v>41793</v>
      </c>
      <c r="B3375">
        <v>192.8</v>
      </c>
      <c r="C3375">
        <v>1.7108000000000001</v>
      </c>
      <c r="E3375" s="19">
        <v>41768</v>
      </c>
      <c r="F3375">
        <v>0.22409999999999999</v>
      </c>
      <c r="H3375" s="20">
        <v>41793</v>
      </c>
      <c r="I3375">
        <v>11.87</v>
      </c>
    </row>
    <row r="3376" spans="1:9" x14ac:dyDescent="0.25">
      <c r="A3376" s="19">
        <v>41794</v>
      </c>
      <c r="B3376">
        <v>193.19</v>
      </c>
      <c r="C3376">
        <v>1.7074</v>
      </c>
      <c r="E3376" s="19">
        <v>41771</v>
      </c>
      <c r="F3376">
        <v>0.22509999999999999</v>
      </c>
      <c r="H3376" s="20">
        <v>41794</v>
      </c>
      <c r="I3376">
        <v>12.08</v>
      </c>
    </row>
    <row r="3377" spans="1:9" x14ac:dyDescent="0.25">
      <c r="A3377" s="19">
        <v>41795</v>
      </c>
      <c r="B3377">
        <v>194.45</v>
      </c>
      <c r="C3377">
        <v>1.6962999999999999</v>
      </c>
      <c r="E3377" s="19">
        <v>41772</v>
      </c>
      <c r="F3377">
        <v>0.22384999999999999</v>
      </c>
      <c r="H3377" s="20">
        <v>41795</v>
      </c>
      <c r="I3377">
        <v>11.68</v>
      </c>
    </row>
    <row r="3378" spans="1:9" x14ac:dyDescent="0.25">
      <c r="A3378" s="19">
        <v>41796</v>
      </c>
      <c r="B3378">
        <v>195.375</v>
      </c>
      <c r="C3378">
        <v>1.6882999999999999</v>
      </c>
      <c r="E3378" s="19">
        <v>41773</v>
      </c>
      <c r="F3378">
        <v>0.22534999999999999</v>
      </c>
      <c r="H3378" s="20">
        <v>41796</v>
      </c>
      <c r="I3378">
        <v>10.73</v>
      </c>
    </row>
    <row r="3379" spans="1:9" x14ac:dyDescent="0.25">
      <c r="A3379" s="19">
        <v>41799</v>
      </c>
      <c r="B3379">
        <v>195.58</v>
      </c>
      <c r="C3379">
        <v>1.6865000000000001</v>
      </c>
      <c r="E3379" s="19">
        <v>41774</v>
      </c>
      <c r="F3379">
        <v>0.22585</v>
      </c>
      <c r="H3379" s="20">
        <v>41799</v>
      </c>
      <c r="I3379">
        <v>11.15</v>
      </c>
    </row>
    <row r="3380" spans="1:9" x14ac:dyDescent="0.25">
      <c r="A3380" s="19">
        <v>41800</v>
      </c>
      <c r="B3380">
        <v>195.6</v>
      </c>
      <c r="C3380">
        <v>1.6862999999999999</v>
      </c>
      <c r="E3380" s="19">
        <v>41775</v>
      </c>
      <c r="F3380">
        <v>0.2286</v>
      </c>
      <c r="H3380" s="20">
        <v>41800</v>
      </c>
      <c r="I3380">
        <v>10.99</v>
      </c>
    </row>
    <row r="3381" spans="1:9" x14ac:dyDescent="0.25">
      <c r="A3381" s="19">
        <v>41801</v>
      </c>
      <c r="B3381">
        <v>194.92</v>
      </c>
      <c r="C3381">
        <v>1.6921999999999999</v>
      </c>
      <c r="E3381" s="19">
        <v>41778</v>
      </c>
      <c r="F3381">
        <v>0.22695000000000001</v>
      </c>
      <c r="H3381" s="20">
        <v>41801</v>
      </c>
      <c r="I3381">
        <v>11.6</v>
      </c>
    </row>
    <row r="3382" spans="1:9" x14ac:dyDescent="0.25">
      <c r="A3382" s="19">
        <v>41802</v>
      </c>
      <c r="B3382">
        <v>193.54</v>
      </c>
      <c r="C3382">
        <v>1.7042999999999999</v>
      </c>
      <c r="E3382" s="19">
        <v>41779</v>
      </c>
      <c r="F3382">
        <v>0.2281</v>
      </c>
      <c r="H3382" s="20">
        <v>41802</v>
      </c>
      <c r="I3382">
        <v>12.56</v>
      </c>
    </row>
    <row r="3383" spans="1:9" x14ac:dyDescent="0.25">
      <c r="A3383" s="19">
        <v>41803</v>
      </c>
      <c r="B3383">
        <v>194.13</v>
      </c>
      <c r="C3383">
        <v>1.6991000000000001</v>
      </c>
      <c r="E3383" s="19">
        <v>41780</v>
      </c>
      <c r="F3383">
        <v>0.22735</v>
      </c>
      <c r="H3383" s="20">
        <v>41803</v>
      </c>
      <c r="I3383">
        <v>12.18</v>
      </c>
    </row>
    <row r="3384" spans="1:9" x14ac:dyDescent="0.25">
      <c r="A3384" s="19">
        <v>41806</v>
      </c>
      <c r="B3384">
        <v>194.29</v>
      </c>
      <c r="C3384">
        <v>1.6977</v>
      </c>
      <c r="E3384" s="19">
        <v>41781</v>
      </c>
      <c r="F3384">
        <v>0.22714999999999999</v>
      </c>
      <c r="H3384" s="20">
        <v>41806</v>
      </c>
      <c r="I3384">
        <v>12.65</v>
      </c>
    </row>
    <row r="3385" spans="1:9" x14ac:dyDescent="0.25">
      <c r="A3385" s="19">
        <v>41807</v>
      </c>
      <c r="B3385">
        <v>194.83</v>
      </c>
      <c r="C3385">
        <v>1.6930000000000001</v>
      </c>
      <c r="E3385" s="19">
        <v>41782</v>
      </c>
      <c r="F3385">
        <v>0.22935</v>
      </c>
      <c r="H3385" s="20">
        <v>41807</v>
      </c>
      <c r="I3385">
        <v>12.06</v>
      </c>
    </row>
    <row r="3386" spans="1:9" x14ac:dyDescent="0.25">
      <c r="A3386" s="19">
        <v>41808</v>
      </c>
      <c r="B3386">
        <v>196.255</v>
      </c>
      <c r="C3386">
        <v>1.6807000000000001</v>
      </c>
      <c r="E3386" s="19">
        <v>41786</v>
      </c>
      <c r="F3386">
        <v>0.22985</v>
      </c>
      <c r="H3386" s="20">
        <v>41808</v>
      </c>
      <c r="I3386">
        <v>10.61</v>
      </c>
    </row>
    <row r="3387" spans="1:9" x14ac:dyDescent="0.25">
      <c r="A3387" s="19">
        <v>41809</v>
      </c>
      <c r="B3387">
        <v>196.48</v>
      </c>
      <c r="C3387">
        <v>1.9069</v>
      </c>
      <c r="E3387" s="19">
        <v>41787</v>
      </c>
      <c r="F3387">
        <v>0.2276</v>
      </c>
      <c r="H3387" s="20">
        <v>41809</v>
      </c>
      <c r="I3387">
        <v>10.62</v>
      </c>
    </row>
    <row r="3388" spans="1:9" x14ac:dyDescent="0.25">
      <c r="A3388" s="19">
        <v>41810</v>
      </c>
      <c r="B3388">
        <v>195.94</v>
      </c>
      <c r="C3388">
        <v>1.9121999999999999</v>
      </c>
      <c r="E3388" s="19">
        <v>41788</v>
      </c>
      <c r="F3388">
        <v>0.22735</v>
      </c>
      <c r="H3388" s="20">
        <v>41810</v>
      </c>
      <c r="I3388">
        <v>10.85</v>
      </c>
    </row>
    <row r="3389" spans="1:9" x14ac:dyDescent="0.25">
      <c r="A3389" s="19">
        <v>41813</v>
      </c>
      <c r="B3389">
        <v>195.88</v>
      </c>
      <c r="C3389">
        <v>1.9128000000000001</v>
      </c>
      <c r="E3389" s="19">
        <v>41789</v>
      </c>
      <c r="F3389">
        <v>0.22739999999999999</v>
      </c>
      <c r="H3389" s="20">
        <v>41813</v>
      </c>
      <c r="I3389">
        <v>10.98</v>
      </c>
    </row>
    <row r="3390" spans="1:9" x14ac:dyDescent="0.25">
      <c r="A3390" s="19">
        <v>41814</v>
      </c>
      <c r="B3390">
        <v>194.7</v>
      </c>
      <c r="C3390">
        <v>1.9244000000000001</v>
      </c>
      <c r="E3390" s="19">
        <v>41792</v>
      </c>
      <c r="F3390">
        <v>0.22714999999999999</v>
      </c>
      <c r="H3390" s="20">
        <v>41814</v>
      </c>
      <c r="I3390">
        <v>12.13</v>
      </c>
    </row>
    <row r="3391" spans="1:9" x14ac:dyDescent="0.25">
      <c r="A3391" s="19">
        <v>41815</v>
      </c>
      <c r="B3391">
        <v>195.58</v>
      </c>
      <c r="C3391">
        <v>1.9157</v>
      </c>
      <c r="E3391" s="19">
        <v>41793</v>
      </c>
      <c r="F3391">
        <v>0.22739999999999999</v>
      </c>
      <c r="H3391" s="20">
        <v>41815</v>
      </c>
      <c r="I3391">
        <v>11.59</v>
      </c>
    </row>
    <row r="3392" spans="1:9" x14ac:dyDescent="0.25">
      <c r="A3392" s="19">
        <v>41816</v>
      </c>
      <c r="B3392">
        <v>195.44</v>
      </c>
      <c r="C3392">
        <v>1.9171</v>
      </c>
      <c r="E3392" s="19">
        <v>41794</v>
      </c>
      <c r="F3392">
        <v>0.22950000000000001</v>
      </c>
      <c r="H3392" s="20">
        <v>41816</v>
      </c>
      <c r="I3392">
        <v>11.63</v>
      </c>
    </row>
    <row r="3393" spans="1:9" x14ac:dyDescent="0.25">
      <c r="A3393" s="19">
        <v>41817</v>
      </c>
      <c r="B3393">
        <v>195.82</v>
      </c>
      <c r="C3393">
        <v>1.9134</v>
      </c>
      <c r="E3393" s="19">
        <v>41795</v>
      </c>
      <c r="F3393">
        <v>0.2306</v>
      </c>
      <c r="H3393" s="20">
        <v>41817</v>
      </c>
      <c r="I3393">
        <v>11.26</v>
      </c>
    </row>
    <row r="3394" spans="1:9" x14ac:dyDescent="0.25">
      <c r="A3394" s="19">
        <v>41820</v>
      </c>
      <c r="B3394">
        <v>195.72</v>
      </c>
      <c r="C3394">
        <v>1.9142999999999999</v>
      </c>
      <c r="E3394" s="19">
        <v>41796</v>
      </c>
      <c r="F3394">
        <v>0.2296</v>
      </c>
      <c r="H3394" s="20">
        <v>41820</v>
      </c>
      <c r="I3394">
        <v>11.57</v>
      </c>
    </row>
    <row r="3395" spans="1:9" x14ac:dyDescent="0.25">
      <c r="A3395" s="19">
        <v>41821</v>
      </c>
      <c r="B3395">
        <v>197.03</v>
      </c>
      <c r="C3395">
        <v>1.9016</v>
      </c>
      <c r="E3395" s="19">
        <v>41799</v>
      </c>
      <c r="F3395">
        <v>0.23055</v>
      </c>
      <c r="H3395" s="20">
        <v>41821</v>
      </c>
      <c r="I3395">
        <v>11.15</v>
      </c>
    </row>
    <row r="3396" spans="1:9" x14ac:dyDescent="0.25">
      <c r="A3396" s="19">
        <v>41822</v>
      </c>
      <c r="B3396">
        <v>197.23</v>
      </c>
      <c r="C3396">
        <v>1.8996999999999999</v>
      </c>
      <c r="E3396" s="19">
        <v>41800</v>
      </c>
      <c r="F3396">
        <v>0.2303</v>
      </c>
      <c r="H3396" s="20">
        <v>41822</v>
      </c>
      <c r="I3396">
        <v>10.82</v>
      </c>
    </row>
    <row r="3397" spans="1:9" x14ac:dyDescent="0.25">
      <c r="A3397" s="19">
        <v>41823</v>
      </c>
      <c r="B3397">
        <v>198.2</v>
      </c>
      <c r="C3397">
        <v>1.8904000000000001</v>
      </c>
      <c r="E3397" s="19">
        <v>41801</v>
      </c>
      <c r="F3397">
        <v>0.2298</v>
      </c>
      <c r="H3397" s="20">
        <v>41823</v>
      </c>
      <c r="I3397">
        <v>10.32</v>
      </c>
    </row>
    <row r="3398" spans="1:9" x14ac:dyDescent="0.25">
      <c r="A3398" s="19">
        <v>41827</v>
      </c>
      <c r="B3398">
        <v>197.51</v>
      </c>
      <c r="C3398">
        <v>1.897</v>
      </c>
      <c r="E3398" s="19">
        <v>41802</v>
      </c>
      <c r="F3398">
        <v>0.2306</v>
      </c>
      <c r="H3398" s="20">
        <v>41827</v>
      </c>
      <c r="I3398">
        <v>11.33</v>
      </c>
    </row>
    <row r="3399" spans="1:9" x14ac:dyDescent="0.25">
      <c r="A3399" s="19">
        <v>41828</v>
      </c>
      <c r="B3399">
        <v>196.24</v>
      </c>
      <c r="C3399">
        <v>1.9093</v>
      </c>
      <c r="E3399" s="19">
        <v>41803</v>
      </c>
      <c r="F3399">
        <v>0.2321</v>
      </c>
      <c r="H3399" s="20">
        <v>41828</v>
      </c>
      <c r="I3399">
        <v>11.98</v>
      </c>
    </row>
    <row r="3400" spans="1:9" x14ac:dyDescent="0.25">
      <c r="A3400" s="19">
        <v>41829</v>
      </c>
      <c r="B3400">
        <v>197.12</v>
      </c>
      <c r="C3400">
        <v>1.9008</v>
      </c>
      <c r="E3400" s="19">
        <v>41806</v>
      </c>
      <c r="F3400">
        <v>0.2306</v>
      </c>
      <c r="H3400" s="20">
        <v>41829</v>
      </c>
      <c r="I3400">
        <v>11.65</v>
      </c>
    </row>
    <row r="3401" spans="1:9" x14ac:dyDescent="0.25">
      <c r="A3401" s="19">
        <v>41830</v>
      </c>
      <c r="B3401">
        <v>196.34</v>
      </c>
      <c r="C3401">
        <v>1.9083000000000001</v>
      </c>
      <c r="E3401" s="19">
        <v>41807</v>
      </c>
      <c r="F3401">
        <v>0.23100000000000001</v>
      </c>
      <c r="H3401" s="20">
        <v>41830</v>
      </c>
      <c r="I3401">
        <v>12.59</v>
      </c>
    </row>
    <row r="3402" spans="1:9" x14ac:dyDescent="0.25">
      <c r="A3402" s="19">
        <v>41831</v>
      </c>
      <c r="B3402">
        <v>196.61</v>
      </c>
      <c r="C3402">
        <v>1.9056999999999999</v>
      </c>
      <c r="E3402" s="19">
        <v>41808</v>
      </c>
      <c r="F3402">
        <v>0.23100000000000001</v>
      </c>
      <c r="H3402" s="20">
        <v>41831</v>
      </c>
      <c r="I3402">
        <v>12.08</v>
      </c>
    </row>
    <row r="3403" spans="1:9" x14ac:dyDescent="0.25">
      <c r="A3403" s="19">
        <v>41834</v>
      </c>
      <c r="B3403">
        <v>197.6</v>
      </c>
      <c r="C3403">
        <v>1.8960999999999999</v>
      </c>
      <c r="E3403" s="19">
        <v>41809</v>
      </c>
      <c r="F3403">
        <v>0.2296</v>
      </c>
      <c r="H3403" s="20">
        <v>41834</v>
      </c>
      <c r="I3403">
        <v>11.82</v>
      </c>
    </row>
    <row r="3404" spans="1:9" x14ac:dyDescent="0.25">
      <c r="A3404" s="19">
        <v>41835</v>
      </c>
      <c r="B3404">
        <v>197.23</v>
      </c>
      <c r="C3404">
        <v>1.8996999999999999</v>
      </c>
      <c r="E3404" s="19">
        <v>41810</v>
      </c>
      <c r="F3404">
        <v>0.2306</v>
      </c>
      <c r="H3404" s="20">
        <v>41835</v>
      </c>
      <c r="I3404">
        <v>11.96</v>
      </c>
    </row>
    <row r="3405" spans="1:9" x14ac:dyDescent="0.25">
      <c r="A3405" s="19">
        <v>41836</v>
      </c>
      <c r="B3405">
        <v>197.96</v>
      </c>
      <c r="C3405">
        <v>1.8927</v>
      </c>
      <c r="E3405" s="19">
        <v>41813</v>
      </c>
      <c r="F3405">
        <v>0.2326</v>
      </c>
      <c r="H3405" s="20">
        <v>41836</v>
      </c>
      <c r="I3405">
        <v>11</v>
      </c>
    </row>
    <row r="3406" spans="1:9" x14ac:dyDescent="0.25">
      <c r="A3406" s="19">
        <v>41837</v>
      </c>
      <c r="B3406">
        <v>195.71</v>
      </c>
      <c r="C3406">
        <v>1.9144000000000001</v>
      </c>
      <c r="E3406" s="19">
        <v>41814</v>
      </c>
      <c r="F3406">
        <v>0.2336</v>
      </c>
      <c r="H3406" s="20">
        <v>41837</v>
      </c>
      <c r="I3406">
        <v>14.54</v>
      </c>
    </row>
    <row r="3407" spans="1:9" x14ac:dyDescent="0.25">
      <c r="A3407" s="19">
        <v>41838</v>
      </c>
      <c r="B3407">
        <v>197.7099</v>
      </c>
      <c r="C3407">
        <v>1.8951</v>
      </c>
      <c r="E3407" s="19">
        <v>41815</v>
      </c>
      <c r="F3407">
        <v>0.23385</v>
      </c>
      <c r="H3407" s="20">
        <v>41838</v>
      </c>
      <c r="I3407">
        <v>12.06</v>
      </c>
    </row>
    <row r="3408" spans="1:9" x14ac:dyDescent="0.25">
      <c r="A3408" s="19">
        <v>41841</v>
      </c>
      <c r="B3408">
        <v>197.34</v>
      </c>
      <c r="C3408">
        <v>1.8986000000000001</v>
      </c>
      <c r="E3408" s="19">
        <v>41816</v>
      </c>
      <c r="F3408">
        <v>0.2341</v>
      </c>
      <c r="H3408" s="20">
        <v>41841</v>
      </c>
      <c r="I3408">
        <v>12.81</v>
      </c>
    </row>
    <row r="3409" spans="1:9" x14ac:dyDescent="0.25">
      <c r="A3409" s="19">
        <v>41842</v>
      </c>
      <c r="B3409">
        <v>198.2</v>
      </c>
      <c r="C3409">
        <v>1.8904000000000001</v>
      </c>
      <c r="E3409" s="19">
        <v>41817</v>
      </c>
      <c r="F3409">
        <v>0.2346</v>
      </c>
      <c r="H3409" s="20">
        <v>41842</v>
      </c>
      <c r="I3409">
        <v>12.24</v>
      </c>
    </row>
    <row r="3410" spans="1:9" x14ac:dyDescent="0.25">
      <c r="A3410" s="19">
        <v>41843</v>
      </c>
      <c r="B3410">
        <v>198.64</v>
      </c>
      <c r="C3410">
        <v>1.8862000000000001</v>
      </c>
      <c r="E3410" s="19">
        <v>41820</v>
      </c>
      <c r="F3410">
        <v>0.23069999999999999</v>
      </c>
      <c r="H3410" s="20">
        <v>41843</v>
      </c>
      <c r="I3410">
        <v>11.52</v>
      </c>
    </row>
    <row r="3411" spans="1:9" x14ac:dyDescent="0.25">
      <c r="A3411" s="19">
        <v>41844</v>
      </c>
      <c r="B3411">
        <v>198.65</v>
      </c>
      <c r="C3411">
        <v>1.8861000000000001</v>
      </c>
      <c r="E3411" s="19">
        <v>41821</v>
      </c>
      <c r="F3411">
        <v>0.23180000000000001</v>
      </c>
      <c r="H3411" s="20">
        <v>41844</v>
      </c>
      <c r="I3411">
        <v>11.84</v>
      </c>
    </row>
    <row r="3412" spans="1:9" x14ac:dyDescent="0.25">
      <c r="A3412" s="19">
        <v>41845</v>
      </c>
      <c r="B3412">
        <v>197.72</v>
      </c>
      <c r="C3412">
        <v>1.895</v>
      </c>
      <c r="E3412" s="19">
        <v>41822</v>
      </c>
      <c r="F3412">
        <v>0.2346</v>
      </c>
      <c r="H3412" s="20">
        <v>41845</v>
      </c>
      <c r="I3412">
        <v>12.69</v>
      </c>
    </row>
    <row r="3413" spans="1:9" x14ac:dyDescent="0.25">
      <c r="A3413" s="19">
        <v>41848</v>
      </c>
      <c r="B3413">
        <v>197.8</v>
      </c>
      <c r="C3413">
        <v>1.8942000000000001</v>
      </c>
      <c r="E3413" s="19">
        <v>41823</v>
      </c>
      <c r="F3413">
        <v>0.2321</v>
      </c>
      <c r="H3413" s="20">
        <v>41848</v>
      </c>
      <c r="I3413">
        <v>12.56</v>
      </c>
    </row>
    <row r="3414" spans="1:9" x14ac:dyDescent="0.25">
      <c r="A3414" s="19">
        <v>41849</v>
      </c>
      <c r="B3414">
        <v>196.95</v>
      </c>
      <c r="C3414">
        <v>1.9024000000000001</v>
      </c>
      <c r="E3414" s="19">
        <v>41824</v>
      </c>
      <c r="F3414">
        <v>0.2331</v>
      </c>
      <c r="H3414" s="20">
        <v>41849</v>
      </c>
      <c r="I3414">
        <v>13.28</v>
      </c>
    </row>
    <row r="3415" spans="1:9" x14ac:dyDescent="0.25">
      <c r="A3415" s="19">
        <v>41850</v>
      </c>
      <c r="B3415">
        <v>196.98</v>
      </c>
      <c r="C3415">
        <v>1.9020999999999999</v>
      </c>
      <c r="E3415" s="19">
        <v>41827</v>
      </c>
      <c r="F3415">
        <v>0.2341</v>
      </c>
      <c r="H3415" s="20">
        <v>41850</v>
      </c>
      <c r="I3415">
        <v>13.33</v>
      </c>
    </row>
    <row r="3416" spans="1:9" x14ac:dyDescent="0.25">
      <c r="A3416" s="19">
        <v>41851</v>
      </c>
      <c r="B3416">
        <v>193.09</v>
      </c>
      <c r="C3416">
        <v>1.9403999999999999</v>
      </c>
      <c r="E3416" s="19">
        <v>41828</v>
      </c>
      <c r="F3416">
        <v>0.2336</v>
      </c>
      <c r="H3416" s="20">
        <v>41851</v>
      </c>
      <c r="I3416">
        <v>16.95</v>
      </c>
    </row>
    <row r="3417" spans="1:9" x14ac:dyDescent="0.25">
      <c r="A3417" s="19">
        <v>41852</v>
      </c>
      <c r="B3417">
        <v>192.5</v>
      </c>
      <c r="C3417">
        <v>1.9463999999999999</v>
      </c>
      <c r="E3417" s="19">
        <v>41829</v>
      </c>
      <c r="F3417">
        <v>0.2341</v>
      </c>
      <c r="H3417" s="20">
        <v>41852</v>
      </c>
      <c r="I3417">
        <v>17.03</v>
      </c>
    </row>
    <row r="3418" spans="1:9" x14ac:dyDescent="0.25">
      <c r="A3418" s="19">
        <v>41855</v>
      </c>
      <c r="B3418">
        <v>193.89</v>
      </c>
      <c r="C3418">
        <v>1.9323999999999999</v>
      </c>
      <c r="E3418" s="19">
        <v>41830</v>
      </c>
      <c r="F3418">
        <v>0.2336</v>
      </c>
      <c r="H3418" s="20">
        <v>41855</v>
      </c>
      <c r="I3418">
        <v>15.12</v>
      </c>
    </row>
    <row r="3419" spans="1:9" x14ac:dyDescent="0.25">
      <c r="A3419" s="19">
        <v>41856</v>
      </c>
      <c r="B3419">
        <v>192.01</v>
      </c>
      <c r="C3419">
        <v>1.9513</v>
      </c>
      <c r="E3419" s="19">
        <v>41831</v>
      </c>
      <c r="F3419">
        <v>0.2336</v>
      </c>
      <c r="H3419" s="20">
        <v>41856</v>
      </c>
      <c r="I3419">
        <v>16.87</v>
      </c>
    </row>
    <row r="3420" spans="1:9" x14ac:dyDescent="0.25">
      <c r="A3420" s="19">
        <v>41857</v>
      </c>
      <c r="B3420">
        <v>192.07</v>
      </c>
      <c r="C3420">
        <v>1.9507000000000001</v>
      </c>
      <c r="E3420" s="19">
        <v>41834</v>
      </c>
      <c r="F3420">
        <v>0.2326</v>
      </c>
      <c r="H3420" s="20">
        <v>41857</v>
      </c>
      <c r="I3420">
        <v>16.37</v>
      </c>
    </row>
    <row r="3421" spans="1:9" x14ac:dyDescent="0.25">
      <c r="A3421" s="19">
        <v>41858</v>
      </c>
      <c r="B3421">
        <v>191.03</v>
      </c>
      <c r="C3421">
        <v>1.9613</v>
      </c>
      <c r="E3421" s="19">
        <v>41835</v>
      </c>
      <c r="F3421">
        <v>0.2331</v>
      </c>
      <c r="H3421" s="20">
        <v>41858</v>
      </c>
      <c r="I3421">
        <v>16.66</v>
      </c>
    </row>
    <row r="3422" spans="1:9" x14ac:dyDescent="0.25">
      <c r="A3422" s="19">
        <v>41859</v>
      </c>
      <c r="B3422">
        <v>193.24</v>
      </c>
      <c r="C3422">
        <v>1.9389000000000001</v>
      </c>
      <c r="E3422" s="19">
        <v>41836</v>
      </c>
      <c r="F3422">
        <v>0.2336</v>
      </c>
      <c r="H3422" s="20">
        <v>41859</v>
      </c>
      <c r="I3422">
        <v>15.77</v>
      </c>
    </row>
    <row r="3423" spans="1:9" x14ac:dyDescent="0.25">
      <c r="A3423" s="19">
        <v>41862</v>
      </c>
      <c r="B3423">
        <v>193.79499999999999</v>
      </c>
      <c r="C3423">
        <v>1.9334</v>
      </c>
      <c r="E3423" s="19">
        <v>41837</v>
      </c>
      <c r="F3423">
        <v>0.2336</v>
      </c>
      <c r="H3423" s="20">
        <v>41862</v>
      </c>
      <c r="I3423">
        <v>14.23</v>
      </c>
    </row>
    <row r="3424" spans="1:9" x14ac:dyDescent="0.25">
      <c r="A3424" s="19">
        <v>41863</v>
      </c>
      <c r="B3424">
        <v>193.53</v>
      </c>
      <c r="C3424">
        <v>1.9359999999999999</v>
      </c>
      <c r="E3424" s="19">
        <v>41838</v>
      </c>
      <c r="F3424">
        <v>0.2316</v>
      </c>
      <c r="H3424" s="20">
        <v>41863</v>
      </c>
      <c r="I3424">
        <v>14.13</v>
      </c>
    </row>
    <row r="3425" spans="1:9" x14ac:dyDescent="0.25">
      <c r="A3425" s="19">
        <v>41864</v>
      </c>
      <c r="B3425">
        <v>194.84</v>
      </c>
      <c r="C3425">
        <v>1.923</v>
      </c>
      <c r="E3425" s="19">
        <v>41841</v>
      </c>
      <c r="F3425">
        <v>0.2331</v>
      </c>
      <c r="H3425" s="20">
        <v>41864</v>
      </c>
      <c r="I3425">
        <v>12.9</v>
      </c>
    </row>
    <row r="3426" spans="1:9" x14ac:dyDescent="0.25">
      <c r="A3426" s="19">
        <v>41865</v>
      </c>
      <c r="B3426">
        <v>195.76</v>
      </c>
      <c r="C3426">
        <v>1.9139999999999999</v>
      </c>
      <c r="E3426" s="19">
        <v>41842</v>
      </c>
      <c r="F3426">
        <v>0.2326</v>
      </c>
      <c r="H3426" s="20">
        <v>41865</v>
      </c>
      <c r="I3426">
        <v>12.42</v>
      </c>
    </row>
    <row r="3427" spans="1:9" x14ac:dyDescent="0.25">
      <c r="A3427" s="19">
        <v>41866</v>
      </c>
      <c r="B3427">
        <v>195.72</v>
      </c>
      <c r="C3427">
        <v>1.9142999999999999</v>
      </c>
      <c r="E3427" s="19">
        <v>41843</v>
      </c>
      <c r="F3427">
        <v>0.2341</v>
      </c>
      <c r="H3427" s="20">
        <v>41866</v>
      </c>
      <c r="I3427">
        <v>13.15</v>
      </c>
    </row>
    <row r="3428" spans="1:9" x14ac:dyDescent="0.25">
      <c r="A3428" s="19">
        <v>41869</v>
      </c>
      <c r="B3428">
        <v>197.36</v>
      </c>
      <c r="C3428">
        <v>1.8984000000000001</v>
      </c>
      <c r="E3428" s="19">
        <v>41844</v>
      </c>
      <c r="F3428">
        <v>0.2351</v>
      </c>
      <c r="H3428" s="20">
        <v>41869</v>
      </c>
      <c r="I3428">
        <v>12.32</v>
      </c>
    </row>
    <row r="3429" spans="1:9" x14ac:dyDescent="0.25">
      <c r="A3429" s="19">
        <v>41870</v>
      </c>
      <c r="B3429">
        <v>198.39</v>
      </c>
      <c r="C3429">
        <v>1.8886000000000001</v>
      </c>
      <c r="E3429" s="19">
        <v>41845</v>
      </c>
      <c r="F3429">
        <v>0.2341</v>
      </c>
      <c r="H3429" s="20">
        <v>41870</v>
      </c>
      <c r="I3429">
        <v>12.21</v>
      </c>
    </row>
    <row r="3430" spans="1:9" x14ac:dyDescent="0.25">
      <c r="A3430" s="19">
        <v>41871</v>
      </c>
      <c r="B3430">
        <v>198.92</v>
      </c>
      <c r="C3430">
        <v>1.8835999999999999</v>
      </c>
      <c r="E3430" s="19">
        <v>41848</v>
      </c>
      <c r="F3430">
        <v>0.2361</v>
      </c>
      <c r="H3430" s="20">
        <v>41871</v>
      </c>
      <c r="I3430">
        <v>11.78</v>
      </c>
    </row>
    <row r="3431" spans="1:9" x14ac:dyDescent="0.25">
      <c r="A3431" s="19">
        <v>41872</v>
      </c>
      <c r="B3431">
        <v>199.5</v>
      </c>
      <c r="C3431">
        <v>1.8781000000000001</v>
      </c>
      <c r="E3431" s="19">
        <v>41849</v>
      </c>
      <c r="F3431">
        <v>0.23710000000000001</v>
      </c>
      <c r="H3431" s="20">
        <v>41872</v>
      </c>
      <c r="I3431">
        <v>11.76</v>
      </c>
    </row>
    <row r="3432" spans="1:9" x14ac:dyDescent="0.25">
      <c r="A3432" s="19">
        <v>41873</v>
      </c>
      <c r="B3432">
        <v>199.19</v>
      </c>
      <c r="C3432">
        <v>1.881</v>
      </c>
      <c r="E3432" s="19">
        <v>41850</v>
      </c>
      <c r="F3432">
        <v>0.23960000000000001</v>
      </c>
      <c r="H3432" s="20">
        <v>41873</v>
      </c>
      <c r="I3432">
        <v>11.47</v>
      </c>
    </row>
    <row r="3433" spans="1:9" x14ac:dyDescent="0.25">
      <c r="A3433" s="19">
        <v>41876</v>
      </c>
      <c r="B3433">
        <v>200.2</v>
      </c>
      <c r="C3433">
        <v>1.8714999999999999</v>
      </c>
      <c r="E3433" s="19">
        <v>41851</v>
      </c>
      <c r="F3433">
        <v>0.23910000000000001</v>
      </c>
      <c r="H3433" s="20">
        <v>41876</v>
      </c>
      <c r="I3433">
        <v>11.7</v>
      </c>
    </row>
    <row r="3434" spans="1:9" x14ac:dyDescent="0.25">
      <c r="A3434" s="19">
        <v>41877</v>
      </c>
      <c r="B3434">
        <v>200.33</v>
      </c>
      <c r="C3434">
        <v>1.8703000000000001</v>
      </c>
      <c r="E3434" s="19">
        <v>41852</v>
      </c>
      <c r="F3434">
        <v>0.23810000000000001</v>
      </c>
      <c r="H3434" s="20">
        <v>41877</v>
      </c>
      <c r="I3434">
        <v>11.63</v>
      </c>
    </row>
    <row r="3435" spans="1:9" x14ac:dyDescent="0.25">
      <c r="A3435" s="19">
        <v>41878</v>
      </c>
      <c r="B3435">
        <v>200.25</v>
      </c>
      <c r="C3435">
        <v>1.871</v>
      </c>
      <c r="E3435" s="19">
        <v>41855</v>
      </c>
      <c r="F3435">
        <v>0.23710000000000001</v>
      </c>
      <c r="H3435" s="20">
        <v>41878</v>
      </c>
      <c r="I3435">
        <v>11.78</v>
      </c>
    </row>
    <row r="3436" spans="1:9" x14ac:dyDescent="0.25">
      <c r="A3436" s="19">
        <v>41879</v>
      </c>
      <c r="B3436">
        <v>200.14</v>
      </c>
      <c r="C3436">
        <v>1.8721000000000001</v>
      </c>
      <c r="E3436" s="19">
        <v>41856</v>
      </c>
      <c r="F3436">
        <v>0.23710000000000001</v>
      </c>
      <c r="H3436" s="20">
        <v>41879</v>
      </c>
      <c r="I3436">
        <v>12.05</v>
      </c>
    </row>
    <row r="3437" spans="1:9" x14ac:dyDescent="0.25">
      <c r="A3437" s="19">
        <v>41880</v>
      </c>
      <c r="B3437">
        <v>200.71</v>
      </c>
      <c r="C3437">
        <v>1.8668</v>
      </c>
      <c r="E3437" s="19">
        <v>41857</v>
      </c>
      <c r="F3437">
        <v>0.23419999999999999</v>
      </c>
      <c r="H3437" s="20">
        <v>41880</v>
      </c>
      <c r="I3437">
        <v>11.98</v>
      </c>
    </row>
    <row r="3438" spans="1:9" x14ac:dyDescent="0.25">
      <c r="A3438" s="19">
        <v>41884</v>
      </c>
      <c r="B3438">
        <v>200.61</v>
      </c>
      <c r="C3438">
        <v>1.8676999999999999</v>
      </c>
      <c r="E3438" s="19">
        <v>41858</v>
      </c>
      <c r="F3438">
        <v>0.2331</v>
      </c>
      <c r="H3438" s="20">
        <v>41884</v>
      </c>
      <c r="I3438">
        <v>12.25</v>
      </c>
    </row>
    <row r="3439" spans="1:9" x14ac:dyDescent="0.25">
      <c r="A3439" s="19">
        <v>41885</v>
      </c>
      <c r="B3439">
        <v>200.5</v>
      </c>
      <c r="C3439">
        <v>1.8687</v>
      </c>
      <c r="E3439" s="19">
        <v>41859</v>
      </c>
      <c r="F3439">
        <v>0.2351</v>
      </c>
      <c r="H3439" s="20">
        <v>41885</v>
      </c>
      <c r="I3439">
        <v>12.36</v>
      </c>
    </row>
    <row r="3440" spans="1:9" x14ac:dyDescent="0.25">
      <c r="A3440" s="19">
        <v>41886</v>
      </c>
      <c r="B3440">
        <v>200.21010000000001</v>
      </c>
      <c r="C3440">
        <v>1.8714</v>
      </c>
      <c r="E3440" s="19">
        <v>41862</v>
      </c>
      <c r="F3440">
        <v>0.23380000000000001</v>
      </c>
      <c r="H3440" s="20">
        <v>41886</v>
      </c>
      <c r="I3440">
        <v>12.64</v>
      </c>
    </row>
    <row r="3441" spans="1:9" x14ac:dyDescent="0.25">
      <c r="A3441" s="19">
        <v>41887</v>
      </c>
      <c r="B3441">
        <v>201.11</v>
      </c>
      <c r="C3441">
        <v>1.863</v>
      </c>
      <c r="E3441" s="19">
        <v>41863</v>
      </c>
      <c r="F3441">
        <v>0.2331</v>
      </c>
      <c r="H3441" s="20">
        <v>41887</v>
      </c>
      <c r="I3441">
        <v>12.09</v>
      </c>
    </row>
    <row r="3442" spans="1:9" x14ac:dyDescent="0.25">
      <c r="A3442" s="19">
        <v>41890</v>
      </c>
      <c r="B3442">
        <v>200.59</v>
      </c>
      <c r="C3442">
        <v>1.8678999999999999</v>
      </c>
      <c r="E3442" s="19">
        <v>41864</v>
      </c>
      <c r="F3442">
        <v>0.2336</v>
      </c>
      <c r="H3442" s="20">
        <v>41890</v>
      </c>
      <c r="I3442">
        <v>12.66</v>
      </c>
    </row>
    <row r="3443" spans="1:9" x14ac:dyDescent="0.25">
      <c r="A3443" s="19">
        <v>41891</v>
      </c>
      <c r="B3443">
        <v>199.32</v>
      </c>
      <c r="C3443">
        <v>1.8797999999999999</v>
      </c>
      <c r="E3443" s="19">
        <v>41865</v>
      </c>
      <c r="F3443">
        <v>0.2311</v>
      </c>
      <c r="H3443" s="20">
        <v>41891</v>
      </c>
      <c r="I3443">
        <v>13.5</v>
      </c>
    </row>
    <row r="3444" spans="1:9" x14ac:dyDescent="0.25">
      <c r="A3444" s="19">
        <v>41892</v>
      </c>
      <c r="B3444">
        <v>200.07</v>
      </c>
      <c r="C3444">
        <v>1.8727</v>
      </c>
      <c r="E3444" s="19">
        <v>41866</v>
      </c>
      <c r="F3444">
        <v>0.2321</v>
      </c>
      <c r="H3444" s="20">
        <v>41892</v>
      </c>
      <c r="I3444">
        <v>12.88</v>
      </c>
    </row>
    <row r="3445" spans="1:9" x14ac:dyDescent="0.25">
      <c r="A3445" s="19">
        <v>41893</v>
      </c>
      <c r="B3445">
        <v>200.3</v>
      </c>
      <c r="C3445">
        <v>1.8706</v>
      </c>
      <c r="E3445" s="19">
        <v>41869</v>
      </c>
      <c r="F3445">
        <v>0.2321</v>
      </c>
      <c r="H3445" s="20">
        <v>41893</v>
      </c>
      <c r="I3445">
        <v>12.8</v>
      </c>
    </row>
    <row r="3446" spans="1:9" x14ac:dyDescent="0.25">
      <c r="A3446" s="19">
        <v>41894</v>
      </c>
      <c r="B3446">
        <v>199.13</v>
      </c>
      <c r="C3446">
        <v>1.8815999999999999</v>
      </c>
      <c r="E3446" s="19">
        <v>41870</v>
      </c>
      <c r="F3446">
        <v>0.2344</v>
      </c>
      <c r="H3446" s="20">
        <v>41894</v>
      </c>
      <c r="I3446">
        <v>13.31</v>
      </c>
    </row>
    <row r="3447" spans="1:9" x14ac:dyDescent="0.25">
      <c r="A3447" s="19">
        <v>41897</v>
      </c>
      <c r="B3447">
        <v>198.98099999999999</v>
      </c>
      <c r="C3447">
        <v>1.883</v>
      </c>
      <c r="E3447" s="19">
        <v>41871</v>
      </c>
      <c r="F3447">
        <v>0.2349</v>
      </c>
      <c r="H3447" s="20">
        <v>41897</v>
      </c>
      <c r="I3447">
        <v>14.12</v>
      </c>
    </row>
    <row r="3448" spans="1:9" x14ac:dyDescent="0.25">
      <c r="A3448" s="19">
        <v>41898</v>
      </c>
      <c r="B3448">
        <v>200.48</v>
      </c>
      <c r="C3448">
        <v>1.8689</v>
      </c>
      <c r="E3448" s="19">
        <v>41872</v>
      </c>
      <c r="F3448">
        <v>0.2349</v>
      </c>
      <c r="H3448" s="20">
        <v>41898</v>
      </c>
      <c r="I3448">
        <v>12.73</v>
      </c>
    </row>
    <row r="3449" spans="1:9" x14ac:dyDescent="0.25">
      <c r="A3449" s="19">
        <v>41899</v>
      </c>
      <c r="B3449">
        <v>200.75</v>
      </c>
      <c r="C3449">
        <v>1.8664000000000001</v>
      </c>
      <c r="E3449" s="19">
        <v>41873</v>
      </c>
      <c r="F3449">
        <v>0.2384</v>
      </c>
      <c r="H3449" s="20">
        <v>41899</v>
      </c>
      <c r="I3449">
        <v>12.65</v>
      </c>
    </row>
    <row r="3450" spans="1:9" x14ac:dyDescent="0.25">
      <c r="A3450" s="19">
        <v>41900</v>
      </c>
      <c r="B3450">
        <v>201.82</v>
      </c>
      <c r="C3450">
        <v>1.8613999999999999</v>
      </c>
      <c r="E3450" s="19">
        <v>41877</v>
      </c>
      <c r="F3450">
        <v>0.23810000000000001</v>
      </c>
      <c r="H3450" s="20">
        <v>41900</v>
      </c>
      <c r="I3450">
        <v>12.03</v>
      </c>
    </row>
    <row r="3451" spans="1:9" x14ac:dyDescent="0.25">
      <c r="A3451" s="19">
        <v>41901</v>
      </c>
      <c r="B3451">
        <v>200.7</v>
      </c>
      <c r="C3451">
        <v>1.8717999999999999</v>
      </c>
      <c r="E3451" s="19">
        <v>41878</v>
      </c>
      <c r="F3451">
        <v>0.2346</v>
      </c>
      <c r="H3451" s="20">
        <v>41901</v>
      </c>
      <c r="I3451">
        <v>12.11</v>
      </c>
    </row>
    <row r="3452" spans="1:9" x14ac:dyDescent="0.25">
      <c r="A3452" s="19">
        <v>41904</v>
      </c>
      <c r="B3452">
        <v>199.15</v>
      </c>
      <c r="C3452">
        <v>1.8864000000000001</v>
      </c>
      <c r="E3452" s="19">
        <v>41879</v>
      </c>
      <c r="F3452">
        <v>0.2336</v>
      </c>
      <c r="H3452" s="20">
        <v>41904</v>
      </c>
      <c r="I3452">
        <v>13.69</v>
      </c>
    </row>
    <row r="3453" spans="1:9" x14ac:dyDescent="0.25">
      <c r="A3453" s="19">
        <v>41905</v>
      </c>
      <c r="B3453">
        <v>198.01</v>
      </c>
      <c r="C3453">
        <v>1.8973</v>
      </c>
      <c r="E3453" s="19">
        <v>41880</v>
      </c>
      <c r="F3453">
        <v>0.2336</v>
      </c>
      <c r="H3453" s="20">
        <v>41905</v>
      </c>
      <c r="I3453">
        <v>14.93</v>
      </c>
    </row>
    <row r="3454" spans="1:9" x14ac:dyDescent="0.25">
      <c r="A3454" s="19">
        <v>41906</v>
      </c>
      <c r="B3454">
        <v>199.56</v>
      </c>
      <c r="C3454">
        <v>1.8825000000000001</v>
      </c>
      <c r="E3454" s="19">
        <v>41883</v>
      </c>
      <c r="F3454">
        <v>0.2336</v>
      </c>
      <c r="H3454" s="20">
        <v>41906</v>
      </c>
      <c r="I3454">
        <v>13.27</v>
      </c>
    </row>
    <row r="3455" spans="1:9" x14ac:dyDescent="0.25">
      <c r="A3455" s="19">
        <v>41907</v>
      </c>
      <c r="B3455">
        <v>196.34</v>
      </c>
      <c r="C3455">
        <v>1.9134</v>
      </c>
      <c r="E3455" s="19">
        <v>41884</v>
      </c>
      <c r="F3455">
        <v>0.2331</v>
      </c>
      <c r="H3455" s="20">
        <v>41907</v>
      </c>
      <c r="I3455">
        <v>15.64</v>
      </c>
    </row>
    <row r="3456" spans="1:9" x14ac:dyDescent="0.25">
      <c r="A3456" s="19">
        <v>41908</v>
      </c>
      <c r="B3456">
        <v>197.9</v>
      </c>
      <c r="C3456">
        <v>1.8983000000000001</v>
      </c>
      <c r="E3456" s="19">
        <v>41885</v>
      </c>
      <c r="F3456">
        <v>0.2341</v>
      </c>
      <c r="H3456" s="20">
        <v>41908</v>
      </c>
      <c r="I3456">
        <v>14.85</v>
      </c>
    </row>
    <row r="3457" spans="1:9" x14ac:dyDescent="0.25">
      <c r="A3457" s="19">
        <v>41911</v>
      </c>
      <c r="B3457">
        <v>197.54</v>
      </c>
      <c r="C3457">
        <v>1.9017999999999999</v>
      </c>
      <c r="E3457" s="19">
        <v>41886</v>
      </c>
      <c r="F3457">
        <v>0.2331</v>
      </c>
      <c r="H3457" s="20">
        <v>41911</v>
      </c>
      <c r="I3457">
        <v>15.98</v>
      </c>
    </row>
    <row r="3458" spans="1:9" x14ac:dyDescent="0.25">
      <c r="A3458" s="19">
        <v>41912</v>
      </c>
      <c r="B3458">
        <v>197.02</v>
      </c>
      <c r="C3458">
        <v>1.9068000000000001</v>
      </c>
      <c r="E3458" s="19">
        <v>41887</v>
      </c>
      <c r="F3458">
        <v>0.23230000000000001</v>
      </c>
      <c r="H3458" s="20">
        <v>41912</v>
      </c>
      <c r="I3458">
        <v>16.309999999999999</v>
      </c>
    </row>
    <row r="3459" spans="1:9" x14ac:dyDescent="0.25">
      <c r="A3459" s="19">
        <v>41913</v>
      </c>
      <c r="B3459">
        <v>194.35</v>
      </c>
      <c r="C3459">
        <v>1.9330000000000001</v>
      </c>
      <c r="E3459" s="19">
        <v>41890</v>
      </c>
      <c r="F3459">
        <v>0.2336</v>
      </c>
      <c r="H3459" s="20">
        <v>41913</v>
      </c>
      <c r="I3459">
        <v>16.71</v>
      </c>
    </row>
    <row r="3460" spans="1:9" x14ac:dyDescent="0.25">
      <c r="A3460" s="19">
        <v>41914</v>
      </c>
      <c r="B3460">
        <v>194.38</v>
      </c>
      <c r="C3460">
        <v>1.9327000000000001</v>
      </c>
      <c r="E3460" s="19">
        <v>41891</v>
      </c>
      <c r="F3460">
        <v>0.2346</v>
      </c>
      <c r="H3460" s="20">
        <v>41914</v>
      </c>
      <c r="I3460">
        <v>16.16</v>
      </c>
    </row>
    <row r="3461" spans="1:9" x14ac:dyDescent="0.25">
      <c r="A3461" s="19">
        <v>41915</v>
      </c>
      <c r="B3461">
        <v>196.52</v>
      </c>
      <c r="C3461">
        <v>1.9116</v>
      </c>
      <c r="E3461" s="19">
        <v>41892</v>
      </c>
      <c r="F3461">
        <v>0.2346</v>
      </c>
      <c r="H3461" s="20">
        <v>41915</v>
      </c>
      <c r="I3461">
        <v>14.55</v>
      </c>
    </row>
    <row r="3462" spans="1:9" x14ac:dyDescent="0.25">
      <c r="A3462" s="19">
        <v>41918</v>
      </c>
      <c r="B3462">
        <v>196.29</v>
      </c>
      <c r="C3462">
        <v>1.9138999999999999</v>
      </c>
      <c r="E3462" s="19">
        <v>41893</v>
      </c>
      <c r="F3462">
        <v>0.2341</v>
      </c>
      <c r="H3462" s="20">
        <v>41918</v>
      </c>
      <c r="I3462">
        <v>15.46</v>
      </c>
    </row>
    <row r="3463" spans="1:9" x14ac:dyDescent="0.25">
      <c r="A3463" s="19">
        <v>41919</v>
      </c>
      <c r="B3463">
        <v>193.26</v>
      </c>
      <c r="C3463">
        <v>1.9439</v>
      </c>
      <c r="E3463" s="19">
        <v>41894</v>
      </c>
      <c r="F3463">
        <v>0.2346</v>
      </c>
      <c r="H3463" s="20">
        <v>41919</v>
      </c>
      <c r="I3463">
        <v>17.2</v>
      </c>
    </row>
    <row r="3464" spans="1:9" x14ac:dyDescent="0.25">
      <c r="A3464" s="19">
        <v>41920</v>
      </c>
      <c r="B3464">
        <v>196.64</v>
      </c>
      <c r="C3464">
        <v>1.9105000000000001</v>
      </c>
      <c r="E3464" s="19">
        <v>41897</v>
      </c>
      <c r="F3464">
        <v>0.2346</v>
      </c>
      <c r="H3464" s="20">
        <v>41920</v>
      </c>
      <c r="I3464">
        <v>15.11</v>
      </c>
    </row>
    <row r="3465" spans="1:9" x14ac:dyDescent="0.25">
      <c r="A3465" s="19">
        <v>41921</v>
      </c>
      <c r="B3465">
        <v>192.74</v>
      </c>
      <c r="C3465">
        <v>1.9491000000000001</v>
      </c>
      <c r="E3465" s="19">
        <v>41898</v>
      </c>
      <c r="F3465">
        <v>0.2344</v>
      </c>
      <c r="H3465" s="20">
        <v>41921</v>
      </c>
      <c r="I3465">
        <v>18.760000000000002</v>
      </c>
    </row>
    <row r="3466" spans="1:9" x14ac:dyDescent="0.25">
      <c r="A3466" s="19">
        <v>41922</v>
      </c>
      <c r="B3466">
        <v>190.54</v>
      </c>
      <c r="C3466">
        <v>1.9716</v>
      </c>
      <c r="E3466" s="19">
        <v>41899</v>
      </c>
      <c r="F3466">
        <v>0.2341</v>
      </c>
      <c r="H3466" s="20">
        <v>41922</v>
      </c>
      <c r="I3466">
        <v>21.24</v>
      </c>
    </row>
    <row r="3467" spans="1:9" x14ac:dyDescent="0.25">
      <c r="A3467" s="19">
        <v>41925</v>
      </c>
      <c r="B3467">
        <v>187.40989999999999</v>
      </c>
      <c r="C3467">
        <v>2.0045999999999999</v>
      </c>
      <c r="E3467" s="19">
        <v>41900</v>
      </c>
      <c r="F3467">
        <v>0.2331</v>
      </c>
      <c r="H3467" s="20">
        <v>41925</v>
      </c>
      <c r="I3467">
        <v>24.64</v>
      </c>
    </row>
    <row r="3468" spans="1:9" x14ac:dyDescent="0.25">
      <c r="A3468" s="19">
        <v>41926</v>
      </c>
      <c r="B3468">
        <v>187.7</v>
      </c>
      <c r="C3468">
        <v>2.0015000000000001</v>
      </c>
      <c r="E3468" s="19">
        <v>41901</v>
      </c>
      <c r="F3468">
        <v>0.2331</v>
      </c>
      <c r="H3468" s="20">
        <v>41926</v>
      </c>
      <c r="I3468">
        <v>22.79</v>
      </c>
    </row>
    <row r="3469" spans="1:9" x14ac:dyDescent="0.25">
      <c r="A3469" s="19">
        <v>41927</v>
      </c>
      <c r="B3469">
        <v>186.43</v>
      </c>
      <c r="C3469">
        <v>2.0150999999999999</v>
      </c>
      <c r="E3469" s="19">
        <v>41904</v>
      </c>
      <c r="F3469">
        <v>0.2356</v>
      </c>
      <c r="H3469" s="20">
        <v>41927</v>
      </c>
      <c r="I3469">
        <v>26.25</v>
      </c>
    </row>
    <row r="3470" spans="1:9" x14ac:dyDescent="0.25">
      <c r="A3470" s="19">
        <v>41928</v>
      </c>
      <c r="B3470">
        <v>186.27</v>
      </c>
      <c r="C3470">
        <v>2.0167999999999999</v>
      </c>
      <c r="E3470" s="19">
        <v>41905</v>
      </c>
      <c r="F3470">
        <v>0.2341</v>
      </c>
      <c r="H3470" s="20">
        <v>41928</v>
      </c>
      <c r="I3470">
        <v>25.2</v>
      </c>
    </row>
    <row r="3471" spans="1:9" x14ac:dyDescent="0.25">
      <c r="A3471" s="19">
        <v>41929</v>
      </c>
      <c r="B3471">
        <v>188.47</v>
      </c>
      <c r="C3471">
        <v>1.9933000000000001</v>
      </c>
      <c r="E3471" s="19">
        <v>41906</v>
      </c>
      <c r="F3471">
        <v>0.2351</v>
      </c>
      <c r="H3471" s="20">
        <v>41929</v>
      </c>
      <c r="I3471">
        <v>21.99</v>
      </c>
    </row>
    <row r="3472" spans="1:9" x14ac:dyDescent="0.25">
      <c r="A3472" s="19">
        <v>41932</v>
      </c>
      <c r="B3472">
        <v>190.3</v>
      </c>
      <c r="C3472">
        <v>1.9741</v>
      </c>
      <c r="E3472" s="19">
        <v>41907</v>
      </c>
      <c r="F3472">
        <v>0.2336</v>
      </c>
      <c r="H3472" s="20">
        <v>41932</v>
      </c>
      <c r="I3472">
        <v>18.57</v>
      </c>
    </row>
    <row r="3473" spans="1:9" x14ac:dyDescent="0.25">
      <c r="A3473" s="19">
        <v>41933</v>
      </c>
      <c r="B3473">
        <v>194.07</v>
      </c>
      <c r="C3473">
        <v>1.9358</v>
      </c>
      <c r="E3473" s="19">
        <v>41908</v>
      </c>
      <c r="F3473">
        <v>0.2331</v>
      </c>
      <c r="H3473" s="20">
        <v>41933</v>
      </c>
      <c r="I3473">
        <v>16.079999999999998</v>
      </c>
    </row>
    <row r="3474" spans="1:9" x14ac:dyDescent="0.25">
      <c r="A3474" s="19">
        <v>41934</v>
      </c>
      <c r="B3474">
        <v>192.69</v>
      </c>
      <c r="C3474">
        <v>1.9496</v>
      </c>
      <c r="E3474" s="19">
        <v>41911</v>
      </c>
      <c r="F3474">
        <v>0.2351</v>
      </c>
      <c r="H3474" s="20">
        <v>41934</v>
      </c>
      <c r="I3474">
        <v>17.87</v>
      </c>
    </row>
    <row r="3475" spans="1:9" x14ac:dyDescent="0.25">
      <c r="A3475" s="19">
        <v>41935</v>
      </c>
      <c r="B3475">
        <v>194.93</v>
      </c>
      <c r="C3475">
        <v>1.9272</v>
      </c>
      <c r="E3475" s="19">
        <v>41912</v>
      </c>
      <c r="F3475">
        <v>0.2351</v>
      </c>
      <c r="H3475" s="20">
        <v>41935</v>
      </c>
      <c r="I3475">
        <v>16.53</v>
      </c>
    </row>
    <row r="3476" spans="1:9" x14ac:dyDescent="0.25">
      <c r="A3476" s="19">
        <v>41936</v>
      </c>
      <c r="B3476">
        <v>196.43</v>
      </c>
      <c r="C3476">
        <v>1.9125000000000001</v>
      </c>
      <c r="E3476" s="19">
        <v>41913</v>
      </c>
      <c r="F3476">
        <v>0.2326</v>
      </c>
      <c r="H3476" s="20">
        <v>41936</v>
      </c>
      <c r="I3476">
        <v>16.11</v>
      </c>
    </row>
    <row r="3477" spans="1:9" x14ac:dyDescent="0.25">
      <c r="A3477" s="19">
        <v>41939</v>
      </c>
      <c r="B3477">
        <v>196.16</v>
      </c>
      <c r="C3477">
        <v>1.9152</v>
      </c>
      <c r="E3477" s="19">
        <v>41914</v>
      </c>
      <c r="F3477">
        <v>0.23119999999999999</v>
      </c>
      <c r="H3477" s="20">
        <v>41939</v>
      </c>
      <c r="I3477">
        <v>16.04</v>
      </c>
    </row>
    <row r="3478" spans="1:9" x14ac:dyDescent="0.25">
      <c r="A3478" s="19">
        <v>41940</v>
      </c>
      <c r="B3478">
        <v>198.41</v>
      </c>
      <c r="C3478">
        <v>1.8934</v>
      </c>
      <c r="E3478" s="19">
        <v>41915</v>
      </c>
      <c r="F3478">
        <v>0.2316</v>
      </c>
      <c r="H3478" s="20">
        <v>41940</v>
      </c>
      <c r="I3478">
        <v>14.39</v>
      </c>
    </row>
    <row r="3479" spans="1:9" x14ac:dyDescent="0.25">
      <c r="A3479" s="19">
        <v>41941</v>
      </c>
      <c r="B3479">
        <v>198.11</v>
      </c>
      <c r="C3479">
        <v>1.8963000000000001</v>
      </c>
      <c r="E3479" s="19">
        <v>41918</v>
      </c>
      <c r="F3479">
        <v>0.2326</v>
      </c>
      <c r="H3479" s="20">
        <v>41941</v>
      </c>
      <c r="I3479">
        <v>15.15</v>
      </c>
    </row>
    <row r="3480" spans="1:9" x14ac:dyDescent="0.25">
      <c r="A3480" s="19">
        <v>41942</v>
      </c>
      <c r="B3480">
        <v>199.38</v>
      </c>
      <c r="C3480">
        <v>1.8842000000000001</v>
      </c>
      <c r="E3480" s="19">
        <v>41919</v>
      </c>
      <c r="F3480">
        <v>0.2311</v>
      </c>
      <c r="H3480" s="20">
        <v>41942</v>
      </c>
      <c r="I3480">
        <v>14.52</v>
      </c>
    </row>
    <row r="3481" spans="1:9" x14ac:dyDescent="0.25">
      <c r="A3481" s="19">
        <v>41943</v>
      </c>
      <c r="B3481">
        <v>201.66</v>
      </c>
      <c r="C3481">
        <v>1.8629</v>
      </c>
      <c r="E3481" s="19">
        <v>41920</v>
      </c>
      <c r="F3481">
        <v>0.2291</v>
      </c>
      <c r="H3481" s="20">
        <v>41943</v>
      </c>
      <c r="I3481">
        <v>14.03</v>
      </c>
    </row>
    <row r="3482" spans="1:9" x14ac:dyDescent="0.25">
      <c r="A3482" s="19">
        <v>41946</v>
      </c>
      <c r="B3482">
        <v>201.77</v>
      </c>
      <c r="C3482">
        <v>1.8619000000000001</v>
      </c>
      <c r="E3482" s="19">
        <v>41921</v>
      </c>
      <c r="F3482">
        <v>0.2291</v>
      </c>
      <c r="H3482" s="20">
        <v>41946</v>
      </c>
      <c r="I3482">
        <v>14.73</v>
      </c>
    </row>
    <row r="3483" spans="1:9" x14ac:dyDescent="0.25">
      <c r="A3483" s="19">
        <v>41947</v>
      </c>
      <c r="B3483">
        <v>201.07</v>
      </c>
      <c r="C3483">
        <v>1.8684000000000001</v>
      </c>
      <c r="E3483" s="19">
        <v>41922</v>
      </c>
      <c r="F3483">
        <v>0.23</v>
      </c>
      <c r="H3483" s="20">
        <v>41947</v>
      </c>
      <c r="I3483">
        <v>14.89</v>
      </c>
    </row>
    <row r="3484" spans="1:9" x14ac:dyDescent="0.25">
      <c r="A3484" s="19">
        <v>41948</v>
      </c>
      <c r="B3484">
        <v>202.34</v>
      </c>
      <c r="C3484">
        <v>1.8567</v>
      </c>
      <c r="E3484" s="19">
        <v>41925</v>
      </c>
      <c r="F3484">
        <v>0.2306</v>
      </c>
      <c r="H3484" s="20">
        <v>41948</v>
      </c>
      <c r="I3484">
        <v>14.17</v>
      </c>
    </row>
    <row r="3485" spans="1:9" x14ac:dyDescent="0.25">
      <c r="A3485" s="19">
        <v>41949</v>
      </c>
      <c r="B3485">
        <v>203.15</v>
      </c>
      <c r="C3485">
        <v>1.8492999999999999</v>
      </c>
      <c r="E3485" s="19">
        <v>41926</v>
      </c>
      <c r="F3485">
        <v>0.2291</v>
      </c>
      <c r="H3485" s="20">
        <v>41949</v>
      </c>
      <c r="I3485">
        <v>13.67</v>
      </c>
    </row>
    <row r="3486" spans="1:9" x14ac:dyDescent="0.25">
      <c r="A3486" s="19">
        <v>41950</v>
      </c>
      <c r="B3486">
        <v>203.34</v>
      </c>
      <c r="C3486">
        <v>1.8474999999999999</v>
      </c>
      <c r="E3486" s="19">
        <v>41927</v>
      </c>
      <c r="F3486">
        <v>0.2281</v>
      </c>
      <c r="H3486" s="20">
        <v>41950</v>
      </c>
      <c r="I3486">
        <v>13.12</v>
      </c>
    </row>
    <row r="3487" spans="1:9" x14ac:dyDescent="0.25">
      <c r="A3487" s="19">
        <v>41953</v>
      </c>
      <c r="B3487">
        <v>203.98</v>
      </c>
      <c r="C3487">
        <v>1.8416999999999999</v>
      </c>
      <c r="E3487" s="19">
        <v>41928</v>
      </c>
      <c r="F3487">
        <v>0.23075000000000001</v>
      </c>
      <c r="H3487" s="20">
        <v>41953</v>
      </c>
      <c r="I3487">
        <v>12.67</v>
      </c>
    </row>
    <row r="3488" spans="1:9" x14ac:dyDescent="0.25">
      <c r="A3488" s="19">
        <v>41954</v>
      </c>
      <c r="B3488">
        <v>204.17500000000001</v>
      </c>
      <c r="C3488">
        <v>1.84</v>
      </c>
      <c r="E3488" s="19">
        <v>41929</v>
      </c>
      <c r="F3488">
        <v>0.23135</v>
      </c>
      <c r="H3488" s="20">
        <v>41954</v>
      </c>
      <c r="I3488">
        <v>12.92</v>
      </c>
    </row>
    <row r="3489" spans="1:9" x14ac:dyDescent="0.25">
      <c r="A3489" s="19">
        <v>41955</v>
      </c>
      <c r="B3489">
        <v>203.96</v>
      </c>
      <c r="C3489">
        <v>1.8419000000000001</v>
      </c>
      <c r="E3489" s="19">
        <v>41932</v>
      </c>
      <c r="F3489">
        <v>0.2321</v>
      </c>
      <c r="H3489" s="20">
        <v>41955</v>
      </c>
      <c r="I3489">
        <v>13.02</v>
      </c>
    </row>
    <row r="3490" spans="1:9" x14ac:dyDescent="0.25">
      <c r="A3490" s="19">
        <v>41956</v>
      </c>
      <c r="B3490">
        <v>204.19</v>
      </c>
      <c r="C3490">
        <v>1.8398000000000001</v>
      </c>
      <c r="E3490" s="19">
        <v>41933</v>
      </c>
      <c r="F3490">
        <v>0.2306</v>
      </c>
      <c r="H3490" s="20">
        <v>41956</v>
      </c>
      <c r="I3490">
        <v>13.79</v>
      </c>
    </row>
    <row r="3491" spans="1:9" x14ac:dyDescent="0.25">
      <c r="A3491" s="19">
        <v>41957</v>
      </c>
      <c r="B3491">
        <v>204.24</v>
      </c>
      <c r="C3491">
        <v>1.8393999999999999</v>
      </c>
      <c r="E3491" s="19">
        <v>41934</v>
      </c>
      <c r="F3491">
        <v>0.23280000000000001</v>
      </c>
      <c r="H3491" s="20">
        <v>41957</v>
      </c>
      <c r="I3491">
        <v>13.31</v>
      </c>
    </row>
    <row r="3492" spans="1:9" x14ac:dyDescent="0.25">
      <c r="A3492" s="19">
        <v>41960</v>
      </c>
      <c r="B3492">
        <v>204.37</v>
      </c>
      <c r="C3492">
        <v>1.8382000000000001</v>
      </c>
      <c r="E3492" s="19">
        <v>41935</v>
      </c>
      <c r="F3492">
        <v>0.2336</v>
      </c>
      <c r="H3492" s="20">
        <v>41960</v>
      </c>
      <c r="I3492">
        <v>13.99</v>
      </c>
    </row>
    <row r="3493" spans="1:9" x14ac:dyDescent="0.25">
      <c r="A3493" s="19">
        <v>41961</v>
      </c>
      <c r="B3493">
        <v>205.55</v>
      </c>
      <c r="C3493">
        <v>1.8277000000000001</v>
      </c>
      <c r="E3493" s="19">
        <v>41936</v>
      </c>
      <c r="F3493">
        <v>0.2331</v>
      </c>
      <c r="H3493" s="20">
        <v>41961</v>
      </c>
      <c r="I3493">
        <v>13.86</v>
      </c>
    </row>
    <row r="3494" spans="1:9" x14ac:dyDescent="0.25">
      <c r="A3494" s="19">
        <v>41962</v>
      </c>
      <c r="B3494">
        <v>205.22</v>
      </c>
      <c r="C3494">
        <v>1.8306</v>
      </c>
      <c r="E3494" s="19">
        <v>41939</v>
      </c>
      <c r="F3494">
        <v>0.2326</v>
      </c>
      <c r="H3494" s="20">
        <v>41962</v>
      </c>
      <c r="I3494">
        <v>13.96</v>
      </c>
    </row>
    <row r="3495" spans="1:9" x14ac:dyDescent="0.25">
      <c r="A3495" s="19">
        <v>41963</v>
      </c>
      <c r="B3495">
        <v>205.58</v>
      </c>
      <c r="C3495">
        <v>1.8273999999999999</v>
      </c>
      <c r="E3495" s="19">
        <v>41940</v>
      </c>
      <c r="F3495">
        <v>0.2326</v>
      </c>
      <c r="H3495" s="20">
        <v>41963</v>
      </c>
      <c r="I3495">
        <v>13.58</v>
      </c>
    </row>
    <row r="3496" spans="1:9" x14ac:dyDescent="0.25">
      <c r="A3496" s="19">
        <v>41964</v>
      </c>
      <c r="B3496">
        <v>206.68</v>
      </c>
      <c r="C3496">
        <v>1.8177000000000001</v>
      </c>
      <c r="E3496" s="19">
        <v>41941</v>
      </c>
      <c r="F3496">
        <v>0.2326</v>
      </c>
      <c r="H3496" s="20">
        <v>41964</v>
      </c>
      <c r="I3496">
        <v>12.9</v>
      </c>
    </row>
    <row r="3497" spans="1:9" x14ac:dyDescent="0.25">
      <c r="A3497" s="19">
        <v>41967</v>
      </c>
      <c r="B3497">
        <v>207.26</v>
      </c>
      <c r="C3497">
        <v>1.8126</v>
      </c>
      <c r="E3497" s="19">
        <v>41942</v>
      </c>
      <c r="F3497">
        <v>0.23235</v>
      </c>
      <c r="H3497" s="20">
        <v>41967</v>
      </c>
      <c r="I3497">
        <v>12.62</v>
      </c>
    </row>
    <row r="3498" spans="1:9" x14ac:dyDescent="0.25">
      <c r="A3498" s="19">
        <v>41968</v>
      </c>
      <c r="B3498">
        <v>207.11</v>
      </c>
      <c r="C3498">
        <v>1.8139000000000001</v>
      </c>
      <c r="E3498" s="19">
        <v>41943</v>
      </c>
      <c r="F3498">
        <v>0.2321</v>
      </c>
      <c r="H3498" s="20">
        <v>41968</v>
      </c>
      <c r="I3498">
        <v>12.25</v>
      </c>
    </row>
    <row r="3499" spans="1:9" x14ac:dyDescent="0.25">
      <c r="A3499" s="19">
        <v>41969</v>
      </c>
      <c r="B3499">
        <v>207.64</v>
      </c>
      <c r="C3499">
        <v>1.8092999999999999</v>
      </c>
      <c r="E3499" s="19">
        <v>41946</v>
      </c>
      <c r="F3499">
        <v>0.23235</v>
      </c>
      <c r="H3499" s="20">
        <v>41969</v>
      </c>
      <c r="I3499">
        <v>12.07</v>
      </c>
    </row>
    <row r="3500" spans="1:9" x14ac:dyDescent="0.25">
      <c r="A3500" s="19">
        <v>41971</v>
      </c>
      <c r="B3500">
        <v>207.2</v>
      </c>
      <c r="C3500">
        <v>1.8130999999999999</v>
      </c>
      <c r="E3500" s="19">
        <v>41947</v>
      </c>
      <c r="F3500">
        <v>0.23185</v>
      </c>
      <c r="H3500" s="20">
        <v>41971</v>
      </c>
      <c r="I3500">
        <v>13.33</v>
      </c>
    </row>
    <row r="3501" spans="1:9" x14ac:dyDescent="0.25">
      <c r="A3501" s="19">
        <v>41974</v>
      </c>
      <c r="B3501">
        <v>205.76</v>
      </c>
      <c r="C3501">
        <v>1.8258000000000001</v>
      </c>
      <c r="E3501" s="19">
        <v>41948</v>
      </c>
      <c r="F3501">
        <v>0.23185</v>
      </c>
      <c r="H3501" s="20">
        <v>41974</v>
      </c>
      <c r="I3501">
        <v>14.29</v>
      </c>
    </row>
    <row r="3502" spans="1:9" x14ac:dyDescent="0.25">
      <c r="A3502" s="19">
        <v>41975</v>
      </c>
      <c r="B3502">
        <v>207.08500000000001</v>
      </c>
      <c r="C3502">
        <v>1.8141</v>
      </c>
      <c r="E3502" s="19">
        <v>41949</v>
      </c>
      <c r="F3502">
        <v>0.2316</v>
      </c>
      <c r="H3502" s="20">
        <v>41975</v>
      </c>
      <c r="I3502">
        <v>12.85</v>
      </c>
    </row>
    <row r="3503" spans="1:9" x14ac:dyDescent="0.25">
      <c r="A3503" s="19">
        <v>41976</v>
      </c>
      <c r="B3503">
        <v>207.89</v>
      </c>
      <c r="C3503">
        <v>1.8070999999999999</v>
      </c>
      <c r="E3503" s="19">
        <v>41950</v>
      </c>
      <c r="F3503">
        <v>0.2326</v>
      </c>
      <c r="H3503" s="20">
        <v>41976</v>
      </c>
      <c r="I3503">
        <v>12.47</v>
      </c>
    </row>
    <row r="3504" spans="1:9" x14ac:dyDescent="0.25">
      <c r="A3504" s="19">
        <v>41977</v>
      </c>
      <c r="B3504">
        <v>207.66</v>
      </c>
      <c r="C3504">
        <v>1.8090999999999999</v>
      </c>
      <c r="E3504" s="19">
        <v>41953</v>
      </c>
      <c r="F3504">
        <v>0.2331</v>
      </c>
      <c r="H3504" s="20">
        <v>41977</v>
      </c>
      <c r="I3504">
        <v>12.38</v>
      </c>
    </row>
    <row r="3505" spans="1:9" x14ac:dyDescent="0.25">
      <c r="A3505" s="19">
        <v>41978</v>
      </c>
      <c r="B3505">
        <v>208</v>
      </c>
      <c r="C3505">
        <v>1.8061</v>
      </c>
      <c r="E3505" s="19">
        <v>41954</v>
      </c>
      <c r="F3505">
        <v>0.23319999999999999</v>
      </c>
      <c r="H3505" s="20">
        <v>41978</v>
      </c>
      <c r="I3505">
        <v>11.82</v>
      </c>
    </row>
    <row r="3506" spans="1:9" x14ac:dyDescent="0.25">
      <c r="A3506" s="19">
        <v>41981</v>
      </c>
      <c r="B3506">
        <v>206.61</v>
      </c>
      <c r="C3506">
        <v>1.8183</v>
      </c>
      <c r="E3506" s="19">
        <v>41955</v>
      </c>
      <c r="F3506">
        <v>0.23319999999999999</v>
      </c>
      <c r="H3506" s="20">
        <v>41981</v>
      </c>
      <c r="I3506">
        <v>14.21</v>
      </c>
    </row>
    <row r="3507" spans="1:9" x14ac:dyDescent="0.25">
      <c r="A3507" s="19">
        <v>41982</v>
      </c>
      <c r="B3507">
        <v>206.47</v>
      </c>
      <c r="C3507">
        <v>1.8194999999999999</v>
      </c>
      <c r="E3507" s="19">
        <v>41956</v>
      </c>
      <c r="F3507">
        <v>0.2321</v>
      </c>
      <c r="H3507" s="20">
        <v>41982</v>
      </c>
      <c r="I3507">
        <v>14.89</v>
      </c>
    </row>
    <row r="3508" spans="1:9" x14ac:dyDescent="0.25">
      <c r="A3508" s="19">
        <v>41983</v>
      </c>
      <c r="B3508">
        <v>203.1601</v>
      </c>
      <c r="C3508">
        <v>1.8492</v>
      </c>
      <c r="E3508" s="19">
        <v>41957</v>
      </c>
      <c r="F3508">
        <v>0.2321</v>
      </c>
      <c r="H3508" s="20">
        <v>41983</v>
      </c>
      <c r="I3508">
        <v>18.53</v>
      </c>
    </row>
    <row r="3509" spans="1:9" x14ac:dyDescent="0.25">
      <c r="A3509" s="19">
        <v>41984</v>
      </c>
      <c r="B3509">
        <v>204.19</v>
      </c>
      <c r="C3509">
        <v>1.8398000000000001</v>
      </c>
      <c r="E3509" s="19">
        <v>41960</v>
      </c>
      <c r="F3509">
        <v>0.23185</v>
      </c>
      <c r="H3509" s="20">
        <v>41984</v>
      </c>
      <c r="I3509">
        <v>20.079999999999998</v>
      </c>
    </row>
    <row r="3510" spans="1:9" x14ac:dyDescent="0.25">
      <c r="A3510" s="19">
        <v>41985</v>
      </c>
      <c r="B3510">
        <v>200.89</v>
      </c>
      <c r="C3510">
        <v>1.8701000000000001</v>
      </c>
      <c r="E3510" s="19">
        <v>41961</v>
      </c>
      <c r="F3510">
        <v>0.23185</v>
      </c>
      <c r="H3510" s="20">
        <v>41985</v>
      </c>
      <c r="I3510">
        <v>21.08</v>
      </c>
    </row>
    <row r="3511" spans="1:9" x14ac:dyDescent="0.25">
      <c r="A3511" s="19">
        <v>41988</v>
      </c>
      <c r="B3511">
        <v>199.51</v>
      </c>
      <c r="C3511">
        <v>1.883</v>
      </c>
      <c r="E3511" s="19">
        <v>41962</v>
      </c>
      <c r="F3511">
        <v>0.2311</v>
      </c>
      <c r="H3511" s="20">
        <v>41988</v>
      </c>
      <c r="I3511">
        <v>20.420000000000002</v>
      </c>
    </row>
    <row r="3512" spans="1:9" x14ac:dyDescent="0.25">
      <c r="A3512" s="19">
        <v>41989</v>
      </c>
      <c r="B3512">
        <v>197.91</v>
      </c>
      <c r="C3512">
        <v>1.8982000000000001</v>
      </c>
      <c r="E3512" s="19">
        <v>41963</v>
      </c>
      <c r="F3512">
        <v>0.2329</v>
      </c>
      <c r="H3512" s="20">
        <v>41989</v>
      </c>
      <c r="I3512">
        <v>23.57</v>
      </c>
    </row>
    <row r="3513" spans="1:9" x14ac:dyDescent="0.25">
      <c r="A3513" s="19">
        <v>41990</v>
      </c>
      <c r="B3513">
        <v>201.79</v>
      </c>
      <c r="C3513">
        <v>1.8616999999999999</v>
      </c>
      <c r="E3513" s="19">
        <v>41964</v>
      </c>
      <c r="F3513">
        <v>0.23285</v>
      </c>
      <c r="H3513" s="20">
        <v>41990</v>
      </c>
      <c r="I3513">
        <v>19.440000000000001</v>
      </c>
    </row>
    <row r="3514" spans="1:9" x14ac:dyDescent="0.25">
      <c r="A3514" s="19">
        <v>41991</v>
      </c>
      <c r="B3514">
        <v>206.78</v>
      </c>
      <c r="C3514">
        <v>2.1953999999999998</v>
      </c>
      <c r="E3514" s="19">
        <v>41967</v>
      </c>
      <c r="F3514">
        <v>0.23435</v>
      </c>
      <c r="H3514" s="20">
        <v>41991</v>
      </c>
      <c r="I3514">
        <v>16.809999999999999</v>
      </c>
    </row>
    <row r="3515" spans="1:9" x14ac:dyDescent="0.25">
      <c r="A3515" s="19">
        <v>41992</v>
      </c>
      <c r="B3515">
        <v>206.52</v>
      </c>
      <c r="C3515">
        <v>2.1981999999999999</v>
      </c>
      <c r="E3515" s="19">
        <v>41968</v>
      </c>
      <c r="F3515">
        <v>0.2356</v>
      </c>
      <c r="H3515" s="20">
        <v>41992</v>
      </c>
      <c r="I3515">
        <v>16.489999999999998</v>
      </c>
    </row>
    <row r="3516" spans="1:9" x14ac:dyDescent="0.25">
      <c r="A3516" s="19">
        <v>41995</v>
      </c>
      <c r="B3516">
        <v>207.47</v>
      </c>
      <c r="C3516">
        <v>2.1880999999999999</v>
      </c>
      <c r="E3516" s="19">
        <v>41969</v>
      </c>
      <c r="F3516">
        <v>0.2356</v>
      </c>
      <c r="H3516" s="20">
        <v>41995</v>
      </c>
      <c r="I3516">
        <v>15.25</v>
      </c>
    </row>
    <row r="3517" spans="1:9" x14ac:dyDescent="0.25">
      <c r="A3517" s="19">
        <v>41996</v>
      </c>
      <c r="B3517">
        <v>207.75</v>
      </c>
      <c r="C3517">
        <v>2.1852</v>
      </c>
      <c r="E3517" s="19">
        <v>41970</v>
      </c>
      <c r="F3517">
        <v>0.2336</v>
      </c>
      <c r="H3517" s="20">
        <v>41996</v>
      </c>
      <c r="I3517">
        <v>14.8</v>
      </c>
    </row>
    <row r="3518" spans="1:9" x14ac:dyDescent="0.25">
      <c r="A3518" s="19">
        <v>41997</v>
      </c>
      <c r="B3518">
        <v>207.77</v>
      </c>
      <c r="C3518">
        <v>2.1850000000000001</v>
      </c>
      <c r="E3518" s="19">
        <v>41971</v>
      </c>
      <c r="F3518">
        <v>0.2336</v>
      </c>
      <c r="H3518" s="20">
        <v>41997</v>
      </c>
      <c r="I3518">
        <v>14.37</v>
      </c>
    </row>
    <row r="3519" spans="1:9" x14ac:dyDescent="0.25">
      <c r="A3519" s="19">
        <v>41999</v>
      </c>
      <c r="B3519">
        <v>208.44</v>
      </c>
      <c r="C3519">
        <v>2.1779000000000002</v>
      </c>
      <c r="E3519" s="19">
        <v>41974</v>
      </c>
      <c r="F3519">
        <v>0.2346</v>
      </c>
      <c r="H3519" s="20">
        <v>41999</v>
      </c>
      <c r="I3519">
        <v>14.5</v>
      </c>
    </row>
    <row r="3520" spans="1:9" x14ac:dyDescent="0.25">
      <c r="A3520" s="19">
        <v>42002</v>
      </c>
      <c r="B3520">
        <v>208.72</v>
      </c>
      <c r="C3520">
        <v>2.1749999999999998</v>
      </c>
      <c r="E3520" s="19">
        <v>41975</v>
      </c>
      <c r="F3520">
        <v>0.2346</v>
      </c>
      <c r="H3520" s="20">
        <v>42002</v>
      </c>
      <c r="I3520">
        <v>15.06</v>
      </c>
    </row>
    <row r="3521" spans="1:9" x14ac:dyDescent="0.25">
      <c r="A3521" s="19">
        <v>42003</v>
      </c>
      <c r="B3521">
        <v>207.6</v>
      </c>
      <c r="C3521">
        <v>2.1867000000000001</v>
      </c>
      <c r="E3521" s="19">
        <v>41976</v>
      </c>
      <c r="F3521">
        <v>0.23485</v>
      </c>
      <c r="H3521" s="20">
        <v>42003</v>
      </c>
      <c r="I3521">
        <v>15.92</v>
      </c>
    </row>
    <row r="3522" spans="1:9" x14ac:dyDescent="0.25">
      <c r="A3522" s="19">
        <v>42004</v>
      </c>
      <c r="B3522">
        <v>205.54</v>
      </c>
      <c r="C3522">
        <v>2.2086999999999999</v>
      </c>
      <c r="E3522" s="19">
        <v>41977</v>
      </c>
      <c r="F3522">
        <v>0.23535</v>
      </c>
      <c r="H3522" s="20">
        <v>42004</v>
      </c>
      <c r="I3522">
        <v>19.2</v>
      </c>
    </row>
    <row r="3523" spans="1:9" x14ac:dyDescent="0.25">
      <c r="A3523" s="19">
        <v>42006</v>
      </c>
      <c r="B3523">
        <v>205.43</v>
      </c>
      <c r="C3523">
        <v>2.2098</v>
      </c>
      <c r="E3523" s="19">
        <v>41978</v>
      </c>
      <c r="F3523">
        <v>0.2356</v>
      </c>
      <c r="H3523" s="20">
        <v>42006</v>
      </c>
      <c r="I3523">
        <v>17.79</v>
      </c>
    </row>
    <row r="3524" spans="1:9" x14ac:dyDescent="0.25">
      <c r="A3524" s="19">
        <v>42009</v>
      </c>
      <c r="B3524">
        <v>201.72</v>
      </c>
      <c r="C3524">
        <v>2.2505000000000002</v>
      </c>
      <c r="E3524" s="19">
        <v>41981</v>
      </c>
      <c r="F3524">
        <v>0.23760000000000001</v>
      </c>
      <c r="H3524" s="20">
        <v>42009</v>
      </c>
      <c r="I3524">
        <v>19.920000000000002</v>
      </c>
    </row>
    <row r="3525" spans="1:9" x14ac:dyDescent="0.25">
      <c r="A3525" s="19">
        <v>42010</v>
      </c>
      <c r="B3525">
        <v>199.82</v>
      </c>
      <c r="C3525">
        <v>2.2719</v>
      </c>
      <c r="E3525" s="19">
        <v>41982</v>
      </c>
      <c r="F3525">
        <v>0.23885000000000001</v>
      </c>
      <c r="H3525" s="20">
        <v>42010</v>
      </c>
      <c r="I3525">
        <v>21.12</v>
      </c>
    </row>
    <row r="3526" spans="1:9" x14ac:dyDescent="0.25">
      <c r="A3526" s="19">
        <v>42011</v>
      </c>
      <c r="B3526">
        <v>202.31</v>
      </c>
      <c r="C3526">
        <v>2.2439</v>
      </c>
      <c r="E3526" s="19">
        <v>41983</v>
      </c>
      <c r="F3526">
        <v>0.2399</v>
      </c>
      <c r="H3526" s="20">
        <v>42011</v>
      </c>
      <c r="I3526">
        <v>19.309999999999999</v>
      </c>
    </row>
    <row r="3527" spans="1:9" x14ac:dyDescent="0.25">
      <c r="A3527" s="19">
        <v>42012</v>
      </c>
      <c r="B3527">
        <v>205.9</v>
      </c>
      <c r="C3527">
        <v>2.2048000000000001</v>
      </c>
      <c r="E3527" s="19">
        <v>41984</v>
      </c>
      <c r="F3527">
        <v>0.24060000000000001</v>
      </c>
      <c r="H3527" s="20">
        <v>42012</v>
      </c>
      <c r="I3527">
        <v>17.010000000000002</v>
      </c>
    </row>
    <row r="3528" spans="1:9" x14ac:dyDescent="0.25">
      <c r="A3528" s="19">
        <v>42013</v>
      </c>
      <c r="B3528">
        <v>204.25</v>
      </c>
      <c r="C3528">
        <v>2.2225999999999999</v>
      </c>
      <c r="E3528" s="19">
        <v>41985</v>
      </c>
      <c r="F3528">
        <v>0.24285000000000001</v>
      </c>
      <c r="H3528" s="20">
        <v>42013</v>
      </c>
      <c r="I3528">
        <v>17.55</v>
      </c>
    </row>
    <row r="3529" spans="1:9" x14ac:dyDescent="0.25">
      <c r="A3529" s="19">
        <v>42016</v>
      </c>
      <c r="B3529">
        <v>202.65</v>
      </c>
      <c r="C3529">
        <v>2.2402000000000002</v>
      </c>
      <c r="E3529" s="19">
        <v>41988</v>
      </c>
      <c r="F3529">
        <v>0.24260000000000001</v>
      </c>
      <c r="H3529" s="20">
        <v>42016</v>
      </c>
      <c r="I3529">
        <v>19.600000000000001</v>
      </c>
    </row>
    <row r="3530" spans="1:9" x14ac:dyDescent="0.25">
      <c r="A3530" s="19">
        <v>42017</v>
      </c>
      <c r="B3530">
        <v>202.08</v>
      </c>
      <c r="C3530">
        <v>2.2465000000000002</v>
      </c>
      <c r="E3530" s="19">
        <v>41989</v>
      </c>
      <c r="F3530">
        <v>0.24260000000000001</v>
      </c>
      <c r="H3530" s="20">
        <v>42017</v>
      </c>
      <c r="I3530">
        <v>20.56</v>
      </c>
    </row>
    <row r="3531" spans="1:9" x14ac:dyDescent="0.25">
      <c r="A3531" s="19">
        <v>42018</v>
      </c>
      <c r="B3531">
        <v>200.86</v>
      </c>
      <c r="C3531">
        <v>2.2601</v>
      </c>
      <c r="E3531" s="19">
        <v>41990</v>
      </c>
      <c r="F3531">
        <v>0.24535000000000001</v>
      </c>
      <c r="H3531" s="20">
        <v>42018</v>
      </c>
      <c r="I3531">
        <v>21.48</v>
      </c>
    </row>
    <row r="3532" spans="1:9" x14ac:dyDescent="0.25">
      <c r="A3532" s="19">
        <v>42019</v>
      </c>
      <c r="B3532">
        <v>199.01990000000001</v>
      </c>
      <c r="C3532">
        <v>2.2810000000000001</v>
      </c>
      <c r="E3532" s="19">
        <v>41991</v>
      </c>
      <c r="F3532">
        <v>0.24709999999999999</v>
      </c>
      <c r="H3532" s="20">
        <v>42019</v>
      </c>
      <c r="I3532">
        <v>22.39</v>
      </c>
    </row>
    <row r="3533" spans="1:9" x14ac:dyDescent="0.25">
      <c r="A3533" s="19">
        <v>42020</v>
      </c>
      <c r="B3533">
        <v>201.63</v>
      </c>
      <c r="C3533">
        <v>2.2515000000000001</v>
      </c>
      <c r="E3533" s="19">
        <v>41992</v>
      </c>
      <c r="F3533">
        <v>0.25209999999999999</v>
      </c>
      <c r="H3533" s="20">
        <v>42020</v>
      </c>
      <c r="I3533">
        <v>20.95</v>
      </c>
    </row>
    <row r="3534" spans="1:9" x14ac:dyDescent="0.25">
      <c r="A3534" s="19">
        <v>42024</v>
      </c>
      <c r="B3534">
        <v>202.05500000000001</v>
      </c>
      <c r="C3534">
        <v>2.2467999999999999</v>
      </c>
      <c r="E3534" s="19">
        <v>41995</v>
      </c>
      <c r="F3534">
        <v>0.25509999999999999</v>
      </c>
      <c r="H3534" s="20">
        <v>42024</v>
      </c>
      <c r="I3534">
        <v>19.89</v>
      </c>
    </row>
    <row r="3535" spans="1:9" x14ac:dyDescent="0.25">
      <c r="A3535" s="19">
        <v>42025</v>
      </c>
      <c r="B3535">
        <v>203.08</v>
      </c>
      <c r="C3535">
        <v>2.2353999999999998</v>
      </c>
      <c r="E3535" s="19">
        <v>41996</v>
      </c>
      <c r="F3535">
        <v>0.25459999999999999</v>
      </c>
      <c r="H3535" s="20">
        <v>42025</v>
      </c>
      <c r="I3535">
        <v>18.850000000000001</v>
      </c>
    </row>
    <row r="3536" spans="1:9" x14ac:dyDescent="0.25">
      <c r="A3536" s="19">
        <v>42026</v>
      </c>
      <c r="B3536">
        <v>206.1</v>
      </c>
      <c r="C3536">
        <v>2.2027000000000001</v>
      </c>
      <c r="E3536" s="19">
        <v>41997</v>
      </c>
      <c r="F3536">
        <v>0.25659999999999999</v>
      </c>
      <c r="H3536" s="20">
        <v>42026</v>
      </c>
      <c r="I3536">
        <v>16.399999999999999</v>
      </c>
    </row>
    <row r="3537" spans="1:9" x14ac:dyDescent="0.25">
      <c r="A3537" s="19">
        <v>42027</v>
      </c>
      <c r="B3537">
        <v>204.97</v>
      </c>
      <c r="C3537">
        <v>2.2147999999999999</v>
      </c>
      <c r="E3537" s="19">
        <v>42002</v>
      </c>
      <c r="F3537">
        <v>0.25509999999999999</v>
      </c>
      <c r="H3537" s="20">
        <v>42027</v>
      </c>
      <c r="I3537">
        <v>16.66</v>
      </c>
    </row>
    <row r="3538" spans="1:9" x14ac:dyDescent="0.25">
      <c r="A3538" s="19">
        <v>42030</v>
      </c>
      <c r="B3538">
        <v>205.45</v>
      </c>
      <c r="C3538">
        <v>2.2096</v>
      </c>
      <c r="E3538" s="19">
        <v>42003</v>
      </c>
      <c r="F3538">
        <v>0.25519999999999998</v>
      </c>
      <c r="H3538" s="20">
        <v>42030</v>
      </c>
      <c r="I3538">
        <v>15.52</v>
      </c>
    </row>
    <row r="3539" spans="1:9" x14ac:dyDescent="0.25">
      <c r="A3539" s="19">
        <v>42031</v>
      </c>
      <c r="B3539">
        <v>202.74</v>
      </c>
      <c r="C3539">
        <v>2.2391999999999999</v>
      </c>
      <c r="E3539" s="19">
        <v>42004</v>
      </c>
      <c r="F3539">
        <v>0.25559999999999999</v>
      </c>
      <c r="H3539" s="20">
        <v>42031</v>
      </c>
      <c r="I3539">
        <v>17.22</v>
      </c>
    </row>
    <row r="3540" spans="1:9" x14ac:dyDescent="0.25">
      <c r="A3540" s="19">
        <v>42032</v>
      </c>
      <c r="B3540">
        <v>200.14</v>
      </c>
      <c r="C3540">
        <v>2.2683</v>
      </c>
      <c r="E3540" s="19">
        <v>42006</v>
      </c>
      <c r="F3540">
        <v>0.25559999999999999</v>
      </c>
      <c r="H3540" s="20">
        <v>42032</v>
      </c>
      <c r="I3540">
        <v>20.440000000000001</v>
      </c>
    </row>
    <row r="3541" spans="1:9" x14ac:dyDescent="0.25">
      <c r="A3541" s="19">
        <v>42033</v>
      </c>
      <c r="B3541">
        <v>201.99019999999999</v>
      </c>
      <c r="C3541">
        <v>2.2475000000000001</v>
      </c>
      <c r="E3541" s="19">
        <v>42009</v>
      </c>
      <c r="F3541">
        <v>0.25359999999999999</v>
      </c>
      <c r="H3541" s="20">
        <v>42033</v>
      </c>
      <c r="I3541">
        <v>18.760000000000002</v>
      </c>
    </row>
    <row r="3542" spans="1:9" x14ac:dyDescent="0.25">
      <c r="A3542" s="19">
        <v>42034</v>
      </c>
      <c r="B3542">
        <v>199.45</v>
      </c>
      <c r="C3542">
        <v>2.2761</v>
      </c>
      <c r="E3542" s="19">
        <v>42010</v>
      </c>
      <c r="F3542">
        <v>0.25109999999999999</v>
      </c>
      <c r="H3542" s="20">
        <v>42034</v>
      </c>
      <c r="I3542">
        <v>20.97</v>
      </c>
    </row>
    <row r="3543" spans="1:9" x14ac:dyDescent="0.25">
      <c r="A3543" s="19">
        <v>42037</v>
      </c>
      <c r="B3543">
        <v>201.92</v>
      </c>
      <c r="C3543">
        <v>2.2483</v>
      </c>
      <c r="E3543" s="19">
        <v>42011</v>
      </c>
      <c r="F3543">
        <v>0.25209999999999999</v>
      </c>
      <c r="H3543" s="20">
        <v>42037</v>
      </c>
      <c r="I3543">
        <v>19.43</v>
      </c>
    </row>
    <row r="3544" spans="1:9" x14ac:dyDescent="0.25">
      <c r="A3544" s="19">
        <v>42038</v>
      </c>
      <c r="B3544">
        <v>204.84</v>
      </c>
      <c r="C3544">
        <v>2.2162000000000002</v>
      </c>
      <c r="E3544" s="19">
        <v>42012</v>
      </c>
      <c r="F3544">
        <v>0.25209999999999999</v>
      </c>
      <c r="H3544" s="20">
        <v>42038</v>
      </c>
      <c r="I3544">
        <v>17.329999999999998</v>
      </c>
    </row>
    <row r="3545" spans="1:9" x14ac:dyDescent="0.25">
      <c r="A3545" s="19">
        <v>42039</v>
      </c>
      <c r="B3545">
        <v>204.06</v>
      </c>
      <c r="C3545">
        <v>2.2246999999999999</v>
      </c>
      <c r="E3545" s="19">
        <v>42013</v>
      </c>
      <c r="F3545">
        <v>0.25409999999999999</v>
      </c>
      <c r="H3545" s="20">
        <v>42039</v>
      </c>
      <c r="I3545">
        <v>18.329999999999998</v>
      </c>
    </row>
    <row r="3546" spans="1:9" x14ac:dyDescent="0.25">
      <c r="A3546" s="19">
        <v>42040</v>
      </c>
      <c r="B3546">
        <v>206.12</v>
      </c>
      <c r="C3546">
        <v>2.2023999999999999</v>
      </c>
      <c r="E3546" s="19">
        <v>42016</v>
      </c>
      <c r="F3546">
        <v>0.25280000000000002</v>
      </c>
      <c r="H3546" s="20">
        <v>42040</v>
      </c>
      <c r="I3546">
        <v>16.850000000000001</v>
      </c>
    </row>
    <row r="3547" spans="1:9" x14ac:dyDescent="0.25">
      <c r="A3547" s="19">
        <v>42041</v>
      </c>
      <c r="B3547">
        <v>205.55</v>
      </c>
      <c r="C3547">
        <v>2.2086000000000001</v>
      </c>
      <c r="E3547" s="19">
        <v>42017</v>
      </c>
      <c r="F3547">
        <v>0.25330000000000003</v>
      </c>
      <c r="H3547" s="20">
        <v>42041</v>
      </c>
      <c r="I3547">
        <v>17.29</v>
      </c>
    </row>
    <row r="3548" spans="1:9" x14ac:dyDescent="0.25">
      <c r="A3548" s="19">
        <v>42044</v>
      </c>
      <c r="B3548">
        <v>204.63</v>
      </c>
      <c r="C3548">
        <v>2.2185000000000001</v>
      </c>
      <c r="E3548" s="19">
        <v>42018</v>
      </c>
      <c r="F3548">
        <v>0.25359999999999999</v>
      </c>
      <c r="H3548" s="20">
        <v>42044</v>
      </c>
      <c r="I3548">
        <v>18.55</v>
      </c>
    </row>
    <row r="3549" spans="1:9" x14ac:dyDescent="0.25">
      <c r="A3549" s="19">
        <v>42045</v>
      </c>
      <c r="B3549">
        <v>206.81</v>
      </c>
      <c r="C3549">
        <v>2.1951000000000001</v>
      </c>
      <c r="E3549" s="19">
        <v>42019</v>
      </c>
      <c r="F3549">
        <v>0.25259999999999999</v>
      </c>
      <c r="H3549" s="20">
        <v>42045</v>
      </c>
      <c r="I3549">
        <v>17.23</v>
      </c>
    </row>
    <row r="3550" spans="1:9" x14ac:dyDescent="0.25">
      <c r="A3550" s="19">
        <v>42046</v>
      </c>
      <c r="B3550">
        <v>206.93</v>
      </c>
      <c r="C3550">
        <v>2.1938</v>
      </c>
      <c r="E3550" s="19">
        <v>42020</v>
      </c>
      <c r="F3550">
        <v>0.25659999999999999</v>
      </c>
      <c r="H3550" s="20">
        <v>42046</v>
      </c>
      <c r="I3550">
        <v>16.96</v>
      </c>
    </row>
    <row r="3551" spans="1:9" x14ac:dyDescent="0.25">
      <c r="A3551" s="19">
        <v>42047</v>
      </c>
      <c r="B3551">
        <v>208.92</v>
      </c>
      <c r="C3551">
        <v>2.1728999999999998</v>
      </c>
      <c r="E3551" s="19">
        <v>42023</v>
      </c>
      <c r="F3551">
        <v>0.25619999999999998</v>
      </c>
      <c r="H3551" s="20">
        <v>42047</v>
      </c>
      <c r="I3551">
        <v>15.34</v>
      </c>
    </row>
    <row r="3552" spans="1:9" x14ac:dyDescent="0.25">
      <c r="A3552" s="19">
        <v>42048</v>
      </c>
      <c r="B3552">
        <v>209.78</v>
      </c>
      <c r="C3552">
        <v>2.1640000000000001</v>
      </c>
      <c r="E3552" s="19">
        <v>42024</v>
      </c>
      <c r="F3552">
        <v>0.25669999999999998</v>
      </c>
      <c r="H3552" s="20">
        <v>42048</v>
      </c>
      <c r="I3552">
        <v>14.69</v>
      </c>
    </row>
    <row r="3553" spans="1:9" x14ac:dyDescent="0.25">
      <c r="A3553" s="19">
        <v>42052</v>
      </c>
      <c r="B3553">
        <v>210.11</v>
      </c>
      <c r="C3553">
        <v>2.1606000000000001</v>
      </c>
      <c r="E3553" s="19">
        <v>42025</v>
      </c>
      <c r="F3553">
        <v>0.2571</v>
      </c>
      <c r="H3553" s="20">
        <v>42052</v>
      </c>
      <c r="I3553">
        <v>15.8</v>
      </c>
    </row>
    <row r="3554" spans="1:9" x14ac:dyDescent="0.25">
      <c r="A3554" s="19">
        <v>42053</v>
      </c>
      <c r="B3554">
        <v>210.13</v>
      </c>
      <c r="C3554">
        <v>2.1604000000000001</v>
      </c>
      <c r="E3554" s="19">
        <v>42026</v>
      </c>
      <c r="F3554">
        <v>0.25609999999999999</v>
      </c>
      <c r="H3554" s="20">
        <v>42053</v>
      </c>
      <c r="I3554">
        <v>15.45</v>
      </c>
    </row>
    <row r="3555" spans="1:9" x14ac:dyDescent="0.25">
      <c r="A3555" s="19">
        <v>42054</v>
      </c>
      <c r="B3555">
        <v>209.98</v>
      </c>
      <c r="C3555">
        <v>2.1619999999999999</v>
      </c>
      <c r="E3555" s="19">
        <v>42027</v>
      </c>
      <c r="F3555">
        <v>0.25609999999999999</v>
      </c>
      <c r="H3555" s="20">
        <v>42054</v>
      </c>
      <c r="I3555">
        <v>15.29</v>
      </c>
    </row>
    <row r="3556" spans="1:9" x14ac:dyDescent="0.25">
      <c r="A3556" s="19">
        <v>42055</v>
      </c>
      <c r="B3556">
        <v>211.239</v>
      </c>
      <c r="C3556">
        <v>2.1490999999999998</v>
      </c>
      <c r="E3556" s="19">
        <v>42030</v>
      </c>
      <c r="F3556">
        <v>0.25609999999999999</v>
      </c>
      <c r="H3556" s="20">
        <v>42055</v>
      </c>
      <c r="I3556">
        <v>14.3</v>
      </c>
    </row>
    <row r="3557" spans="1:9" x14ac:dyDescent="0.25">
      <c r="A3557" s="19">
        <v>42058</v>
      </c>
      <c r="B3557">
        <v>211.209</v>
      </c>
      <c r="C3557">
        <v>2.1494</v>
      </c>
      <c r="E3557" s="19">
        <v>42031</v>
      </c>
      <c r="F3557">
        <v>0.25259999999999999</v>
      </c>
      <c r="H3557" s="20">
        <v>42058</v>
      </c>
      <c r="I3557">
        <v>14.56</v>
      </c>
    </row>
    <row r="3558" spans="1:9" x14ac:dyDescent="0.25">
      <c r="A3558" s="19">
        <v>42059</v>
      </c>
      <c r="B3558">
        <v>211.81</v>
      </c>
      <c r="C3558">
        <v>2.1433</v>
      </c>
      <c r="E3558" s="19">
        <v>42032</v>
      </c>
      <c r="F3558">
        <v>0.25459999999999999</v>
      </c>
      <c r="H3558" s="20">
        <v>42059</v>
      </c>
      <c r="I3558">
        <v>13.69</v>
      </c>
    </row>
    <row r="3559" spans="1:9" x14ac:dyDescent="0.25">
      <c r="A3559" s="19">
        <v>42060</v>
      </c>
      <c r="B3559">
        <v>211.63</v>
      </c>
      <c r="C3559">
        <v>2.1450999999999998</v>
      </c>
      <c r="E3559" s="19">
        <v>42033</v>
      </c>
      <c r="F3559">
        <v>0.25459999999999999</v>
      </c>
      <c r="H3559" s="20">
        <v>42060</v>
      </c>
      <c r="I3559">
        <v>13.84</v>
      </c>
    </row>
    <row r="3560" spans="1:9" x14ac:dyDescent="0.25">
      <c r="A3560" s="19">
        <v>42061</v>
      </c>
      <c r="B3560">
        <v>211.38</v>
      </c>
      <c r="C3560">
        <v>2.1476000000000002</v>
      </c>
      <c r="E3560" s="19">
        <v>42034</v>
      </c>
      <c r="F3560">
        <v>0.25309999999999999</v>
      </c>
      <c r="H3560" s="20">
        <v>42061</v>
      </c>
      <c r="I3560">
        <v>13.91</v>
      </c>
    </row>
    <row r="3561" spans="1:9" x14ac:dyDescent="0.25">
      <c r="A3561" s="19">
        <v>42062</v>
      </c>
      <c r="B3561">
        <v>210.66</v>
      </c>
      <c r="C3561">
        <v>2.1549999999999998</v>
      </c>
      <c r="E3561" s="19">
        <v>42037</v>
      </c>
      <c r="F3561">
        <v>0.25209999999999999</v>
      </c>
      <c r="H3561" s="20">
        <v>42062</v>
      </c>
      <c r="I3561">
        <v>13.34</v>
      </c>
    </row>
    <row r="3562" spans="1:9" x14ac:dyDescent="0.25">
      <c r="A3562" s="19">
        <v>42065</v>
      </c>
      <c r="B3562">
        <v>211.99</v>
      </c>
      <c r="C3562">
        <v>2.1415000000000002</v>
      </c>
      <c r="E3562" s="19">
        <v>42038</v>
      </c>
      <c r="F3562">
        <v>0.25509999999999999</v>
      </c>
      <c r="H3562" s="20">
        <v>42065</v>
      </c>
      <c r="I3562">
        <v>13.04</v>
      </c>
    </row>
    <row r="3563" spans="1:9" x14ac:dyDescent="0.25">
      <c r="A3563" s="19">
        <v>42066</v>
      </c>
      <c r="B3563">
        <v>211.12</v>
      </c>
      <c r="C3563">
        <v>2.1503000000000001</v>
      </c>
      <c r="E3563" s="19">
        <v>42039</v>
      </c>
      <c r="F3563">
        <v>0.25509999999999999</v>
      </c>
      <c r="H3563" s="20">
        <v>42066</v>
      </c>
      <c r="I3563">
        <v>13.86</v>
      </c>
    </row>
    <row r="3564" spans="1:9" x14ac:dyDescent="0.25">
      <c r="A3564" s="19">
        <v>42067</v>
      </c>
      <c r="B3564">
        <v>210.23009999999999</v>
      </c>
      <c r="C3564">
        <v>2.1594000000000002</v>
      </c>
      <c r="E3564" s="19">
        <v>42040</v>
      </c>
      <c r="F3564">
        <v>0.25609999999999999</v>
      </c>
      <c r="H3564" s="20">
        <v>42067</v>
      </c>
      <c r="I3564">
        <v>14.23</v>
      </c>
    </row>
    <row r="3565" spans="1:9" x14ac:dyDescent="0.25">
      <c r="A3565" s="19">
        <v>42068</v>
      </c>
      <c r="B3565">
        <v>210.46</v>
      </c>
      <c r="C3565">
        <v>2.157</v>
      </c>
      <c r="E3565" s="19">
        <v>42041</v>
      </c>
      <c r="F3565">
        <v>0.25559999999999999</v>
      </c>
      <c r="H3565" s="20">
        <v>42068</v>
      </c>
      <c r="I3565">
        <v>14.04</v>
      </c>
    </row>
    <row r="3566" spans="1:9" x14ac:dyDescent="0.25">
      <c r="A3566" s="19">
        <v>42069</v>
      </c>
      <c r="B3566">
        <v>207.5</v>
      </c>
      <c r="C3566">
        <v>2.1878000000000002</v>
      </c>
      <c r="E3566" s="19">
        <v>42044</v>
      </c>
      <c r="F3566">
        <v>0.25835000000000002</v>
      </c>
      <c r="H3566" s="20">
        <v>42069</v>
      </c>
      <c r="I3566">
        <v>15.2</v>
      </c>
    </row>
    <row r="3567" spans="1:9" x14ac:dyDescent="0.25">
      <c r="A3567" s="19">
        <v>42072</v>
      </c>
      <c r="B3567">
        <v>208.36</v>
      </c>
      <c r="C3567">
        <v>2.1787999999999998</v>
      </c>
      <c r="E3567" s="19">
        <v>42045</v>
      </c>
      <c r="F3567">
        <v>0.2581</v>
      </c>
      <c r="H3567" s="20">
        <v>42072</v>
      </c>
      <c r="I3567">
        <v>15.06</v>
      </c>
    </row>
    <row r="3568" spans="1:9" x14ac:dyDescent="0.25">
      <c r="A3568" s="19">
        <v>42073</v>
      </c>
      <c r="B3568">
        <v>204.98</v>
      </c>
      <c r="C3568">
        <v>2.2147000000000001</v>
      </c>
      <c r="E3568" s="19">
        <v>42046</v>
      </c>
      <c r="F3568">
        <v>0.2581</v>
      </c>
      <c r="H3568" s="20">
        <v>42073</v>
      </c>
      <c r="I3568">
        <v>16.690000000000001</v>
      </c>
    </row>
    <row r="3569" spans="1:9" x14ac:dyDescent="0.25">
      <c r="A3569" s="19">
        <v>42074</v>
      </c>
      <c r="B3569">
        <v>204.5</v>
      </c>
      <c r="C3569">
        <v>2.2199</v>
      </c>
      <c r="E3569" s="19">
        <v>42047</v>
      </c>
      <c r="F3569">
        <v>0.2581</v>
      </c>
      <c r="H3569" s="20">
        <v>42074</v>
      </c>
      <c r="I3569">
        <v>16.87</v>
      </c>
    </row>
    <row r="3570" spans="1:9" x14ac:dyDescent="0.25">
      <c r="A3570" s="19">
        <v>42075</v>
      </c>
      <c r="B3570">
        <v>207.1</v>
      </c>
      <c r="C3570">
        <v>2.1920000000000002</v>
      </c>
      <c r="E3570" s="19">
        <v>42048</v>
      </c>
      <c r="F3570">
        <v>0.2571</v>
      </c>
      <c r="H3570" s="20">
        <v>42075</v>
      </c>
      <c r="I3570">
        <v>15.42</v>
      </c>
    </row>
    <row r="3571" spans="1:9" x14ac:dyDescent="0.25">
      <c r="A3571" s="19">
        <v>42076</v>
      </c>
      <c r="B3571">
        <v>205.8272</v>
      </c>
      <c r="C3571">
        <v>2.2056</v>
      </c>
      <c r="E3571" s="19">
        <v>42051</v>
      </c>
      <c r="F3571">
        <v>0.25619999999999998</v>
      </c>
      <c r="H3571" s="20">
        <v>42076</v>
      </c>
      <c r="I3571">
        <v>16</v>
      </c>
    </row>
    <row r="3572" spans="1:9" x14ac:dyDescent="0.25">
      <c r="A3572" s="19">
        <v>42079</v>
      </c>
      <c r="B3572">
        <v>208.58</v>
      </c>
      <c r="C3572">
        <v>2.1764999999999999</v>
      </c>
      <c r="E3572" s="19">
        <v>42052</v>
      </c>
      <c r="F3572">
        <v>0.25669999999999998</v>
      </c>
      <c r="H3572" s="20">
        <v>42079</v>
      </c>
      <c r="I3572">
        <v>15.61</v>
      </c>
    </row>
    <row r="3573" spans="1:9" x14ac:dyDescent="0.25">
      <c r="A3573" s="19">
        <v>42080</v>
      </c>
      <c r="B3573">
        <v>207.96</v>
      </c>
      <c r="C3573">
        <v>2.1829999999999998</v>
      </c>
      <c r="E3573" s="19">
        <v>42053</v>
      </c>
      <c r="F3573">
        <v>0.2606</v>
      </c>
      <c r="H3573" s="20">
        <v>42080</v>
      </c>
      <c r="I3573">
        <v>15.66</v>
      </c>
    </row>
    <row r="3574" spans="1:9" x14ac:dyDescent="0.25">
      <c r="A3574" s="19">
        <v>42081</v>
      </c>
      <c r="B3574">
        <v>210.46</v>
      </c>
      <c r="C3574">
        <v>2.157</v>
      </c>
      <c r="E3574" s="19">
        <v>42054</v>
      </c>
      <c r="F3574">
        <v>0.26150000000000001</v>
      </c>
      <c r="H3574" s="20">
        <v>42081</v>
      </c>
      <c r="I3574">
        <v>13.97</v>
      </c>
    </row>
    <row r="3575" spans="1:9" x14ac:dyDescent="0.25">
      <c r="A3575" s="19">
        <v>42082</v>
      </c>
      <c r="B3575">
        <v>209.5</v>
      </c>
      <c r="C3575">
        <v>1.7771999999999999</v>
      </c>
      <c r="E3575" s="19">
        <v>42055</v>
      </c>
      <c r="F3575">
        <v>0.2626</v>
      </c>
      <c r="H3575" s="20">
        <v>42082</v>
      </c>
      <c r="I3575">
        <v>14.07</v>
      </c>
    </row>
    <row r="3576" spans="1:9" x14ac:dyDescent="0.25">
      <c r="A3576" s="19">
        <v>42083</v>
      </c>
      <c r="B3576">
        <v>210.41</v>
      </c>
      <c r="C3576">
        <v>1.7695000000000001</v>
      </c>
      <c r="E3576" s="19">
        <v>42058</v>
      </c>
      <c r="F3576">
        <v>0.2616</v>
      </c>
      <c r="H3576" s="20">
        <v>42083</v>
      </c>
      <c r="I3576">
        <v>13.02</v>
      </c>
    </row>
    <row r="3577" spans="1:9" x14ac:dyDescent="0.25">
      <c r="A3577" s="19">
        <v>42086</v>
      </c>
      <c r="B3577">
        <v>210</v>
      </c>
      <c r="C3577">
        <v>1.7729999999999999</v>
      </c>
      <c r="E3577" s="19">
        <v>42059</v>
      </c>
      <c r="F3577">
        <v>0.2611</v>
      </c>
      <c r="H3577" s="20">
        <v>42086</v>
      </c>
      <c r="I3577">
        <v>13.41</v>
      </c>
    </row>
    <row r="3578" spans="1:9" x14ac:dyDescent="0.25">
      <c r="A3578" s="19">
        <v>42087</v>
      </c>
      <c r="B3578">
        <v>208.82</v>
      </c>
      <c r="C3578">
        <v>1.7829999999999999</v>
      </c>
      <c r="E3578" s="19">
        <v>42060</v>
      </c>
      <c r="F3578">
        <v>0.26090000000000002</v>
      </c>
      <c r="H3578" s="20">
        <v>42087</v>
      </c>
      <c r="I3578">
        <v>13.62</v>
      </c>
    </row>
    <row r="3579" spans="1:9" x14ac:dyDescent="0.25">
      <c r="A3579" s="19">
        <v>42088</v>
      </c>
      <c r="B3579">
        <v>205.76</v>
      </c>
      <c r="C3579">
        <v>1.8095000000000001</v>
      </c>
      <c r="E3579" s="19">
        <v>42061</v>
      </c>
      <c r="F3579">
        <v>0.2616</v>
      </c>
      <c r="H3579" s="20">
        <v>42088</v>
      </c>
      <c r="I3579">
        <v>15.44</v>
      </c>
    </row>
    <row r="3580" spans="1:9" x14ac:dyDescent="0.25">
      <c r="A3580" s="19">
        <v>42089</v>
      </c>
      <c r="B3580">
        <v>205.27</v>
      </c>
      <c r="C3580">
        <v>1.8138000000000001</v>
      </c>
      <c r="E3580" s="19">
        <v>42062</v>
      </c>
      <c r="F3580">
        <v>0.26185000000000003</v>
      </c>
      <c r="H3580" s="20">
        <v>42089</v>
      </c>
      <c r="I3580">
        <v>15.8</v>
      </c>
    </row>
    <row r="3581" spans="1:9" x14ac:dyDescent="0.25">
      <c r="A3581" s="19">
        <v>42090</v>
      </c>
      <c r="B3581">
        <v>205.74</v>
      </c>
      <c r="C3581">
        <v>1.8097000000000001</v>
      </c>
      <c r="E3581" s="19">
        <v>42065</v>
      </c>
      <c r="F3581">
        <v>0.26095000000000002</v>
      </c>
      <c r="H3581" s="20">
        <v>42090</v>
      </c>
      <c r="I3581">
        <v>15.07</v>
      </c>
    </row>
    <row r="3582" spans="1:9" x14ac:dyDescent="0.25">
      <c r="A3582" s="19">
        <v>42093</v>
      </c>
      <c r="B3582">
        <v>208.25</v>
      </c>
      <c r="C3582">
        <v>1.7879</v>
      </c>
      <c r="E3582" s="19">
        <v>42066</v>
      </c>
      <c r="F3582">
        <v>0.26515</v>
      </c>
      <c r="H3582" s="20">
        <v>42093</v>
      </c>
      <c r="I3582">
        <v>14.51</v>
      </c>
    </row>
    <row r="3583" spans="1:9" x14ac:dyDescent="0.25">
      <c r="A3583" s="19">
        <v>42094</v>
      </c>
      <c r="B3583">
        <v>206.43</v>
      </c>
      <c r="C3583">
        <v>1.8036000000000001</v>
      </c>
      <c r="E3583" s="19">
        <v>42067</v>
      </c>
      <c r="F3583">
        <v>0.2636</v>
      </c>
      <c r="H3583" s="20">
        <v>42094</v>
      </c>
      <c r="I3583">
        <v>15.29</v>
      </c>
    </row>
    <row r="3584" spans="1:9" x14ac:dyDescent="0.25">
      <c r="A3584" s="19">
        <v>42095</v>
      </c>
      <c r="B3584">
        <v>205.7</v>
      </c>
      <c r="C3584">
        <v>1.81</v>
      </c>
      <c r="E3584" s="19">
        <v>42068</v>
      </c>
      <c r="F3584">
        <v>0.2636</v>
      </c>
      <c r="H3584" s="20">
        <v>42095</v>
      </c>
      <c r="I3584">
        <v>15.11</v>
      </c>
    </row>
    <row r="3585" spans="1:9" x14ac:dyDescent="0.25">
      <c r="A3585" s="19">
        <v>42096</v>
      </c>
      <c r="B3585">
        <v>206.435</v>
      </c>
      <c r="C3585">
        <v>1.8036000000000001</v>
      </c>
      <c r="E3585" s="19">
        <v>42069</v>
      </c>
      <c r="F3585">
        <v>0.2646</v>
      </c>
      <c r="H3585" s="20">
        <v>42096</v>
      </c>
      <c r="I3585">
        <v>14.67</v>
      </c>
    </row>
    <row r="3586" spans="1:9" x14ac:dyDescent="0.25">
      <c r="A3586" s="19">
        <v>42100</v>
      </c>
      <c r="B3586">
        <v>207.83</v>
      </c>
      <c r="C3586">
        <v>1.7915000000000001</v>
      </c>
      <c r="E3586" s="19">
        <v>42072</v>
      </c>
      <c r="F3586">
        <v>0.2666</v>
      </c>
      <c r="H3586" s="20">
        <v>42100</v>
      </c>
      <c r="I3586">
        <v>14.74</v>
      </c>
    </row>
    <row r="3587" spans="1:9" x14ac:dyDescent="0.25">
      <c r="A3587" s="19">
        <v>42101</v>
      </c>
      <c r="B3587">
        <v>207.28</v>
      </c>
      <c r="C3587">
        <v>1.7962</v>
      </c>
      <c r="E3587" s="19">
        <v>42073</v>
      </c>
      <c r="F3587">
        <v>0.26769999999999999</v>
      </c>
      <c r="H3587" s="20">
        <v>42101</v>
      </c>
      <c r="I3587">
        <v>14.78</v>
      </c>
    </row>
    <row r="3588" spans="1:9" x14ac:dyDescent="0.25">
      <c r="A3588" s="19">
        <v>42102</v>
      </c>
      <c r="B3588">
        <v>207.97499999999999</v>
      </c>
      <c r="C3588">
        <v>1.7902</v>
      </c>
      <c r="E3588" s="19">
        <v>42074</v>
      </c>
      <c r="F3588">
        <v>0.26989999999999997</v>
      </c>
      <c r="H3588" s="20">
        <v>42102</v>
      </c>
      <c r="I3588">
        <v>13.98</v>
      </c>
    </row>
    <row r="3589" spans="1:9" x14ac:dyDescent="0.25">
      <c r="A3589" s="19">
        <v>42103</v>
      </c>
      <c r="B3589">
        <v>208.9</v>
      </c>
      <c r="C3589">
        <v>1.7823</v>
      </c>
      <c r="E3589" s="19">
        <v>42075</v>
      </c>
      <c r="F3589">
        <v>0.27060000000000001</v>
      </c>
      <c r="H3589" s="20">
        <v>42103</v>
      </c>
      <c r="I3589">
        <v>13.09</v>
      </c>
    </row>
    <row r="3590" spans="1:9" x14ac:dyDescent="0.25">
      <c r="A3590" s="19">
        <v>42104</v>
      </c>
      <c r="B3590">
        <v>210.04</v>
      </c>
      <c r="C3590">
        <v>1.7726</v>
      </c>
      <c r="E3590" s="19">
        <v>42076</v>
      </c>
      <c r="F3590">
        <v>0.27065</v>
      </c>
      <c r="H3590" s="20">
        <v>42104</v>
      </c>
      <c r="I3590">
        <v>12.58</v>
      </c>
    </row>
    <row r="3591" spans="1:9" x14ac:dyDescent="0.25">
      <c r="A3591" s="19">
        <v>42107</v>
      </c>
      <c r="B3591">
        <v>209.09</v>
      </c>
      <c r="C3591">
        <v>1.7806999999999999</v>
      </c>
      <c r="E3591" s="19">
        <v>42079</v>
      </c>
      <c r="F3591">
        <v>0.27015</v>
      </c>
      <c r="H3591" s="20">
        <v>42107</v>
      </c>
      <c r="I3591">
        <v>13.94</v>
      </c>
    </row>
    <row r="3592" spans="1:9" x14ac:dyDescent="0.25">
      <c r="A3592" s="19">
        <v>42108</v>
      </c>
      <c r="B3592">
        <v>209.49</v>
      </c>
      <c r="C3592">
        <v>1.7773000000000001</v>
      </c>
      <c r="E3592" s="19">
        <v>42080</v>
      </c>
      <c r="F3592">
        <v>0.26934999999999998</v>
      </c>
      <c r="H3592" s="20">
        <v>42108</v>
      </c>
      <c r="I3592">
        <v>13.67</v>
      </c>
    </row>
    <row r="3593" spans="1:9" x14ac:dyDescent="0.25">
      <c r="A3593" s="19">
        <v>42109</v>
      </c>
      <c r="B3593">
        <v>210.43</v>
      </c>
      <c r="C3593">
        <v>1.7693000000000001</v>
      </c>
      <c r="E3593" s="19">
        <v>42081</v>
      </c>
      <c r="F3593">
        <v>0.27029999999999998</v>
      </c>
      <c r="H3593" s="20">
        <v>42109</v>
      </c>
      <c r="I3593">
        <v>12.84</v>
      </c>
    </row>
    <row r="3594" spans="1:9" x14ac:dyDescent="0.25">
      <c r="A3594" s="19">
        <v>42110</v>
      </c>
      <c r="B3594">
        <v>210.37</v>
      </c>
      <c r="C3594">
        <v>1.7699</v>
      </c>
      <c r="E3594" s="19">
        <v>42082</v>
      </c>
      <c r="F3594">
        <v>0.26455000000000001</v>
      </c>
      <c r="H3594" s="20">
        <v>42110</v>
      </c>
      <c r="I3594">
        <v>12.6</v>
      </c>
    </row>
    <row r="3595" spans="1:9" x14ac:dyDescent="0.25">
      <c r="A3595" s="19">
        <v>42111</v>
      </c>
      <c r="B3595">
        <v>207.95</v>
      </c>
      <c r="C3595">
        <v>1.7904</v>
      </c>
      <c r="E3595" s="19">
        <v>42083</v>
      </c>
      <c r="F3595">
        <v>0.26679999999999998</v>
      </c>
      <c r="H3595" s="20">
        <v>42111</v>
      </c>
      <c r="I3595">
        <v>13.89</v>
      </c>
    </row>
    <row r="3596" spans="1:9" x14ac:dyDescent="0.25">
      <c r="A3596" s="19">
        <v>42114</v>
      </c>
      <c r="B3596">
        <v>209.85</v>
      </c>
      <c r="C3596">
        <v>1.7742</v>
      </c>
      <c r="E3596" s="19">
        <v>42086</v>
      </c>
      <c r="F3596">
        <v>0.26679999999999998</v>
      </c>
      <c r="H3596" s="20">
        <v>42114</v>
      </c>
      <c r="I3596">
        <v>13.3</v>
      </c>
    </row>
    <row r="3597" spans="1:9" x14ac:dyDescent="0.25">
      <c r="A3597" s="19">
        <v>42115</v>
      </c>
      <c r="B3597">
        <v>209.6</v>
      </c>
      <c r="C3597">
        <v>1.7764</v>
      </c>
      <c r="E3597" s="19">
        <v>42087</v>
      </c>
      <c r="F3597">
        <v>0.26934999999999998</v>
      </c>
      <c r="H3597" s="20">
        <v>42115</v>
      </c>
      <c r="I3597">
        <v>13.25</v>
      </c>
    </row>
    <row r="3598" spans="1:9" x14ac:dyDescent="0.25">
      <c r="A3598" s="19">
        <v>42116</v>
      </c>
      <c r="B3598">
        <v>210.63</v>
      </c>
      <c r="C3598">
        <v>1.7677</v>
      </c>
      <c r="E3598" s="19">
        <v>42088</v>
      </c>
      <c r="F3598">
        <v>0.26855000000000001</v>
      </c>
      <c r="H3598" s="20">
        <v>42116</v>
      </c>
      <c r="I3598">
        <v>12.71</v>
      </c>
    </row>
    <row r="3599" spans="1:9" x14ac:dyDescent="0.25">
      <c r="A3599" s="19">
        <v>42117</v>
      </c>
      <c r="B3599">
        <v>211.16</v>
      </c>
      <c r="C3599">
        <v>1.7632000000000001</v>
      </c>
      <c r="E3599" s="19">
        <v>42089</v>
      </c>
      <c r="F3599">
        <v>0.27305000000000001</v>
      </c>
      <c r="H3599" s="20">
        <v>42117</v>
      </c>
      <c r="I3599">
        <v>12.48</v>
      </c>
    </row>
    <row r="3600" spans="1:9" x14ac:dyDescent="0.25">
      <c r="A3600" s="19">
        <v>42118</v>
      </c>
      <c r="B3600">
        <v>211.6499</v>
      </c>
      <c r="C3600">
        <v>1.7592000000000001</v>
      </c>
      <c r="E3600" s="19">
        <v>42090</v>
      </c>
      <c r="F3600">
        <v>0.27539999999999998</v>
      </c>
      <c r="H3600" s="20">
        <v>42118</v>
      </c>
      <c r="I3600">
        <v>12.29</v>
      </c>
    </row>
    <row r="3601" spans="1:9" x14ac:dyDescent="0.25">
      <c r="A3601" s="19">
        <v>42121</v>
      </c>
      <c r="B3601">
        <v>210.77</v>
      </c>
      <c r="C3601">
        <v>1.7665</v>
      </c>
      <c r="E3601" s="19">
        <v>42093</v>
      </c>
      <c r="F3601">
        <v>0.27415</v>
      </c>
      <c r="H3601" s="20">
        <v>42121</v>
      </c>
      <c r="I3601">
        <v>13.12</v>
      </c>
    </row>
    <row r="3602" spans="1:9" x14ac:dyDescent="0.25">
      <c r="A3602" s="19">
        <v>42122</v>
      </c>
      <c r="B3602">
        <v>211.44</v>
      </c>
      <c r="C3602">
        <v>1.7608999999999999</v>
      </c>
      <c r="E3602" s="19">
        <v>42094</v>
      </c>
      <c r="F3602">
        <v>0.27074999999999999</v>
      </c>
      <c r="H3602" s="20">
        <v>42122</v>
      </c>
      <c r="I3602">
        <v>12.41</v>
      </c>
    </row>
    <row r="3603" spans="1:9" x14ac:dyDescent="0.25">
      <c r="A3603" s="19">
        <v>42123</v>
      </c>
      <c r="B3603">
        <v>210.57</v>
      </c>
      <c r="C3603">
        <v>1.7682</v>
      </c>
      <c r="E3603" s="19">
        <v>42095</v>
      </c>
      <c r="F3603">
        <v>0.27074999999999999</v>
      </c>
      <c r="H3603" s="20">
        <v>42123</v>
      </c>
      <c r="I3603">
        <v>13.39</v>
      </c>
    </row>
    <row r="3604" spans="1:9" x14ac:dyDescent="0.25">
      <c r="A3604" s="19">
        <v>42124</v>
      </c>
      <c r="B3604">
        <v>208.46</v>
      </c>
      <c r="C3604">
        <v>1.7861</v>
      </c>
      <c r="E3604" s="19">
        <v>42096</v>
      </c>
      <c r="F3604">
        <v>0.27374999999999999</v>
      </c>
      <c r="H3604" s="20">
        <v>42124</v>
      </c>
      <c r="I3604">
        <v>14.55</v>
      </c>
    </row>
    <row r="3605" spans="1:9" x14ac:dyDescent="0.25">
      <c r="A3605" s="19">
        <v>42125</v>
      </c>
      <c r="B3605">
        <v>210.72</v>
      </c>
      <c r="C3605">
        <v>1.7668999999999999</v>
      </c>
      <c r="E3605" s="19">
        <v>42101</v>
      </c>
      <c r="F3605">
        <v>0.27374999999999999</v>
      </c>
      <c r="H3605" s="20">
        <v>42125</v>
      </c>
      <c r="I3605">
        <v>12.7</v>
      </c>
    </row>
    <row r="3606" spans="1:9" x14ac:dyDescent="0.25">
      <c r="A3606" s="19">
        <v>42128</v>
      </c>
      <c r="B3606">
        <v>211.32</v>
      </c>
      <c r="C3606">
        <v>1.7619</v>
      </c>
      <c r="E3606" s="19">
        <v>42102</v>
      </c>
      <c r="F3606">
        <v>0.2712</v>
      </c>
      <c r="H3606" s="20">
        <v>42128</v>
      </c>
      <c r="I3606">
        <v>12.85</v>
      </c>
    </row>
    <row r="3607" spans="1:9" x14ac:dyDescent="0.25">
      <c r="A3607" s="19">
        <v>42129</v>
      </c>
      <c r="B3607">
        <v>208.9</v>
      </c>
      <c r="C3607">
        <v>1.7823</v>
      </c>
      <c r="E3607" s="19">
        <v>42103</v>
      </c>
      <c r="F3607">
        <v>0.27589999999999998</v>
      </c>
      <c r="H3607" s="20">
        <v>42129</v>
      </c>
      <c r="I3607">
        <v>14.31</v>
      </c>
    </row>
    <row r="3608" spans="1:9" x14ac:dyDescent="0.25">
      <c r="A3608" s="19">
        <v>42130</v>
      </c>
      <c r="B3608">
        <v>208.04</v>
      </c>
      <c r="C3608">
        <v>1.7897000000000001</v>
      </c>
      <c r="E3608" s="19">
        <v>42104</v>
      </c>
      <c r="F3608">
        <v>0.27700000000000002</v>
      </c>
      <c r="H3608" s="20">
        <v>42130</v>
      </c>
      <c r="I3608">
        <v>15.15</v>
      </c>
    </row>
    <row r="3609" spans="1:9" x14ac:dyDescent="0.25">
      <c r="A3609" s="19">
        <v>42131</v>
      </c>
      <c r="B3609">
        <v>208.87</v>
      </c>
      <c r="C3609">
        <v>1.7826</v>
      </c>
      <c r="E3609" s="19">
        <v>42107</v>
      </c>
      <c r="F3609">
        <v>0.27529999999999999</v>
      </c>
      <c r="H3609" s="20">
        <v>42131</v>
      </c>
      <c r="I3609">
        <v>15.13</v>
      </c>
    </row>
    <row r="3610" spans="1:9" x14ac:dyDescent="0.25">
      <c r="A3610" s="19">
        <v>42132</v>
      </c>
      <c r="B3610">
        <v>211.62</v>
      </c>
      <c r="C3610">
        <v>1.7594000000000001</v>
      </c>
      <c r="E3610" s="19">
        <v>42108</v>
      </c>
      <c r="F3610">
        <v>0.27555000000000002</v>
      </c>
      <c r="H3610" s="20">
        <v>42132</v>
      </c>
      <c r="I3610">
        <v>12.86</v>
      </c>
    </row>
    <row r="3611" spans="1:9" x14ac:dyDescent="0.25">
      <c r="A3611" s="19">
        <v>42135</v>
      </c>
      <c r="B3611">
        <v>210.60499999999999</v>
      </c>
      <c r="C3611">
        <v>1.7679</v>
      </c>
      <c r="E3611" s="19">
        <v>42109</v>
      </c>
      <c r="F3611">
        <v>0.27434999999999998</v>
      </c>
      <c r="H3611" s="20">
        <v>42135</v>
      </c>
      <c r="I3611">
        <v>13.85</v>
      </c>
    </row>
    <row r="3612" spans="1:9" x14ac:dyDescent="0.25">
      <c r="A3612" s="19">
        <v>42136</v>
      </c>
      <c r="B3612">
        <v>209.98</v>
      </c>
      <c r="C3612">
        <v>1.7730999999999999</v>
      </c>
      <c r="E3612" s="19">
        <v>42110</v>
      </c>
      <c r="F3612">
        <v>0.27510000000000001</v>
      </c>
      <c r="H3612" s="20">
        <v>42136</v>
      </c>
      <c r="I3612">
        <v>13.86</v>
      </c>
    </row>
    <row r="3613" spans="1:9" x14ac:dyDescent="0.25">
      <c r="A3613" s="19">
        <v>42137</v>
      </c>
      <c r="B3613">
        <v>210.02</v>
      </c>
      <c r="C3613">
        <v>1.7727999999999999</v>
      </c>
      <c r="E3613" s="19">
        <v>42111</v>
      </c>
      <c r="F3613">
        <v>0.27575</v>
      </c>
      <c r="H3613" s="20">
        <v>42137</v>
      </c>
      <c r="I3613">
        <v>13.76</v>
      </c>
    </row>
    <row r="3614" spans="1:9" x14ac:dyDescent="0.25">
      <c r="A3614" s="19">
        <v>42138</v>
      </c>
      <c r="B3614">
        <v>212.21</v>
      </c>
      <c r="C3614">
        <v>1.7544999999999999</v>
      </c>
      <c r="E3614" s="19">
        <v>42114</v>
      </c>
      <c r="F3614">
        <v>0.27600000000000002</v>
      </c>
      <c r="H3614" s="20">
        <v>42138</v>
      </c>
      <c r="I3614">
        <v>12.74</v>
      </c>
    </row>
    <row r="3615" spans="1:9" x14ac:dyDescent="0.25">
      <c r="A3615" s="19">
        <v>42139</v>
      </c>
      <c r="B3615">
        <v>212.44</v>
      </c>
      <c r="C3615">
        <v>1.7525999999999999</v>
      </c>
      <c r="E3615" s="19">
        <v>42115</v>
      </c>
      <c r="F3615">
        <v>0.27725</v>
      </c>
      <c r="H3615" s="20">
        <v>42139</v>
      </c>
      <c r="I3615">
        <v>12.38</v>
      </c>
    </row>
    <row r="3616" spans="1:9" x14ac:dyDescent="0.25">
      <c r="A3616" s="19">
        <v>42142</v>
      </c>
      <c r="B3616">
        <v>213.1</v>
      </c>
      <c r="C3616">
        <v>1.7472000000000001</v>
      </c>
      <c r="E3616" s="19">
        <v>42116</v>
      </c>
      <c r="F3616">
        <v>0.27750000000000002</v>
      </c>
      <c r="H3616" s="20">
        <v>42142</v>
      </c>
      <c r="I3616">
        <v>12.73</v>
      </c>
    </row>
    <row r="3617" spans="1:9" x14ac:dyDescent="0.25">
      <c r="A3617" s="19">
        <v>42143</v>
      </c>
      <c r="B3617">
        <v>213.03</v>
      </c>
      <c r="C3617">
        <v>1.7478</v>
      </c>
      <c r="E3617" s="19">
        <v>42117</v>
      </c>
      <c r="F3617">
        <v>0.27700000000000002</v>
      </c>
      <c r="H3617" s="20">
        <v>42143</v>
      </c>
      <c r="I3617">
        <v>12.85</v>
      </c>
    </row>
    <row r="3618" spans="1:9" x14ac:dyDescent="0.25">
      <c r="A3618" s="19">
        <v>42144</v>
      </c>
      <c r="B3618">
        <v>212.88</v>
      </c>
      <c r="C3618">
        <v>1.7490000000000001</v>
      </c>
      <c r="E3618" s="19">
        <v>42118</v>
      </c>
      <c r="F3618">
        <v>0.27900000000000003</v>
      </c>
      <c r="H3618" s="20">
        <v>42144</v>
      </c>
      <c r="I3618">
        <v>12.88</v>
      </c>
    </row>
    <row r="3619" spans="1:9" x14ac:dyDescent="0.25">
      <c r="A3619" s="19">
        <v>42145</v>
      </c>
      <c r="B3619">
        <v>213.5</v>
      </c>
      <c r="C3619">
        <v>1.7439</v>
      </c>
      <c r="E3619" s="19">
        <v>42121</v>
      </c>
      <c r="F3619">
        <v>0.27900000000000003</v>
      </c>
      <c r="H3619" s="20">
        <v>42145</v>
      </c>
      <c r="I3619">
        <v>12.11</v>
      </c>
    </row>
    <row r="3620" spans="1:9" x14ac:dyDescent="0.25">
      <c r="A3620" s="19">
        <v>42146</v>
      </c>
      <c r="B3620">
        <v>212.99</v>
      </c>
      <c r="C3620">
        <v>1.7481</v>
      </c>
      <c r="E3620" s="19">
        <v>42122</v>
      </c>
      <c r="F3620">
        <v>0.27815000000000001</v>
      </c>
      <c r="H3620" s="20">
        <v>42146</v>
      </c>
      <c r="I3620">
        <v>12.13</v>
      </c>
    </row>
    <row r="3621" spans="1:9" x14ac:dyDescent="0.25">
      <c r="A3621" s="19">
        <v>42150</v>
      </c>
      <c r="B3621">
        <v>210.7</v>
      </c>
      <c r="C3621">
        <v>1.7670999999999999</v>
      </c>
      <c r="E3621" s="19">
        <v>42123</v>
      </c>
      <c r="F3621">
        <v>0.27815000000000001</v>
      </c>
      <c r="H3621" s="20">
        <v>42150</v>
      </c>
      <c r="I3621">
        <v>14.06</v>
      </c>
    </row>
    <row r="3622" spans="1:9" x14ac:dyDescent="0.25">
      <c r="A3622" s="19">
        <v>42151</v>
      </c>
      <c r="B3622">
        <v>212.7</v>
      </c>
      <c r="C3622">
        <v>1.7504999999999999</v>
      </c>
      <c r="E3622" s="19">
        <v>42124</v>
      </c>
      <c r="F3622">
        <v>0.27875</v>
      </c>
      <c r="H3622" s="20">
        <v>42151</v>
      </c>
      <c r="I3622">
        <v>13.27</v>
      </c>
    </row>
    <row r="3623" spans="1:9" x14ac:dyDescent="0.25">
      <c r="A3623" s="19">
        <v>42152</v>
      </c>
      <c r="B3623">
        <v>212.46</v>
      </c>
      <c r="C3623">
        <v>1.7524</v>
      </c>
      <c r="E3623" s="19">
        <v>42125</v>
      </c>
      <c r="F3623">
        <v>0.27975</v>
      </c>
      <c r="H3623" s="20">
        <v>42152</v>
      </c>
      <c r="I3623">
        <v>13.31</v>
      </c>
    </row>
    <row r="3624" spans="1:9" x14ac:dyDescent="0.25">
      <c r="A3624" s="19">
        <v>42153</v>
      </c>
      <c r="B3624">
        <v>211.14</v>
      </c>
      <c r="C3624">
        <v>1.7634000000000001</v>
      </c>
      <c r="E3624" s="19">
        <v>42129</v>
      </c>
      <c r="F3624">
        <v>0.27589999999999998</v>
      </c>
      <c r="H3624" s="20">
        <v>42153</v>
      </c>
      <c r="I3624">
        <v>13.84</v>
      </c>
    </row>
    <row r="3625" spans="1:9" x14ac:dyDescent="0.25">
      <c r="A3625" s="19">
        <v>42156</v>
      </c>
      <c r="B3625">
        <v>211.57</v>
      </c>
      <c r="C3625">
        <v>1.7598</v>
      </c>
      <c r="E3625" s="19">
        <v>42130</v>
      </c>
      <c r="F3625">
        <v>0.27600000000000002</v>
      </c>
      <c r="H3625" s="20">
        <v>42156</v>
      </c>
      <c r="I3625">
        <v>13.97</v>
      </c>
    </row>
    <row r="3626" spans="1:9" x14ac:dyDescent="0.25">
      <c r="A3626" s="19">
        <v>42157</v>
      </c>
      <c r="B3626">
        <v>211.36</v>
      </c>
      <c r="C3626">
        <v>1.7616000000000001</v>
      </c>
      <c r="E3626" s="19">
        <v>42131</v>
      </c>
      <c r="F3626">
        <v>0.27884999999999999</v>
      </c>
      <c r="H3626" s="20">
        <v>42157</v>
      </c>
      <c r="I3626">
        <v>14.24</v>
      </c>
    </row>
    <row r="3627" spans="1:9" x14ac:dyDescent="0.25">
      <c r="A3627" s="19">
        <v>42158</v>
      </c>
      <c r="B3627">
        <v>211.92</v>
      </c>
      <c r="C3627">
        <v>1.7568999999999999</v>
      </c>
      <c r="E3627" s="19">
        <v>42132</v>
      </c>
      <c r="F3627">
        <v>0.27984999999999999</v>
      </c>
      <c r="H3627" s="20">
        <v>42158</v>
      </c>
      <c r="I3627">
        <v>13.66</v>
      </c>
    </row>
    <row r="3628" spans="1:9" x14ac:dyDescent="0.25">
      <c r="A3628" s="19">
        <v>42159</v>
      </c>
      <c r="B3628">
        <v>210.1292</v>
      </c>
      <c r="C3628">
        <v>1.7719</v>
      </c>
      <c r="E3628" s="19">
        <v>42135</v>
      </c>
      <c r="F3628">
        <v>0.27660000000000001</v>
      </c>
      <c r="H3628" s="20">
        <v>42159</v>
      </c>
      <c r="I3628">
        <v>14.71</v>
      </c>
    </row>
    <row r="3629" spans="1:9" x14ac:dyDescent="0.25">
      <c r="A3629" s="19">
        <v>42160</v>
      </c>
      <c r="B3629">
        <v>209.77</v>
      </c>
      <c r="C3629">
        <v>1.7748999999999999</v>
      </c>
      <c r="E3629" s="19">
        <v>42136</v>
      </c>
      <c r="F3629">
        <v>0.27500000000000002</v>
      </c>
      <c r="H3629" s="20">
        <v>42160</v>
      </c>
      <c r="I3629">
        <v>14.21</v>
      </c>
    </row>
    <row r="3630" spans="1:9" x14ac:dyDescent="0.25">
      <c r="A3630" s="19">
        <v>42163</v>
      </c>
      <c r="B3630">
        <v>208.48</v>
      </c>
      <c r="C3630">
        <v>1.7859</v>
      </c>
      <c r="E3630" s="19">
        <v>42137</v>
      </c>
      <c r="F3630">
        <v>0.27389999999999998</v>
      </c>
      <c r="H3630" s="20">
        <v>42163</v>
      </c>
      <c r="I3630">
        <v>15.29</v>
      </c>
    </row>
    <row r="3631" spans="1:9" x14ac:dyDescent="0.25">
      <c r="A3631" s="19">
        <v>42164</v>
      </c>
      <c r="B3631">
        <v>208.45</v>
      </c>
      <c r="C3631">
        <v>1.7862</v>
      </c>
      <c r="E3631" s="19">
        <v>42138</v>
      </c>
      <c r="F3631">
        <v>0.27600000000000002</v>
      </c>
      <c r="H3631" s="20">
        <v>42164</v>
      </c>
      <c r="I3631">
        <v>14.47</v>
      </c>
    </row>
    <row r="3632" spans="1:9" x14ac:dyDescent="0.25">
      <c r="A3632" s="19">
        <v>42165</v>
      </c>
      <c r="B3632">
        <v>210.95</v>
      </c>
      <c r="C3632">
        <v>1.7649999999999999</v>
      </c>
      <c r="E3632" s="19">
        <v>42139</v>
      </c>
      <c r="F3632">
        <v>0.27650000000000002</v>
      </c>
      <c r="H3632" s="20">
        <v>42165</v>
      </c>
      <c r="I3632">
        <v>13.22</v>
      </c>
    </row>
    <row r="3633" spans="1:9" x14ac:dyDescent="0.25">
      <c r="A3633" s="19">
        <v>42166</v>
      </c>
      <c r="B3633">
        <v>211.63</v>
      </c>
      <c r="C3633">
        <v>1.7593000000000001</v>
      </c>
      <c r="E3633" s="19">
        <v>42142</v>
      </c>
      <c r="F3633">
        <v>0.27600000000000002</v>
      </c>
      <c r="H3633" s="20">
        <v>42166</v>
      </c>
      <c r="I3633">
        <v>12.85</v>
      </c>
    </row>
    <row r="3634" spans="1:9" x14ac:dyDescent="0.25">
      <c r="A3634" s="19">
        <v>42167</v>
      </c>
      <c r="B3634">
        <v>210.01</v>
      </c>
      <c r="C3634">
        <v>1.7728999999999999</v>
      </c>
      <c r="E3634" s="19">
        <v>42143</v>
      </c>
      <c r="F3634">
        <v>0.28100000000000003</v>
      </c>
      <c r="H3634" s="20">
        <v>42167</v>
      </c>
      <c r="I3634">
        <v>13.78</v>
      </c>
    </row>
    <row r="3635" spans="1:9" x14ac:dyDescent="0.25">
      <c r="A3635" s="19">
        <v>42170</v>
      </c>
      <c r="B3635">
        <v>209.11</v>
      </c>
      <c r="C3635">
        <v>1.7805</v>
      </c>
      <c r="E3635" s="19">
        <v>42144</v>
      </c>
      <c r="F3635">
        <v>0.28349999999999997</v>
      </c>
      <c r="H3635" s="20">
        <v>42170</v>
      </c>
      <c r="I3635">
        <v>15.39</v>
      </c>
    </row>
    <row r="3636" spans="1:9" x14ac:dyDescent="0.25">
      <c r="A3636" s="19">
        <v>42171</v>
      </c>
      <c r="B3636">
        <v>210.25</v>
      </c>
      <c r="C3636">
        <v>1.7708999999999999</v>
      </c>
      <c r="E3636" s="19">
        <v>42145</v>
      </c>
      <c r="F3636">
        <v>0.28199999999999997</v>
      </c>
      <c r="H3636" s="20">
        <v>42171</v>
      </c>
      <c r="I3636">
        <v>14.81</v>
      </c>
    </row>
    <row r="3637" spans="1:9" x14ac:dyDescent="0.25">
      <c r="A3637" s="19">
        <v>42172</v>
      </c>
      <c r="B3637">
        <v>210.59</v>
      </c>
      <c r="C3637">
        <v>1.768</v>
      </c>
      <c r="E3637" s="19">
        <v>42146</v>
      </c>
      <c r="F3637">
        <v>0.28449999999999998</v>
      </c>
      <c r="H3637" s="20">
        <v>42172</v>
      </c>
      <c r="I3637">
        <v>14.5</v>
      </c>
    </row>
    <row r="3638" spans="1:9" x14ac:dyDescent="0.25">
      <c r="A3638" s="19">
        <v>42173</v>
      </c>
      <c r="B3638">
        <v>212.78</v>
      </c>
      <c r="C3638">
        <v>1.9363999999999999</v>
      </c>
      <c r="E3638" s="19">
        <v>42150</v>
      </c>
      <c r="F3638">
        <v>0.28584999999999999</v>
      </c>
      <c r="H3638" s="20">
        <v>42173</v>
      </c>
      <c r="I3638">
        <v>13.19</v>
      </c>
    </row>
    <row r="3639" spans="1:9" x14ac:dyDescent="0.25">
      <c r="A3639" s="19">
        <v>42174</v>
      </c>
      <c r="B3639">
        <v>210.81</v>
      </c>
      <c r="C3639">
        <v>1.9544999999999999</v>
      </c>
      <c r="E3639" s="19">
        <v>42151</v>
      </c>
      <c r="F3639">
        <v>0.28349999999999997</v>
      </c>
      <c r="H3639" s="20">
        <v>42174</v>
      </c>
      <c r="I3639">
        <v>13.96</v>
      </c>
    </row>
    <row r="3640" spans="1:9" x14ac:dyDescent="0.25">
      <c r="A3640" s="19">
        <v>42177</v>
      </c>
      <c r="B3640">
        <v>211.89</v>
      </c>
      <c r="C3640">
        <v>1.9444999999999999</v>
      </c>
      <c r="E3640" s="19">
        <v>42152</v>
      </c>
      <c r="F3640">
        <v>0.28275</v>
      </c>
      <c r="H3640" s="20">
        <v>42177</v>
      </c>
      <c r="I3640">
        <v>12.74</v>
      </c>
    </row>
    <row r="3641" spans="1:9" x14ac:dyDescent="0.25">
      <c r="A3641" s="19">
        <v>42178</v>
      </c>
      <c r="B3641">
        <v>212.04</v>
      </c>
      <c r="C3641">
        <v>1.9432</v>
      </c>
      <c r="E3641" s="19">
        <v>42153</v>
      </c>
      <c r="F3641">
        <v>0.28375</v>
      </c>
      <c r="H3641" s="20">
        <v>42178</v>
      </c>
      <c r="I3641">
        <v>12.11</v>
      </c>
    </row>
    <row r="3642" spans="1:9" x14ac:dyDescent="0.25">
      <c r="A3642" s="19">
        <v>42179</v>
      </c>
      <c r="B3642">
        <v>210.5</v>
      </c>
      <c r="C3642">
        <v>1.9574</v>
      </c>
      <c r="E3642" s="19">
        <v>42156</v>
      </c>
      <c r="F3642">
        <v>0.28249999999999997</v>
      </c>
      <c r="H3642" s="20">
        <v>42179</v>
      </c>
      <c r="I3642">
        <v>13.26</v>
      </c>
    </row>
    <row r="3643" spans="1:9" x14ac:dyDescent="0.25">
      <c r="A3643" s="19">
        <v>42180</v>
      </c>
      <c r="B3643">
        <v>209.86</v>
      </c>
      <c r="C3643">
        <v>1.9633</v>
      </c>
      <c r="E3643" s="19">
        <v>42157</v>
      </c>
      <c r="F3643">
        <v>0.2787</v>
      </c>
      <c r="H3643" s="20">
        <v>42180</v>
      </c>
      <c r="I3643">
        <v>14.01</v>
      </c>
    </row>
    <row r="3644" spans="1:9" x14ac:dyDescent="0.25">
      <c r="A3644" s="19">
        <v>42181</v>
      </c>
      <c r="B3644">
        <v>209.82</v>
      </c>
      <c r="C3644">
        <v>1.9637</v>
      </c>
      <c r="E3644" s="19">
        <v>42158</v>
      </c>
      <c r="F3644">
        <v>0.2792</v>
      </c>
      <c r="H3644" s="20">
        <v>42181</v>
      </c>
      <c r="I3644">
        <v>14.02</v>
      </c>
    </row>
    <row r="3645" spans="1:9" x14ac:dyDescent="0.25">
      <c r="A3645" s="19">
        <v>42184</v>
      </c>
      <c r="B3645">
        <v>205.42</v>
      </c>
      <c r="C3645">
        <v>2.0057999999999998</v>
      </c>
      <c r="E3645" s="19">
        <v>42159</v>
      </c>
      <c r="F3645">
        <v>0.27889999999999998</v>
      </c>
      <c r="H3645" s="20">
        <v>42184</v>
      </c>
      <c r="I3645">
        <v>18.850000000000001</v>
      </c>
    </row>
    <row r="3646" spans="1:9" x14ac:dyDescent="0.25">
      <c r="A3646" s="19">
        <v>42185</v>
      </c>
      <c r="B3646">
        <v>205.85</v>
      </c>
      <c r="C3646">
        <v>2.0015999999999998</v>
      </c>
      <c r="E3646" s="19">
        <v>42160</v>
      </c>
      <c r="F3646">
        <v>0.28120000000000001</v>
      </c>
      <c r="H3646" s="20">
        <v>42185</v>
      </c>
      <c r="I3646">
        <v>18.23</v>
      </c>
    </row>
    <row r="3647" spans="1:9" x14ac:dyDescent="0.25">
      <c r="A3647" s="19">
        <v>42186</v>
      </c>
      <c r="B3647">
        <v>207.5</v>
      </c>
      <c r="C3647">
        <v>1.9857</v>
      </c>
      <c r="E3647" s="19">
        <v>42163</v>
      </c>
      <c r="F3647">
        <v>0.28220000000000001</v>
      </c>
      <c r="H3647" s="20">
        <v>42186</v>
      </c>
      <c r="I3647">
        <v>16.09</v>
      </c>
    </row>
    <row r="3648" spans="1:9" x14ac:dyDescent="0.25">
      <c r="A3648" s="19">
        <v>42187</v>
      </c>
      <c r="B3648">
        <v>207.31</v>
      </c>
      <c r="C3648">
        <v>1.9875</v>
      </c>
      <c r="E3648" s="19">
        <v>42164</v>
      </c>
      <c r="F3648">
        <v>0.28549999999999998</v>
      </c>
      <c r="H3648" s="20">
        <v>42187</v>
      </c>
      <c r="I3648">
        <v>16.79</v>
      </c>
    </row>
    <row r="3649" spans="1:9" x14ac:dyDescent="0.25">
      <c r="A3649" s="19">
        <v>42191</v>
      </c>
      <c r="B3649">
        <v>206.72</v>
      </c>
      <c r="C3649">
        <v>1.9932000000000001</v>
      </c>
      <c r="E3649" s="19">
        <v>42165</v>
      </c>
      <c r="F3649">
        <v>0.28784999999999999</v>
      </c>
      <c r="H3649" s="20">
        <v>42191</v>
      </c>
      <c r="I3649">
        <v>17.010000000000002</v>
      </c>
    </row>
    <row r="3650" spans="1:9" x14ac:dyDescent="0.25">
      <c r="A3650" s="19">
        <v>42192</v>
      </c>
      <c r="B3650">
        <v>208.02</v>
      </c>
      <c r="C3650">
        <v>1.9806999999999999</v>
      </c>
      <c r="E3650" s="19">
        <v>42166</v>
      </c>
      <c r="F3650">
        <v>0.28584999999999999</v>
      </c>
      <c r="H3650" s="20">
        <v>42192</v>
      </c>
      <c r="I3650">
        <v>16.09</v>
      </c>
    </row>
    <row r="3651" spans="1:9" x14ac:dyDescent="0.25">
      <c r="A3651" s="19">
        <v>42193</v>
      </c>
      <c r="B3651">
        <v>204.53</v>
      </c>
      <c r="C3651">
        <v>2.0145</v>
      </c>
      <c r="E3651" s="19">
        <v>42167</v>
      </c>
      <c r="F3651">
        <v>0.28605000000000003</v>
      </c>
      <c r="H3651" s="20">
        <v>42193</v>
      </c>
      <c r="I3651">
        <v>19.66</v>
      </c>
    </row>
    <row r="3652" spans="1:9" x14ac:dyDescent="0.25">
      <c r="A3652" s="19">
        <v>42194</v>
      </c>
      <c r="B3652">
        <v>204.9</v>
      </c>
      <c r="C3652">
        <v>2.0108999999999999</v>
      </c>
      <c r="E3652" s="19">
        <v>42170</v>
      </c>
      <c r="F3652">
        <v>0.28325</v>
      </c>
      <c r="H3652" s="20">
        <v>42194</v>
      </c>
      <c r="I3652">
        <v>19.97</v>
      </c>
    </row>
    <row r="3653" spans="1:9" x14ac:dyDescent="0.25">
      <c r="A3653" s="19">
        <v>42195</v>
      </c>
      <c r="B3653">
        <v>207.48</v>
      </c>
      <c r="C3653">
        <v>1.9859</v>
      </c>
      <c r="E3653" s="19">
        <v>42171</v>
      </c>
      <c r="F3653">
        <v>0.28625</v>
      </c>
      <c r="H3653" s="20">
        <v>42195</v>
      </c>
      <c r="I3653">
        <v>16.829999999999998</v>
      </c>
    </row>
    <row r="3654" spans="1:9" x14ac:dyDescent="0.25">
      <c r="A3654" s="19">
        <v>42198</v>
      </c>
      <c r="B3654">
        <v>209.77</v>
      </c>
      <c r="C3654">
        <v>1.9641999999999999</v>
      </c>
      <c r="E3654" s="19">
        <v>42172</v>
      </c>
      <c r="F3654">
        <v>0.28570000000000001</v>
      </c>
      <c r="H3654" s="20">
        <v>42198</v>
      </c>
      <c r="I3654">
        <v>13.9</v>
      </c>
    </row>
    <row r="3655" spans="1:9" x14ac:dyDescent="0.25">
      <c r="A3655" s="19">
        <v>42199</v>
      </c>
      <c r="B3655">
        <v>210.68</v>
      </c>
      <c r="C3655">
        <v>1.9557</v>
      </c>
      <c r="E3655" s="19">
        <v>42173</v>
      </c>
      <c r="F3655">
        <v>0.28079999999999999</v>
      </c>
      <c r="H3655" s="20">
        <v>42199</v>
      </c>
      <c r="I3655">
        <v>13.37</v>
      </c>
    </row>
    <row r="3656" spans="1:9" x14ac:dyDescent="0.25">
      <c r="A3656" s="19">
        <v>42200</v>
      </c>
      <c r="B3656">
        <v>210.61</v>
      </c>
      <c r="C3656">
        <v>1.9563999999999999</v>
      </c>
      <c r="E3656" s="19">
        <v>42174</v>
      </c>
      <c r="F3656">
        <v>0.28129999999999999</v>
      </c>
      <c r="H3656" s="20">
        <v>42200</v>
      </c>
      <c r="I3656">
        <v>13.23</v>
      </c>
    </row>
    <row r="3657" spans="1:9" x14ac:dyDescent="0.25">
      <c r="A3657" s="19">
        <v>42201</v>
      </c>
      <c r="B3657">
        <v>212.3</v>
      </c>
      <c r="C3657">
        <v>1.9408000000000001</v>
      </c>
      <c r="E3657" s="19">
        <v>42177</v>
      </c>
      <c r="F3657">
        <v>0.28225</v>
      </c>
      <c r="H3657" s="20">
        <v>42201</v>
      </c>
      <c r="I3657">
        <v>12.11</v>
      </c>
    </row>
    <row r="3658" spans="1:9" x14ac:dyDescent="0.25">
      <c r="A3658" s="19">
        <v>42202</v>
      </c>
      <c r="B3658">
        <v>212.48</v>
      </c>
      <c r="C3658">
        <v>1.9391</v>
      </c>
      <c r="E3658" s="19">
        <v>42178</v>
      </c>
      <c r="F3658">
        <v>0.28075</v>
      </c>
      <c r="H3658" s="20">
        <v>42202</v>
      </c>
      <c r="I3658">
        <v>11.95</v>
      </c>
    </row>
    <row r="3659" spans="1:9" x14ac:dyDescent="0.25">
      <c r="A3659" s="19">
        <v>42205</v>
      </c>
      <c r="B3659">
        <v>212.59</v>
      </c>
      <c r="C3659">
        <v>1.9380999999999999</v>
      </c>
      <c r="E3659" s="19">
        <v>42179</v>
      </c>
      <c r="F3659">
        <v>0.28075</v>
      </c>
      <c r="H3659" s="20">
        <v>42205</v>
      </c>
      <c r="I3659">
        <v>12.25</v>
      </c>
    </row>
    <row r="3660" spans="1:9" x14ac:dyDescent="0.25">
      <c r="A3660" s="19">
        <v>42206</v>
      </c>
      <c r="B3660">
        <v>211.75</v>
      </c>
      <c r="C3660">
        <v>1.9458</v>
      </c>
      <c r="E3660" s="19">
        <v>42180</v>
      </c>
      <c r="F3660">
        <v>0.28199999999999997</v>
      </c>
      <c r="H3660" s="20">
        <v>42206</v>
      </c>
      <c r="I3660">
        <v>12.22</v>
      </c>
    </row>
    <row r="3661" spans="1:9" x14ac:dyDescent="0.25">
      <c r="A3661" s="19">
        <v>42207</v>
      </c>
      <c r="B3661">
        <v>211.37</v>
      </c>
      <c r="C3661">
        <v>1.9493</v>
      </c>
      <c r="E3661" s="19">
        <v>42181</v>
      </c>
      <c r="F3661">
        <v>0.28175</v>
      </c>
      <c r="H3661" s="20">
        <v>42207</v>
      </c>
      <c r="I3661">
        <v>12.12</v>
      </c>
    </row>
    <row r="3662" spans="1:9" x14ac:dyDescent="0.25">
      <c r="A3662" s="19">
        <v>42208</v>
      </c>
      <c r="B3662">
        <v>210.18</v>
      </c>
      <c r="C3662">
        <v>1.9603999999999999</v>
      </c>
      <c r="E3662" s="19">
        <v>42184</v>
      </c>
      <c r="F3662">
        <v>0.28370000000000001</v>
      </c>
      <c r="H3662" s="20">
        <v>42208</v>
      </c>
      <c r="I3662">
        <v>12.64</v>
      </c>
    </row>
    <row r="3663" spans="1:9" x14ac:dyDescent="0.25">
      <c r="A3663" s="19">
        <v>42209</v>
      </c>
      <c r="B3663">
        <v>208</v>
      </c>
      <c r="C3663">
        <v>1.9809000000000001</v>
      </c>
      <c r="E3663" s="19">
        <v>42185</v>
      </c>
      <c r="F3663">
        <v>0.28320000000000001</v>
      </c>
      <c r="H3663" s="20">
        <v>42209</v>
      </c>
      <c r="I3663">
        <v>13.74</v>
      </c>
    </row>
    <row r="3664" spans="1:9" x14ac:dyDescent="0.25">
      <c r="A3664" s="19">
        <v>42212</v>
      </c>
      <c r="B3664">
        <v>206.79</v>
      </c>
      <c r="C3664">
        <v>1.9924999999999999</v>
      </c>
      <c r="E3664" s="19">
        <v>42186</v>
      </c>
      <c r="F3664">
        <v>0.28360000000000002</v>
      </c>
      <c r="H3664" s="20">
        <v>42212</v>
      </c>
      <c r="I3664">
        <v>15.6</v>
      </c>
    </row>
    <row r="3665" spans="1:9" x14ac:dyDescent="0.25">
      <c r="A3665" s="19">
        <v>42213</v>
      </c>
      <c r="B3665">
        <v>209.33</v>
      </c>
      <c r="C3665">
        <v>1.9682999999999999</v>
      </c>
      <c r="E3665" s="19">
        <v>42187</v>
      </c>
      <c r="F3665">
        <v>0.28349999999999997</v>
      </c>
      <c r="H3665" s="20">
        <v>42213</v>
      </c>
      <c r="I3665">
        <v>13.44</v>
      </c>
    </row>
    <row r="3666" spans="1:9" x14ac:dyDescent="0.25">
      <c r="A3666" s="19">
        <v>42214</v>
      </c>
      <c r="B3666">
        <v>210.77</v>
      </c>
      <c r="C3666">
        <v>1.9549000000000001</v>
      </c>
      <c r="E3666" s="19">
        <v>42188</v>
      </c>
      <c r="F3666">
        <v>0.2843</v>
      </c>
      <c r="H3666" s="20">
        <v>42214</v>
      </c>
      <c r="I3666">
        <v>12.5</v>
      </c>
    </row>
    <row r="3667" spans="1:9" x14ac:dyDescent="0.25">
      <c r="A3667" s="19">
        <v>42215</v>
      </c>
      <c r="B3667">
        <v>210.82</v>
      </c>
      <c r="C3667">
        <v>1.9543999999999999</v>
      </c>
      <c r="E3667" s="19">
        <v>42191</v>
      </c>
      <c r="F3667">
        <v>0.28425</v>
      </c>
      <c r="H3667" s="20">
        <v>42215</v>
      </c>
      <c r="I3667">
        <v>12.13</v>
      </c>
    </row>
    <row r="3668" spans="1:9" x14ac:dyDescent="0.25">
      <c r="A3668" s="19">
        <v>42216</v>
      </c>
      <c r="B3668">
        <v>210.5</v>
      </c>
      <c r="C3668">
        <v>1.9574</v>
      </c>
      <c r="E3668" s="19">
        <v>42192</v>
      </c>
      <c r="F3668">
        <v>0.28325</v>
      </c>
      <c r="H3668" s="20">
        <v>42216</v>
      </c>
      <c r="I3668">
        <v>12.12</v>
      </c>
    </row>
    <row r="3669" spans="1:9" x14ac:dyDescent="0.25">
      <c r="A3669" s="19">
        <v>42219</v>
      </c>
      <c r="B3669">
        <v>209.79</v>
      </c>
      <c r="C3669">
        <v>1.964</v>
      </c>
      <c r="E3669" s="19">
        <v>42193</v>
      </c>
      <c r="F3669">
        <v>0.28344999999999998</v>
      </c>
      <c r="H3669" s="20">
        <v>42219</v>
      </c>
      <c r="I3669">
        <v>12.56</v>
      </c>
    </row>
    <row r="3670" spans="1:9" x14ac:dyDescent="0.25">
      <c r="A3670" s="19">
        <v>42220</v>
      </c>
      <c r="B3670">
        <v>209.38</v>
      </c>
      <c r="C3670">
        <v>1.9678</v>
      </c>
      <c r="E3670" s="19">
        <v>42194</v>
      </c>
      <c r="F3670">
        <v>0.28599999999999998</v>
      </c>
      <c r="H3670" s="20">
        <v>42220</v>
      </c>
      <c r="I3670">
        <v>13</v>
      </c>
    </row>
    <row r="3671" spans="1:9" x14ac:dyDescent="0.25">
      <c r="A3671" s="19">
        <v>42221</v>
      </c>
      <c r="B3671">
        <v>210.07</v>
      </c>
      <c r="C3671">
        <v>1.9614</v>
      </c>
      <c r="E3671" s="19">
        <v>42195</v>
      </c>
      <c r="F3671">
        <v>0.2858</v>
      </c>
      <c r="H3671" s="20">
        <v>42221</v>
      </c>
      <c r="I3671">
        <v>12.51</v>
      </c>
    </row>
    <row r="3672" spans="1:9" x14ac:dyDescent="0.25">
      <c r="A3672" s="19">
        <v>42222</v>
      </c>
      <c r="B3672">
        <v>208.35</v>
      </c>
      <c r="C3672">
        <v>1.9776</v>
      </c>
      <c r="E3672" s="19">
        <v>42198</v>
      </c>
      <c r="F3672">
        <v>0.2888</v>
      </c>
      <c r="H3672" s="20">
        <v>42222</v>
      </c>
      <c r="I3672">
        <v>13.77</v>
      </c>
    </row>
    <row r="3673" spans="1:9" x14ac:dyDescent="0.25">
      <c r="A3673" s="19">
        <v>42223</v>
      </c>
      <c r="B3673">
        <v>207.95</v>
      </c>
      <c r="C3673">
        <v>1.9814000000000001</v>
      </c>
      <c r="E3673" s="19">
        <v>42199</v>
      </c>
      <c r="F3673">
        <v>0.28849999999999998</v>
      </c>
      <c r="H3673" s="20">
        <v>42223</v>
      </c>
      <c r="I3673">
        <v>13.39</v>
      </c>
    </row>
    <row r="3674" spans="1:9" x14ac:dyDescent="0.25">
      <c r="A3674" s="19">
        <v>42226</v>
      </c>
      <c r="B3674">
        <v>210.57</v>
      </c>
      <c r="C3674">
        <v>1.9567000000000001</v>
      </c>
      <c r="E3674" s="19">
        <v>42200</v>
      </c>
      <c r="F3674">
        <v>0.28849999999999998</v>
      </c>
      <c r="H3674" s="20">
        <v>42226</v>
      </c>
      <c r="I3674">
        <v>12.23</v>
      </c>
    </row>
    <row r="3675" spans="1:9" x14ac:dyDescent="0.25">
      <c r="A3675" s="19">
        <v>42227</v>
      </c>
      <c r="B3675">
        <v>208.67</v>
      </c>
      <c r="C3675">
        <v>1.9744999999999999</v>
      </c>
      <c r="E3675" s="19">
        <v>42201</v>
      </c>
      <c r="F3675">
        <v>0.28699999999999998</v>
      </c>
      <c r="H3675" s="20">
        <v>42227</v>
      </c>
      <c r="I3675">
        <v>13.71</v>
      </c>
    </row>
    <row r="3676" spans="1:9" x14ac:dyDescent="0.25">
      <c r="A3676" s="19">
        <v>42228</v>
      </c>
      <c r="B3676">
        <v>208.92</v>
      </c>
      <c r="C3676">
        <v>1.9722</v>
      </c>
      <c r="E3676" s="19">
        <v>42202</v>
      </c>
      <c r="F3676">
        <v>0.29175000000000001</v>
      </c>
      <c r="H3676" s="20">
        <v>42228</v>
      </c>
      <c r="I3676">
        <v>13.61</v>
      </c>
    </row>
    <row r="3677" spans="1:9" x14ac:dyDescent="0.25">
      <c r="A3677" s="19">
        <v>42229</v>
      </c>
      <c r="B3677">
        <v>208.66</v>
      </c>
      <c r="C3677">
        <v>1.9745999999999999</v>
      </c>
      <c r="E3677" s="19">
        <v>42205</v>
      </c>
      <c r="F3677">
        <v>0.29499999999999998</v>
      </c>
      <c r="H3677" s="20">
        <v>42229</v>
      </c>
      <c r="I3677">
        <v>13.49</v>
      </c>
    </row>
    <row r="3678" spans="1:9" x14ac:dyDescent="0.25">
      <c r="A3678" s="19">
        <v>42230</v>
      </c>
      <c r="B3678">
        <v>209.42</v>
      </c>
      <c r="C3678">
        <v>1.9675</v>
      </c>
      <c r="E3678" s="19">
        <v>42206</v>
      </c>
      <c r="F3678">
        <v>0.29409999999999997</v>
      </c>
      <c r="H3678" s="20">
        <v>42230</v>
      </c>
      <c r="I3678">
        <v>12.83</v>
      </c>
    </row>
    <row r="3679" spans="1:9" x14ac:dyDescent="0.25">
      <c r="A3679" s="19">
        <v>42233</v>
      </c>
      <c r="B3679">
        <v>210.59</v>
      </c>
      <c r="C3679">
        <v>1.9564999999999999</v>
      </c>
      <c r="E3679" s="19">
        <v>42207</v>
      </c>
      <c r="F3679">
        <v>0.29249999999999998</v>
      </c>
      <c r="H3679" s="20">
        <v>42233</v>
      </c>
      <c r="I3679">
        <v>13.02</v>
      </c>
    </row>
    <row r="3680" spans="1:9" x14ac:dyDescent="0.25">
      <c r="A3680" s="19">
        <v>42234</v>
      </c>
      <c r="B3680">
        <v>209.98</v>
      </c>
      <c r="C3680">
        <v>1.9621999999999999</v>
      </c>
      <c r="E3680" s="19">
        <v>42208</v>
      </c>
      <c r="F3680">
        <v>0.29509999999999997</v>
      </c>
      <c r="H3680" s="20">
        <v>42234</v>
      </c>
      <c r="I3680">
        <v>13.79</v>
      </c>
    </row>
    <row r="3681" spans="1:9" x14ac:dyDescent="0.25">
      <c r="A3681" s="19">
        <v>42235</v>
      </c>
      <c r="B3681">
        <v>208.32</v>
      </c>
      <c r="C3681">
        <v>1.9779</v>
      </c>
      <c r="E3681" s="19">
        <v>42209</v>
      </c>
      <c r="F3681">
        <v>0.29360000000000003</v>
      </c>
      <c r="H3681" s="20">
        <v>42235</v>
      </c>
      <c r="I3681">
        <v>15.25</v>
      </c>
    </row>
    <row r="3682" spans="1:9" x14ac:dyDescent="0.25">
      <c r="A3682" s="19">
        <v>42236</v>
      </c>
      <c r="B3682">
        <v>203.97</v>
      </c>
      <c r="C3682">
        <v>2.02</v>
      </c>
      <c r="E3682" s="19">
        <v>42212</v>
      </c>
      <c r="F3682">
        <v>0.29409999999999997</v>
      </c>
      <c r="H3682" s="20">
        <v>42236</v>
      </c>
      <c r="I3682">
        <v>19.14</v>
      </c>
    </row>
    <row r="3683" spans="1:9" x14ac:dyDescent="0.25">
      <c r="A3683" s="19">
        <v>42237</v>
      </c>
      <c r="B3683">
        <v>197.83</v>
      </c>
      <c r="C3683">
        <v>2.0827</v>
      </c>
      <c r="E3683" s="19">
        <v>42213</v>
      </c>
      <c r="F3683">
        <v>0.29680000000000001</v>
      </c>
      <c r="H3683" s="20">
        <v>42237</v>
      </c>
      <c r="I3683">
        <v>28.03</v>
      </c>
    </row>
    <row r="3684" spans="1:9" x14ac:dyDescent="0.25">
      <c r="A3684" s="19">
        <v>42240</v>
      </c>
      <c r="B3684">
        <v>189.5</v>
      </c>
      <c r="C3684">
        <v>2.1743000000000001</v>
      </c>
      <c r="E3684" s="19">
        <v>42214</v>
      </c>
      <c r="F3684">
        <v>0.29680000000000001</v>
      </c>
      <c r="H3684" s="20">
        <v>42240</v>
      </c>
      <c r="I3684">
        <v>40.74</v>
      </c>
    </row>
    <row r="3685" spans="1:9" x14ac:dyDescent="0.25">
      <c r="A3685" s="19">
        <v>42241</v>
      </c>
      <c r="B3685">
        <v>187.27</v>
      </c>
      <c r="C3685">
        <v>2.2002000000000002</v>
      </c>
      <c r="E3685" s="19">
        <v>42215</v>
      </c>
      <c r="F3685">
        <v>0.30009999999999998</v>
      </c>
      <c r="H3685" s="20">
        <v>42241</v>
      </c>
      <c r="I3685">
        <v>36.020000000000003</v>
      </c>
    </row>
    <row r="3686" spans="1:9" x14ac:dyDescent="0.25">
      <c r="A3686" s="19">
        <v>42242</v>
      </c>
      <c r="B3686">
        <v>194.46</v>
      </c>
      <c r="C3686">
        <v>2.1187999999999998</v>
      </c>
      <c r="E3686" s="19">
        <v>42216</v>
      </c>
      <c r="F3686">
        <v>0.30859999999999999</v>
      </c>
      <c r="H3686" s="20">
        <v>42242</v>
      </c>
      <c r="I3686">
        <v>30.32</v>
      </c>
    </row>
    <row r="3687" spans="1:9" x14ac:dyDescent="0.25">
      <c r="A3687" s="19">
        <v>42243</v>
      </c>
      <c r="B3687">
        <v>199.27</v>
      </c>
      <c r="C3687">
        <v>2.0676999999999999</v>
      </c>
      <c r="E3687" s="19">
        <v>42219</v>
      </c>
      <c r="F3687">
        <v>0.30370000000000003</v>
      </c>
      <c r="H3687" s="20">
        <v>42243</v>
      </c>
      <c r="I3687">
        <v>26.1</v>
      </c>
    </row>
    <row r="3688" spans="1:9" x14ac:dyDescent="0.25">
      <c r="A3688" s="19">
        <v>42244</v>
      </c>
      <c r="B3688">
        <v>199.28</v>
      </c>
      <c r="C3688">
        <v>2.0676000000000001</v>
      </c>
      <c r="E3688" s="19">
        <v>42220</v>
      </c>
      <c r="F3688">
        <v>0.30109999999999998</v>
      </c>
      <c r="H3688" s="20">
        <v>42244</v>
      </c>
      <c r="I3688">
        <v>26.05</v>
      </c>
    </row>
    <row r="3689" spans="1:9" x14ac:dyDescent="0.25">
      <c r="A3689" s="19">
        <v>42247</v>
      </c>
      <c r="B3689">
        <v>197.67</v>
      </c>
      <c r="C3689">
        <v>2.0844</v>
      </c>
      <c r="E3689" s="19">
        <v>42221</v>
      </c>
      <c r="F3689">
        <v>0.31090000000000001</v>
      </c>
      <c r="H3689" s="20">
        <v>42247</v>
      </c>
      <c r="I3689">
        <v>28.43</v>
      </c>
    </row>
    <row r="3690" spans="1:9" x14ac:dyDescent="0.25">
      <c r="A3690" s="19">
        <v>42248</v>
      </c>
      <c r="B3690">
        <v>191.77</v>
      </c>
      <c r="C3690">
        <v>2.1486000000000001</v>
      </c>
      <c r="E3690" s="19">
        <v>42222</v>
      </c>
      <c r="F3690">
        <v>0.31140000000000001</v>
      </c>
      <c r="H3690" s="20">
        <v>42248</v>
      </c>
      <c r="I3690">
        <v>31.4</v>
      </c>
    </row>
    <row r="3691" spans="1:9" x14ac:dyDescent="0.25">
      <c r="A3691" s="19">
        <v>42249</v>
      </c>
      <c r="B3691">
        <v>195.41</v>
      </c>
      <c r="C3691">
        <v>2.1084999999999998</v>
      </c>
      <c r="E3691" s="19">
        <v>42223</v>
      </c>
      <c r="F3691">
        <v>0.31159999999999999</v>
      </c>
      <c r="H3691" s="20">
        <v>42249</v>
      </c>
      <c r="I3691">
        <v>26.09</v>
      </c>
    </row>
    <row r="3692" spans="1:9" x14ac:dyDescent="0.25">
      <c r="A3692" s="19">
        <v>42250</v>
      </c>
      <c r="B3692">
        <v>195.55</v>
      </c>
      <c r="C3692">
        <v>2.1070000000000002</v>
      </c>
      <c r="E3692" s="19">
        <v>42226</v>
      </c>
      <c r="F3692">
        <v>0.31419999999999998</v>
      </c>
      <c r="H3692" s="20">
        <v>42250</v>
      </c>
      <c r="I3692">
        <v>25.61</v>
      </c>
    </row>
    <row r="3693" spans="1:9" x14ac:dyDescent="0.25">
      <c r="A3693" s="19">
        <v>42251</v>
      </c>
      <c r="B3693">
        <v>192.59</v>
      </c>
      <c r="C3693">
        <v>2.1394000000000002</v>
      </c>
      <c r="E3693" s="19">
        <v>42227</v>
      </c>
      <c r="F3693">
        <v>0.31435000000000002</v>
      </c>
      <c r="H3693" s="20">
        <v>42251</v>
      </c>
      <c r="I3693">
        <v>27.8</v>
      </c>
    </row>
    <row r="3694" spans="1:9" x14ac:dyDescent="0.25">
      <c r="A3694" s="19">
        <v>42255</v>
      </c>
      <c r="B3694">
        <v>197.43</v>
      </c>
      <c r="C3694">
        <v>2.0870000000000002</v>
      </c>
      <c r="E3694" s="19">
        <v>42228</v>
      </c>
      <c r="F3694">
        <v>0.30930000000000002</v>
      </c>
      <c r="H3694" s="20">
        <v>42255</v>
      </c>
      <c r="I3694">
        <v>24.9</v>
      </c>
    </row>
    <row r="3695" spans="1:9" x14ac:dyDescent="0.25">
      <c r="A3695" s="19">
        <v>42256</v>
      </c>
      <c r="B3695">
        <v>194.79</v>
      </c>
      <c r="C3695">
        <v>2.1152000000000002</v>
      </c>
      <c r="E3695" s="19">
        <v>42229</v>
      </c>
      <c r="F3695">
        <v>0.32050000000000001</v>
      </c>
      <c r="H3695" s="20">
        <v>42256</v>
      </c>
      <c r="I3695">
        <v>26.23</v>
      </c>
    </row>
    <row r="3696" spans="1:9" x14ac:dyDescent="0.25">
      <c r="A3696" s="19">
        <v>42257</v>
      </c>
      <c r="B3696">
        <v>195.85</v>
      </c>
      <c r="C3696">
        <v>2.1038000000000001</v>
      </c>
      <c r="E3696" s="19">
        <v>42230</v>
      </c>
      <c r="F3696">
        <v>0.32445000000000002</v>
      </c>
      <c r="H3696" s="20">
        <v>42257</v>
      </c>
      <c r="I3696">
        <v>24.37</v>
      </c>
    </row>
    <row r="3697" spans="1:9" x14ac:dyDescent="0.25">
      <c r="A3697" s="19">
        <v>42258</v>
      </c>
      <c r="B3697">
        <v>196.74</v>
      </c>
      <c r="C3697">
        <v>2.0943000000000001</v>
      </c>
      <c r="E3697" s="19">
        <v>42233</v>
      </c>
      <c r="F3697">
        <v>0.33284999999999998</v>
      </c>
      <c r="H3697" s="20">
        <v>42258</v>
      </c>
      <c r="I3697">
        <v>23.2</v>
      </c>
    </row>
    <row r="3698" spans="1:9" x14ac:dyDescent="0.25">
      <c r="A3698" s="19">
        <v>42261</v>
      </c>
      <c r="B3698">
        <v>196.01</v>
      </c>
      <c r="C3698">
        <v>2.1021000000000001</v>
      </c>
      <c r="E3698" s="19">
        <v>42234</v>
      </c>
      <c r="F3698">
        <v>0.33284999999999998</v>
      </c>
      <c r="H3698" s="20">
        <v>42261</v>
      </c>
      <c r="I3698">
        <v>24.25</v>
      </c>
    </row>
    <row r="3699" spans="1:9" x14ac:dyDescent="0.25">
      <c r="A3699" s="19">
        <v>42262</v>
      </c>
      <c r="B3699">
        <v>198.46</v>
      </c>
      <c r="C3699">
        <v>2.0760999999999998</v>
      </c>
      <c r="E3699" s="19">
        <v>42235</v>
      </c>
      <c r="F3699">
        <v>0.33334999999999998</v>
      </c>
      <c r="H3699" s="20">
        <v>42262</v>
      </c>
      <c r="I3699">
        <v>22.54</v>
      </c>
    </row>
    <row r="3700" spans="1:9" x14ac:dyDescent="0.25">
      <c r="A3700" s="19">
        <v>42263</v>
      </c>
      <c r="B3700">
        <v>200.18</v>
      </c>
      <c r="C3700">
        <v>2.0583</v>
      </c>
      <c r="E3700" s="19">
        <v>42236</v>
      </c>
      <c r="F3700">
        <v>0.3291</v>
      </c>
      <c r="H3700" s="20">
        <v>42263</v>
      </c>
      <c r="I3700">
        <v>21.35</v>
      </c>
    </row>
    <row r="3701" spans="1:9" x14ac:dyDescent="0.25">
      <c r="A3701" s="19">
        <v>42264</v>
      </c>
      <c r="B3701">
        <v>199.73</v>
      </c>
      <c r="C3701">
        <v>2.0697000000000001</v>
      </c>
      <c r="E3701" s="19">
        <v>42237</v>
      </c>
      <c r="F3701">
        <v>0.3291</v>
      </c>
      <c r="H3701" s="20">
        <v>42264</v>
      </c>
      <c r="I3701">
        <v>21.14</v>
      </c>
    </row>
    <row r="3702" spans="1:9" x14ac:dyDescent="0.25">
      <c r="A3702" s="19">
        <v>42265</v>
      </c>
      <c r="B3702">
        <v>195.45</v>
      </c>
      <c r="C3702">
        <v>2.1150000000000002</v>
      </c>
      <c r="E3702" s="19">
        <v>42240</v>
      </c>
      <c r="F3702">
        <v>0.33160000000000001</v>
      </c>
      <c r="H3702" s="20">
        <v>42265</v>
      </c>
      <c r="I3702">
        <v>22.28</v>
      </c>
    </row>
    <row r="3703" spans="1:9" x14ac:dyDescent="0.25">
      <c r="A3703" s="19">
        <v>42268</v>
      </c>
      <c r="B3703">
        <v>196.46</v>
      </c>
      <c r="C3703">
        <v>2.1040999999999999</v>
      </c>
      <c r="E3703" s="19">
        <v>42241</v>
      </c>
      <c r="F3703">
        <v>0.32700000000000001</v>
      </c>
      <c r="H3703" s="20">
        <v>42268</v>
      </c>
      <c r="I3703">
        <v>20.14</v>
      </c>
    </row>
    <row r="3704" spans="1:9" x14ac:dyDescent="0.25">
      <c r="A3704" s="19">
        <v>42269</v>
      </c>
      <c r="B3704">
        <v>193.91</v>
      </c>
      <c r="C3704">
        <v>2.1318000000000001</v>
      </c>
      <c r="E3704" s="19">
        <v>42242</v>
      </c>
      <c r="F3704">
        <v>0.32519999999999999</v>
      </c>
      <c r="H3704" s="20">
        <v>42269</v>
      </c>
      <c r="I3704">
        <v>22.44</v>
      </c>
    </row>
    <row r="3705" spans="1:9" x14ac:dyDescent="0.25">
      <c r="A3705" s="19">
        <v>42270</v>
      </c>
      <c r="B3705">
        <v>193.6</v>
      </c>
      <c r="C3705">
        <v>2.1352000000000002</v>
      </c>
      <c r="E3705" s="19">
        <v>42243</v>
      </c>
      <c r="F3705">
        <v>0.32440000000000002</v>
      </c>
      <c r="H3705" s="20">
        <v>42270</v>
      </c>
      <c r="I3705">
        <v>22.13</v>
      </c>
    </row>
    <row r="3706" spans="1:9" x14ac:dyDescent="0.25">
      <c r="A3706" s="19">
        <v>42271</v>
      </c>
      <c r="B3706">
        <v>192.9</v>
      </c>
      <c r="C3706">
        <v>2.1429</v>
      </c>
      <c r="E3706" s="19">
        <v>42244</v>
      </c>
      <c r="F3706">
        <v>0.32900000000000001</v>
      </c>
      <c r="H3706" s="20">
        <v>42271</v>
      </c>
      <c r="I3706">
        <v>23.47</v>
      </c>
    </row>
    <row r="3707" spans="1:9" x14ac:dyDescent="0.25">
      <c r="A3707" s="19">
        <v>42272</v>
      </c>
      <c r="B3707">
        <v>192.85</v>
      </c>
      <c r="C3707">
        <v>2.1435</v>
      </c>
      <c r="E3707" s="19">
        <v>42248</v>
      </c>
      <c r="F3707">
        <v>0.33400000000000002</v>
      </c>
      <c r="H3707" s="20">
        <v>42272</v>
      </c>
      <c r="I3707">
        <v>23.62</v>
      </c>
    </row>
    <row r="3708" spans="1:9" x14ac:dyDescent="0.25">
      <c r="A3708" s="19">
        <v>42275</v>
      </c>
      <c r="B3708">
        <v>188.01</v>
      </c>
      <c r="C3708">
        <v>2.1987000000000001</v>
      </c>
      <c r="E3708" s="19">
        <v>42249</v>
      </c>
      <c r="F3708">
        <v>0.33250000000000002</v>
      </c>
      <c r="H3708" s="20">
        <v>42275</v>
      </c>
      <c r="I3708">
        <v>27.63</v>
      </c>
    </row>
    <row r="3709" spans="1:9" x14ac:dyDescent="0.25">
      <c r="A3709" s="19">
        <v>42276</v>
      </c>
      <c r="B3709">
        <v>188.12</v>
      </c>
      <c r="C3709">
        <v>2.1974</v>
      </c>
      <c r="E3709" s="19">
        <v>42250</v>
      </c>
      <c r="F3709">
        <v>0.33350000000000002</v>
      </c>
      <c r="H3709" s="20">
        <v>42276</v>
      </c>
      <c r="I3709">
        <v>26.83</v>
      </c>
    </row>
    <row r="3710" spans="1:9" x14ac:dyDescent="0.25">
      <c r="A3710" s="19">
        <v>42277</v>
      </c>
      <c r="B3710">
        <v>191.63</v>
      </c>
      <c r="C3710">
        <v>2.1570999999999998</v>
      </c>
      <c r="E3710" s="19">
        <v>42251</v>
      </c>
      <c r="F3710">
        <v>0.33200000000000002</v>
      </c>
      <c r="H3710" s="20">
        <v>42277</v>
      </c>
      <c r="I3710">
        <v>24.5</v>
      </c>
    </row>
    <row r="3711" spans="1:9" x14ac:dyDescent="0.25">
      <c r="A3711" s="19">
        <v>42278</v>
      </c>
      <c r="B3711">
        <v>192.13</v>
      </c>
      <c r="C3711">
        <v>2.1515</v>
      </c>
      <c r="E3711" s="19">
        <v>42254</v>
      </c>
      <c r="F3711">
        <v>0.33300000000000002</v>
      </c>
      <c r="H3711" s="20">
        <v>42278</v>
      </c>
      <c r="I3711">
        <v>22.55</v>
      </c>
    </row>
    <row r="3712" spans="1:9" x14ac:dyDescent="0.25">
      <c r="A3712" s="19">
        <v>42279</v>
      </c>
      <c r="B3712">
        <v>195</v>
      </c>
      <c r="C3712">
        <v>2.1198999999999999</v>
      </c>
      <c r="E3712" s="19">
        <v>42255</v>
      </c>
      <c r="F3712">
        <v>0.33200000000000002</v>
      </c>
      <c r="H3712" s="20">
        <v>42279</v>
      </c>
      <c r="I3712">
        <v>20.94</v>
      </c>
    </row>
    <row r="3713" spans="1:9" x14ac:dyDescent="0.25">
      <c r="A3713" s="19">
        <v>42282</v>
      </c>
      <c r="B3713">
        <v>198.47</v>
      </c>
      <c r="C3713">
        <v>2.0828000000000002</v>
      </c>
      <c r="E3713" s="19">
        <v>42256</v>
      </c>
      <c r="F3713">
        <v>0.33300000000000002</v>
      </c>
      <c r="H3713" s="20">
        <v>42282</v>
      </c>
      <c r="I3713">
        <v>19.54</v>
      </c>
    </row>
    <row r="3714" spans="1:9" x14ac:dyDescent="0.25">
      <c r="A3714" s="19">
        <v>42283</v>
      </c>
      <c r="B3714">
        <v>197.79</v>
      </c>
      <c r="C3714">
        <v>2.09</v>
      </c>
      <c r="E3714" s="19">
        <v>42257</v>
      </c>
      <c r="F3714">
        <v>0.33600000000000002</v>
      </c>
      <c r="H3714" s="20">
        <v>42283</v>
      </c>
      <c r="I3714">
        <v>19.399999999999999</v>
      </c>
    </row>
    <row r="3715" spans="1:9" x14ac:dyDescent="0.25">
      <c r="A3715" s="19">
        <v>42284</v>
      </c>
      <c r="B3715">
        <v>199.41</v>
      </c>
      <c r="C3715">
        <v>2.073</v>
      </c>
      <c r="E3715" s="19">
        <v>42258</v>
      </c>
      <c r="F3715">
        <v>0.3372</v>
      </c>
      <c r="H3715" s="20">
        <v>42284</v>
      </c>
      <c r="I3715">
        <v>18.399999999999999</v>
      </c>
    </row>
    <row r="3716" spans="1:9" x14ac:dyDescent="0.25">
      <c r="A3716" s="19">
        <v>42285</v>
      </c>
      <c r="B3716">
        <v>201.21</v>
      </c>
      <c r="C3716">
        <v>2.0543999999999998</v>
      </c>
      <c r="E3716" s="19">
        <v>42261</v>
      </c>
      <c r="F3716">
        <v>0.33550000000000002</v>
      </c>
      <c r="H3716" s="20">
        <v>42285</v>
      </c>
      <c r="I3716">
        <v>17.420000000000002</v>
      </c>
    </row>
    <row r="3717" spans="1:9" x14ac:dyDescent="0.25">
      <c r="A3717" s="19">
        <v>42286</v>
      </c>
      <c r="B3717">
        <v>201.33</v>
      </c>
      <c r="C3717">
        <v>2.0531999999999999</v>
      </c>
      <c r="E3717" s="19">
        <v>42262</v>
      </c>
      <c r="F3717">
        <v>0.33424999999999999</v>
      </c>
      <c r="H3717" s="20">
        <v>42286</v>
      </c>
      <c r="I3717">
        <v>17.079999999999998</v>
      </c>
    </row>
    <row r="3718" spans="1:9" x14ac:dyDescent="0.25">
      <c r="A3718" s="19">
        <v>42289</v>
      </c>
      <c r="B3718">
        <v>201.52</v>
      </c>
      <c r="C3718">
        <v>2.0512999999999999</v>
      </c>
      <c r="E3718" s="19">
        <v>42263</v>
      </c>
      <c r="F3718">
        <v>0.33960000000000001</v>
      </c>
      <c r="H3718" s="20">
        <v>42289</v>
      </c>
      <c r="I3718">
        <v>16.170000000000002</v>
      </c>
    </row>
    <row r="3719" spans="1:9" x14ac:dyDescent="0.25">
      <c r="A3719" s="19">
        <v>42290</v>
      </c>
      <c r="B3719">
        <v>200.25</v>
      </c>
      <c r="C3719">
        <v>2.0642999999999998</v>
      </c>
      <c r="E3719" s="19">
        <v>42264</v>
      </c>
      <c r="F3719">
        <v>0.34510000000000002</v>
      </c>
      <c r="H3719" s="20">
        <v>42290</v>
      </c>
      <c r="I3719">
        <v>17.670000000000002</v>
      </c>
    </row>
    <row r="3720" spans="1:9" x14ac:dyDescent="0.25">
      <c r="A3720" s="19">
        <v>42291</v>
      </c>
      <c r="B3720">
        <v>199.29</v>
      </c>
      <c r="C3720">
        <v>2.0741999999999998</v>
      </c>
      <c r="E3720" s="19">
        <v>42265</v>
      </c>
      <c r="F3720">
        <v>0.31919999999999998</v>
      </c>
      <c r="H3720" s="20">
        <v>42291</v>
      </c>
      <c r="I3720">
        <v>18.03</v>
      </c>
    </row>
    <row r="3721" spans="1:9" x14ac:dyDescent="0.25">
      <c r="A3721" s="19">
        <v>42292</v>
      </c>
      <c r="B3721">
        <v>202.35</v>
      </c>
      <c r="C3721">
        <v>2.0428999999999999</v>
      </c>
      <c r="E3721" s="19">
        <v>42268</v>
      </c>
      <c r="F3721">
        <v>0.32600000000000001</v>
      </c>
      <c r="H3721" s="20">
        <v>42292</v>
      </c>
      <c r="I3721">
        <v>16.05</v>
      </c>
    </row>
    <row r="3722" spans="1:9" x14ac:dyDescent="0.25">
      <c r="A3722" s="19">
        <v>42293</v>
      </c>
      <c r="B3722">
        <v>203.27</v>
      </c>
      <c r="C3722">
        <v>2.0335999999999999</v>
      </c>
      <c r="E3722" s="19">
        <v>42269</v>
      </c>
      <c r="F3722">
        <v>0.32650000000000001</v>
      </c>
      <c r="H3722" s="20">
        <v>42293</v>
      </c>
      <c r="I3722">
        <v>15.05</v>
      </c>
    </row>
    <row r="3723" spans="1:9" x14ac:dyDescent="0.25">
      <c r="A3723" s="19">
        <v>42296</v>
      </c>
      <c r="B3723">
        <v>203.37</v>
      </c>
      <c r="C3723">
        <v>2.0326</v>
      </c>
      <c r="E3723" s="19">
        <v>42270</v>
      </c>
      <c r="F3723">
        <v>0.32550000000000001</v>
      </c>
      <c r="H3723" s="20">
        <v>42296</v>
      </c>
      <c r="I3723">
        <v>14.98</v>
      </c>
    </row>
    <row r="3724" spans="1:9" x14ac:dyDescent="0.25">
      <c r="A3724" s="19">
        <v>42297</v>
      </c>
      <c r="B3724">
        <v>203.09</v>
      </c>
      <c r="C3724">
        <v>2.0354000000000001</v>
      </c>
      <c r="E3724" s="19">
        <v>42271</v>
      </c>
      <c r="F3724">
        <v>0.32640000000000002</v>
      </c>
      <c r="H3724" s="20">
        <v>42297</v>
      </c>
      <c r="I3724">
        <v>15.75</v>
      </c>
    </row>
    <row r="3725" spans="1:9" x14ac:dyDescent="0.25">
      <c r="A3725" s="19">
        <v>42298</v>
      </c>
      <c r="B3725">
        <v>201.85</v>
      </c>
      <c r="C3725">
        <v>2.0478999999999998</v>
      </c>
      <c r="E3725" s="19">
        <v>42272</v>
      </c>
      <c r="F3725">
        <v>0.3261</v>
      </c>
      <c r="H3725" s="20">
        <v>42298</v>
      </c>
      <c r="I3725">
        <v>16.7</v>
      </c>
    </row>
    <row r="3726" spans="1:9" x14ac:dyDescent="0.25">
      <c r="A3726" s="19">
        <v>42299</v>
      </c>
      <c r="B3726">
        <v>205.26</v>
      </c>
      <c r="C3726">
        <v>2.0139</v>
      </c>
      <c r="E3726" s="19">
        <v>42275</v>
      </c>
      <c r="F3726">
        <v>0.3266</v>
      </c>
      <c r="H3726" s="20">
        <v>42299</v>
      </c>
      <c r="I3726">
        <v>14.45</v>
      </c>
    </row>
    <row r="3727" spans="1:9" x14ac:dyDescent="0.25">
      <c r="A3727" s="19">
        <v>42300</v>
      </c>
      <c r="B3727">
        <v>207.51</v>
      </c>
      <c r="C3727">
        <v>1.9921</v>
      </c>
      <c r="E3727" s="19">
        <v>42276</v>
      </c>
      <c r="F3727">
        <v>0.32550000000000001</v>
      </c>
      <c r="H3727" s="20">
        <v>42300</v>
      </c>
      <c r="I3727">
        <v>14.46</v>
      </c>
    </row>
    <row r="3728" spans="1:9" x14ac:dyDescent="0.25">
      <c r="A3728" s="19">
        <v>42303</v>
      </c>
      <c r="B3728">
        <v>207</v>
      </c>
      <c r="C3728">
        <v>1.9970000000000001</v>
      </c>
      <c r="E3728" s="19">
        <v>42277</v>
      </c>
      <c r="F3728">
        <v>0.32500000000000001</v>
      </c>
      <c r="H3728" s="20">
        <v>42303</v>
      </c>
      <c r="I3728">
        <v>15.29</v>
      </c>
    </row>
    <row r="3729" spans="1:9" x14ac:dyDescent="0.25">
      <c r="A3729" s="19">
        <v>42304</v>
      </c>
      <c r="B3729">
        <v>206.6</v>
      </c>
      <c r="C3729">
        <v>2.0007999999999999</v>
      </c>
      <c r="E3729" s="19">
        <v>42278</v>
      </c>
      <c r="F3729">
        <v>0.32400000000000001</v>
      </c>
      <c r="H3729" s="20">
        <v>42304</v>
      </c>
      <c r="I3729">
        <v>15.43</v>
      </c>
    </row>
    <row r="3730" spans="1:9" x14ac:dyDescent="0.25">
      <c r="A3730" s="19">
        <v>42305</v>
      </c>
      <c r="B3730">
        <v>208.95</v>
      </c>
      <c r="C3730">
        <v>1.9782999999999999</v>
      </c>
      <c r="E3730" s="19">
        <v>42279</v>
      </c>
      <c r="F3730">
        <v>0.3271</v>
      </c>
      <c r="H3730" s="20">
        <v>42305</v>
      </c>
      <c r="I3730">
        <v>14.33</v>
      </c>
    </row>
    <row r="3731" spans="1:9" x14ac:dyDescent="0.25">
      <c r="A3731" s="19">
        <v>42306</v>
      </c>
      <c r="B3731">
        <v>208.83</v>
      </c>
      <c r="C3731">
        <v>1.9795</v>
      </c>
      <c r="E3731" s="19">
        <v>42282</v>
      </c>
      <c r="F3731">
        <v>0.32319999999999999</v>
      </c>
      <c r="H3731" s="20">
        <v>42306</v>
      </c>
      <c r="I3731">
        <v>14.61</v>
      </c>
    </row>
    <row r="3732" spans="1:9" x14ac:dyDescent="0.25">
      <c r="A3732" s="19">
        <v>42307</v>
      </c>
      <c r="B3732">
        <v>207.93</v>
      </c>
      <c r="C3732">
        <v>1.988</v>
      </c>
      <c r="E3732" s="19">
        <v>42283</v>
      </c>
      <c r="F3732">
        <v>0.318</v>
      </c>
      <c r="H3732" s="20">
        <v>42307</v>
      </c>
      <c r="I3732">
        <v>15.07</v>
      </c>
    </row>
    <row r="3733" spans="1:9" x14ac:dyDescent="0.25">
      <c r="A3733" s="19">
        <v>42310</v>
      </c>
      <c r="B3733">
        <v>210.39</v>
      </c>
      <c r="C3733">
        <v>1.9648000000000001</v>
      </c>
      <c r="E3733" s="19">
        <v>42284</v>
      </c>
      <c r="F3733">
        <v>0.31859999999999999</v>
      </c>
      <c r="H3733" s="20">
        <v>42310</v>
      </c>
      <c r="I3733">
        <v>14.15</v>
      </c>
    </row>
    <row r="3734" spans="1:9" x14ac:dyDescent="0.25">
      <c r="A3734" s="19">
        <v>42311</v>
      </c>
      <c r="B3734">
        <v>211</v>
      </c>
      <c r="C3734">
        <v>1.9591000000000001</v>
      </c>
      <c r="E3734" s="19">
        <v>42285</v>
      </c>
      <c r="F3734">
        <v>0.3196</v>
      </c>
      <c r="H3734" s="20">
        <v>42311</v>
      </c>
      <c r="I3734">
        <v>14.54</v>
      </c>
    </row>
    <row r="3735" spans="1:9" x14ac:dyDescent="0.25">
      <c r="A3735" s="19">
        <v>42312</v>
      </c>
      <c r="B3735">
        <v>210.36</v>
      </c>
      <c r="C3735">
        <v>1.9651000000000001</v>
      </c>
      <c r="E3735" s="19">
        <v>42286</v>
      </c>
      <c r="F3735">
        <v>0.3206</v>
      </c>
      <c r="H3735" s="20">
        <v>42312</v>
      </c>
      <c r="I3735">
        <v>15.51</v>
      </c>
    </row>
    <row r="3736" spans="1:9" x14ac:dyDescent="0.25">
      <c r="A3736" s="19">
        <v>42313</v>
      </c>
      <c r="B3736">
        <v>210.15</v>
      </c>
      <c r="C3736">
        <v>1.9670000000000001</v>
      </c>
      <c r="E3736" s="19">
        <v>42289</v>
      </c>
      <c r="F3736">
        <v>0.32074999999999998</v>
      </c>
      <c r="H3736" s="20">
        <v>42313</v>
      </c>
      <c r="I3736">
        <v>15.05</v>
      </c>
    </row>
    <row r="3737" spans="1:9" x14ac:dyDescent="0.25">
      <c r="A3737" s="19">
        <v>42314</v>
      </c>
      <c r="B3737">
        <v>210.04</v>
      </c>
      <c r="C3737">
        <v>1.9681</v>
      </c>
      <c r="E3737" s="19">
        <v>42290</v>
      </c>
      <c r="F3737">
        <v>0.32050000000000001</v>
      </c>
      <c r="H3737" s="20">
        <v>42314</v>
      </c>
      <c r="I3737">
        <v>14.33</v>
      </c>
    </row>
    <row r="3738" spans="1:9" x14ac:dyDescent="0.25">
      <c r="A3738" s="19">
        <v>42317</v>
      </c>
      <c r="B3738">
        <v>208.08</v>
      </c>
      <c r="C3738">
        <v>1.9865999999999999</v>
      </c>
      <c r="E3738" s="19">
        <v>42291</v>
      </c>
      <c r="F3738">
        <v>0.31705</v>
      </c>
      <c r="H3738" s="20">
        <v>42317</v>
      </c>
      <c r="I3738">
        <v>16.52</v>
      </c>
    </row>
    <row r="3739" spans="1:9" x14ac:dyDescent="0.25">
      <c r="A3739" s="19">
        <v>42318</v>
      </c>
      <c r="B3739">
        <v>208.56</v>
      </c>
      <c r="C3739">
        <v>1.982</v>
      </c>
      <c r="E3739" s="19">
        <v>42292</v>
      </c>
      <c r="F3739">
        <v>0.31514999999999999</v>
      </c>
      <c r="H3739" s="20">
        <v>42318</v>
      </c>
      <c r="I3739">
        <v>15.29</v>
      </c>
    </row>
    <row r="3740" spans="1:9" x14ac:dyDescent="0.25">
      <c r="A3740" s="19">
        <v>42319</v>
      </c>
      <c r="B3740">
        <v>207.74</v>
      </c>
      <c r="C3740">
        <v>1.9899</v>
      </c>
      <c r="E3740" s="19">
        <v>42293</v>
      </c>
      <c r="F3740">
        <v>0.31714999999999999</v>
      </c>
      <c r="H3740" s="20">
        <v>42319</v>
      </c>
      <c r="I3740">
        <v>16.059999999999999</v>
      </c>
    </row>
    <row r="3741" spans="1:9" x14ac:dyDescent="0.25">
      <c r="A3741" s="19">
        <v>42320</v>
      </c>
      <c r="B3741">
        <v>204.84</v>
      </c>
      <c r="C3741">
        <v>2.0179999999999998</v>
      </c>
      <c r="E3741" s="19">
        <v>42296</v>
      </c>
      <c r="F3741">
        <v>0.31664999999999999</v>
      </c>
      <c r="H3741" s="20">
        <v>42320</v>
      </c>
      <c r="I3741">
        <v>18.37</v>
      </c>
    </row>
    <row r="3742" spans="1:9" x14ac:dyDescent="0.25">
      <c r="A3742" s="19">
        <v>42321</v>
      </c>
      <c r="B3742">
        <v>202.54</v>
      </c>
      <c r="C3742">
        <v>2.0409000000000002</v>
      </c>
      <c r="E3742" s="19">
        <v>42297</v>
      </c>
      <c r="F3742">
        <v>0.32040000000000002</v>
      </c>
      <c r="H3742" s="20">
        <v>42321</v>
      </c>
      <c r="I3742">
        <v>20.079999999999998</v>
      </c>
    </row>
    <row r="3743" spans="1:9" x14ac:dyDescent="0.25">
      <c r="A3743" s="19">
        <v>42324</v>
      </c>
      <c r="B3743">
        <v>205.62</v>
      </c>
      <c r="C3743">
        <v>2.0104000000000002</v>
      </c>
      <c r="E3743" s="19">
        <v>42298</v>
      </c>
      <c r="F3743">
        <v>0.31640000000000001</v>
      </c>
      <c r="H3743" s="20">
        <v>42324</v>
      </c>
      <c r="I3743">
        <v>18.16</v>
      </c>
    </row>
    <row r="3744" spans="1:9" x14ac:dyDescent="0.25">
      <c r="A3744" s="19">
        <v>42325</v>
      </c>
      <c r="B3744">
        <v>205.47</v>
      </c>
      <c r="C3744">
        <v>2.0118</v>
      </c>
      <c r="E3744" s="19">
        <v>42299</v>
      </c>
      <c r="F3744">
        <v>0.31990000000000002</v>
      </c>
      <c r="H3744" s="20">
        <v>42325</v>
      </c>
      <c r="I3744">
        <v>18.84</v>
      </c>
    </row>
    <row r="3745" spans="1:9" x14ac:dyDescent="0.25">
      <c r="A3745" s="19">
        <v>42326</v>
      </c>
      <c r="B3745">
        <v>208.73</v>
      </c>
      <c r="C3745">
        <v>1.9803999999999999</v>
      </c>
      <c r="E3745" s="19">
        <v>42300</v>
      </c>
      <c r="F3745">
        <v>0.32290000000000002</v>
      </c>
      <c r="H3745" s="20">
        <v>42326</v>
      </c>
      <c r="I3745">
        <v>16.850000000000001</v>
      </c>
    </row>
    <row r="3746" spans="1:9" x14ac:dyDescent="0.25">
      <c r="A3746" s="19">
        <v>42327</v>
      </c>
      <c r="B3746">
        <v>208.55</v>
      </c>
      <c r="C3746">
        <v>1.9821</v>
      </c>
      <c r="E3746" s="19">
        <v>42303</v>
      </c>
      <c r="F3746">
        <v>0.32314999999999999</v>
      </c>
      <c r="H3746" s="20">
        <v>42327</v>
      </c>
      <c r="I3746">
        <v>16.989999999999998</v>
      </c>
    </row>
    <row r="3747" spans="1:9" x14ac:dyDescent="0.25">
      <c r="A3747" s="19">
        <v>42328</v>
      </c>
      <c r="B3747">
        <v>209.3108</v>
      </c>
      <c r="C3747">
        <v>1.9749000000000001</v>
      </c>
      <c r="E3747" s="19">
        <v>42304</v>
      </c>
      <c r="F3747">
        <v>0.32390000000000002</v>
      </c>
      <c r="H3747" s="20">
        <v>42328</v>
      </c>
      <c r="I3747">
        <v>15.47</v>
      </c>
    </row>
    <row r="3748" spans="1:9" x14ac:dyDescent="0.25">
      <c r="A3748" s="19">
        <v>42331</v>
      </c>
      <c r="B3748">
        <v>209.07</v>
      </c>
      <c r="C3748">
        <v>1.9772000000000001</v>
      </c>
      <c r="E3748" s="19">
        <v>42305</v>
      </c>
      <c r="F3748">
        <v>0.32190000000000002</v>
      </c>
      <c r="H3748" s="20">
        <v>42331</v>
      </c>
      <c r="I3748">
        <v>15.62</v>
      </c>
    </row>
    <row r="3749" spans="1:9" x14ac:dyDescent="0.25">
      <c r="A3749" s="19">
        <v>42332</v>
      </c>
      <c r="B3749">
        <v>209.35</v>
      </c>
      <c r="C3749">
        <v>1.9744999999999999</v>
      </c>
      <c r="E3749" s="19">
        <v>42306</v>
      </c>
      <c r="F3749">
        <v>0.32890000000000003</v>
      </c>
      <c r="H3749" s="20">
        <v>42332</v>
      </c>
      <c r="I3749">
        <v>15.93</v>
      </c>
    </row>
    <row r="3750" spans="1:9" x14ac:dyDescent="0.25">
      <c r="A3750" s="19">
        <v>42333</v>
      </c>
      <c r="B3750">
        <v>209.32</v>
      </c>
      <c r="C3750">
        <v>1.9748000000000001</v>
      </c>
      <c r="E3750" s="19">
        <v>42307</v>
      </c>
      <c r="F3750">
        <v>0.33410000000000001</v>
      </c>
      <c r="H3750" s="20">
        <v>42333</v>
      </c>
      <c r="I3750">
        <v>15.19</v>
      </c>
    </row>
    <row r="3751" spans="1:9" x14ac:dyDescent="0.25">
      <c r="A3751" s="19">
        <v>42335</v>
      </c>
      <c r="B3751">
        <v>209.56</v>
      </c>
      <c r="C3751">
        <v>1.9725999999999999</v>
      </c>
      <c r="E3751" s="19">
        <v>42310</v>
      </c>
      <c r="F3751">
        <v>0.33410000000000001</v>
      </c>
      <c r="H3751" s="20">
        <v>42335</v>
      </c>
      <c r="I3751">
        <v>15.12</v>
      </c>
    </row>
    <row r="3752" spans="1:9" x14ac:dyDescent="0.25">
      <c r="A3752" s="19">
        <v>42338</v>
      </c>
      <c r="B3752">
        <v>208.69</v>
      </c>
      <c r="C3752">
        <v>1.9807999999999999</v>
      </c>
      <c r="E3752" s="19">
        <v>42311</v>
      </c>
      <c r="F3752">
        <v>0.33360000000000001</v>
      </c>
      <c r="H3752" s="20">
        <v>42338</v>
      </c>
      <c r="I3752">
        <v>16.13</v>
      </c>
    </row>
    <row r="3753" spans="1:9" x14ac:dyDescent="0.25">
      <c r="A3753" s="19">
        <v>42339</v>
      </c>
      <c r="B3753">
        <v>210.68</v>
      </c>
      <c r="C3753">
        <v>1.9621</v>
      </c>
      <c r="E3753" s="19">
        <v>42312</v>
      </c>
      <c r="F3753">
        <v>0.33660000000000001</v>
      </c>
      <c r="H3753" s="20">
        <v>42339</v>
      </c>
      <c r="I3753">
        <v>14.67</v>
      </c>
    </row>
    <row r="3754" spans="1:9" x14ac:dyDescent="0.25">
      <c r="A3754" s="19">
        <v>42340</v>
      </c>
      <c r="B3754">
        <v>208.529</v>
      </c>
      <c r="C3754">
        <v>1.9823</v>
      </c>
      <c r="E3754" s="19">
        <v>42313</v>
      </c>
      <c r="F3754">
        <v>0.34389999999999998</v>
      </c>
      <c r="H3754" s="20">
        <v>42340</v>
      </c>
      <c r="I3754">
        <v>15.91</v>
      </c>
    </row>
    <row r="3755" spans="1:9" x14ac:dyDescent="0.25">
      <c r="A3755" s="19">
        <v>42341</v>
      </c>
      <c r="B3755">
        <v>205.61</v>
      </c>
      <c r="C3755">
        <v>2.0105</v>
      </c>
      <c r="E3755" s="19">
        <v>42314</v>
      </c>
      <c r="F3755">
        <v>0.34139999999999998</v>
      </c>
      <c r="H3755" s="20">
        <v>42341</v>
      </c>
      <c r="I3755">
        <v>18.11</v>
      </c>
    </row>
    <row r="3756" spans="1:9" x14ac:dyDescent="0.25">
      <c r="A3756" s="19">
        <v>42342</v>
      </c>
      <c r="B3756">
        <v>209.62</v>
      </c>
      <c r="C3756">
        <v>1.972</v>
      </c>
      <c r="E3756" s="19">
        <v>42317</v>
      </c>
      <c r="F3756">
        <v>0.35560000000000003</v>
      </c>
      <c r="H3756" s="20">
        <v>42342</v>
      </c>
      <c r="I3756">
        <v>14.81</v>
      </c>
    </row>
    <row r="3757" spans="1:9" x14ac:dyDescent="0.25">
      <c r="A3757" s="19">
        <v>42345</v>
      </c>
      <c r="B3757">
        <v>208.35</v>
      </c>
      <c r="C3757">
        <v>1.984</v>
      </c>
      <c r="E3757" s="19">
        <v>42318</v>
      </c>
      <c r="F3757">
        <v>0.35610000000000003</v>
      </c>
      <c r="H3757" s="20">
        <v>42345</v>
      </c>
      <c r="I3757">
        <v>15.84</v>
      </c>
    </row>
    <row r="3758" spans="1:9" x14ac:dyDescent="0.25">
      <c r="A3758" s="19">
        <v>42346</v>
      </c>
      <c r="B3758">
        <v>206.94900000000001</v>
      </c>
      <c r="C3758">
        <v>1.9975000000000001</v>
      </c>
      <c r="E3758" s="19">
        <v>42319</v>
      </c>
      <c r="F3758">
        <v>0.35909999999999997</v>
      </c>
      <c r="H3758" s="20">
        <v>42346</v>
      </c>
      <c r="I3758">
        <v>17.600000000000001</v>
      </c>
    </row>
    <row r="3759" spans="1:9" x14ac:dyDescent="0.25">
      <c r="A3759" s="19">
        <v>42347</v>
      </c>
      <c r="B3759">
        <v>205.34</v>
      </c>
      <c r="C3759">
        <v>2.0131000000000001</v>
      </c>
      <c r="E3759" s="19">
        <v>42320</v>
      </c>
      <c r="F3759">
        <v>0.36159999999999998</v>
      </c>
      <c r="H3759" s="20">
        <v>42347</v>
      </c>
      <c r="I3759">
        <v>19.61</v>
      </c>
    </row>
    <row r="3760" spans="1:9" x14ac:dyDescent="0.25">
      <c r="A3760" s="19">
        <v>42348</v>
      </c>
      <c r="B3760">
        <v>205.87</v>
      </c>
      <c r="C3760">
        <v>2.0078999999999998</v>
      </c>
      <c r="E3760" s="19">
        <v>42321</v>
      </c>
      <c r="F3760">
        <v>0.36359999999999998</v>
      </c>
      <c r="H3760" s="20">
        <v>42348</v>
      </c>
      <c r="I3760">
        <v>19.34</v>
      </c>
    </row>
    <row r="3761" spans="1:9" x14ac:dyDescent="0.25">
      <c r="A3761" s="19">
        <v>42349</v>
      </c>
      <c r="B3761">
        <v>201.88</v>
      </c>
      <c r="C3761">
        <v>2.0476000000000001</v>
      </c>
      <c r="E3761" s="19">
        <v>42324</v>
      </c>
      <c r="F3761">
        <v>0.36409999999999998</v>
      </c>
      <c r="H3761" s="20">
        <v>42349</v>
      </c>
      <c r="I3761">
        <v>24.39</v>
      </c>
    </row>
    <row r="3762" spans="1:9" x14ac:dyDescent="0.25">
      <c r="A3762" s="19">
        <v>42352</v>
      </c>
      <c r="B3762">
        <v>202.9008</v>
      </c>
      <c r="C3762">
        <v>2.0373000000000001</v>
      </c>
      <c r="E3762" s="19">
        <v>42325</v>
      </c>
      <c r="F3762">
        <v>0.36709999999999998</v>
      </c>
      <c r="H3762" s="20">
        <v>42352</v>
      </c>
      <c r="I3762">
        <v>22.73</v>
      </c>
    </row>
    <row r="3763" spans="1:9" x14ac:dyDescent="0.25">
      <c r="A3763" s="19">
        <v>42353</v>
      </c>
      <c r="B3763">
        <v>205.0308</v>
      </c>
      <c r="C3763">
        <v>2.0160999999999998</v>
      </c>
      <c r="E3763" s="19">
        <v>42326</v>
      </c>
      <c r="F3763">
        <v>0.36959999999999998</v>
      </c>
      <c r="H3763" s="20">
        <v>42353</v>
      </c>
      <c r="I3763">
        <v>20.95</v>
      </c>
    </row>
    <row r="3764" spans="1:9" x14ac:dyDescent="0.25">
      <c r="A3764" s="19">
        <v>42354</v>
      </c>
      <c r="B3764">
        <v>208.03</v>
      </c>
      <c r="C3764">
        <v>1.9871000000000001</v>
      </c>
      <c r="E3764" s="19">
        <v>42327</v>
      </c>
      <c r="F3764">
        <v>0.37759999999999999</v>
      </c>
      <c r="H3764" s="20">
        <v>42354</v>
      </c>
      <c r="I3764">
        <v>17.86</v>
      </c>
    </row>
    <row r="3765" spans="1:9" x14ac:dyDescent="0.25">
      <c r="A3765" s="19">
        <v>42355</v>
      </c>
      <c r="B3765">
        <v>204.86</v>
      </c>
      <c r="C3765">
        <v>2.3656000000000001</v>
      </c>
      <c r="E3765" s="19">
        <v>42328</v>
      </c>
      <c r="F3765">
        <v>0.3821</v>
      </c>
      <c r="H3765" s="20">
        <v>42355</v>
      </c>
      <c r="I3765">
        <v>18.940000000000001</v>
      </c>
    </row>
    <row r="3766" spans="1:9" x14ac:dyDescent="0.25">
      <c r="A3766" s="19">
        <v>42356</v>
      </c>
      <c r="B3766">
        <v>200.02080000000001</v>
      </c>
      <c r="C3766">
        <v>2.4228000000000001</v>
      </c>
      <c r="E3766" s="19">
        <v>42331</v>
      </c>
      <c r="F3766">
        <v>0.39319999999999999</v>
      </c>
      <c r="H3766" s="20">
        <v>42356</v>
      </c>
      <c r="I3766">
        <v>20.7</v>
      </c>
    </row>
    <row r="3767" spans="1:9" x14ac:dyDescent="0.25">
      <c r="A3767" s="19">
        <v>42359</v>
      </c>
      <c r="B3767">
        <v>201.67</v>
      </c>
      <c r="C3767">
        <v>2.403</v>
      </c>
      <c r="E3767" s="19">
        <v>42332</v>
      </c>
      <c r="F3767">
        <v>0.40229999999999999</v>
      </c>
      <c r="H3767" s="20">
        <v>42359</v>
      </c>
      <c r="I3767">
        <v>18.7</v>
      </c>
    </row>
    <row r="3768" spans="1:9" x14ac:dyDescent="0.25">
      <c r="A3768" s="19">
        <v>42360</v>
      </c>
      <c r="B3768">
        <v>203.5</v>
      </c>
      <c r="C3768">
        <v>2.3814000000000002</v>
      </c>
      <c r="E3768" s="19">
        <v>42333</v>
      </c>
      <c r="F3768">
        <v>0.40670000000000001</v>
      </c>
      <c r="H3768" s="20">
        <v>42360</v>
      </c>
      <c r="I3768">
        <v>16.600000000000001</v>
      </c>
    </row>
    <row r="3769" spans="1:9" x14ac:dyDescent="0.25">
      <c r="A3769" s="19">
        <v>42361</v>
      </c>
      <c r="B3769">
        <v>206.02</v>
      </c>
      <c r="C3769">
        <v>2.3523000000000001</v>
      </c>
      <c r="E3769" s="19">
        <v>42334</v>
      </c>
      <c r="F3769">
        <v>0.41170000000000001</v>
      </c>
      <c r="H3769" s="20">
        <v>42361</v>
      </c>
      <c r="I3769">
        <v>15.57</v>
      </c>
    </row>
    <row r="3770" spans="1:9" x14ac:dyDescent="0.25">
      <c r="A3770" s="19">
        <v>42362</v>
      </c>
      <c r="B3770">
        <v>205.68</v>
      </c>
      <c r="C3770">
        <v>2.3561999999999999</v>
      </c>
      <c r="E3770" s="19">
        <v>42335</v>
      </c>
      <c r="F3770">
        <v>0.41420000000000001</v>
      </c>
      <c r="H3770" s="20">
        <v>42362</v>
      </c>
      <c r="I3770">
        <v>15.74</v>
      </c>
    </row>
    <row r="3771" spans="1:9" x14ac:dyDescent="0.25">
      <c r="A3771" s="19">
        <v>42366</v>
      </c>
      <c r="B3771">
        <v>205.21</v>
      </c>
      <c r="C3771">
        <v>2.3616000000000001</v>
      </c>
      <c r="E3771" s="19">
        <v>42338</v>
      </c>
      <c r="F3771">
        <v>0.41620000000000001</v>
      </c>
      <c r="H3771" s="20">
        <v>42366</v>
      </c>
      <c r="I3771">
        <v>16.91</v>
      </c>
    </row>
    <row r="3772" spans="1:9" x14ac:dyDescent="0.25">
      <c r="A3772" s="19">
        <v>42367</v>
      </c>
      <c r="B3772">
        <v>207.4</v>
      </c>
      <c r="C3772">
        <v>2.3365999999999998</v>
      </c>
      <c r="E3772" s="19">
        <v>42339</v>
      </c>
      <c r="F3772">
        <v>0.42220000000000002</v>
      </c>
      <c r="H3772" s="20">
        <v>42367</v>
      </c>
      <c r="I3772">
        <v>16.079999999999998</v>
      </c>
    </row>
    <row r="3773" spans="1:9" x14ac:dyDescent="0.25">
      <c r="A3773" s="19">
        <v>42368</v>
      </c>
      <c r="B3773">
        <v>205.93</v>
      </c>
      <c r="C3773">
        <v>2.3532999999999999</v>
      </c>
      <c r="E3773" s="19">
        <v>42340</v>
      </c>
      <c r="F3773">
        <v>0.436</v>
      </c>
      <c r="H3773" s="20">
        <v>42368</v>
      </c>
      <c r="I3773">
        <v>17.29</v>
      </c>
    </row>
    <row r="3774" spans="1:9" x14ac:dyDescent="0.25">
      <c r="A3774" s="19">
        <v>42369</v>
      </c>
      <c r="B3774">
        <v>203.87</v>
      </c>
      <c r="C3774">
        <v>2.3771</v>
      </c>
      <c r="E3774" s="19">
        <v>42341</v>
      </c>
      <c r="F3774">
        <v>0.45200000000000001</v>
      </c>
      <c r="H3774" s="20">
        <v>42369</v>
      </c>
      <c r="I3774">
        <v>18.21</v>
      </c>
    </row>
    <row r="3775" spans="1:9" x14ac:dyDescent="0.25">
      <c r="A3775" s="19">
        <v>42373</v>
      </c>
      <c r="B3775">
        <v>201.01920000000001</v>
      </c>
      <c r="C3775">
        <v>2.4108000000000001</v>
      </c>
      <c r="E3775" s="19">
        <v>42342</v>
      </c>
      <c r="F3775">
        <v>0.46200000000000002</v>
      </c>
      <c r="H3775" s="20">
        <v>42373</v>
      </c>
      <c r="I3775">
        <v>20.7</v>
      </c>
    </row>
    <row r="3776" spans="1:9" x14ac:dyDescent="0.25">
      <c r="A3776" s="19">
        <v>42374</v>
      </c>
      <c r="B3776">
        <v>201.36</v>
      </c>
      <c r="C3776">
        <v>2.4066999999999998</v>
      </c>
      <c r="E3776" s="19">
        <v>42345</v>
      </c>
      <c r="F3776">
        <v>0.47699999999999998</v>
      </c>
      <c r="H3776" s="20">
        <v>42374</v>
      </c>
      <c r="I3776">
        <v>19.34</v>
      </c>
    </row>
    <row r="3777" spans="1:9" x14ac:dyDescent="0.25">
      <c r="A3777" s="19">
        <v>42375</v>
      </c>
      <c r="B3777">
        <v>198.82</v>
      </c>
      <c r="C3777">
        <v>2.4375</v>
      </c>
      <c r="E3777" s="19">
        <v>42346</v>
      </c>
      <c r="F3777">
        <v>0.48649999999999999</v>
      </c>
      <c r="H3777" s="20">
        <v>42375</v>
      </c>
      <c r="I3777">
        <v>20.59</v>
      </c>
    </row>
    <row r="3778" spans="1:9" x14ac:dyDescent="0.25">
      <c r="A3778" s="19">
        <v>42376</v>
      </c>
      <c r="B3778">
        <v>194.05</v>
      </c>
      <c r="C3778">
        <v>2.4973999999999998</v>
      </c>
      <c r="E3778" s="19">
        <v>42347</v>
      </c>
      <c r="F3778">
        <v>0.49199999999999999</v>
      </c>
      <c r="H3778" s="20">
        <v>42376</v>
      </c>
      <c r="I3778">
        <v>24.99</v>
      </c>
    </row>
    <row r="3779" spans="1:9" x14ac:dyDescent="0.25">
      <c r="A3779" s="19">
        <v>42377</v>
      </c>
      <c r="B3779">
        <v>191.923</v>
      </c>
      <c r="C3779">
        <v>2.5251000000000001</v>
      </c>
      <c r="E3779" s="19">
        <v>42348</v>
      </c>
      <c r="F3779">
        <v>0.502</v>
      </c>
      <c r="H3779" s="20">
        <v>42377</v>
      </c>
      <c r="I3779">
        <v>27.01</v>
      </c>
    </row>
    <row r="3780" spans="1:9" x14ac:dyDescent="0.25">
      <c r="A3780" s="19">
        <v>42380</v>
      </c>
      <c r="B3780">
        <v>192.11</v>
      </c>
      <c r="C3780">
        <v>2.5226000000000002</v>
      </c>
      <c r="E3780" s="19">
        <v>42349</v>
      </c>
      <c r="F3780">
        <v>0.51200000000000001</v>
      </c>
      <c r="H3780" s="20">
        <v>42380</v>
      </c>
      <c r="I3780">
        <v>24.3</v>
      </c>
    </row>
    <row r="3781" spans="1:9" x14ac:dyDescent="0.25">
      <c r="A3781" s="19">
        <v>42381</v>
      </c>
      <c r="B3781">
        <v>193.66079999999999</v>
      </c>
      <c r="C3781">
        <v>2.5024000000000002</v>
      </c>
      <c r="E3781" s="19">
        <v>42352</v>
      </c>
      <c r="F3781">
        <v>0.51775000000000004</v>
      </c>
      <c r="H3781" s="20">
        <v>42381</v>
      </c>
      <c r="I3781">
        <v>22.47</v>
      </c>
    </row>
    <row r="3782" spans="1:9" x14ac:dyDescent="0.25">
      <c r="A3782" s="19">
        <v>42382</v>
      </c>
      <c r="B3782">
        <v>188.83</v>
      </c>
      <c r="C3782">
        <v>2.5663999999999998</v>
      </c>
      <c r="E3782" s="19">
        <v>42353</v>
      </c>
      <c r="F3782">
        <v>0.52575000000000005</v>
      </c>
      <c r="H3782" s="20">
        <v>42382</v>
      </c>
      <c r="I3782">
        <v>25.22</v>
      </c>
    </row>
    <row r="3783" spans="1:9" x14ac:dyDescent="0.25">
      <c r="A3783" s="19">
        <v>42383</v>
      </c>
      <c r="B3783">
        <v>191.93</v>
      </c>
      <c r="C3783">
        <v>2.5249999999999999</v>
      </c>
      <c r="E3783" s="19">
        <v>42354</v>
      </c>
      <c r="F3783">
        <v>0.53249999999999997</v>
      </c>
      <c r="H3783" s="20">
        <v>42383</v>
      </c>
      <c r="I3783">
        <v>23.95</v>
      </c>
    </row>
    <row r="3784" spans="1:9" x14ac:dyDescent="0.25">
      <c r="A3784" s="19">
        <v>42384</v>
      </c>
      <c r="B3784">
        <v>187.81</v>
      </c>
      <c r="C3784">
        <v>2.5804</v>
      </c>
      <c r="E3784" s="19">
        <v>42355</v>
      </c>
      <c r="F3784">
        <v>0.56950000000000001</v>
      </c>
      <c r="H3784" s="20">
        <v>42384</v>
      </c>
      <c r="I3784">
        <v>27.02</v>
      </c>
    </row>
    <row r="3785" spans="1:9" x14ac:dyDescent="0.25">
      <c r="A3785" s="19">
        <v>42388</v>
      </c>
      <c r="B3785">
        <v>188.06</v>
      </c>
      <c r="C3785">
        <v>2.5769000000000002</v>
      </c>
      <c r="E3785" s="19">
        <v>42356</v>
      </c>
      <c r="F3785">
        <v>0.58550000000000002</v>
      </c>
      <c r="H3785" s="20">
        <v>42388</v>
      </c>
      <c r="I3785">
        <v>26.05</v>
      </c>
    </row>
    <row r="3786" spans="1:9" x14ac:dyDescent="0.25">
      <c r="A3786" s="19">
        <v>42389</v>
      </c>
      <c r="B3786">
        <v>185.65</v>
      </c>
      <c r="C3786">
        <v>2.6103999999999998</v>
      </c>
      <c r="E3786" s="19">
        <v>42359</v>
      </c>
      <c r="F3786">
        <v>0.59309999999999996</v>
      </c>
      <c r="H3786" s="20">
        <v>42389</v>
      </c>
      <c r="I3786">
        <v>27.59</v>
      </c>
    </row>
    <row r="3787" spans="1:9" x14ac:dyDescent="0.25">
      <c r="A3787" s="19">
        <v>42390</v>
      </c>
      <c r="B3787">
        <v>186.69</v>
      </c>
      <c r="C3787">
        <v>2.5958999999999999</v>
      </c>
      <c r="E3787" s="19">
        <v>42360</v>
      </c>
      <c r="F3787">
        <v>0.59435000000000004</v>
      </c>
      <c r="H3787" s="20">
        <v>42390</v>
      </c>
      <c r="I3787">
        <v>26.69</v>
      </c>
    </row>
    <row r="3788" spans="1:9" x14ac:dyDescent="0.25">
      <c r="A3788" s="19">
        <v>42391</v>
      </c>
      <c r="B3788">
        <v>190.52</v>
      </c>
      <c r="C3788">
        <v>2.5436999999999999</v>
      </c>
      <c r="E3788" s="19">
        <v>42361</v>
      </c>
      <c r="F3788">
        <v>0.60309999999999997</v>
      </c>
      <c r="H3788" s="20">
        <v>42391</v>
      </c>
      <c r="I3788">
        <v>22.34</v>
      </c>
    </row>
    <row r="3789" spans="1:9" x14ac:dyDescent="0.25">
      <c r="A3789" s="19">
        <v>42394</v>
      </c>
      <c r="B3789">
        <v>187.64</v>
      </c>
      <c r="C3789">
        <v>2.5827</v>
      </c>
      <c r="E3789" s="19">
        <v>42362</v>
      </c>
      <c r="F3789">
        <v>0.60309999999999997</v>
      </c>
      <c r="H3789" s="20">
        <v>42394</v>
      </c>
      <c r="I3789">
        <v>24.15</v>
      </c>
    </row>
    <row r="3790" spans="1:9" x14ac:dyDescent="0.25">
      <c r="A3790" s="19">
        <v>42395</v>
      </c>
      <c r="B3790">
        <v>190.2</v>
      </c>
      <c r="C3790">
        <v>2.5478999999999998</v>
      </c>
      <c r="E3790" s="19">
        <v>42367</v>
      </c>
      <c r="F3790">
        <v>0.60670000000000002</v>
      </c>
      <c r="H3790" s="20">
        <v>42395</v>
      </c>
      <c r="I3790">
        <v>22.5</v>
      </c>
    </row>
    <row r="3791" spans="1:9" x14ac:dyDescent="0.25">
      <c r="A3791" s="19">
        <v>42396</v>
      </c>
      <c r="B3791">
        <v>188.13</v>
      </c>
      <c r="C3791">
        <v>2.5760000000000001</v>
      </c>
      <c r="E3791" s="19">
        <v>42368</v>
      </c>
      <c r="F3791">
        <v>0.61219999999999997</v>
      </c>
      <c r="H3791" s="20">
        <v>42396</v>
      </c>
      <c r="I3791">
        <v>23.11</v>
      </c>
    </row>
    <row r="3792" spans="1:9" x14ac:dyDescent="0.25">
      <c r="A3792" s="19">
        <v>42397</v>
      </c>
      <c r="B3792">
        <v>189.11</v>
      </c>
      <c r="C3792">
        <v>2.5626000000000002</v>
      </c>
      <c r="E3792" s="19">
        <v>42369</v>
      </c>
      <c r="F3792">
        <v>0.61270000000000002</v>
      </c>
      <c r="H3792" s="20">
        <v>42397</v>
      </c>
      <c r="I3792">
        <v>22.42</v>
      </c>
    </row>
    <row r="3793" spans="1:9" x14ac:dyDescent="0.25">
      <c r="A3793" s="19">
        <v>42398</v>
      </c>
      <c r="B3793">
        <v>193.7208</v>
      </c>
      <c r="C3793">
        <v>2.5015999999999998</v>
      </c>
      <c r="E3793" s="19">
        <v>42373</v>
      </c>
      <c r="F3793">
        <v>0.61170000000000002</v>
      </c>
      <c r="H3793" s="20">
        <v>42398</v>
      </c>
      <c r="I3793">
        <v>20.2</v>
      </c>
    </row>
    <row r="3794" spans="1:9" x14ac:dyDescent="0.25">
      <c r="A3794" s="19">
        <v>42401</v>
      </c>
      <c r="B3794">
        <v>193.65</v>
      </c>
      <c r="C3794">
        <v>2.5026000000000002</v>
      </c>
      <c r="E3794" s="19">
        <v>42374</v>
      </c>
      <c r="F3794">
        <v>0.61709999999999998</v>
      </c>
      <c r="H3794" s="20">
        <v>42401</v>
      </c>
      <c r="I3794">
        <v>19.98</v>
      </c>
    </row>
    <row r="3795" spans="1:9" x14ac:dyDescent="0.25">
      <c r="A3795" s="19">
        <v>42402</v>
      </c>
      <c r="B3795">
        <v>190.16</v>
      </c>
      <c r="C3795">
        <v>2.5485000000000002</v>
      </c>
      <c r="E3795" s="19">
        <v>42375</v>
      </c>
      <c r="F3795">
        <v>0.62009999999999998</v>
      </c>
      <c r="H3795" s="20">
        <v>42402</v>
      </c>
      <c r="I3795">
        <v>21.98</v>
      </c>
    </row>
    <row r="3796" spans="1:9" x14ac:dyDescent="0.25">
      <c r="A3796" s="19">
        <v>42403</v>
      </c>
      <c r="B3796">
        <v>191.3</v>
      </c>
      <c r="C3796">
        <v>2.5333000000000001</v>
      </c>
      <c r="E3796" s="19">
        <v>42376</v>
      </c>
      <c r="F3796">
        <v>0.61685000000000001</v>
      </c>
      <c r="H3796" s="20">
        <v>42403</v>
      </c>
      <c r="I3796">
        <v>21.65</v>
      </c>
    </row>
    <row r="3797" spans="1:9" x14ac:dyDescent="0.25">
      <c r="A3797" s="19">
        <v>42404</v>
      </c>
      <c r="B3797">
        <v>191.6</v>
      </c>
      <c r="C3797">
        <v>2.5293000000000001</v>
      </c>
      <c r="E3797" s="19">
        <v>42377</v>
      </c>
      <c r="F3797">
        <v>0.62109999999999999</v>
      </c>
      <c r="H3797" s="20">
        <v>42404</v>
      </c>
      <c r="I3797">
        <v>21.84</v>
      </c>
    </row>
    <row r="3798" spans="1:9" x14ac:dyDescent="0.25">
      <c r="A3798" s="19">
        <v>42405</v>
      </c>
      <c r="B3798">
        <v>187.95</v>
      </c>
      <c r="C3798">
        <v>2.5785</v>
      </c>
      <c r="E3798" s="19">
        <v>42380</v>
      </c>
      <c r="F3798">
        <v>0.62209999999999999</v>
      </c>
      <c r="H3798" s="20">
        <v>42405</v>
      </c>
      <c r="I3798">
        <v>23.38</v>
      </c>
    </row>
    <row r="3799" spans="1:9" x14ac:dyDescent="0.25">
      <c r="A3799" s="19">
        <v>42408</v>
      </c>
      <c r="B3799">
        <v>185.42</v>
      </c>
      <c r="C3799">
        <v>2.6135999999999999</v>
      </c>
      <c r="E3799" s="19">
        <v>42381</v>
      </c>
      <c r="F3799">
        <v>0.62360000000000004</v>
      </c>
      <c r="H3799" s="20">
        <v>42408</v>
      </c>
      <c r="I3799">
        <v>26</v>
      </c>
    </row>
    <row r="3800" spans="1:9" x14ac:dyDescent="0.25">
      <c r="A3800" s="19">
        <v>42409</v>
      </c>
      <c r="B3800">
        <v>185.43</v>
      </c>
      <c r="C3800">
        <v>2.6135000000000002</v>
      </c>
      <c r="E3800" s="19">
        <v>42382</v>
      </c>
      <c r="F3800">
        <v>0.622</v>
      </c>
      <c r="H3800" s="20">
        <v>42409</v>
      </c>
      <c r="I3800">
        <v>26.54</v>
      </c>
    </row>
    <row r="3801" spans="1:9" x14ac:dyDescent="0.25">
      <c r="A3801" s="19">
        <v>42410</v>
      </c>
      <c r="B3801">
        <v>185.27</v>
      </c>
      <c r="C3801">
        <v>2.6156999999999999</v>
      </c>
      <c r="E3801" s="19">
        <v>42383</v>
      </c>
      <c r="F3801">
        <v>0.62109999999999999</v>
      </c>
      <c r="H3801" s="20">
        <v>42410</v>
      </c>
      <c r="I3801">
        <v>26.29</v>
      </c>
    </row>
    <row r="3802" spans="1:9" x14ac:dyDescent="0.25">
      <c r="A3802" s="19">
        <v>42411</v>
      </c>
      <c r="B3802">
        <v>182.86</v>
      </c>
      <c r="C3802">
        <v>2.6501999999999999</v>
      </c>
      <c r="E3802" s="19">
        <v>42384</v>
      </c>
      <c r="F3802">
        <v>0.61960000000000004</v>
      </c>
      <c r="H3802" s="20">
        <v>42411</v>
      </c>
      <c r="I3802">
        <v>28.14</v>
      </c>
    </row>
    <row r="3803" spans="1:9" x14ac:dyDescent="0.25">
      <c r="A3803" s="19">
        <v>42412</v>
      </c>
      <c r="B3803">
        <v>186.63</v>
      </c>
      <c r="C3803">
        <v>2.5966999999999998</v>
      </c>
      <c r="E3803" s="19">
        <v>42387</v>
      </c>
      <c r="F3803">
        <v>0.62380000000000002</v>
      </c>
      <c r="H3803" s="20">
        <v>42412</v>
      </c>
      <c r="I3803">
        <v>25.4</v>
      </c>
    </row>
    <row r="3804" spans="1:9" x14ac:dyDescent="0.25">
      <c r="A3804" s="19">
        <v>42416</v>
      </c>
      <c r="B3804">
        <v>189.78</v>
      </c>
      <c r="C3804">
        <v>2.5535999999999999</v>
      </c>
      <c r="E3804" s="19">
        <v>42388</v>
      </c>
      <c r="F3804">
        <v>0.62429999999999997</v>
      </c>
      <c r="H3804" s="20">
        <v>42416</v>
      </c>
      <c r="I3804">
        <v>24.11</v>
      </c>
    </row>
    <row r="3805" spans="1:9" x14ac:dyDescent="0.25">
      <c r="A3805" s="19">
        <v>42417</v>
      </c>
      <c r="B3805">
        <v>192.88</v>
      </c>
      <c r="C3805">
        <v>2.5125000000000002</v>
      </c>
      <c r="E3805" s="19">
        <v>42389</v>
      </c>
      <c r="F3805">
        <v>0.62129999999999996</v>
      </c>
      <c r="H3805" s="20">
        <v>42417</v>
      </c>
      <c r="I3805">
        <v>22.31</v>
      </c>
    </row>
    <row r="3806" spans="1:9" x14ac:dyDescent="0.25">
      <c r="A3806" s="19">
        <v>42418</v>
      </c>
      <c r="B3806">
        <v>192.09</v>
      </c>
      <c r="C3806">
        <v>2.5228999999999999</v>
      </c>
      <c r="E3806" s="19">
        <v>42390</v>
      </c>
      <c r="F3806">
        <v>0.61860000000000004</v>
      </c>
      <c r="H3806" s="20">
        <v>42418</v>
      </c>
      <c r="I3806">
        <v>21.64</v>
      </c>
    </row>
    <row r="3807" spans="1:9" x14ac:dyDescent="0.25">
      <c r="A3807" s="19">
        <v>42419</v>
      </c>
      <c r="B3807">
        <v>192</v>
      </c>
      <c r="C3807">
        <v>2.5240999999999998</v>
      </c>
      <c r="E3807" s="19">
        <v>42391</v>
      </c>
      <c r="F3807">
        <v>0.61909999999999998</v>
      </c>
      <c r="H3807" s="20">
        <v>42419</v>
      </c>
      <c r="I3807">
        <v>20.53</v>
      </c>
    </row>
    <row r="3808" spans="1:9" x14ac:dyDescent="0.25">
      <c r="A3808" s="19">
        <v>42422</v>
      </c>
      <c r="B3808">
        <v>194.78</v>
      </c>
      <c r="C3808">
        <v>2.488</v>
      </c>
      <c r="E3808" s="19">
        <v>42394</v>
      </c>
      <c r="F3808">
        <v>0.62129999999999996</v>
      </c>
      <c r="H3808" s="20">
        <v>42422</v>
      </c>
      <c r="I3808">
        <v>19.38</v>
      </c>
    </row>
    <row r="3809" spans="1:9" x14ac:dyDescent="0.25">
      <c r="A3809" s="19">
        <v>42423</v>
      </c>
      <c r="B3809">
        <v>192.32</v>
      </c>
      <c r="C3809">
        <v>2.5198999999999998</v>
      </c>
      <c r="E3809" s="19">
        <v>42395</v>
      </c>
      <c r="F3809">
        <v>0.62109999999999999</v>
      </c>
      <c r="H3809" s="20">
        <v>42423</v>
      </c>
      <c r="I3809">
        <v>20.98</v>
      </c>
    </row>
    <row r="3810" spans="1:9" x14ac:dyDescent="0.25">
      <c r="A3810" s="19">
        <v>42424</v>
      </c>
      <c r="B3810">
        <v>193.2</v>
      </c>
      <c r="C3810">
        <v>2.5084</v>
      </c>
      <c r="E3810" s="19">
        <v>42396</v>
      </c>
      <c r="F3810">
        <v>0.61809999999999998</v>
      </c>
      <c r="H3810" s="20">
        <v>42424</v>
      </c>
      <c r="I3810">
        <v>20.72</v>
      </c>
    </row>
    <row r="3811" spans="1:9" x14ac:dyDescent="0.25">
      <c r="A3811" s="19">
        <v>42425</v>
      </c>
      <c r="B3811">
        <v>195.54</v>
      </c>
      <c r="C3811">
        <v>2.4784000000000002</v>
      </c>
      <c r="E3811" s="19">
        <v>42397</v>
      </c>
      <c r="F3811">
        <v>0.61560000000000004</v>
      </c>
      <c r="H3811" s="20">
        <v>42425</v>
      </c>
      <c r="I3811">
        <v>19.11</v>
      </c>
    </row>
    <row r="3812" spans="1:9" x14ac:dyDescent="0.25">
      <c r="A3812" s="19">
        <v>42426</v>
      </c>
      <c r="B3812">
        <v>195.08920000000001</v>
      </c>
      <c r="C3812">
        <v>2.4841000000000002</v>
      </c>
      <c r="E3812" s="19">
        <v>42398</v>
      </c>
      <c r="F3812">
        <v>0.61260000000000003</v>
      </c>
      <c r="H3812" s="20">
        <v>42426</v>
      </c>
      <c r="I3812">
        <v>19.809999999999999</v>
      </c>
    </row>
    <row r="3813" spans="1:9" x14ac:dyDescent="0.25">
      <c r="A3813" s="19">
        <v>42429</v>
      </c>
      <c r="B3813">
        <v>193.56</v>
      </c>
      <c r="C3813">
        <v>2.5036999999999998</v>
      </c>
      <c r="E3813" s="19">
        <v>42401</v>
      </c>
      <c r="F3813">
        <v>0.61860000000000004</v>
      </c>
      <c r="H3813" s="20">
        <v>42429</v>
      </c>
      <c r="I3813">
        <v>20.55</v>
      </c>
    </row>
    <row r="3814" spans="1:9" x14ac:dyDescent="0.25">
      <c r="A3814" s="19">
        <v>42430</v>
      </c>
      <c r="B3814">
        <v>198.11</v>
      </c>
      <c r="C3814">
        <v>2.4462000000000002</v>
      </c>
      <c r="E3814" s="19">
        <v>42402</v>
      </c>
      <c r="F3814">
        <v>0.61919999999999997</v>
      </c>
      <c r="H3814" s="20">
        <v>42430</v>
      </c>
      <c r="I3814">
        <v>17.7</v>
      </c>
    </row>
    <row r="3815" spans="1:9" x14ac:dyDescent="0.25">
      <c r="A3815" s="19">
        <v>42431</v>
      </c>
      <c r="B3815">
        <v>199</v>
      </c>
      <c r="C3815">
        <v>2.4352999999999998</v>
      </c>
      <c r="E3815" s="19">
        <v>42403</v>
      </c>
      <c r="F3815">
        <v>0.62060000000000004</v>
      </c>
      <c r="H3815" s="20">
        <v>42431</v>
      </c>
      <c r="I3815">
        <v>17.09</v>
      </c>
    </row>
    <row r="3816" spans="1:9" x14ac:dyDescent="0.25">
      <c r="A3816" s="19">
        <v>42432</v>
      </c>
      <c r="B3816">
        <v>199.77500000000001</v>
      </c>
      <c r="C3816">
        <v>2.4258000000000002</v>
      </c>
      <c r="E3816" s="19">
        <v>42404</v>
      </c>
      <c r="F3816">
        <v>0.62019999999999997</v>
      </c>
      <c r="H3816" s="20">
        <v>42432</v>
      </c>
      <c r="I3816">
        <v>16.7</v>
      </c>
    </row>
    <row r="3817" spans="1:9" x14ac:dyDescent="0.25">
      <c r="A3817" s="19">
        <v>42433</v>
      </c>
      <c r="B3817">
        <v>200.43</v>
      </c>
      <c r="C3817">
        <v>2.4178999999999999</v>
      </c>
      <c r="E3817" s="19">
        <v>42405</v>
      </c>
      <c r="F3817">
        <v>0.61970000000000003</v>
      </c>
      <c r="H3817" s="20">
        <v>42433</v>
      </c>
      <c r="I3817">
        <v>16.86</v>
      </c>
    </row>
    <row r="3818" spans="1:9" x14ac:dyDescent="0.25">
      <c r="A3818" s="19">
        <v>42436</v>
      </c>
      <c r="B3818">
        <v>200.59</v>
      </c>
      <c r="C3818">
        <v>2.4159999999999999</v>
      </c>
      <c r="E3818" s="19">
        <v>42408</v>
      </c>
      <c r="F3818">
        <v>0.621</v>
      </c>
      <c r="H3818" s="20">
        <v>42436</v>
      </c>
      <c r="I3818">
        <v>17.350000000000001</v>
      </c>
    </row>
    <row r="3819" spans="1:9" x14ac:dyDescent="0.25">
      <c r="A3819" s="19">
        <v>42437</v>
      </c>
      <c r="B3819">
        <v>198.4</v>
      </c>
      <c r="C3819">
        <v>2.4426000000000001</v>
      </c>
      <c r="E3819" s="19">
        <v>42409</v>
      </c>
      <c r="F3819">
        <v>0.62050000000000005</v>
      </c>
      <c r="H3819" s="20">
        <v>42437</v>
      </c>
      <c r="I3819">
        <v>18.670000000000002</v>
      </c>
    </row>
    <row r="3820" spans="1:9" x14ac:dyDescent="0.25">
      <c r="A3820" s="19">
        <v>42438</v>
      </c>
      <c r="B3820">
        <v>199.38</v>
      </c>
      <c r="C3820">
        <v>2.4306000000000001</v>
      </c>
      <c r="E3820" s="19">
        <v>42410</v>
      </c>
      <c r="F3820">
        <v>0.61760000000000004</v>
      </c>
      <c r="H3820" s="20">
        <v>42438</v>
      </c>
      <c r="I3820">
        <v>18.34</v>
      </c>
    </row>
    <row r="3821" spans="1:9" x14ac:dyDescent="0.25">
      <c r="A3821" s="19">
        <v>42439</v>
      </c>
      <c r="B3821">
        <v>199.54</v>
      </c>
      <c r="C3821">
        <v>2.4287000000000001</v>
      </c>
      <c r="E3821" s="19">
        <v>42411</v>
      </c>
      <c r="F3821">
        <v>0.61719999999999997</v>
      </c>
      <c r="H3821" s="20">
        <v>42439</v>
      </c>
      <c r="I3821">
        <v>18.05</v>
      </c>
    </row>
    <row r="3822" spans="1:9" x14ac:dyDescent="0.25">
      <c r="A3822" s="19">
        <v>42440</v>
      </c>
      <c r="B3822">
        <v>202.76</v>
      </c>
      <c r="C3822">
        <v>2.3900999999999999</v>
      </c>
      <c r="E3822" s="19">
        <v>42412</v>
      </c>
      <c r="F3822">
        <v>0.61819999999999997</v>
      </c>
      <c r="H3822" s="20">
        <v>42440</v>
      </c>
      <c r="I3822">
        <v>16.5</v>
      </c>
    </row>
    <row r="3823" spans="1:9" x14ac:dyDescent="0.25">
      <c r="A3823" s="19">
        <v>42443</v>
      </c>
      <c r="B3823">
        <v>202.5</v>
      </c>
      <c r="C3823">
        <v>2.3932000000000002</v>
      </c>
      <c r="E3823" s="19">
        <v>42415</v>
      </c>
      <c r="F3823">
        <v>0.61819999999999997</v>
      </c>
      <c r="H3823" s="20">
        <v>42443</v>
      </c>
      <c r="I3823">
        <v>16.920000000000002</v>
      </c>
    </row>
    <row r="3824" spans="1:9" x14ac:dyDescent="0.25">
      <c r="A3824" s="19">
        <v>42444</v>
      </c>
      <c r="B3824">
        <v>202.17</v>
      </c>
      <c r="C3824">
        <v>2.3971</v>
      </c>
      <c r="E3824" s="19">
        <v>42416</v>
      </c>
      <c r="F3824">
        <v>0.61819999999999997</v>
      </c>
      <c r="H3824" s="20">
        <v>42444</v>
      </c>
      <c r="I3824">
        <v>16.84</v>
      </c>
    </row>
    <row r="3825" spans="1:9" x14ac:dyDescent="0.25">
      <c r="A3825" s="19">
        <v>42445</v>
      </c>
      <c r="B3825">
        <v>203.34</v>
      </c>
      <c r="C3825">
        <v>2.3833000000000002</v>
      </c>
      <c r="E3825" s="19">
        <v>42417</v>
      </c>
      <c r="F3825">
        <v>0.61939999999999995</v>
      </c>
      <c r="H3825" s="20">
        <v>42445</v>
      </c>
      <c r="I3825">
        <v>14.99</v>
      </c>
    </row>
    <row r="3826" spans="1:9" x14ac:dyDescent="0.25">
      <c r="A3826" s="19">
        <v>42446</v>
      </c>
      <c r="B3826">
        <v>204.63</v>
      </c>
      <c r="C3826">
        <v>2.0516999999999999</v>
      </c>
      <c r="E3826" s="19">
        <v>42418</v>
      </c>
      <c r="F3826">
        <v>0.61819999999999997</v>
      </c>
      <c r="H3826" s="20">
        <v>42446</v>
      </c>
      <c r="I3826">
        <v>14.44</v>
      </c>
    </row>
    <row r="3827" spans="1:9" x14ac:dyDescent="0.25">
      <c r="A3827" s="19">
        <v>42447</v>
      </c>
      <c r="B3827">
        <v>204.38</v>
      </c>
      <c r="C3827">
        <v>2.0541999999999998</v>
      </c>
      <c r="E3827" s="19">
        <v>42419</v>
      </c>
      <c r="F3827">
        <v>0.61819999999999997</v>
      </c>
      <c r="H3827" s="20">
        <v>42447</v>
      </c>
      <c r="I3827">
        <v>14.02</v>
      </c>
    </row>
    <row r="3828" spans="1:9" x14ac:dyDescent="0.25">
      <c r="A3828" s="19">
        <v>42450</v>
      </c>
      <c r="B3828">
        <v>204.67</v>
      </c>
      <c r="C3828">
        <v>2.0512999999999999</v>
      </c>
      <c r="E3828" s="19">
        <v>42422</v>
      </c>
      <c r="F3828">
        <v>0.62460000000000004</v>
      </c>
      <c r="H3828" s="20">
        <v>42450</v>
      </c>
      <c r="I3828">
        <v>13.79</v>
      </c>
    </row>
    <row r="3829" spans="1:9" x14ac:dyDescent="0.25">
      <c r="A3829" s="19">
        <v>42451</v>
      </c>
      <c r="B3829">
        <v>204.56</v>
      </c>
      <c r="C3829">
        <v>2.0524</v>
      </c>
      <c r="E3829" s="19">
        <v>42423</v>
      </c>
      <c r="F3829">
        <v>0.62909999999999999</v>
      </c>
      <c r="H3829" s="20">
        <v>42451</v>
      </c>
      <c r="I3829">
        <v>14.17</v>
      </c>
    </row>
    <row r="3830" spans="1:9" x14ac:dyDescent="0.25">
      <c r="A3830" s="19">
        <v>42452</v>
      </c>
      <c r="B3830">
        <v>203.20920000000001</v>
      </c>
      <c r="C3830">
        <v>2.0661</v>
      </c>
      <c r="E3830" s="19">
        <v>42424</v>
      </c>
      <c r="F3830">
        <v>0.63460000000000005</v>
      </c>
      <c r="H3830" s="20">
        <v>42452</v>
      </c>
      <c r="I3830">
        <v>14.94</v>
      </c>
    </row>
    <row r="3831" spans="1:9" x14ac:dyDescent="0.25">
      <c r="A3831" s="19">
        <v>42453</v>
      </c>
      <c r="B3831">
        <v>203.12</v>
      </c>
      <c r="C3831">
        <v>2.0670000000000002</v>
      </c>
      <c r="E3831" s="19">
        <v>42425</v>
      </c>
      <c r="F3831">
        <v>0.63560000000000005</v>
      </c>
      <c r="H3831" s="20">
        <v>42453</v>
      </c>
      <c r="I3831">
        <v>14.74</v>
      </c>
    </row>
    <row r="3832" spans="1:9" x14ac:dyDescent="0.25">
      <c r="A3832" s="19">
        <v>42457</v>
      </c>
      <c r="B3832">
        <v>203.24</v>
      </c>
      <c r="C3832">
        <v>2.0657000000000001</v>
      </c>
      <c r="E3832" s="19">
        <v>42426</v>
      </c>
      <c r="F3832">
        <v>0.6351</v>
      </c>
      <c r="H3832" s="20">
        <v>42457</v>
      </c>
      <c r="I3832">
        <v>15.24</v>
      </c>
    </row>
    <row r="3833" spans="1:9" x14ac:dyDescent="0.25">
      <c r="A3833" s="19">
        <v>42458</v>
      </c>
      <c r="B3833">
        <v>205.1208</v>
      </c>
      <c r="C3833">
        <v>2.0468000000000002</v>
      </c>
      <c r="E3833" s="19">
        <v>42429</v>
      </c>
      <c r="F3833">
        <v>0.6331</v>
      </c>
      <c r="H3833" s="20">
        <v>42458</v>
      </c>
      <c r="I3833">
        <v>13.82</v>
      </c>
    </row>
    <row r="3834" spans="1:9" x14ac:dyDescent="0.25">
      <c r="A3834" s="19">
        <v>42459</v>
      </c>
      <c r="B3834">
        <v>206.02</v>
      </c>
      <c r="C3834">
        <v>2.0379</v>
      </c>
      <c r="E3834" s="19">
        <v>42430</v>
      </c>
      <c r="F3834">
        <v>0.63160000000000005</v>
      </c>
      <c r="H3834" s="20">
        <v>42459</v>
      </c>
      <c r="I3834">
        <v>13.56</v>
      </c>
    </row>
    <row r="3835" spans="1:9" x14ac:dyDescent="0.25">
      <c r="A3835" s="19">
        <v>42460</v>
      </c>
      <c r="B3835">
        <v>205.52</v>
      </c>
      <c r="C3835">
        <v>2.0428000000000002</v>
      </c>
      <c r="E3835" s="19">
        <v>42431</v>
      </c>
      <c r="F3835">
        <v>0.63485000000000003</v>
      </c>
      <c r="H3835" s="20">
        <v>42460</v>
      </c>
      <c r="I3835">
        <v>13.95</v>
      </c>
    </row>
    <row r="3836" spans="1:9" x14ac:dyDescent="0.25">
      <c r="A3836" s="19">
        <v>42461</v>
      </c>
      <c r="B3836">
        <v>206.92</v>
      </c>
      <c r="C3836">
        <v>2.0289999999999999</v>
      </c>
      <c r="E3836" s="19">
        <v>42432</v>
      </c>
      <c r="F3836">
        <v>0.63560000000000005</v>
      </c>
      <c r="H3836" s="20">
        <v>42461</v>
      </c>
      <c r="I3836">
        <v>13.1</v>
      </c>
    </row>
    <row r="3837" spans="1:9" x14ac:dyDescent="0.25">
      <c r="A3837" s="19">
        <v>42464</v>
      </c>
      <c r="B3837">
        <v>206.25</v>
      </c>
      <c r="C3837">
        <v>2.0356000000000001</v>
      </c>
      <c r="E3837" s="19">
        <v>42433</v>
      </c>
      <c r="F3837">
        <v>0.63349999999999995</v>
      </c>
      <c r="H3837" s="20">
        <v>42464</v>
      </c>
      <c r="I3837">
        <v>14.12</v>
      </c>
    </row>
    <row r="3838" spans="1:9" x14ac:dyDescent="0.25">
      <c r="A3838" s="19">
        <v>42465</v>
      </c>
      <c r="B3838">
        <v>204.1892</v>
      </c>
      <c r="C3838">
        <v>2.0560999999999998</v>
      </c>
      <c r="E3838" s="19">
        <v>42436</v>
      </c>
      <c r="F3838">
        <v>0.6361</v>
      </c>
      <c r="H3838" s="20">
        <v>42465</v>
      </c>
      <c r="I3838">
        <v>15.42</v>
      </c>
    </row>
    <row r="3839" spans="1:9" x14ac:dyDescent="0.25">
      <c r="A3839" s="19">
        <v>42466</v>
      </c>
      <c r="B3839">
        <v>206.42</v>
      </c>
      <c r="C3839">
        <v>2.0339</v>
      </c>
      <c r="E3839" s="19">
        <v>42437</v>
      </c>
      <c r="F3839">
        <v>0.63514999999999999</v>
      </c>
      <c r="H3839" s="20">
        <v>42466</v>
      </c>
      <c r="I3839">
        <v>14.09</v>
      </c>
    </row>
    <row r="3840" spans="1:9" x14ac:dyDescent="0.25">
      <c r="A3840" s="19">
        <v>42467</v>
      </c>
      <c r="B3840">
        <v>203.95</v>
      </c>
      <c r="C3840">
        <v>2.0586000000000002</v>
      </c>
      <c r="E3840" s="19">
        <v>42438</v>
      </c>
      <c r="F3840">
        <v>0.63460000000000005</v>
      </c>
      <c r="H3840" s="20">
        <v>42467</v>
      </c>
      <c r="I3840">
        <v>16.16</v>
      </c>
    </row>
    <row r="3841" spans="1:9" x14ac:dyDescent="0.25">
      <c r="A3841" s="19">
        <v>42468</v>
      </c>
      <c r="B3841">
        <v>204.4992</v>
      </c>
      <c r="C3841">
        <v>2.0529999999999999</v>
      </c>
      <c r="E3841" s="19">
        <v>42439</v>
      </c>
      <c r="F3841">
        <v>0.63234999999999997</v>
      </c>
      <c r="H3841" s="20">
        <v>42468</v>
      </c>
      <c r="I3841">
        <v>15.36</v>
      </c>
    </row>
    <row r="3842" spans="1:9" x14ac:dyDescent="0.25">
      <c r="A3842" s="19">
        <v>42471</v>
      </c>
      <c r="B3842">
        <v>204.02010000000001</v>
      </c>
      <c r="C3842">
        <v>2.0577999999999999</v>
      </c>
      <c r="E3842" s="19">
        <v>42440</v>
      </c>
      <c r="F3842">
        <v>0.63385000000000002</v>
      </c>
      <c r="H3842" s="20">
        <v>42471</v>
      </c>
      <c r="I3842">
        <v>16.260000000000002</v>
      </c>
    </row>
    <row r="3843" spans="1:9" x14ac:dyDescent="0.25">
      <c r="A3843" s="19">
        <v>42472</v>
      </c>
      <c r="B3843">
        <v>205.92</v>
      </c>
      <c r="C3843">
        <v>2.0388999999999999</v>
      </c>
      <c r="E3843" s="19">
        <v>42443</v>
      </c>
      <c r="F3843">
        <v>0.63954999999999995</v>
      </c>
      <c r="H3843" s="20">
        <v>42472</v>
      </c>
      <c r="I3843">
        <v>14.85</v>
      </c>
    </row>
    <row r="3844" spans="1:9" x14ac:dyDescent="0.25">
      <c r="A3844" s="19">
        <v>42473</v>
      </c>
      <c r="B3844">
        <v>208.0008</v>
      </c>
      <c r="C3844">
        <v>2.0185</v>
      </c>
      <c r="E3844" s="19">
        <v>42444</v>
      </c>
      <c r="F3844">
        <v>0.64195000000000002</v>
      </c>
      <c r="H3844" s="20">
        <v>42473</v>
      </c>
      <c r="I3844">
        <v>13.84</v>
      </c>
    </row>
    <row r="3845" spans="1:9" x14ac:dyDescent="0.25">
      <c r="A3845" s="19">
        <v>42474</v>
      </c>
      <c r="B3845">
        <v>208.01</v>
      </c>
      <c r="C3845">
        <v>2.0184000000000002</v>
      </c>
      <c r="E3845" s="19">
        <v>42445</v>
      </c>
      <c r="F3845">
        <v>0.63900000000000001</v>
      </c>
      <c r="H3845" s="20">
        <v>42474</v>
      </c>
      <c r="I3845">
        <v>13.72</v>
      </c>
    </row>
    <row r="3846" spans="1:9" x14ac:dyDescent="0.25">
      <c r="A3846" s="19">
        <v>42475</v>
      </c>
      <c r="B3846">
        <v>207.78</v>
      </c>
      <c r="C3846">
        <v>2.0206</v>
      </c>
      <c r="E3846" s="19">
        <v>42446</v>
      </c>
      <c r="F3846">
        <v>0.62339999999999995</v>
      </c>
      <c r="H3846" s="20">
        <v>42475</v>
      </c>
      <c r="I3846">
        <v>13.62</v>
      </c>
    </row>
    <row r="3847" spans="1:9" x14ac:dyDescent="0.25">
      <c r="A3847" s="19">
        <v>42478</v>
      </c>
      <c r="B3847">
        <v>209.23920000000001</v>
      </c>
      <c r="C3847">
        <v>2.0065</v>
      </c>
      <c r="E3847" s="19">
        <v>42447</v>
      </c>
      <c r="F3847">
        <v>0.62429999999999997</v>
      </c>
      <c r="H3847" s="20">
        <v>42478</v>
      </c>
      <c r="I3847">
        <v>13.35</v>
      </c>
    </row>
    <row r="3848" spans="1:9" x14ac:dyDescent="0.25">
      <c r="A3848" s="19">
        <v>42479</v>
      </c>
      <c r="B3848">
        <v>209.9</v>
      </c>
      <c r="C3848">
        <v>2.0002</v>
      </c>
      <c r="E3848" s="19">
        <v>42450</v>
      </c>
      <c r="F3848">
        <v>0.62460000000000004</v>
      </c>
      <c r="H3848" s="20">
        <v>42479</v>
      </c>
      <c r="I3848">
        <v>13.24</v>
      </c>
    </row>
    <row r="3849" spans="1:9" x14ac:dyDescent="0.25">
      <c r="A3849" s="19">
        <v>42480</v>
      </c>
      <c r="B3849">
        <v>210.1</v>
      </c>
      <c r="C3849">
        <v>1.9983</v>
      </c>
      <c r="E3849" s="19">
        <v>42451</v>
      </c>
      <c r="F3849">
        <v>0.62834999999999996</v>
      </c>
      <c r="H3849" s="20">
        <v>42480</v>
      </c>
      <c r="I3849">
        <v>13.28</v>
      </c>
    </row>
    <row r="3850" spans="1:9" x14ac:dyDescent="0.25">
      <c r="A3850" s="19">
        <v>42481</v>
      </c>
      <c r="B3850">
        <v>208.97</v>
      </c>
      <c r="C3850">
        <v>2.0091000000000001</v>
      </c>
      <c r="E3850" s="19">
        <v>42452</v>
      </c>
      <c r="F3850">
        <v>0.63009999999999999</v>
      </c>
      <c r="H3850" s="20">
        <v>42481</v>
      </c>
      <c r="I3850">
        <v>13.95</v>
      </c>
    </row>
    <row r="3851" spans="1:9" x14ac:dyDescent="0.25">
      <c r="A3851" s="19">
        <v>42482</v>
      </c>
      <c r="B3851">
        <v>208.97</v>
      </c>
      <c r="C3851">
        <v>2.0091000000000001</v>
      </c>
      <c r="E3851" s="19">
        <v>42453</v>
      </c>
      <c r="F3851">
        <v>0.62860000000000005</v>
      </c>
      <c r="H3851" s="20">
        <v>42482</v>
      </c>
      <c r="I3851">
        <v>13.22</v>
      </c>
    </row>
    <row r="3852" spans="1:9" x14ac:dyDescent="0.25">
      <c r="A3852" s="19">
        <v>42485</v>
      </c>
      <c r="B3852">
        <v>208.61</v>
      </c>
      <c r="C3852">
        <v>2.0125999999999999</v>
      </c>
      <c r="E3852" s="19">
        <v>42458</v>
      </c>
      <c r="F3852">
        <v>0.63085000000000002</v>
      </c>
      <c r="H3852" s="20">
        <v>42485</v>
      </c>
      <c r="I3852">
        <v>14.08</v>
      </c>
    </row>
    <row r="3853" spans="1:9" x14ac:dyDescent="0.25">
      <c r="A3853" s="19">
        <v>42486</v>
      </c>
      <c r="B3853">
        <v>208.91919999999999</v>
      </c>
      <c r="C3853">
        <v>2.0095999999999998</v>
      </c>
      <c r="E3853" s="19">
        <v>42459</v>
      </c>
      <c r="F3853">
        <v>0.62509999999999999</v>
      </c>
      <c r="H3853" s="20">
        <v>42486</v>
      </c>
      <c r="I3853">
        <v>13.96</v>
      </c>
    </row>
    <row r="3854" spans="1:9" x14ac:dyDescent="0.25">
      <c r="A3854" s="19">
        <v>42487</v>
      </c>
      <c r="B3854">
        <v>209.35</v>
      </c>
      <c r="C3854">
        <v>2.0055000000000001</v>
      </c>
      <c r="E3854" s="19">
        <v>42460</v>
      </c>
      <c r="F3854">
        <v>0.62860000000000005</v>
      </c>
      <c r="H3854" s="20">
        <v>42487</v>
      </c>
      <c r="I3854">
        <v>13.77</v>
      </c>
    </row>
    <row r="3855" spans="1:9" x14ac:dyDescent="0.25">
      <c r="A3855" s="19">
        <v>42488</v>
      </c>
      <c r="B3855">
        <v>207.44749999999999</v>
      </c>
      <c r="C3855">
        <v>2.0238</v>
      </c>
      <c r="E3855" s="19">
        <v>42461</v>
      </c>
      <c r="F3855">
        <v>0.62909999999999999</v>
      </c>
      <c r="H3855" s="20">
        <v>42488</v>
      </c>
      <c r="I3855">
        <v>15.22</v>
      </c>
    </row>
    <row r="3856" spans="1:9" x14ac:dyDescent="0.25">
      <c r="A3856" s="19">
        <v>42489</v>
      </c>
      <c r="B3856">
        <v>206.33080000000001</v>
      </c>
      <c r="C3856">
        <v>2.0348000000000002</v>
      </c>
      <c r="E3856" s="19">
        <v>42464</v>
      </c>
      <c r="F3856">
        <v>0.63009999999999999</v>
      </c>
      <c r="H3856" s="20">
        <v>42489</v>
      </c>
      <c r="I3856">
        <v>15.7</v>
      </c>
    </row>
    <row r="3857" spans="1:9" x14ac:dyDescent="0.25">
      <c r="A3857" s="19">
        <v>42492</v>
      </c>
      <c r="B3857">
        <v>207.97</v>
      </c>
      <c r="C3857">
        <v>2.0188000000000001</v>
      </c>
      <c r="E3857" s="19">
        <v>42465</v>
      </c>
      <c r="F3857">
        <v>0.62660000000000005</v>
      </c>
      <c r="H3857" s="20">
        <v>42492</v>
      </c>
      <c r="I3857">
        <v>14.68</v>
      </c>
    </row>
    <row r="3858" spans="1:9" x14ac:dyDescent="0.25">
      <c r="A3858" s="19">
        <v>42493</v>
      </c>
      <c r="B3858">
        <v>206.1592</v>
      </c>
      <c r="C3858">
        <v>2.0365000000000002</v>
      </c>
      <c r="E3858" s="19">
        <v>42466</v>
      </c>
      <c r="F3858">
        <v>0.63060000000000005</v>
      </c>
      <c r="H3858" s="20">
        <v>42493</v>
      </c>
      <c r="I3858">
        <v>15.6</v>
      </c>
    </row>
    <row r="3859" spans="1:9" x14ac:dyDescent="0.25">
      <c r="A3859" s="19">
        <v>42494</v>
      </c>
      <c r="B3859">
        <v>205.01</v>
      </c>
      <c r="C3859">
        <v>2.0478999999999998</v>
      </c>
      <c r="E3859" s="19">
        <v>42467</v>
      </c>
      <c r="F3859">
        <v>0.62880000000000003</v>
      </c>
      <c r="H3859" s="20">
        <v>42494</v>
      </c>
      <c r="I3859">
        <v>16.05</v>
      </c>
    </row>
    <row r="3860" spans="1:9" x14ac:dyDescent="0.25">
      <c r="A3860" s="19">
        <v>42495</v>
      </c>
      <c r="B3860">
        <v>204.97</v>
      </c>
      <c r="C3860">
        <v>2.0482999999999998</v>
      </c>
      <c r="E3860" s="19">
        <v>42468</v>
      </c>
      <c r="F3860">
        <v>0.63080000000000003</v>
      </c>
      <c r="H3860" s="20">
        <v>42495</v>
      </c>
      <c r="I3860">
        <v>15.91</v>
      </c>
    </row>
    <row r="3861" spans="1:9" x14ac:dyDescent="0.25">
      <c r="A3861" s="19">
        <v>42496</v>
      </c>
      <c r="B3861">
        <v>205.72</v>
      </c>
      <c r="C3861">
        <v>2.0407999999999999</v>
      </c>
      <c r="E3861" s="19">
        <v>42471</v>
      </c>
      <c r="F3861">
        <v>0.62985000000000002</v>
      </c>
      <c r="H3861" s="20">
        <v>42496</v>
      </c>
      <c r="I3861">
        <v>14.72</v>
      </c>
    </row>
    <row r="3862" spans="1:9" x14ac:dyDescent="0.25">
      <c r="A3862" s="19">
        <v>42499</v>
      </c>
      <c r="B3862">
        <v>205.88919999999999</v>
      </c>
      <c r="C3862">
        <v>2.0392000000000001</v>
      </c>
      <c r="E3862" s="19">
        <v>42472</v>
      </c>
      <c r="F3862">
        <v>0.62960000000000005</v>
      </c>
      <c r="H3862" s="20">
        <v>42499</v>
      </c>
      <c r="I3862">
        <v>14.57</v>
      </c>
    </row>
    <row r="3863" spans="1:9" x14ac:dyDescent="0.25">
      <c r="A3863" s="19">
        <v>42500</v>
      </c>
      <c r="B3863">
        <v>208.45</v>
      </c>
      <c r="C3863">
        <v>2.0141</v>
      </c>
      <c r="E3863" s="19">
        <v>42473</v>
      </c>
      <c r="F3863">
        <v>0.62834999999999996</v>
      </c>
      <c r="H3863" s="20">
        <v>42500</v>
      </c>
      <c r="I3863">
        <v>13.63</v>
      </c>
    </row>
    <row r="3864" spans="1:9" x14ac:dyDescent="0.25">
      <c r="A3864" s="19">
        <v>42501</v>
      </c>
      <c r="B3864">
        <v>206.5</v>
      </c>
      <c r="C3864">
        <v>2.0331000000000001</v>
      </c>
      <c r="E3864" s="19">
        <v>42474</v>
      </c>
      <c r="F3864">
        <v>0.63285000000000002</v>
      </c>
      <c r="H3864" s="20">
        <v>42501</v>
      </c>
      <c r="I3864">
        <v>14.69</v>
      </c>
    </row>
    <row r="3865" spans="1:9" x14ac:dyDescent="0.25">
      <c r="A3865" s="19">
        <v>42502</v>
      </c>
      <c r="B3865">
        <v>206.56</v>
      </c>
      <c r="C3865">
        <v>2.0325000000000002</v>
      </c>
      <c r="E3865" s="19">
        <v>42475</v>
      </c>
      <c r="F3865">
        <v>0.6331</v>
      </c>
      <c r="H3865" s="20">
        <v>42502</v>
      </c>
      <c r="I3865">
        <v>14.41</v>
      </c>
    </row>
    <row r="3866" spans="1:9" x14ac:dyDescent="0.25">
      <c r="A3866" s="19">
        <v>42503</v>
      </c>
      <c r="B3866">
        <v>204.76</v>
      </c>
      <c r="C3866">
        <v>2.0503999999999998</v>
      </c>
      <c r="E3866" s="19">
        <v>42478</v>
      </c>
      <c r="F3866">
        <v>0.63434999999999997</v>
      </c>
      <c r="H3866" s="20">
        <v>42503</v>
      </c>
      <c r="I3866">
        <v>15.04</v>
      </c>
    </row>
    <row r="3867" spans="1:9" x14ac:dyDescent="0.25">
      <c r="A3867" s="19">
        <v>42506</v>
      </c>
      <c r="B3867">
        <v>206.78</v>
      </c>
      <c r="C3867">
        <v>2.0304000000000002</v>
      </c>
      <c r="E3867" s="19">
        <v>42479</v>
      </c>
      <c r="F3867">
        <v>0.63485000000000003</v>
      </c>
      <c r="H3867" s="20">
        <v>42506</v>
      </c>
      <c r="I3867">
        <v>14.68</v>
      </c>
    </row>
    <row r="3868" spans="1:9" x14ac:dyDescent="0.25">
      <c r="A3868" s="19">
        <v>42507</v>
      </c>
      <c r="B3868">
        <v>204.85079999999999</v>
      </c>
      <c r="C3868">
        <v>2.0495000000000001</v>
      </c>
      <c r="E3868" s="19">
        <v>42480</v>
      </c>
      <c r="F3868">
        <v>0.6351</v>
      </c>
      <c r="H3868" s="20">
        <v>42507</v>
      </c>
      <c r="I3868">
        <v>15.57</v>
      </c>
    </row>
    <row r="3869" spans="1:9" x14ac:dyDescent="0.25">
      <c r="A3869" s="19">
        <v>42508</v>
      </c>
      <c r="B3869">
        <v>204.91</v>
      </c>
      <c r="C3869">
        <v>2.0489000000000002</v>
      </c>
      <c r="E3869" s="19">
        <v>42481</v>
      </c>
      <c r="F3869">
        <v>0.6381</v>
      </c>
      <c r="H3869" s="20">
        <v>42508</v>
      </c>
      <c r="I3869">
        <v>15.95</v>
      </c>
    </row>
    <row r="3870" spans="1:9" x14ac:dyDescent="0.25">
      <c r="A3870" s="19">
        <v>42509</v>
      </c>
      <c r="B3870">
        <v>204.2</v>
      </c>
      <c r="C3870">
        <v>2.056</v>
      </c>
      <c r="E3870" s="19">
        <v>42482</v>
      </c>
      <c r="F3870">
        <v>0.63585000000000003</v>
      </c>
      <c r="H3870" s="20">
        <v>42509</v>
      </c>
      <c r="I3870">
        <v>16.329999999999998</v>
      </c>
    </row>
    <row r="3871" spans="1:9" x14ac:dyDescent="0.25">
      <c r="A3871" s="19">
        <v>42510</v>
      </c>
      <c r="B3871">
        <v>205.49</v>
      </c>
      <c r="C3871">
        <v>2.0430999999999999</v>
      </c>
      <c r="E3871" s="19">
        <v>42485</v>
      </c>
      <c r="F3871">
        <v>0.63385000000000002</v>
      </c>
      <c r="H3871" s="20">
        <v>42510</v>
      </c>
      <c r="I3871">
        <v>15.2</v>
      </c>
    </row>
    <row r="3872" spans="1:9" x14ac:dyDescent="0.25">
      <c r="A3872" s="19">
        <v>42513</v>
      </c>
      <c r="B3872">
        <v>205.21</v>
      </c>
      <c r="C3872">
        <v>2.0459000000000001</v>
      </c>
      <c r="E3872" s="19">
        <v>42486</v>
      </c>
      <c r="F3872">
        <v>0.63434999999999997</v>
      </c>
      <c r="H3872" s="20">
        <v>42513</v>
      </c>
      <c r="I3872">
        <v>15.82</v>
      </c>
    </row>
    <row r="3873" spans="1:9" x14ac:dyDescent="0.25">
      <c r="A3873" s="19">
        <v>42514</v>
      </c>
      <c r="B3873">
        <v>207.87</v>
      </c>
      <c r="C3873">
        <v>2.0196999999999998</v>
      </c>
      <c r="E3873" s="19">
        <v>42487</v>
      </c>
      <c r="F3873">
        <v>0.63834999999999997</v>
      </c>
      <c r="H3873" s="20">
        <v>42514</v>
      </c>
      <c r="I3873">
        <v>14.42</v>
      </c>
    </row>
    <row r="3874" spans="1:9" x14ac:dyDescent="0.25">
      <c r="A3874" s="19">
        <v>42515</v>
      </c>
      <c r="B3874">
        <v>209.28</v>
      </c>
      <c r="C3874">
        <v>2.0061</v>
      </c>
      <c r="E3874" s="19">
        <v>42488</v>
      </c>
      <c r="F3874">
        <v>0.63660000000000005</v>
      </c>
      <c r="H3874" s="20">
        <v>42515</v>
      </c>
      <c r="I3874">
        <v>13.9</v>
      </c>
    </row>
    <row r="3875" spans="1:9" x14ac:dyDescent="0.25">
      <c r="A3875" s="19">
        <v>42516</v>
      </c>
      <c r="B3875">
        <v>209.34</v>
      </c>
      <c r="C3875">
        <v>2.0055000000000001</v>
      </c>
      <c r="E3875" s="19">
        <v>42489</v>
      </c>
      <c r="F3875">
        <v>0.63660000000000005</v>
      </c>
      <c r="H3875" s="20">
        <v>42516</v>
      </c>
      <c r="I3875">
        <v>13.43</v>
      </c>
    </row>
    <row r="3876" spans="1:9" x14ac:dyDescent="0.25">
      <c r="A3876" s="19">
        <v>42517</v>
      </c>
      <c r="B3876">
        <v>210.24</v>
      </c>
      <c r="C3876">
        <v>1.9970000000000001</v>
      </c>
      <c r="E3876" s="19">
        <v>42493</v>
      </c>
      <c r="F3876">
        <v>0.63290000000000002</v>
      </c>
      <c r="H3876" s="20">
        <v>42517</v>
      </c>
      <c r="I3876">
        <v>13.12</v>
      </c>
    </row>
    <row r="3877" spans="1:9" x14ac:dyDescent="0.25">
      <c r="A3877" s="19">
        <v>42521</v>
      </c>
      <c r="B3877">
        <v>209.84</v>
      </c>
      <c r="C3877">
        <v>2.0007999999999999</v>
      </c>
      <c r="E3877" s="19">
        <v>42494</v>
      </c>
      <c r="F3877">
        <v>0.6341</v>
      </c>
      <c r="H3877" s="20">
        <v>42521</v>
      </c>
      <c r="I3877">
        <v>14.19</v>
      </c>
    </row>
    <row r="3878" spans="1:9" x14ac:dyDescent="0.25">
      <c r="A3878" s="19">
        <v>42522</v>
      </c>
      <c r="B3878">
        <v>210.27</v>
      </c>
      <c r="C3878">
        <v>1.9966999999999999</v>
      </c>
      <c r="E3878" s="19">
        <v>42495</v>
      </c>
      <c r="F3878">
        <v>0.63180000000000003</v>
      </c>
      <c r="H3878" s="20">
        <v>42522</v>
      </c>
      <c r="I3878">
        <v>14.2</v>
      </c>
    </row>
    <row r="3879" spans="1:9" x14ac:dyDescent="0.25">
      <c r="A3879" s="19">
        <v>42523</v>
      </c>
      <c r="B3879">
        <v>210.91</v>
      </c>
      <c r="C3879">
        <v>1.9905999999999999</v>
      </c>
      <c r="E3879" s="19">
        <v>42496</v>
      </c>
      <c r="F3879">
        <v>0.62960000000000005</v>
      </c>
      <c r="H3879" s="20">
        <v>42523</v>
      </c>
      <c r="I3879">
        <v>13.63</v>
      </c>
    </row>
    <row r="3880" spans="1:9" x14ac:dyDescent="0.25">
      <c r="A3880" s="19">
        <v>42524</v>
      </c>
      <c r="B3880">
        <v>210.28</v>
      </c>
      <c r="C3880">
        <v>1.9965999999999999</v>
      </c>
      <c r="E3880" s="19">
        <v>42499</v>
      </c>
      <c r="F3880">
        <v>0.62960000000000005</v>
      </c>
      <c r="H3880" s="20">
        <v>42524</v>
      </c>
      <c r="I3880">
        <v>13.47</v>
      </c>
    </row>
    <row r="3881" spans="1:9" x14ac:dyDescent="0.25">
      <c r="A3881" s="19">
        <v>42527</v>
      </c>
      <c r="B3881">
        <v>211.35</v>
      </c>
      <c r="C3881">
        <v>1.9864999999999999</v>
      </c>
      <c r="E3881" s="19">
        <v>42500</v>
      </c>
      <c r="F3881">
        <v>0.62809999999999999</v>
      </c>
      <c r="H3881" s="20">
        <v>42527</v>
      </c>
      <c r="I3881">
        <v>13.65</v>
      </c>
    </row>
    <row r="3882" spans="1:9" x14ac:dyDescent="0.25">
      <c r="A3882" s="19">
        <v>42528</v>
      </c>
      <c r="B3882">
        <v>211.68</v>
      </c>
      <c r="C3882">
        <v>1.9834000000000001</v>
      </c>
      <c r="E3882" s="19">
        <v>42501</v>
      </c>
      <c r="F3882">
        <v>0.62660000000000005</v>
      </c>
      <c r="H3882" s="20">
        <v>42528</v>
      </c>
      <c r="I3882">
        <v>14.05</v>
      </c>
    </row>
    <row r="3883" spans="1:9" x14ac:dyDescent="0.25">
      <c r="A3883" s="19">
        <v>42529</v>
      </c>
      <c r="B3883">
        <v>212.37</v>
      </c>
      <c r="C3883">
        <v>1.9769000000000001</v>
      </c>
      <c r="E3883" s="19">
        <v>42502</v>
      </c>
      <c r="F3883">
        <v>0.62609999999999999</v>
      </c>
      <c r="H3883" s="20">
        <v>42529</v>
      </c>
      <c r="I3883">
        <v>14.08</v>
      </c>
    </row>
    <row r="3884" spans="1:9" x14ac:dyDescent="0.25">
      <c r="A3884" s="19">
        <v>42530</v>
      </c>
      <c r="B3884">
        <v>212.08</v>
      </c>
      <c r="C3884">
        <v>1.9796</v>
      </c>
      <c r="E3884" s="19">
        <v>42503</v>
      </c>
      <c r="F3884">
        <v>0.62760000000000005</v>
      </c>
      <c r="H3884" s="20">
        <v>42530</v>
      </c>
      <c r="I3884">
        <v>14.64</v>
      </c>
    </row>
    <row r="3885" spans="1:9" x14ac:dyDescent="0.25">
      <c r="A3885" s="19">
        <v>42531</v>
      </c>
      <c r="B3885">
        <v>210.07</v>
      </c>
      <c r="C3885">
        <v>1.9985999999999999</v>
      </c>
      <c r="E3885" s="19">
        <v>42506</v>
      </c>
      <c r="F3885">
        <v>0.62609999999999999</v>
      </c>
      <c r="H3885" s="20">
        <v>42531</v>
      </c>
      <c r="I3885">
        <v>17.03</v>
      </c>
    </row>
    <row r="3886" spans="1:9" x14ac:dyDescent="0.25">
      <c r="A3886" s="19">
        <v>42534</v>
      </c>
      <c r="B3886">
        <v>208.44919999999999</v>
      </c>
      <c r="C3886">
        <v>2.0141</v>
      </c>
      <c r="E3886" s="19">
        <v>42507</v>
      </c>
      <c r="F3886">
        <v>0.62509999999999999</v>
      </c>
      <c r="H3886" s="20">
        <v>42534</v>
      </c>
      <c r="I3886">
        <v>20.97</v>
      </c>
    </row>
    <row r="3887" spans="1:9" x14ac:dyDescent="0.25">
      <c r="A3887" s="19">
        <v>42535</v>
      </c>
      <c r="B3887">
        <v>208.04</v>
      </c>
      <c r="C3887">
        <v>2.0181</v>
      </c>
      <c r="E3887" s="19">
        <v>42508</v>
      </c>
      <c r="F3887">
        <v>0.63560000000000005</v>
      </c>
      <c r="H3887" s="20">
        <v>42535</v>
      </c>
      <c r="I3887">
        <v>20.5</v>
      </c>
    </row>
    <row r="3888" spans="1:9" x14ac:dyDescent="0.25">
      <c r="A3888" s="19">
        <v>42536</v>
      </c>
      <c r="B3888">
        <v>207.75</v>
      </c>
      <c r="C3888">
        <v>2.0209000000000001</v>
      </c>
      <c r="E3888" s="19">
        <v>42509</v>
      </c>
      <c r="F3888">
        <v>0.65390000000000004</v>
      </c>
      <c r="H3888" s="20">
        <v>42536</v>
      </c>
      <c r="I3888">
        <v>20.14</v>
      </c>
    </row>
    <row r="3889" spans="1:9" x14ac:dyDescent="0.25">
      <c r="A3889" s="19">
        <v>42537</v>
      </c>
      <c r="B3889">
        <v>208.37</v>
      </c>
      <c r="C3889">
        <v>2.0701999999999998</v>
      </c>
      <c r="E3889" s="19">
        <v>42510</v>
      </c>
      <c r="F3889">
        <v>0.6613</v>
      </c>
      <c r="H3889" s="20">
        <v>42537</v>
      </c>
      <c r="I3889">
        <v>19.37</v>
      </c>
    </row>
    <row r="3890" spans="1:9" x14ac:dyDescent="0.25">
      <c r="A3890" s="19">
        <v>42538</v>
      </c>
      <c r="B3890">
        <v>206.52</v>
      </c>
      <c r="C3890">
        <v>2.0888</v>
      </c>
      <c r="E3890" s="19">
        <v>42513</v>
      </c>
      <c r="F3890">
        <v>0.6623</v>
      </c>
      <c r="H3890" s="20">
        <v>42538</v>
      </c>
      <c r="I3890">
        <v>19.41</v>
      </c>
    </row>
    <row r="3891" spans="1:9" x14ac:dyDescent="0.25">
      <c r="A3891" s="19">
        <v>42541</v>
      </c>
      <c r="B3891">
        <v>207.85</v>
      </c>
      <c r="C3891">
        <v>2.0754000000000001</v>
      </c>
      <c r="E3891" s="19">
        <v>42514</v>
      </c>
      <c r="F3891">
        <v>0.6653</v>
      </c>
      <c r="H3891" s="20">
        <v>42541</v>
      </c>
      <c r="I3891">
        <v>18.37</v>
      </c>
    </row>
    <row r="3892" spans="1:9" x14ac:dyDescent="0.25">
      <c r="A3892" s="19">
        <v>42542</v>
      </c>
      <c r="B3892">
        <v>208.44</v>
      </c>
      <c r="C3892">
        <v>2.0695000000000001</v>
      </c>
      <c r="E3892" s="19">
        <v>42515</v>
      </c>
      <c r="F3892">
        <v>0.66654999999999998</v>
      </c>
      <c r="H3892" s="20">
        <v>42542</v>
      </c>
      <c r="I3892">
        <v>18.48</v>
      </c>
    </row>
    <row r="3893" spans="1:9" x14ac:dyDescent="0.25">
      <c r="A3893" s="19">
        <v>42543</v>
      </c>
      <c r="B3893">
        <v>208.1</v>
      </c>
      <c r="C3893">
        <v>2.0729000000000002</v>
      </c>
      <c r="E3893" s="19">
        <v>42516</v>
      </c>
      <c r="F3893">
        <v>0.67405000000000004</v>
      </c>
      <c r="H3893" s="20">
        <v>42543</v>
      </c>
      <c r="I3893">
        <v>21.17</v>
      </c>
    </row>
    <row r="3894" spans="1:9" x14ac:dyDescent="0.25">
      <c r="A3894" s="19">
        <v>42544</v>
      </c>
      <c r="B3894">
        <v>210.81</v>
      </c>
      <c r="C3894">
        <v>2.0463</v>
      </c>
      <c r="E3894" s="19">
        <v>42517</v>
      </c>
      <c r="F3894">
        <v>0.67305000000000004</v>
      </c>
      <c r="H3894" s="20">
        <v>42544</v>
      </c>
      <c r="I3894">
        <v>17.25</v>
      </c>
    </row>
    <row r="3895" spans="1:9" x14ac:dyDescent="0.25">
      <c r="A3895" s="19">
        <v>42545</v>
      </c>
      <c r="B3895">
        <v>203.13</v>
      </c>
      <c r="C3895">
        <v>2.1236000000000002</v>
      </c>
      <c r="E3895" s="19">
        <v>42521</v>
      </c>
      <c r="F3895">
        <v>0.68579999999999997</v>
      </c>
      <c r="H3895" s="20">
        <v>42545</v>
      </c>
      <c r="I3895">
        <v>25.76</v>
      </c>
    </row>
    <row r="3896" spans="1:9" x14ac:dyDescent="0.25">
      <c r="A3896" s="19">
        <v>42548</v>
      </c>
      <c r="B3896">
        <v>199.6</v>
      </c>
      <c r="C3896">
        <v>2.1612</v>
      </c>
      <c r="E3896" s="19">
        <v>42522</v>
      </c>
      <c r="F3896">
        <v>0.68130000000000002</v>
      </c>
      <c r="H3896" s="20">
        <v>42548</v>
      </c>
      <c r="I3896">
        <v>23.85</v>
      </c>
    </row>
    <row r="3897" spans="1:9" x14ac:dyDescent="0.25">
      <c r="A3897" s="19">
        <v>42549</v>
      </c>
      <c r="B3897">
        <v>203.19970000000001</v>
      </c>
      <c r="C3897">
        <v>2.1229</v>
      </c>
      <c r="E3897" s="19">
        <v>42523</v>
      </c>
      <c r="F3897">
        <v>0.68010000000000004</v>
      </c>
      <c r="H3897" s="20">
        <v>42549</v>
      </c>
      <c r="I3897">
        <v>18.75</v>
      </c>
    </row>
    <row r="3898" spans="1:9" x14ac:dyDescent="0.25">
      <c r="A3898" s="19">
        <v>42550</v>
      </c>
      <c r="B3898">
        <v>206.66</v>
      </c>
      <c r="C3898">
        <v>2.0874000000000001</v>
      </c>
      <c r="E3898" s="19">
        <v>42524</v>
      </c>
      <c r="F3898">
        <v>0.68215000000000003</v>
      </c>
      <c r="H3898" s="20">
        <v>42550</v>
      </c>
      <c r="I3898">
        <v>16.64</v>
      </c>
    </row>
    <row r="3899" spans="1:9" x14ac:dyDescent="0.25">
      <c r="A3899" s="19">
        <v>42551</v>
      </c>
      <c r="B3899">
        <v>209.47499999999999</v>
      </c>
      <c r="C3899">
        <v>2.0592999999999999</v>
      </c>
      <c r="E3899" s="19">
        <v>42527</v>
      </c>
      <c r="F3899">
        <v>0.66064999999999996</v>
      </c>
      <c r="H3899" s="20">
        <v>42551</v>
      </c>
      <c r="I3899">
        <v>15.63</v>
      </c>
    </row>
    <row r="3900" spans="1:9" x14ac:dyDescent="0.25">
      <c r="A3900" s="19">
        <v>42552</v>
      </c>
      <c r="B3900">
        <v>209.92080000000001</v>
      </c>
      <c r="C3900">
        <v>2.0550000000000002</v>
      </c>
      <c r="E3900" s="19">
        <v>42528</v>
      </c>
      <c r="F3900">
        <v>0.65659999999999996</v>
      </c>
      <c r="H3900" s="20">
        <v>42552</v>
      </c>
      <c r="I3900">
        <v>14.77</v>
      </c>
    </row>
    <row r="3901" spans="1:9" x14ac:dyDescent="0.25">
      <c r="A3901" s="19">
        <v>42556</v>
      </c>
      <c r="B3901">
        <v>208.41</v>
      </c>
      <c r="C3901">
        <v>2.0697999999999999</v>
      </c>
      <c r="E3901" s="19">
        <v>42529</v>
      </c>
      <c r="F3901">
        <v>0.65800000000000003</v>
      </c>
      <c r="H3901" s="20">
        <v>42556</v>
      </c>
      <c r="I3901">
        <v>15.58</v>
      </c>
    </row>
    <row r="3902" spans="1:9" x14ac:dyDescent="0.25">
      <c r="A3902" s="19">
        <v>42557</v>
      </c>
      <c r="B3902">
        <v>209.66</v>
      </c>
      <c r="C3902">
        <v>2.0575000000000001</v>
      </c>
      <c r="E3902" s="19">
        <v>42530</v>
      </c>
      <c r="F3902">
        <v>0.65605000000000002</v>
      </c>
      <c r="H3902" s="20">
        <v>42557</v>
      </c>
      <c r="I3902">
        <v>14.96</v>
      </c>
    </row>
    <row r="3903" spans="1:9" x14ac:dyDescent="0.25">
      <c r="A3903" s="19">
        <v>42558</v>
      </c>
      <c r="B3903">
        <v>209.52600000000001</v>
      </c>
      <c r="C3903">
        <v>2.0588000000000002</v>
      </c>
      <c r="E3903" s="19">
        <v>42531</v>
      </c>
      <c r="F3903">
        <v>0.65559999999999996</v>
      </c>
      <c r="H3903" s="20">
        <v>42558</v>
      </c>
      <c r="I3903">
        <v>14.76</v>
      </c>
    </row>
    <row r="3904" spans="1:9" x14ac:dyDescent="0.25">
      <c r="A3904" s="19">
        <v>42559</v>
      </c>
      <c r="B3904">
        <v>212.65</v>
      </c>
      <c r="C3904">
        <v>2.0286</v>
      </c>
      <c r="E3904" s="19">
        <v>42534</v>
      </c>
      <c r="F3904">
        <v>0.65249999999999997</v>
      </c>
      <c r="H3904" s="20">
        <v>42559</v>
      </c>
      <c r="I3904">
        <v>13.2</v>
      </c>
    </row>
    <row r="3905" spans="1:9" x14ac:dyDescent="0.25">
      <c r="A3905" s="19">
        <v>42562</v>
      </c>
      <c r="B3905">
        <v>213.4</v>
      </c>
      <c r="C3905">
        <v>2.0213999999999999</v>
      </c>
      <c r="E3905" s="19">
        <v>42535</v>
      </c>
      <c r="F3905">
        <v>0.65480000000000005</v>
      </c>
      <c r="H3905" s="20">
        <v>42562</v>
      </c>
      <c r="I3905">
        <v>13.54</v>
      </c>
    </row>
    <row r="3906" spans="1:9" x14ac:dyDescent="0.25">
      <c r="A3906" s="19">
        <v>42563</v>
      </c>
      <c r="B3906">
        <v>214.95</v>
      </c>
      <c r="C3906">
        <v>2.0068999999999999</v>
      </c>
      <c r="E3906" s="19">
        <v>42536</v>
      </c>
      <c r="F3906">
        <v>0.65634999999999999</v>
      </c>
      <c r="H3906" s="20">
        <v>42563</v>
      </c>
      <c r="I3906">
        <v>13.55</v>
      </c>
    </row>
    <row r="3907" spans="1:9" x14ac:dyDescent="0.25">
      <c r="A3907" s="19">
        <v>42564</v>
      </c>
      <c r="B3907">
        <v>214.92</v>
      </c>
      <c r="C3907">
        <v>2.0072000000000001</v>
      </c>
      <c r="E3907" s="19">
        <v>42537</v>
      </c>
      <c r="F3907">
        <v>0.64659999999999995</v>
      </c>
      <c r="H3907" s="20">
        <v>42564</v>
      </c>
      <c r="I3907">
        <v>13.04</v>
      </c>
    </row>
    <row r="3908" spans="1:9" x14ac:dyDescent="0.25">
      <c r="A3908" s="19">
        <v>42565</v>
      </c>
      <c r="B3908">
        <v>216.12</v>
      </c>
      <c r="C3908">
        <v>1.996</v>
      </c>
      <c r="E3908" s="19">
        <v>42538</v>
      </c>
      <c r="F3908">
        <v>0.64439999999999997</v>
      </c>
      <c r="H3908" s="20">
        <v>42565</v>
      </c>
      <c r="I3908">
        <v>12.82</v>
      </c>
    </row>
    <row r="3909" spans="1:9" x14ac:dyDescent="0.25">
      <c r="A3909" s="19">
        <v>42566</v>
      </c>
      <c r="B3909">
        <v>215.83</v>
      </c>
      <c r="C3909">
        <v>1.9986999999999999</v>
      </c>
      <c r="E3909" s="19">
        <v>42541</v>
      </c>
      <c r="F3909">
        <v>0.64649999999999996</v>
      </c>
      <c r="H3909" s="20">
        <v>42566</v>
      </c>
      <c r="I3909">
        <v>12.67</v>
      </c>
    </row>
    <row r="3910" spans="1:9" x14ac:dyDescent="0.25">
      <c r="A3910" s="19">
        <v>42569</v>
      </c>
      <c r="B3910">
        <v>216.4092</v>
      </c>
      <c r="C3910">
        <v>1.9933000000000001</v>
      </c>
      <c r="E3910" s="19">
        <v>42542</v>
      </c>
      <c r="F3910">
        <v>0.64185000000000003</v>
      </c>
      <c r="H3910" s="20">
        <v>42569</v>
      </c>
      <c r="I3910">
        <v>12.44</v>
      </c>
    </row>
    <row r="3911" spans="1:9" x14ac:dyDescent="0.25">
      <c r="A3911" s="19">
        <v>42570</v>
      </c>
      <c r="B3911">
        <v>216.19</v>
      </c>
      <c r="C3911">
        <v>1.9954000000000001</v>
      </c>
      <c r="E3911" s="19">
        <v>42543</v>
      </c>
      <c r="F3911">
        <v>0.6401</v>
      </c>
      <c r="H3911" s="20">
        <v>42570</v>
      </c>
      <c r="I3911">
        <v>11.97</v>
      </c>
    </row>
    <row r="3912" spans="1:9" x14ac:dyDescent="0.25">
      <c r="A3912" s="19">
        <v>42571</v>
      </c>
      <c r="B3912">
        <v>217.08500000000001</v>
      </c>
      <c r="C3912">
        <v>1.9871000000000001</v>
      </c>
      <c r="E3912" s="19">
        <v>42544</v>
      </c>
      <c r="F3912">
        <v>0.6401</v>
      </c>
      <c r="H3912" s="20">
        <v>42571</v>
      </c>
      <c r="I3912">
        <v>11.77</v>
      </c>
    </row>
    <row r="3913" spans="1:9" x14ac:dyDescent="0.25">
      <c r="A3913" s="19">
        <v>42572</v>
      </c>
      <c r="B3913">
        <v>216.26499999999999</v>
      </c>
      <c r="C3913">
        <v>1.9946999999999999</v>
      </c>
      <c r="E3913" s="19">
        <v>42545</v>
      </c>
      <c r="F3913">
        <v>0.62360000000000004</v>
      </c>
      <c r="H3913" s="20">
        <v>42572</v>
      </c>
      <c r="I3913">
        <v>12.74</v>
      </c>
    </row>
    <row r="3914" spans="1:9" x14ac:dyDescent="0.25">
      <c r="A3914" s="19">
        <v>42573</v>
      </c>
      <c r="B3914">
        <v>217.24</v>
      </c>
      <c r="C3914">
        <v>1.9857</v>
      </c>
      <c r="E3914" s="19">
        <v>42548</v>
      </c>
      <c r="F3914">
        <v>0.62709999999999999</v>
      </c>
      <c r="H3914" s="20">
        <v>42573</v>
      </c>
      <c r="I3914">
        <v>12.02</v>
      </c>
    </row>
    <row r="3915" spans="1:9" x14ac:dyDescent="0.25">
      <c r="A3915" s="19">
        <v>42576</v>
      </c>
      <c r="B3915">
        <v>216.65</v>
      </c>
      <c r="C3915">
        <v>1.9911000000000001</v>
      </c>
      <c r="E3915" s="19">
        <v>42549</v>
      </c>
      <c r="F3915">
        <v>0.63109999999999999</v>
      </c>
      <c r="H3915" s="20">
        <v>42576</v>
      </c>
      <c r="I3915">
        <v>12.87</v>
      </c>
    </row>
    <row r="3916" spans="1:9" x14ac:dyDescent="0.25">
      <c r="A3916" s="19">
        <v>42577</v>
      </c>
      <c r="B3916">
        <v>216.75</v>
      </c>
      <c r="C3916">
        <v>1.9902</v>
      </c>
      <c r="E3916" s="19">
        <v>42550</v>
      </c>
      <c r="F3916">
        <v>0.64610000000000001</v>
      </c>
      <c r="H3916" s="20">
        <v>42577</v>
      </c>
      <c r="I3916">
        <v>13.05</v>
      </c>
    </row>
    <row r="3917" spans="1:9" x14ac:dyDescent="0.25">
      <c r="A3917" s="19">
        <v>42578</v>
      </c>
      <c r="B3917">
        <v>216.52</v>
      </c>
      <c r="C3917">
        <v>1.9923</v>
      </c>
      <c r="E3917" s="19">
        <v>42551</v>
      </c>
      <c r="F3917">
        <v>0.65410000000000001</v>
      </c>
      <c r="H3917" s="20">
        <v>42578</v>
      </c>
      <c r="I3917">
        <v>12.83</v>
      </c>
    </row>
    <row r="3918" spans="1:9" x14ac:dyDescent="0.25">
      <c r="A3918" s="19">
        <v>42579</v>
      </c>
      <c r="B3918">
        <v>216.77</v>
      </c>
      <c r="C3918">
        <v>1.99</v>
      </c>
      <c r="E3918" s="19">
        <v>42552</v>
      </c>
      <c r="F3918">
        <v>0.65334999999999999</v>
      </c>
      <c r="H3918" s="20">
        <v>42579</v>
      </c>
      <c r="I3918">
        <v>12.72</v>
      </c>
    </row>
    <row r="3919" spans="1:9" x14ac:dyDescent="0.25">
      <c r="A3919" s="19">
        <v>42580</v>
      </c>
      <c r="B3919">
        <v>217.12</v>
      </c>
      <c r="C3919">
        <v>1.9867999999999999</v>
      </c>
      <c r="E3919" s="19">
        <v>42555</v>
      </c>
      <c r="F3919">
        <v>0.65634999999999999</v>
      </c>
      <c r="H3919" s="20">
        <v>42580</v>
      </c>
      <c r="I3919">
        <v>11.87</v>
      </c>
    </row>
    <row r="3920" spans="1:9" x14ac:dyDescent="0.25">
      <c r="A3920" s="19">
        <v>42583</v>
      </c>
      <c r="B3920">
        <v>216.94</v>
      </c>
      <c r="C3920">
        <v>1.9884999999999999</v>
      </c>
      <c r="E3920" s="19">
        <v>42556</v>
      </c>
      <c r="F3920">
        <v>0.65710000000000002</v>
      </c>
      <c r="H3920" s="20">
        <v>42583</v>
      </c>
      <c r="I3920">
        <v>12.44</v>
      </c>
    </row>
    <row r="3921" spans="1:9" x14ac:dyDescent="0.25">
      <c r="A3921" s="19">
        <v>42584</v>
      </c>
      <c r="B3921">
        <v>215.54920000000001</v>
      </c>
      <c r="C3921">
        <v>2.0013000000000001</v>
      </c>
      <c r="E3921" s="19">
        <v>42557</v>
      </c>
      <c r="F3921">
        <v>0.66110000000000002</v>
      </c>
      <c r="H3921" s="20">
        <v>42584</v>
      </c>
      <c r="I3921">
        <v>13.37</v>
      </c>
    </row>
    <row r="3922" spans="1:9" x14ac:dyDescent="0.25">
      <c r="A3922" s="19">
        <v>42585</v>
      </c>
      <c r="B3922">
        <v>216.18</v>
      </c>
      <c r="C3922">
        <v>1.9955000000000001</v>
      </c>
      <c r="E3922" s="19">
        <v>42558</v>
      </c>
      <c r="F3922">
        <v>0.66459999999999997</v>
      </c>
      <c r="H3922" s="20">
        <v>42585</v>
      </c>
      <c r="I3922">
        <v>12.86</v>
      </c>
    </row>
    <row r="3923" spans="1:9" x14ac:dyDescent="0.25">
      <c r="A3923" s="19">
        <v>42586</v>
      </c>
      <c r="B3923">
        <v>216.40969999999999</v>
      </c>
      <c r="C3923">
        <v>1.9933000000000001</v>
      </c>
      <c r="E3923" s="19">
        <v>42559</v>
      </c>
      <c r="F3923">
        <v>0.66710000000000003</v>
      </c>
      <c r="H3923" s="20">
        <v>42586</v>
      </c>
      <c r="I3923">
        <v>12.42</v>
      </c>
    </row>
    <row r="3924" spans="1:9" x14ac:dyDescent="0.25">
      <c r="A3924" s="19">
        <v>42587</v>
      </c>
      <c r="B3924">
        <v>218.18</v>
      </c>
      <c r="C3924">
        <v>1.9772000000000001</v>
      </c>
      <c r="E3924" s="19">
        <v>42562</v>
      </c>
      <c r="F3924">
        <v>0.66910000000000003</v>
      </c>
      <c r="H3924" s="20">
        <v>42587</v>
      </c>
      <c r="I3924">
        <v>11.39</v>
      </c>
    </row>
    <row r="3925" spans="1:9" x14ac:dyDescent="0.25">
      <c r="A3925" s="19">
        <v>42590</v>
      </c>
      <c r="B3925">
        <v>218.05</v>
      </c>
      <c r="C3925">
        <v>1.9782999999999999</v>
      </c>
      <c r="E3925" s="19">
        <v>42563</v>
      </c>
      <c r="F3925">
        <v>0.67335</v>
      </c>
      <c r="H3925" s="20">
        <v>42590</v>
      </c>
      <c r="I3925">
        <v>11.5</v>
      </c>
    </row>
    <row r="3926" spans="1:9" x14ac:dyDescent="0.25">
      <c r="A3926" s="19">
        <v>42591</v>
      </c>
      <c r="B3926">
        <v>218.18</v>
      </c>
      <c r="C3926">
        <v>1.9772000000000001</v>
      </c>
      <c r="E3926" s="19">
        <v>42564</v>
      </c>
      <c r="F3926">
        <v>0.68010000000000004</v>
      </c>
      <c r="H3926" s="20">
        <v>42591</v>
      </c>
      <c r="I3926">
        <v>11.66</v>
      </c>
    </row>
    <row r="3927" spans="1:9" x14ac:dyDescent="0.25">
      <c r="A3927" s="19">
        <v>42592</v>
      </c>
      <c r="B3927">
        <v>217.64</v>
      </c>
      <c r="C3927">
        <v>1.9821</v>
      </c>
      <c r="E3927" s="19">
        <v>42565</v>
      </c>
      <c r="F3927">
        <v>0.67910000000000004</v>
      </c>
      <c r="H3927" s="20">
        <v>42592</v>
      </c>
      <c r="I3927">
        <v>12.05</v>
      </c>
    </row>
    <row r="3928" spans="1:9" x14ac:dyDescent="0.25">
      <c r="A3928" s="19">
        <v>42593</v>
      </c>
      <c r="B3928">
        <v>218.65</v>
      </c>
      <c r="C3928">
        <v>1.9729000000000001</v>
      </c>
      <c r="E3928" s="19">
        <v>42566</v>
      </c>
      <c r="F3928">
        <v>0.68784999999999996</v>
      </c>
      <c r="H3928" s="20">
        <v>42593</v>
      </c>
      <c r="I3928">
        <v>11.68</v>
      </c>
    </row>
    <row r="3929" spans="1:9" x14ac:dyDescent="0.25">
      <c r="A3929" s="19">
        <v>42594</v>
      </c>
      <c r="B3929">
        <v>218.46</v>
      </c>
      <c r="C3929">
        <v>1.9745999999999999</v>
      </c>
      <c r="E3929" s="19">
        <v>42569</v>
      </c>
      <c r="F3929">
        <v>0.6956</v>
      </c>
      <c r="H3929" s="20">
        <v>42594</v>
      </c>
      <c r="I3929">
        <v>11.55</v>
      </c>
    </row>
    <row r="3930" spans="1:9" x14ac:dyDescent="0.25">
      <c r="A3930" s="19">
        <v>42597</v>
      </c>
      <c r="B3930">
        <v>219.09</v>
      </c>
      <c r="C3930">
        <v>1.9689000000000001</v>
      </c>
      <c r="E3930" s="19">
        <v>42570</v>
      </c>
      <c r="F3930">
        <v>0.69710000000000005</v>
      </c>
      <c r="H3930" s="20">
        <v>42597</v>
      </c>
      <c r="I3930">
        <v>11.81</v>
      </c>
    </row>
    <row r="3931" spans="1:9" x14ac:dyDescent="0.25">
      <c r="A3931" s="19">
        <v>42598</v>
      </c>
      <c r="B3931">
        <v>217.96</v>
      </c>
      <c r="C3931">
        <v>1.9792000000000001</v>
      </c>
      <c r="E3931" s="19">
        <v>42571</v>
      </c>
      <c r="F3931">
        <v>0.7016</v>
      </c>
      <c r="H3931" s="20">
        <v>42598</v>
      </c>
      <c r="I3931">
        <v>12.64</v>
      </c>
    </row>
    <row r="3932" spans="1:9" x14ac:dyDescent="0.25">
      <c r="A3932" s="19">
        <v>42599</v>
      </c>
      <c r="B3932">
        <v>218.37</v>
      </c>
      <c r="C3932">
        <v>1.9754</v>
      </c>
      <c r="E3932" s="19">
        <v>42572</v>
      </c>
      <c r="F3932">
        <v>0.71450000000000002</v>
      </c>
      <c r="H3932" s="20">
        <v>42599</v>
      </c>
      <c r="I3932">
        <v>12.19</v>
      </c>
    </row>
    <row r="3933" spans="1:9" x14ac:dyDescent="0.25">
      <c r="A3933" s="19">
        <v>42600</v>
      </c>
      <c r="B3933">
        <v>218.86</v>
      </c>
      <c r="C3933">
        <v>1.9710000000000001</v>
      </c>
      <c r="E3933" s="19">
        <v>42573</v>
      </c>
      <c r="F3933">
        <v>0.72099999999999997</v>
      </c>
      <c r="H3933" s="20">
        <v>42600</v>
      </c>
      <c r="I3933">
        <v>11.43</v>
      </c>
    </row>
    <row r="3934" spans="1:9" x14ac:dyDescent="0.25">
      <c r="A3934" s="19">
        <v>42601</v>
      </c>
      <c r="B3934">
        <v>218.54</v>
      </c>
      <c r="C3934">
        <v>1.9739</v>
      </c>
      <c r="E3934" s="19">
        <v>42576</v>
      </c>
      <c r="F3934">
        <v>0.73350000000000004</v>
      </c>
      <c r="H3934" s="20">
        <v>42601</v>
      </c>
      <c r="I3934">
        <v>11.34</v>
      </c>
    </row>
    <row r="3935" spans="1:9" x14ac:dyDescent="0.25">
      <c r="A3935" s="19">
        <v>42604</v>
      </c>
      <c r="B3935">
        <v>218.53</v>
      </c>
      <c r="C3935">
        <v>1.974</v>
      </c>
      <c r="E3935" s="19">
        <v>42577</v>
      </c>
      <c r="F3935">
        <v>0.74299999999999999</v>
      </c>
      <c r="H3935" s="20">
        <v>42604</v>
      </c>
      <c r="I3935">
        <v>12.27</v>
      </c>
    </row>
    <row r="3936" spans="1:9" x14ac:dyDescent="0.25">
      <c r="A3936" s="19">
        <v>42605</v>
      </c>
      <c r="B3936">
        <v>218.97</v>
      </c>
      <c r="C3936">
        <v>1.97</v>
      </c>
      <c r="E3936" s="19">
        <v>42578</v>
      </c>
      <c r="F3936">
        <v>0.75149999999999995</v>
      </c>
      <c r="H3936" s="20">
        <v>42605</v>
      </c>
      <c r="I3936">
        <v>12.38</v>
      </c>
    </row>
    <row r="3937" spans="1:9" x14ac:dyDescent="0.25">
      <c r="A3937" s="19">
        <v>42606</v>
      </c>
      <c r="B3937">
        <v>217.85</v>
      </c>
      <c r="C3937">
        <v>1.9802</v>
      </c>
      <c r="E3937" s="19">
        <v>42579</v>
      </c>
      <c r="F3937">
        <v>0.75649999999999995</v>
      </c>
      <c r="H3937" s="20">
        <v>42606</v>
      </c>
      <c r="I3937">
        <v>13.45</v>
      </c>
    </row>
    <row r="3938" spans="1:9" x14ac:dyDescent="0.25">
      <c r="A3938" s="19">
        <v>42607</v>
      </c>
      <c r="B3938">
        <v>217.7</v>
      </c>
      <c r="C3938">
        <v>1.9815</v>
      </c>
      <c r="E3938" s="19">
        <v>42580</v>
      </c>
      <c r="F3938">
        <v>0.7591</v>
      </c>
      <c r="H3938" s="20">
        <v>42607</v>
      </c>
      <c r="I3938">
        <v>13.63</v>
      </c>
    </row>
    <row r="3939" spans="1:9" x14ac:dyDescent="0.25">
      <c r="A3939" s="19">
        <v>42608</v>
      </c>
      <c r="B3939">
        <v>217.29</v>
      </c>
      <c r="C3939">
        <v>1.9853000000000001</v>
      </c>
      <c r="E3939" s="19">
        <v>42583</v>
      </c>
      <c r="F3939">
        <v>0.7591</v>
      </c>
      <c r="H3939" s="20">
        <v>42608</v>
      </c>
      <c r="I3939">
        <v>13.65</v>
      </c>
    </row>
    <row r="3940" spans="1:9" x14ac:dyDescent="0.25">
      <c r="A3940" s="19">
        <v>42611</v>
      </c>
      <c r="B3940">
        <v>218.36080000000001</v>
      </c>
      <c r="C3940">
        <v>1.9755</v>
      </c>
      <c r="E3940" s="19">
        <v>42584</v>
      </c>
      <c r="F3940">
        <v>0.76759999999999995</v>
      </c>
      <c r="H3940" s="20">
        <v>42611</v>
      </c>
      <c r="I3940">
        <v>12.94</v>
      </c>
    </row>
    <row r="3941" spans="1:9" x14ac:dyDescent="0.25">
      <c r="A3941" s="19">
        <v>42612</v>
      </c>
      <c r="B3941">
        <v>218</v>
      </c>
      <c r="C3941">
        <v>1.9787999999999999</v>
      </c>
      <c r="E3941" s="19">
        <v>42585</v>
      </c>
      <c r="F3941">
        <v>0.77759999999999996</v>
      </c>
      <c r="H3941" s="20">
        <v>42612</v>
      </c>
      <c r="I3941">
        <v>13.12</v>
      </c>
    </row>
    <row r="3942" spans="1:9" x14ac:dyDescent="0.25">
      <c r="A3942" s="19">
        <v>42613</v>
      </c>
      <c r="B3942">
        <v>217.38</v>
      </c>
      <c r="C3942">
        <v>1.9843999999999999</v>
      </c>
      <c r="E3942" s="19">
        <v>42586</v>
      </c>
      <c r="F3942">
        <v>0.78759999999999997</v>
      </c>
      <c r="H3942" s="20">
        <v>42613</v>
      </c>
      <c r="I3942">
        <v>13.42</v>
      </c>
    </row>
    <row r="3943" spans="1:9" x14ac:dyDescent="0.25">
      <c r="A3943" s="19">
        <v>42614</v>
      </c>
      <c r="B3943">
        <v>217.39</v>
      </c>
      <c r="C3943">
        <v>1.9843</v>
      </c>
      <c r="E3943" s="19">
        <v>42587</v>
      </c>
      <c r="F3943">
        <v>0.79235</v>
      </c>
      <c r="H3943" s="20">
        <v>42614</v>
      </c>
      <c r="I3943">
        <v>13.48</v>
      </c>
    </row>
    <row r="3944" spans="1:9" x14ac:dyDescent="0.25">
      <c r="A3944" s="19">
        <v>42615</v>
      </c>
      <c r="B3944">
        <v>218.37</v>
      </c>
      <c r="C3944">
        <v>1.9754</v>
      </c>
      <c r="E3944" s="19">
        <v>42590</v>
      </c>
      <c r="F3944">
        <v>0.80649999999999999</v>
      </c>
      <c r="H3944" s="20">
        <v>42615</v>
      </c>
      <c r="I3944">
        <v>11.98</v>
      </c>
    </row>
    <row r="3945" spans="1:9" x14ac:dyDescent="0.25">
      <c r="A3945" s="19">
        <v>42619</v>
      </c>
      <c r="B3945">
        <v>219.0308</v>
      </c>
      <c r="C3945">
        <v>1.9695</v>
      </c>
      <c r="E3945" s="19">
        <v>42591</v>
      </c>
      <c r="F3945">
        <v>0.81599999999999995</v>
      </c>
      <c r="H3945" s="20">
        <v>42619</v>
      </c>
      <c r="I3945">
        <v>12.02</v>
      </c>
    </row>
    <row r="3946" spans="1:9" x14ac:dyDescent="0.25">
      <c r="A3946" s="19">
        <v>42620</v>
      </c>
      <c r="B3946">
        <v>219.01</v>
      </c>
      <c r="C3946">
        <v>1.9697</v>
      </c>
      <c r="E3946" s="19">
        <v>42592</v>
      </c>
      <c r="F3946">
        <v>0.81759999999999999</v>
      </c>
      <c r="H3946" s="20">
        <v>42620</v>
      </c>
      <c r="I3946">
        <v>11.94</v>
      </c>
    </row>
    <row r="3947" spans="1:9" x14ac:dyDescent="0.25">
      <c r="A3947" s="19">
        <v>42621</v>
      </c>
      <c r="B3947">
        <v>218.51</v>
      </c>
      <c r="C3947">
        <v>1.9742</v>
      </c>
      <c r="E3947" s="19">
        <v>42593</v>
      </c>
      <c r="F3947">
        <v>0.81699999999999995</v>
      </c>
      <c r="H3947" s="20">
        <v>42621</v>
      </c>
      <c r="I3947">
        <v>12.51</v>
      </c>
    </row>
    <row r="3948" spans="1:9" x14ac:dyDescent="0.25">
      <c r="A3948" s="19">
        <v>42622</v>
      </c>
      <c r="B3948">
        <v>213.28</v>
      </c>
      <c r="C3948">
        <v>2.0226000000000002</v>
      </c>
      <c r="E3948" s="19">
        <v>42594</v>
      </c>
      <c r="F3948">
        <v>0.81825000000000003</v>
      </c>
      <c r="H3948" s="20">
        <v>42622</v>
      </c>
      <c r="I3948">
        <v>17.5</v>
      </c>
    </row>
    <row r="3949" spans="1:9" x14ac:dyDescent="0.25">
      <c r="A3949" s="19">
        <v>42625</v>
      </c>
      <c r="B3949">
        <v>216.34</v>
      </c>
      <c r="C3949">
        <v>1.994</v>
      </c>
      <c r="E3949" s="19">
        <v>42597</v>
      </c>
      <c r="F3949">
        <v>0.80410999999999999</v>
      </c>
      <c r="H3949" s="20">
        <v>42625</v>
      </c>
      <c r="I3949">
        <v>15.16</v>
      </c>
    </row>
    <row r="3950" spans="1:9" x14ac:dyDescent="0.25">
      <c r="A3950" s="19">
        <v>42626</v>
      </c>
      <c r="B3950">
        <v>213.23</v>
      </c>
      <c r="C3950">
        <v>2.0230999999999999</v>
      </c>
      <c r="E3950" s="19">
        <v>42598</v>
      </c>
      <c r="F3950">
        <v>0.80127999999999999</v>
      </c>
      <c r="H3950" s="20">
        <v>42626</v>
      </c>
      <c r="I3950">
        <v>17.850000000000001</v>
      </c>
    </row>
    <row r="3951" spans="1:9" x14ac:dyDescent="0.25">
      <c r="A3951" s="19">
        <v>42627</v>
      </c>
      <c r="B3951">
        <v>213.15</v>
      </c>
      <c r="C3951">
        <v>2.0238</v>
      </c>
      <c r="E3951" s="19">
        <v>42599</v>
      </c>
      <c r="F3951">
        <v>0.81128</v>
      </c>
      <c r="H3951" s="20">
        <v>42627</v>
      </c>
      <c r="I3951">
        <v>18.14</v>
      </c>
    </row>
    <row r="3952" spans="1:9" x14ac:dyDescent="0.25">
      <c r="A3952" s="19">
        <v>42628</v>
      </c>
      <c r="B3952">
        <v>215.28</v>
      </c>
      <c r="C3952">
        <v>2.0105</v>
      </c>
      <c r="E3952" s="19">
        <v>42600</v>
      </c>
      <c r="F3952">
        <v>0.81100000000000005</v>
      </c>
      <c r="H3952" s="20">
        <v>42628</v>
      </c>
      <c r="I3952">
        <v>16.3</v>
      </c>
    </row>
    <row r="3953" spans="1:9" x14ac:dyDescent="0.25">
      <c r="A3953" s="19">
        <v>42629</v>
      </c>
      <c r="B3953">
        <v>213.37</v>
      </c>
      <c r="C3953">
        <v>2.0285000000000002</v>
      </c>
      <c r="E3953" s="19">
        <v>42601</v>
      </c>
      <c r="F3953">
        <v>0.81711</v>
      </c>
      <c r="H3953" s="20">
        <v>42629</v>
      </c>
      <c r="I3953">
        <v>15.37</v>
      </c>
    </row>
    <row r="3954" spans="1:9" x14ac:dyDescent="0.25">
      <c r="A3954" s="19">
        <v>42632</v>
      </c>
      <c r="B3954">
        <v>213.41</v>
      </c>
      <c r="C3954">
        <v>2.0280999999999998</v>
      </c>
      <c r="E3954" s="19">
        <v>42604</v>
      </c>
      <c r="F3954">
        <v>0.82543999999999995</v>
      </c>
      <c r="H3954" s="20">
        <v>42632</v>
      </c>
      <c r="I3954">
        <v>15.53</v>
      </c>
    </row>
    <row r="3955" spans="1:9" x14ac:dyDescent="0.25">
      <c r="A3955" s="19">
        <v>42633</v>
      </c>
      <c r="B3955">
        <v>213.42</v>
      </c>
      <c r="C3955">
        <v>2.0280999999999998</v>
      </c>
      <c r="E3955" s="19">
        <v>42605</v>
      </c>
      <c r="F3955">
        <v>0.82543999999999995</v>
      </c>
      <c r="H3955" s="20">
        <v>42633</v>
      </c>
      <c r="I3955">
        <v>15.92</v>
      </c>
    </row>
    <row r="3956" spans="1:9" x14ac:dyDescent="0.25">
      <c r="A3956" s="19">
        <v>42634</v>
      </c>
      <c r="B3956">
        <v>215.82</v>
      </c>
      <c r="C3956">
        <v>2.0055000000000001</v>
      </c>
      <c r="E3956" s="19">
        <v>42606</v>
      </c>
      <c r="F3956">
        <v>0.82543999999999995</v>
      </c>
      <c r="H3956" s="20">
        <v>42634</v>
      </c>
      <c r="I3956">
        <v>13.3</v>
      </c>
    </row>
    <row r="3957" spans="1:9" x14ac:dyDescent="0.25">
      <c r="A3957" s="19">
        <v>42635</v>
      </c>
      <c r="B3957">
        <v>217.18</v>
      </c>
      <c r="C3957">
        <v>1.9928999999999999</v>
      </c>
      <c r="E3957" s="19">
        <v>42607</v>
      </c>
      <c r="F3957">
        <v>0.82933000000000001</v>
      </c>
      <c r="H3957" s="20">
        <v>42635</v>
      </c>
      <c r="I3957">
        <v>12.02</v>
      </c>
    </row>
    <row r="3958" spans="1:9" x14ac:dyDescent="0.25">
      <c r="A3958" s="19">
        <v>42636</v>
      </c>
      <c r="B3958">
        <v>215.99</v>
      </c>
      <c r="C3958">
        <v>2.0038999999999998</v>
      </c>
      <c r="E3958" s="19">
        <v>42608</v>
      </c>
      <c r="F3958">
        <v>0.83343999999999996</v>
      </c>
      <c r="H3958" s="20">
        <v>42636</v>
      </c>
      <c r="I3958">
        <v>12.29</v>
      </c>
    </row>
    <row r="3959" spans="1:9" x14ac:dyDescent="0.25">
      <c r="A3959" s="19">
        <v>42639</v>
      </c>
      <c r="B3959">
        <v>214.24</v>
      </c>
      <c r="C3959">
        <v>2.0203000000000002</v>
      </c>
      <c r="E3959" s="19">
        <v>42612</v>
      </c>
      <c r="F3959">
        <v>0.84211000000000003</v>
      </c>
      <c r="H3959" s="20">
        <v>42639</v>
      </c>
      <c r="I3959">
        <v>14.5</v>
      </c>
    </row>
    <row r="3960" spans="1:9" x14ac:dyDescent="0.25">
      <c r="A3960" s="19">
        <v>42640</v>
      </c>
      <c r="B3960">
        <v>215.57</v>
      </c>
      <c r="C3960">
        <v>2.0078</v>
      </c>
      <c r="E3960" s="19">
        <v>42613</v>
      </c>
      <c r="F3960">
        <v>0.83933000000000002</v>
      </c>
      <c r="H3960" s="20">
        <v>42640</v>
      </c>
      <c r="I3960">
        <v>13.1</v>
      </c>
    </row>
    <row r="3961" spans="1:9" x14ac:dyDescent="0.25">
      <c r="A3961" s="19">
        <v>42641</v>
      </c>
      <c r="B3961">
        <v>216.64</v>
      </c>
      <c r="C3961">
        <v>1.9979</v>
      </c>
      <c r="E3961" s="19">
        <v>42614</v>
      </c>
      <c r="F3961">
        <v>0.83567000000000002</v>
      </c>
      <c r="H3961" s="20">
        <v>42641</v>
      </c>
      <c r="I3961">
        <v>12.39</v>
      </c>
    </row>
    <row r="3962" spans="1:9" x14ac:dyDescent="0.25">
      <c r="A3962" s="19">
        <v>42642</v>
      </c>
      <c r="B3962">
        <v>214.68</v>
      </c>
      <c r="C3962">
        <v>2.0162</v>
      </c>
      <c r="E3962" s="19">
        <v>42615</v>
      </c>
      <c r="F3962">
        <v>0.83511000000000002</v>
      </c>
      <c r="H3962" s="20">
        <v>42642</v>
      </c>
      <c r="I3962">
        <v>14.02</v>
      </c>
    </row>
    <row r="3963" spans="1:9" x14ac:dyDescent="0.25">
      <c r="A3963" s="19">
        <v>42643</v>
      </c>
      <c r="B3963">
        <v>216.3</v>
      </c>
      <c r="C3963">
        <v>2.0011000000000001</v>
      </c>
      <c r="E3963" s="19">
        <v>42618</v>
      </c>
      <c r="F3963">
        <v>0.83343999999999996</v>
      </c>
      <c r="H3963" s="20">
        <v>42643</v>
      </c>
      <c r="I3963">
        <v>13.29</v>
      </c>
    </row>
    <row r="3964" spans="1:9" x14ac:dyDescent="0.25">
      <c r="A3964" s="19">
        <v>42646</v>
      </c>
      <c r="B3964">
        <v>215.78</v>
      </c>
      <c r="C3964">
        <v>2.0059</v>
      </c>
      <c r="E3964" s="19">
        <v>42619</v>
      </c>
      <c r="F3964">
        <v>0.84067000000000003</v>
      </c>
      <c r="H3964" s="20">
        <v>42646</v>
      </c>
      <c r="I3964">
        <v>13.57</v>
      </c>
    </row>
    <row r="3965" spans="1:9" x14ac:dyDescent="0.25">
      <c r="A3965" s="19">
        <v>42647</v>
      </c>
      <c r="B3965">
        <v>214.68</v>
      </c>
      <c r="C3965">
        <v>2.0162</v>
      </c>
      <c r="E3965" s="19">
        <v>42620</v>
      </c>
      <c r="F3965">
        <v>0.83355999999999997</v>
      </c>
      <c r="H3965" s="20">
        <v>42647</v>
      </c>
      <c r="I3965">
        <v>13.63</v>
      </c>
    </row>
    <row r="3966" spans="1:9" x14ac:dyDescent="0.25">
      <c r="A3966" s="19">
        <v>42648</v>
      </c>
      <c r="B3966">
        <v>215.63</v>
      </c>
      <c r="C3966">
        <v>2.0072999999999999</v>
      </c>
      <c r="E3966" s="19">
        <v>42621</v>
      </c>
      <c r="F3966">
        <v>0.84543999999999997</v>
      </c>
      <c r="H3966" s="20">
        <v>42648</v>
      </c>
      <c r="I3966">
        <v>12.99</v>
      </c>
    </row>
    <row r="3967" spans="1:9" x14ac:dyDescent="0.25">
      <c r="A3967" s="19">
        <v>42649</v>
      </c>
      <c r="B3967">
        <v>215.78</v>
      </c>
      <c r="C3967">
        <v>2.0059</v>
      </c>
      <c r="E3967" s="19">
        <v>42622</v>
      </c>
      <c r="F3967">
        <v>0.85221999999999998</v>
      </c>
      <c r="H3967" s="20">
        <v>42649</v>
      </c>
      <c r="I3967">
        <v>12.84</v>
      </c>
    </row>
    <row r="3968" spans="1:9" x14ac:dyDescent="0.25">
      <c r="A3968" s="19">
        <v>42650</v>
      </c>
      <c r="B3968">
        <v>215.04</v>
      </c>
      <c r="C3968">
        <v>2.0127999999999999</v>
      </c>
      <c r="E3968" s="19">
        <v>42625</v>
      </c>
      <c r="F3968">
        <v>0.85577999999999999</v>
      </c>
      <c r="H3968" s="20">
        <v>42650</v>
      </c>
      <c r="I3968">
        <v>13.48</v>
      </c>
    </row>
    <row r="3969" spans="1:9" x14ac:dyDescent="0.25">
      <c r="A3969" s="19">
        <v>42653</v>
      </c>
      <c r="B3969">
        <v>216.16</v>
      </c>
      <c r="C3969">
        <v>2.0023</v>
      </c>
      <c r="E3969" s="19">
        <v>42626</v>
      </c>
      <c r="F3969">
        <v>0.85028000000000004</v>
      </c>
      <c r="H3969" s="20">
        <v>42653</v>
      </c>
      <c r="I3969">
        <v>13.38</v>
      </c>
    </row>
    <row r="3970" spans="1:9" x14ac:dyDescent="0.25">
      <c r="A3970" s="19">
        <v>42654</v>
      </c>
      <c r="B3970">
        <v>213.43</v>
      </c>
      <c r="C3970">
        <v>2.028</v>
      </c>
      <c r="E3970" s="19">
        <v>42627</v>
      </c>
      <c r="F3970">
        <v>0.85389000000000004</v>
      </c>
      <c r="H3970" s="20">
        <v>42654</v>
      </c>
      <c r="I3970">
        <v>15.36</v>
      </c>
    </row>
    <row r="3971" spans="1:9" x14ac:dyDescent="0.25">
      <c r="A3971" s="19">
        <v>42655</v>
      </c>
      <c r="B3971">
        <v>213.71</v>
      </c>
      <c r="C3971">
        <v>2.0253000000000001</v>
      </c>
      <c r="E3971" s="19">
        <v>42628</v>
      </c>
      <c r="F3971">
        <v>0.85655999999999999</v>
      </c>
      <c r="H3971" s="20">
        <v>42655</v>
      </c>
      <c r="I3971">
        <v>15.91</v>
      </c>
    </row>
    <row r="3972" spans="1:9" x14ac:dyDescent="0.25">
      <c r="A3972" s="19">
        <v>42656</v>
      </c>
      <c r="B3972">
        <v>213.01</v>
      </c>
      <c r="C3972">
        <v>2.032</v>
      </c>
      <c r="E3972" s="19">
        <v>42629</v>
      </c>
      <c r="F3972">
        <v>0.85711000000000004</v>
      </c>
      <c r="H3972" s="20">
        <v>42656</v>
      </c>
      <c r="I3972">
        <v>16.690000000000001</v>
      </c>
    </row>
    <row r="3973" spans="1:9" x14ac:dyDescent="0.25">
      <c r="A3973" s="19">
        <v>42657</v>
      </c>
      <c r="B3973">
        <v>213.12</v>
      </c>
      <c r="C3973">
        <v>2.0308999999999999</v>
      </c>
      <c r="E3973" s="19">
        <v>42632</v>
      </c>
      <c r="F3973">
        <v>0.86067000000000005</v>
      </c>
      <c r="H3973" s="20">
        <v>42657</v>
      </c>
      <c r="I3973">
        <v>16.12</v>
      </c>
    </row>
    <row r="3974" spans="1:9" x14ac:dyDescent="0.25">
      <c r="A3974" s="19">
        <v>42660</v>
      </c>
      <c r="B3974">
        <v>212.38</v>
      </c>
      <c r="C3974">
        <v>2.0379999999999998</v>
      </c>
      <c r="E3974" s="19">
        <v>42633</v>
      </c>
      <c r="F3974">
        <v>0.86589000000000005</v>
      </c>
      <c r="H3974" s="20">
        <v>42660</v>
      </c>
      <c r="I3974">
        <v>16.21</v>
      </c>
    </row>
    <row r="3975" spans="1:9" x14ac:dyDescent="0.25">
      <c r="A3975" s="19">
        <v>42661</v>
      </c>
      <c r="B3975">
        <v>213.71</v>
      </c>
      <c r="C3975">
        <v>2.0253000000000001</v>
      </c>
      <c r="E3975" s="19">
        <v>42634</v>
      </c>
      <c r="F3975">
        <v>0.86333000000000004</v>
      </c>
      <c r="H3975" s="20">
        <v>42661</v>
      </c>
      <c r="I3975">
        <v>15.28</v>
      </c>
    </row>
    <row r="3976" spans="1:9" x14ac:dyDescent="0.25">
      <c r="A3976" s="19">
        <v>42662</v>
      </c>
      <c r="B3976">
        <v>214.28</v>
      </c>
      <c r="C3976">
        <v>2.0198999999999998</v>
      </c>
      <c r="E3976" s="19">
        <v>42635</v>
      </c>
      <c r="F3976">
        <v>0.85672000000000004</v>
      </c>
      <c r="H3976" s="20">
        <v>42662</v>
      </c>
      <c r="I3976">
        <v>14.41</v>
      </c>
    </row>
    <row r="3977" spans="1:9" x14ac:dyDescent="0.25">
      <c r="A3977" s="19">
        <v>42663</v>
      </c>
      <c r="B3977">
        <v>213.88</v>
      </c>
      <c r="C3977">
        <v>2.0236999999999998</v>
      </c>
      <c r="E3977" s="19">
        <v>42636</v>
      </c>
      <c r="F3977">
        <v>0.85294000000000003</v>
      </c>
      <c r="H3977" s="20">
        <v>42663</v>
      </c>
      <c r="I3977">
        <v>13.75</v>
      </c>
    </row>
    <row r="3978" spans="1:9" x14ac:dyDescent="0.25">
      <c r="A3978" s="19">
        <v>42664</v>
      </c>
      <c r="B3978">
        <v>213.98</v>
      </c>
      <c r="C3978">
        <v>2.0226999999999999</v>
      </c>
      <c r="E3978" s="19">
        <v>42639</v>
      </c>
      <c r="F3978">
        <v>0.85294000000000003</v>
      </c>
      <c r="H3978" s="20">
        <v>42664</v>
      </c>
      <c r="I3978">
        <v>13.34</v>
      </c>
    </row>
    <row r="3979" spans="1:9" x14ac:dyDescent="0.25">
      <c r="A3979" s="19">
        <v>42667</v>
      </c>
      <c r="B3979">
        <v>214.89</v>
      </c>
      <c r="C3979">
        <v>2.0142000000000002</v>
      </c>
      <c r="E3979" s="19">
        <v>42640</v>
      </c>
      <c r="F3979">
        <v>0.85377999999999998</v>
      </c>
      <c r="H3979" s="20">
        <v>42667</v>
      </c>
      <c r="I3979">
        <v>13.02</v>
      </c>
    </row>
    <row r="3980" spans="1:9" x14ac:dyDescent="0.25">
      <c r="A3980" s="19">
        <v>42668</v>
      </c>
      <c r="B3980">
        <v>214.17</v>
      </c>
      <c r="C3980">
        <v>2.0209999999999999</v>
      </c>
      <c r="E3980" s="19">
        <v>42641</v>
      </c>
      <c r="F3980">
        <v>0.83769000000000005</v>
      </c>
      <c r="H3980" s="20">
        <v>42668</v>
      </c>
      <c r="I3980">
        <v>13.46</v>
      </c>
    </row>
    <row r="3981" spans="1:9" x14ac:dyDescent="0.25">
      <c r="A3981" s="19">
        <v>42669</v>
      </c>
      <c r="B3981">
        <v>213.74</v>
      </c>
      <c r="C3981">
        <v>2.0249999999999999</v>
      </c>
      <c r="E3981" s="19">
        <v>42642</v>
      </c>
      <c r="F3981">
        <v>0.84560999999999997</v>
      </c>
      <c r="H3981" s="20">
        <v>42669</v>
      </c>
      <c r="I3981">
        <v>14.24</v>
      </c>
    </row>
    <row r="3982" spans="1:9" x14ac:dyDescent="0.25">
      <c r="A3982" s="19">
        <v>42670</v>
      </c>
      <c r="B3982">
        <v>213.17</v>
      </c>
      <c r="C3982">
        <v>2.0304000000000002</v>
      </c>
      <c r="E3982" s="19">
        <v>42643</v>
      </c>
      <c r="F3982">
        <v>0.85367000000000004</v>
      </c>
      <c r="H3982" s="20">
        <v>42670</v>
      </c>
      <c r="I3982">
        <v>15.36</v>
      </c>
    </row>
    <row r="3983" spans="1:9" x14ac:dyDescent="0.25">
      <c r="A3983" s="19">
        <v>42671</v>
      </c>
      <c r="B3983">
        <v>212.54</v>
      </c>
      <c r="C3983">
        <v>2.0365000000000002</v>
      </c>
      <c r="E3983" s="19">
        <v>42646</v>
      </c>
      <c r="F3983">
        <v>0.85789000000000004</v>
      </c>
      <c r="H3983" s="20">
        <v>42671</v>
      </c>
      <c r="I3983">
        <v>16.190000000000001</v>
      </c>
    </row>
    <row r="3984" spans="1:9" x14ac:dyDescent="0.25">
      <c r="A3984" s="19">
        <v>42674</v>
      </c>
      <c r="B3984">
        <v>212.55</v>
      </c>
      <c r="C3984">
        <v>2.0364</v>
      </c>
      <c r="E3984" s="19">
        <v>42647</v>
      </c>
      <c r="F3984">
        <v>0.86433000000000004</v>
      </c>
      <c r="H3984" s="20">
        <v>42674</v>
      </c>
      <c r="I3984">
        <v>17.059999999999999</v>
      </c>
    </row>
    <row r="3985" spans="1:9" x14ac:dyDescent="0.25">
      <c r="A3985" s="19">
        <v>42675</v>
      </c>
      <c r="B3985">
        <v>211.01</v>
      </c>
      <c r="C3985">
        <v>2.0512000000000001</v>
      </c>
      <c r="E3985" s="19">
        <v>42648</v>
      </c>
      <c r="F3985">
        <v>0.86794000000000004</v>
      </c>
      <c r="H3985" s="20">
        <v>42675</v>
      </c>
      <c r="I3985">
        <v>18.559999999999999</v>
      </c>
    </row>
    <row r="3986" spans="1:9" x14ac:dyDescent="0.25">
      <c r="A3986" s="19">
        <v>42676</v>
      </c>
      <c r="B3986">
        <v>209.74</v>
      </c>
      <c r="C3986">
        <v>2.0636000000000001</v>
      </c>
      <c r="E3986" s="19">
        <v>42649</v>
      </c>
      <c r="F3986">
        <v>0.87156</v>
      </c>
      <c r="H3986" s="20">
        <v>42676</v>
      </c>
      <c r="I3986">
        <v>19.32</v>
      </c>
    </row>
    <row r="3987" spans="1:9" x14ac:dyDescent="0.25">
      <c r="A3987" s="19">
        <v>42677</v>
      </c>
      <c r="B3987">
        <v>208.78</v>
      </c>
      <c r="C3987">
        <v>2.0731000000000002</v>
      </c>
      <c r="E3987" s="19">
        <v>42650</v>
      </c>
      <c r="F3987">
        <v>0.87605999999999995</v>
      </c>
      <c r="H3987" s="20">
        <v>42677</v>
      </c>
      <c r="I3987">
        <v>22.08</v>
      </c>
    </row>
    <row r="3988" spans="1:9" x14ac:dyDescent="0.25">
      <c r="A3988" s="19">
        <v>42678</v>
      </c>
      <c r="B3988">
        <v>208.55</v>
      </c>
      <c r="C3988">
        <v>2.0754000000000001</v>
      </c>
      <c r="E3988" s="19">
        <v>42653</v>
      </c>
      <c r="F3988">
        <v>0.87388999999999994</v>
      </c>
      <c r="H3988" s="20">
        <v>42678</v>
      </c>
      <c r="I3988">
        <v>22.51</v>
      </c>
    </row>
    <row r="3989" spans="1:9" x14ac:dyDescent="0.25">
      <c r="A3989" s="19">
        <v>42681</v>
      </c>
      <c r="B3989">
        <v>213.15</v>
      </c>
      <c r="C3989">
        <v>2.0306000000000002</v>
      </c>
      <c r="E3989" s="19">
        <v>42654</v>
      </c>
      <c r="F3989">
        <v>0.87749999999999995</v>
      </c>
      <c r="H3989" s="20">
        <v>42681</v>
      </c>
      <c r="I3989">
        <v>18.71</v>
      </c>
    </row>
    <row r="3990" spans="1:9" x14ac:dyDescent="0.25">
      <c r="A3990" s="19">
        <v>42682</v>
      </c>
      <c r="B3990">
        <v>214.11</v>
      </c>
      <c r="C3990">
        <v>2.0215000000000001</v>
      </c>
      <c r="E3990" s="19">
        <v>42655</v>
      </c>
      <c r="F3990">
        <v>0.88110999999999995</v>
      </c>
      <c r="H3990" s="20">
        <v>42682</v>
      </c>
      <c r="I3990">
        <v>18.739999999999998</v>
      </c>
    </row>
    <row r="3991" spans="1:9" x14ac:dyDescent="0.25">
      <c r="A3991" s="19">
        <v>42683</v>
      </c>
      <c r="B3991">
        <v>216.3792</v>
      </c>
      <c r="C3991">
        <v>2.0003000000000002</v>
      </c>
      <c r="E3991" s="19">
        <v>42656</v>
      </c>
      <c r="F3991">
        <v>0.88</v>
      </c>
      <c r="H3991" s="20">
        <v>42683</v>
      </c>
      <c r="I3991">
        <v>14.38</v>
      </c>
    </row>
    <row r="3992" spans="1:9" x14ac:dyDescent="0.25">
      <c r="A3992" s="19">
        <v>42684</v>
      </c>
      <c r="B3992">
        <v>216.92</v>
      </c>
      <c r="C3992">
        <v>1.9953000000000001</v>
      </c>
      <c r="E3992" s="19">
        <v>42657</v>
      </c>
      <c r="F3992">
        <v>0.88166999999999995</v>
      </c>
      <c r="H3992" s="20">
        <v>42684</v>
      </c>
      <c r="I3992">
        <v>14.74</v>
      </c>
    </row>
    <row r="3993" spans="1:9" x14ac:dyDescent="0.25">
      <c r="A3993" s="19">
        <v>42685</v>
      </c>
      <c r="B3993">
        <v>216.42</v>
      </c>
      <c r="C3993">
        <v>1.9999</v>
      </c>
      <c r="E3993" s="19">
        <v>42660</v>
      </c>
      <c r="F3993">
        <v>0.87761</v>
      </c>
      <c r="H3993" s="20">
        <v>42685</v>
      </c>
      <c r="I3993">
        <v>14.17</v>
      </c>
    </row>
    <row r="3994" spans="1:9" x14ac:dyDescent="0.25">
      <c r="A3994" s="19">
        <v>42688</v>
      </c>
      <c r="B3994">
        <v>216.59</v>
      </c>
      <c r="C3994">
        <v>1.9984</v>
      </c>
      <c r="E3994" s="19">
        <v>42661</v>
      </c>
      <c r="F3994">
        <v>0.88122</v>
      </c>
      <c r="H3994" s="20">
        <v>42688</v>
      </c>
      <c r="I3994">
        <v>14.48</v>
      </c>
    </row>
    <row r="3995" spans="1:9" x14ac:dyDescent="0.25">
      <c r="A3995" s="19">
        <v>42689</v>
      </c>
      <c r="B3995">
        <v>218.28</v>
      </c>
      <c r="C3995">
        <v>1.9829000000000001</v>
      </c>
      <c r="E3995" s="19">
        <v>42662</v>
      </c>
      <c r="F3995">
        <v>0.88066999999999995</v>
      </c>
      <c r="H3995" s="20">
        <v>42689</v>
      </c>
      <c r="I3995">
        <v>13.37</v>
      </c>
    </row>
    <row r="3996" spans="1:9" x14ac:dyDescent="0.25">
      <c r="A3996" s="19">
        <v>42690</v>
      </c>
      <c r="B3996">
        <v>217.87</v>
      </c>
      <c r="C3996">
        <v>1.9865999999999999</v>
      </c>
      <c r="E3996" s="19">
        <v>42663</v>
      </c>
      <c r="F3996">
        <v>0.88178000000000001</v>
      </c>
      <c r="H3996" s="20">
        <v>42690</v>
      </c>
      <c r="I3996">
        <v>13.72</v>
      </c>
    </row>
    <row r="3997" spans="1:9" x14ac:dyDescent="0.25">
      <c r="A3997" s="19">
        <v>42691</v>
      </c>
      <c r="B3997">
        <v>218.99</v>
      </c>
      <c r="C3997">
        <v>1.9764999999999999</v>
      </c>
      <c r="E3997" s="19">
        <v>42664</v>
      </c>
      <c r="F3997">
        <v>0.88178000000000001</v>
      </c>
      <c r="H3997" s="20">
        <v>42691</v>
      </c>
      <c r="I3997">
        <v>13.35</v>
      </c>
    </row>
    <row r="3998" spans="1:9" x14ac:dyDescent="0.25">
      <c r="A3998" s="19">
        <v>42692</v>
      </c>
      <c r="B3998">
        <v>218.5</v>
      </c>
      <c r="C3998">
        <v>1.9809000000000001</v>
      </c>
      <c r="E3998" s="19">
        <v>42667</v>
      </c>
      <c r="F3998">
        <v>0.88371999999999995</v>
      </c>
      <c r="H3998" s="20">
        <v>42692</v>
      </c>
      <c r="I3998">
        <v>12.85</v>
      </c>
    </row>
    <row r="3999" spans="1:9" x14ac:dyDescent="0.25">
      <c r="A3999" s="19">
        <v>42695</v>
      </c>
      <c r="B3999">
        <v>220.15</v>
      </c>
      <c r="C3999">
        <v>1.9661</v>
      </c>
      <c r="E3999" s="19">
        <v>42668</v>
      </c>
      <c r="F3999">
        <v>0.88566999999999996</v>
      </c>
      <c r="H3999" s="20">
        <v>42695</v>
      </c>
      <c r="I3999">
        <v>12.42</v>
      </c>
    </row>
    <row r="4000" spans="1:9" x14ac:dyDescent="0.25">
      <c r="A4000" s="19">
        <v>42696</v>
      </c>
      <c r="B4000">
        <v>220.58</v>
      </c>
      <c r="C4000">
        <v>1.9621999999999999</v>
      </c>
      <c r="E4000" s="19">
        <v>42669</v>
      </c>
      <c r="F4000">
        <v>0.89039000000000001</v>
      </c>
      <c r="H4000" s="20">
        <v>42696</v>
      </c>
      <c r="I4000">
        <v>12.41</v>
      </c>
    </row>
    <row r="4001" spans="1:9" x14ac:dyDescent="0.25">
      <c r="A4001" s="19">
        <v>42697</v>
      </c>
      <c r="B4001">
        <v>220.7</v>
      </c>
      <c r="C4001">
        <v>1.9612000000000001</v>
      </c>
      <c r="E4001" s="19">
        <v>42670</v>
      </c>
      <c r="F4001">
        <v>0.88732999999999995</v>
      </c>
      <c r="H4001" s="20">
        <v>42697</v>
      </c>
      <c r="I4001">
        <v>12.43</v>
      </c>
    </row>
    <row r="4002" spans="1:9" x14ac:dyDescent="0.25">
      <c r="A4002" s="19">
        <v>42699</v>
      </c>
      <c r="B4002">
        <v>221.52</v>
      </c>
      <c r="C4002">
        <v>1.9539</v>
      </c>
      <c r="E4002" s="19">
        <v>42671</v>
      </c>
      <c r="F4002">
        <v>0.88593999999999995</v>
      </c>
      <c r="H4002" s="20">
        <v>42699</v>
      </c>
      <c r="I4002">
        <v>12.34</v>
      </c>
    </row>
    <row r="4003" spans="1:9" x14ac:dyDescent="0.25">
      <c r="A4003" s="19">
        <v>42702</v>
      </c>
      <c r="B4003">
        <v>220.48</v>
      </c>
      <c r="C4003">
        <v>1.9631000000000001</v>
      </c>
      <c r="E4003" s="19">
        <v>42674</v>
      </c>
      <c r="F4003">
        <v>0.88427999999999995</v>
      </c>
      <c r="H4003" s="20">
        <v>42702</v>
      </c>
      <c r="I4003">
        <v>13.15</v>
      </c>
    </row>
    <row r="4004" spans="1:9" x14ac:dyDescent="0.25">
      <c r="A4004" s="19">
        <v>42703</v>
      </c>
      <c r="B4004">
        <v>220.91</v>
      </c>
      <c r="C4004">
        <v>1.9593</v>
      </c>
      <c r="E4004" s="19">
        <v>42675</v>
      </c>
      <c r="F4004">
        <v>0.88093999999999995</v>
      </c>
      <c r="H4004" s="20">
        <v>42703</v>
      </c>
      <c r="I4004">
        <v>12.9</v>
      </c>
    </row>
    <row r="4005" spans="1:9" x14ac:dyDescent="0.25">
      <c r="A4005" s="19">
        <v>42704</v>
      </c>
      <c r="B4005">
        <v>220.38</v>
      </c>
      <c r="C4005">
        <v>1.964</v>
      </c>
      <c r="E4005" s="19">
        <v>42676</v>
      </c>
      <c r="F4005">
        <v>0.87566999999999995</v>
      </c>
      <c r="H4005" s="20">
        <v>42704</v>
      </c>
      <c r="I4005">
        <v>13.33</v>
      </c>
    </row>
    <row r="4006" spans="1:9" x14ac:dyDescent="0.25">
      <c r="A4006" s="19">
        <v>42705</v>
      </c>
      <c r="B4006">
        <v>219.57</v>
      </c>
      <c r="C4006">
        <v>1.9712000000000001</v>
      </c>
      <c r="E4006" s="19">
        <v>42677</v>
      </c>
      <c r="F4006">
        <v>0.88093999999999995</v>
      </c>
      <c r="H4006" s="20">
        <v>42705</v>
      </c>
      <c r="I4006">
        <v>14.07</v>
      </c>
    </row>
    <row r="4007" spans="1:9" x14ac:dyDescent="0.25">
      <c r="A4007" s="19">
        <v>42706</v>
      </c>
      <c r="B4007">
        <v>219.68</v>
      </c>
      <c r="C4007">
        <v>1.9702999999999999</v>
      </c>
      <c r="E4007" s="19">
        <v>42678</v>
      </c>
      <c r="F4007">
        <v>0.88261000000000001</v>
      </c>
      <c r="H4007" s="20">
        <v>42706</v>
      </c>
      <c r="I4007">
        <v>14.12</v>
      </c>
    </row>
    <row r="4008" spans="1:9" x14ac:dyDescent="0.25">
      <c r="A4008" s="19">
        <v>42709</v>
      </c>
      <c r="B4008">
        <v>221</v>
      </c>
      <c r="C4008">
        <v>1.9584999999999999</v>
      </c>
      <c r="E4008" s="19">
        <v>42681</v>
      </c>
      <c r="F4008">
        <v>0.88678000000000001</v>
      </c>
      <c r="H4008" s="20">
        <v>42709</v>
      </c>
      <c r="I4008">
        <v>12.14</v>
      </c>
    </row>
    <row r="4009" spans="1:9" x14ac:dyDescent="0.25">
      <c r="A4009" s="19">
        <v>42710</v>
      </c>
      <c r="B4009">
        <v>221.7</v>
      </c>
      <c r="C4009">
        <v>1.9522999999999999</v>
      </c>
      <c r="E4009" s="19">
        <v>42682</v>
      </c>
      <c r="F4009">
        <v>0.88232999999999995</v>
      </c>
      <c r="H4009" s="20">
        <v>42710</v>
      </c>
      <c r="I4009">
        <v>11.79</v>
      </c>
    </row>
    <row r="4010" spans="1:9" x14ac:dyDescent="0.25">
      <c r="A4010" s="19">
        <v>42711</v>
      </c>
      <c r="B4010">
        <v>224.6</v>
      </c>
      <c r="C4010">
        <v>1.9271</v>
      </c>
      <c r="E4010" s="19">
        <v>42683</v>
      </c>
      <c r="F4010">
        <v>0.88649999999999995</v>
      </c>
      <c r="H4010" s="20">
        <v>42711</v>
      </c>
      <c r="I4010">
        <v>12.22</v>
      </c>
    </row>
    <row r="4011" spans="1:9" x14ac:dyDescent="0.25">
      <c r="A4011" s="19">
        <v>42712</v>
      </c>
      <c r="B4011">
        <v>225.15</v>
      </c>
      <c r="C4011">
        <v>1.9224000000000001</v>
      </c>
      <c r="E4011" s="19">
        <v>42684</v>
      </c>
      <c r="F4011">
        <v>0.90205999999999997</v>
      </c>
      <c r="H4011" s="20">
        <v>42712</v>
      </c>
      <c r="I4011">
        <v>12.64</v>
      </c>
    </row>
    <row r="4012" spans="1:9" x14ac:dyDescent="0.25">
      <c r="A4012" s="19">
        <v>42713</v>
      </c>
      <c r="B4012">
        <v>226.51</v>
      </c>
      <c r="C4012">
        <v>1.9109</v>
      </c>
      <c r="E4012" s="19">
        <v>42685</v>
      </c>
      <c r="F4012">
        <v>0.90566999999999998</v>
      </c>
      <c r="H4012" s="20">
        <v>42713</v>
      </c>
      <c r="I4012">
        <v>11.75</v>
      </c>
    </row>
    <row r="4013" spans="1:9" x14ac:dyDescent="0.25">
      <c r="A4013" s="19">
        <v>42716</v>
      </c>
      <c r="B4013">
        <v>226.25</v>
      </c>
      <c r="C4013">
        <v>1.913</v>
      </c>
      <c r="E4013" s="19">
        <v>42688</v>
      </c>
      <c r="F4013">
        <v>0.91122000000000003</v>
      </c>
      <c r="H4013" s="20">
        <v>42716</v>
      </c>
      <c r="I4013">
        <v>12.64</v>
      </c>
    </row>
    <row r="4014" spans="1:9" x14ac:dyDescent="0.25">
      <c r="A4014" s="19">
        <v>42717</v>
      </c>
      <c r="B4014">
        <v>227.76</v>
      </c>
      <c r="C4014">
        <v>1.9004000000000001</v>
      </c>
      <c r="E4014" s="19">
        <v>42689</v>
      </c>
      <c r="F4014">
        <v>0.90622000000000003</v>
      </c>
      <c r="H4014" s="20">
        <v>42717</v>
      </c>
      <c r="I4014">
        <v>12.72</v>
      </c>
    </row>
    <row r="4015" spans="1:9" x14ac:dyDescent="0.25">
      <c r="A4015" s="19">
        <v>42718</v>
      </c>
      <c r="B4015">
        <v>225.88</v>
      </c>
      <c r="C4015">
        <v>1.9161999999999999</v>
      </c>
      <c r="E4015" s="19">
        <v>42690</v>
      </c>
      <c r="F4015">
        <v>0.90871999999999997</v>
      </c>
      <c r="H4015" s="20">
        <v>42718</v>
      </c>
      <c r="I4015">
        <v>13.19</v>
      </c>
    </row>
    <row r="4016" spans="1:9" x14ac:dyDescent="0.25">
      <c r="A4016" s="19">
        <v>42719</v>
      </c>
      <c r="B4016">
        <v>226.81</v>
      </c>
      <c r="C4016">
        <v>2.3437000000000001</v>
      </c>
      <c r="E4016" s="19">
        <v>42691</v>
      </c>
      <c r="F4016">
        <v>0.91122000000000003</v>
      </c>
      <c r="H4016" s="20">
        <v>42719</v>
      </c>
      <c r="I4016">
        <v>12.79</v>
      </c>
    </row>
    <row r="4017" spans="1:9" x14ac:dyDescent="0.25">
      <c r="A4017" s="19">
        <v>42720</v>
      </c>
      <c r="B4017">
        <v>225.04</v>
      </c>
      <c r="C4017">
        <v>2.3620999999999999</v>
      </c>
      <c r="E4017" s="19">
        <v>42692</v>
      </c>
      <c r="F4017">
        <v>0.91622000000000003</v>
      </c>
      <c r="H4017" s="20">
        <v>42720</v>
      </c>
      <c r="I4017">
        <v>12.2</v>
      </c>
    </row>
    <row r="4018" spans="1:9" x14ac:dyDescent="0.25">
      <c r="A4018" s="19">
        <v>42723</v>
      </c>
      <c r="B4018">
        <v>225.53</v>
      </c>
      <c r="C4018">
        <v>2.3570000000000002</v>
      </c>
      <c r="E4018" s="19">
        <v>42695</v>
      </c>
      <c r="F4018">
        <v>0.91983000000000004</v>
      </c>
      <c r="H4018" s="20">
        <v>42723</v>
      </c>
      <c r="I4018">
        <v>11.71</v>
      </c>
    </row>
    <row r="4019" spans="1:9" x14ac:dyDescent="0.25">
      <c r="A4019" s="19">
        <v>42724</v>
      </c>
      <c r="B4019">
        <v>226.4</v>
      </c>
      <c r="C4019">
        <v>2.3479000000000001</v>
      </c>
      <c r="E4019" s="19">
        <v>42696</v>
      </c>
      <c r="F4019">
        <v>0.92483000000000004</v>
      </c>
      <c r="H4019" s="20">
        <v>42724</v>
      </c>
      <c r="I4019">
        <v>11.45</v>
      </c>
    </row>
    <row r="4020" spans="1:9" x14ac:dyDescent="0.25">
      <c r="A4020" s="19">
        <v>42725</v>
      </c>
      <c r="B4020">
        <v>225.77</v>
      </c>
      <c r="C4020">
        <v>2.3544999999999998</v>
      </c>
      <c r="E4020" s="19">
        <v>42697</v>
      </c>
      <c r="F4020">
        <v>0.93010999999999999</v>
      </c>
      <c r="H4020" s="20">
        <v>42725</v>
      </c>
      <c r="I4020">
        <v>11.27</v>
      </c>
    </row>
    <row r="4021" spans="1:9" x14ac:dyDescent="0.25">
      <c r="A4021" s="19">
        <v>42726</v>
      </c>
      <c r="B4021">
        <v>225.38</v>
      </c>
      <c r="C4021">
        <v>2.3586</v>
      </c>
      <c r="E4021" s="19">
        <v>42698</v>
      </c>
      <c r="F4021">
        <v>0.93706</v>
      </c>
      <c r="H4021" s="20">
        <v>42726</v>
      </c>
      <c r="I4021">
        <v>11.43</v>
      </c>
    </row>
    <row r="4022" spans="1:9" x14ac:dyDescent="0.25">
      <c r="A4022" s="19">
        <v>42727</v>
      </c>
      <c r="B4022">
        <v>225.71</v>
      </c>
      <c r="C4022">
        <v>2.3551000000000002</v>
      </c>
      <c r="E4022" s="19">
        <v>42699</v>
      </c>
      <c r="F4022">
        <v>0.93733</v>
      </c>
      <c r="H4022" s="20">
        <v>42727</v>
      </c>
      <c r="I4022">
        <v>11.44</v>
      </c>
    </row>
    <row r="4023" spans="1:9" x14ac:dyDescent="0.25">
      <c r="A4023" s="19">
        <v>42731</v>
      </c>
      <c r="B4023">
        <v>226.27</v>
      </c>
      <c r="C4023">
        <v>2.3492999999999999</v>
      </c>
      <c r="E4023" s="19">
        <v>42702</v>
      </c>
      <c r="F4023">
        <v>0.93511</v>
      </c>
      <c r="H4023" s="20">
        <v>42731</v>
      </c>
      <c r="I4023">
        <v>11.99</v>
      </c>
    </row>
    <row r="4024" spans="1:9" x14ac:dyDescent="0.25">
      <c r="A4024" s="19">
        <v>42732</v>
      </c>
      <c r="B4024">
        <v>224.4</v>
      </c>
      <c r="C4024">
        <v>2.3689</v>
      </c>
      <c r="E4024" s="19">
        <v>42703</v>
      </c>
      <c r="F4024">
        <v>0.93067</v>
      </c>
      <c r="H4024" s="20">
        <v>42732</v>
      </c>
      <c r="I4024">
        <v>12.95</v>
      </c>
    </row>
    <row r="4025" spans="1:9" x14ac:dyDescent="0.25">
      <c r="A4025" s="19">
        <v>42733</v>
      </c>
      <c r="B4025">
        <v>224.35</v>
      </c>
      <c r="C4025">
        <v>2.3694000000000002</v>
      </c>
      <c r="E4025" s="19">
        <v>42704</v>
      </c>
      <c r="F4025">
        <v>0.93416999999999994</v>
      </c>
      <c r="H4025" s="20">
        <v>42733</v>
      </c>
      <c r="I4025">
        <v>13.37</v>
      </c>
    </row>
    <row r="4026" spans="1:9" x14ac:dyDescent="0.25">
      <c r="A4026" s="19">
        <v>42734</v>
      </c>
      <c r="B4026">
        <v>223.53</v>
      </c>
      <c r="C4026">
        <v>2.3780999999999999</v>
      </c>
      <c r="E4026" s="19">
        <v>42705</v>
      </c>
      <c r="F4026">
        <v>0.94167000000000001</v>
      </c>
      <c r="H4026" s="20">
        <v>42734</v>
      </c>
      <c r="I4026">
        <v>14.04</v>
      </c>
    </row>
    <row r="4027" spans="1:9" x14ac:dyDescent="0.25">
      <c r="A4027" s="19">
        <v>42738</v>
      </c>
      <c r="B4027">
        <v>225.24</v>
      </c>
      <c r="C4027">
        <v>2.36</v>
      </c>
      <c r="E4027" s="19">
        <v>42706</v>
      </c>
      <c r="F4027">
        <v>0.94638999999999995</v>
      </c>
      <c r="H4027" s="20">
        <v>42738</v>
      </c>
      <c r="I4027">
        <v>12.85</v>
      </c>
    </row>
    <row r="4028" spans="1:9" x14ac:dyDescent="0.25">
      <c r="A4028" s="19">
        <v>42739</v>
      </c>
      <c r="B4028">
        <v>226.58</v>
      </c>
      <c r="C4028">
        <v>2.3460999999999999</v>
      </c>
      <c r="E4028" s="19">
        <v>42709</v>
      </c>
      <c r="F4028">
        <v>0.94806000000000001</v>
      </c>
      <c r="H4028" s="20">
        <v>42739</v>
      </c>
      <c r="I4028">
        <v>11.85</v>
      </c>
    </row>
    <row r="4029" spans="1:9" x14ac:dyDescent="0.25">
      <c r="A4029" s="19">
        <v>42740</v>
      </c>
      <c r="B4029">
        <v>226.4</v>
      </c>
      <c r="C4029">
        <v>2.3479000000000001</v>
      </c>
      <c r="E4029" s="19">
        <v>42710</v>
      </c>
      <c r="F4029">
        <v>0.95082999999999995</v>
      </c>
      <c r="H4029" s="20">
        <v>42740</v>
      </c>
      <c r="I4029">
        <v>11.67</v>
      </c>
    </row>
    <row r="4030" spans="1:9" x14ac:dyDescent="0.25">
      <c r="A4030" s="19">
        <v>42741</v>
      </c>
      <c r="B4030">
        <v>227.21</v>
      </c>
      <c r="C4030">
        <v>2.3395999999999999</v>
      </c>
      <c r="E4030" s="19">
        <v>42711</v>
      </c>
      <c r="F4030">
        <v>0.95082999999999995</v>
      </c>
      <c r="H4030" s="20">
        <v>42741</v>
      </c>
      <c r="I4030">
        <v>11.32</v>
      </c>
    </row>
    <row r="4031" spans="1:9" x14ac:dyDescent="0.25">
      <c r="A4031" s="19">
        <v>42744</v>
      </c>
      <c r="B4031">
        <v>226.46</v>
      </c>
      <c r="C4031">
        <v>2.3473000000000002</v>
      </c>
      <c r="E4031" s="19">
        <v>42712</v>
      </c>
      <c r="F4031">
        <v>0.95306000000000002</v>
      </c>
      <c r="H4031" s="20">
        <v>42744</v>
      </c>
      <c r="I4031">
        <v>11.56</v>
      </c>
    </row>
    <row r="4032" spans="1:9" x14ac:dyDescent="0.25">
      <c r="A4032" s="19">
        <v>42745</v>
      </c>
      <c r="B4032">
        <v>226.46</v>
      </c>
      <c r="C4032">
        <v>2.3473000000000002</v>
      </c>
      <c r="E4032" s="19">
        <v>42713</v>
      </c>
      <c r="F4032">
        <v>0.95650000000000002</v>
      </c>
      <c r="H4032" s="20">
        <v>42745</v>
      </c>
      <c r="I4032">
        <v>11.49</v>
      </c>
    </row>
    <row r="4033" spans="1:9" x14ac:dyDescent="0.25">
      <c r="A4033" s="19">
        <v>42746</v>
      </c>
      <c r="B4033">
        <v>227.1</v>
      </c>
      <c r="C4033">
        <v>2.3407</v>
      </c>
      <c r="E4033" s="19">
        <v>42716</v>
      </c>
      <c r="F4033">
        <v>0.95872000000000002</v>
      </c>
      <c r="H4033" s="20">
        <v>42746</v>
      </c>
      <c r="I4033">
        <v>11.26</v>
      </c>
    </row>
    <row r="4034" spans="1:9" x14ac:dyDescent="0.25">
      <c r="A4034" s="19">
        <v>42747</v>
      </c>
      <c r="B4034">
        <v>226.53</v>
      </c>
      <c r="C4034">
        <v>2.3466</v>
      </c>
      <c r="E4034" s="19">
        <v>42717</v>
      </c>
      <c r="F4034">
        <v>0.96343999999999996</v>
      </c>
      <c r="H4034" s="20">
        <v>42747</v>
      </c>
      <c r="I4034">
        <v>11.54</v>
      </c>
    </row>
    <row r="4035" spans="1:9" x14ac:dyDescent="0.25">
      <c r="A4035" s="19">
        <v>42748</v>
      </c>
      <c r="B4035">
        <v>227.05</v>
      </c>
      <c r="C4035">
        <v>2.3412000000000002</v>
      </c>
      <c r="E4035" s="19">
        <v>42718</v>
      </c>
      <c r="F4035">
        <v>0.97038999999999997</v>
      </c>
      <c r="H4035" s="20">
        <v>42748</v>
      </c>
      <c r="I4035">
        <v>11.23</v>
      </c>
    </row>
    <row r="4036" spans="1:9" x14ac:dyDescent="0.25">
      <c r="A4036" s="19">
        <v>42752</v>
      </c>
      <c r="B4036">
        <v>226.25</v>
      </c>
      <c r="C4036">
        <v>2.3494999999999999</v>
      </c>
      <c r="E4036" s="19">
        <v>42719</v>
      </c>
      <c r="F4036">
        <v>0.99317</v>
      </c>
      <c r="H4036" s="20">
        <v>42752</v>
      </c>
      <c r="I4036">
        <v>11.87</v>
      </c>
    </row>
    <row r="4037" spans="1:9" x14ac:dyDescent="0.25">
      <c r="A4037" s="19">
        <v>42753</v>
      </c>
      <c r="B4037">
        <v>226.75</v>
      </c>
      <c r="C4037">
        <v>2.3443000000000001</v>
      </c>
      <c r="E4037" s="19">
        <v>42720</v>
      </c>
      <c r="F4037">
        <v>0.99733000000000005</v>
      </c>
      <c r="H4037" s="20">
        <v>42753</v>
      </c>
      <c r="I4037">
        <v>12.48</v>
      </c>
    </row>
    <row r="4038" spans="1:9" x14ac:dyDescent="0.25">
      <c r="A4038" s="19">
        <v>42754</v>
      </c>
      <c r="B4038">
        <v>225.91</v>
      </c>
      <c r="C4038">
        <v>2.3530000000000002</v>
      </c>
      <c r="E4038" s="19">
        <v>42723</v>
      </c>
      <c r="F4038">
        <v>0.99428000000000005</v>
      </c>
      <c r="H4038" s="20">
        <v>42754</v>
      </c>
      <c r="I4038">
        <v>12.78</v>
      </c>
    </row>
    <row r="4039" spans="1:9" x14ac:dyDescent="0.25">
      <c r="A4039" s="19">
        <v>42755</v>
      </c>
      <c r="B4039">
        <v>226.74</v>
      </c>
      <c r="C4039">
        <v>2.3443999999999998</v>
      </c>
      <c r="E4039" s="19">
        <v>42724</v>
      </c>
      <c r="F4039">
        <v>0.99621999999999999</v>
      </c>
      <c r="H4039" s="20">
        <v>42755</v>
      </c>
      <c r="I4039">
        <v>11.54</v>
      </c>
    </row>
    <row r="4040" spans="1:9" x14ac:dyDescent="0.25">
      <c r="A4040" s="19">
        <v>42758</v>
      </c>
      <c r="B4040">
        <v>226.15</v>
      </c>
      <c r="C4040">
        <v>2.3504999999999998</v>
      </c>
      <c r="E4040" s="19">
        <v>42725</v>
      </c>
      <c r="F4040">
        <v>0.99761</v>
      </c>
      <c r="H4040" s="20">
        <v>42758</v>
      </c>
      <c r="I4040">
        <v>11.77</v>
      </c>
    </row>
    <row r="4041" spans="1:9" x14ac:dyDescent="0.25">
      <c r="A4041" s="19">
        <v>42759</v>
      </c>
      <c r="B4041">
        <v>227.6</v>
      </c>
      <c r="C4041">
        <v>2.3355999999999999</v>
      </c>
      <c r="E4041" s="19">
        <v>42726</v>
      </c>
      <c r="F4041">
        <v>0.99705999999999995</v>
      </c>
      <c r="H4041" s="20">
        <v>42759</v>
      </c>
      <c r="I4041">
        <v>11.07</v>
      </c>
    </row>
    <row r="4042" spans="1:9" x14ac:dyDescent="0.25">
      <c r="A4042" s="19">
        <v>42760</v>
      </c>
      <c r="B4042">
        <v>229.57</v>
      </c>
      <c r="C4042">
        <v>2.3155000000000001</v>
      </c>
      <c r="E4042" s="19">
        <v>42727</v>
      </c>
      <c r="F4042">
        <v>0.99705999999999995</v>
      </c>
      <c r="H4042" s="20">
        <v>42760</v>
      </c>
      <c r="I4042">
        <v>10.81</v>
      </c>
    </row>
    <row r="4043" spans="1:9" x14ac:dyDescent="0.25">
      <c r="A4043" s="19">
        <v>42761</v>
      </c>
      <c r="B4043">
        <v>229.33</v>
      </c>
      <c r="C4043">
        <v>2.3178999999999998</v>
      </c>
      <c r="E4043" s="19">
        <v>42732</v>
      </c>
      <c r="F4043">
        <v>0.99817</v>
      </c>
      <c r="H4043" s="20">
        <v>42761</v>
      </c>
      <c r="I4043">
        <v>10.63</v>
      </c>
    </row>
    <row r="4044" spans="1:9" x14ac:dyDescent="0.25">
      <c r="A4044" s="19">
        <v>42762</v>
      </c>
      <c r="B4044">
        <v>228.97</v>
      </c>
      <c r="C4044">
        <v>2.3216000000000001</v>
      </c>
      <c r="E4044" s="19">
        <v>42733</v>
      </c>
      <c r="F4044">
        <v>0.99789000000000005</v>
      </c>
      <c r="H4044" s="20">
        <v>42762</v>
      </c>
      <c r="I4044">
        <v>10.58</v>
      </c>
    </row>
    <row r="4045" spans="1:9" x14ac:dyDescent="0.25">
      <c r="A4045" s="19">
        <v>42765</v>
      </c>
      <c r="B4045">
        <v>227.55</v>
      </c>
      <c r="C4045">
        <v>2.3361000000000001</v>
      </c>
      <c r="E4045" s="19">
        <v>42734</v>
      </c>
      <c r="F4045">
        <v>0.99789000000000005</v>
      </c>
      <c r="H4045" s="20">
        <v>42765</v>
      </c>
      <c r="I4045">
        <v>11.88</v>
      </c>
    </row>
    <row r="4046" spans="1:9" x14ac:dyDescent="0.25">
      <c r="A4046" s="19">
        <v>42766</v>
      </c>
      <c r="B4046">
        <v>227.53</v>
      </c>
      <c r="C4046">
        <v>2.3363</v>
      </c>
      <c r="E4046" s="19">
        <v>42738</v>
      </c>
      <c r="F4046">
        <v>0.99872000000000005</v>
      </c>
      <c r="H4046" s="20">
        <v>42766</v>
      </c>
      <c r="I4046">
        <v>11.99</v>
      </c>
    </row>
    <row r="4047" spans="1:9" x14ac:dyDescent="0.25">
      <c r="A4047" s="19">
        <v>42767</v>
      </c>
      <c r="B4047">
        <v>227.62</v>
      </c>
      <c r="C4047">
        <v>2.3353000000000002</v>
      </c>
      <c r="E4047" s="19">
        <v>42739</v>
      </c>
      <c r="F4047">
        <v>1.0051099999999999</v>
      </c>
      <c r="H4047" s="20">
        <v>42767</v>
      </c>
      <c r="I4047">
        <v>11.81</v>
      </c>
    </row>
    <row r="4048" spans="1:9" x14ac:dyDescent="0.25">
      <c r="A4048" s="19">
        <v>42768</v>
      </c>
      <c r="B4048">
        <v>227.77</v>
      </c>
      <c r="C4048">
        <v>2.3338000000000001</v>
      </c>
      <c r="E4048" s="19">
        <v>42740</v>
      </c>
      <c r="F4048">
        <v>1.00928</v>
      </c>
      <c r="H4048" s="20">
        <v>42768</v>
      </c>
      <c r="I4048">
        <v>11.93</v>
      </c>
    </row>
    <row r="4049" spans="1:9" x14ac:dyDescent="0.25">
      <c r="A4049" s="19">
        <v>42769</v>
      </c>
      <c r="B4049">
        <v>229.34</v>
      </c>
      <c r="C4049">
        <v>2.3178000000000001</v>
      </c>
      <c r="E4049" s="19">
        <v>42741</v>
      </c>
      <c r="F4049">
        <v>1.0101100000000001</v>
      </c>
      <c r="H4049" s="20">
        <v>42769</v>
      </c>
      <c r="I4049">
        <v>10.97</v>
      </c>
    </row>
    <row r="4050" spans="1:9" x14ac:dyDescent="0.25">
      <c r="A4050" s="19">
        <v>42772</v>
      </c>
      <c r="B4050">
        <v>228.93</v>
      </c>
      <c r="C4050">
        <v>2.3220000000000001</v>
      </c>
      <c r="E4050" s="19">
        <v>42744</v>
      </c>
      <c r="F4050">
        <v>1.0148299999999999</v>
      </c>
      <c r="H4050" s="20">
        <v>42772</v>
      </c>
      <c r="I4050">
        <v>11.37</v>
      </c>
    </row>
    <row r="4051" spans="1:9" x14ac:dyDescent="0.25">
      <c r="A4051" s="19">
        <v>42773</v>
      </c>
      <c r="B4051">
        <v>228.94</v>
      </c>
      <c r="C4051">
        <v>2.3218999999999999</v>
      </c>
      <c r="E4051" s="19">
        <v>42745</v>
      </c>
      <c r="F4051">
        <v>1.01789</v>
      </c>
      <c r="H4051" s="20">
        <v>42773</v>
      </c>
      <c r="I4051">
        <v>11.29</v>
      </c>
    </row>
    <row r="4052" spans="1:9" x14ac:dyDescent="0.25">
      <c r="A4052" s="19">
        <v>42774</v>
      </c>
      <c r="B4052">
        <v>229.24</v>
      </c>
      <c r="C4052">
        <v>2.3188</v>
      </c>
      <c r="E4052" s="19">
        <v>42746</v>
      </c>
      <c r="F4052">
        <v>1.0217799999999999</v>
      </c>
      <c r="H4052" s="20">
        <v>42774</v>
      </c>
      <c r="I4052">
        <v>11.45</v>
      </c>
    </row>
    <row r="4053" spans="1:9" x14ac:dyDescent="0.25">
      <c r="A4053" s="19">
        <v>42775</v>
      </c>
      <c r="B4053">
        <v>230.6</v>
      </c>
      <c r="C4053">
        <v>2.3052000000000001</v>
      </c>
      <c r="E4053" s="19">
        <v>42747</v>
      </c>
      <c r="F4053">
        <v>1.0217799999999999</v>
      </c>
      <c r="H4053" s="20">
        <v>42775</v>
      </c>
      <c r="I4053">
        <v>10.88</v>
      </c>
    </row>
    <row r="4054" spans="1:9" x14ac:dyDescent="0.25">
      <c r="A4054" s="19">
        <v>42776</v>
      </c>
      <c r="B4054">
        <v>231.51</v>
      </c>
      <c r="C4054">
        <v>2.2961</v>
      </c>
      <c r="E4054" s="19">
        <v>42748</v>
      </c>
      <c r="F4054">
        <v>1.0231699999999999</v>
      </c>
      <c r="H4054" s="20">
        <v>42776</v>
      </c>
      <c r="I4054">
        <v>10.85</v>
      </c>
    </row>
    <row r="4055" spans="1:9" x14ac:dyDescent="0.25">
      <c r="A4055" s="19">
        <v>42779</v>
      </c>
      <c r="B4055">
        <v>232.77</v>
      </c>
      <c r="C4055">
        <v>2.2837000000000001</v>
      </c>
      <c r="E4055" s="19">
        <v>42751</v>
      </c>
      <c r="F4055">
        <v>1.02372</v>
      </c>
      <c r="H4055" s="20">
        <v>42779</v>
      </c>
      <c r="I4055">
        <v>11.07</v>
      </c>
    </row>
    <row r="4056" spans="1:9" x14ac:dyDescent="0.25">
      <c r="A4056" s="19">
        <v>42780</v>
      </c>
      <c r="B4056">
        <v>233.7</v>
      </c>
      <c r="C4056">
        <v>2.2746</v>
      </c>
      <c r="E4056" s="19">
        <v>42752</v>
      </c>
      <c r="F4056">
        <v>1.0248299999999999</v>
      </c>
      <c r="H4056" s="20">
        <v>42780</v>
      </c>
      <c r="I4056">
        <v>10.74</v>
      </c>
    </row>
    <row r="4057" spans="1:9" x14ac:dyDescent="0.25">
      <c r="A4057" s="19">
        <v>42781</v>
      </c>
      <c r="B4057">
        <v>234.92</v>
      </c>
      <c r="C4057">
        <v>2.2627999999999999</v>
      </c>
      <c r="E4057" s="19">
        <v>42753</v>
      </c>
      <c r="F4057">
        <v>1.0301100000000001</v>
      </c>
      <c r="H4057" s="20">
        <v>42781</v>
      </c>
      <c r="I4057">
        <v>11.97</v>
      </c>
    </row>
    <row r="4058" spans="1:9" x14ac:dyDescent="0.25">
      <c r="A4058" s="19">
        <v>42782</v>
      </c>
      <c r="B4058">
        <v>234.72</v>
      </c>
      <c r="C4058">
        <v>2.2646999999999999</v>
      </c>
      <c r="E4058" s="19">
        <v>42754</v>
      </c>
      <c r="F4058">
        <v>1.04122</v>
      </c>
      <c r="H4058" s="20">
        <v>42782</v>
      </c>
      <c r="I4058">
        <v>11.76</v>
      </c>
    </row>
    <row r="4059" spans="1:9" x14ac:dyDescent="0.25">
      <c r="A4059" s="19">
        <v>42783</v>
      </c>
      <c r="B4059">
        <v>235.09</v>
      </c>
      <c r="C4059">
        <v>2.2610999999999999</v>
      </c>
      <c r="E4059" s="19">
        <v>42755</v>
      </c>
      <c r="F4059">
        <v>1.0434399999999999</v>
      </c>
      <c r="H4059" s="20">
        <v>42783</v>
      </c>
      <c r="I4059">
        <v>11.49</v>
      </c>
    </row>
    <row r="4060" spans="1:9" x14ac:dyDescent="0.25">
      <c r="A4060" s="19">
        <v>42787</v>
      </c>
      <c r="B4060">
        <v>236.49</v>
      </c>
      <c r="C4060">
        <v>2.2477999999999998</v>
      </c>
      <c r="E4060" s="19">
        <v>42758</v>
      </c>
      <c r="F4060">
        <v>1.03789</v>
      </c>
      <c r="H4060" s="20">
        <v>42787</v>
      </c>
      <c r="I4060">
        <v>11.57</v>
      </c>
    </row>
    <row r="4061" spans="1:9" x14ac:dyDescent="0.25">
      <c r="A4061" s="19">
        <v>42788</v>
      </c>
      <c r="B4061">
        <v>236.28</v>
      </c>
      <c r="C4061">
        <v>2.2498</v>
      </c>
      <c r="E4061" s="19">
        <v>42759</v>
      </c>
      <c r="F4061">
        <v>1.0317799999999999</v>
      </c>
      <c r="H4061" s="20">
        <v>42788</v>
      </c>
      <c r="I4061">
        <v>11.74</v>
      </c>
    </row>
    <row r="4062" spans="1:9" x14ac:dyDescent="0.25">
      <c r="A4062" s="19">
        <v>42789</v>
      </c>
      <c r="B4062">
        <v>236.44</v>
      </c>
      <c r="C4062">
        <v>2.2482000000000002</v>
      </c>
      <c r="E4062" s="19">
        <v>42760</v>
      </c>
      <c r="F4062">
        <v>1.0373300000000001</v>
      </c>
      <c r="H4062" s="20">
        <v>42789</v>
      </c>
      <c r="I4062">
        <v>11.71</v>
      </c>
    </row>
    <row r="4063" spans="1:9" x14ac:dyDescent="0.25">
      <c r="A4063" s="19">
        <v>42790</v>
      </c>
      <c r="B4063">
        <v>236.74</v>
      </c>
      <c r="C4063">
        <v>2.2454000000000001</v>
      </c>
      <c r="E4063" s="19">
        <v>42761</v>
      </c>
      <c r="F4063">
        <v>1.0389999999999999</v>
      </c>
      <c r="H4063" s="20">
        <v>42790</v>
      </c>
      <c r="I4063">
        <v>11.47</v>
      </c>
    </row>
    <row r="4064" spans="1:9" x14ac:dyDescent="0.25">
      <c r="A4064" s="19">
        <v>42793</v>
      </c>
      <c r="B4064">
        <v>237.11</v>
      </c>
      <c r="C4064">
        <v>2.2418999999999998</v>
      </c>
      <c r="E4064" s="19">
        <v>42762</v>
      </c>
      <c r="F4064">
        <v>1.0389999999999999</v>
      </c>
      <c r="H4064" s="20">
        <v>42793</v>
      </c>
      <c r="I4064">
        <v>12.09</v>
      </c>
    </row>
    <row r="4065" spans="1:9" x14ac:dyDescent="0.25">
      <c r="A4065" s="19">
        <v>42794</v>
      </c>
      <c r="B4065">
        <v>236.47</v>
      </c>
      <c r="C4065">
        <v>2.2479</v>
      </c>
      <c r="E4065" s="19">
        <v>42765</v>
      </c>
      <c r="F4065">
        <v>1.034</v>
      </c>
      <c r="H4065" s="20">
        <v>42794</v>
      </c>
      <c r="I4065">
        <v>12.92</v>
      </c>
    </row>
    <row r="4066" spans="1:9" x14ac:dyDescent="0.25">
      <c r="A4066" s="19">
        <v>42795</v>
      </c>
      <c r="B4066">
        <v>239.78</v>
      </c>
      <c r="C4066">
        <v>2.2168999999999999</v>
      </c>
      <c r="E4066" s="19">
        <v>42766</v>
      </c>
      <c r="F4066">
        <v>1.0345599999999999</v>
      </c>
      <c r="H4066" s="20">
        <v>42795</v>
      </c>
      <c r="I4066">
        <v>12.54</v>
      </c>
    </row>
    <row r="4067" spans="1:9" x14ac:dyDescent="0.25">
      <c r="A4067" s="19">
        <v>42796</v>
      </c>
      <c r="B4067">
        <v>238.27</v>
      </c>
      <c r="C4067">
        <v>2.2309999999999999</v>
      </c>
      <c r="E4067" s="19">
        <v>42767</v>
      </c>
      <c r="F4067">
        <v>1.0345599999999999</v>
      </c>
      <c r="H4067" s="20">
        <v>42796</v>
      </c>
      <c r="I4067">
        <v>11.81</v>
      </c>
    </row>
    <row r="4068" spans="1:9" x14ac:dyDescent="0.25">
      <c r="A4068" s="19">
        <v>42797</v>
      </c>
      <c r="B4068">
        <v>238.42</v>
      </c>
      <c r="C4068">
        <v>2.2296</v>
      </c>
      <c r="E4068" s="19">
        <v>42768</v>
      </c>
      <c r="F4068">
        <v>1.03372</v>
      </c>
      <c r="H4068" s="20">
        <v>42797</v>
      </c>
      <c r="I4068">
        <v>10.96</v>
      </c>
    </row>
    <row r="4069" spans="1:9" x14ac:dyDescent="0.25">
      <c r="A4069" s="19">
        <v>42800</v>
      </c>
      <c r="B4069">
        <v>237.71</v>
      </c>
      <c r="C4069">
        <v>2.2362000000000002</v>
      </c>
      <c r="E4069" s="19">
        <v>42769</v>
      </c>
      <c r="F4069">
        <v>1.034</v>
      </c>
      <c r="H4069" s="20">
        <v>42800</v>
      </c>
      <c r="I4069">
        <v>11.24</v>
      </c>
    </row>
    <row r="4070" spans="1:9" x14ac:dyDescent="0.25">
      <c r="A4070" s="19">
        <v>42801</v>
      </c>
      <c r="B4070">
        <v>237</v>
      </c>
      <c r="C4070">
        <v>2.2429000000000001</v>
      </c>
      <c r="E4070" s="19">
        <v>42772</v>
      </c>
      <c r="F4070">
        <v>1.03844</v>
      </c>
      <c r="H4070" s="20">
        <v>42801</v>
      </c>
      <c r="I4070">
        <v>11.45</v>
      </c>
    </row>
    <row r="4071" spans="1:9" x14ac:dyDescent="0.25">
      <c r="A4071" s="19">
        <v>42802</v>
      </c>
      <c r="B4071">
        <v>236.56</v>
      </c>
      <c r="C4071">
        <v>2.2471000000000001</v>
      </c>
      <c r="E4071" s="19">
        <v>42773</v>
      </c>
      <c r="F4071">
        <v>1.03817</v>
      </c>
      <c r="H4071" s="20">
        <v>42802</v>
      </c>
      <c r="I4071">
        <v>11.86</v>
      </c>
    </row>
    <row r="4072" spans="1:9" x14ac:dyDescent="0.25">
      <c r="A4072" s="19">
        <v>42803</v>
      </c>
      <c r="B4072">
        <v>236.86</v>
      </c>
      <c r="C4072">
        <v>2.2442000000000002</v>
      </c>
      <c r="E4072" s="19">
        <v>42774</v>
      </c>
      <c r="F4072">
        <v>1.03372</v>
      </c>
      <c r="H4072" s="20">
        <v>42803</v>
      </c>
      <c r="I4072">
        <v>12.3</v>
      </c>
    </row>
    <row r="4073" spans="1:9" x14ac:dyDescent="0.25">
      <c r="A4073" s="19">
        <v>42804</v>
      </c>
      <c r="B4073">
        <v>237.69</v>
      </c>
      <c r="C4073">
        <v>2.2364000000000002</v>
      </c>
      <c r="E4073" s="19">
        <v>42775</v>
      </c>
      <c r="F4073">
        <v>1.03372</v>
      </c>
      <c r="H4073" s="20">
        <v>42804</v>
      </c>
      <c r="I4073">
        <v>11.66</v>
      </c>
    </row>
    <row r="4074" spans="1:9" x14ac:dyDescent="0.25">
      <c r="A4074" s="19">
        <v>42807</v>
      </c>
      <c r="B4074">
        <v>237.81</v>
      </c>
      <c r="C4074">
        <v>2.2353000000000001</v>
      </c>
      <c r="E4074" s="19">
        <v>42776</v>
      </c>
      <c r="F4074">
        <v>1.0362199999999999</v>
      </c>
      <c r="H4074" s="20">
        <v>42807</v>
      </c>
      <c r="I4074">
        <v>11.35</v>
      </c>
    </row>
    <row r="4075" spans="1:9" x14ac:dyDescent="0.25">
      <c r="A4075" s="19">
        <v>42808</v>
      </c>
      <c r="B4075">
        <v>236.9</v>
      </c>
      <c r="C4075">
        <v>2.2439</v>
      </c>
      <c r="E4075" s="19">
        <v>42779</v>
      </c>
      <c r="F4075">
        <v>1.0389999999999999</v>
      </c>
      <c r="H4075" s="20">
        <v>42808</v>
      </c>
      <c r="I4075">
        <v>12.3</v>
      </c>
    </row>
    <row r="4076" spans="1:9" x14ac:dyDescent="0.25">
      <c r="A4076" s="19">
        <v>42809</v>
      </c>
      <c r="B4076">
        <v>238.95</v>
      </c>
      <c r="C4076">
        <v>2.2246000000000001</v>
      </c>
      <c r="E4076" s="19">
        <v>42780</v>
      </c>
      <c r="F4076">
        <v>1.0373300000000001</v>
      </c>
      <c r="H4076" s="20">
        <v>42809</v>
      </c>
      <c r="I4076">
        <v>11.63</v>
      </c>
    </row>
    <row r="4077" spans="1:9" x14ac:dyDescent="0.25">
      <c r="A4077" s="19">
        <v>42810</v>
      </c>
      <c r="B4077">
        <v>238.48</v>
      </c>
      <c r="C4077">
        <v>1.7327999999999999</v>
      </c>
      <c r="E4077" s="19">
        <v>42781</v>
      </c>
      <c r="F4077">
        <v>1.0417799999999999</v>
      </c>
      <c r="H4077" s="20">
        <v>42810</v>
      </c>
      <c r="I4077">
        <v>11.21</v>
      </c>
    </row>
    <row r="4078" spans="1:9" x14ac:dyDescent="0.25">
      <c r="A4078" s="19">
        <v>42811</v>
      </c>
      <c r="B4078">
        <v>237.03</v>
      </c>
      <c r="C4078">
        <v>1.7434000000000001</v>
      </c>
      <c r="E4078" s="19">
        <v>42782</v>
      </c>
      <c r="F4078">
        <v>1.0565</v>
      </c>
      <c r="H4078" s="20">
        <v>42811</v>
      </c>
      <c r="I4078">
        <v>11.28</v>
      </c>
    </row>
    <row r="4079" spans="1:9" x14ac:dyDescent="0.25">
      <c r="A4079" s="19">
        <v>42814</v>
      </c>
      <c r="B4079">
        <v>236.77</v>
      </c>
      <c r="C4079">
        <v>1.7454000000000001</v>
      </c>
      <c r="E4079" s="19">
        <v>42783</v>
      </c>
      <c r="F4079">
        <v>1.05233</v>
      </c>
      <c r="H4079" s="20">
        <v>42814</v>
      </c>
      <c r="I4079">
        <v>11.34</v>
      </c>
    </row>
    <row r="4080" spans="1:9" x14ac:dyDescent="0.25">
      <c r="A4080" s="19">
        <v>42815</v>
      </c>
      <c r="B4080">
        <v>233.73</v>
      </c>
      <c r="C4080">
        <v>1.7681</v>
      </c>
      <c r="E4080" s="19">
        <v>42786</v>
      </c>
      <c r="F4080">
        <v>1.0501100000000001</v>
      </c>
      <c r="H4080" s="20">
        <v>42815</v>
      </c>
      <c r="I4080">
        <v>12.47</v>
      </c>
    </row>
    <row r="4081" spans="1:9" x14ac:dyDescent="0.25">
      <c r="A4081" s="19">
        <v>42816</v>
      </c>
      <c r="B4081">
        <v>234.28</v>
      </c>
      <c r="C4081">
        <v>1.7639</v>
      </c>
      <c r="E4081" s="19">
        <v>42787</v>
      </c>
      <c r="F4081">
        <v>1.0534399999999999</v>
      </c>
      <c r="H4081" s="20">
        <v>42816</v>
      </c>
      <c r="I4081">
        <v>12.81</v>
      </c>
    </row>
    <row r="4082" spans="1:9" x14ac:dyDescent="0.25">
      <c r="A4082" s="19">
        <v>42817</v>
      </c>
      <c r="B4082">
        <v>234.03</v>
      </c>
      <c r="C4082">
        <v>1.7658</v>
      </c>
      <c r="E4082" s="19">
        <v>42788</v>
      </c>
      <c r="F4082">
        <v>1.054</v>
      </c>
      <c r="H4082" s="20">
        <v>42817</v>
      </c>
      <c r="I4082">
        <v>13.12</v>
      </c>
    </row>
    <row r="4083" spans="1:9" x14ac:dyDescent="0.25">
      <c r="A4083" s="19">
        <v>42818</v>
      </c>
      <c r="B4083">
        <v>233.86</v>
      </c>
      <c r="C4083">
        <v>1.7670999999999999</v>
      </c>
      <c r="E4083" s="19">
        <v>42789</v>
      </c>
      <c r="F4083">
        <v>1.05233</v>
      </c>
      <c r="H4083" s="20">
        <v>42818</v>
      </c>
      <c r="I4083">
        <v>12.96</v>
      </c>
    </row>
    <row r="4084" spans="1:9" x14ac:dyDescent="0.25">
      <c r="A4084" s="19">
        <v>42821</v>
      </c>
      <c r="B4084">
        <v>233.62</v>
      </c>
      <c r="C4084">
        <v>1.7688999999999999</v>
      </c>
      <c r="E4084" s="19">
        <v>42790</v>
      </c>
      <c r="F4084">
        <v>1.054</v>
      </c>
      <c r="H4084" s="20">
        <v>42821</v>
      </c>
      <c r="I4084">
        <v>12.5</v>
      </c>
    </row>
    <row r="4085" spans="1:9" x14ac:dyDescent="0.25">
      <c r="A4085" s="19">
        <v>42822</v>
      </c>
      <c r="B4085">
        <v>235.32</v>
      </c>
      <c r="C4085">
        <v>1.7561</v>
      </c>
      <c r="E4085" s="19">
        <v>42793</v>
      </c>
      <c r="F4085">
        <v>1.0545599999999999</v>
      </c>
      <c r="H4085" s="20">
        <v>42822</v>
      </c>
      <c r="I4085">
        <v>11.53</v>
      </c>
    </row>
    <row r="4086" spans="1:9" x14ac:dyDescent="0.25">
      <c r="A4086" s="19">
        <v>42823</v>
      </c>
      <c r="B4086">
        <v>235.54</v>
      </c>
      <c r="C4086">
        <v>1.7544999999999999</v>
      </c>
      <c r="E4086" s="19">
        <v>42794</v>
      </c>
      <c r="F4086">
        <v>1.0640000000000001</v>
      </c>
      <c r="H4086" s="20">
        <v>42823</v>
      </c>
      <c r="I4086">
        <v>11.42</v>
      </c>
    </row>
    <row r="4087" spans="1:9" x14ac:dyDescent="0.25">
      <c r="A4087" s="19">
        <v>42824</v>
      </c>
      <c r="B4087">
        <v>236.29</v>
      </c>
      <c r="C4087">
        <v>1.7488999999999999</v>
      </c>
      <c r="E4087" s="19">
        <v>42795</v>
      </c>
      <c r="F4087">
        <v>1.0927800000000001</v>
      </c>
      <c r="H4087" s="20">
        <v>42824</v>
      </c>
      <c r="I4087">
        <v>11.54</v>
      </c>
    </row>
    <row r="4088" spans="1:9" x14ac:dyDescent="0.25">
      <c r="A4088" s="19">
        <v>42825</v>
      </c>
      <c r="B4088">
        <v>235.74</v>
      </c>
      <c r="C4088">
        <v>1.7529999999999999</v>
      </c>
      <c r="E4088" s="19">
        <v>42796</v>
      </c>
      <c r="F4088">
        <v>1.1000000000000001</v>
      </c>
      <c r="H4088" s="20">
        <v>42825</v>
      </c>
      <c r="I4088">
        <v>12.37</v>
      </c>
    </row>
    <row r="4089" spans="1:9" x14ac:dyDescent="0.25">
      <c r="A4089" s="19">
        <v>42828</v>
      </c>
      <c r="B4089">
        <v>235.33</v>
      </c>
      <c r="C4089">
        <v>1.756</v>
      </c>
      <c r="E4089" s="19">
        <v>42797</v>
      </c>
      <c r="F4089">
        <v>1.1016699999999999</v>
      </c>
      <c r="H4089" s="20">
        <v>42828</v>
      </c>
      <c r="I4089">
        <v>12.38</v>
      </c>
    </row>
    <row r="4090" spans="1:9" x14ac:dyDescent="0.25">
      <c r="A4090" s="19">
        <v>42829</v>
      </c>
      <c r="B4090">
        <v>235.48</v>
      </c>
      <c r="C4090">
        <v>1.7548999999999999</v>
      </c>
      <c r="E4090" s="19">
        <v>42800</v>
      </c>
      <c r="F4090">
        <v>1.10622</v>
      </c>
      <c r="H4090" s="20">
        <v>42829</v>
      </c>
      <c r="I4090">
        <v>11.79</v>
      </c>
    </row>
    <row r="4091" spans="1:9" x14ac:dyDescent="0.25">
      <c r="A4091" s="19">
        <v>42830</v>
      </c>
      <c r="B4091">
        <v>234.78</v>
      </c>
      <c r="C4091">
        <v>1.7601</v>
      </c>
      <c r="E4091" s="19">
        <v>42801</v>
      </c>
      <c r="F4091">
        <v>1.10622</v>
      </c>
      <c r="H4091" s="20">
        <v>42830</v>
      </c>
      <c r="I4091">
        <v>12.89</v>
      </c>
    </row>
    <row r="4092" spans="1:9" x14ac:dyDescent="0.25">
      <c r="A4092" s="19">
        <v>42831</v>
      </c>
      <c r="B4092">
        <v>235.44</v>
      </c>
      <c r="C4092">
        <v>1.7552000000000001</v>
      </c>
      <c r="E4092" s="19">
        <v>42802</v>
      </c>
      <c r="F4092">
        <v>1.109</v>
      </c>
      <c r="H4092" s="20">
        <v>42831</v>
      </c>
      <c r="I4092">
        <v>12.39</v>
      </c>
    </row>
    <row r="4093" spans="1:9" x14ac:dyDescent="0.25">
      <c r="A4093" s="19">
        <v>42832</v>
      </c>
      <c r="B4093">
        <v>235.2</v>
      </c>
      <c r="C4093">
        <v>1.7569999999999999</v>
      </c>
      <c r="E4093" s="19">
        <v>42803</v>
      </c>
      <c r="F4093">
        <v>1.1195600000000001</v>
      </c>
      <c r="H4093" s="20">
        <v>42832</v>
      </c>
      <c r="I4093">
        <v>12.87</v>
      </c>
    </row>
    <row r="4094" spans="1:9" x14ac:dyDescent="0.25">
      <c r="A4094" s="19">
        <v>42835</v>
      </c>
      <c r="B4094">
        <v>235.34</v>
      </c>
      <c r="C4094">
        <v>1.756</v>
      </c>
      <c r="E4094" s="19">
        <v>42804</v>
      </c>
      <c r="F4094">
        <v>1.1212200000000001</v>
      </c>
      <c r="H4094" s="20">
        <v>42835</v>
      </c>
      <c r="I4094">
        <v>14.05</v>
      </c>
    </row>
    <row r="4095" spans="1:9" x14ac:dyDescent="0.25">
      <c r="A4095" s="19">
        <v>42836</v>
      </c>
      <c r="B4095">
        <v>235.06</v>
      </c>
      <c r="C4095">
        <v>1.758</v>
      </c>
      <c r="E4095" s="19">
        <v>42807</v>
      </c>
      <c r="F4095">
        <v>1.1312199999999999</v>
      </c>
      <c r="H4095" s="20">
        <v>42836</v>
      </c>
      <c r="I4095">
        <v>15.07</v>
      </c>
    </row>
    <row r="4096" spans="1:9" x14ac:dyDescent="0.25">
      <c r="A4096" s="19">
        <v>42837</v>
      </c>
      <c r="B4096">
        <v>234.03</v>
      </c>
      <c r="C4096">
        <v>1.7658</v>
      </c>
      <c r="E4096" s="19">
        <v>42808</v>
      </c>
      <c r="F4096">
        <v>1.13733</v>
      </c>
      <c r="H4096" s="20">
        <v>42837</v>
      </c>
      <c r="I4096">
        <v>15.77</v>
      </c>
    </row>
    <row r="4097" spans="1:9" x14ac:dyDescent="0.25">
      <c r="A4097" s="19">
        <v>42838</v>
      </c>
      <c r="B4097">
        <v>232.51</v>
      </c>
      <c r="C4097">
        <v>1.7773000000000001</v>
      </c>
      <c r="E4097" s="19">
        <v>42809</v>
      </c>
      <c r="F4097">
        <v>1.1481699999999999</v>
      </c>
      <c r="H4097" s="20">
        <v>42838</v>
      </c>
      <c r="I4097">
        <v>15.96</v>
      </c>
    </row>
    <row r="4098" spans="1:9" x14ac:dyDescent="0.25">
      <c r="A4098" s="19">
        <v>42842</v>
      </c>
      <c r="B4098">
        <v>234.57</v>
      </c>
      <c r="C4098">
        <v>1.7617</v>
      </c>
      <c r="E4098" s="19">
        <v>42810</v>
      </c>
      <c r="F4098">
        <v>1.15178</v>
      </c>
      <c r="H4098" s="20">
        <v>42842</v>
      </c>
      <c r="I4098">
        <v>14.66</v>
      </c>
    </row>
    <row r="4099" spans="1:9" x14ac:dyDescent="0.25">
      <c r="A4099" s="19">
        <v>42843</v>
      </c>
      <c r="B4099">
        <v>233.87</v>
      </c>
      <c r="C4099">
        <v>1.7669999999999999</v>
      </c>
      <c r="E4099" s="19">
        <v>42811</v>
      </c>
      <c r="F4099">
        <v>1.15178</v>
      </c>
      <c r="H4099" s="20">
        <v>42843</v>
      </c>
      <c r="I4099">
        <v>14.42</v>
      </c>
    </row>
    <row r="4100" spans="1:9" x14ac:dyDescent="0.25">
      <c r="A4100" s="19">
        <v>42844</v>
      </c>
      <c r="B4100">
        <v>233.44</v>
      </c>
      <c r="C4100">
        <v>1.7703</v>
      </c>
      <c r="E4100" s="19">
        <v>42814</v>
      </c>
      <c r="F4100">
        <v>1.15622</v>
      </c>
      <c r="H4100" s="20">
        <v>42844</v>
      </c>
      <c r="I4100">
        <v>14.93</v>
      </c>
    </row>
    <row r="4101" spans="1:9" x14ac:dyDescent="0.25">
      <c r="A4101" s="19">
        <v>42845</v>
      </c>
      <c r="B4101">
        <v>235.34</v>
      </c>
      <c r="C4101">
        <v>1.756</v>
      </c>
      <c r="E4101" s="19">
        <v>42815</v>
      </c>
      <c r="F4101">
        <v>1.15622</v>
      </c>
      <c r="H4101" s="20">
        <v>42845</v>
      </c>
      <c r="I4101">
        <v>14.15</v>
      </c>
    </row>
    <row r="4102" spans="1:9" x14ac:dyDescent="0.25">
      <c r="A4102" s="19">
        <v>42846</v>
      </c>
      <c r="B4102">
        <v>234.59</v>
      </c>
      <c r="C4102">
        <v>1.7616000000000001</v>
      </c>
      <c r="E4102" s="19">
        <v>42816</v>
      </c>
      <c r="F4102">
        <v>1.1567799999999999</v>
      </c>
      <c r="H4102" s="20">
        <v>42846</v>
      </c>
      <c r="I4102">
        <v>14.63</v>
      </c>
    </row>
    <row r="4103" spans="1:9" x14ac:dyDescent="0.25">
      <c r="A4103" s="19">
        <v>42849</v>
      </c>
      <c r="B4103">
        <v>237.17</v>
      </c>
      <c r="C4103">
        <v>1.7423999999999999</v>
      </c>
      <c r="E4103" s="19">
        <v>42817</v>
      </c>
      <c r="F4103">
        <v>1.15289</v>
      </c>
      <c r="H4103" s="20">
        <v>42849</v>
      </c>
      <c r="I4103">
        <v>10.84</v>
      </c>
    </row>
    <row r="4104" spans="1:9" x14ac:dyDescent="0.25">
      <c r="A4104" s="19">
        <v>42850</v>
      </c>
      <c r="B4104">
        <v>238.55</v>
      </c>
      <c r="C4104">
        <v>1.7323</v>
      </c>
      <c r="E4104" s="19">
        <v>42818</v>
      </c>
      <c r="F4104">
        <v>1.1512800000000001</v>
      </c>
      <c r="H4104" s="20">
        <v>42850</v>
      </c>
      <c r="I4104">
        <v>10.76</v>
      </c>
    </row>
    <row r="4105" spans="1:9" x14ac:dyDescent="0.25">
      <c r="A4105" s="19">
        <v>42851</v>
      </c>
      <c r="B4105">
        <v>238.4</v>
      </c>
      <c r="C4105">
        <v>1.7334000000000001</v>
      </c>
      <c r="E4105" s="19">
        <v>42821</v>
      </c>
      <c r="F4105">
        <v>1.1518900000000001</v>
      </c>
      <c r="H4105" s="20">
        <v>42851</v>
      </c>
      <c r="I4105">
        <v>10.85</v>
      </c>
    </row>
    <row r="4106" spans="1:9" x14ac:dyDescent="0.25">
      <c r="A4106" s="19">
        <v>42852</v>
      </c>
      <c r="B4106">
        <v>238.6</v>
      </c>
      <c r="C4106">
        <v>1.732</v>
      </c>
      <c r="E4106" s="19">
        <v>42822</v>
      </c>
      <c r="F4106">
        <v>1.15222</v>
      </c>
      <c r="H4106" s="20">
        <v>42852</v>
      </c>
      <c r="I4106">
        <v>10.36</v>
      </c>
    </row>
    <row r="4107" spans="1:9" x14ac:dyDescent="0.25">
      <c r="A4107" s="19">
        <v>42853</v>
      </c>
      <c r="B4107">
        <v>238.08</v>
      </c>
      <c r="C4107">
        <v>1.7357</v>
      </c>
      <c r="E4107" s="19">
        <v>42823</v>
      </c>
      <c r="F4107">
        <v>1.1467799999999999</v>
      </c>
      <c r="H4107" s="20">
        <v>42853</v>
      </c>
      <c r="I4107">
        <v>10.82</v>
      </c>
    </row>
    <row r="4108" spans="1:9" x14ac:dyDescent="0.25">
      <c r="A4108" s="19">
        <v>42856</v>
      </c>
      <c r="B4108">
        <v>238.68</v>
      </c>
      <c r="C4108">
        <v>1.7314000000000001</v>
      </c>
      <c r="E4108" s="19">
        <v>42824</v>
      </c>
      <c r="F4108">
        <v>1.14761</v>
      </c>
      <c r="H4108" s="20">
        <v>42856</v>
      </c>
      <c r="I4108">
        <v>10.11</v>
      </c>
    </row>
    <row r="4109" spans="1:9" x14ac:dyDescent="0.25">
      <c r="A4109" s="19">
        <v>42857</v>
      </c>
      <c r="B4109">
        <v>238.77</v>
      </c>
      <c r="C4109">
        <v>1.7306999999999999</v>
      </c>
      <c r="E4109" s="19">
        <v>42825</v>
      </c>
      <c r="F4109">
        <v>1.1495599999999999</v>
      </c>
      <c r="H4109" s="20">
        <v>42857</v>
      </c>
      <c r="I4109">
        <v>10.59</v>
      </c>
    </row>
    <row r="4110" spans="1:9" x14ac:dyDescent="0.25">
      <c r="A4110" s="19">
        <v>42858</v>
      </c>
      <c r="B4110">
        <v>238.48</v>
      </c>
      <c r="C4110">
        <v>1.7327999999999999</v>
      </c>
      <c r="E4110" s="19">
        <v>42828</v>
      </c>
      <c r="F4110">
        <v>1.1498299999999999</v>
      </c>
      <c r="H4110" s="20">
        <v>42858</v>
      </c>
      <c r="I4110">
        <v>10.68</v>
      </c>
    </row>
    <row r="4111" spans="1:9" x14ac:dyDescent="0.25">
      <c r="A4111" s="19">
        <v>42859</v>
      </c>
      <c r="B4111">
        <v>238.76</v>
      </c>
      <c r="C4111">
        <v>1.7307999999999999</v>
      </c>
      <c r="E4111" s="19">
        <v>42829</v>
      </c>
      <c r="F4111">
        <v>1.1498299999999999</v>
      </c>
      <c r="H4111" s="20">
        <v>42859</v>
      </c>
      <c r="I4111">
        <v>10.46</v>
      </c>
    </row>
    <row r="4112" spans="1:9" x14ac:dyDescent="0.25">
      <c r="A4112" s="19">
        <v>42860</v>
      </c>
      <c r="B4112">
        <v>239.7</v>
      </c>
      <c r="C4112">
        <v>1.724</v>
      </c>
      <c r="E4112" s="19">
        <v>42830</v>
      </c>
      <c r="F4112">
        <v>1.15039</v>
      </c>
      <c r="H4112" s="20">
        <v>42860</v>
      </c>
      <c r="I4112">
        <v>10.57</v>
      </c>
    </row>
    <row r="4113" spans="1:9" x14ac:dyDescent="0.25">
      <c r="A4113" s="19">
        <v>42863</v>
      </c>
      <c r="B4113">
        <v>239.66</v>
      </c>
      <c r="C4113">
        <v>1.7242999999999999</v>
      </c>
      <c r="E4113" s="19">
        <v>42831</v>
      </c>
      <c r="F4113">
        <v>1.1553899999999999</v>
      </c>
      <c r="H4113" s="20">
        <v>42863</v>
      </c>
      <c r="I4113">
        <v>9.77</v>
      </c>
    </row>
    <row r="4114" spans="1:9" x14ac:dyDescent="0.25">
      <c r="A4114" s="19">
        <v>42864</v>
      </c>
      <c r="B4114">
        <v>239.44</v>
      </c>
      <c r="C4114">
        <v>1.7259</v>
      </c>
      <c r="E4114" s="19">
        <v>42832</v>
      </c>
      <c r="F4114">
        <v>1.15761</v>
      </c>
      <c r="H4114" s="20">
        <v>42864</v>
      </c>
      <c r="I4114">
        <v>9.9600000000000009</v>
      </c>
    </row>
    <row r="4115" spans="1:9" x14ac:dyDescent="0.25">
      <c r="A4115" s="19">
        <v>42865</v>
      </c>
      <c r="B4115">
        <v>239.87</v>
      </c>
      <c r="C4115">
        <v>1.7228000000000001</v>
      </c>
      <c r="E4115" s="19">
        <v>42835</v>
      </c>
      <c r="F4115">
        <v>1.15567</v>
      </c>
      <c r="H4115" s="20">
        <v>42865</v>
      </c>
      <c r="I4115">
        <v>10.210000000000001</v>
      </c>
    </row>
    <row r="4116" spans="1:9" x14ac:dyDescent="0.25">
      <c r="A4116" s="19">
        <v>42866</v>
      </c>
      <c r="B4116">
        <v>239.38</v>
      </c>
      <c r="C4116">
        <v>1.7262999999999999</v>
      </c>
      <c r="E4116" s="19">
        <v>42836</v>
      </c>
      <c r="F4116">
        <v>1.1551100000000001</v>
      </c>
      <c r="H4116" s="20">
        <v>42866</v>
      </c>
      <c r="I4116">
        <v>10.6</v>
      </c>
    </row>
    <row r="4117" spans="1:9" x14ac:dyDescent="0.25">
      <c r="A4117" s="19">
        <v>42867</v>
      </c>
      <c r="B4117">
        <v>238.98</v>
      </c>
      <c r="C4117">
        <v>1.7292000000000001</v>
      </c>
      <c r="E4117" s="19">
        <v>42837</v>
      </c>
      <c r="F4117">
        <v>1.1584399999999999</v>
      </c>
      <c r="H4117" s="20">
        <v>42867</v>
      </c>
      <c r="I4117">
        <v>10.4</v>
      </c>
    </row>
    <row r="4118" spans="1:9" x14ac:dyDescent="0.25">
      <c r="A4118" s="19">
        <v>42870</v>
      </c>
      <c r="B4118">
        <v>240.3</v>
      </c>
      <c r="C4118">
        <v>1.7197</v>
      </c>
      <c r="E4118" s="19">
        <v>42838</v>
      </c>
      <c r="F4118">
        <v>1.1584399999999999</v>
      </c>
      <c r="H4118" s="20">
        <v>42870</v>
      </c>
      <c r="I4118">
        <v>10.42</v>
      </c>
    </row>
    <row r="4119" spans="1:9" x14ac:dyDescent="0.25">
      <c r="A4119" s="19">
        <v>42871</v>
      </c>
      <c r="B4119">
        <v>240.08</v>
      </c>
      <c r="C4119">
        <v>1.7213000000000001</v>
      </c>
      <c r="E4119" s="19">
        <v>42843</v>
      </c>
      <c r="F4119">
        <v>1.15622</v>
      </c>
      <c r="H4119" s="20">
        <v>42871</v>
      </c>
      <c r="I4119">
        <v>10.65</v>
      </c>
    </row>
    <row r="4120" spans="1:9" x14ac:dyDescent="0.25">
      <c r="A4120" s="19">
        <v>42872</v>
      </c>
      <c r="B4120">
        <v>235.82</v>
      </c>
      <c r="C4120">
        <v>1.7524</v>
      </c>
      <c r="E4120" s="19">
        <v>42844</v>
      </c>
      <c r="F4120">
        <v>1.15567</v>
      </c>
      <c r="H4120" s="20">
        <v>42872</v>
      </c>
      <c r="I4120">
        <v>15.59</v>
      </c>
    </row>
    <row r="4121" spans="1:9" x14ac:dyDescent="0.25">
      <c r="A4121" s="19">
        <v>42873</v>
      </c>
      <c r="B4121">
        <v>236.77</v>
      </c>
      <c r="C4121">
        <v>1.7454000000000001</v>
      </c>
      <c r="E4121" s="19">
        <v>42845</v>
      </c>
      <c r="F4121">
        <v>1.15317</v>
      </c>
      <c r="H4121" s="20">
        <v>42873</v>
      </c>
      <c r="I4121">
        <v>14.66</v>
      </c>
    </row>
    <row r="4122" spans="1:9" x14ac:dyDescent="0.25">
      <c r="A4122" s="19">
        <v>42874</v>
      </c>
      <c r="B4122">
        <v>238.31</v>
      </c>
      <c r="C4122">
        <v>1.7341</v>
      </c>
      <c r="E4122" s="19">
        <v>42846</v>
      </c>
      <c r="F4122">
        <v>1.15622</v>
      </c>
      <c r="H4122" s="20">
        <v>42874</v>
      </c>
      <c r="I4122">
        <v>12.04</v>
      </c>
    </row>
    <row r="4123" spans="1:9" x14ac:dyDescent="0.25">
      <c r="A4123" s="19">
        <v>42877</v>
      </c>
      <c r="B4123">
        <v>239.52</v>
      </c>
      <c r="C4123">
        <v>1.7253000000000001</v>
      </c>
      <c r="E4123" s="19">
        <v>42849</v>
      </c>
      <c r="F4123">
        <v>1.1665000000000001</v>
      </c>
      <c r="H4123" s="20">
        <v>42877</v>
      </c>
      <c r="I4123">
        <v>10.93</v>
      </c>
    </row>
    <row r="4124" spans="1:9" x14ac:dyDescent="0.25">
      <c r="A4124" s="19">
        <v>42878</v>
      </c>
      <c r="B4124">
        <v>240.05</v>
      </c>
      <c r="C4124">
        <v>1.7215</v>
      </c>
      <c r="E4124" s="19">
        <v>42850</v>
      </c>
      <c r="F4124">
        <v>1.17039</v>
      </c>
      <c r="H4124" s="20">
        <v>42878</v>
      </c>
      <c r="I4124">
        <v>10.72</v>
      </c>
    </row>
    <row r="4125" spans="1:9" x14ac:dyDescent="0.25">
      <c r="A4125" s="19">
        <v>42879</v>
      </c>
      <c r="B4125">
        <v>240.61</v>
      </c>
      <c r="C4125">
        <v>1.7175</v>
      </c>
      <c r="E4125" s="19">
        <v>42851</v>
      </c>
      <c r="F4125">
        <v>1.17178</v>
      </c>
      <c r="H4125" s="20">
        <v>42879</v>
      </c>
      <c r="I4125">
        <v>10.02</v>
      </c>
    </row>
    <row r="4126" spans="1:9" x14ac:dyDescent="0.25">
      <c r="A4126" s="19">
        <v>42880</v>
      </c>
      <c r="B4126">
        <v>241.76</v>
      </c>
      <c r="C4126">
        <v>1.7093</v>
      </c>
      <c r="E4126" s="19">
        <v>42852</v>
      </c>
      <c r="F4126">
        <v>1.1695599999999999</v>
      </c>
      <c r="H4126" s="20">
        <v>42880</v>
      </c>
      <c r="I4126">
        <v>9.99</v>
      </c>
    </row>
    <row r="4127" spans="1:9" x14ac:dyDescent="0.25">
      <c r="A4127" s="19">
        <v>42881</v>
      </c>
      <c r="B4127">
        <v>241.71</v>
      </c>
      <c r="C4127">
        <v>1.7097</v>
      </c>
      <c r="E4127" s="19">
        <v>42853</v>
      </c>
      <c r="F4127">
        <v>1.1723300000000001</v>
      </c>
      <c r="H4127" s="20">
        <v>42881</v>
      </c>
      <c r="I4127">
        <v>9.81</v>
      </c>
    </row>
    <row r="4128" spans="1:9" x14ac:dyDescent="0.25">
      <c r="A4128" s="19">
        <v>42885</v>
      </c>
      <c r="B4128">
        <v>241.5</v>
      </c>
      <c r="C4128">
        <v>1.7112000000000001</v>
      </c>
      <c r="E4128" s="19">
        <v>42857</v>
      </c>
      <c r="F4128">
        <v>1.1737200000000001</v>
      </c>
      <c r="H4128" s="20">
        <v>42885</v>
      </c>
      <c r="I4128">
        <v>10.38</v>
      </c>
    </row>
    <row r="4129" spans="1:9" x14ac:dyDescent="0.25">
      <c r="A4129" s="19">
        <v>42886</v>
      </c>
      <c r="B4129">
        <v>241.44</v>
      </c>
      <c r="C4129">
        <v>1.7116</v>
      </c>
      <c r="E4129" s="19">
        <v>42858</v>
      </c>
      <c r="F4129">
        <v>1.1712199999999999</v>
      </c>
      <c r="H4129" s="20">
        <v>42886</v>
      </c>
      <c r="I4129">
        <v>10.41</v>
      </c>
    </row>
    <row r="4130" spans="1:9" x14ac:dyDescent="0.25">
      <c r="A4130" s="19">
        <v>42887</v>
      </c>
      <c r="B4130">
        <v>243.36</v>
      </c>
      <c r="C4130">
        <v>1.6980999999999999</v>
      </c>
      <c r="E4130" s="19">
        <v>42859</v>
      </c>
      <c r="F4130">
        <v>1.1792800000000001</v>
      </c>
      <c r="H4130" s="20">
        <v>42887</v>
      </c>
      <c r="I4130">
        <v>9.89</v>
      </c>
    </row>
    <row r="4131" spans="1:9" x14ac:dyDescent="0.25">
      <c r="A4131" s="19">
        <v>42888</v>
      </c>
      <c r="B4131">
        <v>244.17</v>
      </c>
      <c r="C4131">
        <v>1.6924999999999999</v>
      </c>
      <c r="E4131" s="19">
        <v>42860</v>
      </c>
      <c r="F4131">
        <v>1.1803900000000001</v>
      </c>
      <c r="H4131" s="20">
        <v>42888</v>
      </c>
      <c r="I4131">
        <v>9.75</v>
      </c>
    </row>
    <row r="4132" spans="1:9" x14ac:dyDescent="0.25">
      <c r="A4132" s="19">
        <v>42891</v>
      </c>
      <c r="B4132">
        <v>243.99</v>
      </c>
      <c r="C4132">
        <v>1.6937</v>
      </c>
      <c r="E4132" s="19">
        <v>42863</v>
      </c>
      <c r="F4132">
        <v>1.1845600000000001</v>
      </c>
      <c r="H4132" s="20">
        <v>42891</v>
      </c>
      <c r="I4132">
        <v>10.07</v>
      </c>
    </row>
    <row r="4133" spans="1:9" x14ac:dyDescent="0.25">
      <c r="A4133" s="19">
        <v>42892</v>
      </c>
      <c r="B4133">
        <v>243.21</v>
      </c>
      <c r="C4133">
        <v>1.6991000000000001</v>
      </c>
      <c r="E4133" s="19">
        <v>42864</v>
      </c>
      <c r="F4133">
        <v>1.1819999999999999</v>
      </c>
      <c r="H4133" s="20">
        <v>42892</v>
      </c>
      <c r="I4133">
        <v>10.45</v>
      </c>
    </row>
    <row r="4134" spans="1:9" x14ac:dyDescent="0.25">
      <c r="A4134" s="19">
        <v>42893</v>
      </c>
      <c r="B4134">
        <v>243.66</v>
      </c>
      <c r="C4134">
        <v>1.696</v>
      </c>
      <c r="E4134" s="19">
        <v>42865</v>
      </c>
      <c r="F4134">
        <v>1.1809400000000001</v>
      </c>
      <c r="H4134" s="20">
        <v>42893</v>
      </c>
      <c r="I4134">
        <v>10.39</v>
      </c>
    </row>
    <row r="4135" spans="1:9" x14ac:dyDescent="0.25">
      <c r="A4135" s="19">
        <v>42894</v>
      </c>
      <c r="B4135">
        <v>243.78</v>
      </c>
      <c r="C4135">
        <v>1.6952</v>
      </c>
      <c r="E4135" s="19">
        <v>42866</v>
      </c>
      <c r="F4135">
        <v>1.1817800000000001</v>
      </c>
      <c r="H4135" s="20">
        <v>42894</v>
      </c>
      <c r="I4135">
        <v>10.16</v>
      </c>
    </row>
    <row r="4136" spans="1:9" x14ac:dyDescent="0.25">
      <c r="A4136" s="19">
        <v>42895</v>
      </c>
      <c r="B4136">
        <v>243.41</v>
      </c>
      <c r="C4136">
        <v>1.6977</v>
      </c>
      <c r="E4136" s="19">
        <v>42867</v>
      </c>
      <c r="F4136">
        <v>1.1795599999999999</v>
      </c>
      <c r="H4136" s="20">
        <v>42895</v>
      </c>
      <c r="I4136">
        <v>10.7</v>
      </c>
    </row>
    <row r="4137" spans="1:9" x14ac:dyDescent="0.25">
      <c r="A4137" s="19">
        <v>42898</v>
      </c>
      <c r="B4137">
        <v>243.36</v>
      </c>
      <c r="C4137">
        <v>1.6980999999999999</v>
      </c>
      <c r="E4137" s="19">
        <v>42870</v>
      </c>
      <c r="F4137">
        <v>1.17944</v>
      </c>
      <c r="H4137" s="20">
        <v>42898</v>
      </c>
      <c r="I4137">
        <v>11.46</v>
      </c>
    </row>
    <row r="4138" spans="1:9" x14ac:dyDescent="0.25">
      <c r="A4138" s="19">
        <v>42899</v>
      </c>
      <c r="B4138">
        <v>244.55</v>
      </c>
      <c r="C4138">
        <v>1.6898</v>
      </c>
      <c r="E4138" s="19">
        <v>42871</v>
      </c>
      <c r="F4138">
        <v>1.1811700000000001</v>
      </c>
      <c r="H4138" s="20">
        <v>42899</v>
      </c>
      <c r="I4138">
        <v>10.42</v>
      </c>
    </row>
    <row r="4139" spans="1:9" x14ac:dyDescent="0.25">
      <c r="A4139" s="19">
        <v>42900</v>
      </c>
      <c r="B4139">
        <v>244.24</v>
      </c>
      <c r="C4139">
        <v>1.6919999999999999</v>
      </c>
      <c r="E4139" s="19">
        <v>42872</v>
      </c>
      <c r="F4139">
        <v>1.17839</v>
      </c>
      <c r="H4139" s="20">
        <v>42900</v>
      </c>
      <c r="I4139">
        <v>10.64</v>
      </c>
    </row>
    <row r="4140" spans="1:9" x14ac:dyDescent="0.25">
      <c r="A4140" s="19">
        <v>42901</v>
      </c>
      <c r="B4140">
        <v>243.77</v>
      </c>
      <c r="C4140">
        <v>1.9414</v>
      </c>
      <c r="E4140" s="19">
        <v>42873</v>
      </c>
      <c r="F4140">
        <v>1.1717200000000001</v>
      </c>
      <c r="H4140" s="20">
        <v>42901</v>
      </c>
      <c r="I4140">
        <v>10.9</v>
      </c>
    </row>
    <row r="4141" spans="1:9" x14ac:dyDescent="0.25">
      <c r="A4141" s="19">
        <v>42902</v>
      </c>
      <c r="B4141">
        <v>242.64</v>
      </c>
      <c r="C4141">
        <v>1.9503999999999999</v>
      </c>
      <c r="E4141" s="19">
        <v>42874</v>
      </c>
      <c r="F4141">
        <v>1.1864399999999999</v>
      </c>
      <c r="H4141" s="20">
        <v>42902</v>
      </c>
      <c r="I4141">
        <v>10.38</v>
      </c>
    </row>
    <row r="4142" spans="1:9" x14ac:dyDescent="0.25">
      <c r="A4142" s="19">
        <v>42905</v>
      </c>
      <c r="B4142">
        <v>244.66</v>
      </c>
      <c r="C4142">
        <v>1.9342999999999999</v>
      </c>
      <c r="E4142" s="19">
        <v>42877</v>
      </c>
      <c r="F4142">
        <v>1.1919999999999999</v>
      </c>
      <c r="H4142" s="20">
        <v>42905</v>
      </c>
      <c r="I4142">
        <v>10.37</v>
      </c>
    </row>
    <row r="4143" spans="1:9" x14ac:dyDescent="0.25">
      <c r="A4143" s="19">
        <v>42906</v>
      </c>
      <c r="B4143">
        <v>243.01</v>
      </c>
      <c r="C4143">
        <v>1.9474</v>
      </c>
      <c r="E4143" s="19">
        <v>42878</v>
      </c>
      <c r="F4143">
        <v>1.1886699999999999</v>
      </c>
      <c r="H4143" s="20">
        <v>42906</v>
      </c>
      <c r="I4143">
        <v>10.86</v>
      </c>
    </row>
    <row r="4144" spans="1:9" x14ac:dyDescent="0.25">
      <c r="A4144" s="19">
        <v>42907</v>
      </c>
      <c r="B4144">
        <v>242.95</v>
      </c>
      <c r="C4144">
        <v>1.9479</v>
      </c>
      <c r="E4144" s="19">
        <v>42879</v>
      </c>
      <c r="F4144">
        <v>1.1976100000000001</v>
      </c>
      <c r="H4144" s="20">
        <v>42907</v>
      </c>
      <c r="I4144">
        <v>10.75</v>
      </c>
    </row>
    <row r="4145" spans="1:9" x14ac:dyDescent="0.25">
      <c r="A4145" s="19">
        <v>42908</v>
      </c>
      <c r="B4145">
        <v>242.84</v>
      </c>
      <c r="C4145">
        <v>1.9488000000000001</v>
      </c>
      <c r="E4145" s="19">
        <v>42880</v>
      </c>
      <c r="F4145">
        <v>1.2003900000000001</v>
      </c>
      <c r="H4145" s="20">
        <v>42908</v>
      </c>
      <c r="I4145">
        <v>10.48</v>
      </c>
    </row>
    <row r="4146" spans="1:9" x14ac:dyDescent="0.25">
      <c r="A4146" s="19">
        <v>42909</v>
      </c>
      <c r="B4146">
        <v>243.13</v>
      </c>
      <c r="C4146">
        <v>1.9464999999999999</v>
      </c>
      <c r="E4146" s="19">
        <v>42881</v>
      </c>
      <c r="F4146">
        <v>1.2017800000000001</v>
      </c>
      <c r="H4146" s="20">
        <v>42909</v>
      </c>
      <c r="I4146">
        <v>10.02</v>
      </c>
    </row>
    <row r="4147" spans="1:9" x14ac:dyDescent="0.25">
      <c r="A4147" s="19">
        <v>42912</v>
      </c>
      <c r="B4147">
        <v>243.29</v>
      </c>
      <c r="C4147">
        <v>1.9452</v>
      </c>
      <c r="E4147" s="19">
        <v>42885</v>
      </c>
      <c r="F4147">
        <v>1.2017800000000001</v>
      </c>
      <c r="H4147" s="20">
        <v>42912</v>
      </c>
      <c r="I4147">
        <v>9.9</v>
      </c>
    </row>
    <row r="4148" spans="1:9" x14ac:dyDescent="0.25">
      <c r="A4148" s="19">
        <v>42913</v>
      </c>
      <c r="B4148">
        <v>241.33</v>
      </c>
      <c r="C4148">
        <v>1.9610000000000001</v>
      </c>
      <c r="E4148" s="19">
        <v>42886</v>
      </c>
      <c r="F4148">
        <v>1.21</v>
      </c>
      <c r="H4148" s="20">
        <v>42913</v>
      </c>
      <c r="I4148">
        <v>11.06</v>
      </c>
    </row>
    <row r="4149" spans="1:9" x14ac:dyDescent="0.25">
      <c r="A4149" s="19">
        <v>42914</v>
      </c>
      <c r="B4149">
        <v>243.49</v>
      </c>
      <c r="C4149">
        <v>1.9436</v>
      </c>
      <c r="E4149" s="19">
        <v>42887</v>
      </c>
      <c r="F4149">
        <v>1.2180599999999999</v>
      </c>
      <c r="H4149" s="20">
        <v>42914</v>
      </c>
      <c r="I4149">
        <v>10.029999999999999</v>
      </c>
    </row>
    <row r="4150" spans="1:9" x14ac:dyDescent="0.25">
      <c r="A4150" s="19">
        <v>42915</v>
      </c>
      <c r="B4150">
        <v>241.35</v>
      </c>
      <c r="C4150">
        <v>1.9608000000000001</v>
      </c>
      <c r="E4150" s="19">
        <v>42888</v>
      </c>
      <c r="F4150">
        <v>1.2224999999999999</v>
      </c>
      <c r="H4150" s="20">
        <v>42915</v>
      </c>
      <c r="I4150">
        <v>11.44</v>
      </c>
    </row>
    <row r="4151" spans="1:9" x14ac:dyDescent="0.25">
      <c r="A4151" s="19">
        <v>42916</v>
      </c>
      <c r="B4151">
        <v>241.8</v>
      </c>
      <c r="C4151">
        <v>1.9572000000000001</v>
      </c>
      <c r="E4151" s="19">
        <v>42891</v>
      </c>
      <c r="F4151">
        <v>1.21956</v>
      </c>
      <c r="H4151" s="20">
        <v>42916</v>
      </c>
      <c r="I4151">
        <v>11.18</v>
      </c>
    </row>
    <row r="4152" spans="1:9" x14ac:dyDescent="0.25">
      <c r="A4152" s="19">
        <v>42919</v>
      </c>
      <c r="B4152">
        <v>242.21</v>
      </c>
      <c r="C4152">
        <v>1.9539</v>
      </c>
      <c r="E4152" s="19">
        <v>42892</v>
      </c>
      <c r="F4152">
        <v>1.2190000000000001</v>
      </c>
      <c r="H4152" s="20">
        <v>42919</v>
      </c>
      <c r="I4152">
        <v>11.22</v>
      </c>
    </row>
    <row r="4153" spans="1:9" x14ac:dyDescent="0.25">
      <c r="A4153" s="19">
        <v>42921</v>
      </c>
      <c r="B4153">
        <v>242.77</v>
      </c>
      <c r="C4153">
        <v>1.9493</v>
      </c>
      <c r="E4153" s="19">
        <v>42893</v>
      </c>
      <c r="F4153">
        <v>1.2210000000000001</v>
      </c>
      <c r="H4153" s="20">
        <v>42921</v>
      </c>
      <c r="I4153">
        <v>11.07</v>
      </c>
    </row>
    <row r="4154" spans="1:9" x14ac:dyDescent="0.25">
      <c r="A4154" s="19">
        <v>42922</v>
      </c>
      <c r="B4154">
        <v>240.55</v>
      </c>
      <c r="C4154">
        <v>1.9673</v>
      </c>
      <c r="E4154" s="19">
        <v>42894</v>
      </c>
      <c r="F4154">
        <v>1.22811</v>
      </c>
      <c r="H4154" s="20">
        <v>42922</v>
      </c>
      <c r="I4154">
        <v>12.54</v>
      </c>
    </row>
    <row r="4155" spans="1:9" x14ac:dyDescent="0.25">
      <c r="A4155" s="19">
        <v>42923</v>
      </c>
      <c r="B4155">
        <v>242.11</v>
      </c>
      <c r="C4155">
        <v>1.9547000000000001</v>
      </c>
      <c r="E4155" s="19">
        <v>42895</v>
      </c>
      <c r="F4155">
        <v>1.23644</v>
      </c>
      <c r="H4155" s="20">
        <v>42923</v>
      </c>
      <c r="I4155">
        <v>11.19</v>
      </c>
    </row>
    <row r="4156" spans="1:9" x14ac:dyDescent="0.25">
      <c r="A4156" s="19">
        <v>42926</v>
      </c>
      <c r="B4156">
        <v>242.37</v>
      </c>
      <c r="C4156">
        <v>1.9525999999999999</v>
      </c>
      <c r="E4156" s="19">
        <v>42898</v>
      </c>
      <c r="F4156">
        <v>1.2416700000000001</v>
      </c>
      <c r="H4156" s="20">
        <v>42926</v>
      </c>
      <c r="I4156">
        <v>11.11</v>
      </c>
    </row>
    <row r="4157" spans="1:9" x14ac:dyDescent="0.25">
      <c r="A4157" s="19">
        <v>42927</v>
      </c>
      <c r="B4157">
        <v>242.19</v>
      </c>
      <c r="C4157">
        <v>1.954</v>
      </c>
      <c r="E4157" s="19">
        <v>42899</v>
      </c>
      <c r="F4157">
        <v>1.24556</v>
      </c>
      <c r="H4157" s="20">
        <v>42927</v>
      </c>
      <c r="I4157">
        <v>10.89</v>
      </c>
    </row>
    <row r="4158" spans="1:9" x14ac:dyDescent="0.25">
      <c r="A4158" s="19">
        <v>42928</v>
      </c>
      <c r="B4158">
        <v>244.01</v>
      </c>
      <c r="C4158">
        <v>1.9394</v>
      </c>
      <c r="E4158" s="19">
        <v>42900</v>
      </c>
      <c r="F4158">
        <v>1.2503299999999999</v>
      </c>
      <c r="H4158" s="20">
        <v>42928</v>
      </c>
      <c r="I4158">
        <v>10.3</v>
      </c>
    </row>
    <row r="4159" spans="1:9" x14ac:dyDescent="0.25">
      <c r="A4159" s="19">
        <v>42929</v>
      </c>
      <c r="B4159">
        <v>244.42</v>
      </c>
      <c r="C4159">
        <v>1.9361999999999999</v>
      </c>
      <c r="E4159" s="19">
        <v>42901</v>
      </c>
      <c r="F4159">
        <v>1.2674399999999999</v>
      </c>
      <c r="H4159" s="20">
        <v>42929</v>
      </c>
      <c r="I4159">
        <v>9.9</v>
      </c>
    </row>
    <row r="4160" spans="1:9" x14ac:dyDescent="0.25">
      <c r="A4160" s="19">
        <v>42930</v>
      </c>
      <c r="B4160">
        <v>245.56</v>
      </c>
      <c r="C4160">
        <v>1.9272</v>
      </c>
      <c r="E4160" s="19">
        <v>42902</v>
      </c>
      <c r="F4160">
        <v>1.27356</v>
      </c>
      <c r="H4160" s="20">
        <v>42930</v>
      </c>
      <c r="I4160">
        <v>9.51</v>
      </c>
    </row>
    <row r="4161" spans="1:9" x14ac:dyDescent="0.25">
      <c r="A4161" s="19">
        <v>42933</v>
      </c>
      <c r="B4161">
        <v>245.53</v>
      </c>
      <c r="C4161">
        <v>1.9274</v>
      </c>
      <c r="E4161" s="19">
        <v>42905</v>
      </c>
      <c r="F4161">
        <v>1.2802199999999999</v>
      </c>
      <c r="H4161" s="20">
        <v>42933</v>
      </c>
      <c r="I4161">
        <v>9.82</v>
      </c>
    </row>
    <row r="4162" spans="1:9" x14ac:dyDescent="0.25">
      <c r="A4162" s="19">
        <v>42934</v>
      </c>
      <c r="B4162">
        <v>245.66</v>
      </c>
      <c r="C4162">
        <v>1.9263999999999999</v>
      </c>
      <c r="E4162" s="19">
        <v>42906</v>
      </c>
      <c r="F4162">
        <v>1.28722</v>
      </c>
      <c r="H4162" s="20">
        <v>42934</v>
      </c>
      <c r="I4162">
        <v>9.89</v>
      </c>
    </row>
    <row r="4163" spans="1:9" x14ac:dyDescent="0.25">
      <c r="A4163" s="19">
        <v>42935</v>
      </c>
      <c r="B4163">
        <v>246.99</v>
      </c>
      <c r="C4163">
        <v>1.9159999999999999</v>
      </c>
      <c r="E4163" s="19">
        <v>42907</v>
      </c>
      <c r="F4163">
        <v>1.2894399999999999</v>
      </c>
      <c r="H4163" s="20">
        <v>42935</v>
      </c>
      <c r="I4163">
        <v>9.7899999999999991</v>
      </c>
    </row>
    <row r="4164" spans="1:9" x14ac:dyDescent="0.25">
      <c r="A4164" s="19">
        <v>42936</v>
      </c>
      <c r="B4164">
        <v>247.1</v>
      </c>
      <c r="C4164">
        <v>1.9152</v>
      </c>
      <c r="E4164" s="19">
        <v>42908</v>
      </c>
      <c r="F4164">
        <v>1.29556</v>
      </c>
      <c r="H4164" s="20">
        <v>42936</v>
      </c>
      <c r="I4164">
        <v>9.58</v>
      </c>
    </row>
    <row r="4165" spans="1:9" x14ac:dyDescent="0.25">
      <c r="A4165" s="19">
        <v>42937</v>
      </c>
      <c r="B4165">
        <v>246.88</v>
      </c>
      <c r="C4165">
        <v>1.9169</v>
      </c>
      <c r="E4165" s="19">
        <v>42909</v>
      </c>
      <c r="F4165">
        <v>1.29328</v>
      </c>
      <c r="H4165" s="20">
        <v>42937</v>
      </c>
      <c r="I4165">
        <v>9.36</v>
      </c>
    </row>
    <row r="4166" spans="1:9" x14ac:dyDescent="0.25">
      <c r="A4166" s="19">
        <v>42940</v>
      </c>
      <c r="B4166">
        <v>246.82</v>
      </c>
      <c r="C4166">
        <v>1.9174</v>
      </c>
      <c r="E4166" s="19">
        <v>42912</v>
      </c>
      <c r="F4166">
        <v>1.2948299999999999</v>
      </c>
      <c r="H4166" s="20">
        <v>42940</v>
      </c>
      <c r="I4166">
        <v>9.43</v>
      </c>
    </row>
    <row r="4167" spans="1:9" x14ac:dyDescent="0.25">
      <c r="A4167" s="19">
        <v>42941</v>
      </c>
      <c r="B4167">
        <v>247.42</v>
      </c>
      <c r="C4167">
        <v>1.9127000000000001</v>
      </c>
      <c r="E4167" s="19">
        <v>42913</v>
      </c>
      <c r="F4167">
        <v>1.2950600000000001</v>
      </c>
      <c r="H4167" s="20">
        <v>42941</v>
      </c>
      <c r="I4167">
        <v>9.43</v>
      </c>
    </row>
    <row r="4168" spans="1:9" x14ac:dyDescent="0.25">
      <c r="A4168" s="19">
        <v>42942</v>
      </c>
      <c r="B4168">
        <v>247.43</v>
      </c>
      <c r="C4168">
        <v>1.9126000000000001</v>
      </c>
      <c r="E4168" s="19">
        <v>42914</v>
      </c>
      <c r="F4168">
        <v>1.2963899999999999</v>
      </c>
      <c r="H4168" s="20">
        <v>42942</v>
      </c>
      <c r="I4168">
        <v>9.6</v>
      </c>
    </row>
    <row r="4169" spans="1:9" x14ac:dyDescent="0.25">
      <c r="A4169" s="19">
        <v>42943</v>
      </c>
      <c r="B4169">
        <v>247.2</v>
      </c>
      <c r="C4169">
        <v>1.9144000000000001</v>
      </c>
      <c r="E4169" s="19">
        <v>42915</v>
      </c>
      <c r="F4169">
        <v>1.29861</v>
      </c>
      <c r="H4169" s="20">
        <v>42943</v>
      </c>
      <c r="I4169">
        <v>10.11</v>
      </c>
    </row>
    <row r="4170" spans="1:9" x14ac:dyDescent="0.25">
      <c r="A4170" s="19">
        <v>42944</v>
      </c>
      <c r="B4170">
        <v>246.91</v>
      </c>
      <c r="C4170">
        <v>1.9167000000000001</v>
      </c>
      <c r="E4170" s="19">
        <v>42916</v>
      </c>
      <c r="F4170">
        <v>1.2991699999999999</v>
      </c>
      <c r="H4170" s="20">
        <v>42944</v>
      </c>
      <c r="I4170">
        <v>10.29</v>
      </c>
    </row>
    <row r="4171" spans="1:9" x14ac:dyDescent="0.25">
      <c r="A4171" s="19">
        <v>42947</v>
      </c>
      <c r="B4171">
        <v>246.77</v>
      </c>
      <c r="C4171">
        <v>1.9177999999999999</v>
      </c>
      <c r="E4171" s="19">
        <v>42919</v>
      </c>
      <c r="F4171">
        <v>1.3007200000000001</v>
      </c>
      <c r="H4171" s="20">
        <v>42947</v>
      </c>
      <c r="I4171">
        <v>10.26</v>
      </c>
    </row>
    <row r="4172" spans="1:9" x14ac:dyDescent="0.25">
      <c r="A4172" s="19">
        <v>42948</v>
      </c>
      <c r="B4172">
        <v>247.32</v>
      </c>
      <c r="C4172">
        <v>1.9135</v>
      </c>
      <c r="E4172" s="19">
        <v>42920</v>
      </c>
      <c r="F4172">
        <v>1.3021100000000001</v>
      </c>
      <c r="H4172" s="20">
        <v>42948</v>
      </c>
      <c r="I4172">
        <v>10.09</v>
      </c>
    </row>
    <row r="4173" spans="1:9" x14ac:dyDescent="0.25">
      <c r="A4173" s="19">
        <v>42949</v>
      </c>
      <c r="B4173">
        <v>247.44</v>
      </c>
      <c r="C4173">
        <v>1.9126000000000001</v>
      </c>
      <c r="E4173" s="19">
        <v>42921</v>
      </c>
      <c r="F4173">
        <v>1.3029999999999999</v>
      </c>
      <c r="H4173" s="20">
        <v>42949</v>
      </c>
      <c r="I4173">
        <v>10.28</v>
      </c>
    </row>
    <row r="4174" spans="1:9" x14ac:dyDescent="0.25">
      <c r="A4174" s="19">
        <v>42950</v>
      </c>
      <c r="B4174">
        <v>246.96</v>
      </c>
      <c r="C4174">
        <v>1.9162999999999999</v>
      </c>
      <c r="E4174" s="19">
        <v>42922</v>
      </c>
      <c r="F4174">
        <v>1.3041100000000001</v>
      </c>
      <c r="H4174" s="20">
        <v>42950</v>
      </c>
      <c r="I4174">
        <v>10.44</v>
      </c>
    </row>
    <row r="4175" spans="1:9" x14ac:dyDescent="0.25">
      <c r="A4175" s="19">
        <v>42951</v>
      </c>
      <c r="B4175">
        <v>247.41</v>
      </c>
      <c r="C4175">
        <v>1.9128000000000001</v>
      </c>
      <c r="E4175" s="19">
        <v>42923</v>
      </c>
      <c r="F4175">
        <v>1.30522</v>
      </c>
      <c r="H4175" s="20">
        <v>42951</v>
      </c>
      <c r="I4175">
        <v>10.029999999999999</v>
      </c>
    </row>
    <row r="4176" spans="1:9" x14ac:dyDescent="0.25">
      <c r="A4176" s="19">
        <v>42954</v>
      </c>
      <c r="B4176">
        <v>247.87</v>
      </c>
      <c r="C4176">
        <v>1.9092</v>
      </c>
      <c r="E4176" s="19">
        <v>42926</v>
      </c>
      <c r="F4176">
        <v>1.3041100000000001</v>
      </c>
      <c r="H4176" s="20">
        <v>42954</v>
      </c>
      <c r="I4176">
        <v>9.93</v>
      </c>
    </row>
    <row r="4177" spans="1:9" x14ac:dyDescent="0.25">
      <c r="A4177" s="19">
        <v>42955</v>
      </c>
      <c r="B4177">
        <v>247.26</v>
      </c>
      <c r="C4177">
        <v>1.9138999999999999</v>
      </c>
      <c r="E4177" s="19">
        <v>42927</v>
      </c>
      <c r="F4177">
        <v>1.3035000000000001</v>
      </c>
      <c r="H4177" s="20">
        <v>42955</v>
      </c>
      <c r="I4177">
        <v>10.96</v>
      </c>
    </row>
    <row r="4178" spans="1:9" x14ac:dyDescent="0.25">
      <c r="A4178" s="19">
        <v>42956</v>
      </c>
      <c r="B4178">
        <v>247.25</v>
      </c>
      <c r="C4178">
        <v>1.9139999999999999</v>
      </c>
      <c r="E4178" s="19">
        <v>42928</v>
      </c>
      <c r="F4178">
        <v>1.30389</v>
      </c>
      <c r="H4178" s="20">
        <v>42956</v>
      </c>
      <c r="I4178">
        <v>11.11</v>
      </c>
    </row>
    <row r="4179" spans="1:9" x14ac:dyDescent="0.25">
      <c r="A4179" s="19">
        <v>42957</v>
      </c>
      <c r="B4179">
        <v>243.76</v>
      </c>
      <c r="C4179">
        <v>1.9414</v>
      </c>
      <c r="E4179" s="19">
        <v>42929</v>
      </c>
      <c r="F4179">
        <v>1.3036099999999999</v>
      </c>
      <c r="H4179" s="20">
        <v>42957</v>
      </c>
      <c r="I4179">
        <v>16.04</v>
      </c>
    </row>
    <row r="4180" spans="1:9" x14ac:dyDescent="0.25">
      <c r="A4180" s="19">
        <v>42958</v>
      </c>
      <c r="B4180">
        <v>244.12</v>
      </c>
      <c r="C4180">
        <v>1.9386000000000001</v>
      </c>
      <c r="E4180" s="19">
        <v>42930</v>
      </c>
      <c r="F4180">
        <v>1.3036099999999999</v>
      </c>
      <c r="H4180" s="20">
        <v>42958</v>
      </c>
      <c r="I4180">
        <v>15.51</v>
      </c>
    </row>
    <row r="4181" spans="1:9" x14ac:dyDescent="0.25">
      <c r="A4181" s="19">
        <v>42961</v>
      </c>
      <c r="B4181">
        <v>246.54</v>
      </c>
      <c r="C4181">
        <v>1.9195</v>
      </c>
      <c r="E4181" s="19">
        <v>42933</v>
      </c>
      <c r="F4181">
        <v>1.3061100000000001</v>
      </c>
      <c r="H4181" s="20">
        <v>42961</v>
      </c>
      <c r="I4181">
        <v>12.33</v>
      </c>
    </row>
    <row r="4182" spans="1:9" x14ac:dyDescent="0.25">
      <c r="A4182" s="19">
        <v>42962</v>
      </c>
      <c r="B4182">
        <v>246.51</v>
      </c>
      <c r="C4182">
        <v>1.9198</v>
      </c>
      <c r="E4182" s="19">
        <v>42934</v>
      </c>
      <c r="F4182">
        <v>1.30694</v>
      </c>
      <c r="H4182" s="20">
        <v>42962</v>
      </c>
      <c r="I4182">
        <v>12.04</v>
      </c>
    </row>
    <row r="4183" spans="1:9" x14ac:dyDescent="0.25">
      <c r="A4183" s="19">
        <v>42963</v>
      </c>
      <c r="B4183">
        <v>246.94</v>
      </c>
      <c r="C4183">
        <v>1.9164000000000001</v>
      </c>
      <c r="E4183" s="19">
        <v>42935</v>
      </c>
      <c r="F4183">
        <v>1.30722</v>
      </c>
      <c r="H4183" s="20">
        <v>42963</v>
      </c>
      <c r="I4183">
        <v>11.74</v>
      </c>
    </row>
    <row r="4184" spans="1:9" x14ac:dyDescent="0.25">
      <c r="A4184" s="19">
        <v>42964</v>
      </c>
      <c r="B4184">
        <v>243.09</v>
      </c>
      <c r="C4184">
        <v>1.9468000000000001</v>
      </c>
      <c r="E4184" s="19">
        <v>42936</v>
      </c>
      <c r="F4184">
        <v>1.3125</v>
      </c>
      <c r="H4184" s="20">
        <v>42964</v>
      </c>
      <c r="I4184">
        <v>15.55</v>
      </c>
    </row>
    <row r="4185" spans="1:9" x14ac:dyDescent="0.25">
      <c r="A4185" s="19">
        <v>42965</v>
      </c>
      <c r="B4185">
        <v>242.71</v>
      </c>
      <c r="C4185">
        <v>1.9498</v>
      </c>
      <c r="E4185" s="19">
        <v>42937</v>
      </c>
      <c r="F4185">
        <v>1.3144400000000001</v>
      </c>
      <c r="H4185" s="20">
        <v>42965</v>
      </c>
      <c r="I4185">
        <v>14.26</v>
      </c>
    </row>
    <row r="4186" spans="1:9" x14ac:dyDescent="0.25">
      <c r="A4186" s="19">
        <v>42968</v>
      </c>
      <c r="B4186">
        <v>242.9</v>
      </c>
      <c r="C4186">
        <v>1.9482999999999999</v>
      </c>
      <c r="E4186" s="19">
        <v>42940</v>
      </c>
      <c r="F4186">
        <v>1.31389</v>
      </c>
      <c r="H4186" s="20">
        <v>42968</v>
      </c>
      <c r="I4186">
        <v>13.19</v>
      </c>
    </row>
    <row r="4187" spans="1:9" x14ac:dyDescent="0.25">
      <c r="A4187" s="19">
        <v>42969</v>
      </c>
      <c r="B4187">
        <v>245.44</v>
      </c>
      <c r="C4187">
        <v>1.9280999999999999</v>
      </c>
      <c r="E4187" s="19">
        <v>42941</v>
      </c>
      <c r="F4187">
        <v>1.31667</v>
      </c>
      <c r="H4187" s="20">
        <v>42969</v>
      </c>
      <c r="I4187">
        <v>11.35</v>
      </c>
    </row>
    <row r="4188" spans="1:9" x14ac:dyDescent="0.25">
      <c r="A4188" s="19">
        <v>42970</v>
      </c>
      <c r="B4188">
        <v>244.56</v>
      </c>
      <c r="C4188">
        <v>1.9351</v>
      </c>
      <c r="E4188" s="19">
        <v>42942</v>
      </c>
      <c r="F4188">
        <v>1.31389</v>
      </c>
      <c r="H4188" s="20">
        <v>42970</v>
      </c>
      <c r="I4188">
        <v>12.25</v>
      </c>
    </row>
    <row r="4189" spans="1:9" x14ac:dyDescent="0.25">
      <c r="A4189" s="19">
        <v>42971</v>
      </c>
      <c r="B4189">
        <v>243.99</v>
      </c>
      <c r="C4189">
        <v>1.9396</v>
      </c>
      <c r="E4189" s="19">
        <v>42943</v>
      </c>
      <c r="F4189">
        <v>1.31111</v>
      </c>
      <c r="H4189" s="20">
        <v>42971</v>
      </c>
      <c r="I4189">
        <v>12.23</v>
      </c>
    </row>
    <row r="4190" spans="1:9" x14ac:dyDescent="0.25">
      <c r="A4190" s="19">
        <v>42972</v>
      </c>
      <c r="B4190">
        <v>244.56</v>
      </c>
      <c r="C4190">
        <v>1.9351</v>
      </c>
      <c r="E4190" s="19">
        <v>42944</v>
      </c>
      <c r="F4190">
        <v>1.3105599999999999</v>
      </c>
      <c r="H4190" s="20">
        <v>42972</v>
      </c>
      <c r="I4190">
        <v>11.28</v>
      </c>
    </row>
    <row r="4191" spans="1:9" x14ac:dyDescent="0.25">
      <c r="A4191" s="19">
        <v>42975</v>
      </c>
      <c r="B4191">
        <v>244.57</v>
      </c>
      <c r="C4191">
        <v>1.9350000000000001</v>
      </c>
      <c r="E4191" s="19">
        <v>42947</v>
      </c>
      <c r="F4191">
        <v>1.3105599999999999</v>
      </c>
      <c r="H4191" s="20">
        <v>42975</v>
      </c>
      <c r="I4191">
        <v>11.32</v>
      </c>
    </row>
    <row r="4192" spans="1:9" x14ac:dyDescent="0.25">
      <c r="A4192" s="19">
        <v>42976</v>
      </c>
      <c r="B4192">
        <v>244.85</v>
      </c>
      <c r="C4192">
        <v>1.9328000000000001</v>
      </c>
      <c r="E4192" s="19">
        <v>42948</v>
      </c>
      <c r="F4192">
        <v>1.3105599999999999</v>
      </c>
      <c r="H4192" s="20">
        <v>42976</v>
      </c>
      <c r="I4192">
        <v>11.7</v>
      </c>
    </row>
    <row r="4193" spans="1:9" x14ac:dyDescent="0.25">
      <c r="A4193" s="19">
        <v>42977</v>
      </c>
      <c r="B4193">
        <v>246.01</v>
      </c>
      <c r="C4193">
        <v>1.9237</v>
      </c>
      <c r="E4193" s="19">
        <v>42949</v>
      </c>
      <c r="F4193">
        <v>1.3127800000000001</v>
      </c>
      <c r="H4193" s="20">
        <v>42977</v>
      </c>
      <c r="I4193">
        <v>11.22</v>
      </c>
    </row>
    <row r="4194" spans="1:9" x14ac:dyDescent="0.25">
      <c r="A4194" s="19">
        <v>42978</v>
      </c>
      <c r="B4194">
        <v>247.49</v>
      </c>
      <c r="C4194">
        <v>1.9121999999999999</v>
      </c>
      <c r="E4194" s="19">
        <v>42950</v>
      </c>
      <c r="F4194">
        <v>1.3116699999999999</v>
      </c>
      <c r="H4194" s="20">
        <v>42978</v>
      </c>
      <c r="I4194">
        <v>10.59</v>
      </c>
    </row>
    <row r="4195" spans="1:9" x14ac:dyDescent="0.25">
      <c r="A4195" s="19">
        <v>42979</v>
      </c>
      <c r="B4195">
        <v>247.84</v>
      </c>
      <c r="C4195">
        <v>1.9095</v>
      </c>
      <c r="E4195" s="19">
        <v>42951</v>
      </c>
      <c r="F4195">
        <v>1.3119400000000001</v>
      </c>
      <c r="H4195" s="20">
        <v>42979</v>
      </c>
      <c r="I4195">
        <v>10.130000000000001</v>
      </c>
    </row>
    <row r="4196" spans="1:9" x14ac:dyDescent="0.25">
      <c r="A4196" s="19">
        <v>42983</v>
      </c>
      <c r="B4196">
        <v>246.06</v>
      </c>
      <c r="C4196">
        <v>1.9233</v>
      </c>
      <c r="E4196" s="19">
        <v>42954</v>
      </c>
      <c r="F4196">
        <v>1.3113900000000001</v>
      </c>
      <c r="H4196" s="20">
        <v>42983</v>
      </c>
      <c r="I4196">
        <v>12.23</v>
      </c>
    </row>
    <row r="4197" spans="1:9" x14ac:dyDescent="0.25">
      <c r="A4197" s="19">
        <v>42984</v>
      </c>
      <c r="B4197">
        <v>246.9</v>
      </c>
      <c r="C4197">
        <v>1.9167000000000001</v>
      </c>
      <c r="E4197" s="19">
        <v>42955</v>
      </c>
      <c r="F4197">
        <v>1.3094399999999999</v>
      </c>
      <c r="H4197" s="20">
        <v>42984</v>
      </c>
      <c r="I4197">
        <v>11.63</v>
      </c>
    </row>
    <row r="4198" spans="1:9" x14ac:dyDescent="0.25">
      <c r="A4198" s="19">
        <v>42985</v>
      </c>
      <c r="B4198">
        <v>246.87</v>
      </c>
      <c r="C4198">
        <v>1.917</v>
      </c>
      <c r="E4198" s="19">
        <v>42956</v>
      </c>
      <c r="F4198">
        <v>1.3091699999999999</v>
      </c>
      <c r="H4198" s="20">
        <v>42985</v>
      </c>
      <c r="I4198">
        <v>11.55</v>
      </c>
    </row>
    <row r="4199" spans="1:9" x14ac:dyDescent="0.25">
      <c r="A4199" s="19">
        <v>42986</v>
      </c>
      <c r="B4199">
        <v>246.58</v>
      </c>
      <c r="C4199">
        <v>1.9192</v>
      </c>
      <c r="E4199" s="19">
        <v>42957</v>
      </c>
      <c r="F4199">
        <v>1.30911</v>
      </c>
      <c r="H4199" s="20">
        <v>42986</v>
      </c>
      <c r="I4199">
        <v>12.12</v>
      </c>
    </row>
    <row r="4200" spans="1:9" x14ac:dyDescent="0.25">
      <c r="A4200" s="19">
        <v>42989</v>
      </c>
      <c r="B4200">
        <v>249.21</v>
      </c>
      <c r="C4200">
        <v>1.899</v>
      </c>
      <c r="E4200" s="19">
        <v>42958</v>
      </c>
      <c r="F4200">
        <v>1.3149999999999999</v>
      </c>
      <c r="H4200" s="20">
        <v>42989</v>
      </c>
      <c r="I4200">
        <v>10.73</v>
      </c>
    </row>
    <row r="4201" spans="1:9" x14ac:dyDescent="0.25">
      <c r="A4201" s="19">
        <v>42990</v>
      </c>
      <c r="B4201">
        <v>250.05</v>
      </c>
      <c r="C4201">
        <v>1.8926000000000001</v>
      </c>
      <c r="E4201" s="19">
        <v>42961</v>
      </c>
      <c r="F4201">
        <v>1.3141700000000001</v>
      </c>
      <c r="H4201" s="20">
        <v>42990</v>
      </c>
      <c r="I4201">
        <v>10.58</v>
      </c>
    </row>
    <row r="4202" spans="1:9" x14ac:dyDescent="0.25">
      <c r="A4202" s="19">
        <v>42991</v>
      </c>
      <c r="B4202">
        <v>250.17</v>
      </c>
      <c r="C4202">
        <v>1.8916999999999999</v>
      </c>
      <c r="E4202" s="19">
        <v>42962</v>
      </c>
      <c r="F4202">
        <v>1.3141700000000001</v>
      </c>
      <c r="H4202" s="20">
        <v>42991</v>
      </c>
      <c r="I4202">
        <v>10.5</v>
      </c>
    </row>
    <row r="4203" spans="1:9" x14ac:dyDescent="0.25">
      <c r="A4203" s="19">
        <v>42992</v>
      </c>
      <c r="B4203">
        <v>250.09</v>
      </c>
      <c r="C4203">
        <v>1.9745999999999999</v>
      </c>
      <c r="E4203" s="19">
        <v>42963</v>
      </c>
      <c r="F4203">
        <v>1.31667</v>
      </c>
      <c r="H4203" s="20">
        <v>42992</v>
      </c>
      <c r="I4203">
        <v>10.44</v>
      </c>
    </row>
    <row r="4204" spans="1:9" x14ac:dyDescent="0.25">
      <c r="A4204" s="19">
        <v>42993</v>
      </c>
      <c r="B4204">
        <v>249.19</v>
      </c>
      <c r="C4204">
        <v>1.9817</v>
      </c>
      <c r="E4204" s="19">
        <v>42964</v>
      </c>
      <c r="F4204">
        <v>1.3163899999999999</v>
      </c>
      <c r="H4204" s="20">
        <v>42993</v>
      </c>
      <c r="I4204">
        <v>10.17</v>
      </c>
    </row>
    <row r="4205" spans="1:9" x14ac:dyDescent="0.25">
      <c r="A4205" s="19">
        <v>42996</v>
      </c>
      <c r="B4205">
        <v>249.72</v>
      </c>
      <c r="C4205">
        <v>1.9775</v>
      </c>
      <c r="E4205" s="19">
        <v>42965</v>
      </c>
      <c r="F4205">
        <v>1.3147200000000001</v>
      </c>
      <c r="H4205" s="20">
        <v>42996</v>
      </c>
      <c r="I4205">
        <v>10.15</v>
      </c>
    </row>
    <row r="4206" spans="1:9" x14ac:dyDescent="0.25">
      <c r="A4206" s="19">
        <v>42997</v>
      </c>
      <c r="B4206">
        <v>249.97</v>
      </c>
      <c r="C4206">
        <v>1.9756</v>
      </c>
      <c r="E4206" s="19">
        <v>42968</v>
      </c>
      <c r="F4206">
        <v>1.3144400000000001</v>
      </c>
      <c r="H4206" s="20">
        <v>42997</v>
      </c>
      <c r="I4206">
        <v>10.18</v>
      </c>
    </row>
    <row r="4207" spans="1:9" x14ac:dyDescent="0.25">
      <c r="A4207" s="19">
        <v>42998</v>
      </c>
      <c r="B4207">
        <v>250.06</v>
      </c>
      <c r="C4207">
        <v>1.9748000000000001</v>
      </c>
      <c r="E4207" s="19">
        <v>42969</v>
      </c>
      <c r="F4207">
        <v>1.3172200000000001</v>
      </c>
      <c r="H4207" s="20">
        <v>42998</v>
      </c>
      <c r="I4207">
        <v>9.7799999999999994</v>
      </c>
    </row>
    <row r="4208" spans="1:9" x14ac:dyDescent="0.25">
      <c r="A4208" s="19">
        <v>42999</v>
      </c>
      <c r="B4208">
        <v>249.39</v>
      </c>
      <c r="C4208">
        <v>1.9801</v>
      </c>
      <c r="E4208" s="19">
        <v>42970</v>
      </c>
      <c r="F4208">
        <v>1.3172200000000001</v>
      </c>
      <c r="H4208" s="20">
        <v>42999</v>
      </c>
      <c r="I4208">
        <v>9.67</v>
      </c>
    </row>
    <row r="4209" spans="1:9" x14ac:dyDescent="0.25">
      <c r="A4209" s="19">
        <v>43000</v>
      </c>
      <c r="B4209">
        <v>249.44</v>
      </c>
      <c r="C4209">
        <v>1.9798</v>
      </c>
      <c r="E4209" s="19">
        <v>42971</v>
      </c>
      <c r="F4209">
        <v>1.3172200000000001</v>
      </c>
      <c r="H4209" s="20">
        <v>43000</v>
      </c>
      <c r="I4209">
        <v>9.59</v>
      </c>
    </row>
    <row r="4210" spans="1:9" x14ac:dyDescent="0.25">
      <c r="A4210" s="19">
        <v>43003</v>
      </c>
      <c r="B4210">
        <v>248.93</v>
      </c>
      <c r="C4210">
        <v>1.9838</v>
      </c>
      <c r="E4210" s="19">
        <v>42972</v>
      </c>
      <c r="F4210">
        <v>1.31778</v>
      </c>
      <c r="H4210" s="20">
        <v>43003</v>
      </c>
      <c r="I4210">
        <v>10.210000000000001</v>
      </c>
    </row>
    <row r="4211" spans="1:9" x14ac:dyDescent="0.25">
      <c r="A4211" s="19">
        <v>43004</v>
      </c>
      <c r="B4211">
        <v>249.08</v>
      </c>
      <c r="C4211">
        <v>1.9825999999999999</v>
      </c>
      <c r="E4211" s="19">
        <v>42976</v>
      </c>
      <c r="F4211">
        <v>1.31694</v>
      </c>
      <c r="H4211" s="20">
        <v>43004</v>
      </c>
      <c r="I4211">
        <v>10.17</v>
      </c>
    </row>
    <row r="4212" spans="1:9" x14ac:dyDescent="0.25">
      <c r="A4212" s="19">
        <v>43005</v>
      </c>
      <c r="B4212">
        <v>250.05</v>
      </c>
      <c r="C4212">
        <v>1.9749000000000001</v>
      </c>
      <c r="E4212" s="19">
        <v>42977</v>
      </c>
      <c r="F4212">
        <v>1.3161099999999999</v>
      </c>
      <c r="H4212" s="20">
        <v>43005</v>
      </c>
      <c r="I4212">
        <v>9.8699999999999992</v>
      </c>
    </row>
    <row r="4213" spans="1:9" x14ac:dyDescent="0.25">
      <c r="A4213" s="19">
        <v>43006</v>
      </c>
      <c r="B4213">
        <v>250.35</v>
      </c>
      <c r="C4213">
        <v>1.9725999999999999</v>
      </c>
      <c r="E4213" s="19">
        <v>42978</v>
      </c>
      <c r="F4213">
        <v>1.31778</v>
      </c>
      <c r="H4213" s="20">
        <v>43006</v>
      </c>
      <c r="I4213">
        <v>9.5500000000000007</v>
      </c>
    </row>
    <row r="4214" spans="1:9" x14ac:dyDescent="0.25">
      <c r="A4214" s="19">
        <v>43007</v>
      </c>
      <c r="B4214">
        <v>251.23</v>
      </c>
      <c r="C4214">
        <v>1.9656</v>
      </c>
      <c r="E4214" s="19">
        <v>42979</v>
      </c>
      <c r="F4214">
        <v>1.3161099999999999</v>
      </c>
      <c r="H4214" s="20">
        <v>43007</v>
      </c>
      <c r="I4214">
        <v>9.51</v>
      </c>
    </row>
    <row r="4215" spans="1:9" x14ac:dyDescent="0.25">
      <c r="A4215" s="19">
        <v>43010</v>
      </c>
      <c r="B4215">
        <v>252.32</v>
      </c>
      <c r="C4215">
        <v>1.9572000000000001</v>
      </c>
      <c r="E4215" s="19">
        <v>42982</v>
      </c>
      <c r="F4215">
        <v>1.3161099999999999</v>
      </c>
      <c r="H4215" s="20">
        <v>43010</v>
      </c>
      <c r="I4215">
        <v>9.4499999999999993</v>
      </c>
    </row>
    <row r="4216" spans="1:9" x14ac:dyDescent="0.25">
      <c r="A4216" s="19">
        <v>43011</v>
      </c>
      <c r="B4216">
        <v>252.86</v>
      </c>
      <c r="C4216">
        <v>1.9530000000000001</v>
      </c>
      <c r="E4216" s="19">
        <v>42983</v>
      </c>
      <c r="F4216">
        <v>1.3172200000000001</v>
      </c>
      <c r="H4216" s="20">
        <v>43011</v>
      </c>
      <c r="I4216">
        <v>9.51</v>
      </c>
    </row>
    <row r="4217" spans="1:9" x14ac:dyDescent="0.25">
      <c r="A4217" s="19">
        <v>43012</v>
      </c>
      <c r="B4217">
        <v>253.16</v>
      </c>
      <c r="C4217">
        <v>1.9507000000000001</v>
      </c>
      <c r="E4217" s="19">
        <v>42984</v>
      </c>
      <c r="F4217">
        <v>1.3172200000000001</v>
      </c>
      <c r="H4217" s="20">
        <v>43012</v>
      </c>
      <c r="I4217">
        <v>9.6300000000000008</v>
      </c>
    </row>
    <row r="4218" spans="1:9" x14ac:dyDescent="0.25">
      <c r="A4218" s="19">
        <v>43013</v>
      </c>
      <c r="B4218">
        <v>254.66</v>
      </c>
      <c r="C4218">
        <v>1.9392</v>
      </c>
      <c r="E4218" s="19">
        <v>42985</v>
      </c>
      <c r="F4218">
        <v>1.3172200000000001</v>
      </c>
      <c r="H4218" s="20">
        <v>43013</v>
      </c>
      <c r="I4218">
        <v>9.19</v>
      </c>
    </row>
    <row r="4219" spans="1:9" x14ac:dyDescent="0.25">
      <c r="A4219" s="19">
        <v>43014</v>
      </c>
      <c r="B4219">
        <v>254.37</v>
      </c>
      <c r="C4219">
        <v>1.9414</v>
      </c>
      <c r="E4219" s="19">
        <v>42986</v>
      </c>
      <c r="F4219">
        <v>1.31033</v>
      </c>
      <c r="H4219" s="20">
        <v>43014</v>
      </c>
      <c r="I4219">
        <v>9.65</v>
      </c>
    </row>
    <row r="4220" spans="1:9" x14ac:dyDescent="0.25">
      <c r="A4220" s="19">
        <v>43017</v>
      </c>
      <c r="B4220">
        <v>253.95</v>
      </c>
      <c r="C4220">
        <v>1.9446000000000001</v>
      </c>
      <c r="E4220" s="19">
        <v>42989</v>
      </c>
      <c r="F4220">
        <v>1.31667</v>
      </c>
      <c r="H4220" s="20">
        <v>43017</v>
      </c>
      <c r="I4220">
        <v>10.33</v>
      </c>
    </row>
    <row r="4221" spans="1:9" x14ac:dyDescent="0.25">
      <c r="A4221" s="19">
        <v>43018</v>
      </c>
      <c r="B4221">
        <v>254.62</v>
      </c>
      <c r="C4221">
        <v>1.9395</v>
      </c>
      <c r="E4221" s="19">
        <v>42990</v>
      </c>
      <c r="F4221">
        <v>1.31917</v>
      </c>
      <c r="H4221" s="20">
        <v>43018</v>
      </c>
      <c r="I4221">
        <v>10.08</v>
      </c>
    </row>
    <row r="4222" spans="1:9" x14ac:dyDescent="0.25">
      <c r="A4222" s="19">
        <v>43019</v>
      </c>
      <c r="B4222">
        <v>255.02</v>
      </c>
      <c r="C4222">
        <v>1.9363999999999999</v>
      </c>
      <c r="E4222" s="19">
        <v>42991</v>
      </c>
      <c r="F4222">
        <v>1.32</v>
      </c>
      <c r="H4222" s="20">
        <v>43019</v>
      </c>
      <c r="I4222">
        <v>9.85</v>
      </c>
    </row>
    <row r="4223" spans="1:9" x14ac:dyDescent="0.25">
      <c r="A4223" s="19">
        <v>43020</v>
      </c>
      <c r="B4223">
        <v>254.64</v>
      </c>
      <c r="C4223">
        <v>1.9393</v>
      </c>
      <c r="E4223" s="19">
        <v>42992</v>
      </c>
      <c r="F4223">
        <v>1.32111</v>
      </c>
      <c r="H4223" s="20">
        <v>43020</v>
      </c>
      <c r="I4223">
        <v>9.91</v>
      </c>
    </row>
    <row r="4224" spans="1:9" x14ac:dyDescent="0.25">
      <c r="A4224" s="19">
        <v>43021</v>
      </c>
      <c r="B4224">
        <v>254.95</v>
      </c>
      <c r="C4224">
        <v>1.9370000000000001</v>
      </c>
      <c r="E4224" s="19">
        <v>42993</v>
      </c>
      <c r="F4224">
        <v>1.32389</v>
      </c>
      <c r="H4224" s="20">
        <v>43021</v>
      </c>
      <c r="I4224">
        <v>9.61</v>
      </c>
    </row>
    <row r="4225" spans="1:9" x14ac:dyDescent="0.25">
      <c r="A4225" s="19">
        <v>43024</v>
      </c>
      <c r="B4225">
        <v>255.29</v>
      </c>
      <c r="C4225">
        <v>1.9343999999999999</v>
      </c>
      <c r="E4225" s="19">
        <v>42996</v>
      </c>
      <c r="F4225">
        <v>1.325</v>
      </c>
      <c r="H4225" s="20">
        <v>43024</v>
      </c>
      <c r="I4225">
        <v>9.91</v>
      </c>
    </row>
    <row r="4226" spans="1:9" x14ac:dyDescent="0.25">
      <c r="A4226" s="19">
        <v>43025</v>
      </c>
      <c r="B4226">
        <v>255.47</v>
      </c>
      <c r="C4226">
        <v>1.9330000000000001</v>
      </c>
      <c r="E4226" s="19">
        <v>42997</v>
      </c>
      <c r="F4226">
        <v>1.3261099999999999</v>
      </c>
      <c r="H4226" s="20">
        <v>43025</v>
      </c>
      <c r="I4226">
        <v>10.31</v>
      </c>
    </row>
    <row r="4227" spans="1:9" x14ac:dyDescent="0.25">
      <c r="A4227" s="19">
        <v>43026</v>
      </c>
      <c r="B4227">
        <v>255.72</v>
      </c>
      <c r="C4227">
        <v>1.9311</v>
      </c>
      <c r="E4227" s="19">
        <v>42998</v>
      </c>
      <c r="F4227">
        <v>1.3230599999999999</v>
      </c>
      <c r="H4227" s="20">
        <v>43026</v>
      </c>
      <c r="I4227">
        <v>10.07</v>
      </c>
    </row>
    <row r="4228" spans="1:9" x14ac:dyDescent="0.25">
      <c r="A4228" s="19">
        <v>43027</v>
      </c>
      <c r="B4228">
        <v>255.79</v>
      </c>
      <c r="C4228">
        <v>1.9306000000000001</v>
      </c>
      <c r="E4228" s="19">
        <v>42999</v>
      </c>
      <c r="F4228">
        <v>1.32833</v>
      </c>
      <c r="H4228" s="20">
        <v>43027</v>
      </c>
      <c r="I4228">
        <v>10.050000000000001</v>
      </c>
    </row>
    <row r="4229" spans="1:9" x14ac:dyDescent="0.25">
      <c r="A4229" s="19">
        <v>43028</v>
      </c>
      <c r="B4229">
        <v>257.11</v>
      </c>
      <c r="C4229">
        <v>1.9207000000000001</v>
      </c>
      <c r="E4229" s="19">
        <v>43000</v>
      </c>
      <c r="F4229">
        <v>1.32944</v>
      </c>
      <c r="H4229" s="20">
        <v>43028</v>
      </c>
      <c r="I4229">
        <v>9.9700000000000006</v>
      </c>
    </row>
    <row r="4230" spans="1:9" x14ac:dyDescent="0.25">
      <c r="A4230" s="19">
        <v>43031</v>
      </c>
      <c r="B4230">
        <v>256.11</v>
      </c>
      <c r="C4230">
        <v>1.9281999999999999</v>
      </c>
      <c r="E4230" s="19">
        <v>43003</v>
      </c>
      <c r="F4230">
        <v>1.32972</v>
      </c>
      <c r="H4230" s="20">
        <v>43031</v>
      </c>
      <c r="I4230">
        <v>11.07</v>
      </c>
    </row>
    <row r="4231" spans="1:9" x14ac:dyDescent="0.25">
      <c r="A4231" s="19">
        <v>43032</v>
      </c>
      <c r="B4231">
        <v>256.56</v>
      </c>
      <c r="C4231">
        <v>1.9248000000000001</v>
      </c>
      <c r="E4231" s="19">
        <v>43004</v>
      </c>
      <c r="F4231">
        <v>1.33083</v>
      </c>
      <c r="H4231" s="20">
        <v>43032</v>
      </c>
      <c r="I4231">
        <v>11.16</v>
      </c>
    </row>
    <row r="4232" spans="1:9" x14ac:dyDescent="0.25">
      <c r="A4232" s="19">
        <v>43033</v>
      </c>
      <c r="B4232">
        <v>255.29</v>
      </c>
      <c r="C4232">
        <v>1.9343999999999999</v>
      </c>
      <c r="E4232" s="19">
        <v>43005</v>
      </c>
      <c r="F4232">
        <v>1.3327800000000001</v>
      </c>
      <c r="H4232" s="20">
        <v>43033</v>
      </c>
      <c r="I4232">
        <v>11.23</v>
      </c>
    </row>
    <row r="4233" spans="1:9" x14ac:dyDescent="0.25">
      <c r="A4233" s="19">
        <v>43034</v>
      </c>
      <c r="B4233">
        <v>255.62</v>
      </c>
      <c r="C4233">
        <v>1.9319</v>
      </c>
      <c r="E4233" s="19">
        <v>43006</v>
      </c>
      <c r="F4233">
        <v>1.335</v>
      </c>
      <c r="H4233" s="20">
        <v>43034</v>
      </c>
      <c r="I4233">
        <v>11.3</v>
      </c>
    </row>
    <row r="4234" spans="1:9" x14ac:dyDescent="0.25">
      <c r="A4234" s="19">
        <v>43035</v>
      </c>
      <c r="B4234">
        <v>257.70999999999998</v>
      </c>
      <c r="C4234">
        <v>1.9161999999999999</v>
      </c>
      <c r="E4234" s="19">
        <v>43007</v>
      </c>
      <c r="F4234">
        <v>1.33389</v>
      </c>
      <c r="H4234" s="20">
        <v>43035</v>
      </c>
      <c r="I4234">
        <v>9.8000000000000007</v>
      </c>
    </row>
    <row r="4235" spans="1:9" x14ac:dyDescent="0.25">
      <c r="A4235" s="19">
        <v>43038</v>
      </c>
      <c r="B4235">
        <v>256.75</v>
      </c>
      <c r="C4235">
        <v>1.9234</v>
      </c>
      <c r="E4235" s="19">
        <v>43010</v>
      </c>
      <c r="F4235">
        <v>1.3355600000000001</v>
      </c>
      <c r="H4235" s="20">
        <v>43038</v>
      </c>
      <c r="I4235">
        <v>10.5</v>
      </c>
    </row>
    <row r="4236" spans="1:9" x14ac:dyDescent="0.25">
      <c r="A4236" s="19">
        <v>43039</v>
      </c>
      <c r="B4236">
        <v>257.14999999999998</v>
      </c>
      <c r="C4236">
        <v>1.9204000000000001</v>
      </c>
      <c r="E4236" s="19">
        <v>43011</v>
      </c>
      <c r="F4236">
        <v>1.3425</v>
      </c>
      <c r="H4236" s="20">
        <v>43039</v>
      </c>
      <c r="I4236">
        <v>10.18</v>
      </c>
    </row>
    <row r="4237" spans="1:9" x14ac:dyDescent="0.25">
      <c r="A4237" s="19">
        <v>43040</v>
      </c>
      <c r="B4237">
        <v>257.49</v>
      </c>
      <c r="C4237">
        <v>1.9178999999999999</v>
      </c>
      <c r="E4237" s="19">
        <v>43012</v>
      </c>
      <c r="F4237">
        <v>1.34667</v>
      </c>
      <c r="H4237" s="20">
        <v>43040</v>
      </c>
      <c r="I4237">
        <v>10.199999999999999</v>
      </c>
    </row>
    <row r="4238" spans="1:9" x14ac:dyDescent="0.25">
      <c r="A4238" s="19">
        <v>43041</v>
      </c>
      <c r="B4238">
        <v>257.58999999999997</v>
      </c>
      <c r="C4238">
        <v>1.9171</v>
      </c>
      <c r="E4238" s="19">
        <v>43013</v>
      </c>
      <c r="F4238">
        <v>1.3486100000000001</v>
      </c>
      <c r="H4238" s="20">
        <v>43041</v>
      </c>
      <c r="I4238">
        <v>9.93</v>
      </c>
    </row>
    <row r="4239" spans="1:9" x14ac:dyDescent="0.25">
      <c r="A4239" s="19">
        <v>43042</v>
      </c>
      <c r="B4239">
        <v>258.45</v>
      </c>
      <c r="C4239">
        <v>1.9107000000000001</v>
      </c>
      <c r="E4239" s="19">
        <v>43014</v>
      </c>
      <c r="F4239">
        <v>1.3502799999999999</v>
      </c>
      <c r="H4239" s="20">
        <v>43042</v>
      </c>
      <c r="I4239">
        <v>9.14</v>
      </c>
    </row>
    <row r="4240" spans="1:9" x14ac:dyDescent="0.25">
      <c r="A4240" s="19">
        <v>43045</v>
      </c>
      <c r="B4240">
        <v>258.85000000000002</v>
      </c>
      <c r="C4240">
        <v>1.9077999999999999</v>
      </c>
      <c r="E4240" s="19">
        <v>43017</v>
      </c>
      <c r="F4240">
        <v>1.35639</v>
      </c>
      <c r="H4240" s="20">
        <v>43045</v>
      </c>
      <c r="I4240">
        <v>9.4</v>
      </c>
    </row>
    <row r="4241" spans="1:9" x14ac:dyDescent="0.25">
      <c r="A4241" s="19">
        <v>43046</v>
      </c>
      <c r="B4241">
        <v>258.67</v>
      </c>
      <c r="C4241">
        <v>1.9091</v>
      </c>
      <c r="E4241" s="19">
        <v>43018</v>
      </c>
      <c r="F4241">
        <v>1.35667</v>
      </c>
      <c r="H4241" s="20">
        <v>43046</v>
      </c>
      <c r="I4241">
        <v>9.89</v>
      </c>
    </row>
    <row r="4242" spans="1:9" x14ac:dyDescent="0.25">
      <c r="A4242" s="19">
        <v>43047</v>
      </c>
      <c r="B4242">
        <v>259.11</v>
      </c>
      <c r="C4242">
        <v>1.9058999999999999</v>
      </c>
      <c r="E4242" s="19">
        <v>43019</v>
      </c>
      <c r="F4242">
        <v>1.3586100000000001</v>
      </c>
      <c r="H4242" s="20">
        <v>43047</v>
      </c>
      <c r="I4242">
        <v>9.7799999999999994</v>
      </c>
    </row>
    <row r="4243" spans="1:9" x14ac:dyDescent="0.25">
      <c r="A4243" s="19">
        <v>43048</v>
      </c>
      <c r="B4243">
        <v>258.17</v>
      </c>
      <c r="C4243">
        <v>1.9128000000000001</v>
      </c>
      <c r="E4243" s="19">
        <v>43020</v>
      </c>
      <c r="F4243">
        <v>1.35917</v>
      </c>
      <c r="H4243" s="20">
        <v>43048</v>
      </c>
      <c r="I4243">
        <v>10.5</v>
      </c>
    </row>
    <row r="4244" spans="1:9" x14ac:dyDescent="0.25">
      <c r="A4244" s="19">
        <v>43049</v>
      </c>
      <c r="B4244">
        <v>258.08999999999997</v>
      </c>
      <c r="C4244">
        <v>1.9134</v>
      </c>
      <c r="E4244" s="19">
        <v>43021</v>
      </c>
      <c r="F4244">
        <v>1.3533299999999999</v>
      </c>
      <c r="H4244" s="20">
        <v>43049</v>
      </c>
      <c r="I4244">
        <v>11.29</v>
      </c>
    </row>
    <row r="4245" spans="1:9" x14ac:dyDescent="0.25">
      <c r="A4245" s="19">
        <v>43052</v>
      </c>
      <c r="B4245">
        <v>258.33</v>
      </c>
      <c r="C4245">
        <v>1.9116</v>
      </c>
      <c r="E4245" s="19">
        <v>43024</v>
      </c>
      <c r="F4245">
        <v>1.35389</v>
      </c>
      <c r="H4245" s="20">
        <v>43052</v>
      </c>
      <c r="I4245">
        <v>11.5</v>
      </c>
    </row>
    <row r="4246" spans="1:9" x14ac:dyDescent="0.25">
      <c r="A4246" s="19">
        <v>43053</v>
      </c>
      <c r="B4246">
        <v>257.73</v>
      </c>
      <c r="C4246">
        <v>1.9160999999999999</v>
      </c>
      <c r="E4246" s="19">
        <v>43025</v>
      </c>
      <c r="F4246">
        <v>1.3573299999999999</v>
      </c>
      <c r="H4246" s="20">
        <v>43053</v>
      </c>
      <c r="I4246">
        <v>11.59</v>
      </c>
    </row>
    <row r="4247" spans="1:9" x14ac:dyDescent="0.25">
      <c r="A4247" s="19">
        <v>43054</v>
      </c>
      <c r="B4247">
        <v>256.44</v>
      </c>
      <c r="C4247">
        <v>1.9257</v>
      </c>
      <c r="E4247" s="19">
        <v>43026</v>
      </c>
      <c r="F4247">
        <v>1.3626100000000001</v>
      </c>
      <c r="H4247" s="20">
        <v>43054</v>
      </c>
      <c r="I4247">
        <v>13.13</v>
      </c>
    </row>
    <row r="4248" spans="1:9" x14ac:dyDescent="0.25">
      <c r="A4248" s="19">
        <v>43055</v>
      </c>
      <c r="B4248">
        <v>258.62</v>
      </c>
      <c r="C4248">
        <v>1.9095</v>
      </c>
      <c r="E4248" s="19">
        <v>43027</v>
      </c>
      <c r="F4248">
        <v>1.3625</v>
      </c>
      <c r="H4248" s="20">
        <v>43055</v>
      </c>
      <c r="I4248">
        <v>11.76</v>
      </c>
    </row>
    <row r="4249" spans="1:9" x14ac:dyDescent="0.25">
      <c r="A4249" s="19">
        <v>43056</v>
      </c>
      <c r="B4249">
        <v>257.86</v>
      </c>
      <c r="C4249">
        <v>1.9151</v>
      </c>
      <c r="E4249" s="19">
        <v>43028</v>
      </c>
      <c r="F4249">
        <v>1.36476</v>
      </c>
      <c r="H4249" s="20">
        <v>43056</v>
      </c>
      <c r="I4249">
        <v>11.43</v>
      </c>
    </row>
    <row r="4250" spans="1:9" x14ac:dyDescent="0.25">
      <c r="A4250" s="19">
        <v>43059</v>
      </c>
      <c r="B4250">
        <v>258.3</v>
      </c>
      <c r="C4250">
        <v>1.9117999999999999</v>
      </c>
      <c r="E4250" s="19">
        <v>43031</v>
      </c>
      <c r="F4250">
        <v>1.3674200000000001</v>
      </c>
      <c r="H4250" s="20">
        <v>43059</v>
      </c>
      <c r="I4250">
        <v>10.65</v>
      </c>
    </row>
    <row r="4251" spans="1:9" x14ac:dyDescent="0.25">
      <c r="A4251" s="19">
        <v>43060</v>
      </c>
      <c r="B4251">
        <v>259.99</v>
      </c>
      <c r="C4251">
        <v>1.8994</v>
      </c>
      <c r="E4251" s="19">
        <v>43032</v>
      </c>
      <c r="F4251">
        <v>1.3706400000000001</v>
      </c>
      <c r="H4251" s="20">
        <v>43060</v>
      </c>
      <c r="I4251">
        <v>9.73</v>
      </c>
    </row>
    <row r="4252" spans="1:9" x14ac:dyDescent="0.25">
      <c r="A4252" s="19">
        <v>43061</v>
      </c>
      <c r="B4252">
        <v>259.76</v>
      </c>
      <c r="C4252">
        <v>1.9011</v>
      </c>
      <c r="E4252" s="19">
        <v>43033</v>
      </c>
      <c r="F4252">
        <v>1.37446</v>
      </c>
      <c r="H4252" s="20">
        <v>43061</v>
      </c>
      <c r="I4252">
        <v>9.8800000000000008</v>
      </c>
    </row>
    <row r="4253" spans="1:9" x14ac:dyDescent="0.25">
      <c r="A4253" s="19">
        <v>43063</v>
      </c>
      <c r="B4253">
        <v>260.36</v>
      </c>
      <c r="C4253">
        <v>1.8967000000000001</v>
      </c>
      <c r="E4253" s="19">
        <v>43034</v>
      </c>
      <c r="F4253">
        <v>1.3779600000000001</v>
      </c>
      <c r="H4253" s="20">
        <v>43063</v>
      </c>
      <c r="I4253">
        <v>9.67</v>
      </c>
    </row>
    <row r="4254" spans="1:9" x14ac:dyDescent="0.25">
      <c r="A4254" s="19">
        <v>43066</v>
      </c>
      <c r="B4254">
        <v>260.23</v>
      </c>
      <c r="C4254">
        <v>1.8976999999999999</v>
      </c>
      <c r="E4254" s="19">
        <v>43035</v>
      </c>
      <c r="F4254">
        <v>1.38009</v>
      </c>
      <c r="H4254" s="20">
        <v>43066</v>
      </c>
      <c r="I4254">
        <v>9.8699999999999992</v>
      </c>
    </row>
    <row r="4255" spans="1:9" x14ac:dyDescent="0.25">
      <c r="A4255" s="19">
        <v>43067</v>
      </c>
      <c r="B4255">
        <v>262.87</v>
      </c>
      <c r="C4255">
        <v>1.8786</v>
      </c>
      <c r="E4255" s="19">
        <v>43038</v>
      </c>
      <c r="F4255">
        <v>1.3767799999999999</v>
      </c>
      <c r="H4255" s="20">
        <v>43067</v>
      </c>
      <c r="I4255">
        <v>10.029999999999999</v>
      </c>
    </row>
    <row r="4256" spans="1:9" x14ac:dyDescent="0.25">
      <c r="A4256" s="19">
        <v>43068</v>
      </c>
      <c r="B4256">
        <v>262.70999999999998</v>
      </c>
      <c r="C4256">
        <v>1.8797999999999999</v>
      </c>
      <c r="E4256" s="19">
        <v>43039</v>
      </c>
      <c r="F4256">
        <v>1.3812199999999999</v>
      </c>
      <c r="H4256" s="20">
        <v>43068</v>
      </c>
      <c r="I4256">
        <v>10.7</v>
      </c>
    </row>
    <row r="4257" spans="1:9" x14ac:dyDescent="0.25">
      <c r="A4257" s="19">
        <v>43069</v>
      </c>
      <c r="B4257">
        <v>265.01</v>
      </c>
      <c r="C4257">
        <v>1.8633999999999999</v>
      </c>
      <c r="E4257" s="19">
        <v>43040</v>
      </c>
      <c r="F4257">
        <v>1.38483</v>
      </c>
      <c r="H4257" s="20">
        <v>43069</v>
      </c>
      <c r="I4257">
        <v>11.28</v>
      </c>
    </row>
    <row r="4258" spans="1:9" x14ac:dyDescent="0.25">
      <c r="A4258" s="19">
        <v>43070</v>
      </c>
      <c r="B4258">
        <v>264.45999999999998</v>
      </c>
      <c r="C4258">
        <v>1.8673</v>
      </c>
      <c r="E4258" s="19">
        <v>43041</v>
      </c>
      <c r="F4258">
        <v>1.3913899999999999</v>
      </c>
      <c r="H4258" s="20">
        <v>43070</v>
      </c>
      <c r="I4258">
        <v>11.43</v>
      </c>
    </row>
    <row r="4259" spans="1:9" x14ac:dyDescent="0.25">
      <c r="A4259" s="19">
        <v>43073</v>
      </c>
      <c r="B4259">
        <v>264.14</v>
      </c>
      <c r="C4259">
        <v>1.8695999999999999</v>
      </c>
      <c r="E4259" s="19">
        <v>43042</v>
      </c>
      <c r="F4259">
        <v>1.39194</v>
      </c>
      <c r="H4259" s="20">
        <v>43073</v>
      </c>
      <c r="I4259">
        <v>11.68</v>
      </c>
    </row>
    <row r="4260" spans="1:9" x14ac:dyDescent="0.25">
      <c r="A4260" s="19">
        <v>43074</v>
      </c>
      <c r="B4260">
        <v>263.19</v>
      </c>
      <c r="C4260">
        <v>1.8763000000000001</v>
      </c>
      <c r="E4260" s="19">
        <v>43045</v>
      </c>
      <c r="F4260">
        <v>1.39703</v>
      </c>
      <c r="H4260" s="20">
        <v>43074</v>
      </c>
      <c r="I4260">
        <v>11.33</v>
      </c>
    </row>
    <row r="4261" spans="1:9" x14ac:dyDescent="0.25">
      <c r="A4261" s="19">
        <v>43075</v>
      </c>
      <c r="B4261">
        <v>263.24</v>
      </c>
      <c r="C4261">
        <v>1.8759999999999999</v>
      </c>
      <c r="E4261" s="19">
        <v>43046</v>
      </c>
      <c r="F4261">
        <v>1.4025799999999999</v>
      </c>
      <c r="H4261" s="20">
        <v>43075</v>
      </c>
      <c r="I4261">
        <v>11.02</v>
      </c>
    </row>
    <row r="4262" spans="1:9" x14ac:dyDescent="0.25">
      <c r="A4262" s="19">
        <v>43076</v>
      </c>
      <c r="B4262">
        <v>264.07</v>
      </c>
      <c r="C4262">
        <v>1.8701000000000001</v>
      </c>
      <c r="E4262" s="19">
        <v>43047</v>
      </c>
      <c r="F4262">
        <v>1.40981</v>
      </c>
      <c r="H4262" s="20">
        <v>43076</v>
      </c>
      <c r="I4262">
        <v>10.16</v>
      </c>
    </row>
    <row r="4263" spans="1:9" x14ac:dyDescent="0.25">
      <c r="A4263" s="19">
        <v>43077</v>
      </c>
      <c r="B4263">
        <v>265.51</v>
      </c>
      <c r="C4263">
        <v>1.8599000000000001</v>
      </c>
      <c r="E4263" s="19">
        <v>43048</v>
      </c>
      <c r="F4263">
        <v>1.41289</v>
      </c>
      <c r="H4263" s="20">
        <v>43077</v>
      </c>
      <c r="I4263">
        <v>9.58</v>
      </c>
    </row>
    <row r="4264" spans="1:9" x14ac:dyDescent="0.25">
      <c r="A4264" s="19">
        <v>43080</v>
      </c>
      <c r="B4264">
        <v>266.31</v>
      </c>
      <c r="C4264">
        <v>1.8543000000000001</v>
      </c>
      <c r="E4264" s="19">
        <v>43049</v>
      </c>
      <c r="F4264">
        <v>1.41289</v>
      </c>
      <c r="H4264" s="20">
        <v>43080</v>
      </c>
      <c r="I4264">
        <v>9.34</v>
      </c>
    </row>
    <row r="4265" spans="1:9" x14ac:dyDescent="0.25">
      <c r="A4265" s="19">
        <v>43081</v>
      </c>
      <c r="B4265">
        <v>266.77999999999997</v>
      </c>
      <c r="C4265">
        <v>1.8511</v>
      </c>
      <c r="E4265" s="19">
        <v>43052</v>
      </c>
      <c r="F4265">
        <v>1.4158599999999999</v>
      </c>
      <c r="H4265" s="20">
        <v>43081</v>
      </c>
      <c r="I4265">
        <v>9.92</v>
      </c>
    </row>
    <row r="4266" spans="1:9" x14ac:dyDescent="0.25">
      <c r="A4266" s="19">
        <v>43082</v>
      </c>
      <c r="B4266">
        <v>266.75</v>
      </c>
      <c r="C4266">
        <v>1.8512999999999999</v>
      </c>
      <c r="E4266" s="19">
        <v>43053</v>
      </c>
      <c r="F4266">
        <v>1.41899</v>
      </c>
      <c r="H4266" s="20">
        <v>43082</v>
      </c>
      <c r="I4266">
        <v>10.18</v>
      </c>
    </row>
    <row r="4267" spans="1:9" x14ac:dyDescent="0.25">
      <c r="A4267" s="19">
        <v>43083</v>
      </c>
      <c r="B4267">
        <v>265.66000000000003</v>
      </c>
      <c r="C4267">
        <v>2.0347</v>
      </c>
      <c r="E4267" s="19">
        <v>43054</v>
      </c>
      <c r="F4267">
        <v>1.4218999999999999</v>
      </c>
      <c r="H4267" s="20">
        <v>43083</v>
      </c>
      <c r="I4267">
        <v>10.49</v>
      </c>
    </row>
    <row r="4268" spans="1:9" x14ac:dyDescent="0.25">
      <c r="A4268" s="19">
        <v>43084</v>
      </c>
      <c r="B4268">
        <v>266.51</v>
      </c>
      <c r="C4268">
        <v>2.0282</v>
      </c>
      <c r="E4268" s="19">
        <v>43055</v>
      </c>
      <c r="F4268">
        <v>1.43567</v>
      </c>
      <c r="H4268" s="20">
        <v>43084</v>
      </c>
      <c r="I4268">
        <v>9.42</v>
      </c>
    </row>
    <row r="4269" spans="1:9" x14ac:dyDescent="0.25">
      <c r="A4269" s="19">
        <v>43087</v>
      </c>
      <c r="B4269">
        <v>268.2</v>
      </c>
      <c r="C4269">
        <v>2.0154000000000001</v>
      </c>
      <c r="E4269" s="19">
        <v>43056</v>
      </c>
      <c r="F4269">
        <v>1.4406699999999999</v>
      </c>
      <c r="H4269" s="20">
        <v>43087</v>
      </c>
      <c r="I4269">
        <v>9.5299999999999994</v>
      </c>
    </row>
    <row r="4270" spans="1:9" x14ac:dyDescent="0.25">
      <c r="A4270" s="19">
        <v>43088</v>
      </c>
      <c r="B4270">
        <v>267.17</v>
      </c>
      <c r="C4270">
        <v>2.0232000000000001</v>
      </c>
      <c r="E4270" s="19">
        <v>43059</v>
      </c>
      <c r="F4270">
        <v>1.44594</v>
      </c>
      <c r="H4270" s="20">
        <v>43088</v>
      </c>
      <c r="I4270">
        <v>10.029999999999999</v>
      </c>
    </row>
    <row r="4271" spans="1:9" x14ac:dyDescent="0.25">
      <c r="A4271" s="19">
        <v>43089</v>
      </c>
      <c r="B4271">
        <v>267.02999999999997</v>
      </c>
      <c r="C4271">
        <v>2.0242</v>
      </c>
      <c r="E4271" s="19">
        <v>43060</v>
      </c>
      <c r="F4271">
        <v>1.454</v>
      </c>
      <c r="H4271" s="20">
        <v>43089</v>
      </c>
      <c r="I4271">
        <v>9.7200000000000006</v>
      </c>
    </row>
    <row r="4272" spans="1:9" x14ac:dyDescent="0.25">
      <c r="A4272" s="19">
        <v>43090</v>
      </c>
      <c r="B4272">
        <v>267.58</v>
      </c>
      <c r="C4272">
        <v>2.0200999999999998</v>
      </c>
      <c r="E4272" s="19">
        <v>43061</v>
      </c>
      <c r="F4272">
        <v>1.4623299999999999</v>
      </c>
      <c r="H4272" s="20">
        <v>43090</v>
      </c>
      <c r="I4272">
        <v>9.6199999999999992</v>
      </c>
    </row>
    <row r="4273" spans="1:9" x14ac:dyDescent="0.25">
      <c r="A4273" s="19">
        <v>43091</v>
      </c>
      <c r="B4273">
        <v>267.51</v>
      </c>
      <c r="C4273">
        <v>2.0206</v>
      </c>
      <c r="E4273" s="19">
        <v>43062</v>
      </c>
      <c r="F4273">
        <v>1.4620599999999999</v>
      </c>
      <c r="H4273" s="20">
        <v>43091</v>
      </c>
      <c r="I4273">
        <v>9.9</v>
      </c>
    </row>
    <row r="4274" spans="1:9" x14ac:dyDescent="0.25">
      <c r="A4274" s="19">
        <v>43095</v>
      </c>
      <c r="B4274">
        <v>267.19</v>
      </c>
      <c r="C4274">
        <v>2.0230000000000001</v>
      </c>
      <c r="E4274" s="19">
        <v>43063</v>
      </c>
      <c r="F4274">
        <v>1.46763</v>
      </c>
      <c r="H4274" s="20">
        <v>43095</v>
      </c>
      <c r="I4274">
        <v>10.25</v>
      </c>
    </row>
    <row r="4275" spans="1:9" x14ac:dyDescent="0.25">
      <c r="A4275" s="19">
        <v>43096</v>
      </c>
      <c r="B4275">
        <v>267.32</v>
      </c>
      <c r="C4275">
        <v>2.0219999999999998</v>
      </c>
      <c r="E4275" s="19">
        <v>43066</v>
      </c>
      <c r="F4275">
        <v>1.47725</v>
      </c>
      <c r="H4275" s="20">
        <v>43096</v>
      </c>
      <c r="I4275">
        <v>10.47</v>
      </c>
    </row>
    <row r="4276" spans="1:9" x14ac:dyDescent="0.25">
      <c r="A4276" s="19">
        <v>43097</v>
      </c>
      <c r="B4276">
        <v>267.87</v>
      </c>
      <c r="C4276">
        <v>2.0179</v>
      </c>
      <c r="E4276" s="19">
        <v>43067</v>
      </c>
      <c r="F4276">
        <v>1.47882</v>
      </c>
      <c r="H4276" s="20">
        <v>43097</v>
      </c>
      <c r="I4276">
        <v>10.18</v>
      </c>
    </row>
    <row r="4277" spans="1:9" x14ac:dyDescent="0.25">
      <c r="A4277" s="19">
        <v>43098</v>
      </c>
      <c r="B4277">
        <v>266.86</v>
      </c>
      <c r="C4277">
        <v>2.0255000000000001</v>
      </c>
      <c r="E4277" s="19">
        <v>43068</v>
      </c>
      <c r="F4277">
        <v>1.4806299999999999</v>
      </c>
      <c r="H4277" s="20">
        <v>43098</v>
      </c>
      <c r="I4277">
        <v>11.04</v>
      </c>
    </row>
    <row r="4278" spans="1:9" x14ac:dyDescent="0.25">
      <c r="A4278" s="19">
        <v>43102</v>
      </c>
      <c r="B4278">
        <v>268.77</v>
      </c>
      <c r="C4278">
        <v>2.0110999999999999</v>
      </c>
      <c r="E4278" s="19">
        <v>43069</v>
      </c>
      <c r="F4278">
        <v>1.4873799999999999</v>
      </c>
      <c r="H4278" s="20">
        <v>43102</v>
      </c>
      <c r="I4278">
        <v>9.77</v>
      </c>
    </row>
    <row r="4279" spans="1:9" x14ac:dyDescent="0.25">
      <c r="A4279" s="19">
        <v>43103</v>
      </c>
      <c r="B4279">
        <v>270.47000000000003</v>
      </c>
      <c r="C4279">
        <v>1.9984999999999999</v>
      </c>
      <c r="E4279" s="19">
        <v>43070</v>
      </c>
      <c r="F4279">
        <v>1.4946299999999999</v>
      </c>
      <c r="H4279" s="20">
        <v>43103</v>
      </c>
      <c r="I4279">
        <v>9.15</v>
      </c>
    </row>
    <row r="4280" spans="1:9" x14ac:dyDescent="0.25">
      <c r="A4280" s="19">
        <v>43104</v>
      </c>
      <c r="B4280">
        <v>271.61</v>
      </c>
      <c r="C4280">
        <v>1.9901</v>
      </c>
      <c r="E4280" s="19">
        <v>43073</v>
      </c>
      <c r="F4280">
        <v>1.5084900000000001</v>
      </c>
      <c r="H4280" s="20">
        <v>43104</v>
      </c>
      <c r="I4280">
        <v>9.2200000000000006</v>
      </c>
    </row>
    <row r="4281" spans="1:9" x14ac:dyDescent="0.25">
      <c r="A4281" s="19">
        <v>43105</v>
      </c>
      <c r="B4281">
        <v>273.42</v>
      </c>
      <c r="C4281">
        <v>1.9769000000000001</v>
      </c>
      <c r="E4281" s="19">
        <v>43074</v>
      </c>
      <c r="F4281">
        <v>1.51532</v>
      </c>
      <c r="H4281" s="20">
        <v>43105</v>
      </c>
      <c r="I4281">
        <v>9.2200000000000006</v>
      </c>
    </row>
    <row r="4282" spans="1:9" x14ac:dyDescent="0.25">
      <c r="A4282" s="19">
        <v>43108</v>
      </c>
      <c r="B4282">
        <v>273.92</v>
      </c>
      <c r="C4282">
        <v>1.9733000000000001</v>
      </c>
      <c r="E4282" s="19">
        <v>43075</v>
      </c>
      <c r="F4282">
        <v>1.5226299999999999</v>
      </c>
      <c r="H4282" s="20">
        <v>43108</v>
      </c>
      <c r="I4282">
        <v>9.52</v>
      </c>
    </row>
    <row r="4283" spans="1:9" x14ac:dyDescent="0.25">
      <c r="A4283" s="19">
        <v>43109</v>
      </c>
      <c r="B4283">
        <v>274.54000000000002</v>
      </c>
      <c r="C4283">
        <v>1.9689000000000001</v>
      </c>
      <c r="E4283" s="19">
        <v>43076</v>
      </c>
      <c r="F4283">
        <v>1.53606</v>
      </c>
      <c r="H4283" s="20">
        <v>43109</v>
      </c>
      <c r="I4283">
        <v>10.08</v>
      </c>
    </row>
    <row r="4284" spans="1:9" x14ac:dyDescent="0.25">
      <c r="A4284" s="19">
        <v>43110</v>
      </c>
      <c r="B4284">
        <v>274.12</v>
      </c>
      <c r="C4284">
        <v>1.9719</v>
      </c>
      <c r="E4284" s="19">
        <v>43077</v>
      </c>
      <c r="F4284">
        <v>1.54878</v>
      </c>
      <c r="H4284" s="20">
        <v>43110</v>
      </c>
      <c r="I4284">
        <v>9.82</v>
      </c>
    </row>
    <row r="4285" spans="1:9" x14ac:dyDescent="0.25">
      <c r="A4285" s="19">
        <v>43111</v>
      </c>
      <c r="B4285">
        <v>276.12</v>
      </c>
      <c r="C4285">
        <v>1.9576</v>
      </c>
      <c r="E4285" s="19">
        <v>43080</v>
      </c>
      <c r="F4285">
        <v>1.5634699999999999</v>
      </c>
      <c r="H4285" s="20">
        <v>43111</v>
      </c>
      <c r="I4285">
        <v>9.8800000000000008</v>
      </c>
    </row>
    <row r="4286" spans="1:9" x14ac:dyDescent="0.25">
      <c r="A4286" s="19">
        <v>43112</v>
      </c>
      <c r="B4286">
        <v>277.92</v>
      </c>
      <c r="C4286">
        <v>1.9449000000000001</v>
      </c>
      <c r="E4286" s="19">
        <v>43081</v>
      </c>
      <c r="F4286">
        <v>1.57352</v>
      </c>
      <c r="H4286" s="20">
        <v>43112</v>
      </c>
      <c r="I4286">
        <v>10.16</v>
      </c>
    </row>
    <row r="4287" spans="1:9" x14ac:dyDescent="0.25">
      <c r="A4287" s="19">
        <v>43116</v>
      </c>
      <c r="B4287">
        <v>276.97000000000003</v>
      </c>
      <c r="C4287">
        <v>1.9516</v>
      </c>
      <c r="E4287" s="19">
        <v>43082</v>
      </c>
      <c r="F4287">
        <v>1.58849</v>
      </c>
      <c r="H4287" s="20">
        <v>43116</v>
      </c>
      <c r="I4287">
        <v>11.66</v>
      </c>
    </row>
    <row r="4288" spans="1:9" x14ac:dyDescent="0.25">
      <c r="A4288" s="19">
        <v>43117</v>
      </c>
      <c r="B4288">
        <v>279.61</v>
      </c>
      <c r="C4288">
        <v>1.9332</v>
      </c>
      <c r="E4288" s="19">
        <v>43083</v>
      </c>
      <c r="F4288">
        <v>1.60042</v>
      </c>
      <c r="H4288" s="20">
        <v>43117</v>
      </c>
      <c r="I4288">
        <v>11.91</v>
      </c>
    </row>
    <row r="4289" spans="1:9" x14ac:dyDescent="0.25">
      <c r="A4289" s="19">
        <v>43118</v>
      </c>
      <c r="B4289">
        <v>279.14</v>
      </c>
      <c r="C4289">
        <v>1.9363999999999999</v>
      </c>
      <c r="E4289" s="19">
        <v>43084</v>
      </c>
      <c r="F4289">
        <v>1.61331</v>
      </c>
      <c r="H4289" s="20">
        <v>43118</v>
      </c>
      <c r="I4289">
        <v>12.22</v>
      </c>
    </row>
    <row r="4290" spans="1:9" x14ac:dyDescent="0.25">
      <c r="A4290" s="19">
        <v>43119</v>
      </c>
      <c r="B4290">
        <v>280.41000000000003</v>
      </c>
      <c r="C4290">
        <v>1.9277</v>
      </c>
      <c r="E4290" s="19">
        <v>43087</v>
      </c>
      <c r="F4290">
        <v>1.62548</v>
      </c>
      <c r="H4290" s="20">
        <v>43119</v>
      </c>
      <c r="I4290">
        <v>11.27</v>
      </c>
    </row>
    <row r="4291" spans="1:9" x14ac:dyDescent="0.25">
      <c r="A4291" s="19">
        <v>43122</v>
      </c>
      <c r="B4291">
        <v>282.69</v>
      </c>
      <c r="C4291">
        <v>1.9120999999999999</v>
      </c>
      <c r="E4291" s="19">
        <v>43088</v>
      </c>
      <c r="F4291">
        <v>1.6420300000000001</v>
      </c>
      <c r="H4291" s="20">
        <v>43122</v>
      </c>
      <c r="I4291">
        <v>11.03</v>
      </c>
    </row>
    <row r="4292" spans="1:9" x14ac:dyDescent="0.25">
      <c r="A4292" s="19">
        <v>43123</v>
      </c>
      <c r="B4292">
        <v>283.29000000000002</v>
      </c>
      <c r="C4292">
        <v>1.9080999999999999</v>
      </c>
      <c r="E4292" s="19">
        <v>43089</v>
      </c>
      <c r="F4292">
        <v>1.6579299999999999</v>
      </c>
      <c r="H4292" s="20">
        <v>43123</v>
      </c>
      <c r="I4292">
        <v>11.1</v>
      </c>
    </row>
    <row r="4293" spans="1:9" x14ac:dyDescent="0.25">
      <c r="A4293" s="19">
        <v>43124</v>
      </c>
      <c r="B4293">
        <v>283.18</v>
      </c>
      <c r="C4293">
        <v>1.9088000000000001</v>
      </c>
      <c r="E4293" s="19">
        <v>43090</v>
      </c>
      <c r="F4293">
        <v>1.6746399999999999</v>
      </c>
      <c r="H4293" s="20">
        <v>43124</v>
      </c>
      <c r="I4293">
        <v>11.47</v>
      </c>
    </row>
    <row r="4294" spans="1:9" x14ac:dyDescent="0.25">
      <c r="A4294" s="19">
        <v>43125</v>
      </c>
      <c r="B4294">
        <v>283.3</v>
      </c>
      <c r="C4294">
        <v>1.9079999999999999</v>
      </c>
      <c r="E4294" s="19">
        <v>43091</v>
      </c>
      <c r="F4294">
        <v>1.68577</v>
      </c>
      <c r="H4294" s="20">
        <v>43125</v>
      </c>
      <c r="I4294">
        <v>11.58</v>
      </c>
    </row>
    <row r="4295" spans="1:9" x14ac:dyDescent="0.25">
      <c r="A4295" s="19">
        <v>43126</v>
      </c>
      <c r="B4295">
        <v>286.58</v>
      </c>
      <c r="C4295">
        <v>1.8862000000000001</v>
      </c>
      <c r="E4295" s="19">
        <v>43096</v>
      </c>
      <c r="F4295">
        <v>1.69339</v>
      </c>
      <c r="H4295" s="20">
        <v>43126</v>
      </c>
      <c r="I4295">
        <v>11.08</v>
      </c>
    </row>
    <row r="4296" spans="1:9" x14ac:dyDescent="0.25">
      <c r="A4296" s="19">
        <v>43129</v>
      </c>
      <c r="B4296">
        <v>284.68</v>
      </c>
      <c r="C4296">
        <v>1.8987000000000001</v>
      </c>
      <c r="E4296" s="19">
        <v>43097</v>
      </c>
      <c r="F4296">
        <v>1.69465</v>
      </c>
      <c r="H4296" s="20">
        <v>43129</v>
      </c>
      <c r="I4296">
        <v>13.84</v>
      </c>
    </row>
    <row r="4297" spans="1:9" x14ac:dyDescent="0.25">
      <c r="A4297" s="19">
        <v>43130</v>
      </c>
      <c r="B4297">
        <v>281.76</v>
      </c>
      <c r="C4297">
        <v>1.9184000000000001</v>
      </c>
      <c r="E4297" s="19">
        <v>43098</v>
      </c>
      <c r="F4297">
        <v>1.69428</v>
      </c>
      <c r="H4297" s="20">
        <v>43130</v>
      </c>
      <c r="I4297">
        <v>14.79</v>
      </c>
    </row>
    <row r="4298" spans="1:9" x14ac:dyDescent="0.25">
      <c r="A4298" s="19">
        <v>43131</v>
      </c>
      <c r="B4298">
        <v>281.89999999999998</v>
      </c>
      <c r="C4298">
        <v>1.9175</v>
      </c>
      <c r="E4298" s="19">
        <v>43102</v>
      </c>
      <c r="F4298">
        <v>1.69693</v>
      </c>
      <c r="H4298" s="20">
        <v>43131</v>
      </c>
      <c r="I4298">
        <v>13.54</v>
      </c>
    </row>
    <row r="4299" spans="1:9" x14ac:dyDescent="0.25">
      <c r="A4299" s="19">
        <v>43132</v>
      </c>
      <c r="B4299">
        <v>281.58</v>
      </c>
      <c r="C4299">
        <v>1.9196</v>
      </c>
      <c r="E4299" s="19">
        <v>43103</v>
      </c>
      <c r="F4299">
        <v>1.6959299999999999</v>
      </c>
      <c r="H4299" s="20">
        <v>43132</v>
      </c>
      <c r="I4299">
        <v>13.47</v>
      </c>
    </row>
    <row r="4300" spans="1:9" x14ac:dyDescent="0.25">
      <c r="A4300" s="19">
        <v>43133</v>
      </c>
      <c r="B4300">
        <v>275.45</v>
      </c>
      <c r="C4300">
        <v>1.9623999999999999</v>
      </c>
      <c r="E4300" s="19">
        <v>43104</v>
      </c>
      <c r="F4300">
        <v>1.70381</v>
      </c>
      <c r="H4300" s="20">
        <v>43133</v>
      </c>
      <c r="I4300">
        <v>17.309999999999999</v>
      </c>
    </row>
    <row r="4301" spans="1:9" x14ac:dyDescent="0.25">
      <c r="A4301" s="19">
        <v>43136</v>
      </c>
      <c r="B4301">
        <v>263.93</v>
      </c>
      <c r="C4301">
        <v>2.048</v>
      </c>
      <c r="E4301" s="19">
        <v>43105</v>
      </c>
      <c r="F4301">
        <v>1.7039299999999999</v>
      </c>
      <c r="H4301" s="20">
        <v>43136</v>
      </c>
      <c r="I4301">
        <v>37.32</v>
      </c>
    </row>
    <row r="4302" spans="1:9" x14ac:dyDescent="0.25">
      <c r="A4302" s="19">
        <v>43137</v>
      </c>
      <c r="B4302">
        <v>269.13</v>
      </c>
      <c r="C4302">
        <v>2.0084</v>
      </c>
      <c r="E4302" s="19">
        <v>43108</v>
      </c>
      <c r="F4302">
        <v>1.7080200000000001</v>
      </c>
      <c r="H4302" s="20">
        <v>43137</v>
      </c>
      <c r="I4302">
        <v>29.98</v>
      </c>
    </row>
    <row r="4303" spans="1:9" x14ac:dyDescent="0.25">
      <c r="A4303" s="19">
        <v>43138</v>
      </c>
      <c r="B4303">
        <v>267.67</v>
      </c>
      <c r="C4303">
        <v>2.0194000000000001</v>
      </c>
      <c r="E4303" s="19">
        <v>43109</v>
      </c>
      <c r="F4303">
        <v>1.7045699999999999</v>
      </c>
      <c r="H4303" s="20">
        <v>43138</v>
      </c>
      <c r="I4303">
        <v>27.73</v>
      </c>
    </row>
    <row r="4304" spans="1:9" x14ac:dyDescent="0.25">
      <c r="A4304" s="19">
        <v>43139</v>
      </c>
      <c r="B4304">
        <v>257.63</v>
      </c>
      <c r="C4304">
        <v>2.0981000000000001</v>
      </c>
      <c r="E4304" s="19">
        <v>43110</v>
      </c>
      <c r="F4304">
        <v>1.7091099999999999</v>
      </c>
      <c r="H4304" s="20">
        <v>43139</v>
      </c>
      <c r="I4304">
        <v>33.46</v>
      </c>
    </row>
    <row r="4305" spans="1:9" x14ac:dyDescent="0.25">
      <c r="A4305" s="19">
        <v>43140</v>
      </c>
      <c r="B4305">
        <v>261.5</v>
      </c>
      <c r="C4305">
        <v>2.0670000000000002</v>
      </c>
      <c r="E4305" s="19">
        <v>43111</v>
      </c>
      <c r="F4305">
        <v>1.7201900000000001</v>
      </c>
      <c r="H4305" s="20">
        <v>43140</v>
      </c>
      <c r="I4305">
        <v>29.06</v>
      </c>
    </row>
    <row r="4306" spans="1:9" x14ac:dyDescent="0.25">
      <c r="A4306" s="19">
        <v>43143</v>
      </c>
      <c r="B4306">
        <v>265.33999999999997</v>
      </c>
      <c r="C4306">
        <v>2.0371000000000001</v>
      </c>
      <c r="E4306" s="19">
        <v>43112</v>
      </c>
      <c r="F4306">
        <v>1.7215199999999999</v>
      </c>
      <c r="H4306" s="20">
        <v>43143</v>
      </c>
      <c r="I4306">
        <v>25.61</v>
      </c>
    </row>
    <row r="4307" spans="1:9" x14ac:dyDescent="0.25">
      <c r="A4307" s="19">
        <v>43144</v>
      </c>
      <c r="B4307">
        <v>266</v>
      </c>
      <c r="C4307">
        <v>2.0320999999999998</v>
      </c>
      <c r="E4307" s="19">
        <v>43115</v>
      </c>
      <c r="F4307">
        <v>1.73133</v>
      </c>
      <c r="H4307" s="20">
        <v>43144</v>
      </c>
      <c r="I4307">
        <v>24.97</v>
      </c>
    </row>
    <row r="4308" spans="1:9" x14ac:dyDescent="0.25">
      <c r="A4308" s="19">
        <v>43145</v>
      </c>
      <c r="B4308">
        <v>269.58999999999997</v>
      </c>
      <c r="C4308">
        <v>2.0049999999999999</v>
      </c>
      <c r="E4308" s="19">
        <v>43116</v>
      </c>
      <c r="F4308">
        <v>1.7340800000000001</v>
      </c>
      <c r="H4308" s="20">
        <v>43145</v>
      </c>
      <c r="I4308">
        <v>19.260000000000002</v>
      </c>
    </row>
    <row r="4309" spans="1:9" x14ac:dyDescent="0.25">
      <c r="A4309" s="19">
        <v>43146</v>
      </c>
      <c r="B4309">
        <v>273.02999999999997</v>
      </c>
      <c r="C4309">
        <v>1.9798</v>
      </c>
      <c r="E4309" s="19">
        <v>43117</v>
      </c>
      <c r="F4309">
        <v>1.7391799999999999</v>
      </c>
      <c r="H4309" s="20">
        <v>43146</v>
      </c>
      <c r="I4309">
        <v>19.13</v>
      </c>
    </row>
    <row r="4310" spans="1:9" x14ac:dyDescent="0.25">
      <c r="A4310" s="19">
        <v>43147</v>
      </c>
      <c r="B4310">
        <v>273.11</v>
      </c>
      <c r="C4310">
        <v>1.9792000000000001</v>
      </c>
      <c r="E4310" s="19">
        <v>43118</v>
      </c>
      <c r="F4310">
        <v>1.7446999999999999</v>
      </c>
      <c r="H4310" s="20">
        <v>43147</v>
      </c>
      <c r="I4310">
        <v>19.46</v>
      </c>
    </row>
    <row r="4311" spans="1:9" x14ac:dyDescent="0.25">
      <c r="A4311" s="19">
        <v>43151</v>
      </c>
      <c r="B4311">
        <v>271.39999999999998</v>
      </c>
      <c r="C4311">
        <v>1.9916</v>
      </c>
      <c r="E4311" s="19">
        <v>43119</v>
      </c>
      <c r="F4311">
        <v>1.74447</v>
      </c>
      <c r="H4311" s="20">
        <v>43151</v>
      </c>
      <c r="I4311">
        <v>20.6</v>
      </c>
    </row>
    <row r="4312" spans="1:9" x14ac:dyDescent="0.25">
      <c r="A4312" s="19">
        <v>43152</v>
      </c>
      <c r="B4312">
        <v>270.05</v>
      </c>
      <c r="C4312">
        <v>2.0015999999999998</v>
      </c>
      <c r="E4312" s="19">
        <v>43122</v>
      </c>
      <c r="F4312">
        <v>1.7413000000000001</v>
      </c>
      <c r="H4312" s="20">
        <v>43152</v>
      </c>
      <c r="I4312">
        <v>20.02</v>
      </c>
    </row>
    <row r="4313" spans="1:9" x14ac:dyDescent="0.25">
      <c r="A4313" s="19">
        <v>43153</v>
      </c>
      <c r="B4313">
        <v>270.39999999999998</v>
      </c>
      <c r="C4313">
        <v>1.9990000000000001</v>
      </c>
      <c r="E4313" s="19">
        <v>43123</v>
      </c>
      <c r="F4313">
        <v>1.7452000000000001</v>
      </c>
      <c r="H4313" s="20">
        <v>43153</v>
      </c>
      <c r="I4313">
        <v>18.72</v>
      </c>
    </row>
    <row r="4314" spans="1:9" x14ac:dyDescent="0.25">
      <c r="A4314" s="19">
        <v>43154</v>
      </c>
      <c r="B4314">
        <v>274.70999999999998</v>
      </c>
      <c r="C4314">
        <v>1.9677</v>
      </c>
      <c r="E4314" s="19">
        <v>43124</v>
      </c>
      <c r="F4314">
        <v>1.7524599999999999</v>
      </c>
      <c r="H4314" s="20">
        <v>43154</v>
      </c>
      <c r="I4314">
        <v>16.489999999999998</v>
      </c>
    </row>
    <row r="4315" spans="1:9" x14ac:dyDescent="0.25">
      <c r="A4315" s="19">
        <v>43157</v>
      </c>
      <c r="B4315">
        <v>277.89999999999998</v>
      </c>
      <c r="C4315">
        <v>1.9451000000000001</v>
      </c>
      <c r="E4315" s="19">
        <v>43125</v>
      </c>
      <c r="F4315">
        <v>1.76031</v>
      </c>
      <c r="H4315" s="20">
        <v>43157</v>
      </c>
      <c r="I4315">
        <v>15.8</v>
      </c>
    </row>
    <row r="4316" spans="1:9" x14ac:dyDescent="0.25">
      <c r="A4316" s="19">
        <v>43158</v>
      </c>
      <c r="B4316">
        <v>274.43</v>
      </c>
      <c r="C4316">
        <v>1.9697</v>
      </c>
      <c r="E4316" s="19">
        <v>43126</v>
      </c>
      <c r="F4316">
        <v>1.7668999999999999</v>
      </c>
      <c r="H4316" s="20">
        <v>43158</v>
      </c>
      <c r="I4316">
        <v>18.59</v>
      </c>
    </row>
    <row r="4317" spans="1:9" x14ac:dyDescent="0.25">
      <c r="A4317" s="19">
        <v>43159</v>
      </c>
      <c r="B4317">
        <v>271.64999999999998</v>
      </c>
      <c r="C4317">
        <v>1.9898</v>
      </c>
      <c r="E4317" s="19">
        <v>43129</v>
      </c>
      <c r="F4317">
        <v>1.7722500000000001</v>
      </c>
      <c r="H4317" s="20">
        <v>43159</v>
      </c>
      <c r="I4317">
        <v>19.850000000000001</v>
      </c>
    </row>
    <row r="4318" spans="1:9" x14ac:dyDescent="0.25">
      <c r="A4318" s="19">
        <v>43160</v>
      </c>
      <c r="B4318">
        <v>267.7</v>
      </c>
      <c r="C4318">
        <v>2.0192000000000001</v>
      </c>
      <c r="E4318" s="19">
        <v>43130</v>
      </c>
      <c r="F4318">
        <v>1.7734000000000001</v>
      </c>
      <c r="H4318" s="20">
        <v>43160</v>
      </c>
      <c r="I4318">
        <v>22.47</v>
      </c>
    </row>
    <row r="4319" spans="1:9" x14ac:dyDescent="0.25">
      <c r="A4319" s="19">
        <v>43161</v>
      </c>
      <c r="B4319">
        <v>269.08</v>
      </c>
      <c r="C4319">
        <v>2.0087999999999999</v>
      </c>
      <c r="E4319" s="19">
        <v>43131</v>
      </c>
      <c r="F4319">
        <v>1.7777700000000001</v>
      </c>
      <c r="H4319" s="20">
        <v>43161</v>
      </c>
      <c r="I4319">
        <v>19.59</v>
      </c>
    </row>
    <row r="4320" spans="1:9" x14ac:dyDescent="0.25">
      <c r="A4320" s="19">
        <v>43164</v>
      </c>
      <c r="B4320">
        <v>272.19</v>
      </c>
      <c r="C4320">
        <v>1.9859</v>
      </c>
      <c r="E4320" s="19">
        <v>43132</v>
      </c>
      <c r="F4320">
        <v>1.78698</v>
      </c>
      <c r="H4320" s="20">
        <v>43164</v>
      </c>
      <c r="I4320">
        <v>18.73</v>
      </c>
    </row>
    <row r="4321" spans="1:9" x14ac:dyDescent="0.25">
      <c r="A4321" s="19">
        <v>43165</v>
      </c>
      <c r="B4321">
        <v>272.88</v>
      </c>
      <c r="C4321">
        <v>1.9807999999999999</v>
      </c>
      <c r="E4321" s="19">
        <v>43133</v>
      </c>
      <c r="F4321">
        <v>1.7890200000000001</v>
      </c>
      <c r="H4321" s="20">
        <v>43165</v>
      </c>
      <c r="I4321">
        <v>18.36</v>
      </c>
    </row>
    <row r="4322" spans="1:9" x14ac:dyDescent="0.25">
      <c r="A4322" s="19">
        <v>43166</v>
      </c>
      <c r="B4322">
        <v>272.77999999999997</v>
      </c>
      <c r="C4322">
        <v>1.9816</v>
      </c>
      <c r="E4322" s="19">
        <v>43136</v>
      </c>
      <c r="F4322">
        <v>1.79345</v>
      </c>
      <c r="H4322" s="20">
        <v>43166</v>
      </c>
      <c r="I4322">
        <v>17.760000000000002</v>
      </c>
    </row>
    <row r="4323" spans="1:9" x14ac:dyDescent="0.25">
      <c r="A4323" s="19">
        <v>43167</v>
      </c>
      <c r="B4323">
        <v>274.10000000000002</v>
      </c>
      <c r="C4323">
        <v>1.972</v>
      </c>
      <c r="E4323" s="19">
        <v>43137</v>
      </c>
      <c r="F4323">
        <v>1.7907</v>
      </c>
      <c r="H4323" s="20">
        <v>43167</v>
      </c>
      <c r="I4323">
        <v>16.54</v>
      </c>
    </row>
    <row r="4324" spans="1:9" x14ac:dyDescent="0.25">
      <c r="A4324" s="19">
        <v>43168</v>
      </c>
      <c r="B4324">
        <v>278.87</v>
      </c>
      <c r="C4324">
        <v>1.9382999999999999</v>
      </c>
      <c r="E4324" s="19">
        <v>43138</v>
      </c>
      <c r="F4324">
        <v>1.79989</v>
      </c>
      <c r="H4324" s="20">
        <v>43168</v>
      </c>
      <c r="I4324">
        <v>14.64</v>
      </c>
    </row>
    <row r="4325" spans="1:9" x14ac:dyDescent="0.25">
      <c r="A4325" s="19">
        <v>43171</v>
      </c>
      <c r="B4325">
        <v>278.52</v>
      </c>
      <c r="C4325">
        <v>1.9407000000000001</v>
      </c>
      <c r="E4325" s="19">
        <v>43139</v>
      </c>
      <c r="F4325">
        <v>1.8105</v>
      </c>
      <c r="H4325" s="20">
        <v>43171</v>
      </c>
      <c r="I4325">
        <v>15.78</v>
      </c>
    </row>
    <row r="4326" spans="1:9" x14ac:dyDescent="0.25">
      <c r="A4326" s="19">
        <v>43172</v>
      </c>
      <c r="B4326">
        <v>276.72000000000003</v>
      </c>
      <c r="C4326">
        <v>1.9534</v>
      </c>
      <c r="E4326" s="19">
        <v>43140</v>
      </c>
      <c r="F4326">
        <v>1.82</v>
      </c>
      <c r="H4326" s="20">
        <v>43172</v>
      </c>
      <c r="I4326">
        <v>16.350000000000001</v>
      </c>
    </row>
    <row r="4327" spans="1:9" x14ac:dyDescent="0.25">
      <c r="A4327" s="19">
        <v>43173</v>
      </c>
      <c r="B4327">
        <v>275.3</v>
      </c>
      <c r="C4327">
        <v>1.9634</v>
      </c>
      <c r="E4327" s="19">
        <v>43143</v>
      </c>
      <c r="F4327">
        <v>1.83338</v>
      </c>
      <c r="H4327" s="20">
        <v>43173</v>
      </c>
      <c r="I4327">
        <v>17.23</v>
      </c>
    </row>
    <row r="4328" spans="1:9" x14ac:dyDescent="0.25">
      <c r="A4328" s="19">
        <v>43174</v>
      </c>
      <c r="B4328">
        <v>275</v>
      </c>
      <c r="C4328">
        <v>1.5952999999999999</v>
      </c>
      <c r="E4328" s="19">
        <v>43144</v>
      </c>
      <c r="F4328">
        <v>1.8387500000000001</v>
      </c>
      <c r="H4328" s="20">
        <v>43174</v>
      </c>
      <c r="I4328">
        <v>16.59</v>
      </c>
    </row>
    <row r="4329" spans="1:9" x14ac:dyDescent="0.25">
      <c r="A4329" s="19">
        <v>43175</v>
      </c>
      <c r="B4329">
        <v>274.2</v>
      </c>
      <c r="C4329">
        <v>1.6</v>
      </c>
      <c r="E4329" s="19">
        <v>43145</v>
      </c>
      <c r="F4329">
        <v>1.85</v>
      </c>
      <c r="H4329" s="20">
        <v>43175</v>
      </c>
      <c r="I4329">
        <v>15.8</v>
      </c>
    </row>
    <row r="4330" spans="1:9" x14ac:dyDescent="0.25">
      <c r="A4330" s="19">
        <v>43178</v>
      </c>
      <c r="B4330">
        <v>270.49</v>
      </c>
      <c r="C4330">
        <v>1.6218999999999999</v>
      </c>
      <c r="E4330" s="19">
        <v>43146</v>
      </c>
      <c r="F4330">
        <v>1.8725000000000001</v>
      </c>
      <c r="H4330" s="20">
        <v>43178</v>
      </c>
      <c r="I4330">
        <v>19.02</v>
      </c>
    </row>
    <row r="4331" spans="1:9" x14ac:dyDescent="0.25">
      <c r="A4331" s="19">
        <v>43179</v>
      </c>
      <c r="B4331">
        <v>270.95</v>
      </c>
      <c r="C4331">
        <v>1.6192</v>
      </c>
      <c r="E4331" s="19">
        <v>43147</v>
      </c>
      <c r="F4331">
        <v>1.8849400000000001</v>
      </c>
      <c r="H4331" s="20">
        <v>43179</v>
      </c>
      <c r="I4331">
        <v>18.2</v>
      </c>
    </row>
    <row r="4332" spans="1:9" x14ac:dyDescent="0.25">
      <c r="A4332" s="19">
        <v>43180</v>
      </c>
      <c r="B4332">
        <v>270.43</v>
      </c>
      <c r="C4332">
        <v>1.6223000000000001</v>
      </c>
      <c r="E4332" s="19">
        <v>43150</v>
      </c>
      <c r="F4332">
        <v>1.8921300000000001</v>
      </c>
      <c r="H4332" s="20">
        <v>43180</v>
      </c>
      <c r="I4332">
        <v>17.86</v>
      </c>
    </row>
    <row r="4333" spans="1:9" x14ac:dyDescent="0.25">
      <c r="A4333" s="19">
        <v>43181</v>
      </c>
      <c r="B4333">
        <v>263.67</v>
      </c>
      <c r="C4333">
        <v>1.6638999999999999</v>
      </c>
      <c r="E4333" s="19">
        <v>43151</v>
      </c>
      <c r="F4333">
        <v>1.90394</v>
      </c>
      <c r="H4333" s="20">
        <v>43181</v>
      </c>
      <c r="I4333">
        <v>23.34</v>
      </c>
    </row>
    <row r="4334" spans="1:9" x14ac:dyDescent="0.25">
      <c r="A4334" s="19">
        <v>43182</v>
      </c>
      <c r="B4334">
        <v>258.05</v>
      </c>
      <c r="C4334">
        <v>1.7000999999999999</v>
      </c>
      <c r="E4334" s="19">
        <v>43152</v>
      </c>
      <c r="F4334">
        <v>1.9197500000000001</v>
      </c>
      <c r="H4334" s="20">
        <v>43182</v>
      </c>
      <c r="I4334">
        <v>24.87</v>
      </c>
    </row>
    <row r="4335" spans="1:9" x14ac:dyDescent="0.25">
      <c r="A4335" s="19">
        <v>43185</v>
      </c>
      <c r="B4335">
        <v>265.11</v>
      </c>
      <c r="C4335">
        <v>1.6548</v>
      </c>
      <c r="E4335" s="19">
        <v>43153</v>
      </c>
      <c r="F4335">
        <v>1.94363</v>
      </c>
      <c r="H4335" s="20">
        <v>43185</v>
      </c>
      <c r="I4335">
        <v>21.03</v>
      </c>
    </row>
    <row r="4336" spans="1:9" x14ac:dyDescent="0.25">
      <c r="A4336" s="19">
        <v>43186</v>
      </c>
      <c r="B4336">
        <v>260.60000000000002</v>
      </c>
      <c r="C4336">
        <v>1.6835</v>
      </c>
      <c r="E4336" s="19">
        <v>43154</v>
      </c>
      <c r="F4336">
        <v>1.95625</v>
      </c>
      <c r="H4336" s="20">
        <v>43186</v>
      </c>
      <c r="I4336">
        <v>22.5</v>
      </c>
    </row>
    <row r="4337" spans="1:9" x14ac:dyDescent="0.25">
      <c r="A4337" s="19">
        <v>43187</v>
      </c>
      <c r="B4337">
        <v>259.83</v>
      </c>
      <c r="C4337">
        <v>1.6884999999999999</v>
      </c>
      <c r="E4337" s="19">
        <v>43157</v>
      </c>
      <c r="F4337">
        <v>1.9841899999999999</v>
      </c>
      <c r="H4337" s="20">
        <v>43187</v>
      </c>
      <c r="I4337">
        <v>22.87</v>
      </c>
    </row>
    <row r="4338" spans="1:9" x14ac:dyDescent="0.25">
      <c r="A4338" s="19">
        <v>43188</v>
      </c>
      <c r="B4338">
        <v>263.14999999999998</v>
      </c>
      <c r="C4338">
        <v>1.6671</v>
      </c>
      <c r="E4338" s="19">
        <v>43158</v>
      </c>
      <c r="F4338">
        <v>2.0062500000000001</v>
      </c>
      <c r="H4338" s="20">
        <v>43188</v>
      </c>
      <c r="I4338">
        <v>19.97</v>
      </c>
    </row>
    <row r="4339" spans="1:9" x14ac:dyDescent="0.25">
      <c r="A4339" s="19">
        <v>43192</v>
      </c>
      <c r="B4339">
        <v>257.47000000000003</v>
      </c>
      <c r="C4339">
        <v>1.7039</v>
      </c>
      <c r="E4339" s="19">
        <v>43159</v>
      </c>
      <c r="F4339">
        <v>2.0171899999999998</v>
      </c>
      <c r="H4339" s="20">
        <v>43192</v>
      </c>
      <c r="I4339">
        <v>23.62</v>
      </c>
    </row>
    <row r="4340" spans="1:9" x14ac:dyDescent="0.25">
      <c r="A4340" s="19">
        <v>43193</v>
      </c>
      <c r="B4340">
        <v>260.77</v>
      </c>
      <c r="C4340">
        <v>1.6823999999999999</v>
      </c>
      <c r="E4340" s="19">
        <v>43160</v>
      </c>
      <c r="F4340">
        <v>2.0245700000000002</v>
      </c>
      <c r="H4340" s="20">
        <v>43193</v>
      </c>
      <c r="I4340">
        <v>21.1</v>
      </c>
    </row>
    <row r="4341" spans="1:9" x14ac:dyDescent="0.25">
      <c r="A4341" s="19">
        <v>43194</v>
      </c>
      <c r="B4341">
        <v>263.56</v>
      </c>
      <c r="C4341">
        <v>1.6646000000000001</v>
      </c>
      <c r="E4341" s="19">
        <v>43161</v>
      </c>
      <c r="F4341">
        <v>2.0251899999999998</v>
      </c>
      <c r="H4341" s="20">
        <v>43194</v>
      </c>
      <c r="I4341">
        <v>20.059999999999999</v>
      </c>
    </row>
    <row r="4342" spans="1:9" x14ac:dyDescent="0.25">
      <c r="A4342" s="19">
        <v>43195</v>
      </c>
      <c r="B4342">
        <v>265.64</v>
      </c>
      <c r="C4342">
        <v>1.6515</v>
      </c>
      <c r="E4342" s="19">
        <v>43164</v>
      </c>
      <c r="F4342">
        <v>2.0348999999999999</v>
      </c>
      <c r="H4342" s="20">
        <v>43195</v>
      </c>
      <c r="I4342">
        <v>18.940000000000001</v>
      </c>
    </row>
    <row r="4343" spans="1:9" x14ac:dyDescent="0.25">
      <c r="A4343" s="19">
        <v>43196</v>
      </c>
      <c r="B4343">
        <v>259.72000000000003</v>
      </c>
      <c r="C4343">
        <v>1.6892</v>
      </c>
      <c r="E4343" s="19">
        <v>43165</v>
      </c>
      <c r="F4343">
        <v>2.0472800000000002</v>
      </c>
      <c r="H4343" s="20">
        <v>43196</v>
      </c>
      <c r="I4343">
        <v>21.49</v>
      </c>
    </row>
    <row r="4344" spans="1:9" x14ac:dyDescent="0.25">
      <c r="A4344" s="19">
        <v>43199</v>
      </c>
      <c r="B4344">
        <v>261</v>
      </c>
      <c r="C4344">
        <v>1.6809000000000001</v>
      </c>
      <c r="E4344" s="19">
        <v>43166</v>
      </c>
      <c r="F4344">
        <v>2.0572499999999998</v>
      </c>
      <c r="H4344" s="20">
        <v>43199</v>
      </c>
      <c r="I4344">
        <v>21.77</v>
      </c>
    </row>
    <row r="4345" spans="1:9" x14ac:dyDescent="0.25">
      <c r="A4345" s="19">
        <v>43200</v>
      </c>
      <c r="B4345">
        <v>265.14999999999998</v>
      </c>
      <c r="C4345">
        <v>1.6546000000000001</v>
      </c>
      <c r="E4345" s="19">
        <v>43167</v>
      </c>
      <c r="F4345">
        <v>2.0714000000000001</v>
      </c>
      <c r="H4345" s="20">
        <v>43200</v>
      </c>
      <c r="I4345">
        <v>20.47</v>
      </c>
    </row>
    <row r="4346" spans="1:9" x14ac:dyDescent="0.25">
      <c r="A4346" s="19">
        <v>43201</v>
      </c>
      <c r="B4346">
        <v>263.76</v>
      </c>
      <c r="C4346">
        <v>1.6633</v>
      </c>
      <c r="E4346" s="19">
        <v>43168</v>
      </c>
      <c r="F4346">
        <v>2.0887500000000001</v>
      </c>
      <c r="H4346" s="20">
        <v>43201</v>
      </c>
      <c r="I4346">
        <v>20.239999999999998</v>
      </c>
    </row>
    <row r="4347" spans="1:9" x14ac:dyDescent="0.25">
      <c r="A4347" s="19">
        <v>43202</v>
      </c>
      <c r="B4347">
        <v>265.93</v>
      </c>
      <c r="C4347">
        <v>1.6496999999999999</v>
      </c>
      <c r="E4347" s="19">
        <v>43171</v>
      </c>
      <c r="F4347">
        <v>2.1068799999999999</v>
      </c>
      <c r="H4347" s="20">
        <v>43202</v>
      </c>
      <c r="I4347">
        <v>18.489999999999998</v>
      </c>
    </row>
    <row r="4348" spans="1:9" x14ac:dyDescent="0.25">
      <c r="A4348" s="19">
        <v>43203</v>
      </c>
      <c r="B4348">
        <v>265.14999999999998</v>
      </c>
      <c r="C4348">
        <v>1.6546000000000001</v>
      </c>
      <c r="E4348" s="19">
        <v>43172</v>
      </c>
      <c r="F4348">
        <v>2.1244999999999998</v>
      </c>
      <c r="H4348" s="20">
        <v>43203</v>
      </c>
      <c r="I4348">
        <v>17.41</v>
      </c>
    </row>
    <row r="4349" spans="1:9" x14ac:dyDescent="0.25">
      <c r="A4349" s="19">
        <v>43206</v>
      </c>
      <c r="B4349">
        <v>267.33</v>
      </c>
      <c r="C4349">
        <v>1.6411</v>
      </c>
      <c r="E4349" s="19">
        <v>43173</v>
      </c>
      <c r="F4349">
        <v>2.145</v>
      </c>
      <c r="H4349" s="20">
        <v>43206</v>
      </c>
      <c r="I4349">
        <v>16.559999999999999</v>
      </c>
    </row>
    <row r="4350" spans="1:9" x14ac:dyDescent="0.25">
      <c r="A4350" s="19">
        <v>43207</v>
      </c>
      <c r="B4350">
        <v>270.19</v>
      </c>
      <c r="C4350">
        <v>1.6236999999999999</v>
      </c>
      <c r="E4350" s="19">
        <v>43174</v>
      </c>
      <c r="F4350">
        <v>2.1775000000000002</v>
      </c>
      <c r="H4350" s="20">
        <v>43207</v>
      </c>
      <c r="I4350">
        <v>15.25</v>
      </c>
    </row>
    <row r="4351" spans="1:9" x14ac:dyDescent="0.25">
      <c r="A4351" s="19">
        <v>43208</v>
      </c>
      <c r="B4351">
        <v>270.39</v>
      </c>
      <c r="C4351">
        <v>1.6225000000000001</v>
      </c>
      <c r="E4351" s="19">
        <v>43175</v>
      </c>
      <c r="F4351">
        <v>2.2017500000000001</v>
      </c>
      <c r="H4351" s="20">
        <v>43208</v>
      </c>
      <c r="I4351">
        <v>15.6</v>
      </c>
    </row>
    <row r="4352" spans="1:9" x14ac:dyDescent="0.25">
      <c r="A4352" s="19">
        <v>43209</v>
      </c>
      <c r="B4352">
        <v>268.89</v>
      </c>
      <c r="C4352">
        <v>1.6315999999999999</v>
      </c>
      <c r="E4352" s="19">
        <v>43178</v>
      </c>
      <c r="F4352">
        <v>2.2224900000000001</v>
      </c>
      <c r="H4352" s="20">
        <v>43209</v>
      </c>
      <c r="I4352">
        <v>15.96</v>
      </c>
    </row>
    <row r="4353" spans="1:9" x14ac:dyDescent="0.25">
      <c r="A4353" s="19">
        <v>43210</v>
      </c>
      <c r="B4353">
        <v>266.61</v>
      </c>
      <c r="C4353">
        <v>1.6455</v>
      </c>
      <c r="E4353" s="19">
        <v>43179</v>
      </c>
      <c r="F4353">
        <v>2.2481399999999998</v>
      </c>
      <c r="H4353" s="20">
        <v>43210</v>
      </c>
      <c r="I4353">
        <v>16.88</v>
      </c>
    </row>
    <row r="4354" spans="1:9" x14ac:dyDescent="0.25">
      <c r="A4354" s="19">
        <v>43213</v>
      </c>
      <c r="B4354">
        <v>266.57</v>
      </c>
      <c r="C4354">
        <v>1.6457999999999999</v>
      </c>
      <c r="E4354" s="19">
        <v>43180</v>
      </c>
      <c r="F4354">
        <v>2.27108</v>
      </c>
      <c r="H4354" s="20">
        <v>43213</v>
      </c>
      <c r="I4354">
        <v>16.34</v>
      </c>
    </row>
    <row r="4355" spans="1:9" x14ac:dyDescent="0.25">
      <c r="A4355" s="19">
        <v>43214</v>
      </c>
      <c r="B4355">
        <v>262.98</v>
      </c>
      <c r="C4355">
        <v>1.6681999999999999</v>
      </c>
      <c r="E4355" s="19">
        <v>43181</v>
      </c>
      <c r="F4355">
        <v>2.2855699999999999</v>
      </c>
      <c r="H4355" s="20">
        <v>43214</v>
      </c>
      <c r="I4355">
        <v>18.02</v>
      </c>
    </row>
    <row r="4356" spans="1:9" x14ac:dyDescent="0.25">
      <c r="A4356" s="19">
        <v>43215</v>
      </c>
      <c r="B4356">
        <v>263.63</v>
      </c>
      <c r="C4356">
        <v>1.6640999999999999</v>
      </c>
      <c r="E4356" s="19">
        <v>43182</v>
      </c>
      <c r="F4356">
        <v>2.29155</v>
      </c>
      <c r="H4356" s="20">
        <v>43215</v>
      </c>
      <c r="I4356">
        <v>17.84</v>
      </c>
    </row>
    <row r="4357" spans="1:9" x14ac:dyDescent="0.25">
      <c r="A4357" s="19">
        <v>43216</v>
      </c>
      <c r="B4357">
        <v>266.31</v>
      </c>
      <c r="C4357">
        <v>1.6474</v>
      </c>
      <c r="E4357" s="19">
        <v>43185</v>
      </c>
      <c r="F4357">
        <v>2.2949600000000001</v>
      </c>
      <c r="H4357" s="20">
        <v>43216</v>
      </c>
      <c r="I4357">
        <v>16.239999999999998</v>
      </c>
    </row>
    <row r="4358" spans="1:9" x14ac:dyDescent="0.25">
      <c r="A4358" s="19">
        <v>43217</v>
      </c>
      <c r="B4358">
        <v>266.56</v>
      </c>
      <c r="C4358">
        <v>1.6457999999999999</v>
      </c>
      <c r="E4358" s="19">
        <v>43186</v>
      </c>
      <c r="F4358">
        <v>2.302</v>
      </c>
      <c r="H4358" s="20">
        <v>43217</v>
      </c>
      <c r="I4358">
        <v>15.41</v>
      </c>
    </row>
    <row r="4359" spans="1:9" x14ac:dyDescent="0.25">
      <c r="A4359" s="19">
        <v>43220</v>
      </c>
      <c r="B4359">
        <v>264.51</v>
      </c>
      <c r="C4359">
        <v>1.6586000000000001</v>
      </c>
      <c r="E4359" s="19">
        <v>43187</v>
      </c>
      <c r="F4359">
        <v>2.3079999999999998</v>
      </c>
      <c r="H4359" s="20">
        <v>43220</v>
      </c>
      <c r="I4359">
        <v>15.93</v>
      </c>
    </row>
    <row r="4360" spans="1:9" x14ac:dyDescent="0.25">
      <c r="A4360" s="19">
        <v>43221</v>
      </c>
      <c r="B4360">
        <v>264.98</v>
      </c>
      <c r="C4360">
        <v>1.6556</v>
      </c>
      <c r="E4360" s="19">
        <v>43188</v>
      </c>
      <c r="F4360">
        <v>2.31175</v>
      </c>
      <c r="H4360" s="20">
        <v>43221</v>
      </c>
      <c r="I4360">
        <v>15.49</v>
      </c>
    </row>
    <row r="4361" spans="1:9" x14ac:dyDescent="0.25">
      <c r="A4361" s="19">
        <v>43222</v>
      </c>
      <c r="B4361">
        <v>263.2</v>
      </c>
      <c r="C4361">
        <v>1.6668000000000001</v>
      </c>
      <c r="E4361" s="19">
        <v>43193</v>
      </c>
      <c r="F4361">
        <v>2.32084</v>
      </c>
      <c r="H4361" s="20">
        <v>43222</v>
      </c>
      <c r="I4361">
        <v>15.97</v>
      </c>
    </row>
    <row r="4362" spans="1:9" x14ac:dyDescent="0.25">
      <c r="A4362" s="19">
        <v>43223</v>
      </c>
      <c r="B4362">
        <v>262.62</v>
      </c>
      <c r="C4362">
        <v>1.6705000000000001</v>
      </c>
      <c r="E4362" s="19">
        <v>43194</v>
      </c>
      <c r="F4362">
        <v>2.3246099999999998</v>
      </c>
      <c r="H4362" s="20">
        <v>43223</v>
      </c>
      <c r="I4362">
        <v>15.9</v>
      </c>
    </row>
    <row r="4363" spans="1:9" x14ac:dyDescent="0.25">
      <c r="A4363" s="19">
        <v>43224</v>
      </c>
      <c r="B4363">
        <v>266.02</v>
      </c>
      <c r="C4363">
        <v>1.6492</v>
      </c>
      <c r="E4363" s="19">
        <v>43195</v>
      </c>
      <c r="F4363">
        <v>2.3306300000000002</v>
      </c>
      <c r="H4363" s="20">
        <v>43224</v>
      </c>
      <c r="I4363">
        <v>14.77</v>
      </c>
    </row>
    <row r="4364" spans="1:9" x14ac:dyDescent="0.25">
      <c r="A4364" s="19">
        <v>43227</v>
      </c>
      <c r="B4364">
        <v>266.92</v>
      </c>
      <c r="C4364">
        <v>1.6435999999999999</v>
      </c>
      <c r="E4364" s="19">
        <v>43196</v>
      </c>
      <c r="F4364">
        <v>2.3374600000000001</v>
      </c>
      <c r="H4364" s="20">
        <v>43227</v>
      </c>
      <c r="I4364">
        <v>14.75</v>
      </c>
    </row>
    <row r="4365" spans="1:9" x14ac:dyDescent="0.25">
      <c r="A4365" s="19">
        <v>43228</v>
      </c>
      <c r="B4365">
        <v>266.92</v>
      </c>
      <c r="C4365">
        <v>1.6435999999999999</v>
      </c>
      <c r="E4365" s="19">
        <v>43199</v>
      </c>
      <c r="F4365">
        <v>2.3372999999999999</v>
      </c>
      <c r="H4365" s="20">
        <v>43228</v>
      </c>
      <c r="I4365">
        <v>14.71</v>
      </c>
    </row>
    <row r="4366" spans="1:9" x14ac:dyDescent="0.25">
      <c r="A4366" s="19">
        <v>43229</v>
      </c>
      <c r="B4366">
        <v>269.5</v>
      </c>
      <c r="C4366">
        <v>1.6278999999999999</v>
      </c>
      <c r="E4366" s="19">
        <v>43200</v>
      </c>
      <c r="F4366">
        <v>2.3390300000000002</v>
      </c>
      <c r="H4366" s="20">
        <v>43229</v>
      </c>
      <c r="I4366">
        <v>13.42</v>
      </c>
    </row>
    <row r="4367" spans="1:9" x14ac:dyDescent="0.25">
      <c r="A4367" s="19">
        <v>43230</v>
      </c>
      <c r="B4367">
        <v>272.02</v>
      </c>
      <c r="C4367">
        <v>1.6128</v>
      </c>
      <c r="E4367" s="19">
        <v>43201</v>
      </c>
      <c r="F4367">
        <v>2.3416299999999999</v>
      </c>
      <c r="H4367" s="20">
        <v>43230</v>
      </c>
      <c r="I4367">
        <v>13.23</v>
      </c>
    </row>
    <row r="4368" spans="1:9" x14ac:dyDescent="0.25">
      <c r="A4368" s="19">
        <v>43231</v>
      </c>
      <c r="B4368">
        <v>272.85000000000002</v>
      </c>
      <c r="C4368">
        <v>1.6079000000000001</v>
      </c>
      <c r="E4368" s="19">
        <v>43202</v>
      </c>
      <c r="F4368">
        <v>2.3476900000000001</v>
      </c>
      <c r="H4368" s="20">
        <v>43231</v>
      </c>
      <c r="I4368">
        <v>12.65</v>
      </c>
    </row>
    <row r="4369" spans="1:9" x14ac:dyDescent="0.25">
      <c r="A4369" s="19">
        <v>43234</v>
      </c>
      <c r="B4369">
        <v>272.98</v>
      </c>
      <c r="C4369">
        <v>1.6071</v>
      </c>
      <c r="E4369" s="19">
        <v>43203</v>
      </c>
      <c r="F4369">
        <v>2.3528099999999998</v>
      </c>
      <c r="H4369" s="20">
        <v>43234</v>
      </c>
      <c r="I4369">
        <v>12.93</v>
      </c>
    </row>
    <row r="4370" spans="1:9" x14ac:dyDescent="0.25">
      <c r="A4370" s="19">
        <v>43235</v>
      </c>
      <c r="B4370">
        <v>271.10000000000002</v>
      </c>
      <c r="C4370">
        <v>1.6183000000000001</v>
      </c>
      <c r="E4370" s="19">
        <v>43206</v>
      </c>
      <c r="F4370">
        <v>2.3550900000000001</v>
      </c>
      <c r="H4370" s="20">
        <v>43235</v>
      </c>
      <c r="I4370">
        <v>14.63</v>
      </c>
    </row>
    <row r="4371" spans="1:9" x14ac:dyDescent="0.25">
      <c r="A4371" s="19">
        <v>43236</v>
      </c>
      <c r="B4371">
        <v>272.24</v>
      </c>
      <c r="C4371">
        <v>1.6114999999999999</v>
      </c>
      <c r="E4371" s="19">
        <v>43207</v>
      </c>
      <c r="F4371">
        <v>2.3553899999999999</v>
      </c>
      <c r="H4371" s="20">
        <v>43236</v>
      </c>
      <c r="I4371">
        <v>13.42</v>
      </c>
    </row>
    <row r="4372" spans="1:9" x14ac:dyDescent="0.25">
      <c r="A4372" s="19">
        <v>43237</v>
      </c>
      <c r="B4372">
        <v>272.01</v>
      </c>
      <c r="C4372">
        <v>1.6128</v>
      </c>
      <c r="E4372" s="19">
        <v>43208</v>
      </c>
      <c r="F4372">
        <v>2.35866</v>
      </c>
      <c r="H4372" s="20">
        <v>43237</v>
      </c>
      <c r="I4372">
        <v>13.43</v>
      </c>
    </row>
    <row r="4373" spans="1:9" x14ac:dyDescent="0.25">
      <c r="A4373" s="19">
        <v>43238</v>
      </c>
      <c r="B4373">
        <v>271.33</v>
      </c>
      <c r="C4373">
        <v>1.6169</v>
      </c>
      <c r="E4373" s="19">
        <v>43209</v>
      </c>
      <c r="F4373">
        <v>2.3615599999999999</v>
      </c>
      <c r="H4373" s="20">
        <v>43238</v>
      </c>
      <c r="I4373">
        <v>13.42</v>
      </c>
    </row>
    <row r="4374" spans="1:9" x14ac:dyDescent="0.25">
      <c r="A4374" s="19">
        <v>43241</v>
      </c>
      <c r="B4374">
        <v>273.37</v>
      </c>
      <c r="C4374">
        <v>1.6048</v>
      </c>
      <c r="E4374" s="19">
        <v>43210</v>
      </c>
      <c r="F4374">
        <v>2.3592300000000002</v>
      </c>
      <c r="H4374" s="20">
        <v>43241</v>
      </c>
      <c r="I4374">
        <v>13.08</v>
      </c>
    </row>
    <row r="4375" spans="1:9" x14ac:dyDescent="0.25">
      <c r="A4375" s="19">
        <v>43242</v>
      </c>
      <c r="B4375">
        <v>272.61</v>
      </c>
      <c r="C4375">
        <v>1.6093</v>
      </c>
      <c r="E4375" s="19">
        <v>43213</v>
      </c>
      <c r="F4375">
        <v>2.35954</v>
      </c>
      <c r="H4375" s="20">
        <v>43242</v>
      </c>
      <c r="I4375">
        <v>13.22</v>
      </c>
    </row>
    <row r="4376" spans="1:9" x14ac:dyDescent="0.25">
      <c r="A4376" s="19">
        <v>43243</v>
      </c>
      <c r="B4376">
        <v>273.36</v>
      </c>
      <c r="C4376">
        <v>1.6049</v>
      </c>
      <c r="E4376" s="19">
        <v>43214</v>
      </c>
      <c r="F4376">
        <v>2.3616700000000002</v>
      </c>
      <c r="H4376" s="20">
        <v>43243</v>
      </c>
      <c r="I4376">
        <v>12.58</v>
      </c>
    </row>
    <row r="4377" spans="1:9" x14ac:dyDescent="0.25">
      <c r="A4377" s="19">
        <v>43244</v>
      </c>
      <c r="B4377">
        <v>272.8</v>
      </c>
      <c r="C4377">
        <v>1.6082000000000001</v>
      </c>
      <c r="E4377" s="19">
        <v>43215</v>
      </c>
      <c r="F4377">
        <v>2.3656100000000002</v>
      </c>
      <c r="H4377" s="20">
        <v>43244</v>
      </c>
      <c r="I4377">
        <v>12.53</v>
      </c>
    </row>
    <row r="4378" spans="1:9" x14ac:dyDescent="0.25">
      <c r="A4378" s="19">
        <v>43245</v>
      </c>
      <c r="B4378">
        <v>272.14999999999998</v>
      </c>
      <c r="C4378">
        <v>1.6120000000000001</v>
      </c>
      <c r="E4378" s="19">
        <v>43216</v>
      </c>
      <c r="F4378">
        <v>2.3587799999999999</v>
      </c>
      <c r="H4378" s="20">
        <v>43245</v>
      </c>
      <c r="I4378">
        <v>13.22</v>
      </c>
    </row>
    <row r="4379" spans="1:9" x14ac:dyDescent="0.25">
      <c r="A4379" s="19">
        <v>43249</v>
      </c>
      <c r="B4379">
        <v>269.02</v>
      </c>
      <c r="C4379">
        <v>1.6308</v>
      </c>
      <c r="E4379" s="19">
        <v>43217</v>
      </c>
      <c r="F4379">
        <v>2.35805</v>
      </c>
      <c r="H4379" s="20">
        <v>43249</v>
      </c>
      <c r="I4379">
        <v>17.02</v>
      </c>
    </row>
    <row r="4380" spans="1:9" x14ac:dyDescent="0.25">
      <c r="A4380" s="19">
        <v>43250</v>
      </c>
      <c r="B4380">
        <v>272.61</v>
      </c>
      <c r="C4380">
        <v>1.6093</v>
      </c>
      <c r="E4380" s="19">
        <v>43220</v>
      </c>
      <c r="F4380">
        <v>2.36294</v>
      </c>
      <c r="H4380" s="20">
        <v>43250</v>
      </c>
      <c r="I4380">
        <v>14.94</v>
      </c>
    </row>
    <row r="4381" spans="1:9" x14ac:dyDescent="0.25">
      <c r="A4381" s="19">
        <v>43251</v>
      </c>
      <c r="B4381">
        <v>270.94</v>
      </c>
      <c r="C4381">
        <v>1.6192</v>
      </c>
      <c r="E4381" s="19">
        <v>43221</v>
      </c>
      <c r="F4381">
        <v>2.3537499999999998</v>
      </c>
      <c r="H4381" s="20">
        <v>43251</v>
      </c>
      <c r="I4381">
        <v>15.43</v>
      </c>
    </row>
    <row r="4382" spans="1:9" x14ac:dyDescent="0.25">
      <c r="A4382" s="19">
        <v>43252</v>
      </c>
      <c r="B4382">
        <v>273.60000000000002</v>
      </c>
      <c r="C4382">
        <v>1.6034999999999999</v>
      </c>
      <c r="E4382" s="19">
        <v>43222</v>
      </c>
      <c r="F4382">
        <v>2.36294</v>
      </c>
      <c r="H4382" s="20">
        <v>43252</v>
      </c>
      <c r="I4382">
        <v>13.46</v>
      </c>
    </row>
    <row r="4383" spans="1:9" x14ac:dyDescent="0.25">
      <c r="A4383" s="19">
        <v>43255</v>
      </c>
      <c r="B4383">
        <v>274.89999999999998</v>
      </c>
      <c r="C4383">
        <v>1.5959000000000001</v>
      </c>
      <c r="E4383" s="19">
        <v>43223</v>
      </c>
      <c r="F4383">
        <v>2.36313</v>
      </c>
      <c r="H4383" s="20">
        <v>43255</v>
      </c>
      <c r="I4383">
        <v>12.74</v>
      </c>
    </row>
    <row r="4384" spans="1:9" x14ac:dyDescent="0.25">
      <c r="A4384" s="19">
        <v>43256</v>
      </c>
      <c r="B4384">
        <v>275.10000000000002</v>
      </c>
      <c r="C4384">
        <v>1.5947</v>
      </c>
      <c r="E4384" s="19">
        <v>43224</v>
      </c>
      <c r="F4384">
        <v>2.3690600000000002</v>
      </c>
      <c r="H4384" s="20">
        <v>43256</v>
      </c>
      <c r="I4384">
        <v>12.4</v>
      </c>
    </row>
    <row r="4385" spans="1:9" x14ac:dyDescent="0.25">
      <c r="A4385" s="19">
        <v>43257</v>
      </c>
      <c r="B4385">
        <v>277.39999999999998</v>
      </c>
      <c r="C4385">
        <v>1.5814999999999999</v>
      </c>
      <c r="E4385" s="19">
        <v>43228</v>
      </c>
      <c r="F4385">
        <v>2.3525</v>
      </c>
      <c r="H4385" s="20">
        <v>43257</v>
      </c>
      <c r="I4385">
        <v>11.64</v>
      </c>
    </row>
    <row r="4386" spans="1:9" x14ac:dyDescent="0.25">
      <c r="A4386" s="19">
        <v>43258</v>
      </c>
      <c r="B4386">
        <v>277.37</v>
      </c>
      <c r="C4386">
        <v>1.5817000000000001</v>
      </c>
      <c r="E4386" s="19">
        <v>43229</v>
      </c>
      <c r="F4386">
        <v>2.35575</v>
      </c>
      <c r="H4386" s="20">
        <v>43258</v>
      </c>
      <c r="I4386">
        <v>12.13</v>
      </c>
    </row>
    <row r="4387" spans="1:9" x14ac:dyDescent="0.25">
      <c r="A4387" s="19">
        <v>43259</v>
      </c>
      <c r="B4387">
        <v>278.19</v>
      </c>
      <c r="C4387">
        <v>1.577</v>
      </c>
      <c r="E4387" s="19">
        <v>43230</v>
      </c>
      <c r="F4387">
        <v>2.355</v>
      </c>
      <c r="H4387" s="20">
        <v>43259</v>
      </c>
      <c r="I4387">
        <v>12.18</v>
      </c>
    </row>
    <row r="4388" spans="1:9" x14ac:dyDescent="0.25">
      <c r="A4388" s="19">
        <v>43262</v>
      </c>
      <c r="B4388">
        <v>278.56</v>
      </c>
      <c r="C4388">
        <v>1.5749</v>
      </c>
      <c r="E4388" s="19">
        <v>43231</v>
      </c>
      <c r="F4388">
        <v>2.3424999999999998</v>
      </c>
      <c r="H4388" s="20">
        <v>43262</v>
      </c>
      <c r="I4388">
        <v>12.35</v>
      </c>
    </row>
    <row r="4389" spans="1:9" x14ac:dyDescent="0.25">
      <c r="A4389" s="19">
        <v>43263</v>
      </c>
      <c r="B4389">
        <v>278.92</v>
      </c>
      <c r="C4389">
        <v>1.5729</v>
      </c>
      <c r="E4389" s="19">
        <v>43234</v>
      </c>
      <c r="F4389">
        <v>2.33</v>
      </c>
      <c r="H4389" s="20">
        <v>43263</v>
      </c>
      <c r="I4389">
        <v>12.34</v>
      </c>
    </row>
    <row r="4390" spans="1:9" x14ac:dyDescent="0.25">
      <c r="A4390" s="19">
        <v>43264</v>
      </c>
      <c r="B4390">
        <v>278.02999999999997</v>
      </c>
      <c r="C4390">
        <v>1.5779000000000001</v>
      </c>
      <c r="E4390" s="19">
        <v>43235</v>
      </c>
      <c r="F4390">
        <v>2.32063</v>
      </c>
      <c r="H4390" s="20">
        <v>43264</v>
      </c>
      <c r="I4390">
        <v>12.94</v>
      </c>
    </row>
    <row r="4391" spans="1:9" x14ac:dyDescent="0.25">
      <c r="A4391" s="19">
        <v>43265</v>
      </c>
      <c r="B4391">
        <v>278.73</v>
      </c>
      <c r="C4391">
        <v>1.7875000000000001</v>
      </c>
      <c r="E4391" s="19">
        <v>43236</v>
      </c>
      <c r="F4391">
        <v>2.3256299999999999</v>
      </c>
      <c r="H4391" s="20">
        <v>43265</v>
      </c>
      <c r="I4391">
        <v>12.12</v>
      </c>
    </row>
    <row r="4392" spans="1:9" x14ac:dyDescent="0.25">
      <c r="A4392" s="19">
        <v>43266</v>
      </c>
      <c r="B4392">
        <v>277.13</v>
      </c>
      <c r="C4392">
        <v>1.7978000000000001</v>
      </c>
      <c r="E4392" s="19">
        <v>43237</v>
      </c>
      <c r="F4392">
        <v>2.3312499999999998</v>
      </c>
      <c r="H4392" s="20">
        <v>43266</v>
      </c>
      <c r="I4392">
        <v>11.98</v>
      </c>
    </row>
    <row r="4393" spans="1:9" x14ac:dyDescent="0.25">
      <c r="A4393" s="19">
        <v>43269</v>
      </c>
      <c r="B4393">
        <v>276.56</v>
      </c>
      <c r="C4393">
        <v>1.8015000000000001</v>
      </c>
      <c r="E4393" s="19">
        <v>43238</v>
      </c>
      <c r="F4393">
        <v>2.32938</v>
      </c>
      <c r="H4393" s="20">
        <v>43269</v>
      </c>
      <c r="I4393">
        <v>12.31</v>
      </c>
    </row>
    <row r="4394" spans="1:9" x14ac:dyDescent="0.25">
      <c r="A4394" s="19">
        <v>43270</v>
      </c>
      <c r="B4394">
        <v>275.5</v>
      </c>
      <c r="C4394">
        <v>1.8084</v>
      </c>
      <c r="E4394" s="19">
        <v>43241</v>
      </c>
      <c r="F4394">
        <v>2.33</v>
      </c>
      <c r="H4394" s="20">
        <v>43270</v>
      </c>
      <c r="I4394">
        <v>13.35</v>
      </c>
    </row>
    <row r="4395" spans="1:9" x14ac:dyDescent="0.25">
      <c r="A4395" s="19">
        <v>43271</v>
      </c>
      <c r="B4395">
        <v>275.97000000000003</v>
      </c>
      <c r="C4395">
        <v>1.8053999999999999</v>
      </c>
      <c r="E4395" s="19">
        <v>43242</v>
      </c>
      <c r="F4395">
        <v>2.33</v>
      </c>
      <c r="H4395" s="20">
        <v>43271</v>
      </c>
      <c r="I4395">
        <v>12.79</v>
      </c>
    </row>
    <row r="4396" spans="1:9" x14ac:dyDescent="0.25">
      <c r="A4396" s="19">
        <v>43272</v>
      </c>
      <c r="B4396">
        <v>274.24</v>
      </c>
      <c r="C4396">
        <v>1.8168</v>
      </c>
      <c r="E4396" s="19">
        <v>43243</v>
      </c>
      <c r="F4396">
        <v>2.33</v>
      </c>
      <c r="H4396" s="20">
        <v>43272</v>
      </c>
      <c r="I4396">
        <v>14.64</v>
      </c>
    </row>
    <row r="4397" spans="1:9" x14ac:dyDescent="0.25">
      <c r="A4397" s="19">
        <v>43273</v>
      </c>
      <c r="B4397">
        <v>274.74</v>
      </c>
      <c r="C4397">
        <v>1.8133999999999999</v>
      </c>
      <c r="E4397" s="19">
        <v>43244</v>
      </c>
      <c r="F4397">
        <v>2.3193800000000002</v>
      </c>
      <c r="H4397" s="20">
        <v>43273</v>
      </c>
      <c r="I4397">
        <v>13.77</v>
      </c>
    </row>
    <row r="4398" spans="1:9" x14ac:dyDescent="0.25">
      <c r="A4398" s="19">
        <v>43276</v>
      </c>
      <c r="B4398">
        <v>271</v>
      </c>
      <c r="C4398">
        <v>1.8385</v>
      </c>
      <c r="E4398" s="19">
        <v>43245</v>
      </c>
      <c r="F4398">
        <v>2.31813</v>
      </c>
      <c r="H4398" s="20">
        <v>43276</v>
      </c>
      <c r="I4398">
        <v>17.329999999999998</v>
      </c>
    </row>
    <row r="4399" spans="1:9" x14ac:dyDescent="0.25">
      <c r="A4399" s="19">
        <v>43277</v>
      </c>
      <c r="B4399">
        <v>271.60000000000002</v>
      </c>
      <c r="C4399">
        <v>1.8344</v>
      </c>
      <c r="E4399" s="19">
        <v>43249</v>
      </c>
      <c r="F4399">
        <v>2.3071899999999999</v>
      </c>
      <c r="H4399" s="20">
        <v>43277</v>
      </c>
      <c r="I4399">
        <v>15.92</v>
      </c>
    </row>
    <row r="4400" spans="1:9" x14ac:dyDescent="0.25">
      <c r="A4400" s="19">
        <v>43278</v>
      </c>
      <c r="B4400">
        <v>269.35000000000002</v>
      </c>
      <c r="C4400">
        <v>1.8496999999999999</v>
      </c>
      <c r="E4400" s="19">
        <v>43250</v>
      </c>
      <c r="F4400">
        <v>2.3003100000000001</v>
      </c>
      <c r="H4400" s="20">
        <v>43278</v>
      </c>
      <c r="I4400">
        <v>17.91</v>
      </c>
    </row>
    <row r="4401" spans="1:9" x14ac:dyDescent="0.25">
      <c r="A4401" s="19">
        <v>43279</v>
      </c>
      <c r="B4401">
        <v>270.89</v>
      </c>
      <c r="C4401">
        <v>1.8391999999999999</v>
      </c>
      <c r="E4401" s="19">
        <v>43251</v>
      </c>
      <c r="F4401">
        <v>2.32125</v>
      </c>
      <c r="H4401" s="20">
        <v>43279</v>
      </c>
      <c r="I4401">
        <v>16.850000000000001</v>
      </c>
    </row>
    <row r="4402" spans="1:9" x14ac:dyDescent="0.25">
      <c r="A4402" s="19">
        <v>43280</v>
      </c>
      <c r="B4402">
        <v>271.27999999999997</v>
      </c>
      <c r="C4402">
        <v>1.8366</v>
      </c>
      <c r="E4402" s="19">
        <v>43252</v>
      </c>
      <c r="F4402">
        <v>2.3178100000000001</v>
      </c>
      <c r="H4402" s="20">
        <v>43280</v>
      </c>
      <c r="I4402">
        <v>16.09</v>
      </c>
    </row>
    <row r="4403" spans="1:9" x14ac:dyDescent="0.25">
      <c r="A4403" s="19">
        <v>43283</v>
      </c>
      <c r="B4403">
        <v>271.86</v>
      </c>
      <c r="C4403">
        <v>1.8327</v>
      </c>
      <c r="E4403" s="19">
        <v>43255</v>
      </c>
      <c r="F4403">
        <v>2.3138100000000001</v>
      </c>
      <c r="H4403" s="20">
        <v>43283</v>
      </c>
      <c r="I4403">
        <v>15.6</v>
      </c>
    </row>
    <row r="4404" spans="1:9" x14ac:dyDescent="0.25">
      <c r="A4404" s="19">
        <v>43284</v>
      </c>
      <c r="B4404">
        <v>270.89999999999998</v>
      </c>
      <c r="C4404">
        <v>1.8391999999999999</v>
      </c>
      <c r="E4404" s="19">
        <v>43256</v>
      </c>
      <c r="F4404">
        <v>2.3191899999999999</v>
      </c>
      <c r="H4404" s="20">
        <v>43284</v>
      </c>
      <c r="I4404">
        <v>16.14</v>
      </c>
    </row>
    <row r="4405" spans="1:9" x14ac:dyDescent="0.25">
      <c r="A4405" s="19">
        <v>43286</v>
      </c>
      <c r="B4405">
        <v>273.11</v>
      </c>
      <c r="C4405">
        <v>1.8243</v>
      </c>
      <c r="E4405" s="19">
        <v>43257</v>
      </c>
      <c r="F4405">
        <v>2.3208799999999998</v>
      </c>
      <c r="H4405" s="20">
        <v>43286</v>
      </c>
      <c r="I4405">
        <v>14.97</v>
      </c>
    </row>
    <row r="4406" spans="1:9" x14ac:dyDescent="0.25">
      <c r="A4406" s="19">
        <v>43287</v>
      </c>
      <c r="B4406">
        <v>275.42</v>
      </c>
      <c r="C4406">
        <v>1.8089999999999999</v>
      </c>
      <c r="E4406" s="19">
        <v>43258</v>
      </c>
      <c r="F4406">
        <v>2.3271299999999999</v>
      </c>
      <c r="H4406" s="20">
        <v>43287</v>
      </c>
      <c r="I4406">
        <v>13.37</v>
      </c>
    </row>
    <row r="4407" spans="1:9" x14ac:dyDescent="0.25">
      <c r="A4407" s="19">
        <v>43290</v>
      </c>
      <c r="B4407">
        <v>277.89999999999998</v>
      </c>
      <c r="C4407">
        <v>1.7927999999999999</v>
      </c>
      <c r="E4407" s="19">
        <v>43259</v>
      </c>
      <c r="F4407">
        <v>2.3263099999999999</v>
      </c>
      <c r="H4407" s="20">
        <v>43290</v>
      </c>
      <c r="I4407">
        <v>12.69</v>
      </c>
    </row>
    <row r="4408" spans="1:9" x14ac:dyDescent="0.25">
      <c r="A4408" s="19">
        <v>43291</v>
      </c>
      <c r="B4408">
        <v>278.89999999999998</v>
      </c>
      <c r="C4408">
        <v>1.7864</v>
      </c>
      <c r="E4408" s="19">
        <v>43262</v>
      </c>
      <c r="F4408">
        <v>2.33263</v>
      </c>
      <c r="H4408" s="20">
        <v>43291</v>
      </c>
      <c r="I4408">
        <v>12.64</v>
      </c>
    </row>
    <row r="4409" spans="1:9" x14ac:dyDescent="0.25">
      <c r="A4409" s="19">
        <v>43292</v>
      </c>
      <c r="B4409">
        <v>276.86</v>
      </c>
      <c r="C4409">
        <v>1.7996000000000001</v>
      </c>
      <c r="E4409" s="19">
        <v>43263</v>
      </c>
      <c r="F4409">
        <v>2.3356300000000001</v>
      </c>
      <c r="H4409" s="20">
        <v>43292</v>
      </c>
      <c r="I4409">
        <v>13.63</v>
      </c>
    </row>
    <row r="4410" spans="1:9" x14ac:dyDescent="0.25">
      <c r="A4410" s="19">
        <v>43293</v>
      </c>
      <c r="B4410">
        <v>279.37</v>
      </c>
      <c r="C4410">
        <v>1.7834000000000001</v>
      </c>
      <c r="E4410" s="19">
        <v>43264</v>
      </c>
      <c r="F4410">
        <v>2.34063</v>
      </c>
      <c r="H4410" s="20">
        <v>43293</v>
      </c>
      <c r="I4410">
        <v>12.58</v>
      </c>
    </row>
    <row r="4411" spans="1:9" x14ac:dyDescent="0.25">
      <c r="A4411" s="19">
        <v>43294</v>
      </c>
      <c r="B4411">
        <v>279.58999999999997</v>
      </c>
      <c r="C4411">
        <v>1.782</v>
      </c>
      <c r="E4411" s="19">
        <v>43265</v>
      </c>
      <c r="F4411">
        <v>2.3346900000000002</v>
      </c>
      <c r="H4411" s="20">
        <v>43294</v>
      </c>
      <c r="I4411">
        <v>12.18</v>
      </c>
    </row>
    <row r="4412" spans="1:9" x14ac:dyDescent="0.25">
      <c r="A4412" s="19">
        <v>43297</v>
      </c>
      <c r="B4412">
        <v>279.33999999999997</v>
      </c>
      <c r="C4412">
        <v>1.7836000000000001</v>
      </c>
      <c r="E4412" s="19">
        <v>43266</v>
      </c>
      <c r="F4412">
        <v>2.3259400000000001</v>
      </c>
      <c r="H4412" s="20">
        <v>43297</v>
      </c>
      <c r="I4412">
        <v>12.83</v>
      </c>
    </row>
    <row r="4413" spans="1:9" x14ac:dyDescent="0.25">
      <c r="A4413" s="19">
        <v>43298</v>
      </c>
      <c r="B4413">
        <v>280.47000000000003</v>
      </c>
      <c r="C4413">
        <v>1.7764</v>
      </c>
      <c r="E4413" s="19">
        <v>43269</v>
      </c>
      <c r="F4413">
        <v>2.3246899999999999</v>
      </c>
      <c r="H4413" s="20">
        <v>43298</v>
      </c>
      <c r="I4413">
        <v>12.06</v>
      </c>
    </row>
    <row r="4414" spans="1:9" x14ac:dyDescent="0.25">
      <c r="A4414" s="19">
        <v>43299</v>
      </c>
      <c r="B4414">
        <v>281.06</v>
      </c>
      <c r="C4414">
        <v>1.7726999999999999</v>
      </c>
      <c r="E4414" s="19">
        <v>43270</v>
      </c>
      <c r="F4414">
        <v>2.3302499999999999</v>
      </c>
      <c r="H4414" s="20">
        <v>43299</v>
      </c>
      <c r="I4414">
        <v>12.1</v>
      </c>
    </row>
    <row r="4415" spans="1:9" x14ac:dyDescent="0.25">
      <c r="A4415" s="19">
        <v>43300</v>
      </c>
      <c r="B4415">
        <v>280</v>
      </c>
      <c r="C4415">
        <v>1.7794000000000001</v>
      </c>
      <c r="E4415" s="19">
        <v>43271</v>
      </c>
      <c r="F4415">
        <v>2.33188</v>
      </c>
      <c r="H4415" s="20">
        <v>43300</v>
      </c>
      <c r="I4415">
        <v>12.87</v>
      </c>
    </row>
    <row r="4416" spans="1:9" x14ac:dyDescent="0.25">
      <c r="A4416" s="19">
        <v>43301</v>
      </c>
      <c r="B4416">
        <v>279.68</v>
      </c>
      <c r="C4416">
        <v>1.7814000000000001</v>
      </c>
      <c r="E4416" s="19">
        <v>43272</v>
      </c>
      <c r="F4416">
        <v>2.3350599999999999</v>
      </c>
      <c r="H4416" s="20">
        <v>43301</v>
      </c>
      <c r="I4416">
        <v>12.86</v>
      </c>
    </row>
    <row r="4417" spans="1:9" x14ac:dyDescent="0.25">
      <c r="A4417" s="19">
        <v>43304</v>
      </c>
      <c r="B4417">
        <v>280.2</v>
      </c>
      <c r="C4417">
        <v>1.7781</v>
      </c>
      <c r="E4417" s="19">
        <v>43273</v>
      </c>
      <c r="F4417">
        <v>2.3388800000000001</v>
      </c>
      <c r="H4417" s="20">
        <v>43304</v>
      </c>
      <c r="I4417">
        <v>12.62</v>
      </c>
    </row>
    <row r="4418" spans="1:9" x14ac:dyDescent="0.25">
      <c r="A4418" s="19">
        <v>43305</v>
      </c>
      <c r="B4418">
        <v>281.61</v>
      </c>
      <c r="C4418">
        <v>1.7692000000000001</v>
      </c>
      <c r="E4418" s="19">
        <v>43276</v>
      </c>
      <c r="F4418">
        <v>2.3370000000000002</v>
      </c>
      <c r="H4418" s="20">
        <v>43305</v>
      </c>
      <c r="I4418">
        <v>12.41</v>
      </c>
    </row>
    <row r="4419" spans="1:9" x14ac:dyDescent="0.25">
      <c r="A4419" s="19">
        <v>43306</v>
      </c>
      <c r="B4419">
        <v>284.01</v>
      </c>
      <c r="C4419">
        <v>1.7543</v>
      </c>
      <c r="E4419" s="19">
        <v>43277</v>
      </c>
      <c r="F4419">
        <v>2.3356300000000001</v>
      </c>
      <c r="H4419" s="20">
        <v>43306</v>
      </c>
      <c r="I4419">
        <v>12.29</v>
      </c>
    </row>
    <row r="4420" spans="1:9" x14ac:dyDescent="0.25">
      <c r="A4420" s="19">
        <v>43307</v>
      </c>
      <c r="B4420">
        <v>283.33999999999997</v>
      </c>
      <c r="C4420">
        <v>1.7584</v>
      </c>
      <c r="E4420" s="19">
        <v>43278</v>
      </c>
      <c r="F4420">
        <v>2.3343799999999999</v>
      </c>
      <c r="H4420" s="20">
        <v>43307</v>
      </c>
      <c r="I4420">
        <v>12.14</v>
      </c>
    </row>
    <row r="4421" spans="1:9" x14ac:dyDescent="0.25">
      <c r="A4421" s="19">
        <v>43308</v>
      </c>
      <c r="B4421">
        <v>281.42</v>
      </c>
      <c r="C4421">
        <v>1.7704</v>
      </c>
      <c r="E4421" s="19">
        <v>43279</v>
      </c>
      <c r="F4421">
        <v>2.33738</v>
      </c>
      <c r="H4421" s="20">
        <v>43308</v>
      </c>
      <c r="I4421">
        <v>13.03</v>
      </c>
    </row>
    <row r="4422" spans="1:9" x14ac:dyDescent="0.25">
      <c r="A4422" s="19">
        <v>43311</v>
      </c>
      <c r="B4422">
        <v>279.95</v>
      </c>
      <c r="C4422">
        <v>1.7797000000000001</v>
      </c>
      <c r="E4422" s="19">
        <v>43280</v>
      </c>
      <c r="F4422">
        <v>2.33575</v>
      </c>
      <c r="H4422" s="20">
        <v>43311</v>
      </c>
      <c r="I4422">
        <v>14.26</v>
      </c>
    </row>
    <row r="4423" spans="1:9" x14ac:dyDescent="0.25">
      <c r="A4423" s="19">
        <v>43312</v>
      </c>
      <c r="B4423">
        <v>281.33</v>
      </c>
      <c r="C4423">
        <v>1.7709999999999999</v>
      </c>
      <c r="E4423" s="19">
        <v>43283</v>
      </c>
      <c r="F4423">
        <v>2.3424999999999998</v>
      </c>
      <c r="H4423" s="20">
        <v>43312</v>
      </c>
      <c r="I4423">
        <v>12.83</v>
      </c>
    </row>
    <row r="4424" spans="1:9" x14ac:dyDescent="0.25">
      <c r="A4424" s="19">
        <v>43313</v>
      </c>
      <c r="B4424">
        <v>280.86</v>
      </c>
      <c r="C4424">
        <v>1.7739</v>
      </c>
      <c r="E4424" s="19">
        <v>43284</v>
      </c>
      <c r="F4424">
        <v>2.33725</v>
      </c>
      <c r="H4424" s="20">
        <v>43313</v>
      </c>
      <c r="I4424">
        <v>13.15</v>
      </c>
    </row>
    <row r="4425" spans="1:9" x14ac:dyDescent="0.25">
      <c r="A4425" s="19">
        <v>43314</v>
      </c>
      <c r="B4425">
        <v>282.39</v>
      </c>
      <c r="C4425">
        <v>1.7643</v>
      </c>
      <c r="E4425" s="19">
        <v>43285</v>
      </c>
      <c r="F4425">
        <v>2.33731</v>
      </c>
      <c r="H4425" s="20">
        <v>43314</v>
      </c>
      <c r="I4425">
        <v>12.19</v>
      </c>
    </row>
    <row r="4426" spans="1:9" x14ac:dyDescent="0.25">
      <c r="A4426" s="19">
        <v>43315</v>
      </c>
      <c r="B4426">
        <v>283.60000000000002</v>
      </c>
      <c r="C4426">
        <v>1.7567999999999999</v>
      </c>
      <c r="E4426" s="19">
        <v>43286</v>
      </c>
      <c r="F4426">
        <v>2.3386300000000002</v>
      </c>
      <c r="H4426" s="20">
        <v>43315</v>
      </c>
      <c r="I4426">
        <v>11.64</v>
      </c>
    </row>
    <row r="4427" spans="1:9" x14ac:dyDescent="0.25">
      <c r="A4427" s="19">
        <v>43318</v>
      </c>
      <c r="B4427">
        <v>284.64</v>
      </c>
      <c r="C4427">
        <v>1.7504</v>
      </c>
      <c r="E4427" s="19">
        <v>43287</v>
      </c>
      <c r="F4427">
        <v>2.3314400000000002</v>
      </c>
      <c r="H4427" s="20">
        <v>43318</v>
      </c>
      <c r="I4427">
        <v>11.27</v>
      </c>
    </row>
    <row r="4428" spans="1:9" x14ac:dyDescent="0.25">
      <c r="A4428" s="19">
        <v>43319</v>
      </c>
      <c r="B4428">
        <v>285.58</v>
      </c>
      <c r="C4428">
        <v>1.7445999999999999</v>
      </c>
      <c r="E4428" s="19">
        <v>43290</v>
      </c>
      <c r="F4428">
        <v>2.3331300000000001</v>
      </c>
      <c r="H4428" s="20">
        <v>43319</v>
      </c>
      <c r="I4428">
        <v>10.93</v>
      </c>
    </row>
    <row r="4429" spans="1:9" x14ac:dyDescent="0.25">
      <c r="A4429" s="19">
        <v>43320</v>
      </c>
      <c r="B4429">
        <v>285.45999999999998</v>
      </c>
      <c r="C4429">
        <v>1.7453000000000001</v>
      </c>
      <c r="E4429" s="19">
        <v>43291</v>
      </c>
      <c r="F4429">
        <v>2.33744</v>
      </c>
      <c r="H4429" s="20">
        <v>43320</v>
      </c>
      <c r="I4429">
        <v>10.85</v>
      </c>
    </row>
    <row r="4430" spans="1:9" x14ac:dyDescent="0.25">
      <c r="A4430" s="19">
        <v>43321</v>
      </c>
      <c r="B4430">
        <v>285.07</v>
      </c>
      <c r="C4430">
        <v>1.7477</v>
      </c>
      <c r="E4430" s="19">
        <v>43292</v>
      </c>
      <c r="F4430">
        <v>2.3370000000000002</v>
      </c>
      <c r="H4430" s="20">
        <v>43321</v>
      </c>
      <c r="I4430">
        <v>11.27</v>
      </c>
    </row>
    <row r="4431" spans="1:9" x14ac:dyDescent="0.25">
      <c r="A4431" s="19">
        <v>43322</v>
      </c>
      <c r="B4431">
        <v>283.16000000000003</v>
      </c>
      <c r="C4431">
        <v>1.7595000000000001</v>
      </c>
      <c r="E4431" s="19">
        <v>43293</v>
      </c>
      <c r="F4431">
        <v>2.3391899999999999</v>
      </c>
      <c r="H4431" s="20">
        <v>43322</v>
      </c>
      <c r="I4431">
        <v>13.16</v>
      </c>
    </row>
    <row r="4432" spans="1:9" x14ac:dyDescent="0.25">
      <c r="A4432" s="19">
        <v>43325</v>
      </c>
      <c r="B4432">
        <v>282.10000000000002</v>
      </c>
      <c r="C4432">
        <v>1.7661</v>
      </c>
      <c r="E4432" s="19">
        <v>43294</v>
      </c>
      <c r="F4432">
        <v>2.3359999999999999</v>
      </c>
      <c r="H4432" s="20">
        <v>43325</v>
      </c>
      <c r="I4432">
        <v>14.78</v>
      </c>
    </row>
    <row r="4433" spans="1:9" x14ac:dyDescent="0.25">
      <c r="A4433" s="19">
        <v>43326</v>
      </c>
      <c r="B4433">
        <v>283.89999999999998</v>
      </c>
      <c r="C4433">
        <v>1.7548999999999999</v>
      </c>
      <c r="E4433" s="19">
        <v>43297</v>
      </c>
      <c r="F4433">
        <v>2.33263</v>
      </c>
      <c r="H4433" s="20">
        <v>43326</v>
      </c>
      <c r="I4433">
        <v>13.31</v>
      </c>
    </row>
    <row r="4434" spans="1:9" x14ac:dyDescent="0.25">
      <c r="A4434" s="19">
        <v>43327</v>
      </c>
      <c r="B4434">
        <v>281.77999999999997</v>
      </c>
      <c r="C4434">
        <v>1.7681</v>
      </c>
      <c r="E4434" s="19">
        <v>43298</v>
      </c>
      <c r="F4434">
        <v>2.3419400000000001</v>
      </c>
      <c r="H4434" s="20">
        <v>43327</v>
      </c>
      <c r="I4434">
        <v>14.64</v>
      </c>
    </row>
    <row r="4435" spans="1:9" x14ac:dyDescent="0.25">
      <c r="A4435" s="19">
        <v>43328</v>
      </c>
      <c r="B4435">
        <v>284.06</v>
      </c>
      <c r="C4435">
        <v>1.754</v>
      </c>
      <c r="E4435" s="19">
        <v>43299</v>
      </c>
      <c r="F4435">
        <v>2.3475000000000001</v>
      </c>
      <c r="H4435" s="20">
        <v>43328</v>
      </c>
      <c r="I4435">
        <v>13.45</v>
      </c>
    </row>
    <row r="4436" spans="1:9" x14ac:dyDescent="0.25">
      <c r="A4436" s="19">
        <v>43329</v>
      </c>
      <c r="B4436">
        <v>285.06</v>
      </c>
      <c r="C4436">
        <v>1.7478</v>
      </c>
      <c r="E4436" s="19">
        <v>43300</v>
      </c>
      <c r="F4436">
        <v>2.3470599999999999</v>
      </c>
      <c r="H4436" s="20">
        <v>43329</v>
      </c>
      <c r="I4436">
        <v>12.64</v>
      </c>
    </row>
    <row r="4437" spans="1:9" x14ac:dyDescent="0.25">
      <c r="A4437" s="19">
        <v>43332</v>
      </c>
      <c r="B4437">
        <v>285.67</v>
      </c>
      <c r="C4437">
        <v>1.7441</v>
      </c>
      <c r="E4437" s="19">
        <v>43301</v>
      </c>
      <c r="F4437">
        <v>2.3415599999999999</v>
      </c>
      <c r="H4437" s="20">
        <v>43332</v>
      </c>
      <c r="I4437">
        <v>12.49</v>
      </c>
    </row>
    <row r="4438" spans="1:9" x14ac:dyDescent="0.25">
      <c r="A4438" s="19">
        <v>43333</v>
      </c>
      <c r="B4438">
        <v>286.33999999999997</v>
      </c>
      <c r="C4438">
        <v>1.74</v>
      </c>
      <c r="E4438" s="19">
        <v>43304</v>
      </c>
      <c r="F4438">
        <v>2.3353100000000002</v>
      </c>
      <c r="H4438" s="20">
        <v>43333</v>
      </c>
      <c r="I4438">
        <v>12.86</v>
      </c>
    </row>
    <row r="4439" spans="1:9" x14ac:dyDescent="0.25">
      <c r="A4439" s="19">
        <v>43334</v>
      </c>
      <c r="B4439">
        <v>286.17</v>
      </c>
      <c r="C4439">
        <v>1.7410000000000001</v>
      </c>
      <c r="E4439" s="19">
        <v>43305</v>
      </c>
      <c r="F4439">
        <v>2.3348800000000001</v>
      </c>
      <c r="H4439" s="20">
        <v>43334</v>
      </c>
      <c r="I4439">
        <v>12.25</v>
      </c>
    </row>
    <row r="4440" spans="1:9" x14ac:dyDescent="0.25">
      <c r="A4440" s="19">
        <v>43335</v>
      </c>
      <c r="B4440">
        <v>285.79000000000002</v>
      </c>
      <c r="C4440">
        <v>1.7433000000000001</v>
      </c>
      <c r="E4440" s="19">
        <v>43306</v>
      </c>
      <c r="F4440">
        <v>2.3368799999999998</v>
      </c>
      <c r="H4440" s="20">
        <v>43335</v>
      </c>
      <c r="I4440">
        <v>12.41</v>
      </c>
    </row>
    <row r="4441" spans="1:9" x14ac:dyDescent="0.25">
      <c r="A4441" s="19">
        <v>43336</v>
      </c>
      <c r="B4441">
        <v>287.51</v>
      </c>
      <c r="C4441">
        <v>1.7329000000000001</v>
      </c>
      <c r="E4441" s="19">
        <v>43307</v>
      </c>
      <c r="F4441">
        <v>2.3388800000000001</v>
      </c>
      <c r="H4441" s="20">
        <v>43336</v>
      </c>
      <c r="I4441">
        <v>11.99</v>
      </c>
    </row>
    <row r="4442" spans="1:9" x14ac:dyDescent="0.25">
      <c r="A4442" s="19">
        <v>43339</v>
      </c>
      <c r="B4442">
        <v>289.77999999999997</v>
      </c>
      <c r="C4442">
        <v>1.7193000000000001</v>
      </c>
      <c r="E4442" s="19">
        <v>43308</v>
      </c>
      <c r="F4442">
        <v>2.3423799999999999</v>
      </c>
      <c r="H4442" s="20">
        <v>43339</v>
      </c>
      <c r="I4442">
        <v>12.16</v>
      </c>
    </row>
    <row r="4443" spans="1:9" x14ac:dyDescent="0.25">
      <c r="A4443" s="19">
        <v>43340</v>
      </c>
      <c r="B4443">
        <v>289.92</v>
      </c>
      <c r="C4443">
        <v>1.7184999999999999</v>
      </c>
      <c r="E4443" s="19">
        <v>43311</v>
      </c>
      <c r="F4443">
        <v>2.3431299999999999</v>
      </c>
      <c r="H4443" s="20">
        <v>43340</v>
      </c>
      <c r="I4443">
        <v>12.5</v>
      </c>
    </row>
    <row r="4444" spans="1:9" x14ac:dyDescent="0.25">
      <c r="A4444" s="19">
        <v>43341</v>
      </c>
      <c r="B4444">
        <v>291.48</v>
      </c>
      <c r="C4444">
        <v>1.7093</v>
      </c>
      <c r="E4444" s="19">
        <v>43312</v>
      </c>
      <c r="F4444">
        <v>2.34856</v>
      </c>
      <c r="H4444" s="20">
        <v>43341</v>
      </c>
      <c r="I4444">
        <v>12.25</v>
      </c>
    </row>
    <row r="4445" spans="1:9" x14ac:dyDescent="0.25">
      <c r="A4445" s="19">
        <v>43342</v>
      </c>
      <c r="B4445">
        <v>290.3</v>
      </c>
      <c r="C4445">
        <v>1.7161999999999999</v>
      </c>
      <c r="E4445" s="19">
        <v>43313</v>
      </c>
      <c r="F4445">
        <v>2.3482500000000002</v>
      </c>
      <c r="H4445" s="20">
        <v>43342</v>
      </c>
      <c r="I4445">
        <v>13.53</v>
      </c>
    </row>
    <row r="4446" spans="1:9" x14ac:dyDescent="0.25">
      <c r="A4446" s="19">
        <v>43343</v>
      </c>
      <c r="B4446">
        <v>290.31</v>
      </c>
      <c r="C4446">
        <v>1.7161999999999999</v>
      </c>
      <c r="E4446" s="19">
        <v>43314</v>
      </c>
      <c r="F4446">
        <v>2.3405</v>
      </c>
      <c r="H4446" s="20">
        <v>43343</v>
      </c>
      <c r="I4446">
        <v>12.86</v>
      </c>
    </row>
    <row r="4447" spans="1:9" x14ac:dyDescent="0.25">
      <c r="A4447" s="19">
        <v>43347</v>
      </c>
      <c r="B4447">
        <v>289.81</v>
      </c>
      <c r="C4447">
        <v>1.7192000000000001</v>
      </c>
      <c r="E4447" s="19">
        <v>43315</v>
      </c>
      <c r="F4447">
        <v>2.343</v>
      </c>
      <c r="H4447" s="20">
        <v>43347</v>
      </c>
      <c r="I4447">
        <v>13.16</v>
      </c>
    </row>
    <row r="4448" spans="1:9" x14ac:dyDescent="0.25">
      <c r="A4448" s="19">
        <v>43348</v>
      </c>
      <c r="B4448">
        <v>289.02999999999997</v>
      </c>
      <c r="C4448">
        <v>1.7238</v>
      </c>
      <c r="E4448" s="19">
        <v>43318</v>
      </c>
      <c r="F4448">
        <v>2.3432499999999998</v>
      </c>
      <c r="H4448" s="20">
        <v>43348</v>
      </c>
      <c r="I4448">
        <v>13.91</v>
      </c>
    </row>
    <row r="4449" spans="1:9" x14ac:dyDescent="0.25">
      <c r="A4449" s="19">
        <v>43349</v>
      </c>
      <c r="B4449">
        <v>288.16000000000003</v>
      </c>
      <c r="C4449">
        <v>1.7290000000000001</v>
      </c>
      <c r="E4449" s="19">
        <v>43319</v>
      </c>
      <c r="F4449">
        <v>2.34144</v>
      </c>
      <c r="H4449" s="20">
        <v>43349</v>
      </c>
      <c r="I4449">
        <v>14.65</v>
      </c>
    </row>
    <row r="4450" spans="1:9" x14ac:dyDescent="0.25">
      <c r="A4450" s="19">
        <v>43350</v>
      </c>
      <c r="B4450">
        <v>287.60000000000002</v>
      </c>
      <c r="C4450">
        <v>1.7323999999999999</v>
      </c>
      <c r="E4450" s="19">
        <v>43320</v>
      </c>
      <c r="F4450">
        <v>2.3405</v>
      </c>
      <c r="H4450" s="20">
        <v>43350</v>
      </c>
      <c r="I4450">
        <v>14.88</v>
      </c>
    </row>
    <row r="4451" spans="1:9" x14ac:dyDescent="0.25">
      <c r="A4451" s="19">
        <v>43353</v>
      </c>
      <c r="B4451">
        <v>288.10000000000002</v>
      </c>
      <c r="C4451">
        <v>1.7294</v>
      </c>
      <c r="E4451" s="19">
        <v>43321</v>
      </c>
      <c r="F4451">
        <v>2.3380000000000001</v>
      </c>
      <c r="H4451" s="20">
        <v>43353</v>
      </c>
      <c r="I4451">
        <v>14.16</v>
      </c>
    </row>
    <row r="4452" spans="1:9" x14ac:dyDescent="0.25">
      <c r="A4452" s="19">
        <v>43354</v>
      </c>
      <c r="B4452">
        <v>289.05</v>
      </c>
      <c r="C4452">
        <v>1.7237</v>
      </c>
      <c r="E4452" s="19">
        <v>43322</v>
      </c>
      <c r="F4452">
        <v>2.3192499999999998</v>
      </c>
      <c r="H4452" s="20">
        <v>43354</v>
      </c>
      <c r="I4452">
        <v>13.22</v>
      </c>
    </row>
    <row r="4453" spans="1:9" x14ac:dyDescent="0.25">
      <c r="A4453" s="19">
        <v>43355</v>
      </c>
      <c r="B4453">
        <v>289.12</v>
      </c>
      <c r="C4453">
        <v>1.7233000000000001</v>
      </c>
      <c r="E4453" s="19">
        <v>43325</v>
      </c>
      <c r="F4453">
        <v>2.3137500000000002</v>
      </c>
      <c r="H4453" s="20">
        <v>43355</v>
      </c>
      <c r="I4453">
        <v>13.14</v>
      </c>
    </row>
    <row r="4454" spans="1:9" x14ac:dyDescent="0.25">
      <c r="A4454" s="19">
        <v>43356</v>
      </c>
      <c r="B4454">
        <v>290.83</v>
      </c>
      <c r="C4454">
        <v>1.7131000000000001</v>
      </c>
      <c r="E4454" s="19">
        <v>43326</v>
      </c>
      <c r="F4454">
        <v>2.3151899999999999</v>
      </c>
      <c r="H4454" s="20">
        <v>43356</v>
      </c>
      <c r="I4454">
        <v>12.37</v>
      </c>
    </row>
    <row r="4455" spans="1:9" x14ac:dyDescent="0.25">
      <c r="A4455" s="19">
        <v>43357</v>
      </c>
      <c r="B4455">
        <v>290.88</v>
      </c>
      <c r="C4455">
        <v>1.7128000000000001</v>
      </c>
      <c r="E4455" s="19">
        <v>43327</v>
      </c>
      <c r="F4455">
        <v>2.31175</v>
      </c>
      <c r="H4455" s="20">
        <v>43357</v>
      </c>
      <c r="I4455">
        <v>12.07</v>
      </c>
    </row>
    <row r="4456" spans="1:9" x14ac:dyDescent="0.25">
      <c r="A4456" s="19">
        <v>43360</v>
      </c>
      <c r="B4456">
        <v>289.33999999999997</v>
      </c>
      <c r="C4456">
        <v>1.7219</v>
      </c>
      <c r="E4456" s="19">
        <v>43328</v>
      </c>
      <c r="F4456">
        <v>2.3222499999999999</v>
      </c>
      <c r="H4456" s="20">
        <v>43360</v>
      </c>
      <c r="I4456">
        <v>13.68</v>
      </c>
    </row>
    <row r="4457" spans="1:9" x14ac:dyDescent="0.25">
      <c r="A4457" s="19">
        <v>43361</v>
      </c>
      <c r="B4457">
        <v>290.91000000000003</v>
      </c>
      <c r="C4457">
        <v>1.7126999999999999</v>
      </c>
      <c r="E4457" s="19">
        <v>43329</v>
      </c>
      <c r="F4457">
        <v>2.3118799999999999</v>
      </c>
      <c r="H4457" s="20">
        <v>43361</v>
      </c>
      <c r="I4457">
        <v>12.79</v>
      </c>
    </row>
    <row r="4458" spans="1:9" x14ac:dyDescent="0.25">
      <c r="A4458" s="19">
        <v>43362</v>
      </c>
      <c r="B4458">
        <v>291.22000000000003</v>
      </c>
      <c r="C4458">
        <v>1.7108000000000001</v>
      </c>
      <c r="E4458" s="19">
        <v>43332</v>
      </c>
      <c r="F4458">
        <v>2.3096299999999998</v>
      </c>
      <c r="H4458" s="20">
        <v>43362</v>
      </c>
      <c r="I4458">
        <v>11.75</v>
      </c>
    </row>
    <row r="4459" spans="1:9" x14ac:dyDescent="0.25">
      <c r="A4459" s="19">
        <v>43363</v>
      </c>
      <c r="B4459">
        <v>293.58</v>
      </c>
      <c r="C4459">
        <v>1.802</v>
      </c>
      <c r="E4459" s="19">
        <v>43333</v>
      </c>
      <c r="F4459">
        <v>2.3102499999999999</v>
      </c>
      <c r="H4459" s="20">
        <v>43363</v>
      </c>
      <c r="I4459">
        <v>11.8</v>
      </c>
    </row>
    <row r="4460" spans="1:9" x14ac:dyDescent="0.25">
      <c r="A4460" s="19">
        <v>43364</v>
      </c>
      <c r="B4460">
        <v>291.99</v>
      </c>
      <c r="C4460">
        <v>1.8119000000000001</v>
      </c>
      <c r="E4460" s="19">
        <v>43334</v>
      </c>
      <c r="F4460">
        <v>2.31175</v>
      </c>
      <c r="H4460" s="20">
        <v>43364</v>
      </c>
      <c r="I4460">
        <v>11.68</v>
      </c>
    </row>
    <row r="4461" spans="1:9" x14ac:dyDescent="0.25">
      <c r="A4461" s="19">
        <v>43367</v>
      </c>
      <c r="B4461">
        <v>291.02</v>
      </c>
      <c r="C4461">
        <v>1.8179000000000001</v>
      </c>
      <c r="E4461" s="19">
        <v>43335</v>
      </c>
      <c r="F4461">
        <v>2.3113800000000002</v>
      </c>
      <c r="H4461" s="20">
        <v>43367</v>
      </c>
      <c r="I4461">
        <v>12.2</v>
      </c>
    </row>
    <row r="4462" spans="1:9" x14ac:dyDescent="0.25">
      <c r="A4462" s="19">
        <v>43368</v>
      </c>
      <c r="B4462">
        <v>290.75</v>
      </c>
      <c r="C4462">
        <v>1.8196000000000001</v>
      </c>
      <c r="E4462" s="19">
        <v>43336</v>
      </c>
      <c r="F4462">
        <v>2.31725</v>
      </c>
      <c r="H4462" s="20">
        <v>43368</v>
      </c>
      <c r="I4462">
        <v>12.42</v>
      </c>
    </row>
    <row r="4463" spans="1:9" x14ac:dyDescent="0.25">
      <c r="A4463" s="19">
        <v>43369</v>
      </c>
      <c r="B4463">
        <v>289.88</v>
      </c>
      <c r="C4463">
        <v>1.825</v>
      </c>
      <c r="E4463" s="19">
        <v>43340</v>
      </c>
      <c r="F4463">
        <v>2.3147500000000001</v>
      </c>
      <c r="H4463" s="20">
        <v>43369</v>
      </c>
      <c r="I4463">
        <v>12.89</v>
      </c>
    </row>
    <row r="4464" spans="1:9" x14ac:dyDescent="0.25">
      <c r="A4464" s="19">
        <v>43370</v>
      </c>
      <c r="B4464">
        <v>290.69</v>
      </c>
      <c r="C4464">
        <v>1.82</v>
      </c>
      <c r="E4464" s="19">
        <v>43341</v>
      </c>
      <c r="F4464">
        <v>2.31263</v>
      </c>
      <c r="H4464" s="20">
        <v>43370</v>
      </c>
      <c r="I4464">
        <v>12.41</v>
      </c>
    </row>
    <row r="4465" spans="1:9" x14ac:dyDescent="0.25">
      <c r="A4465" s="19">
        <v>43371</v>
      </c>
      <c r="B4465">
        <v>290.72000000000003</v>
      </c>
      <c r="C4465">
        <v>1.8198000000000001</v>
      </c>
      <c r="E4465" s="19">
        <v>43342</v>
      </c>
      <c r="F4465">
        <v>2.32125</v>
      </c>
      <c r="H4465" s="20">
        <v>43371</v>
      </c>
      <c r="I4465">
        <v>12.12</v>
      </c>
    </row>
    <row r="4466" spans="1:9" x14ac:dyDescent="0.25">
      <c r="A4466" s="19">
        <v>43374</v>
      </c>
      <c r="B4466">
        <v>291.73</v>
      </c>
      <c r="C4466">
        <v>1.8134999999999999</v>
      </c>
      <c r="E4466" s="19">
        <v>43343</v>
      </c>
      <c r="F4466">
        <v>2.3207499999999999</v>
      </c>
      <c r="H4466" s="20">
        <v>43374</v>
      </c>
      <c r="I4466">
        <v>12</v>
      </c>
    </row>
    <row r="4467" spans="1:9" x14ac:dyDescent="0.25">
      <c r="A4467" s="19">
        <v>43375</v>
      </c>
      <c r="B4467">
        <v>291.56</v>
      </c>
      <c r="C4467">
        <v>1.8145</v>
      </c>
      <c r="E4467" s="19">
        <v>43346</v>
      </c>
      <c r="F4467">
        <v>2.3156300000000001</v>
      </c>
      <c r="H4467" s="20">
        <v>43375</v>
      </c>
      <c r="I4467">
        <v>12.05</v>
      </c>
    </row>
    <row r="4468" spans="1:9" x14ac:dyDescent="0.25">
      <c r="A4468" s="19">
        <v>43376</v>
      </c>
      <c r="B4468">
        <v>291.72000000000003</v>
      </c>
      <c r="C4468">
        <v>1.8134999999999999</v>
      </c>
      <c r="E4468" s="19">
        <v>43347</v>
      </c>
      <c r="F4468">
        <v>2.3227500000000001</v>
      </c>
      <c r="H4468" s="20">
        <v>43376</v>
      </c>
      <c r="I4468">
        <v>11.61</v>
      </c>
    </row>
    <row r="4469" spans="1:9" x14ac:dyDescent="0.25">
      <c r="A4469" s="19">
        <v>43377</v>
      </c>
      <c r="B4469">
        <v>289.44</v>
      </c>
      <c r="C4469">
        <v>1.8278000000000001</v>
      </c>
      <c r="E4469" s="19">
        <v>43348</v>
      </c>
      <c r="F4469">
        <v>2.3168099999999998</v>
      </c>
      <c r="H4469" s="20">
        <v>43377</v>
      </c>
      <c r="I4469">
        <v>14.22</v>
      </c>
    </row>
    <row r="4470" spans="1:9" x14ac:dyDescent="0.25">
      <c r="A4470" s="19">
        <v>43378</v>
      </c>
      <c r="B4470">
        <v>287.82</v>
      </c>
      <c r="C4470">
        <v>1.8381000000000001</v>
      </c>
      <c r="E4470" s="19">
        <v>43349</v>
      </c>
      <c r="F4470">
        <v>2.3270599999999999</v>
      </c>
      <c r="H4470" s="20">
        <v>43378</v>
      </c>
      <c r="I4470">
        <v>14.82</v>
      </c>
    </row>
    <row r="4471" spans="1:9" x14ac:dyDescent="0.25">
      <c r="A4471" s="19">
        <v>43381</v>
      </c>
      <c r="B4471">
        <v>287.82</v>
      </c>
      <c r="C4471">
        <v>1.8381000000000001</v>
      </c>
      <c r="E4471" s="19">
        <v>43350</v>
      </c>
      <c r="F4471">
        <v>2.3312499999999998</v>
      </c>
      <c r="H4471" s="20">
        <v>43381</v>
      </c>
      <c r="I4471">
        <v>15.69</v>
      </c>
    </row>
    <row r="4472" spans="1:9" x14ac:dyDescent="0.25">
      <c r="A4472" s="19">
        <v>43382</v>
      </c>
      <c r="B4472">
        <v>287.39999999999998</v>
      </c>
      <c r="C4472">
        <v>1.8408</v>
      </c>
      <c r="E4472" s="19">
        <v>43353</v>
      </c>
      <c r="F4472">
        <v>2.3342499999999999</v>
      </c>
      <c r="H4472" s="20">
        <v>43382</v>
      </c>
      <c r="I4472">
        <v>15.95</v>
      </c>
    </row>
    <row r="4473" spans="1:9" x14ac:dyDescent="0.25">
      <c r="A4473" s="19">
        <v>43383</v>
      </c>
      <c r="B4473">
        <v>278.3</v>
      </c>
      <c r="C4473">
        <v>1.901</v>
      </c>
      <c r="E4473" s="19">
        <v>43354</v>
      </c>
      <c r="F4473">
        <v>2.3342499999999999</v>
      </c>
      <c r="H4473" s="20">
        <v>43383</v>
      </c>
      <c r="I4473">
        <v>22.96</v>
      </c>
    </row>
    <row r="4474" spans="1:9" x14ac:dyDescent="0.25">
      <c r="A4474" s="19">
        <v>43384</v>
      </c>
      <c r="B4474">
        <v>272.17</v>
      </c>
      <c r="C4474">
        <v>1.9438</v>
      </c>
      <c r="E4474" s="19">
        <v>43355</v>
      </c>
      <c r="F4474">
        <v>2.3315000000000001</v>
      </c>
      <c r="H4474" s="20">
        <v>43384</v>
      </c>
      <c r="I4474">
        <v>24.98</v>
      </c>
    </row>
    <row r="4475" spans="1:9" x14ac:dyDescent="0.25">
      <c r="A4475" s="19">
        <v>43385</v>
      </c>
      <c r="B4475">
        <v>275.95</v>
      </c>
      <c r="C4475">
        <v>1.9172</v>
      </c>
      <c r="E4475" s="19">
        <v>43356</v>
      </c>
      <c r="F4475">
        <v>2.33413</v>
      </c>
      <c r="H4475" s="20">
        <v>43385</v>
      </c>
      <c r="I4475">
        <v>21.31</v>
      </c>
    </row>
    <row r="4476" spans="1:9" x14ac:dyDescent="0.25">
      <c r="A4476" s="19">
        <v>43388</v>
      </c>
      <c r="B4476">
        <v>274.39999999999998</v>
      </c>
      <c r="C4476">
        <v>1.9279999999999999</v>
      </c>
      <c r="E4476" s="19">
        <v>43357</v>
      </c>
      <c r="F4476">
        <v>2.3371300000000002</v>
      </c>
      <c r="H4476" s="20">
        <v>43388</v>
      </c>
      <c r="I4476">
        <v>21.3</v>
      </c>
    </row>
    <row r="4477" spans="1:9" x14ac:dyDescent="0.25">
      <c r="A4477" s="19">
        <v>43389</v>
      </c>
      <c r="B4477">
        <v>280.39999999999998</v>
      </c>
      <c r="C4477">
        <v>1.8867</v>
      </c>
      <c r="E4477" s="19">
        <v>43360</v>
      </c>
      <c r="F4477">
        <v>2.3387500000000001</v>
      </c>
      <c r="H4477" s="20">
        <v>43389</v>
      </c>
      <c r="I4477">
        <v>17.62</v>
      </c>
    </row>
    <row r="4478" spans="1:9" x14ac:dyDescent="0.25">
      <c r="A4478" s="19">
        <v>43390</v>
      </c>
      <c r="B4478">
        <v>280.45</v>
      </c>
      <c r="C4478">
        <v>1.8864000000000001</v>
      </c>
      <c r="E4478" s="19">
        <v>43361</v>
      </c>
      <c r="F4478">
        <v>2.3374999999999999</v>
      </c>
      <c r="H4478" s="20">
        <v>43390</v>
      </c>
      <c r="I4478">
        <v>17.399999999999999</v>
      </c>
    </row>
    <row r="4479" spans="1:9" x14ac:dyDescent="0.25">
      <c r="A4479" s="19">
        <v>43391</v>
      </c>
      <c r="B4479">
        <v>276.39999999999998</v>
      </c>
      <c r="C4479">
        <v>1.9140999999999999</v>
      </c>
      <c r="E4479" s="19">
        <v>43362</v>
      </c>
      <c r="F4479">
        <v>2.35338</v>
      </c>
      <c r="H4479" s="20">
        <v>43391</v>
      </c>
      <c r="I4479">
        <v>20.059999999999999</v>
      </c>
    </row>
    <row r="4480" spans="1:9" x14ac:dyDescent="0.25">
      <c r="A4480" s="19">
        <v>43392</v>
      </c>
      <c r="B4480">
        <v>276.25</v>
      </c>
      <c r="C4480">
        <v>1.9151</v>
      </c>
      <c r="E4480" s="19">
        <v>43363</v>
      </c>
      <c r="F4480">
        <v>2.3663799999999999</v>
      </c>
      <c r="H4480" s="20">
        <v>43392</v>
      </c>
      <c r="I4480">
        <v>19.89</v>
      </c>
    </row>
    <row r="4481" spans="1:9" x14ac:dyDescent="0.25">
      <c r="A4481" s="19">
        <v>43395</v>
      </c>
      <c r="B4481">
        <v>275.01</v>
      </c>
      <c r="C4481">
        <v>1.9237</v>
      </c>
      <c r="E4481" s="19">
        <v>43364</v>
      </c>
      <c r="F4481">
        <v>2.37263</v>
      </c>
      <c r="H4481" s="20">
        <v>43395</v>
      </c>
      <c r="I4481">
        <v>19.64</v>
      </c>
    </row>
    <row r="4482" spans="1:9" x14ac:dyDescent="0.25">
      <c r="A4482" s="19">
        <v>43396</v>
      </c>
      <c r="B4482">
        <v>273.61</v>
      </c>
      <c r="C4482">
        <v>1.9336</v>
      </c>
      <c r="E4482" s="19">
        <v>43367</v>
      </c>
      <c r="F4482">
        <v>2.3736299999999999</v>
      </c>
      <c r="H4482" s="20">
        <v>43396</v>
      </c>
      <c r="I4482">
        <v>20.71</v>
      </c>
    </row>
    <row r="4483" spans="1:9" x14ac:dyDescent="0.25">
      <c r="A4483" s="19">
        <v>43397</v>
      </c>
      <c r="B4483">
        <v>265.32</v>
      </c>
      <c r="C4483">
        <v>1.994</v>
      </c>
      <c r="E4483" s="19">
        <v>43368</v>
      </c>
      <c r="F4483">
        <v>2.3809999999999998</v>
      </c>
      <c r="H4483" s="20">
        <v>43397</v>
      </c>
      <c r="I4483">
        <v>25.23</v>
      </c>
    </row>
    <row r="4484" spans="1:9" x14ac:dyDescent="0.25">
      <c r="A4484" s="19">
        <v>43398</v>
      </c>
      <c r="B4484">
        <v>270.08</v>
      </c>
      <c r="C4484">
        <v>1.9588000000000001</v>
      </c>
      <c r="E4484" s="19">
        <v>43369</v>
      </c>
      <c r="F4484">
        <v>2.3861300000000001</v>
      </c>
      <c r="H4484" s="20">
        <v>43398</v>
      </c>
      <c r="I4484">
        <v>24.22</v>
      </c>
    </row>
    <row r="4485" spans="1:9" x14ac:dyDescent="0.25">
      <c r="A4485" s="19">
        <v>43399</v>
      </c>
      <c r="B4485">
        <v>265.33</v>
      </c>
      <c r="C4485">
        <v>1.9939</v>
      </c>
      <c r="E4485" s="19">
        <v>43370</v>
      </c>
      <c r="F4485">
        <v>2.3959999999999999</v>
      </c>
      <c r="H4485" s="20">
        <v>43399</v>
      </c>
      <c r="I4485">
        <v>24.16</v>
      </c>
    </row>
    <row r="4486" spans="1:9" x14ac:dyDescent="0.25">
      <c r="A4486" s="19">
        <v>43402</v>
      </c>
      <c r="B4486">
        <v>263.86</v>
      </c>
      <c r="C4486">
        <v>2.0049999999999999</v>
      </c>
      <c r="E4486" s="19">
        <v>43371</v>
      </c>
      <c r="F4486">
        <v>2.39838</v>
      </c>
      <c r="H4486" s="20">
        <v>43402</v>
      </c>
      <c r="I4486">
        <v>24.7</v>
      </c>
    </row>
    <row r="4487" spans="1:9" x14ac:dyDescent="0.25">
      <c r="A4487" s="19">
        <v>43403</v>
      </c>
      <c r="B4487">
        <v>267.77</v>
      </c>
      <c r="C4487">
        <v>1.9757</v>
      </c>
      <c r="E4487" s="19">
        <v>43374</v>
      </c>
      <c r="F4487">
        <v>2.3981300000000001</v>
      </c>
      <c r="H4487" s="20">
        <v>43403</v>
      </c>
      <c r="I4487">
        <v>23.35</v>
      </c>
    </row>
    <row r="4488" spans="1:9" x14ac:dyDescent="0.25">
      <c r="A4488" s="19">
        <v>43404</v>
      </c>
      <c r="B4488">
        <v>270.63</v>
      </c>
      <c r="C4488">
        <v>1.9549000000000001</v>
      </c>
      <c r="E4488" s="19">
        <v>43375</v>
      </c>
      <c r="F4488">
        <v>2.4075000000000002</v>
      </c>
      <c r="H4488" s="20">
        <v>43404</v>
      </c>
      <c r="I4488">
        <v>21.23</v>
      </c>
    </row>
    <row r="4489" spans="1:9" x14ac:dyDescent="0.25">
      <c r="A4489" s="19">
        <v>43405</v>
      </c>
      <c r="B4489">
        <v>273.51</v>
      </c>
      <c r="C4489">
        <v>1.9342999999999999</v>
      </c>
      <c r="E4489" s="19">
        <v>43376</v>
      </c>
      <c r="F4489">
        <v>2.4082499999999998</v>
      </c>
      <c r="H4489" s="20">
        <v>43405</v>
      </c>
      <c r="I4489">
        <v>19.34</v>
      </c>
    </row>
    <row r="4490" spans="1:9" x14ac:dyDescent="0.25">
      <c r="A4490" s="19">
        <v>43406</v>
      </c>
      <c r="B4490">
        <v>271.89</v>
      </c>
      <c r="C4490">
        <v>1.9458</v>
      </c>
      <c r="E4490" s="19">
        <v>43377</v>
      </c>
      <c r="F4490">
        <v>2.4096299999999999</v>
      </c>
      <c r="H4490" s="20">
        <v>43406</v>
      </c>
      <c r="I4490">
        <v>19.510000000000002</v>
      </c>
    </row>
    <row r="4491" spans="1:9" x14ac:dyDescent="0.25">
      <c r="A4491" s="19">
        <v>43409</v>
      </c>
      <c r="B4491">
        <v>273.39</v>
      </c>
      <c r="C4491">
        <v>1.9351</v>
      </c>
      <c r="E4491" s="19">
        <v>43378</v>
      </c>
      <c r="F4491">
        <v>2.4080599999999999</v>
      </c>
      <c r="H4491" s="20">
        <v>43409</v>
      </c>
      <c r="I4491">
        <v>19.96</v>
      </c>
    </row>
    <row r="4492" spans="1:9" x14ac:dyDescent="0.25">
      <c r="A4492" s="19">
        <v>43410</v>
      </c>
      <c r="B4492">
        <v>275.12</v>
      </c>
      <c r="C4492">
        <v>1.923</v>
      </c>
      <c r="E4492" s="19">
        <v>43381</v>
      </c>
      <c r="F4492">
        <v>2.41425</v>
      </c>
      <c r="H4492" s="20">
        <v>43410</v>
      </c>
      <c r="I4492">
        <v>19.91</v>
      </c>
    </row>
    <row r="4493" spans="1:9" x14ac:dyDescent="0.25">
      <c r="A4493" s="19">
        <v>43411</v>
      </c>
      <c r="B4493">
        <v>281.01</v>
      </c>
      <c r="C4493">
        <v>1.8827</v>
      </c>
      <c r="E4493" s="19">
        <v>43382</v>
      </c>
      <c r="F4493">
        <v>2.4204400000000001</v>
      </c>
      <c r="H4493" s="20">
        <v>43411</v>
      </c>
      <c r="I4493">
        <v>16.36</v>
      </c>
    </row>
    <row r="4494" spans="1:9" x14ac:dyDescent="0.25">
      <c r="A4494" s="19">
        <v>43412</v>
      </c>
      <c r="B4494">
        <v>280.5</v>
      </c>
      <c r="C4494">
        <v>1.8861000000000001</v>
      </c>
      <c r="E4494" s="19">
        <v>43383</v>
      </c>
      <c r="F4494">
        <v>2.4251900000000002</v>
      </c>
      <c r="H4494" s="20">
        <v>43412</v>
      </c>
      <c r="I4494">
        <v>16.72</v>
      </c>
    </row>
    <row r="4495" spans="1:9" x14ac:dyDescent="0.25">
      <c r="A4495" s="19">
        <v>43413</v>
      </c>
      <c r="B4495">
        <v>277.76</v>
      </c>
      <c r="C4495">
        <v>1.9047000000000001</v>
      </c>
      <c r="E4495" s="19">
        <v>43384</v>
      </c>
      <c r="F4495">
        <v>2.4363100000000002</v>
      </c>
      <c r="H4495" s="20">
        <v>43413</v>
      </c>
      <c r="I4495">
        <v>17.36</v>
      </c>
    </row>
    <row r="4496" spans="1:9" x14ac:dyDescent="0.25">
      <c r="A4496" s="19">
        <v>43416</v>
      </c>
      <c r="B4496">
        <v>272.57</v>
      </c>
      <c r="C4496">
        <v>1.9409000000000001</v>
      </c>
      <c r="E4496" s="19">
        <v>43385</v>
      </c>
      <c r="F4496">
        <v>2.4364400000000002</v>
      </c>
      <c r="H4496" s="20">
        <v>43416</v>
      </c>
      <c r="I4496">
        <v>20.45</v>
      </c>
    </row>
    <row r="4497" spans="1:9" x14ac:dyDescent="0.25">
      <c r="A4497" s="19">
        <v>43417</v>
      </c>
      <c r="B4497">
        <v>272.06</v>
      </c>
      <c r="C4497">
        <v>1.9446000000000001</v>
      </c>
      <c r="E4497" s="19">
        <v>43388</v>
      </c>
      <c r="F4497">
        <v>2.4488099999999999</v>
      </c>
      <c r="H4497" s="20">
        <v>43417</v>
      </c>
      <c r="I4497">
        <v>20.02</v>
      </c>
    </row>
    <row r="4498" spans="1:9" x14ac:dyDescent="0.25">
      <c r="A4498" s="19">
        <v>43418</v>
      </c>
      <c r="B4498">
        <v>270.2</v>
      </c>
      <c r="C4498">
        <v>1.958</v>
      </c>
      <c r="E4498" s="19">
        <v>43389</v>
      </c>
      <c r="F4498">
        <v>2.4445600000000001</v>
      </c>
      <c r="H4498" s="20">
        <v>43418</v>
      </c>
      <c r="I4498">
        <v>21.25</v>
      </c>
    </row>
    <row r="4499" spans="1:9" x14ac:dyDescent="0.25">
      <c r="A4499" s="19">
        <v>43419</v>
      </c>
      <c r="B4499">
        <v>273.02</v>
      </c>
      <c r="C4499">
        <v>1.9377</v>
      </c>
      <c r="E4499" s="19">
        <v>43390</v>
      </c>
      <c r="F4499">
        <v>2.44963</v>
      </c>
      <c r="H4499" s="20">
        <v>43419</v>
      </c>
      <c r="I4499">
        <v>19.98</v>
      </c>
    </row>
    <row r="4500" spans="1:9" x14ac:dyDescent="0.25">
      <c r="A4500" s="19">
        <v>43420</v>
      </c>
      <c r="B4500">
        <v>273.73</v>
      </c>
      <c r="C4500">
        <v>1.9327000000000001</v>
      </c>
      <c r="E4500" s="19">
        <v>43391</v>
      </c>
      <c r="F4500">
        <v>2.4689999999999999</v>
      </c>
      <c r="H4500" s="20">
        <v>43420</v>
      </c>
      <c r="I4500">
        <v>18.14</v>
      </c>
    </row>
    <row r="4501" spans="1:9" x14ac:dyDescent="0.25">
      <c r="A4501" s="19">
        <v>43423</v>
      </c>
      <c r="B4501">
        <v>269.10000000000002</v>
      </c>
      <c r="C4501">
        <v>1.966</v>
      </c>
      <c r="E4501" s="19">
        <v>43392</v>
      </c>
      <c r="F4501">
        <v>2.4771899999999998</v>
      </c>
      <c r="H4501" s="20">
        <v>43423</v>
      </c>
      <c r="I4501">
        <v>20.100000000000001</v>
      </c>
    </row>
    <row r="4502" spans="1:9" x14ac:dyDescent="0.25">
      <c r="A4502" s="19">
        <v>43424</v>
      </c>
      <c r="B4502">
        <v>264.12</v>
      </c>
      <c r="C4502">
        <v>2.0030000000000001</v>
      </c>
      <c r="E4502" s="19">
        <v>43395</v>
      </c>
      <c r="F4502">
        <v>2.4873799999999999</v>
      </c>
      <c r="H4502" s="20">
        <v>43424</v>
      </c>
      <c r="I4502">
        <v>22.48</v>
      </c>
    </row>
    <row r="4503" spans="1:9" x14ac:dyDescent="0.25">
      <c r="A4503" s="19">
        <v>43425</v>
      </c>
      <c r="B4503">
        <v>265.02</v>
      </c>
      <c r="C4503">
        <v>1.9962</v>
      </c>
      <c r="E4503" s="19">
        <v>43396</v>
      </c>
      <c r="F4503">
        <v>2.4898799999999999</v>
      </c>
      <c r="H4503" s="20">
        <v>43425</v>
      </c>
      <c r="I4503">
        <v>20.8</v>
      </c>
    </row>
    <row r="4504" spans="1:9" x14ac:dyDescent="0.25">
      <c r="A4504" s="19">
        <v>43427</v>
      </c>
      <c r="B4504">
        <v>263.25</v>
      </c>
      <c r="C4504">
        <v>2.0097</v>
      </c>
      <c r="E4504" s="19">
        <v>43397</v>
      </c>
      <c r="F4504">
        <v>2.508</v>
      </c>
      <c r="H4504" s="20">
        <v>43427</v>
      </c>
      <c r="I4504">
        <v>21.52</v>
      </c>
    </row>
    <row r="4505" spans="1:9" x14ac:dyDescent="0.25">
      <c r="A4505" s="19">
        <v>43430</v>
      </c>
      <c r="B4505">
        <v>267.5</v>
      </c>
      <c r="C4505">
        <v>1.9777</v>
      </c>
      <c r="E4505" s="19">
        <v>43398</v>
      </c>
      <c r="F4505">
        <v>2.5092500000000002</v>
      </c>
      <c r="H4505" s="20">
        <v>43430</v>
      </c>
      <c r="I4505">
        <v>18.899999999999999</v>
      </c>
    </row>
    <row r="4506" spans="1:9" x14ac:dyDescent="0.25">
      <c r="A4506" s="19">
        <v>43431</v>
      </c>
      <c r="B4506">
        <v>268.39999999999998</v>
      </c>
      <c r="C4506">
        <v>1.9711000000000001</v>
      </c>
      <c r="E4506" s="19">
        <v>43399</v>
      </c>
      <c r="F4506">
        <v>2.5203799999999998</v>
      </c>
      <c r="H4506" s="20">
        <v>43431</v>
      </c>
      <c r="I4506">
        <v>19.02</v>
      </c>
    </row>
    <row r="4507" spans="1:9" x14ac:dyDescent="0.25">
      <c r="A4507" s="19">
        <v>43432</v>
      </c>
      <c r="B4507">
        <v>274.58</v>
      </c>
      <c r="C4507">
        <v>1.9267000000000001</v>
      </c>
      <c r="E4507" s="19">
        <v>43402</v>
      </c>
      <c r="F4507">
        <v>2.5266299999999999</v>
      </c>
      <c r="H4507" s="20">
        <v>43432</v>
      </c>
      <c r="I4507">
        <v>18.489999999999998</v>
      </c>
    </row>
    <row r="4508" spans="1:9" x14ac:dyDescent="0.25">
      <c r="A4508" s="19">
        <v>43433</v>
      </c>
      <c r="B4508">
        <v>273.98</v>
      </c>
      <c r="C4508">
        <v>1.931</v>
      </c>
      <c r="E4508" s="19">
        <v>43403</v>
      </c>
      <c r="F4508">
        <v>2.5409999999999999</v>
      </c>
      <c r="H4508" s="20">
        <v>43433</v>
      </c>
      <c r="I4508">
        <v>18.79</v>
      </c>
    </row>
    <row r="4509" spans="1:9" x14ac:dyDescent="0.25">
      <c r="A4509" s="19">
        <v>43434</v>
      </c>
      <c r="B4509">
        <v>275.64999999999998</v>
      </c>
      <c r="C4509">
        <v>1.9193</v>
      </c>
      <c r="E4509" s="19">
        <v>43404</v>
      </c>
      <c r="F4509">
        <v>2.5585</v>
      </c>
      <c r="H4509" s="20">
        <v>43434</v>
      </c>
      <c r="I4509">
        <v>18.07</v>
      </c>
    </row>
    <row r="4510" spans="1:9" x14ac:dyDescent="0.25">
      <c r="A4510" s="19">
        <v>43437</v>
      </c>
      <c r="B4510">
        <v>279.3</v>
      </c>
      <c r="C4510">
        <v>1.8942000000000001</v>
      </c>
      <c r="E4510" s="19">
        <v>43405</v>
      </c>
      <c r="F4510">
        <v>2.5815000000000001</v>
      </c>
      <c r="H4510" s="20">
        <v>43437</v>
      </c>
      <c r="I4510">
        <v>16.440000000000001</v>
      </c>
    </row>
    <row r="4511" spans="1:9" x14ac:dyDescent="0.25">
      <c r="A4511" s="19">
        <v>43438</v>
      </c>
      <c r="B4511">
        <v>270.25</v>
      </c>
      <c r="C4511">
        <v>1.9576</v>
      </c>
      <c r="E4511" s="19">
        <v>43406</v>
      </c>
      <c r="F4511">
        <v>2.5923799999999999</v>
      </c>
      <c r="H4511" s="20">
        <v>43438</v>
      </c>
      <c r="I4511">
        <v>20.74</v>
      </c>
    </row>
    <row r="4512" spans="1:9" x14ac:dyDescent="0.25">
      <c r="A4512" s="19">
        <v>43440</v>
      </c>
      <c r="B4512">
        <v>269.83999999999997</v>
      </c>
      <c r="C4512">
        <v>1.9605999999999999</v>
      </c>
      <c r="E4512" s="19">
        <v>43409</v>
      </c>
      <c r="F4512">
        <v>2.5892499999999998</v>
      </c>
      <c r="H4512" s="20">
        <v>43440</v>
      </c>
      <c r="I4512">
        <v>21.19</v>
      </c>
    </row>
    <row r="4513" spans="1:9" x14ac:dyDescent="0.25">
      <c r="A4513" s="19">
        <v>43441</v>
      </c>
      <c r="B4513">
        <v>263.57</v>
      </c>
      <c r="C4513">
        <v>2.0072000000000001</v>
      </c>
      <c r="E4513" s="19">
        <v>43410</v>
      </c>
      <c r="F4513">
        <v>2.5912500000000001</v>
      </c>
      <c r="H4513" s="20">
        <v>43441</v>
      </c>
      <c r="I4513">
        <v>23.23</v>
      </c>
    </row>
    <row r="4514" spans="1:9" x14ac:dyDescent="0.25">
      <c r="A4514" s="19">
        <v>43444</v>
      </c>
      <c r="B4514">
        <v>264.07</v>
      </c>
      <c r="C4514">
        <v>2.0034000000000001</v>
      </c>
      <c r="E4514" s="19">
        <v>43411</v>
      </c>
      <c r="F4514">
        <v>2.6011299999999999</v>
      </c>
      <c r="H4514" s="20">
        <v>43444</v>
      </c>
      <c r="I4514">
        <v>22.64</v>
      </c>
    </row>
    <row r="4515" spans="1:9" x14ac:dyDescent="0.25">
      <c r="A4515" s="19">
        <v>43445</v>
      </c>
      <c r="B4515">
        <v>264.13</v>
      </c>
      <c r="C4515">
        <v>2.0030000000000001</v>
      </c>
      <c r="E4515" s="19">
        <v>43412</v>
      </c>
      <c r="F4515">
        <v>2.61463</v>
      </c>
      <c r="H4515" s="20">
        <v>43445</v>
      </c>
      <c r="I4515">
        <v>21.76</v>
      </c>
    </row>
    <row r="4516" spans="1:9" x14ac:dyDescent="0.25">
      <c r="A4516" s="19">
        <v>43446</v>
      </c>
      <c r="B4516">
        <v>265.45999999999998</v>
      </c>
      <c r="C4516">
        <v>1.9928999999999999</v>
      </c>
      <c r="E4516" s="19">
        <v>43413</v>
      </c>
      <c r="F4516">
        <v>2.6181299999999998</v>
      </c>
      <c r="H4516" s="20">
        <v>43446</v>
      </c>
      <c r="I4516">
        <v>21.46</v>
      </c>
    </row>
    <row r="4517" spans="1:9" x14ac:dyDescent="0.25">
      <c r="A4517" s="19">
        <v>43447</v>
      </c>
      <c r="B4517">
        <v>265.37</v>
      </c>
      <c r="C4517">
        <v>1.9936</v>
      </c>
      <c r="E4517" s="19">
        <v>43416</v>
      </c>
      <c r="F4517">
        <v>2.6141299999999998</v>
      </c>
      <c r="H4517" s="20">
        <v>43447</v>
      </c>
      <c r="I4517">
        <v>20.65</v>
      </c>
    </row>
    <row r="4518" spans="1:9" x14ac:dyDescent="0.25">
      <c r="A4518" s="19">
        <v>43448</v>
      </c>
      <c r="B4518">
        <v>260.47000000000003</v>
      </c>
      <c r="C4518">
        <v>2.0310999999999999</v>
      </c>
      <c r="E4518" s="19">
        <v>43417</v>
      </c>
      <c r="F4518">
        <v>2.6161300000000001</v>
      </c>
      <c r="H4518" s="20">
        <v>43448</v>
      </c>
      <c r="I4518">
        <v>21.63</v>
      </c>
    </row>
    <row r="4519" spans="1:9" x14ac:dyDescent="0.25">
      <c r="A4519" s="19">
        <v>43451</v>
      </c>
      <c r="B4519">
        <v>255.36</v>
      </c>
      <c r="C4519">
        <v>2.0718000000000001</v>
      </c>
      <c r="E4519" s="19">
        <v>43418</v>
      </c>
      <c r="F4519">
        <v>2.629</v>
      </c>
      <c r="H4519" s="20">
        <v>43451</v>
      </c>
      <c r="I4519">
        <v>24.52</v>
      </c>
    </row>
    <row r="4520" spans="1:9" x14ac:dyDescent="0.25">
      <c r="A4520" s="19">
        <v>43452</v>
      </c>
      <c r="B4520">
        <v>255.08</v>
      </c>
      <c r="C4520">
        <v>2.0739999999999998</v>
      </c>
      <c r="E4520" s="19">
        <v>43419</v>
      </c>
      <c r="F4520">
        <v>2.64</v>
      </c>
      <c r="H4520" s="20">
        <v>43452</v>
      </c>
      <c r="I4520">
        <v>25.58</v>
      </c>
    </row>
    <row r="4521" spans="1:9" x14ac:dyDescent="0.25">
      <c r="A4521" s="19">
        <v>43453</v>
      </c>
      <c r="B4521">
        <v>251.26</v>
      </c>
      <c r="C4521">
        <v>2.1055999999999999</v>
      </c>
      <c r="E4521" s="19">
        <v>43420</v>
      </c>
      <c r="F4521">
        <v>2.6444999999999999</v>
      </c>
      <c r="H4521" s="20">
        <v>43453</v>
      </c>
      <c r="I4521">
        <v>25.58</v>
      </c>
    </row>
    <row r="4522" spans="1:9" x14ac:dyDescent="0.25">
      <c r="A4522" s="19">
        <v>43454</v>
      </c>
      <c r="B4522">
        <v>247.17</v>
      </c>
      <c r="C4522">
        <v>2.323</v>
      </c>
      <c r="E4522" s="19">
        <v>43423</v>
      </c>
      <c r="F4522">
        <v>2.64581</v>
      </c>
      <c r="H4522" s="20">
        <v>43454</v>
      </c>
      <c r="I4522">
        <v>28.38</v>
      </c>
    </row>
    <row r="4523" spans="1:9" x14ac:dyDescent="0.25">
      <c r="A4523" s="19">
        <v>43455</v>
      </c>
      <c r="B4523">
        <v>240.7</v>
      </c>
      <c r="C4523">
        <v>2.3854000000000002</v>
      </c>
      <c r="E4523" s="19">
        <v>43424</v>
      </c>
      <c r="F4523">
        <v>2.65313</v>
      </c>
      <c r="H4523" s="20">
        <v>43455</v>
      </c>
      <c r="I4523">
        <v>30.11</v>
      </c>
    </row>
    <row r="4524" spans="1:9" x14ac:dyDescent="0.25">
      <c r="A4524" s="19">
        <v>43458</v>
      </c>
      <c r="B4524">
        <v>234.34</v>
      </c>
      <c r="C4524">
        <v>2.4502000000000002</v>
      </c>
      <c r="E4524" s="19">
        <v>43425</v>
      </c>
      <c r="F4524">
        <v>2.6769400000000001</v>
      </c>
      <c r="H4524" s="20">
        <v>43458</v>
      </c>
      <c r="I4524">
        <v>36.07</v>
      </c>
    </row>
    <row r="4525" spans="1:9" x14ac:dyDescent="0.25">
      <c r="A4525" s="19">
        <v>43460</v>
      </c>
      <c r="B4525">
        <v>246.18</v>
      </c>
      <c r="C4525">
        <v>2.3323</v>
      </c>
      <c r="E4525" s="19">
        <v>43426</v>
      </c>
      <c r="F4525">
        <v>2.6892499999999999</v>
      </c>
      <c r="H4525" s="20">
        <v>43460</v>
      </c>
      <c r="I4525">
        <v>30.41</v>
      </c>
    </row>
    <row r="4526" spans="1:9" x14ac:dyDescent="0.25">
      <c r="A4526" s="19">
        <v>43461</v>
      </c>
      <c r="B4526">
        <v>248.07</v>
      </c>
      <c r="C4526">
        <v>2.3146</v>
      </c>
      <c r="E4526" s="19">
        <v>43427</v>
      </c>
      <c r="F4526">
        <v>2.6911900000000002</v>
      </c>
      <c r="H4526" s="20">
        <v>43461</v>
      </c>
      <c r="I4526">
        <v>29.96</v>
      </c>
    </row>
    <row r="4527" spans="1:9" x14ac:dyDescent="0.25">
      <c r="A4527" s="19">
        <v>43462</v>
      </c>
      <c r="B4527">
        <v>247.75</v>
      </c>
      <c r="C4527">
        <v>2.3174999999999999</v>
      </c>
      <c r="E4527" s="19">
        <v>43430</v>
      </c>
      <c r="F4527">
        <v>2.7068099999999999</v>
      </c>
      <c r="H4527" s="20">
        <v>43462</v>
      </c>
      <c r="I4527">
        <v>28.34</v>
      </c>
    </row>
    <row r="4528" spans="1:9" x14ac:dyDescent="0.25">
      <c r="A4528" s="19">
        <v>43465</v>
      </c>
      <c r="B4528">
        <v>249.92</v>
      </c>
      <c r="C4528">
        <v>2.2974000000000001</v>
      </c>
      <c r="E4528" s="19">
        <v>43431</v>
      </c>
      <c r="F4528">
        <v>2.706</v>
      </c>
      <c r="H4528" s="20">
        <v>43465</v>
      </c>
      <c r="I4528">
        <v>25.42</v>
      </c>
    </row>
    <row r="4529" spans="1:9" x14ac:dyDescent="0.25">
      <c r="A4529" s="19">
        <v>43467</v>
      </c>
      <c r="B4529">
        <v>250.18</v>
      </c>
      <c r="C4529">
        <v>2.2949999999999999</v>
      </c>
      <c r="E4529" s="19">
        <v>43432</v>
      </c>
      <c r="F4529">
        <v>2.7066300000000001</v>
      </c>
      <c r="H4529" s="20">
        <v>43467</v>
      </c>
      <c r="I4529">
        <v>23.22</v>
      </c>
    </row>
    <row r="4530" spans="1:9" x14ac:dyDescent="0.25">
      <c r="A4530" s="19">
        <v>43468</v>
      </c>
      <c r="B4530">
        <v>244.21</v>
      </c>
      <c r="C4530">
        <v>2.3511000000000002</v>
      </c>
      <c r="E4530" s="19">
        <v>43433</v>
      </c>
      <c r="F4530">
        <v>2.73813</v>
      </c>
      <c r="H4530" s="20">
        <v>43468</v>
      </c>
      <c r="I4530">
        <v>25.45</v>
      </c>
    </row>
    <row r="4531" spans="1:9" x14ac:dyDescent="0.25">
      <c r="A4531" s="19">
        <v>43469</v>
      </c>
      <c r="B4531">
        <v>252.39</v>
      </c>
      <c r="C4531">
        <v>2.2749000000000001</v>
      </c>
      <c r="E4531" s="19">
        <v>43434</v>
      </c>
      <c r="F4531">
        <v>2.7361300000000002</v>
      </c>
      <c r="H4531" s="20">
        <v>43469</v>
      </c>
      <c r="I4531">
        <v>21.38</v>
      </c>
    </row>
    <row r="4532" spans="1:9" x14ac:dyDescent="0.25">
      <c r="A4532" s="19">
        <v>43472</v>
      </c>
      <c r="B4532">
        <v>254.38</v>
      </c>
      <c r="C4532">
        <v>2.2570999999999999</v>
      </c>
      <c r="E4532" s="19">
        <v>43437</v>
      </c>
      <c r="F4532">
        <v>2.7512500000000002</v>
      </c>
      <c r="H4532" s="20">
        <v>43472</v>
      </c>
      <c r="I4532">
        <v>21.4</v>
      </c>
    </row>
    <row r="4533" spans="1:9" x14ac:dyDescent="0.25">
      <c r="A4533" s="19">
        <v>43473</v>
      </c>
      <c r="B4533">
        <v>256.77</v>
      </c>
      <c r="C4533">
        <v>2.2361</v>
      </c>
      <c r="E4533" s="19">
        <v>43438</v>
      </c>
      <c r="F4533">
        <v>2.73888</v>
      </c>
      <c r="H4533" s="20">
        <v>43473</v>
      </c>
      <c r="I4533">
        <v>20.47</v>
      </c>
    </row>
    <row r="4534" spans="1:9" x14ac:dyDescent="0.25">
      <c r="A4534" s="19">
        <v>43474</v>
      </c>
      <c r="B4534">
        <v>257.97000000000003</v>
      </c>
      <c r="C4534">
        <v>2.2256999999999998</v>
      </c>
      <c r="E4534" s="19">
        <v>43439</v>
      </c>
      <c r="F4534">
        <v>2.7657500000000002</v>
      </c>
      <c r="H4534" s="20">
        <v>43474</v>
      </c>
      <c r="I4534">
        <v>19.98</v>
      </c>
    </row>
    <row r="4535" spans="1:9" x14ac:dyDescent="0.25">
      <c r="A4535" s="19">
        <v>43475</v>
      </c>
      <c r="B4535">
        <v>258.88</v>
      </c>
      <c r="C4535">
        <v>2.2179000000000002</v>
      </c>
      <c r="E4535" s="19">
        <v>43440</v>
      </c>
      <c r="F4535">
        <v>2.7671299999999999</v>
      </c>
      <c r="H4535" s="20">
        <v>43475</v>
      </c>
      <c r="I4535">
        <v>19.5</v>
      </c>
    </row>
    <row r="4536" spans="1:9" x14ac:dyDescent="0.25">
      <c r="A4536" s="19">
        <v>43476</v>
      </c>
      <c r="B4536">
        <v>258.98</v>
      </c>
      <c r="C4536">
        <v>2.2170000000000001</v>
      </c>
      <c r="E4536" s="19">
        <v>43441</v>
      </c>
      <c r="F4536">
        <v>2.7710599999999999</v>
      </c>
      <c r="H4536" s="20">
        <v>43476</v>
      </c>
      <c r="I4536">
        <v>18.190000000000001</v>
      </c>
    </row>
    <row r="4537" spans="1:9" x14ac:dyDescent="0.25">
      <c r="A4537" s="19">
        <v>43479</v>
      </c>
      <c r="B4537">
        <v>257.39999999999998</v>
      </c>
      <c r="C4537">
        <v>2.2307000000000001</v>
      </c>
      <c r="E4537" s="19">
        <v>43444</v>
      </c>
      <c r="F4537">
        <v>2.7759399999999999</v>
      </c>
      <c r="H4537" s="20">
        <v>43479</v>
      </c>
      <c r="I4537">
        <v>19.07</v>
      </c>
    </row>
    <row r="4538" spans="1:9" x14ac:dyDescent="0.25">
      <c r="A4538" s="19">
        <v>43480</v>
      </c>
      <c r="B4538">
        <v>260.35000000000002</v>
      </c>
      <c r="C4538">
        <v>2.2054</v>
      </c>
      <c r="E4538" s="19">
        <v>43445</v>
      </c>
      <c r="F4538">
        <v>2.7789999999999999</v>
      </c>
      <c r="H4538" s="20">
        <v>43480</v>
      </c>
      <c r="I4538">
        <v>18.600000000000001</v>
      </c>
    </row>
    <row r="4539" spans="1:9" x14ac:dyDescent="0.25">
      <c r="A4539" s="19">
        <v>43481</v>
      </c>
      <c r="B4539">
        <v>260.98</v>
      </c>
      <c r="C4539">
        <v>2.2000999999999999</v>
      </c>
      <c r="E4539" s="19">
        <v>43446</v>
      </c>
      <c r="F4539">
        <v>2.7774999999999999</v>
      </c>
      <c r="H4539" s="20">
        <v>43481</v>
      </c>
      <c r="I4539">
        <v>19.04</v>
      </c>
    </row>
    <row r="4540" spans="1:9" x14ac:dyDescent="0.25">
      <c r="A4540" s="19">
        <v>43482</v>
      </c>
      <c r="B4540">
        <v>262.95999999999998</v>
      </c>
      <c r="C4540">
        <v>2.1835</v>
      </c>
      <c r="E4540" s="19">
        <v>43447</v>
      </c>
      <c r="F4540">
        <v>2.7881900000000002</v>
      </c>
      <c r="H4540" s="20">
        <v>43482</v>
      </c>
      <c r="I4540">
        <v>18.059999999999999</v>
      </c>
    </row>
    <row r="4541" spans="1:9" x14ac:dyDescent="0.25">
      <c r="A4541" s="19">
        <v>43483</v>
      </c>
      <c r="B4541">
        <v>266.45999999999998</v>
      </c>
      <c r="C4541">
        <v>2.1547999999999998</v>
      </c>
      <c r="E4541" s="19">
        <v>43448</v>
      </c>
      <c r="F4541">
        <v>2.8006899999999999</v>
      </c>
      <c r="H4541" s="20">
        <v>43483</v>
      </c>
      <c r="I4541">
        <v>17.8</v>
      </c>
    </row>
    <row r="4542" spans="1:9" x14ac:dyDescent="0.25">
      <c r="A4542" s="19">
        <v>43487</v>
      </c>
      <c r="B4542">
        <v>262.86</v>
      </c>
      <c r="C4542">
        <v>2.1842999999999999</v>
      </c>
      <c r="E4542" s="19">
        <v>43451</v>
      </c>
      <c r="F4542">
        <v>2.8036300000000001</v>
      </c>
      <c r="H4542" s="20">
        <v>43487</v>
      </c>
      <c r="I4542">
        <v>20.8</v>
      </c>
    </row>
    <row r="4543" spans="1:9" x14ac:dyDescent="0.25">
      <c r="A4543" s="19">
        <v>43488</v>
      </c>
      <c r="B4543">
        <v>263.41000000000003</v>
      </c>
      <c r="C4543">
        <v>2.1798000000000002</v>
      </c>
      <c r="E4543" s="19">
        <v>43452</v>
      </c>
      <c r="F4543">
        <v>2.7919999999999998</v>
      </c>
      <c r="H4543" s="20">
        <v>43488</v>
      </c>
      <c r="I4543">
        <v>19.52</v>
      </c>
    </row>
    <row r="4544" spans="1:9" x14ac:dyDescent="0.25">
      <c r="A4544" s="19">
        <v>43489</v>
      </c>
      <c r="B4544">
        <v>263.55</v>
      </c>
      <c r="C4544">
        <v>2.1785999999999999</v>
      </c>
      <c r="E4544" s="19">
        <v>43453</v>
      </c>
      <c r="F4544">
        <v>2.7896299999999998</v>
      </c>
      <c r="H4544" s="20">
        <v>43489</v>
      </c>
      <c r="I4544">
        <v>18.89</v>
      </c>
    </row>
    <row r="4545" spans="1:9" x14ac:dyDescent="0.25">
      <c r="A4545" s="19">
        <v>43490</v>
      </c>
      <c r="B4545">
        <v>265.77999999999997</v>
      </c>
      <c r="C4545">
        <v>2.1602999999999999</v>
      </c>
      <c r="E4545" s="19">
        <v>43454</v>
      </c>
      <c r="F4545">
        <v>2.82375</v>
      </c>
      <c r="H4545" s="20">
        <v>43490</v>
      </c>
      <c r="I4545">
        <v>17.420000000000002</v>
      </c>
    </row>
    <row r="4546" spans="1:9" x14ac:dyDescent="0.25">
      <c r="A4546" s="19">
        <v>43493</v>
      </c>
      <c r="B4546">
        <v>263.76</v>
      </c>
      <c r="C4546">
        <v>2.1768999999999998</v>
      </c>
      <c r="E4546" s="19">
        <v>43455</v>
      </c>
      <c r="F4546">
        <v>2.8216299999999999</v>
      </c>
      <c r="H4546" s="20">
        <v>43493</v>
      </c>
      <c r="I4546">
        <v>18.87</v>
      </c>
    </row>
    <row r="4547" spans="1:9" x14ac:dyDescent="0.25">
      <c r="A4547" s="19">
        <v>43494</v>
      </c>
      <c r="B4547">
        <v>263.41000000000003</v>
      </c>
      <c r="C4547">
        <v>2.1798000000000002</v>
      </c>
      <c r="E4547" s="19">
        <v>43458</v>
      </c>
      <c r="F4547">
        <v>2.8134399999999999</v>
      </c>
      <c r="H4547" s="20">
        <v>43494</v>
      </c>
      <c r="I4547">
        <v>19.13</v>
      </c>
    </row>
    <row r="4548" spans="1:9" x14ac:dyDescent="0.25">
      <c r="A4548" s="19">
        <v>43495</v>
      </c>
      <c r="B4548">
        <v>267.58</v>
      </c>
      <c r="C4548">
        <v>2.1457999999999999</v>
      </c>
      <c r="E4548" s="19">
        <v>43461</v>
      </c>
      <c r="F4548">
        <v>2.8029999999999999</v>
      </c>
      <c r="H4548" s="20">
        <v>43495</v>
      </c>
      <c r="I4548">
        <v>17.66</v>
      </c>
    </row>
    <row r="4549" spans="1:9" x14ac:dyDescent="0.25">
      <c r="A4549" s="19">
        <v>43496</v>
      </c>
      <c r="B4549">
        <v>269.93</v>
      </c>
      <c r="C4549">
        <v>2.1271</v>
      </c>
      <c r="E4549" s="19">
        <v>43462</v>
      </c>
      <c r="F4549">
        <v>2.7970000000000002</v>
      </c>
      <c r="H4549" s="20">
        <v>43496</v>
      </c>
      <c r="I4549">
        <v>16.57</v>
      </c>
    </row>
    <row r="4550" spans="1:9" x14ac:dyDescent="0.25">
      <c r="A4550" s="19">
        <v>43497</v>
      </c>
      <c r="B4550">
        <v>270.06</v>
      </c>
      <c r="C4550">
        <v>2.1261000000000001</v>
      </c>
      <c r="E4550" s="19">
        <v>43465</v>
      </c>
      <c r="F4550">
        <v>2.8076300000000001</v>
      </c>
      <c r="H4550" s="20">
        <v>43497</v>
      </c>
      <c r="I4550">
        <v>16.14</v>
      </c>
    </row>
    <row r="4551" spans="1:9" x14ac:dyDescent="0.25">
      <c r="A4551" s="19">
        <v>43500</v>
      </c>
      <c r="B4551">
        <v>271.95999999999998</v>
      </c>
      <c r="C4551">
        <v>2.1112000000000002</v>
      </c>
      <c r="E4551" s="19">
        <v>43467</v>
      </c>
      <c r="F4551">
        <v>2.7938800000000001</v>
      </c>
      <c r="H4551" s="20">
        <v>43500</v>
      </c>
      <c r="I4551">
        <v>15.73</v>
      </c>
    </row>
    <row r="4552" spans="1:9" x14ac:dyDescent="0.25">
      <c r="A4552" s="19">
        <v>43501</v>
      </c>
      <c r="B4552">
        <v>273.10000000000002</v>
      </c>
      <c r="C4552">
        <v>2.1023999999999998</v>
      </c>
      <c r="E4552" s="19">
        <v>43468</v>
      </c>
      <c r="F4552">
        <v>2.7949999999999999</v>
      </c>
      <c r="H4552" s="20">
        <v>43501</v>
      </c>
      <c r="I4552">
        <v>15.57</v>
      </c>
    </row>
    <row r="4553" spans="1:9" x14ac:dyDescent="0.25">
      <c r="A4553" s="19">
        <v>43502</v>
      </c>
      <c r="B4553">
        <v>272.74</v>
      </c>
      <c r="C4553">
        <v>2.1052</v>
      </c>
      <c r="E4553" s="19">
        <v>43469</v>
      </c>
      <c r="F4553">
        <v>2.8038799999999999</v>
      </c>
      <c r="H4553" s="20">
        <v>43502</v>
      </c>
      <c r="I4553">
        <v>15.38</v>
      </c>
    </row>
    <row r="4554" spans="1:9" x14ac:dyDescent="0.25">
      <c r="A4554" s="19">
        <v>43503</v>
      </c>
      <c r="B4554">
        <v>270.14</v>
      </c>
      <c r="C4554">
        <v>2.1255000000000002</v>
      </c>
      <c r="E4554" s="19">
        <v>43472</v>
      </c>
      <c r="F4554">
        <v>2.7968099999999998</v>
      </c>
      <c r="H4554" s="20">
        <v>43503</v>
      </c>
      <c r="I4554">
        <v>16.37</v>
      </c>
    </row>
    <row r="4555" spans="1:9" x14ac:dyDescent="0.25">
      <c r="A4555" s="19">
        <v>43504</v>
      </c>
      <c r="B4555">
        <v>270.47000000000003</v>
      </c>
      <c r="C4555">
        <v>2.1229</v>
      </c>
      <c r="E4555" s="19">
        <v>43473</v>
      </c>
      <c r="F4555">
        <v>2.7825000000000002</v>
      </c>
      <c r="H4555" s="20">
        <v>43504</v>
      </c>
      <c r="I4555">
        <v>15.72</v>
      </c>
    </row>
    <row r="4556" spans="1:9" x14ac:dyDescent="0.25">
      <c r="A4556" s="19">
        <v>43507</v>
      </c>
      <c r="B4556">
        <v>270.62</v>
      </c>
      <c r="C4556">
        <v>2.1217000000000001</v>
      </c>
      <c r="E4556" s="19">
        <v>43474</v>
      </c>
      <c r="F4556">
        <v>2.79888</v>
      </c>
      <c r="H4556" s="20">
        <v>43507</v>
      </c>
      <c r="I4556">
        <v>15.97</v>
      </c>
    </row>
    <row r="4557" spans="1:9" x14ac:dyDescent="0.25">
      <c r="A4557" s="19">
        <v>43508</v>
      </c>
      <c r="B4557">
        <v>274.10000000000002</v>
      </c>
      <c r="C4557">
        <v>2.0948000000000002</v>
      </c>
      <c r="E4557" s="19">
        <v>43475</v>
      </c>
      <c r="F4557">
        <v>2.7969400000000002</v>
      </c>
      <c r="H4557" s="20">
        <v>43508</v>
      </c>
      <c r="I4557">
        <v>15.43</v>
      </c>
    </row>
    <row r="4558" spans="1:9" x14ac:dyDescent="0.25">
      <c r="A4558" s="19">
        <v>43509</v>
      </c>
      <c r="B4558">
        <v>274.99</v>
      </c>
      <c r="C4558">
        <v>2.0880000000000001</v>
      </c>
      <c r="E4558" s="19">
        <v>43476</v>
      </c>
      <c r="F4558">
        <v>2.7873100000000002</v>
      </c>
      <c r="H4558" s="20">
        <v>43509</v>
      </c>
      <c r="I4558">
        <v>15.65</v>
      </c>
    </row>
    <row r="4559" spans="1:9" x14ac:dyDescent="0.25">
      <c r="A4559" s="19">
        <v>43510</v>
      </c>
      <c r="B4559">
        <v>274.38</v>
      </c>
      <c r="C4559">
        <v>2.0926</v>
      </c>
      <c r="E4559" s="19">
        <v>43479</v>
      </c>
      <c r="F4559">
        <v>2.77894</v>
      </c>
      <c r="H4559" s="20">
        <v>43510</v>
      </c>
      <c r="I4559">
        <v>16.22</v>
      </c>
    </row>
    <row r="4560" spans="1:9" x14ac:dyDescent="0.25">
      <c r="A4560" s="19">
        <v>43511</v>
      </c>
      <c r="B4560">
        <v>277.37</v>
      </c>
      <c r="C4560">
        <v>2.0701000000000001</v>
      </c>
      <c r="E4560" s="19">
        <v>43480</v>
      </c>
      <c r="F4560">
        <v>2.7734399999999999</v>
      </c>
      <c r="H4560" s="20">
        <v>43511</v>
      </c>
      <c r="I4560">
        <v>14.91</v>
      </c>
    </row>
    <row r="4561" spans="1:9" x14ac:dyDescent="0.25">
      <c r="A4561" s="19">
        <v>43515</v>
      </c>
      <c r="B4561">
        <v>277.85000000000002</v>
      </c>
      <c r="C4561">
        <v>2.0665</v>
      </c>
      <c r="E4561" s="19">
        <v>43481</v>
      </c>
      <c r="F4561">
        <v>2.7803100000000001</v>
      </c>
      <c r="H4561" s="20">
        <v>43515</v>
      </c>
      <c r="I4561">
        <v>14.88</v>
      </c>
    </row>
    <row r="4562" spans="1:9" x14ac:dyDescent="0.25">
      <c r="A4562" s="19">
        <v>43516</v>
      </c>
      <c r="B4562">
        <v>278.41000000000003</v>
      </c>
      <c r="C4562">
        <v>2.0623</v>
      </c>
      <c r="E4562" s="19">
        <v>43482</v>
      </c>
      <c r="F4562">
        <v>2.7757499999999999</v>
      </c>
      <c r="H4562" s="20">
        <v>43516</v>
      </c>
      <c r="I4562">
        <v>14.02</v>
      </c>
    </row>
    <row r="4563" spans="1:9" x14ac:dyDescent="0.25">
      <c r="A4563" s="19">
        <v>43517</v>
      </c>
      <c r="B4563">
        <v>277.42</v>
      </c>
      <c r="C4563">
        <v>2.0697000000000001</v>
      </c>
      <c r="E4563" s="19">
        <v>43483</v>
      </c>
      <c r="F4563">
        <v>2.7610000000000001</v>
      </c>
      <c r="H4563" s="20">
        <v>43517</v>
      </c>
      <c r="I4563">
        <v>14.46</v>
      </c>
    </row>
    <row r="4564" spans="1:9" x14ac:dyDescent="0.25">
      <c r="A4564" s="19">
        <v>43518</v>
      </c>
      <c r="B4564">
        <v>279.14</v>
      </c>
      <c r="C4564">
        <v>2.0569000000000002</v>
      </c>
      <c r="E4564" s="19">
        <v>43486</v>
      </c>
      <c r="F4564">
        <v>2.7723800000000001</v>
      </c>
      <c r="H4564" s="20">
        <v>43518</v>
      </c>
      <c r="I4564">
        <v>13.51</v>
      </c>
    </row>
    <row r="4565" spans="1:9" x14ac:dyDescent="0.25">
      <c r="A4565" s="19">
        <v>43521</v>
      </c>
      <c r="B4565">
        <v>279.52</v>
      </c>
      <c r="C4565">
        <v>2.0541</v>
      </c>
      <c r="E4565" s="19">
        <v>43487</v>
      </c>
      <c r="F4565">
        <v>2.7792500000000002</v>
      </c>
      <c r="H4565" s="20">
        <v>43521</v>
      </c>
      <c r="I4565">
        <v>14.85</v>
      </c>
    </row>
    <row r="4566" spans="1:9" x14ac:dyDescent="0.25">
      <c r="A4566" s="19">
        <v>43522</v>
      </c>
      <c r="B4566">
        <v>279.32</v>
      </c>
      <c r="C4566">
        <v>2.0556000000000001</v>
      </c>
      <c r="E4566" s="19">
        <v>43488</v>
      </c>
      <c r="F4566">
        <v>2.7706300000000001</v>
      </c>
      <c r="H4566" s="20">
        <v>43522</v>
      </c>
      <c r="I4566">
        <v>15.17</v>
      </c>
    </row>
    <row r="4567" spans="1:9" x14ac:dyDescent="0.25">
      <c r="A4567" s="19">
        <v>43523</v>
      </c>
      <c r="B4567">
        <v>279.2</v>
      </c>
      <c r="C4567">
        <v>2.0565000000000002</v>
      </c>
      <c r="E4567" s="19">
        <v>43489</v>
      </c>
      <c r="F4567">
        <v>2.7647499999999998</v>
      </c>
      <c r="H4567" s="20">
        <v>43523</v>
      </c>
      <c r="I4567">
        <v>14.7</v>
      </c>
    </row>
    <row r="4568" spans="1:9" x14ac:dyDescent="0.25">
      <c r="A4568" s="19">
        <v>43524</v>
      </c>
      <c r="B4568">
        <v>278.68</v>
      </c>
      <c r="C4568">
        <v>2.0602999999999998</v>
      </c>
      <c r="E4568" s="19">
        <v>43490</v>
      </c>
      <c r="F4568">
        <v>2.75163</v>
      </c>
      <c r="H4568" s="20">
        <v>43524</v>
      </c>
      <c r="I4568">
        <v>14.78</v>
      </c>
    </row>
    <row r="4569" spans="1:9" x14ac:dyDescent="0.25">
      <c r="A4569" s="19">
        <v>43525</v>
      </c>
      <c r="B4569">
        <v>280.42</v>
      </c>
      <c r="C4569">
        <v>2.0474999999999999</v>
      </c>
      <c r="E4569" s="19">
        <v>43493</v>
      </c>
      <c r="F4569">
        <v>2.7505000000000002</v>
      </c>
      <c r="H4569" s="20">
        <v>43525</v>
      </c>
      <c r="I4569">
        <v>13.57</v>
      </c>
    </row>
    <row r="4570" spans="1:9" x14ac:dyDescent="0.25">
      <c r="A4570" s="19">
        <v>43528</v>
      </c>
      <c r="B4570">
        <v>279.39999999999998</v>
      </c>
      <c r="C4570">
        <v>2.0550000000000002</v>
      </c>
      <c r="E4570" s="19">
        <v>43494</v>
      </c>
      <c r="F4570">
        <v>2.74438</v>
      </c>
      <c r="H4570" s="20">
        <v>43528</v>
      </c>
      <c r="I4570">
        <v>14.63</v>
      </c>
    </row>
    <row r="4571" spans="1:9" x14ac:dyDescent="0.25">
      <c r="A4571" s="19">
        <v>43529</v>
      </c>
      <c r="B4571">
        <v>279.02</v>
      </c>
      <c r="C4571">
        <v>2.0577999999999999</v>
      </c>
      <c r="E4571" s="19">
        <v>43495</v>
      </c>
      <c r="F4571">
        <v>2.7362500000000001</v>
      </c>
      <c r="H4571" s="20">
        <v>43529</v>
      </c>
      <c r="I4571">
        <v>14.74</v>
      </c>
    </row>
    <row r="4572" spans="1:9" x14ac:dyDescent="0.25">
      <c r="A4572" s="19">
        <v>43530</v>
      </c>
      <c r="B4572">
        <v>277.33</v>
      </c>
      <c r="C4572">
        <v>2.0703999999999998</v>
      </c>
      <c r="E4572" s="19">
        <v>43496</v>
      </c>
      <c r="F4572">
        <v>2.7374999999999998</v>
      </c>
      <c r="H4572" s="20">
        <v>43530</v>
      </c>
      <c r="I4572">
        <v>15.74</v>
      </c>
    </row>
    <row r="4573" spans="1:9" x14ac:dyDescent="0.25">
      <c r="A4573" s="19">
        <v>43531</v>
      </c>
      <c r="B4573">
        <v>275.01</v>
      </c>
      <c r="C4573">
        <v>2.0878000000000001</v>
      </c>
      <c r="E4573" s="19">
        <v>43497</v>
      </c>
      <c r="F4573">
        <v>2.7326299999999999</v>
      </c>
      <c r="H4573" s="20">
        <v>43531</v>
      </c>
      <c r="I4573">
        <v>16.59</v>
      </c>
    </row>
    <row r="4574" spans="1:9" x14ac:dyDescent="0.25">
      <c r="A4574" s="19">
        <v>43532</v>
      </c>
      <c r="B4574">
        <v>274.45999999999998</v>
      </c>
      <c r="C4574">
        <v>2.0920000000000001</v>
      </c>
      <c r="E4574" s="19">
        <v>43500</v>
      </c>
      <c r="F4574">
        <v>2.7343799999999998</v>
      </c>
      <c r="H4574" s="20">
        <v>43532</v>
      </c>
      <c r="I4574">
        <v>16.05</v>
      </c>
    </row>
    <row r="4575" spans="1:9" x14ac:dyDescent="0.25">
      <c r="A4575" s="19">
        <v>43535</v>
      </c>
      <c r="B4575">
        <v>278.44</v>
      </c>
      <c r="C4575">
        <v>2.0621</v>
      </c>
      <c r="E4575" s="19">
        <v>43501</v>
      </c>
      <c r="F4575">
        <v>2.7385000000000002</v>
      </c>
      <c r="H4575" s="20">
        <v>43535</v>
      </c>
      <c r="I4575">
        <v>14.33</v>
      </c>
    </row>
    <row r="4576" spans="1:9" x14ac:dyDescent="0.25">
      <c r="A4576" s="19">
        <v>43536</v>
      </c>
      <c r="B4576">
        <v>279.49</v>
      </c>
      <c r="C4576">
        <v>2.0543999999999998</v>
      </c>
      <c r="E4576" s="19">
        <v>43502</v>
      </c>
      <c r="F4576">
        <v>2.7376299999999998</v>
      </c>
      <c r="H4576" s="20">
        <v>43536</v>
      </c>
      <c r="I4576">
        <v>13.77</v>
      </c>
    </row>
    <row r="4577" spans="1:9" x14ac:dyDescent="0.25">
      <c r="A4577" s="19">
        <v>43537</v>
      </c>
      <c r="B4577">
        <v>281.33999999999997</v>
      </c>
      <c r="C4577">
        <v>2.0407999999999999</v>
      </c>
      <c r="E4577" s="19">
        <v>43503</v>
      </c>
      <c r="F4577">
        <v>2.6970000000000001</v>
      </c>
      <c r="H4577" s="20">
        <v>43537</v>
      </c>
      <c r="I4577">
        <v>13.41</v>
      </c>
    </row>
    <row r="4578" spans="1:9" x14ac:dyDescent="0.25">
      <c r="A4578" s="19">
        <v>43538</v>
      </c>
      <c r="B4578">
        <v>281.16000000000003</v>
      </c>
      <c r="C4578">
        <v>1.7543</v>
      </c>
      <c r="E4578" s="19">
        <v>43504</v>
      </c>
      <c r="F4578">
        <v>2.6977500000000001</v>
      </c>
      <c r="H4578" s="20">
        <v>43538</v>
      </c>
      <c r="I4578">
        <v>13.5</v>
      </c>
    </row>
    <row r="4579" spans="1:9" x14ac:dyDescent="0.25">
      <c r="A4579" s="19">
        <v>43539</v>
      </c>
      <c r="B4579">
        <v>281.31</v>
      </c>
      <c r="C4579">
        <v>1.7534000000000001</v>
      </c>
      <c r="E4579" s="19">
        <v>43507</v>
      </c>
      <c r="F4579">
        <v>2.6880000000000002</v>
      </c>
      <c r="H4579" s="20">
        <v>43539</v>
      </c>
      <c r="I4579">
        <v>12.88</v>
      </c>
    </row>
    <row r="4580" spans="1:9" x14ac:dyDescent="0.25">
      <c r="A4580" s="19">
        <v>43542</v>
      </c>
      <c r="B4580">
        <v>282.33</v>
      </c>
      <c r="C4580">
        <v>1.7471000000000001</v>
      </c>
      <c r="E4580" s="19">
        <v>43508</v>
      </c>
      <c r="F4580">
        <v>2.6928800000000002</v>
      </c>
      <c r="H4580" s="20">
        <v>43542</v>
      </c>
      <c r="I4580">
        <v>13.1</v>
      </c>
    </row>
    <row r="4581" spans="1:9" x14ac:dyDescent="0.25">
      <c r="A4581" s="19">
        <v>43543</v>
      </c>
      <c r="B4581">
        <v>282.39999999999998</v>
      </c>
      <c r="C4581">
        <v>1.7465999999999999</v>
      </c>
      <c r="E4581" s="19">
        <v>43509</v>
      </c>
      <c r="F4581">
        <v>2.6837499999999999</v>
      </c>
      <c r="H4581" s="20">
        <v>43543</v>
      </c>
      <c r="I4581">
        <v>13.56</v>
      </c>
    </row>
    <row r="4582" spans="1:9" x14ac:dyDescent="0.25">
      <c r="A4582" s="19">
        <v>43544</v>
      </c>
      <c r="B4582">
        <v>281.55</v>
      </c>
      <c r="C4582">
        <v>1.7519</v>
      </c>
      <c r="E4582" s="19">
        <v>43510</v>
      </c>
      <c r="F4582">
        <v>2.6938800000000001</v>
      </c>
      <c r="H4582" s="20">
        <v>43544</v>
      </c>
      <c r="I4582">
        <v>13.91</v>
      </c>
    </row>
    <row r="4583" spans="1:9" x14ac:dyDescent="0.25">
      <c r="A4583" s="19">
        <v>43545</v>
      </c>
      <c r="B4583">
        <v>284.73</v>
      </c>
      <c r="C4583">
        <v>1.7323</v>
      </c>
      <c r="E4583" s="19">
        <v>43511</v>
      </c>
      <c r="F4583">
        <v>2.6828799999999999</v>
      </c>
      <c r="H4583" s="20">
        <v>43545</v>
      </c>
      <c r="I4583">
        <v>13.63</v>
      </c>
    </row>
    <row r="4584" spans="1:9" x14ac:dyDescent="0.25">
      <c r="A4584" s="19">
        <v>43546</v>
      </c>
      <c r="B4584">
        <v>279.25</v>
      </c>
      <c r="C4584">
        <v>1.7663</v>
      </c>
      <c r="E4584" s="19">
        <v>43514</v>
      </c>
      <c r="F4584">
        <v>2.6436299999999999</v>
      </c>
      <c r="H4584" s="20">
        <v>43546</v>
      </c>
      <c r="I4584">
        <v>16.48</v>
      </c>
    </row>
    <row r="4585" spans="1:9" x14ac:dyDescent="0.25">
      <c r="A4585" s="19">
        <v>43549</v>
      </c>
      <c r="B4585">
        <v>279.04000000000002</v>
      </c>
      <c r="C4585">
        <v>1.7677</v>
      </c>
      <c r="E4585" s="19">
        <v>43515</v>
      </c>
      <c r="F4585">
        <v>2.6412499999999999</v>
      </c>
      <c r="H4585" s="20">
        <v>43549</v>
      </c>
      <c r="I4585">
        <v>16.329999999999998</v>
      </c>
    </row>
    <row r="4586" spans="1:9" x14ac:dyDescent="0.25">
      <c r="A4586" s="19">
        <v>43550</v>
      </c>
      <c r="B4586">
        <v>281.12</v>
      </c>
      <c r="C4586">
        <v>1.7545999999999999</v>
      </c>
      <c r="E4586" s="19">
        <v>43516</v>
      </c>
      <c r="F4586">
        <v>2.6633800000000001</v>
      </c>
      <c r="H4586" s="20">
        <v>43550</v>
      </c>
      <c r="I4586">
        <v>14.68</v>
      </c>
    </row>
    <row r="4587" spans="1:9" x14ac:dyDescent="0.25">
      <c r="A4587" s="19">
        <v>43551</v>
      </c>
      <c r="B4587">
        <v>279.64999999999998</v>
      </c>
      <c r="C4587">
        <v>1.7638</v>
      </c>
      <c r="E4587" s="19">
        <v>43517</v>
      </c>
      <c r="F4587">
        <v>2.6509999999999998</v>
      </c>
      <c r="H4587" s="20">
        <v>43551</v>
      </c>
      <c r="I4587">
        <v>15.15</v>
      </c>
    </row>
    <row r="4588" spans="1:9" x14ac:dyDescent="0.25">
      <c r="A4588" s="19">
        <v>43552</v>
      </c>
      <c r="B4588">
        <v>280.70999999999998</v>
      </c>
      <c r="C4588">
        <v>1.7571000000000001</v>
      </c>
      <c r="E4588" s="19">
        <v>43518</v>
      </c>
      <c r="F4588">
        <v>2.6462500000000002</v>
      </c>
      <c r="H4588" s="20">
        <v>43552</v>
      </c>
      <c r="I4588">
        <v>14.43</v>
      </c>
    </row>
    <row r="4589" spans="1:9" x14ac:dyDescent="0.25">
      <c r="A4589" s="19">
        <v>43553</v>
      </c>
      <c r="B4589">
        <v>282.48</v>
      </c>
      <c r="C4589">
        <v>1.7461</v>
      </c>
      <c r="E4589" s="19">
        <v>43521</v>
      </c>
      <c r="F4589">
        <v>2.63863</v>
      </c>
      <c r="H4589" s="20">
        <v>43553</v>
      </c>
      <c r="I4589">
        <v>13.71</v>
      </c>
    </row>
    <row r="4590" spans="1:9" x14ac:dyDescent="0.25">
      <c r="A4590" s="19">
        <v>43556</v>
      </c>
      <c r="B4590">
        <v>285.83</v>
      </c>
      <c r="C4590">
        <v>1.7257</v>
      </c>
      <c r="E4590" s="19">
        <v>43522</v>
      </c>
      <c r="F4590">
        <v>2.6288800000000001</v>
      </c>
      <c r="H4590" s="20">
        <v>43556</v>
      </c>
      <c r="I4590">
        <v>13.4</v>
      </c>
    </row>
    <row r="4591" spans="1:9" x14ac:dyDescent="0.25">
      <c r="A4591" s="19">
        <v>43557</v>
      </c>
      <c r="B4591">
        <v>285.97000000000003</v>
      </c>
      <c r="C4591">
        <v>1.7248000000000001</v>
      </c>
      <c r="E4591" s="19">
        <v>43523</v>
      </c>
      <c r="F4591">
        <v>2.6261299999999999</v>
      </c>
      <c r="H4591" s="20">
        <v>43557</v>
      </c>
      <c r="I4591">
        <v>13.36</v>
      </c>
    </row>
    <row r="4592" spans="1:9" x14ac:dyDescent="0.25">
      <c r="A4592" s="19">
        <v>43558</v>
      </c>
      <c r="B4592">
        <v>286.42</v>
      </c>
      <c r="C4592">
        <v>1.7221</v>
      </c>
      <c r="E4592" s="19">
        <v>43524</v>
      </c>
      <c r="F4592">
        <v>2.6151300000000002</v>
      </c>
      <c r="H4592" s="20">
        <v>43558</v>
      </c>
      <c r="I4592">
        <v>13.74</v>
      </c>
    </row>
    <row r="4593" spans="1:9" x14ac:dyDescent="0.25">
      <c r="A4593" s="19">
        <v>43559</v>
      </c>
      <c r="B4593">
        <v>287.18</v>
      </c>
      <c r="C4593">
        <v>1.7176</v>
      </c>
      <c r="E4593" s="19">
        <v>43525</v>
      </c>
      <c r="F4593">
        <v>2.5985</v>
      </c>
      <c r="H4593" s="20">
        <v>43559</v>
      </c>
      <c r="I4593">
        <v>13.58</v>
      </c>
    </row>
    <row r="4594" spans="1:9" x14ac:dyDescent="0.25">
      <c r="A4594" s="19">
        <v>43560</v>
      </c>
      <c r="B4594">
        <v>288.57</v>
      </c>
      <c r="C4594">
        <v>1.7093</v>
      </c>
      <c r="E4594" s="19">
        <v>43528</v>
      </c>
      <c r="F4594">
        <v>2.6076299999999999</v>
      </c>
      <c r="H4594" s="20">
        <v>43560</v>
      </c>
      <c r="I4594">
        <v>12.82</v>
      </c>
    </row>
    <row r="4595" spans="1:9" x14ac:dyDescent="0.25">
      <c r="A4595" s="19">
        <v>43563</v>
      </c>
      <c r="B4595">
        <v>288.79000000000002</v>
      </c>
      <c r="C4595">
        <v>1.708</v>
      </c>
      <c r="E4595" s="19">
        <v>43529</v>
      </c>
      <c r="F4595">
        <v>2.60663</v>
      </c>
      <c r="H4595" s="20">
        <v>43563</v>
      </c>
      <c r="I4595">
        <v>13.18</v>
      </c>
    </row>
    <row r="4596" spans="1:9" x14ac:dyDescent="0.25">
      <c r="A4596" s="19">
        <v>43564</v>
      </c>
      <c r="B4596">
        <v>287.31</v>
      </c>
      <c r="C4596">
        <v>1.7168000000000001</v>
      </c>
      <c r="E4596" s="19">
        <v>43530</v>
      </c>
      <c r="F4596">
        <v>2.5945</v>
      </c>
      <c r="H4596" s="20">
        <v>43564</v>
      </c>
      <c r="I4596">
        <v>14.28</v>
      </c>
    </row>
    <row r="4597" spans="1:9" x14ac:dyDescent="0.25">
      <c r="A4597" s="19">
        <v>43565</v>
      </c>
      <c r="B4597">
        <v>288.29000000000002</v>
      </c>
      <c r="C4597">
        <v>1.7109000000000001</v>
      </c>
      <c r="E4597" s="19">
        <v>43531</v>
      </c>
      <c r="F4597">
        <v>2.6006300000000002</v>
      </c>
      <c r="H4597" s="20">
        <v>43565</v>
      </c>
      <c r="I4597">
        <v>13.3</v>
      </c>
    </row>
    <row r="4598" spans="1:9" x14ac:dyDescent="0.25">
      <c r="A4598" s="19">
        <v>43566</v>
      </c>
      <c r="B4598">
        <v>288.20999999999998</v>
      </c>
      <c r="C4598">
        <v>1.7114</v>
      </c>
      <c r="E4598" s="19">
        <v>43532</v>
      </c>
      <c r="F4598">
        <v>2.5966300000000002</v>
      </c>
      <c r="H4598" s="20">
        <v>43566</v>
      </c>
      <c r="I4598">
        <v>13.02</v>
      </c>
    </row>
    <row r="4599" spans="1:9" x14ac:dyDescent="0.25">
      <c r="A4599" s="19">
        <v>43567</v>
      </c>
      <c r="B4599">
        <v>290.16000000000003</v>
      </c>
      <c r="C4599">
        <v>1.6999</v>
      </c>
      <c r="E4599" s="19">
        <v>43535</v>
      </c>
      <c r="F4599">
        <v>2.60825</v>
      </c>
      <c r="H4599" s="20">
        <v>43567</v>
      </c>
      <c r="I4599">
        <v>12.01</v>
      </c>
    </row>
    <row r="4600" spans="1:9" x14ac:dyDescent="0.25">
      <c r="A4600" s="19">
        <v>43570</v>
      </c>
      <c r="B4600">
        <v>289.97000000000003</v>
      </c>
      <c r="C4600">
        <v>1.7010000000000001</v>
      </c>
      <c r="E4600" s="19">
        <v>43536</v>
      </c>
      <c r="F4600">
        <v>2.5932499999999998</v>
      </c>
      <c r="H4600" s="20">
        <v>43570</v>
      </c>
      <c r="I4600">
        <v>12.32</v>
      </c>
    </row>
    <row r="4601" spans="1:9" x14ac:dyDescent="0.25">
      <c r="A4601" s="19">
        <v>43571</v>
      </c>
      <c r="B4601">
        <v>290.16000000000003</v>
      </c>
      <c r="C4601">
        <v>1.6999</v>
      </c>
      <c r="E4601" s="19">
        <v>43537</v>
      </c>
      <c r="F4601">
        <v>2.6108799999999999</v>
      </c>
      <c r="H4601" s="20">
        <v>43571</v>
      </c>
      <c r="I4601">
        <v>12.18</v>
      </c>
    </row>
    <row r="4602" spans="1:9" x14ac:dyDescent="0.25">
      <c r="A4602" s="19">
        <v>43572</v>
      </c>
      <c r="B4602">
        <v>289.45</v>
      </c>
      <c r="C4602">
        <v>1.7040999999999999</v>
      </c>
      <c r="E4602" s="19">
        <v>43538</v>
      </c>
      <c r="F4602">
        <v>2.61463</v>
      </c>
      <c r="H4602" s="20">
        <v>43572</v>
      </c>
      <c r="I4602">
        <v>12.6</v>
      </c>
    </row>
    <row r="4603" spans="1:9" x14ac:dyDescent="0.25">
      <c r="A4603" s="19">
        <v>43573</v>
      </c>
      <c r="B4603">
        <v>290.02</v>
      </c>
      <c r="C4603">
        <v>1.7007000000000001</v>
      </c>
      <c r="E4603" s="19">
        <v>43539</v>
      </c>
      <c r="F4603">
        <v>2.6252499999999999</v>
      </c>
      <c r="H4603" s="20">
        <v>43573</v>
      </c>
      <c r="I4603">
        <v>12.09</v>
      </c>
    </row>
    <row r="4604" spans="1:9" x14ac:dyDescent="0.25">
      <c r="A4604" s="19">
        <v>43577</v>
      </c>
      <c r="B4604">
        <v>290.27</v>
      </c>
      <c r="C4604">
        <v>1.6993</v>
      </c>
      <c r="E4604" s="19">
        <v>43542</v>
      </c>
      <c r="F4604">
        <v>2.6326299999999998</v>
      </c>
      <c r="H4604" s="20">
        <v>43577</v>
      </c>
      <c r="I4604">
        <v>12.42</v>
      </c>
    </row>
    <row r="4605" spans="1:9" x14ac:dyDescent="0.25">
      <c r="A4605" s="19">
        <v>43578</v>
      </c>
      <c r="B4605">
        <v>292.88</v>
      </c>
      <c r="C4605">
        <v>1.6840999999999999</v>
      </c>
      <c r="E4605" s="19">
        <v>43543</v>
      </c>
      <c r="F4605">
        <v>2.6127500000000001</v>
      </c>
      <c r="H4605" s="20">
        <v>43578</v>
      </c>
      <c r="I4605">
        <v>12.28</v>
      </c>
    </row>
    <row r="4606" spans="1:9" x14ac:dyDescent="0.25">
      <c r="A4606" s="19">
        <v>43579</v>
      </c>
      <c r="B4606">
        <v>292.23</v>
      </c>
      <c r="C4606">
        <v>1.6879</v>
      </c>
      <c r="E4606" s="19">
        <v>43544</v>
      </c>
      <c r="F4606">
        <v>2.6070000000000002</v>
      </c>
      <c r="H4606" s="20">
        <v>43579</v>
      </c>
      <c r="I4606">
        <v>13.14</v>
      </c>
    </row>
    <row r="4607" spans="1:9" x14ac:dyDescent="0.25">
      <c r="A4607" s="19">
        <v>43580</v>
      </c>
      <c r="B4607">
        <v>292.05</v>
      </c>
      <c r="C4607">
        <v>1.6889000000000001</v>
      </c>
      <c r="E4607" s="19">
        <v>43545</v>
      </c>
      <c r="F4607">
        <v>2.6015000000000001</v>
      </c>
      <c r="H4607" s="20">
        <v>43580</v>
      </c>
      <c r="I4607">
        <v>13.25</v>
      </c>
    </row>
    <row r="4608" spans="1:9" x14ac:dyDescent="0.25">
      <c r="A4608" s="19">
        <v>43581</v>
      </c>
      <c r="B4608">
        <v>293.41000000000003</v>
      </c>
      <c r="C4608">
        <v>1.6811</v>
      </c>
      <c r="E4608" s="19">
        <v>43546</v>
      </c>
      <c r="F4608">
        <v>2.60988</v>
      </c>
      <c r="H4608" s="20">
        <v>43581</v>
      </c>
      <c r="I4608">
        <v>12.73</v>
      </c>
    </row>
    <row r="4609" spans="1:9" x14ac:dyDescent="0.25">
      <c r="A4609" s="19">
        <v>43584</v>
      </c>
      <c r="B4609">
        <v>293.87</v>
      </c>
      <c r="C4609">
        <v>1.6785000000000001</v>
      </c>
      <c r="E4609" s="19">
        <v>43549</v>
      </c>
      <c r="F4609">
        <v>2.6087500000000001</v>
      </c>
      <c r="H4609" s="20">
        <v>43584</v>
      </c>
      <c r="I4609">
        <v>13.11</v>
      </c>
    </row>
    <row r="4610" spans="1:9" x14ac:dyDescent="0.25">
      <c r="A4610" s="19">
        <v>43585</v>
      </c>
      <c r="B4610">
        <v>294.02</v>
      </c>
      <c r="C4610">
        <v>1.6776</v>
      </c>
      <c r="E4610" s="19">
        <v>43550</v>
      </c>
      <c r="F4610">
        <v>2.5973799999999998</v>
      </c>
      <c r="H4610" s="20">
        <v>43585</v>
      </c>
      <c r="I4610">
        <v>13.12</v>
      </c>
    </row>
    <row r="4611" spans="1:9" x14ac:dyDescent="0.25">
      <c r="A4611" s="19">
        <v>43586</v>
      </c>
      <c r="B4611">
        <v>291.81</v>
      </c>
      <c r="C4611">
        <v>1.6902999999999999</v>
      </c>
      <c r="E4611" s="19">
        <v>43551</v>
      </c>
      <c r="F4611">
        <v>2.601</v>
      </c>
      <c r="H4611" s="20">
        <v>43586</v>
      </c>
      <c r="I4611">
        <v>14.8</v>
      </c>
    </row>
    <row r="4612" spans="1:9" x14ac:dyDescent="0.25">
      <c r="A4612" s="19">
        <v>43587</v>
      </c>
      <c r="B4612">
        <v>291.18</v>
      </c>
      <c r="C4612">
        <v>1.694</v>
      </c>
      <c r="E4612" s="19">
        <v>43552</v>
      </c>
      <c r="F4612">
        <v>2.5917500000000002</v>
      </c>
      <c r="H4612" s="20">
        <v>43587</v>
      </c>
      <c r="I4612">
        <v>14.42</v>
      </c>
    </row>
    <row r="4613" spans="1:9" x14ac:dyDescent="0.25">
      <c r="A4613" s="19">
        <v>43588</v>
      </c>
      <c r="B4613">
        <v>294.02999999999997</v>
      </c>
      <c r="C4613">
        <v>1.6775</v>
      </c>
      <c r="E4613" s="19">
        <v>43553</v>
      </c>
      <c r="F4613">
        <v>2.5997499999999998</v>
      </c>
      <c r="H4613" s="20">
        <v>43588</v>
      </c>
      <c r="I4613">
        <v>12.87</v>
      </c>
    </row>
    <row r="4614" spans="1:9" x14ac:dyDescent="0.25">
      <c r="A4614" s="19">
        <v>43591</v>
      </c>
      <c r="B4614">
        <v>292.82</v>
      </c>
      <c r="C4614">
        <v>1.6845000000000001</v>
      </c>
      <c r="E4614" s="19">
        <v>43556</v>
      </c>
      <c r="F4614">
        <v>2.5954999999999999</v>
      </c>
      <c r="H4614" s="20">
        <v>43591</v>
      </c>
      <c r="I4614">
        <v>15.44</v>
      </c>
    </row>
    <row r="4615" spans="1:9" x14ac:dyDescent="0.25">
      <c r="A4615" s="19">
        <v>43592</v>
      </c>
      <c r="B4615">
        <v>287.93</v>
      </c>
      <c r="C4615">
        <v>1.7131000000000001</v>
      </c>
      <c r="E4615" s="19">
        <v>43557</v>
      </c>
      <c r="F4615">
        <v>2.6023800000000001</v>
      </c>
      <c r="H4615" s="20">
        <v>43592</v>
      </c>
      <c r="I4615">
        <v>19.32</v>
      </c>
    </row>
    <row r="4616" spans="1:9" x14ac:dyDescent="0.25">
      <c r="A4616" s="19">
        <v>43593</v>
      </c>
      <c r="B4616">
        <v>287.52999999999997</v>
      </c>
      <c r="C4616">
        <v>1.7155</v>
      </c>
      <c r="E4616" s="19">
        <v>43558</v>
      </c>
      <c r="F4616">
        <v>2.59775</v>
      </c>
      <c r="H4616" s="20">
        <v>43593</v>
      </c>
      <c r="I4616">
        <v>19.399999999999999</v>
      </c>
    </row>
    <row r="4617" spans="1:9" x14ac:dyDescent="0.25">
      <c r="A4617" s="19">
        <v>43594</v>
      </c>
      <c r="B4617">
        <v>286.66000000000003</v>
      </c>
      <c r="C4617">
        <v>1.7206999999999999</v>
      </c>
      <c r="E4617" s="19">
        <v>43559</v>
      </c>
      <c r="F4617">
        <v>2.5886300000000002</v>
      </c>
      <c r="H4617" s="20">
        <v>43594</v>
      </c>
      <c r="I4617">
        <v>19.100000000000001</v>
      </c>
    </row>
    <row r="4618" spans="1:9" x14ac:dyDescent="0.25">
      <c r="A4618" s="19">
        <v>43595</v>
      </c>
      <c r="B4618">
        <v>288.10000000000002</v>
      </c>
      <c r="C4618">
        <v>1.7121</v>
      </c>
      <c r="E4618" s="19">
        <v>43560</v>
      </c>
      <c r="F4618">
        <v>2.59213</v>
      </c>
      <c r="H4618" s="20">
        <v>43595</v>
      </c>
      <c r="I4618">
        <v>16.04</v>
      </c>
    </row>
    <row r="4619" spans="1:9" x14ac:dyDescent="0.25">
      <c r="A4619" s="19">
        <v>43598</v>
      </c>
      <c r="B4619">
        <v>280.86</v>
      </c>
      <c r="C4619">
        <v>1.7562</v>
      </c>
      <c r="E4619" s="19">
        <v>43563</v>
      </c>
      <c r="F4619">
        <v>2.5840000000000001</v>
      </c>
      <c r="H4619" s="20">
        <v>43598</v>
      </c>
      <c r="I4619">
        <v>20.55</v>
      </c>
    </row>
    <row r="4620" spans="1:9" x14ac:dyDescent="0.25">
      <c r="A4620" s="19">
        <v>43599</v>
      </c>
      <c r="B4620">
        <v>283.39999999999998</v>
      </c>
      <c r="C4620">
        <v>1.7404999999999999</v>
      </c>
      <c r="E4620" s="19">
        <v>43564</v>
      </c>
      <c r="F4620">
        <v>2.5812499999999998</v>
      </c>
      <c r="H4620" s="20">
        <v>43599</v>
      </c>
      <c r="I4620">
        <v>18.059999999999999</v>
      </c>
    </row>
    <row r="4621" spans="1:9" x14ac:dyDescent="0.25">
      <c r="A4621" s="19">
        <v>43600</v>
      </c>
      <c r="B4621">
        <v>285.06</v>
      </c>
      <c r="C4621">
        <v>1.7302999999999999</v>
      </c>
      <c r="E4621" s="19">
        <v>43565</v>
      </c>
      <c r="F4621">
        <v>2.6034999999999999</v>
      </c>
      <c r="H4621" s="20">
        <v>43600</v>
      </c>
      <c r="I4621">
        <v>16.440000000000001</v>
      </c>
    </row>
    <row r="4622" spans="1:9" x14ac:dyDescent="0.25">
      <c r="A4622" s="19">
        <v>43601</v>
      </c>
      <c r="B4622">
        <v>287.7</v>
      </c>
      <c r="C4622">
        <v>1.7144999999999999</v>
      </c>
      <c r="E4622" s="19">
        <v>43566</v>
      </c>
      <c r="F4622">
        <v>2.5967500000000001</v>
      </c>
      <c r="H4622" s="20">
        <v>43601</v>
      </c>
      <c r="I4622">
        <v>15.29</v>
      </c>
    </row>
    <row r="4623" spans="1:9" x14ac:dyDescent="0.25">
      <c r="A4623" s="19">
        <v>43602</v>
      </c>
      <c r="B4623">
        <v>285.83999999999997</v>
      </c>
      <c r="C4623">
        <v>1.7256</v>
      </c>
      <c r="E4623" s="19">
        <v>43567</v>
      </c>
      <c r="F4623">
        <v>2.601</v>
      </c>
      <c r="H4623" s="20">
        <v>43602</v>
      </c>
      <c r="I4623">
        <v>15.96</v>
      </c>
    </row>
    <row r="4624" spans="1:9" x14ac:dyDescent="0.25">
      <c r="A4624" s="19">
        <v>43605</v>
      </c>
      <c r="B4624">
        <v>283.95</v>
      </c>
      <c r="C4624">
        <v>1.7371000000000001</v>
      </c>
      <c r="E4624" s="19">
        <v>43570</v>
      </c>
      <c r="F4624">
        <v>2.5880000000000001</v>
      </c>
      <c r="H4624" s="20">
        <v>43605</v>
      </c>
      <c r="I4624">
        <v>16.309999999999999</v>
      </c>
    </row>
    <row r="4625" spans="1:9" x14ac:dyDescent="0.25">
      <c r="A4625" s="19">
        <v>43606</v>
      </c>
      <c r="B4625">
        <v>286.51</v>
      </c>
      <c r="C4625">
        <v>1.7216</v>
      </c>
      <c r="E4625" s="19">
        <v>43571</v>
      </c>
      <c r="F4625">
        <v>2.6008800000000001</v>
      </c>
      <c r="H4625" s="20">
        <v>43606</v>
      </c>
      <c r="I4625">
        <v>14.95</v>
      </c>
    </row>
    <row r="4626" spans="1:9" x14ac:dyDescent="0.25">
      <c r="A4626" s="19">
        <v>43607</v>
      </c>
      <c r="B4626">
        <v>285.63</v>
      </c>
      <c r="C4626">
        <v>1.7269000000000001</v>
      </c>
      <c r="E4626" s="19">
        <v>43572</v>
      </c>
      <c r="F4626">
        <v>2.5914999999999999</v>
      </c>
      <c r="H4626" s="20">
        <v>43607</v>
      </c>
      <c r="I4626">
        <v>14.75</v>
      </c>
    </row>
    <row r="4627" spans="1:9" x14ac:dyDescent="0.25">
      <c r="A4627" s="19">
        <v>43608</v>
      </c>
      <c r="B4627">
        <v>282.14</v>
      </c>
      <c r="C4627">
        <v>1.7482</v>
      </c>
      <c r="E4627" s="19">
        <v>43573</v>
      </c>
      <c r="F4627">
        <v>2.5811299999999999</v>
      </c>
      <c r="H4627" s="20">
        <v>43608</v>
      </c>
      <c r="I4627">
        <v>16.920000000000002</v>
      </c>
    </row>
    <row r="4628" spans="1:9" x14ac:dyDescent="0.25">
      <c r="A4628" s="19">
        <v>43609</v>
      </c>
      <c r="B4628">
        <v>282.77999999999997</v>
      </c>
      <c r="C4628">
        <v>1.7443</v>
      </c>
      <c r="E4628" s="19">
        <v>43578</v>
      </c>
      <c r="F4628">
        <v>2.5802499999999999</v>
      </c>
      <c r="H4628" s="20">
        <v>43609</v>
      </c>
      <c r="I4628">
        <v>15.85</v>
      </c>
    </row>
    <row r="4629" spans="1:9" x14ac:dyDescent="0.25">
      <c r="A4629" s="19">
        <v>43613</v>
      </c>
      <c r="B4629">
        <v>280.14999999999998</v>
      </c>
      <c r="C4629">
        <v>1.7606999999999999</v>
      </c>
      <c r="E4629" s="19">
        <v>43579</v>
      </c>
      <c r="F4629">
        <v>2.5863800000000001</v>
      </c>
      <c r="H4629" s="20">
        <v>43613</v>
      </c>
      <c r="I4629">
        <v>17.5</v>
      </c>
    </row>
    <row r="4630" spans="1:9" x14ac:dyDescent="0.25">
      <c r="A4630" s="19">
        <v>43614</v>
      </c>
      <c r="B4630">
        <v>278.27</v>
      </c>
      <c r="C4630">
        <v>1.7726</v>
      </c>
      <c r="E4630" s="19">
        <v>43580</v>
      </c>
      <c r="F4630">
        <v>2.5823800000000001</v>
      </c>
      <c r="H4630" s="20">
        <v>43614</v>
      </c>
      <c r="I4630">
        <v>17.899999999999999</v>
      </c>
    </row>
    <row r="4631" spans="1:9" x14ac:dyDescent="0.25">
      <c r="A4631" s="19">
        <v>43615</v>
      </c>
      <c r="B4631">
        <v>279.02999999999997</v>
      </c>
      <c r="C4631">
        <v>1.7677</v>
      </c>
      <c r="E4631" s="19">
        <v>43581</v>
      </c>
      <c r="F4631">
        <v>2.5827499999999999</v>
      </c>
      <c r="H4631" s="20">
        <v>43615</v>
      </c>
      <c r="I4631">
        <v>17.3</v>
      </c>
    </row>
    <row r="4632" spans="1:9" x14ac:dyDescent="0.25">
      <c r="A4632" s="19">
        <v>43616</v>
      </c>
      <c r="B4632">
        <v>275.27</v>
      </c>
      <c r="C4632">
        <v>1.7919</v>
      </c>
      <c r="E4632" s="19">
        <v>43584</v>
      </c>
      <c r="F4632">
        <v>2.5790000000000002</v>
      </c>
      <c r="H4632" s="20">
        <v>43616</v>
      </c>
      <c r="I4632">
        <v>18.71</v>
      </c>
    </row>
    <row r="4633" spans="1:9" x14ac:dyDescent="0.25">
      <c r="A4633" s="19">
        <v>43619</v>
      </c>
      <c r="B4633">
        <v>274.57</v>
      </c>
      <c r="C4633">
        <v>1.7964</v>
      </c>
      <c r="E4633" s="19">
        <v>43585</v>
      </c>
      <c r="F4633">
        <v>2.5756299999999999</v>
      </c>
      <c r="H4633" s="20">
        <v>43619</v>
      </c>
      <c r="I4633">
        <v>18.86</v>
      </c>
    </row>
    <row r="4634" spans="1:9" x14ac:dyDescent="0.25">
      <c r="A4634" s="19">
        <v>43620</v>
      </c>
      <c r="B4634">
        <v>280.52999999999997</v>
      </c>
      <c r="C4634">
        <v>1.7583</v>
      </c>
      <c r="E4634" s="19">
        <v>43586</v>
      </c>
      <c r="F4634">
        <v>2.5754999999999999</v>
      </c>
      <c r="H4634" s="20">
        <v>43620</v>
      </c>
      <c r="I4634">
        <v>16.97</v>
      </c>
    </row>
    <row r="4635" spans="1:9" x14ac:dyDescent="0.25">
      <c r="A4635" s="19">
        <v>43621</v>
      </c>
      <c r="B4635">
        <v>282.95999999999998</v>
      </c>
      <c r="C4635">
        <v>1.7432000000000001</v>
      </c>
      <c r="E4635" s="19">
        <v>43587</v>
      </c>
      <c r="F4635">
        <v>2.5651299999999999</v>
      </c>
      <c r="H4635" s="20">
        <v>43621</v>
      </c>
      <c r="I4635">
        <v>16.09</v>
      </c>
    </row>
    <row r="4636" spans="1:9" x14ac:dyDescent="0.25">
      <c r="A4636" s="19">
        <v>43622</v>
      </c>
      <c r="B4636">
        <v>284.8</v>
      </c>
      <c r="C4636">
        <v>1.7319</v>
      </c>
      <c r="E4636" s="19">
        <v>43588</v>
      </c>
      <c r="F4636">
        <v>2.5598800000000002</v>
      </c>
      <c r="H4636" s="20">
        <v>43622</v>
      </c>
      <c r="I4636">
        <v>15.93</v>
      </c>
    </row>
    <row r="4637" spans="1:9" x14ac:dyDescent="0.25">
      <c r="A4637" s="19">
        <v>43623</v>
      </c>
      <c r="B4637">
        <v>287.64999999999998</v>
      </c>
      <c r="C4637">
        <v>1.7146999999999999</v>
      </c>
      <c r="E4637" s="19">
        <v>43592</v>
      </c>
      <c r="F4637">
        <v>2.5619999999999998</v>
      </c>
      <c r="H4637" s="20">
        <v>43623</v>
      </c>
      <c r="I4637">
        <v>16.3</v>
      </c>
    </row>
    <row r="4638" spans="1:9" x14ac:dyDescent="0.25">
      <c r="A4638" s="19">
        <v>43626</v>
      </c>
      <c r="B4638">
        <v>288.97000000000003</v>
      </c>
      <c r="C4638">
        <v>1.7069000000000001</v>
      </c>
      <c r="E4638" s="19">
        <v>43593</v>
      </c>
      <c r="F4638">
        <v>2.5451299999999999</v>
      </c>
      <c r="H4638" s="20">
        <v>43626</v>
      </c>
      <c r="I4638">
        <v>15.94</v>
      </c>
    </row>
    <row r="4639" spans="1:9" x14ac:dyDescent="0.25">
      <c r="A4639" s="19">
        <v>43627</v>
      </c>
      <c r="B4639">
        <v>288.89999999999998</v>
      </c>
      <c r="C4639">
        <v>1.7073</v>
      </c>
      <c r="E4639" s="19">
        <v>43594</v>
      </c>
      <c r="F4639">
        <v>2.53525</v>
      </c>
      <c r="H4639" s="20">
        <v>43627</v>
      </c>
      <c r="I4639">
        <v>15.99</v>
      </c>
    </row>
    <row r="4640" spans="1:9" x14ac:dyDescent="0.25">
      <c r="A4640" s="19">
        <v>43628</v>
      </c>
      <c r="B4640">
        <v>288.39</v>
      </c>
      <c r="C4640">
        <v>1.7102999999999999</v>
      </c>
      <c r="E4640" s="19">
        <v>43595</v>
      </c>
      <c r="F4640">
        <v>2.5278800000000001</v>
      </c>
      <c r="H4640" s="20">
        <v>43628</v>
      </c>
      <c r="I4640">
        <v>15.91</v>
      </c>
    </row>
    <row r="4641" spans="1:9" x14ac:dyDescent="0.25">
      <c r="A4641" s="19">
        <v>43629</v>
      </c>
      <c r="B4641">
        <v>289.58</v>
      </c>
      <c r="C4641">
        <v>1.7033</v>
      </c>
      <c r="E4641" s="19">
        <v>43598</v>
      </c>
      <c r="F4641">
        <v>2.5179999999999998</v>
      </c>
      <c r="H4641" s="20">
        <v>43629</v>
      </c>
      <c r="I4641">
        <v>15.82</v>
      </c>
    </row>
    <row r="4642" spans="1:9" x14ac:dyDescent="0.25">
      <c r="A4642" s="19">
        <v>43630</v>
      </c>
      <c r="B4642">
        <v>289.26</v>
      </c>
      <c r="C4642">
        <v>1.7052</v>
      </c>
      <c r="E4642" s="19">
        <v>43599</v>
      </c>
      <c r="F4642">
        <v>2.5245000000000002</v>
      </c>
      <c r="H4642" s="20">
        <v>43630</v>
      </c>
      <c r="I4642">
        <v>15.28</v>
      </c>
    </row>
    <row r="4643" spans="1:9" x14ac:dyDescent="0.25">
      <c r="A4643" s="19">
        <v>43633</v>
      </c>
      <c r="B4643">
        <v>289.37</v>
      </c>
      <c r="C4643">
        <v>1.7045999999999999</v>
      </c>
      <c r="E4643" s="19">
        <v>43600</v>
      </c>
      <c r="F4643">
        <v>2.5251299999999999</v>
      </c>
      <c r="H4643" s="20">
        <v>43633</v>
      </c>
      <c r="I4643">
        <v>15.35</v>
      </c>
    </row>
    <row r="4644" spans="1:9" x14ac:dyDescent="0.25">
      <c r="A4644" s="19">
        <v>43634</v>
      </c>
      <c r="B4644">
        <v>292.39999999999998</v>
      </c>
      <c r="C4644">
        <v>1.6869000000000001</v>
      </c>
      <c r="E4644" s="19">
        <v>43601</v>
      </c>
      <c r="F4644">
        <v>2.5196299999999998</v>
      </c>
      <c r="H4644" s="20">
        <v>43634</v>
      </c>
      <c r="I4644">
        <v>15.15</v>
      </c>
    </row>
    <row r="4645" spans="1:9" x14ac:dyDescent="0.25">
      <c r="A4645" s="19">
        <v>43635</v>
      </c>
      <c r="B4645">
        <v>293.06</v>
      </c>
      <c r="C4645">
        <v>1.6831</v>
      </c>
      <c r="E4645" s="19">
        <v>43602</v>
      </c>
      <c r="F4645">
        <v>2.5218799999999999</v>
      </c>
      <c r="H4645" s="20">
        <v>43635</v>
      </c>
      <c r="I4645">
        <v>14.33</v>
      </c>
    </row>
    <row r="4646" spans="1:9" x14ac:dyDescent="0.25">
      <c r="A4646" s="19">
        <v>43636</v>
      </c>
      <c r="B4646">
        <v>295.86</v>
      </c>
      <c r="C4646">
        <v>1.9356</v>
      </c>
      <c r="E4646" s="19">
        <v>43605</v>
      </c>
      <c r="F4646">
        <v>2.52338</v>
      </c>
      <c r="H4646" s="20">
        <v>43636</v>
      </c>
      <c r="I4646">
        <v>14.75</v>
      </c>
    </row>
    <row r="4647" spans="1:9" x14ac:dyDescent="0.25">
      <c r="A4647" s="19">
        <v>43637</v>
      </c>
      <c r="B4647">
        <v>294</v>
      </c>
      <c r="C4647">
        <v>1.9478</v>
      </c>
      <c r="E4647" s="19">
        <v>43606</v>
      </c>
      <c r="F4647">
        <v>2.5234999999999999</v>
      </c>
      <c r="H4647" s="20">
        <v>43637</v>
      </c>
      <c r="I4647">
        <v>15.4</v>
      </c>
    </row>
    <row r="4648" spans="1:9" x14ac:dyDescent="0.25">
      <c r="A4648" s="19">
        <v>43640</v>
      </c>
      <c r="B4648">
        <v>293.64</v>
      </c>
      <c r="C4648">
        <v>1.9501999999999999</v>
      </c>
      <c r="E4648" s="19">
        <v>43607</v>
      </c>
      <c r="F4648">
        <v>2.52475</v>
      </c>
      <c r="H4648" s="20">
        <v>43640</v>
      </c>
      <c r="I4648">
        <v>15.26</v>
      </c>
    </row>
    <row r="4649" spans="1:9" x14ac:dyDescent="0.25">
      <c r="A4649" s="19">
        <v>43641</v>
      </c>
      <c r="B4649">
        <v>290.76</v>
      </c>
      <c r="C4649">
        <v>1.9695</v>
      </c>
      <c r="E4649" s="19">
        <v>43608</v>
      </c>
      <c r="F4649">
        <v>2.5206300000000001</v>
      </c>
      <c r="H4649" s="20">
        <v>43641</v>
      </c>
      <c r="I4649">
        <v>16.28</v>
      </c>
    </row>
    <row r="4650" spans="1:9" x14ac:dyDescent="0.25">
      <c r="A4650" s="19">
        <v>43642</v>
      </c>
      <c r="B4650">
        <v>290.47000000000003</v>
      </c>
      <c r="C4650">
        <v>1.9715</v>
      </c>
      <c r="E4650" s="19">
        <v>43609</v>
      </c>
      <c r="F4650">
        <v>2.52488</v>
      </c>
      <c r="H4650" s="20">
        <v>43642</v>
      </c>
      <c r="I4650">
        <v>16.21</v>
      </c>
    </row>
    <row r="4651" spans="1:9" x14ac:dyDescent="0.25">
      <c r="A4651" s="19">
        <v>43643</v>
      </c>
      <c r="B4651">
        <v>291.5</v>
      </c>
      <c r="C4651">
        <v>1.9644999999999999</v>
      </c>
      <c r="E4651" s="19">
        <v>43613</v>
      </c>
      <c r="F4651">
        <v>2.5237500000000002</v>
      </c>
      <c r="H4651" s="20">
        <v>43643</v>
      </c>
      <c r="I4651">
        <v>15.82</v>
      </c>
    </row>
    <row r="4652" spans="1:9" x14ac:dyDescent="0.25">
      <c r="A4652" s="19">
        <v>43644</v>
      </c>
      <c r="B4652">
        <v>293</v>
      </c>
      <c r="C4652">
        <v>1.9544999999999999</v>
      </c>
      <c r="E4652" s="19">
        <v>43614</v>
      </c>
      <c r="F4652">
        <v>2.5217499999999999</v>
      </c>
      <c r="H4652" s="20">
        <v>43644</v>
      </c>
      <c r="I4652">
        <v>15.08</v>
      </c>
    </row>
    <row r="4653" spans="1:9" x14ac:dyDescent="0.25">
      <c r="A4653" s="19">
        <v>43647</v>
      </c>
      <c r="B4653">
        <v>295.66000000000003</v>
      </c>
      <c r="C4653">
        <v>1.9369000000000001</v>
      </c>
      <c r="E4653" s="19">
        <v>43615</v>
      </c>
      <c r="F4653">
        <v>2.5202499999999999</v>
      </c>
      <c r="H4653" s="20">
        <v>43647</v>
      </c>
      <c r="I4653">
        <v>14.06</v>
      </c>
    </row>
    <row r="4654" spans="1:9" x14ac:dyDescent="0.25">
      <c r="A4654" s="19">
        <v>43648</v>
      </c>
      <c r="B4654">
        <v>296.43</v>
      </c>
      <c r="C4654">
        <v>1.9318</v>
      </c>
      <c r="E4654" s="19">
        <v>43616</v>
      </c>
      <c r="F4654">
        <v>2.5024999999999999</v>
      </c>
      <c r="H4654" s="20">
        <v>43648</v>
      </c>
      <c r="I4654">
        <v>12.93</v>
      </c>
    </row>
    <row r="4655" spans="1:9" x14ac:dyDescent="0.25">
      <c r="A4655" s="19">
        <v>43649</v>
      </c>
      <c r="B4655">
        <v>298.8</v>
      </c>
      <c r="C4655">
        <v>1.9165000000000001</v>
      </c>
      <c r="E4655" s="19">
        <v>43619</v>
      </c>
      <c r="F4655">
        <v>2.4784999999999999</v>
      </c>
      <c r="H4655" s="20">
        <v>43649</v>
      </c>
      <c r="I4655">
        <v>12.57</v>
      </c>
    </row>
    <row r="4656" spans="1:9" x14ac:dyDescent="0.25">
      <c r="A4656" s="19">
        <v>43651</v>
      </c>
      <c r="B4656">
        <v>298.45999999999998</v>
      </c>
      <c r="C4656">
        <v>1.9187000000000001</v>
      </c>
      <c r="E4656" s="19">
        <v>43620</v>
      </c>
      <c r="F4656">
        <v>2.47438</v>
      </c>
      <c r="H4656" s="20">
        <v>43651</v>
      </c>
      <c r="I4656">
        <v>13.28</v>
      </c>
    </row>
    <row r="4657" spans="1:9" x14ac:dyDescent="0.25">
      <c r="A4657" s="19">
        <v>43654</v>
      </c>
      <c r="B4657">
        <v>296.82</v>
      </c>
      <c r="C4657">
        <v>1.9293</v>
      </c>
      <c r="E4657" s="19">
        <v>43621</v>
      </c>
      <c r="F4657">
        <v>2.4716300000000002</v>
      </c>
      <c r="H4657" s="20">
        <v>43654</v>
      </c>
      <c r="I4657">
        <v>13.96</v>
      </c>
    </row>
    <row r="4658" spans="1:9" x14ac:dyDescent="0.25">
      <c r="A4658" s="19">
        <v>43655</v>
      </c>
      <c r="B4658">
        <v>297.19</v>
      </c>
      <c r="C4658">
        <v>1.9269000000000001</v>
      </c>
      <c r="E4658" s="19">
        <v>43622</v>
      </c>
      <c r="F4658">
        <v>2.4529999999999998</v>
      </c>
      <c r="H4658" s="20">
        <v>43655</v>
      </c>
      <c r="I4658">
        <v>14.09</v>
      </c>
    </row>
    <row r="4659" spans="1:9" x14ac:dyDescent="0.25">
      <c r="A4659" s="19">
        <v>43656</v>
      </c>
      <c r="B4659">
        <v>298.61</v>
      </c>
      <c r="C4659">
        <v>1.9177</v>
      </c>
      <c r="E4659" s="19">
        <v>43623</v>
      </c>
      <c r="F4659">
        <v>2.4506299999999999</v>
      </c>
      <c r="H4659" s="20">
        <v>43656</v>
      </c>
      <c r="I4659">
        <v>13.03</v>
      </c>
    </row>
    <row r="4660" spans="1:9" x14ac:dyDescent="0.25">
      <c r="A4660" s="19">
        <v>43657</v>
      </c>
      <c r="B4660">
        <v>299.31</v>
      </c>
      <c r="C4660">
        <v>1.9133</v>
      </c>
      <c r="E4660" s="19">
        <v>43626</v>
      </c>
      <c r="F4660">
        <v>2.4357500000000001</v>
      </c>
      <c r="H4660" s="20">
        <v>43657</v>
      </c>
      <c r="I4660">
        <v>12.93</v>
      </c>
    </row>
    <row r="4661" spans="1:9" x14ac:dyDescent="0.25">
      <c r="A4661" s="19">
        <v>43658</v>
      </c>
      <c r="B4661">
        <v>300.64999999999998</v>
      </c>
      <c r="C4661">
        <v>1.9047000000000001</v>
      </c>
      <c r="E4661" s="19">
        <v>43627</v>
      </c>
      <c r="F4661">
        <v>2.4495</v>
      </c>
      <c r="H4661" s="20">
        <v>43658</v>
      </c>
      <c r="I4661">
        <v>12.39</v>
      </c>
    </row>
    <row r="4662" spans="1:9" x14ac:dyDescent="0.25">
      <c r="A4662" s="19">
        <v>43661</v>
      </c>
      <c r="B4662">
        <v>300.75</v>
      </c>
      <c r="C4662">
        <v>1.9040999999999999</v>
      </c>
      <c r="E4662" s="19">
        <v>43628</v>
      </c>
      <c r="F4662">
        <v>2.42788</v>
      </c>
      <c r="H4662" s="20">
        <v>43661</v>
      </c>
      <c r="I4662">
        <v>12.68</v>
      </c>
    </row>
    <row r="4663" spans="1:9" x14ac:dyDescent="0.25">
      <c r="A4663" s="19">
        <v>43662</v>
      </c>
      <c r="B4663">
        <v>299.70999999999998</v>
      </c>
      <c r="C4663">
        <v>1.9107000000000001</v>
      </c>
      <c r="E4663" s="19">
        <v>43629</v>
      </c>
      <c r="F4663">
        <v>2.41025</v>
      </c>
      <c r="H4663" s="20">
        <v>43662</v>
      </c>
      <c r="I4663">
        <v>12.86</v>
      </c>
    </row>
    <row r="4664" spans="1:9" x14ac:dyDescent="0.25">
      <c r="A4664" s="19">
        <v>43663</v>
      </c>
      <c r="B4664">
        <v>297.74</v>
      </c>
      <c r="C4664">
        <v>1.9233</v>
      </c>
      <c r="E4664" s="19">
        <v>43630</v>
      </c>
      <c r="F4664">
        <v>2.4020000000000001</v>
      </c>
      <c r="H4664" s="20">
        <v>43663</v>
      </c>
      <c r="I4664">
        <v>13.97</v>
      </c>
    </row>
    <row r="4665" spans="1:9" x14ac:dyDescent="0.25">
      <c r="A4665" s="19">
        <v>43664</v>
      </c>
      <c r="B4665">
        <v>298.83</v>
      </c>
      <c r="C4665">
        <v>1.9162999999999999</v>
      </c>
      <c r="E4665" s="19">
        <v>43633</v>
      </c>
      <c r="F4665">
        <v>2.4184999999999999</v>
      </c>
      <c r="H4665" s="20">
        <v>43664</v>
      </c>
      <c r="I4665">
        <v>13.53</v>
      </c>
    </row>
    <row r="4666" spans="1:9" x14ac:dyDescent="0.25">
      <c r="A4666" s="19">
        <v>43665</v>
      </c>
      <c r="B4666">
        <v>297.17</v>
      </c>
      <c r="C4666">
        <v>1.927</v>
      </c>
      <c r="E4666" s="19">
        <v>43634</v>
      </c>
      <c r="F4666">
        <v>2.3866299999999998</v>
      </c>
      <c r="H4666" s="20">
        <v>43665</v>
      </c>
      <c r="I4666">
        <v>14.45</v>
      </c>
    </row>
    <row r="4667" spans="1:9" x14ac:dyDescent="0.25">
      <c r="A4667" s="19">
        <v>43668</v>
      </c>
      <c r="B4667">
        <v>297.89999999999998</v>
      </c>
      <c r="C4667">
        <v>1.9222999999999999</v>
      </c>
      <c r="E4667" s="19">
        <v>43635</v>
      </c>
      <c r="F4667">
        <v>2.3861300000000001</v>
      </c>
      <c r="H4667" s="20">
        <v>43668</v>
      </c>
      <c r="I4667">
        <v>13.53</v>
      </c>
    </row>
    <row r="4668" spans="1:9" x14ac:dyDescent="0.25">
      <c r="A4668" s="19">
        <v>43669</v>
      </c>
      <c r="B4668">
        <v>300.02999999999997</v>
      </c>
      <c r="C4668">
        <v>1.9087000000000001</v>
      </c>
      <c r="E4668" s="19">
        <v>43636</v>
      </c>
      <c r="F4668">
        <v>2.3431299999999999</v>
      </c>
      <c r="H4668" s="20">
        <v>43669</v>
      </c>
      <c r="I4668">
        <v>12.61</v>
      </c>
    </row>
    <row r="4669" spans="1:9" x14ac:dyDescent="0.25">
      <c r="A4669" s="19">
        <v>43670</v>
      </c>
      <c r="B4669">
        <v>301.44</v>
      </c>
      <c r="C4669">
        <v>1.8996999999999999</v>
      </c>
      <c r="E4669" s="19">
        <v>43637</v>
      </c>
      <c r="F4669">
        <v>2.3492500000000001</v>
      </c>
      <c r="H4669" s="20">
        <v>43670</v>
      </c>
      <c r="I4669">
        <v>12.07</v>
      </c>
    </row>
    <row r="4670" spans="1:9" x14ac:dyDescent="0.25">
      <c r="A4670" s="19">
        <v>43671</v>
      </c>
      <c r="B4670">
        <v>300</v>
      </c>
      <c r="C4670">
        <v>1.9089</v>
      </c>
      <c r="E4670" s="19">
        <v>43640</v>
      </c>
      <c r="F4670">
        <v>2.3328799999999998</v>
      </c>
      <c r="H4670" s="20">
        <v>43671</v>
      </c>
      <c r="I4670">
        <v>12.74</v>
      </c>
    </row>
    <row r="4671" spans="1:9" x14ac:dyDescent="0.25">
      <c r="A4671" s="19">
        <v>43672</v>
      </c>
      <c r="B4671">
        <v>302.01</v>
      </c>
      <c r="C4671">
        <v>1.8960999999999999</v>
      </c>
      <c r="E4671" s="19">
        <v>43641</v>
      </c>
      <c r="F4671">
        <v>2.3112499999999998</v>
      </c>
      <c r="H4671" s="20">
        <v>43672</v>
      </c>
      <c r="I4671">
        <v>12.16</v>
      </c>
    </row>
    <row r="4672" spans="1:9" x14ac:dyDescent="0.25">
      <c r="A4672" s="19">
        <v>43675</v>
      </c>
      <c r="B4672">
        <v>301.45999999999998</v>
      </c>
      <c r="C4672">
        <v>1.8996</v>
      </c>
      <c r="E4672" s="19">
        <v>43642</v>
      </c>
      <c r="F4672">
        <v>2.3298800000000002</v>
      </c>
      <c r="H4672" s="20">
        <v>43675</v>
      </c>
      <c r="I4672">
        <v>12.83</v>
      </c>
    </row>
    <row r="4673" spans="1:9" x14ac:dyDescent="0.25">
      <c r="A4673" s="19">
        <v>43676</v>
      </c>
      <c r="B4673">
        <v>300.72000000000003</v>
      </c>
      <c r="C4673">
        <v>1.9043000000000001</v>
      </c>
      <c r="E4673" s="19">
        <v>43643</v>
      </c>
      <c r="F4673">
        <v>2.3188800000000001</v>
      </c>
      <c r="H4673" s="20">
        <v>43676</v>
      </c>
      <c r="I4673">
        <v>13.94</v>
      </c>
    </row>
    <row r="4674" spans="1:9" x14ac:dyDescent="0.25">
      <c r="A4674" s="19">
        <v>43677</v>
      </c>
      <c r="B4674">
        <v>297.43</v>
      </c>
      <c r="C4674">
        <v>1.9253</v>
      </c>
      <c r="E4674" s="19">
        <v>43644</v>
      </c>
      <c r="F4674">
        <v>2.3198799999999999</v>
      </c>
      <c r="H4674" s="20">
        <v>43677</v>
      </c>
      <c r="I4674">
        <v>16.12</v>
      </c>
    </row>
    <row r="4675" spans="1:9" x14ac:dyDescent="0.25">
      <c r="A4675" s="19">
        <v>43678</v>
      </c>
      <c r="B4675">
        <v>294.83999999999997</v>
      </c>
      <c r="C4675">
        <v>1.9422999999999999</v>
      </c>
      <c r="E4675" s="19">
        <v>43647</v>
      </c>
      <c r="F4675">
        <v>2.33188</v>
      </c>
      <c r="H4675" s="20">
        <v>43678</v>
      </c>
      <c r="I4675">
        <v>17.87</v>
      </c>
    </row>
    <row r="4676" spans="1:9" x14ac:dyDescent="0.25">
      <c r="A4676" s="19">
        <v>43679</v>
      </c>
      <c r="B4676">
        <v>292.62</v>
      </c>
      <c r="C4676">
        <v>1.9570000000000001</v>
      </c>
      <c r="E4676" s="19">
        <v>43648</v>
      </c>
      <c r="F4676">
        <v>2.3130000000000002</v>
      </c>
      <c r="H4676" s="20">
        <v>43679</v>
      </c>
      <c r="I4676">
        <v>17.61</v>
      </c>
    </row>
    <row r="4677" spans="1:9" x14ac:dyDescent="0.25">
      <c r="A4677" s="19">
        <v>43682</v>
      </c>
      <c r="B4677">
        <v>283.82</v>
      </c>
      <c r="C4677">
        <v>2.0177</v>
      </c>
      <c r="E4677" s="19">
        <v>43649</v>
      </c>
      <c r="F4677">
        <v>2.2885</v>
      </c>
      <c r="H4677" s="20">
        <v>43682</v>
      </c>
      <c r="I4677">
        <v>24.59</v>
      </c>
    </row>
    <row r="4678" spans="1:9" x14ac:dyDescent="0.25">
      <c r="A4678" s="19">
        <v>43683</v>
      </c>
      <c r="B4678">
        <v>287.8</v>
      </c>
      <c r="C4678">
        <v>1.9898</v>
      </c>
      <c r="E4678" s="19">
        <v>43650</v>
      </c>
      <c r="F4678">
        <v>2.3026300000000002</v>
      </c>
      <c r="H4678" s="20">
        <v>43683</v>
      </c>
      <c r="I4678">
        <v>20.170000000000002</v>
      </c>
    </row>
    <row r="4679" spans="1:9" x14ac:dyDescent="0.25">
      <c r="A4679" s="19">
        <v>43684</v>
      </c>
      <c r="B4679">
        <v>287.97000000000003</v>
      </c>
      <c r="C4679">
        <v>1.9885999999999999</v>
      </c>
      <c r="E4679" s="19">
        <v>43651</v>
      </c>
      <c r="F4679">
        <v>2.3113800000000002</v>
      </c>
      <c r="H4679" s="20">
        <v>43684</v>
      </c>
      <c r="I4679">
        <v>19.489999999999998</v>
      </c>
    </row>
    <row r="4680" spans="1:9" x14ac:dyDescent="0.25">
      <c r="A4680" s="19">
        <v>43685</v>
      </c>
      <c r="B4680">
        <v>293.62</v>
      </c>
      <c r="C4680">
        <v>1.9502999999999999</v>
      </c>
      <c r="E4680" s="19">
        <v>43654</v>
      </c>
      <c r="F4680">
        <v>2.3377500000000002</v>
      </c>
      <c r="H4680" s="20">
        <v>43685</v>
      </c>
      <c r="I4680">
        <v>16.91</v>
      </c>
    </row>
    <row r="4681" spans="1:9" x14ac:dyDescent="0.25">
      <c r="A4681" s="19">
        <v>43686</v>
      </c>
      <c r="B4681">
        <v>291.62</v>
      </c>
      <c r="C4681">
        <v>1.9637</v>
      </c>
      <c r="E4681" s="19">
        <v>43655</v>
      </c>
      <c r="F4681">
        <v>2.3407499999999999</v>
      </c>
      <c r="H4681" s="20">
        <v>43686</v>
      </c>
      <c r="I4681">
        <v>17.97</v>
      </c>
    </row>
    <row r="4682" spans="1:9" x14ac:dyDescent="0.25">
      <c r="A4682" s="19">
        <v>43689</v>
      </c>
      <c r="B4682">
        <v>288.07</v>
      </c>
      <c r="C4682">
        <v>1.9879</v>
      </c>
      <c r="E4682" s="19">
        <v>43656</v>
      </c>
      <c r="F4682">
        <v>2.3395000000000001</v>
      </c>
      <c r="H4682" s="20">
        <v>43689</v>
      </c>
      <c r="I4682">
        <v>21.09</v>
      </c>
    </row>
    <row r="4683" spans="1:9" x14ac:dyDescent="0.25">
      <c r="A4683" s="19">
        <v>43690</v>
      </c>
      <c r="B4683">
        <v>292.55</v>
      </c>
      <c r="C4683">
        <v>1.9575</v>
      </c>
      <c r="E4683" s="19">
        <v>43657</v>
      </c>
      <c r="F4683">
        <v>2.3033800000000002</v>
      </c>
      <c r="H4683" s="20">
        <v>43690</v>
      </c>
      <c r="I4683">
        <v>17.52</v>
      </c>
    </row>
    <row r="4684" spans="1:9" x14ac:dyDescent="0.25">
      <c r="A4684" s="19">
        <v>43691</v>
      </c>
      <c r="B4684">
        <v>283.89999999999998</v>
      </c>
      <c r="C4684">
        <v>2.0171000000000001</v>
      </c>
      <c r="E4684" s="19">
        <v>43658</v>
      </c>
      <c r="F4684">
        <v>2.3222499999999999</v>
      </c>
      <c r="H4684" s="20">
        <v>43691</v>
      </c>
      <c r="I4684">
        <v>22.1</v>
      </c>
    </row>
    <row r="4685" spans="1:9" x14ac:dyDescent="0.25">
      <c r="A4685" s="19">
        <v>43692</v>
      </c>
      <c r="B4685">
        <v>284.64999999999998</v>
      </c>
      <c r="C4685">
        <v>2.0118</v>
      </c>
      <c r="E4685" s="19">
        <v>43661</v>
      </c>
      <c r="F4685">
        <v>2.3032499999999998</v>
      </c>
      <c r="H4685" s="20">
        <v>43692</v>
      </c>
      <c r="I4685">
        <v>21.18</v>
      </c>
    </row>
    <row r="4686" spans="1:9" x14ac:dyDescent="0.25">
      <c r="A4686" s="19">
        <v>43693</v>
      </c>
      <c r="B4686">
        <v>288.85000000000002</v>
      </c>
      <c r="C4686">
        <v>1.9824999999999999</v>
      </c>
      <c r="E4686" s="19">
        <v>43662</v>
      </c>
      <c r="F4686">
        <v>2.2996300000000001</v>
      </c>
      <c r="H4686" s="20">
        <v>43693</v>
      </c>
      <c r="I4686">
        <v>18.47</v>
      </c>
    </row>
    <row r="4687" spans="1:9" x14ac:dyDescent="0.25">
      <c r="A4687" s="19">
        <v>43696</v>
      </c>
      <c r="B4687">
        <v>292.33</v>
      </c>
      <c r="C4687">
        <v>1.9589000000000001</v>
      </c>
      <c r="E4687" s="19">
        <v>43663</v>
      </c>
      <c r="F4687">
        <v>2.3025000000000002</v>
      </c>
      <c r="H4687" s="20">
        <v>43696</v>
      </c>
      <c r="I4687">
        <v>16.88</v>
      </c>
    </row>
    <row r="4688" spans="1:9" x14ac:dyDescent="0.25">
      <c r="A4688" s="19">
        <v>43697</v>
      </c>
      <c r="B4688">
        <v>290.08999999999997</v>
      </c>
      <c r="C4688">
        <v>1.9741</v>
      </c>
      <c r="E4688" s="19">
        <v>43664</v>
      </c>
      <c r="F4688">
        <v>2.2776299999999998</v>
      </c>
      <c r="H4688" s="20">
        <v>43697</v>
      </c>
      <c r="I4688">
        <v>17.5</v>
      </c>
    </row>
    <row r="4689" spans="1:9" x14ac:dyDescent="0.25">
      <c r="A4689" s="19">
        <v>43698</v>
      </c>
      <c r="B4689">
        <v>292.45</v>
      </c>
      <c r="C4689">
        <v>1.9581</v>
      </c>
      <c r="E4689" s="19">
        <v>43665</v>
      </c>
      <c r="F4689">
        <v>2.2593800000000002</v>
      </c>
      <c r="H4689" s="20">
        <v>43698</v>
      </c>
      <c r="I4689">
        <v>15.8</v>
      </c>
    </row>
    <row r="4690" spans="1:9" x14ac:dyDescent="0.25">
      <c r="A4690" s="19">
        <v>43699</v>
      </c>
      <c r="B4690">
        <v>292.36</v>
      </c>
      <c r="C4690">
        <v>1.9587000000000001</v>
      </c>
      <c r="E4690" s="19">
        <v>43668</v>
      </c>
      <c r="F4690">
        <v>2.2827500000000001</v>
      </c>
      <c r="H4690" s="20">
        <v>43699</v>
      </c>
      <c r="I4690">
        <v>16.68</v>
      </c>
    </row>
    <row r="4691" spans="1:9" x14ac:dyDescent="0.25">
      <c r="A4691" s="19">
        <v>43700</v>
      </c>
      <c r="B4691">
        <v>284.85000000000002</v>
      </c>
      <c r="C4691">
        <v>2.0104000000000002</v>
      </c>
      <c r="E4691" s="19">
        <v>43669</v>
      </c>
      <c r="F4691">
        <v>2.2755000000000001</v>
      </c>
      <c r="H4691" s="20">
        <v>43700</v>
      </c>
      <c r="I4691">
        <v>19.87</v>
      </c>
    </row>
    <row r="4692" spans="1:9" x14ac:dyDescent="0.25">
      <c r="A4692" s="19">
        <v>43703</v>
      </c>
      <c r="B4692">
        <v>288</v>
      </c>
      <c r="C4692">
        <v>1.9883999999999999</v>
      </c>
      <c r="E4692" s="19">
        <v>43670</v>
      </c>
      <c r="F4692">
        <v>2.2666300000000001</v>
      </c>
      <c r="H4692" s="20">
        <v>43703</v>
      </c>
      <c r="I4692">
        <v>19.32</v>
      </c>
    </row>
    <row r="4693" spans="1:9" x14ac:dyDescent="0.25">
      <c r="A4693" s="19">
        <v>43704</v>
      </c>
      <c r="B4693">
        <v>286.87</v>
      </c>
      <c r="C4693">
        <v>1.9962</v>
      </c>
      <c r="E4693" s="19">
        <v>43671</v>
      </c>
      <c r="F4693">
        <v>2.2557499999999999</v>
      </c>
      <c r="H4693" s="20">
        <v>43704</v>
      </c>
      <c r="I4693">
        <v>20.309999999999999</v>
      </c>
    </row>
    <row r="4694" spans="1:9" x14ac:dyDescent="0.25">
      <c r="A4694" s="19">
        <v>43705</v>
      </c>
      <c r="B4694">
        <v>288.89</v>
      </c>
      <c r="C4694">
        <v>1.9823</v>
      </c>
      <c r="E4694" s="19">
        <v>43672</v>
      </c>
      <c r="F4694">
        <v>2.2657500000000002</v>
      </c>
      <c r="H4694" s="20">
        <v>43705</v>
      </c>
      <c r="I4694">
        <v>19.350000000000001</v>
      </c>
    </row>
    <row r="4695" spans="1:9" x14ac:dyDescent="0.25">
      <c r="A4695" s="19">
        <v>43706</v>
      </c>
      <c r="B4695">
        <v>292.58</v>
      </c>
      <c r="C4695">
        <v>1.9573</v>
      </c>
      <c r="E4695" s="19">
        <v>43675</v>
      </c>
      <c r="F4695">
        <v>2.2555000000000001</v>
      </c>
      <c r="H4695" s="20">
        <v>43706</v>
      </c>
      <c r="I4695">
        <v>17.88</v>
      </c>
    </row>
    <row r="4696" spans="1:9" x14ac:dyDescent="0.25">
      <c r="A4696" s="19">
        <v>43707</v>
      </c>
      <c r="B4696">
        <v>292.45</v>
      </c>
      <c r="C4696">
        <v>1.9581</v>
      </c>
      <c r="E4696" s="19">
        <v>43676</v>
      </c>
      <c r="F4696">
        <v>2.2531300000000001</v>
      </c>
      <c r="H4696" s="20">
        <v>43707</v>
      </c>
      <c r="I4696">
        <v>18.98</v>
      </c>
    </row>
    <row r="4697" spans="1:9" x14ac:dyDescent="0.25">
      <c r="A4697" s="19">
        <v>43711</v>
      </c>
      <c r="B4697">
        <v>290.74</v>
      </c>
      <c r="C4697">
        <v>1.9696</v>
      </c>
      <c r="E4697" s="19">
        <v>43677</v>
      </c>
      <c r="F4697">
        <v>2.2656299999999998</v>
      </c>
      <c r="H4697" s="20">
        <v>43711</v>
      </c>
      <c r="I4697">
        <v>19.66</v>
      </c>
    </row>
    <row r="4698" spans="1:9" x14ac:dyDescent="0.25">
      <c r="A4698" s="19">
        <v>43712</v>
      </c>
      <c r="B4698">
        <v>294.04000000000002</v>
      </c>
      <c r="C4698">
        <v>1.9475</v>
      </c>
      <c r="E4698" s="19">
        <v>43678</v>
      </c>
      <c r="F4698">
        <v>2.2867500000000001</v>
      </c>
      <c r="H4698" s="20">
        <v>43712</v>
      </c>
      <c r="I4698">
        <v>17.329999999999998</v>
      </c>
    </row>
    <row r="4699" spans="1:9" x14ac:dyDescent="0.25">
      <c r="A4699" s="19">
        <v>43713</v>
      </c>
      <c r="B4699">
        <v>297.82</v>
      </c>
      <c r="C4699">
        <v>1.9228000000000001</v>
      </c>
      <c r="E4699" s="19">
        <v>43679</v>
      </c>
      <c r="F4699">
        <v>2.2392500000000002</v>
      </c>
      <c r="H4699" s="20">
        <v>43713</v>
      </c>
      <c r="I4699">
        <v>16.27</v>
      </c>
    </row>
    <row r="4700" spans="1:9" x14ac:dyDescent="0.25">
      <c r="A4700" s="19">
        <v>43714</v>
      </c>
      <c r="B4700">
        <v>298.05</v>
      </c>
      <c r="C4700">
        <v>1.9213</v>
      </c>
      <c r="E4700" s="19">
        <v>43682</v>
      </c>
      <c r="F4700">
        <v>2.2090000000000001</v>
      </c>
      <c r="H4700" s="20">
        <v>43714</v>
      </c>
      <c r="I4700">
        <v>15</v>
      </c>
    </row>
    <row r="4701" spans="1:9" x14ac:dyDescent="0.25">
      <c r="A4701" s="19">
        <v>43717</v>
      </c>
      <c r="B4701">
        <v>298.2</v>
      </c>
      <c r="C4701">
        <v>1.9204000000000001</v>
      </c>
      <c r="E4701" s="19">
        <v>43683</v>
      </c>
      <c r="F4701">
        <v>2.1869999999999998</v>
      </c>
      <c r="H4701" s="20">
        <v>43717</v>
      </c>
      <c r="I4701">
        <v>15.27</v>
      </c>
    </row>
    <row r="4702" spans="1:9" x14ac:dyDescent="0.25">
      <c r="A4702" s="19">
        <v>43718</v>
      </c>
      <c r="B4702">
        <v>298.13</v>
      </c>
      <c r="C4702">
        <v>1.9208000000000001</v>
      </c>
      <c r="E4702" s="19">
        <v>43684</v>
      </c>
      <c r="F4702">
        <v>2.1844999999999999</v>
      </c>
      <c r="H4702" s="20">
        <v>43718</v>
      </c>
      <c r="I4702">
        <v>15.2</v>
      </c>
    </row>
    <row r="4703" spans="1:9" x14ac:dyDescent="0.25">
      <c r="A4703" s="19">
        <v>43719</v>
      </c>
      <c r="B4703">
        <v>300.25</v>
      </c>
      <c r="C4703">
        <v>1.9073</v>
      </c>
      <c r="E4703" s="19">
        <v>43685</v>
      </c>
      <c r="F4703">
        <v>2.181</v>
      </c>
      <c r="H4703" s="20">
        <v>43719</v>
      </c>
      <c r="I4703">
        <v>14.61</v>
      </c>
    </row>
    <row r="4704" spans="1:9" x14ac:dyDescent="0.25">
      <c r="A4704" s="19">
        <v>43720</v>
      </c>
      <c r="B4704">
        <v>301.29000000000002</v>
      </c>
      <c r="C4704">
        <v>1.9007000000000001</v>
      </c>
      <c r="E4704" s="19">
        <v>43686</v>
      </c>
      <c r="F4704">
        <v>2.17563</v>
      </c>
      <c r="H4704" s="20">
        <v>43720</v>
      </c>
      <c r="I4704">
        <v>14.22</v>
      </c>
    </row>
    <row r="4705" spans="1:9" x14ac:dyDescent="0.25">
      <c r="A4705" s="19">
        <v>43721</v>
      </c>
      <c r="B4705">
        <v>301.08999999999997</v>
      </c>
      <c r="C4705">
        <v>1.9018999999999999</v>
      </c>
      <c r="E4705" s="19">
        <v>43689</v>
      </c>
      <c r="F4705">
        <v>2.1752500000000001</v>
      </c>
      <c r="H4705" s="20">
        <v>43721</v>
      </c>
      <c r="I4705">
        <v>13.74</v>
      </c>
    </row>
    <row r="4706" spans="1:9" x14ac:dyDescent="0.25">
      <c r="A4706" s="19">
        <v>43724</v>
      </c>
      <c r="B4706">
        <v>300.16000000000003</v>
      </c>
      <c r="C4706">
        <v>1.9077999999999999</v>
      </c>
      <c r="E4706" s="19">
        <v>43690</v>
      </c>
      <c r="F4706">
        <v>2.1581299999999999</v>
      </c>
      <c r="H4706" s="20">
        <v>43724</v>
      </c>
      <c r="I4706">
        <v>14.67</v>
      </c>
    </row>
    <row r="4707" spans="1:9" x14ac:dyDescent="0.25">
      <c r="A4707" s="19">
        <v>43725</v>
      </c>
      <c r="B4707">
        <v>300.92</v>
      </c>
      <c r="C4707">
        <v>1.903</v>
      </c>
      <c r="E4707" s="19">
        <v>43691</v>
      </c>
      <c r="F4707">
        <v>2.16838</v>
      </c>
      <c r="H4707" s="20">
        <v>43725</v>
      </c>
      <c r="I4707">
        <v>14.44</v>
      </c>
    </row>
    <row r="4708" spans="1:9" x14ac:dyDescent="0.25">
      <c r="A4708" s="19">
        <v>43726</v>
      </c>
      <c r="B4708">
        <v>301.10000000000002</v>
      </c>
      <c r="C4708">
        <v>1.9018999999999999</v>
      </c>
      <c r="E4708" s="19">
        <v>43692</v>
      </c>
      <c r="F4708">
        <v>2.1237499999999998</v>
      </c>
      <c r="H4708" s="20">
        <v>43726</v>
      </c>
      <c r="I4708">
        <v>13.95</v>
      </c>
    </row>
    <row r="4709" spans="1:9" x14ac:dyDescent="0.25">
      <c r="A4709" s="19">
        <v>43727</v>
      </c>
      <c r="B4709">
        <v>301.08</v>
      </c>
      <c r="C4709">
        <v>1.8382000000000001</v>
      </c>
      <c r="E4709" s="19">
        <v>43693</v>
      </c>
      <c r="F4709">
        <v>2.1358799999999998</v>
      </c>
      <c r="H4709" s="20">
        <v>43727</v>
      </c>
      <c r="I4709">
        <v>14.05</v>
      </c>
    </row>
    <row r="4710" spans="1:9" x14ac:dyDescent="0.25">
      <c r="A4710" s="19">
        <v>43728</v>
      </c>
      <c r="B4710">
        <v>298.27999999999997</v>
      </c>
      <c r="C4710">
        <v>1.8554999999999999</v>
      </c>
      <c r="E4710" s="19">
        <v>43696</v>
      </c>
      <c r="F4710">
        <v>2.1515</v>
      </c>
      <c r="H4710" s="20">
        <v>43728</v>
      </c>
      <c r="I4710">
        <v>15.32</v>
      </c>
    </row>
    <row r="4711" spans="1:9" x14ac:dyDescent="0.25">
      <c r="A4711" s="19">
        <v>43731</v>
      </c>
      <c r="B4711">
        <v>298.20999999999998</v>
      </c>
      <c r="C4711">
        <v>1.8559000000000001</v>
      </c>
      <c r="E4711" s="19">
        <v>43697</v>
      </c>
      <c r="F4711">
        <v>2.1495000000000002</v>
      </c>
      <c r="H4711" s="20">
        <v>43731</v>
      </c>
      <c r="I4711">
        <v>14.91</v>
      </c>
    </row>
    <row r="4712" spans="1:9" x14ac:dyDescent="0.25">
      <c r="A4712" s="19">
        <v>43732</v>
      </c>
      <c r="B4712">
        <v>295.87</v>
      </c>
      <c r="C4712">
        <v>1.8706</v>
      </c>
      <c r="E4712" s="19">
        <v>43698</v>
      </c>
      <c r="F4712">
        <v>2.1476299999999999</v>
      </c>
      <c r="H4712" s="20">
        <v>43732</v>
      </c>
      <c r="I4712">
        <v>17.05</v>
      </c>
    </row>
    <row r="4713" spans="1:9" x14ac:dyDescent="0.25">
      <c r="A4713" s="19">
        <v>43733</v>
      </c>
      <c r="B4713">
        <v>297.62</v>
      </c>
      <c r="C4713">
        <v>1.8595999999999999</v>
      </c>
      <c r="E4713" s="19">
        <v>43699</v>
      </c>
      <c r="F4713">
        <v>2.13225</v>
      </c>
      <c r="H4713" s="20">
        <v>43733</v>
      </c>
      <c r="I4713">
        <v>15.96</v>
      </c>
    </row>
    <row r="4714" spans="1:9" x14ac:dyDescent="0.25">
      <c r="A4714" s="19">
        <v>43734</v>
      </c>
      <c r="B4714">
        <v>297</v>
      </c>
      <c r="C4714">
        <v>1.8634999999999999</v>
      </c>
      <c r="E4714" s="19">
        <v>43700</v>
      </c>
      <c r="F4714">
        <v>2.14438</v>
      </c>
      <c r="H4714" s="20">
        <v>43734</v>
      </c>
      <c r="I4714">
        <v>16.07</v>
      </c>
    </row>
    <row r="4715" spans="1:9" x14ac:dyDescent="0.25">
      <c r="A4715" s="19">
        <v>43735</v>
      </c>
      <c r="B4715">
        <v>295.39999999999998</v>
      </c>
      <c r="C4715">
        <v>1.8735999999999999</v>
      </c>
      <c r="E4715" s="19">
        <v>43704</v>
      </c>
      <c r="F4715">
        <v>2.1173799999999998</v>
      </c>
      <c r="H4715" s="20">
        <v>43735</v>
      </c>
      <c r="I4715">
        <v>17.22</v>
      </c>
    </row>
    <row r="4716" spans="1:9" x14ac:dyDescent="0.25">
      <c r="A4716" s="19">
        <v>43738</v>
      </c>
      <c r="B4716">
        <v>296.77</v>
      </c>
      <c r="C4716">
        <v>1.8649</v>
      </c>
      <c r="E4716" s="19">
        <v>43705</v>
      </c>
      <c r="F4716">
        <v>2.1241300000000001</v>
      </c>
      <c r="H4716" s="20">
        <v>43738</v>
      </c>
      <c r="I4716">
        <v>16.239999999999998</v>
      </c>
    </row>
    <row r="4717" spans="1:9" x14ac:dyDescent="0.25">
      <c r="A4717" s="19">
        <v>43739</v>
      </c>
      <c r="B4717">
        <v>293.24</v>
      </c>
      <c r="C4717">
        <v>1.8874</v>
      </c>
      <c r="E4717" s="19">
        <v>43706</v>
      </c>
      <c r="F4717">
        <v>2.1317499999999998</v>
      </c>
      <c r="H4717" s="20">
        <v>43739</v>
      </c>
      <c r="I4717">
        <v>18.559999999999999</v>
      </c>
    </row>
    <row r="4718" spans="1:9" x14ac:dyDescent="0.25">
      <c r="A4718" s="19">
        <v>43740</v>
      </c>
      <c r="B4718">
        <v>288.06</v>
      </c>
      <c r="C4718">
        <v>1.9213</v>
      </c>
      <c r="E4718" s="19">
        <v>43707</v>
      </c>
      <c r="F4718">
        <v>2.1376300000000001</v>
      </c>
      <c r="H4718" s="20">
        <v>43740</v>
      </c>
      <c r="I4718">
        <v>20.56</v>
      </c>
    </row>
    <row r="4719" spans="1:9" x14ac:dyDescent="0.25">
      <c r="A4719" s="19">
        <v>43741</v>
      </c>
      <c r="B4719">
        <v>290.42</v>
      </c>
      <c r="C4719">
        <v>1.9056999999999999</v>
      </c>
      <c r="E4719" s="19">
        <v>43710</v>
      </c>
      <c r="F4719">
        <v>2.1327500000000001</v>
      </c>
      <c r="H4719" s="20">
        <v>43741</v>
      </c>
      <c r="I4719">
        <v>19.12</v>
      </c>
    </row>
    <row r="4720" spans="1:9" x14ac:dyDescent="0.25">
      <c r="A4720" s="19">
        <v>43742</v>
      </c>
      <c r="B4720">
        <v>294.35000000000002</v>
      </c>
      <c r="C4720">
        <v>1.8802000000000001</v>
      </c>
      <c r="E4720" s="19">
        <v>43711</v>
      </c>
      <c r="F4720">
        <v>2.12663</v>
      </c>
      <c r="H4720" s="20">
        <v>43742</v>
      </c>
      <c r="I4720">
        <v>17.04</v>
      </c>
    </row>
    <row r="4721" spans="1:9" x14ac:dyDescent="0.25">
      <c r="A4721" s="19">
        <v>43745</v>
      </c>
      <c r="B4721">
        <v>293.08</v>
      </c>
      <c r="C4721">
        <v>1.8884000000000001</v>
      </c>
      <c r="E4721" s="19">
        <v>43712</v>
      </c>
      <c r="F4721">
        <v>2.1123799999999999</v>
      </c>
      <c r="H4721" s="20">
        <v>43745</v>
      </c>
      <c r="I4721">
        <v>17.86</v>
      </c>
    </row>
    <row r="4722" spans="1:9" x14ac:dyDescent="0.25">
      <c r="A4722" s="19">
        <v>43746</v>
      </c>
      <c r="B4722">
        <v>288.52999999999997</v>
      </c>
      <c r="C4722">
        <v>1.9181999999999999</v>
      </c>
      <c r="E4722" s="19">
        <v>43713</v>
      </c>
      <c r="F4722">
        <v>2.1021299999999998</v>
      </c>
      <c r="H4722" s="20">
        <v>43746</v>
      </c>
      <c r="I4722">
        <v>20.28</v>
      </c>
    </row>
    <row r="4723" spans="1:9" x14ac:dyDescent="0.25">
      <c r="A4723" s="19">
        <v>43747</v>
      </c>
      <c r="B4723">
        <v>291.27</v>
      </c>
      <c r="C4723">
        <v>1.9000999999999999</v>
      </c>
      <c r="E4723" s="19">
        <v>43714</v>
      </c>
      <c r="F4723">
        <v>2.1341299999999999</v>
      </c>
      <c r="H4723" s="20">
        <v>43747</v>
      </c>
      <c r="I4723">
        <v>18.64</v>
      </c>
    </row>
    <row r="4724" spans="1:9" x14ac:dyDescent="0.25">
      <c r="A4724" s="19">
        <v>43748</v>
      </c>
      <c r="B4724">
        <v>293.24</v>
      </c>
      <c r="C4724">
        <v>1.8874</v>
      </c>
      <c r="E4724" s="19">
        <v>43717</v>
      </c>
      <c r="F4724">
        <v>2.1383800000000002</v>
      </c>
      <c r="H4724" s="20">
        <v>43748</v>
      </c>
      <c r="I4724">
        <v>17.57</v>
      </c>
    </row>
    <row r="4725" spans="1:9" x14ac:dyDescent="0.25">
      <c r="A4725" s="19">
        <v>43749</v>
      </c>
      <c r="B4725">
        <v>296.27999999999997</v>
      </c>
      <c r="C4725">
        <v>1.8680000000000001</v>
      </c>
      <c r="E4725" s="19">
        <v>43718</v>
      </c>
      <c r="F4725">
        <v>2.1316299999999999</v>
      </c>
      <c r="H4725" s="20">
        <v>43749</v>
      </c>
      <c r="I4725">
        <v>15.58</v>
      </c>
    </row>
    <row r="4726" spans="1:9" x14ac:dyDescent="0.25">
      <c r="A4726" s="19">
        <v>43752</v>
      </c>
      <c r="B4726">
        <v>295.95</v>
      </c>
      <c r="C4726">
        <v>1.8701000000000001</v>
      </c>
      <c r="E4726" s="19">
        <v>43719</v>
      </c>
      <c r="F4726">
        <v>2.1272500000000001</v>
      </c>
      <c r="H4726" s="20">
        <v>43752</v>
      </c>
      <c r="I4726">
        <v>14.57</v>
      </c>
    </row>
    <row r="4727" spans="1:9" x14ac:dyDescent="0.25">
      <c r="A4727" s="19">
        <v>43753</v>
      </c>
      <c r="B4727">
        <v>298.88</v>
      </c>
      <c r="C4727">
        <v>1.8516999999999999</v>
      </c>
      <c r="E4727" s="19">
        <v>43720</v>
      </c>
      <c r="F4727">
        <v>2.1185</v>
      </c>
      <c r="H4727" s="20">
        <v>43753</v>
      </c>
      <c r="I4727">
        <v>13.54</v>
      </c>
    </row>
    <row r="4728" spans="1:9" x14ac:dyDescent="0.25">
      <c r="A4728" s="19">
        <v>43754</v>
      </c>
      <c r="B4728">
        <v>298.39999999999998</v>
      </c>
      <c r="C4728">
        <v>1.8547</v>
      </c>
      <c r="E4728" s="19">
        <v>43721</v>
      </c>
      <c r="F4728">
        <v>2.1393800000000001</v>
      </c>
      <c r="H4728" s="20">
        <v>43754</v>
      </c>
      <c r="I4728">
        <v>13.68</v>
      </c>
    </row>
    <row r="4729" spans="1:9" x14ac:dyDescent="0.25">
      <c r="A4729" s="19">
        <v>43755</v>
      </c>
      <c r="B4729">
        <v>299.27999999999997</v>
      </c>
      <c r="C4729">
        <v>1.8492999999999999</v>
      </c>
      <c r="E4729" s="19">
        <v>43724</v>
      </c>
      <c r="F4729">
        <v>2.14513</v>
      </c>
      <c r="H4729" s="20">
        <v>43755</v>
      </c>
      <c r="I4729">
        <v>13.79</v>
      </c>
    </row>
    <row r="4730" spans="1:9" x14ac:dyDescent="0.25">
      <c r="A4730" s="19">
        <v>43756</v>
      </c>
      <c r="B4730">
        <v>297.97000000000003</v>
      </c>
      <c r="C4730">
        <v>1.8573999999999999</v>
      </c>
      <c r="E4730" s="19">
        <v>43725</v>
      </c>
      <c r="F4730">
        <v>2.1641300000000001</v>
      </c>
      <c r="H4730" s="20">
        <v>43756</v>
      </c>
      <c r="I4730">
        <v>14.25</v>
      </c>
    </row>
    <row r="4731" spans="1:9" x14ac:dyDescent="0.25">
      <c r="A4731" s="19">
        <v>43759</v>
      </c>
      <c r="B4731">
        <v>299.99</v>
      </c>
      <c r="C4731">
        <v>1.8449</v>
      </c>
      <c r="E4731" s="19">
        <v>43726</v>
      </c>
      <c r="F4731">
        <v>2.1558799999999998</v>
      </c>
      <c r="H4731" s="20">
        <v>43759</v>
      </c>
      <c r="I4731">
        <v>14</v>
      </c>
    </row>
    <row r="4732" spans="1:9" x14ac:dyDescent="0.25">
      <c r="A4732" s="19">
        <v>43760</v>
      </c>
      <c r="B4732">
        <v>299.01</v>
      </c>
      <c r="C4732">
        <v>1.8509</v>
      </c>
      <c r="E4732" s="19">
        <v>43727</v>
      </c>
      <c r="F4732">
        <v>2.1588799999999999</v>
      </c>
      <c r="H4732" s="20">
        <v>43760</v>
      </c>
      <c r="I4732">
        <v>14.46</v>
      </c>
    </row>
    <row r="4733" spans="1:9" x14ac:dyDescent="0.25">
      <c r="A4733" s="19">
        <v>43761</v>
      </c>
      <c r="B4733">
        <v>299.88</v>
      </c>
      <c r="C4733">
        <v>1.8455999999999999</v>
      </c>
      <c r="E4733" s="19">
        <v>43728</v>
      </c>
      <c r="F4733">
        <v>2.13463</v>
      </c>
      <c r="H4733" s="20">
        <v>43761</v>
      </c>
      <c r="I4733">
        <v>14.01</v>
      </c>
    </row>
    <row r="4734" spans="1:9" x14ac:dyDescent="0.25">
      <c r="A4734" s="19">
        <v>43762</v>
      </c>
      <c r="B4734">
        <v>300.37</v>
      </c>
      <c r="C4734">
        <v>1.8426</v>
      </c>
      <c r="E4734" s="19">
        <v>43731</v>
      </c>
      <c r="F4734">
        <v>2.1062500000000002</v>
      </c>
      <c r="H4734" s="20">
        <v>43762</v>
      </c>
      <c r="I4734">
        <v>13.71</v>
      </c>
    </row>
    <row r="4735" spans="1:9" x14ac:dyDescent="0.25">
      <c r="A4735" s="19">
        <v>43763</v>
      </c>
      <c r="B4735">
        <v>301.60000000000002</v>
      </c>
      <c r="C4735">
        <v>1.835</v>
      </c>
      <c r="E4735" s="19">
        <v>43732</v>
      </c>
      <c r="F4735">
        <v>2.113</v>
      </c>
      <c r="H4735" s="20">
        <v>43763</v>
      </c>
      <c r="I4735">
        <v>12.65</v>
      </c>
    </row>
    <row r="4736" spans="1:9" x14ac:dyDescent="0.25">
      <c r="A4736" s="19">
        <v>43766</v>
      </c>
      <c r="B4736">
        <v>303.3</v>
      </c>
      <c r="C4736">
        <v>1.8248</v>
      </c>
      <c r="E4736" s="19">
        <v>43733</v>
      </c>
      <c r="F4736">
        <v>2.0996299999999999</v>
      </c>
      <c r="H4736" s="20">
        <v>43766</v>
      </c>
      <c r="I4736">
        <v>13.11</v>
      </c>
    </row>
    <row r="4737" spans="1:9" x14ac:dyDescent="0.25">
      <c r="A4737" s="19">
        <v>43767</v>
      </c>
      <c r="B4737">
        <v>303.20999999999998</v>
      </c>
      <c r="C4737">
        <v>1.8252999999999999</v>
      </c>
      <c r="E4737" s="19">
        <v>43734</v>
      </c>
      <c r="F4737">
        <v>2.1043799999999999</v>
      </c>
      <c r="H4737" s="20">
        <v>43767</v>
      </c>
      <c r="I4737">
        <v>13.2</v>
      </c>
    </row>
    <row r="4738" spans="1:9" x14ac:dyDescent="0.25">
      <c r="A4738" s="19">
        <v>43768</v>
      </c>
      <c r="B4738">
        <v>304.14</v>
      </c>
      <c r="C4738">
        <v>1.8197000000000001</v>
      </c>
      <c r="E4738" s="19">
        <v>43735</v>
      </c>
      <c r="F4738">
        <v>2.09863</v>
      </c>
      <c r="H4738" s="20">
        <v>43768</v>
      </c>
      <c r="I4738">
        <v>12.33</v>
      </c>
    </row>
    <row r="4739" spans="1:9" x14ac:dyDescent="0.25">
      <c r="A4739" s="19">
        <v>43769</v>
      </c>
      <c r="B4739">
        <v>303.33</v>
      </c>
      <c r="C4739">
        <v>1.8246</v>
      </c>
      <c r="E4739" s="19">
        <v>43738</v>
      </c>
      <c r="F4739">
        <v>2.0851299999999999</v>
      </c>
      <c r="H4739" s="20">
        <v>43769</v>
      </c>
      <c r="I4739">
        <v>13.22</v>
      </c>
    </row>
    <row r="4740" spans="1:9" x14ac:dyDescent="0.25">
      <c r="A4740" s="19">
        <v>43770</v>
      </c>
      <c r="B4740">
        <v>306.14</v>
      </c>
      <c r="C4740">
        <v>1.8078000000000001</v>
      </c>
      <c r="E4740" s="19">
        <v>43739</v>
      </c>
      <c r="F4740">
        <v>2.0886300000000002</v>
      </c>
      <c r="H4740" s="20">
        <v>43770</v>
      </c>
      <c r="I4740">
        <v>12.3</v>
      </c>
    </row>
    <row r="4741" spans="1:9" x14ac:dyDescent="0.25">
      <c r="A4741" s="19">
        <v>43773</v>
      </c>
      <c r="B4741">
        <v>307.37</v>
      </c>
      <c r="C4741">
        <v>1.8006</v>
      </c>
      <c r="E4741" s="19">
        <v>43740</v>
      </c>
      <c r="F4741">
        <v>2.0563799999999999</v>
      </c>
      <c r="H4741" s="20">
        <v>43773</v>
      </c>
      <c r="I4741">
        <v>12.83</v>
      </c>
    </row>
    <row r="4742" spans="1:9" x14ac:dyDescent="0.25">
      <c r="A4742" s="19">
        <v>43774</v>
      </c>
      <c r="B4742">
        <v>307.02999999999997</v>
      </c>
      <c r="C4742">
        <v>1.8026</v>
      </c>
      <c r="E4742" s="19">
        <v>43741</v>
      </c>
      <c r="F4742">
        <v>2.0431300000000001</v>
      </c>
      <c r="H4742" s="20">
        <v>43774</v>
      </c>
      <c r="I4742">
        <v>13.1</v>
      </c>
    </row>
    <row r="4743" spans="1:9" x14ac:dyDescent="0.25">
      <c r="A4743" s="19">
        <v>43775</v>
      </c>
      <c r="B4743">
        <v>307.10000000000002</v>
      </c>
      <c r="C4743">
        <v>1.8022</v>
      </c>
      <c r="E4743" s="19">
        <v>43742</v>
      </c>
      <c r="F4743">
        <v>2.0270000000000001</v>
      </c>
      <c r="H4743" s="20">
        <v>43775</v>
      </c>
      <c r="I4743">
        <v>12.62</v>
      </c>
    </row>
    <row r="4744" spans="1:9" x14ac:dyDescent="0.25">
      <c r="A4744" s="19">
        <v>43776</v>
      </c>
      <c r="B4744">
        <v>308.18</v>
      </c>
      <c r="C4744">
        <v>1.7959000000000001</v>
      </c>
      <c r="E4744" s="19">
        <v>43745</v>
      </c>
      <c r="F4744">
        <v>2.012</v>
      </c>
      <c r="H4744" s="20">
        <v>43776</v>
      </c>
      <c r="I4744">
        <v>12.73</v>
      </c>
    </row>
    <row r="4745" spans="1:9" x14ac:dyDescent="0.25">
      <c r="A4745" s="19">
        <v>43777</v>
      </c>
      <c r="B4745">
        <v>308.94</v>
      </c>
      <c r="C4745">
        <v>1.7914000000000001</v>
      </c>
      <c r="E4745" s="19">
        <v>43746</v>
      </c>
      <c r="F4745">
        <v>2.0095000000000001</v>
      </c>
      <c r="H4745" s="20">
        <v>43777</v>
      </c>
      <c r="I4745">
        <v>12.07</v>
      </c>
    </row>
    <row r="4746" spans="1:9" x14ac:dyDescent="0.25">
      <c r="A4746" s="19">
        <v>43780</v>
      </c>
      <c r="B4746">
        <v>308.35000000000002</v>
      </c>
      <c r="C4746">
        <v>1.7948999999999999</v>
      </c>
      <c r="E4746" s="19">
        <v>43747</v>
      </c>
      <c r="F4746">
        <v>1.9842500000000001</v>
      </c>
      <c r="H4746" s="20">
        <v>43780</v>
      </c>
      <c r="I4746">
        <v>12.69</v>
      </c>
    </row>
    <row r="4747" spans="1:9" x14ac:dyDescent="0.25">
      <c r="A4747" s="19">
        <v>43781</v>
      </c>
      <c r="B4747">
        <v>309</v>
      </c>
      <c r="C4747">
        <v>1.7910999999999999</v>
      </c>
      <c r="E4747" s="19">
        <v>43748</v>
      </c>
      <c r="F4747">
        <v>1.98613</v>
      </c>
      <c r="H4747" s="20">
        <v>43781</v>
      </c>
      <c r="I4747">
        <v>12.68</v>
      </c>
    </row>
    <row r="4748" spans="1:9" x14ac:dyDescent="0.25">
      <c r="A4748" s="19">
        <v>43782</v>
      </c>
      <c r="B4748">
        <v>309.10000000000002</v>
      </c>
      <c r="C4748">
        <v>1.7905</v>
      </c>
      <c r="E4748" s="19">
        <v>43749</v>
      </c>
      <c r="F4748">
        <v>2.00088</v>
      </c>
      <c r="H4748" s="20">
        <v>43782</v>
      </c>
      <c r="I4748">
        <v>13</v>
      </c>
    </row>
    <row r="4749" spans="1:9" x14ac:dyDescent="0.25">
      <c r="A4749" s="19">
        <v>43783</v>
      </c>
      <c r="B4749">
        <v>309.55</v>
      </c>
      <c r="C4749">
        <v>1.7879</v>
      </c>
      <c r="E4749" s="19">
        <v>43752</v>
      </c>
      <c r="F4749">
        <v>2.00088</v>
      </c>
      <c r="H4749" s="20">
        <v>43783</v>
      </c>
      <c r="I4749">
        <v>13.05</v>
      </c>
    </row>
    <row r="4750" spans="1:9" x14ac:dyDescent="0.25">
      <c r="A4750" s="19">
        <v>43784</v>
      </c>
      <c r="B4750">
        <v>311.79000000000002</v>
      </c>
      <c r="C4750">
        <v>1.7750999999999999</v>
      </c>
      <c r="E4750" s="19">
        <v>43753</v>
      </c>
      <c r="F4750">
        <v>2.0021300000000002</v>
      </c>
      <c r="H4750" s="20">
        <v>43784</v>
      </c>
      <c r="I4750">
        <v>12.05</v>
      </c>
    </row>
    <row r="4751" spans="1:9" x14ac:dyDescent="0.25">
      <c r="A4751" s="19">
        <v>43787</v>
      </c>
      <c r="B4751">
        <v>312.02</v>
      </c>
      <c r="C4751">
        <v>1.7738</v>
      </c>
      <c r="E4751" s="19">
        <v>43754</v>
      </c>
      <c r="F4751">
        <v>2.00325</v>
      </c>
      <c r="H4751" s="20">
        <v>43787</v>
      </c>
      <c r="I4751">
        <v>12.46</v>
      </c>
    </row>
    <row r="4752" spans="1:9" x14ac:dyDescent="0.25">
      <c r="A4752" s="19">
        <v>43788</v>
      </c>
      <c r="B4752">
        <v>311.93</v>
      </c>
      <c r="C4752">
        <v>1.7743</v>
      </c>
      <c r="E4752" s="19">
        <v>43755</v>
      </c>
      <c r="F4752">
        <v>1.9658800000000001</v>
      </c>
      <c r="H4752" s="20">
        <v>43788</v>
      </c>
      <c r="I4752">
        <v>12.86</v>
      </c>
    </row>
    <row r="4753" spans="1:9" x14ac:dyDescent="0.25">
      <c r="A4753" s="19">
        <v>43789</v>
      </c>
      <c r="B4753">
        <v>310.77</v>
      </c>
      <c r="C4753">
        <v>1.7808999999999999</v>
      </c>
      <c r="E4753" s="19">
        <v>43756</v>
      </c>
      <c r="F4753">
        <v>1.9532499999999999</v>
      </c>
      <c r="H4753" s="20">
        <v>43789</v>
      </c>
      <c r="I4753">
        <v>12.78</v>
      </c>
    </row>
    <row r="4754" spans="1:9" x14ac:dyDescent="0.25">
      <c r="A4754" s="19">
        <v>43790</v>
      </c>
      <c r="B4754">
        <v>310.27</v>
      </c>
      <c r="C4754">
        <v>1.7838000000000001</v>
      </c>
      <c r="E4754" s="19">
        <v>43759</v>
      </c>
      <c r="F4754">
        <v>1.9339999999999999</v>
      </c>
      <c r="H4754" s="20">
        <v>43790</v>
      </c>
      <c r="I4754">
        <v>13.13</v>
      </c>
    </row>
    <row r="4755" spans="1:9" x14ac:dyDescent="0.25">
      <c r="A4755" s="19">
        <v>43791</v>
      </c>
      <c r="B4755">
        <v>310.95999999999998</v>
      </c>
      <c r="C4755">
        <v>1.7798</v>
      </c>
      <c r="E4755" s="19">
        <v>43760</v>
      </c>
      <c r="F4755">
        <v>1.9359999999999999</v>
      </c>
      <c r="H4755" s="20">
        <v>43791</v>
      </c>
      <c r="I4755">
        <v>12.34</v>
      </c>
    </row>
    <row r="4756" spans="1:9" x14ac:dyDescent="0.25">
      <c r="A4756" s="19">
        <v>43794</v>
      </c>
      <c r="B4756">
        <v>313.37</v>
      </c>
      <c r="C4756">
        <v>1.7661</v>
      </c>
      <c r="E4756" s="19">
        <v>43761</v>
      </c>
      <c r="F4756">
        <v>1.93963</v>
      </c>
      <c r="H4756" s="20">
        <v>43794</v>
      </c>
      <c r="I4756">
        <v>11.87</v>
      </c>
    </row>
    <row r="4757" spans="1:9" x14ac:dyDescent="0.25">
      <c r="A4757" s="19">
        <v>43795</v>
      </c>
      <c r="B4757">
        <v>314.08</v>
      </c>
      <c r="C4757">
        <v>1.7621</v>
      </c>
      <c r="E4757" s="19">
        <v>43762</v>
      </c>
      <c r="F4757">
        <v>1.93563</v>
      </c>
      <c r="H4757" s="20">
        <v>43795</v>
      </c>
      <c r="I4757">
        <v>11.54</v>
      </c>
    </row>
    <row r="4758" spans="1:9" x14ac:dyDescent="0.25">
      <c r="A4758" s="19">
        <v>43796</v>
      </c>
      <c r="B4758">
        <v>315.48</v>
      </c>
      <c r="C4758">
        <v>1.7543</v>
      </c>
      <c r="E4758" s="19">
        <v>43763</v>
      </c>
      <c r="F4758">
        <v>1.9281299999999999</v>
      </c>
      <c r="H4758" s="20">
        <v>43796</v>
      </c>
      <c r="I4758">
        <v>11.75</v>
      </c>
    </row>
    <row r="4759" spans="1:9" x14ac:dyDescent="0.25">
      <c r="A4759" s="19">
        <v>43798</v>
      </c>
      <c r="B4759">
        <v>314.31</v>
      </c>
      <c r="C4759">
        <v>1.7607999999999999</v>
      </c>
      <c r="E4759" s="19">
        <v>43766</v>
      </c>
      <c r="F4759">
        <v>1.9355</v>
      </c>
      <c r="H4759" s="20">
        <v>43798</v>
      </c>
      <c r="I4759">
        <v>12.62</v>
      </c>
    </row>
    <row r="4760" spans="1:9" x14ac:dyDescent="0.25">
      <c r="A4760" s="19">
        <v>43801</v>
      </c>
      <c r="B4760">
        <v>311.64</v>
      </c>
      <c r="C4760">
        <v>1.7759</v>
      </c>
      <c r="E4760" s="19">
        <v>43767</v>
      </c>
      <c r="F4760">
        <v>1.92713</v>
      </c>
      <c r="H4760" s="20">
        <v>43801</v>
      </c>
      <c r="I4760">
        <v>14.91</v>
      </c>
    </row>
    <row r="4761" spans="1:9" x14ac:dyDescent="0.25">
      <c r="A4761" s="19">
        <v>43802</v>
      </c>
      <c r="B4761">
        <v>309.55</v>
      </c>
      <c r="C4761">
        <v>1.7879</v>
      </c>
      <c r="E4761" s="19">
        <v>43768</v>
      </c>
      <c r="F4761">
        <v>1.90913</v>
      </c>
      <c r="H4761" s="20">
        <v>43802</v>
      </c>
      <c r="I4761">
        <v>15.96</v>
      </c>
    </row>
    <row r="4762" spans="1:9" x14ac:dyDescent="0.25">
      <c r="A4762" s="19">
        <v>43803</v>
      </c>
      <c r="B4762">
        <v>311.45999999999998</v>
      </c>
      <c r="C4762">
        <v>1.7768999999999999</v>
      </c>
      <c r="E4762" s="19">
        <v>43769</v>
      </c>
      <c r="F4762">
        <v>1.90225</v>
      </c>
      <c r="H4762" s="20">
        <v>43803</v>
      </c>
      <c r="I4762">
        <v>14.8</v>
      </c>
    </row>
    <row r="4763" spans="1:9" x14ac:dyDescent="0.25">
      <c r="A4763" s="19">
        <v>43804</v>
      </c>
      <c r="B4763">
        <v>312.02</v>
      </c>
      <c r="C4763">
        <v>1.7738</v>
      </c>
      <c r="E4763" s="19">
        <v>43770</v>
      </c>
      <c r="F4763">
        <v>1.8905000000000001</v>
      </c>
      <c r="H4763" s="20">
        <v>43804</v>
      </c>
      <c r="I4763">
        <v>14.52</v>
      </c>
    </row>
    <row r="4764" spans="1:9" x14ac:dyDescent="0.25">
      <c r="A4764" s="19">
        <v>43805</v>
      </c>
      <c r="B4764">
        <v>314.87</v>
      </c>
      <c r="C4764">
        <v>1.7577</v>
      </c>
      <c r="E4764" s="19">
        <v>43773</v>
      </c>
      <c r="F4764">
        <v>1.90825</v>
      </c>
      <c r="H4764" s="20">
        <v>43805</v>
      </c>
      <c r="I4764">
        <v>13.62</v>
      </c>
    </row>
    <row r="4765" spans="1:9" x14ac:dyDescent="0.25">
      <c r="A4765" s="19">
        <v>43808</v>
      </c>
      <c r="B4765">
        <v>313.88</v>
      </c>
      <c r="C4765">
        <v>1.7632000000000001</v>
      </c>
      <c r="E4765" s="19">
        <v>43774</v>
      </c>
      <c r="F4765">
        <v>1.8935</v>
      </c>
      <c r="H4765" s="20">
        <v>43808</v>
      </c>
      <c r="I4765">
        <v>15.86</v>
      </c>
    </row>
    <row r="4766" spans="1:9" x14ac:dyDescent="0.25">
      <c r="A4766" s="19">
        <v>43809</v>
      </c>
      <c r="B4766">
        <v>313.52999999999997</v>
      </c>
      <c r="C4766">
        <v>1.7652000000000001</v>
      </c>
      <c r="E4766" s="19">
        <v>43775</v>
      </c>
      <c r="F4766">
        <v>1.90425</v>
      </c>
      <c r="H4766" s="20">
        <v>43809</v>
      </c>
      <c r="I4766">
        <v>15.68</v>
      </c>
    </row>
    <row r="4767" spans="1:9" x14ac:dyDescent="0.25">
      <c r="A4767" s="19">
        <v>43810</v>
      </c>
      <c r="B4767">
        <v>314.42</v>
      </c>
      <c r="C4767">
        <v>1.7602</v>
      </c>
      <c r="E4767" s="19">
        <v>43776</v>
      </c>
      <c r="F4767">
        <v>1.9013800000000001</v>
      </c>
      <c r="H4767" s="20">
        <v>43810</v>
      </c>
      <c r="I4767">
        <v>14.99</v>
      </c>
    </row>
    <row r="4768" spans="1:9" x14ac:dyDescent="0.25">
      <c r="A4768" s="19">
        <v>43811</v>
      </c>
      <c r="B4768">
        <v>317.13</v>
      </c>
      <c r="C4768">
        <v>1.7452000000000001</v>
      </c>
      <c r="E4768" s="19">
        <v>43777</v>
      </c>
      <c r="F4768">
        <v>1.90063</v>
      </c>
      <c r="H4768" s="20">
        <v>43811</v>
      </c>
      <c r="I4768">
        <v>13.94</v>
      </c>
    </row>
    <row r="4769" spans="1:9" x14ac:dyDescent="0.25">
      <c r="A4769" s="19">
        <v>43812</v>
      </c>
      <c r="B4769">
        <v>317.32</v>
      </c>
      <c r="C4769">
        <v>1.7441</v>
      </c>
      <c r="E4769" s="19">
        <v>43780</v>
      </c>
      <c r="F4769">
        <v>1.90463</v>
      </c>
      <c r="H4769" s="20">
        <v>43812</v>
      </c>
      <c r="I4769">
        <v>12.63</v>
      </c>
    </row>
    <row r="4770" spans="1:9" x14ac:dyDescent="0.25">
      <c r="A4770" s="19">
        <v>43815</v>
      </c>
      <c r="B4770">
        <v>319.5</v>
      </c>
      <c r="C4770">
        <v>1.7322</v>
      </c>
      <c r="E4770" s="19">
        <v>43781</v>
      </c>
      <c r="F4770">
        <v>1.9092499999999999</v>
      </c>
      <c r="H4770" s="20">
        <v>43815</v>
      </c>
      <c r="I4770">
        <v>12.14</v>
      </c>
    </row>
    <row r="4771" spans="1:9" x14ac:dyDescent="0.25">
      <c r="A4771" s="19">
        <v>43816</v>
      </c>
      <c r="B4771">
        <v>319.57</v>
      </c>
      <c r="C4771">
        <v>1.7319</v>
      </c>
      <c r="E4771" s="19">
        <v>43782</v>
      </c>
      <c r="F4771">
        <v>1.90988</v>
      </c>
      <c r="H4771" s="20">
        <v>43816</v>
      </c>
      <c r="I4771">
        <v>12.29</v>
      </c>
    </row>
    <row r="4772" spans="1:9" x14ac:dyDescent="0.25">
      <c r="A4772" s="19">
        <v>43817</v>
      </c>
      <c r="B4772">
        <v>319.58999999999997</v>
      </c>
      <c r="C4772">
        <v>1.7317</v>
      </c>
      <c r="E4772" s="19">
        <v>43783</v>
      </c>
      <c r="F4772">
        <v>1.9041300000000001</v>
      </c>
      <c r="H4772" s="20">
        <v>43817</v>
      </c>
      <c r="I4772">
        <v>12.58</v>
      </c>
    </row>
    <row r="4773" spans="1:9" x14ac:dyDescent="0.25">
      <c r="A4773" s="19">
        <v>43818</v>
      </c>
      <c r="B4773">
        <v>320.89999999999998</v>
      </c>
      <c r="C4773">
        <v>1.9570000000000001</v>
      </c>
      <c r="E4773" s="19">
        <v>43784</v>
      </c>
      <c r="F4773">
        <v>1.90263</v>
      </c>
      <c r="H4773" s="20">
        <v>43818</v>
      </c>
      <c r="I4773">
        <v>12.5</v>
      </c>
    </row>
    <row r="4774" spans="1:9" x14ac:dyDescent="0.25">
      <c r="A4774" s="19">
        <v>43819</v>
      </c>
      <c r="B4774">
        <v>320.73</v>
      </c>
      <c r="C4774">
        <v>1.958</v>
      </c>
      <c r="E4774" s="19">
        <v>43787</v>
      </c>
      <c r="F4774">
        <v>1.8985000000000001</v>
      </c>
      <c r="H4774" s="20">
        <v>43819</v>
      </c>
      <c r="I4774">
        <v>12.51</v>
      </c>
    </row>
    <row r="4775" spans="1:9" x14ac:dyDescent="0.25">
      <c r="A4775" s="19">
        <v>43822</v>
      </c>
      <c r="B4775">
        <v>321.22000000000003</v>
      </c>
      <c r="C4775">
        <v>1.9550000000000001</v>
      </c>
      <c r="E4775" s="19">
        <v>43788</v>
      </c>
      <c r="F4775">
        <v>1.89463</v>
      </c>
      <c r="H4775" s="20">
        <v>43822</v>
      </c>
      <c r="I4775">
        <v>12.61</v>
      </c>
    </row>
    <row r="4776" spans="1:9" x14ac:dyDescent="0.25">
      <c r="A4776" s="19">
        <v>43823</v>
      </c>
      <c r="B4776">
        <v>321.23</v>
      </c>
      <c r="C4776">
        <v>1.9550000000000001</v>
      </c>
      <c r="E4776" s="19">
        <v>43789</v>
      </c>
      <c r="F4776">
        <v>1.8987499999999999</v>
      </c>
      <c r="H4776" s="20">
        <v>43823</v>
      </c>
      <c r="I4776">
        <v>12.67</v>
      </c>
    </row>
    <row r="4777" spans="1:9" x14ac:dyDescent="0.25">
      <c r="A4777" s="19">
        <v>43825</v>
      </c>
      <c r="B4777">
        <v>322.94</v>
      </c>
      <c r="C4777">
        <v>1.9446000000000001</v>
      </c>
      <c r="E4777" s="19">
        <v>43790</v>
      </c>
      <c r="F4777">
        <v>1.9095</v>
      </c>
      <c r="H4777" s="20">
        <v>43825</v>
      </c>
      <c r="I4777">
        <v>12.65</v>
      </c>
    </row>
    <row r="4778" spans="1:9" x14ac:dyDescent="0.25">
      <c r="A4778" s="19">
        <v>43826</v>
      </c>
      <c r="B4778">
        <v>322.86</v>
      </c>
      <c r="C4778">
        <v>1.9451000000000001</v>
      </c>
      <c r="E4778" s="19">
        <v>43791</v>
      </c>
      <c r="F4778">
        <v>1.9172499999999999</v>
      </c>
      <c r="H4778" s="20">
        <v>43826</v>
      </c>
      <c r="I4778">
        <v>13.43</v>
      </c>
    </row>
    <row r="4779" spans="1:9" x14ac:dyDescent="0.25">
      <c r="A4779" s="19">
        <v>43829</v>
      </c>
      <c r="B4779">
        <v>321.08</v>
      </c>
      <c r="C4779">
        <v>1.9559</v>
      </c>
      <c r="E4779" s="19">
        <v>43794</v>
      </c>
      <c r="F4779">
        <v>1.9186300000000001</v>
      </c>
      <c r="H4779" s="20">
        <v>43829</v>
      </c>
      <c r="I4779">
        <v>14.82</v>
      </c>
    </row>
    <row r="4780" spans="1:9" x14ac:dyDescent="0.25">
      <c r="A4780" s="19">
        <v>43830</v>
      </c>
      <c r="B4780">
        <v>321.86</v>
      </c>
      <c r="C4780">
        <v>1.9511000000000001</v>
      </c>
      <c r="E4780" s="19">
        <v>43795</v>
      </c>
      <c r="F4780">
        <v>1.90863</v>
      </c>
      <c r="H4780" s="20">
        <v>43830</v>
      </c>
      <c r="I4780">
        <v>13.78</v>
      </c>
    </row>
    <row r="4781" spans="1:9" x14ac:dyDescent="0.25">
      <c r="A4781" s="19">
        <v>43832</v>
      </c>
      <c r="B4781">
        <v>324.87</v>
      </c>
      <c r="C4781">
        <v>1.9331</v>
      </c>
      <c r="E4781" s="19">
        <v>43796</v>
      </c>
      <c r="F4781">
        <v>1.9137500000000001</v>
      </c>
      <c r="H4781" s="20">
        <v>43832</v>
      </c>
      <c r="I4781">
        <v>12.47</v>
      </c>
    </row>
    <row r="4782" spans="1:9" x14ac:dyDescent="0.25">
      <c r="A4782" s="19">
        <v>43833</v>
      </c>
      <c r="B4782">
        <v>322.41000000000003</v>
      </c>
      <c r="C4782">
        <v>1.9478</v>
      </c>
      <c r="E4782" s="19">
        <v>43797</v>
      </c>
      <c r="F4782">
        <v>1.9068799999999999</v>
      </c>
      <c r="H4782" s="20">
        <v>43833</v>
      </c>
      <c r="I4782">
        <v>14.02</v>
      </c>
    </row>
    <row r="4783" spans="1:9" x14ac:dyDescent="0.25">
      <c r="A4783" s="19">
        <v>43836</v>
      </c>
      <c r="B4783">
        <v>323.64</v>
      </c>
      <c r="C4783">
        <v>1.9403999999999999</v>
      </c>
      <c r="E4783" s="19">
        <v>43798</v>
      </c>
      <c r="F4783">
        <v>1.9055</v>
      </c>
      <c r="H4783" s="20">
        <v>43836</v>
      </c>
      <c r="I4783">
        <v>13.85</v>
      </c>
    </row>
    <row r="4784" spans="1:9" x14ac:dyDescent="0.25">
      <c r="A4784" s="19">
        <v>43837</v>
      </c>
      <c r="B4784">
        <v>322.73</v>
      </c>
      <c r="C4784">
        <v>1.9459</v>
      </c>
      <c r="E4784" s="19">
        <v>43801</v>
      </c>
      <c r="F4784">
        <v>1.9001300000000001</v>
      </c>
      <c r="H4784" s="20">
        <v>43837</v>
      </c>
      <c r="I4784">
        <v>13.79</v>
      </c>
    </row>
    <row r="4785" spans="1:9" x14ac:dyDescent="0.25">
      <c r="A4785" s="19">
        <v>43838</v>
      </c>
      <c r="B4785">
        <v>324.45</v>
      </c>
      <c r="C4785">
        <v>1.9356</v>
      </c>
      <c r="E4785" s="19">
        <v>43802</v>
      </c>
      <c r="F4785">
        <v>1.8915</v>
      </c>
      <c r="H4785" s="20">
        <v>43838</v>
      </c>
      <c r="I4785">
        <v>13.45</v>
      </c>
    </row>
    <row r="4786" spans="1:9" x14ac:dyDescent="0.25">
      <c r="A4786" s="19">
        <v>43839</v>
      </c>
      <c r="B4786">
        <v>326.64999999999998</v>
      </c>
      <c r="C4786">
        <v>1.9225000000000001</v>
      </c>
      <c r="E4786" s="19">
        <v>43803</v>
      </c>
      <c r="F4786">
        <v>1.88713</v>
      </c>
      <c r="H4786" s="20">
        <v>43839</v>
      </c>
      <c r="I4786">
        <v>12.54</v>
      </c>
    </row>
    <row r="4787" spans="1:9" x14ac:dyDescent="0.25">
      <c r="A4787" s="19">
        <v>43840</v>
      </c>
      <c r="B4787">
        <v>325.70999999999998</v>
      </c>
      <c r="C4787">
        <v>1.9280999999999999</v>
      </c>
      <c r="E4787" s="19">
        <v>43804</v>
      </c>
      <c r="F4787">
        <v>1.885</v>
      </c>
      <c r="H4787" s="20">
        <v>43840</v>
      </c>
      <c r="I4787">
        <v>12.56</v>
      </c>
    </row>
    <row r="4788" spans="1:9" x14ac:dyDescent="0.25">
      <c r="A4788" s="19">
        <v>43843</v>
      </c>
      <c r="B4788">
        <v>327.95</v>
      </c>
      <c r="C4788">
        <v>1.9149</v>
      </c>
      <c r="E4788" s="19">
        <v>43805</v>
      </c>
      <c r="F4788">
        <v>1.8905000000000001</v>
      </c>
      <c r="H4788" s="20">
        <v>43843</v>
      </c>
      <c r="I4788">
        <v>12.32</v>
      </c>
    </row>
    <row r="4789" spans="1:9" x14ac:dyDescent="0.25">
      <c r="A4789" s="19">
        <v>43844</v>
      </c>
      <c r="B4789">
        <v>327.45</v>
      </c>
      <c r="C4789">
        <v>1.9177999999999999</v>
      </c>
      <c r="E4789" s="19">
        <v>43808</v>
      </c>
      <c r="F4789">
        <v>1.8883799999999999</v>
      </c>
      <c r="H4789" s="20">
        <v>43844</v>
      </c>
      <c r="I4789">
        <v>12.39</v>
      </c>
    </row>
    <row r="4790" spans="1:9" x14ac:dyDescent="0.25">
      <c r="A4790" s="19">
        <v>43845</v>
      </c>
      <c r="B4790">
        <v>328.19</v>
      </c>
      <c r="C4790">
        <v>1.9135</v>
      </c>
      <c r="E4790" s="19">
        <v>43809</v>
      </c>
      <c r="F4790">
        <v>1.8872500000000001</v>
      </c>
      <c r="H4790" s="20">
        <v>43845</v>
      </c>
      <c r="I4790">
        <v>12.42</v>
      </c>
    </row>
    <row r="4791" spans="1:9" x14ac:dyDescent="0.25">
      <c r="A4791" s="19">
        <v>43846</v>
      </c>
      <c r="B4791">
        <v>330.92</v>
      </c>
      <c r="C4791">
        <v>1.8976999999999999</v>
      </c>
      <c r="E4791" s="19">
        <v>43810</v>
      </c>
      <c r="F4791">
        <v>1.8873800000000001</v>
      </c>
      <c r="H4791" s="20">
        <v>43846</v>
      </c>
      <c r="I4791">
        <v>12.32</v>
      </c>
    </row>
    <row r="4792" spans="1:9" x14ac:dyDescent="0.25">
      <c r="A4792" s="19">
        <v>43847</v>
      </c>
      <c r="B4792">
        <v>331.95</v>
      </c>
      <c r="C4792">
        <v>1.8917999999999999</v>
      </c>
      <c r="E4792" s="19">
        <v>43811</v>
      </c>
      <c r="F4792">
        <v>1.8936299999999999</v>
      </c>
      <c r="H4792" s="20">
        <v>43847</v>
      </c>
      <c r="I4792">
        <v>12.1</v>
      </c>
    </row>
    <row r="4793" spans="1:9" x14ac:dyDescent="0.25">
      <c r="A4793" s="19">
        <v>43851</v>
      </c>
      <c r="B4793">
        <v>331.3</v>
      </c>
      <c r="C4793">
        <v>1.8956</v>
      </c>
      <c r="E4793" s="19">
        <v>43812</v>
      </c>
      <c r="F4793">
        <v>1.8996299999999999</v>
      </c>
      <c r="H4793" s="20">
        <v>43851</v>
      </c>
      <c r="I4793">
        <v>12.85</v>
      </c>
    </row>
    <row r="4794" spans="1:9" x14ac:dyDescent="0.25">
      <c r="A4794" s="19">
        <v>43852</v>
      </c>
      <c r="B4794">
        <v>331.34</v>
      </c>
      <c r="C4794">
        <v>1.8953</v>
      </c>
      <c r="E4794" s="19">
        <v>43815</v>
      </c>
      <c r="F4794">
        <v>1.8985000000000001</v>
      </c>
      <c r="H4794" s="20">
        <v>43852</v>
      </c>
      <c r="I4794">
        <v>12.91</v>
      </c>
    </row>
    <row r="4795" spans="1:9" x14ac:dyDescent="0.25">
      <c r="A4795" s="19">
        <v>43853</v>
      </c>
      <c r="B4795">
        <v>331.72</v>
      </c>
      <c r="C4795">
        <v>1.8932</v>
      </c>
      <c r="E4795" s="19">
        <v>43816</v>
      </c>
      <c r="F4795">
        <v>1.9025000000000001</v>
      </c>
      <c r="H4795" s="20">
        <v>43853</v>
      </c>
      <c r="I4795">
        <v>12.98</v>
      </c>
    </row>
    <row r="4796" spans="1:9" x14ac:dyDescent="0.25">
      <c r="A4796" s="19">
        <v>43854</v>
      </c>
      <c r="B4796">
        <v>328.77</v>
      </c>
      <c r="C4796">
        <v>1.9100999999999999</v>
      </c>
      <c r="E4796" s="19">
        <v>43817</v>
      </c>
      <c r="F4796">
        <v>1.9079999999999999</v>
      </c>
      <c r="H4796" s="20">
        <v>43854</v>
      </c>
      <c r="I4796">
        <v>14.56</v>
      </c>
    </row>
    <row r="4797" spans="1:9" x14ac:dyDescent="0.25">
      <c r="A4797" s="19">
        <v>43857</v>
      </c>
      <c r="B4797">
        <v>323.5</v>
      </c>
      <c r="C4797">
        <v>1.9413</v>
      </c>
      <c r="E4797" s="19">
        <v>43818</v>
      </c>
      <c r="F4797">
        <v>1.9277500000000001</v>
      </c>
      <c r="H4797" s="20">
        <v>43857</v>
      </c>
      <c r="I4797">
        <v>18.23</v>
      </c>
    </row>
    <row r="4798" spans="1:9" x14ac:dyDescent="0.25">
      <c r="A4798" s="19">
        <v>43858</v>
      </c>
      <c r="B4798">
        <v>326.89</v>
      </c>
      <c r="C4798">
        <v>1.9211</v>
      </c>
      <c r="E4798" s="19">
        <v>43819</v>
      </c>
      <c r="F4798">
        <v>1.93475</v>
      </c>
      <c r="H4798" s="20">
        <v>43858</v>
      </c>
      <c r="I4798">
        <v>16.28</v>
      </c>
    </row>
    <row r="4799" spans="1:9" x14ac:dyDescent="0.25">
      <c r="A4799" s="19">
        <v>43859</v>
      </c>
      <c r="B4799">
        <v>326.62</v>
      </c>
      <c r="C4799">
        <v>1.9227000000000001</v>
      </c>
      <c r="E4799" s="19">
        <v>43822</v>
      </c>
      <c r="F4799">
        <v>1.9466300000000001</v>
      </c>
      <c r="H4799" s="20">
        <v>43859</v>
      </c>
      <c r="I4799">
        <v>16.39</v>
      </c>
    </row>
    <row r="4800" spans="1:9" x14ac:dyDescent="0.25">
      <c r="A4800" s="19">
        <v>43860</v>
      </c>
      <c r="B4800">
        <v>327.68</v>
      </c>
      <c r="C4800">
        <v>1.9165000000000001</v>
      </c>
      <c r="E4800" s="19">
        <v>43823</v>
      </c>
      <c r="F4800">
        <v>1.9604999999999999</v>
      </c>
      <c r="H4800" s="20">
        <v>43860</v>
      </c>
      <c r="I4800">
        <v>15.49</v>
      </c>
    </row>
    <row r="4801" spans="1:9" x14ac:dyDescent="0.25">
      <c r="A4801" s="19">
        <v>43861</v>
      </c>
      <c r="B4801">
        <v>321.73</v>
      </c>
      <c r="C4801">
        <v>1.9519</v>
      </c>
      <c r="E4801" s="19">
        <v>43826</v>
      </c>
      <c r="F4801">
        <v>1.9446300000000001</v>
      </c>
      <c r="H4801" s="20">
        <v>43861</v>
      </c>
      <c r="I4801">
        <v>18.84</v>
      </c>
    </row>
    <row r="4802" spans="1:9" x14ac:dyDescent="0.25">
      <c r="A4802" s="19">
        <v>43864</v>
      </c>
      <c r="B4802">
        <v>324.12</v>
      </c>
      <c r="C4802">
        <v>1.9375</v>
      </c>
      <c r="E4802" s="19">
        <v>43829</v>
      </c>
      <c r="F4802">
        <v>1.9093800000000001</v>
      </c>
      <c r="H4802" s="20">
        <v>43864</v>
      </c>
      <c r="I4802">
        <v>17.97</v>
      </c>
    </row>
    <row r="4803" spans="1:9" x14ac:dyDescent="0.25">
      <c r="A4803" s="19">
        <v>43865</v>
      </c>
      <c r="B4803">
        <v>329.06</v>
      </c>
      <c r="C4803">
        <v>1.9085000000000001</v>
      </c>
      <c r="E4803" s="19">
        <v>43830</v>
      </c>
      <c r="F4803">
        <v>1.90838</v>
      </c>
      <c r="H4803" s="20">
        <v>43865</v>
      </c>
      <c r="I4803">
        <v>16.05</v>
      </c>
    </row>
    <row r="4804" spans="1:9" x14ac:dyDescent="0.25">
      <c r="A4804" s="19">
        <v>43866</v>
      </c>
      <c r="B4804">
        <v>332.86</v>
      </c>
      <c r="C4804">
        <v>1.8867</v>
      </c>
      <c r="E4804" s="19">
        <v>43832</v>
      </c>
      <c r="F4804">
        <v>1.90025</v>
      </c>
      <c r="H4804" s="20">
        <v>43866</v>
      </c>
      <c r="I4804">
        <v>15.15</v>
      </c>
    </row>
    <row r="4805" spans="1:9" x14ac:dyDescent="0.25">
      <c r="A4805" s="19">
        <v>43867</v>
      </c>
      <c r="B4805">
        <v>333.98</v>
      </c>
      <c r="C4805">
        <v>1.8803000000000001</v>
      </c>
      <c r="E4805" s="19">
        <v>43833</v>
      </c>
      <c r="F4805">
        <v>1.87388</v>
      </c>
      <c r="H4805" s="20">
        <v>43867</v>
      </c>
      <c r="I4805">
        <v>14.96</v>
      </c>
    </row>
    <row r="4806" spans="1:9" x14ac:dyDescent="0.25">
      <c r="A4806" s="19">
        <v>43868</v>
      </c>
      <c r="B4806">
        <v>332.2</v>
      </c>
      <c r="C4806">
        <v>1.8904000000000001</v>
      </c>
      <c r="E4806" s="19">
        <v>43836</v>
      </c>
      <c r="F4806">
        <v>1.87225</v>
      </c>
      <c r="H4806" s="20">
        <v>43868</v>
      </c>
      <c r="I4806">
        <v>15.47</v>
      </c>
    </row>
    <row r="4807" spans="1:9" x14ac:dyDescent="0.25">
      <c r="A4807" s="19">
        <v>43871</v>
      </c>
      <c r="B4807">
        <v>334.68</v>
      </c>
      <c r="C4807">
        <v>1.8764000000000001</v>
      </c>
      <c r="E4807" s="19">
        <v>43837</v>
      </c>
      <c r="F4807">
        <v>1.8779999999999999</v>
      </c>
      <c r="H4807" s="20">
        <v>43871</v>
      </c>
      <c r="I4807">
        <v>15.04</v>
      </c>
    </row>
    <row r="4808" spans="1:9" x14ac:dyDescent="0.25">
      <c r="A4808" s="19">
        <v>43872</v>
      </c>
      <c r="B4808">
        <v>335.26</v>
      </c>
      <c r="C4808">
        <v>1.8732</v>
      </c>
      <c r="E4808" s="19">
        <v>43838</v>
      </c>
      <c r="F4808">
        <v>1.8340000000000001</v>
      </c>
      <c r="H4808" s="20">
        <v>43872</v>
      </c>
      <c r="I4808">
        <v>15.18</v>
      </c>
    </row>
    <row r="4809" spans="1:9" x14ac:dyDescent="0.25">
      <c r="A4809" s="19">
        <v>43873</v>
      </c>
      <c r="B4809">
        <v>337.42</v>
      </c>
      <c r="C4809">
        <v>1.8612</v>
      </c>
      <c r="E4809" s="19">
        <v>43839</v>
      </c>
      <c r="F4809">
        <v>1.84788</v>
      </c>
      <c r="H4809" s="20">
        <v>43873</v>
      </c>
      <c r="I4809">
        <v>13.74</v>
      </c>
    </row>
    <row r="4810" spans="1:9" x14ac:dyDescent="0.25">
      <c r="A4810" s="19">
        <v>43874</v>
      </c>
      <c r="B4810">
        <v>337.06</v>
      </c>
      <c r="C4810">
        <v>1.8632</v>
      </c>
      <c r="E4810" s="19">
        <v>43840</v>
      </c>
      <c r="F4810">
        <v>1.83775</v>
      </c>
      <c r="H4810" s="20">
        <v>43874</v>
      </c>
      <c r="I4810">
        <v>14.15</v>
      </c>
    </row>
    <row r="4811" spans="1:9" x14ac:dyDescent="0.25">
      <c r="A4811" s="19">
        <v>43875</v>
      </c>
      <c r="B4811">
        <v>337.6</v>
      </c>
      <c r="C4811">
        <v>1.8602000000000001</v>
      </c>
      <c r="E4811" s="19">
        <v>43843</v>
      </c>
      <c r="F4811">
        <v>1.83125</v>
      </c>
      <c r="H4811" s="20">
        <v>43875</v>
      </c>
      <c r="I4811">
        <v>13.68</v>
      </c>
    </row>
    <row r="4812" spans="1:9" x14ac:dyDescent="0.25">
      <c r="A4812" s="19">
        <v>43879</v>
      </c>
      <c r="B4812">
        <v>336.73</v>
      </c>
      <c r="C4812">
        <v>1.865</v>
      </c>
      <c r="E4812" s="19">
        <v>43844</v>
      </c>
      <c r="F4812">
        <v>1.84263</v>
      </c>
      <c r="H4812" s="20">
        <v>43879</v>
      </c>
      <c r="I4812">
        <v>14.83</v>
      </c>
    </row>
    <row r="4813" spans="1:9" x14ac:dyDescent="0.25">
      <c r="A4813" s="19">
        <v>43880</v>
      </c>
      <c r="B4813">
        <v>338.34</v>
      </c>
      <c r="C4813">
        <v>1.8561000000000001</v>
      </c>
      <c r="E4813" s="19">
        <v>43845</v>
      </c>
      <c r="F4813">
        <v>1.83613</v>
      </c>
      <c r="H4813" s="20">
        <v>43880</v>
      </c>
      <c r="I4813">
        <v>14.38</v>
      </c>
    </row>
    <row r="4814" spans="1:9" x14ac:dyDescent="0.25">
      <c r="A4814" s="19">
        <v>43881</v>
      </c>
      <c r="B4814">
        <v>336.95</v>
      </c>
      <c r="C4814">
        <v>1.8637999999999999</v>
      </c>
      <c r="E4814" s="19">
        <v>43846</v>
      </c>
      <c r="F4814">
        <v>1.82663</v>
      </c>
      <c r="H4814" s="20">
        <v>43881</v>
      </c>
      <c r="I4814">
        <v>15.56</v>
      </c>
    </row>
    <row r="4815" spans="1:9" x14ac:dyDescent="0.25">
      <c r="A4815" s="19">
        <v>43882</v>
      </c>
      <c r="B4815">
        <v>333.48</v>
      </c>
      <c r="C4815">
        <v>1.8832</v>
      </c>
      <c r="E4815" s="19">
        <v>43847</v>
      </c>
      <c r="F4815">
        <v>1.8191299999999999</v>
      </c>
      <c r="H4815" s="20">
        <v>43882</v>
      </c>
      <c r="I4815">
        <v>17.079999999999998</v>
      </c>
    </row>
    <row r="4816" spans="1:9" x14ac:dyDescent="0.25">
      <c r="A4816" s="19">
        <v>43885</v>
      </c>
      <c r="B4816">
        <v>322.42</v>
      </c>
      <c r="C4816">
        <v>1.9478</v>
      </c>
      <c r="E4816" s="19">
        <v>43850</v>
      </c>
      <c r="F4816">
        <v>1.80213</v>
      </c>
      <c r="H4816" s="20">
        <v>43885</v>
      </c>
      <c r="I4816">
        <v>25.03</v>
      </c>
    </row>
    <row r="4817" spans="1:9" x14ac:dyDescent="0.25">
      <c r="A4817" s="19">
        <v>43886</v>
      </c>
      <c r="B4817">
        <v>312.64999999999998</v>
      </c>
      <c r="C4817">
        <v>2.0085999999999999</v>
      </c>
      <c r="E4817" s="19">
        <v>43851</v>
      </c>
      <c r="F4817">
        <v>1.8062499999999999</v>
      </c>
      <c r="H4817" s="20">
        <v>43886</v>
      </c>
      <c r="I4817">
        <v>27.85</v>
      </c>
    </row>
    <row r="4818" spans="1:9" x14ac:dyDescent="0.25">
      <c r="A4818" s="19">
        <v>43887</v>
      </c>
      <c r="B4818">
        <v>311.5</v>
      </c>
      <c r="C4818">
        <v>2.016</v>
      </c>
      <c r="E4818" s="19">
        <v>43852</v>
      </c>
      <c r="F4818">
        <v>1.80088</v>
      </c>
      <c r="H4818" s="20">
        <v>43887</v>
      </c>
      <c r="I4818">
        <v>27.56</v>
      </c>
    </row>
    <row r="4819" spans="1:9" x14ac:dyDescent="0.25">
      <c r="A4819" s="19">
        <v>43888</v>
      </c>
      <c r="B4819">
        <v>297.51</v>
      </c>
      <c r="C4819">
        <v>2.1107999999999998</v>
      </c>
      <c r="E4819" s="19">
        <v>43853</v>
      </c>
      <c r="F4819">
        <v>1.79413</v>
      </c>
      <c r="H4819" s="20">
        <v>43888</v>
      </c>
      <c r="I4819">
        <v>39.159999999999997</v>
      </c>
    </row>
    <row r="4820" spans="1:9" x14ac:dyDescent="0.25">
      <c r="A4820" s="19">
        <v>43889</v>
      </c>
      <c r="B4820">
        <v>296.26</v>
      </c>
      <c r="C4820">
        <v>2.1196999999999999</v>
      </c>
      <c r="E4820" s="19">
        <v>43854</v>
      </c>
      <c r="F4820">
        <v>1.79538</v>
      </c>
      <c r="H4820" s="20">
        <v>43889</v>
      </c>
      <c r="I4820">
        <v>40.11</v>
      </c>
    </row>
    <row r="4821" spans="1:9" x14ac:dyDescent="0.25">
      <c r="A4821" s="19">
        <v>43892</v>
      </c>
      <c r="B4821">
        <v>309.08999999999997</v>
      </c>
      <c r="C4821">
        <v>2.0318000000000001</v>
      </c>
      <c r="E4821" s="19">
        <v>43857</v>
      </c>
      <c r="F4821">
        <v>1.7745</v>
      </c>
      <c r="H4821" s="20">
        <v>43892</v>
      </c>
      <c r="I4821">
        <v>33.42</v>
      </c>
    </row>
    <row r="4822" spans="1:9" x14ac:dyDescent="0.25">
      <c r="A4822" s="19">
        <v>43893</v>
      </c>
      <c r="B4822">
        <v>300.24</v>
      </c>
      <c r="C4822">
        <v>2.0916000000000001</v>
      </c>
      <c r="E4822" s="19">
        <v>43858</v>
      </c>
      <c r="F4822">
        <v>1.7695000000000001</v>
      </c>
      <c r="H4822" s="20">
        <v>43893</v>
      </c>
      <c r="I4822">
        <v>36.82</v>
      </c>
    </row>
    <row r="4823" spans="1:9" x14ac:dyDescent="0.25">
      <c r="A4823" s="19">
        <v>43894</v>
      </c>
      <c r="B4823">
        <v>312.86</v>
      </c>
      <c r="C4823">
        <v>2.0072999999999999</v>
      </c>
      <c r="E4823" s="19">
        <v>43859</v>
      </c>
      <c r="F4823">
        <v>1.7771300000000001</v>
      </c>
      <c r="H4823" s="20">
        <v>43894</v>
      </c>
      <c r="I4823">
        <v>31.99</v>
      </c>
    </row>
    <row r="4824" spans="1:9" x14ac:dyDescent="0.25">
      <c r="A4824" s="19">
        <v>43895</v>
      </c>
      <c r="B4824">
        <v>302.45999999999998</v>
      </c>
      <c r="C4824">
        <v>2.0762999999999998</v>
      </c>
      <c r="E4824" s="19">
        <v>43860</v>
      </c>
      <c r="F4824">
        <v>1.76325</v>
      </c>
      <c r="H4824" s="20">
        <v>43895</v>
      </c>
      <c r="I4824">
        <v>39.619999999999997</v>
      </c>
    </row>
    <row r="4825" spans="1:9" x14ac:dyDescent="0.25">
      <c r="A4825" s="19">
        <v>43896</v>
      </c>
      <c r="B4825">
        <v>297.45999999999998</v>
      </c>
      <c r="C4825">
        <v>2.1112000000000002</v>
      </c>
      <c r="E4825" s="19">
        <v>43861</v>
      </c>
      <c r="F4825">
        <v>1.7511300000000001</v>
      </c>
      <c r="H4825" s="20">
        <v>43896</v>
      </c>
      <c r="I4825">
        <v>41.94</v>
      </c>
    </row>
    <row r="4826" spans="1:9" x14ac:dyDescent="0.25">
      <c r="A4826" s="19">
        <v>43899</v>
      </c>
      <c r="B4826">
        <v>274.23</v>
      </c>
      <c r="C4826">
        <v>2.29</v>
      </c>
      <c r="E4826" s="19">
        <v>43864</v>
      </c>
      <c r="F4826">
        <v>1.7410000000000001</v>
      </c>
      <c r="H4826" s="20">
        <v>43899</v>
      </c>
      <c r="I4826">
        <v>54.46</v>
      </c>
    </row>
    <row r="4827" spans="1:9" x14ac:dyDescent="0.25">
      <c r="A4827" s="19">
        <v>43900</v>
      </c>
      <c r="B4827">
        <v>288.42</v>
      </c>
      <c r="C4827">
        <v>2.1774</v>
      </c>
      <c r="E4827" s="19">
        <v>43865</v>
      </c>
      <c r="F4827">
        <v>1.7373799999999999</v>
      </c>
      <c r="H4827" s="20">
        <v>43900</v>
      </c>
      <c r="I4827">
        <v>47.3</v>
      </c>
    </row>
    <row r="4828" spans="1:9" x14ac:dyDescent="0.25">
      <c r="A4828" s="19">
        <v>43901</v>
      </c>
      <c r="B4828">
        <v>274.36</v>
      </c>
      <c r="C4828">
        <v>2.2890000000000001</v>
      </c>
      <c r="E4828" s="19">
        <v>43866</v>
      </c>
      <c r="F4828">
        <v>1.74163</v>
      </c>
      <c r="H4828" s="20">
        <v>43901</v>
      </c>
      <c r="I4828">
        <v>53.9</v>
      </c>
    </row>
    <row r="4829" spans="1:9" x14ac:dyDescent="0.25">
      <c r="A4829" s="19">
        <v>43902</v>
      </c>
      <c r="B4829">
        <v>248.11</v>
      </c>
      <c r="C4829">
        <v>2.5310999999999999</v>
      </c>
      <c r="E4829" s="19">
        <v>43867</v>
      </c>
      <c r="F4829">
        <v>1.7341299999999999</v>
      </c>
      <c r="H4829" s="20">
        <v>43902</v>
      </c>
      <c r="I4829">
        <v>75.47</v>
      </c>
    </row>
    <row r="4830" spans="1:9" x14ac:dyDescent="0.25">
      <c r="A4830" s="19">
        <v>43903</v>
      </c>
      <c r="B4830">
        <v>269.32</v>
      </c>
      <c r="C4830">
        <v>2.3317999999999999</v>
      </c>
      <c r="E4830" s="19">
        <v>43868</v>
      </c>
      <c r="F4830">
        <v>1.73088</v>
      </c>
      <c r="H4830" s="20">
        <v>43903</v>
      </c>
      <c r="I4830">
        <v>57.83</v>
      </c>
    </row>
    <row r="4831" spans="1:9" x14ac:dyDescent="0.25">
      <c r="A4831" s="19">
        <v>43906</v>
      </c>
      <c r="B4831">
        <v>239.85</v>
      </c>
      <c r="C4831">
        <v>2.6183000000000001</v>
      </c>
      <c r="E4831" s="19">
        <v>43871</v>
      </c>
      <c r="F4831">
        <v>1.71313</v>
      </c>
      <c r="H4831" s="20">
        <v>43906</v>
      </c>
      <c r="I4831">
        <v>82.69</v>
      </c>
    </row>
    <row r="4832" spans="1:9" x14ac:dyDescent="0.25">
      <c r="A4832" s="19">
        <v>43907</v>
      </c>
      <c r="B4832">
        <v>252.8</v>
      </c>
      <c r="C4832">
        <v>2.4842</v>
      </c>
      <c r="E4832" s="19">
        <v>43872</v>
      </c>
      <c r="F4832">
        <v>1.7072499999999999</v>
      </c>
      <c r="H4832" s="20">
        <v>43907</v>
      </c>
      <c r="I4832">
        <v>75.91</v>
      </c>
    </row>
    <row r="4833" spans="1:9" x14ac:dyDescent="0.25">
      <c r="A4833" s="19">
        <v>43908</v>
      </c>
      <c r="B4833">
        <v>240</v>
      </c>
      <c r="C4833">
        <v>2.6166999999999998</v>
      </c>
      <c r="E4833" s="19">
        <v>43873</v>
      </c>
      <c r="F4833">
        <v>1.7037500000000001</v>
      </c>
      <c r="H4833" s="20">
        <v>43908</v>
      </c>
      <c r="I4833">
        <v>76.45</v>
      </c>
    </row>
    <row r="4834" spans="1:9" x14ac:dyDescent="0.25">
      <c r="A4834" s="19">
        <v>43909</v>
      </c>
      <c r="B4834">
        <v>240.51</v>
      </c>
      <c r="C4834">
        <v>2.3376000000000001</v>
      </c>
      <c r="E4834" s="19">
        <v>43874</v>
      </c>
      <c r="F4834">
        <v>1.69163</v>
      </c>
      <c r="H4834" s="20">
        <v>43909</v>
      </c>
      <c r="I4834">
        <v>72</v>
      </c>
    </row>
    <row r="4835" spans="1:9" x14ac:dyDescent="0.25">
      <c r="A4835" s="19">
        <v>43910</v>
      </c>
      <c r="B4835">
        <v>228.8</v>
      </c>
      <c r="C4835">
        <v>2.4573</v>
      </c>
      <c r="E4835" s="19">
        <v>43875</v>
      </c>
      <c r="F4835">
        <v>1.6917500000000001</v>
      </c>
      <c r="H4835" s="20">
        <v>43910</v>
      </c>
      <c r="I4835">
        <v>66.040000000000006</v>
      </c>
    </row>
    <row r="4836" spans="1:9" x14ac:dyDescent="0.25">
      <c r="A4836" s="19">
        <v>43913</v>
      </c>
      <c r="B4836">
        <v>222.95</v>
      </c>
      <c r="C4836">
        <v>2.5217000000000001</v>
      </c>
      <c r="E4836" s="19">
        <v>43878</v>
      </c>
      <c r="F4836">
        <v>1.6928799999999999</v>
      </c>
      <c r="H4836" s="20">
        <v>43913</v>
      </c>
      <c r="I4836">
        <v>61.59</v>
      </c>
    </row>
    <row r="4837" spans="1:9" x14ac:dyDescent="0.25">
      <c r="A4837" s="19">
        <v>43914</v>
      </c>
      <c r="B4837">
        <v>243.15</v>
      </c>
      <c r="C4837">
        <v>2.3121999999999998</v>
      </c>
      <c r="E4837" s="19">
        <v>43879</v>
      </c>
      <c r="F4837">
        <v>1.6946300000000001</v>
      </c>
      <c r="H4837" s="20">
        <v>43914</v>
      </c>
      <c r="I4837">
        <v>61.67</v>
      </c>
    </row>
    <row r="4838" spans="1:9" x14ac:dyDescent="0.25">
      <c r="A4838" s="19">
        <v>43915</v>
      </c>
      <c r="B4838">
        <v>246.79</v>
      </c>
      <c r="C4838">
        <v>2.2780999999999998</v>
      </c>
      <c r="E4838" s="19">
        <v>43880</v>
      </c>
      <c r="F4838">
        <v>1.696</v>
      </c>
      <c r="H4838" s="20">
        <v>43915</v>
      </c>
      <c r="I4838">
        <v>63.95</v>
      </c>
    </row>
    <row r="4839" spans="1:9" x14ac:dyDescent="0.25">
      <c r="A4839" s="19">
        <v>43916</v>
      </c>
      <c r="B4839">
        <v>261.2</v>
      </c>
      <c r="C4839">
        <v>2.1524999999999999</v>
      </c>
      <c r="E4839" s="19">
        <v>43881</v>
      </c>
      <c r="F4839">
        <v>1.68275</v>
      </c>
      <c r="H4839" s="20">
        <v>43916</v>
      </c>
      <c r="I4839">
        <v>61</v>
      </c>
    </row>
    <row r="4840" spans="1:9" x14ac:dyDescent="0.25">
      <c r="A4840" s="19">
        <v>43917</v>
      </c>
      <c r="B4840">
        <v>253.42</v>
      </c>
      <c r="C4840">
        <v>2.2185000000000001</v>
      </c>
      <c r="E4840" s="19">
        <v>43882</v>
      </c>
      <c r="F4840">
        <v>1.6792499999999999</v>
      </c>
      <c r="H4840" s="20">
        <v>43917</v>
      </c>
      <c r="I4840">
        <v>65.540000000000006</v>
      </c>
    </row>
    <row r="4841" spans="1:9" x14ac:dyDescent="0.25">
      <c r="A4841" s="19">
        <v>43920</v>
      </c>
      <c r="B4841">
        <v>261.64999999999998</v>
      </c>
      <c r="C4841">
        <v>2.1488</v>
      </c>
      <c r="E4841" s="19">
        <v>43885</v>
      </c>
      <c r="F4841">
        <v>1.64663</v>
      </c>
      <c r="H4841" s="20">
        <v>43920</v>
      </c>
      <c r="I4841">
        <v>57.08</v>
      </c>
    </row>
    <row r="4842" spans="1:9" x14ac:dyDescent="0.25">
      <c r="A4842" s="19">
        <v>43921</v>
      </c>
      <c r="B4842">
        <v>257.75</v>
      </c>
      <c r="C4842">
        <v>2.1812999999999998</v>
      </c>
      <c r="E4842" s="19">
        <v>43886</v>
      </c>
      <c r="F4842">
        <v>1.6376299999999999</v>
      </c>
      <c r="H4842" s="20">
        <v>43921</v>
      </c>
      <c r="I4842">
        <v>53.54</v>
      </c>
    </row>
    <row r="4843" spans="1:9" x14ac:dyDescent="0.25">
      <c r="A4843" s="19">
        <v>43922</v>
      </c>
      <c r="B4843">
        <v>246.15</v>
      </c>
      <c r="C4843">
        <v>2.2841</v>
      </c>
      <c r="E4843" s="19">
        <v>43887</v>
      </c>
      <c r="F4843">
        <v>1.6132500000000001</v>
      </c>
      <c r="H4843" s="20">
        <v>43922</v>
      </c>
      <c r="I4843">
        <v>57.06</v>
      </c>
    </row>
    <row r="4844" spans="1:9" x14ac:dyDescent="0.25">
      <c r="A4844" s="19">
        <v>43923</v>
      </c>
      <c r="B4844">
        <v>251.83</v>
      </c>
      <c r="C4844">
        <v>2.2326000000000001</v>
      </c>
      <c r="E4844" s="19">
        <v>43888</v>
      </c>
      <c r="F4844">
        <v>1.5803799999999999</v>
      </c>
      <c r="H4844" s="20">
        <v>43923</v>
      </c>
      <c r="I4844">
        <v>50.91</v>
      </c>
    </row>
    <row r="4845" spans="1:9" x14ac:dyDescent="0.25">
      <c r="A4845" s="19">
        <v>43924</v>
      </c>
      <c r="B4845">
        <v>248.19</v>
      </c>
      <c r="C4845">
        <v>2.2652999999999999</v>
      </c>
      <c r="E4845" s="19">
        <v>43889</v>
      </c>
      <c r="F4845">
        <v>1.46275</v>
      </c>
      <c r="H4845" s="20">
        <v>43924</v>
      </c>
      <c r="I4845">
        <v>46.8</v>
      </c>
    </row>
    <row r="4846" spans="1:9" x14ac:dyDescent="0.25">
      <c r="A4846" s="19">
        <v>43927</v>
      </c>
      <c r="B4846">
        <v>264.86</v>
      </c>
      <c r="C4846">
        <v>2.1227</v>
      </c>
      <c r="E4846" s="19">
        <v>43892</v>
      </c>
      <c r="F4846">
        <v>1.2537499999999999</v>
      </c>
      <c r="H4846" s="20">
        <v>43927</v>
      </c>
      <c r="I4846">
        <v>45.24</v>
      </c>
    </row>
    <row r="4847" spans="1:9" x14ac:dyDescent="0.25">
      <c r="A4847" s="19">
        <v>43928</v>
      </c>
      <c r="B4847">
        <v>265.13</v>
      </c>
      <c r="C4847">
        <v>2.1206</v>
      </c>
      <c r="E4847" s="19">
        <v>43893</v>
      </c>
      <c r="F4847">
        <v>1.3142499999999999</v>
      </c>
      <c r="H4847" s="20">
        <v>43928</v>
      </c>
      <c r="I4847">
        <v>46.7</v>
      </c>
    </row>
    <row r="4848" spans="1:9" x14ac:dyDescent="0.25">
      <c r="A4848" s="19">
        <v>43929</v>
      </c>
      <c r="B4848">
        <v>274.02999999999997</v>
      </c>
      <c r="C4848">
        <v>2.0516999999999999</v>
      </c>
      <c r="E4848" s="19">
        <v>43894</v>
      </c>
      <c r="F4848">
        <v>1.0006299999999999</v>
      </c>
      <c r="H4848" s="20">
        <v>43929</v>
      </c>
      <c r="I4848">
        <v>43.35</v>
      </c>
    </row>
    <row r="4849" spans="1:9" x14ac:dyDescent="0.25">
      <c r="A4849" s="19">
        <v>43930</v>
      </c>
      <c r="B4849">
        <v>278.2</v>
      </c>
      <c r="C4849">
        <v>2.0209000000000001</v>
      </c>
      <c r="E4849" s="19">
        <v>43895</v>
      </c>
      <c r="F4849">
        <v>0.99887999999999999</v>
      </c>
      <c r="H4849" s="20">
        <v>43930</v>
      </c>
      <c r="I4849">
        <v>41.67</v>
      </c>
    </row>
    <row r="4850" spans="1:9" x14ac:dyDescent="0.25">
      <c r="A4850" s="19">
        <v>43934</v>
      </c>
      <c r="B4850">
        <v>275.66000000000003</v>
      </c>
      <c r="C4850">
        <v>2.0396000000000001</v>
      </c>
      <c r="E4850" s="19">
        <v>43896</v>
      </c>
      <c r="F4850">
        <v>0.89600000000000002</v>
      </c>
      <c r="H4850" s="20">
        <v>43934</v>
      </c>
      <c r="I4850">
        <v>41.17</v>
      </c>
    </row>
    <row r="4851" spans="1:9" x14ac:dyDescent="0.25">
      <c r="A4851" s="19">
        <v>43935</v>
      </c>
      <c r="B4851">
        <v>283.79000000000002</v>
      </c>
      <c r="C4851">
        <v>1.9811000000000001</v>
      </c>
      <c r="E4851" s="19">
        <v>43899</v>
      </c>
      <c r="F4851">
        <v>0.76812999999999998</v>
      </c>
      <c r="H4851" s="20">
        <v>43935</v>
      </c>
      <c r="I4851">
        <v>37.76</v>
      </c>
    </row>
    <row r="4852" spans="1:9" x14ac:dyDescent="0.25">
      <c r="A4852" s="19">
        <v>43936</v>
      </c>
      <c r="B4852">
        <v>277.76</v>
      </c>
      <c r="C4852">
        <v>2.0240999999999998</v>
      </c>
      <c r="E4852" s="19">
        <v>43900</v>
      </c>
      <c r="F4852">
        <v>0.78412999999999999</v>
      </c>
      <c r="H4852" s="20">
        <v>43936</v>
      </c>
      <c r="I4852">
        <v>40.840000000000003</v>
      </c>
    </row>
    <row r="4853" spans="1:9" x14ac:dyDescent="0.25">
      <c r="A4853" s="19">
        <v>43937</v>
      </c>
      <c r="B4853">
        <v>279.10000000000002</v>
      </c>
      <c r="C4853">
        <v>2.0144000000000002</v>
      </c>
      <c r="E4853" s="19">
        <v>43901</v>
      </c>
      <c r="F4853">
        <v>0.77249999999999996</v>
      </c>
      <c r="H4853" s="20">
        <v>43937</v>
      </c>
      <c r="I4853">
        <v>40.11</v>
      </c>
    </row>
    <row r="4854" spans="1:9" x14ac:dyDescent="0.25">
      <c r="A4854" s="19">
        <v>43938</v>
      </c>
      <c r="B4854">
        <v>286.64</v>
      </c>
      <c r="C4854">
        <v>1.9614</v>
      </c>
      <c r="E4854" s="19">
        <v>43902</v>
      </c>
      <c r="F4854">
        <v>0.74050000000000005</v>
      </c>
      <c r="H4854" s="20">
        <v>43938</v>
      </c>
      <c r="I4854">
        <v>38.15</v>
      </c>
    </row>
    <row r="4855" spans="1:9" x14ac:dyDescent="0.25">
      <c r="A4855" s="19">
        <v>43941</v>
      </c>
      <c r="B4855">
        <v>281.58999999999997</v>
      </c>
      <c r="C4855">
        <v>1.9965999999999999</v>
      </c>
      <c r="E4855" s="19">
        <v>43903</v>
      </c>
      <c r="F4855">
        <v>0.84313000000000005</v>
      </c>
      <c r="H4855" s="20">
        <v>43941</v>
      </c>
      <c r="I4855">
        <v>43.83</v>
      </c>
    </row>
    <row r="4856" spans="1:9" x14ac:dyDescent="0.25">
      <c r="A4856" s="19">
        <v>43942</v>
      </c>
      <c r="B4856">
        <v>273.04000000000002</v>
      </c>
      <c r="C4856">
        <v>2.0590999999999999</v>
      </c>
      <c r="E4856" s="19">
        <v>43906</v>
      </c>
      <c r="F4856">
        <v>0.88937999999999995</v>
      </c>
      <c r="H4856" s="20">
        <v>43942</v>
      </c>
      <c r="I4856">
        <v>45.41</v>
      </c>
    </row>
    <row r="4857" spans="1:9" x14ac:dyDescent="0.25">
      <c r="A4857" s="19">
        <v>43943</v>
      </c>
      <c r="B4857">
        <v>279.10000000000002</v>
      </c>
      <c r="C4857">
        <v>2.0144000000000002</v>
      </c>
      <c r="E4857" s="19">
        <v>43907</v>
      </c>
      <c r="F4857">
        <v>1.0518799999999999</v>
      </c>
      <c r="H4857" s="20">
        <v>43943</v>
      </c>
      <c r="I4857">
        <v>41.98</v>
      </c>
    </row>
    <row r="4858" spans="1:9" x14ac:dyDescent="0.25">
      <c r="A4858" s="19">
        <v>43944</v>
      </c>
      <c r="B4858">
        <v>279.08</v>
      </c>
      <c r="C4858">
        <v>2.0146000000000002</v>
      </c>
      <c r="E4858" s="19">
        <v>43908</v>
      </c>
      <c r="F4858">
        <v>1.11575</v>
      </c>
      <c r="H4858" s="20">
        <v>43944</v>
      </c>
      <c r="I4858">
        <v>41.38</v>
      </c>
    </row>
    <row r="4859" spans="1:9" x14ac:dyDescent="0.25">
      <c r="A4859" s="19">
        <v>43945</v>
      </c>
      <c r="B4859">
        <v>282.97000000000003</v>
      </c>
      <c r="C4859">
        <v>1.9869000000000001</v>
      </c>
      <c r="E4859" s="19">
        <v>43909</v>
      </c>
      <c r="F4859">
        <v>1.19513</v>
      </c>
      <c r="H4859" s="20">
        <v>43945</v>
      </c>
      <c r="I4859">
        <v>35.93</v>
      </c>
    </row>
    <row r="4860" spans="1:9" x14ac:dyDescent="0.25">
      <c r="A4860" s="19">
        <v>43948</v>
      </c>
      <c r="B4860">
        <v>287.05</v>
      </c>
      <c r="C4860">
        <v>1.9585999999999999</v>
      </c>
      <c r="E4860" s="19">
        <v>43910</v>
      </c>
      <c r="F4860">
        <v>1.2041299999999999</v>
      </c>
      <c r="H4860" s="20">
        <v>43948</v>
      </c>
      <c r="I4860">
        <v>33.29</v>
      </c>
    </row>
    <row r="4861" spans="1:9" x14ac:dyDescent="0.25">
      <c r="A4861" s="19">
        <v>43949</v>
      </c>
      <c r="B4861">
        <v>285.73</v>
      </c>
      <c r="C4861">
        <v>1.9677</v>
      </c>
      <c r="E4861" s="19">
        <v>43913</v>
      </c>
      <c r="F4861">
        <v>1.21563</v>
      </c>
      <c r="H4861" s="20">
        <v>43949</v>
      </c>
      <c r="I4861">
        <v>33.57</v>
      </c>
    </row>
    <row r="4862" spans="1:9" x14ac:dyDescent="0.25">
      <c r="A4862" s="19">
        <v>43950</v>
      </c>
      <c r="B4862">
        <v>293.20999999999998</v>
      </c>
      <c r="C4862">
        <v>1.9175</v>
      </c>
      <c r="E4862" s="19">
        <v>43914</v>
      </c>
      <c r="F4862">
        <v>1.23238</v>
      </c>
      <c r="H4862" s="20">
        <v>43950</v>
      </c>
      <c r="I4862">
        <v>31.23</v>
      </c>
    </row>
    <row r="4863" spans="1:9" x14ac:dyDescent="0.25">
      <c r="A4863" s="19">
        <v>43951</v>
      </c>
      <c r="B4863">
        <v>290.48</v>
      </c>
      <c r="C4863">
        <v>1.9355</v>
      </c>
      <c r="E4863" s="19">
        <v>43915</v>
      </c>
      <c r="F4863">
        <v>1.2669999999999999</v>
      </c>
      <c r="H4863" s="20">
        <v>43951</v>
      </c>
      <c r="I4863">
        <v>34.15</v>
      </c>
    </row>
    <row r="4864" spans="1:9" x14ac:dyDescent="0.25">
      <c r="A4864" s="19">
        <v>43952</v>
      </c>
      <c r="B4864">
        <v>282.79000000000002</v>
      </c>
      <c r="C4864">
        <v>1.9881</v>
      </c>
      <c r="E4864" s="19">
        <v>43916</v>
      </c>
      <c r="F4864">
        <v>1.37463</v>
      </c>
      <c r="H4864" s="20">
        <v>43952</v>
      </c>
      <c r="I4864">
        <v>37.19</v>
      </c>
    </row>
    <row r="4865" spans="1:9" x14ac:dyDescent="0.25">
      <c r="A4865" s="19">
        <v>43955</v>
      </c>
      <c r="B4865">
        <v>283.57</v>
      </c>
      <c r="C4865">
        <v>1.9826999999999999</v>
      </c>
      <c r="E4865" s="19">
        <v>43917</v>
      </c>
      <c r="F4865">
        <v>1.4501299999999999</v>
      </c>
      <c r="H4865" s="20">
        <v>43955</v>
      </c>
      <c r="I4865">
        <v>35.97</v>
      </c>
    </row>
    <row r="4866" spans="1:9" x14ac:dyDescent="0.25">
      <c r="A4866" s="19">
        <v>43956</v>
      </c>
      <c r="B4866">
        <v>286.19</v>
      </c>
      <c r="C4866">
        <v>1.9644999999999999</v>
      </c>
      <c r="E4866" s="19">
        <v>43920</v>
      </c>
      <c r="F4866">
        <v>1.4333800000000001</v>
      </c>
      <c r="H4866" s="20">
        <v>43956</v>
      </c>
      <c r="I4866">
        <v>33.61</v>
      </c>
    </row>
    <row r="4867" spans="1:9" x14ac:dyDescent="0.25">
      <c r="A4867" s="19">
        <v>43957</v>
      </c>
      <c r="B4867">
        <v>284.25</v>
      </c>
      <c r="C4867">
        <v>1.9779</v>
      </c>
      <c r="E4867" s="19">
        <v>43921</v>
      </c>
      <c r="F4867">
        <v>1.4504999999999999</v>
      </c>
      <c r="H4867" s="20">
        <v>43957</v>
      </c>
      <c r="I4867">
        <v>34.119999999999997</v>
      </c>
    </row>
    <row r="4868" spans="1:9" x14ac:dyDescent="0.25">
      <c r="A4868" s="19">
        <v>43958</v>
      </c>
      <c r="B4868">
        <v>287.68</v>
      </c>
      <c r="C4868">
        <v>1.9542999999999999</v>
      </c>
      <c r="E4868" s="19">
        <v>43922</v>
      </c>
      <c r="F4868">
        <v>1.4365000000000001</v>
      </c>
      <c r="H4868" s="20">
        <v>43958</v>
      </c>
      <c r="I4868">
        <v>31.44</v>
      </c>
    </row>
    <row r="4869" spans="1:9" x14ac:dyDescent="0.25">
      <c r="A4869" s="19">
        <v>43959</v>
      </c>
      <c r="B4869">
        <v>292.44</v>
      </c>
      <c r="C4869">
        <v>1.9225000000000001</v>
      </c>
      <c r="E4869" s="19">
        <v>43923</v>
      </c>
      <c r="F4869">
        <v>1.373</v>
      </c>
      <c r="H4869" s="20">
        <v>43959</v>
      </c>
      <c r="I4869">
        <v>27.98</v>
      </c>
    </row>
    <row r="4870" spans="1:9" x14ac:dyDescent="0.25">
      <c r="A4870" s="19">
        <v>43962</v>
      </c>
      <c r="B4870">
        <v>292.5</v>
      </c>
      <c r="C4870">
        <v>1.9220999999999999</v>
      </c>
      <c r="E4870" s="19">
        <v>43924</v>
      </c>
      <c r="F4870">
        <v>1.3873800000000001</v>
      </c>
      <c r="H4870" s="20">
        <v>43962</v>
      </c>
      <c r="I4870">
        <v>27.57</v>
      </c>
    </row>
    <row r="4871" spans="1:9" x14ac:dyDescent="0.25">
      <c r="A4871" s="19">
        <v>43963</v>
      </c>
      <c r="B4871">
        <v>286.67</v>
      </c>
      <c r="C4871">
        <v>1.9612000000000001</v>
      </c>
      <c r="E4871" s="19">
        <v>43927</v>
      </c>
      <c r="F4871">
        <v>1.3523799999999999</v>
      </c>
      <c r="H4871" s="20">
        <v>43963</v>
      </c>
      <c r="I4871">
        <v>33.04</v>
      </c>
    </row>
    <row r="4872" spans="1:9" x14ac:dyDescent="0.25">
      <c r="A4872" s="19">
        <v>43964</v>
      </c>
      <c r="B4872">
        <v>281.60000000000002</v>
      </c>
      <c r="C4872">
        <v>1.9964999999999999</v>
      </c>
      <c r="E4872" s="19">
        <v>43928</v>
      </c>
      <c r="F4872">
        <v>1.3198799999999999</v>
      </c>
      <c r="H4872" s="20">
        <v>43964</v>
      </c>
      <c r="I4872">
        <v>35.28</v>
      </c>
    </row>
    <row r="4873" spans="1:9" x14ac:dyDescent="0.25">
      <c r="A4873" s="19">
        <v>43965</v>
      </c>
      <c r="B4873">
        <v>284.97000000000003</v>
      </c>
      <c r="C4873">
        <v>1.9729000000000001</v>
      </c>
      <c r="E4873" s="19">
        <v>43929</v>
      </c>
      <c r="F4873">
        <v>1.31138</v>
      </c>
      <c r="H4873" s="20">
        <v>43965</v>
      </c>
      <c r="I4873">
        <v>32.61</v>
      </c>
    </row>
    <row r="4874" spans="1:9" x14ac:dyDescent="0.25">
      <c r="A4874" s="19">
        <v>43966</v>
      </c>
      <c r="B4874">
        <v>286.27999999999997</v>
      </c>
      <c r="C4874">
        <v>1.9639</v>
      </c>
      <c r="E4874" s="19">
        <v>43930</v>
      </c>
      <c r="F4874">
        <v>1.21888</v>
      </c>
      <c r="H4874" s="20">
        <v>43966</v>
      </c>
      <c r="I4874">
        <v>31.89</v>
      </c>
    </row>
    <row r="4875" spans="1:9" x14ac:dyDescent="0.25">
      <c r="A4875" s="19">
        <v>43969</v>
      </c>
      <c r="B4875">
        <v>295</v>
      </c>
      <c r="C4875">
        <v>1.9057999999999999</v>
      </c>
      <c r="E4875" s="19">
        <v>43935</v>
      </c>
      <c r="F4875">
        <v>1.1761299999999999</v>
      </c>
      <c r="H4875" s="20">
        <v>43969</v>
      </c>
      <c r="I4875">
        <v>29.3</v>
      </c>
    </row>
    <row r="4876" spans="1:9" x14ac:dyDescent="0.25">
      <c r="A4876" s="19">
        <v>43970</v>
      </c>
      <c r="B4876">
        <v>291.97000000000003</v>
      </c>
      <c r="C4876">
        <v>1.9256</v>
      </c>
      <c r="E4876" s="19">
        <v>43936</v>
      </c>
      <c r="F4876">
        <v>1.1348800000000001</v>
      </c>
      <c r="H4876" s="20">
        <v>43970</v>
      </c>
      <c r="I4876">
        <v>30.53</v>
      </c>
    </row>
    <row r="4877" spans="1:9" x14ac:dyDescent="0.25">
      <c r="A4877" s="19">
        <v>43971</v>
      </c>
      <c r="B4877">
        <v>296.93</v>
      </c>
      <c r="C4877">
        <v>1.8935</v>
      </c>
      <c r="E4877" s="19">
        <v>43937</v>
      </c>
      <c r="F4877">
        <v>1.1352500000000001</v>
      </c>
      <c r="H4877" s="20">
        <v>43971</v>
      </c>
      <c r="I4877">
        <v>27.99</v>
      </c>
    </row>
    <row r="4878" spans="1:9" x14ac:dyDescent="0.25">
      <c r="A4878" s="19">
        <v>43972</v>
      </c>
      <c r="B4878">
        <v>294.88</v>
      </c>
      <c r="C4878">
        <v>1.9066000000000001</v>
      </c>
      <c r="E4878" s="19">
        <v>43938</v>
      </c>
      <c r="F4878">
        <v>1.109</v>
      </c>
      <c r="H4878" s="20">
        <v>43972</v>
      </c>
      <c r="I4878">
        <v>29.53</v>
      </c>
    </row>
    <row r="4879" spans="1:9" x14ac:dyDescent="0.25">
      <c r="A4879" s="19">
        <v>43973</v>
      </c>
      <c r="B4879">
        <v>295.44</v>
      </c>
      <c r="C4879">
        <v>1.903</v>
      </c>
      <c r="E4879" s="19">
        <v>43941</v>
      </c>
      <c r="F4879">
        <v>1.0976300000000001</v>
      </c>
      <c r="H4879" s="20">
        <v>43973</v>
      </c>
      <c r="I4879">
        <v>28.16</v>
      </c>
    </row>
    <row r="4880" spans="1:9" x14ac:dyDescent="0.25">
      <c r="A4880" s="19">
        <v>43977</v>
      </c>
      <c r="B4880">
        <v>299.08</v>
      </c>
      <c r="C4880">
        <v>1.8797999999999999</v>
      </c>
      <c r="E4880" s="19">
        <v>43942</v>
      </c>
      <c r="F4880">
        <v>1.0429999999999999</v>
      </c>
      <c r="H4880" s="20">
        <v>43977</v>
      </c>
      <c r="I4880">
        <v>28.01</v>
      </c>
    </row>
    <row r="4881" spans="1:9" x14ac:dyDescent="0.25">
      <c r="A4881" s="19">
        <v>43978</v>
      </c>
      <c r="B4881">
        <v>303.52999999999997</v>
      </c>
      <c r="C4881">
        <v>1.8523000000000001</v>
      </c>
      <c r="E4881" s="19">
        <v>43943</v>
      </c>
      <c r="F4881">
        <v>1.0202500000000001</v>
      </c>
      <c r="H4881" s="20">
        <v>43978</v>
      </c>
      <c r="I4881">
        <v>27.62</v>
      </c>
    </row>
    <row r="4882" spans="1:9" x14ac:dyDescent="0.25">
      <c r="A4882" s="19">
        <v>43979</v>
      </c>
      <c r="B4882">
        <v>302.97000000000003</v>
      </c>
      <c r="C4882">
        <v>1.8556999999999999</v>
      </c>
      <c r="E4882" s="19">
        <v>43944</v>
      </c>
      <c r="F4882">
        <v>0.99138000000000004</v>
      </c>
      <c r="H4882" s="20">
        <v>43979</v>
      </c>
      <c r="I4882">
        <v>28.59</v>
      </c>
    </row>
    <row r="4883" spans="1:9" x14ac:dyDescent="0.25">
      <c r="A4883" s="19">
        <v>43980</v>
      </c>
      <c r="B4883">
        <v>304.32</v>
      </c>
      <c r="C4883">
        <v>1.8474999999999999</v>
      </c>
      <c r="E4883" s="19">
        <v>43945</v>
      </c>
      <c r="F4883">
        <v>0.88712999999999997</v>
      </c>
      <c r="H4883" s="20">
        <v>43980</v>
      </c>
      <c r="I4883">
        <v>27.51</v>
      </c>
    </row>
    <row r="4884" spans="1:9" x14ac:dyDescent="0.25">
      <c r="A4884" s="19">
        <v>43983</v>
      </c>
      <c r="B4884">
        <v>305.55</v>
      </c>
      <c r="C4884">
        <v>1.84</v>
      </c>
      <c r="E4884" s="19">
        <v>43948</v>
      </c>
      <c r="F4884">
        <v>0.84075</v>
      </c>
      <c r="H4884" s="20">
        <v>43983</v>
      </c>
      <c r="I4884">
        <v>28.23</v>
      </c>
    </row>
    <row r="4885" spans="1:9" x14ac:dyDescent="0.25">
      <c r="A4885" s="19">
        <v>43984</v>
      </c>
      <c r="B4885">
        <v>308.08</v>
      </c>
      <c r="C4885">
        <v>1.8249</v>
      </c>
      <c r="E4885" s="19">
        <v>43949</v>
      </c>
      <c r="F4885">
        <v>0.76012999999999997</v>
      </c>
      <c r="H4885" s="20">
        <v>43984</v>
      </c>
      <c r="I4885">
        <v>26.84</v>
      </c>
    </row>
    <row r="4886" spans="1:9" x14ac:dyDescent="0.25">
      <c r="A4886" s="19">
        <v>43985</v>
      </c>
      <c r="B4886">
        <v>312.18</v>
      </c>
      <c r="C4886">
        <v>1.8009999999999999</v>
      </c>
      <c r="E4886" s="19">
        <v>43950</v>
      </c>
      <c r="F4886">
        <v>0.68662999999999996</v>
      </c>
      <c r="H4886" s="20">
        <v>43985</v>
      </c>
      <c r="I4886">
        <v>25.66</v>
      </c>
    </row>
    <row r="4887" spans="1:9" x14ac:dyDescent="0.25">
      <c r="A4887" s="19">
        <v>43986</v>
      </c>
      <c r="B4887">
        <v>311.36</v>
      </c>
      <c r="C4887">
        <v>1.8057000000000001</v>
      </c>
      <c r="E4887" s="19">
        <v>43951</v>
      </c>
      <c r="F4887">
        <v>0.55613000000000001</v>
      </c>
      <c r="H4887" s="20">
        <v>43986</v>
      </c>
      <c r="I4887">
        <v>25.81</v>
      </c>
    </row>
    <row r="4888" spans="1:9" x14ac:dyDescent="0.25">
      <c r="A4888" s="19">
        <v>43987</v>
      </c>
      <c r="B4888">
        <v>319.33999999999997</v>
      </c>
      <c r="C4888">
        <v>1.7605999999999999</v>
      </c>
      <c r="E4888" s="19">
        <v>43952</v>
      </c>
      <c r="F4888">
        <v>0.54088000000000003</v>
      </c>
      <c r="H4888" s="20">
        <v>43987</v>
      </c>
      <c r="I4888">
        <v>24.52</v>
      </c>
    </row>
    <row r="4889" spans="1:9" x14ac:dyDescent="0.25">
      <c r="A4889" s="19">
        <v>43990</v>
      </c>
      <c r="B4889">
        <v>323.2</v>
      </c>
      <c r="C4889">
        <v>1.7396</v>
      </c>
      <c r="E4889" s="19">
        <v>43955</v>
      </c>
      <c r="F4889">
        <v>0.50087999999999999</v>
      </c>
      <c r="H4889" s="20">
        <v>43990</v>
      </c>
      <c r="I4889">
        <v>25.81</v>
      </c>
    </row>
    <row r="4890" spans="1:9" x14ac:dyDescent="0.25">
      <c r="A4890" s="19">
        <v>43991</v>
      </c>
      <c r="B4890">
        <v>320.79000000000002</v>
      </c>
      <c r="C4890">
        <v>1.7525999999999999</v>
      </c>
      <c r="E4890" s="19">
        <v>43956</v>
      </c>
      <c r="F4890">
        <v>0.47399999999999998</v>
      </c>
      <c r="H4890" s="20">
        <v>43991</v>
      </c>
      <c r="I4890">
        <v>27.57</v>
      </c>
    </row>
    <row r="4891" spans="1:9" x14ac:dyDescent="0.25">
      <c r="A4891" s="19">
        <v>43992</v>
      </c>
      <c r="B4891">
        <v>319</v>
      </c>
      <c r="C4891">
        <v>1.7625</v>
      </c>
      <c r="E4891" s="19">
        <v>43957</v>
      </c>
      <c r="F4891">
        <v>0.44762999999999997</v>
      </c>
      <c r="H4891" s="20">
        <v>43992</v>
      </c>
      <c r="I4891">
        <v>27.57</v>
      </c>
    </row>
    <row r="4892" spans="1:9" x14ac:dyDescent="0.25">
      <c r="A4892" s="19">
        <v>43993</v>
      </c>
      <c r="B4892">
        <v>300.61</v>
      </c>
      <c r="C4892">
        <v>1.8703000000000001</v>
      </c>
      <c r="E4892" s="19">
        <v>43958</v>
      </c>
      <c r="F4892">
        <v>0.43463000000000002</v>
      </c>
      <c r="H4892" s="20">
        <v>43993</v>
      </c>
      <c r="I4892">
        <v>40.79</v>
      </c>
    </row>
    <row r="4893" spans="1:9" x14ac:dyDescent="0.25">
      <c r="A4893" s="19">
        <v>43994</v>
      </c>
      <c r="B4893">
        <v>304.20999999999998</v>
      </c>
      <c r="C4893">
        <v>1.8481000000000001</v>
      </c>
      <c r="E4893" s="19">
        <v>43962</v>
      </c>
      <c r="F4893">
        <v>0.4335</v>
      </c>
      <c r="H4893" s="20">
        <v>43994</v>
      </c>
      <c r="I4893">
        <v>36.090000000000003</v>
      </c>
    </row>
    <row r="4894" spans="1:9" x14ac:dyDescent="0.25">
      <c r="A4894" s="19">
        <v>43997</v>
      </c>
      <c r="B4894">
        <v>307.05</v>
      </c>
      <c r="C4894">
        <v>1.831</v>
      </c>
      <c r="E4894" s="19">
        <v>43963</v>
      </c>
      <c r="F4894">
        <v>0.42399999999999999</v>
      </c>
      <c r="H4894" s="20">
        <v>43997</v>
      </c>
      <c r="I4894">
        <v>34.4</v>
      </c>
    </row>
    <row r="4895" spans="1:9" x14ac:dyDescent="0.25">
      <c r="A4895" s="19">
        <v>43998</v>
      </c>
      <c r="B4895">
        <v>312.95999999999998</v>
      </c>
      <c r="C4895">
        <v>1.7965</v>
      </c>
      <c r="E4895" s="19">
        <v>43964</v>
      </c>
      <c r="F4895">
        <v>0.39238000000000001</v>
      </c>
      <c r="H4895" s="20">
        <v>43998</v>
      </c>
      <c r="I4895">
        <v>33.67</v>
      </c>
    </row>
    <row r="4896" spans="1:9" x14ac:dyDescent="0.25">
      <c r="A4896" s="19">
        <v>43999</v>
      </c>
      <c r="B4896">
        <v>311.66000000000003</v>
      </c>
      <c r="C4896">
        <v>1.804</v>
      </c>
      <c r="E4896" s="19">
        <v>43965</v>
      </c>
      <c r="F4896">
        <v>0.38562999999999997</v>
      </c>
      <c r="H4896" s="20">
        <v>43999</v>
      </c>
      <c r="I4896">
        <v>33.47</v>
      </c>
    </row>
    <row r="4897" spans="1:9" x14ac:dyDescent="0.25">
      <c r="A4897" s="19">
        <v>44000</v>
      </c>
      <c r="B4897">
        <v>311.77999999999997</v>
      </c>
      <c r="C4897">
        <v>1.7527999999999999</v>
      </c>
      <c r="E4897" s="19">
        <v>43966</v>
      </c>
      <c r="F4897">
        <v>0.3805</v>
      </c>
      <c r="H4897" s="20">
        <v>44000</v>
      </c>
      <c r="I4897">
        <v>32.94</v>
      </c>
    </row>
    <row r="4898" spans="1:9" x14ac:dyDescent="0.25">
      <c r="A4898" s="19">
        <v>44001</v>
      </c>
      <c r="B4898">
        <v>308.64</v>
      </c>
      <c r="C4898">
        <v>1.7706999999999999</v>
      </c>
      <c r="E4898" s="19">
        <v>43969</v>
      </c>
      <c r="F4898">
        <v>0.37663000000000002</v>
      </c>
      <c r="H4898" s="20">
        <v>44001</v>
      </c>
      <c r="I4898">
        <v>35.119999999999997</v>
      </c>
    </row>
    <row r="4899" spans="1:9" x14ac:dyDescent="0.25">
      <c r="A4899" s="19">
        <v>44004</v>
      </c>
      <c r="B4899">
        <v>310.62</v>
      </c>
      <c r="C4899">
        <v>1.7594000000000001</v>
      </c>
      <c r="E4899" s="19">
        <v>43970</v>
      </c>
      <c r="F4899">
        <v>0.37413000000000002</v>
      </c>
      <c r="H4899" s="20">
        <v>44004</v>
      </c>
      <c r="I4899">
        <v>31.77</v>
      </c>
    </row>
    <row r="4900" spans="1:9" x14ac:dyDescent="0.25">
      <c r="A4900" s="19">
        <v>44005</v>
      </c>
      <c r="B4900">
        <v>312.05</v>
      </c>
      <c r="C4900">
        <v>1.7513000000000001</v>
      </c>
      <c r="E4900" s="19">
        <v>43971</v>
      </c>
      <c r="F4900">
        <v>0.35799999999999998</v>
      </c>
      <c r="H4900" s="20">
        <v>44005</v>
      </c>
      <c r="I4900">
        <v>31.37</v>
      </c>
    </row>
    <row r="4901" spans="1:9" x14ac:dyDescent="0.25">
      <c r="A4901" s="19">
        <v>44006</v>
      </c>
      <c r="B4901">
        <v>304.08999999999997</v>
      </c>
      <c r="C4901">
        <v>1.7971999999999999</v>
      </c>
      <c r="E4901" s="19">
        <v>43972</v>
      </c>
      <c r="F4901">
        <v>0.35949999999999999</v>
      </c>
      <c r="H4901" s="20">
        <v>44006</v>
      </c>
      <c r="I4901">
        <v>33.840000000000003</v>
      </c>
    </row>
    <row r="4902" spans="1:9" x14ac:dyDescent="0.25">
      <c r="A4902" s="19">
        <v>44007</v>
      </c>
      <c r="B4902">
        <v>307.35000000000002</v>
      </c>
      <c r="C4902">
        <v>1.7781</v>
      </c>
      <c r="E4902" s="19">
        <v>43973</v>
      </c>
      <c r="F4902">
        <v>0.36925000000000002</v>
      </c>
      <c r="H4902" s="20">
        <v>44007</v>
      </c>
      <c r="I4902">
        <v>32.22</v>
      </c>
    </row>
    <row r="4903" spans="1:9" x14ac:dyDescent="0.25">
      <c r="A4903" s="19">
        <v>44008</v>
      </c>
      <c r="B4903">
        <v>300.05</v>
      </c>
      <c r="C4903">
        <v>1.8213999999999999</v>
      </c>
      <c r="E4903" s="19">
        <v>43977</v>
      </c>
      <c r="F4903">
        <v>0.37125000000000002</v>
      </c>
      <c r="H4903" s="20">
        <v>44008</v>
      </c>
      <c r="I4903">
        <v>34.729999999999997</v>
      </c>
    </row>
    <row r="4904" spans="1:9" x14ac:dyDescent="0.25">
      <c r="A4904" s="19">
        <v>44011</v>
      </c>
      <c r="B4904">
        <v>304.45999999999998</v>
      </c>
      <c r="C4904">
        <v>1.7949999999999999</v>
      </c>
      <c r="E4904" s="19">
        <v>43978</v>
      </c>
      <c r="F4904">
        <v>0.36249999999999999</v>
      </c>
      <c r="H4904" s="20">
        <v>44011</v>
      </c>
      <c r="I4904">
        <v>31.78</v>
      </c>
    </row>
    <row r="4905" spans="1:9" x14ac:dyDescent="0.25">
      <c r="A4905" s="19">
        <v>44012</v>
      </c>
      <c r="B4905">
        <v>308.36</v>
      </c>
      <c r="C4905">
        <v>1.7723</v>
      </c>
      <c r="E4905" s="19">
        <v>43979</v>
      </c>
      <c r="F4905">
        <v>0.35</v>
      </c>
      <c r="H4905" s="20">
        <v>44012</v>
      </c>
      <c r="I4905">
        <v>30.43</v>
      </c>
    </row>
    <row r="4906" spans="1:9" x14ac:dyDescent="0.25">
      <c r="A4906" s="19">
        <v>44013</v>
      </c>
      <c r="B4906">
        <v>310.52</v>
      </c>
      <c r="C4906">
        <v>1.7599</v>
      </c>
      <c r="E4906" s="19">
        <v>43980</v>
      </c>
      <c r="F4906">
        <v>0.34399999999999997</v>
      </c>
      <c r="H4906" s="20">
        <v>44013</v>
      </c>
      <c r="I4906">
        <v>28.62</v>
      </c>
    </row>
    <row r="4907" spans="1:9" x14ac:dyDescent="0.25">
      <c r="A4907" s="19">
        <v>44014</v>
      </c>
      <c r="B4907">
        <v>312.23</v>
      </c>
      <c r="C4907">
        <v>1.7503</v>
      </c>
      <c r="E4907" s="19">
        <v>43983</v>
      </c>
      <c r="F4907">
        <v>0.33712999999999999</v>
      </c>
      <c r="H4907" s="20">
        <v>44014</v>
      </c>
      <c r="I4907">
        <v>27.68</v>
      </c>
    </row>
    <row r="4908" spans="1:9" x14ac:dyDescent="0.25">
      <c r="A4908" s="19">
        <v>44018</v>
      </c>
      <c r="B4908">
        <v>317.05</v>
      </c>
      <c r="C4908">
        <v>1.7237</v>
      </c>
      <c r="E4908" s="19">
        <v>43984</v>
      </c>
      <c r="F4908">
        <v>0.33050000000000002</v>
      </c>
      <c r="H4908" s="20">
        <v>44018</v>
      </c>
      <c r="I4908">
        <v>27.94</v>
      </c>
    </row>
    <row r="4909" spans="1:9" x14ac:dyDescent="0.25">
      <c r="A4909" s="19">
        <v>44019</v>
      </c>
      <c r="B4909">
        <v>313.77999999999997</v>
      </c>
      <c r="C4909">
        <v>1.7417</v>
      </c>
      <c r="E4909" s="19">
        <v>43985</v>
      </c>
      <c r="F4909">
        <v>0.32662999999999998</v>
      </c>
      <c r="H4909" s="20">
        <v>44019</v>
      </c>
      <c r="I4909">
        <v>29.43</v>
      </c>
    </row>
    <row r="4910" spans="1:9" x14ac:dyDescent="0.25">
      <c r="A4910" s="19">
        <v>44020</v>
      </c>
      <c r="B4910">
        <v>316.18</v>
      </c>
      <c r="C4910">
        <v>1.7283999999999999</v>
      </c>
      <c r="E4910" s="19">
        <v>43986</v>
      </c>
      <c r="F4910">
        <v>0.31763000000000002</v>
      </c>
      <c r="H4910" s="20">
        <v>44020</v>
      </c>
      <c r="I4910">
        <v>28.08</v>
      </c>
    </row>
    <row r="4911" spans="1:9" x14ac:dyDescent="0.25">
      <c r="A4911" s="19">
        <v>44021</v>
      </c>
      <c r="B4911">
        <v>314.38</v>
      </c>
      <c r="C4911">
        <v>1.7383</v>
      </c>
      <c r="E4911" s="19">
        <v>43987</v>
      </c>
      <c r="F4911">
        <v>0.31287999999999999</v>
      </c>
      <c r="H4911" s="20">
        <v>44021</v>
      </c>
      <c r="I4911">
        <v>29.26</v>
      </c>
    </row>
    <row r="4912" spans="1:9" x14ac:dyDescent="0.25">
      <c r="A4912" s="19">
        <v>44022</v>
      </c>
      <c r="B4912">
        <v>317.58999999999997</v>
      </c>
      <c r="C4912">
        <v>1.7208000000000001</v>
      </c>
      <c r="E4912" s="19">
        <v>43990</v>
      </c>
      <c r="F4912">
        <v>0.30975000000000003</v>
      </c>
      <c r="H4912" s="20">
        <v>44022</v>
      </c>
      <c r="I4912">
        <v>27.29</v>
      </c>
    </row>
    <row r="4913" spans="1:9" x14ac:dyDescent="0.25">
      <c r="A4913" s="19">
        <v>44025</v>
      </c>
      <c r="B4913">
        <v>314.83999999999997</v>
      </c>
      <c r="C4913">
        <v>1.7358</v>
      </c>
      <c r="E4913" s="19">
        <v>43991</v>
      </c>
      <c r="F4913">
        <v>0.31463000000000002</v>
      </c>
      <c r="H4913" s="20">
        <v>44025</v>
      </c>
      <c r="I4913">
        <v>32.19</v>
      </c>
    </row>
    <row r="4914" spans="1:9" x14ac:dyDescent="0.25">
      <c r="A4914" s="19">
        <v>44026</v>
      </c>
      <c r="B4914">
        <v>318.92</v>
      </c>
      <c r="C4914">
        <v>1.7136</v>
      </c>
      <c r="E4914" s="19">
        <v>43992</v>
      </c>
      <c r="F4914">
        <v>0.31838</v>
      </c>
      <c r="H4914" s="20">
        <v>44026</v>
      </c>
      <c r="I4914">
        <v>29.52</v>
      </c>
    </row>
    <row r="4915" spans="1:9" x14ac:dyDescent="0.25">
      <c r="A4915" s="19">
        <v>44027</v>
      </c>
      <c r="B4915">
        <v>321.85000000000002</v>
      </c>
      <c r="C4915">
        <v>1.698</v>
      </c>
      <c r="E4915" s="19">
        <v>43993</v>
      </c>
      <c r="F4915">
        <v>0.31337999999999999</v>
      </c>
      <c r="H4915" s="20">
        <v>44027</v>
      </c>
      <c r="I4915">
        <v>27.76</v>
      </c>
    </row>
    <row r="4916" spans="1:9" x14ac:dyDescent="0.25">
      <c r="A4916" s="19">
        <v>44028</v>
      </c>
      <c r="B4916">
        <v>320.79000000000002</v>
      </c>
      <c r="C4916">
        <v>1.7036</v>
      </c>
      <c r="E4916" s="19">
        <v>43994</v>
      </c>
      <c r="F4916">
        <v>0.32088</v>
      </c>
      <c r="H4916" s="20">
        <v>44028</v>
      </c>
      <c r="I4916">
        <v>28</v>
      </c>
    </row>
    <row r="4917" spans="1:9" x14ac:dyDescent="0.25">
      <c r="A4917" s="19">
        <v>44029</v>
      </c>
      <c r="B4917">
        <v>321.72000000000003</v>
      </c>
      <c r="C4917">
        <v>1.6987000000000001</v>
      </c>
      <c r="E4917" s="19">
        <v>43997</v>
      </c>
      <c r="F4917">
        <v>0.29899999999999999</v>
      </c>
      <c r="H4917" s="20">
        <v>44029</v>
      </c>
      <c r="I4917">
        <v>25.68</v>
      </c>
    </row>
    <row r="4918" spans="1:9" x14ac:dyDescent="0.25">
      <c r="A4918" s="19">
        <v>44032</v>
      </c>
      <c r="B4918">
        <v>324.32</v>
      </c>
      <c r="C4918">
        <v>1.6851</v>
      </c>
      <c r="E4918" s="19">
        <v>43998</v>
      </c>
      <c r="F4918">
        <v>0.30787999999999999</v>
      </c>
      <c r="H4918" s="20">
        <v>44032</v>
      </c>
      <c r="I4918">
        <v>24.46</v>
      </c>
    </row>
    <row r="4919" spans="1:9" x14ac:dyDescent="0.25">
      <c r="A4919" s="19">
        <v>44033</v>
      </c>
      <c r="B4919">
        <v>325.01</v>
      </c>
      <c r="C4919">
        <v>1.6815</v>
      </c>
      <c r="E4919" s="19">
        <v>43999</v>
      </c>
      <c r="F4919">
        <v>0.31624999999999998</v>
      </c>
      <c r="H4919" s="20">
        <v>44033</v>
      </c>
      <c r="I4919">
        <v>24.84</v>
      </c>
    </row>
    <row r="4920" spans="1:9" x14ac:dyDescent="0.25">
      <c r="A4920" s="19">
        <v>44034</v>
      </c>
      <c r="B4920">
        <v>326.86</v>
      </c>
      <c r="C4920">
        <v>1.6719999999999999</v>
      </c>
      <c r="E4920" s="19">
        <v>44000</v>
      </c>
      <c r="F4920">
        <v>0.30637999999999999</v>
      </c>
      <c r="H4920" s="20">
        <v>44034</v>
      </c>
      <c r="I4920">
        <v>24.32</v>
      </c>
    </row>
    <row r="4921" spans="1:9" x14ac:dyDescent="0.25">
      <c r="A4921" s="19">
        <v>44035</v>
      </c>
      <c r="B4921">
        <v>322.95999999999998</v>
      </c>
      <c r="C4921">
        <v>1.6921999999999999</v>
      </c>
      <c r="E4921" s="19">
        <v>44001</v>
      </c>
      <c r="F4921">
        <v>0.30513000000000001</v>
      </c>
      <c r="H4921" s="20">
        <v>44035</v>
      </c>
      <c r="I4921">
        <v>26.08</v>
      </c>
    </row>
    <row r="4922" spans="1:9" x14ac:dyDescent="0.25">
      <c r="A4922" s="19">
        <v>44036</v>
      </c>
      <c r="B4922">
        <v>320.88</v>
      </c>
      <c r="C4922">
        <v>1.7031000000000001</v>
      </c>
      <c r="E4922" s="19">
        <v>44004</v>
      </c>
      <c r="F4922">
        <v>0.29663</v>
      </c>
      <c r="H4922" s="20">
        <v>44036</v>
      </c>
      <c r="I4922">
        <v>25.84</v>
      </c>
    </row>
    <row r="4923" spans="1:9" x14ac:dyDescent="0.25">
      <c r="A4923" s="19">
        <v>44039</v>
      </c>
      <c r="B4923">
        <v>323.22000000000003</v>
      </c>
      <c r="C4923">
        <v>1.6908000000000001</v>
      </c>
      <c r="E4923" s="19">
        <v>44005</v>
      </c>
      <c r="F4923">
        <v>0.29687999999999998</v>
      </c>
      <c r="H4923" s="20">
        <v>44039</v>
      </c>
      <c r="I4923">
        <v>24.74</v>
      </c>
    </row>
    <row r="4924" spans="1:9" x14ac:dyDescent="0.25">
      <c r="A4924" s="19">
        <v>44040</v>
      </c>
      <c r="B4924">
        <v>321.17</v>
      </c>
      <c r="C4924">
        <v>1.7016</v>
      </c>
      <c r="E4924" s="19">
        <v>44006</v>
      </c>
      <c r="F4924">
        <v>0.28375</v>
      </c>
      <c r="H4924" s="20">
        <v>44040</v>
      </c>
      <c r="I4924">
        <v>25.44</v>
      </c>
    </row>
    <row r="4925" spans="1:9" x14ac:dyDescent="0.25">
      <c r="A4925" s="19">
        <v>44041</v>
      </c>
      <c r="B4925">
        <v>325.12</v>
      </c>
      <c r="C4925">
        <v>1.6809000000000001</v>
      </c>
      <c r="E4925" s="19">
        <v>44007</v>
      </c>
      <c r="F4925">
        <v>0.30599999999999999</v>
      </c>
      <c r="H4925" s="20">
        <v>44041</v>
      </c>
      <c r="I4925">
        <v>24.1</v>
      </c>
    </row>
    <row r="4926" spans="1:9" x14ac:dyDescent="0.25">
      <c r="A4926" s="19">
        <v>44042</v>
      </c>
      <c r="B4926">
        <v>323.95999999999998</v>
      </c>
      <c r="C4926">
        <v>1.6869000000000001</v>
      </c>
      <c r="E4926" s="19">
        <v>44008</v>
      </c>
      <c r="F4926">
        <v>0.30787999999999999</v>
      </c>
      <c r="H4926" s="20">
        <v>44042</v>
      </c>
      <c r="I4926">
        <v>24.76</v>
      </c>
    </row>
    <row r="4927" spans="1:9" x14ac:dyDescent="0.25">
      <c r="A4927" s="19">
        <v>44043</v>
      </c>
      <c r="B4927">
        <v>326.52</v>
      </c>
      <c r="C4927">
        <v>1.6737</v>
      </c>
      <c r="E4927" s="19">
        <v>44011</v>
      </c>
      <c r="F4927">
        <v>0.29613</v>
      </c>
      <c r="H4927" s="20">
        <v>44043</v>
      </c>
      <c r="I4927">
        <v>24.46</v>
      </c>
    </row>
    <row r="4928" spans="1:9" x14ac:dyDescent="0.25">
      <c r="A4928" s="19">
        <v>44046</v>
      </c>
      <c r="B4928">
        <v>328.79</v>
      </c>
      <c r="C4928">
        <v>1.6620999999999999</v>
      </c>
      <c r="E4928" s="19">
        <v>44012</v>
      </c>
      <c r="F4928">
        <v>0.30199999999999999</v>
      </c>
      <c r="H4928" s="20">
        <v>44046</v>
      </c>
      <c r="I4928">
        <v>24.28</v>
      </c>
    </row>
    <row r="4929" spans="1:9" x14ac:dyDescent="0.25">
      <c r="A4929" s="19">
        <v>44047</v>
      </c>
      <c r="B4929">
        <v>330.06</v>
      </c>
      <c r="C4929">
        <v>1.6556999999999999</v>
      </c>
      <c r="E4929" s="19">
        <v>44013</v>
      </c>
      <c r="F4929">
        <v>0.29849999999999999</v>
      </c>
      <c r="H4929" s="20">
        <v>44047</v>
      </c>
      <c r="I4929">
        <v>23.76</v>
      </c>
    </row>
    <row r="4930" spans="1:9" x14ac:dyDescent="0.25">
      <c r="A4930" s="19">
        <v>44048</v>
      </c>
      <c r="B4930">
        <v>332.11</v>
      </c>
      <c r="C4930">
        <v>1.6455</v>
      </c>
      <c r="E4930" s="19">
        <v>44014</v>
      </c>
      <c r="F4930">
        <v>0.30375000000000002</v>
      </c>
      <c r="H4930" s="20">
        <v>44048</v>
      </c>
      <c r="I4930">
        <v>22.99</v>
      </c>
    </row>
    <row r="4931" spans="1:9" x14ac:dyDescent="0.25">
      <c r="A4931" s="19">
        <v>44049</v>
      </c>
      <c r="B4931">
        <v>334.33</v>
      </c>
      <c r="C4931">
        <v>1.6346000000000001</v>
      </c>
      <c r="E4931" s="19">
        <v>44015</v>
      </c>
      <c r="F4931">
        <v>0.27588000000000001</v>
      </c>
      <c r="H4931" s="20">
        <v>44049</v>
      </c>
      <c r="I4931">
        <v>22.65</v>
      </c>
    </row>
    <row r="4932" spans="1:9" x14ac:dyDescent="0.25">
      <c r="A4932" s="19">
        <v>44050</v>
      </c>
      <c r="B4932">
        <v>334.57</v>
      </c>
      <c r="C4932">
        <v>1.6334</v>
      </c>
      <c r="E4932" s="19">
        <v>44018</v>
      </c>
      <c r="F4932">
        <v>0.27650000000000002</v>
      </c>
      <c r="H4932" s="20">
        <v>44050</v>
      </c>
      <c r="I4932">
        <v>22.21</v>
      </c>
    </row>
    <row r="4933" spans="1:9" x14ac:dyDescent="0.25">
      <c r="A4933" s="19">
        <v>44053</v>
      </c>
      <c r="B4933">
        <v>335.57</v>
      </c>
      <c r="C4933">
        <v>1.6286</v>
      </c>
      <c r="E4933" s="19">
        <v>44019</v>
      </c>
      <c r="F4933">
        <v>0.26838000000000001</v>
      </c>
      <c r="H4933" s="20">
        <v>44053</v>
      </c>
      <c r="I4933">
        <v>22.13</v>
      </c>
    </row>
    <row r="4934" spans="1:9" x14ac:dyDescent="0.25">
      <c r="A4934" s="19">
        <v>44054</v>
      </c>
      <c r="B4934">
        <v>332.8</v>
      </c>
      <c r="C4934">
        <v>1.6420999999999999</v>
      </c>
      <c r="E4934" s="19">
        <v>44020</v>
      </c>
      <c r="F4934">
        <v>0.27288000000000001</v>
      </c>
      <c r="H4934" s="20">
        <v>44054</v>
      </c>
      <c r="I4934">
        <v>24.03</v>
      </c>
    </row>
    <row r="4935" spans="1:9" x14ac:dyDescent="0.25">
      <c r="A4935" s="19">
        <v>44055</v>
      </c>
      <c r="B4935">
        <v>337.44</v>
      </c>
      <c r="C4935">
        <v>1.6194999999999999</v>
      </c>
      <c r="E4935" s="19">
        <v>44021</v>
      </c>
      <c r="F4935">
        <v>0.26624999999999999</v>
      </c>
      <c r="H4935" s="20">
        <v>44055</v>
      </c>
      <c r="I4935">
        <v>22.28</v>
      </c>
    </row>
    <row r="4936" spans="1:9" x14ac:dyDescent="0.25">
      <c r="A4936" s="19">
        <v>44056</v>
      </c>
      <c r="B4936">
        <v>336.83</v>
      </c>
      <c r="C4936">
        <v>1.6225000000000001</v>
      </c>
      <c r="E4936" s="19">
        <v>44022</v>
      </c>
      <c r="F4936">
        <v>0.26812999999999998</v>
      </c>
      <c r="H4936" s="20">
        <v>44056</v>
      </c>
      <c r="I4936">
        <v>22.13</v>
      </c>
    </row>
    <row r="4937" spans="1:9" x14ac:dyDescent="0.25">
      <c r="A4937" s="19">
        <v>44057</v>
      </c>
      <c r="B4937">
        <v>336.84</v>
      </c>
      <c r="C4937">
        <v>1.6224000000000001</v>
      </c>
      <c r="E4937" s="19">
        <v>44025</v>
      </c>
      <c r="F4937">
        <v>0.27500000000000002</v>
      </c>
      <c r="H4937" s="20">
        <v>44057</v>
      </c>
      <c r="I4937">
        <v>22.05</v>
      </c>
    </row>
    <row r="4938" spans="1:9" x14ac:dyDescent="0.25">
      <c r="A4938" s="19">
        <v>44060</v>
      </c>
      <c r="B4938">
        <v>337.91</v>
      </c>
      <c r="C4938">
        <v>1.6173</v>
      </c>
      <c r="E4938" s="19">
        <v>44026</v>
      </c>
      <c r="F4938">
        <v>0.27088000000000001</v>
      </c>
      <c r="H4938" s="20">
        <v>44060</v>
      </c>
      <c r="I4938">
        <v>21.35</v>
      </c>
    </row>
    <row r="4939" spans="1:9" x14ac:dyDescent="0.25">
      <c r="A4939" s="19">
        <v>44061</v>
      </c>
      <c r="B4939">
        <v>338.64</v>
      </c>
      <c r="C4939">
        <v>1.6137999999999999</v>
      </c>
      <c r="E4939" s="19">
        <v>44027</v>
      </c>
      <c r="F4939">
        <v>0.27288000000000001</v>
      </c>
      <c r="H4939" s="20">
        <v>44061</v>
      </c>
      <c r="I4939">
        <v>21.51</v>
      </c>
    </row>
    <row r="4940" spans="1:9" x14ac:dyDescent="0.25">
      <c r="A4940" s="19">
        <v>44062</v>
      </c>
      <c r="B4940">
        <v>337.23</v>
      </c>
      <c r="C4940">
        <v>1.6205000000000001</v>
      </c>
      <c r="E4940" s="19">
        <v>44028</v>
      </c>
      <c r="F4940">
        <v>0.27174999999999999</v>
      </c>
      <c r="H4940" s="20">
        <v>44062</v>
      </c>
      <c r="I4940">
        <v>22.54</v>
      </c>
    </row>
    <row r="4941" spans="1:9" x14ac:dyDescent="0.25">
      <c r="A4941" s="19">
        <v>44063</v>
      </c>
      <c r="B4941">
        <v>338.28</v>
      </c>
      <c r="C4941">
        <v>1.6154999999999999</v>
      </c>
      <c r="E4941" s="19">
        <v>44029</v>
      </c>
      <c r="F4941">
        <v>0.27138000000000001</v>
      </c>
      <c r="H4941" s="20">
        <v>44063</v>
      </c>
      <c r="I4941">
        <v>22.72</v>
      </c>
    </row>
    <row r="4942" spans="1:9" x14ac:dyDescent="0.25">
      <c r="A4942" s="19">
        <v>44064</v>
      </c>
      <c r="B4942">
        <v>339.48</v>
      </c>
      <c r="C4942">
        <v>1.6097999999999999</v>
      </c>
      <c r="E4942" s="19">
        <v>44032</v>
      </c>
      <c r="F4942">
        <v>0.25774999999999998</v>
      </c>
      <c r="H4942" s="20">
        <v>44064</v>
      </c>
      <c r="I4942">
        <v>22.54</v>
      </c>
    </row>
    <row r="4943" spans="1:9" x14ac:dyDescent="0.25">
      <c r="A4943" s="19">
        <v>44067</v>
      </c>
      <c r="B4943">
        <v>342.92</v>
      </c>
      <c r="C4943">
        <v>1.5936999999999999</v>
      </c>
      <c r="E4943" s="19">
        <v>44033</v>
      </c>
      <c r="F4943">
        <v>0.2555</v>
      </c>
      <c r="H4943" s="20">
        <v>44067</v>
      </c>
      <c r="I4943">
        <v>22.37</v>
      </c>
    </row>
    <row r="4944" spans="1:9" x14ac:dyDescent="0.25">
      <c r="A4944" s="19">
        <v>44068</v>
      </c>
      <c r="B4944">
        <v>344.12</v>
      </c>
      <c r="C4944">
        <v>1.5881000000000001</v>
      </c>
      <c r="E4944" s="19">
        <v>44034</v>
      </c>
      <c r="F4944">
        <v>0.26350000000000001</v>
      </c>
      <c r="H4944" s="20">
        <v>44068</v>
      </c>
      <c r="I4944">
        <v>22.03</v>
      </c>
    </row>
    <row r="4945" spans="1:9" x14ac:dyDescent="0.25">
      <c r="A4945" s="19">
        <v>44069</v>
      </c>
      <c r="B4945">
        <v>347.57</v>
      </c>
      <c r="C4945">
        <v>1.5723</v>
      </c>
      <c r="E4945" s="19">
        <v>44035</v>
      </c>
      <c r="F4945">
        <v>0.2445</v>
      </c>
      <c r="H4945" s="20">
        <v>44069</v>
      </c>
      <c r="I4945">
        <v>23.27</v>
      </c>
    </row>
    <row r="4946" spans="1:9" x14ac:dyDescent="0.25">
      <c r="A4946" s="19">
        <v>44070</v>
      </c>
      <c r="B4946">
        <v>348.33</v>
      </c>
      <c r="C4946">
        <v>1.5689</v>
      </c>
      <c r="E4946" s="19">
        <v>44036</v>
      </c>
      <c r="F4946">
        <v>0.24675</v>
      </c>
      <c r="H4946" s="20">
        <v>44070</v>
      </c>
      <c r="I4946">
        <v>24.47</v>
      </c>
    </row>
    <row r="4947" spans="1:9" x14ac:dyDescent="0.25">
      <c r="A4947" s="19">
        <v>44071</v>
      </c>
      <c r="B4947">
        <v>350.58</v>
      </c>
      <c r="C4947">
        <v>1.5588</v>
      </c>
      <c r="E4947" s="19">
        <v>44039</v>
      </c>
      <c r="F4947">
        <v>0.26962999999999998</v>
      </c>
      <c r="H4947" s="20">
        <v>44071</v>
      </c>
      <c r="I4947">
        <v>22.96</v>
      </c>
    </row>
    <row r="4948" spans="1:9" x14ac:dyDescent="0.25">
      <c r="A4948" s="19">
        <v>44074</v>
      </c>
      <c r="B4948">
        <v>349.31</v>
      </c>
      <c r="C4948">
        <v>1.5645</v>
      </c>
      <c r="E4948" s="19">
        <v>44040</v>
      </c>
      <c r="F4948">
        <v>0.26824999999999999</v>
      </c>
      <c r="H4948" s="20">
        <v>44074</v>
      </c>
      <c r="I4948">
        <v>26.41</v>
      </c>
    </row>
    <row r="4949" spans="1:9" x14ac:dyDescent="0.25">
      <c r="A4949" s="19">
        <v>44075</v>
      </c>
      <c r="B4949">
        <v>352.6</v>
      </c>
      <c r="C4949">
        <v>1.5499000000000001</v>
      </c>
      <c r="E4949" s="19">
        <v>44041</v>
      </c>
      <c r="F4949">
        <v>0.26062999999999997</v>
      </c>
      <c r="H4949" s="20">
        <v>44075</v>
      </c>
      <c r="I4949">
        <v>26.12</v>
      </c>
    </row>
    <row r="4950" spans="1:9" x14ac:dyDescent="0.25">
      <c r="A4950" s="19">
        <v>44076</v>
      </c>
      <c r="B4950">
        <v>357.7</v>
      </c>
      <c r="C4950">
        <v>1.5278</v>
      </c>
      <c r="E4950" s="19">
        <v>44042</v>
      </c>
      <c r="F4950">
        <v>0.251</v>
      </c>
      <c r="H4950" s="20">
        <v>44076</v>
      </c>
      <c r="I4950">
        <v>26.57</v>
      </c>
    </row>
    <row r="4951" spans="1:9" x14ac:dyDescent="0.25">
      <c r="A4951" s="19">
        <v>44077</v>
      </c>
      <c r="B4951">
        <v>345.39</v>
      </c>
      <c r="C4951">
        <v>1.5823</v>
      </c>
      <c r="E4951" s="19">
        <v>44043</v>
      </c>
      <c r="F4951">
        <v>0.24875</v>
      </c>
      <c r="H4951" s="20">
        <v>44077</v>
      </c>
      <c r="I4951">
        <v>33.6</v>
      </c>
    </row>
    <row r="4952" spans="1:9" x14ac:dyDescent="0.25">
      <c r="A4952" s="19">
        <v>44078</v>
      </c>
      <c r="B4952">
        <v>342.57</v>
      </c>
      <c r="C4952">
        <v>1.5952999999999999</v>
      </c>
      <c r="E4952" s="19">
        <v>44046</v>
      </c>
      <c r="F4952">
        <v>0.249</v>
      </c>
      <c r="H4952" s="20">
        <v>44078</v>
      </c>
      <c r="I4952">
        <v>30.75</v>
      </c>
    </row>
    <row r="4953" spans="1:9" x14ac:dyDescent="0.25">
      <c r="A4953" s="19">
        <v>44082</v>
      </c>
      <c r="B4953">
        <v>333.21</v>
      </c>
      <c r="C4953">
        <v>1.6400999999999999</v>
      </c>
      <c r="E4953" s="19">
        <v>44047</v>
      </c>
      <c r="F4953">
        <v>0.2485</v>
      </c>
      <c r="H4953" s="20">
        <v>44082</v>
      </c>
      <c r="I4953">
        <v>31.46</v>
      </c>
    </row>
    <row r="4954" spans="1:9" x14ac:dyDescent="0.25">
      <c r="A4954" s="19">
        <v>44083</v>
      </c>
      <c r="B4954">
        <v>339.79</v>
      </c>
      <c r="C4954">
        <v>1.6083000000000001</v>
      </c>
      <c r="E4954" s="19">
        <v>44048</v>
      </c>
      <c r="F4954">
        <v>0.24199999999999999</v>
      </c>
      <c r="H4954" s="20">
        <v>44083</v>
      </c>
      <c r="I4954">
        <v>28.81</v>
      </c>
    </row>
    <row r="4955" spans="1:9" x14ac:dyDescent="0.25">
      <c r="A4955" s="19">
        <v>44084</v>
      </c>
      <c r="B4955">
        <v>333.89</v>
      </c>
      <c r="C4955">
        <v>1.6368</v>
      </c>
      <c r="E4955" s="19">
        <v>44049</v>
      </c>
      <c r="F4955">
        <v>0.24324999999999999</v>
      </c>
      <c r="H4955" s="20">
        <v>44084</v>
      </c>
      <c r="I4955">
        <v>29.71</v>
      </c>
    </row>
    <row r="4956" spans="1:9" x14ac:dyDescent="0.25">
      <c r="A4956" s="19">
        <v>44085</v>
      </c>
      <c r="B4956">
        <v>334.06</v>
      </c>
      <c r="C4956">
        <v>1.6358999999999999</v>
      </c>
      <c r="E4956" s="19">
        <v>44050</v>
      </c>
      <c r="F4956">
        <v>0.2525</v>
      </c>
      <c r="H4956" s="20">
        <v>44085</v>
      </c>
      <c r="I4956">
        <v>26.87</v>
      </c>
    </row>
    <row r="4957" spans="1:9" x14ac:dyDescent="0.25">
      <c r="A4957" s="19">
        <v>44088</v>
      </c>
      <c r="B4957">
        <v>338.46</v>
      </c>
      <c r="C4957">
        <v>1.6147</v>
      </c>
      <c r="E4957" s="19">
        <v>44053</v>
      </c>
      <c r="F4957">
        <v>0.25688</v>
      </c>
      <c r="H4957" s="20">
        <v>44088</v>
      </c>
      <c r="I4957">
        <v>25.85</v>
      </c>
    </row>
    <row r="4958" spans="1:9" x14ac:dyDescent="0.25">
      <c r="A4958" s="19">
        <v>44089</v>
      </c>
      <c r="B4958">
        <v>340.17</v>
      </c>
      <c r="C4958">
        <v>1.6065</v>
      </c>
      <c r="E4958" s="19">
        <v>44054</v>
      </c>
      <c r="F4958">
        <v>0.2535</v>
      </c>
      <c r="H4958" s="20">
        <v>44089</v>
      </c>
      <c r="I4958">
        <v>25.59</v>
      </c>
    </row>
    <row r="4959" spans="1:9" x14ac:dyDescent="0.25">
      <c r="A4959" s="19">
        <v>44090</v>
      </c>
      <c r="B4959">
        <v>338.82</v>
      </c>
      <c r="C4959">
        <v>1.6129</v>
      </c>
      <c r="E4959" s="19">
        <v>44055</v>
      </c>
      <c r="F4959">
        <v>0.26474999999999999</v>
      </c>
      <c r="H4959" s="20">
        <v>44090</v>
      </c>
      <c r="I4959">
        <v>26.04</v>
      </c>
    </row>
    <row r="4960" spans="1:9" x14ac:dyDescent="0.25">
      <c r="A4960" s="19">
        <v>44091</v>
      </c>
      <c r="B4960">
        <v>335.84</v>
      </c>
      <c r="C4960">
        <v>1.5951</v>
      </c>
      <c r="E4960" s="19">
        <v>44056</v>
      </c>
      <c r="F4960">
        <v>0.28012999999999999</v>
      </c>
      <c r="H4960" s="20">
        <v>44091</v>
      </c>
      <c r="I4960">
        <v>26.46</v>
      </c>
    </row>
    <row r="4961" spans="1:9" x14ac:dyDescent="0.25">
      <c r="A4961" s="19">
        <v>44092</v>
      </c>
      <c r="B4961">
        <v>330.65</v>
      </c>
      <c r="C4961">
        <v>1.6201000000000001</v>
      </c>
      <c r="E4961" s="19">
        <v>44057</v>
      </c>
      <c r="F4961">
        <v>0.27038000000000001</v>
      </c>
      <c r="H4961" s="20">
        <v>44092</v>
      </c>
      <c r="I4961">
        <v>25.83</v>
      </c>
    </row>
    <row r="4962" spans="1:9" x14ac:dyDescent="0.25">
      <c r="A4962" s="19">
        <v>44095</v>
      </c>
      <c r="B4962">
        <v>326.97000000000003</v>
      </c>
      <c r="C4962">
        <v>1.6383000000000001</v>
      </c>
      <c r="E4962" s="19">
        <v>44060</v>
      </c>
      <c r="F4962">
        <v>0.26774999999999999</v>
      </c>
      <c r="H4962" s="20">
        <v>44095</v>
      </c>
      <c r="I4962">
        <v>27.78</v>
      </c>
    </row>
    <row r="4963" spans="1:9" x14ac:dyDescent="0.25">
      <c r="A4963" s="19">
        <v>44096</v>
      </c>
      <c r="B4963">
        <v>330.3</v>
      </c>
      <c r="C4963">
        <v>1.6217999999999999</v>
      </c>
      <c r="E4963" s="19">
        <v>44061</v>
      </c>
      <c r="F4963">
        <v>0.253</v>
      </c>
      <c r="H4963" s="20">
        <v>44096</v>
      </c>
      <c r="I4963">
        <v>26.86</v>
      </c>
    </row>
    <row r="4964" spans="1:9" x14ac:dyDescent="0.25">
      <c r="A4964" s="19">
        <v>44097</v>
      </c>
      <c r="B4964">
        <v>322.64</v>
      </c>
      <c r="C4964">
        <v>1.6603000000000001</v>
      </c>
      <c r="E4964" s="19">
        <v>44062</v>
      </c>
      <c r="F4964">
        <v>0.24687999999999999</v>
      </c>
      <c r="H4964" s="20">
        <v>44097</v>
      </c>
      <c r="I4964">
        <v>28.58</v>
      </c>
    </row>
    <row r="4965" spans="1:9" x14ac:dyDescent="0.25">
      <c r="A4965" s="19">
        <v>44098</v>
      </c>
      <c r="B4965">
        <v>323.5</v>
      </c>
      <c r="C4965">
        <v>1.6558999999999999</v>
      </c>
      <c r="E4965" s="19">
        <v>44063</v>
      </c>
      <c r="F4965">
        <v>0.25613000000000002</v>
      </c>
      <c r="H4965" s="20">
        <v>44098</v>
      </c>
      <c r="I4965">
        <v>28.51</v>
      </c>
    </row>
    <row r="4966" spans="1:9" x14ac:dyDescent="0.25">
      <c r="A4966" s="19">
        <v>44099</v>
      </c>
      <c r="B4966">
        <v>328.73</v>
      </c>
      <c r="C4966">
        <v>1.6295999999999999</v>
      </c>
      <c r="E4966" s="19">
        <v>44064</v>
      </c>
      <c r="F4966">
        <v>0.25</v>
      </c>
      <c r="H4966" s="20">
        <v>44099</v>
      </c>
      <c r="I4966">
        <v>26.38</v>
      </c>
    </row>
    <row r="4967" spans="1:9" x14ac:dyDescent="0.25">
      <c r="A4967" s="19">
        <v>44102</v>
      </c>
      <c r="B4967">
        <v>334.19</v>
      </c>
      <c r="C4967">
        <v>1.6029</v>
      </c>
      <c r="E4967" s="19">
        <v>44067</v>
      </c>
      <c r="F4967">
        <v>0.23375000000000001</v>
      </c>
      <c r="H4967" s="20">
        <v>44102</v>
      </c>
      <c r="I4967">
        <v>26.19</v>
      </c>
    </row>
    <row r="4968" spans="1:9" x14ac:dyDescent="0.25">
      <c r="A4968" s="19">
        <v>44103</v>
      </c>
      <c r="B4968">
        <v>332.37</v>
      </c>
      <c r="C4968">
        <v>1.6116999999999999</v>
      </c>
      <c r="E4968" s="19">
        <v>44068</v>
      </c>
      <c r="F4968">
        <v>0.251</v>
      </c>
      <c r="H4968" s="20">
        <v>44103</v>
      </c>
      <c r="I4968">
        <v>26.27</v>
      </c>
    </row>
    <row r="4969" spans="1:9" x14ac:dyDescent="0.25">
      <c r="A4969" s="19">
        <v>44104</v>
      </c>
      <c r="B4969">
        <v>334.89</v>
      </c>
      <c r="C4969">
        <v>1.5995999999999999</v>
      </c>
      <c r="E4969" s="19">
        <v>44069</v>
      </c>
      <c r="F4969">
        <v>0.25588</v>
      </c>
      <c r="H4969" s="20">
        <v>44104</v>
      </c>
      <c r="I4969">
        <v>26.37</v>
      </c>
    </row>
    <row r="4970" spans="1:9" x14ac:dyDescent="0.25">
      <c r="A4970" s="19">
        <v>44105</v>
      </c>
      <c r="B4970">
        <v>337.04</v>
      </c>
      <c r="C4970">
        <v>1.5893999999999999</v>
      </c>
      <c r="E4970" s="19">
        <v>44070</v>
      </c>
      <c r="F4970">
        <v>0.246</v>
      </c>
      <c r="H4970" s="20">
        <v>44105</v>
      </c>
      <c r="I4970">
        <v>26.7</v>
      </c>
    </row>
    <row r="4971" spans="1:9" x14ac:dyDescent="0.25">
      <c r="A4971" s="19">
        <v>44106</v>
      </c>
      <c r="B4971">
        <v>333.84</v>
      </c>
      <c r="C4971">
        <v>1.6046</v>
      </c>
      <c r="E4971" s="19">
        <v>44071</v>
      </c>
      <c r="F4971">
        <v>0.24088000000000001</v>
      </c>
      <c r="H4971" s="20">
        <v>44106</v>
      </c>
      <c r="I4971">
        <v>27.63</v>
      </c>
    </row>
    <row r="4972" spans="1:9" x14ac:dyDescent="0.25">
      <c r="A4972" s="19">
        <v>44109</v>
      </c>
      <c r="B4972">
        <v>339.76</v>
      </c>
      <c r="C4972">
        <v>1.5767</v>
      </c>
      <c r="E4972" s="19">
        <v>44075</v>
      </c>
      <c r="F4972">
        <v>0.25113000000000002</v>
      </c>
      <c r="H4972" s="20">
        <v>44109</v>
      </c>
      <c r="I4972">
        <v>27.96</v>
      </c>
    </row>
    <row r="4973" spans="1:9" x14ac:dyDescent="0.25">
      <c r="A4973" s="19">
        <v>44110</v>
      </c>
      <c r="B4973">
        <v>334.93</v>
      </c>
      <c r="C4973">
        <v>1.5993999999999999</v>
      </c>
      <c r="E4973" s="19">
        <v>44076</v>
      </c>
      <c r="F4973">
        <v>0.25124999999999997</v>
      </c>
      <c r="H4973" s="20">
        <v>44110</v>
      </c>
      <c r="I4973">
        <v>29.48</v>
      </c>
    </row>
    <row r="4974" spans="1:9" x14ac:dyDescent="0.25">
      <c r="A4974" s="19">
        <v>44111</v>
      </c>
      <c r="B4974">
        <v>340.76</v>
      </c>
      <c r="C4974">
        <v>1.5720000000000001</v>
      </c>
      <c r="E4974" s="19">
        <v>44077</v>
      </c>
      <c r="F4974">
        <v>0.2495</v>
      </c>
      <c r="H4974" s="20">
        <v>44111</v>
      </c>
      <c r="I4974">
        <v>28.06</v>
      </c>
    </row>
    <row r="4975" spans="1:9" x14ac:dyDescent="0.25">
      <c r="A4975" s="19">
        <v>44112</v>
      </c>
      <c r="B4975">
        <v>343.78</v>
      </c>
      <c r="C4975">
        <v>1.5582</v>
      </c>
      <c r="E4975" s="19">
        <v>44078</v>
      </c>
      <c r="F4975">
        <v>0.248</v>
      </c>
      <c r="H4975" s="20">
        <v>44112</v>
      </c>
      <c r="I4975">
        <v>26.36</v>
      </c>
    </row>
    <row r="4976" spans="1:9" x14ac:dyDescent="0.25">
      <c r="A4976" s="19">
        <v>44113</v>
      </c>
      <c r="B4976">
        <v>346.85</v>
      </c>
      <c r="C4976">
        <v>1.5444</v>
      </c>
      <c r="E4976" s="19">
        <v>44081</v>
      </c>
      <c r="F4976">
        <v>0.24174999999999999</v>
      </c>
      <c r="H4976" s="20">
        <v>44113</v>
      </c>
      <c r="I4976">
        <v>25</v>
      </c>
    </row>
    <row r="4977" spans="1:9" x14ac:dyDescent="0.25">
      <c r="A4977" s="19">
        <v>44116</v>
      </c>
      <c r="B4977">
        <v>352.43</v>
      </c>
      <c r="C4977">
        <v>1.52</v>
      </c>
      <c r="E4977" s="19">
        <v>44082</v>
      </c>
      <c r="F4977">
        <v>0.2495</v>
      </c>
      <c r="H4977" s="20">
        <v>44116</v>
      </c>
      <c r="I4977">
        <v>25.07</v>
      </c>
    </row>
    <row r="4978" spans="1:9" x14ac:dyDescent="0.25">
      <c r="A4978" s="19">
        <v>44117</v>
      </c>
      <c r="B4978">
        <v>350.13</v>
      </c>
      <c r="C4978">
        <v>1.53</v>
      </c>
      <c r="E4978" s="19">
        <v>44083</v>
      </c>
      <c r="F4978">
        <v>0.25024999999999997</v>
      </c>
      <c r="H4978" s="20">
        <v>44117</v>
      </c>
      <c r="I4978">
        <v>26.07</v>
      </c>
    </row>
    <row r="4979" spans="1:9" x14ac:dyDescent="0.25">
      <c r="A4979" s="19">
        <v>44118</v>
      </c>
      <c r="B4979">
        <v>347.93</v>
      </c>
      <c r="C4979">
        <v>1.5396000000000001</v>
      </c>
      <c r="E4979" s="19">
        <v>44084</v>
      </c>
      <c r="F4979">
        <v>0.24912999999999999</v>
      </c>
      <c r="H4979" s="20">
        <v>44118</v>
      </c>
      <c r="I4979">
        <v>26.4</v>
      </c>
    </row>
    <row r="4980" spans="1:9" x14ac:dyDescent="0.25">
      <c r="A4980" s="19">
        <v>44119</v>
      </c>
      <c r="B4980">
        <v>347.5</v>
      </c>
      <c r="C4980">
        <v>1.5416000000000001</v>
      </c>
      <c r="E4980" s="19">
        <v>44085</v>
      </c>
      <c r="F4980">
        <v>0.25037999999999999</v>
      </c>
      <c r="H4980" s="20">
        <v>44119</v>
      </c>
      <c r="I4980">
        <v>26.97</v>
      </c>
    </row>
    <row r="4981" spans="1:9" x14ac:dyDescent="0.25">
      <c r="A4981" s="19">
        <v>44120</v>
      </c>
      <c r="B4981">
        <v>347.29</v>
      </c>
      <c r="C4981">
        <v>1.5425</v>
      </c>
      <c r="E4981" s="19">
        <v>44088</v>
      </c>
      <c r="F4981">
        <v>0.23724999999999999</v>
      </c>
      <c r="H4981" s="20">
        <v>44120</v>
      </c>
      <c r="I4981">
        <v>27.41</v>
      </c>
    </row>
    <row r="4982" spans="1:9" x14ac:dyDescent="0.25">
      <c r="A4982" s="19">
        <v>44123</v>
      </c>
      <c r="B4982">
        <v>342.01</v>
      </c>
      <c r="C4982">
        <v>1.5663</v>
      </c>
      <c r="E4982" s="19">
        <v>44089</v>
      </c>
      <c r="F4982">
        <v>0.24612999999999999</v>
      </c>
      <c r="H4982" s="20">
        <v>44123</v>
      </c>
      <c r="I4982">
        <v>29.18</v>
      </c>
    </row>
    <row r="4983" spans="1:9" x14ac:dyDescent="0.25">
      <c r="A4983" s="19">
        <v>44124</v>
      </c>
      <c r="B4983">
        <v>343.38</v>
      </c>
      <c r="C4983">
        <v>1.56</v>
      </c>
      <c r="E4983" s="19">
        <v>44090</v>
      </c>
      <c r="F4983">
        <v>0.23325000000000001</v>
      </c>
      <c r="H4983" s="20">
        <v>44124</v>
      </c>
      <c r="I4983">
        <v>29.35</v>
      </c>
    </row>
    <row r="4984" spans="1:9" x14ac:dyDescent="0.25">
      <c r="A4984" s="19">
        <v>44125</v>
      </c>
      <c r="B4984">
        <v>342.73</v>
      </c>
      <c r="C4984">
        <v>1.5629999999999999</v>
      </c>
      <c r="E4984" s="19">
        <v>44091</v>
      </c>
      <c r="F4984">
        <v>0.22738</v>
      </c>
      <c r="H4984" s="20">
        <v>44125</v>
      </c>
      <c r="I4984">
        <v>28.65</v>
      </c>
    </row>
    <row r="4985" spans="1:9" x14ac:dyDescent="0.25">
      <c r="A4985" s="19">
        <v>44126</v>
      </c>
      <c r="B4985">
        <v>344.61</v>
      </c>
      <c r="C4985">
        <v>1.5545</v>
      </c>
      <c r="E4985" s="19">
        <v>44092</v>
      </c>
      <c r="F4985">
        <v>0.22538</v>
      </c>
      <c r="H4985" s="20">
        <v>44126</v>
      </c>
      <c r="I4985">
        <v>28.11</v>
      </c>
    </row>
    <row r="4986" spans="1:9" x14ac:dyDescent="0.25">
      <c r="A4986" s="19">
        <v>44127</v>
      </c>
      <c r="B4986">
        <v>345.78</v>
      </c>
      <c r="C4986">
        <v>1.5491999999999999</v>
      </c>
      <c r="E4986" s="19">
        <v>44095</v>
      </c>
      <c r="F4986">
        <v>0.22325</v>
      </c>
      <c r="H4986" s="20">
        <v>44127</v>
      </c>
      <c r="I4986">
        <v>27.55</v>
      </c>
    </row>
    <row r="4987" spans="1:9" x14ac:dyDescent="0.25">
      <c r="A4987" s="19">
        <v>44130</v>
      </c>
      <c r="B4987">
        <v>339.39</v>
      </c>
      <c r="C4987">
        <v>1.5784</v>
      </c>
      <c r="E4987" s="19">
        <v>44096</v>
      </c>
      <c r="F4987">
        <v>0.2225</v>
      </c>
      <c r="H4987" s="20">
        <v>44130</v>
      </c>
      <c r="I4987">
        <v>32.46</v>
      </c>
    </row>
    <row r="4988" spans="1:9" x14ac:dyDescent="0.25">
      <c r="A4988" s="19">
        <v>44131</v>
      </c>
      <c r="B4988">
        <v>338.22</v>
      </c>
      <c r="C4988">
        <v>1.5838000000000001</v>
      </c>
      <c r="E4988" s="19">
        <v>44097</v>
      </c>
      <c r="F4988">
        <v>0.22500000000000001</v>
      </c>
      <c r="H4988" s="20">
        <v>44131</v>
      </c>
      <c r="I4988">
        <v>33.35</v>
      </c>
    </row>
    <row r="4989" spans="1:9" x14ac:dyDescent="0.25">
      <c r="A4989" s="19">
        <v>44132</v>
      </c>
      <c r="B4989">
        <v>326.66000000000003</v>
      </c>
      <c r="C4989">
        <v>1.6398999999999999</v>
      </c>
      <c r="E4989" s="19">
        <v>44098</v>
      </c>
      <c r="F4989">
        <v>0.23325000000000001</v>
      </c>
      <c r="H4989" s="20">
        <v>44132</v>
      </c>
      <c r="I4989">
        <v>40.28</v>
      </c>
    </row>
    <row r="4990" spans="1:9" x14ac:dyDescent="0.25">
      <c r="A4990" s="19">
        <v>44133</v>
      </c>
      <c r="B4990">
        <v>329.98</v>
      </c>
      <c r="C4990">
        <v>1.6234</v>
      </c>
      <c r="E4990" s="19">
        <v>44099</v>
      </c>
      <c r="F4990">
        <v>0.21787999999999999</v>
      </c>
      <c r="H4990" s="20">
        <v>44133</v>
      </c>
      <c r="I4990">
        <v>37.590000000000003</v>
      </c>
    </row>
    <row r="4991" spans="1:9" x14ac:dyDescent="0.25">
      <c r="A4991" s="19">
        <v>44134</v>
      </c>
      <c r="B4991">
        <v>326.54000000000002</v>
      </c>
      <c r="C4991">
        <v>1.6405000000000001</v>
      </c>
      <c r="E4991" s="19">
        <v>44102</v>
      </c>
      <c r="F4991">
        <v>0.22037999999999999</v>
      </c>
      <c r="H4991" s="20">
        <v>44134</v>
      </c>
      <c r="I4991">
        <v>38.020000000000003</v>
      </c>
    </row>
    <row r="4992" spans="1:9" x14ac:dyDescent="0.25">
      <c r="A4992" s="19">
        <v>44137</v>
      </c>
      <c r="B4992">
        <v>330.2</v>
      </c>
      <c r="C4992">
        <v>1.6223000000000001</v>
      </c>
      <c r="E4992" s="19">
        <v>44103</v>
      </c>
      <c r="F4992">
        <v>0.22513</v>
      </c>
      <c r="H4992" s="20">
        <v>44137</v>
      </c>
      <c r="I4992">
        <v>37.130000000000003</v>
      </c>
    </row>
    <row r="4993" spans="1:9" x14ac:dyDescent="0.25">
      <c r="A4993" s="19">
        <v>44138</v>
      </c>
      <c r="B4993">
        <v>336.03</v>
      </c>
      <c r="C4993">
        <v>1.5942000000000001</v>
      </c>
      <c r="E4993" s="19">
        <v>44104</v>
      </c>
      <c r="F4993">
        <v>0.23388</v>
      </c>
      <c r="H4993" s="20">
        <v>44138</v>
      </c>
      <c r="I4993">
        <v>35.549999999999997</v>
      </c>
    </row>
    <row r="4994" spans="1:9" x14ac:dyDescent="0.25">
      <c r="A4994" s="19">
        <v>44139</v>
      </c>
      <c r="B4994">
        <v>343.54</v>
      </c>
      <c r="C4994">
        <v>1.5592999999999999</v>
      </c>
      <c r="E4994" s="19">
        <v>44105</v>
      </c>
      <c r="F4994">
        <v>0.23400000000000001</v>
      </c>
      <c r="H4994" s="20">
        <v>44139</v>
      </c>
      <c r="I4994">
        <v>29.57</v>
      </c>
    </row>
    <row r="4995" spans="1:9" x14ac:dyDescent="0.25">
      <c r="A4995" s="19">
        <v>44140</v>
      </c>
      <c r="B4995">
        <v>350.24</v>
      </c>
      <c r="C4995">
        <v>1.5295000000000001</v>
      </c>
      <c r="E4995" s="19">
        <v>44106</v>
      </c>
      <c r="F4995">
        <v>0.23350000000000001</v>
      </c>
      <c r="H4995" s="20">
        <v>44140</v>
      </c>
      <c r="I4995">
        <v>27.58</v>
      </c>
    </row>
    <row r="4996" spans="1:9" x14ac:dyDescent="0.25">
      <c r="A4996" s="19">
        <v>44141</v>
      </c>
      <c r="B4996">
        <v>350.16</v>
      </c>
      <c r="C4996">
        <v>1.5298</v>
      </c>
      <c r="E4996" s="19">
        <v>44109</v>
      </c>
      <c r="F4996">
        <v>0.22025</v>
      </c>
      <c r="H4996" s="20">
        <v>44141</v>
      </c>
      <c r="I4996">
        <v>24.86</v>
      </c>
    </row>
    <row r="4997" spans="1:9" x14ac:dyDescent="0.25">
      <c r="A4997" s="19">
        <v>44144</v>
      </c>
      <c r="B4997">
        <v>354.56</v>
      </c>
      <c r="C4997">
        <v>1.5108999999999999</v>
      </c>
      <c r="E4997" s="19">
        <v>44110</v>
      </c>
      <c r="F4997">
        <v>0.22975000000000001</v>
      </c>
      <c r="H4997" s="20">
        <v>44144</v>
      </c>
      <c r="I4997">
        <v>25.75</v>
      </c>
    </row>
    <row r="4998" spans="1:9" x14ac:dyDescent="0.25">
      <c r="A4998" s="19">
        <v>44145</v>
      </c>
      <c r="B4998">
        <v>354.04</v>
      </c>
      <c r="C4998">
        <v>1.5130999999999999</v>
      </c>
      <c r="E4998" s="19">
        <v>44111</v>
      </c>
      <c r="F4998">
        <v>0.22950000000000001</v>
      </c>
      <c r="H4998" s="20">
        <v>44145</v>
      </c>
      <c r="I4998">
        <v>24.8</v>
      </c>
    </row>
    <row r="4999" spans="1:9" x14ac:dyDescent="0.25">
      <c r="A4999" s="19">
        <v>44146</v>
      </c>
      <c r="B4999">
        <v>356.67</v>
      </c>
      <c r="C4999">
        <v>1.5019</v>
      </c>
      <c r="E4999" s="19">
        <v>44112</v>
      </c>
      <c r="F4999">
        <v>0.2205</v>
      </c>
      <c r="H4999" s="20">
        <v>44146</v>
      </c>
      <c r="I4999">
        <v>23.45</v>
      </c>
    </row>
    <row r="5000" spans="1:9" x14ac:dyDescent="0.25">
      <c r="A5000" s="19">
        <v>44147</v>
      </c>
      <c r="B5000">
        <v>353.21</v>
      </c>
      <c r="C5000">
        <v>1.5165999999999999</v>
      </c>
      <c r="E5000" s="19">
        <v>44113</v>
      </c>
      <c r="F5000">
        <v>0.22413</v>
      </c>
      <c r="H5000" s="20">
        <v>44147</v>
      </c>
      <c r="I5000">
        <v>25.35</v>
      </c>
    </row>
    <row r="5001" spans="1:9" x14ac:dyDescent="0.25">
      <c r="A5001" s="19">
        <v>44148</v>
      </c>
      <c r="B5001">
        <v>358.1</v>
      </c>
      <c r="C5001">
        <v>1.4959</v>
      </c>
      <c r="E5001" s="19">
        <v>44116</v>
      </c>
      <c r="F5001">
        <v>0.22888</v>
      </c>
      <c r="H5001" s="20">
        <v>44148</v>
      </c>
      <c r="I5001">
        <v>23.1</v>
      </c>
    </row>
    <row r="5002" spans="1:9" x14ac:dyDescent="0.25">
      <c r="A5002" s="19">
        <v>44151</v>
      </c>
      <c r="B5002">
        <v>362.57</v>
      </c>
      <c r="C5002">
        <v>1.4775</v>
      </c>
      <c r="E5002" s="19">
        <v>44117</v>
      </c>
      <c r="F5002">
        <v>0.23688000000000001</v>
      </c>
      <c r="H5002" s="20">
        <v>44151</v>
      </c>
      <c r="I5002">
        <v>22.45</v>
      </c>
    </row>
    <row r="5003" spans="1:9" x14ac:dyDescent="0.25">
      <c r="A5003" s="19">
        <v>44152</v>
      </c>
      <c r="B5003">
        <v>360.62</v>
      </c>
      <c r="C5003">
        <v>1.4855</v>
      </c>
      <c r="E5003" s="19">
        <v>44118</v>
      </c>
      <c r="F5003">
        <v>0.23013</v>
      </c>
      <c r="H5003" s="20">
        <v>44152</v>
      </c>
      <c r="I5003">
        <v>22.71</v>
      </c>
    </row>
    <row r="5004" spans="1:9" x14ac:dyDescent="0.25">
      <c r="A5004" s="19">
        <v>44153</v>
      </c>
      <c r="B5004">
        <v>356.28</v>
      </c>
      <c r="C5004">
        <v>1.5036</v>
      </c>
      <c r="E5004" s="19">
        <v>44119</v>
      </c>
      <c r="F5004">
        <v>0.21775</v>
      </c>
      <c r="H5004" s="20">
        <v>44153</v>
      </c>
      <c r="I5004">
        <v>23.84</v>
      </c>
    </row>
    <row r="5005" spans="1:9" x14ac:dyDescent="0.25">
      <c r="A5005" s="19">
        <v>44154</v>
      </c>
      <c r="B5005">
        <v>357.78</v>
      </c>
      <c r="C5005">
        <v>1.4973000000000001</v>
      </c>
      <c r="E5005" s="19">
        <v>44120</v>
      </c>
      <c r="F5005">
        <v>0.21837999999999999</v>
      </c>
      <c r="H5005" s="20">
        <v>44154</v>
      </c>
      <c r="I5005">
        <v>23.11</v>
      </c>
    </row>
    <row r="5006" spans="1:9" x14ac:dyDescent="0.25">
      <c r="A5006" s="19">
        <v>44155</v>
      </c>
      <c r="B5006">
        <v>355.33</v>
      </c>
      <c r="C5006">
        <v>1.5076000000000001</v>
      </c>
      <c r="E5006" s="19">
        <v>44123</v>
      </c>
      <c r="F5006">
        <v>0.20863000000000001</v>
      </c>
      <c r="H5006" s="20">
        <v>44155</v>
      </c>
      <c r="I5006">
        <v>23.7</v>
      </c>
    </row>
    <row r="5007" spans="1:9" x14ac:dyDescent="0.25">
      <c r="A5007" s="19">
        <v>44158</v>
      </c>
      <c r="B5007">
        <v>357.46</v>
      </c>
      <c r="C5007">
        <v>1.4985999999999999</v>
      </c>
      <c r="E5007" s="19">
        <v>44124</v>
      </c>
      <c r="F5007">
        <v>0.21575</v>
      </c>
      <c r="H5007" s="20">
        <v>44158</v>
      </c>
      <c r="I5007">
        <v>22.66</v>
      </c>
    </row>
    <row r="5008" spans="1:9" x14ac:dyDescent="0.25">
      <c r="A5008" s="19">
        <v>44159</v>
      </c>
      <c r="B5008">
        <v>363.22</v>
      </c>
      <c r="C5008">
        <v>1.4748000000000001</v>
      </c>
      <c r="E5008" s="19">
        <v>44125</v>
      </c>
      <c r="F5008">
        <v>0.20913000000000001</v>
      </c>
      <c r="H5008" s="20">
        <v>44159</v>
      </c>
      <c r="I5008">
        <v>21.64</v>
      </c>
    </row>
    <row r="5009" spans="1:9" x14ac:dyDescent="0.25">
      <c r="A5009" s="19">
        <v>44160</v>
      </c>
      <c r="B5009">
        <v>362.66</v>
      </c>
      <c r="C5009">
        <v>1.4771000000000001</v>
      </c>
      <c r="E5009" s="19">
        <v>44126</v>
      </c>
      <c r="F5009">
        <v>0.21475</v>
      </c>
      <c r="H5009" s="20">
        <v>44160</v>
      </c>
      <c r="I5009">
        <v>21.25</v>
      </c>
    </row>
    <row r="5010" spans="1:9" x14ac:dyDescent="0.25">
      <c r="A5010" s="19">
        <v>44162</v>
      </c>
      <c r="B5010">
        <v>363.67</v>
      </c>
      <c r="C5010">
        <v>1.4730000000000001</v>
      </c>
      <c r="E5010" s="19">
        <v>44127</v>
      </c>
      <c r="F5010">
        <v>0.2165</v>
      </c>
      <c r="H5010" s="20">
        <v>44162</v>
      </c>
      <c r="I5010">
        <v>20.84</v>
      </c>
    </row>
    <row r="5011" spans="1:9" x14ac:dyDescent="0.25">
      <c r="A5011" s="19">
        <v>44165</v>
      </c>
      <c r="B5011">
        <v>362.06</v>
      </c>
      <c r="C5011">
        <v>1.4796</v>
      </c>
      <c r="E5011" s="19">
        <v>44130</v>
      </c>
      <c r="F5011">
        <v>0.22225</v>
      </c>
      <c r="H5011" s="20">
        <v>44165</v>
      </c>
      <c r="I5011">
        <v>20.57</v>
      </c>
    </row>
    <row r="5012" spans="1:9" x14ac:dyDescent="0.25">
      <c r="A5012" s="19">
        <v>44166</v>
      </c>
      <c r="B5012">
        <v>366.02</v>
      </c>
      <c r="C5012">
        <v>1.4636</v>
      </c>
      <c r="E5012" s="19">
        <v>44131</v>
      </c>
      <c r="F5012">
        <v>0.21325</v>
      </c>
      <c r="H5012" s="20">
        <v>44166</v>
      </c>
      <c r="I5012">
        <v>20.77</v>
      </c>
    </row>
    <row r="5013" spans="1:9" x14ac:dyDescent="0.25">
      <c r="A5013" s="19">
        <v>44167</v>
      </c>
      <c r="B5013">
        <v>366.79</v>
      </c>
      <c r="C5013">
        <v>1.4604999999999999</v>
      </c>
      <c r="E5013" s="19">
        <v>44132</v>
      </c>
      <c r="F5013">
        <v>0.21437999999999999</v>
      </c>
      <c r="H5013" s="20">
        <v>44167</v>
      </c>
      <c r="I5013">
        <v>21.17</v>
      </c>
    </row>
    <row r="5014" spans="1:9" x14ac:dyDescent="0.25">
      <c r="A5014" s="19">
        <v>44168</v>
      </c>
      <c r="B5014">
        <v>366.69</v>
      </c>
      <c r="C5014">
        <v>1.4609000000000001</v>
      </c>
      <c r="E5014" s="19">
        <v>44133</v>
      </c>
      <c r="F5014">
        <v>0.21437999999999999</v>
      </c>
      <c r="H5014" s="20">
        <v>44168</v>
      </c>
      <c r="I5014">
        <v>21.28</v>
      </c>
    </row>
    <row r="5015" spans="1:9" x14ac:dyDescent="0.25">
      <c r="A5015" s="19">
        <v>44169</v>
      </c>
      <c r="B5015">
        <v>369.85</v>
      </c>
      <c r="C5015">
        <v>1.4483999999999999</v>
      </c>
      <c r="E5015" s="19">
        <v>44134</v>
      </c>
      <c r="F5015">
        <v>0.21575</v>
      </c>
      <c r="H5015" s="20">
        <v>44169</v>
      </c>
      <c r="I5015">
        <v>20.79</v>
      </c>
    </row>
    <row r="5016" spans="1:9" x14ac:dyDescent="0.25">
      <c r="A5016" s="19">
        <v>44172</v>
      </c>
      <c r="B5016">
        <v>369.09</v>
      </c>
      <c r="C5016">
        <v>1.4514</v>
      </c>
      <c r="E5016" s="19">
        <v>44137</v>
      </c>
      <c r="F5016">
        <v>0.22012999999999999</v>
      </c>
      <c r="H5016" s="20">
        <v>44172</v>
      </c>
      <c r="I5016">
        <v>21.3</v>
      </c>
    </row>
    <row r="5017" spans="1:9" x14ac:dyDescent="0.25">
      <c r="A5017" s="19">
        <v>44173</v>
      </c>
      <c r="B5017">
        <v>370.17</v>
      </c>
      <c r="C5017">
        <v>1.4471000000000001</v>
      </c>
      <c r="E5017" s="19">
        <v>44138</v>
      </c>
      <c r="F5017">
        <v>0.22475000000000001</v>
      </c>
      <c r="H5017" s="20">
        <v>44173</v>
      </c>
      <c r="I5017">
        <v>20.68</v>
      </c>
    </row>
    <row r="5018" spans="1:9" x14ac:dyDescent="0.25">
      <c r="A5018" s="19">
        <v>44174</v>
      </c>
      <c r="B5018">
        <v>366.85</v>
      </c>
      <c r="C5018">
        <v>1.4601999999999999</v>
      </c>
      <c r="E5018" s="19">
        <v>44139</v>
      </c>
      <c r="F5018">
        <v>0.23225000000000001</v>
      </c>
      <c r="H5018" s="20">
        <v>44174</v>
      </c>
      <c r="I5018">
        <v>22.27</v>
      </c>
    </row>
    <row r="5019" spans="1:9" x14ac:dyDescent="0.25">
      <c r="A5019" s="19">
        <v>44175</v>
      </c>
      <c r="B5019">
        <v>366.73</v>
      </c>
      <c r="C5019">
        <v>1.4607000000000001</v>
      </c>
      <c r="E5019" s="19">
        <v>44140</v>
      </c>
      <c r="F5019">
        <v>0.21299999999999999</v>
      </c>
      <c r="H5019" s="20">
        <v>44175</v>
      </c>
      <c r="I5019">
        <v>22.52</v>
      </c>
    </row>
    <row r="5020" spans="1:9" x14ac:dyDescent="0.25">
      <c r="A5020" s="19">
        <v>44176</v>
      </c>
      <c r="B5020">
        <v>366.3</v>
      </c>
      <c r="C5020">
        <v>1.4623999999999999</v>
      </c>
      <c r="E5020" s="19">
        <v>44141</v>
      </c>
      <c r="F5020">
        <v>0.20588000000000001</v>
      </c>
      <c r="H5020" s="20">
        <v>44176</v>
      </c>
      <c r="I5020">
        <v>23.31</v>
      </c>
    </row>
    <row r="5021" spans="1:9" x14ac:dyDescent="0.25">
      <c r="A5021" s="19">
        <v>44179</v>
      </c>
      <c r="B5021">
        <v>364.66</v>
      </c>
      <c r="C5021">
        <v>1.4690000000000001</v>
      </c>
      <c r="E5021" s="19">
        <v>44144</v>
      </c>
      <c r="F5021">
        <v>0.20499999999999999</v>
      </c>
      <c r="H5021" s="20">
        <v>44179</v>
      </c>
      <c r="I5021">
        <v>24.72</v>
      </c>
    </row>
    <row r="5022" spans="1:9" x14ac:dyDescent="0.25">
      <c r="A5022" s="19">
        <v>44180</v>
      </c>
      <c r="B5022">
        <v>369.59</v>
      </c>
      <c r="C5022">
        <v>1.4494</v>
      </c>
      <c r="E5022" s="19">
        <v>44145</v>
      </c>
      <c r="F5022">
        <v>0.21362999999999999</v>
      </c>
      <c r="H5022" s="20">
        <v>44180</v>
      </c>
      <c r="I5022">
        <v>22.89</v>
      </c>
    </row>
    <row r="5023" spans="1:9" x14ac:dyDescent="0.25">
      <c r="A5023" s="19">
        <v>44181</v>
      </c>
      <c r="B5023">
        <v>370.17</v>
      </c>
      <c r="C5023">
        <v>1.4471000000000001</v>
      </c>
      <c r="E5023" s="19">
        <v>44146</v>
      </c>
      <c r="F5023">
        <v>0.22062999999999999</v>
      </c>
      <c r="H5023" s="20">
        <v>44181</v>
      </c>
      <c r="I5023">
        <v>22.5</v>
      </c>
    </row>
    <row r="5024" spans="1:9" x14ac:dyDescent="0.25">
      <c r="A5024" s="19">
        <v>44182</v>
      </c>
      <c r="B5024">
        <v>372.24</v>
      </c>
      <c r="C5024">
        <v>1.6978</v>
      </c>
      <c r="E5024" s="19">
        <v>44147</v>
      </c>
      <c r="F5024">
        <v>0.221</v>
      </c>
      <c r="H5024" s="20">
        <v>44182</v>
      </c>
      <c r="I5024">
        <v>21.93</v>
      </c>
    </row>
    <row r="5025" spans="1:9" x14ac:dyDescent="0.25">
      <c r="A5025" s="19">
        <v>44183</v>
      </c>
      <c r="B5025">
        <v>369.18</v>
      </c>
      <c r="C5025">
        <v>1.7119</v>
      </c>
      <c r="E5025" s="19">
        <v>44148</v>
      </c>
      <c r="F5025">
        <v>0.222</v>
      </c>
      <c r="H5025" s="20">
        <v>44183</v>
      </c>
      <c r="I5025">
        <v>21.57</v>
      </c>
    </row>
    <row r="5026" spans="1:9" x14ac:dyDescent="0.25">
      <c r="A5026" s="19">
        <v>44186</v>
      </c>
      <c r="B5026">
        <v>367.86</v>
      </c>
      <c r="C5026">
        <v>1.718</v>
      </c>
      <c r="E5026" s="19">
        <v>44151</v>
      </c>
      <c r="F5026">
        <v>0.22037999999999999</v>
      </c>
      <c r="H5026" s="20">
        <v>44186</v>
      </c>
      <c r="I5026">
        <v>25.16</v>
      </c>
    </row>
    <row r="5027" spans="1:9" x14ac:dyDescent="0.25">
      <c r="A5027" s="19">
        <v>44187</v>
      </c>
      <c r="B5027">
        <v>367.24</v>
      </c>
      <c r="C5027">
        <v>1.7209000000000001</v>
      </c>
      <c r="E5027" s="19">
        <v>44152</v>
      </c>
      <c r="F5027">
        <v>0.23100000000000001</v>
      </c>
      <c r="H5027" s="20">
        <v>44187</v>
      </c>
      <c r="I5027">
        <v>24.23</v>
      </c>
    </row>
    <row r="5028" spans="1:9" x14ac:dyDescent="0.25">
      <c r="A5028" s="19">
        <v>44188</v>
      </c>
      <c r="B5028">
        <v>367.57</v>
      </c>
      <c r="C5028">
        <v>1.7194</v>
      </c>
      <c r="E5028" s="19">
        <v>44153</v>
      </c>
      <c r="F5028">
        <v>0.22375</v>
      </c>
      <c r="H5028" s="20">
        <v>44188</v>
      </c>
      <c r="I5028">
        <v>23.31</v>
      </c>
    </row>
    <row r="5029" spans="1:9" x14ac:dyDescent="0.25">
      <c r="A5029" s="19">
        <v>44189</v>
      </c>
      <c r="B5029">
        <v>369</v>
      </c>
      <c r="C5029">
        <v>1.7126999999999999</v>
      </c>
      <c r="E5029" s="19">
        <v>44154</v>
      </c>
      <c r="F5029">
        <v>0.21263000000000001</v>
      </c>
      <c r="H5029" s="20">
        <v>44189</v>
      </c>
      <c r="I5029">
        <v>21.53</v>
      </c>
    </row>
    <row r="5030" spans="1:9" x14ac:dyDescent="0.25">
      <c r="A5030" s="19">
        <v>44193</v>
      </c>
      <c r="B5030">
        <v>372.17</v>
      </c>
      <c r="C5030">
        <v>1.6980999999999999</v>
      </c>
      <c r="E5030" s="19">
        <v>44155</v>
      </c>
      <c r="F5030">
        <v>0.20488000000000001</v>
      </c>
      <c r="H5030" s="20">
        <v>44193</v>
      </c>
      <c r="I5030">
        <v>21.7</v>
      </c>
    </row>
    <row r="5031" spans="1:9" x14ac:dyDescent="0.25">
      <c r="A5031" s="19">
        <v>44194</v>
      </c>
      <c r="B5031">
        <v>371.46</v>
      </c>
      <c r="C5031">
        <v>1.7014</v>
      </c>
      <c r="E5031" s="19">
        <v>44158</v>
      </c>
      <c r="F5031">
        <v>0.20649999999999999</v>
      </c>
      <c r="H5031" s="20">
        <v>44194</v>
      </c>
      <c r="I5031">
        <v>23.08</v>
      </c>
    </row>
    <row r="5032" spans="1:9" x14ac:dyDescent="0.25">
      <c r="A5032" s="19">
        <v>44195</v>
      </c>
      <c r="B5032">
        <v>371.99</v>
      </c>
      <c r="C5032">
        <v>1.6990000000000001</v>
      </c>
      <c r="E5032" s="19">
        <v>44159</v>
      </c>
      <c r="F5032">
        <v>0.23225000000000001</v>
      </c>
      <c r="H5032" s="20">
        <v>44195</v>
      </c>
      <c r="I5032">
        <v>22.77</v>
      </c>
    </row>
    <row r="5033" spans="1:9" x14ac:dyDescent="0.25">
      <c r="A5033" s="19">
        <v>44196</v>
      </c>
      <c r="B5033">
        <v>373.88</v>
      </c>
      <c r="C5033">
        <v>1.6903999999999999</v>
      </c>
      <c r="E5033" s="19">
        <v>44160</v>
      </c>
      <c r="F5033">
        <v>0.23300000000000001</v>
      </c>
      <c r="H5033" s="20">
        <v>44196</v>
      </c>
      <c r="I5033">
        <v>22.75</v>
      </c>
    </row>
    <row r="5034" spans="1:9" x14ac:dyDescent="0.25">
      <c r="A5034" s="19">
        <v>44200</v>
      </c>
      <c r="B5034">
        <v>368.79</v>
      </c>
      <c r="C5034">
        <v>1.7137</v>
      </c>
      <c r="E5034" s="19">
        <v>44161</v>
      </c>
      <c r="F5034">
        <v>0.22438</v>
      </c>
      <c r="H5034" s="20">
        <v>44200</v>
      </c>
      <c r="I5034">
        <v>26.97</v>
      </c>
    </row>
    <row r="5035" spans="1:9" x14ac:dyDescent="0.25">
      <c r="A5035" s="19">
        <v>44201</v>
      </c>
      <c r="B5035">
        <v>371.33</v>
      </c>
      <c r="C5035">
        <v>1.702</v>
      </c>
      <c r="E5035" s="19">
        <v>44162</v>
      </c>
      <c r="F5035">
        <v>0.22538</v>
      </c>
      <c r="H5035" s="20">
        <v>44201</v>
      </c>
      <c r="I5035">
        <v>25.34</v>
      </c>
    </row>
    <row r="5036" spans="1:9" x14ac:dyDescent="0.25">
      <c r="A5036" s="19">
        <v>44202</v>
      </c>
      <c r="B5036">
        <v>373.55</v>
      </c>
      <c r="C5036">
        <v>1.6919</v>
      </c>
      <c r="E5036" s="19">
        <v>44165</v>
      </c>
      <c r="F5036">
        <v>0.22763</v>
      </c>
      <c r="H5036" s="20">
        <v>44202</v>
      </c>
      <c r="I5036">
        <v>25.07</v>
      </c>
    </row>
    <row r="5037" spans="1:9" x14ac:dyDescent="0.25">
      <c r="A5037" s="19">
        <v>44203</v>
      </c>
      <c r="B5037">
        <v>379.1</v>
      </c>
      <c r="C5037">
        <v>1.6671</v>
      </c>
      <c r="E5037" s="19">
        <v>44166</v>
      </c>
      <c r="F5037">
        <v>0.23200000000000001</v>
      </c>
      <c r="H5037" s="20">
        <v>44203</v>
      </c>
      <c r="I5037">
        <v>22.37</v>
      </c>
    </row>
    <row r="5038" spans="1:9" x14ac:dyDescent="0.25">
      <c r="A5038" s="19">
        <v>44204</v>
      </c>
      <c r="B5038">
        <v>381.26</v>
      </c>
      <c r="C5038">
        <v>1.6577</v>
      </c>
      <c r="E5038" s="19">
        <v>44167</v>
      </c>
      <c r="F5038">
        <v>0.23050000000000001</v>
      </c>
      <c r="H5038" s="20">
        <v>44204</v>
      </c>
      <c r="I5038">
        <v>21.56</v>
      </c>
    </row>
    <row r="5039" spans="1:9" x14ac:dyDescent="0.25">
      <c r="A5039" s="19">
        <v>44207</v>
      </c>
      <c r="B5039">
        <v>378.69</v>
      </c>
      <c r="C5039">
        <v>1.6689000000000001</v>
      </c>
      <c r="E5039" s="19">
        <v>44168</v>
      </c>
      <c r="F5039">
        <v>0.22538</v>
      </c>
      <c r="H5039" s="20">
        <v>44207</v>
      </c>
      <c r="I5039">
        <v>24.08</v>
      </c>
    </row>
    <row r="5040" spans="1:9" x14ac:dyDescent="0.25">
      <c r="A5040" s="19">
        <v>44208</v>
      </c>
      <c r="B5040">
        <v>378.77</v>
      </c>
      <c r="C5040">
        <v>1.6686000000000001</v>
      </c>
      <c r="E5040" s="19">
        <v>44169</v>
      </c>
      <c r="F5040">
        <v>0.22588</v>
      </c>
      <c r="H5040" s="20">
        <v>44208</v>
      </c>
      <c r="I5040">
        <v>23.33</v>
      </c>
    </row>
    <row r="5041" spans="1:9" x14ac:dyDescent="0.25">
      <c r="A5041" s="19">
        <v>44209</v>
      </c>
      <c r="B5041">
        <v>379.79</v>
      </c>
      <c r="C5041">
        <v>1.6640999999999999</v>
      </c>
      <c r="E5041" s="19">
        <v>44172</v>
      </c>
      <c r="F5041">
        <v>0.23038</v>
      </c>
      <c r="H5041" s="20">
        <v>44209</v>
      </c>
      <c r="I5041">
        <v>22.21</v>
      </c>
    </row>
    <row r="5042" spans="1:9" x14ac:dyDescent="0.25">
      <c r="A5042" s="19">
        <v>44210</v>
      </c>
      <c r="B5042">
        <v>378.46</v>
      </c>
      <c r="C5042">
        <v>1.6698999999999999</v>
      </c>
      <c r="E5042" s="19">
        <v>44173</v>
      </c>
      <c r="F5042">
        <v>0.23</v>
      </c>
      <c r="H5042" s="20">
        <v>44210</v>
      </c>
      <c r="I5042">
        <v>23.25</v>
      </c>
    </row>
    <row r="5043" spans="1:9" x14ac:dyDescent="0.25">
      <c r="A5043" s="19">
        <v>44211</v>
      </c>
      <c r="B5043">
        <v>375.7</v>
      </c>
      <c r="C5043">
        <v>1.6821999999999999</v>
      </c>
      <c r="E5043" s="19">
        <v>44174</v>
      </c>
      <c r="F5043">
        <v>0.22062999999999999</v>
      </c>
      <c r="H5043" s="20">
        <v>44211</v>
      </c>
      <c r="I5043">
        <v>24.34</v>
      </c>
    </row>
    <row r="5044" spans="1:9" x14ac:dyDescent="0.25">
      <c r="A5044" s="19">
        <v>44215</v>
      </c>
      <c r="B5044">
        <v>378.65</v>
      </c>
      <c r="C5044">
        <v>1.6691</v>
      </c>
      <c r="E5044" s="19">
        <v>44175</v>
      </c>
      <c r="F5044">
        <v>0.2195</v>
      </c>
      <c r="H5044" s="20">
        <v>44215</v>
      </c>
      <c r="I5044">
        <v>23.24</v>
      </c>
    </row>
    <row r="5045" spans="1:9" x14ac:dyDescent="0.25">
      <c r="A5045" s="19">
        <v>44216</v>
      </c>
      <c r="B5045">
        <v>383.89</v>
      </c>
      <c r="C5045">
        <v>1.6463000000000001</v>
      </c>
      <c r="E5045" s="19">
        <v>44176</v>
      </c>
      <c r="F5045">
        <v>0.2165</v>
      </c>
      <c r="H5045" s="20">
        <v>44216</v>
      </c>
      <c r="I5045">
        <v>21.58</v>
      </c>
    </row>
    <row r="5046" spans="1:9" x14ac:dyDescent="0.25">
      <c r="A5046" s="19">
        <v>44217</v>
      </c>
      <c r="B5046">
        <v>384.24</v>
      </c>
      <c r="C5046">
        <v>1.6448</v>
      </c>
      <c r="E5046" s="19">
        <v>44179</v>
      </c>
      <c r="F5046">
        <v>0.21925</v>
      </c>
      <c r="H5046" s="20">
        <v>44217</v>
      </c>
      <c r="I5046">
        <v>21.32</v>
      </c>
    </row>
    <row r="5047" spans="1:9" x14ac:dyDescent="0.25">
      <c r="A5047" s="19">
        <v>44218</v>
      </c>
      <c r="B5047">
        <v>382.88</v>
      </c>
      <c r="C5047">
        <v>1.6506000000000001</v>
      </c>
      <c r="E5047" s="19">
        <v>44180</v>
      </c>
      <c r="F5047">
        <v>0.22875000000000001</v>
      </c>
      <c r="H5047" s="20">
        <v>44218</v>
      </c>
      <c r="I5047">
        <v>21.91</v>
      </c>
    </row>
    <row r="5048" spans="1:9" x14ac:dyDescent="0.25">
      <c r="A5048" s="19">
        <v>44221</v>
      </c>
      <c r="B5048">
        <v>384.39</v>
      </c>
      <c r="C5048">
        <v>1.6442000000000001</v>
      </c>
      <c r="E5048" s="19">
        <v>44181</v>
      </c>
      <c r="F5048">
        <v>0.23638000000000001</v>
      </c>
      <c r="H5048" s="20">
        <v>44221</v>
      </c>
      <c r="I5048">
        <v>23.19</v>
      </c>
    </row>
    <row r="5049" spans="1:9" x14ac:dyDescent="0.25">
      <c r="A5049" s="19">
        <v>44222</v>
      </c>
      <c r="B5049">
        <v>383.79</v>
      </c>
      <c r="C5049">
        <v>1.6467000000000001</v>
      </c>
      <c r="E5049" s="19">
        <v>44182</v>
      </c>
      <c r="F5049">
        <v>0.23863000000000001</v>
      </c>
      <c r="H5049" s="20">
        <v>44222</v>
      </c>
      <c r="I5049">
        <v>23.02</v>
      </c>
    </row>
    <row r="5050" spans="1:9" x14ac:dyDescent="0.25">
      <c r="A5050" s="19">
        <v>44223</v>
      </c>
      <c r="B5050">
        <v>374.41</v>
      </c>
      <c r="C5050">
        <v>1.6879999999999999</v>
      </c>
      <c r="E5050" s="19">
        <v>44183</v>
      </c>
      <c r="F5050">
        <v>0.23574999999999999</v>
      </c>
      <c r="H5050" s="20">
        <v>44223</v>
      </c>
      <c r="I5050">
        <v>37.21</v>
      </c>
    </row>
    <row r="5051" spans="1:9" x14ac:dyDescent="0.25">
      <c r="A5051" s="19">
        <v>44224</v>
      </c>
      <c r="B5051">
        <v>377.63</v>
      </c>
      <c r="C5051">
        <v>1.6736</v>
      </c>
      <c r="E5051" s="19">
        <v>44186</v>
      </c>
      <c r="F5051">
        <v>0.24487999999999999</v>
      </c>
      <c r="H5051" s="20">
        <v>44224</v>
      </c>
      <c r="I5051">
        <v>30.21</v>
      </c>
    </row>
    <row r="5052" spans="1:9" x14ac:dyDescent="0.25">
      <c r="A5052" s="19">
        <v>44225</v>
      </c>
      <c r="B5052">
        <v>370.07</v>
      </c>
      <c r="C5052">
        <v>1.7078</v>
      </c>
      <c r="E5052" s="19">
        <v>44187</v>
      </c>
      <c r="F5052">
        <v>0.23813000000000001</v>
      </c>
      <c r="H5052" s="20">
        <v>44225</v>
      </c>
      <c r="I5052">
        <v>33.090000000000003</v>
      </c>
    </row>
    <row r="5053" spans="1:9" x14ac:dyDescent="0.25">
      <c r="A5053" s="19">
        <v>44228</v>
      </c>
      <c r="B5053">
        <v>376.23</v>
      </c>
      <c r="C5053">
        <v>1.6798</v>
      </c>
      <c r="E5053" s="19">
        <v>44188</v>
      </c>
      <c r="F5053">
        <v>0.251</v>
      </c>
      <c r="H5053" s="20">
        <v>44228</v>
      </c>
      <c r="I5053">
        <v>30.24</v>
      </c>
    </row>
    <row r="5054" spans="1:9" x14ac:dyDescent="0.25">
      <c r="A5054" s="19">
        <v>44229</v>
      </c>
      <c r="B5054">
        <v>381.55</v>
      </c>
      <c r="C5054">
        <v>1.6564000000000001</v>
      </c>
      <c r="E5054" s="19">
        <v>44189</v>
      </c>
      <c r="F5054">
        <v>0.24013000000000001</v>
      </c>
      <c r="H5054" s="20">
        <v>44229</v>
      </c>
      <c r="I5054">
        <v>25.56</v>
      </c>
    </row>
    <row r="5055" spans="1:9" x14ac:dyDescent="0.25">
      <c r="A5055" s="19">
        <v>44230</v>
      </c>
      <c r="B5055">
        <v>381.85</v>
      </c>
      <c r="C5055">
        <v>1.6551</v>
      </c>
      <c r="E5055" s="19">
        <v>44194</v>
      </c>
      <c r="F5055">
        <v>0.25387999999999999</v>
      </c>
      <c r="H5055" s="20">
        <v>44230</v>
      </c>
      <c r="I5055">
        <v>22.91</v>
      </c>
    </row>
    <row r="5056" spans="1:9" x14ac:dyDescent="0.25">
      <c r="A5056" s="19">
        <v>44231</v>
      </c>
      <c r="B5056">
        <v>386.19</v>
      </c>
      <c r="C5056">
        <v>1.6365000000000001</v>
      </c>
      <c r="E5056" s="19">
        <v>44195</v>
      </c>
      <c r="F5056">
        <v>0.23749999999999999</v>
      </c>
      <c r="H5056" s="20">
        <v>44231</v>
      </c>
      <c r="I5056">
        <v>21.77</v>
      </c>
    </row>
    <row r="5057" spans="1:9" x14ac:dyDescent="0.25">
      <c r="A5057" s="19">
        <v>44232</v>
      </c>
      <c r="B5057">
        <v>387.71</v>
      </c>
      <c r="C5057">
        <v>1.6301000000000001</v>
      </c>
      <c r="E5057" s="19">
        <v>44196</v>
      </c>
      <c r="F5057">
        <v>0.23838000000000001</v>
      </c>
      <c r="H5057" s="20">
        <v>44232</v>
      </c>
      <c r="I5057">
        <v>20.87</v>
      </c>
    </row>
    <row r="5058" spans="1:9" x14ac:dyDescent="0.25">
      <c r="A5058" s="19">
        <v>44235</v>
      </c>
      <c r="B5058">
        <v>390.51</v>
      </c>
      <c r="C5058">
        <v>1.6184000000000001</v>
      </c>
      <c r="E5058" s="19">
        <v>44200</v>
      </c>
      <c r="F5058">
        <v>0.23724999999999999</v>
      </c>
      <c r="H5058" s="20">
        <v>44235</v>
      </c>
      <c r="I5058">
        <v>21.24</v>
      </c>
    </row>
    <row r="5059" spans="1:9" x14ac:dyDescent="0.25">
      <c r="A5059" s="19">
        <v>44236</v>
      </c>
      <c r="B5059">
        <v>390.25</v>
      </c>
      <c r="C5059">
        <v>1.6194999999999999</v>
      </c>
      <c r="E5059" s="19">
        <v>44201</v>
      </c>
      <c r="F5059">
        <v>0.23688000000000001</v>
      </c>
      <c r="H5059" s="20">
        <v>44236</v>
      </c>
      <c r="I5059">
        <v>21.63</v>
      </c>
    </row>
    <row r="5060" spans="1:9" x14ac:dyDescent="0.25">
      <c r="A5060" s="19">
        <v>44237</v>
      </c>
      <c r="B5060">
        <v>390.08</v>
      </c>
      <c r="C5060">
        <v>1.6202000000000001</v>
      </c>
      <c r="E5060" s="19">
        <v>44202</v>
      </c>
      <c r="F5060">
        <v>0.23400000000000001</v>
      </c>
      <c r="H5060" s="20">
        <v>44237</v>
      </c>
      <c r="I5060">
        <v>21.99</v>
      </c>
    </row>
    <row r="5061" spans="1:9" x14ac:dyDescent="0.25">
      <c r="A5061" s="19">
        <v>44238</v>
      </c>
      <c r="B5061">
        <v>390.71</v>
      </c>
      <c r="C5061">
        <v>1.6175999999999999</v>
      </c>
      <c r="E5061" s="19">
        <v>44203</v>
      </c>
      <c r="F5061">
        <v>0.22475000000000001</v>
      </c>
      <c r="H5061" s="20">
        <v>44238</v>
      </c>
      <c r="I5061">
        <v>21.25</v>
      </c>
    </row>
    <row r="5062" spans="1:9" x14ac:dyDescent="0.25">
      <c r="A5062" s="19">
        <v>44239</v>
      </c>
      <c r="B5062">
        <v>392.64</v>
      </c>
      <c r="C5062">
        <v>1.6095999999999999</v>
      </c>
      <c r="E5062" s="19">
        <v>44204</v>
      </c>
      <c r="F5062">
        <v>0.22438</v>
      </c>
      <c r="H5062" s="20">
        <v>44239</v>
      </c>
      <c r="I5062">
        <v>19.97</v>
      </c>
    </row>
    <row r="5063" spans="1:9" x14ac:dyDescent="0.25">
      <c r="A5063" s="19">
        <v>44243</v>
      </c>
      <c r="B5063">
        <v>392.3</v>
      </c>
      <c r="C5063">
        <v>1.611</v>
      </c>
      <c r="E5063" s="19">
        <v>44207</v>
      </c>
      <c r="F5063">
        <v>0.22450000000000001</v>
      </c>
      <c r="H5063" s="20">
        <v>44243</v>
      </c>
      <c r="I5063">
        <v>21.46</v>
      </c>
    </row>
    <row r="5064" spans="1:9" x14ac:dyDescent="0.25">
      <c r="A5064" s="19">
        <v>44244</v>
      </c>
      <c r="B5064">
        <v>392.39</v>
      </c>
      <c r="C5064">
        <v>1.6106</v>
      </c>
      <c r="E5064" s="19">
        <v>44208</v>
      </c>
      <c r="F5064">
        <v>0.23375000000000001</v>
      </c>
      <c r="H5064" s="20">
        <v>44244</v>
      </c>
      <c r="I5064">
        <v>21.5</v>
      </c>
    </row>
    <row r="5065" spans="1:9" x14ac:dyDescent="0.25">
      <c r="A5065" s="19">
        <v>44245</v>
      </c>
      <c r="B5065">
        <v>390.72</v>
      </c>
      <c r="C5065">
        <v>1.6174999999999999</v>
      </c>
      <c r="E5065" s="19">
        <v>44209</v>
      </c>
      <c r="F5065">
        <v>0.24124999999999999</v>
      </c>
      <c r="H5065" s="20">
        <v>44245</v>
      </c>
      <c r="I5065">
        <v>22.49</v>
      </c>
    </row>
    <row r="5066" spans="1:9" x14ac:dyDescent="0.25">
      <c r="A5066" s="19">
        <v>44246</v>
      </c>
      <c r="B5066">
        <v>390.03</v>
      </c>
      <c r="C5066">
        <v>1.6204000000000001</v>
      </c>
      <c r="E5066" s="19">
        <v>44210</v>
      </c>
      <c r="F5066">
        <v>0.22563</v>
      </c>
      <c r="H5066" s="20">
        <v>44246</v>
      </c>
      <c r="I5066">
        <v>22.05</v>
      </c>
    </row>
    <row r="5067" spans="1:9" x14ac:dyDescent="0.25">
      <c r="A5067" s="19">
        <v>44249</v>
      </c>
      <c r="B5067">
        <v>387.03</v>
      </c>
      <c r="C5067">
        <v>1.6329</v>
      </c>
      <c r="E5067" s="19">
        <v>44211</v>
      </c>
      <c r="F5067">
        <v>0.22338</v>
      </c>
      <c r="H5067" s="20">
        <v>44249</v>
      </c>
      <c r="I5067">
        <v>23.45</v>
      </c>
    </row>
    <row r="5068" spans="1:9" x14ac:dyDescent="0.25">
      <c r="A5068" s="19">
        <v>44250</v>
      </c>
      <c r="B5068">
        <v>387.5</v>
      </c>
      <c r="C5068">
        <v>1.631</v>
      </c>
      <c r="E5068" s="19">
        <v>44214</v>
      </c>
      <c r="F5068">
        <v>0.224</v>
      </c>
      <c r="H5068" s="20">
        <v>44250</v>
      </c>
      <c r="I5068">
        <v>23.11</v>
      </c>
    </row>
    <row r="5069" spans="1:9" x14ac:dyDescent="0.25">
      <c r="A5069" s="19">
        <v>44251</v>
      </c>
      <c r="B5069">
        <v>391.77</v>
      </c>
      <c r="C5069">
        <v>1.6132</v>
      </c>
      <c r="E5069" s="19">
        <v>44215</v>
      </c>
      <c r="F5069">
        <v>0.22363</v>
      </c>
      <c r="H5069" s="20">
        <v>44251</v>
      </c>
      <c r="I5069">
        <v>21.34</v>
      </c>
    </row>
    <row r="5070" spans="1:9" x14ac:dyDescent="0.25">
      <c r="A5070" s="19">
        <v>44252</v>
      </c>
      <c r="B5070">
        <v>382.33</v>
      </c>
      <c r="C5070">
        <v>1.653</v>
      </c>
      <c r="E5070" s="19">
        <v>44216</v>
      </c>
      <c r="F5070">
        <v>0.22237999999999999</v>
      </c>
      <c r="H5070" s="20">
        <v>44252</v>
      </c>
      <c r="I5070">
        <v>28.89</v>
      </c>
    </row>
    <row r="5071" spans="1:9" x14ac:dyDescent="0.25">
      <c r="A5071" s="19">
        <v>44253</v>
      </c>
      <c r="B5071">
        <v>380.36</v>
      </c>
      <c r="C5071">
        <v>1.6616</v>
      </c>
      <c r="E5071" s="19">
        <v>44217</v>
      </c>
      <c r="F5071">
        <v>0.21775</v>
      </c>
      <c r="H5071" s="20">
        <v>44253</v>
      </c>
      <c r="I5071">
        <v>27.95</v>
      </c>
    </row>
    <row r="5072" spans="1:9" x14ac:dyDescent="0.25">
      <c r="A5072" s="19">
        <v>44256</v>
      </c>
      <c r="B5072">
        <v>389.58</v>
      </c>
      <c r="C5072">
        <v>1.6223000000000001</v>
      </c>
      <c r="E5072" s="19">
        <v>44218</v>
      </c>
      <c r="F5072">
        <v>0.21525</v>
      </c>
      <c r="H5072" s="20">
        <v>44256</v>
      </c>
      <c r="I5072">
        <v>23.35</v>
      </c>
    </row>
    <row r="5073" spans="1:9" x14ac:dyDescent="0.25">
      <c r="A5073" s="19">
        <v>44257</v>
      </c>
      <c r="B5073">
        <v>386.54</v>
      </c>
      <c r="C5073">
        <v>1.635</v>
      </c>
      <c r="E5073" s="19">
        <v>44221</v>
      </c>
      <c r="F5073">
        <v>0.21288000000000001</v>
      </c>
      <c r="H5073" s="20">
        <v>44257</v>
      </c>
      <c r="I5073">
        <v>24.1</v>
      </c>
    </row>
    <row r="5074" spans="1:9" x14ac:dyDescent="0.25">
      <c r="A5074" s="19">
        <v>44258</v>
      </c>
      <c r="B5074">
        <v>381.42</v>
      </c>
      <c r="C5074">
        <v>1.657</v>
      </c>
      <c r="E5074" s="19">
        <v>44222</v>
      </c>
      <c r="F5074">
        <v>0.2185</v>
      </c>
      <c r="H5074" s="20">
        <v>44258</v>
      </c>
      <c r="I5074">
        <v>26.67</v>
      </c>
    </row>
    <row r="5075" spans="1:9" x14ac:dyDescent="0.25">
      <c r="A5075" s="19">
        <v>44259</v>
      </c>
      <c r="B5075">
        <v>376.7</v>
      </c>
      <c r="C5075">
        <v>1.6777</v>
      </c>
      <c r="E5075" s="19">
        <v>44223</v>
      </c>
      <c r="F5075">
        <v>0.21149999999999999</v>
      </c>
      <c r="H5075" s="20">
        <v>44259</v>
      </c>
      <c r="I5075">
        <v>28.57</v>
      </c>
    </row>
    <row r="5076" spans="1:9" x14ac:dyDescent="0.25">
      <c r="A5076" s="19">
        <v>44260</v>
      </c>
      <c r="B5076">
        <v>383.63</v>
      </c>
      <c r="C5076">
        <v>1.6474</v>
      </c>
      <c r="E5076" s="19">
        <v>44224</v>
      </c>
      <c r="F5076">
        <v>0.20499999999999999</v>
      </c>
      <c r="H5076" s="20">
        <v>44260</v>
      </c>
      <c r="I5076">
        <v>24.66</v>
      </c>
    </row>
    <row r="5077" spans="1:9" x14ac:dyDescent="0.25">
      <c r="A5077" s="19">
        <v>44263</v>
      </c>
      <c r="B5077">
        <v>381.72</v>
      </c>
      <c r="C5077">
        <v>1.6556999999999999</v>
      </c>
      <c r="E5077" s="19">
        <v>44225</v>
      </c>
      <c r="F5077">
        <v>0.20188</v>
      </c>
      <c r="H5077" s="20">
        <v>44263</v>
      </c>
      <c r="I5077">
        <v>25.47</v>
      </c>
    </row>
    <row r="5078" spans="1:9" x14ac:dyDescent="0.25">
      <c r="A5078" s="19">
        <v>44264</v>
      </c>
      <c r="B5078">
        <v>387.17</v>
      </c>
      <c r="C5078">
        <v>1.6324000000000001</v>
      </c>
      <c r="E5078" s="19">
        <v>44228</v>
      </c>
      <c r="F5078">
        <v>0.19550000000000001</v>
      </c>
      <c r="H5078" s="20">
        <v>44264</v>
      </c>
      <c r="I5078">
        <v>24.03</v>
      </c>
    </row>
    <row r="5079" spans="1:9" x14ac:dyDescent="0.25">
      <c r="A5079" s="19">
        <v>44265</v>
      </c>
      <c r="B5079">
        <v>389.58</v>
      </c>
      <c r="C5079">
        <v>1.6223000000000001</v>
      </c>
      <c r="E5079" s="19">
        <v>44229</v>
      </c>
      <c r="F5079">
        <v>0.19225</v>
      </c>
      <c r="H5079" s="20">
        <v>44265</v>
      </c>
      <c r="I5079">
        <v>22.56</v>
      </c>
    </row>
    <row r="5080" spans="1:9" x14ac:dyDescent="0.25">
      <c r="A5080" s="19">
        <v>44266</v>
      </c>
      <c r="B5080">
        <v>393.53</v>
      </c>
      <c r="C5080">
        <v>1.6060000000000001</v>
      </c>
      <c r="E5080" s="19">
        <v>44230</v>
      </c>
      <c r="F5080">
        <v>0.19513</v>
      </c>
      <c r="H5080" s="20">
        <v>44266</v>
      </c>
      <c r="I5080">
        <v>21.91</v>
      </c>
    </row>
    <row r="5081" spans="1:9" x14ac:dyDescent="0.25">
      <c r="A5081" s="19">
        <v>44267</v>
      </c>
      <c r="B5081">
        <v>394.06</v>
      </c>
      <c r="C5081">
        <v>1.6037999999999999</v>
      </c>
      <c r="E5081" s="19">
        <v>44231</v>
      </c>
      <c r="F5081">
        <v>0.19263</v>
      </c>
      <c r="H5081" s="20">
        <v>44267</v>
      </c>
      <c r="I5081">
        <v>20.69</v>
      </c>
    </row>
    <row r="5082" spans="1:9" x14ac:dyDescent="0.25">
      <c r="A5082" s="19">
        <v>44270</v>
      </c>
      <c r="B5082">
        <v>396.41</v>
      </c>
      <c r="C5082">
        <v>1.5943000000000001</v>
      </c>
      <c r="E5082" s="19">
        <v>44232</v>
      </c>
      <c r="F5082">
        <v>0.19087999999999999</v>
      </c>
      <c r="H5082" s="20">
        <v>44270</v>
      </c>
      <c r="I5082">
        <v>20.03</v>
      </c>
    </row>
    <row r="5083" spans="1:9" x14ac:dyDescent="0.25">
      <c r="A5083" s="19">
        <v>44271</v>
      </c>
      <c r="B5083">
        <v>395.91</v>
      </c>
      <c r="C5083">
        <v>1.5963000000000001</v>
      </c>
      <c r="E5083" s="19">
        <v>44235</v>
      </c>
      <c r="F5083">
        <v>0.19538</v>
      </c>
      <c r="H5083" s="20">
        <v>44271</v>
      </c>
      <c r="I5083">
        <v>19.79</v>
      </c>
    </row>
    <row r="5084" spans="1:9" x14ac:dyDescent="0.25">
      <c r="A5084" s="19">
        <v>44272</v>
      </c>
      <c r="B5084">
        <v>397.26</v>
      </c>
      <c r="C5084">
        <v>1.5909</v>
      </c>
      <c r="E5084" s="19">
        <v>44236</v>
      </c>
      <c r="F5084">
        <v>0.20250000000000001</v>
      </c>
      <c r="H5084" s="20">
        <v>44272</v>
      </c>
      <c r="I5084">
        <v>19.23</v>
      </c>
    </row>
    <row r="5085" spans="1:9" x14ac:dyDescent="0.25">
      <c r="A5085" s="19">
        <v>44273</v>
      </c>
      <c r="B5085">
        <v>391.48</v>
      </c>
      <c r="C5085">
        <v>1.3056000000000001</v>
      </c>
      <c r="E5085" s="19">
        <v>44237</v>
      </c>
      <c r="F5085">
        <v>0.20088</v>
      </c>
      <c r="H5085" s="20">
        <v>44273</v>
      </c>
      <c r="I5085">
        <v>21.58</v>
      </c>
    </row>
    <row r="5086" spans="1:9" x14ac:dyDescent="0.25">
      <c r="A5086" s="19">
        <v>44274</v>
      </c>
      <c r="B5086">
        <v>389.48</v>
      </c>
      <c r="C5086">
        <v>1.3123</v>
      </c>
      <c r="E5086" s="19">
        <v>44238</v>
      </c>
      <c r="F5086">
        <v>0.19763</v>
      </c>
      <c r="H5086" s="20">
        <v>44274</v>
      </c>
      <c r="I5086">
        <v>20.95</v>
      </c>
    </row>
    <row r="5087" spans="1:9" x14ac:dyDescent="0.25">
      <c r="A5087" s="19">
        <v>44277</v>
      </c>
      <c r="B5087">
        <v>392.59</v>
      </c>
      <c r="C5087">
        <v>1.3019000000000001</v>
      </c>
      <c r="E5087" s="19">
        <v>44239</v>
      </c>
      <c r="F5087">
        <v>0.19375000000000001</v>
      </c>
      <c r="H5087" s="20">
        <v>44277</v>
      </c>
      <c r="I5087">
        <v>18.88</v>
      </c>
    </row>
    <row r="5088" spans="1:9" x14ac:dyDescent="0.25">
      <c r="A5088" s="19">
        <v>44278</v>
      </c>
      <c r="B5088">
        <v>389.5</v>
      </c>
      <c r="C5088">
        <v>1.3122</v>
      </c>
      <c r="E5088" s="19">
        <v>44242</v>
      </c>
      <c r="F5088">
        <v>0.1915</v>
      </c>
      <c r="H5088" s="20">
        <v>44278</v>
      </c>
      <c r="I5088">
        <v>20.3</v>
      </c>
    </row>
    <row r="5089" spans="1:9" x14ac:dyDescent="0.25">
      <c r="A5089" s="19">
        <v>44279</v>
      </c>
      <c r="B5089">
        <v>387.52</v>
      </c>
      <c r="C5089">
        <v>1.3189</v>
      </c>
      <c r="E5089" s="19">
        <v>44243</v>
      </c>
      <c r="F5089">
        <v>0.18862999999999999</v>
      </c>
      <c r="H5089" s="20">
        <v>44279</v>
      </c>
      <c r="I5089">
        <v>21.2</v>
      </c>
    </row>
    <row r="5090" spans="1:9" x14ac:dyDescent="0.25">
      <c r="A5090" s="19">
        <v>44280</v>
      </c>
      <c r="B5090">
        <v>389.7</v>
      </c>
      <c r="C5090">
        <v>1.3116000000000001</v>
      </c>
      <c r="E5090" s="19">
        <v>44244</v>
      </c>
      <c r="F5090">
        <v>0.18138000000000001</v>
      </c>
      <c r="H5090" s="20">
        <v>44280</v>
      </c>
      <c r="I5090">
        <v>19.809999999999999</v>
      </c>
    </row>
    <row r="5091" spans="1:9" x14ac:dyDescent="0.25">
      <c r="A5091" s="19">
        <v>44281</v>
      </c>
      <c r="B5091">
        <v>395.98</v>
      </c>
      <c r="C5091">
        <v>1.2907999999999999</v>
      </c>
      <c r="E5091" s="19">
        <v>44245</v>
      </c>
      <c r="F5091">
        <v>0.18237999999999999</v>
      </c>
      <c r="H5091" s="20">
        <v>44281</v>
      </c>
      <c r="I5091">
        <v>18.86</v>
      </c>
    </row>
    <row r="5092" spans="1:9" x14ac:dyDescent="0.25">
      <c r="A5092" s="19">
        <v>44284</v>
      </c>
      <c r="B5092">
        <v>395.78</v>
      </c>
      <c r="C5092">
        <v>1.2914000000000001</v>
      </c>
      <c r="E5092" s="19">
        <v>44246</v>
      </c>
      <c r="F5092">
        <v>0.17524999999999999</v>
      </c>
      <c r="H5092" s="20">
        <v>44284</v>
      </c>
      <c r="I5092">
        <v>20.74</v>
      </c>
    </row>
    <row r="5093" spans="1:9" x14ac:dyDescent="0.25">
      <c r="A5093" s="19">
        <v>44285</v>
      </c>
      <c r="B5093">
        <v>394.73</v>
      </c>
      <c r="C5093">
        <v>1.2948</v>
      </c>
      <c r="E5093" s="19">
        <v>44249</v>
      </c>
      <c r="F5093">
        <v>0.17549999999999999</v>
      </c>
      <c r="H5093" s="20">
        <v>44285</v>
      </c>
      <c r="I5093">
        <v>19.61</v>
      </c>
    </row>
    <row r="5094" spans="1:9" x14ac:dyDescent="0.25">
      <c r="A5094" s="19">
        <v>44286</v>
      </c>
      <c r="B5094">
        <v>396.33</v>
      </c>
      <c r="C5094">
        <v>1.2896000000000001</v>
      </c>
      <c r="E5094" s="19">
        <v>44250</v>
      </c>
      <c r="F5094">
        <v>0.1875</v>
      </c>
      <c r="H5094" s="20">
        <v>44286</v>
      </c>
      <c r="I5094">
        <v>19.399999999999999</v>
      </c>
    </row>
    <row r="5095" spans="1:9" x14ac:dyDescent="0.25">
      <c r="A5095" s="19">
        <v>44287</v>
      </c>
      <c r="B5095">
        <v>400.61</v>
      </c>
      <c r="C5095">
        <v>1.2758</v>
      </c>
      <c r="E5095" s="19">
        <v>44251</v>
      </c>
      <c r="F5095">
        <v>0.18975</v>
      </c>
      <c r="H5095" s="20">
        <v>44287</v>
      </c>
      <c r="I5095">
        <v>17.329999999999998</v>
      </c>
    </row>
    <row r="5096" spans="1:9" x14ac:dyDescent="0.25">
      <c r="A5096" s="19">
        <v>44291</v>
      </c>
      <c r="B5096">
        <v>406.36</v>
      </c>
      <c r="C5096">
        <v>1.2578</v>
      </c>
      <c r="E5096" s="19">
        <v>44252</v>
      </c>
      <c r="F5096">
        <v>0.1905</v>
      </c>
      <c r="H5096" s="20">
        <v>44291</v>
      </c>
      <c r="I5096">
        <v>17.91</v>
      </c>
    </row>
    <row r="5097" spans="1:9" x14ac:dyDescent="0.25">
      <c r="A5097" s="19">
        <v>44292</v>
      </c>
      <c r="B5097">
        <v>406.12</v>
      </c>
      <c r="C5097">
        <v>1.2585</v>
      </c>
      <c r="E5097" s="19">
        <v>44253</v>
      </c>
      <c r="F5097">
        <v>0.18837999999999999</v>
      </c>
      <c r="H5097" s="20">
        <v>44292</v>
      </c>
      <c r="I5097">
        <v>18.12</v>
      </c>
    </row>
    <row r="5098" spans="1:9" x14ac:dyDescent="0.25">
      <c r="A5098" s="19">
        <v>44293</v>
      </c>
      <c r="B5098">
        <v>406.59</v>
      </c>
      <c r="C5098">
        <v>1.2571000000000001</v>
      </c>
      <c r="E5098" s="19">
        <v>44256</v>
      </c>
      <c r="F5098">
        <v>0.18425</v>
      </c>
      <c r="H5098" s="20">
        <v>44293</v>
      </c>
      <c r="I5098">
        <v>17.16</v>
      </c>
    </row>
    <row r="5099" spans="1:9" x14ac:dyDescent="0.25">
      <c r="A5099" s="19">
        <v>44294</v>
      </c>
      <c r="B5099">
        <v>408.52</v>
      </c>
      <c r="C5099">
        <v>1.2511000000000001</v>
      </c>
      <c r="E5099" s="19">
        <v>44257</v>
      </c>
      <c r="F5099">
        <v>0.18337999999999999</v>
      </c>
      <c r="H5099" s="20">
        <v>44294</v>
      </c>
      <c r="I5099">
        <v>16.95</v>
      </c>
    </row>
    <row r="5100" spans="1:9" x14ac:dyDescent="0.25">
      <c r="A5100" s="19">
        <v>44295</v>
      </c>
      <c r="B5100">
        <v>411.49</v>
      </c>
      <c r="C5100">
        <v>1.2421</v>
      </c>
      <c r="E5100" s="19">
        <v>44258</v>
      </c>
      <c r="F5100">
        <v>0.19375000000000001</v>
      </c>
      <c r="H5100" s="20">
        <v>44295</v>
      </c>
      <c r="I5100">
        <v>16.690000000000001</v>
      </c>
    </row>
    <row r="5101" spans="1:9" x14ac:dyDescent="0.25">
      <c r="A5101" s="19">
        <v>44298</v>
      </c>
      <c r="B5101">
        <v>411.64</v>
      </c>
      <c r="C5101">
        <v>1.2417</v>
      </c>
      <c r="E5101" s="19">
        <v>44259</v>
      </c>
      <c r="F5101">
        <v>0.17549999999999999</v>
      </c>
      <c r="H5101" s="20">
        <v>44298</v>
      </c>
      <c r="I5101">
        <v>16.91</v>
      </c>
    </row>
    <row r="5102" spans="1:9" x14ac:dyDescent="0.25">
      <c r="A5102" s="19">
        <v>44299</v>
      </c>
      <c r="B5102">
        <v>412.86</v>
      </c>
      <c r="C5102">
        <v>1.238</v>
      </c>
      <c r="E5102" s="19">
        <v>44260</v>
      </c>
      <c r="F5102">
        <v>0.18537999999999999</v>
      </c>
      <c r="H5102" s="20">
        <v>44299</v>
      </c>
      <c r="I5102">
        <v>16.649999999999999</v>
      </c>
    </row>
    <row r="5103" spans="1:9" x14ac:dyDescent="0.25">
      <c r="A5103" s="19">
        <v>44300</v>
      </c>
      <c r="B5103">
        <v>411.45</v>
      </c>
      <c r="C5103">
        <v>1.2422</v>
      </c>
      <c r="E5103" s="19">
        <v>44263</v>
      </c>
      <c r="F5103">
        <v>0.1825</v>
      </c>
      <c r="H5103" s="20">
        <v>44300</v>
      </c>
      <c r="I5103">
        <v>16.989999999999998</v>
      </c>
    </row>
    <row r="5104" spans="1:9" x14ac:dyDescent="0.25">
      <c r="A5104" s="19">
        <v>44301</v>
      </c>
      <c r="B5104">
        <v>415.87</v>
      </c>
      <c r="C5104">
        <v>1.2290000000000001</v>
      </c>
      <c r="E5104" s="19">
        <v>44264</v>
      </c>
      <c r="F5104">
        <v>0.17724999999999999</v>
      </c>
      <c r="H5104" s="20">
        <v>44301</v>
      </c>
      <c r="I5104">
        <v>16.57</v>
      </c>
    </row>
    <row r="5105" spans="1:9" x14ac:dyDescent="0.25">
      <c r="A5105" s="19">
        <v>44302</v>
      </c>
      <c r="B5105">
        <v>417.26</v>
      </c>
      <c r="C5105">
        <v>1.2249000000000001</v>
      </c>
      <c r="E5105" s="19">
        <v>44265</v>
      </c>
      <c r="F5105">
        <v>0.18412999999999999</v>
      </c>
      <c r="H5105" s="20">
        <v>44302</v>
      </c>
      <c r="I5105">
        <v>16.25</v>
      </c>
    </row>
    <row r="5106" spans="1:9" x14ac:dyDescent="0.25">
      <c r="A5106" s="19">
        <v>44305</v>
      </c>
      <c r="B5106">
        <v>415.21</v>
      </c>
      <c r="C5106">
        <v>1.2310000000000001</v>
      </c>
      <c r="E5106" s="19">
        <v>44266</v>
      </c>
      <c r="F5106">
        <v>0.18387999999999999</v>
      </c>
      <c r="H5106" s="20">
        <v>44305</v>
      </c>
      <c r="I5106">
        <v>17.29</v>
      </c>
    </row>
    <row r="5107" spans="1:9" x14ac:dyDescent="0.25">
      <c r="A5107" s="19">
        <v>44306</v>
      </c>
      <c r="B5107">
        <v>412.17</v>
      </c>
      <c r="C5107">
        <v>1.2401</v>
      </c>
      <c r="E5107" s="19">
        <v>44267</v>
      </c>
      <c r="F5107">
        <v>0.1895</v>
      </c>
      <c r="H5107" s="20">
        <v>44306</v>
      </c>
      <c r="I5107">
        <v>18.68</v>
      </c>
    </row>
    <row r="5108" spans="1:9" x14ac:dyDescent="0.25">
      <c r="A5108" s="19">
        <v>44307</v>
      </c>
      <c r="B5108">
        <v>416.07</v>
      </c>
      <c r="C5108">
        <v>1.2283999999999999</v>
      </c>
      <c r="E5108" s="19">
        <v>44270</v>
      </c>
      <c r="F5108">
        <v>0.182</v>
      </c>
      <c r="H5108" s="20">
        <v>44307</v>
      </c>
      <c r="I5108">
        <v>17.5</v>
      </c>
    </row>
    <row r="5109" spans="1:9" x14ac:dyDescent="0.25">
      <c r="A5109" s="19">
        <v>44308</v>
      </c>
      <c r="B5109">
        <v>412.27</v>
      </c>
      <c r="C5109">
        <v>1.2398</v>
      </c>
      <c r="E5109" s="19">
        <v>44271</v>
      </c>
      <c r="F5109">
        <v>0.19</v>
      </c>
      <c r="H5109" s="20">
        <v>44308</v>
      </c>
      <c r="I5109">
        <v>18.71</v>
      </c>
    </row>
    <row r="5110" spans="1:9" x14ac:dyDescent="0.25">
      <c r="A5110" s="19">
        <v>44309</v>
      </c>
      <c r="B5110">
        <v>416.74</v>
      </c>
      <c r="C5110">
        <v>1.2264999999999999</v>
      </c>
      <c r="E5110" s="19">
        <v>44272</v>
      </c>
      <c r="F5110">
        <v>0.18962999999999999</v>
      </c>
      <c r="H5110" s="20">
        <v>44309</v>
      </c>
      <c r="I5110">
        <v>17.329999999999998</v>
      </c>
    </row>
    <row r="5111" spans="1:9" x14ac:dyDescent="0.25">
      <c r="A5111" s="19">
        <v>44312</v>
      </c>
      <c r="B5111">
        <v>417.61</v>
      </c>
      <c r="C5111">
        <v>1.2239</v>
      </c>
      <c r="E5111" s="19">
        <v>44273</v>
      </c>
      <c r="F5111">
        <v>0.18662999999999999</v>
      </c>
      <c r="H5111" s="20">
        <v>44312</v>
      </c>
      <c r="I5111">
        <v>17.64</v>
      </c>
    </row>
    <row r="5112" spans="1:9" x14ac:dyDescent="0.25">
      <c r="A5112" s="19">
        <v>44313</v>
      </c>
      <c r="B5112">
        <v>417.52</v>
      </c>
      <c r="C5112">
        <v>1.2242</v>
      </c>
      <c r="E5112" s="19">
        <v>44274</v>
      </c>
      <c r="F5112">
        <v>0.19688</v>
      </c>
      <c r="H5112" s="20">
        <v>44313</v>
      </c>
      <c r="I5112">
        <v>17.559999999999999</v>
      </c>
    </row>
    <row r="5113" spans="1:9" x14ac:dyDescent="0.25">
      <c r="A5113" s="19">
        <v>44314</v>
      </c>
      <c r="B5113">
        <v>417.4</v>
      </c>
      <c r="C5113">
        <v>1.2244999999999999</v>
      </c>
      <c r="E5113" s="19">
        <v>44277</v>
      </c>
      <c r="F5113">
        <v>0.1905</v>
      </c>
      <c r="H5113" s="20">
        <v>44314</v>
      </c>
      <c r="I5113">
        <v>17.28</v>
      </c>
    </row>
    <row r="5114" spans="1:9" x14ac:dyDescent="0.25">
      <c r="A5114" s="19">
        <v>44315</v>
      </c>
      <c r="B5114">
        <v>420.06</v>
      </c>
      <c r="C5114">
        <v>1.2168000000000001</v>
      </c>
      <c r="E5114" s="19">
        <v>44278</v>
      </c>
      <c r="F5114">
        <v>0.20063</v>
      </c>
      <c r="H5114" s="20">
        <v>44315</v>
      </c>
      <c r="I5114">
        <v>17.61</v>
      </c>
    </row>
    <row r="5115" spans="1:9" x14ac:dyDescent="0.25">
      <c r="A5115" s="19">
        <v>44316</v>
      </c>
      <c r="B5115">
        <v>417.3</v>
      </c>
      <c r="C5115">
        <v>1.2248000000000001</v>
      </c>
      <c r="E5115" s="19">
        <v>44279</v>
      </c>
      <c r="F5115">
        <v>0.19513</v>
      </c>
      <c r="H5115" s="20">
        <v>44316</v>
      </c>
      <c r="I5115">
        <v>18.61</v>
      </c>
    </row>
    <row r="5116" spans="1:9" x14ac:dyDescent="0.25">
      <c r="A5116" s="19">
        <v>44319</v>
      </c>
      <c r="B5116">
        <v>418.2</v>
      </c>
      <c r="C5116">
        <v>1.2222</v>
      </c>
      <c r="E5116" s="19">
        <v>44280</v>
      </c>
      <c r="F5116">
        <v>0.193</v>
      </c>
      <c r="H5116" s="20">
        <v>44319</v>
      </c>
      <c r="I5116">
        <v>18.309999999999999</v>
      </c>
    </row>
    <row r="5117" spans="1:9" x14ac:dyDescent="0.25">
      <c r="A5117" s="19">
        <v>44320</v>
      </c>
      <c r="B5117">
        <v>415.62</v>
      </c>
      <c r="C5117">
        <v>1.2298</v>
      </c>
      <c r="E5117" s="19">
        <v>44281</v>
      </c>
      <c r="F5117">
        <v>0.19900000000000001</v>
      </c>
      <c r="H5117" s="20">
        <v>44320</v>
      </c>
      <c r="I5117">
        <v>19.48</v>
      </c>
    </row>
    <row r="5118" spans="1:9" x14ac:dyDescent="0.25">
      <c r="A5118" s="19">
        <v>44321</v>
      </c>
      <c r="B5118">
        <v>415.75</v>
      </c>
      <c r="C5118">
        <v>1.2294</v>
      </c>
      <c r="E5118" s="19">
        <v>44284</v>
      </c>
      <c r="F5118">
        <v>0.20250000000000001</v>
      </c>
      <c r="H5118" s="20">
        <v>44321</v>
      </c>
      <c r="I5118">
        <v>19.149999999999999</v>
      </c>
    </row>
    <row r="5119" spans="1:9" x14ac:dyDescent="0.25">
      <c r="A5119" s="19">
        <v>44322</v>
      </c>
      <c r="B5119">
        <v>419.07</v>
      </c>
      <c r="C5119">
        <v>1.2196</v>
      </c>
      <c r="E5119" s="19">
        <v>44285</v>
      </c>
      <c r="F5119">
        <v>0.20163</v>
      </c>
      <c r="H5119" s="20">
        <v>44322</v>
      </c>
      <c r="I5119">
        <v>18.39</v>
      </c>
    </row>
    <row r="5120" spans="1:9" x14ac:dyDescent="0.25">
      <c r="A5120" s="19">
        <v>44323</v>
      </c>
      <c r="B5120">
        <v>422.12</v>
      </c>
      <c r="C5120">
        <v>1.2108000000000001</v>
      </c>
      <c r="E5120" s="19">
        <v>44286</v>
      </c>
      <c r="F5120">
        <v>0.19425000000000001</v>
      </c>
      <c r="H5120" s="20">
        <v>44323</v>
      </c>
      <c r="I5120">
        <v>16.690000000000001</v>
      </c>
    </row>
    <row r="5121" spans="1:9" x14ac:dyDescent="0.25">
      <c r="A5121" s="19">
        <v>44326</v>
      </c>
      <c r="B5121">
        <v>417.94</v>
      </c>
      <c r="C5121">
        <v>1.2229000000000001</v>
      </c>
      <c r="E5121" s="19">
        <v>44287</v>
      </c>
      <c r="F5121">
        <v>0.19975000000000001</v>
      </c>
      <c r="H5121" s="20">
        <v>44326</v>
      </c>
      <c r="I5121">
        <v>19.66</v>
      </c>
    </row>
    <row r="5122" spans="1:9" x14ac:dyDescent="0.25">
      <c r="A5122" s="19">
        <v>44327</v>
      </c>
      <c r="B5122">
        <v>414.21</v>
      </c>
      <c r="C5122">
        <v>1.234</v>
      </c>
      <c r="E5122" s="19">
        <v>44292</v>
      </c>
      <c r="F5122">
        <v>0.19738</v>
      </c>
      <c r="H5122" s="20">
        <v>44327</v>
      </c>
      <c r="I5122">
        <v>21.84</v>
      </c>
    </row>
    <row r="5123" spans="1:9" x14ac:dyDescent="0.25">
      <c r="A5123" s="19">
        <v>44328</v>
      </c>
      <c r="B5123">
        <v>405.41</v>
      </c>
      <c r="C5123">
        <v>1.2606999999999999</v>
      </c>
      <c r="E5123" s="19">
        <v>44293</v>
      </c>
      <c r="F5123">
        <v>0.19363</v>
      </c>
      <c r="H5123" s="20">
        <v>44328</v>
      </c>
      <c r="I5123">
        <v>27.59</v>
      </c>
    </row>
    <row r="5124" spans="1:9" x14ac:dyDescent="0.25">
      <c r="A5124" s="19">
        <v>44329</v>
      </c>
      <c r="B5124">
        <v>410.28</v>
      </c>
      <c r="C5124">
        <v>1.2458</v>
      </c>
      <c r="E5124" s="19">
        <v>44294</v>
      </c>
      <c r="F5124">
        <v>0.18775</v>
      </c>
      <c r="H5124" s="20">
        <v>44329</v>
      </c>
      <c r="I5124">
        <v>23.13</v>
      </c>
    </row>
    <row r="5125" spans="1:9" x14ac:dyDescent="0.25">
      <c r="A5125" s="19">
        <v>44330</v>
      </c>
      <c r="B5125">
        <v>416.58</v>
      </c>
      <c r="C5125">
        <v>1.2269000000000001</v>
      </c>
      <c r="E5125" s="19">
        <v>44295</v>
      </c>
      <c r="F5125">
        <v>0.1875</v>
      </c>
      <c r="H5125" s="20">
        <v>44330</v>
      </c>
      <c r="I5125">
        <v>18.809999999999999</v>
      </c>
    </row>
    <row r="5126" spans="1:9" x14ac:dyDescent="0.25">
      <c r="A5126" s="19">
        <v>44333</v>
      </c>
      <c r="B5126">
        <v>415.52</v>
      </c>
      <c r="C5126">
        <v>1.2301</v>
      </c>
      <c r="E5126" s="19">
        <v>44298</v>
      </c>
      <c r="F5126">
        <v>0.18575</v>
      </c>
      <c r="H5126" s="20">
        <v>44333</v>
      </c>
      <c r="I5126">
        <v>19.72</v>
      </c>
    </row>
    <row r="5127" spans="1:9" x14ac:dyDescent="0.25">
      <c r="A5127" s="19">
        <v>44334</v>
      </c>
      <c r="B5127">
        <v>411.94</v>
      </c>
      <c r="C5127">
        <v>1.2407999999999999</v>
      </c>
      <c r="E5127" s="19">
        <v>44299</v>
      </c>
      <c r="F5127">
        <v>0.18375</v>
      </c>
      <c r="H5127" s="20">
        <v>44334</v>
      </c>
      <c r="I5127">
        <v>21.34</v>
      </c>
    </row>
    <row r="5128" spans="1:9" x14ac:dyDescent="0.25">
      <c r="A5128" s="19">
        <v>44335</v>
      </c>
      <c r="B5128">
        <v>410.86</v>
      </c>
      <c r="C5128">
        <v>1.244</v>
      </c>
      <c r="E5128" s="19">
        <v>44300</v>
      </c>
      <c r="F5128">
        <v>0.18362999999999999</v>
      </c>
      <c r="H5128" s="20">
        <v>44335</v>
      </c>
      <c r="I5128">
        <v>22.18</v>
      </c>
    </row>
    <row r="5129" spans="1:9" x14ac:dyDescent="0.25">
      <c r="A5129" s="19">
        <v>44336</v>
      </c>
      <c r="B5129">
        <v>415.28</v>
      </c>
      <c r="C5129">
        <v>1.2307999999999999</v>
      </c>
      <c r="E5129" s="19">
        <v>44301</v>
      </c>
      <c r="F5129">
        <v>0.18975</v>
      </c>
      <c r="H5129" s="20">
        <v>44336</v>
      </c>
      <c r="I5129">
        <v>20.67</v>
      </c>
    </row>
    <row r="5130" spans="1:9" x14ac:dyDescent="0.25">
      <c r="A5130" s="19">
        <v>44337</v>
      </c>
      <c r="B5130">
        <v>414.94</v>
      </c>
      <c r="C5130">
        <v>1.2318</v>
      </c>
      <c r="E5130" s="19">
        <v>44302</v>
      </c>
      <c r="F5130">
        <v>0.18825</v>
      </c>
      <c r="H5130" s="20">
        <v>44337</v>
      </c>
      <c r="I5130">
        <v>20.149999999999999</v>
      </c>
    </row>
    <row r="5131" spans="1:9" x14ac:dyDescent="0.25">
      <c r="A5131" s="19">
        <v>44340</v>
      </c>
      <c r="B5131">
        <v>419.17</v>
      </c>
      <c r="C5131">
        <v>1.2194</v>
      </c>
      <c r="E5131" s="19">
        <v>44305</v>
      </c>
      <c r="F5131">
        <v>0.186</v>
      </c>
      <c r="H5131" s="20">
        <v>44340</v>
      </c>
      <c r="I5131">
        <v>18.399999999999999</v>
      </c>
    </row>
    <row r="5132" spans="1:9" x14ac:dyDescent="0.25">
      <c r="A5132" s="19">
        <v>44341</v>
      </c>
      <c r="B5132">
        <v>418.24</v>
      </c>
      <c r="C5132">
        <v>1.2221</v>
      </c>
      <c r="E5132" s="19">
        <v>44306</v>
      </c>
      <c r="F5132">
        <v>0.18375</v>
      </c>
      <c r="H5132" s="20">
        <v>44341</v>
      </c>
      <c r="I5132">
        <v>18.84</v>
      </c>
    </row>
    <row r="5133" spans="1:9" x14ac:dyDescent="0.25">
      <c r="A5133" s="19">
        <v>44342</v>
      </c>
      <c r="B5133">
        <v>419.07</v>
      </c>
      <c r="C5133">
        <v>1.2196</v>
      </c>
      <c r="E5133" s="19">
        <v>44307</v>
      </c>
      <c r="F5133">
        <v>0.17288000000000001</v>
      </c>
      <c r="H5133" s="20">
        <v>44342</v>
      </c>
      <c r="I5133">
        <v>17.36</v>
      </c>
    </row>
    <row r="5134" spans="1:9" x14ac:dyDescent="0.25">
      <c r="A5134" s="19">
        <v>44343</v>
      </c>
      <c r="B5134">
        <v>419.29</v>
      </c>
      <c r="C5134">
        <v>1.2190000000000001</v>
      </c>
      <c r="E5134" s="19">
        <v>44308</v>
      </c>
      <c r="F5134">
        <v>0.17574999999999999</v>
      </c>
      <c r="H5134" s="20">
        <v>44343</v>
      </c>
      <c r="I5134">
        <v>16.739999999999998</v>
      </c>
    </row>
    <row r="5135" spans="1:9" x14ac:dyDescent="0.25">
      <c r="A5135" s="19">
        <v>44344</v>
      </c>
      <c r="B5135">
        <v>420.04</v>
      </c>
      <c r="C5135">
        <v>1.2168000000000001</v>
      </c>
      <c r="E5135" s="19">
        <v>44309</v>
      </c>
      <c r="F5135">
        <v>0.18138000000000001</v>
      </c>
      <c r="H5135" s="20">
        <v>44344</v>
      </c>
      <c r="I5135">
        <v>16.760000000000002</v>
      </c>
    </row>
    <row r="5136" spans="1:9" x14ac:dyDescent="0.25">
      <c r="A5136" s="19">
        <v>44348</v>
      </c>
      <c r="B5136">
        <v>419.67</v>
      </c>
      <c r="C5136">
        <v>1.2179</v>
      </c>
      <c r="E5136" s="19">
        <v>44312</v>
      </c>
      <c r="F5136">
        <v>0.184</v>
      </c>
      <c r="H5136" s="20">
        <v>44348</v>
      </c>
      <c r="I5136">
        <v>17.899999999999999</v>
      </c>
    </row>
    <row r="5137" spans="1:9" x14ac:dyDescent="0.25">
      <c r="A5137" s="19">
        <v>44349</v>
      </c>
      <c r="B5137">
        <v>420.33</v>
      </c>
      <c r="C5137">
        <v>1.216</v>
      </c>
      <c r="E5137" s="19">
        <v>44313</v>
      </c>
      <c r="F5137">
        <v>0.17713000000000001</v>
      </c>
      <c r="H5137" s="20">
        <v>44349</v>
      </c>
      <c r="I5137">
        <v>17.48</v>
      </c>
    </row>
    <row r="5138" spans="1:9" x14ac:dyDescent="0.25">
      <c r="A5138" s="19">
        <v>44350</v>
      </c>
      <c r="B5138">
        <v>418.77</v>
      </c>
      <c r="C5138">
        <v>1.2204999999999999</v>
      </c>
      <c r="E5138" s="19">
        <v>44314</v>
      </c>
      <c r="F5138">
        <v>0.1855</v>
      </c>
      <c r="H5138" s="20">
        <v>44350</v>
      </c>
      <c r="I5138">
        <v>18.04</v>
      </c>
    </row>
    <row r="5139" spans="1:9" x14ac:dyDescent="0.25">
      <c r="A5139" s="19">
        <v>44351</v>
      </c>
      <c r="B5139">
        <v>422.6</v>
      </c>
      <c r="C5139">
        <v>1.2095</v>
      </c>
      <c r="E5139" s="19">
        <v>44315</v>
      </c>
      <c r="F5139">
        <v>0.17563000000000001</v>
      </c>
      <c r="H5139" s="20">
        <v>44351</v>
      </c>
      <c r="I5139">
        <v>16.420000000000002</v>
      </c>
    </row>
    <row r="5140" spans="1:9" x14ac:dyDescent="0.25">
      <c r="A5140" s="19">
        <v>44354</v>
      </c>
      <c r="B5140">
        <v>422.19</v>
      </c>
      <c r="C5140">
        <v>1.2105999999999999</v>
      </c>
      <c r="E5140" s="19">
        <v>44316</v>
      </c>
      <c r="F5140">
        <v>0.17638000000000001</v>
      </c>
      <c r="H5140" s="20">
        <v>44354</v>
      </c>
      <c r="I5140">
        <v>16.420000000000002</v>
      </c>
    </row>
    <row r="5141" spans="1:9" x14ac:dyDescent="0.25">
      <c r="A5141" s="19">
        <v>44355</v>
      </c>
      <c r="B5141">
        <v>422.28</v>
      </c>
      <c r="C5141">
        <v>1.2103999999999999</v>
      </c>
      <c r="E5141" s="19">
        <v>44320</v>
      </c>
      <c r="F5141">
        <v>0.17538000000000001</v>
      </c>
      <c r="H5141" s="20">
        <v>44355</v>
      </c>
      <c r="I5141">
        <v>17.07</v>
      </c>
    </row>
    <row r="5142" spans="1:9" x14ac:dyDescent="0.25">
      <c r="A5142" s="19">
        <v>44356</v>
      </c>
      <c r="B5142">
        <v>421.65</v>
      </c>
      <c r="C5142">
        <v>1.2121999999999999</v>
      </c>
      <c r="E5142" s="19">
        <v>44321</v>
      </c>
      <c r="F5142">
        <v>0.16988</v>
      </c>
      <c r="H5142" s="20">
        <v>44356</v>
      </c>
      <c r="I5142">
        <v>17.89</v>
      </c>
    </row>
    <row r="5143" spans="1:9" x14ac:dyDescent="0.25">
      <c r="A5143" s="19">
        <v>44357</v>
      </c>
      <c r="B5143">
        <v>423.61</v>
      </c>
      <c r="C5143">
        <v>1.2065999999999999</v>
      </c>
      <c r="E5143" s="19">
        <v>44322</v>
      </c>
      <c r="F5143">
        <v>0.16200000000000001</v>
      </c>
      <c r="H5143" s="20">
        <v>44357</v>
      </c>
      <c r="I5143">
        <v>16.100000000000001</v>
      </c>
    </row>
    <row r="5144" spans="1:9" x14ac:dyDescent="0.25">
      <c r="A5144" s="19">
        <v>44358</v>
      </c>
      <c r="B5144">
        <v>424.31</v>
      </c>
      <c r="C5144">
        <v>1.2045999999999999</v>
      </c>
      <c r="E5144" s="19">
        <v>44323</v>
      </c>
      <c r="F5144">
        <v>0.15987999999999999</v>
      </c>
      <c r="H5144" s="20">
        <v>44358</v>
      </c>
      <c r="I5144">
        <v>15.65</v>
      </c>
    </row>
    <row r="5145" spans="1:9" x14ac:dyDescent="0.25">
      <c r="A5145" s="19">
        <v>44361</v>
      </c>
      <c r="B5145">
        <v>425.26</v>
      </c>
      <c r="C5145">
        <v>1.2019</v>
      </c>
      <c r="E5145" s="19">
        <v>44326</v>
      </c>
      <c r="F5145">
        <v>0.16750000000000001</v>
      </c>
      <c r="H5145" s="20">
        <v>44361</v>
      </c>
      <c r="I5145">
        <v>16.39</v>
      </c>
    </row>
    <row r="5146" spans="1:9" x14ac:dyDescent="0.25">
      <c r="A5146" s="19">
        <v>44362</v>
      </c>
      <c r="B5146">
        <v>424.48</v>
      </c>
      <c r="C5146">
        <v>1.2040999999999999</v>
      </c>
      <c r="E5146" s="19">
        <v>44327</v>
      </c>
      <c r="F5146">
        <v>0.16025</v>
      </c>
      <c r="H5146" s="20">
        <v>44362</v>
      </c>
      <c r="I5146">
        <v>17.02</v>
      </c>
    </row>
    <row r="5147" spans="1:9" x14ac:dyDescent="0.25">
      <c r="A5147" s="19">
        <v>44363</v>
      </c>
      <c r="B5147">
        <v>422.11</v>
      </c>
      <c r="C5147">
        <v>1.2109000000000001</v>
      </c>
      <c r="E5147" s="19">
        <v>44328</v>
      </c>
      <c r="F5147">
        <v>0.15412999999999999</v>
      </c>
      <c r="H5147" s="20">
        <v>44363</v>
      </c>
      <c r="I5147">
        <v>18.149999999999999</v>
      </c>
    </row>
    <row r="5148" spans="1:9" x14ac:dyDescent="0.25">
      <c r="A5148" s="19">
        <v>44364</v>
      </c>
      <c r="B5148">
        <v>421.97</v>
      </c>
      <c r="C5148">
        <v>1.3042</v>
      </c>
      <c r="E5148" s="19">
        <v>44329</v>
      </c>
      <c r="F5148">
        <v>0.15587999999999999</v>
      </c>
      <c r="H5148" s="20">
        <v>44364</v>
      </c>
      <c r="I5148">
        <v>17.75</v>
      </c>
    </row>
    <row r="5149" spans="1:9" x14ac:dyDescent="0.25">
      <c r="A5149" s="19">
        <v>44365</v>
      </c>
      <c r="B5149">
        <v>414.92</v>
      </c>
      <c r="C5149">
        <v>1.3264</v>
      </c>
      <c r="E5149" s="19">
        <v>44330</v>
      </c>
      <c r="F5149">
        <v>0.15512999999999999</v>
      </c>
      <c r="H5149" s="20">
        <v>44365</v>
      </c>
      <c r="I5149">
        <v>20.7</v>
      </c>
    </row>
    <row r="5150" spans="1:9" x14ac:dyDescent="0.25">
      <c r="A5150" s="19">
        <v>44368</v>
      </c>
      <c r="B5150">
        <v>420.86</v>
      </c>
      <c r="C5150">
        <v>1.3077000000000001</v>
      </c>
      <c r="E5150" s="19">
        <v>44333</v>
      </c>
      <c r="F5150">
        <v>0.14963000000000001</v>
      </c>
      <c r="H5150" s="20">
        <v>44368</v>
      </c>
      <c r="I5150">
        <v>17.89</v>
      </c>
    </row>
    <row r="5151" spans="1:9" x14ac:dyDescent="0.25">
      <c r="A5151" s="19">
        <v>44369</v>
      </c>
      <c r="B5151">
        <v>423.11</v>
      </c>
      <c r="C5151">
        <v>1.3007</v>
      </c>
      <c r="E5151" s="19">
        <v>44334</v>
      </c>
      <c r="F5151">
        <v>0.15525</v>
      </c>
      <c r="H5151" s="20">
        <v>44369</v>
      </c>
      <c r="I5151">
        <v>16.66</v>
      </c>
    </row>
    <row r="5152" spans="1:9" x14ac:dyDescent="0.25">
      <c r="A5152" s="19">
        <v>44370</v>
      </c>
      <c r="B5152">
        <v>422.6</v>
      </c>
      <c r="C5152">
        <v>1.3023</v>
      </c>
      <c r="E5152" s="19">
        <v>44335</v>
      </c>
      <c r="F5152">
        <v>0.14924999999999999</v>
      </c>
      <c r="H5152" s="20">
        <v>44370</v>
      </c>
      <c r="I5152">
        <v>16.32</v>
      </c>
    </row>
    <row r="5153" spans="1:9" x14ac:dyDescent="0.25">
      <c r="A5153" s="19">
        <v>44371</v>
      </c>
      <c r="B5153">
        <v>425.1</v>
      </c>
      <c r="C5153">
        <v>1.2946</v>
      </c>
      <c r="E5153" s="19">
        <v>44336</v>
      </c>
      <c r="F5153">
        <v>0.15013000000000001</v>
      </c>
      <c r="H5153" s="20">
        <v>44371</v>
      </c>
      <c r="I5153">
        <v>15.97</v>
      </c>
    </row>
    <row r="5154" spans="1:9" x14ac:dyDescent="0.25">
      <c r="A5154" s="19">
        <v>44372</v>
      </c>
      <c r="B5154">
        <v>426.61</v>
      </c>
      <c r="C5154">
        <v>1.2901</v>
      </c>
      <c r="E5154" s="19">
        <v>44337</v>
      </c>
      <c r="F5154">
        <v>0.14699999999999999</v>
      </c>
      <c r="H5154" s="20">
        <v>44372</v>
      </c>
      <c r="I5154">
        <v>15.62</v>
      </c>
    </row>
    <row r="5155" spans="1:9" x14ac:dyDescent="0.25">
      <c r="A5155" s="19">
        <v>44375</v>
      </c>
      <c r="B5155">
        <v>427.47</v>
      </c>
      <c r="C5155">
        <v>1.2875000000000001</v>
      </c>
      <c r="E5155" s="19">
        <v>44340</v>
      </c>
      <c r="F5155">
        <v>0.14088000000000001</v>
      </c>
      <c r="H5155" s="20">
        <v>44375</v>
      </c>
      <c r="I5155">
        <v>15.76</v>
      </c>
    </row>
    <row r="5156" spans="1:9" x14ac:dyDescent="0.25">
      <c r="A5156" s="19">
        <v>44376</v>
      </c>
      <c r="B5156">
        <v>427.7</v>
      </c>
      <c r="C5156">
        <v>1.2867999999999999</v>
      </c>
      <c r="E5156" s="19">
        <v>44341</v>
      </c>
      <c r="F5156">
        <v>0.13850000000000001</v>
      </c>
      <c r="H5156" s="20">
        <v>44376</v>
      </c>
      <c r="I5156">
        <v>16.02</v>
      </c>
    </row>
    <row r="5157" spans="1:9" x14ac:dyDescent="0.25">
      <c r="A5157" s="19">
        <v>44377</v>
      </c>
      <c r="B5157">
        <v>428.06</v>
      </c>
      <c r="C5157">
        <v>1.2857000000000001</v>
      </c>
      <c r="E5157" s="19">
        <v>44342</v>
      </c>
      <c r="F5157">
        <v>0.13500000000000001</v>
      </c>
      <c r="H5157" s="20">
        <v>44377</v>
      </c>
      <c r="I5157">
        <v>15.83</v>
      </c>
    </row>
    <row r="5158" spans="1:9" x14ac:dyDescent="0.25">
      <c r="A5158" s="19">
        <v>44378</v>
      </c>
      <c r="B5158">
        <v>430.43</v>
      </c>
      <c r="C5158">
        <v>1.2786</v>
      </c>
      <c r="E5158" s="19">
        <v>44343</v>
      </c>
      <c r="F5158">
        <v>0.13463</v>
      </c>
      <c r="H5158" s="20">
        <v>44378</v>
      </c>
      <c r="I5158">
        <v>15.48</v>
      </c>
    </row>
    <row r="5159" spans="1:9" x14ac:dyDescent="0.25">
      <c r="A5159" s="19">
        <v>44379</v>
      </c>
      <c r="B5159">
        <v>433.72</v>
      </c>
      <c r="C5159">
        <v>1.2688999999999999</v>
      </c>
      <c r="E5159" s="19">
        <v>44344</v>
      </c>
      <c r="F5159">
        <v>0.13138</v>
      </c>
      <c r="H5159" s="20">
        <v>44379</v>
      </c>
      <c r="I5159">
        <v>15.07</v>
      </c>
    </row>
    <row r="5160" spans="1:9" x14ac:dyDescent="0.25">
      <c r="A5160" s="19">
        <v>44383</v>
      </c>
      <c r="B5160">
        <v>432.93</v>
      </c>
      <c r="C5160">
        <v>1.2712000000000001</v>
      </c>
      <c r="E5160" s="19">
        <v>44348</v>
      </c>
      <c r="F5160">
        <v>0.1285</v>
      </c>
      <c r="H5160" s="20">
        <v>44383</v>
      </c>
      <c r="I5160">
        <v>16.440000000000001</v>
      </c>
    </row>
    <row r="5161" spans="1:9" x14ac:dyDescent="0.25">
      <c r="A5161" s="19">
        <v>44384</v>
      </c>
      <c r="B5161">
        <v>434.46</v>
      </c>
      <c r="C5161">
        <v>1.2666999999999999</v>
      </c>
      <c r="E5161" s="19">
        <v>44349</v>
      </c>
      <c r="F5161">
        <v>0.13400000000000001</v>
      </c>
      <c r="H5161" s="20">
        <v>44384</v>
      </c>
      <c r="I5161">
        <v>16.2</v>
      </c>
    </row>
    <row r="5162" spans="1:9" x14ac:dyDescent="0.25">
      <c r="A5162" s="19">
        <v>44385</v>
      </c>
      <c r="B5162">
        <v>430.92</v>
      </c>
      <c r="C5162">
        <v>1.2771999999999999</v>
      </c>
      <c r="E5162" s="19">
        <v>44350</v>
      </c>
      <c r="F5162">
        <v>0.13075000000000001</v>
      </c>
      <c r="H5162" s="20">
        <v>44385</v>
      </c>
      <c r="I5162">
        <v>19</v>
      </c>
    </row>
    <row r="5163" spans="1:9" x14ac:dyDescent="0.25">
      <c r="A5163" s="19">
        <v>44386</v>
      </c>
      <c r="B5163">
        <v>435.52</v>
      </c>
      <c r="C5163">
        <v>1.2637</v>
      </c>
      <c r="E5163" s="19">
        <v>44351</v>
      </c>
      <c r="F5163">
        <v>0.12825</v>
      </c>
      <c r="H5163" s="20">
        <v>44386</v>
      </c>
      <c r="I5163">
        <v>16.18</v>
      </c>
    </row>
    <row r="5164" spans="1:9" x14ac:dyDescent="0.25">
      <c r="A5164" s="19">
        <v>44389</v>
      </c>
      <c r="B5164">
        <v>437.08</v>
      </c>
      <c r="C5164">
        <v>1.2592000000000001</v>
      </c>
      <c r="E5164" s="19">
        <v>44354</v>
      </c>
      <c r="F5164">
        <v>0.12313</v>
      </c>
      <c r="H5164" s="20">
        <v>44389</v>
      </c>
      <c r="I5164">
        <v>16.170000000000002</v>
      </c>
    </row>
    <row r="5165" spans="1:9" x14ac:dyDescent="0.25">
      <c r="A5165" s="19">
        <v>44390</v>
      </c>
      <c r="B5165">
        <v>435.59</v>
      </c>
      <c r="C5165">
        <v>1.2635000000000001</v>
      </c>
      <c r="E5165" s="19">
        <v>44355</v>
      </c>
      <c r="F5165">
        <v>0.128</v>
      </c>
      <c r="H5165" s="20">
        <v>44390</v>
      </c>
      <c r="I5165">
        <v>17.12</v>
      </c>
    </row>
    <row r="5166" spans="1:9" x14ac:dyDescent="0.25">
      <c r="A5166" s="19">
        <v>44391</v>
      </c>
      <c r="B5166">
        <v>436.24</v>
      </c>
      <c r="C5166">
        <v>1.2616000000000001</v>
      </c>
      <c r="E5166" s="19">
        <v>44356</v>
      </c>
      <c r="F5166">
        <v>0.12475</v>
      </c>
      <c r="H5166" s="20">
        <v>44391</v>
      </c>
      <c r="I5166">
        <v>16.329999999999998</v>
      </c>
    </row>
    <row r="5167" spans="1:9" x14ac:dyDescent="0.25">
      <c r="A5167" s="19">
        <v>44392</v>
      </c>
      <c r="B5167">
        <v>434.75</v>
      </c>
      <c r="C5167">
        <v>1.2659</v>
      </c>
      <c r="E5167" s="19">
        <v>44357</v>
      </c>
      <c r="F5167">
        <v>0.11899999999999999</v>
      </c>
      <c r="H5167" s="20">
        <v>44392</v>
      </c>
      <c r="I5167">
        <v>17.010000000000002</v>
      </c>
    </row>
    <row r="5168" spans="1:9" x14ac:dyDescent="0.25">
      <c r="A5168" s="19">
        <v>44393</v>
      </c>
      <c r="B5168">
        <v>431.34</v>
      </c>
      <c r="C5168">
        <v>1.2759</v>
      </c>
      <c r="E5168" s="19">
        <v>44358</v>
      </c>
      <c r="F5168">
        <v>0.11888</v>
      </c>
      <c r="H5168" s="20">
        <v>44393</v>
      </c>
      <c r="I5168">
        <v>18.45</v>
      </c>
    </row>
    <row r="5169" spans="1:9" x14ac:dyDescent="0.25">
      <c r="A5169" s="19">
        <v>44396</v>
      </c>
      <c r="B5169">
        <v>424.97</v>
      </c>
      <c r="C5169">
        <v>1.2949999999999999</v>
      </c>
      <c r="E5169" s="19">
        <v>44361</v>
      </c>
      <c r="F5169">
        <v>0.11799999999999999</v>
      </c>
      <c r="H5169" s="20">
        <v>44396</v>
      </c>
      <c r="I5169">
        <v>22.5</v>
      </c>
    </row>
    <row r="5170" spans="1:9" x14ac:dyDescent="0.25">
      <c r="A5170" s="19">
        <v>44397</v>
      </c>
      <c r="B5170">
        <v>431.06</v>
      </c>
      <c r="C5170">
        <v>1.2766999999999999</v>
      </c>
      <c r="E5170" s="19">
        <v>44362</v>
      </c>
      <c r="F5170">
        <v>0.12475</v>
      </c>
      <c r="H5170" s="20">
        <v>44397</v>
      </c>
      <c r="I5170">
        <v>19.73</v>
      </c>
    </row>
    <row r="5171" spans="1:9" x14ac:dyDescent="0.25">
      <c r="A5171" s="19">
        <v>44398</v>
      </c>
      <c r="B5171">
        <v>434.55</v>
      </c>
      <c r="C5171">
        <v>1.2665</v>
      </c>
      <c r="E5171" s="19">
        <v>44363</v>
      </c>
      <c r="F5171">
        <v>0.1245</v>
      </c>
      <c r="H5171" s="20">
        <v>44398</v>
      </c>
      <c r="I5171">
        <v>17.91</v>
      </c>
    </row>
    <row r="5172" spans="1:9" x14ac:dyDescent="0.25">
      <c r="A5172" s="19">
        <v>44399</v>
      </c>
      <c r="B5172">
        <v>435.46</v>
      </c>
      <c r="C5172">
        <v>1.2638</v>
      </c>
      <c r="E5172" s="19">
        <v>44364</v>
      </c>
      <c r="F5172">
        <v>0.13450000000000001</v>
      </c>
      <c r="H5172" s="20">
        <v>44399</v>
      </c>
      <c r="I5172">
        <v>17.690000000000001</v>
      </c>
    </row>
    <row r="5173" spans="1:9" x14ac:dyDescent="0.25">
      <c r="A5173" s="19">
        <v>44400</v>
      </c>
      <c r="B5173">
        <v>439.94</v>
      </c>
      <c r="C5173">
        <v>1.2509999999999999</v>
      </c>
      <c r="E5173" s="19">
        <v>44365</v>
      </c>
      <c r="F5173">
        <v>0.13488</v>
      </c>
      <c r="H5173" s="20">
        <v>44400</v>
      </c>
      <c r="I5173">
        <v>17.2</v>
      </c>
    </row>
    <row r="5174" spans="1:9" x14ac:dyDescent="0.25">
      <c r="A5174" s="19">
        <v>44403</v>
      </c>
      <c r="B5174">
        <v>441.02</v>
      </c>
      <c r="C5174">
        <v>1.2479</v>
      </c>
      <c r="E5174" s="19">
        <v>44368</v>
      </c>
      <c r="F5174">
        <v>0.13788</v>
      </c>
      <c r="H5174" s="20">
        <v>44403</v>
      </c>
      <c r="I5174">
        <v>17.579999999999998</v>
      </c>
    </row>
    <row r="5175" spans="1:9" x14ac:dyDescent="0.25">
      <c r="A5175" s="19">
        <v>44404</v>
      </c>
      <c r="B5175">
        <v>439.01</v>
      </c>
      <c r="C5175">
        <v>1.2536</v>
      </c>
      <c r="E5175" s="19">
        <v>44369</v>
      </c>
      <c r="F5175">
        <v>0.13375000000000001</v>
      </c>
      <c r="H5175" s="20">
        <v>44404</v>
      </c>
      <c r="I5175">
        <v>19.36</v>
      </c>
    </row>
    <row r="5176" spans="1:9" x14ac:dyDescent="0.25">
      <c r="A5176" s="19">
        <v>44405</v>
      </c>
      <c r="B5176">
        <v>438.83</v>
      </c>
      <c r="C5176">
        <v>1.2541</v>
      </c>
      <c r="E5176" s="19">
        <v>44370</v>
      </c>
      <c r="F5176">
        <v>0.14724999999999999</v>
      </c>
      <c r="H5176" s="20">
        <v>44405</v>
      </c>
      <c r="I5176">
        <v>18.309999999999999</v>
      </c>
    </row>
    <row r="5177" spans="1:9" x14ac:dyDescent="0.25">
      <c r="A5177" s="19">
        <v>44406</v>
      </c>
      <c r="B5177">
        <v>440.65</v>
      </c>
      <c r="C5177">
        <v>1.2490000000000001</v>
      </c>
      <c r="E5177" s="19">
        <v>44371</v>
      </c>
      <c r="F5177">
        <v>0.14599999999999999</v>
      </c>
      <c r="H5177" s="20">
        <v>44406</v>
      </c>
      <c r="I5177">
        <v>17.7</v>
      </c>
    </row>
    <row r="5178" spans="1:9" x14ac:dyDescent="0.25">
      <c r="A5178" s="19">
        <v>44407</v>
      </c>
      <c r="B5178">
        <v>438.51</v>
      </c>
      <c r="C5178">
        <v>1.2549999999999999</v>
      </c>
      <c r="E5178" s="19">
        <v>44372</v>
      </c>
      <c r="F5178">
        <v>0.14599999999999999</v>
      </c>
      <c r="H5178" s="20">
        <v>44407</v>
      </c>
      <c r="I5178">
        <v>18.239999999999998</v>
      </c>
    </row>
    <row r="5179" spans="1:9" x14ac:dyDescent="0.25">
      <c r="A5179" s="19">
        <v>44410</v>
      </c>
      <c r="B5179">
        <v>437.59</v>
      </c>
      <c r="C5179">
        <v>1.2577</v>
      </c>
      <c r="E5179" s="19">
        <v>44375</v>
      </c>
      <c r="F5179">
        <v>0.14724999999999999</v>
      </c>
      <c r="H5179" s="20">
        <v>44410</v>
      </c>
      <c r="I5179">
        <v>19.46</v>
      </c>
    </row>
    <row r="5180" spans="1:9" x14ac:dyDescent="0.25">
      <c r="A5180" s="19">
        <v>44411</v>
      </c>
      <c r="B5180">
        <v>441.15</v>
      </c>
      <c r="C5180">
        <v>1.2475000000000001</v>
      </c>
      <c r="E5180" s="19">
        <v>44376</v>
      </c>
      <c r="F5180">
        <v>0.14488000000000001</v>
      </c>
      <c r="H5180" s="20">
        <v>44411</v>
      </c>
      <c r="I5180">
        <v>18.04</v>
      </c>
    </row>
    <row r="5181" spans="1:9" x14ac:dyDescent="0.25">
      <c r="A5181" s="19">
        <v>44412</v>
      </c>
      <c r="B5181">
        <v>438.98</v>
      </c>
      <c r="C5181">
        <v>1.2537</v>
      </c>
      <c r="E5181" s="19">
        <v>44377</v>
      </c>
      <c r="F5181">
        <v>0.14574999999999999</v>
      </c>
      <c r="H5181" s="20">
        <v>44412</v>
      </c>
      <c r="I5181">
        <v>17.97</v>
      </c>
    </row>
    <row r="5182" spans="1:9" x14ac:dyDescent="0.25">
      <c r="A5182" s="19">
        <v>44413</v>
      </c>
      <c r="B5182">
        <v>441.76</v>
      </c>
      <c r="C5182">
        <v>1.2458</v>
      </c>
      <c r="E5182" s="19">
        <v>44378</v>
      </c>
      <c r="F5182">
        <v>0.14474999999999999</v>
      </c>
      <c r="H5182" s="20">
        <v>44413</v>
      </c>
      <c r="I5182">
        <v>17.28</v>
      </c>
    </row>
    <row r="5183" spans="1:9" x14ac:dyDescent="0.25">
      <c r="A5183" s="19">
        <v>44414</v>
      </c>
      <c r="B5183">
        <v>442.49</v>
      </c>
      <c r="C5183">
        <v>1.2438</v>
      </c>
      <c r="E5183" s="19">
        <v>44379</v>
      </c>
      <c r="F5183">
        <v>0.13788</v>
      </c>
      <c r="H5183" s="20">
        <v>44414</v>
      </c>
      <c r="I5183">
        <v>16.149999999999999</v>
      </c>
    </row>
    <row r="5184" spans="1:9" x14ac:dyDescent="0.25">
      <c r="A5184" s="19">
        <v>44417</v>
      </c>
      <c r="B5184">
        <v>442.13</v>
      </c>
      <c r="C5184">
        <v>1.2447999999999999</v>
      </c>
      <c r="E5184" s="19">
        <v>44382</v>
      </c>
      <c r="F5184">
        <v>0.13800000000000001</v>
      </c>
      <c r="H5184" s="20">
        <v>44417</v>
      </c>
      <c r="I5184">
        <v>16.72</v>
      </c>
    </row>
    <row r="5185" spans="1:9" x14ac:dyDescent="0.25">
      <c r="A5185" s="19">
        <v>44418</v>
      </c>
      <c r="B5185">
        <v>442.68</v>
      </c>
      <c r="C5185">
        <v>1.2432000000000001</v>
      </c>
      <c r="E5185" s="19">
        <v>44383</v>
      </c>
      <c r="F5185">
        <v>0.13488</v>
      </c>
      <c r="H5185" s="20">
        <v>44418</v>
      </c>
      <c r="I5185">
        <v>16.79</v>
      </c>
    </row>
    <row r="5186" spans="1:9" x14ac:dyDescent="0.25">
      <c r="A5186" s="19">
        <v>44419</v>
      </c>
      <c r="B5186">
        <v>443.78</v>
      </c>
      <c r="C5186">
        <v>1.2401</v>
      </c>
      <c r="E5186" s="19">
        <v>44384</v>
      </c>
      <c r="F5186">
        <v>0.12388</v>
      </c>
      <c r="H5186" s="20">
        <v>44419</v>
      </c>
      <c r="I5186">
        <v>16.059999999999999</v>
      </c>
    </row>
    <row r="5187" spans="1:9" x14ac:dyDescent="0.25">
      <c r="A5187" s="19">
        <v>44420</v>
      </c>
      <c r="B5187">
        <v>445.11</v>
      </c>
      <c r="C5187">
        <v>1.2363999999999999</v>
      </c>
      <c r="E5187" s="19">
        <v>44385</v>
      </c>
      <c r="F5187">
        <v>0.11899999999999999</v>
      </c>
      <c r="H5187" s="20">
        <v>44420</v>
      </c>
      <c r="I5187">
        <v>15.59</v>
      </c>
    </row>
    <row r="5188" spans="1:9" x14ac:dyDescent="0.25">
      <c r="A5188" s="19">
        <v>44421</v>
      </c>
      <c r="B5188">
        <v>445.92</v>
      </c>
      <c r="C5188">
        <v>1.2342</v>
      </c>
      <c r="E5188" s="19">
        <v>44386</v>
      </c>
      <c r="F5188">
        <v>0.12862999999999999</v>
      </c>
      <c r="H5188" s="20">
        <v>44421</v>
      </c>
      <c r="I5188">
        <v>15.45</v>
      </c>
    </row>
    <row r="5189" spans="1:9" x14ac:dyDescent="0.25">
      <c r="A5189" s="19">
        <v>44424</v>
      </c>
      <c r="B5189">
        <v>446.97</v>
      </c>
      <c r="C5189">
        <v>1.2313000000000001</v>
      </c>
      <c r="E5189" s="19">
        <v>44389</v>
      </c>
      <c r="F5189">
        <v>0.13288</v>
      </c>
      <c r="H5189" s="20">
        <v>44424</v>
      </c>
      <c r="I5189">
        <v>16.12</v>
      </c>
    </row>
    <row r="5190" spans="1:9" x14ac:dyDescent="0.25">
      <c r="A5190" s="19">
        <v>44425</v>
      </c>
      <c r="B5190">
        <v>444.04</v>
      </c>
      <c r="C5190">
        <v>1.2394000000000001</v>
      </c>
      <c r="E5190" s="19">
        <v>44390</v>
      </c>
      <c r="F5190">
        <v>0.12612999999999999</v>
      </c>
      <c r="H5190" s="20">
        <v>44425</v>
      </c>
      <c r="I5190">
        <v>17.91</v>
      </c>
    </row>
    <row r="5191" spans="1:9" x14ac:dyDescent="0.25">
      <c r="A5191" s="19">
        <v>44426</v>
      </c>
      <c r="B5191">
        <v>439.18</v>
      </c>
      <c r="C5191">
        <v>1.2531000000000001</v>
      </c>
      <c r="E5191" s="19">
        <v>44391</v>
      </c>
      <c r="F5191">
        <v>0.12637999999999999</v>
      </c>
      <c r="H5191" s="20">
        <v>44426</v>
      </c>
      <c r="I5191">
        <v>21.57</v>
      </c>
    </row>
    <row r="5192" spans="1:9" x14ac:dyDescent="0.25">
      <c r="A5192" s="19">
        <v>44427</v>
      </c>
      <c r="B5192">
        <v>439.86</v>
      </c>
      <c r="C5192">
        <v>1.2512000000000001</v>
      </c>
      <c r="E5192" s="19">
        <v>44392</v>
      </c>
      <c r="F5192">
        <v>0.13388</v>
      </c>
      <c r="H5192" s="20">
        <v>44427</v>
      </c>
      <c r="I5192">
        <v>21.67</v>
      </c>
    </row>
    <row r="5193" spans="1:9" x14ac:dyDescent="0.25">
      <c r="A5193" s="19">
        <v>44428</v>
      </c>
      <c r="B5193">
        <v>443.36</v>
      </c>
      <c r="C5193">
        <v>1.2413000000000001</v>
      </c>
      <c r="E5193" s="19">
        <v>44393</v>
      </c>
      <c r="F5193">
        <v>0.13425000000000001</v>
      </c>
      <c r="H5193" s="20">
        <v>44428</v>
      </c>
      <c r="I5193">
        <v>18.559999999999999</v>
      </c>
    </row>
    <row r="5194" spans="1:9" x14ac:dyDescent="0.25">
      <c r="A5194" s="19">
        <v>44431</v>
      </c>
      <c r="B5194">
        <v>447.26</v>
      </c>
      <c r="C5194">
        <v>1.2304999999999999</v>
      </c>
      <c r="E5194" s="19">
        <v>44396</v>
      </c>
      <c r="F5194">
        <v>0.13425000000000001</v>
      </c>
      <c r="H5194" s="20">
        <v>44431</v>
      </c>
      <c r="I5194">
        <v>17.149999999999999</v>
      </c>
    </row>
    <row r="5195" spans="1:9" x14ac:dyDescent="0.25">
      <c r="A5195" s="19">
        <v>44432</v>
      </c>
      <c r="B5195">
        <v>447.97</v>
      </c>
      <c r="C5195">
        <v>1.2284999999999999</v>
      </c>
      <c r="E5195" s="19">
        <v>44397</v>
      </c>
      <c r="F5195">
        <v>0.13825000000000001</v>
      </c>
      <c r="H5195" s="20">
        <v>44432</v>
      </c>
      <c r="I5195">
        <v>17.22</v>
      </c>
    </row>
    <row r="5196" spans="1:9" x14ac:dyDescent="0.25">
      <c r="A5196" s="19">
        <v>44433</v>
      </c>
      <c r="B5196">
        <v>448.91</v>
      </c>
      <c r="C5196">
        <v>1.226</v>
      </c>
      <c r="E5196" s="19">
        <v>44398</v>
      </c>
      <c r="F5196">
        <v>0.13788</v>
      </c>
      <c r="H5196" s="20">
        <v>44433</v>
      </c>
      <c r="I5196">
        <v>16.79</v>
      </c>
    </row>
    <row r="5197" spans="1:9" x14ac:dyDescent="0.25">
      <c r="A5197" s="19">
        <v>44434</v>
      </c>
      <c r="B5197">
        <v>446.26</v>
      </c>
      <c r="C5197">
        <v>1.2332000000000001</v>
      </c>
      <c r="E5197" s="19">
        <v>44399</v>
      </c>
      <c r="F5197">
        <v>0.12525</v>
      </c>
      <c r="H5197" s="20">
        <v>44434</v>
      </c>
      <c r="I5197">
        <v>18.84</v>
      </c>
    </row>
    <row r="5198" spans="1:9" x14ac:dyDescent="0.25">
      <c r="A5198" s="19">
        <v>44435</v>
      </c>
      <c r="B5198">
        <v>450.25</v>
      </c>
      <c r="C5198">
        <v>1.2222999999999999</v>
      </c>
      <c r="E5198" s="19">
        <v>44400</v>
      </c>
      <c r="F5198">
        <v>0.12887999999999999</v>
      </c>
      <c r="H5198" s="20">
        <v>44435</v>
      </c>
      <c r="I5198">
        <v>16.39</v>
      </c>
    </row>
    <row r="5199" spans="1:9" x14ac:dyDescent="0.25">
      <c r="A5199" s="19">
        <v>44438</v>
      </c>
      <c r="B5199">
        <v>452.23</v>
      </c>
      <c r="C5199">
        <v>1.2170000000000001</v>
      </c>
      <c r="E5199" s="19">
        <v>44403</v>
      </c>
      <c r="F5199">
        <v>0.13163</v>
      </c>
      <c r="H5199" s="20">
        <v>44438</v>
      </c>
      <c r="I5199">
        <v>16.190000000000001</v>
      </c>
    </row>
    <row r="5200" spans="1:9" x14ac:dyDescent="0.25">
      <c r="A5200" s="19">
        <v>44439</v>
      </c>
      <c r="B5200">
        <v>451.56</v>
      </c>
      <c r="C5200">
        <v>1.2188000000000001</v>
      </c>
      <c r="E5200" s="19">
        <v>44404</v>
      </c>
      <c r="F5200">
        <v>0.12963</v>
      </c>
      <c r="H5200" s="20">
        <v>44439</v>
      </c>
      <c r="I5200">
        <v>16.48</v>
      </c>
    </row>
    <row r="5201" spans="1:9" x14ac:dyDescent="0.25">
      <c r="A5201" s="19">
        <v>44440</v>
      </c>
      <c r="B5201">
        <v>451.8</v>
      </c>
      <c r="C5201">
        <v>1.2181</v>
      </c>
      <c r="E5201" s="19">
        <v>44405</v>
      </c>
      <c r="F5201">
        <v>0.1285</v>
      </c>
      <c r="H5201" s="20">
        <v>44440</v>
      </c>
      <c r="I5201">
        <v>16.11</v>
      </c>
    </row>
    <row r="5202" spans="1:9" x14ac:dyDescent="0.25">
      <c r="A5202" s="19">
        <v>44441</v>
      </c>
      <c r="B5202">
        <v>453.19</v>
      </c>
      <c r="C5202">
        <v>1.2143999999999999</v>
      </c>
      <c r="E5202" s="19">
        <v>44406</v>
      </c>
      <c r="F5202">
        <v>0.12575</v>
      </c>
      <c r="H5202" s="20">
        <v>44441</v>
      </c>
      <c r="I5202">
        <v>16.41</v>
      </c>
    </row>
    <row r="5203" spans="1:9" x14ac:dyDescent="0.25">
      <c r="A5203" s="19">
        <v>44442</v>
      </c>
      <c r="B5203">
        <v>453.08</v>
      </c>
      <c r="C5203">
        <v>1.2146999999999999</v>
      </c>
      <c r="E5203" s="19">
        <v>44407</v>
      </c>
      <c r="F5203">
        <v>0.11774999999999999</v>
      </c>
      <c r="H5203" s="20">
        <v>44442</v>
      </c>
      <c r="I5203">
        <v>16.41</v>
      </c>
    </row>
    <row r="5204" spans="1:9" x14ac:dyDescent="0.25">
      <c r="A5204" s="19">
        <v>44446</v>
      </c>
      <c r="B5204">
        <v>451.46</v>
      </c>
      <c r="C5204">
        <v>1.2190000000000001</v>
      </c>
      <c r="E5204" s="19">
        <v>44410</v>
      </c>
      <c r="F5204">
        <v>0.12375</v>
      </c>
      <c r="H5204" s="20">
        <v>44446</v>
      </c>
      <c r="I5204">
        <v>18.14</v>
      </c>
    </row>
    <row r="5205" spans="1:9" x14ac:dyDescent="0.25">
      <c r="A5205" s="19">
        <v>44447</v>
      </c>
      <c r="B5205">
        <v>450.91</v>
      </c>
      <c r="C5205">
        <v>1.2204999999999999</v>
      </c>
      <c r="E5205" s="19">
        <v>44411</v>
      </c>
      <c r="F5205">
        <v>0.12138</v>
      </c>
      <c r="H5205" s="20">
        <v>44447</v>
      </c>
      <c r="I5205">
        <v>17.96</v>
      </c>
    </row>
    <row r="5206" spans="1:9" x14ac:dyDescent="0.25">
      <c r="A5206" s="19">
        <v>44448</v>
      </c>
      <c r="B5206">
        <v>448.98</v>
      </c>
      <c r="C5206">
        <v>1.2258</v>
      </c>
      <c r="E5206" s="19">
        <v>44412</v>
      </c>
      <c r="F5206">
        <v>0.12175</v>
      </c>
      <c r="H5206" s="20">
        <v>44448</v>
      </c>
      <c r="I5206">
        <v>18.8</v>
      </c>
    </row>
    <row r="5207" spans="1:9" x14ac:dyDescent="0.25">
      <c r="A5207" s="19">
        <v>44449</v>
      </c>
      <c r="B5207">
        <v>445.44</v>
      </c>
      <c r="C5207">
        <v>1.2355</v>
      </c>
      <c r="E5207" s="19">
        <v>44413</v>
      </c>
      <c r="F5207">
        <v>0.12537999999999999</v>
      </c>
      <c r="H5207" s="20">
        <v>44449</v>
      </c>
      <c r="I5207">
        <v>20.95</v>
      </c>
    </row>
    <row r="5208" spans="1:9" x14ac:dyDescent="0.25">
      <c r="A5208" s="19">
        <v>44452</v>
      </c>
      <c r="B5208">
        <v>446.58</v>
      </c>
      <c r="C5208">
        <v>1.2323999999999999</v>
      </c>
      <c r="E5208" s="19">
        <v>44414</v>
      </c>
      <c r="F5208">
        <v>0.12837999999999999</v>
      </c>
      <c r="H5208" s="20">
        <v>44452</v>
      </c>
      <c r="I5208">
        <v>19.37</v>
      </c>
    </row>
    <row r="5209" spans="1:9" x14ac:dyDescent="0.25">
      <c r="A5209" s="19">
        <v>44453</v>
      </c>
      <c r="B5209">
        <v>444.17</v>
      </c>
      <c r="C5209">
        <v>1.2391000000000001</v>
      </c>
      <c r="E5209" s="19">
        <v>44417</v>
      </c>
      <c r="F5209">
        <v>0.12725</v>
      </c>
      <c r="H5209" s="20">
        <v>44453</v>
      </c>
      <c r="I5209">
        <v>19.46</v>
      </c>
    </row>
    <row r="5210" spans="1:9" x14ac:dyDescent="0.25">
      <c r="A5210" s="19">
        <v>44454</v>
      </c>
      <c r="B5210">
        <v>447.88</v>
      </c>
      <c r="C5210">
        <v>1.2287999999999999</v>
      </c>
      <c r="E5210" s="19">
        <v>44418</v>
      </c>
      <c r="F5210">
        <v>0.12275</v>
      </c>
      <c r="H5210" s="20">
        <v>44454</v>
      </c>
      <c r="I5210">
        <v>18.18</v>
      </c>
    </row>
    <row r="5211" spans="1:9" x14ac:dyDescent="0.25">
      <c r="A5211" s="19">
        <v>44455</v>
      </c>
      <c r="B5211">
        <v>447.17</v>
      </c>
      <c r="C5211">
        <v>1.2775000000000001</v>
      </c>
      <c r="E5211" s="19">
        <v>44419</v>
      </c>
      <c r="F5211">
        <v>0.12125</v>
      </c>
      <c r="H5211" s="20">
        <v>44455</v>
      </c>
      <c r="I5211">
        <v>18.690000000000001</v>
      </c>
    </row>
    <row r="5212" spans="1:9" x14ac:dyDescent="0.25">
      <c r="A5212" s="19">
        <v>44456</v>
      </c>
      <c r="B5212">
        <v>441.4</v>
      </c>
      <c r="C5212">
        <v>1.2942</v>
      </c>
      <c r="E5212" s="19">
        <v>44420</v>
      </c>
      <c r="F5212">
        <v>0.12475</v>
      </c>
      <c r="H5212" s="20">
        <v>44456</v>
      </c>
      <c r="I5212">
        <v>20.81</v>
      </c>
    </row>
    <row r="5213" spans="1:9" x14ac:dyDescent="0.25">
      <c r="A5213" s="19">
        <v>44459</v>
      </c>
      <c r="B5213">
        <v>434.04</v>
      </c>
      <c r="C5213">
        <v>1.3161</v>
      </c>
      <c r="E5213" s="19">
        <v>44421</v>
      </c>
      <c r="F5213">
        <v>0.12425</v>
      </c>
      <c r="H5213" s="20">
        <v>44459</v>
      </c>
      <c r="I5213">
        <v>25.71</v>
      </c>
    </row>
    <row r="5214" spans="1:9" x14ac:dyDescent="0.25">
      <c r="A5214" s="19">
        <v>44460</v>
      </c>
      <c r="B5214">
        <v>433.63</v>
      </c>
      <c r="C5214">
        <v>1.3173999999999999</v>
      </c>
      <c r="E5214" s="19">
        <v>44424</v>
      </c>
      <c r="F5214">
        <v>0.1245</v>
      </c>
      <c r="H5214" s="20">
        <v>44460</v>
      </c>
      <c r="I5214">
        <v>24.36</v>
      </c>
    </row>
    <row r="5215" spans="1:9" x14ac:dyDescent="0.25">
      <c r="A5215" s="19">
        <v>44461</v>
      </c>
      <c r="B5215">
        <v>437.86</v>
      </c>
      <c r="C5215">
        <v>1.3046</v>
      </c>
      <c r="E5215" s="19">
        <v>44425</v>
      </c>
      <c r="F5215">
        <v>0.12725</v>
      </c>
      <c r="H5215" s="20">
        <v>44461</v>
      </c>
      <c r="I5215">
        <v>20.87</v>
      </c>
    </row>
    <row r="5216" spans="1:9" x14ac:dyDescent="0.25">
      <c r="A5216" s="19">
        <v>44462</v>
      </c>
      <c r="B5216">
        <v>443.18</v>
      </c>
      <c r="C5216">
        <v>1.2889999999999999</v>
      </c>
      <c r="E5216" s="19">
        <v>44426</v>
      </c>
      <c r="F5216">
        <v>0.13088</v>
      </c>
      <c r="H5216" s="20">
        <v>44462</v>
      </c>
      <c r="I5216">
        <v>18.63</v>
      </c>
    </row>
    <row r="5217" spans="1:9" x14ac:dyDescent="0.25">
      <c r="A5217" s="19">
        <v>44463</v>
      </c>
      <c r="B5217">
        <v>443.91</v>
      </c>
      <c r="C5217">
        <v>1.2868999999999999</v>
      </c>
      <c r="E5217" s="19">
        <v>44427</v>
      </c>
      <c r="F5217">
        <v>0.13075000000000001</v>
      </c>
      <c r="H5217" s="20">
        <v>44463</v>
      </c>
      <c r="I5217">
        <v>17.75</v>
      </c>
    </row>
    <row r="5218" spans="1:9" x14ac:dyDescent="0.25">
      <c r="A5218" s="19">
        <v>44466</v>
      </c>
      <c r="B5218">
        <v>442.64</v>
      </c>
      <c r="C5218">
        <v>1.2905</v>
      </c>
      <c r="E5218" s="19">
        <v>44428</v>
      </c>
      <c r="F5218">
        <v>0.12837999999999999</v>
      </c>
      <c r="H5218" s="20">
        <v>44466</v>
      </c>
      <c r="I5218">
        <v>18.760000000000002</v>
      </c>
    </row>
    <row r="5219" spans="1:9" x14ac:dyDescent="0.25">
      <c r="A5219" s="19">
        <v>44467</v>
      </c>
      <c r="B5219">
        <v>433.72</v>
      </c>
      <c r="C5219">
        <v>1.3170999999999999</v>
      </c>
      <c r="E5219" s="19">
        <v>44431</v>
      </c>
      <c r="F5219">
        <v>0.12925</v>
      </c>
      <c r="H5219" s="20">
        <v>44467</v>
      </c>
      <c r="I5219">
        <v>23.25</v>
      </c>
    </row>
    <row r="5220" spans="1:9" x14ac:dyDescent="0.25">
      <c r="A5220" s="19">
        <v>44468</v>
      </c>
      <c r="B5220">
        <v>434.45</v>
      </c>
      <c r="C5220">
        <v>1.3149</v>
      </c>
      <c r="E5220" s="19">
        <v>44432</v>
      </c>
      <c r="F5220">
        <v>0.12175</v>
      </c>
      <c r="H5220" s="20">
        <v>44468</v>
      </c>
      <c r="I5220">
        <v>22.56</v>
      </c>
    </row>
    <row r="5221" spans="1:9" x14ac:dyDescent="0.25">
      <c r="A5221" s="19">
        <v>44469</v>
      </c>
      <c r="B5221">
        <v>429.14</v>
      </c>
      <c r="C5221">
        <v>1.3310999999999999</v>
      </c>
      <c r="E5221" s="19">
        <v>44433</v>
      </c>
      <c r="F5221">
        <v>0.12375</v>
      </c>
      <c r="H5221" s="20">
        <v>44469</v>
      </c>
      <c r="I5221">
        <v>23.14</v>
      </c>
    </row>
    <row r="5222" spans="1:9" x14ac:dyDescent="0.25">
      <c r="A5222" s="19">
        <v>44470</v>
      </c>
      <c r="B5222">
        <v>434.24</v>
      </c>
      <c r="C5222">
        <v>1.3154999999999999</v>
      </c>
      <c r="E5222" s="19">
        <v>44434</v>
      </c>
      <c r="F5222">
        <v>0.12075</v>
      </c>
      <c r="H5222" s="20">
        <v>44470</v>
      </c>
      <c r="I5222">
        <v>21.15</v>
      </c>
    </row>
    <row r="5223" spans="1:9" x14ac:dyDescent="0.25">
      <c r="A5223" s="19">
        <v>44473</v>
      </c>
      <c r="B5223">
        <v>428.64</v>
      </c>
      <c r="C5223">
        <v>1.3327</v>
      </c>
      <c r="E5223" s="19">
        <v>44435</v>
      </c>
      <c r="F5223">
        <v>0.11988</v>
      </c>
      <c r="H5223" s="20">
        <v>44473</v>
      </c>
      <c r="I5223">
        <v>22.96</v>
      </c>
    </row>
    <row r="5224" spans="1:9" x14ac:dyDescent="0.25">
      <c r="A5224" s="19">
        <v>44474</v>
      </c>
      <c r="B5224">
        <v>433.1</v>
      </c>
      <c r="C5224">
        <v>1.319</v>
      </c>
      <c r="E5224" s="19">
        <v>44439</v>
      </c>
      <c r="F5224">
        <v>0.11963</v>
      </c>
      <c r="H5224" s="20">
        <v>44474</v>
      </c>
      <c r="I5224">
        <v>21.3</v>
      </c>
    </row>
    <row r="5225" spans="1:9" x14ac:dyDescent="0.25">
      <c r="A5225" s="19">
        <v>44475</v>
      </c>
      <c r="B5225">
        <v>434.9</v>
      </c>
      <c r="C5225">
        <v>1.3134999999999999</v>
      </c>
      <c r="E5225" s="19">
        <v>44440</v>
      </c>
      <c r="F5225">
        <v>0.11888</v>
      </c>
      <c r="H5225" s="20">
        <v>44475</v>
      </c>
      <c r="I5225">
        <v>21</v>
      </c>
    </row>
    <row r="5226" spans="1:9" x14ac:dyDescent="0.25">
      <c r="A5226" s="19">
        <v>44476</v>
      </c>
      <c r="B5226">
        <v>438.66</v>
      </c>
      <c r="C5226">
        <v>1.3023</v>
      </c>
      <c r="E5226" s="19">
        <v>44441</v>
      </c>
      <c r="F5226">
        <v>0.11763</v>
      </c>
      <c r="H5226" s="20">
        <v>44476</v>
      </c>
      <c r="I5226">
        <v>19.54</v>
      </c>
    </row>
    <row r="5227" spans="1:9" x14ac:dyDescent="0.25">
      <c r="A5227" s="19">
        <v>44477</v>
      </c>
      <c r="B5227">
        <v>437.86</v>
      </c>
      <c r="C5227">
        <v>1.3046</v>
      </c>
      <c r="E5227" s="19">
        <v>44442</v>
      </c>
      <c r="F5227">
        <v>0.11550000000000001</v>
      </c>
      <c r="H5227" s="20">
        <v>44477</v>
      </c>
      <c r="I5227">
        <v>18.77</v>
      </c>
    </row>
    <row r="5228" spans="1:9" x14ac:dyDescent="0.25">
      <c r="A5228" s="19">
        <v>44480</v>
      </c>
      <c r="B5228">
        <v>434.69</v>
      </c>
      <c r="C5228">
        <v>1.3141</v>
      </c>
      <c r="E5228" s="19">
        <v>44445</v>
      </c>
      <c r="F5228">
        <v>0.11463</v>
      </c>
      <c r="H5228" s="20">
        <v>44480</v>
      </c>
      <c r="I5228">
        <v>20</v>
      </c>
    </row>
    <row r="5229" spans="1:9" x14ac:dyDescent="0.25">
      <c r="A5229" s="19">
        <v>44481</v>
      </c>
      <c r="B5229">
        <v>433.62</v>
      </c>
      <c r="C5229">
        <v>1.3173999999999999</v>
      </c>
      <c r="E5229" s="19">
        <v>44446</v>
      </c>
      <c r="F5229">
        <v>0.11600000000000001</v>
      </c>
      <c r="H5229" s="20">
        <v>44481</v>
      </c>
      <c r="I5229">
        <v>19.850000000000001</v>
      </c>
    </row>
    <row r="5230" spans="1:9" x14ac:dyDescent="0.25">
      <c r="A5230" s="19">
        <v>44482</v>
      </c>
      <c r="B5230">
        <v>435.18</v>
      </c>
      <c r="C5230">
        <v>1.3127</v>
      </c>
      <c r="E5230" s="19">
        <v>44447</v>
      </c>
      <c r="F5230">
        <v>0.11575000000000001</v>
      </c>
      <c r="H5230" s="20">
        <v>44482</v>
      </c>
      <c r="I5230">
        <v>18.64</v>
      </c>
    </row>
    <row r="5231" spans="1:9" x14ac:dyDescent="0.25">
      <c r="A5231" s="19">
        <v>44483</v>
      </c>
      <c r="B5231">
        <v>442.5</v>
      </c>
      <c r="C5231">
        <v>1.2909999999999999</v>
      </c>
      <c r="E5231" s="19">
        <v>44448</v>
      </c>
      <c r="F5231">
        <v>0.11413</v>
      </c>
      <c r="H5231" s="20">
        <v>44483</v>
      </c>
      <c r="I5231">
        <v>16.86</v>
      </c>
    </row>
    <row r="5232" spans="1:9" x14ac:dyDescent="0.25">
      <c r="A5232" s="19">
        <v>44484</v>
      </c>
      <c r="B5232">
        <v>445.87</v>
      </c>
      <c r="C5232">
        <v>1.2811999999999999</v>
      </c>
      <c r="E5232" s="19">
        <v>44449</v>
      </c>
      <c r="F5232">
        <v>0.11575000000000001</v>
      </c>
      <c r="H5232" s="20">
        <v>44484</v>
      </c>
      <c r="I5232">
        <v>16.3</v>
      </c>
    </row>
    <row r="5233" spans="1:9" x14ac:dyDescent="0.25">
      <c r="A5233" s="19">
        <v>44487</v>
      </c>
      <c r="B5233">
        <v>447.19</v>
      </c>
      <c r="C5233">
        <v>1.2774000000000001</v>
      </c>
      <c r="E5233" s="19">
        <v>44452</v>
      </c>
      <c r="F5233">
        <v>0.11600000000000001</v>
      </c>
      <c r="H5233" s="20">
        <v>44487</v>
      </c>
      <c r="I5233">
        <v>16.309999999999999</v>
      </c>
    </row>
    <row r="5234" spans="1:9" x14ac:dyDescent="0.25">
      <c r="A5234" s="19">
        <v>44488</v>
      </c>
      <c r="B5234">
        <v>450.64</v>
      </c>
      <c r="C5234">
        <v>1.2676000000000001</v>
      </c>
      <c r="E5234" s="19">
        <v>44453</v>
      </c>
      <c r="F5234">
        <v>0.11799999999999999</v>
      </c>
      <c r="H5234" s="20">
        <v>44488</v>
      </c>
      <c r="I5234">
        <v>15.7</v>
      </c>
    </row>
    <row r="5235" spans="1:9" x14ac:dyDescent="0.25">
      <c r="A5235" s="19">
        <v>44489</v>
      </c>
      <c r="B5235">
        <v>452.41</v>
      </c>
      <c r="C5235">
        <v>1.2626999999999999</v>
      </c>
      <c r="E5235" s="19">
        <v>44454</v>
      </c>
      <c r="F5235">
        <v>0.12</v>
      </c>
      <c r="H5235" s="20">
        <v>44489</v>
      </c>
      <c r="I5235">
        <v>15.49</v>
      </c>
    </row>
    <row r="5236" spans="1:9" x14ac:dyDescent="0.25">
      <c r="A5236" s="19">
        <v>44490</v>
      </c>
      <c r="B5236">
        <v>453.59</v>
      </c>
      <c r="C5236">
        <v>1.2594000000000001</v>
      </c>
      <c r="E5236" s="19">
        <v>44455</v>
      </c>
      <c r="F5236">
        <v>0.122</v>
      </c>
      <c r="H5236" s="20">
        <v>44490</v>
      </c>
      <c r="I5236">
        <v>15.01</v>
      </c>
    </row>
    <row r="5237" spans="1:9" x14ac:dyDescent="0.25">
      <c r="A5237" s="19">
        <v>44491</v>
      </c>
      <c r="B5237">
        <v>453.12</v>
      </c>
      <c r="C5237">
        <v>1.2606999999999999</v>
      </c>
      <c r="E5237" s="19">
        <v>44456</v>
      </c>
      <c r="F5237">
        <v>0.12388</v>
      </c>
      <c r="H5237" s="20">
        <v>44491</v>
      </c>
      <c r="I5237">
        <v>15.43</v>
      </c>
    </row>
    <row r="5238" spans="1:9" x14ac:dyDescent="0.25">
      <c r="A5238" s="19">
        <v>44494</v>
      </c>
      <c r="B5238">
        <v>455.55</v>
      </c>
      <c r="C5238">
        <v>1.254</v>
      </c>
      <c r="E5238" s="19">
        <v>44459</v>
      </c>
      <c r="F5238">
        <v>0.12537999999999999</v>
      </c>
      <c r="H5238" s="20">
        <v>44494</v>
      </c>
      <c r="I5238">
        <v>15.24</v>
      </c>
    </row>
    <row r="5239" spans="1:9" x14ac:dyDescent="0.25">
      <c r="A5239" s="19">
        <v>44495</v>
      </c>
      <c r="B5239">
        <v>455.96</v>
      </c>
      <c r="C5239">
        <v>1.2527999999999999</v>
      </c>
      <c r="E5239" s="19">
        <v>44460</v>
      </c>
      <c r="F5239">
        <v>0.12837999999999999</v>
      </c>
      <c r="H5239" s="20">
        <v>44495</v>
      </c>
      <c r="I5239">
        <v>15.98</v>
      </c>
    </row>
    <row r="5240" spans="1:9" x14ac:dyDescent="0.25">
      <c r="A5240" s="19">
        <v>44496</v>
      </c>
      <c r="B5240">
        <v>453.94</v>
      </c>
      <c r="C5240">
        <v>1.2584</v>
      </c>
      <c r="E5240" s="19">
        <v>44461</v>
      </c>
      <c r="F5240">
        <v>0.12925</v>
      </c>
      <c r="H5240" s="20">
        <v>44496</v>
      </c>
      <c r="I5240">
        <v>16.98</v>
      </c>
    </row>
    <row r="5241" spans="1:9" x14ac:dyDescent="0.25">
      <c r="A5241" s="19">
        <v>44497</v>
      </c>
      <c r="B5241">
        <v>458.32</v>
      </c>
      <c r="C5241">
        <v>1.2464</v>
      </c>
      <c r="E5241" s="19">
        <v>44462</v>
      </c>
      <c r="F5241">
        <v>0.13225000000000001</v>
      </c>
      <c r="H5241" s="20">
        <v>44497</v>
      </c>
      <c r="I5241">
        <v>16.53</v>
      </c>
    </row>
    <row r="5242" spans="1:9" x14ac:dyDescent="0.25">
      <c r="A5242" s="19">
        <v>44498</v>
      </c>
      <c r="B5242">
        <v>459.25</v>
      </c>
      <c r="C5242">
        <v>1.2439</v>
      </c>
      <c r="E5242" s="19">
        <v>44463</v>
      </c>
      <c r="F5242">
        <v>0.13225000000000001</v>
      </c>
      <c r="H5242" s="20">
        <v>44498</v>
      </c>
      <c r="I5242">
        <v>16.260000000000002</v>
      </c>
    </row>
    <row r="5243" spans="1:9" x14ac:dyDescent="0.25">
      <c r="A5243" s="19">
        <v>44501</v>
      </c>
      <c r="B5243">
        <v>460.04</v>
      </c>
      <c r="C5243">
        <v>1.2417</v>
      </c>
      <c r="E5243" s="19">
        <v>44466</v>
      </c>
      <c r="F5243">
        <v>0.13175000000000001</v>
      </c>
      <c r="H5243" s="20">
        <v>44501</v>
      </c>
      <c r="I5243">
        <v>16.41</v>
      </c>
    </row>
    <row r="5244" spans="1:9" x14ac:dyDescent="0.25">
      <c r="A5244" s="19">
        <v>44502</v>
      </c>
      <c r="B5244">
        <v>461.9</v>
      </c>
      <c r="C5244">
        <v>1.2366999999999999</v>
      </c>
      <c r="E5244" s="19">
        <v>44467</v>
      </c>
      <c r="F5244">
        <v>0.13150000000000001</v>
      </c>
      <c r="H5244" s="20">
        <v>44502</v>
      </c>
      <c r="I5244">
        <v>16.03</v>
      </c>
    </row>
    <row r="5245" spans="1:9" x14ac:dyDescent="0.25">
      <c r="A5245" s="19">
        <v>44503</v>
      </c>
      <c r="B5245">
        <v>464.72</v>
      </c>
      <c r="C5245">
        <v>1.2292000000000001</v>
      </c>
      <c r="E5245" s="19">
        <v>44468</v>
      </c>
      <c r="F5245">
        <v>0.13088</v>
      </c>
      <c r="H5245" s="20">
        <v>44503</v>
      </c>
      <c r="I5245">
        <v>15.1</v>
      </c>
    </row>
    <row r="5246" spans="1:9" x14ac:dyDescent="0.25">
      <c r="A5246" s="19">
        <v>44504</v>
      </c>
      <c r="B5246">
        <v>466.91</v>
      </c>
      <c r="C5246">
        <v>1.2235</v>
      </c>
      <c r="E5246" s="19">
        <v>44469</v>
      </c>
      <c r="F5246">
        <v>0.13013</v>
      </c>
      <c r="H5246" s="20">
        <v>44504</v>
      </c>
      <c r="I5246">
        <v>15.44</v>
      </c>
    </row>
    <row r="5247" spans="1:9" x14ac:dyDescent="0.25">
      <c r="A5247" s="19">
        <v>44505</v>
      </c>
      <c r="B5247">
        <v>468.53</v>
      </c>
      <c r="C5247">
        <v>1.2192000000000001</v>
      </c>
      <c r="E5247" s="19">
        <v>44470</v>
      </c>
      <c r="F5247">
        <v>0.13313</v>
      </c>
      <c r="H5247" s="20">
        <v>44505</v>
      </c>
      <c r="I5247">
        <v>16.48</v>
      </c>
    </row>
    <row r="5248" spans="1:9" x14ac:dyDescent="0.25">
      <c r="A5248" s="19">
        <v>44508</v>
      </c>
      <c r="B5248">
        <v>468.93</v>
      </c>
      <c r="C5248">
        <v>1.2181999999999999</v>
      </c>
      <c r="E5248" s="19">
        <v>44473</v>
      </c>
      <c r="F5248">
        <v>0.12662999999999999</v>
      </c>
      <c r="H5248" s="20">
        <v>44508</v>
      </c>
      <c r="I5248">
        <v>17.22</v>
      </c>
    </row>
    <row r="5249" spans="1:9" x14ac:dyDescent="0.25">
      <c r="A5249" s="19">
        <v>44509</v>
      </c>
      <c r="B5249">
        <v>467.38</v>
      </c>
      <c r="C5249">
        <v>1.2222</v>
      </c>
      <c r="E5249" s="19">
        <v>44474</v>
      </c>
      <c r="F5249">
        <v>0.124</v>
      </c>
      <c r="H5249" s="20">
        <v>44509</v>
      </c>
      <c r="I5249">
        <v>17.78</v>
      </c>
    </row>
    <row r="5250" spans="1:9" x14ac:dyDescent="0.25">
      <c r="A5250" s="19">
        <v>44510</v>
      </c>
      <c r="B5250">
        <v>463.62</v>
      </c>
      <c r="C5250">
        <v>1.2321</v>
      </c>
      <c r="E5250" s="19">
        <v>44475</v>
      </c>
      <c r="F5250">
        <v>0.124</v>
      </c>
      <c r="H5250" s="20">
        <v>44510</v>
      </c>
      <c r="I5250">
        <v>18.73</v>
      </c>
    </row>
    <row r="5251" spans="1:9" x14ac:dyDescent="0.25">
      <c r="A5251" s="19">
        <v>44511</v>
      </c>
      <c r="B5251">
        <v>463.77</v>
      </c>
      <c r="C5251">
        <v>1.2317</v>
      </c>
      <c r="E5251" s="19">
        <v>44476</v>
      </c>
      <c r="F5251">
        <v>0.12363</v>
      </c>
      <c r="H5251" s="20">
        <v>44511</v>
      </c>
      <c r="I5251">
        <v>17.66</v>
      </c>
    </row>
    <row r="5252" spans="1:9" x14ac:dyDescent="0.25">
      <c r="A5252" s="19">
        <v>44512</v>
      </c>
      <c r="B5252">
        <v>467.27</v>
      </c>
      <c r="C5252">
        <v>1.2224999999999999</v>
      </c>
      <c r="E5252" s="19">
        <v>44477</v>
      </c>
      <c r="F5252">
        <v>0.12113</v>
      </c>
      <c r="H5252" s="20">
        <v>44512</v>
      </c>
      <c r="I5252">
        <v>16.29</v>
      </c>
    </row>
    <row r="5253" spans="1:9" x14ac:dyDescent="0.25">
      <c r="A5253" s="19">
        <v>44515</v>
      </c>
      <c r="B5253">
        <v>467.43</v>
      </c>
      <c r="C5253">
        <v>1.2221</v>
      </c>
      <c r="E5253" s="19">
        <v>44480</v>
      </c>
      <c r="F5253">
        <v>0.12175</v>
      </c>
      <c r="H5253" s="20">
        <v>44515</v>
      </c>
      <c r="I5253">
        <v>16.489999999999998</v>
      </c>
    </row>
    <row r="5254" spans="1:9" x14ac:dyDescent="0.25">
      <c r="A5254" s="19">
        <v>44516</v>
      </c>
      <c r="B5254">
        <v>469.28</v>
      </c>
      <c r="C5254">
        <v>1.2173</v>
      </c>
      <c r="E5254" s="19">
        <v>44481</v>
      </c>
      <c r="F5254">
        <v>0.12675</v>
      </c>
      <c r="H5254" s="20">
        <v>44516</v>
      </c>
      <c r="I5254">
        <v>16.37</v>
      </c>
    </row>
    <row r="5255" spans="1:9" x14ac:dyDescent="0.25">
      <c r="A5255" s="19">
        <v>44517</v>
      </c>
      <c r="B5255">
        <v>468.14</v>
      </c>
      <c r="C5255">
        <v>1.2202</v>
      </c>
      <c r="E5255" s="19">
        <v>44482</v>
      </c>
      <c r="F5255">
        <v>0.12375</v>
      </c>
      <c r="H5255" s="20">
        <v>44517</v>
      </c>
      <c r="I5255">
        <v>17.11</v>
      </c>
    </row>
    <row r="5256" spans="1:9" x14ac:dyDescent="0.25">
      <c r="A5256" s="19">
        <v>44518</v>
      </c>
      <c r="B5256">
        <v>469.73</v>
      </c>
      <c r="C5256">
        <v>1.2161</v>
      </c>
      <c r="E5256" s="19">
        <v>44483</v>
      </c>
      <c r="F5256">
        <v>0.12225</v>
      </c>
      <c r="H5256" s="20">
        <v>44518</v>
      </c>
      <c r="I5256">
        <v>17.59</v>
      </c>
    </row>
    <row r="5257" spans="1:9" x14ac:dyDescent="0.25">
      <c r="A5257" s="19">
        <v>44519</v>
      </c>
      <c r="B5257">
        <v>468.89</v>
      </c>
      <c r="C5257">
        <v>1.2182999999999999</v>
      </c>
      <c r="E5257" s="19">
        <v>44484</v>
      </c>
      <c r="F5257">
        <v>0.12363</v>
      </c>
      <c r="H5257" s="20">
        <v>44519</v>
      </c>
      <c r="I5257">
        <v>17.91</v>
      </c>
    </row>
    <row r="5258" spans="1:9" x14ac:dyDescent="0.25">
      <c r="A5258" s="19">
        <v>44522</v>
      </c>
      <c r="B5258">
        <v>467.57</v>
      </c>
      <c r="C5258">
        <v>1.2217</v>
      </c>
      <c r="E5258" s="19">
        <v>44487</v>
      </c>
      <c r="F5258">
        <v>0.13150000000000001</v>
      </c>
      <c r="H5258" s="20">
        <v>44522</v>
      </c>
      <c r="I5258">
        <v>19.170000000000002</v>
      </c>
    </row>
    <row r="5259" spans="1:9" x14ac:dyDescent="0.25">
      <c r="A5259" s="19">
        <v>44523</v>
      </c>
      <c r="B5259">
        <v>468.19</v>
      </c>
      <c r="C5259">
        <v>1.2201</v>
      </c>
      <c r="E5259" s="19">
        <v>44488</v>
      </c>
      <c r="F5259">
        <v>0.1295</v>
      </c>
      <c r="H5259" s="20">
        <v>44523</v>
      </c>
      <c r="I5259">
        <v>19.38</v>
      </c>
    </row>
    <row r="5260" spans="1:9" x14ac:dyDescent="0.25">
      <c r="A5260" s="19">
        <v>44524</v>
      </c>
      <c r="B5260">
        <v>469.44</v>
      </c>
      <c r="C5260">
        <v>1.2169000000000001</v>
      </c>
      <c r="E5260" s="19">
        <v>44489</v>
      </c>
      <c r="F5260">
        <v>0.12825</v>
      </c>
      <c r="H5260" s="20">
        <v>44524</v>
      </c>
      <c r="I5260">
        <v>18.579999999999998</v>
      </c>
    </row>
    <row r="5261" spans="1:9" x14ac:dyDescent="0.25">
      <c r="A5261" s="19">
        <v>44526</v>
      </c>
      <c r="B5261">
        <v>458.97</v>
      </c>
      <c r="C5261">
        <v>1.2445999999999999</v>
      </c>
      <c r="E5261" s="19">
        <v>44490</v>
      </c>
      <c r="F5261">
        <v>0.12388</v>
      </c>
      <c r="H5261" s="20">
        <v>44526</v>
      </c>
      <c r="I5261">
        <v>28.62</v>
      </c>
    </row>
    <row r="5262" spans="1:9" x14ac:dyDescent="0.25">
      <c r="A5262" s="19">
        <v>44529</v>
      </c>
      <c r="B5262">
        <v>464.6</v>
      </c>
      <c r="C5262">
        <v>1.2295</v>
      </c>
      <c r="E5262" s="19">
        <v>44491</v>
      </c>
      <c r="F5262">
        <v>0.12488</v>
      </c>
      <c r="H5262" s="20">
        <v>44529</v>
      </c>
      <c r="I5262">
        <v>22.96</v>
      </c>
    </row>
    <row r="5263" spans="1:9" x14ac:dyDescent="0.25">
      <c r="A5263" s="19">
        <v>44530</v>
      </c>
      <c r="B5263">
        <v>455.56</v>
      </c>
      <c r="C5263">
        <v>1.2539</v>
      </c>
      <c r="E5263" s="19">
        <v>44494</v>
      </c>
      <c r="F5263">
        <v>0.13450000000000001</v>
      </c>
      <c r="H5263" s="20">
        <v>44530</v>
      </c>
      <c r="I5263">
        <v>27.19</v>
      </c>
    </row>
    <row r="5264" spans="1:9" x14ac:dyDescent="0.25">
      <c r="A5264" s="19">
        <v>44531</v>
      </c>
      <c r="B5264">
        <v>450.5</v>
      </c>
      <c r="C5264">
        <v>1.268</v>
      </c>
      <c r="E5264" s="19">
        <v>44495</v>
      </c>
      <c r="F5264">
        <v>0.13588</v>
      </c>
      <c r="H5264" s="20">
        <v>44531</v>
      </c>
      <c r="I5264">
        <v>31.12</v>
      </c>
    </row>
    <row r="5265" spans="1:9" x14ac:dyDescent="0.25">
      <c r="A5265" s="19">
        <v>44532</v>
      </c>
      <c r="B5265">
        <v>457.4</v>
      </c>
      <c r="C5265">
        <v>1.2488999999999999</v>
      </c>
      <c r="E5265" s="19">
        <v>44496</v>
      </c>
      <c r="F5265">
        <v>0.12862999999999999</v>
      </c>
      <c r="H5265" s="20">
        <v>44532</v>
      </c>
      <c r="I5265">
        <v>27.95</v>
      </c>
    </row>
    <row r="5266" spans="1:9" x14ac:dyDescent="0.25">
      <c r="A5266" s="19">
        <v>44533</v>
      </c>
      <c r="B5266">
        <v>453.42</v>
      </c>
      <c r="C5266">
        <v>1.2599</v>
      </c>
      <c r="E5266" s="19">
        <v>44497</v>
      </c>
      <c r="F5266">
        <v>0.13163</v>
      </c>
      <c r="H5266" s="20">
        <v>44533</v>
      </c>
      <c r="I5266">
        <v>30.67</v>
      </c>
    </row>
    <row r="5267" spans="1:9" x14ac:dyDescent="0.25">
      <c r="A5267" s="19">
        <v>44536</v>
      </c>
      <c r="B5267">
        <v>458.79</v>
      </c>
      <c r="C5267">
        <v>1.2451000000000001</v>
      </c>
      <c r="E5267" s="19">
        <v>44498</v>
      </c>
      <c r="F5267">
        <v>0.13225000000000001</v>
      </c>
      <c r="H5267" s="20">
        <v>44536</v>
      </c>
      <c r="I5267">
        <v>27.18</v>
      </c>
    </row>
    <row r="5268" spans="1:9" x14ac:dyDescent="0.25">
      <c r="A5268" s="19">
        <v>44537</v>
      </c>
      <c r="B5268">
        <v>468.28</v>
      </c>
      <c r="C5268">
        <v>1.2199</v>
      </c>
      <c r="E5268" s="19">
        <v>44501</v>
      </c>
      <c r="F5268">
        <v>0.14088000000000001</v>
      </c>
      <c r="H5268" s="20">
        <v>44537</v>
      </c>
      <c r="I5268">
        <v>21.89</v>
      </c>
    </row>
    <row r="5269" spans="1:9" x14ac:dyDescent="0.25">
      <c r="A5269" s="19">
        <v>44538</v>
      </c>
      <c r="B5269">
        <v>469.52</v>
      </c>
      <c r="C5269">
        <v>1.2166999999999999</v>
      </c>
      <c r="E5269" s="19">
        <v>44502</v>
      </c>
      <c r="F5269">
        <v>0.14499999999999999</v>
      </c>
      <c r="H5269" s="20">
        <v>44538</v>
      </c>
      <c r="I5269">
        <v>19.899999999999999</v>
      </c>
    </row>
    <row r="5270" spans="1:9" x14ac:dyDescent="0.25">
      <c r="A5270" s="19">
        <v>44539</v>
      </c>
      <c r="B5270">
        <v>466.35</v>
      </c>
      <c r="C5270">
        <v>1.2249000000000001</v>
      </c>
      <c r="E5270" s="19">
        <v>44503</v>
      </c>
      <c r="F5270">
        <v>0.13975000000000001</v>
      </c>
      <c r="H5270" s="20">
        <v>44539</v>
      </c>
      <c r="I5270">
        <v>21.58</v>
      </c>
    </row>
    <row r="5271" spans="1:9" x14ac:dyDescent="0.25">
      <c r="A5271" s="19">
        <v>44540</v>
      </c>
      <c r="B5271">
        <v>470.74</v>
      </c>
      <c r="C5271">
        <v>1.2135</v>
      </c>
      <c r="E5271" s="19">
        <v>44504</v>
      </c>
      <c r="F5271">
        <v>0.14438000000000001</v>
      </c>
      <c r="H5271" s="20">
        <v>44540</v>
      </c>
      <c r="I5271">
        <v>18.690000000000001</v>
      </c>
    </row>
    <row r="5272" spans="1:9" x14ac:dyDescent="0.25">
      <c r="A5272" s="19">
        <v>44543</v>
      </c>
      <c r="B5272">
        <v>466.57</v>
      </c>
      <c r="C5272">
        <v>1.2243999999999999</v>
      </c>
      <c r="E5272" s="19">
        <v>44505</v>
      </c>
      <c r="F5272">
        <v>0.14274999999999999</v>
      </c>
      <c r="H5272" s="20">
        <v>44543</v>
      </c>
      <c r="I5272">
        <v>20.309999999999999</v>
      </c>
    </row>
    <row r="5273" spans="1:9" x14ac:dyDescent="0.25">
      <c r="A5273" s="19">
        <v>44544</v>
      </c>
      <c r="B5273">
        <v>463.36</v>
      </c>
      <c r="C5273">
        <v>1.2327999999999999</v>
      </c>
      <c r="E5273" s="19">
        <v>44508</v>
      </c>
      <c r="F5273">
        <v>0.14563000000000001</v>
      </c>
      <c r="H5273" s="20">
        <v>44544</v>
      </c>
      <c r="I5273">
        <v>21.89</v>
      </c>
    </row>
    <row r="5274" spans="1:9" x14ac:dyDescent="0.25">
      <c r="A5274" s="19">
        <v>44545</v>
      </c>
      <c r="B5274">
        <v>470.6</v>
      </c>
      <c r="C5274">
        <v>1.2139</v>
      </c>
      <c r="E5274" s="19">
        <v>44509</v>
      </c>
      <c r="F5274">
        <v>0.14949999999999999</v>
      </c>
      <c r="H5274" s="20">
        <v>44545</v>
      </c>
      <c r="I5274">
        <v>19.29</v>
      </c>
    </row>
    <row r="5275" spans="1:9" x14ac:dyDescent="0.25">
      <c r="A5275" s="19">
        <v>44546</v>
      </c>
      <c r="B5275">
        <v>466.45</v>
      </c>
      <c r="C5275">
        <v>1.4033</v>
      </c>
      <c r="E5275" s="19">
        <v>44510</v>
      </c>
      <c r="F5275">
        <v>0.15437999999999999</v>
      </c>
      <c r="H5275" s="20">
        <v>44546</v>
      </c>
      <c r="I5275">
        <v>20.57</v>
      </c>
    </row>
    <row r="5276" spans="1:9" x14ac:dyDescent="0.25">
      <c r="A5276" s="19">
        <v>44547</v>
      </c>
      <c r="B5276">
        <v>459.87</v>
      </c>
      <c r="C5276">
        <v>1.4234</v>
      </c>
      <c r="E5276" s="19">
        <v>44511</v>
      </c>
      <c r="F5276">
        <v>0.156</v>
      </c>
      <c r="H5276" s="20">
        <v>44547</v>
      </c>
      <c r="I5276">
        <v>21.57</v>
      </c>
    </row>
    <row r="5277" spans="1:9" x14ac:dyDescent="0.25">
      <c r="A5277" s="19">
        <v>44550</v>
      </c>
      <c r="B5277">
        <v>454.98</v>
      </c>
      <c r="C5277">
        <v>1.4387000000000001</v>
      </c>
      <c r="E5277" s="19">
        <v>44512</v>
      </c>
      <c r="F5277">
        <v>0.155</v>
      </c>
      <c r="H5277" s="20">
        <v>44550</v>
      </c>
      <c r="I5277">
        <v>22.87</v>
      </c>
    </row>
    <row r="5278" spans="1:9" x14ac:dyDescent="0.25">
      <c r="A5278" s="19">
        <v>44551</v>
      </c>
      <c r="B5278">
        <v>463.06</v>
      </c>
      <c r="C5278">
        <v>1.4136</v>
      </c>
      <c r="E5278" s="19">
        <v>44515</v>
      </c>
      <c r="F5278">
        <v>0.15787999999999999</v>
      </c>
      <c r="H5278" s="20">
        <v>44551</v>
      </c>
      <c r="I5278">
        <v>21.01</v>
      </c>
    </row>
    <row r="5279" spans="1:9" x14ac:dyDescent="0.25">
      <c r="A5279" s="19">
        <v>44552</v>
      </c>
      <c r="B5279">
        <v>467.69</v>
      </c>
      <c r="C5279">
        <v>1.3996</v>
      </c>
      <c r="E5279" s="19">
        <v>44516</v>
      </c>
      <c r="F5279">
        <v>0.16</v>
      </c>
      <c r="H5279" s="20">
        <v>44552</v>
      </c>
      <c r="I5279">
        <v>18.63</v>
      </c>
    </row>
    <row r="5280" spans="1:9" x14ac:dyDescent="0.25">
      <c r="A5280" s="19">
        <v>44553</v>
      </c>
      <c r="B5280">
        <v>470.6</v>
      </c>
      <c r="C5280">
        <v>1.3909</v>
      </c>
      <c r="E5280" s="19">
        <v>44517</v>
      </c>
      <c r="F5280">
        <v>0.1575</v>
      </c>
      <c r="H5280" s="20">
        <v>44553</v>
      </c>
      <c r="I5280">
        <v>17.96</v>
      </c>
    </row>
    <row r="5281" spans="1:9" x14ac:dyDescent="0.25">
      <c r="A5281" s="19">
        <v>44557</v>
      </c>
      <c r="B5281">
        <v>477.26</v>
      </c>
      <c r="C5281">
        <v>1.3714999999999999</v>
      </c>
      <c r="E5281" s="19">
        <v>44518</v>
      </c>
      <c r="F5281">
        <v>0.15962999999999999</v>
      </c>
      <c r="H5281" s="20">
        <v>44557</v>
      </c>
      <c r="I5281">
        <v>17.68</v>
      </c>
    </row>
    <row r="5282" spans="1:9" x14ac:dyDescent="0.25">
      <c r="A5282" s="19">
        <v>44558</v>
      </c>
      <c r="B5282">
        <v>476.87</v>
      </c>
      <c r="C5282">
        <v>1.3726</v>
      </c>
      <c r="E5282" s="19">
        <v>44519</v>
      </c>
      <c r="F5282">
        <v>0.16400000000000001</v>
      </c>
      <c r="H5282" s="20">
        <v>44558</v>
      </c>
      <c r="I5282">
        <v>17.54</v>
      </c>
    </row>
    <row r="5283" spans="1:9" x14ac:dyDescent="0.25">
      <c r="A5283" s="19">
        <v>44559</v>
      </c>
      <c r="B5283">
        <v>477.48</v>
      </c>
      <c r="C5283">
        <v>1.3709</v>
      </c>
      <c r="E5283" s="19">
        <v>44522</v>
      </c>
      <c r="F5283">
        <v>0.16963</v>
      </c>
      <c r="H5283" s="20">
        <v>44559</v>
      </c>
      <c r="I5283">
        <v>16.95</v>
      </c>
    </row>
    <row r="5284" spans="1:9" x14ac:dyDescent="0.25">
      <c r="A5284" s="19">
        <v>44560</v>
      </c>
      <c r="B5284">
        <v>476.16</v>
      </c>
      <c r="C5284">
        <v>1.3747</v>
      </c>
      <c r="E5284" s="19">
        <v>44523</v>
      </c>
      <c r="F5284">
        <v>0.17799999999999999</v>
      </c>
      <c r="H5284" s="20">
        <v>44560</v>
      </c>
      <c r="I5284">
        <v>17.329999999999998</v>
      </c>
    </row>
    <row r="5285" spans="1:9" x14ac:dyDescent="0.25">
      <c r="A5285" s="19">
        <v>44561</v>
      </c>
      <c r="B5285">
        <v>474.96</v>
      </c>
      <c r="C5285">
        <v>1.3782000000000001</v>
      </c>
      <c r="E5285" s="19">
        <v>44524</v>
      </c>
      <c r="F5285">
        <v>0.18024999999999999</v>
      </c>
      <c r="H5285" s="20">
        <v>44561</v>
      </c>
      <c r="I5285">
        <v>17.22</v>
      </c>
    </row>
    <row r="5286" spans="1:9" x14ac:dyDescent="0.25">
      <c r="A5286" s="19">
        <v>44564</v>
      </c>
      <c r="B5286">
        <v>477.71</v>
      </c>
      <c r="C5286">
        <v>1.3702000000000001</v>
      </c>
      <c r="E5286" s="19">
        <v>44525</v>
      </c>
      <c r="F5286">
        <v>0.17563000000000001</v>
      </c>
      <c r="H5286" s="20">
        <v>44564</v>
      </c>
      <c r="I5286">
        <v>16.600000000000001</v>
      </c>
    </row>
    <row r="5287" spans="1:9" x14ac:dyDescent="0.25">
      <c r="A5287" s="19">
        <v>44565</v>
      </c>
      <c r="B5287">
        <v>477.55</v>
      </c>
      <c r="C5287">
        <v>1.3707</v>
      </c>
      <c r="E5287" s="19">
        <v>44526</v>
      </c>
      <c r="F5287">
        <v>0.17538000000000001</v>
      </c>
      <c r="H5287" s="20">
        <v>44565</v>
      </c>
      <c r="I5287">
        <v>16.91</v>
      </c>
    </row>
    <row r="5288" spans="1:9" x14ac:dyDescent="0.25">
      <c r="A5288" s="19">
        <v>44566</v>
      </c>
      <c r="B5288">
        <v>468.38</v>
      </c>
      <c r="C5288">
        <v>1.3975</v>
      </c>
      <c r="E5288" s="19">
        <v>44529</v>
      </c>
      <c r="F5288">
        <v>0.17088</v>
      </c>
      <c r="H5288" s="20">
        <v>44566</v>
      </c>
      <c r="I5288">
        <v>19.73</v>
      </c>
    </row>
    <row r="5289" spans="1:9" x14ac:dyDescent="0.25">
      <c r="A5289" s="19">
        <v>44567</v>
      </c>
      <c r="B5289">
        <v>467.94</v>
      </c>
      <c r="C5289">
        <v>1.3988</v>
      </c>
      <c r="E5289" s="19">
        <v>44530</v>
      </c>
      <c r="F5289">
        <v>0.17324999999999999</v>
      </c>
      <c r="H5289" s="20">
        <v>44567</v>
      </c>
      <c r="I5289">
        <v>19.61</v>
      </c>
    </row>
    <row r="5290" spans="1:9" x14ac:dyDescent="0.25">
      <c r="A5290" s="19">
        <v>44568</v>
      </c>
      <c r="B5290">
        <v>466.09</v>
      </c>
      <c r="C5290">
        <v>1.4044000000000001</v>
      </c>
      <c r="E5290" s="19">
        <v>44531</v>
      </c>
      <c r="F5290">
        <v>0.17463000000000001</v>
      </c>
      <c r="H5290" s="20">
        <v>44568</v>
      </c>
      <c r="I5290">
        <v>18.760000000000002</v>
      </c>
    </row>
    <row r="5291" spans="1:9" x14ac:dyDescent="0.25">
      <c r="A5291" s="19">
        <v>44571</v>
      </c>
      <c r="B5291">
        <v>465.51</v>
      </c>
      <c r="C5291">
        <v>1.4060999999999999</v>
      </c>
      <c r="E5291" s="19">
        <v>44532</v>
      </c>
      <c r="F5291">
        <v>0.18013000000000001</v>
      </c>
      <c r="H5291" s="20">
        <v>44571</v>
      </c>
      <c r="I5291">
        <v>19.399999999999999</v>
      </c>
    </row>
    <row r="5292" spans="1:9" x14ac:dyDescent="0.25">
      <c r="A5292" s="19">
        <v>44572</v>
      </c>
      <c r="B5292">
        <v>469.75</v>
      </c>
      <c r="C5292">
        <v>1.3934</v>
      </c>
      <c r="E5292" s="19">
        <v>44533</v>
      </c>
      <c r="F5292">
        <v>0.18762999999999999</v>
      </c>
      <c r="H5292" s="20">
        <v>44572</v>
      </c>
      <c r="I5292">
        <v>18.41</v>
      </c>
    </row>
    <row r="5293" spans="1:9" x14ac:dyDescent="0.25">
      <c r="A5293" s="19">
        <v>44573</v>
      </c>
      <c r="B5293">
        <v>471.02</v>
      </c>
      <c r="C5293">
        <v>1.3896999999999999</v>
      </c>
      <c r="E5293" s="19">
        <v>44536</v>
      </c>
      <c r="F5293">
        <v>0.19</v>
      </c>
      <c r="H5293" s="20">
        <v>44573</v>
      </c>
      <c r="I5293">
        <v>17.62</v>
      </c>
    </row>
    <row r="5294" spans="1:9" x14ac:dyDescent="0.25">
      <c r="A5294" s="19">
        <v>44574</v>
      </c>
      <c r="B5294">
        <v>464.53</v>
      </c>
      <c r="C5294">
        <v>1.4091</v>
      </c>
      <c r="E5294" s="19">
        <v>44537</v>
      </c>
      <c r="F5294">
        <v>0.19825000000000001</v>
      </c>
      <c r="H5294" s="20">
        <v>44574</v>
      </c>
      <c r="I5294">
        <v>20.309999999999999</v>
      </c>
    </row>
    <row r="5295" spans="1:9" x14ac:dyDescent="0.25">
      <c r="A5295" s="19">
        <v>44575</v>
      </c>
      <c r="B5295">
        <v>464.72</v>
      </c>
      <c r="C5295">
        <v>1.4085000000000001</v>
      </c>
      <c r="E5295" s="19">
        <v>44538</v>
      </c>
      <c r="F5295">
        <v>0.20050000000000001</v>
      </c>
      <c r="H5295" s="20">
        <v>44575</v>
      </c>
      <c r="I5295">
        <v>19.190000000000001</v>
      </c>
    </row>
    <row r="5296" spans="1:9" x14ac:dyDescent="0.25">
      <c r="A5296" s="19">
        <v>44579</v>
      </c>
      <c r="B5296">
        <v>456.49</v>
      </c>
      <c r="C5296">
        <v>1.4339</v>
      </c>
      <c r="E5296" s="19">
        <v>44539</v>
      </c>
      <c r="F5296">
        <v>0.20088</v>
      </c>
      <c r="H5296" s="20">
        <v>44579</v>
      </c>
      <c r="I5296">
        <v>22.79</v>
      </c>
    </row>
    <row r="5297" spans="1:9" x14ac:dyDescent="0.25">
      <c r="A5297" s="19">
        <v>44580</v>
      </c>
      <c r="B5297">
        <v>451.75</v>
      </c>
      <c r="C5297">
        <v>1.4490000000000001</v>
      </c>
      <c r="E5297" s="19">
        <v>44540</v>
      </c>
      <c r="F5297">
        <v>0.19825000000000001</v>
      </c>
      <c r="H5297" s="20">
        <v>44580</v>
      </c>
      <c r="I5297">
        <v>23.85</v>
      </c>
    </row>
    <row r="5298" spans="1:9" x14ac:dyDescent="0.25">
      <c r="A5298" s="19">
        <v>44581</v>
      </c>
      <c r="B5298">
        <v>446.75</v>
      </c>
      <c r="C5298">
        <v>1.4652000000000001</v>
      </c>
      <c r="E5298" s="19">
        <v>44543</v>
      </c>
      <c r="F5298">
        <v>0.20275000000000001</v>
      </c>
      <c r="H5298" s="20">
        <v>44581</v>
      </c>
      <c r="I5298">
        <v>25.59</v>
      </c>
    </row>
    <row r="5299" spans="1:9" x14ac:dyDescent="0.25">
      <c r="A5299" s="19">
        <v>44582</v>
      </c>
      <c r="B5299">
        <v>437.98</v>
      </c>
      <c r="C5299">
        <v>1.4944999999999999</v>
      </c>
      <c r="E5299" s="19">
        <v>44544</v>
      </c>
      <c r="F5299">
        <v>0.21088000000000001</v>
      </c>
      <c r="H5299" s="20">
        <v>44582</v>
      </c>
      <c r="I5299">
        <v>28.85</v>
      </c>
    </row>
    <row r="5300" spans="1:9" x14ac:dyDescent="0.25">
      <c r="A5300" s="19">
        <v>44585</v>
      </c>
      <c r="B5300">
        <v>439.84</v>
      </c>
      <c r="C5300">
        <v>1.4882</v>
      </c>
      <c r="E5300" s="19">
        <v>44545</v>
      </c>
      <c r="F5300">
        <v>0.21562999999999999</v>
      </c>
      <c r="H5300" s="20">
        <v>44585</v>
      </c>
      <c r="I5300">
        <v>29.9</v>
      </c>
    </row>
    <row r="5301" spans="1:9" x14ac:dyDescent="0.25">
      <c r="A5301" s="19">
        <v>44586</v>
      </c>
      <c r="B5301">
        <v>434.47</v>
      </c>
      <c r="C5301">
        <v>1.5065999999999999</v>
      </c>
      <c r="E5301" s="19">
        <v>44546</v>
      </c>
      <c r="F5301">
        <v>0.21362999999999999</v>
      </c>
      <c r="H5301" s="20">
        <v>44586</v>
      </c>
      <c r="I5301">
        <v>31.16</v>
      </c>
    </row>
    <row r="5302" spans="1:9" x14ac:dyDescent="0.25">
      <c r="A5302" s="19">
        <v>44587</v>
      </c>
      <c r="B5302">
        <v>433.38</v>
      </c>
      <c r="C5302">
        <v>1.5104</v>
      </c>
      <c r="E5302" s="19">
        <v>44547</v>
      </c>
      <c r="F5302">
        <v>0.21263000000000001</v>
      </c>
      <c r="H5302" s="20">
        <v>44587</v>
      </c>
      <c r="I5302">
        <v>31.96</v>
      </c>
    </row>
    <row r="5303" spans="1:9" x14ac:dyDescent="0.25">
      <c r="A5303" s="19">
        <v>44588</v>
      </c>
      <c r="B5303">
        <v>431.24</v>
      </c>
      <c r="C5303">
        <v>1.5179</v>
      </c>
      <c r="E5303" s="19">
        <v>44550</v>
      </c>
      <c r="F5303">
        <v>0.21425</v>
      </c>
      <c r="H5303" s="20">
        <v>44588</v>
      </c>
      <c r="I5303">
        <v>30.49</v>
      </c>
    </row>
    <row r="5304" spans="1:9" x14ac:dyDescent="0.25">
      <c r="A5304" s="19">
        <v>44589</v>
      </c>
      <c r="B5304">
        <v>441.95</v>
      </c>
      <c r="C5304">
        <v>1.4811000000000001</v>
      </c>
      <c r="E5304" s="19">
        <v>44551</v>
      </c>
      <c r="F5304">
        <v>0.216</v>
      </c>
      <c r="H5304" s="20">
        <v>44589</v>
      </c>
      <c r="I5304">
        <v>27.66</v>
      </c>
    </row>
    <row r="5305" spans="1:9" x14ac:dyDescent="0.25">
      <c r="A5305" s="19">
        <v>44592</v>
      </c>
      <c r="B5305">
        <v>449.91</v>
      </c>
      <c r="C5305">
        <v>1.4549000000000001</v>
      </c>
      <c r="E5305" s="19">
        <v>44552</v>
      </c>
      <c r="F5305">
        <v>0.21138000000000001</v>
      </c>
      <c r="H5305" s="20">
        <v>44592</v>
      </c>
      <c r="I5305">
        <v>24.83</v>
      </c>
    </row>
    <row r="5306" spans="1:9" x14ac:dyDescent="0.25">
      <c r="A5306" s="19">
        <v>44593</v>
      </c>
      <c r="B5306">
        <v>452.95</v>
      </c>
      <c r="C5306">
        <v>1.4451000000000001</v>
      </c>
      <c r="E5306" s="19">
        <v>44553</v>
      </c>
      <c r="F5306">
        <v>0.21975</v>
      </c>
      <c r="H5306" s="20">
        <v>44593</v>
      </c>
      <c r="I5306">
        <v>21.96</v>
      </c>
    </row>
    <row r="5307" spans="1:9" x14ac:dyDescent="0.25">
      <c r="A5307" s="19">
        <v>44594</v>
      </c>
      <c r="B5307">
        <v>457.35</v>
      </c>
      <c r="C5307">
        <v>1.4312</v>
      </c>
      <c r="E5307" s="19">
        <v>44554</v>
      </c>
      <c r="F5307">
        <v>0.21787999999999999</v>
      </c>
      <c r="H5307" s="20">
        <v>44594</v>
      </c>
      <c r="I5307">
        <v>22.09</v>
      </c>
    </row>
    <row r="5308" spans="1:9" x14ac:dyDescent="0.25">
      <c r="A5308" s="19">
        <v>44595</v>
      </c>
      <c r="B5308">
        <v>446.6</v>
      </c>
      <c r="C5308">
        <v>1.4657</v>
      </c>
      <c r="E5308" s="19">
        <v>44559</v>
      </c>
      <c r="F5308">
        <v>0.22375</v>
      </c>
      <c r="H5308" s="20">
        <v>44595</v>
      </c>
      <c r="I5308">
        <v>24.35</v>
      </c>
    </row>
    <row r="5309" spans="1:9" x14ac:dyDescent="0.25">
      <c r="A5309" s="19">
        <v>44596</v>
      </c>
      <c r="B5309">
        <v>448.7</v>
      </c>
      <c r="C5309">
        <v>1.4588000000000001</v>
      </c>
      <c r="E5309" s="19">
        <v>44560</v>
      </c>
      <c r="F5309">
        <v>0.21437999999999999</v>
      </c>
      <c r="H5309" s="20">
        <v>44596</v>
      </c>
      <c r="I5309">
        <v>23.22</v>
      </c>
    </row>
    <row r="5310" spans="1:9" x14ac:dyDescent="0.25">
      <c r="A5310" s="19">
        <v>44599</v>
      </c>
      <c r="B5310">
        <v>447.26</v>
      </c>
      <c r="C5310">
        <v>1.4635</v>
      </c>
      <c r="E5310" s="19">
        <v>44561</v>
      </c>
      <c r="F5310">
        <v>0.20913000000000001</v>
      </c>
      <c r="H5310" s="20">
        <v>44599</v>
      </c>
      <c r="I5310">
        <v>22.86</v>
      </c>
    </row>
    <row r="5311" spans="1:9" x14ac:dyDescent="0.25">
      <c r="A5311" s="19">
        <v>44600</v>
      </c>
      <c r="B5311">
        <v>450.94</v>
      </c>
      <c r="C5311">
        <v>1.4516</v>
      </c>
      <c r="E5311" s="19">
        <v>44565</v>
      </c>
      <c r="F5311">
        <v>0.216</v>
      </c>
      <c r="H5311" s="20">
        <v>44600</v>
      </c>
      <c r="I5311">
        <v>21.44</v>
      </c>
    </row>
    <row r="5312" spans="1:9" x14ac:dyDescent="0.25">
      <c r="A5312" s="19">
        <v>44601</v>
      </c>
      <c r="B5312">
        <v>457.54</v>
      </c>
      <c r="C5312">
        <v>1.4306000000000001</v>
      </c>
      <c r="E5312" s="19">
        <v>44566</v>
      </c>
      <c r="F5312">
        <v>0.22556999999999999</v>
      </c>
      <c r="H5312" s="20">
        <v>44601</v>
      </c>
      <c r="I5312">
        <v>19.96</v>
      </c>
    </row>
    <row r="5313" spans="1:9" x14ac:dyDescent="0.25">
      <c r="A5313" s="19">
        <v>44602</v>
      </c>
      <c r="B5313">
        <v>449.32</v>
      </c>
      <c r="C5313">
        <v>1.4568000000000001</v>
      </c>
      <c r="E5313" s="19">
        <v>44567</v>
      </c>
      <c r="F5313">
        <v>0.23129</v>
      </c>
      <c r="H5313" s="20">
        <v>44602</v>
      </c>
      <c r="I5313">
        <v>23.91</v>
      </c>
    </row>
    <row r="5314" spans="1:9" x14ac:dyDescent="0.25">
      <c r="A5314" s="19">
        <v>44603</v>
      </c>
      <c r="B5314">
        <v>440.46</v>
      </c>
      <c r="C5314">
        <v>1.4861</v>
      </c>
      <c r="E5314" s="19">
        <v>44568</v>
      </c>
      <c r="F5314">
        <v>0.23613999999999999</v>
      </c>
      <c r="H5314" s="20">
        <v>44603</v>
      </c>
      <c r="I5314">
        <v>27.36</v>
      </c>
    </row>
    <row r="5315" spans="1:9" x14ac:dyDescent="0.25">
      <c r="A5315" s="19">
        <v>44606</v>
      </c>
      <c r="B5315">
        <v>439.02</v>
      </c>
      <c r="C5315">
        <v>1.4910000000000001</v>
      </c>
      <c r="E5315" s="19">
        <v>44571</v>
      </c>
      <c r="F5315">
        <v>0.23829</v>
      </c>
      <c r="H5315" s="20">
        <v>44606</v>
      </c>
      <c r="I5315">
        <v>28.33</v>
      </c>
    </row>
    <row r="5316" spans="1:9" x14ac:dyDescent="0.25">
      <c r="A5316" s="19">
        <v>44607</v>
      </c>
      <c r="B5316">
        <v>446.1</v>
      </c>
      <c r="C5316">
        <v>1.4673</v>
      </c>
      <c r="E5316" s="19">
        <v>44572</v>
      </c>
      <c r="F5316">
        <v>0.24443000000000001</v>
      </c>
      <c r="H5316" s="20">
        <v>44607</v>
      </c>
      <c r="I5316">
        <v>25.7</v>
      </c>
    </row>
    <row r="5317" spans="1:9" x14ac:dyDescent="0.25">
      <c r="A5317" s="19">
        <v>44608</v>
      </c>
      <c r="B5317">
        <v>446.6</v>
      </c>
      <c r="C5317">
        <v>1.4657</v>
      </c>
      <c r="E5317" s="19">
        <v>44573</v>
      </c>
      <c r="F5317">
        <v>0.23843</v>
      </c>
      <c r="H5317" s="20">
        <v>44608</v>
      </c>
      <c r="I5317">
        <v>24.29</v>
      </c>
    </row>
    <row r="5318" spans="1:9" x14ac:dyDescent="0.25">
      <c r="A5318" s="19">
        <v>44609</v>
      </c>
      <c r="B5318">
        <v>437.06</v>
      </c>
      <c r="C5318">
        <v>1.4977</v>
      </c>
      <c r="E5318" s="19">
        <v>44574</v>
      </c>
      <c r="F5318">
        <v>0.23913999999999999</v>
      </c>
      <c r="H5318" s="20">
        <v>44609</v>
      </c>
      <c r="I5318">
        <v>28.11</v>
      </c>
    </row>
    <row r="5319" spans="1:9" x14ac:dyDescent="0.25">
      <c r="A5319" s="19">
        <v>44610</v>
      </c>
      <c r="B5319">
        <v>434.23</v>
      </c>
      <c r="C5319">
        <v>1.5074000000000001</v>
      </c>
      <c r="E5319" s="19">
        <v>44575</v>
      </c>
      <c r="F5319">
        <v>0.24129</v>
      </c>
      <c r="H5319" s="20">
        <v>44610</v>
      </c>
      <c r="I5319">
        <v>27.75</v>
      </c>
    </row>
    <row r="5320" spans="1:9" x14ac:dyDescent="0.25">
      <c r="A5320" s="19">
        <v>44614</v>
      </c>
      <c r="B5320">
        <v>429.57</v>
      </c>
      <c r="C5320">
        <v>1.5238</v>
      </c>
      <c r="E5320" s="19">
        <v>44578</v>
      </c>
      <c r="F5320">
        <v>0.248</v>
      </c>
      <c r="H5320" s="20">
        <v>44614</v>
      </c>
      <c r="I5320">
        <v>28.81</v>
      </c>
    </row>
    <row r="5321" spans="1:9" x14ac:dyDescent="0.25">
      <c r="A5321" s="19">
        <v>44615</v>
      </c>
      <c r="B5321">
        <v>421.95</v>
      </c>
      <c r="C5321">
        <v>1.5512999999999999</v>
      </c>
      <c r="E5321" s="19">
        <v>44579</v>
      </c>
      <c r="F5321">
        <v>0.254</v>
      </c>
      <c r="H5321" s="20">
        <v>44615</v>
      </c>
      <c r="I5321">
        <v>31.02</v>
      </c>
    </row>
    <row r="5322" spans="1:9" x14ac:dyDescent="0.25">
      <c r="A5322" s="19">
        <v>44616</v>
      </c>
      <c r="B5322">
        <v>428.3</v>
      </c>
      <c r="C5322">
        <v>1.5283</v>
      </c>
      <c r="E5322" s="19">
        <v>44580</v>
      </c>
      <c r="F5322">
        <v>0.25513999999999998</v>
      </c>
      <c r="H5322" s="20">
        <v>44616</v>
      </c>
      <c r="I5322">
        <v>30.32</v>
      </c>
    </row>
    <row r="5323" spans="1:9" x14ac:dyDescent="0.25">
      <c r="A5323" s="19">
        <v>44617</v>
      </c>
      <c r="B5323">
        <v>437.75</v>
      </c>
      <c r="C5323">
        <v>1.4953000000000001</v>
      </c>
      <c r="E5323" s="19">
        <v>44581</v>
      </c>
      <c r="F5323">
        <v>0.25885999999999998</v>
      </c>
      <c r="H5323" s="20">
        <v>44617</v>
      </c>
      <c r="I5323">
        <v>27.59</v>
      </c>
    </row>
    <row r="5324" spans="1:9" x14ac:dyDescent="0.25">
      <c r="A5324" s="19">
        <v>44620</v>
      </c>
      <c r="B5324">
        <v>436.63</v>
      </c>
      <c r="C5324">
        <v>1.4991000000000001</v>
      </c>
      <c r="E5324" s="19">
        <v>44582</v>
      </c>
      <c r="F5324">
        <v>0.25770999999999999</v>
      </c>
      <c r="H5324" s="20">
        <v>44620</v>
      </c>
      <c r="I5324">
        <v>30.15</v>
      </c>
    </row>
    <row r="5325" spans="1:9" x14ac:dyDescent="0.25">
      <c r="A5325" s="19">
        <v>44621</v>
      </c>
      <c r="B5325">
        <v>429.98</v>
      </c>
      <c r="C5325">
        <v>1.5223</v>
      </c>
      <c r="E5325" s="19">
        <v>44585</v>
      </c>
      <c r="F5325">
        <v>0.26713999999999999</v>
      </c>
      <c r="H5325" s="20">
        <v>44621</v>
      </c>
      <c r="I5325">
        <v>33.32</v>
      </c>
    </row>
    <row r="5326" spans="1:9" x14ac:dyDescent="0.25">
      <c r="A5326" s="19">
        <v>44622</v>
      </c>
      <c r="B5326">
        <v>437.89</v>
      </c>
      <c r="C5326">
        <v>1.4947999999999999</v>
      </c>
      <c r="E5326" s="19">
        <v>44586</v>
      </c>
      <c r="F5326">
        <v>0.26756999999999997</v>
      </c>
      <c r="H5326" s="20">
        <v>44622</v>
      </c>
      <c r="I5326">
        <v>30.74</v>
      </c>
    </row>
    <row r="5327" spans="1:9" x14ac:dyDescent="0.25">
      <c r="A5327" s="19">
        <v>44623</v>
      </c>
      <c r="B5327">
        <v>435.71</v>
      </c>
      <c r="C5327">
        <v>1.5023</v>
      </c>
      <c r="E5327" s="19">
        <v>44587</v>
      </c>
      <c r="F5327">
        <v>0.27756999999999998</v>
      </c>
      <c r="H5327" s="20">
        <v>44623</v>
      </c>
      <c r="I5327">
        <v>30.48</v>
      </c>
    </row>
    <row r="5328" spans="1:9" x14ac:dyDescent="0.25">
      <c r="A5328" s="19">
        <v>44624</v>
      </c>
      <c r="B5328">
        <v>432.17</v>
      </c>
      <c r="C5328">
        <v>1.5145999999999999</v>
      </c>
      <c r="E5328" s="19">
        <v>44588</v>
      </c>
      <c r="F5328">
        <v>0.29899999999999999</v>
      </c>
      <c r="H5328" s="20">
        <v>44624</v>
      </c>
      <c r="I5328">
        <v>31.98</v>
      </c>
    </row>
    <row r="5329" spans="1:9" x14ac:dyDescent="0.25">
      <c r="A5329" s="19">
        <v>44627</v>
      </c>
      <c r="B5329">
        <v>419.43</v>
      </c>
      <c r="C5329">
        <v>1.5606</v>
      </c>
      <c r="E5329" s="19">
        <v>44589</v>
      </c>
      <c r="F5329">
        <v>0.31657000000000002</v>
      </c>
      <c r="H5329" s="20">
        <v>44627</v>
      </c>
      <c r="I5329">
        <v>36.450000000000003</v>
      </c>
    </row>
    <row r="5330" spans="1:9" x14ac:dyDescent="0.25">
      <c r="A5330" s="19">
        <v>44628</v>
      </c>
      <c r="B5330">
        <v>416.25</v>
      </c>
      <c r="C5330">
        <v>1.5725</v>
      </c>
      <c r="E5330" s="19">
        <v>44592</v>
      </c>
      <c r="F5330">
        <v>0.30886000000000002</v>
      </c>
      <c r="H5330" s="20">
        <v>44628</v>
      </c>
      <c r="I5330">
        <v>35.130000000000003</v>
      </c>
    </row>
    <row r="5331" spans="1:9" x14ac:dyDescent="0.25">
      <c r="A5331" s="19">
        <v>44629</v>
      </c>
      <c r="B5331">
        <v>427.41</v>
      </c>
      <c r="C5331">
        <v>1.5315000000000001</v>
      </c>
      <c r="E5331" s="19">
        <v>44593</v>
      </c>
      <c r="F5331">
        <v>0.30270999999999998</v>
      </c>
      <c r="H5331" s="20">
        <v>44629</v>
      </c>
      <c r="I5331">
        <v>32.450000000000003</v>
      </c>
    </row>
    <row r="5332" spans="1:9" x14ac:dyDescent="0.25">
      <c r="A5332" s="19">
        <v>44630</v>
      </c>
      <c r="B5332">
        <v>425.48</v>
      </c>
      <c r="C5332">
        <v>1.5384</v>
      </c>
      <c r="E5332" s="19">
        <v>44594</v>
      </c>
      <c r="F5332">
        <v>0.31057000000000001</v>
      </c>
      <c r="H5332" s="20">
        <v>44630</v>
      </c>
      <c r="I5332">
        <v>30.23</v>
      </c>
    </row>
    <row r="5333" spans="1:9" x14ac:dyDescent="0.25">
      <c r="A5333" s="19">
        <v>44631</v>
      </c>
      <c r="B5333">
        <v>420.07</v>
      </c>
      <c r="C5333">
        <v>1.5582</v>
      </c>
      <c r="E5333" s="19">
        <v>44595</v>
      </c>
      <c r="F5333">
        <v>0.315</v>
      </c>
      <c r="H5333" s="20">
        <v>44631</v>
      </c>
      <c r="I5333">
        <v>30.75</v>
      </c>
    </row>
    <row r="5334" spans="1:9" x14ac:dyDescent="0.25">
      <c r="A5334" s="19">
        <v>44634</v>
      </c>
      <c r="B5334">
        <v>417</v>
      </c>
      <c r="C5334">
        <v>1.5697000000000001</v>
      </c>
      <c r="E5334" s="19">
        <v>44596</v>
      </c>
      <c r="F5334">
        <v>0.33900000000000002</v>
      </c>
      <c r="H5334" s="20">
        <v>44634</v>
      </c>
      <c r="I5334">
        <v>31.77</v>
      </c>
    </row>
    <row r="5335" spans="1:9" x14ac:dyDescent="0.25">
      <c r="A5335" s="19">
        <v>44635</v>
      </c>
      <c r="B5335">
        <v>426.17</v>
      </c>
      <c r="C5335">
        <v>1.5359</v>
      </c>
      <c r="E5335" s="19">
        <v>44599</v>
      </c>
      <c r="F5335">
        <v>0.36242999999999997</v>
      </c>
      <c r="H5335" s="20">
        <v>44635</v>
      </c>
      <c r="I5335">
        <v>29.83</v>
      </c>
    </row>
    <row r="5336" spans="1:9" x14ac:dyDescent="0.25">
      <c r="A5336" s="19">
        <v>44636</v>
      </c>
      <c r="B5336">
        <v>435.62</v>
      </c>
      <c r="C5336">
        <v>1.5025999999999999</v>
      </c>
      <c r="E5336" s="19">
        <v>44600</v>
      </c>
      <c r="F5336">
        <v>0.36629</v>
      </c>
      <c r="H5336" s="20">
        <v>44636</v>
      </c>
      <c r="I5336">
        <v>26.67</v>
      </c>
    </row>
    <row r="5337" spans="1:9" x14ac:dyDescent="0.25">
      <c r="A5337" s="19">
        <v>44637</v>
      </c>
      <c r="B5337">
        <v>441.07</v>
      </c>
      <c r="C5337">
        <v>1.2387999999999999</v>
      </c>
      <c r="E5337" s="19">
        <v>44601</v>
      </c>
      <c r="F5337">
        <v>0.37742999999999999</v>
      </c>
      <c r="H5337" s="20">
        <v>44637</v>
      </c>
      <c r="I5337">
        <v>25.67</v>
      </c>
    </row>
    <row r="5338" spans="1:9" x14ac:dyDescent="0.25">
      <c r="A5338" s="19">
        <v>44638</v>
      </c>
      <c r="B5338">
        <v>444.52</v>
      </c>
      <c r="C5338">
        <v>1.2292000000000001</v>
      </c>
      <c r="E5338" s="19">
        <v>44602</v>
      </c>
      <c r="F5338">
        <v>0.39485999999999999</v>
      </c>
      <c r="H5338" s="20">
        <v>44638</v>
      </c>
      <c r="I5338">
        <v>23.87</v>
      </c>
    </row>
    <row r="5339" spans="1:9" x14ac:dyDescent="0.25">
      <c r="A5339" s="19">
        <v>44641</v>
      </c>
      <c r="B5339">
        <v>444.39</v>
      </c>
      <c r="C5339">
        <v>1.2296</v>
      </c>
      <c r="E5339" s="19">
        <v>44603</v>
      </c>
      <c r="F5339">
        <v>0.50643000000000005</v>
      </c>
      <c r="H5339" s="20">
        <v>44641</v>
      </c>
      <c r="I5339">
        <v>23.53</v>
      </c>
    </row>
    <row r="5340" spans="1:9" x14ac:dyDescent="0.25">
      <c r="A5340" s="19">
        <v>44642</v>
      </c>
      <c r="B5340">
        <v>449.59</v>
      </c>
      <c r="C5340">
        <v>1.2153</v>
      </c>
      <c r="E5340" s="19">
        <v>44606</v>
      </c>
      <c r="F5340">
        <v>0.45856999999999998</v>
      </c>
      <c r="H5340" s="20">
        <v>44642</v>
      </c>
      <c r="I5340">
        <v>22.94</v>
      </c>
    </row>
    <row r="5341" spans="1:9" x14ac:dyDescent="0.25">
      <c r="A5341" s="19">
        <v>44643</v>
      </c>
      <c r="B5341">
        <v>443.8</v>
      </c>
      <c r="C5341">
        <v>1.2312000000000001</v>
      </c>
      <c r="E5341" s="19">
        <v>44607</v>
      </c>
      <c r="F5341">
        <v>0.46871000000000002</v>
      </c>
      <c r="H5341" s="20">
        <v>44643</v>
      </c>
      <c r="I5341">
        <v>23.57</v>
      </c>
    </row>
    <row r="5342" spans="1:9" x14ac:dyDescent="0.25">
      <c r="A5342" s="19">
        <v>44644</v>
      </c>
      <c r="B5342">
        <v>450.49</v>
      </c>
      <c r="C5342">
        <v>1.2129000000000001</v>
      </c>
      <c r="E5342" s="19">
        <v>44608</v>
      </c>
      <c r="F5342">
        <v>0.48814000000000002</v>
      </c>
      <c r="H5342" s="20">
        <v>44644</v>
      </c>
      <c r="I5342">
        <v>21.67</v>
      </c>
    </row>
    <row r="5343" spans="1:9" x14ac:dyDescent="0.25">
      <c r="A5343" s="19">
        <v>44645</v>
      </c>
      <c r="B5343">
        <v>452.69</v>
      </c>
      <c r="C5343">
        <v>1.2070000000000001</v>
      </c>
      <c r="E5343" s="19">
        <v>44609</v>
      </c>
      <c r="F5343">
        <v>0.48099999999999998</v>
      </c>
      <c r="H5343" s="20">
        <v>44645</v>
      </c>
      <c r="I5343">
        <v>20.81</v>
      </c>
    </row>
    <row r="5344" spans="1:9" x14ac:dyDescent="0.25">
      <c r="A5344" s="19">
        <v>44648</v>
      </c>
      <c r="B5344">
        <v>455.91</v>
      </c>
      <c r="C5344">
        <v>1.1984999999999999</v>
      </c>
      <c r="E5344" s="19">
        <v>44610</v>
      </c>
      <c r="F5344">
        <v>0.47957</v>
      </c>
      <c r="H5344" s="20">
        <v>44648</v>
      </c>
      <c r="I5344">
        <v>19.63</v>
      </c>
    </row>
    <row r="5345" spans="1:9" x14ac:dyDescent="0.25">
      <c r="A5345" s="19">
        <v>44649</v>
      </c>
      <c r="B5345">
        <v>461.55</v>
      </c>
      <c r="C5345">
        <v>1.1838</v>
      </c>
      <c r="E5345" s="19">
        <v>44613</v>
      </c>
      <c r="F5345">
        <v>0.46385999999999999</v>
      </c>
      <c r="H5345" s="20">
        <v>44649</v>
      </c>
      <c r="I5345">
        <v>18.899999999999999</v>
      </c>
    </row>
    <row r="5346" spans="1:9" x14ac:dyDescent="0.25">
      <c r="A5346" s="19">
        <v>44650</v>
      </c>
      <c r="B5346">
        <v>458.7</v>
      </c>
      <c r="C5346">
        <v>1.1912</v>
      </c>
      <c r="E5346" s="19">
        <v>44614</v>
      </c>
      <c r="F5346">
        <v>0.48786000000000002</v>
      </c>
      <c r="H5346" s="20">
        <v>44650</v>
      </c>
      <c r="I5346">
        <v>19.329999999999998</v>
      </c>
    </row>
    <row r="5347" spans="1:9" x14ac:dyDescent="0.25">
      <c r="A5347" s="19">
        <v>44651</v>
      </c>
      <c r="B5347">
        <v>451.64</v>
      </c>
      <c r="C5347">
        <v>1.2098</v>
      </c>
      <c r="E5347" s="19">
        <v>44615</v>
      </c>
      <c r="F5347">
        <v>0.49757000000000001</v>
      </c>
      <c r="H5347" s="20">
        <v>44651</v>
      </c>
      <c r="I5347">
        <v>20.56</v>
      </c>
    </row>
    <row r="5348" spans="1:9" x14ac:dyDescent="0.25">
      <c r="A5348" s="19">
        <v>44652</v>
      </c>
      <c r="B5348">
        <v>452.92</v>
      </c>
      <c r="C5348">
        <v>1.2063999999999999</v>
      </c>
      <c r="E5348" s="19">
        <v>44616</v>
      </c>
      <c r="F5348">
        <v>0.50785999999999998</v>
      </c>
      <c r="H5348" s="20">
        <v>44652</v>
      </c>
      <c r="I5348">
        <v>19.63</v>
      </c>
    </row>
    <row r="5349" spans="1:9" x14ac:dyDescent="0.25">
      <c r="A5349" s="19">
        <v>44655</v>
      </c>
      <c r="B5349">
        <v>456.8</v>
      </c>
      <c r="C5349">
        <v>1.1961999999999999</v>
      </c>
      <c r="E5349" s="19">
        <v>44617</v>
      </c>
      <c r="F5349">
        <v>0.52300000000000002</v>
      </c>
      <c r="H5349" s="20">
        <v>44655</v>
      </c>
      <c r="I5349">
        <v>18.57</v>
      </c>
    </row>
    <row r="5350" spans="1:9" x14ac:dyDescent="0.25">
      <c r="A5350" s="19">
        <v>44656</v>
      </c>
      <c r="B5350">
        <v>451.03</v>
      </c>
      <c r="C5350">
        <v>1.2115</v>
      </c>
      <c r="E5350" s="19">
        <v>44620</v>
      </c>
      <c r="F5350">
        <v>0.50429000000000002</v>
      </c>
      <c r="H5350" s="20">
        <v>44656</v>
      </c>
      <c r="I5350">
        <v>21.03</v>
      </c>
    </row>
    <row r="5351" spans="1:9" x14ac:dyDescent="0.25">
      <c r="A5351" s="19">
        <v>44657</v>
      </c>
      <c r="B5351">
        <v>446.52</v>
      </c>
      <c r="C5351">
        <v>1.2237</v>
      </c>
      <c r="E5351" s="19">
        <v>44621</v>
      </c>
      <c r="F5351">
        <v>0.51085999999999998</v>
      </c>
      <c r="H5351" s="20">
        <v>44657</v>
      </c>
      <c r="I5351">
        <v>22.1</v>
      </c>
    </row>
    <row r="5352" spans="1:9" x14ac:dyDescent="0.25">
      <c r="A5352" s="19">
        <v>44658</v>
      </c>
      <c r="B5352">
        <v>448.77</v>
      </c>
      <c r="C5352">
        <v>1.2176</v>
      </c>
      <c r="E5352" s="19">
        <v>44622</v>
      </c>
      <c r="F5352">
        <v>0.52214000000000005</v>
      </c>
      <c r="H5352" s="20">
        <v>44658</v>
      </c>
      <c r="I5352">
        <v>21.55</v>
      </c>
    </row>
    <row r="5353" spans="1:9" x14ac:dyDescent="0.25">
      <c r="A5353" s="19">
        <v>44659</v>
      </c>
      <c r="B5353">
        <v>447.57</v>
      </c>
      <c r="C5353">
        <v>1.2208000000000001</v>
      </c>
      <c r="E5353" s="19">
        <v>44623</v>
      </c>
      <c r="F5353">
        <v>0.58313999999999999</v>
      </c>
      <c r="H5353" s="20">
        <v>44659</v>
      </c>
      <c r="I5353">
        <v>21.16</v>
      </c>
    </row>
    <row r="5354" spans="1:9" x14ac:dyDescent="0.25">
      <c r="A5354" s="19">
        <v>44662</v>
      </c>
      <c r="B5354">
        <v>439.92</v>
      </c>
      <c r="C5354">
        <v>1.2421</v>
      </c>
      <c r="E5354" s="19">
        <v>44624</v>
      </c>
      <c r="F5354">
        <v>0.61014000000000002</v>
      </c>
      <c r="H5354" s="20">
        <v>44662</v>
      </c>
      <c r="I5354">
        <v>24.37</v>
      </c>
    </row>
    <row r="5355" spans="1:9" x14ac:dyDescent="0.25">
      <c r="A5355" s="19">
        <v>44663</v>
      </c>
      <c r="B5355">
        <v>438.29</v>
      </c>
      <c r="C5355">
        <v>1.2466999999999999</v>
      </c>
      <c r="E5355" s="19">
        <v>44627</v>
      </c>
      <c r="F5355">
        <v>0.64285999999999999</v>
      </c>
      <c r="H5355" s="20">
        <v>44663</v>
      </c>
      <c r="I5355">
        <v>24.26</v>
      </c>
    </row>
    <row r="5356" spans="1:9" x14ac:dyDescent="0.25">
      <c r="A5356" s="19">
        <v>44664</v>
      </c>
      <c r="B5356">
        <v>443.31</v>
      </c>
      <c r="C5356">
        <v>1.2325999999999999</v>
      </c>
      <c r="E5356" s="19">
        <v>44628</v>
      </c>
      <c r="F5356">
        <v>0.70299999999999996</v>
      </c>
      <c r="H5356" s="20">
        <v>44664</v>
      </c>
      <c r="I5356">
        <v>21.82</v>
      </c>
    </row>
    <row r="5357" spans="1:9" x14ac:dyDescent="0.25">
      <c r="A5357" s="19">
        <v>44665</v>
      </c>
      <c r="B5357">
        <v>437.79</v>
      </c>
      <c r="C5357">
        <v>1.2481</v>
      </c>
      <c r="E5357" s="19">
        <v>44629</v>
      </c>
      <c r="F5357">
        <v>0.745</v>
      </c>
      <c r="H5357" s="20">
        <v>44665</v>
      </c>
      <c r="I5357">
        <v>22.7</v>
      </c>
    </row>
    <row r="5358" spans="1:9" x14ac:dyDescent="0.25">
      <c r="A5358" s="19">
        <v>44669</v>
      </c>
      <c r="B5358">
        <v>437.97</v>
      </c>
      <c r="C5358">
        <v>1.2476</v>
      </c>
      <c r="E5358" s="19">
        <v>44630</v>
      </c>
      <c r="F5358">
        <v>0.80286000000000002</v>
      </c>
      <c r="H5358" s="20">
        <v>44669</v>
      </c>
      <c r="I5358">
        <v>22.17</v>
      </c>
    </row>
    <row r="5359" spans="1:9" x14ac:dyDescent="0.25">
      <c r="A5359" s="19">
        <v>44670</v>
      </c>
      <c r="B5359">
        <v>445.04</v>
      </c>
      <c r="C5359">
        <v>1.2278</v>
      </c>
      <c r="E5359" s="19">
        <v>44631</v>
      </c>
      <c r="F5359">
        <v>0.82599999999999996</v>
      </c>
      <c r="H5359" s="20">
        <v>44670</v>
      </c>
      <c r="I5359">
        <v>21.37</v>
      </c>
    </row>
    <row r="5360" spans="1:9" x14ac:dyDescent="0.25">
      <c r="A5360" s="19">
        <v>44671</v>
      </c>
      <c r="B5360">
        <v>444.71</v>
      </c>
      <c r="C5360">
        <v>1.2286999999999999</v>
      </c>
      <c r="E5360" s="19">
        <v>44634</v>
      </c>
      <c r="F5360">
        <v>0.88471</v>
      </c>
      <c r="H5360" s="20">
        <v>44671</v>
      </c>
      <c r="I5360">
        <v>20.32</v>
      </c>
    </row>
    <row r="5361" spans="1:9" x14ac:dyDescent="0.25">
      <c r="A5361" s="19">
        <v>44672</v>
      </c>
      <c r="B5361">
        <v>438.06</v>
      </c>
      <c r="C5361">
        <v>1.2473000000000001</v>
      </c>
      <c r="E5361" s="19">
        <v>44635</v>
      </c>
      <c r="F5361">
        <v>0.91642999999999997</v>
      </c>
      <c r="H5361" s="20">
        <v>44672</v>
      </c>
      <c r="I5361">
        <v>22.68</v>
      </c>
    </row>
    <row r="5362" spans="1:9" x14ac:dyDescent="0.25">
      <c r="A5362" s="19">
        <v>44673</v>
      </c>
      <c r="B5362">
        <v>426.04</v>
      </c>
      <c r="C5362">
        <v>1.2825</v>
      </c>
      <c r="E5362" s="19">
        <v>44636</v>
      </c>
      <c r="F5362">
        <v>0.94813999999999998</v>
      </c>
      <c r="H5362" s="20">
        <v>44673</v>
      </c>
      <c r="I5362">
        <v>28.21</v>
      </c>
    </row>
    <row r="5363" spans="1:9" x14ac:dyDescent="0.25">
      <c r="A5363" s="19">
        <v>44676</v>
      </c>
      <c r="B5363">
        <v>428.51</v>
      </c>
      <c r="C5363">
        <v>1.2750999999999999</v>
      </c>
      <c r="E5363" s="19">
        <v>44637</v>
      </c>
      <c r="F5363">
        <v>0.92786000000000002</v>
      </c>
      <c r="H5363" s="20">
        <v>44676</v>
      </c>
      <c r="I5363">
        <v>27.02</v>
      </c>
    </row>
    <row r="5364" spans="1:9" x14ac:dyDescent="0.25">
      <c r="A5364" s="19">
        <v>44677</v>
      </c>
      <c r="B5364">
        <v>416.1</v>
      </c>
      <c r="C5364">
        <v>1.3131999999999999</v>
      </c>
      <c r="E5364" s="19">
        <v>44638</v>
      </c>
      <c r="F5364">
        <v>0.93400000000000005</v>
      </c>
      <c r="H5364" s="20">
        <v>44677</v>
      </c>
      <c r="I5364">
        <v>33.520000000000003</v>
      </c>
    </row>
    <row r="5365" spans="1:9" x14ac:dyDescent="0.25">
      <c r="A5365" s="19">
        <v>44678</v>
      </c>
      <c r="B5365">
        <v>417.27</v>
      </c>
      <c r="C5365">
        <v>1.3095000000000001</v>
      </c>
      <c r="E5365" s="19">
        <v>44641</v>
      </c>
      <c r="F5365">
        <v>0.95757000000000003</v>
      </c>
      <c r="H5365" s="20">
        <v>44678</v>
      </c>
      <c r="I5365">
        <v>31.6</v>
      </c>
    </row>
    <row r="5366" spans="1:9" x14ac:dyDescent="0.25">
      <c r="A5366" s="19">
        <v>44679</v>
      </c>
      <c r="B5366">
        <v>427.81</v>
      </c>
      <c r="C5366">
        <v>1.2771999999999999</v>
      </c>
      <c r="E5366" s="19">
        <v>44642</v>
      </c>
      <c r="F5366">
        <v>0.95370999999999995</v>
      </c>
      <c r="H5366" s="20">
        <v>44679</v>
      </c>
      <c r="I5366">
        <v>29.99</v>
      </c>
    </row>
    <row r="5367" spans="1:9" x14ac:dyDescent="0.25">
      <c r="A5367" s="19">
        <v>44680</v>
      </c>
      <c r="B5367">
        <v>412</v>
      </c>
      <c r="C5367">
        <v>1.3262</v>
      </c>
      <c r="E5367" s="19">
        <v>44643</v>
      </c>
      <c r="F5367">
        <v>0.96570999999999996</v>
      </c>
      <c r="H5367" s="20">
        <v>44680</v>
      </c>
      <c r="I5367">
        <v>33.4</v>
      </c>
    </row>
    <row r="5368" spans="1:9" x14ac:dyDescent="0.25">
      <c r="A5368" s="19">
        <v>44683</v>
      </c>
      <c r="B5368">
        <v>414.48</v>
      </c>
      <c r="C5368">
        <v>1.3183</v>
      </c>
      <c r="E5368" s="19">
        <v>44644</v>
      </c>
      <c r="F5368">
        <v>0.96557000000000004</v>
      </c>
      <c r="H5368" s="20">
        <v>44683</v>
      </c>
      <c r="I5368">
        <v>32.340000000000003</v>
      </c>
    </row>
    <row r="5369" spans="1:9" x14ac:dyDescent="0.25">
      <c r="A5369" s="19">
        <v>44684</v>
      </c>
      <c r="B5369">
        <v>416.38</v>
      </c>
      <c r="C5369">
        <v>1.3123</v>
      </c>
      <c r="E5369" s="19">
        <v>44645</v>
      </c>
      <c r="F5369">
        <v>0.98285999999999996</v>
      </c>
      <c r="H5369" s="20">
        <v>44684</v>
      </c>
      <c r="I5369">
        <v>29.25</v>
      </c>
    </row>
    <row r="5370" spans="1:9" x14ac:dyDescent="0.25">
      <c r="A5370" s="19">
        <v>44685</v>
      </c>
      <c r="B5370">
        <v>429.06</v>
      </c>
      <c r="C5370">
        <v>1.2735000000000001</v>
      </c>
      <c r="E5370" s="19">
        <v>44648</v>
      </c>
      <c r="F5370">
        <v>0.99629000000000001</v>
      </c>
      <c r="H5370" s="20">
        <v>44685</v>
      </c>
      <c r="I5370">
        <v>25.42</v>
      </c>
    </row>
    <row r="5371" spans="1:9" x14ac:dyDescent="0.25">
      <c r="A5371" s="19">
        <v>44686</v>
      </c>
      <c r="B5371">
        <v>413.81</v>
      </c>
      <c r="C5371">
        <v>1.3204</v>
      </c>
      <c r="E5371" s="19">
        <v>44649</v>
      </c>
      <c r="F5371">
        <v>1.006</v>
      </c>
      <c r="H5371" s="20">
        <v>44686</v>
      </c>
      <c r="I5371">
        <v>31.2</v>
      </c>
    </row>
    <row r="5372" spans="1:9" x14ac:dyDescent="0.25">
      <c r="A5372" s="19">
        <v>44687</v>
      </c>
      <c r="B5372">
        <v>411.34</v>
      </c>
      <c r="C5372">
        <v>1.3284</v>
      </c>
      <c r="E5372" s="19">
        <v>44650</v>
      </c>
      <c r="F5372">
        <v>0.96686000000000005</v>
      </c>
      <c r="H5372" s="20">
        <v>44687</v>
      </c>
      <c r="I5372">
        <v>30.19</v>
      </c>
    </row>
    <row r="5373" spans="1:9" x14ac:dyDescent="0.25">
      <c r="A5373" s="19">
        <v>44690</v>
      </c>
      <c r="B5373">
        <v>398.17</v>
      </c>
      <c r="C5373">
        <v>1.3723000000000001</v>
      </c>
      <c r="E5373" s="19">
        <v>44651</v>
      </c>
      <c r="F5373">
        <v>0.96157000000000004</v>
      </c>
      <c r="H5373" s="20">
        <v>44690</v>
      </c>
      <c r="I5373">
        <v>34.75</v>
      </c>
    </row>
    <row r="5374" spans="1:9" x14ac:dyDescent="0.25">
      <c r="A5374" s="19">
        <v>44691</v>
      </c>
      <c r="B5374">
        <v>399.09</v>
      </c>
      <c r="C5374">
        <v>1.3691</v>
      </c>
      <c r="E5374" s="19">
        <v>44652</v>
      </c>
      <c r="F5374">
        <v>0.96199999999999997</v>
      </c>
      <c r="H5374" s="20">
        <v>44691</v>
      </c>
      <c r="I5374">
        <v>32.99</v>
      </c>
    </row>
    <row r="5375" spans="1:9" x14ac:dyDescent="0.25">
      <c r="A5375" s="19">
        <v>44692</v>
      </c>
      <c r="B5375">
        <v>392.75</v>
      </c>
      <c r="C5375">
        <v>1.3912</v>
      </c>
      <c r="E5375" s="19">
        <v>44655</v>
      </c>
      <c r="F5375">
        <v>0.96899999999999997</v>
      </c>
      <c r="H5375" s="20">
        <v>44692</v>
      </c>
      <c r="I5375">
        <v>32.56</v>
      </c>
    </row>
    <row r="5376" spans="1:9" x14ac:dyDescent="0.25">
      <c r="A5376" s="19">
        <v>44693</v>
      </c>
      <c r="B5376">
        <v>392.34</v>
      </c>
      <c r="C5376">
        <v>1.3927</v>
      </c>
      <c r="E5376" s="19">
        <v>44656</v>
      </c>
      <c r="F5376">
        <v>0.96657000000000004</v>
      </c>
      <c r="H5376" s="20">
        <v>44693</v>
      </c>
      <c r="I5376">
        <v>31.77</v>
      </c>
    </row>
    <row r="5377" spans="1:9" x14ac:dyDescent="0.25">
      <c r="A5377" s="19">
        <v>44694</v>
      </c>
      <c r="B5377">
        <v>401.72</v>
      </c>
      <c r="C5377">
        <v>1.3602000000000001</v>
      </c>
      <c r="E5377" s="19">
        <v>44657</v>
      </c>
      <c r="F5377">
        <v>0.98643000000000003</v>
      </c>
      <c r="H5377" s="20">
        <v>44694</v>
      </c>
      <c r="I5377">
        <v>28.87</v>
      </c>
    </row>
    <row r="5378" spans="1:9" x14ac:dyDescent="0.25">
      <c r="A5378" s="19">
        <v>44697</v>
      </c>
      <c r="B5378">
        <v>400.09</v>
      </c>
      <c r="C5378">
        <v>1.3656999999999999</v>
      </c>
      <c r="E5378" s="19">
        <v>44658</v>
      </c>
      <c r="F5378">
        <v>0.98885999999999996</v>
      </c>
      <c r="H5378" s="20">
        <v>44697</v>
      </c>
      <c r="I5378">
        <v>27.47</v>
      </c>
    </row>
    <row r="5379" spans="1:9" x14ac:dyDescent="0.25">
      <c r="A5379" s="19">
        <v>44698</v>
      </c>
      <c r="B5379">
        <v>408.32</v>
      </c>
      <c r="C5379">
        <v>1.3382000000000001</v>
      </c>
      <c r="E5379" s="19">
        <v>44659</v>
      </c>
      <c r="F5379">
        <v>1.01071</v>
      </c>
      <c r="H5379" s="20">
        <v>44698</v>
      </c>
      <c r="I5379">
        <v>26.1</v>
      </c>
    </row>
    <row r="5380" spans="1:9" x14ac:dyDescent="0.25">
      <c r="A5380" s="19">
        <v>44699</v>
      </c>
      <c r="B5380">
        <v>391.86</v>
      </c>
      <c r="C5380">
        <v>1.3944000000000001</v>
      </c>
      <c r="E5380" s="19">
        <v>44662</v>
      </c>
      <c r="F5380">
        <v>1.0214300000000001</v>
      </c>
      <c r="H5380" s="20">
        <v>44699</v>
      </c>
      <c r="I5380">
        <v>30.96</v>
      </c>
    </row>
    <row r="5381" spans="1:9" x14ac:dyDescent="0.25">
      <c r="A5381" s="19">
        <v>44700</v>
      </c>
      <c r="B5381">
        <v>389.46</v>
      </c>
      <c r="C5381">
        <v>1.403</v>
      </c>
      <c r="E5381" s="19">
        <v>44663</v>
      </c>
      <c r="F5381">
        <v>1.03843</v>
      </c>
      <c r="H5381" s="20">
        <v>44700</v>
      </c>
      <c r="I5381">
        <v>29.35</v>
      </c>
    </row>
    <row r="5382" spans="1:9" x14ac:dyDescent="0.25">
      <c r="A5382" s="19">
        <v>44701</v>
      </c>
      <c r="B5382">
        <v>389.63</v>
      </c>
      <c r="C5382">
        <v>1.4024000000000001</v>
      </c>
      <c r="E5382" s="19">
        <v>44664</v>
      </c>
      <c r="F5382">
        <v>1.0442899999999999</v>
      </c>
      <c r="H5382" s="20">
        <v>44701</v>
      </c>
      <c r="I5382">
        <v>29.43</v>
      </c>
    </row>
    <row r="5383" spans="1:9" x14ac:dyDescent="0.25">
      <c r="A5383" s="19">
        <v>44704</v>
      </c>
      <c r="B5383">
        <v>396.92</v>
      </c>
      <c r="C5383">
        <v>1.3766</v>
      </c>
      <c r="E5383" s="19">
        <v>44665</v>
      </c>
      <c r="F5383">
        <v>1.06271</v>
      </c>
      <c r="H5383" s="20">
        <v>44704</v>
      </c>
      <c r="I5383">
        <v>28.48</v>
      </c>
    </row>
    <row r="5384" spans="1:9" x14ac:dyDescent="0.25">
      <c r="A5384" s="19">
        <v>44705</v>
      </c>
      <c r="B5384">
        <v>393.89</v>
      </c>
      <c r="C5384">
        <v>1.3872</v>
      </c>
      <c r="E5384" s="19">
        <v>44670</v>
      </c>
      <c r="F5384">
        <v>1.09829</v>
      </c>
      <c r="H5384" s="20">
        <v>44705</v>
      </c>
      <c r="I5384">
        <v>29.45</v>
      </c>
    </row>
    <row r="5385" spans="1:9" x14ac:dyDescent="0.25">
      <c r="A5385" s="19">
        <v>44706</v>
      </c>
      <c r="B5385">
        <v>397.37</v>
      </c>
      <c r="C5385">
        <v>1.375</v>
      </c>
      <c r="E5385" s="19">
        <v>44671</v>
      </c>
      <c r="F5385">
        <v>1.13629</v>
      </c>
      <c r="H5385" s="20">
        <v>44706</v>
      </c>
      <c r="I5385">
        <v>28.37</v>
      </c>
    </row>
    <row r="5386" spans="1:9" x14ac:dyDescent="0.25">
      <c r="A5386" s="19">
        <v>44707</v>
      </c>
      <c r="B5386">
        <v>405.31</v>
      </c>
      <c r="C5386">
        <v>1.3481000000000001</v>
      </c>
      <c r="E5386" s="19">
        <v>44672</v>
      </c>
      <c r="F5386">
        <v>1.1839999999999999</v>
      </c>
      <c r="H5386" s="20">
        <v>44707</v>
      </c>
      <c r="I5386">
        <v>27.5</v>
      </c>
    </row>
    <row r="5387" spans="1:9" x14ac:dyDescent="0.25">
      <c r="A5387" s="19">
        <v>44708</v>
      </c>
      <c r="B5387">
        <v>415.26</v>
      </c>
      <c r="C5387">
        <v>1.3158000000000001</v>
      </c>
      <c r="E5387" s="19">
        <v>44673</v>
      </c>
      <c r="F5387">
        <v>1.2137100000000001</v>
      </c>
      <c r="H5387" s="20">
        <v>44708</v>
      </c>
      <c r="I5387">
        <v>25.72</v>
      </c>
    </row>
    <row r="5388" spans="1:9" x14ac:dyDescent="0.25">
      <c r="A5388" s="19">
        <v>44712</v>
      </c>
      <c r="B5388">
        <v>412.93</v>
      </c>
      <c r="C5388">
        <v>1.3231999999999999</v>
      </c>
      <c r="E5388" s="19">
        <v>44676</v>
      </c>
      <c r="F5388">
        <v>1.2248600000000001</v>
      </c>
      <c r="H5388" s="20">
        <v>44711</v>
      </c>
      <c r="I5388">
        <v>26.54</v>
      </c>
    </row>
    <row r="5389" spans="1:9" x14ac:dyDescent="0.25">
      <c r="A5389" s="19">
        <v>44713</v>
      </c>
      <c r="B5389">
        <v>409.59</v>
      </c>
      <c r="C5389">
        <v>1.3340000000000001</v>
      </c>
      <c r="E5389" s="19">
        <v>44677</v>
      </c>
      <c r="F5389">
        <v>1.23814</v>
      </c>
      <c r="H5389" s="20">
        <v>44712</v>
      </c>
      <c r="I5389">
        <v>26.19</v>
      </c>
    </row>
    <row r="5390" spans="1:9" x14ac:dyDescent="0.25">
      <c r="A5390" s="19">
        <v>44714</v>
      </c>
      <c r="B5390">
        <v>417.39</v>
      </c>
      <c r="C5390">
        <v>1.3090999999999999</v>
      </c>
      <c r="E5390" s="19">
        <v>44678</v>
      </c>
      <c r="F5390">
        <v>1.2388600000000001</v>
      </c>
      <c r="H5390" s="20">
        <v>44713</v>
      </c>
      <c r="I5390">
        <v>25.69</v>
      </c>
    </row>
    <row r="5391" spans="1:9" x14ac:dyDescent="0.25">
      <c r="A5391" s="19">
        <v>44715</v>
      </c>
      <c r="B5391">
        <v>410.54</v>
      </c>
      <c r="C5391">
        <v>1.3309</v>
      </c>
      <c r="E5391" s="19">
        <v>44679</v>
      </c>
      <c r="F5391">
        <v>1.286</v>
      </c>
      <c r="H5391" s="20">
        <v>44714</v>
      </c>
      <c r="I5391">
        <v>24.72</v>
      </c>
    </row>
    <row r="5392" spans="1:9" x14ac:dyDescent="0.25">
      <c r="A5392" s="19">
        <v>44718</v>
      </c>
      <c r="B5392">
        <v>411.79</v>
      </c>
      <c r="C5392">
        <v>1.3269</v>
      </c>
      <c r="E5392" s="19">
        <v>44680</v>
      </c>
      <c r="F5392">
        <v>1.3348599999999999</v>
      </c>
      <c r="H5392" s="20">
        <v>44715</v>
      </c>
      <c r="I5392">
        <v>24.79</v>
      </c>
    </row>
    <row r="5393" spans="1:9" x14ac:dyDescent="0.25">
      <c r="A5393" s="19">
        <v>44719</v>
      </c>
      <c r="B5393">
        <v>415.74</v>
      </c>
      <c r="C5393">
        <v>1.3143</v>
      </c>
      <c r="E5393" s="19">
        <v>44684</v>
      </c>
      <c r="F5393">
        <v>1.3632899999999999</v>
      </c>
      <c r="H5393" s="20">
        <v>44718</v>
      </c>
      <c r="I5393">
        <v>25.07</v>
      </c>
    </row>
    <row r="5394" spans="1:9" x14ac:dyDescent="0.25">
      <c r="A5394" s="19">
        <v>44720</v>
      </c>
      <c r="B5394">
        <v>411.22</v>
      </c>
      <c r="C5394">
        <v>1.3287</v>
      </c>
      <c r="E5394" s="19">
        <v>44685</v>
      </c>
      <c r="F5394">
        <v>1.4061399999999999</v>
      </c>
      <c r="H5394" s="20">
        <v>44719</v>
      </c>
      <c r="I5394">
        <v>24.02</v>
      </c>
    </row>
    <row r="5395" spans="1:9" x14ac:dyDescent="0.25">
      <c r="A5395" s="19">
        <v>44721</v>
      </c>
      <c r="B5395">
        <v>401.44</v>
      </c>
      <c r="C5395">
        <v>1.3611</v>
      </c>
      <c r="E5395" s="19">
        <v>44686</v>
      </c>
      <c r="F5395">
        <v>1.3707100000000001</v>
      </c>
      <c r="H5395" s="20">
        <v>44720</v>
      </c>
      <c r="I5395">
        <v>23.96</v>
      </c>
    </row>
    <row r="5396" spans="1:9" x14ac:dyDescent="0.25">
      <c r="A5396" s="19">
        <v>44722</v>
      </c>
      <c r="B5396">
        <v>389.8</v>
      </c>
      <c r="C5396">
        <v>1.4017999999999999</v>
      </c>
      <c r="E5396" s="19">
        <v>44687</v>
      </c>
      <c r="F5396">
        <v>1.4018600000000001</v>
      </c>
      <c r="H5396" s="20">
        <v>44721</v>
      </c>
      <c r="I5396">
        <v>26.09</v>
      </c>
    </row>
    <row r="5397" spans="1:9" x14ac:dyDescent="0.25">
      <c r="A5397" s="19">
        <v>44725</v>
      </c>
      <c r="B5397">
        <v>375</v>
      </c>
      <c r="C5397">
        <v>1.4571000000000001</v>
      </c>
      <c r="E5397" s="19">
        <v>44690</v>
      </c>
      <c r="F5397">
        <v>1.3985700000000001</v>
      </c>
      <c r="H5397" s="20">
        <v>44722</v>
      </c>
      <c r="I5397">
        <v>27.75</v>
      </c>
    </row>
    <row r="5398" spans="1:9" x14ac:dyDescent="0.25">
      <c r="A5398" s="19">
        <v>44726</v>
      </c>
      <c r="B5398">
        <v>373.87</v>
      </c>
      <c r="C5398">
        <v>1.4615</v>
      </c>
      <c r="E5398" s="19">
        <v>44691</v>
      </c>
      <c r="F5398">
        <v>1.3998600000000001</v>
      </c>
      <c r="H5398" s="20">
        <v>44725</v>
      </c>
      <c r="I5398">
        <v>34.020000000000003</v>
      </c>
    </row>
    <row r="5399" spans="1:9" x14ac:dyDescent="0.25">
      <c r="A5399" s="19">
        <v>44727</v>
      </c>
      <c r="B5399">
        <v>379.2</v>
      </c>
      <c r="C5399">
        <v>1.4409000000000001</v>
      </c>
      <c r="E5399" s="19">
        <v>44692</v>
      </c>
      <c r="F5399">
        <v>1.4218599999999999</v>
      </c>
      <c r="H5399" s="20">
        <v>44726</v>
      </c>
      <c r="I5399">
        <v>32.69</v>
      </c>
    </row>
    <row r="5400" spans="1:9" x14ac:dyDescent="0.25">
      <c r="A5400" s="19">
        <v>44728</v>
      </c>
      <c r="B5400">
        <v>366.65</v>
      </c>
      <c r="C5400">
        <v>1.7202999999999999</v>
      </c>
      <c r="E5400" s="19">
        <v>44693</v>
      </c>
      <c r="F5400">
        <v>1.4112899999999999</v>
      </c>
      <c r="H5400" s="20">
        <v>44727</v>
      </c>
      <c r="I5400">
        <v>29.62</v>
      </c>
    </row>
    <row r="5401" spans="1:9" x14ac:dyDescent="0.25">
      <c r="A5401" s="19">
        <v>44729</v>
      </c>
      <c r="B5401">
        <v>365.86</v>
      </c>
      <c r="C5401">
        <v>1.724</v>
      </c>
      <c r="E5401" s="19">
        <v>44694</v>
      </c>
      <c r="F5401">
        <v>1.44371</v>
      </c>
      <c r="H5401" s="20">
        <v>44728</v>
      </c>
      <c r="I5401">
        <v>32.950000000000003</v>
      </c>
    </row>
    <row r="5402" spans="1:9" x14ac:dyDescent="0.25">
      <c r="A5402" s="19">
        <v>44733</v>
      </c>
      <c r="B5402">
        <v>375.07</v>
      </c>
      <c r="C5402">
        <v>1.6817</v>
      </c>
      <c r="E5402" s="19">
        <v>44697</v>
      </c>
      <c r="F5402">
        <v>1.4550000000000001</v>
      </c>
      <c r="H5402" s="20">
        <v>44729</v>
      </c>
      <c r="I5402">
        <v>31.13</v>
      </c>
    </row>
    <row r="5403" spans="1:9" x14ac:dyDescent="0.25">
      <c r="A5403" s="19">
        <v>44734</v>
      </c>
      <c r="B5403">
        <v>374.39</v>
      </c>
      <c r="C5403">
        <v>1.6847000000000001</v>
      </c>
      <c r="E5403" s="19">
        <v>44698</v>
      </c>
      <c r="F5403">
        <v>1.44757</v>
      </c>
      <c r="H5403" s="20">
        <v>44732</v>
      </c>
      <c r="I5403">
        <v>31.03</v>
      </c>
    </row>
    <row r="5404" spans="1:9" x14ac:dyDescent="0.25">
      <c r="A5404" s="19">
        <v>44735</v>
      </c>
      <c r="B5404">
        <v>378.06</v>
      </c>
      <c r="C5404">
        <v>1.6684000000000001</v>
      </c>
      <c r="E5404" s="19">
        <v>44699</v>
      </c>
      <c r="F5404">
        <v>1.478</v>
      </c>
      <c r="H5404" s="20">
        <v>44733</v>
      </c>
      <c r="I5404">
        <v>30.19</v>
      </c>
    </row>
    <row r="5405" spans="1:9" x14ac:dyDescent="0.25">
      <c r="A5405" s="19">
        <v>44736</v>
      </c>
      <c r="B5405">
        <v>390.08</v>
      </c>
      <c r="C5405">
        <v>1.617</v>
      </c>
      <c r="E5405" s="19">
        <v>44700</v>
      </c>
      <c r="F5405">
        <v>1.5048600000000001</v>
      </c>
      <c r="H5405" s="20">
        <v>44734</v>
      </c>
      <c r="I5405">
        <v>28.95</v>
      </c>
    </row>
    <row r="5406" spans="1:9" x14ac:dyDescent="0.25">
      <c r="A5406" s="19">
        <v>44739</v>
      </c>
      <c r="B5406">
        <v>388.59</v>
      </c>
      <c r="C5406">
        <v>1.6232</v>
      </c>
      <c r="E5406" s="19">
        <v>44701</v>
      </c>
      <c r="F5406">
        <v>1.5064299999999999</v>
      </c>
      <c r="H5406" s="20">
        <v>44735</v>
      </c>
      <c r="I5406">
        <v>29.05</v>
      </c>
    </row>
    <row r="5407" spans="1:9" x14ac:dyDescent="0.25">
      <c r="A5407" s="19">
        <v>44740</v>
      </c>
      <c r="B5407">
        <v>380.65</v>
      </c>
      <c r="C5407">
        <v>1.657</v>
      </c>
      <c r="E5407" s="19">
        <v>44704</v>
      </c>
      <c r="F5407">
        <v>1.52386</v>
      </c>
      <c r="H5407" s="20">
        <v>44736</v>
      </c>
      <c r="I5407">
        <v>27.23</v>
      </c>
    </row>
    <row r="5408" spans="1:9" x14ac:dyDescent="0.25">
      <c r="A5408" s="19">
        <v>44741</v>
      </c>
      <c r="B5408">
        <v>380.34</v>
      </c>
      <c r="C5408">
        <v>1.6584000000000001</v>
      </c>
      <c r="E5408" s="19">
        <v>44705</v>
      </c>
      <c r="F5408">
        <v>1.5309999999999999</v>
      </c>
      <c r="H5408" s="20">
        <v>44739</v>
      </c>
      <c r="I5408">
        <v>26.95</v>
      </c>
    </row>
    <row r="5409" spans="1:9" x14ac:dyDescent="0.25">
      <c r="A5409" s="19">
        <v>44742</v>
      </c>
      <c r="B5409">
        <v>377.25</v>
      </c>
      <c r="C5409">
        <v>1.6719999999999999</v>
      </c>
      <c r="E5409" s="19">
        <v>44706</v>
      </c>
      <c r="F5409">
        <v>1.5528599999999999</v>
      </c>
      <c r="H5409" s="20">
        <v>44740</v>
      </c>
      <c r="I5409">
        <v>28.36</v>
      </c>
    </row>
    <row r="5410" spans="1:9" x14ac:dyDescent="0.25">
      <c r="A5410" s="19">
        <v>44743</v>
      </c>
      <c r="B5410">
        <v>381.24</v>
      </c>
      <c r="C5410">
        <v>1.6545000000000001</v>
      </c>
      <c r="E5410" s="19">
        <v>44707</v>
      </c>
      <c r="F5410">
        <v>1.5748599999999999</v>
      </c>
      <c r="H5410" s="20">
        <v>44741</v>
      </c>
      <c r="I5410">
        <v>28.16</v>
      </c>
    </row>
    <row r="5411" spans="1:9" x14ac:dyDescent="0.25">
      <c r="A5411" s="19">
        <v>44747</v>
      </c>
      <c r="B5411">
        <v>381.96</v>
      </c>
      <c r="C5411">
        <v>1.6513</v>
      </c>
      <c r="E5411" s="19">
        <v>44708</v>
      </c>
      <c r="F5411">
        <v>1.5978600000000001</v>
      </c>
      <c r="H5411" s="20">
        <v>44742</v>
      </c>
      <c r="I5411">
        <v>28.71</v>
      </c>
    </row>
    <row r="5412" spans="1:9" x14ac:dyDescent="0.25">
      <c r="A5412" s="19">
        <v>44748</v>
      </c>
      <c r="B5412">
        <v>383.25</v>
      </c>
      <c r="C5412">
        <v>1.6457999999999999</v>
      </c>
      <c r="E5412" s="19">
        <v>44711</v>
      </c>
      <c r="F5412">
        <v>1.58043</v>
      </c>
      <c r="H5412" s="20">
        <v>44743</v>
      </c>
      <c r="I5412">
        <v>26.7</v>
      </c>
    </row>
    <row r="5413" spans="1:9" x14ac:dyDescent="0.25">
      <c r="A5413" s="19">
        <v>44749</v>
      </c>
      <c r="B5413">
        <v>388.99</v>
      </c>
      <c r="C5413">
        <v>1.6214999999999999</v>
      </c>
      <c r="E5413" s="19">
        <v>44712</v>
      </c>
      <c r="F5413">
        <v>1.6107100000000001</v>
      </c>
      <c r="H5413" s="20">
        <v>44746</v>
      </c>
      <c r="I5413">
        <v>27.53</v>
      </c>
    </row>
    <row r="5414" spans="1:9" x14ac:dyDescent="0.25">
      <c r="A5414" s="19">
        <v>44750</v>
      </c>
      <c r="B5414">
        <v>388.67</v>
      </c>
      <c r="C5414">
        <v>1.6228</v>
      </c>
      <c r="E5414" s="19">
        <v>44713</v>
      </c>
      <c r="F5414">
        <v>1.6259999999999999</v>
      </c>
      <c r="H5414" s="20">
        <v>44747</v>
      </c>
      <c r="I5414">
        <v>27.54</v>
      </c>
    </row>
    <row r="5415" spans="1:9" x14ac:dyDescent="0.25">
      <c r="A5415" s="19">
        <v>44753</v>
      </c>
      <c r="B5415">
        <v>384.23</v>
      </c>
      <c r="C5415">
        <v>1.6415999999999999</v>
      </c>
      <c r="E5415" s="19">
        <v>44718</v>
      </c>
      <c r="F5415">
        <v>1.665</v>
      </c>
      <c r="H5415" s="20">
        <v>44748</v>
      </c>
      <c r="I5415">
        <v>26.73</v>
      </c>
    </row>
    <row r="5416" spans="1:9" x14ac:dyDescent="0.25">
      <c r="A5416" s="19">
        <v>44754</v>
      </c>
      <c r="B5416">
        <v>380.83</v>
      </c>
      <c r="C5416">
        <v>1.6561999999999999</v>
      </c>
      <c r="E5416" s="19">
        <v>44719</v>
      </c>
      <c r="F5416">
        <v>1.6904300000000001</v>
      </c>
      <c r="H5416" s="20">
        <v>44749</v>
      </c>
      <c r="I5416">
        <v>26.08</v>
      </c>
    </row>
    <row r="5417" spans="1:9" x14ac:dyDescent="0.25">
      <c r="A5417" s="19">
        <v>44755</v>
      </c>
      <c r="B5417">
        <v>378.83</v>
      </c>
      <c r="C5417">
        <v>1.665</v>
      </c>
      <c r="E5417" s="19">
        <v>44720</v>
      </c>
      <c r="F5417">
        <v>1.68771</v>
      </c>
      <c r="H5417" s="20">
        <v>44750</v>
      </c>
      <c r="I5417">
        <v>24.64</v>
      </c>
    </row>
    <row r="5418" spans="1:9" x14ac:dyDescent="0.25">
      <c r="A5418" s="19">
        <v>44756</v>
      </c>
      <c r="B5418">
        <v>377.91</v>
      </c>
      <c r="C5418">
        <v>1.669</v>
      </c>
      <c r="E5418" s="19">
        <v>44721</v>
      </c>
      <c r="F5418">
        <v>1.72129</v>
      </c>
      <c r="H5418" s="20">
        <v>44753</v>
      </c>
      <c r="I5418">
        <v>26.17</v>
      </c>
    </row>
    <row r="5419" spans="1:9" x14ac:dyDescent="0.25">
      <c r="A5419" s="19">
        <v>44757</v>
      </c>
      <c r="B5419">
        <v>385.13</v>
      </c>
      <c r="C5419">
        <v>1.6377999999999999</v>
      </c>
      <c r="E5419" s="19">
        <v>44722</v>
      </c>
      <c r="F5419">
        <v>1.74471</v>
      </c>
      <c r="H5419" s="20">
        <v>44754</v>
      </c>
      <c r="I5419">
        <v>27.29</v>
      </c>
    </row>
    <row r="5420" spans="1:9" x14ac:dyDescent="0.25">
      <c r="A5420" s="19">
        <v>44760</v>
      </c>
      <c r="B5420">
        <v>381.95</v>
      </c>
      <c r="C5420">
        <v>1.6514</v>
      </c>
      <c r="E5420" s="19">
        <v>44725</v>
      </c>
      <c r="F5420">
        <v>1.8288599999999999</v>
      </c>
      <c r="H5420" s="20">
        <v>44755</v>
      </c>
      <c r="I5420">
        <v>26.82</v>
      </c>
    </row>
    <row r="5421" spans="1:9" x14ac:dyDescent="0.25">
      <c r="A5421" s="19">
        <v>44761</v>
      </c>
      <c r="B5421">
        <v>392.27</v>
      </c>
      <c r="C5421">
        <v>1.6079000000000001</v>
      </c>
      <c r="E5421" s="19">
        <v>44726</v>
      </c>
      <c r="F5421">
        <v>2.0032899999999998</v>
      </c>
      <c r="H5421" s="20">
        <v>44756</v>
      </c>
      <c r="I5421">
        <v>26.4</v>
      </c>
    </row>
    <row r="5422" spans="1:9" x14ac:dyDescent="0.25">
      <c r="A5422" s="19">
        <v>44762</v>
      </c>
      <c r="B5422">
        <v>394.77</v>
      </c>
      <c r="C5422">
        <v>1.5978000000000001</v>
      </c>
      <c r="E5422" s="19">
        <v>44727</v>
      </c>
      <c r="F5422">
        <v>2.0295700000000001</v>
      </c>
      <c r="H5422" s="20">
        <v>44757</v>
      </c>
      <c r="I5422">
        <v>24.23</v>
      </c>
    </row>
    <row r="5423" spans="1:9" x14ac:dyDescent="0.25">
      <c r="A5423" s="19">
        <v>44763</v>
      </c>
      <c r="B5423">
        <v>398.79</v>
      </c>
      <c r="C5423">
        <v>1.5817000000000001</v>
      </c>
      <c r="E5423" s="19">
        <v>44728</v>
      </c>
      <c r="F5423">
        <v>2.0634299999999999</v>
      </c>
      <c r="H5423" s="20">
        <v>44760</v>
      </c>
      <c r="I5423">
        <v>25.3</v>
      </c>
    </row>
    <row r="5424" spans="1:9" x14ac:dyDescent="0.25">
      <c r="A5424" s="19">
        <v>44764</v>
      </c>
      <c r="B5424">
        <v>395.09</v>
      </c>
      <c r="C5424">
        <v>1.5965</v>
      </c>
      <c r="E5424" s="19">
        <v>44729</v>
      </c>
      <c r="F5424">
        <v>2.0958600000000001</v>
      </c>
      <c r="H5424" s="20">
        <v>44761</v>
      </c>
      <c r="I5424">
        <v>24.5</v>
      </c>
    </row>
    <row r="5425" spans="1:9" x14ac:dyDescent="0.25">
      <c r="A5425" s="19">
        <v>44767</v>
      </c>
      <c r="B5425">
        <v>395.57</v>
      </c>
      <c r="C5425">
        <v>1.5945</v>
      </c>
      <c r="E5425" s="19">
        <v>44732</v>
      </c>
      <c r="F5425">
        <v>2.1234299999999999</v>
      </c>
      <c r="H5425" s="20">
        <v>44762</v>
      </c>
      <c r="I5425">
        <v>23.88</v>
      </c>
    </row>
    <row r="5426" spans="1:9" x14ac:dyDescent="0.25">
      <c r="A5426" s="19">
        <v>44768</v>
      </c>
      <c r="B5426">
        <v>390.89</v>
      </c>
      <c r="C5426">
        <v>1.6135999999999999</v>
      </c>
      <c r="E5426" s="19">
        <v>44733</v>
      </c>
      <c r="F5426">
        <v>2.1544300000000001</v>
      </c>
      <c r="H5426" s="20">
        <v>44763</v>
      </c>
      <c r="I5426">
        <v>23.11</v>
      </c>
    </row>
    <row r="5427" spans="1:9" x14ac:dyDescent="0.25">
      <c r="A5427" s="19">
        <v>44769</v>
      </c>
      <c r="B5427">
        <v>401.04</v>
      </c>
      <c r="C5427">
        <v>1.5728</v>
      </c>
      <c r="E5427" s="19">
        <v>44734</v>
      </c>
      <c r="F5427">
        <v>2.1845699999999999</v>
      </c>
      <c r="H5427" s="20">
        <v>44764</v>
      </c>
      <c r="I5427">
        <v>23.03</v>
      </c>
    </row>
    <row r="5428" spans="1:9" x14ac:dyDescent="0.25">
      <c r="A5428" s="19">
        <v>44770</v>
      </c>
      <c r="B5428">
        <v>406.07</v>
      </c>
      <c r="C5428">
        <v>1.5532999999999999</v>
      </c>
      <c r="E5428" s="19">
        <v>44735</v>
      </c>
      <c r="F5428">
        <v>2.1972900000000002</v>
      </c>
      <c r="H5428" s="20">
        <v>44767</v>
      </c>
      <c r="I5428">
        <v>23.36</v>
      </c>
    </row>
    <row r="5429" spans="1:9" x14ac:dyDescent="0.25">
      <c r="A5429" s="19">
        <v>44771</v>
      </c>
      <c r="B5429">
        <v>411.99</v>
      </c>
      <c r="C5429">
        <v>1.5309999999999999</v>
      </c>
      <c r="E5429" s="19">
        <v>44736</v>
      </c>
      <c r="F5429">
        <v>2.2344300000000001</v>
      </c>
      <c r="H5429" s="20">
        <v>44768</v>
      </c>
      <c r="I5429">
        <v>24.69</v>
      </c>
    </row>
    <row r="5430" spans="1:9" x14ac:dyDescent="0.25">
      <c r="A5430" s="19">
        <v>44774</v>
      </c>
      <c r="B5430">
        <v>410.77</v>
      </c>
      <c r="C5430">
        <v>1.5355000000000001</v>
      </c>
      <c r="E5430" s="19">
        <v>44739</v>
      </c>
      <c r="F5430">
        <v>2.2315700000000001</v>
      </c>
      <c r="H5430" s="20">
        <v>44769</v>
      </c>
      <c r="I5430">
        <v>23.24</v>
      </c>
    </row>
    <row r="5431" spans="1:9" x14ac:dyDescent="0.25">
      <c r="A5431" s="19">
        <v>44775</v>
      </c>
      <c r="B5431">
        <v>408.06</v>
      </c>
      <c r="C5431">
        <v>1.5457000000000001</v>
      </c>
      <c r="E5431" s="19">
        <v>44740</v>
      </c>
      <c r="F5431">
        <v>2.2504300000000002</v>
      </c>
      <c r="H5431" s="20">
        <v>44770</v>
      </c>
      <c r="I5431">
        <v>22.33</v>
      </c>
    </row>
    <row r="5432" spans="1:9" x14ac:dyDescent="0.25">
      <c r="A5432" s="19">
        <v>44776</v>
      </c>
      <c r="B5432">
        <v>414.45</v>
      </c>
      <c r="C5432">
        <v>1.5219</v>
      </c>
      <c r="E5432" s="19">
        <v>44741</v>
      </c>
      <c r="F5432">
        <v>2.2771400000000002</v>
      </c>
      <c r="H5432" s="20">
        <v>44771</v>
      </c>
      <c r="I5432">
        <v>21.33</v>
      </c>
    </row>
    <row r="5433" spans="1:9" x14ac:dyDescent="0.25">
      <c r="A5433" s="19">
        <v>44777</v>
      </c>
      <c r="B5433">
        <v>414.17</v>
      </c>
      <c r="C5433">
        <v>1.5228999999999999</v>
      </c>
      <c r="E5433" s="19">
        <v>44742</v>
      </c>
      <c r="F5433">
        <v>2.2851400000000002</v>
      </c>
      <c r="H5433" s="20">
        <v>44774</v>
      </c>
      <c r="I5433">
        <v>22.84</v>
      </c>
    </row>
    <row r="5434" spans="1:9" x14ac:dyDescent="0.25">
      <c r="A5434" s="19">
        <v>44778</v>
      </c>
      <c r="B5434">
        <v>413.47</v>
      </c>
      <c r="C5434">
        <v>1.5255000000000001</v>
      </c>
      <c r="E5434" s="19">
        <v>44743</v>
      </c>
      <c r="F5434">
        <v>2.2928600000000001</v>
      </c>
      <c r="H5434" s="20">
        <v>44775</v>
      </c>
      <c r="I5434">
        <v>23.93</v>
      </c>
    </row>
    <row r="5435" spans="1:9" x14ac:dyDescent="0.25">
      <c r="A5435" s="19">
        <v>44781</v>
      </c>
      <c r="B5435">
        <v>412.99</v>
      </c>
      <c r="C5435">
        <v>1.5273000000000001</v>
      </c>
      <c r="E5435" s="19">
        <v>44746</v>
      </c>
      <c r="F5435">
        <v>2.3217099999999999</v>
      </c>
      <c r="H5435" s="20">
        <v>44776</v>
      </c>
      <c r="I5435">
        <v>21.95</v>
      </c>
    </row>
    <row r="5436" spans="1:9" x14ac:dyDescent="0.25">
      <c r="A5436" s="19">
        <v>44782</v>
      </c>
      <c r="B5436">
        <v>411.35</v>
      </c>
      <c r="C5436">
        <v>1.5334000000000001</v>
      </c>
      <c r="E5436" s="19">
        <v>44747</v>
      </c>
      <c r="F5436">
        <v>2.34829</v>
      </c>
      <c r="H5436" s="20">
        <v>44777</v>
      </c>
      <c r="I5436">
        <v>21.44</v>
      </c>
    </row>
    <row r="5437" spans="1:9" x14ac:dyDescent="0.25">
      <c r="A5437" s="19">
        <v>44783</v>
      </c>
      <c r="B5437">
        <v>419.99</v>
      </c>
      <c r="C5437">
        <v>1.5018</v>
      </c>
      <c r="E5437" s="19">
        <v>44748</v>
      </c>
      <c r="F5437">
        <v>2.3905699999999999</v>
      </c>
      <c r="H5437" s="20">
        <v>44778</v>
      </c>
      <c r="I5437">
        <v>21.15</v>
      </c>
    </row>
    <row r="5438" spans="1:9" x14ac:dyDescent="0.25">
      <c r="A5438" s="19">
        <v>44784</v>
      </c>
      <c r="B5438">
        <v>419.99</v>
      </c>
      <c r="C5438">
        <v>1.5018</v>
      </c>
      <c r="E5438" s="19">
        <v>44749</v>
      </c>
      <c r="F5438">
        <v>2.4275699999999998</v>
      </c>
      <c r="H5438" s="20">
        <v>44781</v>
      </c>
      <c r="I5438">
        <v>21.29</v>
      </c>
    </row>
    <row r="5439" spans="1:9" x14ac:dyDescent="0.25">
      <c r="A5439" s="19">
        <v>44785</v>
      </c>
      <c r="B5439">
        <v>427.1</v>
      </c>
      <c r="C5439">
        <v>1.4767999999999999</v>
      </c>
      <c r="E5439" s="19">
        <v>44750</v>
      </c>
      <c r="F5439">
        <v>2.423</v>
      </c>
      <c r="H5439" s="20">
        <v>44782</v>
      </c>
      <c r="I5439">
        <v>21.77</v>
      </c>
    </row>
    <row r="5440" spans="1:9" x14ac:dyDescent="0.25">
      <c r="A5440" s="19">
        <v>44788</v>
      </c>
      <c r="B5440">
        <v>428.86</v>
      </c>
      <c r="C5440">
        <v>1.4708000000000001</v>
      </c>
      <c r="E5440" s="19">
        <v>44753</v>
      </c>
      <c r="F5440">
        <v>2.4551400000000001</v>
      </c>
      <c r="H5440" s="20">
        <v>44783</v>
      </c>
      <c r="I5440">
        <v>19.739999999999998</v>
      </c>
    </row>
    <row r="5441" spans="1:9" x14ac:dyDescent="0.25">
      <c r="A5441" s="19">
        <v>44789</v>
      </c>
      <c r="B5441">
        <v>429.7</v>
      </c>
      <c r="C5441">
        <v>1.4679</v>
      </c>
      <c r="E5441" s="19">
        <v>44754</v>
      </c>
      <c r="F5441">
        <v>2.4830000000000001</v>
      </c>
      <c r="H5441" s="20">
        <v>44784</v>
      </c>
      <c r="I5441">
        <v>20.2</v>
      </c>
    </row>
    <row r="5442" spans="1:9" x14ac:dyDescent="0.25">
      <c r="A5442" s="19">
        <v>44790</v>
      </c>
      <c r="B5442">
        <v>426.65</v>
      </c>
      <c r="C5442">
        <v>1.4783999999999999</v>
      </c>
      <c r="E5442" s="19">
        <v>44755</v>
      </c>
      <c r="F5442">
        <v>2.512</v>
      </c>
      <c r="H5442" s="20">
        <v>44785</v>
      </c>
      <c r="I5442">
        <v>19.53</v>
      </c>
    </row>
    <row r="5443" spans="1:9" x14ac:dyDescent="0.25">
      <c r="A5443" s="19">
        <v>44791</v>
      </c>
      <c r="B5443">
        <v>427.89</v>
      </c>
      <c r="C5443">
        <v>1.4741</v>
      </c>
      <c r="E5443" s="19">
        <v>44756</v>
      </c>
      <c r="F5443">
        <v>2.7402899999999999</v>
      </c>
      <c r="H5443" s="20">
        <v>44788</v>
      </c>
      <c r="I5443">
        <v>19.95</v>
      </c>
    </row>
    <row r="5444" spans="1:9" x14ac:dyDescent="0.25">
      <c r="A5444" s="19">
        <v>44792</v>
      </c>
      <c r="B5444">
        <v>422.14</v>
      </c>
      <c r="C5444">
        <v>1.4942</v>
      </c>
      <c r="E5444" s="19">
        <v>44757</v>
      </c>
      <c r="F5444">
        <v>2.7375699999999998</v>
      </c>
      <c r="H5444" s="20">
        <v>44789</v>
      </c>
      <c r="I5444">
        <v>19.690000000000001</v>
      </c>
    </row>
    <row r="5445" spans="1:9" x14ac:dyDescent="0.25">
      <c r="A5445" s="19">
        <v>44795</v>
      </c>
      <c r="B5445">
        <v>413.35</v>
      </c>
      <c r="C5445">
        <v>1.5259</v>
      </c>
      <c r="E5445" s="19">
        <v>44760</v>
      </c>
      <c r="F5445">
        <v>2.7098599999999999</v>
      </c>
      <c r="H5445" s="20">
        <v>44790</v>
      </c>
      <c r="I5445">
        <v>19.899999999999999</v>
      </c>
    </row>
    <row r="5446" spans="1:9" x14ac:dyDescent="0.25">
      <c r="A5446" s="19">
        <v>44796</v>
      </c>
      <c r="B5446">
        <v>412.35</v>
      </c>
      <c r="C5446">
        <v>1.5296000000000001</v>
      </c>
      <c r="E5446" s="19">
        <v>44761</v>
      </c>
      <c r="F5446">
        <v>2.7317100000000001</v>
      </c>
      <c r="H5446" s="20">
        <v>44791</v>
      </c>
      <c r="I5446">
        <v>19.559999999999999</v>
      </c>
    </row>
    <row r="5447" spans="1:9" x14ac:dyDescent="0.25">
      <c r="A5447" s="19">
        <v>44797</v>
      </c>
      <c r="B5447">
        <v>413.67</v>
      </c>
      <c r="C5447">
        <v>1.5247999999999999</v>
      </c>
      <c r="E5447" s="19">
        <v>44762</v>
      </c>
      <c r="F5447">
        <v>2.7589999999999999</v>
      </c>
      <c r="H5447" s="20">
        <v>44792</v>
      </c>
      <c r="I5447">
        <v>20.6</v>
      </c>
    </row>
    <row r="5448" spans="1:9" x14ac:dyDescent="0.25">
      <c r="A5448" s="19">
        <v>44798</v>
      </c>
      <c r="B5448">
        <v>419.51</v>
      </c>
      <c r="C5448">
        <v>1.5035000000000001</v>
      </c>
      <c r="E5448" s="19">
        <v>44763</v>
      </c>
      <c r="F5448">
        <v>2.7829999999999999</v>
      </c>
      <c r="H5448" s="20">
        <v>44795</v>
      </c>
      <c r="I5448">
        <v>23.8</v>
      </c>
    </row>
    <row r="5449" spans="1:9" x14ac:dyDescent="0.25">
      <c r="A5449" s="19">
        <v>44799</v>
      </c>
      <c r="B5449">
        <v>405.31</v>
      </c>
      <c r="C5449">
        <v>1.5562</v>
      </c>
      <c r="E5449" s="19">
        <v>44764</v>
      </c>
      <c r="F5449">
        <v>2.7662900000000001</v>
      </c>
      <c r="H5449" s="20">
        <v>44796</v>
      </c>
      <c r="I5449">
        <v>24.11</v>
      </c>
    </row>
    <row r="5450" spans="1:9" x14ac:dyDescent="0.25">
      <c r="A5450" s="19">
        <v>44802</v>
      </c>
      <c r="B5450">
        <v>402.63</v>
      </c>
      <c r="C5450">
        <v>1.5666</v>
      </c>
      <c r="E5450" s="19">
        <v>44767</v>
      </c>
      <c r="F5450">
        <v>2.7692899999999998</v>
      </c>
      <c r="H5450" s="20">
        <v>44797</v>
      </c>
      <c r="I5450">
        <v>22.82</v>
      </c>
    </row>
    <row r="5451" spans="1:9" x14ac:dyDescent="0.25">
      <c r="A5451" s="19">
        <v>44803</v>
      </c>
      <c r="B5451">
        <v>398.21</v>
      </c>
      <c r="C5451">
        <v>1.5840000000000001</v>
      </c>
      <c r="E5451" s="19">
        <v>44768</v>
      </c>
      <c r="F5451">
        <v>2.7928600000000001</v>
      </c>
      <c r="H5451" s="20">
        <v>44798</v>
      </c>
      <c r="I5451">
        <v>21.78</v>
      </c>
    </row>
    <row r="5452" spans="1:9" x14ac:dyDescent="0.25">
      <c r="A5452" s="19">
        <v>44804</v>
      </c>
      <c r="B5452">
        <v>395.18</v>
      </c>
      <c r="C5452">
        <v>1.5961000000000001</v>
      </c>
      <c r="E5452" s="19">
        <v>44769</v>
      </c>
      <c r="F5452">
        <v>2.80586</v>
      </c>
      <c r="H5452" s="20">
        <v>44799</v>
      </c>
      <c r="I5452">
        <v>25.56</v>
      </c>
    </row>
    <row r="5453" spans="1:9" x14ac:dyDescent="0.25">
      <c r="A5453" s="19">
        <v>44805</v>
      </c>
      <c r="B5453">
        <v>396.42</v>
      </c>
      <c r="C5453">
        <v>1.5911</v>
      </c>
      <c r="E5453" s="19">
        <v>44770</v>
      </c>
      <c r="F5453">
        <v>2.7822900000000002</v>
      </c>
      <c r="H5453" s="20">
        <v>44802</v>
      </c>
      <c r="I5453">
        <v>26.21</v>
      </c>
    </row>
    <row r="5454" spans="1:9" x14ac:dyDescent="0.25">
      <c r="A5454" s="19">
        <v>44806</v>
      </c>
      <c r="B5454">
        <v>392.24</v>
      </c>
      <c r="C5454">
        <v>1.6081000000000001</v>
      </c>
      <c r="E5454" s="19">
        <v>44771</v>
      </c>
      <c r="F5454">
        <v>2.7882899999999999</v>
      </c>
      <c r="H5454" s="20">
        <v>44803</v>
      </c>
      <c r="I5454">
        <v>26.21</v>
      </c>
    </row>
    <row r="5455" spans="1:9" x14ac:dyDescent="0.25">
      <c r="A5455" s="19">
        <v>44810</v>
      </c>
      <c r="B5455">
        <v>390.76</v>
      </c>
      <c r="C5455">
        <v>1.6142000000000001</v>
      </c>
      <c r="E5455" s="19">
        <v>44774</v>
      </c>
      <c r="F5455">
        <v>2.8021400000000001</v>
      </c>
      <c r="H5455" s="20">
        <v>44804</v>
      </c>
      <c r="I5455">
        <v>25.87</v>
      </c>
    </row>
    <row r="5456" spans="1:9" x14ac:dyDescent="0.25">
      <c r="A5456" s="19">
        <v>44811</v>
      </c>
      <c r="B5456">
        <v>397.78</v>
      </c>
      <c r="C5456">
        <v>1.5857000000000001</v>
      </c>
      <c r="E5456" s="19">
        <v>44775</v>
      </c>
      <c r="F5456">
        <v>2.8069999999999999</v>
      </c>
      <c r="H5456" s="20">
        <v>44805</v>
      </c>
      <c r="I5456">
        <v>25.56</v>
      </c>
    </row>
    <row r="5457" spans="1:9" x14ac:dyDescent="0.25">
      <c r="A5457" s="19">
        <v>44812</v>
      </c>
      <c r="B5457">
        <v>400.38</v>
      </c>
      <c r="C5457">
        <v>1.5753999999999999</v>
      </c>
      <c r="E5457" s="19">
        <v>44776</v>
      </c>
      <c r="F5457">
        <v>2.83229</v>
      </c>
      <c r="H5457" s="20">
        <v>44806</v>
      </c>
      <c r="I5457">
        <v>25.47</v>
      </c>
    </row>
    <row r="5458" spans="1:9" x14ac:dyDescent="0.25">
      <c r="A5458" s="19">
        <v>44813</v>
      </c>
      <c r="B5458">
        <v>406.6</v>
      </c>
      <c r="C5458">
        <v>1.5512999999999999</v>
      </c>
      <c r="E5458" s="19">
        <v>44777</v>
      </c>
      <c r="F5458">
        <v>2.8632900000000001</v>
      </c>
      <c r="H5458" s="20">
        <v>44809</v>
      </c>
      <c r="I5458">
        <v>25.99</v>
      </c>
    </row>
    <row r="5459" spans="1:9" x14ac:dyDescent="0.25">
      <c r="A5459" s="19">
        <v>44816</v>
      </c>
      <c r="B5459">
        <v>410.97</v>
      </c>
      <c r="C5459">
        <v>1.5347999999999999</v>
      </c>
      <c r="E5459" s="19">
        <v>44778</v>
      </c>
      <c r="F5459">
        <v>2.8667099999999999</v>
      </c>
      <c r="H5459" s="20">
        <v>44810</v>
      </c>
      <c r="I5459">
        <v>26.91</v>
      </c>
    </row>
    <row r="5460" spans="1:9" x14ac:dyDescent="0.25">
      <c r="A5460" s="19">
        <v>44817</v>
      </c>
      <c r="B5460">
        <v>393.1</v>
      </c>
      <c r="C5460">
        <v>1.6045</v>
      </c>
      <c r="E5460" s="19">
        <v>44781</v>
      </c>
      <c r="F5460">
        <v>2.9115700000000002</v>
      </c>
      <c r="H5460" s="20">
        <v>44811</v>
      </c>
      <c r="I5460">
        <v>24.64</v>
      </c>
    </row>
    <row r="5461" spans="1:9" x14ac:dyDescent="0.25">
      <c r="A5461" s="19">
        <v>44818</v>
      </c>
      <c r="B5461">
        <v>394.6</v>
      </c>
      <c r="C5461">
        <v>1.5985</v>
      </c>
      <c r="E5461" s="19">
        <v>44782</v>
      </c>
      <c r="F5461">
        <v>2.9209999999999998</v>
      </c>
      <c r="H5461" s="20">
        <v>44812</v>
      </c>
      <c r="I5461">
        <v>23.61</v>
      </c>
    </row>
    <row r="5462" spans="1:9" x14ac:dyDescent="0.25">
      <c r="A5462" s="19">
        <v>44819</v>
      </c>
      <c r="B5462">
        <v>390.12</v>
      </c>
      <c r="C5462">
        <v>1.6368</v>
      </c>
      <c r="E5462" s="19">
        <v>44783</v>
      </c>
      <c r="F5462">
        <v>2.9227099999999999</v>
      </c>
      <c r="H5462" s="20">
        <v>44813</v>
      </c>
      <c r="I5462">
        <v>22.79</v>
      </c>
    </row>
    <row r="5463" spans="1:9" x14ac:dyDescent="0.25">
      <c r="A5463" s="19">
        <v>44820</v>
      </c>
      <c r="B5463">
        <v>385.56</v>
      </c>
      <c r="C5463">
        <v>1.6561999999999999</v>
      </c>
      <c r="E5463" s="19">
        <v>44784</v>
      </c>
      <c r="F5463">
        <v>2.9051399999999998</v>
      </c>
      <c r="H5463" s="20">
        <v>44816</v>
      </c>
      <c r="I5463">
        <v>23.87</v>
      </c>
    </row>
    <row r="5464" spans="1:9" x14ac:dyDescent="0.25">
      <c r="A5464" s="19">
        <v>44823</v>
      </c>
      <c r="B5464">
        <v>388.55</v>
      </c>
      <c r="C5464">
        <v>1.6434</v>
      </c>
      <c r="E5464" s="19">
        <v>44785</v>
      </c>
      <c r="F5464">
        <v>2.92157</v>
      </c>
      <c r="H5464" s="20">
        <v>44817</v>
      </c>
      <c r="I5464">
        <v>27.27</v>
      </c>
    </row>
    <row r="5465" spans="1:9" x14ac:dyDescent="0.25">
      <c r="A5465" s="19">
        <v>44824</v>
      </c>
      <c r="B5465">
        <v>384.09</v>
      </c>
      <c r="C5465">
        <v>1.6625000000000001</v>
      </c>
      <c r="E5465" s="19">
        <v>44788</v>
      </c>
      <c r="F5465">
        <v>2.9418600000000001</v>
      </c>
      <c r="H5465" s="20">
        <v>44818</v>
      </c>
      <c r="I5465">
        <v>26.16</v>
      </c>
    </row>
    <row r="5466" spans="1:9" x14ac:dyDescent="0.25">
      <c r="A5466" s="19">
        <v>44825</v>
      </c>
      <c r="B5466">
        <v>377.39</v>
      </c>
      <c r="C5466">
        <v>1.6919999999999999</v>
      </c>
      <c r="E5466" s="19">
        <v>44789</v>
      </c>
      <c r="F5466">
        <v>2.9605700000000001</v>
      </c>
      <c r="H5466" s="20">
        <v>44819</v>
      </c>
      <c r="I5466">
        <v>26.27</v>
      </c>
    </row>
    <row r="5467" spans="1:9" x14ac:dyDescent="0.25">
      <c r="A5467" s="19">
        <v>44826</v>
      </c>
      <c r="B5467">
        <v>374.22</v>
      </c>
      <c r="C5467">
        <v>1.7063999999999999</v>
      </c>
      <c r="E5467" s="19">
        <v>44790</v>
      </c>
      <c r="F5467">
        <v>2.9765700000000002</v>
      </c>
      <c r="H5467" s="20">
        <v>44820</v>
      </c>
      <c r="I5467">
        <v>26.3</v>
      </c>
    </row>
    <row r="5468" spans="1:9" x14ac:dyDescent="0.25">
      <c r="A5468" s="19">
        <v>44827</v>
      </c>
      <c r="B5468">
        <v>367.95</v>
      </c>
      <c r="C5468">
        <v>1.7355</v>
      </c>
      <c r="E5468" s="19">
        <v>44791</v>
      </c>
      <c r="F5468">
        <v>2.984</v>
      </c>
      <c r="H5468" s="20">
        <v>44823</v>
      </c>
      <c r="I5468">
        <v>25.76</v>
      </c>
    </row>
    <row r="5469" spans="1:9" x14ac:dyDescent="0.25">
      <c r="A5469" s="19">
        <v>44830</v>
      </c>
      <c r="B5469">
        <v>364.31</v>
      </c>
      <c r="C5469">
        <v>1.7527999999999999</v>
      </c>
      <c r="E5469" s="19">
        <v>44792</v>
      </c>
      <c r="F5469">
        <v>2.9577100000000001</v>
      </c>
      <c r="H5469" s="20">
        <v>44824</v>
      </c>
      <c r="I5469">
        <v>27.16</v>
      </c>
    </row>
    <row r="5470" spans="1:9" x14ac:dyDescent="0.25">
      <c r="A5470" s="19">
        <v>44831</v>
      </c>
      <c r="B5470">
        <v>363.38</v>
      </c>
      <c r="C5470">
        <v>1.7573000000000001</v>
      </c>
      <c r="E5470" s="19">
        <v>44795</v>
      </c>
      <c r="F5470">
        <v>2.9797099999999999</v>
      </c>
      <c r="H5470" s="20">
        <v>44825</v>
      </c>
      <c r="I5470">
        <v>27.99</v>
      </c>
    </row>
    <row r="5471" spans="1:9" x14ac:dyDescent="0.25">
      <c r="A5471" s="19">
        <v>44832</v>
      </c>
      <c r="B5471">
        <v>370.53</v>
      </c>
      <c r="C5471">
        <v>1.7234</v>
      </c>
      <c r="E5471" s="19">
        <v>44796</v>
      </c>
      <c r="F5471">
        <v>2.9968599999999999</v>
      </c>
      <c r="H5471" s="20">
        <v>44826</v>
      </c>
      <c r="I5471">
        <v>27.35</v>
      </c>
    </row>
    <row r="5472" spans="1:9" x14ac:dyDescent="0.25">
      <c r="A5472" s="19">
        <v>44833</v>
      </c>
      <c r="B5472">
        <v>362.79</v>
      </c>
      <c r="C5472">
        <v>1.7601</v>
      </c>
      <c r="E5472" s="19">
        <v>44797</v>
      </c>
      <c r="F5472">
        <v>3.01</v>
      </c>
      <c r="H5472" s="20">
        <v>44827</v>
      </c>
      <c r="I5472">
        <v>29.92</v>
      </c>
    </row>
    <row r="5473" spans="1:9" x14ac:dyDescent="0.25">
      <c r="A5473" s="19">
        <v>44834</v>
      </c>
      <c r="B5473">
        <v>357.18</v>
      </c>
      <c r="C5473">
        <v>1.7878000000000001</v>
      </c>
      <c r="E5473" s="19">
        <v>44798</v>
      </c>
      <c r="F5473">
        <v>3.0431400000000002</v>
      </c>
      <c r="H5473" s="20">
        <v>44830</v>
      </c>
      <c r="I5473">
        <v>32.26</v>
      </c>
    </row>
    <row r="5474" spans="1:9" x14ac:dyDescent="0.25">
      <c r="A5474" s="19">
        <v>44837</v>
      </c>
      <c r="B5474">
        <v>366.61</v>
      </c>
      <c r="C5474">
        <v>1.7418</v>
      </c>
      <c r="E5474" s="19">
        <v>44799</v>
      </c>
      <c r="F5474">
        <v>3.0695700000000001</v>
      </c>
      <c r="H5474" s="20">
        <v>44831</v>
      </c>
      <c r="I5474">
        <v>32.6</v>
      </c>
    </row>
    <row r="5475" spans="1:9" x14ac:dyDescent="0.25">
      <c r="A5475" s="19">
        <v>44838</v>
      </c>
      <c r="B5475">
        <v>377.97</v>
      </c>
      <c r="C5475">
        <v>1.6894</v>
      </c>
      <c r="E5475" s="19">
        <v>44803</v>
      </c>
      <c r="F5475">
        <v>3.0821399999999999</v>
      </c>
      <c r="H5475" s="20">
        <v>44832</v>
      </c>
      <c r="I5475">
        <v>30.18</v>
      </c>
    </row>
    <row r="5476" spans="1:9" x14ac:dyDescent="0.25">
      <c r="A5476" s="19">
        <v>44839</v>
      </c>
      <c r="B5476">
        <v>377.09</v>
      </c>
      <c r="C5476">
        <v>1.6934</v>
      </c>
      <c r="E5476" s="19">
        <v>44804</v>
      </c>
      <c r="F5476">
        <v>3.09971</v>
      </c>
      <c r="H5476" s="20">
        <v>44833</v>
      </c>
      <c r="I5476">
        <v>31.84</v>
      </c>
    </row>
    <row r="5477" spans="1:9" x14ac:dyDescent="0.25">
      <c r="A5477" s="19">
        <v>44840</v>
      </c>
      <c r="B5477">
        <v>373.2</v>
      </c>
      <c r="C5477">
        <v>1.7110000000000001</v>
      </c>
      <c r="E5477" s="19">
        <v>44805</v>
      </c>
      <c r="F5477">
        <v>3.1441400000000002</v>
      </c>
      <c r="H5477" s="20">
        <v>44834</v>
      </c>
      <c r="I5477">
        <v>31.62</v>
      </c>
    </row>
    <row r="5478" spans="1:9" x14ac:dyDescent="0.25">
      <c r="A5478" s="19">
        <v>44841</v>
      </c>
      <c r="B5478">
        <v>362.79</v>
      </c>
      <c r="C5478">
        <v>1.7601</v>
      </c>
      <c r="E5478" s="19">
        <v>44806</v>
      </c>
      <c r="F5478">
        <v>3.1581399999999999</v>
      </c>
      <c r="H5478" s="20">
        <v>44837</v>
      </c>
      <c r="I5478">
        <v>30.1</v>
      </c>
    </row>
    <row r="5479" spans="1:9" x14ac:dyDescent="0.25">
      <c r="A5479" s="19">
        <v>44844</v>
      </c>
      <c r="B5479">
        <v>360.02</v>
      </c>
      <c r="C5479">
        <v>1.7737000000000001</v>
      </c>
      <c r="E5479" s="19">
        <v>44809</v>
      </c>
      <c r="F5479">
        <v>3.14486</v>
      </c>
      <c r="H5479" s="20">
        <v>44838</v>
      </c>
      <c r="I5479">
        <v>29.07</v>
      </c>
    </row>
    <row r="5480" spans="1:9" x14ac:dyDescent="0.25">
      <c r="A5480" s="19">
        <v>44845</v>
      </c>
      <c r="B5480">
        <v>357.74</v>
      </c>
      <c r="C5480">
        <v>1.7849999999999999</v>
      </c>
      <c r="E5480" s="19">
        <v>44810</v>
      </c>
      <c r="F5480">
        <v>3.1678600000000001</v>
      </c>
      <c r="H5480" s="20">
        <v>44839</v>
      </c>
      <c r="I5480">
        <v>28.55</v>
      </c>
    </row>
    <row r="5481" spans="1:9" x14ac:dyDescent="0.25">
      <c r="A5481" s="19">
        <v>44846</v>
      </c>
      <c r="B5481">
        <v>356.56</v>
      </c>
      <c r="C5481">
        <v>1.7908999999999999</v>
      </c>
      <c r="E5481" s="19">
        <v>44811</v>
      </c>
      <c r="F5481">
        <v>3.194</v>
      </c>
      <c r="H5481" s="20">
        <v>44840</v>
      </c>
      <c r="I5481">
        <v>30.52</v>
      </c>
    </row>
    <row r="5482" spans="1:9" x14ac:dyDescent="0.25">
      <c r="A5482" s="19">
        <v>44847</v>
      </c>
      <c r="B5482">
        <v>365.97</v>
      </c>
      <c r="C5482">
        <v>1.7447999999999999</v>
      </c>
      <c r="E5482" s="19">
        <v>44812</v>
      </c>
      <c r="F5482">
        <v>3.2357100000000001</v>
      </c>
      <c r="H5482" s="20">
        <v>44841</v>
      </c>
      <c r="I5482">
        <v>31.36</v>
      </c>
    </row>
    <row r="5483" spans="1:9" x14ac:dyDescent="0.25">
      <c r="A5483" s="19">
        <v>44848</v>
      </c>
      <c r="B5483">
        <v>357.63</v>
      </c>
      <c r="C5483">
        <v>1.7855000000000001</v>
      </c>
      <c r="E5483" s="19">
        <v>44813</v>
      </c>
      <c r="F5483">
        <v>3.2454299999999998</v>
      </c>
      <c r="H5483" s="20">
        <v>44844</v>
      </c>
      <c r="I5483">
        <v>32.450000000000003</v>
      </c>
    </row>
    <row r="5484" spans="1:9" x14ac:dyDescent="0.25">
      <c r="A5484" s="19">
        <v>44851</v>
      </c>
      <c r="B5484">
        <v>366.82</v>
      </c>
      <c r="C5484">
        <v>1.7407999999999999</v>
      </c>
      <c r="E5484" s="19">
        <v>44816</v>
      </c>
      <c r="F5484">
        <v>3.27014</v>
      </c>
      <c r="H5484" s="20">
        <v>44845</v>
      </c>
      <c r="I5484">
        <v>33.630000000000003</v>
      </c>
    </row>
    <row r="5485" spans="1:9" x14ac:dyDescent="0.25">
      <c r="A5485" s="19">
        <v>44852</v>
      </c>
      <c r="B5485">
        <v>371.13</v>
      </c>
      <c r="C5485">
        <v>1.7205999999999999</v>
      </c>
      <c r="E5485" s="19">
        <v>44817</v>
      </c>
      <c r="F5485">
        <v>3.29257</v>
      </c>
      <c r="H5485" s="20">
        <v>44846</v>
      </c>
      <c r="I5485">
        <v>33.57</v>
      </c>
    </row>
    <row r="5486" spans="1:9" x14ac:dyDescent="0.25">
      <c r="A5486" s="19">
        <v>44853</v>
      </c>
      <c r="B5486">
        <v>368.5</v>
      </c>
      <c r="C5486">
        <v>1.7329000000000001</v>
      </c>
      <c r="E5486" s="19">
        <v>44818</v>
      </c>
      <c r="F5486">
        <v>3.4834299999999998</v>
      </c>
      <c r="H5486" s="20">
        <v>44847</v>
      </c>
      <c r="I5486">
        <v>31.94</v>
      </c>
    </row>
    <row r="5487" spans="1:9" x14ac:dyDescent="0.25">
      <c r="A5487" s="19">
        <v>44854</v>
      </c>
      <c r="B5487">
        <v>365.41</v>
      </c>
      <c r="C5487">
        <v>1.7475000000000001</v>
      </c>
      <c r="E5487" s="19">
        <v>44819</v>
      </c>
      <c r="F5487">
        <v>3.5271400000000002</v>
      </c>
      <c r="H5487" s="20">
        <v>44848</v>
      </c>
      <c r="I5487">
        <v>32.020000000000003</v>
      </c>
    </row>
    <row r="5488" spans="1:9" x14ac:dyDescent="0.25">
      <c r="A5488" s="19">
        <v>44855</v>
      </c>
      <c r="B5488">
        <v>374.29</v>
      </c>
      <c r="C5488">
        <v>1.7060999999999999</v>
      </c>
      <c r="E5488" s="19">
        <v>44820</v>
      </c>
      <c r="F5488">
        <v>3.5652900000000001</v>
      </c>
      <c r="H5488" s="20">
        <v>44851</v>
      </c>
      <c r="I5488">
        <v>31.37</v>
      </c>
    </row>
    <row r="5489" spans="1:9" x14ac:dyDescent="0.25">
      <c r="A5489" s="19">
        <v>44858</v>
      </c>
      <c r="B5489">
        <v>378.87</v>
      </c>
      <c r="C5489">
        <v>1.6854</v>
      </c>
      <c r="E5489" s="19">
        <v>44824</v>
      </c>
      <c r="F5489">
        <v>3.6017100000000002</v>
      </c>
      <c r="H5489" s="20">
        <v>44852</v>
      </c>
      <c r="I5489">
        <v>30.5</v>
      </c>
    </row>
    <row r="5490" spans="1:9" x14ac:dyDescent="0.25">
      <c r="A5490" s="19">
        <v>44859</v>
      </c>
      <c r="B5490">
        <v>384.92</v>
      </c>
      <c r="C5490">
        <v>1.6589</v>
      </c>
      <c r="E5490" s="19">
        <v>44825</v>
      </c>
      <c r="F5490">
        <v>3.6038600000000001</v>
      </c>
      <c r="H5490" s="20">
        <v>44853</v>
      </c>
      <c r="I5490">
        <v>30.76</v>
      </c>
    </row>
    <row r="5491" spans="1:9" x14ac:dyDescent="0.25">
      <c r="A5491" s="19">
        <v>44860</v>
      </c>
      <c r="B5491">
        <v>382.02</v>
      </c>
      <c r="C5491">
        <v>1.6715</v>
      </c>
      <c r="E5491" s="19">
        <v>44826</v>
      </c>
      <c r="F5491">
        <v>3.6414300000000002</v>
      </c>
      <c r="H5491" s="20">
        <v>44854</v>
      </c>
      <c r="I5491">
        <v>29.98</v>
      </c>
    </row>
    <row r="5492" spans="1:9" x14ac:dyDescent="0.25">
      <c r="A5492" s="19">
        <v>44861</v>
      </c>
      <c r="B5492">
        <v>379.98</v>
      </c>
      <c r="C5492">
        <v>1.6805000000000001</v>
      </c>
      <c r="E5492" s="19">
        <v>44827</v>
      </c>
      <c r="F5492">
        <v>3.6284299999999998</v>
      </c>
      <c r="H5492" s="20">
        <v>44855</v>
      </c>
      <c r="I5492">
        <v>29.69</v>
      </c>
    </row>
    <row r="5493" spans="1:9" x14ac:dyDescent="0.25">
      <c r="A5493" s="19">
        <v>44862</v>
      </c>
      <c r="B5493">
        <v>389.02</v>
      </c>
      <c r="C5493">
        <v>1.6415</v>
      </c>
      <c r="E5493" s="19">
        <v>44830</v>
      </c>
      <c r="F5493">
        <v>3.64086</v>
      </c>
      <c r="H5493" s="20">
        <v>44858</v>
      </c>
      <c r="I5493">
        <v>29.85</v>
      </c>
    </row>
    <row r="5494" spans="1:9" x14ac:dyDescent="0.25">
      <c r="A5494" s="19">
        <v>44865</v>
      </c>
      <c r="B5494">
        <v>386.21</v>
      </c>
      <c r="C5494">
        <v>1.6534</v>
      </c>
      <c r="E5494" s="19">
        <v>44831</v>
      </c>
      <c r="F5494">
        <v>3.6418599999999999</v>
      </c>
      <c r="H5494" s="20">
        <v>44859</v>
      </c>
      <c r="I5494">
        <v>28.46</v>
      </c>
    </row>
    <row r="5495" spans="1:9" x14ac:dyDescent="0.25">
      <c r="A5495" s="19">
        <v>44866</v>
      </c>
      <c r="B5495">
        <v>384.52</v>
      </c>
      <c r="C5495">
        <v>1.6607000000000001</v>
      </c>
      <c r="E5495" s="19">
        <v>44832</v>
      </c>
      <c r="F5495">
        <v>3.67414</v>
      </c>
      <c r="H5495" s="20">
        <v>44860</v>
      </c>
      <c r="I5495">
        <v>27.28</v>
      </c>
    </row>
    <row r="5496" spans="1:9" x14ac:dyDescent="0.25">
      <c r="A5496" s="19">
        <v>44867</v>
      </c>
      <c r="B5496">
        <v>374.87</v>
      </c>
      <c r="C5496">
        <v>1.7034</v>
      </c>
      <c r="E5496" s="19">
        <v>44833</v>
      </c>
      <c r="F5496">
        <v>3.7428599999999999</v>
      </c>
      <c r="H5496" s="20">
        <v>44861</v>
      </c>
      <c r="I5496">
        <v>27.39</v>
      </c>
    </row>
    <row r="5497" spans="1:9" x14ac:dyDescent="0.25">
      <c r="A5497" s="19">
        <v>44868</v>
      </c>
      <c r="B5497">
        <v>371.01</v>
      </c>
      <c r="C5497">
        <v>1.7211000000000001</v>
      </c>
      <c r="E5497" s="19">
        <v>44834</v>
      </c>
      <c r="F5497">
        <v>3.7547100000000002</v>
      </c>
      <c r="H5497" s="20">
        <v>44862</v>
      </c>
      <c r="I5497">
        <v>25.75</v>
      </c>
    </row>
    <row r="5498" spans="1:9" x14ac:dyDescent="0.25">
      <c r="A5498" s="19">
        <v>44869</v>
      </c>
      <c r="B5498">
        <v>376.35</v>
      </c>
      <c r="C5498">
        <v>1.6967000000000001</v>
      </c>
      <c r="E5498" s="19">
        <v>44837</v>
      </c>
      <c r="F5498">
        <v>3.7482899999999999</v>
      </c>
      <c r="H5498" s="20">
        <v>44865</v>
      </c>
      <c r="I5498">
        <v>25.88</v>
      </c>
    </row>
    <row r="5499" spans="1:9" x14ac:dyDescent="0.25">
      <c r="A5499" s="19">
        <v>44872</v>
      </c>
      <c r="B5499">
        <v>379.95</v>
      </c>
      <c r="C5499">
        <v>1.6806000000000001</v>
      </c>
      <c r="E5499" s="19">
        <v>44838</v>
      </c>
      <c r="F5499">
        <v>3.74071</v>
      </c>
      <c r="H5499" s="20">
        <v>44866</v>
      </c>
      <c r="I5499">
        <v>25.81</v>
      </c>
    </row>
    <row r="5500" spans="1:9" x14ac:dyDescent="0.25">
      <c r="A5500" s="19">
        <v>44873</v>
      </c>
      <c r="B5500">
        <v>382</v>
      </c>
      <c r="C5500">
        <v>1.6716</v>
      </c>
      <c r="E5500" s="19">
        <v>44839</v>
      </c>
      <c r="F5500">
        <v>3.7839999999999998</v>
      </c>
      <c r="H5500" s="20">
        <v>44867</v>
      </c>
      <c r="I5500">
        <v>25.86</v>
      </c>
    </row>
    <row r="5501" spans="1:9" x14ac:dyDescent="0.25">
      <c r="A5501" s="19">
        <v>44874</v>
      </c>
      <c r="B5501">
        <v>374.13</v>
      </c>
      <c r="C5501">
        <v>1.7068000000000001</v>
      </c>
      <c r="E5501" s="19">
        <v>44840</v>
      </c>
      <c r="F5501">
        <v>3.8257099999999999</v>
      </c>
      <c r="H5501" s="20">
        <v>44868</v>
      </c>
      <c r="I5501">
        <v>25.3</v>
      </c>
    </row>
    <row r="5502" spans="1:9" x14ac:dyDescent="0.25">
      <c r="A5502" s="19">
        <v>44875</v>
      </c>
      <c r="B5502">
        <v>394.69</v>
      </c>
      <c r="C5502">
        <v>1.6178999999999999</v>
      </c>
      <c r="E5502" s="19">
        <v>44841</v>
      </c>
      <c r="F5502">
        <v>3.9087100000000001</v>
      </c>
      <c r="H5502" s="20">
        <v>44869</v>
      </c>
      <c r="I5502">
        <v>24.55</v>
      </c>
    </row>
    <row r="5503" spans="1:9" x14ac:dyDescent="0.25">
      <c r="A5503" s="19">
        <v>44876</v>
      </c>
      <c r="B5503">
        <v>398.51</v>
      </c>
      <c r="C5503">
        <v>1.6024</v>
      </c>
      <c r="E5503" s="19">
        <v>44844</v>
      </c>
      <c r="F5503">
        <v>3.9191400000000001</v>
      </c>
      <c r="H5503" s="20">
        <v>44872</v>
      </c>
      <c r="I5503">
        <v>24.35</v>
      </c>
    </row>
    <row r="5504" spans="1:9" x14ac:dyDescent="0.25">
      <c r="A5504" s="19">
        <v>44879</v>
      </c>
      <c r="B5504">
        <v>395.12</v>
      </c>
      <c r="C5504">
        <v>1.6161000000000001</v>
      </c>
      <c r="E5504" s="19">
        <v>44845</v>
      </c>
      <c r="F5504">
        <v>3.9407100000000002</v>
      </c>
      <c r="H5504" s="20">
        <v>44873</v>
      </c>
      <c r="I5504">
        <v>25.54</v>
      </c>
    </row>
    <row r="5505" spans="1:9" x14ac:dyDescent="0.25">
      <c r="A5505" s="19">
        <v>44880</v>
      </c>
      <c r="B5505">
        <v>398.49</v>
      </c>
      <c r="C5505">
        <v>1.6024</v>
      </c>
      <c r="E5505" s="19">
        <v>44846</v>
      </c>
      <c r="F5505">
        <v>4.0108600000000001</v>
      </c>
      <c r="H5505" s="20">
        <v>44874</v>
      </c>
      <c r="I5505">
        <v>26.09</v>
      </c>
    </row>
    <row r="5506" spans="1:9" x14ac:dyDescent="0.25">
      <c r="A5506" s="19">
        <v>44881</v>
      </c>
      <c r="B5506">
        <v>395.45</v>
      </c>
      <c r="C5506">
        <v>1.6148</v>
      </c>
      <c r="E5506" s="19">
        <v>44847</v>
      </c>
      <c r="F5506">
        <v>4.0791399999999998</v>
      </c>
      <c r="H5506" s="20">
        <v>44875</v>
      </c>
      <c r="I5506">
        <v>23.53</v>
      </c>
    </row>
    <row r="5507" spans="1:9" x14ac:dyDescent="0.25">
      <c r="A5507" s="19">
        <v>44882</v>
      </c>
      <c r="B5507">
        <v>394.24</v>
      </c>
      <c r="C5507">
        <v>1.6196999999999999</v>
      </c>
      <c r="E5507" s="19">
        <v>44848</v>
      </c>
      <c r="F5507">
        <v>4.1937100000000003</v>
      </c>
      <c r="H5507" s="20">
        <v>44876</v>
      </c>
      <c r="I5507">
        <v>22.52</v>
      </c>
    </row>
    <row r="5508" spans="1:9" x14ac:dyDescent="0.25">
      <c r="A5508" s="19">
        <v>44883</v>
      </c>
      <c r="B5508">
        <v>396.03</v>
      </c>
      <c r="C5508">
        <v>1.6124000000000001</v>
      </c>
      <c r="E5508" s="19">
        <v>44851</v>
      </c>
      <c r="F5508">
        <v>4.2265699999999997</v>
      </c>
      <c r="H5508" s="20">
        <v>44879</v>
      </c>
      <c r="I5508">
        <v>23.73</v>
      </c>
    </row>
    <row r="5509" spans="1:9" x14ac:dyDescent="0.25">
      <c r="A5509" s="19">
        <v>44886</v>
      </c>
      <c r="B5509">
        <v>394.59</v>
      </c>
      <c r="C5509">
        <v>1.6183000000000001</v>
      </c>
      <c r="E5509" s="19">
        <v>44852</v>
      </c>
      <c r="F5509">
        <v>4.2425699999999997</v>
      </c>
      <c r="H5509" s="20">
        <v>44880</v>
      </c>
      <c r="I5509">
        <v>24.54</v>
      </c>
    </row>
    <row r="5510" spans="1:9" x14ac:dyDescent="0.25">
      <c r="A5510" s="19">
        <v>44887</v>
      </c>
      <c r="B5510">
        <v>399.9</v>
      </c>
      <c r="C5510">
        <v>1.5968</v>
      </c>
      <c r="E5510" s="19">
        <v>44853</v>
      </c>
      <c r="F5510">
        <v>4.2775699999999999</v>
      </c>
      <c r="H5510" s="20">
        <v>44881</v>
      </c>
      <c r="I5510">
        <v>24.11</v>
      </c>
    </row>
    <row r="5511" spans="1:9" x14ac:dyDescent="0.25">
      <c r="A5511" s="19">
        <v>44888</v>
      </c>
      <c r="B5511">
        <v>402.42</v>
      </c>
      <c r="C5511">
        <v>1.5868</v>
      </c>
      <c r="E5511" s="19">
        <v>44854</v>
      </c>
      <c r="F5511">
        <v>4.3245699999999996</v>
      </c>
      <c r="H5511" s="20">
        <v>44882</v>
      </c>
      <c r="I5511">
        <v>23.93</v>
      </c>
    </row>
    <row r="5512" spans="1:9" x14ac:dyDescent="0.25">
      <c r="A5512" s="19">
        <v>44890</v>
      </c>
      <c r="B5512">
        <v>402.33</v>
      </c>
      <c r="C5512">
        <v>1.5871999999999999</v>
      </c>
      <c r="E5512" s="19">
        <v>44855</v>
      </c>
      <c r="F5512">
        <v>4.3584300000000002</v>
      </c>
      <c r="H5512" s="20">
        <v>44883</v>
      </c>
      <c r="I5512">
        <v>23.12</v>
      </c>
    </row>
    <row r="5513" spans="1:9" x14ac:dyDescent="0.25">
      <c r="A5513" s="19">
        <v>44893</v>
      </c>
      <c r="B5513">
        <v>395.91</v>
      </c>
      <c r="C5513">
        <v>1.6129</v>
      </c>
      <c r="E5513" s="19">
        <v>44858</v>
      </c>
      <c r="F5513">
        <v>4.3268599999999999</v>
      </c>
      <c r="H5513" s="20">
        <v>44886</v>
      </c>
      <c r="I5513">
        <v>22.36</v>
      </c>
    </row>
    <row r="5514" spans="1:9" x14ac:dyDescent="0.25">
      <c r="A5514" s="19">
        <v>44894</v>
      </c>
      <c r="B5514">
        <v>395.23</v>
      </c>
      <c r="C5514">
        <v>1.6156999999999999</v>
      </c>
      <c r="E5514" s="19">
        <v>44859</v>
      </c>
      <c r="F5514">
        <v>4.3579999999999997</v>
      </c>
      <c r="H5514" s="20">
        <v>44887</v>
      </c>
      <c r="I5514">
        <v>21.29</v>
      </c>
    </row>
    <row r="5515" spans="1:9" x14ac:dyDescent="0.25">
      <c r="A5515" s="19">
        <v>44895</v>
      </c>
      <c r="B5515">
        <v>407.68</v>
      </c>
      <c r="C5515">
        <v>1.5663</v>
      </c>
      <c r="E5515" s="19">
        <v>44860</v>
      </c>
      <c r="F5515">
        <v>4.3738599999999996</v>
      </c>
      <c r="H5515" s="20">
        <v>44888</v>
      </c>
      <c r="I5515">
        <v>20.350000000000001</v>
      </c>
    </row>
    <row r="5516" spans="1:9" x14ac:dyDescent="0.25">
      <c r="A5516" s="19">
        <v>44896</v>
      </c>
      <c r="B5516">
        <v>407.38</v>
      </c>
      <c r="C5516">
        <v>1.5674999999999999</v>
      </c>
      <c r="E5516" s="19">
        <v>44861</v>
      </c>
      <c r="F5516">
        <v>4.4147100000000004</v>
      </c>
      <c r="H5516" s="20">
        <v>44889</v>
      </c>
      <c r="I5516">
        <v>20.420000000000002</v>
      </c>
    </row>
    <row r="5517" spans="1:9" x14ac:dyDescent="0.25">
      <c r="A5517" s="19">
        <v>44897</v>
      </c>
      <c r="B5517">
        <v>406.91</v>
      </c>
      <c r="C5517">
        <v>1.5692999999999999</v>
      </c>
      <c r="E5517" s="19">
        <v>44862</v>
      </c>
      <c r="F5517">
        <v>4.4395699999999998</v>
      </c>
      <c r="H5517" s="20">
        <v>44890</v>
      </c>
      <c r="I5517">
        <v>20.5</v>
      </c>
    </row>
    <row r="5518" spans="1:9" x14ac:dyDescent="0.25">
      <c r="A5518" s="19">
        <v>44900</v>
      </c>
      <c r="B5518">
        <v>399.59</v>
      </c>
      <c r="C5518">
        <v>1.5980000000000001</v>
      </c>
      <c r="E5518" s="19">
        <v>44865</v>
      </c>
      <c r="F5518">
        <v>4.4602899999999996</v>
      </c>
      <c r="H5518" s="20">
        <v>44893</v>
      </c>
      <c r="I5518">
        <v>22.21</v>
      </c>
    </row>
    <row r="5519" spans="1:9" x14ac:dyDescent="0.25">
      <c r="A5519" s="19">
        <v>44901</v>
      </c>
      <c r="B5519">
        <v>393.83</v>
      </c>
      <c r="C5519">
        <v>1.6214</v>
      </c>
      <c r="E5519" s="19">
        <v>44866</v>
      </c>
      <c r="F5519">
        <v>4.4597100000000003</v>
      </c>
      <c r="H5519" s="20">
        <v>44894</v>
      </c>
      <c r="I5519">
        <v>21.89</v>
      </c>
    </row>
    <row r="5520" spans="1:9" x14ac:dyDescent="0.25">
      <c r="A5520" s="19">
        <v>44902</v>
      </c>
      <c r="B5520">
        <v>393.16</v>
      </c>
      <c r="C5520">
        <v>1.6242000000000001</v>
      </c>
      <c r="E5520" s="19">
        <v>44867</v>
      </c>
      <c r="F5520">
        <v>4.5084299999999997</v>
      </c>
      <c r="H5520" s="20">
        <v>44895</v>
      </c>
      <c r="I5520">
        <v>20.58</v>
      </c>
    </row>
    <row r="5521" spans="1:9" x14ac:dyDescent="0.25">
      <c r="A5521" s="19">
        <v>44903</v>
      </c>
      <c r="B5521">
        <v>396.24</v>
      </c>
      <c r="C5521">
        <v>1.6114999999999999</v>
      </c>
      <c r="E5521" s="19">
        <v>44868</v>
      </c>
      <c r="F5521">
        <v>4.5315700000000003</v>
      </c>
      <c r="H5521" s="20">
        <v>44896</v>
      </c>
      <c r="I5521">
        <v>19.84</v>
      </c>
    </row>
    <row r="5522" spans="1:9" x14ac:dyDescent="0.25">
      <c r="A5522" s="19">
        <v>44904</v>
      </c>
      <c r="B5522">
        <v>393.28</v>
      </c>
      <c r="C5522">
        <v>1.6236999999999999</v>
      </c>
      <c r="E5522" s="19">
        <v>44869</v>
      </c>
      <c r="F5522">
        <v>4.5502900000000004</v>
      </c>
      <c r="H5522" s="20">
        <v>44897</v>
      </c>
      <c r="I5522">
        <v>19.059999999999999</v>
      </c>
    </row>
    <row r="5523" spans="1:9" x14ac:dyDescent="0.25">
      <c r="A5523" s="19">
        <v>44907</v>
      </c>
      <c r="B5523">
        <v>398.95</v>
      </c>
      <c r="C5523">
        <v>1.6006</v>
      </c>
      <c r="E5523" s="19">
        <v>44872</v>
      </c>
      <c r="F5523">
        <v>4.5572900000000001</v>
      </c>
      <c r="H5523" s="20">
        <v>44900</v>
      </c>
      <c r="I5523">
        <v>20.75</v>
      </c>
    </row>
    <row r="5524" spans="1:9" x14ac:dyDescent="0.25">
      <c r="A5524" s="19">
        <v>44908</v>
      </c>
      <c r="B5524">
        <v>401.97</v>
      </c>
      <c r="C5524">
        <v>1.5886</v>
      </c>
      <c r="E5524" s="19">
        <v>44873</v>
      </c>
      <c r="F5524">
        <v>4.5919999999999996</v>
      </c>
      <c r="H5524" s="20">
        <v>44901</v>
      </c>
      <c r="I5524">
        <v>22.17</v>
      </c>
    </row>
    <row r="5525" spans="1:9" x14ac:dyDescent="0.25">
      <c r="A5525" s="19">
        <v>44909</v>
      </c>
      <c r="B5525">
        <v>399.4</v>
      </c>
      <c r="C5525">
        <v>1.5988</v>
      </c>
      <c r="E5525" s="19">
        <v>44874</v>
      </c>
      <c r="F5525">
        <v>4.63</v>
      </c>
      <c r="H5525" s="20">
        <v>44902</v>
      </c>
      <c r="I5525">
        <v>22.68</v>
      </c>
    </row>
    <row r="5526" spans="1:9" x14ac:dyDescent="0.25">
      <c r="A5526" s="19">
        <v>44910</v>
      </c>
      <c r="B5526">
        <v>389.63</v>
      </c>
      <c r="C5526">
        <v>1.8288</v>
      </c>
      <c r="E5526" s="19">
        <v>44875</v>
      </c>
      <c r="F5526">
        <v>4.6497099999999998</v>
      </c>
      <c r="H5526" s="20">
        <v>44903</v>
      </c>
      <c r="I5526">
        <v>22.29</v>
      </c>
    </row>
    <row r="5527" spans="1:9" x14ac:dyDescent="0.25">
      <c r="A5527" s="19">
        <v>44911</v>
      </c>
      <c r="B5527">
        <v>383.27</v>
      </c>
      <c r="C5527">
        <v>1.8592</v>
      </c>
      <c r="E5527" s="19">
        <v>44876</v>
      </c>
      <c r="F5527">
        <v>4.6061399999999999</v>
      </c>
      <c r="H5527" s="20">
        <v>44904</v>
      </c>
      <c r="I5527">
        <v>22.83</v>
      </c>
    </row>
    <row r="5528" spans="1:9" x14ac:dyDescent="0.25">
      <c r="A5528" s="19">
        <v>44914</v>
      </c>
      <c r="B5528">
        <v>380.02</v>
      </c>
      <c r="C5528">
        <v>1.8751</v>
      </c>
      <c r="E5528" s="19">
        <v>44879</v>
      </c>
      <c r="F5528">
        <v>4.6438600000000001</v>
      </c>
      <c r="H5528" s="20">
        <v>44907</v>
      </c>
      <c r="I5528">
        <v>25</v>
      </c>
    </row>
    <row r="5529" spans="1:9" x14ac:dyDescent="0.25">
      <c r="A5529" s="19">
        <v>44915</v>
      </c>
      <c r="B5529">
        <v>380.54</v>
      </c>
      <c r="C5529">
        <v>1.8725000000000001</v>
      </c>
      <c r="E5529" s="19">
        <v>44880</v>
      </c>
      <c r="F5529">
        <v>4.6497099999999998</v>
      </c>
      <c r="H5529" s="20">
        <v>44908</v>
      </c>
      <c r="I5529">
        <v>22.55</v>
      </c>
    </row>
    <row r="5530" spans="1:9" x14ac:dyDescent="0.25">
      <c r="A5530" s="19">
        <v>44916</v>
      </c>
      <c r="B5530">
        <v>386.23</v>
      </c>
      <c r="C5530">
        <v>1.8449</v>
      </c>
      <c r="E5530" s="19">
        <v>44881</v>
      </c>
      <c r="F5530">
        <v>4.6742900000000001</v>
      </c>
      <c r="H5530" s="20">
        <v>44909</v>
      </c>
      <c r="I5530">
        <v>21.14</v>
      </c>
    </row>
    <row r="5531" spans="1:9" x14ac:dyDescent="0.25">
      <c r="A5531" s="19">
        <v>44917</v>
      </c>
      <c r="B5531">
        <v>380.72</v>
      </c>
      <c r="C5531">
        <v>1.8715999999999999</v>
      </c>
      <c r="E5531" s="19">
        <v>44882</v>
      </c>
      <c r="F5531">
        <v>4.6754300000000004</v>
      </c>
      <c r="H5531" s="20">
        <v>44910</v>
      </c>
      <c r="I5531">
        <v>22.83</v>
      </c>
    </row>
    <row r="5532" spans="1:9" x14ac:dyDescent="0.25">
      <c r="A5532" s="19">
        <v>44918</v>
      </c>
      <c r="B5532">
        <v>382.91</v>
      </c>
      <c r="C5532">
        <v>1.8609</v>
      </c>
      <c r="E5532" s="19">
        <v>44883</v>
      </c>
      <c r="F5532">
        <v>4.66486</v>
      </c>
      <c r="H5532" s="20">
        <v>44911</v>
      </c>
      <c r="I5532">
        <v>22.62</v>
      </c>
    </row>
    <row r="5533" spans="1:9" x14ac:dyDescent="0.25">
      <c r="A5533" s="19">
        <v>44922</v>
      </c>
      <c r="B5533">
        <v>381.4</v>
      </c>
      <c r="C5533">
        <v>1.8683000000000001</v>
      </c>
      <c r="E5533" s="19">
        <v>44886</v>
      </c>
      <c r="F5533">
        <v>4.6918600000000001</v>
      </c>
      <c r="H5533" s="20">
        <v>44914</v>
      </c>
      <c r="I5533">
        <v>22.42</v>
      </c>
    </row>
    <row r="5534" spans="1:9" x14ac:dyDescent="0.25">
      <c r="A5534" s="19">
        <v>44923</v>
      </c>
      <c r="B5534">
        <v>376.66</v>
      </c>
      <c r="C5534">
        <v>1.8917999999999999</v>
      </c>
      <c r="E5534" s="19">
        <v>44887</v>
      </c>
      <c r="F5534">
        <v>4.6987100000000002</v>
      </c>
      <c r="H5534" s="20">
        <v>44915</v>
      </c>
      <c r="I5534">
        <v>21.48</v>
      </c>
    </row>
    <row r="5535" spans="1:9" x14ac:dyDescent="0.25">
      <c r="A5535" s="19">
        <v>44924</v>
      </c>
      <c r="B5535">
        <v>383.44</v>
      </c>
      <c r="C5535">
        <v>1.8583000000000001</v>
      </c>
      <c r="E5535" s="19">
        <v>44888</v>
      </c>
      <c r="F5535">
        <v>4.7572900000000002</v>
      </c>
      <c r="H5535" s="20">
        <v>44916</v>
      </c>
      <c r="I5535">
        <v>20.07</v>
      </c>
    </row>
    <row r="5536" spans="1:9" x14ac:dyDescent="0.25">
      <c r="A5536" s="19">
        <v>44925</v>
      </c>
      <c r="B5536">
        <v>382.43</v>
      </c>
      <c r="C5536">
        <v>1.8632</v>
      </c>
      <c r="E5536" s="19">
        <v>44889</v>
      </c>
      <c r="F5536">
        <v>4.7362900000000003</v>
      </c>
      <c r="H5536" s="20">
        <v>44917</v>
      </c>
      <c r="I5536">
        <v>21.97</v>
      </c>
    </row>
    <row r="5537" spans="1:9" x14ac:dyDescent="0.25">
      <c r="A5537" s="19">
        <v>44929</v>
      </c>
      <c r="B5537">
        <v>380.82</v>
      </c>
      <c r="C5537">
        <v>1.8711</v>
      </c>
      <c r="E5537" s="19">
        <v>44890</v>
      </c>
      <c r="F5537">
        <v>4.73386</v>
      </c>
      <c r="H5537" s="20">
        <v>44918</v>
      </c>
      <c r="I5537">
        <v>20.87</v>
      </c>
    </row>
    <row r="5538" spans="1:9" x14ac:dyDescent="0.25">
      <c r="A5538" s="19">
        <v>44930</v>
      </c>
      <c r="B5538">
        <v>383.76</v>
      </c>
      <c r="C5538">
        <v>1.8568</v>
      </c>
      <c r="E5538" s="19">
        <v>44893</v>
      </c>
      <c r="F5538">
        <v>4.7348600000000003</v>
      </c>
      <c r="H5538" s="20">
        <v>44922</v>
      </c>
      <c r="I5538">
        <v>21.65</v>
      </c>
    </row>
    <row r="5539" spans="1:9" x14ac:dyDescent="0.25">
      <c r="A5539" s="19">
        <v>44931</v>
      </c>
      <c r="B5539">
        <v>379.38</v>
      </c>
      <c r="C5539">
        <v>1.8782000000000001</v>
      </c>
      <c r="E5539" s="19">
        <v>44894</v>
      </c>
      <c r="F5539">
        <v>4.7605700000000004</v>
      </c>
      <c r="H5539" s="20">
        <v>44923</v>
      </c>
      <c r="I5539">
        <v>22.14</v>
      </c>
    </row>
    <row r="5540" spans="1:9" x14ac:dyDescent="0.25">
      <c r="A5540" s="19">
        <v>44932</v>
      </c>
      <c r="B5540">
        <v>388.08</v>
      </c>
      <c r="C5540">
        <v>1.8361000000000001</v>
      </c>
      <c r="E5540" s="19">
        <v>44895</v>
      </c>
      <c r="F5540">
        <v>4.7785700000000002</v>
      </c>
      <c r="H5540" s="20">
        <v>44924</v>
      </c>
      <c r="I5540">
        <v>21.44</v>
      </c>
    </row>
    <row r="5541" spans="1:9" x14ac:dyDescent="0.25">
      <c r="A5541" s="19">
        <v>44935</v>
      </c>
      <c r="B5541">
        <v>387.86</v>
      </c>
      <c r="C5541">
        <v>1.8371999999999999</v>
      </c>
      <c r="E5541" s="19">
        <v>44896</v>
      </c>
      <c r="F5541">
        <v>4.7649999999999997</v>
      </c>
      <c r="H5541" s="20">
        <v>44925</v>
      </c>
      <c r="I5541">
        <v>21.67</v>
      </c>
    </row>
    <row r="5542" spans="1:9" x14ac:dyDescent="0.25">
      <c r="A5542" s="19">
        <v>44936</v>
      </c>
      <c r="B5542">
        <v>390.58</v>
      </c>
      <c r="C5542">
        <v>1.8244</v>
      </c>
      <c r="E5542" s="19">
        <v>44897</v>
      </c>
      <c r="F5542">
        <v>4.7325699999999999</v>
      </c>
      <c r="H5542" s="20">
        <v>44929</v>
      </c>
      <c r="I5542">
        <v>22.9</v>
      </c>
    </row>
    <row r="5543" spans="1:9" x14ac:dyDescent="0.25">
      <c r="A5543" s="19">
        <v>44937</v>
      </c>
      <c r="B5543">
        <v>395.52</v>
      </c>
      <c r="C5543">
        <v>1.8016000000000001</v>
      </c>
      <c r="E5543" s="19">
        <v>44900</v>
      </c>
      <c r="F5543">
        <v>4.7234299999999996</v>
      </c>
      <c r="H5543" s="20">
        <v>44930</v>
      </c>
      <c r="I5543">
        <v>22.01</v>
      </c>
    </row>
    <row r="5544" spans="1:9" x14ac:dyDescent="0.25">
      <c r="A5544" s="19">
        <v>44938</v>
      </c>
      <c r="B5544">
        <v>396.96</v>
      </c>
      <c r="C5544">
        <v>1.7949999999999999</v>
      </c>
      <c r="E5544" s="19">
        <v>44901</v>
      </c>
      <c r="F5544">
        <v>4.7345699999999997</v>
      </c>
      <c r="H5544" s="20">
        <v>44931</v>
      </c>
      <c r="I5544">
        <v>22.46</v>
      </c>
    </row>
    <row r="5545" spans="1:9" x14ac:dyDescent="0.25">
      <c r="A5545" s="19">
        <v>44939</v>
      </c>
      <c r="B5545">
        <v>398.5</v>
      </c>
      <c r="C5545">
        <v>1.7881</v>
      </c>
      <c r="E5545" s="19">
        <v>44902</v>
      </c>
      <c r="F5545">
        <v>4.7234299999999996</v>
      </c>
      <c r="H5545" s="20">
        <v>44932</v>
      </c>
      <c r="I5545">
        <v>21.13</v>
      </c>
    </row>
    <row r="5546" spans="1:9" x14ac:dyDescent="0.25">
      <c r="A5546" s="19">
        <v>44943</v>
      </c>
      <c r="B5546">
        <v>397.77</v>
      </c>
      <c r="C5546">
        <v>1.7914000000000001</v>
      </c>
      <c r="E5546" s="19">
        <v>44903</v>
      </c>
      <c r="F5546">
        <v>4.7351400000000003</v>
      </c>
      <c r="H5546" s="20">
        <v>44935</v>
      </c>
      <c r="I5546">
        <v>21.97</v>
      </c>
    </row>
    <row r="5547" spans="1:9" x14ac:dyDescent="0.25">
      <c r="A5547" s="19">
        <v>44944</v>
      </c>
      <c r="B5547">
        <v>391.49</v>
      </c>
      <c r="C5547">
        <v>1.8201000000000001</v>
      </c>
      <c r="E5547" s="19">
        <v>44904</v>
      </c>
      <c r="F5547">
        <v>4.7331399999999997</v>
      </c>
      <c r="H5547" s="20">
        <v>44936</v>
      </c>
      <c r="I5547">
        <v>20.58</v>
      </c>
    </row>
    <row r="5548" spans="1:9" x14ac:dyDescent="0.25">
      <c r="A5548" s="19">
        <v>44945</v>
      </c>
      <c r="B5548">
        <v>388.64</v>
      </c>
      <c r="C5548">
        <v>1.8334999999999999</v>
      </c>
      <c r="E5548" s="19">
        <v>44907</v>
      </c>
      <c r="F5548">
        <v>4.7527100000000004</v>
      </c>
      <c r="H5548" s="20">
        <v>44937</v>
      </c>
      <c r="I5548">
        <v>21.09</v>
      </c>
    </row>
    <row r="5549" spans="1:9" x14ac:dyDescent="0.25">
      <c r="A5549" s="19">
        <v>44946</v>
      </c>
      <c r="B5549">
        <v>395.88</v>
      </c>
      <c r="C5549">
        <v>1.7999000000000001</v>
      </c>
      <c r="E5549" s="19">
        <v>44908</v>
      </c>
      <c r="F5549">
        <v>4.7690000000000001</v>
      </c>
      <c r="H5549" s="20">
        <v>44938</v>
      </c>
      <c r="I5549">
        <v>18.829999999999998</v>
      </c>
    </row>
    <row r="5550" spans="1:9" x14ac:dyDescent="0.25">
      <c r="A5550" s="19">
        <v>44949</v>
      </c>
      <c r="B5550">
        <v>400.63</v>
      </c>
      <c r="C5550">
        <v>1.7786</v>
      </c>
      <c r="E5550" s="19">
        <v>44909</v>
      </c>
      <c r="F5550">
        <v>4.7362900000000003</v>
      </c>
      <c r="H5550" s="20">
        <v>44939</v>
      </c>
      <c r="I5550">
        <v>18.350000000000001</v>
      </c>
    </row>
    <row r="5551" spans="1:9" x14ac:dyDescent="0.25">
      <c r="A5551" s="19">
        <v>44950</v>
      </c>
      <c r="B5551">
        <v>400.2</v>
      </c>
      <c r="C5551">
        <v>1.7805</v>
      </c>
      <c r="E5551" s="19">
        <v>44910</v>
      </c>
      <c r="F5551">
        <v>4.7377099999999999</v>
      </c>
      <c r="H5551" s="20">
        <v>44942</v>
      </c>
      <c r="I5551">
        <v>19.489999999999998</v>
      </c>
    </row>
    <row r="5552" spans="1:9" x14ac:dyDescent="0.25">
      <c r="A5552" s="19">
        <v>44951</v>
      </c>
      <c r="B5552">
        <v>400.35</v>
      </c>
      <c r="C5552">
        <v>1.7798</v>
      </c>
      <c r="E5552" s="19">
        <v>44911</v>
      </c>
      <c r="F5552">
        <v>4.7458600000000004</v>
      </c>
      <c r="H5552" s="20">
        <v>44943</v>
      </c>
      <c r="I5552">
        <v>19.36</v>
      </c>
    </row>
    <row r="5553" spans="1:9" x14ac:dyDescent="0.25">
      <c r="A5553" s="19">
        <v>44952</v>
      </c>
      <c r="B5553">
        <v>404.75</v>
      </c>
      <c r="C5553">
        <v>1.7605</v>
      </c>
      <c r="E5553" s="19">
        <v>44914</v>
      </c>
      <c r="F5553">
        <v>4.7382900000000001</v>
      </c>
      <c r="H5553" s="20">
        <v>44944</v>
      </c>
      <c r="I5553">
        <v>20.34</v>
      </c>
    </row>
    <row r="5554" spans="1:9" x14ac:dyDescent="0.25">
      <c r="A5554" s="19">
        <v>44953</v>
      </c>
      <c r="B5554">
        <v>405.68</v>
      </c>
      <c r="C5554">
        <v>1.7565</v>
      </c>
      <c r="E5554" s="19">
        <v>44915</v>
      </c>
      <c r="F5554">
        <v>4.7525700000000004</v>
      </c>
      <c r="H5554" s="20">
        <v>44945</v>
      </c>
      <c r="I5554">
        <v>20.52</v>
      </c>
    </row>
    <row r="5555" spans="1:9" x14ac:dyDescent="0.25">
      <c r="A5555" s="19">
        <v>44956</v>
      </c>
      <c r="B5555">
        <v>400.59</v>
      </c>
      <c r="C5555">
        <v>1.7787999999999999</v>
      </c>
      <c r="E5555" s="19">
        <v>44916</v>
      </c>
      <c r="F5555">
        <v>4.7290000000000001</v>
      </c>
      <c r="H5555" s="20">
        <v>44946</v>
      </c>
      <c r="I5555">
        <v>19.850000000000001</v>
      </c>
    </row>
    <row r="5556" spans="1:9" x14ac:dyDescent="0.25">
      <c r="A5556" s="19">
        <v>44957</v>
      </c>
      <c r="B5556">
        <v>406.48</v>
      </c>
      <c r="C5556">
        <v>1.7529999999999999</v>
      </c>
      <c r="E5556" s="19">
        <v>44917</v>
      </c>
      <c r="F5556">
        <v>4.7238600000000002</v>
      </c>
      <c r="H5556" s="20">
        <v>44949</v>
      </c>
      <c r="I5556">
        <v>19.809999999999999</v>
      </c>
    </row>
    <row r="5557" spans="1:9" x14ac:dyDescent="0.25">
      <c r="A5557" s="19">
        <v>44958</v>
      </c>
      <c r="B5557">
        <v>410.8</v>
      </c>
      <c r="C5557">
        <v>1.7345999999999999</v>
      </c>
      <c r="E5557" s="19">
        <v>44918</v>
      </c>
      <c r="F5557">
        <v>4.7264299999999997</v>
      </c>
      <c r="H5557" s="20">
        <v>44950</v>
      </c>
      <c r="I5557">
        <v>19.2</v>
      </c>
    </row>
    <row r="5558" spans="1:9" x14ac:dyDescent="0.25">
      <c r="A5558" s="19">
        <v>44959</v>
      </c>
      <c r="B5558">
        <v>416.78</v>
      </c>
      <c r="C5558">
        <v>1.7097</v>
      </c>
      <c r="E5558" s="19">
        <v>44923</v>
      </c>
      <c r="F5558">
        <v>4.7298600000000004</v>
      </c>
      <c r="H5558" s="20">
        <v>44951</v>
      </c>
      <c r="I5558">
        <v>19.079999999999998</v>
      </c>
    </row>
    <row r="5559" spans="1:9" x14ac:dyDescent="0.25">
      <c r="A5559" s="19">
        <v>44960</v>
      </c>
      <c r="B5559">
        <v>412.35</v>
      </c>
      <c r="C5559">
        <v>1.728</v>
      </c>
      <c r="E5559" s="19">
        <v>44924</v>
      </c>
      <c r="F5559">
        <v>4.7538600000000004</v>
      </c>
      <c r="H5559" s="20">
        <v>44952</v>
      </c>
      <c r="I5559">
        <v>18.73</v>
      </c>
    </row>
    <row r="5560" spans="1:9" x14ac:dyDescent="0.25">
      <c r="A5560" s="19">
        <v>44963</v>
      </c>
      <c r="B5560">
        <v>409.83</v>
      </c>
      <c r="C5560">
        <v>1.7386999999999999</v>
      </c>
      <c r="E5560" s="19">
        <v>44925</v>
      </c>
      <c r="F5560">
        <v>4.76729</v>
      </c>
      <c r="H5560" s="20">
        <v>44953</v>
      </c>
      <c r="I5560">
        <v>18.510000000000002</v>
      </c>
    </row>
    <row r="5561" spans="1:9" x14ac:dyDescent="0.25">
      <c r="A5561" s="19">
        <v>44964</v>
      </c>
      <c r="B5561">
        <v>415.19</v>
      </c>
      <c r="C5561">
        <v>1.7161999999999999</v>
      </c>
      <c r="E5561" s="19">
        <v>44929</v>
      </c>
      <c r="F5561">
        <v>4.78186</v>
      </c>
      <c r="H5561" s="20">
        <v>44956</v>
      </c>
      <c r="I5561">
        <v>19.940000000000001</v>
      </c>
    </row>
    <row r="5562" spans="1:9" x14ac:dyDescent="0.25">
      <c r="A5562" s="19">
        <v>44965</v>
      </c>
      <c r="B5562">
        <v>410.65</v>
      </c>
      <c r="C5562">
        <v>1.7352000000000001</v>
      </c>
      <c r="E5562" s="19">
        <v>44930</v>
      </c>
      <c r="F5562">
        <v>4.78843</v>
      </c>
      <c r="H5562" s="20">
        <v>44957</v>
      </c>
      <c r="I5562">
        <v>19.399999999999999</v>
      </c>
    </row>
    <row r="5563" spans="1:9" x14ac:dyDescent="0.25">
      <c r="A5563" s="19">
        <v>44966</v>
      </c>
      <c r="B5563">
        <v>407.09</v>
      </c>
      <c r="C5563">
        <v>1.7504</v>
      </c>
      <c r="E5563" s="19">
        <v>44931</v>
      </c>
      <c r="F5563">
        <v>4.8117099999999997</v>
      </c>
      <c r="H5563" s="20">
        <v>44958</v>
      </c>
      <c r="I5563">
        <v>17.87</v>
      </c>
    </row>
    <row r="5564" spans="1:9" x14ac:dyDescent="0.25">
      <c r="A5564" s="19">
        <v>44967</v>
      </c>
      <c r="B5564">
        <v>408.04</v>
      </c>
      <c r="C5564">
        <v>1.7463</v>
      </c>
      <c r="E5564" s="19">
        <v>44932</v>
      </c>
      <c r="F5564">
        <v>4.8098599999999996</v>
      </c>
      <c r="H5564" s="20">
        <v>44959</v>
      </c>
      <c r="I5564">
        <v>18.73</v>
      </c>
    </row>
    <row r="5565" spans="1:9" x14ac:dyDescent="0.25">
      <c r="A5565" s="19">
        <v>44970</v>
      </c>
      <c r="B5565">
        <v>412.83</v>
      </c>
      <c r="C5565">
        <v>1.726</v>
      </c>
      <c r="E5565" s="19">
        <v>44935</v>
      </c>
      <c r="F5565">
        <v>4.7825699999999998</v>
      </c>
      <c r="H5565" s="20">
        <v>44960</v>
      </c>
      <c r="I5565">
        <v>18.329999999999998</v>
      </c>
    </row>
    <row r="5566" spans="1:9" x14ac:dyDescent="0.25">
      <c r="A5566" s="19">
        <v>44971</v>
      </c>
      <c r="B5566">
        <v>412.64</v>
      </c>
      <c r="C5566">
        <v>1.7267999999999999</v>
      </c>
      <c r="E5566" s="19">
        <v>44936</v>
      </c>
      <c r="F5566">
        <v>4.80586</v>
      </c>
      <c r="H5566" s="20">
        <v>44963</v>
      </c>
      <c r="I5566">
        <v>19.43</v>
      </c>
    </row>
    <row r="5567" spans="1:9" x14ac:dyDescent="0.25">
      <c r="A5567" s="19">
        <v>44972</v>
      </c>
      <c r="B5567">
        <v>413.98</v>
      </c>
      <c r="C5567">
        <v>1.7212000000000001</v>
      </c>
      <c r="E5567" s="19">
        <v>44937</v>
      </c>
      <c r="F5567">
        <v>4.8150000000000004</v>
      </c>
      <c r="H5567" s="20">
        <v>44964</v>
      </c>
      <c r="I5567">
        <v>18.66</v>
      </c>
    </row>
    <row r="5568" spans="1:9" x14ac:dyDescent="0.25">
      <c r="A5568" s="19">
        <v>44973</v>
      </c>
      <c r="B5568">
        <v>408.28</v>
      </c>
      <c r="C5568">
        <v>1.7453000000000001</v>
      </c>
      <c r="E5568" s="19">
        <v>44938</v>
      </c>
      <c r="F5568">
        <v>4.8297100000000004</v>
      </c>
      <c r="H5568" s="20">
        <v>44965</v>
      </c>
      <c r="I5568">
        <v>19.63</v>
      </c>
    </row>
    <row r="5569" spans="1:9" x14ac:dyDescent="0.25">
      <c r="A5569" s="19">
        <v>44974</v>
      </c>
      <c r="B5569">
        <v>407.26</v>
      </c>
      <c r="C5569">
        <v>1.7496</v>
      </c>
      <c r="E5569" s="19">
        <v>44939</v>
      </c>
      <c r="F5569">
        <v>4.7924300000000004</v>
      </c>
      <c r="H5569" s="20">
        <v>44966</v>
      </c>
      <c r="I5569">
        <v>20.71</v>
      </c>
    </row>
    <row r="5570" spans="1:9" x14ac:dyDescent="0.25">
      <c r="A5570" s="19">
        <v>44978</v>
      </c>
      <c r="B5570">
        <v>399.09</v>
      </c>
      <c r="C5570">
        <v>1.7855000000000001</v>
      </c>
      <c r="E5570" s="19">
        <v>44942</v>
      </c>
      <c r="F5570">
        <v>4.7947100000000002</v>
      </c>
      <c r="H5570" s="20">
        <v>44967</v>
      </c>
      <c r="I5570">
        <v>20.53</v>
      </c>
    </row>
    <row r="5571" spans="1:9" x14ac:dyDescent="0.25">
      <c r="A5571" s="19">
        <v>44979</v>
      </c>
      <c r="B5571">
        <v>398.54</v>
      </c>
      <c r="C5571">
        <v>1.7879</v>
      </c>
      <c r="E5571" s="19">
        <v>44943</v>
      </c>
      <c r="F5571">
        <v>4.7975700000000003</v>
      </c>
      <c r="H5571" s="20">
        <v>44970</v>
      </c>
      <c r="I5571">
        <v>20.34</v>
      </c>
    </row>
    <row r="5572" spans="1:9" x14ac:dyDescent="0.25">
      <c r="A5572" s="19">
        <v>44980</v>
      </c>
      <c r="B5572">
        <v>400.66</v>
      </c>
      <c r="C5572">
        <v>1.7785</v>
      </c>
      <c r="E5572" s="19">
        <v>44944</v>
      </c>
      <c r="F5572">
        <v>4.8077100000000002</v>
      </c>
      <c r="H5572" s="20">
        <v>44971</v>
      </c>
      <c r="I5572">
        <v>18.91</v>
      </c>
    </row>
    <row r="5573" spans="1:9" x14ac:dyDescent="0.25">
      <c r="A5573" s="19">
        <v>44981</v>
      </c>
      <c r="B5573">
        <v>396.38</v>
      </c>
      <c r="C5573">
        <v>1.7977000000000001</v>
      </c>
      <c r="E5573" s="19">
        <v>44945</v>
      </c>
      <c r="F5573">
        <v>4.8152900000000001</v>
      </c>
      <c r="H5573" s="20">
        <v>44972</v>
      </c>
      <c r="I5573">
        <v>18.23</v>
      </c>
    </row>
    <row r="5574" spans="1:9" x14ac:dyDescent="0.25">
      <c r="A5574" s="19">
        <v>44984</v>
      </c>
      <c r="B5574">
        <v>397.73</v>
      </c>
      <c r="C5574">
        <v>1.7916000000000001</v>
      </c>
      <c r="E5574" s="19">
        <v>44946</v>
      </c>
      <c r="F5574">
        <v>4.8155700000000001</v>
      </c>
      <c r="H5574" s="20">
        <v>44973</v>
      </c>
      <c r="I5574">
        <v>20.170000000000002</v>
      </c>
    </row>
    <row r="5575" spans="1:9" x14ac:dyDescent="0.25">
      <c r="A5575" s="19">
        <v>44985</v>
      </c>
      <c r="B5575">
        <v>396.26</v>
      </c>
      <c r="C5575">
        <v>1.7982</v>
      </c>
      <c r="E5575" s="19">
        <v>44949</v>
      </c>
      <c r="F5575">
        <v>4.8177099999999999</v>
      </c>
      <c r="H5575" s="20">
        <v>44974</v>
      </c>
      <c r="I5575">
        <v>20.02</v>
      </c>
    </row>
    <row r="5576" spans="1:9" x14ac:dyDescent="0.25">
      <c r="A5576" s="19">
        <v>44986</v>
      </c>
      <c r="B5576">
        <v>394.74</v>
      </c>
      <c r="C5576">
        <v>1.8050999999999999</v>
      </c>
      <c r="E5576" s="19">
        <v>44950</v>
      </c>
      <c r="F5576">
        <v>4.82186</v>
      </c>
      <c r="H5576" s="20">
        <v>44977</v>
      </c>
      <c r="I5576">
        <v>21.23</v>
      </c>
    </row>
    <row r="5577" spans="1:9" x14ac:dyDescent="0.25">
      <c r="A5577" s="19">
        <v>44987</v>
      </c>
      <c r="B5577">
        <v>397.81</v>
      </c>
      <c r="C5577">
        <v>1.7911999999999999</v>
      </c>
      <c r="E5577" s="19">
        <v>44951</v>
      </c>
      <c r="F5577">
        <v>4.8145699999999998</v>
      </c>
      <c r="H5577" s="20">
        <v>44978</v>
      </c>
      <c r="I5577">
        <v>22.87</v>
      </c>
    </row>
    <row r="5578" spans="1:9" x14ac:dyDescent="0.25">
      <c r="A5578" s="19">
        <v>44988</v>
      </c>
      <c r="B5578">
        <v>404.19</v>
      </c>
      <c r="C5578">
        <v>1.7628999999999999</v>
      </c>
      <c r="E5578" s="19">
        <v>44952</v>
      </c>
      <c r="F5578">
        <v>4.8024300000000002</v>
      </c>
      <c r="H5578" s="20">
        <v>44979</v>
      </c>
      <c r="I5578">
        <v>22.29</v>
      </c>
    </row>
    <row r="5579" spans="1:9" x14ac:dyDescent="0.25">
      <c r="A5579" s="19">
        <v>44991</v>
      </c>
      <c r="B5579">
        <v>404.47</v>
      </c>
      <c r="C5579">
        <v>1.7617</v>
      </c>
      <c r="E5579" s="19">
        <v>44953</v>
      </c>
      <c r="F5579">
        <v>4.8252899999999999</v>
      </c>
      <c r="H5579" s="20">
        <v>44980</v>
      </c>
      <c r="I5579">
        <v>21.14</v>
      </c>
    </row>
    <row r="5580" spans="1:9" x14ac:dyDescent="0.25">
      <c r="A5580" s="19">
        <v>44992</v>
      </c>
      <c r="B5580">
        <v>398.27</v>
      </c>
      <c r="C5580">
        <v>1.7890999999999999</v>
      </c>
      <c r="E5580" s="19">
        <v>44956</v>
      </c>
      <c r="F5580">
        <v>4.8135700000000003</v>
      </c>
      <c r="H5580" s="20">
        <v>44981</v>
      </c>
      <c r="I5580">
        <v>21.67</v>
      </c>
    </row>
    <row r="5581" spans="1:9" x14ac:dyDescent="0.25">
      <c r="A5581" s="19">
        <v>44993</v>
      </c>
      <c r="B5581">
        <v>398.92</v>
      </c>
      <c r="C5581">
        <v>1.7862</v>
      </c>
      <c r="E5581" s="19">
        <v>44957</v>
      </c>
      <c r="F5581">
        <v>4.8135700000000003</v>
      </c>
      <c r="H5581" s="20">
        <v>44984</v>
      </c>
      <c r="I5581">
        <v>20.95</v>
      </c>
    </row>
    <row r="5582" spans="1:9" x14ac:dyDescent="0.25">
      <c r="A5582" s="19">
        <v>44994</v>
      </c>
      <c r="B5582">
        <v>391.56</v>
      </c>
      <c r="C5582">
        <v>1.8198000000000001</v>
      </c>
      <c r="E5582" s="19">
        <v>44958</v>
      </c>
      <c r="F5582">
        <v>4.7962899999999999</v>
      </c>
      <c r="H5582" s="20">
        <v>44985</v>
      </c>
      <c r="I5582">
        <v>20.7</v>
      </c>
    </row>
    <row r="5583" spans="1:9" x14ac:dyDescent="0.25">
      <c r="A5583" s="19">
        <v>44995</v>
      </c>
      <c r="B5583">
        <v>385.91</v>
      </c>
      <c r="C5583">
        <v>1.8464</v>
      </c>
      <c r="E5583" s="19">
        <v>44959</v>
      </c>
      <c r="F5583">
        <v>4.8061400000000001</v>
      </c>
      <c r="H5583" s="20">
        <v>44986</v>
      </c>
      <c r="I5583">
        <v>20.58</v>
      </c>
    </row>
    <row r="5584" spans="1:9" x14ac:dyDescent="0.25">
      <c r="A5584" s="19">
        <v>44998</v>
      </c>
      <c r="B5584">
        <v>385.36</v>
      </c>
      <c r="C5584">
        <v>1.8491</v>
      </c>
      <c r="E5584" s="19">
        <v>44960</v>
      </c>
      <c r="F5584">
        <v>4.8341399999999997</v>
      </c>
      <c r="H5584" s="20">
        <v>44987</v>
      </c>
      <c r="I5584">
        <v>19.59</v>
      </c>
    </row>
    <row r="5585" spans="1:9" x14ac:dyDescent="0.25">
      <c r="A5585" s="19">
        <v>44999</v>
      </c>
      <c r="B5585">
        <v>391.73</v>
      </c>
      <c r="C5585">
        <v>1.819</v>
      </c>
      <c r="E5585" s="19">
        <v>44963</v>
      </c>
      <c r="F5585">
        <v>4.84314</v>
      </c>
      <c r="H5585" s="20">
        <v>44988</v>
      </c>
      <c r="I5585">
        <v>18.489999999999998</v>
      </c>
    </row>
    <row r="5586" spans="1:9" x14ac:dyDescent="0.25">
      <c r="A5586" s="19">
        <v>45000</v>
      </c>
      <c r="B5586">
        <v>389.28</v>
      </c>
      <c r="C5586">
        <v>1.8305</v>
      </c>
      <c r="E5586" s="19">
        <v>44964</v>
      </c>
      <c r="F5586">
        <v>4.8449999999999998</v>
      </c>
      <c r="H5586" s="20">
        <v>44991</v>
      </c>
      <c r="I5586">
        <v>18.61</v>
      </c>
    </row>
    <row r="5587" spans="1:9" x14ac:dyDescent="0.25">
      <c r="A5587" s="19">
        <v>45001</v>
      </c>
      <c r="B5587">
        <v>396.11</v>
      </c>
      <c r="C5587">
        <v>1.5209999999999999</v>
      </c>
      <c r="E5587" s="19">
        <v>44965</v>
      </c>
      <c r="F5587">
        <v>4.8592899999999997</v>
      </c>
      <c r="H5587" s="20">
        <v>44992</v>
      </c>
      <c r="I5587">
        <v>19.59</v>
      </c>
    </row>
    <row r="5588" spans="1:9" x14ac:dyDescent="0.25">
      <c r="A5588" s="19">
        <v>45002</v>
      </c>
      <c r="B5588">
        <v>389.99</v>
      </c>
      <c r="C5588">
        <v>1.5448999999999999</v>
      </c>
      <c r="E5588" s="19">
        <v>44966</v>
      </c>
      <c r="F5588">
        <v>4.8725699999999996</v>
      </c>
      <c r="H5588" s="20">
        <v>44993</v>
      </c>
      <c r="I5588">
        <v>19.11</v>
      </c>
    </row>
    <row r="5589" spans="1:9" x14ac:dyDescent="0.25">
      <c r="A5589" s="19">
        <v>45005</v>
      </c>
      <c r="B5589">
        <v>393.74</v>
      </c>
      <c r="C5589">
        <v>1.5302</v>
      </c>
      <c r="E5589" s="19">
        <v>44967</v>
      </c>
      <c r="F5589">
        <v>4.8694300000000004</v>
      </c>
      <c r="H5589" s="20">
        <v>44994</v>
      </c>
      <c r="I5589">
        <v>22.61</v>
      </c>
    </row>
    <row r="5590" spans="1:9" x14ac:dyDescent="0.25">
      <c r="A5590" s="19">
        <v>45006</v>
      </c>
      <c r="B5590">
        <v>398.91</v>
      </c>
      <c r="C5590">
        <v>1.5103</v>
      </c>
      <c r="E5590" s="19">
        <v>44970</v>
      </c>
      <c r="F5590">
        <v>4.8635700000000002</v>
      </c>
      <c r="H5590" s="20">
        <v>44995</v>
      </c>
      <c r="I5590">
        <v>24.8</v>
      </c>
    </row>
    <row r="5591" spans="1:9" x14ac:dyDescent="0.25">
      <c r="A5591" s="19">
        <v>45007</v>
      </c>
      <c r="B5591">
        <v>392.11</v>
      </c>
      <c r="C5591">
        <v>1.5365</v>
      </c>
      <c r="E5591" s="19">
        <v>44971</v>
      </c>
      <c r="F5591">
        <v>4.8715700000000002</v>
      </c>
      <c r="H5591" s="20">
        <v>44998</v>
      </c>
      <c r="I5591">
        <v>26.52</v>
      </c>
    </row>
    <row r="5592" spans="1:9" x14ac:dyDescent="0.25">
      <c r="A5592" s="19">
        <v>45008</v>
      </c>
      <c r="B5592">
        <v>393.17</v>
      </c>
      <c r="C5592">
        <v>1.5324</v>
      </c>
      <c r="E5592" s="19">
        <v>44972</v>
      </c>
      <c r="F5592">
        <v>4.8765700000000001</v>
      </c>
      <c r="H5592" s="20">
        <v>44999</v>
      </c>
      <c r="I5592">
        <v>23.73</v>
      </c>
    </row>
    <row r="5593" spans="1:9" x14ac:dyDescent="0.25">
      <c r="A5593" s="19">
        <v>45009</v>
      </c>
      <c r="B5593">
        <v>395.75</v>
      </c>
      <c r="C5593">
        <v>1.5224</v>
      </c>
      <c r="E5593" s="19">
        <v>44973</v>
      </c>
      <c r="F5593">
        <v>4.9008599999999998</v>
      </c>
      <c r="H5593" s="20">
        <v>45000</v>
      </c>
      <c r="I5593">
        <v>26.14</v>
      </c>
    </row>
    <row r="5594" spans="1:9" x14ac:dyDescent="0.25">
      <c r="A5594" s="19">
        <v>45012</v>
      </c>
      <c r="B5594">
        <v>396.49</v>
      </c>
      <c r="C5594">
        <v>1.5195000000000001</v>
      </c>
      <c r="E5594" s="19">
        <v>44974</v>
      </c>
      <c r="F5594">
        <v>4.9152899999999997</v>
      </c>
      <c r="H5594" s="20">
        <v>45001</v>
      </c>
      <c r="I5594">
        <v>22.99</v>
      </c>
    </row>
    <row r="5595" spans="1:9" x14ac:dyDescent="0.25">
      <c r="A5595" s="19">
        <v>45013</v>
      </c>
      <c r="B5595">
        <v>395.6</v>
      </c>
      <c r="C5595">
        <v>1.5229999999999999</v>
      </c>
      <c r="E5595" s="19">
        <v>44977</v>
      </c>
      <c r="F5595">
        <v>4.9094300000000004</v>
      </c>
      <c r="H5595" s="20">
        <v>45002</v>
      </c>
      <c r="I5595">
        <v>25.51</v>
      </c>
    </row>
    <row r="5596" spans="1:9" x14ac:dyDescent="0.25">
      <c r="A5596" s="19">
        <v>45014</v>
      </c>
      <c r="B5596">
        <v>401.35</v>
      </c>
      <c r="C5596">
        <v>1.5011000000000001</v>
      </c>
      <c r="E5596" s="19">
        <v>44978</v>
      </c>
      <c r="F5596">
        <v>4.9221399999999997</v>
      </c>
      <c r="H5596" s="20">
        <v>45005</v>
      </c>
      <c r="I5596">
        <v>24.15</v>
      </c>
    </row>
    <row r="5597" spans="1:9" x14ac:dyDescent="0.25">
      <c r="A5597" s="19">
        <v>45015</v>
      </c>
      <c r="B5597">
        <v>403.7</v>
      </c>
      <c r="C5597">
        <v>1.4923999999999999</v>
      </c>
      <c r="E5597" s="19">
        <v>44979</v>
      </c>
      <c r="F5597">
        <v>4.92814</v>
      </c>
      <c r="H5597" s="20">
        <v>45006</v>
      </c>
      <c r="I5597">
        <v>21.38</v>
      </c>
    </row>
    <row r="5598" spans="1:9" x14ac:dyDescent="0.25">
      <c r="A5598" s="19">
        <v>45016</v>
      </c>
      <c r="B5598">
        <v>409.39</v>
      </c>
      <c r="C5598">
        <v>1.4717</v>
      </c>
      <c r="E5598" s="19">
        <v>44980</v>
      </c>
      <c r="F5598">
        <v>4.9578600000000002</v>
      </c>
      <c r="H5598" s="20">
        <v>45007</v>
      </c>
      <c r="I5598">
        <v>22.26</v>
      </c>
    </row>
    <row r="5599" spans="1:9" x14ac:dyDescent="0.25">
      <c r="A5599" s="19">
        <v>45019</v>
      </c>
      <c r="B5599">
        <v>410.95</v>
      </c>
      <c r="C5599">
        <v>1.4661</v>
      </c>
      <c r="E5599" s="19">
        <v>44981</v>
      </c>
      <c r="F5599">
        <v>4.95343</v>
      </c>
      <c r="H5599" s="20">
        <v>45008</v>
      </c>
      <c r="I5599">
        <v>22.61</v>
      </c>
    </row>
    <row r="5600" spans="1:9" x14ac:dyDescent="0.25">
      <c r="A5600" s="19">
        <v>45020</v>
      </c>
      <c r="B5600">
        <v>408.67</v>
      </c>
      <c r="C5600">
        <v>1.4742</v>
      </c>
      <c r="E5600" s="19">
        <v>44984</v>
      </c>
      <c r="F5600">
        <v>4.9624300000000003</v>
      </c>
      <c r="H5600" s="20">
        <v>45009</v>
      </c>
      <c r="I5600">
        <v>21.74</v>
      </c>
    </row>
    <row r="5601" spans="1:9" x14ac:dyDescent="0.25">
      <c r="A5601" s="19">
        <v>45021</v>
      </c>
      <c r="B5601">
        <v>407.6</v>
      </c>
      <c r="C5601">
        <v>1.4781</v>
      </c>
      <c r="E5601" s="19">
        <v>44985</v>
      </c>
      <c r="F5601">
        <v>4.9710000000000001</v>
      </c>
      <c r="H5601" s="20">
        <v>45012</v>
      </c>
      <c r="I5601">
        <v>20.6</v>
      </c>
    </row>
    <row r="5602" spans="1:9" x14ac:dyDescent="0.25">
      <c r="A5602" s="19">
        <v>45022</v>
      </c>
      <c r="B5602">
        <v>409.19</v>
      </c>
      <c r="C5602">
        <v>1.4723999999999999</v>
      </c>
      <c r="E5602" s="19">
        <v>44986</v>
      </c>
      <c r="F5602">
        <v>4.9811399999999999</v>
      </c>
      <c r="H5602" s="20">
        <v>45013</v>
      </c>
      <c r="I5602">
        <v>19.97</v>
      </c>
    </row>
    <row r="5603" spans="1:9" x14ac:dyDescent="0.25">
      <c r="A5603" s="19">
        <v>45026</v>
      </c>
      <c r="B5603">
        <v>409.61</v>
      </c>
      <c r="C5603">
        <v>1.4709000000000001</v>
      </c>
      <c r="E5603" s="19">
        <v>44987</v>
      </c>
      <c r="F5603">
        <v>4.9857100000000001</v>
      </c>
      <c r="H5603" s="20">
        <v>45014</v>
      </c>
      <c r="I5603">
        <v>19.12</v>
      </c>
    </row>
    <row r="5604" spans="1:9" x14ac:dyDescent="0.25">
      <c r="A5604" s="19">
        <v>45027</v>
      </c>
      <c r="B5604">
        <v>409.72</v>
      </c>
      <c r="C5604">
        <v>1.4704999999999999</v>
      </c>
      <c r="E5604" s="19">
        <v>44988</v>
      </c>
      <c r="F5604">
        <v>4.984</v>
      </c>
      <c r="H5604" s="20">
        <v>45015</v>
      </c>
      <c r="I5604">
        <v>19.02</v>
      </c>
    </row>
    <row r="5605" spans="1:9" x14ac:dyDescent="0.25">
      <c r="A5605" s="19">
        <v>45028</v>
      </c>
      <c r="B5605">
        <v>408.05</v>
      </c>
      <c r="C5605">
        <v>1.4764999999999999</v>
      </c>
      <c r="E5605" s="19">
        <v>44991</v>
      </c>
      <c r="F5605">
        <v>5.008</v>
      </c>
      <c r="H5605" s="20">
        <v>45016</v>
      </c>
      <c r="I5605">
        <v>18.7</v>
      </c>
    </row>
    <row r="5606" spans="1:9" x14ac:dyDescent="0.25">
      <c r="A5606" s="19">
        <v>45029</v>
      </c>
      <c r="B5606">
        <v>413.47</v>
      </c>
      <c r="C5606">
        <v>1.4571000000000001</v>
      </c>
      <c r="E5606" s="19">
        <v>44992</v>
      </c>
      <c r="F5606">
        <v>5.0257100000000001</v>
      </c>
      <c r="H5606" s="20">
        <v>45019</v>
      </c>
      <c r="I5606">
        <v>18.55</v>
      </c>
    </row>
    <row r="5607" spans="1:9" x14ac:dyDescent="0.25">
      <c r="A5607" s="19">
        <v>45030</v>
      </c>
      <c r="B5607">
        <v>412.46</v>
      </c>
      <c r="C5607">
        <v>1.4607000000000001</v>
      </c>
      <c r="E5607" s="19">
        <v>44993</v>
      </c>
      <c r="F5607">
        <v>5.1247100000000003</v>
      </c>
      <c r="H5607" s="20">
        <v>45020</v>
      </c>
      <c r="I5607">
        <v>19</v>
      </c>
    </row>
    <row r="5608" spans="1:9" x14ac:dyDescent="0.25">
      <c r="A5608" s="19">
        <v>45033</v>
      </c>
      <c r="B5608">
        <v>413.94</v>
      </c>
      <c r="C5608">
        <v>1.4555</v>
      </c>
      <c r="E5608" s="19">
        <v>44994</v>
      </c>
      <c r="F5608">
        <v>5.1537100000000002</v>
      </c>
      <c r="H5608" s="20">
        <v>45021</v>
      </c>
      <c r="I5608">
        <v>19.079999999999998</v>
      </c>
    </row>
    <row r="5609" spans="1:9" x14ac:dyDescent="0.25">
      <c r="A5609" s="19">
        <v>45034</v>
      </c>
      <c r="B5609">
        <v>414.21</v>
      </c>
      <c r="C5609">
        <v>1.4544999999999999</v>
      </c>
      <c r="E5609" s="19">
        <v>44995</v>
      </c>
      <c r="F5609">
        <v>5.1381399999999999</v>
      </c>
      <c r="H5609" s="20">
        <v>45022</v>
      </c>
      <c r="I5609">
        <v>18.399999999999999</v>
      </c>
    </row>
    <row r="5610" spans="1:9" x14ac:dyDescent="0.25">
      <c r="A5610" s="19">
        <v>45035</v>
      </c>
      <c r="B5610">
        <v>414.14</v>
      </c>
      <c r="C5610">
        <v>1.4548000000000001</v>
      </c>
      <c r="E5610" s="19">
        <v>44998</v>
      </c>
      <c r="F5610">
        <v>4.8662900000000002</v>
      </c>
      <c r="H5610" s="20">
        <v>45026</v>
      </c>
      <c r="I5610">
        <v>18.97</v>
      </c>
    </row>
    <row r="5611" spans="1:9" x14ac:dyDescent="0.25">
      <c r="A5611" s="19">
        <v>45036</v>
      </c>
      <c r="B5611">
        <v>411.88</v>
      </c>
      <c r="C5611">
        <v>1.4628000000000001</v>
      </c>
      <c r="E5611" s="19">
        <v>44999</v>
      </c>
      <c r="F5611">
        <v>4.9409999999999998</v>
      </c>
      <c r="H5611" s="20">
        <v>45027</v>
      </c>
      <c r="I5611">
        <v>19.100000000000001</v>
      </c>
    </row>
    <row r="5612" spans="1:9" x14ac:dyDescent="0.25">
      <c r="A5612" s="19">
        <v>45037</v>
      </c>
      <c r="B5612">
        <v>412.2</v>
      </c>
      <c r="C5612">
        <v>1.4616</v>
      </c>
      <c r="E5612" s="19">
        <v>45000</v>
      </c>
      <c r="F5612">
        <v>4.9071400000000001</v>
      </c>
      <c r="H5612" s="20">
        <v>45028</v>
      </c>
      <c r="I5612">
        <v>19.09</v>
      </c>
    </row>
    <row r="5613" spans="1:9" x14ac:dyDescent="0.25">
      <c r="A5613" s="19">
        <v>45040</v>
      </c>
      <c r="B5613">
        <v>412.63</v>
      </c>
      <c r="C5613">
        <v>1.4601</v>
      </c>
      <c r="E5613" s="19">
        <v>45001</v>
      </c>
      <c r="F5613">
        <v>4.9625700000000004</v>
      </c>
      <c r="H5613" s="20">
        <v>45029</v>
      </c>
      <c r="I5613">
        <v>17.8</v>
      </c>
    </row>
    <row r="5614" spans="1:9" x14ac:dyDescent="0.25">
      <c r="A5614" s="19">
        <v>45041</v>
      </c>
      <c r="B5614">
        <v>406.08</v>
      </c>
      <c r="C5614">
        <v>1.4837</v>
      </c>
      <c r="E5614" s="19">
        <v>45002</v>
      </c>
      <c r="F5614">
        <v>4.9984299999999999</v>
      </c>
      <c r="H5614" s="20">
        <v>45030</v>
      </c>
      <c r="I5614">
        <v>17.07</v>
      </c>
    </row>
    <row r="5615" spans="1:9" x14ac:dyDescent="0.25">
      <c r="A5615" s="19">
        <v>45042</v>
      </c>
      <c r="B5615">
        <v>404.36</v>
      </c>
      <c r="C5615">
        <v>1.49</v>
      </c>
      <c r="E5615" s="19">
        <v>45005</v>
      </c>
      <c r="F5615">
        <v>4.9471400000000001</v>
      </c>
      <c r="H5615" s="20">
        <v>45033</v>
      </c>
      <c r="I5615">
        <v>16.95</v>
      </c>
    </row>
    <row r="5616" spans="1:9" x14ac:dyDescent="0.25">
      <c r="A5616" s="19">
        <v>45043</v>
      </c>
      <c r="B5616">
        <v>412.41</v>
      </c>
      <c r="C5616">
        <v>1.4609000000000001</v>
      </c>
      <c r="E5616" s="19">
        <v>45006</v>
      </c>
      <c r="F5616">
        <v>5.0177100000000001</v>
      </c>
      <c r="H5616" s="20">
        <v>45034</v>
      </c>
      <c r="I5616">
        <v>16.829999999999998</v>
      </c>
    </row>
    <row r="5617" spans="1:9" x14ac:dyDescent="0.25">
      <c r="A5617" s="19">
        <v>45044</v>
      </c>
      <c r="B5617">
        <v>415.93</v>
      </c>
      <c r="C5617">
        <v>1.4484999999999999</v>
      </c>
      <c r="E5617" s="19">
        <v>45007</v>
      </c>
      <c r="F5617">
        <v>5.08</v>
      </c>
      <c r="H5617" s="20">
        <v>45035</v>
      </c>
      <c r="I5617">
        <v>16.46</v>
      </c>
    </row>
    <row r="5618" spans="1:9" x14ac:dyDescent="0.25">
      <c r="A5618" s="19">
        <v>45047</v>
      </c>
      <c r="B5618">
        <v>415.51</v>
      </c>
      <c r="C5618">
        <v>1.45</v>
      </c>
      <c r="E5618" s="19">
        <v>45008</v>
      </c>
      <c r="F5618">
        <v>5.1337099999999998</v>
      </c>
      <c r="H5618" s="20">
        <v>45036</v>
      </c>
      <c r="I5618">
        <v>17.170000000000002</v>
      </c>
    </row>
    <row r="5619" spans="1:9" x14ac:dyDescent="0.25">
      <c r="A5619" s="19">
        <v>45048</v>
      </c>
      <c r="B5619">
        <v>410.84</v>
      </c>
      <c r="C5619">
        <v>1.4664999999999999</v>
      </c>
      <c r="E5619" s="19">
        <v>45009</v>
      </c>
      <c r="F5619">
        <v>5.1014299999999997</v>
      </c>
      <c r="H5619" s="20">
        <v>45037</v>
      </c>
      <c r="I5619">
        <v>16.77</v>
      </c>
    </row>
    <row r="5620" spans="1:9" x14ac:dyDescent="0.25">
      <c r="A5620" s="19">
        <v>45049</v>
      </c>
      <c r="B5620">
        <v>408.02</v>
      </c>
      <c r="C5620">
        <v>1.4765999999999999</v>
      </c>
      <c r="E5620" s="19">
        <v>45012</v>
      </c>
      <c r="F5620">
        <v>5.1431399999999998</v>
      </c>
      <c r="H5620" s="20">
        <v>45040</v>
      </c>
      <c r="I5620">
        <v>16.89</v>
      </c>
    </row>
    <row r="5621" spans="1:9" x14ac:dyDescent="0.25">
      <c r="A5621" s="19">
        <v>45050</v>
      </c>
      <c r="B5621">
        <v>405.13</v>
      </c>
      <c r="C5621">
        <v>1.4871000000000001</v>
      </c>
      <c r="E5621" s="19">
        <v>45013</v>
      </c>
      <c r="F5621">
        <v>5.1628600000000002</v>
      </c>
      <c r="H5621" s="20">
        <v>45041</v>
      </c>
      <c r="I5621">
        <v>18.760000000000002</v>
      </c>
    </row>
    <row r="5622" spans="1:9" x14ac:dyDescent="0.25">
      <c r="A5622" s="19">
        <v>45051</v>
      </c>
      <c r="B5622">
        <v>412.63</v>
      </c>
      <c r="C5622">
        <v>1.4601</v>
      </c>
      <c r="E5622" s="19">
        <v>45014</v>
      </c>
      <c r="F5622">
        <v>5.1591399999999998</v>
      </c>
      <c r="H5622" s="20">
        <v>45042</v>
      </c>
      <c r="I5622">
        <v>18.84</v>
      </c>
    </row>
    <row r="5623" spans="1:9" x14ac:dyDescent="0.25">
      <c r="A5623" s="19">
        <v>45054</v>
      </c>
      <c r="B5623">
        <v>412.74</v>
      </c>
      <c r="C5623">
        <v>1.4597</v>
      </c>
      <c r="E5623" s="19">
        <v>45015</v>
      </c>
      <c r="F5623">
        <v>5.1765699999999999</v>
      </c>
      <c r="H5623" s="20">
        <v>45043</v>
      </c>
      <c r="I5623">
        <v>17.03</v>
      </c>
    </row>
    <row r="5624" spans="1:9" x14ac:dyDescent="0.25">
      <c r="A5624" s="19">
        <v>45055</v>
      </c>
      <c r="B5624">
        <v>410.93</v>
      </c>
      <c r="C5624">
        <v>1.4661</v>
      </c>
      <c r="E5624" s="19">
        <v>45016</v>
      </c>
      <c r="F5624">
        <v>5.1927099999999999</v>
      </c>
      <c r="H5624" s="20">
        <v>45044</v>
      </c>
      <c r="I5624">
        <v>15.78</v>
      </c>
    </row>
    <row r="5625" spans="1:9" x14ac:dyDescent="0.25">
      <c r="A5625" s="19">
        <v>45056</v>
      </c>
      <c r="B5625">
        <v>412.85</v>
      </c>
      <c r="C5625">
        <v>1.4593</v>
      </c>
      <c r="E5625" s="19">
        <v>45019</v>
      </c>
      <c r="F5625">
        <v>5.2225700000000002</v>
      </c>
      <c r="H5625" s="20">
        <v>45047</v>
      </c>
      <c r="I5625">
        <v>16.079999999999998</v>
      </c>
    </row>
    <row r="5626" spans="1:9" x14ac:dyDescent="0.25">
      <c r="A5626" s="19">
        <v>45057</v>
      </c>
      <c r="B5626">
        <v>412.13</v>
      </c>
      <c r="C5626">
        <v>1.4619</v>
      </c>
      <c r="E5626" s="19">
        <v>45020</v>
      </c>
      <c r="F5626">
        <v>5.2188600000000003</v>
      </c>
      <c r="H5626" s="20">
        <v>45048</v>
      </c>
      <c r="I5626">
        <v>17.78</v>
      </c>
    </row>
    <row r="5627" spans="1:9" x14ac:dyDescent="0.25">
      <c r="A5627" s="19">
        <v>45058</v>
      </c>
      <c r="B5627">
        <v>411.59</v>
      </c>
      <c r="C5627">
        <v>1.4638</v>
      </c>
      <c r="E5627" s="19">
        <v>45021</v>
      </c>
      <c r="F5627">
        <v>5.2110000000000003</v>
      </c>
      <c r="H5627" s="20">
        <v>45049</v>
      </c>
      <c r="I5627">
        <v>18.34</v>
      </c>
    </row>
    <row r="5628" spans="1:9" x14ac:dyDescent="0.25">
      <c r="A5628" s="19">
        <v>45061</v>
      </c>
      <c r="B5628">
        <v>413.01</v>
      </c>
      <c r="C5628">
        <v>1.4588000000000001</v>
      </c>
      <c r="E5628" s="19">
        <v>45022</v>
      </c>
      <c r="F5628">
        <v>5.1978600000000004</v>
      </c>
      <c r="H5628" s="20">
        <v>45050</v>
      </c>
      <c r="I5628">
        <v>20.09</v>
      </c>
    </row>
    <row r="5629" spans="1:9" x14ac:dyDescent="0.25">
      <c r="A5629" s="19">
        <v>45062</v>
      </c>
      <c r="B5629">
        <v>410.25</v>
      </c>
      <c r="C5629">
        <v>1.4685999999999999</v>
      </c>
      <c r="E5629" s="19">
        <v>45027</v>
      </c>
      <c r="F5629">
        <v>5.2415700000000003</v>
      </c>
      <c r="H5629" s="20">
        <v>45051</v>
      </c>
      <c r="I5629">
        <v>17.190000000000001</v>
      </c>
    </row>
    <row r="5630" spans="1:9" x14ac:dyDescent="0.25">
      <c r="A5630" s="19">
        <v>45063</v>
      </c>
      <c r="B5630">
        <v>415.23</v>
      </c>
      <c r="C5630">
        <v>1.4510000000000001</v>
      </c>
      <c r="E5630" s="19">
        <v>45028</v>
      </c>
      <c r="F5630">
        <v>5.25129</v>
      </c>
      <c r="H5630" s="20">
        <v>45054</v>
      </c>
      <c r="I5630">
        <v>16.98</v>
      </c>
    </row>
    <row r="5631" spans="1:9" x14ac:dyDescent="0.25">
      <c r="A5631" s="19">
        <v>45064</v>
      </c>
      <c r="B5631">
        <v>419.23</v>
      </c>
      <c r="C5631">
        <v>1.4371</v>
      </c>
      <c r="E5631" s="19">
        <v>45029</v>
      </c>
      <c r="F5631">
        <v>5.2602900000000004</v>
      </c>
      <c r="H5631" s="20">
        <v>45055</v>
      </c>
      <c r="I5631">
        <v>17.71</v>
      </c>
    </row>
    <row r="5632" spans="1:9" x14ac:dyDescent="0.25">
      <c r="A5632" s="19">
        <v>45065</v>
      </c>
      <c r="B5632">
        <v>418.62</v>
      </c>
      <c r="C5632">
        <v>1.4392</v>
      </c>
      <c r="E5632" s="19">
        <v>45030</v>
      </c>
      <c r="F5632">
        <v>5.2617099999999999</v>
      </c>
      <c r="H5632" s="20">
        <v>45056</v>
      </c>
      <c r="I5632">
        <v>16.940000000000001</v>
      </c>
    </row>
    <row r="5633" spans="1:9" x14ac:dyDescent="0.25">
      <c r="A5633" s="19">
        <v>45068</v>
      </c>
      <c r="B5633">
        <v>418.79</v>
      </c>
      <c r="C5633">
        <v>1.4386000000000001</v>
      </c>
      <c r="E5633" s="19">
        <v>45033</v>
      </c>
      <c r="F5633">
        <v>5.2649999999999997</v>
      </c>
      <c r="H5633" s="20">
        <v>45057</v>
      </c>
      <c r="I5633">
        <v>16.93</v>
      </c>
    </row>
    <row r="5634" spans="1:9" x14ac:dyDescent="0.25">
      <c r="A5634" s="19">
        <v>45069</v>
      </c>
      <c r="B5634">
        <v>414.09</v>
      </c>
      <c r="C5634">
        <v>1.4550000000000001</v>
      </c>
      <c r="E5634" s="19">
        <v>45034</v>
      </c>
      <c r="F5634">
        <v>5.2504299999999997</v>
      </c>
      <c r="H5634" s="20">
        <v>45058</v>
      </c>
      <c r="I5634">
        <v>17.03</v>
      </c>
    </row>
    <row r="5635" spans="1:9" x14ac:dyDescent="0.25">
      <c r="A5635" s="19">
        <v>45070</v>
      </c>
      <c r="B5635">
        <v>411.09</v>
      </c>
      <c r="C5635">
        <v>1.4656</v>
      </c>
      <c r="E5635" s="19">
        <v>45035</v>
      </c>
      <c r="F5635">
        <v>5.2614299999999998</v>
      </c>
      <c r="H5635" s="20">
        <v>45061</v>
      </c>
      <c r="I5635">
        <v>17.12</v>
      </c>
    </row>
    <row r="5636" spans="1:9" x14ac:dyDescent="0.25">
      <c r="A5636" s="19">
        <v>45071</v>
      </c>
      <c r="B5636">
        <v>414.65</v>
      </c>
      <c r="C5636">
        <v>1.4530000000000001</v>
      </c>
      <c r="E5636" s="19">
        <v>45036</v>
      </c>
      <c r="F5636">
        <v>5.27271</v>
      </c>
      <c r="H5636" s="20">
        <v>45062</v>
      </c>
      <c r="I5636">
        <v>17.989999999999998</v>
      </c>
    </row>
    <row r="5637" spans="1:9" x14ac:dyDescent="0.25">
      <c r="A5637" s="19">
        <v>45072</v>
      </c>
      <c r="B5637">
        <v>420.02</v>
      </c>
      <c r="C5637">
        <v>1.4343999999999999</v>
      </c>
      <c r="E5637" s="19">
        <v>45037</v>
      </c>
      <c r="F5637">
        <v>5.2551399999999999</v>
      </c>
      <c r="H5637" s="20">
        <v>45063</v>
      </c>
      <c r="I5637">
        <v>16.87</v>
      </c>
    </row>
    <row r="5638" spans="1:9" x14ac:dyDescent="0.25">
      <c r="A5638" s="19">
        <v>45076</v>
      </c>
      <c r="B5638">
        <v>420.18</v>
      </c>
      <c r="C5638">
        <v>1.4339</v>
      </c>
      <c r="E5638" s="19">
        <v>45040</v>
      </c>
      <c r="F5638">
        <v>5.2681399999999998</v>
      </c>
      <c r="H5638" s="20">
        <v>45064</v>
      </c>
      <c r="I5638">
        <v>16.05</v>
      </c>
    </row>
    <row r="5639" spans="1:9" x14ac:dyDescent="0.25">
      <c r="A5639" s="19">
        <v>45077</v>
      </c>
      <c r="B5639">
        <v>417.85</v>
      </c>
      <c r="C5639">
        <v>1.4419</v>
      </c>
      <c r="E5639" s="19">
        <v>45041</v>
      </c>
      <c r="F5639">
        <v>5.2915700000000001</v>
      </c>
      <c r="H5639" s="20">
        <v>45065</v>
      </c>
      <c r="I5639">
        <v>16.809999999999999</v>
      </c>
    </row>
    <row r="5640" spans="1:9" x14ac:dyDescent="0.25">
      <c r="A5640" s="19">
        <v>45078</v>
      </c>
      <c r="B5640">
        <v>421.82</v>
      </c>
      <c r="C5640">
        <v>1.4282999999999999</v>
      </c>
      <c r="E5640" s="19">
        <v>45042</v>
      </c>
      <c r="F5640">
        <v>5.27271</v>
      </c>
      <c r="H5640" s="20">
        <v>45068</v>
      </c>
      <c r="I5640">
        <v>17.21</v>
      </c>
    </row>
    <row r="5641" spans="1:9" x14ac:dyDescent="0.25">
      <c r="A5641" s="19">
        <v>45079</v>
      </c>
      <c r="B5641">
        <v>427.92</v>
      </c>
      <c r="C5641">
        <v>1.4078999999999999</v>
      </c>
      <c r="E5641" s="19">
        <v>45043</v>
      </c>
      <c r="F5641">
        <v>5.2991400000000004</v>
      </c>
      <c r="H5641" s="20">
        <v>45069</v>
      </c>
      <c r="I5641">
        <v>18.53</v>
      </c>
    </row>
    <row r="5642" spans="1:9" x14ac:dyDescent="0.25">
      <c r="A5642" s="19">
        <v>45082</v>
      </c>
      <c r="B5642">
        <v>427.1</v>
      </c>
      <c r="C5642">
        <v>1.4106000000000001</v>
      </c>
      <c r="E5642" s="19">
        <v>45044</v>
      </c>
      <c r="F5642">
        <v>5.3024300000000002</v>
      </c>
      <c r="H5642" s="20">
        <v>45070</v>
      </c>
      <c r="I5642">
        <v>20.03</v>
      </c>
    </row>
    <row r="5643" spans="1:9" x14ac:dyDescent="0.25">
      <c r="A5643" s="19">
        <v>45083</v>
      </c>
      <c r="B5643">
        <v>428.03</v>
      </c>
      <c r="C5643">
        <v>1.4076</v>
      </c>
      <c r="E5643" s="19">
        <v>45048</v>
      </c>
      <c r="F5643">
        <v>5.33629</v>
      </c>
      <c r="H5643" s="20">
        <v>45071</v>
      </c>
      <c r="I5643">
        <v>19.14</v>
      </c>
    </row>
    <row r="5644" spans="1:9" x14ac:dyDescent="0.25">
      <c r="A5644" s="19">
        <v>45084</v>
      </c>
      <c r="B5644">
        <v>426.55</v>
      </c>
      <c r="C5644">
        <v>1.4125000000000001</v>
      </c>
      <c r="E5644" s="19">
        <v>45049</v>
      </c>
      <c r="F5644">
        <v>5.3262900000000002</v>
      </c>
      <c r="H5644" s="20">
        <v>45072</v>
      </c>
      <c r="I5644">
        <v>17.95</v>
      </c>
    </row>
    <row r="5645" spans="1:9" x14ac:dyDescent="0.25">
      <c r="A5645" s="19">
        <v>45085</v>
      </c>
      <c r="B5645">
        <v>429.13</v>
      </c>
      <c r="C5645">
        <v>1.4039999999999999</v>
      </c>
      <c r="E5645" s="19">
        <v>45050</v>
      </c>
      <c r="F5645">
        <v>5.3237100000000002</v>
      </c>
      <c r="H5645" s="20">
        <v>45075</v>
      </c>
      <c r="I5645">
        <v>17.46</v>
      </c>
    </row>
    <row r="5646" spans="1:9" x14ac:dyDescent="0.25">
      <c r="A5646" s="19">
        <v>45086</v>
      </c>
      <c r="B5646">
        <v>429.9</v>
      </c>
      <c r="C5646">
        <v>1.4014</v>
      </c>
      <c r="E5646" s="19">
        <v>45051</v>
      </c>
      <c r="F5646">
        <v>5.3368599999999997</v>
      </c>
      <c r="H5646" s="20">
        <v>45076</v>
      </c>
      <c r="I5646">
        <v>17.46</v>
      </c>
    </row>
    <row r="5647" spans="1:9" x14ac:dyDescent="0.25">
      <c r="A5647" s="19">
        <v>45089</v>
      </c>
      <c r="B5647">
        <v>433.8</v>
      </c>
      <c r="C5647">
        <v>1.3888</v>
      </c>
      <c r="E5647" s="19">
        <v>45055</v>
      </c>
      <c r="F5647">
        <v>5.3391400000000004</v>
      </c>
      <c r="H5647" s="20">
        <v>45077</v>
      </c>
      <c r="I5647">
        <v>17.940000000000001</v>
      </c>
    </row>
    <row r="5648" spans="1:9" x14ac:dyDescent="0.25">
      <c r="A5648" s="19">
        <v>45090</v>
      </c>
      <c r="B5648">
        <v>436.66</v>
      </c>
      <c r="C5648">
        <v>1.3796999999999999</v>
      </c>
      <c r="E5648" s="19">
        <v>45056</v>
      </c>
      <c r="F5648">
        <v>5.3424300000000002</v>
      </c>
      <c r="H5648" s="20">
        <v>45078</v>
      </c>
      <c r="I5648">
        <v>15.65</v>
      </c>
    </row>
    <row r="5649" spans="1:9" x14ac:dyDescent="0.25">
      <c r="A5649" s="19">
        <v>45091</v>
      </c>
      <c r="B5649">
        <v>437.18</v>
      </c>
      <c r="C5649">
        <v>1.3781000000000001</v>
      </c>
      <c r="E5649" s="19">
        <v>45057</v>
      </c>
      <c r="F5649">
        <v>5.3207100000000001</v>
      </c>
      <c r="H5649" s="20">
        <v>45079</v>
      </c>
      <c r="I5649">
        <v>14.6</v>
      </c>
    </row>
    <row r="5650" spans="1:9" x14ac:dyDescent="0.25">
      <c r="A5650" s="19">
        <v>45092</v>
      </c>
      <c r="B5650">
        <v>442.6</v>
      </c>
      <c r="C5650">
        <v>1.4806999999999999</v>
      </c>
      <c r="E5650" s="19">
        <v>45058</v>
      </c>
      <c r="F5650">
        <v>5.3182900000000002</v>
      </c>
      <c r="H5650" s="20">
        <v>45082</v>
      </c>
      <c r="I5650">
        <v>14.73</v>
      </c>
    </row>
    <row r="5651" spans="1:9" x14ac:dyDescent="0.25">
      <c r="A5651" s="19">
        <v>45093</v>
      </c>
      <c r="B5651">
        <v>439.46</v>
      </c>
      <c r="C5651">
        <v>1.4913000000000001</v>
      </c>
      <c r="E5651" s="19">
        <v>45061</v>
      </c>
      <c r="F5651">
        <v>5.3304299999999998</v>
      </c>
      <c r="H5651" s="20">
        <v>45083</v>
      </c>
      <c r="I5651">
        <v>13.96</v>
      </c>
    </row>
    <row r="5652" spans="1:9" x14ac:dyDescent="0.25">
      <c r="A5652" s="19">
        <v>45097</v>
      </c>
      <c r="B5652">
        <v>437.18</v>
      </c>
      <c r="C5652">
        <v>1.4990000000000001</v>
      </c>
      <c r="E5652" s="19">
        <v>45062</v>
      </c>
      <c r="F5652">
        <v>5.3451399999999998</v>
      </c>
      <c r="H5652" s="20">
        <v>45084</v>
      </c>
      <c r="I5652">
        <v>13.94</v>
      </c>
    </row>
    <row r="5653" spans="1:9" x14ac:dyDescent="0.25">
      <c r="A5653" s="19">
        <v>45098</v>
      </c>
      <c r="B5653">
        <v>434.94</v>
      </c>
      <c r="C5653">
        <v>1.5067999999999999</v>
      </c>
      <c r="E5653" s="19">
        <v>45063</v>
      </c>
      <c r="F5653">
        <v>5.3689999999999998</v>
      </c>
      <c r="H5653" s="20">
        <v>45085</v>
      </c>
      <c r="I5653">
        <v>13.65</v>
      </c>
    </row>
    <row r="5654" spans="1:9" x14ac:dyDescent="0.25">
      <c r="E5654" s="19">
        <v>45064</v>
      </c>
      <c r="F5654">
        <v>5.3791399999999996</v>
      </c>
      <c r="H5654" s="20">
        <v>45086</v>
      </c>
      <c r="I5654">
        <v>13.83</v>
      </c>
    </row>
    <row r="5655" spans="1:9" x14ac:dyDescent="0.25">
      <c r="E5655" s="19">
        <v>45065</v>
      </c>
      <c r="F5655">
        <v>5.3927100000000001</v>
      </c>
      <c r="H5655" s="20">
        <v>45089</v>
      </c>
      <c r="I5655">
        <v>15.01</v>
      </c>
    </row>
    <row r="5656" spans="1:9" x14ac:dyDescent="0.25">
      <c r="E5656" s="19">
        <v>45068</v>
      </c>
      <c r="F5656">
        <v>5.3747100000000003</v>
      </c>
      <c r="H5656" s="20">
        <v>45090</v>
      </c>
      <c r="I5656">
        <v>14.61</v>
      </c>
    </row>
    <row r="5657" spans="1:9" x14ac:dyDescent="0.25">
      <c r="E5657" s="19">
        <v>45069</v>
      </c>
      <c r="F5657">
        <v>5.3958599999999999</v>
      </c>
      <c r="H5657" s="20">
        <v>45091</v>
      </c>
      <c r="I5657">
        <v>13.88</v>
      </c>
    </row>
    <row r="5658" spans="1:9" x14ac:dyDescent="0.25">
      <c r="E5658" s="19">
        <v>45070</v>
      </c>
      <c r="F5658">
        <v>5.4244300000000001</v>
      </c>
      <c r="H5658" s="20">
        <v>45092</v>
      </c>
      <c r="I5658">
        <v>14.5</v>
      </c>
    </row>
    <row r="5659" spans="1:9" x14ac:dyDescent="0.25">
      <c r="E5659" s="19">
        <v>45071</v>
      </c>
      <c r="F5659">
        <v>5.4631400000000001</v>
      </c>
      <c r="H5659" s="20">
        <v>45093</v>
      </c>
      <c r="I5659">
        <v>13.54</v>
      </c>
    </row>
    <row r="5660" spans="1:9" x14ac:dyDescent="0.25">
      <c r="E5660" s="19">
        <v>45072</v>
      </c>
      <c r="F5660">
        <v>5.4757100000000003</v>
      </c>
      <c r="H5660" s="20">
        <v>45096</v>
      </c>
      <c r="I5660">
        <v>14.19</v>
      </c>
    </row>
    <row r="5661" spans="1:9" x14ac:dyDescent="0.25">
      <c r="E5661" s="19">
        <v>45076</v>
      </c>
      <c r="F5661">
        <v>5.4960000000000004</v>
      </c>
      <c r="H5661" s="20">
        <v>45097</v>
      </c>
      <c r="I5661">
        <v>13.88</v>
      </c>
    </row>
    <row r="5662" spans="1:9" x14ac:dyDescent="0.25">
      <c r="E5662" s="19">
        <v>45077</v>
      </c>
      <c r="F5662">
        <v>5.5167099999999998</v>
      </c>
      <c r="H5662" s="20">
        <v>45098</v>
      </c>
      <c r="I5662">
        <v>13.2</v>
      </c>
    </row>
    <row r="5663" spans="1:9" x14ac:dyDescent="0.25">
      <c r="E5663" s="19">
        <v>45078</v>
      </c>
      <c r="F5663">
        <v>5.49857</v>
      </c>
      <c r="H5663" s="20">
        <v>45099</v>
      </c>
      <c r="I5663">
        <v>12.91</v>
      </c>
    </row>
    <row r="5664" spans="1:9" x14ac:dyDescent="0.25">
      <c r="E5664" s="19">
        <v>45079</v>
      </c>
      <c r="F5664">
        <v>5.4962900000000001</v>
      </c>
      <c r="H5664" s="20">
        <v>45100</v>
      </c>
      <c r="I5664">
        <v>13.44</v>
      </c>
    </row>
    <row r="5665" spans="5:9" x14ac:dyDescent="0.25">
      <c r="E5665" s="19">
        <v>45082</v>
      </c>
      <c r="F5665">
        <v>5.5091400000000004</v>
      </c>
      <c r="H5665" s="20">
        <v>45103</v>
      </c>
      <c r="I5665">
        <v>14.25</v>
      </c>
    </row>
    <row r="5666" spans="5:9" x14ac:dyDescent="0.25">
      <c r="E5666" s="19">
        <v>45083</v>
      </c>
      <c r="F5666">
        <v>5.5132899999999996</v>
      </c>
      <c r="H5666" s="20">
        <v>45104</v>
      </c>
      <c r="I5666">
        <v>13.74</v>
      </c>
    </row>
    <row r="5667" spans="5:9" x14ac:dyDescent="0.25">
      <c r="E5667" s="19">
        <v>45084</v>
      </c>
      <c r="F5667">
        <v>5.5098599999999998</v>
      </c>
      <c r="H5667" s="20">
        <v>45105</v>
      </c>
      <c r="I5667">
        <v>13.43</v>
      </c>
    </row>
    <row r="5668" spans="5:9" x14ac:dyDescent="0.25">
      <c r="E5668" s="19">
        <v>45085</v>
      </c>
      <c r="F5668">
        <v>5.5397100000000004</v>
      </c>
      <c r="H5668" s="20">
        <v>45106</v>
      </c>
      <c r="I5668">
        <v>13.54</v>
      </c>
    </row>
    <row r="5669" spans="5:9" x14ac:dyDescent="0.25">
      <c r="E5669" s="19">
        <v>45086</v>
      </c>
      <c r="F5669">
        <v>5.5444300000000002</v>
      </c>
      <c r="H5669" s="20">
        <v>45107</v>
      </c>
      <c r="I5669">
        <v>13.59</v>
      </c>
    </row>
    <row r="5670" spans="5:9" x14ac:dyDescent="0.25">
      <c r="E5670" s="19">
        <v>45089</v>
      </c>
      <c r="F5670">
        <v>5.5574300000000001</v>
      </c>
      <c r="H5670" s="20">
        <v>45110</v>
      </c>
      <c r="I5670">
        <v>13.57</v>
      </c>
    </row>
    <row r="5671" spans="5:9" x14ac:dyDescent="0.25">
      <c r="E5671" s="19">
        <v>45090</v>
      </c>
      <c r="F5671">
        <v>5.5519999999999996</v>
      </c>
      <c r="H5671" s="20">
        <v>45111</v>
      </c>
      <c r="I5671">
        <v>13.7</v>
      </c>
    </row>
    <row r="5672" spans="5:9" x14ac:dyDescent="0.25">
      <c r="E5672" s="19">
        <v>45091</v>
      </c>
      <c r="F5672">
        <v>5.5084299999999997</v>
      </c>
      <c r="H5672" s="20">
        <v>45112</v>
      </c>
      <c r="I5672">
        <v>14.18</v>
      </c>
    </row>
    <row r="5673" spans="5:9" x14ac:dyDescent="0.25">
      <c r="E5673" s="19">
        <v>45092</v>
      </c>
      <c r="F5673">
        <v>5.5137099999999997</v>
      </c>
      <c r="H5673" s="20">
        <v>45113</v>
      </c>
      <c r="I5673">
        <v>15.44</v>
      </c>
    </row>
    <row r="5674" spans="5:9" x14ac:dyDescent="0.25">
      <c r="E5674" s="19">
        <v>45093</v>
      </c>
      <c r="F5674">
        <v>5.51</v>
      </c>
      <c r="H5674" s="20">
        <v>45114</v>
      </c>
      <c r="I5674">
        <v>14.83</v>
      </c>
    </row>
    <row r="5675" spans="5:9" x14ac:dyDescent="0.25">
      <c r="E5675" s="19">
        <v>45096</v>
      </c>
      <c r="F5675">
        <v>5.5142899999999999</v>
      </c>
      <c r="H5675" s="20">
        <v>45117</v>
      </c>
      <c r="I5675">
        <v>15.07</v>
      </c>
    </row>
    <row r="5676" spans="5:9" x14ac:dyDescent="0.25">
      <c r="E5676" s="19">
        <v>45097</v>
      </c>
      <c r="F5676">
        <v>5.5202900000000001</v>
      </c>
      <c r="H5676" s="20">
        <v>45118</v>
      </c>
      <c r="I5676">
        <v>14.84</v>
      </c>
    </row>
    <row r="5677" spans="5:9" x14ac:dyDescent="0.25">
      <c r="E5677" s="19">
        <v>45098</v>
      </c>
      <c r="F5677">
        <v>5.5395700000000003</v>
      </c>
      <c r="H5677" s="20">
        <v>45119</v>
      </c>
      <c r="I5677">
        <v>13.54</v>
      </c>
    </row>
    <row r="5678" spans="5:9" x14ac:dyDescent="0.25">
      <c r="H5678" s="20">
        <v>45120</v>
      </c>
      <c r="I5678">
        <v>13.61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56"/>
  <sheetViews>
    <sheetView tabSelected="1" workbookViewId="0">
      <selection activeCell="D9" sqref="D9"/>
    </sheetView>
  </sheetViews>
  <sheetFormatPr defaultRowHeight="15" x14ac:dyDescent="0.25"/>
  <cols>
    <col min="1" max="1" width="13.42578125" customWidth="1"/>
    <col min="2" max="2" width="13.7109375" customWidth="1"/>
    <col min="3" max="3" width="26.5703125" bestFit="1" customWidth="1"/>
    <col min="5" max="5" width="13.42578125" customWidth="1"/>
    <col min="6" max="6" width="13.7109375" customWidth="1"/>
    <col min="7" max="7" width="26.5703125" bestFit="1" customWidth="1"/>
    <col min="8" max="9" width="21.85546875" customWidth="1"/>
  </cols>
  <sheetData>
    <row r="1" spans="1:8" x14ac:dyDescent="0.25">
      <c r="A1" t="s">
        <v>0</v>
      </c>
      <c r="B1" t="s">
        <v>1</v>
      </c>
    </row>
    <row r="2" spans="1:8" x14ac:dyDescent="0.25">
      <c r="A2" s="19">
        <f>_xll.BDH("TY1 Comdty",$B$1,"01/01/01","","cols=2;rows=5655")</f>
        <v>36893</v>
      </c>
      <c r="B2">
        <v>61.5625</v>
      </c>
      <c r="E2" s="15"/>
      <c r="H2" s="15"/>
    </row>
    <row r="3" spans="1:8" x14ac:dyDescent="0.25">
      <c r="A3" s="19">
        <v>36894</v>
      </c>
      <c r="B3">
        <v>60.734375</v>
      </c>
      <c r="E3" s="15"/>
      <c r="H3" s="15"/>
    </row>
    <row r="4" spans="1:8" x14ac:dyDescent="0.25">
      <c r="A4" s="19">
        <v>36895</v>
      </c>
      <c r="B4">
        <v>61.1875</v>
      </c>
      <c r="E4" s="15"/>
      <c r="H4" s="15"/>
    </row>
    <row r="5" spans="1:8" x14ac:dyDescent="0.25">
      <c r="A5" s="19">
        <v>36896</v>
      </c>
      <c r="B5">
        <v>61.515625</v>
      </c>
      <c r="E5" s="15"/>
      <c r="H5" s="15"/>
    </row>
    <row r="6" spans="1:8" x14ac:dyDescent="0.25">
      <c r="A6" s="19">
        <v>36899</v>
      </c>
      <c r="B6">
        <v>61.671875</v>
      </c>
      <c r="E6" s="15"/>
      <c r="H6" s="15"/>
    </row>
    <row r="7" spans="1:8" x14ac:dyDescent="0.25">
      <c r="A7" s="19">
        <v>36900</v>
      </c>
      <c r="B7">
        <v>61.4375</v>
      </c>
      <c r="E7" s="15"/>
      <c r="H7" s="15"/>
    </row>
    <row r="8" spans="1:8" x14ac:dyDescent="0.25">
      <c r="A8" s="19">
        <v>36901</v>
      </c>
      <c r="B8">
        <v>61.0625</v>
      </c>
      <c r="E8" s="15"/>
      <c r="H8" s="15"/>
    </row>
    <row r="9" spans="1:8" x14ac:dyDescent="0.25">
      <c r="A9" s="19">
        <v>36902</v>
      </c>
      <c r="B9">
        <v>60.9375</v>
      </c>
      <c r="E9" s="15"/>
      <c r="H9" s="15"/>
    </row>
    <row r="10" spans="1:8" x14ac:dyDescent="0.25">
      <c r="A10" s="19">
        <v>36903</v>
      </c>
      <c r="B10">
        <v>60.5</v>
      </c>
      <c r="E10" s="15"/>
      <c r="H10" s="15"/>
    </row>
    <row r="11" spans="1:8" x14ac:dyDescent="0.25">
      <c r="A11" s="19">
        <v>36907</v>
      </c>
      <c r="B11">
        <v>60.59375</v>
      </c>
      <c r="E11" s="15"/>
      <c r="H11" s="15"/>
    </row>
    <row r="12" spans="1:8" x14ac:dyDescent="0.25">
      <c r="A12" s="19">
        <v>36908</v>
      </c>
      <c r="B12">
        <v>60.890625</v>
      </c>
      <c r="E12" s="15"/>
      <c r="H12" s="15"/>
    </row>
    <row r="13" spans="1:8" x14ac:dyDescent="0.25">
      <c r="A13" s="19">
        <v>36909</v>
      </c>
      <c r="B13">
        <v>61.1875</v>
      </c>
      <c r="E13" s="15"/>
      <c r="H13" s="15"/>
    </row>
    <row r="14" spans="1:8" x14ac:dyDescent="0.25">
      <c r="A14" s="19">
        <v>36910</v>
      </c>
      <c r="B14">
        <v>60.890625</v>
      </c>
      <c r="E14" s="15"/>
      <c r="H14" s="15"/>
    </row>
    <row r="15" spans="1:8" x14ac:dyDescent="0.25">
      <c r="A15" s="19">
        <v>36913</v>
      </c>
      <c r="B15">
        <v>60.6875</v>
      </c>
      <c r="E15" s="15"/>
      <c r="H15" s="15"/>
    </row>
    <row r="16" spans="1:8" x14ac:dyDescent="0.25">
      <c r="A16" s="19">
        <v>36914</v>
      </c>
      <c r="B16">
        <v>60.453125</v>
      </c>
      <c r="E16" s="15"/>
      <c r="H16" s="15"/>
    </row>
    <row r="17" spans="1:8" x14ac:dyDescent="0.25">
      <c r="A17" s="19">
        <v>36915</v>
      </c>
      <c r="B17">
        <v>60.375</v>
      </c>
      <c r="E17" s="15"/>
      <c r="H17" s="15"/>
    </row>
    <row r="18" spans="1:8" x14ac:dyDescent="0.25">
      <c r="A18" s="19">
        <v>36916</v>
      </c>
      <c r="B18">
        <v>60.515625</v>
      </c>
      <c r="E18" s="15"/>
      <c r="H18" s="15"/>
    </row>
    <row r="19" spans="1:8" x14ac:dyDescent="0.25">
      <c r="A19" s="19">
        <v>36917</v>
      </c>
      <c r="B19">
        <v>60.515625</v>
      </c>
      <c r="E19" s="15"/>
      <c r="H19" s="15"/>
    </row>
    <row r="20" spans="1:8" x14ac:dyDescent="0.25">
      <c r="A20" s="19">
        <v>36920</v>
      </c>
      <c r="B20">
        <v>60.453125</v>
      </c>
      <c r="E20" s="15"/>
      <c r="H20" s="15"/>
    </row>
    <row r="21" spans="1:8" x14ac:dyDescent="0.25">
      <c r="A21" s="19">
        <v>36921</v>
      </c>
      <c r="B21">
        <v>60.75</v>
      </c>
      <c r="E21" s="15"/>
      <c r="H21" s="15"/>
    </row>
    <row r="22" spans="1:8" x14ac:dyDescent="0.25">
      <c r="A22" s="19">
        <v>36922</v>
      </c>
      <c r="B22">
        <v>61</v>
      </c>
      <c r="E22" s="15"/>
      <c r="H22" s="15"/>
    </row>
    <row r="23" spans="1:8" x14ac:dyDescent="0.25">
      <c r="A23" s="19">
        <v>36923</v>
      </c>
      <c r="B23">
        <v>61.296875</v>
      </c>
      <c r="E23" s="15"/>
      <c r="H23" s="15"/>
    </row>
    <row r="24" spans="1:8" x14ac:dyDescent="0.25">
      <c r="A24" s="19">
        <v>36924</v>
      </c>
      <c r="B24">
        <v>61.03125</v>
      </c>
      <c r="E24" s="15"/>
      <c r="H24" s="15"/>
    </row>
    <row r="25" spans="1:8" x14ac:dyDescent="0.25">
      <c r="A25" s="19">
        <v>36927</v>
      </c>
      <c r="B25">
        <v>61.03125</v>
      </c>
      <c r="E25" s="15"/>
      <c r="H25" s="15"/>
    </row>
    <row r="26" spans="1:8" x14ac:dyDescent="0.25">
      <c r="A26" s="19">
        <v>36928</v>
      </c>
      <c r="B26">
        <v>60.84375</v>
      </c>
      <c r="E26" s="15"/>
      <c r="H26" s="15"/>
    </row>
    <row r="27" spans="1:8" x14ac:dyDescent="0.25">
      <c r="A27" s="19">
        <v>36929</v>
      </c>
      <c r="B27">
        <v>60.953125</v>
      </c>
      <c r="E27" s="15"/>
      <c r="H27" s="15"/>
    </row>
    <row r="28" spans="1:8" x14ac:dyDescent="0.25">
      <c r="A28" s="19">
        <v>36930</v>
      </c>
      <c r="B28">
        <v>60.9375</v>
      </c>
      <c r="E28" s="15"/>
      <c r="H28" s="15"/>
    </row>
    <row r="29" spans="1:8" x14ac:dyDescent="0.25">
      <c r="A29" s="19">
        <v>36931</v>
      </c>
      <c r="B29">
        <v>61.1875</v>
      </c>
      <c r="E29" s="15"/>
      <c r="H29" s="15"/>
    </row>
    <row r="30" spans="1:8" x14ac:dyDescent="0.25">
      <c r="A30" s="19">
        <v>36934</v>
      </c>
      <c r="B30">
        <v>61.0625</v>
      </c>
      <c r="E30" s="15"/>
      <c r="H30" s="15"/>
    </row>
    <row r="31" spans="1:8" x14ac:dyDescent="0.25">
      <c r="A31" s="19">
        <v>36935</v>
      </c>
      <c r="B31">
        <v>60.96875</v>
      </c>
      <c r="E31" s="15"/>
      <c r="H31" s="15"/>
    </row>
    <row r="32" spans="1:8" x14ac:dyDescent="0.25">
      <c r="A32" s="19">
        <v>36936</v>
      </c>
      <c r="B32">
        <v>60.78125</v>
      </c>
      <c r="E32" s="15"/>
      <c r="H32" s="15"/>
    </row>
    <row r="33" spans="1:8" x14ac:dyDescent="0.25">
      <c r="A33" s="19">
        <v>36937</v>
      </c>
      <c r="B33">
        <v>60.53125</v>
      </c>
      <c r="E33" s="15"/>
      <c r="H33" s="15"/>
    </row>
    <row r="34" spans="1:8" x14ac:dyDescent="0.25">
      <c r="A34" s="19">
        <v>36938</v>
      </c>
      <c r="B34">
        <v>60.875</v>
      </c>
      <c r="E34" s="15"/>
      <c r="H34" s="15"/>
    </row>
    <row r="35" spans="1:8" x14ac:dyDescent="0.25">
      <c r="A35" s="19">
        <v>36942</v>
      </c>
      <c r="B35">
        <v>60.890625</v>
      </c>
      <c r="E35" s="15"/>
      <c r="H35" s="15"/>
    </row>
    <row r="36" spans="1:8" x14ac:dyDescent="0.25">
      <c r="A36" s="19">
        <v>36943</v>
      </c>
      <c r="B36">
        <v>60.734375</v>
      </c>
      <c r="E36" s="15"/>
      <c r="H36" s="15"/>
    </row>
    <row r="37" spans="1:8" x14ac:dyDescent="0.25">
      <c r="A37" s="19">
        <v>36944</v>
      </c>
      <c r="B37">
        <v>60.765625</v>
      </c>
      <c r="E37" s="15"/>
      <c r="H37" s="15"/>
    </row>
    <row r="38" spans="1:8" x14ac:dyDescent="0.25">
      <c r="A38" s="19">
        <v>36945</v>
      </c>
      <c r="B38">
        <v>60.96875</v>
      </c>
      <c r="E38" s="15"/>
      <c r="H38" s="15"/>
    </row>
    <row r="39" spans="1:8" x14ac:dyDescent="0.25">
      <c r="A39" s="19">
        <v>36948</v>
      </c>
      <c r="B39">
        <v>61.125</v>
      </c>
      <c r="E39" s="15"/>
      <c r="H39" s="15"/>
    </row>
    <row r="40" spans="1:8" x14ac:dyDescent="0.25">
      <c r="A40" s="19">
        <v>36949</v>
      </c>
      <c r="B40">
        <v>61.390625</v>
      </c>
      <c r="E40" s="15"/>
      <c r="H40" s="15"/>
    </row>
    <row r="41" spans="1:8" x14ac:dyDescent="0.25">
      <c r="A41" s="19">
        <v>36950</v>
      </c>
      <c r="B41">
        <v>61.640625</v>
      </c>
      <c r="E41" s="15"/>
      <c r="H41" s="15"/>
    </row>
    <row r="42" spans="1:8" x14ac:dyDescent="0.25">
      <c r="A42" s="19">
        <v>36951</v>
      </c>
      <c r="B42">
        <v>61.765625</v>
      </c>
      <c r="E42" s="15"/>
      <c r="H42" s="15"/>
    </row>
    <row r="43" spans="1:8" x14ac:dyDescent="0.25">
      <c r="A43" s="19">
        <v>36952</v>
      </c>
      <c r="B43">
        <v>61.40625</v>
      </c>
      <c r="E43" s="15"/>
      <c r="H43" s="15"/>
    </row>
    <row r="44" spans="1:8" x14ac:dyDescent="0.25">
      <c r="A44" s="19">
        <v>36955</v>
      </c>
      <c r="B44">
        <v>61.390625</v>
      </c>
      <c r="E44" s="15"/>
      <c r="H44" s="15"/>
    </row>
    <row r="45" spans="1:8" x14ac:dyDescent="0.25">
      <c r="A45" s="19">
        <v>36956</v>
      </c>
      <c r="B45">
        <v>61.390625</v>
      </c>
      <c r="E45" s="15"/>
      <c r="H45" s="15"/>
    </row>
    <row r="46" spans="1:8" x14ac:dyDescent="0.25">
      <c r="A46" s="19">
        <v>36957</v>
      </c>
      <c r="B46">
        <v>61.59375</v>
      </c>
      <c r="E46" s="15"/>
      <c r="H46" s="15"/>
    </row>
    <row r="47" spans="1:8" x14ac:dyDescent="0.25">
      <c r="A47" s="19">
        <v>36958</v>
      </c>
      <c r="B47">
        <v>61.6875</v>
      </c>
      <c r="E47" s="15"/>
      <c r="H47" s="15"/>
    </row>
    <row r="48" spans="1:8" x14ac:dyDescent="0.25">
      <c r="A48" s="19">
        <v>36959</v>
      </c>
      <c r="B48">
        <v>61.53125</v>
      </c>
      <c r="E48" s="15"/>
      <c r="H48" s="15"/>
    </row>
    <row r="49" spans="1:8" x14ac:dyDescent="0.25">
      <c r="A49" s="19">
        <v>36962</v>
      </c>
      <c r="B49">
        <v>61.578125</v>
      </c>
      <c r="E49" s="15"/>
      <c r="H49" s="15"/>
    </row>
    <row r="50" spans="1:8" x14ac:dyDescent="0.25">
      <c r="A50" s="19">
        <v>36963</v>
      </c>
      <c r="B50">
        <v>61.5</v>
      </c>
      <c r="E50" s="15"/>
      <c r="H50" s="15"/>
    </row>
    <row r="51" spans="1:8" x14ac:dyDescent="0.25">
      <c r="A51" s="19">
        <v>36964</v>
      </c>
      <c r="B51">
        <v>61.84375</v>
      </c>
      <c r="E51" s="15"/>
      <c r="H51" s="15"/>
    </row>
    <row r="52" spans="1:8" x14ac:dyDescent="0.25">
      <c r="A52" s="19">
        <v>36965</v>
      </c>
      <c r="B52">
        <v>61.984375</v>
      </c>
      <c r="E52" s="15"/>
      <c r="H52" s="15"/>
    </row>
    <row r="53" spans="1:8" x14ac:dyDescent="0.25">
      <c r="A53" s="19">
        <v>36966</v>
      </c>
      <c r="B53">
        <v>62.15625</v>
      </c>
      <c r="E53" s="15"/>
      <c r="H53" s="15"/>
    </row>
    <row r="54" spans="1:8" x14ac:dyDescent="0.25">
      <c r="A54" s="19">
        <v>36969</v>
      </c>
      <c r="B54">
        <v>61.921875</v>
      </c>
      <c r="E54" s="15"/>
      <c r="H54" s="15"/>
    </row>
    <row r="55" spans="1:8" x14ac:dyDescent="0.25">
      <c r="A55" s="19">
        <v>36970</v>
      </c>
      <c r="B55">
        <v>62.09375</v>
      </c>
      <c r="E55" s="15"/>
      <c r="H55" s="15"/>
    </row>
    <row r="56" spans="1:8" x14ac:dyDescent="0.25">
      <c r="A56" s="19">
        <v>36971</v>
      </c>
      <c r="B56">
        <v>62.1875</v>
      </c>
      <c r="E56" s="15"/>
      <c r="H56" s="15"/>
    </row>
    <row r="57" spans="1:8" x14ac:dyDescent="0.25">
      <c r="A57" s="19">
        <v>36972</v>
      </c>
      <c r="B57">
        <v>62.421875</v>
      </c>
      <c r="E57" s="15"/>
      <c r="H57" s="15"/>
    </row>
    <row r="58" spans="1:8" x14ac:dyDescent="0.25">
      <c r="A58" s="19">
        <v>36973</v>
      </c>
      <c r="B58">
        <v>62.140625</v>
      </c>
      <c r="E58" s="15"/>
      <c r="H58" s="15"/>
    </row>
    <row r="59" spans="1:8" x14ac:dyDescent="0.25">
      <c r="A59" s="19">
        <v>36976</v>
      </c>
      <c r="B59">
        <v>61.984375</v>
      </c>
      <c r="E59" s="15"/>
      <c r="H59" s="15"/>
    </row>
    <row r="60" spans="1:8" x14ac:dyDescent="0.25">
      <c r="A60" s="19">
        <v>36977</v>
      </c>
      <c r="B60">
        <v>61.46875</v>
      </c>
      <c r="E60" s="15"/>
      <c r="H60" s="15"/>
    </row>
    <row r="61" spans="1:8" x14ac:dyDescent="0.25">
      <c r="A61" s="19">
        <v>36978</v>
      </c>
      <c r="B61">
        <v>61.546875</v>
      </c>
      <c r="E61" s="15"/>
      <c r="H61" s="15"/>
    </row>
    <row r="62" spans="1:8" x14ac:dyDescent="0.25">
      <c r="A62" s="19">
        <v>36979</v>
      </c>
      <c r="B62">
        <v>61.625</v>
      </c>
      <c r="E62" s="15"/>
      <c r="H62" s="15"/>
    </row>
    <row r="63" spans="1:8" x14ac:dyDescent="0.25">
      <c r="A63" s="19">
        <v>36980</v>
      </c>
      <c r="B63">
        <v>61.828125</v>
      </c>
      <c r="E63" s="15"/>
      <c r="H63" s="15"/>
    </row>
    <row r="64" spans="1:8" x14ac:dyDescent="0.25">
      <c r="A64" s="19">
        <v>36983</v>
      </c>
      <c r="B64">
        <v>61.65625</v>
      </c>
      <c r="E64" s="15"/>
      <c r="H64" s="15"/>
    </row>
    <row r="65" spans="1:8" x14ac:dyDescent="0.25">
      <c r="A65" s="19">
        <v>36984</v>
      </c>
      <c r="B65">
        <v>61.75</v>
      </c>
      <c r="E65" s="15"/>
      <c r="H65" s="15"/>
    </row>
    <row r="66" spans="1:8" x14ac:dyDescent="0.25">
      <c r="A66" s="19">
        <v>36985</v>
      </c>
      <c r="B66">
        <v>61.859375</v>
      </c>
      <c r="E66" s="15"/>
      <c r="H66" s="15"/>
    </row>
    <row r="67" spans="1:8" x14ac:dyDescent="0.25">
      <c r="A67" s="19">
        <v>36986</v>
      </c>
      <c r="B67">
        <v>61.671875</v>
      </c>
      <c r="E67" s="15"/>
      <c r="H67" s="15"/>
    </row>
    <row r="68" spans="1:8" x14ac:dyDescent="0.25">
      <c r="A68" s="19">
        <v>36987</v>
      </c>
      <c r="B68">
        <v>62.09375</v>
      </c>
      <c r="E68" s="15"/>
      <c r="H68" s="15"/>
    </row>
    <row r="69" spans="1:8" x14ac:dyDescent="0.25">
      <c r="A69" s="19">
        <v>36990</v>
      </c>
      <c r="B69">
        <v>61.96875</v>
      </c>
      <c r="E69" s="15"/>
      <c r="H69" s="15"/>
    </row>
    <row r="70" spans="1:8" x14ac:dyDescent="0.25">
      <c r="A70" s="19">
        <v>36991</v>
      </c>
      <c r="B70">
        <v>61.375</v>
      </c>
      <c r="E70" s="15"/>
      <c r="H70" s="15"/>
    </row>
    <row r="71" spans="1:8" x14ac:dyDescent="0.25">
      <c r="A71" s="19">
        <v>36992</v>
      </c>
      <c r="B71">
        <v>61.203125</v>
      </c>
      <c r="E71" s="15"/>
      <c r="H71" s="15"/>
    </row>
    <row r="72" spans="1:8" x14ac:dyDescent="0.25">
      <c r="A72" s="19">
        <v>36993</v>
      </c>
      <c r="B72">
        <v>61.015625</v>
      </c>
      <c r="E72" s="15"/>
      <c r="H72" s="15"/>
    </row>
    <row r="73" spans="1:8" x14ac:dyDescent="0.25">
      <c r="A73" s="19">
        <v>36997</v>
      </c>
      <c r="B73">
        <v>60.53125</v>
      </c>
      <c r="E73" s="15"/>
      <c r="H73" s="15"/>
    </row>
    <row r="74" spans="1:8" x14ac:dyDescent="0.25">
      <c r="A74" s="19">
        <v>36998</v>
      </c>
      <c r="B74">
        <v>60.90625</v>
      </c>
      <c r="E74" s="15"/>
      <c r="H74" s="15"/>
    </row>
    <row r="75" spans="1:8" x14ac:dyDescent="0.25">
      <c r="A75" s="19">
        <v>36999</v>
      </c>
      <c r="B75">
        <v>61.1875</v>
      </c>
      <c r="E75" s="15"/>
      <c r="H75" s="15"/>
    </row>
    <row r="76" spans="1:8" x14ac:dyDescent="0.25">
      <c r="A76" s="19">
        <v>37000</v>
      </c>
      <c r="B76">
        <v>60.6875</v>
      </c>
      <c r="E76" s="15"/>
      <c r="H76" s="15"/>
    </row>
    <row r="77" spans="1:8" x14ac:dyDescent="0.25">
      <c r="A77" s="19">
        <v>37001</v>
      </c>
      <c r="B77">
        <v>60.65625</v>
      </c>
      <c r="E77" s="15"/>
      <c r="H77" s="15"/>
    </row>
    <row r="78" spans="1:8" x14ac:dyDescent="0.25">
      <c r="A78" s="19">
        <v>37004</v>
      </c>
      <c r="B78">
        <v>60.984375</v>
      </c>
      <c r="E78" s="15"/>
      <c r="H78" s="15"/>
    </row>
    <row r="79" spans="1:8" x14ac:dyDescent="0.25">
      <c r="A79" s="19">
        <v>37005</v>
      </c>
      <c r="B79">
        <v>60.9375</v>
      </c>
      <c r="E79" s="15"/>
      <c r="H79" s="15"/>
    </row>
    <row r="80" spans="1:8" x14ac:dyDescent="0.25">
      <c r="A80" s="19">
        <v>37006</v>
      </c>
      <c r="B80">
        <v>60.6875</v>
      </c>
      <c r="E80" s="15"/>
      <c r="H80" s="15"/>
    </row>
    <row r="81" spans="1:8" x14ac:dyDescent="0.25">
      <c r="A81" s="19">
        <v>37007</v>
      </c>
      <c r="B81">
        <v>60.984375</v>
      </c>
      <c r="E81" s="15"/>
      <c r="H81" s="15"/>
    </row>
    <row r="82" spans="1:8" x14ac:dyDescent="0.25">
      <c r="A82" s="19">
        <v>37008</v>
      </c>
      <c r="B82">
        <v>60.4375</v>
      </c>
      <c r="E82" s="15"/>
      <c r="H82" s="15"/>
    </row>
    <row r="83" spans="1:8" x14ac:dyDescent="0.25">
      <c r="A83" s="19">
        <v>37011</v>
      </c>
      <c r="B83">
        <v>60.421875</v>
      </c>
      <c r="E83" s="15"/>
      <c r="H83" s="15"/>
    </row>
    <row r="84" spans="1:8" x14ac:dyDescent="0.25">
      <c r="A84" s="19">
        <v>37012</v>
      </c>
      <c r="B84">
        <v>60.59375</v>
      </c>
      <c r="E84" s="15"/>
      <c r="H84" s="15"/>
    </row>
    <row r="85" spans="1:8" x14ac:dyDescent="0.25">
      <c r="A85" s="19">
        <v>37013</v>
      </c>
      <c r="B85">
        <v>60.609375</v>
      </c>
      <c r="E85" s="15"/>
      <c r="H85" s="15"/>
    </row>
    <row r="86" spans="1:8" x14ac:dyDescent="0.25">
      <c r="A86" s="19">
        <v>37014</v>
      </c>
      <c r="B86">
        <v>61</v>
      </c>
      <c r="E86" s="15"/>
      <c r="H86" s="15"/>
    </row>
    <row r="87" spans="1:8" x14ac:dyDescent="0.25">
      <c r="A87" s="19">
        <v>37015</v>
      </c>
      <c r="B87">
        <v>61.078125</v>
      </c>
      <c r="E87" s="15"/>
      <c r="H87" s="15"/>
    </row>
    <row r="88" spans="1:8" x14ac:dyDescent="0.25">
      <c r="A88" s="19">
        <v>37018</v>
      </c>
      <c r="B88">
        <v>61.078125</v>
      </c>
      <c r="E88" s="15"/>
      <c r="H88" s="15"/>
    </row>
    <row r="89" spans="1:8" x14ac:dyDescent="0.25">
      <c r="A89" s="19">
        <v>37019</v>
      </c>
      <c r="B89">
        <v>61.015625</v>
      </c>
      <c r="E89" s="15"/>
      <c r="H89" s="15"/>
    </row>
    <row r="90" spans="1:8" x14ac:dyDescent="0.25">
      <c r="A90" s="19">
        <v>37020</v>
      </c>
      <c r="B90">
        <v>61.25</v>
      </c>
      <c r="E90" s="15"/>
      <c r="H90" s="15"/>
    </row>
    <row r="91" spans="1:8" x14ac:dyDescent="0.25">
      <c r="A91" s="19">
        <v>37021</v>
      </c>
      <c r="B91">
        <v>60.78125</v>
      </c>
      <c r="E91" s="15"/>
      <c r="H91" s="15"/>
    </row>
    <row r="92" spans="1:8" x14ac:dyDescent="0.25">
      <c r="A92" s="19">
        <v>37022</v>
      </c>
      <c r="B92">
        <v>59.953125</v>
      </c>
      <c r="E92" s="15"/>
      <c r="H92" s="15"/>
    </row>
    <row r="93" spans="1:8" x14ac:dyDescent="0.25">
      <c r="A93" s="19">
        <v>37025</v>
      </c>
      <c r="B93">
        <v>60.1875</v>
      </c>
      <c r="E93" s="15"/>
      <c r="H93" s="15"/>
    </row>
    <row r="94" spans="1:8" x14ac:dyDescent="0.25">
      <c r="A94" s="19">
        <v>37026</v>
      </c>
      <c r="B94">
        <v>59.953125</v>
      </c>
      <c r="E94" s="15"/>
      <c r="H94" s="15"/>
    </row>
    <row r="95" spans="1:8" x14ac:dyDescent="0.25">
      <c r="A95" s="19">
        <v>37027</v>
      </c>
      <c r="B95">
        <v>60.078125</v>
      </c>
      <c r="E95" s="15"/>
      <c r="H95" s="15"/>
    </row>
    <row r="96" spans="1:8" x14ac:dyDescent="0.25">
      <c r="A96" s="19">
        <v>37028</v>
      </c>
      <c r="B96">
        <v>60.140625</v>
      </c>
      <c r="E96" s="15"/>
      <c r="H96" s="15"/>
    </row>
    <row r="97" spans="1:8" x14ac:dyDescent="0.25">
      <c r="A97" s="19">
        <v>37029</v>
      </c>
      <c r="B97">
        <v>60.203125</v>
      </c>
      <c r="E97" s="15"/>
      <c r="H97" s="15"/>
    </row>
    <row r="98" spans="1:8" x14ac:dyDescent="0.25">
      <c r="A98" s="19">
        <v>37032</v>
      </c>
      <c r="B98">
        <v>60.265625</v>
      </c>
      <c r="E98" s="15"/>
      <c r="H98" s="15"/>
    </row>
    <row r="99" spans="1:8" x14ac:dyDescent="0.25">
      <c r="A99" s="19">
        <v>37033</v>
      </c>
      <c r="B99">
        <v>60.265625</v>
      </c>
      <c r="E99" s="15"/>
      <c r="H99" s="15"/>
    </row>
    <row r="100" spans="1:8" x14ac:dyDescent="0.25">
      <c r="A100" s="19">
        <v>37034</v>
      </c>
      <c r="B100">
        <v>60.296875</v>
      </c>
      <c r="E100" s="15"/>
      <c r="H100" s="15"/>
    </row>
    <row r="101" spans="1:8" x14ac:dyDescent="0.25">
      <c r="A101" s="19">
        <v>37035</v>
      </c>
      <c r="B101">
        <v>59.921875</v>
      </c>
      <c r="E101" s="15"/>
      <c r="H101" s="15"/>
    </row>
    <row r="102" spans="1:8" x14ac:dyDescent="0.25">
      <c r="A102" s="19">
        <v>37036</v>
      </c>
      <c r="B102">
        <v>59.9375</v>
      </c>
      <c r="E102" s="15"/>
      <c r="H102" s="15"/>
    </row>
    <row r="103" spans="1:8" x14ac:dyDescent="0.25">
      <c r="A103" s="19">
        <v>37040</v>
      </c>
      <c r="B103">
        <v>59.890625</v>
      </c>
      <c r="E103" s="15"/>
      <c r="H103" s="15"/>
    </row>
    <row r="104" spans="1:8" x14ac:dyDescent="0.25">
      <c r="A104" s="19">
        <v>37041</v>
      </c>
      <c r="B104">
        <v>59.90625</v>
      </c>
      <c r="E104" s="15"/>
      <c r="H104" s="15"/>
    </row>
    <row r="105" spans="1:8" x14ac:dyDescent="0.25">
      <c r="A105" s="19">
        <v>37042</v>
      </c>
      <c r="B105">
        <v>60.375</v>
      </c>
      <c r="E105" s="15"/>
      <c r="H105" s="15"/>
    </row>
    <row r="106" spans="1:8" x14ac:dyDescent="0.25">
      <c r="A106" s="19">
        <v>37043</v>
      </c>
      <c r="B106">
        <v>60.5</v>
      </c>
      <c r="E106" s="15"/>
      <c r="H106" s="15"/>
    </row>
    <row r="107" spans="1:8" x14ac:dyDescent="0.25">
      <c r="A107" s="19">
        <v>37046</v>
      </c>
      <c r="B107">
        <v>60.6875</v>
      </c>
      <c r="E107" s="15"/>
      <c r="H107" s="15"/>
    </row>
    <row r="108" spans="1:8" x14ac:dyDescent="0.25">
      <c r="A108" s="19">
        <v>37047</v>
      </c>
      <c r="B108">
        <v>60.96875</v>
      </c>
      <c r="E108" s="15"/>
      <c r="H108" s="15"/>
    </row>
    <row r="109" spans="1:8" x14ac:dyDescent="0.25">
      <c r="A109" s="19">
        <v>37048</v>
      </c>
      <c r="B109">
        <v>60.953125</v>
      </c>
      <c r="E109" s="15"/>
      <c r="H109" s="15"/>
    </row>
    <row r="110" spans="1:8" x14ac:dyDescent="0.25">
      <c r="A110" s="19">
        <v>37049</v>
      </c>
      <c r="B110">
        <v>60.796875</v>
      </c>
      <c r="E110" s="15"/>
      <c r="H110" s="15"/>
    </row>
    <row r="111" spans="1:8" x14ac:dyDescent="0.25">
      <c r="A111" s="19">
        <v>37050</v>
      </c>
      <c r="B111">
        <v>60.59375</v>
      </c>
      <c r="E111" s="15"/>
      <c r="H111" s="15"/>
    </row>
    <row r="112" spans="1:8" x14ac:dyDescent="0.25">
      <c r="A112" s="19">
        <v>37053</v>
      </c>
      <c r="B112">
        <v>60.828125</v>
      </c>
      <c r="E112" s="15"/>
      <c r="H112" s="15"/>
    </row>
    <row r="113" spans="1:8" x14ac:dyDescent="0.25">
      <c r="A113" s="19">
        <v>37054</v>
      </c>
      <c r="B113">
        <v>61.015625</v>
      </c>
      <c r="E113" s="15"/>
      <c r="H113" s="15"/>
    </row>
    <row r="114" spans="1:8" x14ac:dyDescent="0.25">
      <c r="A114" s="19">
        <v>37055</v>
      </c>
      <c r="B114">
        <v>60.984375</v>
      </c>
      <c r="E114" s="15"/>
      <c r="H114" s="15"/>
    </row>
    <row r="115" spans="1:8" x14ac:dyDescent="0.25">
      <c r="A115" s="19">
        <v>37056</v>
      </c>
      <c r="B115">
        <v>61.15625</v>
      </c>
      <c r="E115" s="15"/>
      <c r="H115" s="15"/>
    </row>
    <row r="116" spans="1:8" x14ac:dyDescent="0.25">
      <c r="A116" s="19">
        <v>37057</v>
      </c>
      <c r="B116">
        <v>61.109375</v>
      </c>
      <c r="E116" s="15"/>
      <c r="H116" s="15"/>
    </row>
    <row r="117" spans="1:8" x14ac:dyDescent="0.25">
      <c r="A117" s="19">
        <v>37060</v>
      </c>
      <c r="B117">
        <v>61.15625</v>
      </c>
      <c r="E117" s="15"/>
      <c r="H117" s="15"/>
    </row>
    <row r="118" spans="1:8" x14ac:dyDescent="0.25">
      <c r="A118" s="19">
        <v>37061</v>
      </c>
      <c r="B118">
        <v>61.203125</v>
      </c>
      <c r="E118" s="15"/>
      <c r="H118" s="15"/>
    </row>
    <row r="119" spans="1:8" x14ac:dyDescent="0.25">
      <c r="A119" s="19">
        <v>37062</v>
      </c>
      <c r="B119">
        <v>61.34375</v>
      </c>
      <c r="E119" s="15"/>
      <c r="H119" s="15"/>
    </row>
    <row r="120" spans="1:8" x14ac:dyDescent="0.25">
      <c r="A120" s="19">
        <v>37063</v>
      </c>
      <c r="B120">
        <v>61.359375</v>
      </c>
      <c r="E120" s="15"/>
      <c r="H120" s="15"/>
    </row>
    <row r="121" spans="1:8" x14ac:dyDescent="0.25">
      <c r="A121" s="19">
        <v>37064</v>
      </c>
      <c r="B121">
        <v>61.671875</v>
      </c>
      <c r="E121" s="15"/>
      <c r="H121" s="15"/>
    </row>
    <row r="122" spans="1:8" x14ac:dyDescent="0.25">
      <c r="A122" s="19">
        <v>37067</v>
      </c>
      <c r="B122">
        <v>61.609375</v>
      </c>
      <c r="E122" s="15"/>
      <c r="H122" s="15"/>
    </row>
    <row r="123" spans="1:8" x14ac:dyDescent="0.25">
      <c r="A123" s="19">
        <v>37068</v>
      </c>
      <c r="B123">
        <v>61.296875</v>
      </c>
      <c r="E123" s="15"/>
      <c r="H123" s="15"/>
    </row>
    <row r="124" spans="1:8" x14ac:dyDescent="0.25">
      <c r="A124" s="19">
        <v>37069</v>
      </c>
      <c r="B124">
        <v>61.203125</v>
      </c>
      <c r="E124" s="15"/>
      <c r="H124" s="15"/>
    </row>
    <row r="125" spans="1:8" x14ac:dyDescent="0.25">
      <c r="A125" s="19">
        <v>37070</v>
      </c>
      <c r="B125">
        <v>60.796875</v>
      </c>
      <c r="E125" s="15"/>
      <c r="H125" s="15"/>
    </row>
    <row r="126" spans="1:8" x14ac:dyDescent="0.25">
      <c r="A126" s="19">
        <v>37071</v>
      </c>
      <c r="B126">
        <v>60.5</v>
      </c>
      <c r="E126" s="15"/>
      <c r="H126" s="15"/>
    </row>
    <row r="127" spans="1:8" x14ac:dyDescent="0.25">
      <c r="A127" s="19">
        <v>37074</v>
      </c>
      <c r="B127">
        <v>60.796875</v>
      </c>
      <c r="E127" s="15"/>
      <c r="H127" s="15"/>
    </row>
    <row r="128" spans="1:8" x14ac:dyDescent="0.25">
      <c r="A128" s="19">
        <v>37075</v>
      </c>
      <c r="B128">
        <v>60.59375</v>
      </c>
      <c r="E128" s="15"/>
      <c r="H128" s="15"/>
    </row>
    <row r="129" spans="1:8" x14ac:dyDescent="0.25">
      <c r="A129" s="19">
        <v>37077</v>
      </c>
      <c r="B129">
        <v>60.484375</v>
      </c>
      <c r="E129" s="15"/>
      <c r="H129" s="15"/>
    </row>
    <row r="130" spans="1:8" x14ac:dyDescent="0.25">
      <c r="A130" s="19">
        <v>37078</v>
      </c>
      <c r="B130">
        <v>60.71875</v>
      </c>
      <c r="E130" s="15"/>
      <c r="H130" s="15"/>
    </row>
    <row r="131" spans="1:8" x14ac:dyDescent="0.25">
      <c r="A131" s="19">
        <v>37081</v>
      </c>
      <c r="B131">
        <v>60.828125</v>
      </c>
      <c r="E131" s="15"/>
      <c r="H131" s="15"/>
    </row>
    <row r="132" spans="1:8" x14ac:dyDescent="0.25">
      <c r="A132" s="19">
        <v>37082</v>
      </c>
      <c r="B132">
        <v>61.09375</v>
      </c>
      <c r="E132" s="15"/>
      <c r="H132" s="15"/>
    </row>
    <row r="133" spans="1:8" x14ac:dyDescent="0.25">
      <c r="A133" s="19">
        <v>37083</v>
      </c>
      <c r="B133">
        <v>61.09375</v>
      </c>
      <c r="E133" s="15"/>
      <c r="H133" s="15"/>
    </row>
    <row r="134" spans="1:8" x14ac:dyDescent="0.25">
      <c r="A134" s="19">
        <v>37084</v>
      </c>
      <c r="B134">
        <v>61.3125</v>
      </c>
      <c r="E134" s="15"/>
      <c r="H134" s="15"/>
    </row>
    <row r="135" spans="1:8" x14ac:dyDescent="0.25">
      <c r="A135" s="19">
        <v>37085</v>
      </c>
      <c r="B135">
        <v>61.3125</v>
      </c>
      <c r="E135" s="15"/>
      <c r="H135" s="15"/>
    </row>
    <row r="136" spans="1:8" x14ac:dyDescent="0.25">
      <c r="A136" s="19">
        <v>37088</v>
      </c>
      <c r="B136">
        <v>61.5625</v>
      </c>
      <c r="E136" s="15"/>
      <c r="H136" s="15"/>
    </row>
    <row r="137" spans="1:8" x14ac:dyDescent="0.25">
      <c r="A137" s="19">
        <v>37089</v>
      </c>
      <c r="B137">
        <v>61.546875</v>
      </c>
      <c r="E137" s="15"/>
      <c r="H137" s="15"/>
    </row>
    <row r="138" spans="1:8" x14ac:dyDescent="0.25">
      <c r="A138" s="19">
        <v>37090</v>
      </c>
      <c r="B138">
        <v>62</v>
      </c>
      <c r="E138" s="15"/>
      <c r="H138" s="15"/>
    </row>
    <row r="139" spans="1:8" x14ac:dyDescent="0.25">
      <c r="A139" s="19">
        <v>37091</v>
      </c>
      <c r="B139">
        <v>61.875</v>
      </c>
      <c r="E139" s="15"/>
      <c r="H139" s="15"/>
    </row>
    <row r="140" spans="1:8" x14ac:dyDescent="0.25">
      <c r="A140" s="19">
        <v>37092</v>
      </c>
      <c r="B140">
        <v>61.84375</v>
      </c>
      <c r="E140" s="15"/>
      <c r="H140" s="15"/>
    </row>
    <row r="141" spans="1:8" x14ac:dyDescent="0.25">
      <c r="A141" s="19">
        <v>37095</v>
      </c>
      <c r="B141">
        <v>61.921875</v>
      </c>
      <c r="E141" s="15"/>
      <c r="H141" s="15"/>
    </row>
    <row r="142" spans="1:8" x14ac:dyDescent="0.25">
      <c r="A142" s="19">
        <v>37096</v>
      </c>
      <c r="B142">
        <v>62</v>
      </c>
      <c r="E142" s="15"/>
      <c r="H142" s="15"/>
    </row>
    <row r="143" spans="1:8" x14ac:dyDescent="0.25">
      <c r="A143" s="19">
        <v>37097</v>
      </c>
      <c r="B143">
        <v>61.71875</v>
      </c>
      <c r="E143" s="15"/>
      <c r="H143" s="15"/>
    </row>
    <row r="144" spans="1:8" x14ac:dyDescent="0.25">
      <c r="A144" s="19">
        <v>37098</v>
      </c>
      <c r="B144">
        <v>61.8125</v>
      </c>
      <c r="E144" s="15"/>
      <c r="H144" s="15"/>
    </row>
    <row r="145" spans="1:8" x14ac:dyDescent="0.25">
      <c r="A145" s="19">
        <v>37099</v>
      </c>
      <c r="B145">
        <v>62.046875</v>
      </c>
      <c r="E145" s="15"/>
      <c r="H145" s="15"/>
    </row>
    <row r="146" spans="1:8" x14ac:dyDescent="0.25">
      <c r="A146" s="19">
        <v>37102</v>
      </c>
      <c r="B146">
        <v>62.109375</v>
      </c>
      <c r="E146" s="15"/>
      <c r="H146" s="15"/>
    </row>
    <row r="147" spans="1:8" x14ac:dyDescent="0.25">
      <c r="A147" s="19">
        <v>37103</v>
      </c>
      <c r="B147">
        <v>62.3125</v>
      </c>
      <c r="E147" s="15"/>
      <c r="H147" s="15"/>
    </row>
    <row r="148" spans="1:8" x14ac:dyDescent="0.25">
      <c r="A148" s="19">
        <v>37104</v>
      </c>
      <c r="B148">
        <v>62.171875</v>
      </c>
      <c r="E148" s="15"/>
      <c r="H148" s="15"/>
    </row>
    <row r="149" spans="1:8" x14ac:dyDescent="0.25">
      <c r="A149" s="19">
        <v>37105</v>
      </c>
      <c r="B149">
        <v>61.90625</v>
      </c>
      <c r="E149" s="15"/>
      <c r="H149" s="15"/>
    </row>
    <row r="150" spans="1:8" x14ac:dyDescent="0.25">
      <c r="A150" s="19">
        <v>37106</v>
      </c>
      <c r="B150">
        <v>61.84375</v>
      </c>
      <c r="E150" s="15"/>
      <c r="H150" s="15"/>
    </row>
    <row r="151" spans="1:8" x14ac:dyDescent="0.25">
      <c r="A151" s="19">
        <v>37109</v>
      </c>
      <c r="B151">
        <v>61.875</v>
      </c>
      <c r="E151" s="15"/>
      <c r="H151" s="15"/>
    </row>
    <row r="152" spans="1:8" x14ac:dyDescent="0.25">
      <c r="A152" s="19">
        <v>37110</v>
      </c>
      <c r="B152">
        <v>61.84375</v>
      </c>
      <c r="E152" s="15"/>
      <c r="H152" s="15"/>
    </row>
    <row r="153" spans="1:8" x14ac:dyDescent="0.25">
      <c r="A153" s="19">
        <v>37111</v>
      </c>
      <c r="B153">
        <v>62.3125</v>
      </c>
      <c r="E153" s="15"/>
      <c r="H153" s="15"/>
    </row>
    <row r="154" spans="1:8" x14ac:dyDescent="0.25">
      <c r="A154" s="19">
        <v>37112</v>
      </c>
      <c r="B154">
        <v>62.109375</v>
      </c>
      <c r="E154" s="15"/>
      <c r="H154" s="15"/>
    </row>
    <row r="155" spans="1:8" x14ac:dyDescent="0.25">
      <c r="A155" s="19">
        <v>37113</v>
      </c>
      <c r="B155">
        <v>62.265625</v>
      </c>
      <c r="E155" s="15"/>
      <c r="H155" s="15"/>
    </row>
    <row r="156" spans="1:8" x14ac:dyDescent="0.25">
      <c r="A156" s="19">
        <v>37116</v>
      </c>
      <c r="B156">
        <v>62.40625</v>
      </c>
      <c r="E156" s="15"/>
      <c r="H156" s="15"/>
    </row>
    <row r="157" spans="1:8" x14ac:dyDescent="0.25">
      <c r="A157" s="19">
        <v>37117</v>
      </c>
      <c r="B157">
        <v>62.34375</v>
      </c>
      <c r="E157" s="15"/>
      <c r="H157" s="15"/>
    </row>
    <row r="158" spans="1:8" x14ac:dyDescent="0.25">
      <c r="A158" s="19">
        <v>37118</v>
      </c>
      <c r="B158">
        <v>62.234375</v>
      </c>
      <c r="E158" s="15"/>
      <c r="H158" s="15"/>
    </row>
    <row r="159" spans="1:8" x14ac:dyDescent="0.25">
      <c r="A159" s="19">
        <v>37119</v>
      </c>
      <c r="B159">
        <v>62.453125</v>
      </c>
      <c r="E159" s="15"/>
      <c r="H159" s="15"/>
    </row>
    <row r="160" spans="1:8" x14ac:dyDescent="0.25">
      <c r="A160" s="19">
        <v>37120</v>
      </c>
      <c r="B160">
        <v>62.796875</v>
      </c>
      <c r="E160" s="15"/>
      <c r="H160" s="15"/>
    </row>
    <row r="161" spans="1:8" x14ac:dyDescent="0.25">
      <c r="A161" s="19">
        <v>37123</v>
      </c>
      <c r="B161">
        <v>62.578125</v>
      </c>
      <c r="E161" s="15"/>
      <c r="H161" s="15"/>
    </row>
    <row r="162" spans="1:8" x14ac:dyDescent="0.25">
      <c r="A162" s="19">
        <v>37124</v>
      </c>
      <c r="B162">
        <v>62.625</v>
      </c>
      <c r="E162" s="15"/>
      <c r="H162" s="15"/>
    </row>
    <row r="163" spans="1:8" x14ac:dyDescent="0.25">
      <c r="A163" s="19">
        <v>37125</v>
      </c>
      <c r="B163">
        <v>62.59375</v>
      </c>
      <c r="E163" s="15"/>
      <c r="H163" s="15"/>
    </row>
    <row r="164" spans="1:8" x14ac:dyDescent="0.25">
      <c r="A164" s="19">
        <v>37126</v>
      </c>
      <c r="B164">
        <v>62.671875</v>
      </c>
      <c r="E164" s="15"/>
      <c r="H164" s="15"/>
    </row>
    <row r="165" spans="1:8" x14ac:dyDescent="0.25">
      <c r="A165" s="19">
        <v>37127</v>
      </c>
      <c r="B165">
        <v>62.578125</v>
      </c>
      <c r="E165" s="15"/>
      <c r="H165" s="15"/>
    </row>
    <row r="166" spans="1:8" x14ac:dyDescent="0.25">
      <c r="A166" s="19">
        <v>37130</v>
      </c>
      <c r="B166">
        <v>62.5625</v>
      </c>
      <c r="E166" s="15"/>
      <c r="H166" s="15"/>
    </row>
    <row r="167" spans="1:8" x14ac:dyDescent="0.25">
      <c r="A167" s="19">
        <v>37131</v>
      </c>
      <c r="B167">
        <v>62.921875</v>
      </c>
      <c r="E167" s="15"/>
      <c r="H167" s="15"/>
    </row>
    <row r="168" spans="1:8" x14ac:dyDescent="0.25">
      <c r="A168" s="19">
        <v>37132</v>
      </c>
      <c r="B168">
        <v>63.125</v>
      </c>
      <c r="E168" s="15"/>
      <c r="H168" s="15"/>
    </row>
    <row r="169" spans="1:8" x14ac:dyDescent="0.25">
      <c r="A169" s="19">
        <v>37133</v>
      </c>
      <c r="B169">
        <v>63.09375</v>
      </c>
      <c r="E169" s="15"/>
      <c r="H169" s="15"/>
    </row>
    <row r="170" spans="1:8" x14ac:dyDescent="0.25">
      <c r="A170" s="19">
        <v>37134</v>
      </c>
      <c r="B170">
        <v>62.96875</v>
      </c>
      <c r="E170" s="15"/>
      <c r="H170" s="15"/>
    </row>
    <row r="171" spans="1:8" x14ac:dyDescent="0.25">
      <c r="A171" s="19">
        <v>37138</v>
      </c>
      <c r="B171">
        <v>62.375</v>
      </c>
      <c r="E171" s="15"/>
      <c r="H171" s="15"/>
    </row>
    <row r="172" spans="1:8" x14ac:dyDescent="0.25">
      <c r="A172" s="19">
        <v>37139</v>
      </c>
      <c r="B172">
        <v>62.46875</v>
      </c>
      <c r="E172" s="15"/>
      <c r="H172" s="15"/>
    </row>
    <row r="173" spans="1:8" x14ac:dyDescent="0.25">
      <c r="A173" s="19">
        <v>37140</v>
      </c>
      <c r="B173">
        <v>62.9375</v>
      </c>
      <c r="E173" s="15"/>
      <c r="H173" s="15"/>
    </row>
    <row r="174" spans="1:8" x14ac:dyDescent="0.25">
      <c r="A174" s="19">
        <v>37141</v>
      </c>
      <c r="B174">
        <v>63.203125</v>
      </c>
      <c r="E174" s="15"/>
      <c r="H174" s="15"/>
    </row>
    <row r="175" spans="1:8" x14ac:dyDescent="0.25">
      <c r="A175" s="19">
        <v>37144</v>
      </c>
      <c r="B175">
        <v>63.078125</v>
      </c>
      <c r="E175" s="15"/>
      <c r="H175" s="15"/>
    </row>
    <row r="176" spans="1:8" x14ac:dyDescent="0.25">
      <c r="A176" s="19">
        <v>37145</v>
      </c>
      <c r="B176">
        <v>63.65625</v>
      </c>
      <c r="E176" s="15"/>
      <c r="H176" s="15"/>
    </row>
    <row r="177" spans="1:8" x14ac:dyDescent="0.25">
      <c r="A177" s="19">
        <v>37146</v>
      </c>
      <c r="B177">
        <v>63.65625</v>
      </c>
      <c r="E177" s="15"/>
      <c r="H177" s="15"/>
    </row>
    <row r="178" spans="1:8" x14ac:dyDescent="0.25">
      <c r="A178" s="19">
        <v>37147</v>
      </c>
      <c r="B178">
        <v>64.203125</v>
      </c>
      <c r="E178" s="15"/>
      <c r="H178" s="15"/>
    </row>
    <row r="179" spans="1:8" x14ac:dyDescent="0.25">
      <c r="A179" s="19">
        <v>37148</v>
      </c>
      <c r="B179">
        <v>64.515625</v>
      </c>
      <c r="E179" s="15"/>
      <c r="H179" s="15"/>
    </row>
    <row r="180" spans="1:8" x14ac:dyDescent="0.25">
      <c r="A180" s="19">
        <v>37151</v>
      </c>
      <c r="B180">
        <v>64.328125</v>
      </c>
      <c r="E180" s="15"/>
      <c r="H180" s="15"/>
    </row>
    <row r="181" spans="1:8" x14ac:dyDescent="0.25">
      <c r="A181" s="19">
        <v>37152</v>
      </c>
      <c r="B181">
        <v>63.984375</v>
      </c>
      <c r="E181" s="15"/>
      <c r="H181" s="15"/>
    </row>
    <row r="182" spans="1:8" x14ac:dyDescent="0.25">
      <c r="A182" s="19">
        <v>37153</v>
      </c>
      <c r="B182">
        <v>64.078125</v>
      </c>
      <c r="E182" s="15"/>
      <c r="H182" s="15"/>
    </row>
    <row r="183" spans="1:8" x14ac:dyDescent="0.25">
      <c r="A183" s="19">
        <v>37154</v>
      </c>
      <c r="B183">
        <v>63.828125</v>
      </c>
      <c r="E183" s="15"/>
      <c r="H183" s="15"/>
    </row>
    <row r="184" spans="1:8" x14ac:dyDescent="0.25">
      <c r="A184" s="19">
        <v>37155</v>
      </c>
      <c r="B184">
        <v>64.046875</v>
      </c>
      <c r="E184" s="15"/>
      <c r="H184" s="15"/>
    </row>
    <row r="185" spans="1:8" x14ac:dyDescent="0.25">
      <c r="A185" s="19">
        <v>37158</v>
      </c>
      <c r="B185">
        <v>63.9375</v>
      </c>
      <c r="E185" s="15"/>
      <c r="H185" s="15"/>
    </row>
    <row r="186" spans="1:8" x14ac:dyDescent="0.25">
      <c r="A186" s="19">
        <v>37159</v>
      </c>
      <c r="B186">
        <v>64.046875</v>
      </c>
      <c r="E186" s="15"/>
      <c r="H186" s="15"/>
    </row>
    <row r="187" spans="1:8" x14ac:dyDescent="0.25">
      <c r="A187" s="19">
        <v>37160</v>
      </c>
      <c r="B187">
        <v>64.375</v>
      </c>
      <c r="E187" s="15"/>
      <c r="H187" s="15"/>
    </row>
    <row r="188" spans="1:8" x14ac:dyDescent="0.25">
      <c r="A188" s="19">
        <v>37161</v>
      </c>
      <c r="B188">
        <v>64.640625</v>
      </c>
      <c r="E188" s="15"/>
      <c r="H188" s="15"/>
    </row>
    <row r="189" spans="1:8" x14ac:dyDescent="0.25">
      <c r="A189" s="19">
        <v>37162</v>
      </c>
      <c r="B189">
        <v>64.546875</v>
      </c>
      <c r="E189" s="15"/>
      <c r="H189" s="15"/>
    </row>
    <row r="190" spans="1:8" x14ac:dyDescent="0.25">
      <c r="A190" s="19">
        <v>37165</v>
      </c>
      <c r="B190">
        <v>64.71875</v>
      </c>
      <c r="E190" s="15"/>
      <c r="H190" s="15"/>
    </row>
    <row r="191" spans="1:8" x14ac:dyDescent="0.25">
      <c r="A191" s="19">
        <v>37166</v>
      </c>
      <c r="B191">
        <v>64.875</v>
      </c>
      <c r="E191" s="15"/>
      <c r="H191" s="15"/>
    </row>
    <row r="192" spans="1:8" x14ac:dyDescent="0.25">
      <c r="A192" s="19">
        <v>37167</v>
      </c>
      <c r="B192">
        <v>64.96875</v>
      </c>
      <c r="E192" s="15"/>
      <c r="H192" s="15"/>
    </row>
    <row r="193" spans="1:8" x14ac:dyDescent="0.25">
      <c r="A193" s="19">
        <v>37168</v>
      </c>
      <c r="B193">
        <v>64.953125</v>
      </c>
      <c r="E193" s="15"/>
      <c r="H193" s="15"/>
    </row>
    <row r="194" spans="1:8" x14ac:dyDescent="0.25">
      <c r="A194" s="19">
        <v>37169</v>
      </c>
      <c r="B194">
        <v>64.984375</v>
      </c>
      <c r="E194" s="15"/>
      <c r="H194" s="15"/>
    </row>
    <row r="195" spans="1:8" x14ac:dyDescent="0.25">
      <c r="A195" s="19">
        <v>37173</v>
      </c>
      <c r="B195">
        <v>64.6875</v>
      </c>
      <c r="E195" s="15"/>
      <c r="H195" s="15"/>
    </row>
    <row r="196" spans="1:8" x14ac:dyDescent="0.25">
      <c r="A196" s="19">
        <v>37174</v>
      </c>
      <c r="B196">
        <v>64.734375</v>
      </c>
      <c r="E196" s="15"/>
      <c r="H196" s="15"/>
    </row>
    <row r="197" spans="1:8" x14ac:dyDescent="0.25">
      <c r="A197" s="19">
        <v>37175</v>
      </c>
      <c r="B197">
        <v>64.390625</v>
      </c>
      <c r="E197" s="15"/>
      <c r="H197" s="15"/>
    </row>
    <row r="198" spans="1:8" x14ac:dyDescent="0.25">
      <c r="A198" s="19">
        <v>37176</v>
      </c>
      <c r="B198">
        <v>64.421875</v>
      </c>
      <c r="E198" s="15"/>
      <c r="H198" s="15"/>
    </row>
    <row r="199" spans="1:8" x14ac:dyDescent="0.25">
      <c r="A199" s="19">
        <v>37179</v>
      </c>
      <c r="B199">
        <v>64.71875</v>
      </c>
      <c r="E199" s="15"/>
      <c r="H199" s="15"/>
    </row>
    <row r="200" spans="1:8" x14ac:dyDescent="0.25">
      <c r="A200" s="19">
        <v>37180</v>
      </c>
      <c r="B200">
        <v>64.84375</v>
      </c>
      <c r="E200" s="15"/>
      <c r="H200" s="15"/>
    </row>
    <row r="201" spans="1:8" x14ac:dyDescent="0.25">
      <c r="A201" s="19">
        <v>37181</v>
      </c>
      <c r="B201">
        <v>64.875</v>
      </c>
      <c r="E201" s="15"/>
      <c r="H201" s="15"/>
    </row>
    <row r="202" spans="1:8" x14ac:dyDescent="0.25">
      <c r="A202" s="19">
        <v>37182</v>
      </c>
      <c r="B202">
        <v>64.890625</v>
      </c>
      <c r="E202" s="15"/>
      <c r="H202" s="15"/>
    </row>
    <row r="203" spans="1:8" x14ac:dyDescent="0.25">
      <c r="A203" s="19">
        <v>37183</v>
      </c>
      <c r="B203">
        <v>64.640625</v>
      </c>
      <c r="E203" s="15"/>
      <c r="H203" s="15"/>
    </row>
    <row r="204" spans="1:8" x14ac:dyDescent="0.25">
      <c r="A204" s="19">
        <v>37186</v>
      </c>
      <c r="B204">
        <v>64.6875</v>
      </c>
      <c r="E204" s="15"/>
      <c r="H204" s="15"/>
    </row>
    <row r="205" spans="1:8" x14ac:dyDescent="0.25">
      <c r="A205" s="19">
        <v>37187</v>
      </c>
      <c r="B205">
        <v>64.59375</v>
      </c>
      <c r="E205" s="15"/>
      <c r="H205" s="15"/>
    </row>
    <row r="206" spans="1:8" x14ac:dyDescent="0.25">
      <c r="A206" s="19">
        <v>37188</v>
      </c>
      <c r="B206">
        <v>64.828125</v>
      </c>
      <c r="E206" s="15"/>
      <c r="H206" s="15"/>
    </row>
    <row r="207" spans="1:8" x14ac:dyDescent="0.25">
      <c r="A207" s="19">
        <v>37189</v>
      </c>
      <c r="B207">
        <v>65.0625</v>
      </c>
      <c r="E207" s="15"/>
      <c r="H207" s="15"/>
    </row>
    <row r="208" spans="1:8" x14ac:dyDescent="0.25">
      <c r="A208" s="19">
        <v>37190</v>
      </c>
      <c r="B208">
        <v>65.125</v>
      </c>
      <c r="E208" s="15"/>
      <c r="H208" s="15"/>
    </row>
    <row r="209" spans="1:8" x14ac:dyDescent="0.25">
      <c r="A209" s="19">
        <v>37193</v>
      </c>
      <c r="B209">
        <v>65.3125</v>
      </c>
      <c r="E209" s="15"/>
      <c r="H209" s="15"/>
    </row>
    <row r="210" spans="1:8" x14ac:dyDescent="0.25">
      <c r="A210" s="19">
        <v>37194</v>
      </c>
      <c r="B210">
        <v>65.640625</v>
      </c>
      <c r="E210" s="15"/>
      <c r="H210" s="15"/>
    </row>
    <row r="211" spans="1:8" x14ac:dyDescent="0.25">
      <c r="A211" s="19">
        <v>37195</v>
      </c>
      <c r="B211">
        <v>66.171875</v>
      </c>
      <c r="E211" s="15"/>
      <c r="H211" s="15"/>
    </row>
    <row r="212" spans="1:8" x14ac:dyDescent="0.25">
      <c r="A212" s="19">
        <v>37196</v>
      </c>
      <c r="B212">
        <v>66.21875</v>
      </c>
      <c r="E212" s="15"/>
      <c r="H212" s="15"/>
    </row>
    <row r="213" spans="1:8" x14ac:dyDescent="0.25">
      <c r="A213" s="19">
        <v>37197</v>
      </c>
      <c r="B213">
        <v>65.765625</v>
      </c>
      <c r="E213" s="15"/>
      <c r="H213" s="15"/>
    </row>
    <row r="214" spans="1:8" x14ac:dyDescent="0.25">
      <c r="A214" s="19">
        <v>37200</v>
      </c>
      <c r="B214">
        <v>66.015625</v>
      </c>
      <c r="E214" s="15"/>
      <c r="H214" s="15"/>
    </row>
    <row r="215" spans="1:8" x14ac:dyDescent="0.25">
      <c r="A215" s="19">
        <v>37201</v>
      </c>
      <c r="B215">
        <v>66.125</v>
      </c>
      <c r="E215" s="15"/>
      <c r="H215" s="15"/>
    </row>
    <row r="216" spans="1:8" x14ac:dyDescent="0.25">
      <c r="A216" s="19">
        <v>37202</v>
      </c>
      <c r="B216">
        <v>66.46875</v>
      </c>
      <c r="E216" s="15"/>
      <c r="H216" s="15"/>
    </row>
    <row r="217" spans="1:8" x14ac:dyDescent="0.25">
      <c r="A217" s="19">
        <v>37203</v>
      </c>
      <c r="B217">
        <v>66.015625</v>
      </c>
      <c r="E217" s="15"/>
      <c r="H217" s="15"/>
    </row>
    <row r="218" spans="1:8" x14ac:dyDescent="0.25">
      <c r="A218" s="19">
        <v>37204</v>
      </c>
      <c r="B218">
        <v>65.96875</v>
      </c>
      <c r="E218" s="15"/>
      <c r="H218" s="15"/>
    </row>
    <row r="219" spans="1:8" x14ac:dyDescent="0.25">
      <c r="A219" s="19">
        <v>37208</v>
      </c>
      <c r="B219">
        <v>65.625</v>
      </c>
      <c r="E219" s="15"/>
      <c r="H219" s="15"/>
    </row>
    <row r="220" spans="1:8" x14ac:dyDescent="0.25">
      <c r="A220" s="19">
        <v>37209</v>
      </c>
      <c r="B220">
        <v>65.03125</v>
      </c>
      <c r="E220" s="15"/>
      <c r="H220" s="15"/>
    </row>
    <row r="221" spans="1:8" x14ac:dyDescent="0.25">
      <c r="A221" s="19">
        <v>37210</v>
      </c>
      <c r="B221">
        <v>64.046875</v>
      </c>
      <c r="E221" s="15"/>
      <c r="H221" s="15"/>
    </row>
    <row r="222" spans="1:8" x14ac:dyDescent="0.25">
      <c r="A222" s="19">
        <v>37211</v>
      </c>
      <c r="B222">
        <v>63.4375</v>
      </c>
      <c r="E222" s="15"/>
      <c r="H222" s="15"/>
    </row>
    <row r="223" spans="1:8" x14ac:dyDescent="0.25">
      <c r="A223" s="19">
        <v>37214</v>
      </c>
      <c r="B223">
        <v>64.03125</v>
      </c>
      <c r="E223" s="15"/>
      <c r="H223" s="15"/>
    </row>
    <row r="224" spans="1:8" x14ac:dyDescent="0.25">
      <c r="A224" s="19">
        <v>37215</v>
      </c>
      <c r="B224">
        <v>63.59375</v>
      </c>
      <c r="E224" s="15"/>
      <c r="H224" s="15"/>
    </row>
    <row r="225" spans="1:8" x14ac:dyDescent="0.25">
      <c r="A225" s="19">
        <v>37216</v>
      </c>
      <c r="B225">
        <v>63.15625</v>
      </c>
      <c r="E225" s="15"/>
      <c r="H225" s="15"/>
    </row>
    <row r="226" spans="1:8" x14ac:dyDescent="0.25">
      <c r="A226" s="19">
        <v>37218</v>
      </c>
      <c r="B226">
        <v>62.953125</v>
      </c>
      <c r="E226" s="15"/>
      <c r="H226" s="15"/>
    </row>
    <row r="227" spans="1:8" x14ac:dyDescent="0.25">
      <c r="A227" s="19">
        <v>37221</v>
      </c>
      <c r="B227">
        <v>62.953125</v>
      </c>
      <c r="E227" s="15"/>
      <c r="H227" s="15"/>
    </row>
    <row r="228" spans="1:8" x14ac:dyDescent="0.25">
      <c r="A228" s="19">
        <v>37222</v>
      </c>
      <c r="B228">
        <v>63.3125</v>
      </c>
      <c r="E228" s="15"/>
      <c r="H228" s="15"/>
    </row>
    <row r="229" spans="1:8" x14ac:dyDescent="0.25">
      <c r="A229" s="19">
        <v>37223</v>
      </c>
      <c r="B229">
        <v>63.3125</v>
      </c>
      <c r="E229" s="15"/>
      <c r="H229" s="15"/>
    </row>
    <row r="230" spans="1:8" x14ac:dyDescent="0.25">
      <c r="A230" s="19">
        <v>37224</v>
      </c>
      <c r="B230">
        <v>64.140625</v>
      </c>
      <c r="E230" s="15"/>
      <c r="H230" s="15"/>
    </row>
    <row r="231" spans="1:8" x14ac:dyDescent="0.25">
      <c r="A231" s="19">
        <v>37225</v>
      </c>
      <c r="B231">
        <v>64.234375</v>
      </c>
      <c r="E231" s="15"/>
      <c r="H231" s="15"/>
    </row>
    <row r="232" spans="1:8" x14ac:dyDescent="0.25">
      <c r="A232" s="19">
        <v>37228</v>
      </c>
      <c r="B232">
        <v>64.359375</v>
      </c>
      <c r="E232" s="15"/>
      <c r="H232" s="15"/>
    </row>
    <row r="233" spans="1:8" x14ac:dyDescent="0.25">
      <c r="A233" s="19">
        <v>37229</v>
      </c>
      <c r="B233">
        <v>64.609375</v>
      </c>
      <c r="E233" s="15"/>
      <c r="H233" s="15"/>
    </row>
    <row r="234" spans="1:8" x14ac:dyDescent="0.25">
      <c r="A234" s="19">
        <v>37230</v>
      </c>
      <c r="B234">
        <v>63.546875</v>
      </c>
      <c r="E234" s="15"/>
      <c r="H234" s="15"/>
    </row>
    <row r="235" spans="1:8" x14ac:dyDescent="0.25">
      <c r="A235" s="19">
        <v>37231</v>
      </c>
      <c r="B235">
        <v>63.09375</v>
      </c>
      <c r="E235" s="15"/>
      <c r="H235" s="15"/>
    </row>
    <row r="236" spans="1:8" x14ac:dyDescent="0.25">
      <c r="A236" s="19">
        <v>37232</v>
      </c>
      <c r="B236">
        <v>62.484375</v>
      </c>
      <c r="E236" s="15"/>
      <c r="H236" s="15"/>
    </row>
    <row r="237" spans="1:8" x14ac:dyDescent="0.25">
      <c r="A237" s="19">
        <v>37235</v>
      </c>
      <c r="B237">
        <v>62.640625</v>
      </c>
      <c r="E237" s="15"/>
      <c r="H237" s="15"/>
    </row>
    <row r="238" spans="1:8" x14ac:dyDescent="0.25">
      <c r="A238" s="19">
        <v>37236</v>
      </c>
      <c r="B238">
        <v>62.90625</v>
      </c>
      <c r="E238" s="15"/>
      <c r="H238" s="15"/>
    </row>
    <row r="239" spans="1:8" x14ac:dyDescent="0.25">
      <c r="A239" s="19">
        <v>37237</v>
      </c>
      <c r="B239">
        <v>63.375</v>
      </c>
      <c r="E239" s="15"/>
      <c r="H239" s="15"/>
    </row>
    <row r="240" spans="1:8" x14ac:dyDescent="0.25">
      <c r="A240" s="19">
        <v>37238</v>
      </c>
      <c r="B240">
        <v>62.84375</v>
      </c>
      <c r="E240" s="15"/>
      <c r="H240" s="15"/>
    </row>
    <row r="241" spans="1:8" x14ac:dyDescent="0.25">
      <c r="A241" s="19">
        <v>37239</v>
      </c>
      <c r="B241">
        <v>62.53125</v>
      </c>
      <c r="E241" s="15"/>
      <c r="H241" s="15"/>
    </row>
    <row r="242" spans="1:8" x14ac:dyDescent="0.25">
      <c r="A242" s="19">
        <v>37242</v>
      </c>
      <c r="B242">
        <v>62.34375</v>
      </c>
      <c r="E242" s="15"/>
      <c r="H242" s="15"/>
    </row>
    <row r="243" spans="1:8" x14ac:dyDescent="0.25">
      <c r="A243" s="19">
        <v>37243</v>
      </c>
      <c r="B243">
        <v>62.78125</v>
      </c>
      <c r="E243" s="15"/>
      <c r="H243" s="15"/>
    </row>
    <row r="244" spans="1:8" x14ac:dyDescent="0.25">
      <c r="A244" s="19">
        <v>37244</v>
      </c>
      <c r="B244">
        <v>63.15625</v>
      </c>
      <c r="E244" s="15"/>
      <c r="H244" s="15"/>
    </row>
    <row r="245" spans="1:8" x14ac:dyDescent="0.25">
      <c r="A245" s="19">
        <v>37245</v>
      </c>
      <c r="B245">
        <v>63.109375</v>
      </c>
      <c r="E245" s="15"/>
      <c r="H245" s="15"/>
    </row>
    <row r="246" spans="1:8" x14ac:dyDescent="0.25">
      <c r="A246" s="19">
        <v>37246</v>
      </c>
      <c r="B246">
        <v>62.921875</v>
      </c>
      <c r="E246" s="15"/>
      <c r="H246" s="15"/>
    </row>
    <row r="247" spans="1:8" x14ac:dyDescent="0.25">
      <c r="A247" s="19">
        <v>37249</v>
      </c>
      <c r="B247">
        <v>62.71875</v>
      </c>
      <c r="E247" s="15"/>
      <c r="H247" s="15"/>
    </row>
    <row r="248" spans="1:8" x14ac:dyDescent="0.25">
      <c r="A248" s="19">
        <v>37251</v>
      </c>
      <c r="B248">
        <v>62.515625</v>
      </c>
      <c r="E248" s="15"/>
      <c r="H248" s="15"/>
    </row>
    <row r="249" spans="1:8" x14ac:dyDescent="0.25">
      <c r="A249" s="19">
        <v>37252</v>
      </c>
      <c r="B249">
        <v>62.921875</v>
      </c>
      <c r="E249" s="15"/>
      <c r="H249" s="15"/>
    </row>
    <row r="250" spans="1:8" x14ac:dyDescent="0.25">
      <c r="A250" s="19">
        <v>37253</v>
      </c>
      <c r="B250">
        <v>62.875</v>
      </c>
      <c r="E250" s="15"/>
      <c r="H250" s="15"/>
    </row>
    <row r="251" spans="1:8" x14ac:dyDescent="0.25">
      <c r="A251" s="19">
        <v>37256</v>
      </c>
      <c r="B251">
        <v>63.234375</v>
      </c>
      <c r="E251" s="15"/>
      <c r="H251" s="15"/>
    </row>
    <row r="252" spans="1:8" x14ac:dyDescent="0.25">
      <c r="A252" s="19">
        <v>37258</v>
      </c>
      <c r="B252">
        <v>62.734375</v>
      </c>
      <c r="E252" s="15"/>
      <c r="H252" s="15"/>
    </row>
    <row r="253" spans="1:8" x14ac:dyDescent="0.25">
      <c r="A253" s="19">
        <v>37259</v>
      </c>
      <c r="B253">
        <v>62.890625</v>
      </c>
      <c r="E253" s="15"/>
      <c r="H253" s="15"/>
    </row>
    <row r="254" spans="1:8" x14ac:dyDescent="0.25">
      <c r="A254" s="19">
        <v>37260</v>
      </c>
      <c r="B254">
        <v>62.875</v>
      </c>
      <c r="E254" s="15"/>
      <c r="H254" s="15"/>
    </row>
    <row r="255" spans="1:8" x14ac:dyDescent="0.25">
      <c r="A255" s="19">
        <v>37263</v>
      </c>
      <c r="B255">
        <v>63.34375</v>
      </c>
      <c r="E255" s="15"/>
      <c r="H255" s="15"/>
    </row>
    <row r="256" spans="1:8" x14ac:dyDescent="0.25">
      <c r="A256" s="19">
        <v>37264</v>
      </c>
      <c r="B256">
        <v>63.3125</v>
      </c>
      <c r="E256" s="15"/>
      <c r="H256" s="15"/>
    </row>
    <row r="257" spans="1:8" x14ac:dyDescent="0.25">
      <c r="A257" s="19">
        <v>37265</v>
      </c>
      <c r="B257">
        <v>63.34375</v>
      </c>
      <c r="E257" s="15"/>
      <c r="H257" s="15"/>
    </row>
    <row r="258" spans="1:8" x14ac:dyDescent="0.25">
      <c r="A258" s="19">
        <v>37266</v>
      </c>
      <c r="B258">
        <v>63.765625</v>
      </c>
      <c r="E258" s="15"/>
      <c r="H258" s="15"/>
    </row>
    <row r="259" spans="1:8" x14ac:dyDescent="0.25">
      <c r="A259" s="19">
        <v>37267</v>
      </c>
      <c r="B259">
        <v>64.140625</v>
      </c>
      <c r="E259" s="15"/>
      <c r="H259" s="15"/>
    </row>
    <row r="260" spans="1:8" x14ac:dyDescent="0.25">
      <c r="A260" s="19">
        <v>37270</v>
      </c>
      <c r="B260">
        <v>64.1875</v>
      </c>
      <c r="E260" s="15"/>
      <c r="H260" s="15"/>
    </row>
    <row r="261" spans="1:8" x14ac:dyDescent="0.25">
      <c r="A261" s="19">
        <v>37271</v>
      </c>
      <c r="B261">
        <v>64.359375</v>
      </c>
      <c r="E261" s="15"/>
      <c r="H261" s="15"/>
    </row>
    <row r="262" spans="1:8" x14ac:dyDescent="0.25">
      <c r="A262" s="19">
        <v>37272</v>
      </c>
      <c r="B262">
        <v>64.328125</v>
      </c>
      <c r="E262" s="15"/>
      <c r="H262" s="15"/>
    </row>
    <row r="263" spans="1:8" x14ac:dyDescent="0.25">
      <c r="A263" s="19">
        <v>37273</v>
      </c>
      <c r="B263">
        <v>63.9375</v>
      </c>
      <c r="E263" s="15"/>
      <c r="H263" s="15"/>
    </row>
    <row r="264" spans="1:8" x14ac:dyDescent="0.25">
      <c r="A264" s="19">
        <v>37274</v>
      </c>
      <c r="B264">
        <v>64.140625</v>
      </c>
      <c r="E264" s="15"/>
      <c r="H264" s="15"/>
    </row>
    <row r="265" spans="1:8" x14ac:dyDescent="0.25">
      <c r="A265" s="19">
        <v>37278</v>
      </c>
      <c r="B265">
        <v>64.09375</v>
      </c>
      <c r="E265" s="15"/>
      <c r="H265" s="15"/>
    </row>
    <row r="266" spans="1:8" x14ac:dyDescent="0.25">
      <c r="A266" s="19">
        <v>37279</v>
      </c>
      <c r="B266">
        <v>63.703125</v>
      </c>
      <c r="E266" s="15"/>
      <c r="H266" s="15"/>
    </row>
    <row r="267" spans="1:8" x14ac:dyDescent="0.25">
      <c r="A267" s="19">
        <v>37280</v>
      </c>
      <c r="B267">
        <v>63.578125</v>
      </c>
      <c r="E267" s="15"/>
      <c r="H267" s="15"/>
    </row>
    <row r="268" spans="1:8" x14ac:dyDescent="0.25">
      <c r="A268" s="19">
        <v>37281</v>
      </c>
      <c r="B268">
        <v>63.421875</v>
      </c>
      <c r="E268" s="15"/>
      <c r="H268" s="15"/>
    </row>
    <row r="269" spans="1:8" x14ac:dyDescent="0.25">
      <c r="A269" s="19">
        <v>37284</v>
      </c>
      <c r="B269">
        <v>63.4375</v>
      </c>
      <c r="E269" s="15"/>
      <c r="H269" s="15"/>
    </row>
    <row r="270" spans="1:8" x14ac:dyDescent="0.25">
      <c r="A270" s="19">
        <v>37285</v>
      </c>
      <c r="B270">
        <v>63.90625</v>
      </c>
      <c r="E270" s="15"/>
      <c r="H270" s="15"/>
    </row>
    <row r="271" spans="1:8" x14ac:dyDescent="0.25">
      <c r="A271" s="19">
        <v>37286</v>
      </c>
      <c r="B271">
        <v>63.9375</v>
      </c>
      <c r="E271" s="15"/>
      <c r="H271" s="15"/>
    </row>
    <row r="272" spans="1:8" x14ac:dyDescent="0.25">
      <c r="A272" s="19">
        <v>37287</v>
      </c>
      <c r="B272">
        <v>63.671875</v>
      </c>
      <c r="E272" s="15"/>
      <c r="H272" s="15"/>
    </row>
    <row r="273" spans="1:8" x14ac:dyDescent="0.25">
      <c r="A273" s="19">
        <v>37288</v>
      </c>
      <c r="B273">
        <v>63.90625</v>
      </c>
      <c r="E273" s="15"/>
      <c r="H273" s="15"/>
    </row>
    <row r="274" spans="1:8" x14ac:dyDescent="0.25">
      <c r="A274" s="19">
        <v>37291</v>
      </c>
      <c r="B274">
        <v>64.28125</v>
      </c>
      <c r="E274" s="15"/>
      <c r="H274" s="15"/>
    </row>
    <row r="275" spans="1:8" x14ac:dyDescent="0.25">
      <c r="A275" s="19">
        <v>37292</v>
      </c>
      <c r="B275">
        <v>64.328125</v>
      </c>
      <c r="E275" s="15"/>
      <c r="H275" s="15"/>
    </row>
    <row r="276" spans="1:8" x14ac:dyDescent="0.25">
      <c r="A276" s="19">
        <v>37293</v>
      </c>
      <c r="B276">
        <v>64.203125</v>
      </c>
      <c r="E276" s="15"/>
      <c r="H276" s="15"/>
    </row>
    <row r="277" spans="1:8" x14ac:dyDescent="0.25">
      <c r="A277" s="19">
        <v>37294</v>
      </c>
      <c r="B277">
        <v>64.09375</v>
      </c>
      <c r="E277" s="15"/>
      <c r="H277" s="15"/>
    </row>
    <row r="278" spans="1:8" x14ac:dyDescent="0.25">
      <c r="A278" s="19">
        <v>37295</v>
      </c>
      <c r="B278">
        <v>64.328125</v>
      </c>
      <c r="E278" s="15"/>
      <c r="H278" s="15"/>
    </row>
    <row r="279" spans="1:8" x14ac:dyDescent="0.25">
      <c r="A279" s="19">
        <v>37298</v>
      </c>
      <c r="B279">
        <v>64.25</v>
      </c>
      <c r="E279" s="15"/>
      <c r="H279" s="15"/>
    </row>
    <row r="280" spans="1:8" x14ac:dyDescent="0.25">
      <c r="A280" s="19">
        <v>37299</v>
      </c>
      <c r="B280">
        <v>63.9375</v>
      </c>
      <c r="E280" s="15"/>
      <c r="H280" s="15"/>
    </row>
    <row r="281" spans="1:8" x14ac:dyDescent="0.25">
      <c r="A281" s="19">
        <v>37300</v>
      </c>
      <c r="B281">
        <v>63.828125</v>
      </c>
      <c r="E281" s="15"/>
      <c r="H281" s="15"/>
    </row>
    <row r="282" spans="1:8" x14ac:dyDescent="0.25">
      <c r="A282" s="19">
        <v>37301</v>
      </c>
      <c r="B282">
        <v>64</v>
      </c>
      <c r="E282" s="15"/>
      <c r="H282" s="15"/>
    </row>
    <row r="283" spans="1:8" x14ac:dyDescent="0.25">
      <c r="A283" s="19">
        <v>37302</v>
      </c>
      <c r="B283">
        <v>64.40625</v>
      </c>
      <c r="E283" s="15"/>
      <c r="H283" s="15"/>
    </row>
    <row r="284" spans="1:8" x14ac:dyDescent="0.25">
      <c r="A284" s="19">
        <v>37306</v>
      </c>
      <c r="B284">
        <v>64.328125</v>
      </c>
      <c r="E284" s="15"/>
      <c r="H284" s="15"/>
    </row>
    <row r="285" spans="1:8" x14ac:dyDescent="0.25">
      <c r="A285" s="19">
        <v>37307</v>
      </c>
      <c r="B285">
        <v>64.359375</v>
      </c>
      <c r="E285" s="15"/>
      <c r="H285" s="15"/>
    </row>
    <row r="286" spans="1:8" x14ac:dyDescent="0.25">
      <c r="A286" s="19">
        <v>37308</v>
      </c>
      <c r="B286">
        <v>64.390625</v>
      </c>
      <c r="E286" s="15"/>
      <c r="H286" s="15"/>
    </row>
    <row r="287" spans="1:8" x14ac:dyDescent="0.25">
      <c r="A287" s="19">
        <v>37309</v>
      </c>
      <c r="B287">
        <v>64.59375</v>
      </c>
      <c r="E287" s="15"/>
      <c r="H287" s="15"/>
    </row>
    <row r="288" spans="1:8" x14ac:dyDescent="0.25">
      <c r="A288" s="19">
        <v>37312</v>
      </c>
      <c r="B288">
        <v>64.5</v>
      </c>
      <c r="E288" s="15"/>
      <c r="H288" s="15"/>
    </row>
    <row r="289" spans="1:8" x14ac:dyDescent="0.25">
      <c r="A289" s="19">
        <v>37313</v>
      </c>
      <c r="B289">
        <v>64.203125</v>
      </c>
      <c r="E289" s="15"/>
      <c r="H289" s="15"/>
    </row>
    <row r="290" spans="1:8" x14ac:dyDescent="0.25">
      <c r="A290" s="19">
        <v>37314</v>
      </c>
      <c r="B290">
        <v>64.671875</v>
      </c>
      <c r="E290" s="15"/>
      <c r="H290" s="15"/>
    </row>
    <row r="291" spans="1:8" x14ac:dyDescent="0.25">
      <c r="A291" s="19">
        <v>37315</v>
      </c>
      <c r="B291">
        <v>64.5</v>
      </c>
      <c r="E291" s="15"/>
      <c r="H291" s="15"/>
    </row>
    <row r="292" spans="1:8" x14ac:dyDescent="0.25">
      <c r="A292" s="19">
        <v>37316</v>
      </c>
      <c r="B292">
        <v>64.0625</v>
      </c>
      <c r="E292" s="15"/>
      <c r="H292" s="15"/>
    </row>
    <row r="293" spans="1:8" x14ac:dyDescent="0.25">
      <c r="A293" s="19">
        <v>37319</v>
      </c>
      <c r="B293">
        <v>63.953125</v>
      </c>
      <c r="E293" s="15"/>
      <c r="H293" s="15"/>
    </row>
    <row r="294" spans="1:8" x14ac:dyDescent="0.25">
      <c r="A294" s="19">
        <v>37320</v>
      </c>
      <c r="B294">
        <v>63.9375</v>
      </c>
      <c r="E294" s="15"/>
      <c r="H294" s="15"/>
    </row>
    <row r="295" spans="1:8" x14ac:dyDescent="0.25">
      <c r="A295" s="19">
        <v>37321</v>
      </c>
      <c r="B295">
        <v>63.8125</v>
      </c>
      <c r="E295" s="15"/>
      <c r="H295" s="15"/>
    </row>
    <row r="296" spans="1:8" x14ac:dyDescent="0.25">
      <c r="A296" s="19">
        <v>37322</v>
      </c>
      <c r="B296">
        <v>63.078125</v>
      </c>
      <c r="E296" s="15"/>
      <c r="H296" s="15"/>
    </row>
    <row r="297" spans="1:8" x14ac:dyDescent="0.25">
      <c r="A297" s="19">
        <v>37323</v>
      </c>
      <c r="B297">
        <v>62.6875</v>
      </c>
      <c r="E297" s="15"/>
      <c r="H297" s="15"/>
    </row>
    <row r="298" spans="1:8" x14ac:dyDescent="0.25">
      <c r="A298" s="19">
        <v>37326</v>
      </c>
      <c r="B298">
        <v>62.6875</v>
      </c>
      <c r="E298" s="15"/>
      <c r="H298" s="15"/>
    </row>
    <row r="299" spans="1:8" x14ac:dyDescent="0.25">
      <c r="A299" s="19">
        <v>37327</v>
      </c>
      <c r="B299">
        <v>62.78125</v>
      </c>
      <c r="E299" s="15"/>
      <c r="H299" s="15"/>
    </row>
    <row r="300" spans="1:8" x14ac:dyDescent="0.25">
      <c r="A300" s="19">
        <v>37328</v>
      </c>
      <c r="B300">
        <v>63.015625</v>
      </c>
      <c r="E300" s="15"/>
      <c r="H300" s="15"/>
    </row>
    <row r="301" spans="1:8" x14ac:dyDescent="0.25">
      <c r="A301" s="19">
        <v>37329</v>
      </c>
      <c r="B301">
        <v>62.390625</v>
      </c>
      <c r="E301" s="15"/>
      <c r="H301" s="15"/>
    </row>
    <row r="302" spans="1:8" x14ac:dyDescent="0.25">
      <c r="A302" s="19">
        <v>37330</v>
      </c>
      <c r="B302">
        <v>62.609375</v>
      </c>
      <c r="E302" s="15"/>
      <c r="H302" s="15"/>
    </row>
    <row r="303" spans="1:8" x14ac:dyDescent="0.25">
      <c r="A303" s="19">
        <v>37333</v>
      </c>
      <c r="B303">
        <v>62.8125</v>
      </c>
      <c r="E303" s="15"/>
      <c r="H303" s="15"/>
    </row>
    <row r="304" spans="1:8" x14ac:dyDescent="0.25">
      <c r="A304" s="19">
        <v>37334</v>
      </c>
      <c r="B304">
        <v>62.703125</v>
      </c>
      <c r="E304" s="15"/>
      <c r="H304" s="15"/>
    </row>
    <row r="305" spans="1:8" x14ac:dyDescent="0.25">
      <c r="A305" s="19">
        <v>37335</v>
      </c>
      <c r="B305">
        <v>62.375</v>
      </c>
      <c r="E305" s="15"/>
      <c r="H305" s="15"/>
    </row>
    <row r="306" spans="1:8" x14ac:dyDescent="0.25">
      <c r="A306" s="19">
        <v>37336</v>
      </c>
      <c r="B306">
        <v>62.5</v>
      </c>
      <c r="E306" s="15"/>
      <c r="H306" s="15"/>
    </row>
    <row r="307" spans="1:8" x14ac:dyDescent="0.25">
      <c r="A307" s="19">
        <v>37337</v>
      </c>
      <c r="B307">
        <v>62.484375</v>
      </c>
      <c r="E307" s="15"/>
      <c r="H307" s="15"/>
    </row>
    <row r="308" spans="1:8" x14ac:dyDescent="0.25">
      <c r="A308" s="19">
        <v>37340</v>
      </c>
      <c r="B308">
        <v>62.421875</v>
      </c>
      <c r="E308" s="15"/>
      <c r="H308" s="15"/>
    </row>
    <row r="309" spans="1:8" x14ac:dyDescent="0.25">
      <c r="A309" s="19">
        <v>37341</v>
      </c>
      <c r="B309">
        <v>62.71875</v>
      </c>
      <c r="E309" s="15"/>
      <c r="H309" s="15"/>
    </row>
    <row r="310" spans="1:8" x14ac:dyDescent="0.25">
      <c r="A310" s="19">
        <v>37342</v>
      </c>
      <c r="B310">
        <v>62.765625</v>
      </c>
      <c r="E310" s="15"/>
      <c r="H310" s="15"/>
    </row>
    <row r="311" spans="1:8" x14ac:dyDescent="0.25">
      <c r="A311" s="19">
        <v>37343</v>
      </c>
      <c r="B311">
        <v>62.484375</v>
      </c>
      <c r="E311" s="15"/>
      <c r="H311" s="15"/>
    </row>
    <row r="312" spans="1:8" x14ac:dyDescent="0.25">
      <c r="A312" s="19">
        <v>37347</v>
      </c>
      <c r="B312">
        <v>62.484375</v>
      </c>
      <c r="E312" s="15"/>
      <c r="H312" s="15"/>
    </row>
    <row r="313" spans="1:8" x14ac:dyDescent="0.25">
      <c r="A313" s="19">
        <v>37348</v>
      </c>
      <c r="B313">
        <v>62.859375</v>
      </c>
      <c r="E313" s="15"/>
      <c r="H313" s="15"/>
    </row>
    <row r="314" spans="1:8" x14ac:dyDescent="0.25">
      <c r="A314" s="19">
        <v>37349</v>
      </c>
      <c r="B314">
        <v>63.203125</v>
      </c>
      <c r="E314" s="15"/>
      <c r="H314" s="15"/>
    </row>
    <row r="315" spans="1:8" x14ac:dyDescent="0.25">
      <c r="A315" s="19">
        <v>37350</v>
      </c>
      <c r="B315">
        <v>63.21875</v>
      </c>
      <c r="E315" s="15"/>
      <c r="H315" s="15"/>
    </row>
    <row r="316" spans="1:8" x14ac:dyDescent="0.25">
      <c r="A316" s="19">
        <v>37351</v>
      </c>
      <c r="B316">
        <v>63.5625</v>
      </c>
      <c r="E316" s="15"/>
      <c r="H316" s="15"/>
    </row>
    <row r="317" spans="1:8" x14ac:dyDescent="0.25">
      <c r="A317" s="19">
        <v>37354</v>
      </c>
      <c r="B317">
        <v>63.421875</v>
      </c>
      <c r="E317" s="15"/>
      <c r="H317" s="15"/>
    </row>
    <row r="318" spans="1:8" x14ac:dyDescent="0.25">
      <c r="A318" s="19">
        <v>37355</v>
      </c>
      <c r="B318">
        <v>63.5625</v>
      </c>
      <c r="E318" s="15"/>
      <c r="H318" s="15"/>
    </row>
    <row r="319" spans="1:8" x14ac:dyDescent="0.25">
      <c r="A319" s="19">
        <v>37356</v>
      </c>
      <c r="B319">
        <v>63.484375</v>
      </c>
      <c r="E319" s="15"/>
      <c r="H319" s="15"/>
    </row>
    <row r="320" spans="1:8" x14ac:dyDescent="0.25">
      <c r="A320" s="19">
        <v>37357</v>
      </c>
      <c r="B320">
        <v>63.578125</v>
      </c>
      <c r="E320" s="15"/>
      <c r="H320" s="15"/>
    </row>
    <row r="321" spans="1:8" x14ac:dyDescent="0.25">
      <c r="A321" s="19">
        <v>37358</v>
      </c>
      <c r="B321">
        <v>63.828125</v>
      </c>
      <c r="E321" s="15"/>
      <c r="H321" s="15"/>
    </row>
    <row r="322" spans="1:8" x14ac:dyDescent="0.25">
      <c r="A322" s="19">
        <v>37361</v>
      </c>
      <c r="B322">
        <v>63.953125</v>
      </c>
      <c r="E322" s="15"/>
      <c r="H322" s="15"/>
    </row>
    <row r="323" spans="1:8" x14ac:dyDescent="0.25">
      <c r="A323" s="19">
        <v>37362</v>
      </c>
      <c r="B323">
        <v>63.78125</v>
      </c>
      <c r="E323" s="15"/>
      <c r="H323" s="15"/>
    </row>
    <row r="324" spans="1:8" x14ac:dyDescent="0.25">
      <c r="A324" s="19">
        <v>37363</v>
      </c>
      <c r="B324">
        <v>63.609375</v>
      </c>
      <c r="E324" s="15"/>
      <c r="H324" s="15"/>
    </row>
    <row r="325" spans="1:8" x14ac:dyDescent="0.25">
      <c r="A325" s="19">
        <v>37364</v>
      </c>
      <c r="B325">
        <v>63.671875</v>
      </c>
      <c r="E325" s="15"/>
      <c r="H325" s="15"/>
    </row>
    <row r="326" spans="1:8" x14ac:dyDescent="0.25">
      <c r="A326" s="19">
        <v>37365</v>
      </c>
      <c r="B326">
        <v>63.75</v>
      </c>
      <c r="E326" s="15"/>
      <c r="H326" s="15"/>
    </row>
    <row r="327" spans="1:8" x14ac:dyDescent="0.25">
      <c r="A327" s="19">
        <v>37368</v>
      </c>
      <c r="B327">
        <v>63.875</v>
      </c>
      <c r="E327" s="15"/>
      <c r="H327" s="15"/>
    </row>
    <row r="328" spans="1:8" x14ac:dyDescent="0.25">
      <c r="A328" s="19">
        <v>37369</v>
      </c>
      <c r="B328">
        <v>63.875</v>
      </c>
      <c r="E328" s="15"/>
      <c r="H328" s="15"/>
    </row>
    <row r="329" spans="1:8" x14ac:dyDescent="0.25">
      <c r="A329" s="19">
        <v>37370</v>
      </c>
      <c r="B329">
        <v>64.203125</v>
      </c>
      <c r="E329" s="15"/>
      <c r="H329" s="15"/>
    </row>
    <row r="330" spans="1:8" x14ac:dyDescent="0.25">
      <c r="A330" s="19">
        <v>37371</v>
      </c>
      <c r="B330">
        <v>64.28125</v>
      </c>
      <c r="E330" s="15"/>
      <c r="H330" s="15"/>
    </row>
    <row r="331" spans="1:8" x14ac:dyDescent="0.25">
      <c r="A331" s="19">
        <v>37372</v>
      </c>
      <c r="B331">
        <v>64.453125</v>
      </c>
      <c r="E331" s="15"/>
      <c r="H331" s="15"/>
    </row>
    <row r="332" spans="1:8" x14ac:dyDescent="0.25">
      <c r="A332" s="19">
        <v>37375</v>
      </c>
      <c r="B332">
        <v>64.3125</v>
      </c>
      <c r="E332" s="15"/>
      <c r="H332" s="15"/>
    </row>
    <row r="333" spans="1:8" x14ac:dyDescent="0.25">
      <c r="A333" s="19">
        <v>37376</v>
      </c>
      <c r="B333">
        <v>64.375</v>
      </c>
      <c r="E333" s="15"/>
      <c r="H333" s="15"/>
    </row>
    <row r="334" spans="1:8" x14ac:dyDescent="0.25">
      <c r="A334" s="19">
        <v>37377</v>
      </c>
      <c r="B334">
        <v>64.53125</v>
      </c>
      <c r="E334" s="15"/>
      <c r="H334" s="15"/>
    </row>
    <row r="335" spans="1:8" x14ac:dyDescent="0.25">
      <c r="A335" s="19">
        <v>37378</v>
      </c>
      <c r="B335">
        <v>64.28125</v>
      </c>
      <c r="E335" s="15"/>
      <c r="H335" s="15"/>
    </row>
    <row r="336" spans="1:8" x14ac:dyDescent="0.25">
      <c r="A336" s="19">
        <v>37379</v>
      </c>
      <c r="B336">
        <v>64.546875</v>
      </c>
      <c r="E336" s="15"/>
      <c r="H336" s="15"/>
    </row>
    <row r="337" spans="1:8" x14ac:dyDescent="0.25">
      <c r="A337" s="19">
        <v>37382</v>
      </c>
      <c r="B337">
        <v>64.46875</v>
      </c>
      <c r="E337" s="15"/>
      <c r="H337" s="15"/>
    </row>
    <row r="338" spans="1:8" x14ac:dyDescent="0.25">
      <c r="A338" s="19">
        <v>37383</v>
      </c>
      <c r="B338">
        <v>64.53125</v>
      </c>
      <c r="E338" s="15"/>
      <c r="H338" s="15"/>
    </row>
    <row r="339" spans="1:8" x14ac:dyDescent="0.25">
      <c r="A339" s="19">
        <v>37384</v>
      </c>
      <c r="B339">
        <v>63.9375</v>
      </c>
      <c r="E339" s="15"/>
      <c r="H339" s="15"/>
    </row>
    <row r="340" spans="1:8" x14ac:dyDescent="0.25">
      <c r="A340" s="19">
        <v>37385</v>
      </c>
      <c r="B340">
        <v>64.125</v>
      </c>
      <c r="E340" s="15"/>
      <c r="H340" s="15"/>
    </row>
    <row r="341" spans="1:8" x14ac:dyDescent="0.25">
      <c r="A341" s="19">
        <v>37386</v>
      </c>
      <c r="B341">
        <v>64.453125</v>
      </c>
      <c r="E341" s="15"/>
      <c r="H341" s="15"/>
    </row>
    <row r="342" spans="1:8" x14ac:dyDescent="0.25">
      <c r="A342" s="19">
        <v>37389</v>
      </c>
      <c r="B342">
        <v>64.0625</v>
      </c>
      <c r="E342" s="15"/>
      <c r="H342" s="15"/>
    </row>
    <row r="343" spans="1:8" x14ac:dyDescent="0.25">
      <c r="A343" s="19">
        <v>37390</v>
      </c>
      <c r="B343">
        <v>63.703125</v>
      </c>
      <c r="E343" s="15"/>
      <c r="H343" s="15"/>
    </row>
    <row r="344" spans="1:8" x14ac:dyDescent="0.25">
      <c r="A344" s="19">
        <v>37391</v>
      </c>
      <c r="B344">
        <v>63.859375</v>
      </c>
      <c r="E344" s="15"/>
      <c r="H344" s="15"/>
    </row>
    <row r="345" spans="1:8" x14ac:dyDescent="0.25">
      <c r="A345" s="19">
        <v>37392</v>
      </c>
      <c r="B345">
        <v>64.1875</v>
      </c>
      <c r="E345" s="15"/>
      <c r="H345" s="15"/>
    </row>
    <row r="346" spans="1:8" x14ac:dyDescent="0.25">
      <c r="A346" s="19">
        <v>37393</v>
      </c>
      <c r="B346">
        <v>63.921875</v>
      </c>
      <c r="E346" s="15"/>
      <c r="H346" s="15"/>
    </row>
    <row r="347" spans="1:8" x14ac:dyDescent="0.25">
      <c r="A347" s="19">
        <v>37396</v>
      </c>
      <c r="B347">
        <v>64.203125</v>
      </c>
      <c r="E347" s="15"/>
      <c r="H347" s="15"/>
    </row>
    <row r="348" spans="1:8" x14ac:dyDescent="0.25">
      <c r="A348" s="19">
        <v>37397</v>
      </c>
      <c r="B348">
        <v>64.40625</v>
      </c>
      <c r="E348" s="15"/>
      <c r="H348" s="15"/>
    </row>
    <row r="349" spans="1:8" x14ac:dyDescent="0.25">
      <c r="A349" s="19">
        <v>37398</v>
      </c>
      <c r="B349">
        <v>64.640625</v>
      </c>
      <c r="E349" s="15"/>
      <c r="H349" s="15"/>
    </row>
    <row r="350" spans="1:8" x14ac:dyDescent="0.25">
      <c r="A350" s="19">
        <v>37399</v>
      </c>
      <c r="B350">
        <v>64.484375</v>
      </c>
      <c r="E350" s="15"/>
      <c r="H350" s="15"/>
    </row>
    <row r="351" spans="1:8" x14ac:dyDescent="0.25">
      <c r="A351" s="19">
        <v>37400</v>
      </c>
      <c r="B351">
        <v>64.609375</v>
      </c>
      <c r="E351" s="15"/>
      <c r="H351" s="15"/>
    </row>
    <row r="352" spans="1:8" x14ac:dyDescent="0.25">
      <c r="A352" s="19">
        <v>37404</v>
      </c>
      <c r="B352">
        <v>64.65625</v>
      </c>
      <c r="E352" s="15"/>
      <c r="H352" s="15"/>
    </row>
    <row r="353" spans="1:8" x14ac:dyDescent="0.25">
      <c r="A353" s="19">
        <v>37405</v>
      </c>
      <c r="B353">
        <v>64.921875</v>
      </c>
      <c r="E353" s="15"/>
      <c r="H353" s="15"/>
    </row>
    <row r="354" spans="1:8" x14ac:dyDescent="0.25">
      <c r="A354" s="19">
        <v>37406</v>
      </c>
      <c r="B354">
        <v>65.140625</v>
      </c>
      <c r="E354" s="15"/>
      <c r="H354" s="15"/>
    </row>
    <row r="355" spans="1:8" x14ac:dyDescent="0.25">
      <c r="A355" s="19">
        <v>37407</v>
      </c>
      <c r="B355">
        <v>65.09375</v>
      </c>
      <c r="E355" s="15"/>
      <c r="H355" s="15"/>
    </row>
    <row r="356" spans="1:8" x14ac:dyDescent="0.25">
      <c r="A356" s="19">
        <v>37410</v>
      </c>
      <c r="B356">
        <v>65.125</v>
      </c>
      <c r="E356" s="15"/>
      <c r="H356" s="15"/>
    </row>
    <row r="357" spans="1:8" x14ac:dyDescent="0.25">
      <c r="A357" s="19">
        <v>37411</v>
      </c>
      <c r="B357">
        <v>65.234375</v>
      </c>
      <c r="E357" s="15"/>
      <c r="H357" s="15"/>
    </row>
    <row r="358" spans="1:8" x14ac:dyDescent="0.25">
      <c r="A358" s="19">
        <v>37412</v>
      </c>
      <c r="B358">
        <v>65.140625</v>
      </c>
      <c r="E358" s="15"/>
      <c r="H358" s="15"/>
    </row>
    <row r="359" spans="1:8" x14ac:dyDescent="0.25">
      <c r="A359" s="19">
        <v>37413</v>
      </c>
      <c r="B359">
        <v>65.296875</v>
      </c>
      <c r="E359" s="15"/>
      <c r="H359" s="15"/>
    </row>
    <row r="360" spans="1:8" x14ac:dyDescent="0.25">
      <c r="A360" s="19">
        <v>37414</v>
      </c>
      <c r="B360">
        <v>65.140625</v>
      </c>
      <c r="E360" s="15"/>
      <c r="H360" s="15"/>
    </row>
    <row r="361" spans="1:8" x14ac:dyDescent="0.25">
      <c r="A361" s="19">
        <v>37417</v>
      </c>
      <c r="B361">
        <v>65.234375</v>
      </c>
      <c r="E361" s="15"/>
      <c r="H361" s="15"/>
    </row>
    <row r="362" spans="1:8" x14ac:dyDescent="0.25">
      <c r="A362" s="19">
        <v>37418</v>
      </c>
      <c r="B362">
        <v>65.4375</v>
      </c>
      <c r="E362" s="15"/>
      <c r="H362" s="15"/>
    </row>
    <row r="363" spans="1:8" x14ac:dyDescent="0.25">
      <c r="A363" s="19">
        <v>37419</v>
      </c>
      <c r="B363">
        <v>65.609375</v>
      </c>
      <c r="E363" s="15"/>
      <c r="H363" s="15"/>
    </row>
    <row r="364" spans="1:8" x14ac:dyDescent="0.25">
      <c r="A364" s="19">
        <v>37420</v>
      </c>
      <c r="B364">
        <v>65.78125</v>
      </c>
      <c r="E364" s="15"/>
      <c r="H364" s="15"/>
    </row>
    <row r="365" spans="1:8" x14ac:dyDescent="0.25">
      <c r="A365" s="19">
        <v>37421</v>
      </c>
      <c r="B365">
        <v>66.234375</v>
      </c>
      <c r="E365" s="15"/>
      <c r="H365" s="15"/>
    </row>
    <row r="366" spans="1:8" x14ac:dyDescent="0.25">
      <c r="A366" s="19">
        <v>37424</v>
      </c>
      <c r="B366">
        <v>66</v>
      </c>
      <c r="E366" s="15"/>
      <c r="H366" s="15"/>
    </row>
    <row r="367" spans="1:8" x14ac:dyDescent="0.25">
      <c r="A367" s="19">
        <v>37425</v>
      </c>
      <c r="B367">
        <v>66.046875</v>
      </c>
      <c r="E367" s="15"/>
      <c r="H367" s="15"/>
    </row>
    <row r="368" spans="1:8" x14ac:dyDescent="0.25">
      <c r="A368" s="19">
        <v>37426</v>
      </c>
      <c r="B368">
        <v>66.578125</v>
      </c>
      <c r="E368" s="15"/>
      <c r="H368" s="15"/>
    </row>
    <row r="369" spans="1:8" x14ac:dyDescent="0.25">
      <c r="A369" s="19">
        <v>37427</v>
      </c>
      <c r="B369">
        <v>66.109375</v>
      </c>
      <c r="E369" s="15"/>
      <c r="H369" s="15"/>
    </row>
    <row r="370" spans="1:8" x14ac:dyDescent="0.25">
      <c r="A370" s="19">
        <v>37428</v>
      </c>
      <c r="B370">
        <v>66.46875</v>
      </c>
      <c r="E370" s="15"/>
      <c r="H370" s="15"/>
    </row>
    <row r="371" spans="1:8" x14ac:dyDescent="0.25">
      <c r="A371" s="19">
        <v>37431</v>
      </c>
      <c r="B371">
        <v>66.15625</v>
      </c>
      <c r="E371" s="15"/>
      <c r="H371" s="15"/>
    </row>
    <row r="372" spans="1:8" x14ac:dyDescent="0.25">
      <c r="A372" s="19">
        <v>37432</v>
      </c>
      <c r="B372">
        <v>66.1875</v>
      </c>
      <c r="E372" s="15"/>
      <c r="H372" s="15"/>
    </row>
    <row r="373" spans="1:8" x14ac:dyDescent="0.25">
      <c r="A373" s="19">
        <v>37433</v>
      </c>
      <c r="B373">
        <v>66.734375</v>
      </c>
      <c r="E373" s="15"/>
      <c r="H373" s="15"/>
    </row>
    <row r="374" spans="1:8" x14ac:dyDescent="0.25">
      <c r="A374" s="19">
        <v>37434</v>
      </c>
      <c r="B374">
        <v>66.296875</v>
      </c>
      <c r="E374" s="15"/>
      <c r="H374" s="15"/>
    </row>
    <row r="375" spans="1:8" x14ac:dyDescent="0.25">
      <c r="A375" s="19">
        <v>37435</v>
      </c>
      <c r="B375">
        <v>66.234375</v>
      </c>
      <c r="E375" s="15"/>
      <c r="H375" s="15"/>
    </row>
    <row r="376" spans="1:8" x14ac:dyDescent="0.25">
      <c r="A376" s="19">
        <v>37438</v>
      </c>
      <c r="B376">
        <v>66.265625</v>
      </c>
      <c r="E376" s="15"/>
      <c r="H376" s="15"/>
    </row>
    <row r="377" spans="1:8" x14ac:dyDescent="0.25">
      <c r="A377" s="19">
        <v>37439</v>
      </c>
      <c r="B377">
        <v>66.65625</v>
      </c>
      <c r="E377" s="15"/>
      <c r="H377" s="15"/>
    </row>
    <row r="378" spans="1:8" x14ac:dyDescent="0.25">
      <c r="A378" s="19">
        <v>37440</v>
      </c>
      <c r="B378">
        <v>66.609375</v>
      </c>
      <c r="E378" s="15"/>
      <c r="H378" s="15"/>
    </row>
    <row r="379" spans="1:8" x14ac:dyDescent="0.25">
      <c r="A379" s="19">
        <v>37442</v>
      </c>
      <c r="B379">
        <v>66.109375</v>
      </c>
      <c r="E379" s="15"/>
      <c r="H379" s="15"/>
    </row>
    <row r="380" spans="1:8" x14ac:dyDescent="0.25">
      <c r="A380" s="19">
        <v>37445</v>
      </c>
      <c r="B380">
        <v>66.34375</v>
      </c>
      <c r="E380" s="15"/>
      <c r="H380" s="15"/>
    </row>
    <row r="381" spans="1:8" x14ac:dyDescent="0.25">
      <c r="A381" s="19">
        <v>37446</v>
      </c>
      <c r="B381">
        <v>66.671875</v>
      </c>
      <c r="E381" s="15"/>
      <c r="H381" s="15"/>
    </row>
    <row r="382" spans="1:8" x14ac:dyDescent="0.25">
      <c r="A382" s="19">
        <v>37447</v>
      </c>
      <c r="B382">
        <v>67.109375</v>
      </c>
      <c r="E382" s="15"/>
      <c r="H382" s="15"/>
    </row>
    <row r="383" spans="1:8" x14ac:dyDescent="0.25">
      <c r="A383" s="19">
        <v>37448</v>
      </c>
      <c r="B383">
        <v>67.234375</v>
      </c>
      <c r="E383" s="15"/>
      <c r="H383" s="15"/>
    </row>
    <row r="384" spans="1:8" x14ac:dyDescent="0.25">
      <c r="A384" s="19">
        <v>37449</v>
      </c>
      <c r="B384">
        <v>67.34375</v>
      </c>
      <c r="E384" s="15"/>
      <c r="H384" s="15"/>
    </row>
    <row r="385" spans="1:8" x14ac:dyDescent="0.25">
      <c r="A385" s="19">
        <v>37452</v>
      </c>
      <c r="B385">
        <v>67.28125</v>
      </c>
      <c r="E385" s="15"/>
      <c r="H385" s="15"/>
    </row>
    <row r="386" spans="1:8" x14ac:dyDescent="0.25">
      <c r="A386" s="19">
        <v>37453</v>
      </c>
      <c r="B386">
        <v>66.921875</v>
      </c>
      <c r="E386" s="15"/>
      <c r="H386" s="15"/>
    </row>
    <row r="387" spans="1:8" x14ac:dyDescent="0.25">
      <c r="A387" s="19">
        <v>37454</v>
      </c>
      <c r="B387">
        <v>67.1875</v>
      </c>
      <c r="E387" s="15"/>
      <c r="H387" s="15"/>
    </row>
    <row r="388" spans="1:8" x14ac:dyDescent="0.25">
      <c r="A388" s="19">
        <v>37455</v>
      </c>
      <c r="B388">
        <v>67.4375</v>
      </c>
      <c r="E388" s="15"/>
      <c r="H388" s="15"/>
    </row>
    <row r="389" spans="1:8" x14ac:dyDescent="0.25">
      <c r="A389" s="19">
        <v>37456</v>
      </c>
      <c r="B389">
        <v>67.609375</v>
      </c>
      <c r="E389" s="15"/>
      <c r="H389" s="15"/>
    </row>
    <row r="390" spans="1:8" x14ac:dyDescent="0.25">
      <c r="A390" s="19">
        <v>37459</v>
      </c>
      <c r="B390">
        <v>68.046875</v>
      </c>
      <c r="E390" s="15"/>
      <c r="H390" s="15"/>
    </row>
    <row r="391" spans="1:8" x14ac:dyDescent="0.25">
      <c r="A391" s="19">
        <v>37460</v>
      </c>
      <c r="B391">
        <v>68.234375</v>
      </c>
      <c r="E391" s="15"/>
      <c r="H391" s="15"/>
    </row>
    <row r="392" spans="1:8" x14ac:dyDescent="0.25">
      <c r="A392" s="19">
        <v>37461</v>
      </c>
      <c r="B392">
        <v>68.359375</v>
      </c>
      <c r="E392" s="15"/>
      <c r="H392" s="15"/>
    </row>
    <row r="393" spans="1:8" x14ac:dyDescent="0.25">
      <c r="A393" s="19">
        <v>37462</v>
      </c>
      <c r="B393">
        <v>68.46875</v>
      </c>
      <c r="E393" s="15"/>
      <c r="H393" s="15"/>
    </row>
    <row r="394" spans="1:8" x14ac:dyDescent="0.25">
      <c r="A394" s="19">
        <v>37463</v>
      </c>
      <c r="B394">
        <v>68.59375</v>
      </c>
      <c r="E394" s="15"/>
      <c r="H394" s="15"/>
    </row>
    <row r="395" spans="1:8" x14ac:dyDescent="0.25">
      <c r="A395" s="19">
        <v>37466</v>
      </c>
      <c r="B395">
        <v>67.90625</v>
      </c>
      <c r="E395" s="15"/>
      <c r="H395" s="15"/>
    </row>
    <row r="396" spans="1:8" x14ac:dyDescent="0.25">
      <c r="A396" s="19">
        <v>37467</v>
      </c>
      <c r="B396">
        <v>67.78125</v>
      </c>
      <c r="E396" s="15"/>
      <c r="H396" s="15"/>
    </row>
    <row r="397" spans="1:8" x14ac:dyDescent="0.25">
      <c r="A397" s="19">
        <v>37468</v>
      </c>
      <c r="B397">
        <v>68.3125</v>
      </c>
      <c r="E397" s="15"/>
      <c r="H397" s="15"/>
    </row>
    <row r="398" spans="1:8" x14ac:dyDescent="0.25">
      <c r="A398" s="19">
        <v>37469</v>
      </c>
      <c r="B398">
        <v>68.59375</v>
      </c>
      <c r="E398" s="15"/>
      <c r="H398" s="15"/>
    </row>
    <row r="399" spans="1:8" x14ac:dyDescent="0.25">
      <c r="A399" s="19">
        <v>37470</v>
      </c>
      <c r="B399">
        <v>69.265625</v>
      </c>
      <c r="E399" s="15"/>
      <c r="H399" s="15"/>
    </row>
    <row r="400" spans="1:8" x14ac:dyDescent="0.25">
      <c r="A400" s="19">
        <v>37473</v>
      </c>
      <c r="B400">
        <v>69.421875</v>
      </c>
      <c r="E400" s="15"/>
      <c r="H400" s="15"/>
    </row>
    <row r="401" spans="1:8" x14ac:dyDescent="0.25">
      <c r="A401" s="19">
        <v>37474</v>
      </c>
      <c r="B401">
        <v>68.796875</v>
      </c>
      <c r="E401" s="15"/>
      <c r="H401" s="15"/>
    </row>
    <row r="402" spans="1:8" x14ac:dyDescent="0.25">
      <c r="A402" s="19">
        <v>37475</v>
      </c>
      <c r="B402">
        <v>69.21875</v>
      </c>
      <c r="E402" s="15"/>
      <c r="H402" s="15"/>
    </row>
    <row r="403" spans="1:8" x14ac:dyDescent="0.25">
      <c r="A403" s="19">
        <v>37476</v>
      </c>
      <c r="B403">
        <v>68.84375</v>
      </c>
      <c r="E403" s="15"/>
      <c r="H403" s="15"/>
    </row>
    <row r="404" spans="1:8" x14ac:dyDescent="0.25">
      <c r="A404" s="19">
        <v>37477</v>
      </c>
      <c r="B404">
        <v>69.46875</v>
      </c>
      <c r="E404" s="15"/>
      <c r="H404" s="15"/>
    </row>
    <row r="405" spans="1:8" x14ac:dyDescent="0.25">
      <c r="A405" s="19">
        <v>37480</v>
      </c>
      <c r="B405">
        <v>69.609375</v>
      </c>
      <c r="E405" s="15"/>
      <c r="H405" s="15"/>
    </row>
    <row r="406" spans="1:8" x14ac:dyDescent="0.25">
      <c r="A406" s="19">
        <v>37481</v>
      </c>
      <c r="B406">
        <v>69.984375</v>
      </c>
      <c r="E406" s="15"/>
      <c r="H406" s="15"/>
    </row>
    <row r="407" spans="1:8" x14ac:dyDescent="0.25">
      <c r="A407" s="19">
        <v>37482</v>
      </c>
      <c r="B407">
        <v>69.9375</v>
      </c>
      <c r="E407" s="15"/>
      <c r="H407" s="15"/>
    </row>
    <row r="408" spans="1:8" x14ac:dyDescent="0.25">
      <c r="A408" s="19">
        <v>37483</v>
      </c>
      <c r="B408">
        <v>69.5</v>
      </c>
      <c r="E408" s="15"/>
      <c r="H408" s="15"/>
    </row>
    <row r="409" spans="1:8" x14ac:dyDescent="0.25">
      <c r="A409" s="19">
        <v>37484</v>
      </c>
      <c r="B409">
        <v>68.875</v>
      </c>
      <c r="E409" s="15"/>
      <c r="H409" s="15"/>
    </row>
    <row r="410" spans="1:8" x14ac:dyDescent="0.25">
      <c r="A410" s="19">
        <v>37487</v>
      </c>
      <c r="B410">
        <v>69</v>
      </c>
      <c r="E410" s="15"/>
      <c r="H410" s="15"/>
    </row>
    <row r="411" spans="1:8" x14ac:dyDescent="0.25">
      <c r="A411" s="19">
        <v>37488</v>
      </c>
      <c r="B411">
        <v>69.625</v>
      </c>
      <c r="E411" s="15"/>
      <c r="H411" s="15"/>
    </row>
    <row r="412" spans="1:8" x14ac:dyDescent="0.25">
      <c r="A412" s="19">
        <v>37489</v>
      </c>
      <c r="B412">
        <v>69.546875</v>
      </c>
      <c r="E412" s="15"/>
      <c r="H412" s="15"/>
    </row>
    <row r="413" spans="1:8" x14ac:dyDescent="0.25">
      <c r="A413" s="19">
        <v>37490</v>
      </c>
      <c r="B413">
        <v>69.171875</v>
      </c>
      <c r="E413" s="15"/>
      <c r="H413" s="15"/>
    </row>
    <row r="414" spans="1:8" x14ac:dyDescent="0.25">
      <c r="A414" s="19">
        <v>37491</v>
      </c>
      <c r="B414">
        <v>69.484375</v>
      </c>
      <c r="E414" s="15"/>
      <c r="H414" s="15"/>
    </row>
    <row r="415" spans="1:8" x14ac:dyDescent="0.25">
      <c r="A415" s="19">
        <v>37494</v>
      </c>
      <c r="B415">
        <v>69.625</v>
      </c>
      <c r="E415" s="15"/>
      <c r="H415" s="15"/>
    </row>
    <row r="416" spans="1:8" x14ac:dyDescent="0.25">
      <c r="A416" s="19">
        <v>37495</v>
      </c>
      <c r="B416">
        <v>69.296875</v>
      </c>
      <c r="E416" s="15"/>
      <c r="H416" s="15"/>
    </row>
    <row r="417" spans="1:8" x14ac:dyDescent="0.25">
      <c r="A417" s="19">
        <v>37496</v>
      </c>
      <c r="B417">
        <v>69.53125</v>
      </c>
      <c r="E417" s="15"/>
      <c r="H417" s="15"/>
    </row>
    <row r="418" spans="1:8" x14ac:dyDescent="0.25">
      <c r="A418" s="19">
        <v>37497</v>
      </c>
      <c r="B418">
        <v>69.8125</v>
      </c>
      <c r="E418" s="15"/>
      <c r="H418" s="15"/>
    </row>
    <row r="419" spans="1:8" x14ac:dyDescent="0.25">
      <c r="A419" s="19">
        <v>37498</v>
      </c>
      <c r="B419">
        <v>69.90625</v>
      </c>
      <c r="E419" s="15"/>
      <c r="H419" s="15"/>
    </row>
    <row r="420" spans="1:8" x14ac:dyDescent="0.25">
      <c r="A420" s="19">
        <v>37502</v>
      </c>
      <c r="B420">
        <v>70.671875</v>
      </c>
      <c r="E420" s="15"/>
      <c r="H420" s="15"/>
    </row>
    <row r="421" spans="1:8" x14ac:dyDescent="0.25">
      <c r="A421" s="19">
        <v>37503</v>
      </c>
      <c r="B421">
        <v>70.796875</v>
      </c>
      <c r="E421" s="15"/>
      <c r="H421" s="15"/>
    </row>
    <row r="422" spans="1:8" x14ac:dyDescent="0.25">
      <c r="A422" s="19">
        <v>37504</v>
      </c>
      <c r="B422">
        <v>71</v>
      </c>
      <c r="E422" s="15"/>
      <c r="H422" s="15"/>
    </row>
    <row r="423" spans="1:8" x14ac:dyDescent="0.25">
      <c r="A423" s="19">
        <v>37505</v>
      </c>
      <c r="B423">
        <v>70.46875</v>
      </c>
      <c r="E423" s="15"/>
      <c r="H423" s="15"/>
    </row>
    <row r="424" spans="1:8" x14ac:dyDescent="0.25">
      <c r="A424" s="19">
        <v>37508</v>
      </c>
      <c r="B424">
        <v>70.390625</v>
      </c>
      <c r="E424" s="15"/>
      <c r="H424" s="15"/>
    </row>
    <row r="425" spans="1:8" x14ac:dyDescent="0.25">
      <c r="A425" s="19">
        <v>37509</v>
      </c>
      <c r="B425">
        <v>70.609375</v>
      </c>
      <c r="E425" s="15"/>
      <c r="H425" s="15"/>
    </row>
    <row r="426" spans="1:8" x14ac:dyDescent="0.25">
      <c r="A426" s="19">
        <v>37510</v>
      </c>
      <c r="B426">
        <v>70.296875</v>
      </c>
      <c r="E426" s="15"/>
      <c r="H426" s="15"/>
    </row>
    <row r="427" spans="1:8" x14ac:dyDescent="0.25">
      <c r="A427" s="19">
        <v>37511</v>
      </c>
      <c r="B427">
        <v>70.703125</v>
      </c>
      <c r="E427" s="15"/>
      <c r="H427" s="15"/>
    </row>
    <row r="428" spans="1:8" x14ac:dyDescent="0.25">
      <c r="A428" s="19">
        <v>37512</v>
      </c>
      <c r="B428">
        <v>70.96875</v>
      </c>
      <c r="E428" s="15"/>
      <c r="H428" s="15"/>
    </row>
    <row r="429" spans="1:8" x14ac:dyDescent="0.25">
      <c r="A429" s="19">
        <v>37515</v>
      </c>
      <c r="B429">
        <v>71.109375</v>
      </c>
      <c r="E429" s="15"/>
      <c r="H429" s="15"/>
    </row>
    <row r="430" spans="1:8" x14ac:dyDescent="0.25">
      <c r="A430" s="19">
        <v>37516</v>
      </c>
      <c r="B430">
        <v>71.171875</v>
      </c>
      <c r="E430" s="15"/>
      <c r="H430" s="15"/>
    </row>
    <row r="431" spans="1:8" x14ac:dyDescent="0.25">
      <c r="A431" s="19">
        <v>37517</v>
      </c>
      <c r="B431">
        <v>71.1875</v>
      </c>
      <c r="E431" s="15"/>
      <c r="H431" s="15"/>
    </row>
    <row r="432" spans="1:8" x14ac:dyDescent="0.25">
      <c r="A432" s="19">
        <v>37518</v>
      </c>
      <c r="B432">
        <v>71.5</v>
      </c>
      <c r="E432" s="15"/>
      <c r="H432" s="15"/>
    </row>
    <row r="433" spans="1:8" x14ac:dyDescent="0.25">
      <c r="A433" s="19">
        <v>37519</v>
      </c>
      <c r="B433">
        <v>71.578125</v>
      </c>
      <c r="E433" s="15"/>
      <c r="H433" s="15"/>
    </row>
    <row r="434" spans="1:8" x14ac:dyDescent="0.25">
      <c r="A434" s="19">
        <v>37522</v>
      </c>
      <c r="B434">
        <v>71.984375</v>
      </c>
      <c r="E434" s="15"/>
      <c r="H434" s="15"/>
    </row>
    <row r="435" spans="1:8" x14ac:dyDescent="0.25">
      <c r="A435" s="19">
        <v>37523</v>
      </c>
      <c r="B435">
        <v>72.078125</v>
      </c>
      <c r="E435" s="15"/>
      <c r="H435" s="15"/>
    </row>
    <row r="436" spans="1:8" x14ac:dyDescent="0.25">
      <c r="A436" s="19">
        <v>37524</v>
      </c>
      <c r="B436">
        <v>71.578125</v>
      </c>
      <c r="E436" s="15"/>
      <c r="H436" s="15"/>
    </row>
    <row r="437" spans="1:8" x14ac:dyDescent="0.25">
      <c r="A437" s="19">
        <v>37525</v>
      </c>
      <c r="B437">
        <v>71.578125</v>
      </c>
      <c r="E437" s="15"/>
      <c r="H437" s="15"/>
    </row>
    <row r="438" spans="1:8" x14ac:dyDescent="0.25">
      <c r="A438" s="19">
        <v>37526</v>
      </c>
      <c r="B438">
        <v>71.953125</v>
      </c>
      <c r="E438" s="15"/>
      <c r="H438" s="15"/>
    </row>
    <row r="439" spans="1:8" x14ac:dyDescent="0.25">
      <c r="A439" s="19">
        <v>37529</v>
      </c>
      <c r="B439">
        <v>72.34375</v>
      </c>
      <c r="E439" s="15"/>
      <c r="H439" s="15"/>
    </row>
    <row r="440" spans="1:8" x14ac:dyDescent="0.25">
      <c r="A440" s="19">
        <v>37530</v>
      </c>
      <c r="B440">
        <v>71.90625</v>
      </c>
      <c r="E440" s="15"/>
      <c r="H440" s="15"/>
    </row>
    <row r="441" spans="1:8" x14ac:dyDescent="0.25">
      <c r="A441" s="19">
        <v>37531</v>
      </c>
      <c r="B441">
        <v>71.9375</v>
      </c>
      <c r="E441" s="15"/>
      <c r="H441" s="15"/>
    </row>
    <row r="442" spans="1:8" x14ac:dyDescent="0.25">
      <c r="A442" s="19">
        <v>37532</v>
      </c>
      <c r="B442">
        <v>71.984375</v>
      </c>
      <c r="E442" s="15"/>
      <c r="H442" s="15"/>
    </row>
    <row r="443" spans="1:8" x14ac:dyDescent="0.25">
      <c r="A443" s="19">
        <v>37533</v>
      </c>
      <c r="B443">
        <v>72.015625</v>
      </c>
      <c r="E443" s="15"/>
      <c r="H443" s="15"/>
    </row>
    <row r="444" spans="1:8" x14ac:dyDescent="0.25">
      <c r="A444" s="19">
        <v>37536</v>
      </c>
      <c r="B444">
        <v>72.234375</v>
      </c>
      <c r="E444" s="15"/>
      <c r="H444" s="15"/>
    </row>
    <row r="445" spans="1:8" x14ac:dyDescent="0.25">
      <c r="A445" s="19">
        <v>37537</v>
      </c>
      <c r="B445">
        <v>72.140625</v>
      </c>
      <c r="E445" s="15"/>
      <c r="H445" s="15"/>
    </row>
    <row r="446" spans="1:8" x14ac:dyDescent="0.25">
      <c r="A446" s="19">
        <v>37538</v>
      </c>
      <c r="B446">
        <v>72.484375</v>
      </c>
      <c r="E446" s="15"/>
      <c r="H446" s="15"/>
    </row>
    <row r="447" spans="1:8" x14ac:dyDescent="0.25">
      <c r="A447" s="19">
        <v>37539</v>
      </c>
      <c r="B447">
        <v>72.203125</v>
      </c>
      <c r="E447" s="15"/>
      <c r="H447" s="15"/>
    </row>
    <row r="448" spans="1:8" x14ac:dyDescent="0.25">
      <c r="A448" s="19">
        <v>37540</v>
      </c>
      <c r="B448">
        <v>71.65625</v>
      </c>
      <c r="E448" s="15"/>
      <c r="H448" s="15"/>
    </row>
    <row r="449" spans="1:8" x14ac:dyDescent="0.25">
      <c r="A449" s="19">
        <v>37544</v>
      </c>
      <c r="B449">
        <v>70.703125</v>
      </c>
      <c r="E449" s="15"/>
      <c r="H449" s="15"/>
    </row>
    <row r="450" spans="1:8" x14ac:dyDescent="0.25">
      <c r="A450" s="19">
        <v>37545</v>
      </c>
      <c r="B450">
        <v>70.59375</v>
      </c>
      <c r="E450" s="15"/>
      <c r="H450" s="15"/>
    </row>
    <row r="451" spans="1:8" x14ac:dyDescent="0.25">
      <c r="A451" s="19">
        <v>37546</v>
      </c>
      <c r="B451">
        <v>70.25</v>
      </c>
      <c r="E451" s="15"/>
      <c r="H451" s="15"/>
    </row>
    <row r="452" spans="1:8" x14ac:dyDescent="0.25">
      <c r="A452" s="19">
        <v>37547</v>
      </c>
      <c r="B452">
        <v>70.328125</v>
      </c>
      <c r="E452" s="15"/>
      <c r="H452" s="15"/>
    </row>
    <row r="453" spans="1:8" x14ac:dyDescent="0.25">
      <c r="A453" s="19">
        <v>37550</v>
      </c>
      <c r="B453">
        <v>69.984375</v>
      </c>
      <c r="E453" s="15"/>
      <c r="H453" s="15"/>
    </row>
    <row r="454" spans="1:8" x14ac:dyDescent="0.25">
      <c r="A454" s="19">
        <v>37551</v>
      </c>
      <c r="B454">
        <v>69.921875</v>
      </c>
      <c r="E454" s="15"/>
      <c r="H454" s="15"/>
    </row>
    <row r="455" spans="1:8" x14ac:dyDescent="0.25">
      <c r="A455" s="19">
        <v>37552</v>
      </c>
      <c r="B455">
        <v>69.96875</v>
      </c>
      <c r="E455" s="15"/>
      <c r="H455" s="15"/>
    </row>
    <row r="456" spans="1:8" x14ac:dyDescent="0.25">
      <c r="A456" s="19">
        <v>37553</v>
      </c>
      <c r="B456">
        <v>70.359375</v>
      </c>
      <c r="E456" s="15"/>
      <c r="H456" s="15"/>
    </row>
    <row r="457" spans="1:8" x14ac:dyDescent="0.25">
      <c r="A457" s="19">
        <v>37554</v>
      </c>
      <c r="B457">
        <v>70.609375</v>
      </c>
      <c r="E457" s="15"/>
      <c r="H457" s="15"/>
    </row>
    <row r="458" spans="1:8" x14ac:dyDescent="0.25">
      <c r="A458" s="19">
        <v>37557</v>
      </c>
      <c r="B458">
        <v>70.75</v>
      </c>
      <c r="E458" s="15"/>
      <c r="H458" s="15"/>
    </row>
    <row r="459" spans="1:8" x14ac:dyDescent="0.25">
      <c r="A459" s="19">
        <v>37558</v>
      </c>
      <c r="B459">
        <v>71.390625</v>
      </c>
      <c r="E459" s="15"/>
      <c r="H459" s="15"/>
    </row>
    <row r="460" spans="1:8" x14ac:dyDescent="0.25">
      <c r="A460" s="19">
        <v>37559</v>
      </c>
      <c r="B460">
        <v>71.3125</v>
      </c>
      <c r="E460" s="15"/>
      <c r="H460" s="15"/>
    </row>
    <row r="461" spans="1:8" x14ac:dyDescent="0.25">
      <c r="A461" s="19">
        <v>37560</v>
      </c>
      <c r="B461">
        <v>71.59375</v>
      </c>
      <c r="E461" s="15"/>
      <c r="H461" s="15"/>
    </row>
    <row r="462" spans="1:8" x14ac:dyDescent="0.25">
      <c r="A462" s="19">
        <v>37561</v>
      </c>
      <c r="B462">
        <v>71.296875</v>
      </c>
      <c r="E462" s="15"/>
      <c r="H462" s="15"/>
    </row>
    <row r="463" spans="1:8" x14ac:dyDescent="0.25">
      <c r="A463" s="19">
        <v>37564</v>
      </c>
      <c r="B463">
        <v>71.03125</v>
      </c>
      <c r="E463" s="15"/>
      <c r="H463" s="15"/>
    </row>
    <row r="464" spans="1:8" x14ac:dyDescent="0.25">
      <c r="A464" s="19">
        <v>37565</v>
      </c>
      <c r="B464">
        <v>70.90625</v>
      </c>
      <c r="E464" s="15"/>
      <c r="H464" s="15"/>
    </row>
    <row r="465" spans="1:8" x14ac:dyDescent="0.25">
      <c r="A465" s="19">
        <v>37566</v>
      </c>
      <c r="B465">
        <v>71.046875</v>
      </c>
      <c r="E465" s="15"/>
      <c r="H465" s="15"/>
    </row>
    <row r="466" spans="1:8" x14ac:dyDescent="0.25">
      <c r="A466" s="19">
        <v>37567</v>
      </c>
      <c r="B466">
        <v>71.640625</v>
      </c>
      <c r="E466" s="15"/>
      <c r="H466" s="15"/>
    </row>
    <row r="467" spans="1:8" x14ac:dyDescent="0.25">
      <c r="A467" s="19">
        <v>37568</v>
      </c>
      <c r="B467">
        <v>71.796875</v>
      </c>
      <c r="E467" s="15"/>
      <c r="H467" s="15"/>
    </row>
    <row r="468" spans="1:8" x14ac:dyDescent="0.25">
      <c r="A468" s="19">
        <v>37572</v>
      </c>
      <c r="B468">
        <v>71.8125</v>
      </c>
      <c r="E468" s="15"/>
      <c r="H468" s="15"/>
    </row>
    <row r="469" spans="1:8" x14ac:dyDescent="0.25">
      <c r="A469" s="19">
        <v>37573</v>
      </c>
      <c r="B469">
        <v>71.9375</v>
      </c>
      <c r="E469" s="15"/>
      <c r="H469" s="15"/>
    </row>
    <row r="470" spans="1:8" x14ac:dyDescent="0.25">
      <c r="A470" s="19">
        <v>37574</v>
      </c>
      <c r="B470">
        <v>71.109375</v>
      </c>
      <c r="E470" s="15"/>
      <c r="H470" s="15"/>
    </row>
    <row r="471" spans="1:8" x14ac:dyDescent="0.25">
      <c r="A471" s="19">
        <v>37575</v>
      </c>
      <c r="B471">
        <v>70.984375</v>
      </c>
      <c r="E471" s="15"/>
      <c r="H471" s="15"/>
    </row>
    <row r="472" spans="1:8" x14ac:dyDescent="0.25">
      <c r="A472" s="19">
        <v>37578</v>
      </c>
      <c r="B472">
        <v>71.09375</v>
      </c>
      <c r="E472" s="15"/>
      <c r="H472" s="15"/>
    </row>
    <row r="473" spans="1:8" x14ac:dyDescent="0.25">
      <c r="A473" s="19">
        <v>37579</v>
      </c>
      <c r="B473">
        <v>71.234375</v>
      </c>
      <c r="E473" s="15"/>
      <c r="H473" s="15"/>
    </row>
    <row r="474" spans="1:8" x14ac:dyDescent="0.25">
      <c r="A474" s="19">
        <v>37580</v>
      </c>
      <c r="B474">
        <v>70.734375</v>
      </c>
      <c r="E474" s="15"/>
      <c r="H474" s="15"/>
    </row>
    <row r="475" spans="1:8" x14ac:dyDescent="0.25">
      <c r="A475" s="19">
        <v>37581</v>
      </c>
      <c r="B475">
        <v>70.4375</v>
      </c>
      <c r="E475" s="15"/>
      <c r="H475" s="15"/>
    </row>
    <row r="476" spans="1:8" x14ac:dyDescent="0.25">
      <c r="A476" s="19">
        <v>37582</v>
      </c>
      <c r="B476">
        <v>70.3125</v>
      </c>
      <c r="E476" s="15"/>
      <c r="H476" s="15"/>
    </row>
    <row r="477" spans="1:8" x14ac:dyDescent="0.25">
      <c r="A477" s="19">
        <v>37585</v>
      </c>
      <c r="B477">
        <v>70.3125</v>
      </c>
      <c r="E477" s="15"/>
      <c r="H477" s="15"/>
    </row>
    <row r="478" spans="1:8" x14ac:dyDescent="0.25">
      <c r="A478" s="19">
        <v>37586</v>
      </c>
      <c r="B478">
        <v>70.8125</v>
      </c>
      <c r="E478" s="15"/>
      <c r="H478" s="15"/>
    </row>
    <row r="479" spans="1:8" x14ac:dyDescent="0.25">
      <c r="A479" s="19">
        <v>37587</v>
      </c>
      <c r="B479">
        <v>70</v>
      </c>
      <c r="E479" s="15"/>
      <c r="H479" s="15"/>
    </row>
    <row r="480" spans="1:8" x14ac:dyDescent="0.25">
      <c r="A480" s="19">
        <v>37589</v>
      </c>
      <c r="B480">
        <v>70.21875</v>
      </c>
      <c r="E480" s="15"/>
      <c r="H480" s="15"/>
    </row>
    <row r="481" spans="1:8" x14ac:dyDescent="0.25">
      <c r="A481" s="19">
        <v>37592</v>
      </c>
      <c r="B481">
        <v>70.15625</v>
      </c>
      <c r="E481" s="15"/>
      <c r="H481" s="15"/>
    </row>
    <row r="482" spans="1:8" x14ac:dyDescent="0.25">
      <c r="A482" s="19">
        <v>37593</v>
      </c>
      <c r="B482">
        <v>70.09375</v>
      </c>
      <c r="E482" s="15"/>
      <c r="H482" s="15"/>
    </row>
    <row r="483" spans="1:8" x14ac:dyDescent="0.25">
      <c r="A483" s="19">
        <v>37594</v>
      </c>
      <c r="B483">
        <v>70.375</v>
      </c>
      <c r="E483" s="15"/>
      <c r="H483" s="15"/>
    </row>
    <row r="484" spans="1:8" x14ac:dyDescent="0.25">
      <c r="A484" s="19">
        <v>37595</v>
      </c>
      <c r="B484">
        <v>70.65625</v>
      </c>
      <c r="E484" s="15"/>
      <c r="H484" s="15"/>
    </row>
    <row r="485" spans="1:8" x14ac:dyDescent="0.25">
      <c r="A485" s="19">
        <v>37596</v>
      </c>
      <c r="B485">
        <v>70.890625</v>
      </c>
      <c r="E485" s="15"/>
      <c r="H485" s="15"/>
    </row>
    <row r="486" spans="1:8" x14ac:dyDescent="0.25">
      <c r="A486" s="19">
        <v>37599</v>
      </c>
      <c r="B486">
        <v>71.109375</v>
      </c>
      <c r="E486" s="15"/>
      <c r="H486" s="15"/>
    </row>
    <row r="487" spans="1:8" x14ac:dyDescent="0.25">
      <c r="A487" s="19">
        <v>37600</v>
      </c>
      <c r="B487">
        <v>71.140625</v>
      </c>
      <c r="E487" s="15"/>
      <c r="H487" s="15"/>
    </row>
    <row r="488" spans="1:8" x14ac:dyDescent="0.25">
      <c r="A488" s="19">
        <v>37601</v>
      </c>
      <c r="B488">
        <v>71.40625</v>
      </c>
      <c r="E488" s="15"/>
      <c r="H488" s="15"/>
    </row>
    <row r="489" spans="1:8" x14ac:dyDescent="0.25">
      <c r="A489" s="19">
        <v>37602</v>
      </c>
      <c r="B489">
        <v>71.359375</v>
      </c>
      <c r="E489" s="15"/>
      <c r="H489" s="15"/>
    </row>
    <row r="490" spans="1:8" x14ac:dyDescent="0.25">
      <c r="A490" s="19">
        <v>37603</v>
      </c>
      <c r="B490">
        <v>71.1875</v>
      </c>
      <c r="E490" s="15"/>
      <c r="H490" s="15"/>
    </row>
    <row r="491" spans="1:8" x14ac:dyDescent="0.25">
      <c r="A491" s="19">
        <v>37606</v>
      </c>
      <c r="B491">
        <v>70.890625</v>
      </c>
      <c r="E491" s="15"/>
      <c r="H491" s="15"/>
    </row>
    <row r="492" spans="1:8" x14ac:dyDescent="0.25">
      <c r="A492" s="19">
        <v>37607</v>
      </c>
      <c r="B492">
        <v>71.03125</v>
      </c>
      <c r="E492" s="15"/>
      <c r="H492" s="15"/>
    </row>
    <row r="493" spans="1:8" x14ac:dyDescent="0.25">
      <c r="A493" s="19">
        <v>37608</v>
      </c>
      <c r="B493">
        <v>71.359375</v>
      </c>
      <c r="E493" s="15"/>
      <c r="H493" s="15"/>
    </row>
    <row r="494" spans="1:8" x14ac:dyDescent="0.25">
      <c r="A494" s="19">
        <v>37609</v>
      </c>
      <c r="B494">
        <v>71.84375</v>
      </c>
      <c r="E494" s="15"/>
      <c r="H494" s="15"/>
    </row>
    <row r="495" spans="1:8" x14ac:dyDescent="0.25">
      <c r="A495" s="19">
        <v>37610</v>
      </c>
      <c r="B495">
        <v>71.859375</v>
      </c>
      <c r="E495" s="15"/>
      <c r="H495" s="15"/>
    </row>
    <row r="496" spans="1:8" x14ac:dyDescent="0.25">
      <c r="A496" s="19">
        <v>37613</v>
      </c>
      <c r="B496">
        <v>71.828125</v>
      </c>
      <c r="E496" s="15"/>
      <c r="H496" s="15"/>
    </row>
    <row r="497" spans="1:8" x14ac:dyDescent="0.25">
      <c r="A497" s="19">
        <v>37614</v>
      </c>
      <c r="B497">
        <v>72.078125</v>
      </c>
      <c r="E497" s="15"/>
      <c r="H497" s="15"/>
    </row>
    <row r="498" spans="1:8" x14ac:dyDescent="0.25">
      <c r="A498" s="19">
        <v>37616</v>
      </c>
      <c r="B498">
        <v>72.15625</v>
      </c>
      <c r="E498" s="15"/>
      <c r="H498" s="15"/>
    </row>
    <row r="499" spans="1:8" x14ac:dyDescent="0.25">
      <c r="A499" s="19">
        <v>37617</v>
      </c>
      <c r="B499">
        <v>72.65625</v>
      </c>
      <c r="E499" s="15"/>
      <c r="H499" s="15"/>
    </row>
    <row r="500" spans="1:8" x14ac:dyDescent="0.25">
      <c r="A500" s="19">
        <v>37620</v>
      </c>
      <c r="B500">
        <v>72.796875</v>
      </c>
      <c r="E500" s="15"/>
      <c r="H500" s="15"/>
    </row>
    <row r="501" spans="1:8" x14ac:dyDescent="0.25">
      <c r="A501" s="19">
        <v>37621</v>
      </c>
      <c r="B501">
        <v>72.65625</v>
      </c>
      <c r="E501" s="15"/>
      <c r="H501" s="15"/>
    </row>
    <row r="502" spans="1:8" x14ac:dyDescent="0.25">
      <c r="A502" s="19">
        <v>37623</v>
      </c>
      <c r="B502">
        <v>71.625</v>
      </c>
      <c r="E502" s="15"/>
      <c r="H502" s="15"/>
    </row>
    <row r="503" spans="1:8" x14ac:dyDescent="0.25">
      <c r="A503" s="19">
        <v>37624</v>
      </c>
      <c r="B503">
        <v>71.640625</v>
      </c>
      <c r="E503" s="15"/>
      <c r="H503" s="15"/>
    </row>
    <row r="504" spans="1:8" x14ac:dyDescent="0.25">
      <c r="A504" s="19">
        <v>37627</v>
      </c>
      <c r="B504">
        <v>71.515625</v>
      </c>
      <c r="E504" s="15"/>
      <c r="H504" s="15"/>
    </row>
    <row r="505" spans="1:8" x14ac:dyDescent="0.25">
      <c r="A505" s="19">
        <v>37628</v>
      </c>
      <c r="B505">
        <v>71.703125</v>
      </c>
      <c r="E505" s="15"/>
      <c r="H505" s="15"/>
    </row>
    <row r="506" spans="1:8" x14ac:dyDescent="0.25">
      <c r="A506" s="19">
        <v>37629</v>
      </c>
      <c r="B506">
        <v>71.890625</v>
      </c>
      <c r="E506" s="15"/>
      <c r="H506" s="15"/>
    </row>
    <row r="507" spans="1:8" x14ac:dyDescent="0.25">
      <c r="A507" s="19">
        <v>37630</v>
      </c>
      <c r="B507">
        <v>71.109375</v>
      </c>
      <c r="E507" s="15"/>
      <c r="H507" s="15"/>
    </row>
    <row r="508" spans="1:8" x14ac:dyDescent="0.25">
      <c r="A508" s="19">
        <v>37631</v>
      </c>
      <c r="B508">
        <v>71.09375</v>
      </c>
      <c r="E508" s="15"/>
      <c r="H508" s="15"/>
    </row>
    <row r="509" spans="1:8" x14ac:dyDescent="0.25">
      <c r="A509" s="19">
        <v>37634</v>
      </c>
      <c r="B509">
        <v>71.265625</v>
      </c>
      <c r="E509" s="15"/>
      <c r="H509" s="15"/>
    </row>
    <row r="510" spans="1:8" x14ac:dyDescent="0.25">
      <c r="A510" s="19">
        <v>37635</v>
      </c>
      <c r="B510">
        <v>71.515625</v>
      </c>
      <c r="E510" s="15"/>
      <c r="H510" s="15"/>
    </row>
    <row r="511" spans="1:8" x14ac:dyDescent="0.25">
      <c r="A511" s="19">
        <v>37636</v>
      </c>
      <c r="B511">
        <v>71.578125</v>
      </c>
      <c r="E511" s="15"/>
      <c r="H511" s="15"/>
    </row>
    <row r="512" spans="1:8" x14ac:dyDescent="0.25">
      <c r="A512" s="19">
        <v>37637</v>
      </c>
      <c r="B512">
        <v>71.5625</v>
      </c>
      <c r="E512" s="15"/>
      <c r="H512" s="15"/>
    </row>
    <row r="513" spans="1:8" x14ac:dyDescent="0.25">
      <c r="A513" s="19">
        <v>37638</v>
      </c>
      <c r="B513">
        <v>71.875</v>
      </c>
      <c r="E513" s="15"/>
      <c r="H513" s="15"/>
    </row>
    <row r="514" spans="1:8" x14ac:dyDescent="0.25">
      <c r="A514" s="19">
        <v>37642</v>
      </c>
      <c r="B514">
        <v>72.046875</v>
      </c>
      <c r="E514" s="15"/>
      <c r="H514" s="15"/>
    </row>
    <row r="515" spans="1:8" x14ac:dyDescent="0.25">
      <c r="A515" s="19">
        <v>37643</v>
      </c>
      <c r="B515">
        <v>72.34375</v>
      </c>
      <c r="E515" s="15"/>
      <c r="H515" s="15"/>
    </row>
    <row r="516" spans="1:8" x14ac:dyDescent="0.25">
      <c r="A516" s="19">
        <v>37644</v>
      </c>
      <c r="B516">
        <v>72.234375</v>
      </c>
      <c r="E516" s="15"/>
      <c r="H516" s="15"/>
    </row>
    <row r="517" spans="1:8" x14ac:dyDescent="0.25">
      <c r="A517" s="19">
        <v>37645</v>
      </c>
      <c r="B517">
        <v>72.4375</v>
      </c>
      <c r="E517" s="15"/>
      <c r="H517" s="15"/>
    </row>
    <row r="518" spans="1:8" x14ac:dyDescent="0.25">
      <c r="A518" s="19">
        <v>37648</v>
      </c>
      <c r="B518">
        <v>72.1875</v>
      </c>
      <c r="E518" s="15"/>
      <c r="H518" s="15"/>
    </row>
    <row r="519" spans="1:8" x14ac:dyDescent="0.25">
      <c r="A519" s="19">
        <v>37649</v>
      </c>
      <c r="B519">
        <v>72.09375</v>
      </c>
      <c r="E519" s="15"/>
      <c r="H519" s="15"/>
    </row>
    <row r="520" spans="1:8" x14ac:dyDescent="0.25">
      <c r="A520" s="19">
        <v>37650</v>
      </c>
      <c r="B520">
        <v>71.8125</v>
      </c>
      <c r="E520" s="15"/>
      <c r="H520" s="15"/>
    </row>
    <row r="521" spans="1:8" x14ac:dyDescent="0.25">
      <c r="A521" s="19">
        <v>37651</v>
      </c>
      <c r="B521">
        <v>72.03125</v>
      </c>
      <c r="E521" s="15"/>
      <c r="H521" s="15"/>
    </row>
    <row r="522" spans="1:8" x14ac:dyDescent="0.25">
      <c r="A522" s="19">
        <v>37652</v>
      </c>
      <c r="B522">
        <v>71.953125</v>
      </c>
      <c r="E522" s="15"/>
      <c r="H522" s="15"/>
    </row>
    <row r="523" spans="1:8" x14ac:dyDescent="0.25">
      <c r="A523" s="19">
        <v>37655</v>
      </c>
      <c r="B523">
        <v>71.984375</v>
      </c>
      <c r="E523" s="15"/>
      <c r="H523" s="15"/>
    </row>
    <row r="524" spans="1:8" x14ac:dyDescent="0.25">
      <c r="A524" s="19">
        <v>37656</v>
      </c>
      <c r="B524">
        <v>72.28125</v>
      </c>
      <c r="E524" s="15"/>
      <c r="H524" s="15"/>
    </row>
    <row r="525" spans="1:8" x14ac:dyDescent="0.25">
      <c r="A525" s="19">
        <v>37657</v>
      </c>
      <c r="B525">
        <v>71.953125</v>
      </c>
      <c r="E525" s="15"/>
      <c r="H525" s="15"/>
    </row>
    <row r="526" spans="1:8" x14ac:dyDescent="0.25">
      <c r="A526" s="19">
        <v>37658</v>
      </c>
      <c r="B526">
        <v>72.21875</v>
      </c>
      <c r="E526" s="15"/>
      <c r="H526" s="15"/>
    </row>
    <row r="527" spans="1:8" x14ac:dyDescent="0.25">
      <c r="A527" s="19">
        <v>37659</v>
      </c>
      <c r="B527">
        <v>72.375</v>
      </c>
      <c r="E527" s="15"/>
      <c r="H527" s="15"/>
    </row>
    <row r="528" spans="1:8" x14ac:dyDescent="0.25">
      <c r="A528" s="19">
        <v>37662</v>
      </c>
      <c r="B528">
        <v>72.109375</v>
      </c>
      <c r="E528" s="15"/>
      <c r="H528" s="15"/>
    </row>
    <row r="529" spans="1:8" x14ac:dyDescent="0.25">
      <c r="A529" s="19">
        <v>37663</v>
      </c>
      <c r="B529">
        <v>72.25</v>
      </c>
      <c r="E529" s="15"/>
      <c r="H529" s="15"/>
    </row>
    <row r="530" spans="1:8" x14ac:dyDescent="0.25">
      <c r="A530" s="19">
        <v>37664</v>
      </c>
      <c r="B530">
        <v>72.515625</v>
      </c>
      <c r="E530" s="15"/>
      <c r="H530" s="15"/>
    </row>
    <row r="531" spans="1:8" x14ac:dyDescent="0.25">
      <c r="A531" s="19">
        <v>37665</v>
      </c>
      <c r="B531">
        <v>72.859375</v>
      </c>
      <c r="E531" s="15"/>
      <c r="H531" s="15"/>
    </row>
    <row r="532" spans="1:8" x14ac:dyDescent="0.25">
      <c r="A532" s="19">
        <v>37666</v>
      </c>
      <c r="B532">
        <v>72.53125</v>
      </c>
      <c r="E532" s="15"/>
      <c r="H532" s="15"/>
    </row>
    <row r="533" spans="1:8" x14ac:dyDescent="0.25">
      <c r="A533" s="19">
        <v>37670</v>
      </c>
      <c r="B533">
        <v>72.5625</v>
      </c>
      <c r="E533" s="15"/>
      <c r="H533" s="15"/>
    </row>
    <row r="534" spans="1:8" x14ac:dyDescent="0.25">
      <c r="A534" s="19">
        <v>37671</v>
      </c>
      <c r="B534">
        <v>72.875</v>
      </c>
      <c r="E534" s="15"/>
      <c r="H534" s="15"/>
    </row>
    <row r="535" spans="1:8" x14ac:dyDescent="0.25">
      <c r="A535" s="19">
        <v>37672</v>
      </c>
      <c r="B535">
        <v>73.078125</v>
      </c>
      <c r="E535" s="15"/>
      <c r="H535" s="15"/>
    </row>
    <row r="536" spans="1:8" x14ac:dyDescent="0.25">
      <c r="A536" s="19">
        <v>37673</v>
      </c>
      <c r="B536">
        <v>72.84375</v>
      </c>
      <c r="E536" s="15"/>
      <c r="H536" s="15"/>
    </row>
    <row r="537" spans="1:8" x14ac:dyDescent="0.25">
      <c r="A537" s="19">
        <v>37676</v>
      </c>
      <c r="B537">
        <v>73.078125</v>
      </c>
      <c r="E537" s="15"/>
      <c r="H537" s="15"/>
    </row>
    <row r="538" spans="1:8" x14ac:dyDescent="0.25">
      <c r="A538" s="19">
        <v>37677</v>
      </c>
      <c r="B538">
        <v>73.203125</v>
      </c>
      <c r="E538" s="15"/>
      <c r="H538" s="15"/>
    </row>
    <row r="539" spans="1:8" x14ac:dyDescent="0.25">
      <c r="A539" s="19">
        <v>37678</v>
      </c>
      <c r="B539">
        <v>73.390625</v>
      </c>
      <c r="E539" s="15"/>
      <c r="H539" s="15"/>
    </row>
    <row r="540" spans="1:8" x14ac:dyDescent="0.25">
      <c r="A540" s="19">
        <v>37679</v>
      </c>
      <c r="B540">
        <v>73.46875</v>
      </c>
      <c r="E540" s="15"/>
      <c r="H540" s="15"/>
    </row>
    <row r="541" spans="1:8" x14ac:dyDescent="0.25">
      <c r="A541" s="19">
        <v>37680</v>
      </c>
      <c r="B541">
        <v>73.71875</v>
      </c>
      <c r="E541" s="15"/>
      <c r="H541" s="15"/>
    </row>
    <row r="542" spans="1:8" x14ac:dyDescent="0.25">
      <c r="A542" s="19">
        <v>37683</v>
      </c>
      <c r="B542">
        <v>73.84375</v>
      </c>
      <c r="E542" s="15"/>
      <c r="H542" s="15"/>
    </row>
    <row r="543" spans="1:8" x14ac:dyDescent="0.25">
      <c r="A543" s="19">
        <v>37684</v>
      </c>
      <c r="B543">
        <v>73.96875</v>
      </c>
      <c r="E543" s="15"/>
      <c r="H543" s="15"/>
    </row>
    <row r="544" spans="1:8" x14ac:dyDescent="0.25">
      <c r="A544" s="19">
        <v>37685</v>
      </c>
      <c r="B544">
        <v>74.15625</v>
      </c>
      <c r="E544" s="15"/>
      <c r="H544" s="15"/>
    </row>
    <row r="545" spans="1:8" x14ac:dyDescent="0.25">
      <c r="A545" s="19">
        <v>37686</v>
      </c>
      <c r="B545">
        <v>74.03125</v>
      </c>
      <c r="E545" s="15"/>
      <c r="H545" s="15"/>
    </row>
    <row r="546" spans="1:8" x14ac:dyDescent="0.25">
      <c r="A546" s="19">
        <v>37687</v>
      </c>
      <c r="B546">
        <v>74.1875</v>
      </c>
      <c r="E546" s="15"/>
      <c r="H546" s="15"/>
    </row>
    <row r="547" spans="1:8" x14ac:dyDescent="0.25">
      <c r="A547" s="19">
        <v>37690</v>
      </c>
      <c r="B547">
        <v>74.40625</v>
      </c>
      <c r="E547" s="15"/>
      <c r="H547" s="15"/>
    </row>
    <row r="548" spans="1:8" x14ac:dyDescent="0.25">
      <c r="A548" s="19">
        <v>37691</v>
      </c>
      <c r="B548">
        <v>74.265625</v>
      </c>
      <c r="E548" s="15"/>
      <c r="H548" s="15"/>
    </row>
    <row r="549" spans="1:8" x14ac:dyDescent="0.25">
      <c r="A549" s="19">
        <v>37692</v>
      </c>
      <c r="B549">
        <v>74.1875</v>
      </c>
      <c r="E549" s="15"/>
      <c r="H549" s="15"/>
    </row>
    <row r="550" spans="1:8" x14ac:dyDescent="0.25">
      <c r="A550" s="19">
        <v>37693</v>
      </c>
      <c r="B550">
        <v>73.4375</v>
      </c>
      <c r="E550" s="15"/>
      <c r="H550" s="15"/>
    </row>
    <row r="551" spans="1:8" x14ac:dyDescent="0.25">
      <c r="A551" s="19">
        <v>37694</v>
      </c>
      <c r="B551">
        <v>73.640625</v>
      </c>
      <c r="E551" s="15"/>
      <c r="H551" s="15"/>
    </row>
    <row r="552" spans="1:8" x14ac:dyDescent="0.25">
      <c r="A552" s="19">
        <v>37697</v>
      </c>
      <c r="B552">
        <v>73.203125</v>
      </c>
      <c r="E552" s="15"/>
      <c r="H552" s="15"/>
    </row>
    <row r="553" spans="1:8" x14ac:dyDescent="0.25">
      <c r="A553" s="19">
        <v>37698</v>
      </c>
      <c r="B553">
        <v>72.859375</v>
      </c>
      <c r="E553" s="15"/>
      <c r="H553" s="15"/>
    </row>
    <row r="554" spans="1:8" x14ac:dyDescent="0.25">
      <c r="A554" s="19">
        <v>37699</v>
      </c>
      <c r="B554">
        <v>72.578125</v>
      </c>
      <c r="E554" s="15"/>
      <c r="H554" s="15"/>
    </row>
    <row r="555" spans="1:8" x14ac:dyDescent="0.25">
      <c r="A555" s="19">
        <v>37700</v>
      </c>
      <c r="B555">
        <v>72.421875</v>
      </c>
      <c r="E555" s="15"/>
      <c r="H555" s="15"/>
    </row>
    <row r="556" spans="1:8" x14ac:dyDescent="0.25">
      <c r="A556" s="19">
        <v>37701</v>
      </c>
      <c r="B556">
        <v>71.984375</v>
      </c>
      <c r="E556" s="15"/>
      <c r="H556" s="15"/>
    </row>
    <row r="557" spans="1:8" x14ac:dyDescent="0.25">
      <c r="A557" s="19">
        <v>37704</v>
      </c>
      <c r="B557">
        <v>72.53125</v>
      </c>
      <c r="E557" s="15"/>
      <c r="H557" s="15"/>
    </row>
    <row r="558" spans="1:8" x14ac:dyDescent="0.25">
      <c r="A558" s="19">
        <v>37705</v>
      </c>
      <c r="B558">
        <v>72.5625</v>
      </c>
      <c r="E558" s="15"/>
      <c r="H558" s="15"/>
    </row>
    <row r="559" spans="1:8" x14ac:dyDescent="0.25">
      <c r="A559" s="19">
        <v>37706</v>
      </c>
      <c r="B559">
        <v>72.671875</v>
      </c>
      <c r="E559" s="15"/>
      <c r="H559" s="15"/>
    </row>
    <row r="560" spans="1:8" x14ac:dyDescent="0.25">
      <c r="A560" s="19">
        <v>37707</v>
      </c>
      <c r="B560">
        <v>72.796875</v>
      </c>
      <c r="E560" s="15"/>
      <c r="H560" s="15"/>
    </row>
    <row r="561" spans="1:8" x14ac:dyDescent="0.25">
      <c r="A561" s="19">
        <v>37708</v>
      </c>
      <c r="B561">
        <v>73.0625</v>
      </c>
      <c r="E561" s="15"/>
      <c r="H561" s="15"/>
    </row>
    <row r="562" spans="1:8" x14ac:dyDescent="0.25">
      <c r="A562" s="19">
        <v>37711</v>
      </c>
      <c r="B562">
        <v>73.40625</v>
      </c>
      <c r="E562" s="15"/>
      <c r="H562" s="15"/>
    </row>
    <row r="563" spans="1:8" x14ac:dyDescent="0.25">
      <c r="A563" s="19">
        <v>37712</v>
      </c>
      <c r="B563">
        <v>73.390625</v>
      </c>
      <c r="E563" s="15"/>
      <c r="H563" s="15"/>
    </row>
    <row r="564" spans="1:8" x14ac:dyDescent="0.25">
      <c r="A564" s="19">
        <v>37713</v>
      </c>
      <c r="B564">
        <v>72.90625</v>
      </c>
      <c r="E564" s="15"/>
      <c r="H564" s="15"/>
    </row>
    <row r="565" spans="1:8" x14ac:dyDescent="0.25">
      <c r="A565" s="19">
        <v>37714</v>
      </c>
      <c r="B565">
        <v>73.03125</v>
      </c>
      <c r="E565" s="15"/>
      <c r="H565" s="15"/>
    </row>
    <row r="566" spans="1:8" x14ac:dyDescent="0.25">
      <c r="A566" s="19">
        <v>37715</v>
      </c>
      <c r="B566">
        <v>72.921875</v>
      </c>
      <c r="E566" s="15"/>
      <c r="H566" s="15"/>
    </row>
    <row r="567" spans="1:8" x14ac:dyDescent="0.25">
      <c r="A567" s="19">
        <v>37718</v>
      </c>
      <c r="B567">
        <v>72.640625</v>
      </c>
      <c r="E567" s="15"/>
      <c r="H567" s="15"/>
    </row>
    <row r="568" spans="1:8" x14ac:dyDescent="0.25">
      <c r="A568" s="19">
        <v>37719</v>
      </c>
      <c r="B568">
        <v>73</v>
      </c>
      <c r="E568" s="15"/>
      <c r="H568" s="15"/>
    </row>
    <row r="569" spans="1:8" x14ac:dyDescent="0.25">
      <c r="A569" s="19">
        <v>37720</v>
      </c>
      <c r="B569">
        <v>73.1875</v>
      </c>
      <c r="E569" s="15"/>
      <c r="H569" s="15"/>
    </row>
    <row r="570" spans="1:8" x14ac:dyDescent="0.25">
      <c r="A570" s="19">
        <v>37721</v>
      </c>
      <c r="B570">
        <v>73.078125</v>
      </c>
      <c r="E570" s="15"/>
      <c r="H570" s="15"/>
    </row>
    <row r="571" spans="1:8" x14ac:dyDescent="0.25">
      <c r="A571" s="19">
        <v>37722</v>
      </c>
      <c r="B571">
        <v>72.921875</v>
      </c>
      <c r="E571" s="15"/>
      <c r="H571" s="15"/>
    </row>
    <row r="572" spans="1:8" x14ac:dyDescent="0.25">
      <c r="A572" s="19">
        <v>37725</v>
      </c>
      <c r="B572">
        <v>72.703125</v>
      </c>
      <c r="E572" s="15"/>
      <c r="H572" s="15"/>
    </row>
    <row r="573" spans="1:8" x14ac:dyDescent="0.25">
      <c r="A573" s="19">
        <v>37726</v>
      </c>
      <c r="B573">
        <v>72.921875</v>
      </c>
      <c r="E573" s="15"/>
      <c r="H573" s="15"/>
    </row>
    <row r="574" spans="1:8" x14ac:dyDescent="0.25">
      <c r="A574" s="19">
        <v>37727</v>
      </c>
      <c r="B574">
        <v>73.046875</v>
      </c>
      <c r="E574" s="15"/>
      <c r="H574" s="15"/>
    </row>
    <row r="575" spans="1:8" x14ac:dyDescent="0.25">
      <c r="A575" s="19">
        <v>37728</v>
      </c>
      <c r="B575">
        <v>72.984375</v>
      </c>
      <c r="E575" s="15"/>
      <c r="H575" s="15"/>
    </row>
    <row r="576" spans="1:8" x14ac:dyDescent="0.25">
      <c r="A576" s="19">
        <v>37732</v>
      </c>
      <c r="B576">
        <v>72.859375</v>
      </c>
      <c r="E576" s="15"/>
      <c r="H576" s="15"/>
    </row>
    <row r="577" spans="1:8" x14ac:dyDescent="0.25">
      <c r="A577" s="19">
        <v>37733</v>
      </c>
      <c r="B577">
        <v>72.890625</v>
      </c>
      <c r="E577" s="15"/>
      <c r="H577" s="15"/>
    </row>
    <row r="578" spans="1:8" x14ac:dyDescent="0.25">
      <c r="A578" s="19">
        <v>37734</v>
      </c>
      <c r="B578">
        <v>72.828125</v>
      </c>
      <c r="E578" s="15"/>
      <c r="H578" s="15"/>
    </row>
    <row r="579" spans="1:8" x14ac:dyDescent="0.25">
      <c r="A579" s="19">
        <v>37735</v>
      </c>
      <c r="B579">
        <v>73.234375</v>
      </c>
      <c r="E579" s="15"/>
      <c r="H579" s="15"/>
    </row>
    <row r="580" spans="1:8" x14ac:dyDescent="0.25">
      <c r="A580" s="19">
        <v>37736</v>
      </c>
      <c r="B580">
        <v>73.390625</v>
      </c>
      <c r="E580" s="15"/>
      <c r="H580" s="15"/>
    </row>
    <row r="581" spans="1:8" x14ac:dyDescent="0.25">
      <c r="A581" s="19">
        <v>37739</v>
      </c>
      <c r="B581">
        <v>73.328125</v>
      </c>
      <c r="E581" s="15"/>
      <c r="H581" s="15"/>
    </row>
    <row r="582" spans="1:8" x14ac:dyDescent="0.25">
      <c r="A582" s="19">
        <v>37740</v>
      </c>
      <c r="B582">
        <v>73.1875</v>
      </c>
      <c r="E582" s="15"/>
      <c r="H582" s="15"/>
    </row>
    <row r="583" spans="1:8" x14ac:dyDescent="0.25">
      <c r="A583" s="19">
        <v>37741</v>
      </c>
      <c r="B583">
        <v>73.5625</v>
      </c>
      <c r="E583" s="15"/>
      <c r="H583" s="15"/>
    </row>
    <row r="584" spans="1:8" x14ac:dyDescent="0.25">
      <c r="A584" s="19">
        <v>37742</v>
      </c>
      <c r="B584">
        <v>73.625</v>
      </c>
      <c r="E584" s="15"/>
      <c r="H584" s="15"/>
    </row>
    <row r="585" spans="1:8" x14ac:dyDescent="0.25">
      <c r="A585" s="19">
        <v>37743</v>
      </c>
      <c r="B585">
        <v>73.328125</v>
      </c>
      <c r="E585" s="15"/>
      <c r="H585" s="15"/>
    </row>
    <row r="586" spans="1:8" x14ac:dyDescent="0.25">
      <c r="A586" s="19">
        <v>37746</v>
      </c>
      <c r="B586">
        <v>73.5</v>
      </c>
      <c r="E586" s="15"/>
      <c r="H586" s="15"/>
    </row>
    <row r="587" spans="1:8" x14ac:dyDescent="0.25">
      <c r="A587" s="19">
        <v>37747</v>
      </c>
      <c r="B587">
        <v>73.9375</v>
      </c>
      <c r="E587" s="15"/>
      <c r="H587" s="15"/>
    </row>
    <row r="588" spans="1:8" x14ac:dyDescent="0.25">
      <c r="A588" s="19">
        <v>37748</v>
      </c>
      <c r="B588">
        <v>74.40625</v>
      </c>
      <c r="E588" s="15"/>
      <c r="H588" s="15"/>
    </row>
    <row r="589" spans="1:8" x14ac:dyDescent="0.25">
      <c r="A589" s="19">
        <v>37749</v>
      </c>
      <c r="B589">
        <v>74.5625</v>
      </c>
      <c r="E589" s="15"/>
      <c r="H589" s="15"/>
    </row>
    <row r="590" spans="1:8" x14ac:dyDescent="0.25">
      <c r="A590" s="19">
        <v>37750</v>
      </c>
      <c r="B590">
        <v>74.578125</v>
      </c>
      <c r="E590" s="15"/>
      <c r="H590" s="15"/>
    </row>
    <row r="591" spans="1:8" x14ac:dyDescent="0.25">
      <c r="A591" s="19">
        <v>37753</v>
      </c>
      <c r="B591">
        <v>74.75</v>
      </c>
      <c r="E591" s="15"/>
      <c r="H591" s="15"/>
    </row>
    <row r="592" spans="1:8" x14ac:dyDescent="0.25">
      <c r="A592" s="19">
        <v>37754</v>
      </c>
      <c r="B592">
        <v>74.796875</v>
      </c>
      <c r="E592" s="15"/>
      <c r="H592" s="15"/>
    </row>
    <row r="593" spans="1:8" x14ac:dyDescent="0.25">
      <c r="A593" s="19">
        <v>37755</v>
      </c>
      <c r="B593">
        <v>75.125</v>
      </c>
      <c r="E593" s="15"/>
      <c r="H593" s="15"/>
    </row>
    <row r="594" spans="1:8" x14ac:dyDescent="0.25">
      <c r="A594" s="19">
        <v>37756</v>
      </c>
      <c r="B594">
        <v>75.03125</v>
      </c>
      <c r="E594" s="15"/>
      <c r="H594" s="15"/>
    </row>
    <row r="595" spans="1:8" x14ac:dyDescent="0.25">
      <c r="A595" s="19">
        <v>37757</v>
      </c>
      <c r="B595">
        <v>75.421875</v>
      </c>
      <c r="E595" s="15"/>
      <c r="H595" s="15"/>
    </row>
    <row r="596" spans="1:8" x14ac:dyDescent="0.25">
      <c r="A596" s="19">
        <v>37760</v>
      </c>
      <c r="B596">
        <v>75.515625</v>
      </c>
      <c r="E596" s="15"/>
      <c r="H596" s="15"/>
    </row>
    <row r="597" spans="1:8" x14ac:dyDescent="0.25">
      <c r="A597" s="19">
        <v>37761</v>
      </c>
      <c r="B597">
        <v>75.875</v>
      </c>
      <c r="E597" s="15"/>
      <c r="H597" s="15"/>
    </row>
    <row r="598" spans="1:8" x14ac:dyDescent="0.25">
      <c r="A598" s="19">
        <v>37762</v>
      </c>
      <c r="B598">
        <v>75.6875</v>
      </c>
      <c r="E598" s="15"/>
      <c r="H598" s="15"/>
    </row>
    <row r="599" spans="1:8" x14ac:dyDescent="0.25">
      <c r="A599" s="19">
        <v>37763</v>
      </c>
      <c r="B599">
        <v>75.90625</v>
      </c>
      <c r="E599" s="15"/>
      <c r="H599" s="15"/>
    </row>
    <row r="600" spans="1:8" x14ac:dyDescent="0.25">
      <c r="A600" s="19">
        <v>37764</v>
      </c>
      <c r="B600">
        <v>75.921875</v>
      </c>
      <c r="E600" s="15"/>
      <c r="H600" s="15"/>
    </row>
    <row r="601" spans="1:8" x14ac:dyDescent="0.25">
      <c r="A601" s="19">
        <v>37768</v>
      </c>
      <c r="B601">
        <v>75.75</v>
      </c>
      <c r="E601" s="15"/>
      <c r="H601" s="15"/>
    </row>
    <row r="602" spans="1:8" x14ac:dyDescent="0.25">
      <c r="A602" s="19">
        <v>37769</v>
      </c>
      <c r="B602">
        <v>75.703125</v>
      </c>
      <c r="E602" s="15"/>
      <c r="H602" s="15"/>
    </row>
    <row r="603" spans="1:8" x14ac:dyDescent="0.25">
      <c r="A603" s="19">
        <v>37770</v>
      </c>
      <c r="B603">
        <v>76.09375</v>
      </c>
      <c r="E603" s="15"/>
      <c r="H603" s="15"/>
    </row>
    <row r="604" spans="1:8" x14ac:dyDescent="0.25">
      <c r="A604" s="19">
        <v>37771</v>
      </c>
      <c r="B604">
        <v>76.078125</v>
      </c>
      <c r="E604" s="15"/>
      <c r="H604" s="15"/>
    </row>
    <row r="605" spans="1:8" x14ac:dyDescent="0.25">
      <c r="A605" s="19">
        <v>37774</v>
      </c>
      <c r="B605">
        <v>75.765625</v>
      </c>
      <c r="E605" s="15"/>
      <c r="H605" s="15"/>
    </row>
    <row r="606" spans="1:8" x14ac:dyDescent="0.25">
      <c r="A606" s="19">
        <v>37775</v>
      </c>
      <c r="B606">
        <v>76.234375</v>
      </c>
      <c r="E606" s="15"/>
      <c r="H606" s="15"/>
    </row>
    <row r="607" spans="1:8" x14ac:dyDescent="0.25">
      <c r="A607" s="19">
        <v>37776</v>
      </c>
      <c r="B607">
        <v>76.421875</v>
      </c>
      <c r="E607" s="15"/>
      <c r="H607" s="15"/>
    </row>
    <row r="608" spans="1:8" x14ac:dyDescent="0.25">
      <c r="A608" s="19">
        <v>37777</v>
      </c>
      <c r="B608">
        <v>76.203125</v>
      </c>
      <c r="E608" s="15"/>
      <c r="H608" s="15"/>
    </row>
    <row r="609" spans="1:8" x14ac:dyDescent="0.25">
      <c r="A609" s="19">
        <v>37778</v>
      </c>
      <c r="B609">
        <v>76.109375</v>
      </c>
      <c r="E609" s="15"/>
      <c r="H609" s="15"/>
    </row>
    <row r="610" spans="1:8" x14ac:dyDescent="0.25">
      <c r="A610" s="19">
        <v>37781</v>
      </c>
      <c r="B610">
        <v>76.453125</v>
      </c>
      <c r="E610" s="15"/>
      <c r="H610" s="15"/>
    </row>
    <row r="611" spans="1:8" x14ac:dyDescent="0.25">
      <c r="A611" s="19">
        <v>37782</v>
      </c>
      <c r="B611">
        <v>76.890625</v>
      </c>
      <c r="E611" s="15"/>
      <c r="H611" s="15"/>
    </row>
    <row r="612" spans="1:8" x14ac:dyDescent="0.25">
      <c r="A612" s="19">
        <v>37783</v>
      </c>
      <c r="B612">
        <v>76.8125</v>
      </c>
      <c r="E612" s="15"/>
      <c r="H612" s="15"/>
    </row>
    <row r="613" spans="1:8" x14ac:dyDescent="0.25">
      <c r="A613" s="19">
        <v>37784</v>
      </c>
      <c r="B613">
        <v>76.984375</v>
      </c>
      <c r="E613" s="15"/>
      <c r="H613" s="15"/>
    </row>
    <row r="614" spans="1:8" x14ac:dyDescent="0.25">
      <c r="A614" s="19">
        <v>37785</v>
      </c>
      <c r="B614">
        <v>77.234375</v>
      </c>
      <c r="E614" s="15"/>
      <c r="H614" s="15"/>
    </row>
    <row r="615" spans="1:8" x14ac:dyDescent="0.25">
      <c r="A615" s="19">
        <v>37788</v>
      </c>
      <c r="B615">
        <v>76.875</v>
      </c>
      <c r="E615" s="15"/>
      <c r="H615" s="15"/>
    </row>
    <row r="616" spans="1:8" x14ac:dyDescent="0.25">
      <c r="A616" s="19">
        <v>37789</v>
      </c>
      <c r="B616">
        <v>76.40625</v>
      </c>
      <c r="E616" s="15"/>
      <c r="H616" s="15"/>
    </row>
    <row r="617" spans="1:8" x14ac:dyDescent="0.25">
      <c r="A617" s="19">
        <v>37790</v>
      </c>
      <c r="B617">
        <v>76.046875</v>
      </c>
      <c r="E617" s="15"/>
      <c r="H617" s="15"/>
    </row>
    <row r="618" spans="1:8" x14ac:dyDescent="0.25">
      <c r="A618" s="19">
        <v>37791</v>
      </c>
      <c r="B618">
        <v>76.1875</v>
      </c>
      <c r="E618" s="15"/>
      <c r="H618" s="15"/>
    </row>
    <row r="619" spans="1:8" x14ac:dyDescent="0.25">
      <c r="A619" s="19">
        <v>37792</v>
      </c>
      <c r="B619">
        <v>75.984375</v>
      </c>
      <c r="E619" s="15"/>
      <c r="H619" s="15"/>
    </row>
    <row r="620" spans="1:8" x14ac:dyDescent="0.25">
      <c r="A620" s="19">
        <v>37795</v>
      </c>
      <c r="B620">
        <v>76.4375</v>
      </c>
      <c r="E620" s="15"/>
      <c r="H620" s="15"/>
    </row>
    <row r="621" spans="1:8" x14ac:dyDescent="0.25">
      <c r="A621" s="19">
        <v>37796</v>
      </c>
      <c r="B621">
        <v>76.6875</v>
      </c>
      <c r="E621" s="15"/>
      <c r="H621" s="15"/>
    </row>
    <row r="622" spans="1:8" x14ac:dyDescent="0.25">
      <c r="A622" s="19">
        <v>37797</v>
      </c>
      <c r="B622">
        <v>76.15625</v>
      </c>
      <c r="E622" s="15"/>
      <c r="H622" s="15"/>
    </row>
    <row r="623" spans="1:8" x14ac:dyDescent="0.25">
      <c r="A623" s="19">
        <v>37798</v>
      </c>
      <c r="B623">
        <v>75.359375</v>
      </c>
      <c r="E623" s="15"/>
      <c r="H623" s="15"/>
    </row>
    <row r="624" spans="1:8" x14ac:dyDescent="0.25">
      <c r="A624" s="19">
        <v>37799</v>
      </c>
      <c r="B624">
        <v>75.28125</v>
      </c>
      <c r="E624" s="15"/>
      <c r="H624" s="15"/>
    </row>
    <row r="625" spans="1:8" x14ac:dyDescent="0.25">
      <c r="A625" s="19">
        <v>37802</v>
      </c>
      <c r="B625">
        <v>75.515625</v>
      </c>
      <c r="E625" s="15"/>
      <c r="H625" s="15"/>
    </row>
    <row r="626" spans="1:8" x14ac:dyDescent="0.25">
      <c r="A626" s="19">
        <v>37803</v>
      </c>
      <c r="B626">
        <v>75.421875</v>
      </c>
      <c r="E626" s="15"/>
      <c r="H626" s="15"/>
    </row>
    <row r="627" spans="1:8" x14ac:dyDescent="0.25">
      <c r="A627" s="19">
        <v>37804</v>
      </c>
      <c r="B627">
        <v>75.5</v>
      </c>
      <c r="E627" s="15"/>
      <c r="H627" s="15"/>
    </row>
    <row r="628" spans="1:8" x14ac:dyDescent="0.25">
      <c r="A628" s="19">
        <v>37805</v>
      </c>
      <c r="B628">
        <v>75.046875</v>
      </c>
      <c r="E628" s="15"/>
      <c r="H628" s="15"/>
    </row>
    <row r="629" spans="1:8" x14ac:dyDescent="0.25">
      <c r="A629" s="19">
        <v>37809</v>
      </c>
      <c r="B629">
        <v>74.796875</v>
      </c>
      <c r="E629" s="15"/>
      <c r="H629" s="15"/>
    </row>
    <row r="630" spans="1:8" x14ac:dyDescent="0.25">
      <c r="A630" s="19">
        <v>37810</v>
      </c>
      <c r="B630">
        <v>74.671875</v>
      </c>
      <c r="E630" s="15"/>
      <c r="H630" s="15"/>
    </row>
    <row r="631" spans="1:8" x14ac:dyDescent="0.25">
      <c r="A631" s="19">
        <v>37811</v>
      </c>
      <c r="B631">
        <v>74.8125</v>
      </c>
      <c r="E631" s="15"/>
      <c r="H631" s="15"/>
    </row>
    <row r="632" spans="1:8" x14ac:dyDescent="0.25">
      <c r="A632" s="19">
        <v>37812</v>
      </c>
      <c r="B632">
        <v>74.984375</v>
      </c>
      <c r="E632" s="15"/>
      <c r="H632" s="15"/>
    </row>
    <row r="633" spans="1:8" x14ac:dyDescent="0.25">
      <c r="A633" s="19">
        <v>37813</v>
      </c>
      <c r="B633">
        <v>75.265625</v>
      </c>
      <c r="E633" s="15"/>
      <c r="H633" s="15"/>
    </row>
    <row r="634" spans="1:8" x14ac:dyDescent="0.25">
      <c r="A634" s="19">
        <v>37816</v>
      </c>
      <c r="B634">
        <v>74.875</v>
      </c>
      <c r="E634" s="15"/>
      <c r="H634" s="15"/>
    </row>
    <row r="635" spans="1:8" x14ac:dyDescent="0.25">
      <c r="A635" s="19">
        <v>37817</v>
      </c>
      <c r="B635">
        <v>73.953125</v>
      </c>
      <c r="E635" s="15"/>
      <c r="H635" s="15"/>
    </row>
    <row r="636" spans="1:8" x14ac:dyDescent="0.25">
      <c r="A636" s="19">
        <v>37818</v>
      </c>
      <c r="B636">
        <v>73.78125</v>
      </c>
      <c r="E636" s="15"/>
      <c r="H636" s="15"/>
    </row>
    <row r="637" spans="1:8" x14ac:dyDescent="0.25">
      <c r="A637" s="19">
        <v>37819</v>
      </c>
      <c r="B637">
        <v>73.734375</v>
      </c>
      <c r="E637" s="15"/>
      <c r="H637" s="15"/>
    </row>
    <row r="638" spans="1:8" x14ac:dyDescent="0.25">
      <c r="A638" s="19">
        <v>37820</v>
      </c>
      <c r="B638">
        <v>73.640625</v>
      </c>
      <c r="E638" s="15"/>
      <c r="H638" s="15"/>
    </row>
    <row r="639" spans="1:8" x14ac:dyDescent="0.25">
      <c r="A639" s="19">
        <v>37823</v>
      </c>
      <c r="B639">
        <v>72.734375</v>
      </c>
      <c r="E639" s="15"/>
      <c r="H639" s="15"/>
    </row>
    <row r="640" spans="1:8" x14ac:dyDescent="0.25">
      <c r="A640" s="19">
        <v>37824</v>
      </c>
      <c r="B640">
        <v>72.90625</v>
      </c>
      <c r="E640" s="15"/>
      <c r="H640" s="15"/>
    </row>
    <row r="641" spans="1:8" x14ac:dyDescent="0.25">
      <c r="A641" s="19">
        <v>37825</v>
      </c>
      <c r="B641">
        <v>73.09375</v>
      </c>
      <c r="E641" s="15"/>
      <c r="H641" s="15"/>
    </row>
    <row r="642" spans="1:8" x14ac:dyDescent="0.25">
      <c r="A642" s="19">
        <v>37826</v>
      </c>
      <c r="B642">
        <v>72.84375</v>
      </c>
      <c r="E642" s="15"/>
      <c r="H642" s="15"/>
    </row>
    <row r="643" spans="1:8" x14ac:dyDescent="0.25">
      <c r="A643" s="19">
        <v>37827</v>
      </c>
      <c r="B643">
        <v>72.78125</v>
      </c>
      <c r="E643" s="15"/>
      <c r="H643" s="15"/>
    </row>
    <row r="644" spans="1:8" x14ac:dyDescent="0.25">
      <c r="A644" s="19">
        <v>37830</v>
      </c>
      <c r="B644">
        <v>72.234375</v>
      </c>
      <c r="E644" s="15"/>
      <c r="H644" s="15"/>
    </row>
    <row r="645" spans="1:8" x14ac:dyDescent="0.25">
      <c r="A645" s="19">
        <v>37831</v>
      </c>
      <c r="B645">
        <v>71.71875</v>
      </c>
      <c r="E645" s="15"/>
      <c r="H645" s="15"/>
    </row>
    <row r="646" spans="1:8" x14ac:dyDescent="0.25">
      <c r="A646" s="19">
        <v>37832</v>
      </c>
      <c r="B646">
        <v>71.984375</v>
      </c>
      <c r="E646" s="15"/>
      <c r="H646" s="15"/>
    </row>
    <row r="647" spans="1:8" x14ac:dyDescent="0.25">
      <c r="A647" s="19">
        <v>37833</v>
      </c>
      <c r="B647">
        <v>71.140625</v>
      </c>
      <c r="E647" s="15"/>
      <c r="H647" s="15"/>
    </row>
    <row r="648" spans="1:8" x14ac:dyDescent="0.25">
      <c r="A648" s="19">
        <v>37834</v>
      </c>
      <c r="B648">
        <v>71.09375</v>
      </c>
      <c r="E648" s="15"/>
      <c r="H648" s="15"/>
    </row>
    <row r="649" spans="1:8" x14ac:dyDescent="0.25">
      <c r="A649" s="19">
        <v>37837</v>
      </c>
      <c r="B649">
        <v>71.796875</v>
      </c>
      <c r="E649" s="15"/>
      <c r="H649" s="15"/>
    </row>
    <row r="650" spans="1:8" x14ac:dyDescent="0.25">
      <c r="A650" s="19">
        <v>37838</v>
      </c>
      <c r="B650">
        <v>71.28125</v>
      </c>
      <c r="E650" s="15"/>
      <c r="H650" s="15"/>
    </row>
    <row r="651" spans="1:8" x14ac:dyDescent="0.25">
      <c r="A651" s="19">
        <v>37839</v>
      </c>
      <c r="B651">
        <v>72.15625</v>
      </c>
      <c r="E651" s="15"/>
      <c r="H651" s="15"/>
    </row>
    <row r="652" spans="1:8" x14ac:dyDescent="0.25">
      <c r="A652" s="19">
        <v>37840</v>
      </c>
      <c r="B652">
        <v>72.328125</v>
      </c>
      <c r="E652" s="15"/>
      <c r="H652" s="15"/>
    </row>
    <row r="653" spans="1:8" x14ac:dyDescent="0.25">
      <c r="A653" s="19">
        <v>37841</v>
      </c>
      <c r="B653">
        <v>72.375</v>
      </c>
      <c r="E653" s="15"/>
      <c r="H653" s="15"/>
    </row>
    <row r="654" spans="1:8" x14ac:dyDescent="0.25">
      <c r="A654" s="19">
        <v>37844</v>
      </c>
      <c r="B654">
        <v>72.078125</v>
      </c>
      <c r="E654" s="15"/>
      <c r="H654" s="15"/>
    </row>
    <row r="655" spans="1:8" x14ac:dyDescent="0.25">
      <c r="A655" s="19">
        <v>37845</v>
      </c>
      <c r="B655">
        <v>72.1875</v>
      </c>
      <c r="E655" s="15"/>
      <c r="H655" s="15"/>
    </row>
    <row r="656" spans="1:8" x14ac:dyDescent="0.25">
      <c r="A656" s="19">
        <v>37846</v>
      </c>
      <c r="B656">
        <v>71.0625</v>
      </c>
      <c r="E656" s="15"/>
      <c r="H656" s="15"/>
    </row>
    <row r="657" spans="1:8" x14ac:dyDescent="0.25">
      <c r="A657" s="19">
        <v>37847</v>
      </c>
      <c r="B657">
        <v>70.9375</v>
      </c>
      <c r="E657" s="15"/>
      <c r="H657" s="15"/>
    </row>
    <row r="658" spans="1:8" x14ac:dyDescent="0.25">
      <c r="A658" s="19">
        <v>37848</v>
      </c>
      <c r="B658">
        <v>71.203125</v>
      </c>
      <c r="E658" s="15"/>
      <c r="H658" s="15"/>
    </row>
    <row r="659" spans="1:8" x14ac:dyDescent="0.25">
      <c r="A659" s="19">
        <v>37851</v>
      </c>
      <c r="B659">
        <v>71.4375</v>
      </c>
      <c r="E659" s="15"/>
      <c r="H659" s="15"/>
    </row>
    <row r="660" spans="1:8" x14ac:dyDescent="0.25">
      <c r="A660" s="19">
        <v>37852</v>
      </c>
      <c r="B660">
        <v>72.015625</v>
      </c>
      <c r="E660" s="15"/>
      <c r="H660" s="15"/>
    </row>
    <row r="661" spans="1:8" x14ac:dyDescent="0.25">
      <c r="A661" s="19">
        <v>37853</v>
      </c>
      <c r="B661">
        <v>71.625</v>
      </c>
      <c r="E661" s="15"/>
      <c r="H661" s="15"/>
    </row>
    <row r="662" spans="1:8" x14ac:dyDescent="0.25">
      <c r="A662" s="19">
        <v>37854</v>
      </c>
      <c r="B662">
        <v>71.171875</v>
      </c>
      <c r="E662" s="15"/>
      <c r="H662" s="15"/>
    </row>
    <row r="663" spans="1:8" x14ac:dyDescent="0.25">
      <c r="A663" s="19">
        <v>37855</v>
      </c>
      <c r="B663">
        <v>71.515625</v>
      </c>
      <c r="E663" s="15"/>
      <c r="H663" s="15"/>
    </row>
    <row r="664" spans="1:8" x14ac:dyDescent="0.25">
      <c r="A664" s="19">
        <v>37858</v>
      </c>
      <c r="B664">
        <v>71.203125</v>
      </c>
      <c r="E664" s="15"/>
      <c r="H664" s="15"/>
    </row>
    <row r="665" spans="1:8" x14ac:dyDescent="0.25">
      <c r="A665" s="19">
        <v>37859</v>
      </c>
      <c r="B665">
        <v>71.46875</v>
      </c>
      <c r="E665" s="15"/>
      <c r="H665" s="15"/>
    </row>
    <row r="666" spans="1:8" x14ac:dyDescent="0.25">
      <c r="A666" s="19">
        <v>37860</v>
      </c>
      <c r="B666">
        <v>71.203125</v>
      </c>
      <c r="E666" s="15"/>
      <c r="H666" s="15"/>
    </row>
    <row r="667" spans="1:8" x14ac:dyDescent="0.25">
      <c r="A667" s="19">
        <v>37861</v>
      </c>
      <c r="B667">
        <v>71.84375</v>
      </c>
      <c r="E667" s="15"/>
      <c r="H667" s="15"/>
    </row>
    <row r="668" spans="1:8" x14ac:dyDescent="0.25">
      <c r="A668" s="19">
        <v>37862</v>
      </c>
      <c r="B668">
        <v>71.71875</v>
      </c>
      <c r="E668" s="15"/>
      <c r="H668" s="15"/>
    </row>
    <row r="669" spans="1:8" x14ac:dyDescent="0.25">
      <c r="A669" s="19">
        <v>37866</v>
      </c>
      <c r="B669">
        <v>70.921875</v>
      </c>
      <c r="E669" s="15"/>
      <c r="H669" s="15"/>
    </row>
    <row r="670" spans="1:8" x14ac:dyDescent="0.25">
      <c r="A670" s="19">
        <v>37867</v>
      </c>
      <c r="B670">
        <v>71.109375</v>
      </c>
      <c r="E670" s="15"/>
      <c r="H670" s="15"/>
    </row>
    <row r="671" spans="1:8" x14ac:dyDescent="0.25">
      <c r="A671" s="19">
        <v>37868</v>
      </c>
      <c r="B671">
        <v>71.59375</v>
      </c>
      <c r="E671" s="15"/>
      <c r="H671" s="15"/>
    </row>
    <row r="672" spans="1:8" x14ac:dyDescent="0.25">
      <c r="A672" s="19">
        <v>37869</v>
      </c>
      <c r="B672">
        <v>72.546875</v>
      </c>
      <c r="E672" s="15"/>
      <c r="H672" s="15"/>
    </row>
    <row r="673" spans="1:8" x14ac:dyDescent="0.25">
      <c r="A673" s="19">
        <v>37872</v>
      </c>
      <c r="B673">
        <v>72.421875</v>
      </c>
      <c r="E673" s="15"/>
      <c r="H673" s="15"/>
    </row>
    <row r="674" spans="1:8" x14ac:dyDescent="0.25">
      <c r="A674" s="19">
        <v>37873</v>
      </c>
      <c r="B674">
        <v>72.53125</v>
      </c>
      <c r="E674" s="15"/>
      <c r="H674" s="15"/>
    </row>
    <row r="675" spans="1:8" x14ac:dyDescent="0.25">
      <c r="A675" s="19">
        <v>37874</v>
      </c>
      <c r="B675">
        <v>73.0625</v>
      </c>
      <c r="E675" s="15"/>
      <c r="H675" s="15"/>
    </row>
    <row r="676" spans="1:8" x14ac:dyDescent="0.25">
      <c r="A676" s="19">
        <v>37875</v>
      </c>
      <c r="B676">
        <v>72.78125</v>
      </c>
      <c r="E676" s="15"/>
      <c r="H676" s="15"/>
    </row>
    <row r="677" spans="1:8" x14ac:dyDescent="0.25">
      <c r="A677" s="19">
        <v>37876</v>
      </c>
      <c r="B677">
        <v>73.09375</v>
      </c>
      <c r="E677" s="15"/>
      <c r="H677" s="15"/>
    </row>
    <row r="678" spans="1:8" x14ac:dyDescent="0.25">
      <c r="A678" s="19">
        <v>37879</v>
      </c>
      <c r="B678">
        <v>73.265625</v>
      </c>
      <c r="E678" s="15"/>
      <c r="H678" s="15"/>
    </row>
    <row r="679" spans="1:8" x14ac:dyDescent="0.25">
      <c r="A679" s="19">
        <v>37880</v>
      </c>
      <c r="B679">
        <v>73.109375</v>
      </c>
      <c r="E679" s="15"/>
      <c r="H679" s="15"/>
    </row>
    <row r="680" spans="1:8" x14ac:dyDescent="0.25">
      <c r="A680" s="19">
        <v>37881</v>
      </c>
      <c r="B680">
        <v>73.46875</v>
      </c>
      <c r="E680" s="15"/>
      <c r="H680" s="15"/>
    </row>
    <row r="681" spans="1:8" x14ac:dyDescent="0.25">
      <c r="A681" s="19">
        <v>37882</v>
      </c>
      <c r="B681">
        <v>73.421875</v>
      </c>
      <c r="E681" s="15"/>
      <c r="H681" s="15"/>
    </row>
    <row r="682" spans="1:8" x14ac:dyDescent="0.25">
      <c r="A682" s="19">
        <v>37883</v>
      </c>
      <c r="B682">
        <v>73.546875</v>
      </c>
      <c r="E682" s="15"/>
      <c r="H682" s="15"/>
    </row>
    <row r="683" spans="1:8" x14ac:dyDescent="0.25">
      <c r="A683" s="19">
        <v>37886</v>
      </c>
      <c r="B683">
        <v>73.25</v>
      </c>
      <c r="E683" s="15"/>
      <c r="H683" s="15"/>
    </row>
    <row r="684" spans="1:8" x14ac:dyDescent="0.25">
      <c r="A684" s="19">
        <v>37887</v>
      </c>
      <c r="B684">
        <v>73.359375</v>
      </c>
      <c r="E684" s="15"/>
      <c r="H684" s="15"/>
    </row>
    <row r="685" spans="1:8" x14ac:dyDescent="0.25">
      <c r="A685" s="19">
        <v>37888</v>
      </c>
      <c r="B685">
        <v>73.78125</v>
      </c>
      <c r="E685" s="15"/>
      <c r="H685" s="15"/>
    </row>
    <row r="686" spans="1:8" x14ac:dyDescent="0.25">
      <c r="A686" s="19">
        <v>37889</v>
      </c>
      <c r="B686">
        <v>73.90625</v>
      </c>
      <c r="E686" s="15"/>
      <c r="H686" s="15"/>
    </row>
    <row r="687" spans="1:8" x14ac:dyDescent="0.25">
      <c r="A687" s="19">
        <v>37890</v>
      </c>
      <c r="B687">
        <v>74.375</v>
      </c>
      <c r="E687" s="15"/>
      <c r="H687" s="15"/>
    </row>
    <row r="688" spans="1:8" x14ac:dyDescent="0.25">
      <c r="A688" s="19">
        <v>37893</v>
      </c>
      <c r="B688">
        <v>74.15625</v>
      </c>
      <c r="E688" s="15"/>
      <c r="H688" s="15"/>
    </row>
    <row r="689" spans="1:8" x14ac:dyDescent="0.25">
      <c r="A689" s="19">
        <v>37894</v>
      </c>
      <c r="B689">
        <v>74.890625</v>
      </c>
      <c r="E689" s="15"/>
      <c r="H689" s="15"/>
    </row>
    <row r="690" spans="1:8" x14ac:dyDescent="0.25">
      <c r="A690" s="19">
        <v>37895</v>
      </c>
      <c r="B690">
        <v>74.890625</v>
      </c>
      <c r="E690" s="15"/>
      <c r="H690" s="15"/>
    </row>
    <row r="691" spans="1:8" x14ac:dyDescent="0.25">
      <c r="A691" s="19">
        <v>37896</v>
      </c>
      <c r="B691">
        <v>74.5</v>
      </c>
      <c r="E691" s="15"/>
      <c r="H691" s="15"/>
    </row>
    <row r="692" spans="1:8" x14ac:dyDescent="0.25">
      <c r="A692" s="19">
        <v>37897</v>
      </c>
      <c r="B692">
        <v>73.5</v>
      </c>
      <c r="E692" s="15"/>
      <c r="H692" s="15"/>
    </row>
    <row r="693" spans="1:8" x14ac:dyDescent="0.25">
      <c r="A693" s="19">
        <v>37900</v>
      </c>
      <c r="B693">
        <v>73.8125</v>
      </c>
      <c r="E693" s="15"/>
      <c r="H693" s="15"/>
    </row>
    <row r="694" spans="1:8" x14ac:dyDescent="0.25">
      <c r="A694" s="19">
        <v>37901</v>
      </c>
      <c r="B694">
        <v>73.34375</v>
      </c>
      <c r="E694" s="15"/>
      <c r="H694" s="15"/>
    </row>
    <row r="695" spans="1:8" x14ac:dyDescent="0.25">
      <c r="A695" s="19">
        <v>37902</v>
      </c>
      <c r="B695">
        <v>73.453125</v>
      </c>
      <c r="E695" s="15"/>
      <c r="H695" s="15"/>
    </row>
    <row r="696" spans="1:8" x14ac:dyDescent="0.25">
      <c r="A696" s="19">
        <v>37903</v>
      </c>
      <c r="B696">
        <v>73.15625</v>
      </c>
      <c r="E696" s="15"/>
      <c r="H696" s="15"/>
    </row>
    <row r="697" spans="1:8" x14ac:dyDescent="0.25">
      <c r="A697" s="19">
        <v>37904</v>
      </c>
      <c r="B697">
        <v>73.453125</v>
      </c>
      <c r="E697" s="15"/>
      <c r="H697" s="15"/>
    </row>
    <row r="698" spans="1:8" x14ac:dyDescent="0.25">
      <c r="A698" s="19">
        <v>37907</v>
      </c>
      <c r="B698">
        <v>73.453125</v>
      </c>
      <c r="E698" s="15"/>
      <c r="H698" s="15"/>
    </row>
    <row r="699" spans="1:8" x14ac:dyDescent="0.25">
      <c r="A699" s="19">
        <v>37908</v>
      </c>
      <c r="B699">
        <v>72.953125</v>
      </c>
      <c r="E699" s="15"/>
      <c r="H699" s="15"/>
    </row>
    <row r="700" spans="1:8" x14ac:dyDescent="0.25">
      <c r="A700" s="19">
        <v>37909</v>
      </c>
      <c r="B700">
        <v>72.671875</v>
      </c>
      <c r="E700" s="15"/>
      <c r="H700" s="15"/>
    </row>
    <row r="701" spans="1:8" x14ac:dyDescent="0.25">
      <c r="A701" s="19">
        <v>37910</v>
      </c>
      <c r="B701">
        <v>72.25</v>
      </c>
      <c r="E701" s="15"/>
      <c r="H701" s="15"/>
    </row>
    <row r="702" spans="1:8" x14ac:dyDescent="0.25">
      <c r="A702" s="19">
        <v>37911</v>
      </c>
      <c r="B702">
        <v>72.703125</v>
      </c>
      <c r="E702" s="15"/>
      <c r="H702" s="15"/>
    </row>
    <row r="703" spans="1:8" x14ac:dyDescent="0.25">
      <c r="A703" s="19">
        <v>37914</v>
      </c>
      <c r="B703">
        <v>72.828125</v>
      </c>
      <c r="E703" s="15"/>
      <c r="H703" s="15"/>
    </row>
    <row r="704" spans="1:8" x14ac:dyDescent="0.25">
      <c r="A704" s="19">
        <v>37915</v>
      </c>
      <c r="B704">
        <v>72.84375</v>
      </c>
      <c r="E704" s="15"/>
      <c r="H704" s="15"/>
    </row>
    <row r="705" spans="1:8" x14ac:dyDescent="0.25">
      <c r="A705" s="19">
        <v>37916</v>
      </c>
      <c r="B705">
        <v>73.359375</v>
      </c>
      <c r="E705" s="15"/>
      <c r="H705" s="15"/>
    </row>
    <row r="706" spans="1:8" x14ac:dyDescent="0.25">
      <c r="A706" s="19">
        <v>37917</v>
      </c>
      <c r="B706">
        <v>73.21875</v>
      </c>
      <c r="E706" s="15"/>
      <c r="H706" s="15"/>
    </row>
    <row r="707" spans="1:8" x14ac:dyDescent="0.25">
      <c r="A707" s="19">
        <v>37918</v>
      </c>
      <c r="B707">
        <v>73.8125</v>
      </c>
      <c r="E707" s="15"/>
      <c r="H707" s="15"/>
    </row>
    <row r="708" spans="1:8" x14ac:dyDescent="0.25">
      <c r="A708" s="19">
        <v>37921</v>
      </c>
      <c r="B708">
        <v>73.53125</v>
      </c>
      <c r="E708" s="15"/>
      <c r="H708" s="15"/>
    </row>
    <row r="709" spans="1:8" x14ac:dyDescent="0.25">
      <c r="A709" s="19">
        <v>37922</v>
      </c>
      <c r="B709">
        <v>74.015625</v>
      </c>
      <c r="E709" s="15"/>
      <c r="H709" s="15"/>
    </row>
    <row r="710" spans="1:8" x14ac:dyDescent="0.25">
      <c r="A710" s="19">
        <v>37923</v>
      </c>
      <c r="B710">
        <v>73.5625</v>
      </c>
      <c r="E710" s="15"/>
      <c r="H710" s="15"/>
    </row>
    <row r="711" spans="1:8" x14ac:dyDescent="0.25">
      <c r="A711" s="19">
        <v>37924</v>
      </c>
      <c r="B711">
        <v>73.15625</v>
      </c>
      <c r="E711" s="15"/>
      <c r="H711" s="15"/>
    </row>
    <row r="712" spans="1:8" x14ac:dyDescent="0.25">
      <c r="A712" s="19">
        <v>37925</v>
      </c>
      <c r="B712">
        <v>73.375</v>
      </c>
      <c r="E712" s="15"/>
      <c r="H712" s="15"/>
    </row>
    <row r="713" spans="1:8" x14ac:dyDescent="0.25">
      <c r="A713" s="19">
        <v>37928</v>
      </c>
      <c r="B713">
        <v>73.046875</v>
      </c>
      <c r="E713" s="15"/>
      <c r="H713" s="15"/>
    </row>
    <row r="714" spans="1:8" x14ac:dyDescent="0.25">
      <c r="A714" s="19">
        <v>37929</v>
      </c>
      <c r="B714">
        <v>73.328125</v>
      </c>
      <c r="E714" s="15"/>
      <c r="H714" s="15"/>
    </row>
    <row r="715" spans="1:8" x14ac:dyDescent="0.25">
      <c r="A715" s="19">
        <v>37930</v>
      </c>
      <c r="B715">
        <v>73.0625</v>
      </c>
      <c r="E715" s="15"/>
      <c r="H715" s="15"/>
    </row>
    <row r="716" spans="1:8" x14ac:dyDescent="0.25">
      <c r="A716" s="19">
        <v>37931</v>
      </c>
      <c r="B716">
        <v>72.796875</v>
      </c>
      <c r="E716" s="15"/>
      <c r="H716" s="15"/>
    </row>
    <row r="717" spans="1:8" x14ac:dyDescent="0.25">
      <c r="A717" s="19">
        <v>37932</v>
      </c>
      <c r="B717">
        <v>72.625</v>
      </c>
      <c r="E717" s="15"/>
      <c r="H717" s="15"/>
    </row>
    <row r="718" spans="1:8" x14ac:dyDescent="0.25">
      <c r="A718" s="19">
        <v>37935</v>
      </c>
      <c r="B718">
        <v>72.59375</v>
      </c>
      <c r="E718" s="15"/>
      <c r="H718" s="15"/>
    </row>
    <row r="719" spans="1:8" x14ac:dyDescent="0.25">
      <c r="A719" s="19">
        <v>37937</v>
      </c>
      <c r="B719">
        <v>72.859375</v>
      </c>
      <c r="E719" s="15"/>
      <c r="H719" s="15"/>
    </row>
    <row r="720" spans="1:8" x14ac:dyDescent="0.25">
      <c r="A720" s="19">
        <v>37938</v>
      </c>
      <c r="B720">
        <v>73.59375</v>
      </c>
      <c r="E720" s="15"/>
      <c r="H720" s="15"/>
    </row>
    <row r="721" spans="1:8" x14ac:dyDescent="0.25">
      <c r="A721" s="19">
        <v>37939</v>
      </c>
      <c r="B721">
        <v>74</v>
      </c>
      <c r="E721" s="15"/>
      <c r="H721" s="15"/>
    </row>
    <row r="722" spans="1:8" x14ac:dyDescent="0.25">
      <c r="A722" s="19">
        <v>37942</v>
      </c>
      <c r="B722">
        <v>74.25</v>
      </c>
      <c r="E722" s="15"/>
      <c r="H722" s="15"/>
    </row>
    <row r="723" spans="1:8" x14ac:dyDescent="0.25">
      <c r="A723" s="19">
        <v>37943</v>
      </c>
      <c r="B723">
        <v>74.328125</v>
      </c>
      <c r="E723" s="15"/>
      <c r="H723" s="15"/>
    </row>
    <row r="724" spans="1:8" x14ac:dyDescent="0.25">
      <c r="A724" s="19">
        <v>37944</v>
      </c>
      <c r="B724">
        <v>73.984375</v>
      </c>
      <c r="E724" s="15"/>
      <c r="H724" s="15"/>
    </row>
    <row r="725" spans="1:8" x14ac:dyDescent="0.25">
      <c r="A725" s="19">
        <v>37945</v>
      </c>
      <c r="B725">
        <v>74.359375</v>
      </c>
      <c r="E725" s="15"/>
      <c r="H725" s="15"/>
    </row>
    <row r="726" spans="1:8" x14ac:dyDescent="0.25">
      <c r="A726" s="19">
        <v>37946</v>
      </c>
      <c r="B726">
        <v>74.390625</v>
      </c>
      <c r="E726" s="15"/>
      <c r="H726" s="15"/>
    </row>
    <row r="727" spans="1:8" x14ac:dyDescent="0.25">
      <c r="A727" s="19">
        <v>37949</v>
      </c>
      <c r="B727">
        <v>73.984375</v>
      </c>
      <c r="E727" s="15"/>
      <c r="H727" s="15"/>
    </row>
    <row r="728" spans="1:8" x14ac:dyDescent="0.25">
      <c r="A728" s="19">
        <v>37950</v>
      </c>
      <c r="B728">
        <v>74.15625</v>
      </c>
      <c r="E728" s="15"/>
      <c r="H728" s="15"/>
    </row>
    <row r="729" spans="1:8" x14ac:dyDescent="0.25">
      <c r="A729" s="19">
        <v>37951</v>
      </c>
      <c r="B729">
        <v>73.875</v>
      </c>
      <c r="E729" s="15"/>
      <c r="H729" s="15"/>
    </row>
    <row r="730" spans="1:8" x14ac:dyDescent="0.25">
      <c r="A730" s="19">
        <v>37953</v>
      </c>
      <c r="B730">
        <v>73.453125</v>
      </c>
      <c r="E730" s="15"/>
      <c r="H730" s="15"/>
    </row>
    <row r="731" spans="1:8" x14ac:dyDescent="0.25">
      <c r="A731" s="19">
        <v>37956</v>
      </c>
      <c r="B731">
        <v>73.15625</v>
      </c>
      <c r="E731" s="15"/>
      <c r="H731" s="15"/>
    </row>
    <row r="732" spans="1:8" x14ac:dyDescent="0.25">
      <c r="A732" s="19">
        <v>37957</v>
      </c>
      <c r="B732">
        <v>73.265625</v>
      </c>
      <c r="E732" s="15"/>
      <c r="H732" s="15"/>
    </row>
    <row r="733" spans="1:8" x14ac:dyDescent="0.25">
      <c r="A733" s="19">
        <v>37958</v>
      </c>
      <c r="B733">
        <v>73.09375</v>
      </c>
      <c r="E733" s="15"/>
      <c r="H733" s="15"/>
    </row>
    <row r="734" spans="1:8" x14ac:dyDescent="0.25">
      <c r="A734" s="19">
        <v>37959</v>
      </c>
      <c r="B734">
        <v>73.359375</v>
      </c>
      <c r="E734" s="15"/>
      <c r="H734" s="15"/>
    </row>
    <row r="735" spans="1:8" x14ac:dyDescent="0.25">
      <c r="A735" s="19">
        <v>37960</v>
      </c>
      <c r="B735">
        <v>74.171875</v>
      </c>
      <c r="E735" s="15"/>
      <c r="H735" s="15"/>
    </row>
    <row r="736" spans="1:8" x14ac:dyDescent="0.25">
      <c r="A736" s="19">
        <v>37963</v>
      </c>
      <c r="B736">
        <v>73.921875</v>
      </c>
      <c r="E736" s="15"/>
      <c r="H736" s="15"/>
    </row>
    <row r="737" spans="1:8" x14ac:dyDescent="0.25">
      <c r="A737" s="19">
        <v>37964</v>
      </c>
      <c r="B737">
        <v>73.546875</v>
      </c>
      <c r="E737" s="15"/>
      <c r="H737" s="15"/>
    </row>
    <row r="738" spans="1:8" x14ac:dyDescent="0.25">
      <c r="A738" s="19">
        <v>37965</v>
      </c>
      <c r="B738">
        <v>73.765625</v>
      </c>
      <c r="E738" s="15"/>
      <c r="H738" s="15"/>
    </row>
    <row r="739" spans="1:8" x14ac:dyDescent="0.25">
      <c r="A739" s="19">
        <v>37966</v>
      </c>
      <c r="B739">
        <v>74.234375</v>
      </c>
      <c r="E739" s="15"/>
      <c r="H739" s="15"/>
    </row>
    <row r="740" spans="1:8" x14ac:dyDescent="0.25">
      <c r="A740" s="19">
        <v>37967</v>
      </c>
      <c r="B740">
        <v>74.1875</v>
      </c>
      <c r="E740" s="15"/>
      <c r="H740" s="15"/>
    </row>
    <row r="741" spans="1:8" x14ac:dyDescent="0.25">
      <c r="A741" s="19">
        <v>37970</v>
      </c>
      <c r="B741">
        <v>74.078125</v>
      </c>
      <c r="E741" s="15"/>
      <c r="H741" s="15"/>
    </row>
    <row r="742" spans="1:8" x14ac:dyDescent="0.25">
      <c r="A742" s="19">
        <v>37971</v>
      </c>
      <c r="B742">
        <v>74.28125</v>
      </c>
      <c r="E742" s="15"/>
      <c r="H742" s="15"/>
    </row>
    <row r="743" spans="1:8" x14ac:dyDescent="0.25">
      <c r="A743" s="19">
        <v>37972</v>
      </c>
      <c r="B743">
        <v>74.46875</v>
      </c>
      <c r="E743" s="15"/>
      <c r="H743" s="15"/>
    </row>
    <row r="744" spans="1:8" x14ac:dyDescent="0.25">
      <c r="A744" s="19">
        <v>37973</v>
      </c>
      <c r="B744">
        <v>74.59375</v>
      </c>
      <c r="E744" s="15"/>
      <c r="H744" s="15"/>
    </row>
    <row r="745" spans="1:8" x14ac:dyDescent="0.25">
      <c r="A745" s="19">
        <v>37974</v>
      </c>
      <c r="B745">
        <v>74.65625</v>
      </c>
      <c r="E745" s="15"/>
      <c r="H745" s="15"/>
    </row>
    <row r="746" spans="1:8" x14ac:dyDescent="0.25">
      <c r="A746" s="19">
        <v>37977</v>
      </c>
      <c r="B746">
        <v>74.53125</v>
      </c>
      <c r="E746" s="15"/>
      <c r="H746" s="15"/>
    </row>
    <row r="747" spans="1:8" x14ac:dyDescent="0.25">
      <c r="A747" s="19">
        <v>37978</v>
      </c>
      <c r="B747">
        <v>74</v>
      </c>
      <c r="E747" s="15"/>
      <c r="H747" s="15"/>
    </row>
    <row r="748" spans="1:8" x14ac:dyDescent="0.25">
      <c r="A748" s="19">
        <v>37979</v>
      </c>
      <c r="B748">
        <v>74.453125</v>
      </c>
      <c r="E748" s="15"/>
      <c r="H748" s="15"/>
    </row>
    <row r="749" spans="1:8" x14ac:dyDescent="0.25">
      <c r="A749" s="19">
        <v>37981</v>
      </c>
      <c r="B749">
        <v>74.703125</v>
      </c>
      <c r="E749" s="15"/>
      <c r="H749" s="15"/>
    </row>
    <row r="750" spans="1:8" x14ac:dyDescent="0.25">
      <c r="A750" s="19">
        <v>37984</v>
      </c>
      <c r="B750">
        <v>74.28125</v>
      </c>
      <c r="E750" s="15"/>
      <c r="H750" s="15"/>
    </row>
    <row r="751" spans="1:8" x14ac:dyDescent="0.25">
      <c r="A751" s="19">
        <v>37985</v>
      </c>
      <c r="B751">
        <v>74.109375</v>
      </c>
      <c r="E751" s="15"/>
      <c r="H751" s="15"/>
    </row>
    <row r="752" spans="1:8" x14ac:dyDescent="0.25">
      <c r="A752" s="19">
        <v>37986</v>
      </c>
      <c r="B752">
        <v>74.21875</v>
      </c>
      <c r="E752" s="15"/>
      <c r="H752" s="15"/>
    </row>
    <row r="753" spans="1:8" x14ac:dyDescent="0.25">
      <c r="A753" s="19">
        <v>37988</v>
      </c>
      <c r="B753">
        <v>73.609375</v>
      </c>
      <c r="E753" s="15"/>
      <c r="H753" s="15"/>
    </row>
    <row r="754" spans="1:8" x14ac:dyDescent="0.25">
      <c r="A754" s="19">
        <v>37991</v>
      </c>
      <c r="B754">
        <v>73.59375</v>
      </c>
      <c r="E754" s="15"/>
      <c r="H754" s="15"/>
    </row>
    <row r="755" spans="1:8" x14ac:dyDescent="0.25">
      <c r="A755" s="19">
        <v>37992</v>
      </c>
      <c r="B755">
        <v>74.171875</v>
      </c>
      <c r="E755" s="15"/>
      <c r="H755" s="15"/>
    </row>
    <row r="756" spans="1:8" x14ac:dyDescent="0.25">
      <c r="A756" s="19">
        <v>37993</v>
      </c>
      <c r="B756">
        <v>74.375</v>
      </c>
      <c r="E756" s="15"/>
      <c r="H756" s="15"/>
    </row>
    <row r="757" spans="1:8" x14ac:dyDescent="0.25">
      <c r="A757" s="19">
        <v>37994</v>
      </c>
      <c r="B757">
        <v>74.390625</v>
      </c>
      <c r="E757" s="15"/>
      <c r="H757" s="15"/>
    </row>
    <row r="758" spans="1:8" x14ac:dyDescent="0.25">
      <c r="A758" s="19">
        <v>37995</v>
      </c>
      <c r="B758">
        <v>75.3125</v>
      </c>
      <c r="E758" s="15"/>
      <c r="H758" s="15"/>
    </row>
    <row r="759" spans="1:8" x14ac:dyDescent="0.25">
      <c r="A759" s="19">
        <v>37998</v>
      </c>
      <c r="B759">
        <v>75.34375</v>
      </c>
      <c r="E759" s="15"/>
      <c r="H759" s="15"/>
    </row>
    <row r="760" spans="1:8" x14ac:dyDescent="0.25">
      <c r="A760" s="19">
        <v>37999</v>
      </c>
      <c r="B760">
        <v>75.65625</v>
      </c>
      <c r="E760" s="15"/>
      <c r="H760" s="15"/>
    </row>
    <row r="761" spans="1:8" x14ac:dyDescent="0.25">
      <c r="A761" s="19">
        <v>38000</v>
      </c>
      <c r="B761">
        <v>75.8125</v>
      </c>
      <c r="E761" s="15"/>
      <c r="H761" s="15"/>
    </row>
    <row r="762" spans="1:8" x14ac:dyDescent="0.25">
      <c r="A762" s="19">
        <v>38001</v>
      </c>
      <c r="B762">
        <v>75.796875</v>
      </c>
      <c r="E762" s="15"/>
      <c r="H762" s="15"/>
    </row>
    <row r="763" spans="1:8" x14ac:dyDescent="0.25">
      <c r="A763" s="19">
        <v>38002</v>
      </c>
      <c r="B763">
        <v>75.578125</v>
      </c>
      <c r="E763" s="15"/>
      <c r="H763" s="15"/>
    </row>
    <row r="764" spans="1:8" x14ac:dyDescent="0.25">
      <c r="A764" s="19">
        <v>38006</v>
      </c>
      <c r="B764">
        <v>75.390625</v>
      </c>
      <c r="E764" s="15"/>
      <c r="H764" s="15"/>
    </row>
    <row r="765" spans="1:8" x14ac:dyDescent="0.25">
      <c r="A765" s="19">
        <v>38007</v>
      </c>
      <c r="B765">
        <v>75.484375</v>
      </c>
      <c r="E765" s="15"/>
      <c r="H765" s="15"/>
    </row>
    <row r="766" spans="1:8" x14ac:dyDescent="0.25">
      <c r="A766" s="19">
        <v>38008</v>
      </c>
      <c r="B766">
        <v>75.859375</v>
      </c>
      <c r="E766" s="15"/>
      <c r="H766" s="15"/>
    </row>
    <row r="767" spans="1:8" x14ac:dyDescent="0.25">
      <c r="A767" s="19">
        <v>38009</v>
      </c>
      <c r="B767">
        <v>75.359375</v>
      </c>
      <c r="E767" s="15"/>
      <c r="H767" s="15"/>
    </row>
    <row r="768" spans="1:8" x14ac:dyDescent="0.25">
      <c r="A768" s="19">
        <v>38012</v>
      </c>
      <c r="B768">
        <v>75.0625</v>
      </c>
      <c r="E768" s="15"/>
      <c r="H768" s="15"/>
    </row>
    <row r="769" spans="1:8" x14ac:dyDescent="0.25">
      <c r="A769" s="19">
        <v>38013</v>
      </c>
      <c r="B769">
        <v>75.359375</v>
      </c>
      <c r="E769" s="15"/>
      <c r="H769" s="15"/>
    </row>
    <row r="770" spans="1:8" x14ac:dyDescent="0.25">
      <c r="A770" s="19">
        <v>38014</v>
      </c>
      <c r="B770">
        <v>74.625</v>
      </c>
      <c r="E770" s="15"/>
      <c r="H770" s="15"/>
    </row>
    <row r="771" spans="1:8" x14ac:dyDescent="0.25">
      <c r="A771" s="19">
        <v>38015</v>
      </c>
      <c r="B771">
        <v>74.703125</v>
      </c>
      <c r="E771" s="15"/>
      <c r="H771" s="15"/>
    </row>
    <row r="772" spans="1:8" x14ac:dyDescent="0.25">
      <c r="A772" s="19">
        <v>38016</v>
      </c>
      <c r="B772">
        <v>75</v>
      </c>
      <c r="E772" s="15"/>
      <c r="H772" s="15"/>
    </row>
    <row r="773" spans="1:8" x14ac:dyDescent="0.25">
      <c r="A773" s="19">
        <v>38019</v>
      </c>
      <c r="B773">
        <v>74.953125</v>
      </c>
      <c r="E773" s="15"/>
      <c r="H773" s="15"/>
    </row>
    <row r="774" spans="1:8" x14ac:dyDescent="0.25">
      <c r="A774" s="19">
        <v>38020</v>
      </c>
      <c r="B774">
        <v>75.25</v>
      </c>
      <c r="E774" s="15"/>
      <c r="H774" s="15"/>
    </row>
    <row r="775" spans="1:8" x14ac:dyDescent="0.25">
      <c r="A775" s="19">
        <v>38021</v>
      </c>
      <c r="B775">
        <v>75.15625</v>
      </c>
      <c r="E775" s="15"/>
      <c r="H775" s="15"/>
    </row>
    <row r="776" spans="1:8" x14ac:dyDescent="0.25">
      <c r="A776" s="19">
        <v>38022</v>
      </c>
      <c r="B776">
        <v>74.859375</v>
      </c>
      <c r="E776" s="15"/>
      <c r="H776" s="15"/>
    </row>
    <row r="777" spans="1:8" x14ac:dyDescent="0.25">
      <c r="A777" s="19">
        <v>38023</v>
      </c>
      <c r="B777">
        <v>75.375</v>
      </c>
      <c r="E777" s="15"/>
      <c r="H777" s="15"/>
    </row>
    <row r="778" spans="1:8" x14ac:dyDescent="0.25">
      <c r="A778" s="19">
        <v>38026</v>
      </c>
      <c r="B778">
        <v>75.515625</v>
      </c>
      <c r="E778" s="15"/>
      <c r="H778" s="15"/>
    </row>
    <row r="779" spans="1:8" x14ac:dyDescent="0.25">
      <c r="A779" s="19">
        <v>38027</v>
      </c>
      <c r="B779">
        <v>75.328125</v>
      </c>
      <c r="E779" s="15"/>
      <c r="H779" s="15"/>
    </row>
    <row r="780" spans="1:8" x14ac:dyDescent="0.25">
      <c r="A780" s="19">
        <v>38028</v>
      </c>
      <c r="B780">
        <v>75.8125</v>
      </c>
      <c r="E780" s="15"/>
      <c r="H780" s="15"/>
    </row>
    <row r="781" spans="1:8" x14ac:dyDescent="0.25">
      <c r="A781" s="19">
        <v>38029</v>
      </c>
      <c r="B781">
        <v>75.671875</v>
      </c>
      <c r="E781" s="15"/>
      <c r="H781" s="15"/>
    </row>
    <row r="782" spans="1:8" x14ac:dyDescent="0.25">
      <c r="A782" s="19">
        <v>38030</v>
      </c>
      <c r="B782">
        <v>75.90625</v>
      </c>
      <c r="E782" s="15"/>
      <c r="H782" s="15"/>
    </row>
    <row r="783" spans="1:8" x14ac:dyDescent="0.25">
      <c r="A783" s="19">
        <v>38034</v>
      </c>
      <c r="B783">
        <v>75.890625</v>
      </c>
      <c r="E783" s="15"/>
      <c r="H783" s="15"/>
    </row>
    <row r="784" spans="1:8" x14ac:dyDescent="0.25">
      <c r="A784" s="19">
        <v>38035</v>
      </c>
      <c r="B784">
        <v>75.875</v>
      </c>
      <c r="E784" s="15"/>
      <c r="H784" s="15"/>
    </row>
    <row r="785" spans="1:8" x14ac:dyDescent="0.25">
      <c r="A785" s="19">
        <v>38036</v>
      </c>
      <c r="B785">
        <v>75.90625</v>
      </c>
      <c r="E785" s="15"/>
      <c r="H785" s="15"/>
    </row>
    <row r="786" spans="1:8" x14ac:dyDescent="0.25">
      <c r="A786" s="19">
        <v>38037</v>
      </c>
      <c r="B786">
        <v>75.671875</v>
      </c>
      <c r="E786" s="15"/>
      <c r="H786" s="15"/>
    </row>
    <row r="787" spans="1:8" x14ac:dyDescent="0.25">
      <c r="A787" s="19">
        <v>38040</v>
      </c>
      <c r="B787">
        <v>75.953125</v>
      </c>
      <c r="E787" s="15"/>
      <c r="H787" s="15"/>
    </row>
    <row r="788" spans="1:8" x14ac:dyDescent="0.25">
      <c r="A788" s="19">
        <v>38041</v>
      </c>
      <c r="B788">
        <v>76.0625</v>
      </c>
      <c r="E788" s="15"/>
      <c r="H788" s="15"/>
    </row>
    <row r="789" spans="1:8" x14ac:dyDescent="0.25">
      <c r="A789" s="19">
        <v>38042</v>
      </c>
      <c r="B789">
        <v>76.125</v>
      </c>
      <c r="E789" s="15"/>
      <c r="H789" s="15"/>
    </row>
    <row r="790" spans="1:8" x14ac:dyDescent="0.25">
      <c r="A790" s="19">
        <v>38043</v>
      </c>
      <c r="B790">
        <v>75.984375</v>
      </c>
      <c r="E790" s="15"/>
      <c r="H790" s="15"/>
    </row>
    <row r="791" spans="1:8" x14ac:dyDescent="0.25">
      <c r="A791" s="19">
        <v>38044</v>
      </c>
      <c r="B791">
        <v>76.28125</v>
      </c>
      <c r="E791" s="15"/>
      <c r="H791" s="15"/>
    </row>
    <row r="792" spans="1:8" x14ac:dyDescent="0.25">
      <c r="A792" s="19">
        <v>38047</v>
      </c>
      <c r="B792">
        <v>76.21875</v>
      </c>
      <c r="E792" s="15"/>
      <c r="H792" s="15"/>
    </row>
    <row r="793" spans="1:8" x14ac:dyDescent="0.25">
      <c r="A793" s="19">
        <v>38048</v>
      </c>
      <c r="B793">
        <v>75.953125</v>
      </c>
      <c r="E793" s="15"/>
      <c r="H793" s="15"/>
    </row>
    <row r="794" spans="1:8" x14ac:dyDescent="0.25">
      <c r="A794" s="19">
        <v>38049</v>
      </c>
      <c r="B794">
        <v>75.90625</v>
      </c>
      <c r="E794" s="15"/>
      <c r="H794" s="15"/>
    </row>
    <row r="795" spans="1:8" x14ac:dyDescent="0.25">
      <c r="A795" s="19">
        <v>38050</v>
      </c>
      <c r="B795">
        <v>76.09375</v>
      </c>
      <c r="E795" s="15"/>
      <c r="H795" s="15"/>
    </row>
    <row r="796" spans="1:8" x14ac:dyDescent="0.25">
      <c r="A796" s="19">
        <v>38051</v>
      </c>
      <c r="B796">
        <v>77.09375</v>
      </c>
      <c r="E796" s="15"/>
      <c r="H796" s="15"/>
    </row>
    <row r="797" spans="1:8" x14ac:dyDescent="0.25">
      <c r="A797" s="19">
        <v>38054</v>
      </c>
      <c r="B797">
        <v>77.375</v>
      </c>
      <c r="E797" s="15"/>
      <c r="H797" s="15"/>
    </row>
    <row r="798" spans="1:8" x14ac:dyDescent="0.25">
      <c r="A798" s="19">
        <v>38055</v>
      </c>
      <c r="B798">
        <v>77.625</v>
      </c>
      <c r="E798" s="15"/>
      <c r="H798" s="15"/>
    </row>
    <row r="799" spans="1:8" x14ac:dyDescent="0.25">
      <c r="A799" s="19">
        <v>38056</v>
      </c>
      <c r="B799">
        <v>77.5625</v>
      </c>
      <c r="E799" s="15"/>
      <c r="H799" s="15"/>
    </row>
    <row r="800" spans="1:8" x14ac:dyDescent="0.25">
      <c r="A800" s="19">
        <v>38057</v>
      </c>
      <c r="B800">
        <v>77.546875</v>
      </c>
      <c r="E800" s="15"/>
      <c r="H800" s="15"/>
    </row>
    <row r="801" spans="1:8" x14ac:dyDescent="0.25">
      <c r="A801" s="19">
        <v>38058</v>
      </c>
      <c r="B801">
        <v>77.515625</v>
      </c>
      <c r="E801" s="15"/>
      <c r="H801" s="15"/>
    </row>
    <row r="802" spans="1:8" x14ac:dyDescent="0.25">
      <c r="A802" s="19">
        <v>38061</v>
      </c>
      <c r="B802">
        <v>77.453125</v>
      </c>
      <c r="E802" s="15"/>
      <c r="H802" s="15"/>
    </row>
    <row r="803" spans="1:8" x14ac:dyDescent="0.25">
      <c r="A803" s="19">
        <v>38062</v>
      </c>
      <c r="B803">
        <v>77.828125</v>
      </c>
      <c r="E803" s="15"/>
      <c r="H803" s="15"/>
    </row>
    <row r="804" spans="1:8" x14ac:dyDescent="0.25">
      <c r="A804" s="19">
        <v>38063</v>
      </c>
      <c r="B804">
        <v>77.828125</v>
      </c>
      <c r="E804" s="15"/>
      <c r="H804" s="15"/>
    </row>
    <row r="805" spans="1:8" x14ac:dyDescent="0.25">
      <c r="A805" s="19">
        <v>38064</v>
      </c>
      <c r="B805">
        <v>77.515625</v>
      </c>
      <c r="E805" s="15"/>
      <c r="H805" s="15"/>
    </row>
    <row r="806" spans="1:8" x14ac:dyDescent="0.25">
      <c r="A806" s="19">
        <v>38065</v>
      </c>
      <c r="B806">
        <v>77.34375</v>
      </c>
      <c r="E806" s="15"/>
      <c r="H806" s="15"/>
    </row>
    <row r="807" spans="1:8" x14ac:dyDescent="0.25">
      <c r="A807" s="19">
        <v>38068</v>
      </c>
      <c r="B807">
        <v>77.6875</v>
      </c>
      <c r="E807" s="15"/>
      <c r="H807" s="15"/>
    </row>
    <row r="808" spans="1:8" x14ac:dyDescent="0.25">
      <c r="A808" s="19">
        <v>38069</v>
      </c>
      <c r="B808">
        <v>77.703125</v>
      </c>
      <c r="E808" s="15"/>
      <c r="H808" s="15"/>
    </row>
    <row r="809" spans="1:8" x14ac:dyDescent="0.25">
      <c r="A809" s="19">
        <v>38070</v>
      </c>
      <c r="B809">
        <v>77.75</v>
      </c>
      <c r="E809" s="15"/>
      <c r="H809" s="15"/>
    </row>
    <row r="810" spans="1:8" x14ac:dyDescent="0.25">
      <c r="A810" s="19">
        <v>38071</v>
      </c>
      <c r="B810">
        <v>77.65625</v>
      </c>
      <c r="E810" s="15"/>
      <c r="H810" s="15"/>
    </row>
    <row r="811" spans="1:8" x14ac:dyDescent="0.25">
      <c r="A811" s="19">
        <v>38072</v>
      </c>
      <c r="B811">
        <v>77.109375</v>
      </c>
      <c r="E811" s="15"/>
      <c r="H811" s="15"/>
    </row>
    <row r="812" spans="1:8" x14ac:dyDescent="0.25">
      <c r="A812" s="19">
        <v>38075</v>
      </c>
      <c r="B812">
        <v>76.90625</v>
      </c>
      <c r="E812" s="15"/>
      <c r="H812" s="15"/>
    </row>
    <row r="813" spans="1:8" x14ac:dyDescent="0.25">
      <c r="A813" s="19">
        <v>38076</v>
      </c>
      <c r="B813">
        <v>76.859375</v>
      </c>
      <c r="E813" s="15"/>
      <c r="H813" s="15"/>
    </row>
    <row r="814" spans="1:8" x14ac:dyDescent="0.25">
      <c r="A814" s="19">
        <v>38077</v>
      </c>
      <c r="B814">
        <v>77.234375</v>
      </c>
      <c r="E814" s="15"/>
      <c r="H814" s="15"/>
    </row>
    <row r="815" spans="1:8" x14ac:dyDescent="0.25">
      <c r="A815" s="19">
        <v>38078</v>
      </c>
      <c r="B815">
        <v>76.875</v>
      </c>
      <c r="E815" s="15"/>
      <c r="H815" s="15"/>
    </row>
    <row r="816" spans="1:8" x14ac:dyDescent="0.25">
      <c r="A816" s="19">
        <v>38079</v>
      </c>
      <c r="B816">
        <v>75.578125</v>
      </c>
      <c r="E816" s="15"/>
      <c r="H816" s="15"/>
    </row>
    <row r="817" spans="1:8" x14ac:dyDescent="0.25">
      <c r="A817" s="19">
        <v>38082</v>
      </c>
      <c r="B817">
        <v>75.21875</v>
      </c>
      <c r="E817" s="15"/>
      <c r="H817" s="15"/>
    </row>
    <row r="818" spans="1:8" x14ac:dyDescent="0.25">
      <c r="A818" s="19">
        <v>38083</v>
      </c>
      <c r="B818">
        <v>75.484375</v>
      </c>
      <c r="E818" s="15"/>
      <c r="H818" s="15"/>
    </row>
    <row r="819" spans="1:8" x14ac:dyDescent="0.25">
      <c r="A819" s="19">
        <v>38084</v>
      </c>
      <c r="B819">
        <v>75.515625</v>
      </c>
      <c r="E819" s="15"/>
      <c r="H819" s="15"/>
    </row>
    <row r="820" spans="1:8" x14ac:dyDescent="0.25">
      <c r="A820" s="19">
        <v>38085</v>
      </c>
      <c r="B820">
        <v>75.359375</v>
      </c>
      <c r="E820" s="15"/>
      <c r="H820" s="15"/>
    </row>
    <row r="821" spans="1:8" x14ac:dyDescent="0.25">
      <c r="A821" s="19">
        <v>38089</v>
      </c>
      <c r="B821">
        <v>75.21875</v>
      </c>
      <c r="E821" s="15"/>
      <c r="H821" s="15"/>
    </row>
    <row r="822" spans="1:8" x14ac:dyDescent="0.25">
      <c r="A822" s="19">
        <v>38090</v>
      </c>
      <c r="B822">
        <v>74.65625</v>
      </c>
      <c r="E822" s="15"/>
      <c r="H822" s="15"/>
    </row>
    <row r="823" spans="1:8" x14ac:dyDescent="0.25">
      <c r="A823" s="19">
        <v>38091</v>
      </c>
      <c r="B823">
        <v>74.453125</v>
      </c>
      <c r="E823" s="15"/>
      <c r="H823" s="15"/>
    </row>
    <row r="824" spans="1:8" x14ac:dyDescent="0.25">
      <c r="A824" s="19">
        <v>38092</v>
      </c>
      <c r="B824">
        <v>74.40625</v>
      </c>
      <c r="E824" s="15"/>
      <c r="H824" s="15"/>
    </row>
    <row r="825" spans="1:8" x14ac:dyDescent="0.25">
      <c r="A825" s="19">
        <v>38093</v>
      </c>
      <c r="B825">
        <v>74.703125</v>
      </c>
      <c r="E825" s="15"/>
      <c r="H825" s="15"/>
    </row>
    <row r="826" spans="1:8" x14ac:dyDescent="0.25">
      <c r="A826" s="19">
        <v>38096</v>
      </c>
      <c r="B826">
        <v>74.5625</v>
      </c>
      <c r="E826" s="15"/>
      <c r="H826" s="15"/>
    </row>
    <row r="827" spans="1:8" x14ac:dyDescent="0.25">
      <c r="A827" s="19">
        <v>38097</v>
      </c>
      <c r="B827">
        <v>74.34375</v>
      </c>
      <c r="E827" s="15"/>
      <c r="H827" s="15"/>
    </row>
    <row r="828" spans="1:8" x14ac:dyDescent="0.25">
      <c r="A828" s="19">
        <v>38098</v>
      </c>
      <c r="B828">
        <v>74.265625</v>
      </c>
      <c r="E828" s="15"/>
      <c r="H828" s="15"/>
    </row>
    <row r="829" spans="1:8" x14ac:dyDescent="0.25">
      <c r="A829" s="19">
        <v>38099</v>
      </c>
      <c r="B829">
        <v>74.546875</v>
      </c>
      <c r="E829" s="15"/>
      <c r="H829" s="15"/>
    </row>
    <row r="830" spans="1:8" x14ac:dyDescent="0.25">
      <c r="A830" s="19">
        <v>38100</v>
      </c>
      <c r="B830">
        <v>74.0625</v>
      </c>
      <c r="E830" s="15"/>
      <c r="H830" s="15"/>
    </row>
    <row r="831" spans="1:8" x14ac:dyDescent="0.25">
      <c r="A831" s="19">
        <v>38103</v>
      </c>
      <c r="B831">
        <v>74.15625</v>
      </c>
      <c r="E831" s="15"/>
      <c r="H831" s="15"/>
    </row>
    <row r="832" spans="1:8" x14ac:dyDescent="0.25">
      <c r="A832" s="19">
        <v>38104</v>
      </c>
      <c r="B832">
        <v>74.34375</v>
      </c>
      <c r="E832" s="15"/>
      <c r="H832" s="15"/>
    </row>
    <row r="833" spans="1:8" x14ac:dyDescent="0.25">
      <c r="A833" s="19">
        <v>38105</v>
      </c>
      <c r="B833">
        <v>74.015625</v>
      </c>
      <c r="E833" s="15"/>
      <c r="H833" s="15"/>
    </row>
    <row r="834" spans="1:8" x14ac:dyDescent="0.25">
      <c r="A834" s="19">
        <v>38106</v>
      </c>
      <c r="B834">
        <v>73.734375</v>
      </c>
      <c r="E834" s="15"/>
      <c r="H834" s="15"/>
    </row>
    <row r="835" spans="1:8" x14ac:dyDescent="0.25">
      <c r="A835" s="19">
        <v>38107</v>
      </c>
      <c r="B835">
        <v>73.953125</v>
      </c>
      <c r="E835" s="15"/>
      <c r="H835" s="15"/>
    </row>
    <row r="836" spans="1:8" x14ac:dyDescent="0.25">
      <c r="A836" s="19">
        <v>38110</v>
      </c>
      <c r="B836">
        <v>73.953125</v>
      </c>
      <c r="E836" s="15"/>
      <c r="H836" s="15"/>
    </row>
    <row r="837" spans="1:8" x14ac:dyDescent="0.25">
      <c r="A837" s="19">
        <v>38111</v>
      </c>
      <c r="B837">
        <v>73.8125</v>
      </c>
      <c r="E837" s="15"/>
      <c r="H837" s="15"/>
    </row>
    <row r="838" spans="1:8" x14ac:dyDescent="0.25">
      <c r="A838" s="19">
        <v>38112</v>
      </c>
      <c r="B838">
        <v>73.65625</v>
      </c>
      <c r="E838" s="15"/>
      <c r="H838" s="15"/>
    </row>
    <row r="839" spans="1:8" x14ac:dyDescent="0.25">
      <c r="A839" s="19">
        <v>38113</v>
      </c>
      <c r="B839">
        <v>73.5</v>
      </c>
      <c r="E839" s="15"/>
      <c r="H839" s="15"/>
    </row>
    <row r="840" spans="1:8" x14ac:dyDescent="0.25">
      <c r="A840" s="19">
        <v>38114</v>
      </c>
      <c r="B840">
        <v>72.609375</v>
      </c>
      <c r="E840" s="15"/>
      <c r="H840" s="15"/>
    </row>
    <row r="841" spans="1:8" x14ac:dyDescent="0.25">
      <c r="A841" s="19">
        <v>38117</v>
      </c>
      <c r="B841">
        <v>72.65625</v>
      </c>
      <c r="E841" s="15"/>
      <c r="H841" s="15"/>
    </row>
    <row r="842" spans="1:8" x14ac:dyDescent="0.25">
      <c r="A842" s="19">
        <v>38118</v>
      </c>
      <c r="B842">
        <v>72.734375</v>
      </c>
      <c r="E842" s="15"/>
      <c r="H842" s="15"/>
    </row>
    <row r="843" spans="1:8" x14ac:dyDescent="0.25">
      <c r="A843" s="19">
        <v>38119</v>
      </c>
      <c r="B843">
        <v>72.65625</v>
      </c>
      <c r="E843" s="15"/>
      <c r="H843" s="15"/>
    </row>
    <row r="844" spans="1:8" x14ac:dyDescent="0.25">
      <c r="A844" s="19">
        <v>38120</v>
      </c>
      <c r="B844">
        <v>72.40625</v>
      </c>
      <c r="E844" s="15"/>
      <c r="H844" s="15"/>
    </row>
    <row r="845" spans="1:8" x14ac:dyDescent="0.25">
      <c r="A845" s="19">
        <v>38121</v>
      </c>
      <c r="B845">
        <v>72.796875</v>
      </c>
      <c r="E845" s="15"/>
      <c r="H845" s="15"/>
    </row>
    <row r="846" spans="1:8" x14ac:dyDescent="0.25">
      <c r="A846" s="19">
        <v>38124</v>
      </c>
      <c r="B846">
        <v>73.296875</v>
      </c>
      <c r="E846" s="15"/>
      <c r="H846" s="15"/>
    </row>
    <row r="847" spans="1:8" x14ac:dyDescent="0.25">
      <c r="A847" s="19">
        <v>38125</v>
      </c>
      <c r="B847">
        <v>73.078125</v>
      </c>
      <c r="E847" s="15"/>
      <c r="H847" s="15"/>
    </row>
    <row r="848" spans="1:8" x14ac:dyDescent="0.25">
      <c r="A848" s="19">
        <v>38126</v>
      </c>
      <c r="B848">
        <v>72.765625</v>
      </c>
      <c r="E848" s="15"/>
      <c r="H848" s="15"/>
    </row>
    <row r="849" spans="1:8" x14ac:dyDescent="0.25">
      <c r="A849" s="19">
        <v>38127</v>
      </c>
      <c r="B849">
        <v>73.125</v>
      </c>
      <c r="E849" s="15"/>
      <c r="H849" s="15"/>
    </row>
    <row r="850" spans="1:8" x14ac:dyDescent="0.25">
      <c r="A850" s="19">
        <v>38128</v>
      </c>
      <c r="B850">
        <v>72.921875</v>
      </c>
      <c r="E850" s="15"/>
      <c r="H850" s="15"/>
    </row>
    <row r="851" spans="1:8" x14ac:dyDescent="0.25">
      <c r="A851" s="19">
        <v>38131</v>
      </c>
      <c r="B851">
        <v>73.03125</v>
      </c>
      <c r="E851" s="15"/>
      <c r="H851" s="15"/>
    </row>
    <row r="852" spans="1:8" x14ac:dyDescent="0.25">
      <c r="A852" s="19">
        <v>38132</v>
      </c>
      <c r="B852">
        <v>73.125</v>
      </c>
      <c r="E852" s="15"/>
      <c r="H852" s="15"/>
    </row>
    <row r="853" spans="1:8" x14ac:dyDescent="0.25">
      <c r="A853" s="19">
        <v>38133</v>
      </c>
      <c r="B853">
        <v>73.46875</v>
      </c>
      <c r="E853" s="15"/>
      <c r="H853" s="15"/>
    </row>
    <row r="854" spans="1:8" x14ac:dyDescent="0.25">
      <c r="A854" s="19">
        <v>38134</v>
      </c>
      <c r="B854">
        <v>73.875</v>
      </c>
      <c r="E854" s="15"/>
      <c r="H854" s="15"/>
    </row>
    <row r="855" spans="1:8" x14ac:dyDescent="0.25">
      <c r="A855" s="19">
        <v>38135</v>
      </c>
      <c r="B855">
        <v>73.53125</v>
      </c>
      <c r="E855" s="15"/>
      <c r="H855" s="15"/>
    </row>
    <row r="856" spans="1:8" x14ac:dyDescent="0.25">
      <c r="A856" s="19">
        <v>38139</v>
      </c>
      <c r="B856">
        <v>73.359375</v>
      </c>
      <c r="E856" s="15"/>
      <c r="H856" s="15"/>
    </row>
    <row r="857" spans="1:8" x14ac:dyDescent="0.25">
      <c r="A857" s="19">
        <v>38140</v>
      </c>
      <c r="B857">
        <v>73.203125</v>
      </c>
      <c r="E857" s="15"/>
      <c r="H857" s="15"/>
    </row>
    <row r="858" spans="1:8" x14ac:dyDescent="0.25">
      <c r="A858" s="19">
        <v>38141</v>
      </c>
      <c r="B858">
        <v>73.3125</v>
      </c>
      <c r="E858" s="15"/>
      <c r="H858" s="15"/>
    </row>
    <row r="859" spans="1:8" x14ac:dyDescent="0.25">
      <c r="A859" s="19">
        <v>38142</v>
      </c>
      <c r="B859">
        <v>72.984375</v>
      </c>
      <c r="E859" s="15"/>
      <c r="H859" s="15"/>
    </row>
    <row r="860" spans="1:8" x14ac:dyDescent="0.25">
      <c r="A860" s="19">
        <v>38145</v>
      </c>
      <c r="B860">
        <v>73.09375</v>
      </c>
      <c r="E860" s="15"/>
      <c r="H860" s="15"/>
    </row>
    <row r="861" spans="1:8" x14ac:dyDescent="0.25">
      <c r="A861" s="19">
        <v>38146</v>
      </c>
      <c r="B861">
        <v>73.078125</v>
      </c>
      <c r="E861" s="15"/>
      <c r="H861" s="15"/>
    </row>
    <row r="862" spans="1:8" x14ac:dyDescent="0.25">
      <c r="A862" s="19">
        <v>38147</v>
      </c>
      <c r="B862">
        <v>72.859375</v>
      </c>
      <c r="E862" s="15"/>
      <c r="H862" s="15"/>
    </row>
    <row r="863" spans="1:8" x14ac:dyDescent="0.25">
      <c r="A863" s="19">
        <v>38148</v>
      </c>
      <c r="B863">
        <v>73.015625</v>
      </c>
      <c r="E863" s="15"/>
      <c r="H863" s="15"/>
    </row>
    <row r="864" spans="1:8" x14ac:dyDescent="0.25">
      <c r="A864" s="19">
        <v>38149</v>
      </c>
      <c r="B864">
        <v>73.015625</v>
      </c>
      <c r="E864" s="15"/>
      <c r="H864" s="15"/>
    </row>
    <row r="865" spans="1:8" x14ac:dyDescent="0.25">
      <c r="A865" s="19">
        <v>38152</v>
      </c>
      <c r="B865">
        <v>72.625</v>
      </c>
      <c r="E865" s="15"/>
      <c r="H865" s="15"/>
    </row>
    <row r="866" spans="1:8" x14ac:dyDescent="0.25">
      <c r="A866" s="19">
        <v>38153</v>
      </c>
      <c r="B866">
        <v>73.578125</v>
      </c>
      <c r="E866" s="15"/>
      <c r="H866" s="15"/>
    </row>
    <row r="867" spans="1:8" x14ac:dyDescent="0.25">
      <c r="A867" s="19">
        <v>38154</v>
      </c>
      <c r="B867">
        <v>73.359375</v>
      </c>
      <c r="E867" s="15"/>
      <c r="H867" s="15"/>
    </row>
    <row r="868" spans="1:8" x14ac:dyDescent="0.25">
      <c r="A868" s="19">
        <v>38155</v>
      </c>
      <c r="B868">
        <v>73.546875</v>
      </c>
      <c r="E868" s="15"/>
      <c r="H868" s="15"/>
    </row>
    <row r="869" spans="1:8" x14ac:dyDescent="0.25">
      <c r="A869" s="19">
        <v>38156</v>
      </c>
      <c r="B869">
        <v>73.453125</v>
      </c>
      <c r="E869" s="15"/>
      <c r="H869" s="15"/>
    </row>
    <row r="870" spans="1:8" x14ac:dyDescent="0.25">
      <c r="A870" s="19">
        <v>38159</v>
      </c>
      <c r="B870">
        <v>73.578125</v>
      </c>
      <c r="E870" s="15"/>
      <c r="H870" s="15"/>
    </row>
    <row r="871" spans="1:8" x14ac:dyDescent="0.25">
      <c r="A871" s="19">
        <v>38160</v>
      </c>
      <c r="B871">
        <v>73.515625</v>
      </c>
      <c r="E871" s="15"/>
      <c r="H871" s="15"/>
    </row>
    <row r="872" spans="1:8" x14ac:dyDescent="0.25">
      <c r="A872" s="19">
        <v>38161</v>
      </c>
      <c r="B872">
        <v>73.578125</v>
      </c>
      <c r="E872" s="15"/>
      <c r="H872" s="15"/>
    </row>
    <row r="873" spans="1:8" x14ac:dyDescent="0.25">
      <c r="A873" s="19">
        <v>38162</v>
      </c>
      <c r="B873">
        <v>73.859375</v>
      </c>
      <c r="E873" s="15"/>
      <c r="H873" s="15"/>
    </row>
    <row r="874" spans="1:8" x14ac:dyDescent="0.25">
      <c r="A874" s="19">
        <v>38163</v>
      </c>
      <c r="B874">
        <v>73.875</v>
      </c>
      <c r="E874" s="15"/>
      <c r="H874" s="15"/>
    </row>
    <row r="875" spans="1:8" x14ac:dyDescent="0.25">
      <c r="A875" s="19">
        <v>38166</v>
      </c>
      <c r="B875">
        <v>73.390625</v>
      </c>
      <c r="E875" s="15"/>
      <c r="H875" s="15"/>
    </row>
    <row r="876" spans="1:8" x14ac:dyDescent="0.25">
      <c r="A876" s="19">
        <v>38167</v>
      </c>
      <c r="B876">
        <v>73.625</v>
      </c>
      <c r="E876" s="15"/>
      <c r="H876" s="15"/>
    </row>
    <row r="877" spans="1:8" x14ac:dyDescent="0.25">
      <c r="A877" s="19">
        <v>38168</v>
      </c>
      <c r="B877">
        <v>74.109375</v>
      </c>
      <c r="E877" s="15"/>
      <c r="H877" s="15"/>
    </row>
    <row r="878" spans="1:8" x14ac:dyDescent="0.25">
      <c r="A878" s="19">
        <v>38169</v>
      </c>
      <c r="B878">
        <v>74.34375</v>
      </c>
      <c r="E878" s="15"/>
      <c r="H878" s="15"/>
    </row>
    <row r="879" spans="1:8" x14ac:dyDescent="0.25">
      <c r="A879" s="19">
        <v>38170</v>
      </c>
      <c r="B879">
        <v>74.90625</v>
      </c>
      <c r="E879" s="15"/>
      <c r="H879" s="15"/>
    </row>
    <row r="880" spans="1:8" x14ac:dyDescent="0.25">
      <c r="A880" s="19">
        <v>38174</v>
      </c>
      <c r="B880">
        <v>74.828125</v>
      </c>
      <c r="E880" s="15"/>
      <c r="H880" s="15"/>
    </row>
    <row r="881" spans="1:8" x14ac:dyDescent="0.25">
      <c r="A881" s="19">
        <v>38175</v>
      </c>
      <c r="B881">
        <v>74.84375</v>
      </c>
      <c r="E881" s="15"/>
      <c r="H881" s="15"/>
    </row>
    <row r="882" spans="1:8" x14ac:dyDescent="0.25">
      <c r="A882" s="19">
        <v>38176</v>
      </c>
      <c r="B882">
        <v>74.890625</v>
      </c>
      <c r="E882" s="15"/>
      <c r="H882" s="15"/>
    </row>
    <row r="883" spans="1:8" x14ac:dyDescent="0.25">
      <c r="A883" s="19">
        <v>38177</v>
      </c>
      <c r="B883">
        <v>74.953125</v>
      </c>
      <c r="E883" s="15"/>
      <c r="H883" s="15"/>
    </row>
    <row r="884" spans="1:8" x14ac:dyDescent="0.25">
      <c r="A884" s="19">
        <v>38180</v>
      </c>
      <c r="B884">
        <v>75.03125</v>
      </c>
      <c r="E884" s="15"/>
      <c r="H884" s="15"/>
    </row>
    <row r="885" spans="1:8" x14ac:dyDescent="0.25">
      <c r="A885" s="19">
        <v>38181</v>
      </c>
      <c r="B885">
        <v>74.859375</v>
      </c>
      <c r="E885" s="15"/>
      <c r="H885" s="15"/>
    </row>
    <row r="886" spans="1:8" x14ac:dyDescent="0.25">
      <c r="A886" s="19">
        <v>38182</v>
      </c>
      <c r="B886">
        <v>74.84375</v>
      </c>
      <c r="E886" s="15"/>
      <c r="H886" s="15"/>
    </row>
    <row r="887" spans="1:8" x14ac:dyDescent="0.25">
      <c r="A887" s="19">
        <v>38183</v>
      </c>
      <c r="B887">
        <v>74.828125</v>
      </c>
      <c r="E887" s="15"/>
      <c r="H887" s="15"/>
    </row>
    <row r="888" spans="1:8" x14ac:dyDescent="0.25">
      <c r="A888" s="19">
        <v>38184</v>
      </c>
      <c r="B888">
        <v>75.46875</v>
      </c>
      <c r="E888" s="15"/>
      <c r="H888" s="15"/>
    </row>
    <row r="889" spans="1:8" x14ac:dyDescent="0.25">
      <c r="A889" s="19">
        <v>38187</v>
      </c>
      <c r="B889">
        <v>75.46875</v>
      </c>
      <c r="E889" s="15"/>
      <c r="H889" s="15"/>
    </row>
    <row r="890" spans="1:8" x14ac:dyDescent="0.25">
      <c r="A890" s="19">
        <v>38188</v>
      </c>
      <c r="B890">
        <v>74.953125</v>
      </c>
      <c r="E890" s="15"/>
      <c r="H890" s="15"/>
    </row>
    <row r="891" spans="1:8" x14ac:dyDescent="0.25">
      <c r="A891" s="19">
        <v>38189</v>
      </c>
      <c r="B891">
        <v>74.796875</v>
      </c>
      <c r="E891" s="15"/>
      <c r="H891" s="15"/>
    </row>
    <row r="892" spans="1:8" x14ac:dyDescent="0.25">
      <c r="A892" s="19">
        <v>38190</v>
      </c>
      <c r="B892">
        <v>74.90625</v>
      </c>
      <c r="E892" s="15"/>
      <c r="H892" s="15"/>
    </row>
    <row r="893" spans="1:8" x14ac:dyDescent="0.25">
      <c r="A893" s="19">
        <v>38191</v>
      </c>
      <c r="B893">
        <v>75.0625</v>
      </c>
      <c r="E893" s="15"/>
      <c r="H893" s="15"/>
    </row>
    <row r="894" spans="1:8" x14ac:dyDescent="0.25">
      <c r="A894" s="19">
        <v>38194</v>
      </c>
      <c r="B894">
        <v>74.890625</v>
      </c>
      <c r="E894" s="15"/>
      <c r="H894" s="15"/>
    </row>
    <row r="895" spans="1:8" x14ac:dyDescent="0.25">
      <c r="A895" s="19">
        <v>38195</v>
      </c>
      <c r="B895">
        <v>74.328125</v>
      </c>
      <c r="E895" s="15"/>
      <c r="H895" s="15"/>
    </row>
    <row r="896" spans="1:8" x14ac:dyDescent="0.25">
      <c r="A896" s="19">
        <v>38196</v>
      </c>
      <c r="B896">
        <v>74.4375</v>
      </c>
      <c r="E896" s="15"/>
      <c r="H896" s="15"/>
    </row>
    <row r="897" spans="1:8" x14ac:dyDescent="0.25">
      <c r="A897" s="19">
        <v>38197</v>
      </c>
      <c r="B897">
        <v>74.546875</v>
      </c>
      <c r="E897" s="15"/>
      <c r="H897" s="15"/>
    </row>
    <row r="898" spans="1:8" x14ac:dyDescent="0.25">
      <c r="A898" s="19">
        <v>38198</v>
      </c>
      <c r="B898">
        <v>75.046875</v>
      </c>
      <c r="E898" s="15"/>
      <c r="H898" s="15"/>
    </row>
    <row r="899" spans="1:8" x14ac:dyDescent="0.25">
      <c r="A899" s="19">
        <v>38201</v>
      </c>
      <c r="B899">
        <v>75.15625</v>
      </c>
      <c r="E899" s="15"/>
      <c r="H899" s="15"/>
    </row>
    <row r="900" spans="1:8" x14ac:dyDescent="0.25">
      <c r="A900" s="19">
        <v>38202</v>
      </c>
      <c r="B900">
        <v>75.296875</v>
      </c>
      <c r="E900" s="15"/>
      <c r="H900" s="15"/>
    </row>
    <row r="901" spans="1:8" x14ac:dyDescent="0.25">
      <c r="A901" s="19">
        <v>38203</v>
      </c>
      <c r="B901">
        <v>75.25</v>
      </c>
      <c r="E901" s="15"/>
      <c r="H901" s="15"/>
    </row>
    <row r="902" spans="1:8" x14ac:dyDescent="0.25">
      <c r="A902" s="19">
        <v>38204</v>
      </c>
      <c r="B902">
        <v>75.390625</v>
      </c>
      <c r="E902" s="15"/>
      <c r="H902" s="15"/>
    </row>
    <row r="903" spans="1:8" x14ac:dyDescent="0.25">
      <c r="A903" s="19">
        <v>38205</v>
      </c>
      <c r="B903">
        <v>76.40625</v>
      </c>
      <c r="E903" s="15"/>
      <c r="H903" s="15"/>
    </row>
    <row r="904" spans="1:8" x14ac:dyDescent="0.25">
      <c r="A904" s="19">
        <v>38208</v>
      </c>
      <c r="B904">
        <v>76.25</v>
      </c>
      <c r="E904" s="15"/>
      <c r="H904" s="15"/>
    </row>
    <row r="905" spans="1:8" x14ac:dyDescent="0.25">
      <c r="A905" s="19">
        <v>38209</v>
      </c>
      <c r="B905">
        <v>76</v>
      </c>
      <c r="E905" s="15"/>
      <c r="H905" s="15"/>
    </row>
    <row r="906" spans="1:8" x14ac:dyDescent="0.25">
      <c r="A906" s="19">
        <v>38210</v>
      </c>
      <c r="B906">
        <v>76.078125</v>
      </c>
      <c r="E906" s="15"/>
      <c r="H906" s="15"/>
    </row>
    <row r="907" spans="1:8" x14ac:dyDescent="0.25">
      <c r="A907" s="19">
        <v>38211</v>
      </c>
      <c r="B907">
        <v>76.21875</v>
      </c>
      <c r="E907" s="15"/>
      <c r="H907" s="15"/>
    </row>
    <row r="908" spans="1:8" x14ac:dyDescent="0.25">
      <c r="A908" s="19">
        <v>38212</v>
      </c>
      <c r="B908">
        <v>76.453125</v>
      </c>
      <c r="E908" s="15"/>
      <c r="H908" s="15"/>
    </row>
    <row r="909" spans="1:8" x14ac:dyDescent="0.25">
      <c r="A909" s="19">
        <v>38215</v>
      </c>
      <c r="B909">
        <v>76.28125</v>
      </c>
      <c r="E909" s="15"/>
      <c r="H909" s="15"/>
    </row>
    <row r="910" spans="1:8" x14ac:dyDescent="0.25">
      <c r="A910" s="19">
        <v>38216</v>
      </c>
      <c r="B910">
        <v>76.546875</v>
      </c>
      <c r="E910" s="15"/>
      <c r="H910" s="15"/>
    </row>
    <row r="911" spans="1:8" x14ac:dyDescent="0.25">
      <c r="A911" s="19">
        <v>38217</v>
      </c>
      <c r="B911">
        <v>76.421875</v>
      </c>
      <c r="E911" s="15"/>
      <c r="H911" s="15"/>
    </row>
    <row r="912" spans="1:8" x14ac:dyDescent="0.25">
      <c r="A912" s="19">
        <v>38218</v>
      </c>
      <c r="B912">
        <v>76.515625</v>
      </c>
      <c r="E912" s="15"/>
      <c r="H912" s="15"/>
    </row>
    <row r="913" spans="1:8" x14ac:dyDescent="0.25">
      <c r="A913" s="19">
        <v>38219</v>
      </c>
      <c r="B913">
        <v>76.40625</v>
      </c>
      <c r="E913" s="15"/>
      <c r="H913" s="15"/>
    </row>
    <row r="914" spans="1:8" x14ac:dyDescent="0.25">
      <c r="A914" s="19">
        <v>38222</v>
      </c>
      <c r="B914">
        <v>76.1875</v>
      </c>
      <c r="E914" s="15"/>
      <c r="H914" s="15"/>
    </row>
    <row r="915" spans="1:8" x14ac:dyDescent="0.25">
      <c r="A915" s="19">
        <v>38223</v>
      </c>
      <c r="B915">
        <v>76.203125</v>
      </c>
      <c r="E915" s="15"/>
      <c r="H915" s="15"/>
    </row>
    <row r="916" spans="1:8" x14ac:dyDescent="0.25">
      <c r="A916" s="19">
        <v>38224</v>
      </c>
      <c r="B916">
        <v>76.28125</v>
      </c>
      <c r="E916" s="15"/>
      <c r="H916" s="15"/>
    </row>
    <row r="917" spans="1:8" x14ac:dyDescent="0.25">
      <c r="A917" s="19">
        <v>38225</v>
      </c>
      <c r="B917">
        <v>76.453125</v>
      </c>
      <c r="E917" s="15"/>
      <c r="H917" s="15"/>
    </row>
    <row r="918" spans="1:8" x14ac:dyDescent="0.25">
      <c r="A918" s="19">
        <v>38226</v>
      </c>
      <c r="B918">
        <v>76.453125</v>
      </c>
      <c r="E918" s="15"/>
      <c r="H918" s="15"/>
    </row>
    <row r="919" spans="1:8" x14ac:dyDescent="0.25">
      <c r="A919" s="19">
        <v>38229</v>
      </c>
      <c r="B919">
        <v>76.65625</v>
      </c>
      <c r="E919" s="15"/>
      <c r="H919" s="15"/>
    </row>
    <row r="920" spans="1:8" x14ac:dyDescent="0.25">
      <c r="A920" s="19">
        <v>38230</v>
      </c>
      <c r="B920">
        <v>76.90625</v>
      </c>
      <c r="E920" s="15"/>
      <c r="H920" s="15"/>
    </row>
    <row r="921" spans="1:8" x14ac:dyDescent="0.25">
      <c r="A921" s="19">
        <v>38231</v>
      </c>
      <c r="B921">
        <v>77</v>
      </c>
      <c r="E921" s="15"/>
      <c r="H921" s="15"/>
    </row>
    <row r="922" spans="1:8" x14ac:dyDescent="0.25">
      <c r="A922" s="19">
        <v>38232</v>
      </c>
      <c r="B922">
        <v>76.703125</v>
      </c>
      <c r="E922" s="15"/>
      <c r="H922" s="15"/>
    </row>
    <row r="923" spans="1:8" x14ac:dyDescent="0.25">
      <c r="A923" s="19">
        <v>38233</v>
      </c>
      <c r="B923">
        <v>76.234375</v>
      </c>
      <c r="E923" s="15"/>
      <c r="H923" s="15"/>
    </row>
    <row r="924" spans="1:8" x14ac:dyDescent="0.25">
      <c r="A924" s="19">
        <v>38237</v>
      </c>
      <c r="B924">
        <v>76.421875</v>
      </c>
      <c r="E924" s="15"/>
      <c r="H924" s="15"/>
    </row>
    <row r="925" spans="1:8" x14ac:dyDescent="0.25">
      <c r="A925" s="19">
        <v>38238</v>
      </c>
      <c r="B925">
        <v>76.875</v>
      </c>
      <c r="E925" s="15"/>
      <c r="H925" s="15"/>
    </row>
    <row r="926" spans="1:8" x14ac:dyDescent="0.25">
      <c r="A926" s="19">
        <v>38239</v>
      </c>
      <c r="B926">
        <v>76.765625</v>
      </c>
      <c r="E926" s="15"/>
      <c r="H926" s="15"/>
    </row>
    <row r="927" spans="1:8" x14ac:dyDescent="0.25">
      <c r="A927" s="19">
        <v>38240</v>
      </c>
      <c r="B927">
        <v>76.875</v>
      </c>
      <c r="E927" s="15"/>
      <c r="H927" s="15"/>
    </row>
    <row r="928" spans="1:8" x14ac:dyDescent="0.25">
      <c r="A928" s="19">
        <v>38243</v>
      </c>
      <c r="B928">
        <v>77</v>
      </c>
      <c r="E928" s="15"/>
      <c r="H928" s="15"/>
    </row>
    <row r="929" spans="1:8" x14ac:dyDescent="0.25">
      <c r="A929" s="19">
        <v>38244</v>
      </c>
      <c r="B929">
        <v>77.125</v>
      </c>
      <c r="E929" s="15"/>
      <c r="H929" s="15"/>
    </row>
    <row r="930" spans="1:8" x14ac:dyDescent="0.25">
      <c r="A930" s="19">
        <v>38245</v>
      </c>
      <c r="B930">
        <v>76.9375</v>
      </c>
      <c r="E930" s="15"/>
      <c r="H930" s="15"/>
    </row>
    <row r="931" spans="1:8" x14ac:dyDescent="0.25">
      <c r="A931" s="19">
        <v>38246</v>
      </c>
      <c r="B931">
        <v>77.40625</v>
      </c>
      <c r="E931" s="15"/>
      <c r="H931" s="15"/>
    </row>
    <row r="932" spans="1:8" x14ac:dyDescent="0.25">
      <c r="A932" s="19">
        <v>38247</v>
      </c>
      <c r="B932">
        <v>77.15625</v>
      </c>
      <c r="E932" s="15"/>
      <c r="H932" s="15"/>
    </row>
    <row r="933" spans="1:8" x14ac:dyDescent="0.25">
      <c r="A933" s="19">
        <v>38250</v>
      </c>
      <c r="B933">
        <v>77.5</v>
      </c>
      <c r="E933" s="15"/>
      <c r="H933" s="15"/>
    </row>
    <row r="934" spans="1:8" x14ac:dyDescent="0.25">
      <c r="A934" s="19">
        <v>38251</v>
      </c>
      <c r="B934">
        <v>77.5625</v>
      </c>
      <c r="E934" s="15"/>
      <c r="H934" s="15"/>
    </row>
    <row r="935" spans="1:8" x14ac:dyDescent="0.25">
      <c r="A935" s="19">
        <v>38252</v>
      </c>
      <c r="B935">
        <v>77.765625</v>
      </c>
      <c r="E935" s="15"/>
      <c r="H935" s="15"/>
    </row>
    <row r="936" spans="1:8" x14ac:dyDescent="0.25">
      <c r="A936" s="19">
        <v>38253</v>
      </c>
      <c r="B936">
        <v>77.515625</v>
      </c>
      <c r="E936" s="15"/>
      <c r="H936" s="15"/>
    </row>
    <row r="937" spans="1:8" x14ac:dyDescent="0.25">
      <c r="A937" s="19">
        <v>38254</v>
      </c>
      <c r="B937">
        <v>77.5</v>
      </c>
      <c r="E937" s="15"/>
      <c r="H937" s="15"/>
    </row>
    <row r="938" spans="1:8" x14ac:dyDescent="0.25">
      <c r="A938" s="19">
        <v>38257</v>
      </c>
      <c r="B938">
        <v>77.65625</v>
      </c>
      <c r="E938" s="15"/>
      <c r="H938" s="15"/>
    </row>
    <row r="939" spans="1:8" x14ac:dyDescent="0.25">
      <c r="A939" s="19">
        <v>38258</v>
      </c>
      <c r="B939">
        <v>77.609375</v>
      </c>
      <c r="E939" s="15"/>
      <c r="H939" s="15"/>
    </row>
    <row r="940" spans="1:8" x14ac:dyDescent="0.25">
      <c r="A940" s="19">
        <v>38259</v>
      </c>
      <c r="B940">
        <v>77.203125</v>
      </c>
      <c r="E940" s="15"/>
      <c r="H940" s="15"/>
    </row>
    <row r="941" spans="1:8" x14ac:dyDescent="0.25">
      <c r="A941" s="19">
        <v>38260</v>
      </c>
      <c r="B941">
        <v>77.09375</v>
      </c>
      <c r="E941" s="15"/>
      <c r="H941" s="15"/>
    </row>
    <row r="942" spans="1:8" x14ac:dyDescent="0.25">
      <c r="A942" s="19">
        <v>38261</v>
      </c>
      <c r="B942">
        <v>76.78125</v>
      </c>
      <c r="E942" s="15"/>
      <c r="H942" s="15"/>
    </row>
    <row r="943" spans="1:8" x14ac:dyDescent="0.25">
      <c r="A943" s="19">
        <v>38264</v>
      </c>
      <c r="B943">
        <v>76.859375</v>
      </c>
      <c r="E943" s="15"/>
      <c r="H943" s="15"/>
    </row>
    <row r="944" spans="1:8" x14ac:dyDescent="0.25">
      <c r="A944" s="19">
        <v>38265</v>
      </c>
      <c r="B944">
        <v>76.890625</v>
      </c>
      <c r="E944" s="15"/>
      <c r="H944" s="15"/>
    </row>
    <row r="945" spans="1:8" x14ac:dyDescent="0.25">
      <c r="A945" s="19">
        <v>38266</v>
      </c>
      <c r="B945">
        <v>76.625</v>
      </c>
      <c r="E945" s="15"/>
      <c r="H945" s="15"/>
    </row>
    <row r="946" spans="1:8" x14ac:dyDescent="0.25">
      <c r="A946" s="19">
        <v>38267</v>
      </c>
      <c r="B946">
        <v>76.515625</v>
      </c>
      <c r="E946" s="15"/>
      <c r="H946" s="15"/>
    </row>
    <row r="947" spans="1:8" x14ac:dyDescent="0.25">
      <c r="A947" s="19">
        <v>38268</v>
      </c>
      <c r="B947">
        <v>77.0625</v>
      </c>
      <c r="E947" s="15"/>
      <c r="H947" s="15"/>
    </row>
    <row r="948" spans="1:8" x14ac:dyDescent="0.25">
      <c r="A948" s="19">
        <v>38272</v>
      </c>
      <c r="B948">
        <v>77.234375</v>
      </c>
      <c r="E948" s="15"/>
      <c r="H948" s="15"/>
    </row>
    <row r="949" spans="1:8" x14ac:dyDescent="0.25">
      <c r="A949" s="19">
        <v>38273</v>
      </c>
      <c r="B949">
        <v>77.421875</v>
      </c>
      <c r="E949" s="15"/>
      <c r="H949" s="15"/>
    </row>
    <row r="950" spans="1:8" x14ac:dyDescent="0.25">
      <c r="A950" s="19">
        <v>38274</v>
      </c>
      <c r="B950">
        <v>77.71875</v>
      </c>
      <c r="E950" s="15"/>
      <c r="H950" s="15"/>
    </row>
    <row r="951" spans="1:8" x14ac:dyDescent="0.25">
      <c r="A951" s="19">
        <v>38275</v>
      </c>
      <c r="B951">
        <v>77.5</v>
      </c>
      <c r="E951" s="15"/>
      <c r="H951" s="15"/>
    </row>
    <row r="952" spans="1:8" x14ac:dyDescent="0.25">
      <c r="A952" s="19">
        <v>38278</v>
      </c>
      <c r="B952">
        <v>77.515625</v>
      </c>
      <c r="E952" s="15"/>
      <c r="H952" s="15"/>
    </row>
    <row r="953" spans="1:8" x14ac:dyDescent="0.25">
      <c r="A953" s="19">
        <v>38279</v>
      </c>
      <c r="B953">
        <v>77.546875</v>
      </c>
      <c r="E953" s="15"/>
      <c r="H953" s="15"/>
    </row>
    <row r="954" spans="1:8" x14ac:dyDescent="0.25">
      <c r="A954" s="19">
        <v>38280</v>
      </c>
      <c r="B954">
        <v>77.78125</v>
      </c>
      <c r="E954" s="15"/>
      <c r="H954" s="15"/>
    </row>
    <row r="955" spans="1:8" x14ac:dyDescent="0.25">
      <c r="A955" s="19">
        <v>38281</v>
      </c>
      <c r="B955">
        <v>77.75</v>
      </c>
      <c r="E955" s="15"/>
      <c r="H955" s="15"/>
    </row>
    <row r="956" spans="1:8" x14ac:dyDescent="0.25">
      <c r="A956" s="19">
        <v>38282</v>
      </c>
      <c r="B956">
        <v>77.859375</v>
      </c>
      <c r="E956" s="15"/>
      <c r="H956" s="15"/>
    </row>
    <row r="957" spans="1:8" x14ac:dyDescent="0.25">
      <c r="A957" s="19">
        <v>38285</v>
      </c>
      <c r="B957">
        <v>77.96875</v>
      </c>
      <c r="E957" s="15"/>
      <c r="H957" s="15"/>
    </row>
    <row r="958" spans="1:8" x14ac:dyDescent="0.25">
      <c r="A958" s="19">
        <v>38286</v>
      </c>
      <c r="B958">
        <v>77.90625</v>
      </c>
      <c r="E958" s="15"/>
      <c r="H958" s="15"/>
    </row>
    <row r="959" spans="1:8" x14ac:dyDescent="0.25">
      <c r="A959" s="19">
        <v>38287</v>
      </c>
      <c r="B959">
        <v>77.421875</v>
      </c>
      <c r="E959" s="15"/>
      <c r="H959" s="15"/>
    </row>
    <row r="960" spans="1:8" x14ac:dyDescent="0.25">
      <c r="A960" s="19">
        <v>38288</v>
      </c>
      <c r="B960">
        <v>77.484375</v>
      </c>
      <c r="E960" s="15"/>
      <c r="H960" s="15"/>
    </row>
    <row r="961" spans="1:8" x14ac:dyDescent="0.25">
      <c r="A961" s="19">
        <v>38289</v>
      </c>
      <c r="B961">
        <v>77.734375</v>
      </c>
      <c r="E961" s="15"/>
      <c r="H961" s="15"/>
    </row>
    <row r="962" spans="1:8" x14ac:dyDescent="0.25">
      <c r="A962" s="19">
        <v>38292</v>
      </c>
      <c r="B962">
        <v>77.4375</v>
      </c>
      <c r="E962" s="15"/>
      <c r="H962" s="15"/>
    </row>
    <row r="963" spans="1:8" x14ac:dyDescent="0.25">
      <c r="A963" s="19">
        <v>38293</v>
      </c>
      <c r="B963">
        <v>77.515625</v>
      </c>
      <c r="E963" s="15"/>
      <c r="H963" s="15"/>
    </row>
    <row r="964" spans="1:8" x14ac:dyDescent="0.25">
      <c r="A964" s="19">
        <v>38294</v>
      </c>
      <c r="B964">
        <v>77.5625</v>
      </c>
      <c r="E964" s="15"/>
      <c r="H964" s="15"/>
    </row>
    <row r="965" spans="1:8" x14ac:dyDescent="0.25">
      <c r="A965" s="19">
        <v>38295</v>
      </c>
      <c r="B965">
        <v>77.53125</v>
      </c>
      <c r="E965" s="15"/>
      <c r="H965" s="15"/>
    </row>
    <row r="966" spans="1:8" x14ac:dyDescent="0.25">
      <c r="A966" s="19">
        <v>38296</v>
      </c>
      <c r="B966">
        <v>76.953125</v>
      </c>
      <c r="E966" s="15"/>
      <c r="H966" s="15"/>
    </row>
    <row r="967" spans="1:8" x14ac:dyDescent="0.25">
      <c r="A967" s="19">
        <v>38299</v>
      </c>
      <c r="B967">
        <v>76.859375</v>
      </c>
      <c r="E967" s="15"/>
      <c r="H967" s="15"/>
    </row>
    <row r="968" spans="1:8" x14ac:dyDescent="0.25">
      <c r="A968" s="19">
        <v>38300</v>
      </c>
      <c r="B968">
        <v>76.859375</v>
      </c>
      <c r="E968" s="15"/>
      <c r="H968" s="15"/>
    </row>
    <row r="969" spans="1:8" x14ac:dyDescent="0.25">
      <c r="A969" s="19">
        <v>38301</v>
      </c>
      <c r="B969">
        <v>76.6875</v>
      </c>
      <c r="E969" s="15"/>
      <c r="H969" s="15"/>
    </row>
    <row r="970" spans="1:8" x14ac:dyDescent="0.25">
      <c r="A970" s="19">
        <v>38303</v>
      </c>
      <c r="B970">
        <v>76.9375</v>
      </c>
      <c r="E970" s="15"/>
      <c r="H970" s="15"/>
    </row>
    <row r="971" spans="1:8" x14ac:dyDescent="0.25">
      <c r="A971" s="19">
        <v>38306</v>
      </c>
      <c r="B971">
        <v>76.984375</v>
      </c>
      <c r="E971" s="15"/>
      <c r="H971" s="15"/>
    </row>
    <row r="972" spans="1:8" x14ac:dyDescent="0.25">
      <c r="A972" s="19">
        <v>38307</v>
      </c>
      <c r="B972">
        <v>76.890625</v>
      </c>
      <c r="E972" s="15"/>
      <c r="H972" s="15"/>
    </row>
    <row r="973" spans="1:8" x14ac:dyDescent="0.25">
      <c r="A973" s="19">
        <v>38308</v>
      </c>
      <c r="B973">
        <v>77.21875</v>
      </c>
      <c r="E973" s="15"/>
      <c r="H973" s="15"/>
    </row>
    <row r="974" spans="1:8" x14ac:dyDescent="0.25">
      <c r="A974" s="19">
        <v>38309</v>
      </c>
      <c r="B974">
        <v>77.28125</v>
      </c>
      <c r="E974" s="15"/>
      <c r="H974" s="15"/>
    </row>
    <row r="975" spans="1:8" x14ac:dyDescent="0.25">
      <c r="A975" s="19">
        <v>38310</v>
      </c>
      <c r="B975">
        <v>76.875</v>
      </c>
      <c r="E975" s="15"/>
      <c r="H975" s="15"/>
    </row>
    <row r="976" spans="1:8" x14ac:dyDescent="0.25">
      <c r="A976" s="19">
        <v>38313</v>
      </c>
      <c r="B976">
        <v>76.953125</v>
      </c>
      <c r="E976" s="15"/>
      <c r="H976" s="15"/>
    </row>
    <row r="977" spans="1:8" x14ac:dyDescent="0.25">
      <c r="A977" s="19">
        <v>38314</v>
      </c>
      <c r="B977">
        <v>76.890625</v>
      </c>
      <c r="E977" s="15"/>
      <c r="H977" s="15"/>
    </row>
    <row r="978" spans="1:8" x14ac:dyDescent="0.25">
      <c r="A978" s="19">
        <v>38315</v>
      </c>
      <c r="B978">
        <v>76.84375</v>
      </c>
      <c r="E978" s="15"/>
      <c r="H978" s="15"/>
    </row>
    <row r="979" spans="1:8" x14ac:dyDescent="0.25">
      <c r="A979" s="19">
        <v>38317</v>
      </c>
      <c r="B979">
        <v>76.703125</v>
      </c>
      <c r="E979" s="15"/>
      <c r="H979" s="15"/>
    </row>
    <row r="980" spans="1:8" x14ac:dyDescent="0.25">
      <c r="A980" s="19">
        <v>38320</v>
      </c>
      <c r="B980">
        <v>76.296875</v>
      </c>
      <c r="E980" s="15"/>
      <c r="H980" s="15"/>
    </row>
    <row r="981" spans="1:8" x14ac:dyDescent="0.25">
      <c r="A981" s="19">
        <v>38321</v>
      </c>
      <c r="B981">
        <v>76.296875</v>
      </c>
      <c r="E981" s="15"/>
      <c r="H981" s="15"/>
    </row>
    <row r="982" spans="1:8" x14ac:dyDescent="0.25">
      <c r="A982" s="19">
        <v>38322</v>
      </c>
      <c r="B982">
        <v>76.21875</v>
      </c>
      <c r="E982" s="15"/>
      <c r="H982" s="15"/>
    </row>
    <row r="983" spans="1:8" x14ac:dyDescent="0.25">
      <c r="A983" s="19">
        <v>38323</v>
      </c>
      <c r="B983">
        <v>76.140625</v>
      </c>
      <c r="E983" s="15"/>
      <c r="H983" s="15"/>
    </row>
    <row r="984" spans="1:8" x14ac:dyDescent="0.25">
      <c r="A984" s="19">
        <v>38324</v>
      </c>
      <c r="B984">
        <v>76.75</v>
      </c>
      <c r="E984" s="15"/>
      <c r="H984" s="15"/>
    </row>
    <row r="985" spans="1:8" x14ac:dyDescent="0.25">
      <c r="A985" s="19">
        <v>38327</v>
      </c>
      <c r="B985">
        <v>76.859375</v>
      </c>
      <c r="E985" s="15"/>
      <c r="H985" s="15"/>
    </row>
    <row r="986" spans="1:8" x14ac:dyDescent="0.25">
      <c r="A986" s="19">
        <v>38328</v>
      </c>
      <c r="B986">
        <v>76.859375</v>
      </c>
      <c r="E986" s="15"/>
      <c r="H986" s="15"/>
    </row>
    <row r="987" spans="1:8" x14ac:dyDescent="0.25">
      <c r="A987" s="19">
        <v>38329</v>
      </c>
      <c r="B987">
        <v>77.328125</v>
      </c>
      <c r="E987" s="15"/>
      <c r="H987" s="15"/>
    </row>
    <row r="988" spans="1:8" x14ac:dyDescent="0.25">
      <c r="A988" s="19">
        <v>38330</v>
      </c>
      <c r="B988">
        <v>77.234375</v>
      </c>
      <c r="E988" s="15"/>
      <c r="H988" s="15"/>
    </row>
    <row r="989" spans="1:8" x14ac:dyDescent="0.25">
      <c r="A989" s="19">
        <v>38331</v>
      </c>
      <c r="B989">
        <v>77.3125</v>
      </c>
      <c r="E989" s="15"/>
      <c r="H989" s="15"/>
    </row>
    <row r="990" spans="1:8" x14ac:dyDescent="0.25">
      <c r="A990" s="19">
        <v>38334</v>
      </c>
      <c r="B990">
        <v>77.328125</v>
      </c>
      <c r="E990" s="15"/>
      <c r="H990" s="15"/>
    </row>
    <row r="991" spans="1:8" x14ac:dyDescent="0.25">
      <c r="A991" s="19">
        <v>38335</v>
      </c>
      <c r="B991">
        <v>77.390625</v>
      </c>
      <c r="E991" s="15"/>
      <c r="H991" s="15"/>
    </row>
    <row r="992" spans="1:8" x14ac:dyDescent="0.25">
      <c r="A992" s="19">
        <v>38336</v>
      </c>
      <c r="B992">
        <v>77.5625</v>
      </c>
      <c r="E992" s="15"/>
      <c r="H992" s="15"/>
    </row>
    <row r="993" spans="1:8" x14ac:dyDescent="0.25">
      <c r="A993" s="19">
        <v>38337</v>
      </c>
      <c r="B993">
        <v>77.15625</v>
      </c>
      <c r="E993" s="15"/>
      <c r="H993" s="15"/>
    </row>
    <row r="994" spans="1:8" x14ac:dyDescent="0.25">
      <c r="A994" s="19">
        <v>38338</v>
      </c>
      <c r="B994">
        <v>77.0625</v>
      </c>
      <c r="E994" s="15"/>
      <c r="H994" s="15"/>
    </row>
    <row r="995" spans="1:8" x14ac:dyDescent="0.25">
      <c r="A995" s="19">
        <v>38341</v>
      </c>
      <c r="B995">
        <v>77.046875</v>
      </c>
      <c r="E995" s="15"/>
      <c r="H995" s="15"/>
    </row>
    <row r="996" spans="1:8" x14ac:dyDescent="0.25">
      <c r="A996" s="19">
        <v>38342</v>
      </c>
      <c r="B996">
        <v>77.171875</v>
      </c>
      <c r="E996" s="15"/>
      <c r="H996" s="15"/>
    </row>
    <row r="997" spans="1:8" x14ac:dyDescent="0.25">
      <c r="A997" s="19">
        <v>38343</v>
      </c>
      <c r="B997">
        <v>77.0625</v>
      </c>
      <c r="E997" s="15"/>
      <c r="H997" s="15"/>
    </row>
    <row r="998" spans="1:8" x14ac:dyDescent="0.25">
      <c r="A998" s="19">
        <v>38344</v>
      </c>
      <c r="B998">
        <v>77.03125</v>
      </c>
      <c r="E998" s="15"/>
      <c r="H998" s="15"/>
    </row>
    <row r="999" spans="1:8" x14ac:dyDescent="0.25">
      <c r="A999" s="19">
        <v>38348</v>
      </c>
      <c r="B999">
        <v>76.703125</v>
      </c>
      <c r="E999" s="15"/>
      <c r="H999" s="15"/>
    </row>
    <row r="1000" spans="1:8" x14ac:dyDescent="0.25">
      <c r="A1000" s="19">
        <v>38349</v>
      </c>
      <c r="B1000">
        <v>76.6875</v>
      </c>
      <c r="E1000" s="15"/>
      <c r="H1000" s="15"/>
    </row>
    <row r="1001" spans="1:8" x14ac:dyDescent="0.25">
      <c r="A1001" s="19">
        <v>38350</v>
      </c>
      <c r="B1001">
        <v>76.53125</v>
      </c>
      <c r="E1001" s="15"/>
      <c r="H1001" s="15"/>
    </row>
    <row r="1002" spans="1:8" x14ac:dyDescent="0.25">
      <c r="A1002" s="19">
        <v>38351</v>
      </c>
      <c r="B1002">
        <v>76.8125</v>
      </c>
      <c r="E1002" s="15"/>
      <c r="H1002" s="15"/>
    </row>
    <row r="1003" spans="1:8" x14ac:dyDescent="0.25">
      <c r="A1003" s="19">
        <v>38352</v>
      </c>
      <c r="B1003">
        <v>76.984375</v>
      </c>
      <c r="E1003" s="15"/>
      <c r="H1003" s="15"/>
    </row>
    <row r="1004" spans="1:8" x14ac:dyDescent="0.25">
      <c r="A1004" s="19">
        <v>38355</v>
      </c>
      <c r="B1004">
        <v>76.953125</v>
      </c>
      <c r="E1004" s="15"/>
      <c r="H1004" s="15"/>
    </row>
    <row r="1005" spans="1:8" x14ac:dyDescent="0.25">
      <c r="A1005" s="19">
        <v>38356</v>
      </c>
      <c r="B1005">
        <v>76.625</v>
      </c>
      <c r="E1005" s="15"/>
      <c r="H1005" s="15"/>
    </row>
    <row r="1006" spans="1:8" x14ac:dyDescent="0.25">
      <c r="A1006" s="19">
        <v>38357</v>
      </c>
      <c r="B1006">
        <v>76.625</v>
      </c>
      <c r="E1006" s="15"/>
      <c r="H1006" s="15"/>
    </row>
    <row r="1007" spans="1:8" x14ac:dyDescent="0.25">
      <c r="A1007" s="19">
        <v>38358</v>
      </c>
      <c r="B1007">
        <v>76.671875</v>
      </c>
      <c r="E1007" s="15"/>
      <c r="H1007" s="15"/>
    </row>
    <row r="1008" spans="1:8" x14ac:dyDescent="0.25">
      <c r="A1008" s="19">
        <v>38359</v>
      </c>
      <c r="B1008">
        <v>76.609375</v>
      </c>
      <c r="E1008" s="15"/>
      <c r="H1008" s="15"/>
    </row>
    <row r="1009" spans="1:8" x14ac:dyDescent="0.25">
      <c r="A1009" s="19">
        <v>38362</v>
      </c>
      <c r="B1009">
        <v>76.609375</v>
      </c>
      <c r="E1009" s="15"/>
      <c r="H1009" s="15"/>
    </row>
    <row r="1010" spans="1:8" x14ac:dyDescent="0.25">
      <c r="A1010" s="19">
        <v>38363</v>
      </c>
      <c r="B1010">
        <v>76.75</v>
      </c>
      <c r="E1010" s="15"/>
      <c r="H1010" s="15"/>
    </row>
    <row r="1011" spans="1:8" x14ac:dyDescent="0.25">
      <c r="A1011" s="19">
        <v>38364</v>
      </c>
      <c r="B1011">
        <v>76.78125</v>
      </c>
      <c r="E1011" s="15"/>
      <c r="H1011" s="15"/>
    </row>
    <row r="1012" spans="1:8" x14ac:dyDescent="0.25">
      <c r="A1012" s="19">
        <v>38365</v>
      </c>
      <c r="B1012">
        <v>77.03125</v>
      </c>
      <c r="E1012" s="15"/>
      <c r="H1012" s="15"/>
    </row>
    <row r="1013" spans="1:8" x14ac:dyDescent="0.25">
      <c r="A1013" s="19">
        <v>38366</v>
      </c>
      <c r="B1013">
        <v>76.921875</v>
      </c>
      <c r="E1013" s="15"/>
      <c r="H1013" s="15"/>
    </row>
    <row r="1014" spans="1:8" x14ac:dyDescent="0.25">
      <c r="A1014" s="19">
        <v>38370</v>
      </c>
      <c r="B1014">
        <v>76.96875</v>
      </c>
      <c r="E1014" s="15"/>
      <c r="H1014" s="15"/>
    </row>
    <row r="1015" spans="1:8" x14ac:dyDescent="0.25">
      <c r="A1015" s="19">
        <v>38371</v>
      </c>
      <c r="B1015">
        <v>76.984375</v>
      </c>
      <c r="E1015" s="15"/>
      <c r="H1015" s="15"/>
    </row>
    <row r="1016" spans="1:8" x14ac:dyDescent="0.25">
      <c r="A1016" s="19">
        <v>38372</v>
      </c>
      <c r="B1016">
        <v>77.09375</v>
      </c>
      <c r="E1016" s="15"/>
      <c r="H1016" s="15"/>
    </row>
    <row r="1017" spans="1:8" x14ac:dyDescent="0.25">
      <c r="A1017" s="19">
        <v>38373</v>
      </c>
      <c r="B1017">
        <v>77.234375</v>
      </c>
      <c r="E1017" s="15"/>
      <c r="H1017" s="15"/>
    </row>
    <row r="1018" spans="1:8" x14ac:dyDescent="0.25">
      <c r="A1018" s="19">
        <v>38376</v>
      </c>
      <c r="B1018">
        <v>77.28125</v>
      </c>
      <c r="E1018" s="15"/>
      <c r="H1018" s="15"/>
    </row>
    <row r="1019" spans="1:8" x14ac:dyDescent="0.25">
      <c r="A1019" s="19">
        <v>38377</v>
      </c>
      <c r="B1019">
        <v>77</v>
      </c>
      <c r="E1019" s="15"/>
      <c r="H1019" s="15"/>
    </row>
    <row r="1020" spans="1:8" x14ac:dyDescent="0.25">
      <c r="A1020" s="19">
        <v>38378</v>
      </c>
      <c r="B1020">
        <v>76.953125</v>
      </c>
      <c r="E1020" s="15"/>
      <c r="H1020" s="15"/>
    </row>
    <row r="1021" spans="1:8" x14ac:dyDescent="0.25">
      <c r="A1021" s="19">
        <v>38379</v>
      </c>
      <c r="B1021">
        <v>76.875</v>
      </c>
      <c r="E1021" s="15"/>
      <c r="H1021" s="15"/>
    </row>
    <row r="1022" spans="1:8" x14ac:dyDescent="0.25">
      <c r="A1022" s="19">
        <v>38380</v>
      </c>
      <c r="B1022">
        <v>77.203125</v>
      </c>
      <c r="E1022" s="15"/>
      <c r="H1022" s="15"/>
    </row>
    <row r="1023" spans="1:8" x14ac:dyDescent="0.25">
      <c r="A1023" s="19">
        <v>38383</v>
      </c>
      <c r="B1023">
        <v>77.21875</v>
      </c>
      <c r="E1023" s="15"/>
      <c r="H1023" s="15"/>
    </row>
    <row r="1024" spans="1:8" x14ac:dyDescent="0.25">
      <c r="A1024" s="19">
        <v>38384</v>
      </c>
      <c r="B1024">
        <v>77.234375</v>
      </c>
      <c r="E1024" s="15"/>
      <c r="H1024" s="15"/>
    </row>
    <row r="1025" spans="1:8" x14ac:dyDescent="0.25">
      <c r="A1025" s="19">
        <v>38385</v>
      </c>
      <c r="B1025">
        <v>77.203125</v>
      </c>
      <c r="E1025" s="15"/>
      <c r="H1025" s="15"/>
    </row>
    <row r="1026" spans="1:8" x14ac:dyDescent="0.25">
      <c r="A1026" s="19">
        <v>38386</v>
      </c>
      <c r="B1026">
        <v>77.0625</v>
      </c>
      <c r="E1026" s="15"/>
      <c r="H1026" s="15"/>
    </row>
    <row r="1027" spans="1:8" x14ac:dyDescent="0.25">
      <c r="A1027" s="19">
        <v>38387</v>
      </c>
      <c r="B1027">
        <v>77.484375</v>
      </c>
      <c r="E1027" s="15"/>
      <c r="H1027" s="15"/>
    </row>
    <row r="1028" spans="1:8" x14ac:dyDescent="0.25">
      <c r="A1028" s="19">
        <v>38390</v>
      </c>
      <c r="B1028">
        <v>77.5625</v>
      </c>
      <c r="E1028" s="15"/>
      <c r="H1028" s="15"/>
    </row>
    <row r="1029" spans="1:8" x14ac:dyDescent="0.25">
      <c r="A1029" s="19">
        <v>38391</v>
      </c>
      <c r="B1029">
        <v>77.609375</v>
      </c>
      <c r="E1029" s="15"/>
      <c r="H1029" s="15"/>
    </row>
    <row r="1030" spans="1:8" x14ac:dyDescent="0.25">
      <c r="A1030" s="19">
        <v>38392</v>
      </c>
      <c r="B1030">
        <v>77.984375</v>
      </c>
      <c r="E1030" s="15"/>
      <c r="H1030" s="15"/>
    </row>
    <row r="1031" spans="1:8" x14ac:dyDescent="0.25">
      <c r="A1031" s="19">
        <v>38393</v>
      </c>
      <c r="B1031">
        <v>77.609375</v>
      </c>
      <c r="E1031" s="15"/>
      <c r="H1031" s="15"/>
    </row>
    <row r="1032" spans="1:8" x14ac:dyDescent="0.25">
      <c r="A1032" s="19">
        <v>38394</v>
      </c>
      <c r="B1032">
        <v>77.4375</v>
      </c>
      <c r="E1032" s="15"/>
      <c r="H1032" s="15"/>
    </row>
    <row r="1033" spans="1:8" x14ac:dyDescent="0.25">
      <c r="A1033" s="19">
        <v>38397</v>
      </c>
      <c r="B1033">
        <v>77.53125</v>
      </c>
      <c r="E1033" s="15"/>
      <c r="H1033" s="15"/>
    </row>
    <row r="1034" spans="1:8" x14ac:dyDescent="0.25">
      <c r="A1034" s="19">
        <v>38398</v>
      </c>
      <c r="B1034">
        <v>77.421875</v>
      </c>
      <c r="E1034" s="15"/>
      <c r="H1034" s="15"/>
    </row>
    <row r="1035" spans="1:8" x14ac:dyDescent="0.25">
      <c r="A1035" s="19">
        <v>38399</v>
      </c>
      <c r="B1035">
        <v>77.109375</v>
      </c>
      <c r="E1035" s="15"/>
      <c r="H1035" s="15"/>
    </row>
    <row r="1036" spans="1:8" x14ac:dyDescent="0.25">
      <c r="A1036" s="19">
        <v>38400</v>
      </c>
      <c r="B1036">
        <v>77.03125</v>
      </c>
      <c r="E1036" s="15"/>
      <c r="H1036" s="15"/>
    </row>
    <row r="1037" spans="1:8" x14ac:dyDescent="0.25">
      <c r="A1037" s="19">
        <v>38401</v>
      </c>
      <c r="B1037">
        <v>76.671875</v>
      </c>
      <c r="E1037" s="15"/>
      <c r="H1037" s="15"/>
    </row>
    <row r="1038" spans="1:8" x14ac:dyDescent="0.25">
      <c r="A1038" s="19">
        <v>38405</v>
      </c>
      <c r="B1038">
        <v>76.59375</v>
      </c>
      <c r="E1038" s="15"/>
      <c r="H1038" s="15"/>
    </row>
    <row r="1039" spans="1:8" x14ac:dyDescent="0.25">
      <c r="A1039" s="19">
        <v>38406</v>
      </c>
      <c r="B1039">
        <v>76.640625</v>
      </c>
      <c r="E1039" s="15"/>
      <c r="H1039" s="15"/>
    </row>
    <row r="1040" spans="1:8" x14ac:dyDescent="0.25">
      <c r="A1040" s="19">
        <v>38407</v>
      </c>
      <c r="B1040">
        <v>76.5625</v>
      </c>
      <c r="E1040" s="15"/>
      <c r="H1040" s="15"/>
    </row>
    <row r="1041" spans="1:8" x14ac:dyDescent="0.25">
      <c r="A1041" s="19">
        <v>38408</v>
      </c>
      <c r="B1041">
        <v>76.625</v>
      </c>
      <c r="E1041" s="15"/>
      <c r="H1041" s="15"/>
    </row>
    <row r="1042" spans="1:8" x14ac:dyDescent="0.25">
      <c r="A1042" s="19">
        <v>38411</v>
      </c>
      <c r="B1042">
        <v>76.265625</v>
      </c>
      <c r="E1042" s="15"/>
      <c r="H1042" s="15"/>
    </row>
    <row r="1043" spans="1:8" x14ac:dyDescent="0.25">
      <c r="A1043" s="19">
        <v>38412</v>
      </c>
      <c r="B1043">
        <v>76.203125</v>
      </c>
      <c r="E1043" s="15"/>
      <c r="H1043" s="15"/>
    </row>
    <row r="1044" spans="1:8" x14ac:dyDescent="0.25">
      <c r="A1044" s="19">
        <v>38413</v>
      </c>
      <c r="B1044">
        <v>76.171875</v>
      </c>
      <c r="E1044" s="15"/>
      <c r="H1044" s="15"/>
    </row>
    <row r="1045" spans="1:8" x14ac:dyDescent="0.25">
      <c r="A1045" s="19">
        <v>38414</v>
      </c>
      <c r="B1045">
        <v>76.125</v>
      </c>
      <c r="E1045" s="15"/>
      <c r="H1045" s="15"/>
    </row>
    <row r="1046" spans="1:8" x14ac:dyDescent="0.25">
      <c r="A1046" s="19">
        <v>38415</v>
      </c>
      <c r="B1046">
        <v>76.40625</v>
      </c>
      <c r="E1046" s="15"/>
      <c r="H1046" s="15"/>
    </row>
    <row r="1047" spans="1:8" x14ac:dyDescent="0.25">
      <c r="A1047" s="19">
        <v>38418</v>
      </c>
      <c r="B1047">
        <v>76.453125</v>
      </c>
      <c r="E1047" s="15"/>
      <c r="H1047" s="15"/>
    </row>
    <row r="1048" spans="1:8" x14ac:dyDescent="0.25">
      <c r="A1048" s="19">
        <v>38419</v>
      </c>
      <c r="B1048">
        <v>76.125</v>
      </c>
      <c r="E1048" s="15"/>
      <c r="H1048" s="15"/>
    </row>
    <row r="1049" spans="1:8" x14ac:dyDescent="0.25">
      <c r="A1049" s="19">
        <v>38420</v>
      </c>
      <c r="B1049">
        <v>75.546875</v>
      </c>
      <c r="E1049" s="15"/>
      <c r="H1049" s="15"/>
    </row>
    <row r="1050" spans="1:8" x14ac:dyDescent="0.25">
      <c r="A1050" s="19">
        <v>38421</v>
      </c>
      <c r="B1050">
        <v>75.75</v>
      </c>
      <c r="E1050" s="15"/>
      <c r="H1050" s="15"/>
    </row>
    <row r="1051" spans="1:8" x14ac:dyDescent="0.25">
      <c r="A1051" s="19">
        <v>38422</v>
      </c>
      <c r="B1051">
        <v>75.421875</v>
      </c>
      <c r="E1051" s="15"/>
      <c r="H1051" s="15"/>
    </row>
    <row r="1052" spans="1:8" x14ac:dyDescent="0.25">
      <c r="A1052" s="19">
        <v>38425</v>
      </c>
      <c r="B1052">
        <v>75.5</v>
      </c>
      <c r="E1052" s="15"/>
      <c r="H1052" s="15"/>
    </row>
    <row r="1053" spans="1:8" x14ac:dyDescent="0.25">
      <c r="A1053" s="19">
        <v>38426</v>
      </c>
      <c r="B1053">
        <v>75.421875</v>
      </c>
      <c r="E1053" s="15"/>
      <c r="H1053" s="15"/>
    </row>
    <row r="1054" spans="1:8" x14ac:dyDescent="0.25">
      <c r="A1054" s="19">
        <v>38427</v>
      </c>
      <c r="B1054">
        <v>75.578125</v>
      </c>
      <c r="E1054" s="15"/>
      <c r="H1054" s="15"/>
    </row>
    <row r="1055" spans="1:8" x14ac:dyDescent="0.25">
      <c r="A1055" s="19">
        <v>38428</v>
      </c>
      <c r="B1055">
        <v>75.78125</v>
      </c>
      <c r="E1055" s="15"/>
      <c r="H1055" s="15"/>
    </row>
    <row r="1056" spans="1:8" x14ac:dyDescent="0.25">
      <c r="A1056" s="19">
        <v>38429</v>
      </c>
      <c r="B1056">
        <v>75.671875</v>
      </c>
      <c r="E1056" s="15"/>
      <c r="H1056" s="15"/>
    </row>
    <row r="1057" spans="1:8" x14ac:dyDescent="0.25">
      <c r="A1057" s="19">
        <v>38432</v>
      </c>
      <c r="B1057">
        <v>75.640625</v>
      </c>
      <c r="E1057" s="15"/>
      <c r="H1057" s="15"/>
    </row>
    <row r="1058" spans="1:8" x14ac:dyDescent="0.25">
      <c r="A1058" s="19">
        <v>38433</v>
      </c>
      <c r="B1058">
        <v>75.21875</v>
      </c>
      <c r="E1058" s="15"/>
      <c r="H1058" s="15"/>
    </row>
    <row r="1059" spans="1:8" x14ac:dyDescent="0.25">
      <c r="A1059" s="19">
        <v>38434</v>
      </c>
      <c r="B1059">
        <v>75.1875</v>
      </c>
      <c r="E1059" s="15"/>
      <c r="H1059" s="15"/>
    </row>
    <row r="1060" spans="1:8" x14ac:dyDescent="0.25">
      <c r="A1060" s="19">
        <v>38435</v>
      </c>
      <c r="B1060">
        <v>75.25</v>
      </c>
      <c r="E1060" s="15"/>
      <c r="H1060" s="15"/>
    </row>
    <row r="1061" spans="1:8" x14ac:dyDescent="0.25">
      <c r="A1061" s="19">
        <v>38439</v>
      </c>
      <c r="B1061">
        <v>75.046875</v>
      </c>
      <c r="E1061" s="15"/>
      <c r="H1061" s="15"/>
    </row>
    <row r="1062" spans="1:8" x14ac:dyDescent="0.25">
      <c r="A1062" s="19">
        <v>38440</v>
      </c>
      <c r="B1062">
        <v>75.296875</v>
      </c>
      <c r="E1062" s="15"/>
      <c r="H1062" s="15"/>
    </row>
    <row r="1063" spans="1:8" x14ac:dyDescent="0.25">
      <c r="A1063" s="19">
        <v>38441</v>
      </c>
      <c r="B1063">
        <v>75.453125</v>
      </c>
      <c r="E1063" s="15"/>
      <c r="H1063" s="15"/>
    </row>
    <row r="1064" spans="1:8" x14ac:dyDescent="0.25">
      <c r="A1064" s="19">
        <v>38442</v>
      </c>
      <c r="B1064">
        <v>75.8125</v>
      </c>
      <c r="E1064" s="15"/>
      <c r="H1064" s="15"/>
    </row>
    <row r="1065" spans="1:8" x14ac:dyDescent="0.25">
      <c r="A1065" s="19">
        <v>38443</v>
      </c>
      <c r="B1065">
        <v>76</v>
      </c>
      <c r="E1065" s="15"/>
      <c r="H1065" s="15"/>
    </row>
    <row r="1066" spans="1:8" x14ac:dyDescent="0.25">
      <c r="A1066" s="19">
        <v>38446</v>
      </c>
      <c r="B1066">
        <v>76.015625</v>
      </c>
      <c r="E1066" s="15"/>
      <c r="H1066" s="15"/>
    </row>
    <row r="1067" spans="1:8" x14ac:dyDescent="0.25">
      <c r="A1067" s="19">
        <v>38447</v>
      </c>
      <c r="B1067">
        <v>75.953125</v>
      </c>
      <c r="E1067" s="15"/>
      <c r="H1067" s="15"/>
    </row>
    <row r="1068" spans="1:8" x14ac:dyDescent="0.25">
      <c r="A1068" s="19">
        <v>38448</v>
      </c>
      <c r="B1068">
        <v>76.109375</v>
      </c>
      <c r="E1068" s="15"/>
      <c r="H1068" s="15"/>
    </row>
    <row r="1069" spans="1:8" x14ac:dyDescent="0.25">
      <c r="A1069" s="19">
        <v>38449</v>
      </c>
      <c r="B1069">
        <v>75.953125</v>
      </c>
      <c r="E1069" s="15"/>
      <c r="H1069" s="15"/>
    </row>
    <row r="1070" spans="1:8" x14ac:dyDescent="0.25">
      <c r="A1070" s="19">
        <v>38450</v>
      </c>
      <c r="B1070">
        <v>75.859375</v>
      </c>
      <c r="E1070" s="15"/>
      <c r="H1070" s="15"/>
    </row>
    <row r="1071" spans="1:8" x14ac:dyDescent="0.25">
      <c r="A1071" s="19">
        <v>38453</v>
      </c>
      <c r="B1071">
        <v>76.0625</v>
      </c>
      <c r="E1071" s="15"/>
      <c r="H1071" s="15"/>
    </row>
    <row r="1072" spans="1:8" x14ac:dyDescent="0.25">
      <c r="A1072" s="19">
        <v>38454</v>
      </c>
      <c r="B1072">
        <v>76.46875</v>
      </c>
      <c r="E1072" s="15"/>
      <c r="H1072" s="15"/>
    </row>
    <row r="1073" spans="1:8" x14ac:dyDescent="0.25">
      <c r="A1073" s="19">
        <v>38455</v>
      </c>
      <c r="B1073">
        <v>76.484375</v>
      </c>
      <c r="E1073" s="15"/>
      <c r="H1073" s="15"/>
    </row>
    <row r="1074" spans="1:8" x14ac:dyDescent="0.25">
      <c r="A1074" s="19">
        <v>38456</v>
      </c>
      <c r="B1074">
        <v>76.59375</v>
      </c>
      <c r="E1074" s="15"/>
      <c r="H1074" s="15"/>
    </row>
    <row r="1075" spans="1:8" x14ac:dyDescent="0.25">
      <c r="A1075" s="19">
        <v>38457</v>
      </c>
      <c r="B1075">
        <v>76.984375</v>
      </c>
      <c r="E1075" s="15"/>
      <c r="H1075" s="15"/>
    </row>
    <row r="1076" spans="1:8" x14ac:dyDescent="0.25">
      <c r="A1076" s="19">
        <v>38460</v>
      </c>
      <c r="B1076">
        <v>77.09375</v>
      </c>
      <c r="E1076" s="15"/>
      <c r="H1076" s="15"/>
    </row>
    <row r="1077" spans="1:8" x14ac:dyDescent="0.25">
      <c r="A1077" s="19">
        <v>38461</v>
      </c>
      <c r="B1077">
        <v>77.3125</v>
      </c>
      <c r="E1077" s="15"/>
      <c r="H1077" s="15"/>
    </row>
    <row r="1078" spans="1:8" x14ac:dyDescent="0.25">
      <c r="A1078" s="19">
        <v>38462</v>
      </c>
      <c r="B1078">
        <v>77.28125</v>
      </c>
      <c r="E1078" s="15"/>
      <c r="H1078" s="15"/>
    </row>
    <row r="1079" spans="1:8" x14ac:dyDescent="0.25">
      <c r="A1079" s="19">
        <v>38463</v>
      </c>
      <c r="B1079">
        <v>76.84375</v>
      </c>
      <c r="E1079" s="15"/>
      <c r="H1079" s="15"/>
    </row>
    <row r="1080" spans="1:8" x14ac:dyDescent="0.25">
      <c r="A1080" s="19">
        <v>38464</v>
      </c>
      <c r="B1080">
        <v>77.046875</v>
      </c>
      <c r="E1080" s="15"/>
      <c r="H1080" s="15"/>
    </row>
    <row r="1081" spans="1:8" x14ac:dyDescent="0.25">
      <c r="A1081" s="19">
        <v>38467</v>
      </c>
      <c r="B1081">
        <v>77.03125</v>
      </c>
      <c r="E1081" s="15"/>
      <c r="H1081" s="15"/>
    </row>
    <row r="1082" spans="1:8" x14ac:dyDescent="0.25">
      <c r="A1082" s="19">
        <v>38468</v>
      </c>
      <c r="B1082">
        <v>76.984375</v>
      </c>
      <c r="E1082" s="15"/>
      <c r="H1082" s="15"/>
    </row>
    <row r="1083" spans="1:8" x14ac:dyDescent="0.25">
      <c r="A1083" s="19">
        <v>38469</v>
      </c>
      <c r="B1083">
        <v>77.15625</v>
      </c>
      <c r="E1083" s="15"/>
      <c r="H1083" s="15"/>
    </row>
    <row r="1084" spans="1:8" x14ac:dyDescent="0.25">
      <c r="A1084" s="19">
        <v>38470</v>
      </c>
      <c r="B1084">
        <v>77.484375</v>
      </c>
      <c r="E1084" s="15"/>
      <c r="H1084" s="15"/>
    </row>
    <row r="1085" spans="1:8" x14ac:dyDescent="0.25">
      <c r="A1085" s="19">
        <v>38471</v>
      </c>
      <c r="B1085">
        <v>77.3125</v>
      </c>
      <c r="E1085" s="15"/>
      <c r="H1085" s="15"/>
    </row>
    <row r="1086" spans="1:8" x14ac:dyDescent="0.25">
      <c r="A1086" s="19">
        <v>38474</v>
      </c>
      <c r="B1086">
        <v>77.359375</v>
      </c>
      <c r="E1086" s="15"/>
      <c r="H1086" s="15"/>
    </row>
    <row r="1087" spans="1:8" x14ac:dyDescent="0.25">
      <c r="A1087" s="19">
        <v>38475</v>
      </c>
      <c r="B1087">
        <v>77.28125</v>
      </c>
      <c r="E1087" s="15"/>
      <c r="H1087" s="15"/>
    </row>
    <row r="1088" spans="1:8" x14ac:dyDescent="0.25">
      <c r="A1088" s="19">
        <v>38476</v>
      </c>
      <c r="B1088">
        <v>77.421875</v>
      </c>
      <c r="E1088" s="15"/>
      <c r="H1088" s="15"/>
    </row>
    <row r="1089" spans="1:8" x14ac:dyDescent="0.25">
      <c r="A1089" s="19">
        <v>38477</v>
      </c>
      <c r="B1089">
        <v>77.59375</v>
      </c>
      <c r="E1089" s="15"/>
      <c r="H1089" s="15"/>
    </row>
    <row r="1090" spans="1:8" x14ac:dyDescent="0.25">
      <c r="A1090" s="19">
        <v>38478</v>
      </c>
      <c r="B1090">
        <v>77.03125</v>
      </c>
      <c r="E1090" s="15"/>
      <c r="H1090" s="15"/>
    </row>
    <row r="1091" spans="1:8" x14ac:dyDescent="0.25">
      <c r="A1091" s="19">
        <v>38481</v>
      </c>
      <c r="B1091">
        <v>76.953125</v>
      </c>
      <c r="E1091" s="15"/>
      <c r="H1091" s="15"/>
    </row>
    <row r="1092" spans="1:8" x14ac:dyDescent="0.25">
      <c r="A1092" s="19">
        <v>38482</v>
      </c>
      <c r="B1092">
        <v>77.28125</v>
      </c>
      <c r="E1092" s="15"/>
      <c r="H1092" s="15"/>
    </row>
    <row r="1093" spans="1:8" x14ac:dyDescent="0.25">
      <c r="A1093" s="19">
        <v>38483</v>
      </c>
      <c r="B1093">
        <v>77.359375</v>
      </c>
      <c r="E1093" s="15"/>
      <c r="H1093" s="15"/>
    </row>
    <row r="1094" spans="1:8" x14ac:dyDescent="0.25">
      <c r="A1094" s="19">
        <v>38484</v>
      </c>
      <c r="B1094">
        <v>77.46875</v>
      </c>
      <c r="E1094" s="15"/>
      <c r="H1094" s="15"/>
    </row>
    <row r="1095" spans="1:8" x14ac:dyDescent="0.25">
      <c r="A1095" s="19">
        <v>38485</v>
      </c>
      <c r="B1095">
        <v>77.6875</v>
      </c>
      <c r="E1095" s="15"/>
      <c r="H1095" s="15"/>
    </row>
    <row r="1096" spans="1:8" x14ac:dyDescent="0.25">
      <c r="A1096" s="19">
        <v>38488</v>
      </c>
      <c r="B1096">
        <v>77.703125</v>
      </c>
      <c r="E1096" s="15"/>
      <c r="H1096" s="15"/>
    </row>
    <row r="1097" spans="1:8" x14ac:dyDescent="0.25">
      <c r="A1097" s="19">
        <v>38489</v>
      </c>
      <c r="B1097">
        <v>77.765625</v>
      </c>
      <c r="E1097" s="15"/>
      <c r="H1097" s="15"/>
    </row>
    <row r="1098" spans="1:8" x14ac:dyDescent="0.25">
      <c r="A1098" s="19">
        <v>38490</v>
      </c>
      <c r="B1098">
        <v>78.015625</v>
      </c>
      <c r="E1098" s="15"/>
      <c r="H1098" s="15"/>
    </row>
    <row r="1099" spans="1:8" x14ac:dyDescent="0.25">
      <c r="A1099" s="19">
        <v>38491</v>
      </c>
      <c r="B1099">
        <v>77.796875</v>
      </c>
      <c r="E1099" s="15"/>
      <c r="H1099" s="15"/>
    </row>
    <row r="1100" spans="1:8" x14ac:dyDescent="0.25">
      <c r="A1100" s="19">
        <v>38492</v>
      </c>
      <c r="B1100">
        <v>77.734375</v>
      </c>
      <c r="E1100" s="15"/>
      <c r="H1100" s="15"/>
    </row>
    <row r="1101" spans="1:8" x14ac:dyDescent="0.25">
      <c r="A1101" s="19">
        <v>38495</v>
      </c>
      <c r="B1101">
        <v>78.078125</v>
      </c>
      <c r="E1101" s="15"/>
      <c r="H1101" s="15"/>
    </row>
    <row r="1102" spans="1:8" x14ac:dyDescent="0.25">
      <c r="A1102" s="19">
        <v>38496</v>
      </c>
      <c r="B1102">
        <v>78.40625</v>
      </c>
      <c r="E1102" s="15"/>
      <c r="H1102" s="15"/>
    </row>
    <row r="1103" spans="1:8" x14ac:dyDescent="0.25">
      <c r="A1103" s="19">
        <v>38497</v>
      </c>
      <c r="B1103">
        <v>78.203125</v>
      </c>
      <c r="E1103" s="15"/>
      <c r="H1103" s="15"/>
    </row>
    <row r="1104" spans="1:8" x14ac:dyDescent="0.25">
      <c r="A1104" s="19">
        <v>38498</v>
      </c>
      <c r="B1104">
        <v>78.09375</v>
      </c>
      <c r="E1104" s="15"/>
      <c r="H1104" s="15"/>
    </row>
    <row r="1105" spans="1:8" x14ac:dyDescent="0.25">
      <c r="A1105" s="19">
        <v>38499</v>
      </c>
      <c r="B1105">
        <v>78.140625</v>
      </c>
      <c r="E1105" s="15"/>
      <c r="H1105" s="15"/>
    </row>
    <row r="1106" spans="1:8" x14ac:dyDescent="0.25">
      <c r="A1106" s="19">
        <v>38503</v>
      </c>
      <c r="B1106">
        <v>78.296875</v>
      </c>
      <c r="E1106" s="15"/>
      <c r="H1106" s="15"/>
    </row>
    <row r="1107" spans="1:8" x14ac:dyDescent="0.25">
      <c r="A1107" s="19">
        <v>38504</v>
      </c>
      <c r="B1107">
        <v>78.765625</v>
      </c>
      <c r="E1107" s="15"/>
      <c r="H1107" s="15"/>
    </row>
    <row r="1108" spans="1:8" x14ac:dyDescent="0.25">
      <c r="A1108" s="19">
        <v>38505</v>
      </c>
      <c r="B1108">
        <v>78.796875</v>
      </c>
      <c r="E1108" s="15"/>
      <c r="H1108" s="15"/>
    </row>
    <row r="1109" spans="1:8" x14ac:dyDescent="0.25">
      <c r="A1109" s="19">
        <v>38506</v>
      </c>
      <c r="B1109">
        <v>78.390625</v>
      </c>
      <c r="E1109" s="15"/>
      <c r="H1109" s="15"/>
    </row>
    <row r="1110" spans="1:8" x14ac:dyDescent="0.25">
      <c r="A1110" s="19">
        <v>38509</v>
      </c>
      <c r="B1110">
        <v>78.5</v>
      </c>
      <c r="E1110" s="15"/>
      <c r="H1110" s="15"/>
    </row>
    <row r="1111" spans="1:8" x14ac:dyDescent="0.25">
      <c r="A1111" s="19">
        <v>38510</v>
      </c>
      <c r="B1111">
        <v>78.796875</v>
      </c>
      <c r="E1111" s="15"/>
      <c r="H1111" s="15"/>
    </row>
    <row r="1112" spans="1:8" x14ac:dyDescent="0.25">
      <c r="A1112" s="19">
        <v>38511</v>
      </c>
      <c r="B1112">
        <v>78.65625</v>
      </c>
      <c r="E1112" s="15"/>
      <c r="H1112" s="15"/>
    </row>
    <row r="1113" spans="1:8" x14ac:dyDescent="0.25">
      <c r="A1113" s="19">
        <v>38512</v>
      </c>
      <c r="B1113">
        <v>78.515625</v>
      </c>
      <c r="E1113" s="15"/>
      <c r="H1113" s="15"/>
    </row>
    <row r="1114" spans="1:8" x14ac:dyDescent="0.25">
      <c r="A1114" s="19">
        <v>38513</v>
      </c>
      <c r="B1114">
        <v>78.078125</v>
      </c>
      <c r="E1114" s="15"/>
      <c r="H1114" s="15"/>
    </row>
    <row r="1115" spans="1:8" x14ac:dyDescent="0.25">
      <c r="A1115" s="19">
        <v>38516</v>
      </c>
      <c r="B1115">
        <v>77.890625</v>
      </c>
      <c r="E1115" s="15"/>
      <c r="H1115" s="15"/>
    </row>
    <row r="1116" spans="1:8" x14ac:dyDescent="0.25">
      <c r="A1116" s="19">
        <v>38517</v>
      </c>
      <c r="B1116">
        <v>77.703125</v>
      </c>
      <c r="E1116" s="15"/>
      <c r="H1116" s="15"/>
    </row>
    <row r="1117" spans="1:8" x14ac:dyDescent="0.25">
      <c r="A1117" s="19">
        <v>38518</v>
      </c>
      <c r="B1117">
        <v>77.6875</v>
      </c>
      <c r="E1117" s="15"/>
      <c r="H1117" s="15"/>
    </row>
    <row r="1118" spans="1:8" x14ac:dyDescent="0.25">
      <c r="A1118" s="19">
        <v>38519</v>
      </c>
      <c r="B1118">
        <v>77.90625</v>
      </c>
      <c r="E1118" s="15"/>
      <c r="H1118" s="15"/>
    </row>
    <row r="1119" spans="1:8" x14ac:dyDescent="0.25">
      <c r="A1119" s="19">
        <v>38520</v>
      </c>
      <c r="B1119">
        <v>77.828125</v>
      </c>
      <c r="E1119" s="15"/>
      <c r="H1119" s="15"/>
    </row>
    <row r="1120" spans="1:8" x14ac:dyDescent="0.25">
      <c r="A1120" s="19">
        <v>38523</v>
      </c>
      <c r="B1120">
        <v>77.734375</v>
      </c>
      <c r="E1120" s="15"/>
      <c r="H1120" s="15"/>
    </row>
    <row r="1121" spans="1:8" x14ac:dyDescent="0.25">
      <c r="A1121" s="19">
        <v>38524</v>
      </c>
      <c r="B1121">
        <v>78.015625</v>
      </c>
      <c r="E1121" s="15"/>
      <c r="H1121" s="15"/>
    </row>
    <row r="1122" spans="1:8" x14ac:dyDescent="0.25">
      <c r="A1122" s="19">
        <v>38525</v>
      </c>
      <c r="B1122">
        <v>78.609375</v>
      </c>
      <c r="E1122" s="15"/>
      <c r="H1122" s="15"/>
    </row>
    <row r="1123" spans="1:8" x14ac:dyDescent="0.25">
      <c r="A1123" s="19">
        <v>38526</v>
      </c>
      <c r="B1123">
        <v>78.5</v>
      </c>
      <c r="E1123" s="15"/>
      <c r="H1123" s="15"/>
    </row>
    <row r="1124" spans="1:8" x14ac:dyDescent="0.25">
      <c r="A1124" s="19">
        <v>38527</v>
      </c>
      <c r="B1124">
        <v>78.734375</v>
      </c>
      <c r="E1124" s="15"/>
      <c r="H1124" s="15"/>
    </row>
    <row r="1125" spans="1:8" x14ac:dyDescent="0.25">
      <c r="A1125" s="19">
        <v>38530</v>
      </c>
      <c r="B1125">
        <v>78.8125</v>
      </c>
      <c r="E1125" s="15"/>
      <c r="H1125" s="15"/>
    </row>
    <row r="1126" spans="1:8" x14ac:dyDescent="0.25">
      <c r="A1126" s="19">
        <v>38531</v>
      </c>
      <c r="B1126">
        <v>78.46875</v>
      </c>
      <c r="E1126" s="15"/>
      <c r="H1126" s="15"/>
    </row>
    <row r="1127" spans="1:8" x14ac:dyDescent="0.25">
      <c r="A1127" s="19">
        <v>38532</v>
      </c>
      <c r="B1127">
        <v>78.34375</v>
      </c>
      <c r="E1127" s="15"/>
      <c r="H1127" s="15"/>
    </row>
    <row r="1128" spans="1:8" x14ac:dyDescent="0.25">
      <c r="A1128" s="19">
        <v>38533</v>
      </c>
      <c r="B1128">
        <v>78.484375</v>
      </c>
      <c r="E1128" s="15"/>
      <c r="H1128" s="15"/>
    </row>
    <row r="1129" spans="1:8" x14ac:dyDescent="0.25">
      <c r="A1129" s="19">
        <v>38534</v>
      </c>
      <c r="B1129">
        <v>77.984375</v>
      </c>
      <c r="E1129" s="15"/>
      <c r="H1129" s="15"/>
    </row>
    <row r="1130" spans="1:8" x14ac:dyDescent="0.25">
      <c r="A1130" s="19">
        <v>38538</v>
      </c>
      <c r="B1130">
        <v>77.578125</v>
      </c>
      <c r="E1130" s="15"/>
      <c r="H1130" s="15"/>
    </row>
    <row r="1131" spans="1:8" x14ac:dyDescent="0.25">
      <c r="A1131" s="19">
        <v>38539</v>
      </c>
      <c r="B1131">
        <v>77.75</v>
      </c>
      <c r="E1131" s="15"/>
      <c r="H1131" s="15"/>
    </row>
    <row r="1132" spans="1:8" x14ac:dyDescent="0.25">
      <c r="A1132" s="19">
        <v>38540</v>
      </c>
      <c r="B1132">
        <v>77.90625</v>
      </c>
      <c r="E1132" s="15"/>
      <c r="H1132" s="15"/>
    </row>
    <row r="1133" spans="1:8" x14ac:dyDescent="0.25">
      <c r="A1133" s="19">
        <v>38541</v>
      </c>
      <c r="B1133">
        <v>77.53125</v>
      </c>
      <c r="E1133" s="15"/>
      <c r="H1133" s="15"/>
    </row>
    <row r="1134" spans="1:8" x14ac:dyDescent="0.25">
      <c r="A1134" s="19">
        <v>38544</v>
      </c>
      <c r="B1134">
        <v>77.5625</v>
      </c>
      <c r="E1134" s="15"/>
      <c r="H1134" s="15"/>
    </row>
    <row r="1135" spans="1:8" x14ac:dyDescent="0.25">
      <c r="A1135" s="19">
        <v>38545</v>
      </c>
      <c r="B1135">
        <v>77.390625</v>
      </c>
      <c r="E1135" s="15"/>
      <c r="H1135" s="15"/>
    </row>
    <row r="1136" spans="1:8" x14ac:dyDescent="0.25">
      <c r="A1136" s="19">
        <v>38546</v>
      </c>
      <c r="B1136">
        <v>77.3125</v>
      </c>
      <c r="E1136" s="15"/>
      <c r="H1136" s="15"/>
    </row>
    <row r="1137" spans="1:8" x14ac:dyDescent="0.25">
      <c r="A1137" s="19">
        <v>38547</v>
      </c>
      <c r="B1137">
        <v>77.203125</v>
      </c>
      <c r="E1137" s="15"/>
      <c r="H1137" s="15"/>
    </row>
    <row r="1138" spans="1:8" x14ac:dyDescent="0.25">
      <c r="A1138" s="19">
        <v>38548</v>
      </c>
      <c r="B1138">
        <v>77.265625</v>
      </c>
      <c r="E1138" s="15"/>
      <c r="H1138" s="15"/>
    </row>
    <row r="1139" spans="1:8" x14ac:dyDescent="0.25">
      <c r="A1139" s="19">
        <v>38551</v>
      </c>
      <c r="B1139">
        <v>77.140625</v>
      </c>
      <c r="E1139" s="15"/>
      <c r="H1139" s="15"/>
    </row>
    <row r="1140" spans="1:8" x14ac:dyDescent="0.25">
      <c r="A1140" s="19">
        <v>38552</v>
      </c>
      <c r="B1140">
        <v>77.296875</v>
      </c>
      <c r="E1140" s="15"/>
      <c r="H1140" s="15"/>
    </row>
    <row r="1141" spans="1:8" x14ac:dyDescent="0.25">
      <c r="A1141" s="19">
        <v>38553</v>
      </c>
      <c r="B1141">
        <v>77.390625</v>
      </c>
      <c r="E1141" s="15"/>
      <c r="H1141" s="15"/>
    </row>
    <row r="1142" spans="1:8" x14ac:dyDescent="0.25">
      <c r="A1142" s="19">
        <v>38554</v>
      </c>
      <c r="B1142">
        <v>76.84375</v>
      </c>
      <c r="E1142" s="15"/>
      <c r="H1142" s="15"/>
    </row>
    <row r="1143" spans="1:8" x14ac:dyDescent="0.25">
      <c r="A1143" s="19">
        <v>38555</v>
      </c>
      <c r="B1143">
        <v>77.0625</v>
      </c>
      <c r="E1143" s="15"/>
      <c r="H1143" s="15"/>
    </row>
    <row r="1144" spans="1:8" x14ac:dyDescent="0.25">
      <c r="A1144" s="19">
        <v>38558</v>
      </c>
      <c r="B1144">
        <v>76.96875</v>
      </c>
      <c r="E1144" s="15"/>
      <c r="H1144" s="15"/>
    </row>
    <row r="1145" spans="1:8" x14ac:dyDescent="0.25">
      <c r="A1145" s="19">
        <v>38559</v>
      </c>
      <c r="B1145">
        <v>77</v>
      </c>
      <c r="E1145" s="15"/>
      <c r="H1145" s="15"/>
    </row>
    <row r="1146" spans="1:8" x14ac:dyDescent="0.25">
      <c r="A1146" s="19">
        <v>38560</v>
      </c>
      <c r="B1146">
        <v>76.890625</v>
      </c>
      <c r="E1146" s="15"/>
      <c r="H1146" s="15"/>
    </row>
    <row r="1147" spans="1:8" x14ac:dyDescent="0.25">
      <c r="A1147" s="19">
        <v>38561</v>
      </c>
      <c r="B1147">
        <v>77.21875</v>
      </c>
      <c r="E1147" s="15"/>
      <c r="H1147" s="15"/>
    </row>
    <row r="1148" spans="1:8" x14ac:dyDescent="0.25">
      <c r="A1148" s="19">
        <v>38562</v>
      </c>
      <c r="B1148">
        <v>76.765625</v>
      </c>
      <c r="E1148" s="15"/>
      <c r="H1148" s="15"/>
    </row>
    <row r="1149" spans="1:8" x14ac:dyDescent="0.25">
      <c r="A1149" s="19">
        <v>38565</v>
      </c>
      <c r="B1149">
        <v>76.5625</v>
      </c>
      <c r="E1149" s="15"/>
      <c r="H1149" s="15"/>
    </row>
    <row r="1150" spans="1:8" x14ac:dyDescent="0.25">
      <c r="A1150" s="19">
        <v>38566</v>
      </c>
      <c r="B1150">
        <v>76.5</v>
      </c>
      <c r="E1150" s="15"/>
      <c r="H1150" s="15"/>
    </row>
    <row r="1151" spans="1:8" x14ac:dyDescent="0.25">
      <c r="A1151" s="19">
        <v>38567</v>
      </c>
      <c r="B1151">
        <v>76.65625</v>
      </c>
      <c r="E1151" s="15"/>
      <c r="H1151" s="15"/>
    </row>
    <row r="1152" spans="1:8" x14ac:dyDescent="0.25">
      <c r="A1152" s="19">
        <v>38568</v>
      </c>
      <c r="B1152">
        <v>76.546875</v>
      </c>
      <c r="E1152" s="15"/>
      <c r="H1152" s="15"/>
    </row>
    <row r="1153" spans="1:8" x14ac:dyDescent="0.25">
      <c r="A1153" s="19">
        <v>38569</v>
      </c>
      <c r="B1153">
        <v>76.15625</v>
      </c>
      <c r="E1153" s="15"/>
      <c r="H1153" s="15"/>
    </row>
    <row r="1154" spans="1:8" x14ac:dyDescent="0.25">
      <c r="A1154" s="19">
        <v>38572</v>
      </c>
      <c r="B1154">
        <v>76.046875</v>
      </c>
      <c r="E1154" s="15"/>
      <c r="H1154" s="15"/>
    </row>
    <row r="1155" spans="1:8" x14ac:dyDescent="0.25">
      <c r="A1155" s="19">
        <v>38573</v>
      </c>
      <c r="B1155">
        <v>76.21875</v>
      </c>
      <c r="E1155" s="15"/>
      <c r="H1155" s="15"/>
    </row>
    <row r="1156" spans="1:8" x14ac:dyDescent="0.25">
      <c r="A1156" s="19">
        <v>38574</v>
      </c>
      <c r="B1156">
        <v>76.21875</v>
      </c>
      <c r="E1156" s="15"/>
      <c r="H1156" s="15"/>
    </row>
    <row r="1157" spans="1:8" x14ac:dyDescent="0.25">
      <c r="A1157" s="19">
        <v>38575</v>
      </c>
      <c r="B1157">
        <v>76.515625</v>
      </c>
      <c r="E1157" s="15"/>
      <c r="H1157" s="15"/>
    </row>
    <row r="1158" spans="1:8" x14ac:dyDescent="0.25">
      <c r="A1158" s="19">
        <v>38576</v>
      </c>
      <c r="B1158">
        <v>76.890625</v>
      </c>
      <c r="E1158" s="15"/>
      <c r="H1158" s="15"/>
    </row>
    <row r="1159" spans="1:8" x14ac:dyDescent="0.25">
      <c r="A1159" s="19">
        <v>38579</v>
      </c>
      <c r="B1159">
        <v>76.75</v>
      </c>
      <c r="E1159" s="15"/>
      <c r="H1159" s="15"/>
    </row>
    <row r="1160" spans="1:8" x14ac:dyDescent="0.25">
      <c r="A1160" s="19">
        <v>38580</v>
      </c>
      <c r="B1160">
        <v>77</v>
      </c>
      <c r="E1160" s="15"/>
      <c r="H1160" s="15"/>
    </row>
    <row r="1161" spans="1:8" x14ac:dyDescent="0.25">
      <c r="A1161" s="19">
        <v>38581</v>
      </c>
      <c r="B1161">
        <v>76.75</v>
      </c>
      <c r="E1161" s="15"/>
      <c r="H1161" s="15"/>
    </row>
    <row r="1162" spans="1:8" x14ac:dyDescent="0.25">
      <c r="A1162" s="19">
        <v>38582</v>
      </c>
      <c r="B1162">
        <v>77.171875</v>
      </c>
      <c r="E1162" s="15"/>
      <c r="H1162" s="15"/>
    </row>
    <row r="1163" spans="1:8" x14ac:dyDescent="0.25">
      <c r="A1163" s="19">
        <v>38583</v>
      </c>
      <c r="B1163">
        <v>77.171875</v>
      </c>
      <c r="E1163" s="15"/>
      <c r="H1163" s="15"/>
    </row>
    <row r="1164" spans="1:8" x14ac:dyDescent="0.25">
      <c r="A1164" s="19">
        <v>38586</v>
      </c>
      <c r="B1164">
        <v>77.1875</v>
      </c>
      <c r="E1164" s="15"/>
      <c r="H1164" s="15"/>
    </row>
    <row r="1165" spans="1:8" x14ac:dyDescent="0.25">
      <c r="A1165" s="19">
        <v>38587</v>
      </c>
      <c r="B1165">
        <v>77.28125</v>
      </c>
      <c r="E1165" s="15"/>
      <c r="H1165" s="15"/>
    </row>
    <row r="1166" spans="1:8" x14ac:dyDescent="0.25">
      <c r="A1166" s="19">
        <v>38588</v>
      </c>
      <c r="B1166">
        <v>77.296875</v>
      </c>
      <c r="E1166" s="15"/>
      <c r="H1166" s="15"/>
    </row>
    <row r="1167" spans="1:8" x14ac:dyDescent="0.25">
      <c r="A1167" s="19">
        <v>38589</v>
      </c>
      <c r="B1167">
        <v>77.375</v>
      </c>
      <c r="E1167" s="15"/>
      <c r="H1167" s="15"/>
    </row>
    <row r="1168" spans="1:8" x14ac:dyDescent="0.25">
      <c r="A1168" s="19">
        <v>38590</v>
      </c>
      <c r="B1168">
        <v>77.171875</v>
      </c>
      <c r="E1168" s="15"/>
      <c r="H1168" s="15"/>
    </row>
    <row r="1169" spans="1:8" x14ac:dyDescent="0.25">
      <c r="A1169" s="19">
        <v>38593</v>
      </c>
      <c r="B1169">
        <v>77.28125</v>
      </c>
      <c r="E1169" s="15"/>
      <c r="H1169" s="15"/>
    </row>
    <row r="1170" spans="1:8" x14ac:dyDescent="0.25">
      <c r="A1170" s="19">
        <v>38594</v>
      </c>
      <c r="B1170">
        <v>77.78125</v>
      </c>
      <c r="E1170" s="15"/>
      <c r="H1170" s="15"/>
    </row>
    <row r="1171" spans="1:8" x14ac:dyDescent="0.25">
      <c r="A1171" s="19">
        <v>38595</v>
      </c>
      <c r="B1171">
        <v>78.109375</v>
      </c>
      <c r="E1171" s="15"/>
      <c r="H1171" s="15"/>
    </row>
    <row r="1172" spans="1:8" x14ac:dyDescent="0.25">
      <c r="A1172" s="19">
        <v>38596</v>
      </c>
      <c r="B1172">
        <v>78.25</v>
      </c>
      <c r="E1172" s="15"/>
      <c r="H1172" s="15"/>
    </row>
    <row r="1173" spans="1:8" x14ac:dyDescent="0.25">
      <c r="A1173" s="19">
        <v>38597</v>
      </c>
      <c r="B1173">
        <v>78.234375</v>
      </c>
      <c r="E1173" s="15"/>
      <c r="H1173" s="15"/>
    </row>
    <row r="1174" spans="1:8" x14ac:dyDescent="0.25">
      <c r="A1174" s="19">
        <v>38601</v>
      </c>
      <c r="B1174">
        <v>78.078125</v>
      </c>
      <c r="E1174" s="15"/>
      <c r="H1174" s="15"/>
    </row>
    <row r="1175" spans="1:8" x14ac:dyDescent="0.25">
      <c r="A1175" s="19">
        <v>38602</v>
      </c>
      <c r="B1175">
        <v>77.875</v>
      </c>
      <c r="E1175" s="15"/>
      <c r="H1175" s="15"/>
    </row>
    <row r="1176" spans="1:8" x14ac:dyDescent="0.25">
      <c r="A1176" s="19">
        <v>38603</v>
      </c>
      <c r="B1176">
        <v>77.8125</v>
      </c>
      <c r="E1176" s="15"/>
      <c r="H1176" s="15"/>
    </row>
    <row r="1177" spans="1:8" x14ac:dyDescent="0.25">
      <c r="A1177" s="19">
        <v>38604</v>
      </c>
      <c r="B1177">
        <v>77.859375</v>
      </c>
      <c r="E1177" s="15"/>
      <c r="H1177" s="15"/>
    </row>
    <row r="1178" spans="1:8" x14ac:dyDescent="0.25">
      <c r="A1178" s="19">
        <v>38607</v>
      </c>
      <c r="B1178">
        <v>77.640625</v>
      </c>
      <c r="E1178" s="15"/>
      <c r="H1178" s="15"/>
    </row>
    <row r="1179" spans="1:8" x14ac:dyDescent="0.25">
      <c r="A1179" s="19">
        <v>38608</v>
      </c>
      <c r="B1179">
        <v>77.84375</v>
      </c>
      <c r="E1179" s="15"/>
      <c r="H1179" s="15"/>
    </row>
    <row r="1180" spans="1:8" x14ac:dyDescent="0.25">
      <c r="A1180" s="19">
        <v>38609</v>
      </c>
      <c r="B1180">
        <v>77.65625</v>
      </c>
      <c r="E1180" s="15"/>
      <c r="H1180" s="15"/>
    </row>
    <row r="1181" spans="1:8" x14ac:dyDescent="0.25">
      <c r="A1181" s="19">
        <v>38610</v>
      </c>
      <c r="B1181">
        <v>77.34375</v>
      </c>
      <c r="E1181" s="15"/>
      <c r="H1181" s="15"/>
    </row>
    <row r="1182" spans="1:8" x14ac:dyDescent="0.25">
      <c r="A1182" s="19">
        <v>38611</v>
      </c>
      <c r="B1182">
        <v>77.0625</v>
      </c>
      <c r="E1182" s="15"/>
      <c r="H1182" s="15"/>
    </row>
    <row r="1183" spans="1:8" x14ac:dyDescent="0.25">
      <c r="A1183" s="19">
        <v>38614</v>
      </c>
      <c r="B1183">
        <v>77.109375</v>
      </c>
      <c r="E1183" s="15"/>
      <c r="H1183" s="15"/>
    </row>
    <row r="1184" spans="1:8" x14ac:dyDescent="0.25">
      <c r="A1184" s="19">
        <v>38615</v>
      </c>
      <c r="B1184">
        <v>77.03125</v>
      </c>
      <c r="E1184" s="15"/>
      <c r="H1184" s="15"/>
    </row>
    <row r="1185" spans="1:8" x14ac:dyDescent="0.25">
      <c r="A1185" s="19">
        <v>38616</v>
      </c>
      <c r="B1185">
        <v>77.3125</v>
      </c>
      <c r="E1185" s="15"/>
      <c r="H1185" s="15"/>
    </row>
    <row r="1186" spans="1:8" x14ac:dyDescent="0.25">
      <c r="A1186" s="19">
        <v>38617</v>
      </c>
      <c r="B1186">
        <v>77.390625</v>
      </c>
      <c r="E1186" s="15"/>
      <c r="H1186" s="15"/>
    </row>
    <row r="1187" spans="1:8" x14ac:dyDescent="0.25">
      <c r="A1187" s="19">
        <v>38618</v>
      </c>
      <c r="B1187">
        <v>77</v>
      </c>
      <c r="E1187" s="15"/>
      <c r="H1187" s="15"/>
    </row>
    <row r="1188" spans="1:8" x14ac:dyDescent="0.25">
      <c r="A1188" s="19">
        <v>38621</v>
      </c>
      <c r="B1188">
        <v>76.78125</v>
      </c>
      <c r="E1188" s="15"/>
      <c r="H1188" s="15"/>
    </row>
    <row r="1189" spans="1:8" x14ac:dyDescent="0.25">
      <c r="A1189" s="19">
        <v>38622</v>
      </c>
      <c r="B1189">
        <v>76.71875</v>
      </c>
      <c r="E1189" s="15"/>
      <c r="H1189" s="15"/>
    </row>
    <row r="1190" spans="1:8" x14ac:dyDescent="0.25">
      <c r="A1190" s="19">
        <v>38623</v>
      </c>
      <c r="B1190">
        <v>76.84375</v>
      </c>
      <c r="E1190" s="15"/>
      <c r="H1190" s="15"/>
    </row>
    <row r="1191" spans="1:8" x14ac:dyDescent="0.25">
      <c r="A1191" s="19">
        <v>38624</v>
      </c>
      <c r="B1191">
        <v>76.71875</v>
      </c>
      <c r="E1191" s="15"/>
      <c r="H1191" s="15"/>
    </row>
    <row r="1192" spans="1:8" x14ac:dyDescent="0.25">
      <c r="A1192" s="19">
        <v>38625</v>
      </c>
      <c r="B1192">
        <v>76.484375</v>
      </c>
      <c r="E1192" s="15"/>
      <c r="H1192" s="15"/>
    </row>
    <row r="1193" spans="1:8" x14ac:dyDescent="0.25">
      <c r="A1193" s="19">
        <v>38628</v>
      </c>
      <c r="B1193">
        <v>76.234375</v>
      </c>
      <c r="E1193" s="15"/>
      <c r="H1193" s="15"/>
    </row>
    <row r="1194" spans="1:8" x14ac:dyDescent="0.25">
      <c r="A1194" s="19">
        <v>38629</v>
      </c>
      <c r="B1194">
        <v>76.265625</v>
      </c>
      <c r="E1194" s="15"/>
      <c r="H1194" s="15"/>
    </row>
    <row r="1195" spans="1:8" x14ac:dyDescent="0.25">
      <c r="A1195" s="19">
        <v>38630</v>
      </c>
      <c r="B1195">
        <v>76.3125</v>
      </c>
      <c r="E1195" s="15"/>
      <c r="H1195" s="15"/>
    </row>
    <row r="1196" spans="1:8" x14ac:dyDescent="0.25">
      <c r="A1196" s="19">
        <v>38631</v>
      </c>
      <c r="B1196">
        <v>76.3125</v>
      </c>
      <c r="E1196" s="15"/>
      <c r="H1196" s="15"/>
    </row>
    <row r="1197" spans="1:8" x14ac:dyDescent="0.25">
      <c r="A1197" s="19">
        <v>38632</v>
      </c>
      <c r="B1197">
        <v>76.359375</v>
      </c>
      <c r="E1197" s="15"/>
      <c r="H1197" s="15"/>
    </row>
    <row r="1198" spans="1:8" x14ac:dyDescent="0.25">
      <c r="A1198" s="19">
        <v>38636</v>
      </c>
      <c r="B1198">
        <v>76.28125</v>
      </c>
      <c r="E1198" s="15"/>
      <c r="H1198" s="15"/>
    </row>
    <row r="1199" spans="1:8" x14ac:dyDescent="0.25">
      <c r="A1199" s="19">
        <v>38637</v>
      </c>
      <c r="B1199">
        <v>76</v>
      </c>
      <c r="E1199" s="15"/>
      <c r="H1199" s="15"/>
    </row>
    <row r="1200" spans="1:8" x14ac:dyDescent="0.25">
      <c r="A1200" s="19">
        <v>38638</v>
      </c>
      <c r="B1200">
        <v>75.84375</v>
      </c>
      <c r="E1200" s="15"/>
      <c r="H1200" s="15"/>
    </row>
    <row r="1201" spans="1:8" x14ac:dyDescent="0.25">
      <c r="A1201" s="19">
        <v>38639</v>
      </c>
      <c r="B1201">
        <v>75.78125</v>
      </c>
      <c r="E1201" s="15"/>
      <c r="H1201" s="15"/>
    </row>
    <row r="1202" spans="1:8" x14ac:dyDescent="0.25">
      <c r="A1202" s="19">
        <v>38642</v>
      </c>
      <c r="B1202">
        <v>75.765625</v>
      </c>
      <c r="E1202" s="15"/>
      <c r="H1202" s="15"/>
    </row>
    <row r="1203" spans="1:8" x14ac:dyDescent="0.25">
      <c r="A1203" s="19">
        <v>38643</v>
      </c>
      <c r="B1203">
        <v>75.828125</v>
      </c>
      <c r="E1203" s="15"/>
      <c r="H1203" s="15"/>
    </row>
    <row r="1204" spans="1:8" x14ac:dyDescent="0.25">
      <c r="A1204" s="19">
        <v>38644</v>
      </c>
      <c r="B1204">
        <v>75.921875</v>
      </c>
      <c r="E1204" s="15"/>
      <c r="H1204" s="15"/>
    </row>
    <row r="1205" spans="1:8" x14ac:dyDescent="0.25">
      <c r="A1205" s="19">
        <v>38645</v>
      </c>
      <c r="B1205">
        <v>75.921875</v>
      </c>
      <c r="E1205" s="15"/>
      <c r="H1205" s="15"/>
    </row>
    <row r="1206" spans="1:8" x14ac:dyDescent="0.25">
      <c r="A1206" s="19">
        <v>38646</v>
      </c>
      <c r="B1206">
        <v>76.234375</v>
      </c>
      <c r="E1206" s="15"/>
      <c r="H1206" s="15"/>
    </row>
    <row r="1207" spans="1:8" x14ac:dyDescent="0.25">
      <c r="A1207" s="19">
        <v>38649</v>
      </c>
      <c r="B1207">
        <v>75.96875</v>
      </c>
      <c r="E1207" s="15"/>
      <c r="H1207" s="15"/>
    </row>
    <row r="1208" spans="1:8" x14ac:dyDescent="0.25">
      <c r="A1208" s="19">
        <v>38650</v>
      </c>
      <c r="B1208">
        <v>75.65625</v>
      </c>
      <c r="E1208" s="15"/>
      <c r="H1208" s="15"/>
    </row>
    <row r="1209" spans="1:8" x14ac:dyDescent="0.25">
      <c r="A1209" s="19">
        <v>38651</v>
      </c>
      <c r="B1209">
        <v>75.3125</v>
      </c>
      <c r="E1209" s="15"/>
      <c r="H1209" s="15"/>
    </row>
    <row r="1210" spans="1:8" x14ac:dyDescent="0.25">
      <c r="A1210" s="19">
        <v>38652</v>
      </c>
      <c r="B1210">
        <v>75.46875</v>
      </c>
      <c r="E1210" s="15"/>
      <c r="H1210" s="15"/>
    </row>
    <row r="1211" spans="1:8" x14ac:dyDescent="0.25">
      <c r="A1211" s="19">
        <v>38653</v>
      </c>
      <c r="B1211">
        <v>75.4375</v>
      </c>
      <c r="E1211" s="15"/>
      <c r="H1211" s="15"/>
    </row>
    <row r="1212" spans="1:8" x14ac:dyDescent="0.25">
      <c r="A1212" s="19">
        <v>38656</v>
      </c>
      <c r="B1212">
        <v>75.46875</v>
      </c>
      <c r="E1212" s="15"/>
      <c r="H1212" s="15"/>
    </row>
    <row r="1213" spans="1:8" x14ac:dyDescent="0.25">
      <c r="A1213" s="19">
        <v>38657</v>
      </c>
      <c r="B1213">
        <v>75.390625</v>
      </c>
      <c r="E1213" s="15"/>
      <c r="H1213" s="15"/>
    </row>
    <row r="1214" spans="1:8" x14ac:dyDescent="0.25">
      <c r="A1214" s="19">
        <v>38658</v>
      </c>
      <c r="B1214">
        <v>75.234375</v>
      </c>
      <c r="E1214" s="15"/>
      <c r="H1214" s="15"/>
    </row>
    <row r="1215" spans="1:8" x14ac:dyDescent="0.25">
      <c r="A1215" s="19">
        <v>38659</v>
      </c>
      <c r="B1215">
        <v>74.96875</v>
      </c>
      <c r="E1215" s="15"/>
      <c r="H1215" s="15"/>
    </row>
    <row r="1216" spans="1:8" x14ac:dyDescent="0.25">
      <c r="A1216" s="19">
        <v>38660</v>
      </c>
      <c r="B1216">
        <v>74.9375</v>
      </c>
      <c r="E1216" s="15"/>
      <c r="H1216" s="15"/>
    </row>
    <row r="1217" spans="1:8" x14ac:dyDescent="0.25">
      <c r="A1217" s="19">
        <v>38663</v>
      </c>
      <c r="B1217">
        <v>75.03125</v>
      </c>
      <c r="E1217" s="15"/>
      <c r="H1217" s="15"/>
    </row>
    <row r="1218" spans="1:8" x14ac:dyDescent="0.25">
      <c r="A1218" s="19">
        <v>38664</v>
      </c>
      <c r="B1218">
        <v>75.359375</v>
      </c>
      <c r="E1218" s="15"/>
      <c r="H1218" s="15"/>
    </row>
    <row r="1219" spans="1:8" x14ac:dyDescent="0.25">
      <c r="A1219" s="19">
        <v>38665</v>
      </c>
      <c r="B1219">
        <v>75.0625</v>
      </c>
      <c r="E1219" s="15"/>
      <c r="H1219" s="15"/>
    </row>
    <row r="1220" spans="1:8" x14ac:dyDescent="0.25">
      <c r="A1220" s="19">
        <v>38666</v>
      </c>
      <c r="B1220">
        <v>75.390625</v>
      </c>
      <c r="E1220" s="15"/>
      <c r="H1220" s="15"/>
    </row>
    <row r="1221" spans="1:8" x14ac:dyDescent="0.25">
      <c r="A1221" s="19">
        <v>38670</v>
      </c>
      <c r="B1221">
        <v>75.15625</v>
      </c>
      <c r="E1221" s="15"/>
      <c r="H1221" s="15"/>
    </row>
    <row r="1222" spans="1:8" x14ac:dyDescent="0.25">
      <c r="A1222" s="19">
        <v>38671</v>
      </c>
      <c r="B1222">
        <v>75.390625</v>
      </c>
      <c r="E1222" s="15"/>
      <c r="H1222" s="15"/>
    </row>
    <row r="1223" spans="1:8" x14ac:dyDescent="0.25">
      <c r="A1223" s="19">
        <v>38672</v>
      </c>
      <c r="B1223">
        <v>75.71875</v>
      </c>
      <c r="E1223" s="15"/>
      <c r="H1223" s="15"/>
    </row>
    <row r="1224" spans="1:8" x14ac:dyDescent="0.25">
      <c r="A1224" s="19">
        <v>38673</v>
      </c>
      <c r="B1224">
        <v>75.859375</v>
      </c>
      <c r="E1224" s="15"/>
      <c r="H1224" s="15"/>
    </row>
    <row r="1225" spans="1:8" x14ac:dyDescent="0.25">
      <c r="A1225" s="19">
        <v>38674</v>
      </c>
      <c r="B1225">
        <v>75.65625</v>
      </c>
      <c r="E1225" s="15"/>
      <c r="H1225" s="15"/>
    </row>
    <row r="1226" spans="1:8" x14ac:dyDescent="0.25">
      <c r="A1226" s="19">
        <v>38677</v>
      </c>
      <c r="B1226">
        <v>75.859375</v>
      </c>
      <c r="E1226" s="15"/>
      <c r="H1226" s="15"/>
    </row>
    <row r="1227" spans="1:8" x14ac:dyDescent="0.25">
      <c r="A1227" s="19">
        <v>38678</v>
      </c>
      <c r="B1227">
        <v>76.03125</v>
      </c>
      <c r="E1227" s="15"/>
      <c r="H1227" s="15"/>
    </row>
    <row r="1228" spans="1:8" x14ac:dyDescent="0.25">
      <c r="A1228" s="19">
        <v>38679</v>
      </c>
      <c r="B1228">
        <v>75.8125</v>
      </c>
      <c r="E1228" s="15"/>
      <c r="H1228" s="15"/>
    </row>
    <row r="1229" spans="1:8" x14ac:dyDescent="0.25">
      <c r="A1229" s="19">
        <v>38681</v>
      </c>
      <c r="B1229">
        <v>76.03125</v>
      </c>
      <c r="E1229" s="15"/>
      <c r="H1229" s="15"/>
    </row>
    <row r="1230" spans="1:8" x14ac:dyDescent="0.25">
      <c r="A1230" s="19">
        <v>38684</v>
      </c>
      <c r="B1230">
        <v>76.125</v>
      </c>
      <c r="E1230" s="15"/>
      <c r="H1230" s="15"/>
    </row>
    <row r="1231" spans="1:8" x14ac:dyDescent="0.25">
      <c r="A1231" s="19">
        <v>38685</v>
      </c>
      <c r="B1231">
        <v>75.765625</v>
      </c>
      <c r="E1231" s="15"/>
      <c r="H1231" s="15"/>
    </row>
    <row r="1232" spans="1:8" x14ac:dyDescent="0.25">
      <c r="A1232" s="19">
        <v>38686</v>
      </c>
      <c r="B1232">
        <v>75.65625</v>
      </c>
      <c r="E1232" s="15"/>
      <c r="H1232" s="15"/>
    </row>
    <row r="1233" spans="1:8" x14ac:dyDescent="0.25">
      <c r="A1233" s="19">
        <v>38687</v>
      </c>
      <c r="B1233">
        <v>75.546875</v>
      </c>
      <c r="E1233" s="15"/>
      <c r="H1233" s="15"/>
    </row>
    <row r="1234" spans="1:8" x14ac:dyDescent="0.25">
      <c r="A1234" s="19">
        <v>38688</v>
      </c>
      <c r="B1234">
        <v>75.5625</v>
      </c>
      <c r="E1234" s="15"/>
      <c r="H1234" s="15"/>
    </row>
    <row r="1235" spans="1:8" x14ac:dyDescent="0.25">
      <c r="A1235" s="19">
        <v>38691</v>
      </c>
      <c r="B1235">
        <v>75.359375</v>
      </c>
      <c r="E1235" s="15"/>
      <c r="H1235" s="15"/>
    </row>
    <row r="1236" spans="1:8" x14ac:dyDescent="0.25">
      <c r="A1236" s="19">
        <v>38692</v>
      </c>
      <c r="B1236">
        <v>75.71875</v>
      </c>
      <c r="E1236" s="15"/>
      <c r="H1236" s="15"/>
    </row>
    <row r="1237" spans="1:8" x14ac:dyDescent="0.25">
      <c r="A1237" s="19">
        <v>38693</v>
      </c>
      <c r="B1237">
        <v>75.640625</v>
      </c>
      <c r="E1237" s="15"/>
      <c r="H1237" s="15"/>
    </row>
    <row r="1238" spans="1:8" x14ac:dyDescent="0.25">
      <c r="A1238" s="19">
        <v>38694</v>
      </c>
      <c r="B1238">
        <v>75.921875</v>
      </c>
      <c r="E1238" s="15"/>
      <c r="H1238" s="15"/>
    </row>
    <row r="1239" spans="1:8" x14ac:dyDescent="0.25">
      <c r="A1239" s="19">
        <v>38695</v>
      </c>
      <c r="B1239">
        <v>75.53125</v>
      </c>
      <c r="E1239" s="15"/>
      <c r="H1239" s="15"/>
    </row>
    <row r="1240" spans="1:8" x14ac:dyDescent="0.25">
      <c r="A1240" s="19">
        <v>38698</v>
      </c>
      <c r="B1240">
        <v>75.484375</v>
      </c>
      <c r="E1240" s="15"/>
      <c r="H1240" s="15"/>
    </row>
    <row r="1241" spans="1:8" x14ac:dyDescent="0.25">
      <c r="A1241" s="19">
        <v>38699</v>
      </c>
      <c r="B1241">
        <v>75.578125</v>
      </c>
      <c r="E1241" s="15"/>
      <c r="H1241" s="15"/>
    </row>
    <row r="1242" spans="1:8" x14ac:dyDescent="0.25">
      <c r="A1242" s="19">
        <v>38700</v>
      </c>
      <c r="B1242">
        <v>75.953125</v>
      </c>
      <c r="E1242" s="15"/>
      <c r="H1242" s="15"/>
    </row>
    <row r="1243" spans="1:8" x14ac:dyDescent="0.25">
      <c r="A1243" s="19">
        <v>38701</v>
      </c>
      <c r="B1243">
        <v>75.890625</v>
      </c>
      <c r="E1243" s="15"/>
      <c r="H1243" s="15"/>
    </row>
    <row r="1244" spans="1:8" x14ac:dyDescent="0.25">
      <c r="A1244" s="19">
        <v>38702</v>
      </c>
      <c r="B1244">
        <v>75.984375</v>
      </c>
      <c r="E1244" s="15"/>
      <c r="H1244" s="15"/>
    </row>
    <row r="1245" spans="1:8" x14ac:dyDescent="0.25">
      <c r="A1245" s="19">
        <v>38705</v>
      </c>
      <c r="B1245">
        <v>75.96875</v>
      </c>
      <c r="E1245" s="15"/>
      <c r="H1245" s="15"/>
    </row>
    <row r="1246" spans="1:8" x14ac:dyDescent="0.25">
      <c r="A1246" s="19">
        <v>38706</v>
      </c>
      <c r="B1246">
        <v>75.890625</v>
      </c>
      <c r="E1246" s="15"/>
      <c r="H1246" s="15"/>
    </row>
    <row r="1247" spans="1:8" x14ac:dyDescent="0.25">
      <c r="A1247" s="19">
        <v>38707</v>
      </c>
      <c r="B1247">
        <v>75.78125</v>
      </c>
      <c r="E1247" s="15"/>
      <c r="H1247" s="15"/>
    </row>
    <row r="1248" spans="1:8" x14ac:dyDescent="0.25">
      <c r="A1248" s="19">
        <v>38708</v>
      </c>
      <c r="B1248">
        <v>76.03125</v>
      </c>
      <c r="E1248" s="15"/>
      <c r="H1248" s="15"/>
    </row>
    <row r="1249" spans="1:8" x14ac:dyDescent="0.25">
      <c r="A1249" s="19">
        <v>38709</v>
      </c>
      <c r="B1249">
        <v>76.34375</v>
      </c>
      <c r="E1249" s="15"/>
      <c r="H1249" s="15"/>
    </row>
    <row r="1250" spans="1:8" x14ac:dyDescent="0.25">
      <c r="A1250" s="19">
        <v>38713</v>
      </c>
      <c r="B1250">
        <v>76.5</v>
      </c>
      <c r="E1250" s="15"/>
      <c r="H1250" s="15"/>
    </row>
    <row r="1251" spans="1:8" x14ac:dyDescent="0.25">
      <c r="A1251" s="19">
        <v>38714</v>
      </c>
      <c r="B1251">
        <v>76.328125</v>
      </c>
      <c r="E1251" s="15"/>
      <c r="H1251" s="15"/>
    </row>
    <row r="1252" spans="1:8" x14ac:dyDescent="0.25">
      <c r="A1252" s="19">
        <v>38715</v>
      </c>
      <c r="B1252">
        <v>76.328125</v>
      </c>
      <c r="E1252" s="15"/>
      <c r="H1252" s="15"/>
    </row>
    <row r="1253" spans="1:8" x14ac:dyDescent="0.25">
      <c r="A1253" s="19">
        <v>38716</v>
      </c>
      <c r="B1253">
        <v>76.21875</v>
      </c>
      <c r="E1253" s="15"/>
      <c r="H1253" s="15"/>
    </row>
    <row r="1254" spans="1:8" x14ac:dyDescent="0.25">
      <c r="A1254" s="19">
        <v>38720</v>
      </c>
      <c r="B1254">
        <v>76.390625</v>
      </c>
      <c r="E1254" s="15"/>
      <c r="H1254" s="15"/>
    </row>
    <row r="1255" spans="1:8" x14ac:dyDescent="0.25">
      <c r="A1255" s="19">
        <v>38721</v>
      </c>
      <c r="B1255">
        <v>76.46875</v>
      </c>
      <c r="E1255" s="15"/>
      <c r="H1255" s="15"/>
    </row>
    <row r="1256" spans="1:8" x14ac:dyDescent="0.25">
      <c r="A1256" s="19">
        <v>38722</v>
      </c>
      <c r="B1256">
        <v>76.46875</v>
      </c>
      <c r="E1256" s="15"/>
      <c r="H1256" s="15"/>
    </row>
    <row r="1257" spans="1:8" x14ac:dyDescent="0.25">
      <c r="A1257" s="19">
        <v>38723</v>
      </c>
      <c r="B1257">
        <v>76.34375</v>
      </c>
      <c r="E1257" s="15"/>
      <c r="H1257" s="15"/>
    </row>
    <row r="1258" spans="1:8" x14ac:dyDescent="0.25">
      <c r="A1258" s="19">
        <v>38726</v>
      </c>
      <c r="B1258">
        <v>76.34375</v>
      </c>
      <c r="E1258" s="15"/>
      <c r="H1258" s="15"/>
    </row>
    <row r="1259" spans="1:8" x14ac:dyDescent="0.25">
      <c r="A1259" s="19">
        <v>38727</v>
      </c>
      <c r="B1259">
        <v>76.09375</v>
      </c>
      <c r="E1259" s="15"/>
      <c r="H1259" s="15"/>
    </row>
    <row r="1260" spans="1:8" x14ac:dyDescent="0.25">
      <c r="A1260" s="19">
        <v>38728</v>
      </c>
      <c r="B1260">
        <v>75.921875</v>
      </c>
      <c r="E1260" s="15"/>
      <c r="H1260" s="15"/>
    </row>
    <row r="1261" spans="1:8" x14ac:dyDescent="0.25">
      <c r="A1261" s="19">
        <v>38729</v>
      </c>
      <c r="B1261">
        <v>76.171875</v>
      </c>
      <c r="E1261" s="15"/>
      <c r="H1261" s="15"/>
    </row>
    <row r="1262" spans="1:8" x14ac:dyDescent="0.25">
      <c r="A1262" s="19">
        <v>38730</v>
      </c>
      <c r="B1262">
        <v>76.46875</v>
      </c>
      <c r="E1262" s="15"/>
      <c r="H1262" s="15"/>
    </row>
    <row r="1263" spans="1:8" x14ac:dyDescent="0.25">
      <c r="A1263" s="19">
        <v>38734</v>
      </c>
      <c r="B1263">
        <v>76.53125</v>
      </c>
      <c r="E1263" s="15"/>
      <c r="H1263" s="15"/>
    </row>
    <row r="1264" spans="1:8" x14ac:dyDescent="0.25">
      <c r="A1264" s="19">
        <v>38735</v>
      </c>
      <c r="B1264">
        <v>76.46875</v>
      </c>
      <c r="E1264" s="15"/>
      <c r="H1264" s="15"/>
    </row>
    <row r="1265" spans="1:8" x14ac:dyDescent="0.25">
      <c r="A1265" s="19">
        <v>38736</v>
      </c>
      <c r="B1265">
        <v>76.28125</v>
      </c>
      <c r="E1265" s="15"/>
      <c r="H1265" s="15"/>
    </row>
    <row r="1266" spans="1:8" x14ac:dyDescent="0.25">
      <c r="A1266" s="19">
        <v>38737</v>
      </c>
      <c r="B1266">
        <v>76.328125</v>
      </c>
      <c r="E1266" s="15"/>
      <c r="H1266" s="15"/>
    </row>
    <row r="1267" spans="1:8" x14ac:dyDescent="0.25">
      <c r="A1267" s="19">
        <v>38740</v>
      </c>
      <c r="B1267">
        <v>76.359375</v>
      </c>
      <c r="E1267" s="15"/>
      <c r="H1267" s="15"/>
    </row>
    <row r="1268" spans="1:8" x14ac:dyDescent="0.25">
      <c r="A1268" s="19">
        <v>38741</v>
      </c>
      <c r="B1268">
        <v>76.234375</v>
      </c>
      <c r="E1268" s="15"/>
      <c r="H1268" s="15"/>
    </row>
    <row r="1269" spans="1:8" x14ac:dyDescent="0.25">
      <c r="A1269" s="19">
        <v>38742</v>
      </c>
      <c r="B1269">
        <v>75.8125</v>
      </c>
      <c r="E1269" s="15"/>
      <c r="H1269" s="15"/>
    </row>
    <row r="1270" spans="1:8" x14ac:dyDescent="0.25">
      <c r="A1270" s="19">
        <v>38743</v>
      </c>
      <c r="B1270">
        <v>75.609375</v>
      </c>
      <c r="E1270" s="15"/>
      <c r="H1270" s="15"/>
    </row>
    <row r="1271" spans="1:8" x14ac:dyDescent="0.25">
      <c r="A1271" s="19">
        <v>38744</v>
      </c>
      <c r="B1271">
        <v>75.6875</v>
      </c>
      <c r="E1271" s="15"/>
      <c r="H1271" s="15"/>
    </row>
    <row r="1272" spans="1:8" x14ac:dyDescent="0.25">
      <c r="A1272" s="19">
        <v>38747</v>
      </c>
      <c r="B1272">
        <v>75.5625</v>
      </c>
      <c r="E1272" s="15"/>
      <c r="H1272" s="15"/>
    </row>
    <row r="1273" spans="1:8" x14ac:dyDescent="0.25">
      <c r="A1273" s="19">
        <v>38748</v>
      </c>
      <c r="B1273">
        <v>75.53125</v>
      </c>
      <c r="E1273" s="15"/>
      <c r="H1273" s="15"/>
    </row>
    <row r="1274" spans="1:8" x14ac:dyDescent="0.25">
      <c r="A1274" s="19">
        <v>38749</v>
      </c>
      <c r="B1274">
        <v>75.359375</v>
      </c>
      <c r="E1274" s="15"/>
      <c r="H1274" s="15"/>
    </row>
    <row r="1275" spans="1:8" x14ac:dyDescent="0.25">
      <c r="A1275" s="19">
        <v>38750</v>
      </c>
      <c r="B1275">
        <v>75.359375</v>
      </c>
      <c r="E1275" s="15"/>
      <c r="H1275" s="15"/>
    </row>
    <row r="1276" spans="1:8" x14ac:dyDescent="0.25">
      <c r="A1276" s="19">
        <v>38751</v>
      </c>
      <c r="B1276">
        <v>75.453125</v>
      </c>
      <c r="E1276" s="15"/>
      <c r="H1276" s="15"/>
    </row>
    <row r="1277" spans="1:8" x14ac:dyDescent="0.25">
      <c r="A1277" s="19">
        <v>38754</v>
      </c>
      <c r="B1277">
        <v>75.421875</v>
      </c>
      <c r="E1277" s="15"/>
      <c r="H1277" s="15"/>
    </row>
    <row r="1278" spans="1:8" x14ac:dyDescent="0.25">
      <c r="A1278" s="19">
        <v>38755</v>
      </c>
      <c r="B1278">
        <v>75.359375</v>
      </c>
      <c r="E1278" s="15"/>
      <c r="H1278" s="15"/>
    </row>
    <row r="1279" spans="1:8" x14ac:dyDescent="0.25">
      <c r="A1279" s="19">
        <v>38756</v>
      </c>
      <c r="B1279">
        <v>75.21875</v>
      </c>
      <c r="E1279" s="15"/>
      <c r="H1279" s="15"/>
    </row>
    <row r="1280" spans="1:8" x14ac:dyDescent="0.25">
      <c r="A1280" s="19">
        <v>38757</v>
      </c>
      <c r="B1280">
        <v>75.28125</v>
      </c>
      <c r="E1280" s="15"/>
      <c r="H1280" s="15"/>
    </row>
    <row r="1281" spans="1:8" x14ac:dyDescent="0.25">
      <c r="A1281" s="19">
        <v>38758</v>
      </c>
      <c r="B1281">
        <v>75.109375</v>
      </c>
      <c r="E1281" s="15"/>
      <c r="H1281" s="15"/>
    </row>
    <row r="1282" spans="1:8" x14ac:dyDescent="0.25">
      <c r="A1282" s="19">
        <v>38761</v>
      </c>
      <c r="B1282">
        <v>75.140625</v>
      </c>
      <c r="E1282" s="15"/>
      <c r="H1282" s="15"/>
    </row>
    <row r="1283" spans="1:8" x14ac:dyDescent="0.25">
      <c r="A1283" s="19">
        <v>38762</v>
      </c>
      <c r="B1283">
        <v>75.015625</v>
      </c>
      <c r="E1283" s="15"/>
      <c r="H1283" s="15"/>
    </row>
    <row r="1284" spans="1:8" x14ac:dyDescent="0.25">
      <c r="A1284" s="19">
        <v>38763</v>
      </c>
      <c r="B1284">
        <v>75.03125</v>
      </c>
      <c r="E1284" s="15"/>
      <c r="H1284" s="15"/>
    </row>
    <row r="1285" spans="1:8" x14ac:dyDescent="0.25">
      <c r="A1285" s="19">
        <v>38764</v>
      </c>
      <c r="B1285">
        <v>75.078125</v>
      </c>
      <c r="E1285" s="15"/>
      <c r="H1285" s="15"/>
    </row>
    <row r="1286" spans="1:8" x14ac:dyDescent="0.25">
      <c r="A1286" s="19">
        <v>38765</v>
      </c>
      <c r="B1286">
        <v>75.3125</v>
      </c>
      <c r="E1286" s="15"/>
      <c r="H1286" s="15"/>
    </row>
    <row r="1287" spans="1:8" x14ac:dyDescent="0.25">
      <c r="A1287" s="19">
        <v>38769</v>
      </c>
      <c r="B1287">
        <v>75.1875</v>
      </c>
      <c r="E1287" s="15"/>
      <c r="H1287" s="15"/>
    </row>
    <row r="1288" spans="1:8" x14ac:dyDescent="0.25">
      <c r="A1288" s="19">
        <v>38770</v>
      </c>
      <c r="B1288">
        <v>75.328125</v>
      </c>
      <c r="E1288" s="15"/>
      <c r="H1288" s="15"/>
    </row>
    <row r="1289" spans="1:8" x14ac:dyDescent="0.25">
      <c r="A1289" s="19">
        <v>38771</v>
      </c>
      <c r="B1289">
        <v>75.109375</v>
      </c>
      <c r="E1289" s="15"/>
      <c r="H1289" s="15"/>
    </row>
    <row r="1290" spans="1:8" x14ac:dyDescent="0.25">
      <c r="A1290" s="19">
        <v>38772</v>
      </c>
      <c r="B1290">
        <v>75.09375</v>
      </c>
      <c r="E1290" s="15"/>
      <c r="H1290" s="15"/>
    </row>
    <row r="1291" spans="1:8" x14ac:dyDescent="0.25">
      <c r="A1291" s="19">
        <v>38775</v>
      </c>
      <c r="B1291">
        <v>75.015625</v>
      </c>
      <c r="E1291" s="15"/>
      <c r="H1291" s="15"/>
    </row>
    <row r="1292" spans="1:8" x14ac:dyDescent="0.25">
      <c r="A1292" s="19">
        <v>38776</v>
      </c>
      <c r="B1292">
        <v>75.234375</v>
      </c>
      <c r="E1292" s="15"/>
      <c r="H1292" s="15"/>
    </row>
    <row r="1293" spans="1:8" x14ac:dyDescent="0.25">
      <c r="A1293" s="19">
        <v>38777</v>
      </c>
      <c r="B1293">
        <v>75.09375</v>
      </c>
      <c r="E1293" s="15"/>
      <c r="H1293" s="15"/>
    </row>
    <row r="1294" spans="1:8" x14ac:dyDescent="0.25">
      <c r="A1294" s="19">
        <v>38778</v>
      </c>
      <c r="B1294">
        <v>74.84375</v>
      </c>
      <c r="E1294" s="15"/>
      <c r="H1294" s="15"/>
    </row>
    <row r="1295" spans="1:8" x14ac:dyDescent="0.25">
      <c r="A1295" s="19">
        <v>38779</v>
      </c>
      <c r="B1295">
        <v>74.671875</v>
      </c>
      <c r="E1295" s="15"/>
      <c r="H1295" s="15"/>
    </row>
    <row r="1296" spans="1:8" x14ac:dyDescent="0.25">
      <c r="A1296" s="19">
        <v>38782</v>
      </c>
      <c r="B1296">
        <v>74.453125</v>
      </c>
      <c r="E1296" s="15"/>
      <c r="H1296" s="15"/>
    </row>
    <row r="1297" spans="1:8" x14ac:dyDescent="0.25">
      <c r="A1297" s="19">
        <v>38783</v>
      </c>
      <c r="B1297">
        <v>74.484375</v>
      </c>
      <c r="E1297" s="15"/>
      <c r="H1297" s="15"/>
    </row>
    <row r="1298" spans="1:8" x14ac:dyDescent="0.25">
      <c r="A1298" s="19">
        <v>38784</v>
      </c>
      <c r="B1298">
        <v>74.484375</v>
      </c>
      <c r="E1298" s="15"/>
      <c r="H1298" s="15"/>
    </row>
    <row r="1299" spans="1:8" x14ac:dyDescent="0.25">
      <c r="A1299" s="19">
        <v>38785</v>
      </c>
      <c r="B1299">
        <v>74.546875</v>
      </c>
      <c r="E1299" s="15"/>
      <c r="H1299" s="15"/>
    </row>
    <row r="1300" spans="1:8" x14ac:dyDescent="0.25">
      <c r="A1300" s="19">
        <v>38786</v>
      </c>
      <c r="B1300">
        <v>74.484375</v>
      </c>
      <c r="E1300" s="15"/>
      <c r="H1300" s="15"/>
    </row>
    <row r="1301" spans="1:8" x14ac:dyDescent="0.25">
      <c r="A1301" s="19">
        <v>38789</v>
      </c>
      <c r="B1301">
        <v>74.40625</v>
      </c>
      <c r="E1301" s="15"/>
      <c r="H1301" s="15"/>
    </row>
    <row r="1302" spans="1:8" x14ac:dyDescent="0.25">
      <c r="A1302" s="19">
        <v>38790</v>
      </c>
      <c r="B1302">
        <v>74.78125</v>
      </c>
      <c r="E1302" s="15"/>
      <c r="H1302" s="15"/>
    </row>
    <row r="1303" spans="1:8" x14ac:dyDescent="0.25">
      <c r="A1303" s="19">
        <v>38791</v>
      </c>
      <c r="B1303">
        <v>74.671875</v>
      </c>
      <c r="E1303" s="15"/>
      <c r="H1303" s="15"/>
    </row>
    <row r="1304" spans="1:8" x14ac:dyDescent="0.25">
      <c r="A1304" s="19">
        <v>38792</v>
      </c>
      <c r="B1304">
        <v>75.09375</v>
      </c>
      <c r="E1304" s="15"/>
      <c r="H1304" s="15"/>
    </row>
    <row r="1305" spans="1:8" x14ac:dyDescent="0.25">
      <c r="A1305" s="19">
        <v>38793</v>
      </c>
      <c r="B1305">
        <v>75</v>
      </c>
      <c r="E1305" s="15"/>
      <c r="H1305" s="15"/>
    </row>
    <row r="1306" spans="1:8" x14ac:dyDescent="0.25">
      <c r="A1306" s="19">
        <v>38796</v>
      </c>
      <c r="B1306">
        <v>75.09375</v>
      </c>
      <c r="E1306" s="15"/>
      <c r="H1306" s="15"/>
    </row>
    <row r="1307" spans="1:8" x14ac:dyDescent="0.25">
      <c r="A1307" s="19">
        <v>38797</v>
      </c>
      <c r="B1307">
        <v>74.765625</v>
      </c>
      <c r="E1307" s="15"/>
      <c r="H1307" s="15"/>
    </row>
    <row r="1308" spans="1:8" x14ac:dyDescent="0.25">
      <c r="A1308" s="19">
        <v>38798</v>
      </c>
      <c r="B1308">
        <v>74.78125</v>
      </c>
      <c r="E1308" s="15"/>
      <c r="H1308" s="15"/>
    </row>
    <row r="1309" spans="1:8" x14ac:dyDescent="0.25">
      <c r="A1309" s="19">
        <v>38799</v>
      </c>
      <c r="B1309">
        <v>74.59375</v>
      </c>
      <c r="E1309" s="15"/>
      <c r="H1309" s="15"/>
    </row>
    <row r="1310" spans="1:8" x14ac:dyDescent="0.25">
      <c r="A1310" s="19">
        <v>38800</v>
      </c>
      <c r="B1310">
        <v>74.9375</v>
      </c>
      <c r="E1310" s="15"/>
      <c r="H1310" s="15"/>
    </row>
    <row r="1311" spans="1:8" x14ac:dyDescent="0.25">
      <c r="A1311" s="19">
        <v>38803</v>
      </c>
      <c r="B1311">
        <v>74.8125</v>
      </c>
      <c r="E1311" s="15"/>
      <c r="H1311" s="15"/>
    </row>
    <row r="1312" spans="1:8" x14ac:dyDescent="0.25">
      <c r="A1312" s="19">
        <v>38804</v>
      </c>
      <c r="B1312">
        <v>74.453125</v>
      </c>
      <c r="E1312" s="15"/>
      <c r="H1312" s="15"/>
    </row>
    <row r="1313" spans="1:8" x14ac:dyDescent="0.25">
      <c r="A1313" s="19">
        <v>38805</v>
      </c>
      <c r="B1313">
        <v>74.328125</v>
      </c>
      <c r="E1313" s="15"/>
      <c r="H1313" s="15"/>
    </row>
    <row r="1314" spans="1:8" x14ac:dyDescent="0.25">
      <c r="A1314" s="19">
        <v>38806</v>
      </c>
      <c r="B1314">
        <v>74.125</v>
      </c>
      <c r="E1314" s="15"/>
      <c r="H1314" s="15"/>
    </row>
    <row r="1315" spans="1:8" x14ac:dyDescent="0.25">
      <c r="A1315" s="19">
        <v>38807</v>
      </c>
      <c r="B1315">
        <v>74.171875</v>
      </c>
      <c r="E1315" s="15"/>
      <c r="H1315" s="15"/>
    </row>
    <row r="1316" spans="1:8" x14ac:dyDescent="0.25">
      <c r="A1316" s="19">
        <v>38810</v>
      </c>
      <c r="B1316">
        <v>74.0625</v>
      </c>
      <c r="E1316" s="15"/>
      <c r="H1316" s="15"/>
    </row>
    <row r="1317" spans="1:8" x14ac:dyDescent="0.25">
      <c r="A1317" s="19">
        <v>38811</v>
      </c>
      <c r="B1317">
        <v>74.078125</v>
      </c>
      <c r="E1317" s="15"/>
      <c r="H1317" s="15"/>
    </row>
    <row r="1318" spans="1:8" x14ac:dyDescent="0.25">
      <c r="A1318" s="19">
        <v>38812</v>
      </c>
      <c r="B1318">
        <v>74.265625</v>
      </c>
      <c r="E1318" s="15"/>
      <c r="H1318" s="15"/>
    </row>
    <row r="1319" spans="1:8" x14ac:dyDescent="0.25">
      <c r="A1319" s="19">
        <v>38813</v>
      </c>
      <c r="B1319">
        <v>74.0625</v>
      </c>
      <c r="E1319" s="15"/>
      <c r="H1319" s="15"/>
    </row>
    <row r="1320" spans="1:8" x14ac:dyDescent="0.25">
      <c r="A1320" s="19">
        <v>38814</v>
      </c>
      <c r="B1320">
        <v>73.78125</v>
      </c>
      <c r="E1320" s="15"/>
      <c r="H1320" s="15"/>
    </row>
    <row r="1321" spans="1:8" x14ac:dyDescent="0.25">
      <c r="A1321" s="19">
        <v>38817</v>
      </c>
      <c r="B1321">
        <v>73.796875</v>
      </c>
      <c r="E1321" s="15"/>
      <c r="H1321" s="15"/>
    </row>
    <row r="1322" spans="1:8" x14ac:dyDescent="0.25">
      <c r="A1322" s="19">
        <v>38818</v>
      </c>
      <c r="B1322">
        <v>73.9375</v>
      </c>
      <c r="E1322" s="15"/>
      <c r="H1322" s="15"/>
    </row>
    <row r="1323" spans="1:8" x14ac:dyDescent="0.25">
      <c r="A1323" s="19">
        <v>38819</v>
      </c>
      <c r="B1323">
        <v>73.71875</v>
      </c>
      <c r="E1323" s="15"/>
      <c r="H1323" s="15"/>
    </row>
    <row r="1324" spans="1:8" x14ac:dyDescent="0.25">
      <c r="A1324" s="19">
        <v>38820</v>
      </c>
      <c r="B1324">
        <v>73.484375</v>
      </c>
      <c r="E1324" s="15"/>
      <c r="H1324" s="15"/>
    </row>
    <row r="1325" spans="1:8" x14ac:dyDescent="0.25">
      <c r="A1325" s="19">
        <v>38824</v>
      </c>
      <c r="B1325">
        <v>73.625</v>
      </c>
      <c r="E1325" s="15"/>
      <c r="H1325" s="15"/>
    </row>
    <row r="1326" spans="1:8" x14ac:dyDescent="0.25">
      <c r="A1326" s="19">
        <v>38825</v>
      </c>
      <c r="B1326">
        <v>73.84375</v>
      </c>
      <c r="E1326" s="15"/>
      <c r="H1326" s="15"/>
    </row>
    <row r="1327" spans="1:8" x14ac:dyDescent="0.25">
      <c r="A1327" s="19">
        <v>38826</v>
      </c>
      <c r="B1327">
        <v>73.6875</v>
      </c>
      <c r="E1327" s="15"/>
      <c r="H1327" s="15"/>
    </row>
    <row r="1328" spans="1:8" x14ac:dyDescent="0.25">
      <c r="A1328" s="19">
        <v>38827</v>
      </c>
      <c r="B1328">
        <v>73.640625</v>
      </c>
      <c r="E1328" s="15"/>
      <c r="H1328" s="15"/>
    </row>
    <row r="1329" spans="1:8" x14ac:dyDescent="0.25">
      <c r="A1329" s="19">
        <v>38828</v>
      </c>
      <c r="B1329">
        <v>73.703125</v>
      </c>
      <c r="E1329" s="15"/>
      <c r="H1329" s="15"/>
    </row>
    <row r="1330" spans="1:8" x14ac:dyDescent="0.25">
      <c r="A1330" s="19">
        <v>38831</v>
      </c>
      <c r="B1330">
        <v>73.8125</v>
      </c>
      <c r="E1330" s="15"/>
      <c r="H1330" s="15"/>
    </row>
    <row r="1331" spans="1:8" x14ac:dyDescent="0.25">
      <c r="A1331" s="19">
        <v>38832</v>
      </c>
      <c r="B1331">
        <v>73.453125</v>
      </c>
      <c r="E1331" s="15"/>
      <c r="H1331" s="15"/>
    </row>
    <row r="1332" spans="1:8" x14ac:dyDescent="0.25">
      <c r="A1332" s="19">
        <v>38833</v>
      </c>
      <c r="B1332">
        <v>73.296875</v>
      </c>
      <c r="E1332" s="15"/>
      <c r="H1332" s="15"/>
    </row>
    <row r="1333" spans="1:8" x14ac:dyDescent="0.25">
      <c r="A1333" s="19">
        <v>38834</v>
      </c>
      <c r="B1333">
        <v>73.484375</v>
      </c>
      <c r="E1333" s="15"/>
      <c r="H1333" s="15"/>
    </row>
    <row r="1334" spans="1:8" x14ac:dyDescent="0.25">
      <c r="A1334" s="19">
        <v>38835</v>
      </c>
      <c r="B1334">
        <v>73.609375</v>
      </c>
      <c r="E1334" s="15"/>
      <c r="H1334" s="15"/>
    </row>
    <row r="1335" spans="1:8" x14ac:dyDescent="0.25">
      <c r="A1335" s="19">
        <v>38838</v>
      </c>
      <c r="B1335">
        <v>73.296875</v>
      </c>
      <c r="E1335" s="15"/>
      <c r="H1335" s="15"/>
    </row>
    <row r="1336" spans="1:8" x14ac:dyDescent="0.25">
      <c r="A1336" s="19">
        <v>38839</v>
      </c>
      <c r="B1336">
        <v>73.375</v>
      </c>
      <c r="E1336" s="15"/>
      <c r="H1336" s="15"/>
    </row>
    <row r="1337" spans="1:8" x14ac:dyDescent="0.25">
      <c r="A1337" s="19">
        <v>38840</v>
      </c>
      <c r="B1337">
        <v>73.21875</v>
      </c>
      <c r="E1337" s="15"/>
      <c r="H1337" s="15"/>
    </row>
    <row r="1338" spans="1:8" x14ac:dyDescent="0.25">
      <c r="A1338" s="19">
        <v>38841</v>
      </c>
      <c r="B1338">
        <v>73.1875</v>
      </c>
      <c r="E1338" s="15"/>
      <c r="H1338" s="15"/>
    </row>
    <row r="1339" spans="1:8" x14ac:dyDescent="0.25">
      <c r="A1339" s="19">
        <v>38842</v>
      </c>
      <c r="B1339">
        <v>73.390625</v>
      </c>
      <c r="E1339" s="15"/>
      <c r="H1339" s="15"/>
    </row>
    <row r="1340" spans="1:8" x14ac:dyDescent="0.25">
      <c r="A1340" s="19">
        <v>38845</v>
      </c>
      <c r="B1340">
        <v>73.34375</v>
      </c>
      <c r="E1340" s="15"/>
      <c r="H1340" s="15"/>
    </row>
    <row r="1341" spans="1:8" x14ac:dyDescent="0.25">
      <c r="A1341" s="19">
        <v>38846</v>
      </c>
      <c r="B1341">
        <v>73.328125</v>
      </c>
      <c r="E1341" s="15"/>
      <c r="H1341" s="15"/>
    </row>
    <row r="1342" spans="1:8" x14ac:dyDescent="0.25">
      <c r="A1342" s="19">
        <v>38847</v>
      </c>
      <c r="B1342">
        <v>73.296875</v>
      </c>
      <c r="E1342" s="15"/>
      <c r="H1342" s="15"/>
    </row>
    <row r="1343" spans="1:8" x14ac:dyDescent="0.25">
      <c r="A1343" s="19">
        <v>38848</v>
      </c>
      <c r="B1343">
        <v>73.1875</v>
      </c>
      <c r="E1343" s="15"/>
      <c r="H1343" s="15"/>
    </row>
    <row r="1344" spans="1:8" x14ac:dyDescent="0.25">
      <c r="A1344" s="19">
        <v>38849</v>
      </c>
      <c r="B1344">
        <v>73</v>
      </c>
      <c r="E1344" s="15"/>
      <c r="H1344" s="15"/>
    </row>
    <row r="1345" spans="1:8" x14ac:dyDescent="0.25">
      <c r="A1345" s="19">
        <v>38852</v>
      </c>
      <c r="B1345">
        <v>73.15625</v>
      </c>
      <c r="E1345" s="15"/>
      <c r="H1345" s="15"/>
    </row>
    <row r="1346" spans="1:8" x14ac:dyDescent="0.25">
      <c r="A1346" s="19">
        <v>38853</v>
      </c>
      <c r="B1346">
        <v>73.390625</v>
      </c>
      <c r="E1346" s="15"/>
      <c r="H1346" s="15"/>
    </row>
    <row r="1347" spans="1:8" x14ac:dyDescent="0.25">
      <c r="A1347" s="19">
        <v>38854</v>
      </c>
      <c r="B1347">
        <v>73.21875</v>
      </c>
      <c r="E1347" s="15"/>
      <c r="H1347" s="15"/>
    </row>
    <row r="1348" spans="1:8" x14ac:dyDescent="0.25">
      <c r="A1348" s="19">
        <v>38855</v>
      </c>
      <c r="B1348">
        <v>73.5625</v>
      </c>
      <c r="E1348" s="15"/>
      <c r="H1348" s="15"/>
    </row>
    <row r="1349" spans="1:8" x14ac:dyDescent="0.25">
      <c r="A1349" s="19">
        <v>38856</v>
      </c>
      <c r="B1349">
        <v>73.609375</v>
      </c>
      <c r="E1349" s="15"/>
      <c r="H1349" s="15"/>
    </row>
    <row r="1350" spans="1:8" x14ac:dyDescent="0.25">
      <c r="A1350" s="19">
        <v>38859</v>
      </c>
      <c r="B1350">
        <v>73.703125</v>
      </c>
      <c r="E1350" s="15"/>
      <c r="H1350" s="15"/>
    </row>
    <row r="1351" spans="1:8" x14ac:dyDescent="0.25">
      <c r="A1351" s="19">
        <v>38860</v>
      </c>
      <c r="B1351">
        <v>73.578125</v>
      </c>
      <c r="E1351" s="15"/>
      <c r="H1351" s="15"/>
    </row>
    <row r="1352" spans="1:8" x14ac:dyDescent="0.25">
      <c r="A1352" s="19">
        <v>38861</v>
      </c>
      <c r="B1352">
        <v>73.71875</v>
      </c>
      <c r="E1352" s="15"/>
      <c r="H1352" s="15"/>
    </row>
    <row r="1353" spans="1:8" x14ac:dyDescent="0.25">
      <c r="A1353" s="19">
        <v>38862</v>
      </c>
      <c r="B1353">
        <v>73.53125</v>
      </c>
      <c r="E1353" s="15"/>
      <c r="H1353" s="15"/>
    </row>
    <row r="1354" spans="1:8" x14ac:dyDescent="0.25">
      <c r="A1354" s="19">
        <v>38863</v>
      </c>
      <c r="B1354">
        <v>73.625</v>
      </c>
      <c r="E1354" s="15"/>
      <c r="H1354" s="15"/>
    </row>
    <row r="1355" spans="1:8" x14ac:dyDescent="0.25">
      <c r="A1355" s="19">
        <v>38867</v>
      </c>
      <c r="B1355">
        <v>73.484375</v>
      </c>
      <c r="E1355" s="15"/>
      <c r="H1355" s="15"/>
    </row>
    <row r="1356" spans="1:8" x14ac:dyDescent="0.25">
      <c r="A1356" s="19">
        <v>38868</v>
      </c>
      <c r="B1356">
        <v>73.265625</v>
      </c>
      <c r="E1356" s="15"/>
      <c r="H1356" s="15"/>
    </row>
    <row r="1357" spans="1:8" x14ac:dyDescent="0.25">
      <c r="A1357" s="19">
        <v>38869</v>
      </c>
      <c r="B1357">
        <v>73.296875</v>
      </c>
      <c r="E1357" s="15"/>
      <c r="H1357" s="15"/>
    </row>
    <row r="1358" spans="1:8" x14ac:dyDescent="0.25">
      <c r="A1358" s="19">
        <v>38870</v>
      </c>
      <c r="B1358">
        <v>73.875</v>
      </c>
      <c r="E1358" s="15"/>
      <c r="H1358" s="15"/>
    </row>
    <row r="1359" spans="1:8" x14ac:dyDescent="0.25">
      <c r="A1359" s="19">
        <v>38873</v>
      </c>
      <c r="B1359">
        <v>73.734375</v>
      </c>
      <c r="E1359" s="15"/>
      <c r="H1359" s="15"/>
    </row>
    <row r="1360" spans="1:8" x14ac:dyDescent="0.25">
      <c r="A1360" s="19">
        <v>38874</v>
      </c>
      <c r="B1360">
        <v>73.796875</v>
      </c>
      <c r="E1360" s="15"/>
      <c r="H1360" s="15"/>
    </row>
    <row r="1361" spans="1:8" x14ac:dyDescent="0.25">
      <c r="A1361" s="19">
        <v>38875</v>
      </c>
      <c r="B1361">
        <v>73.671875</v>
      </c>
      <c r="E1361" s="15"/>
      <c r="H1361" s="15"/>
    </row>
    <row r="1362" spans="1:8" x14ac:dyDescent="0.25">
      <c r="A1362" s="19">
        <v>38876</v>
      </c>
      <c r="B1362">
        <v>73.8125</v>
      </c>
      <c r="E1362" s="15"/>
      <c r="H1362" s="15"/>
    </row>
    <row r="1363" spans="1:8" x14ac:dyDescent="0.25">
      <c r="A1363" s="19">
        <v>38877</v>
      </c>
      <c r="B1363">
        <v>73.828125</v>
      </c>
      <c r="E1363" s="15"/>
      <c r="H1363" s="15"/>
    </row>
    <row r="1364" spans="1:8" x14ac:dyDescent="0.25">
      <c r="A1364" s="19">
        <v>38880</v>
      </c>
      <c r="B1364">
        <v>73.8125</v>
      </c>
      <c r="E1364" s="15"/>
      <c r="H1364" s="15"/>
    </row>
    <row r="1365" spans="1:8" x14ac:dyDescent="0.25">
      <c r="A1365" s="19">
        <v>38881</v>
      </c>
      <c r="B1365">
        <v>73.921875</v>
      </c>
      <c r="E1365" s="15"/>
      <c r="H1365" s="15"/>
    </row>
    <row r="1366" spans="1:8" x14ac:dyDescent="0.25">
      <c r="A1366" s="19">
        <v>38882</v>
      </c>
      <c r="B1366">
        <v>73.5</v>
      </c>
      <c r="E1366" s="15"/>
      <c r="H1366" s="15"/>
    </row>
    <row r="1367" spans="1:8" x14ac:dyDescent="0.25">
      <c r="A1367" s="19">
        <v>38883</v>
      </c>
      <c r="B1367">
        <v>73.296875</v>
      </c>
      <c r="E1367" s="15"/>
      <c r="H1367" s="15"/>
    </row>
    <row r="1368" spans="1:8" x14ac:dyDescent="0.25">
      <c r="A1368" s="19">
        <v>38884</v>
      </c>
      <c r="B1368">
        <v>73.15625</v>
      </c>
      <c r="E1368" s="15"/>
      <c r="H1368" s="15"/>
    </row>
    <row r="1369" spans="1:8" x14ac:dyDescent="0.25">
      <c r="A1369" s="19">
        <v>38887</v>
      </c>
      <c r="B1369">
        <v>73.09375</v>
      </c>
      <c r="E1369" s="15"/>
      <c r="H1369" s="15"/>
    </row>
    <row r="1370" spans="1:8" x14ac:dyDescent="0.25">
      <c r="A1370" s="19">
        <v>38888</v>
      </c>
      <c r="B1370">
        <v>73.03125</v>
      </c>
      <c r="E1370" s="15"/>
      <c r="H1370" s="15"/>
    </row>
    <row r="1371" spans="1:8" x14ac:dyDescent="0.25">
      <c r="A1371" s="19">
        <v>38889</v>
      </c>
      <c r="B1371">
        <v>73.03125</v>
      </c>
      <c r="E1371" s="15"/>
      <c r="H1371" s="15"/>
    </row>
    <row r="1372" spans="1:8" x14ac:dyDescent="0.25">
      <c r="A1372" s="19">
        <v>38890</v>
      </c>
      <c r="B1372">
        <v>72.828125</v>
      </c>
      <c r="E1372" s="15"/>
      <c r="H1372" s="15"/>
    </row>
    <row r="1373" spans="1:8" x14ac:dyDescent="0.25">
      <c r="A1373" s="19">
        <v>38891</v>
      </c>
      <c r="B1373">
        <v>72.6875</v>
      </c>
      <c r="E1373" s="15"/>
      <c r="H1373" s="15"/>
    </row>
    <row r="1374" spans="1:8" x14ac:dyDescent="0.25">
      <c r="A1374" s="19">
        <v>38894</v>
      </c>
      <c r="B1374">
        <v>72.671875</v>
      </c>
      <c r="E1374" s="15"/>
      <c r="H1374" s="15"/>
    </row>
    <row r="1375" spans="1:8" x14ac:dyDescent="0.25">
      <c r="A1375" s="19">
        <v>38895</v>
      </c>
      <c r="B1375">
        <v>72.796875</v>
      </c>
      <c r="E1375" s="15"/>
      <c r="H1375" s="15"/>
    </row>
    <row r="1376" spans="1:8" x14ac:dyDescent="0.25">
      <c r="A1376" s="19">
        <v>38896</v>
      </c>
      <c r="B1376">
        <v>72.65625</v>
      </c>
      <c r="E1376" s="15"/>
      <c r="H1376" s="15"/>
    </row>
    <row r="1377" spans="1:8" x14ac:dyDescent="0.25">
      <c r="A1377" s="19">
        <v>38897</v>
      </c>
      <c r="B1377">
        <v>72.875</v>
      </c>
      <c r="E1377" s="15"/>
      <c r="H1377" s="15"/>
    </row>
    <row r="1378" spans="1:8" x14ac:dyDescent="0.25">
      <c r="A1378" s="19">
        <v>38898</v>
      </c>
      <c r="B1378">
        <v>73.203125</v>
      </c>
      <c r="E1378" s="15"/>
      <c r="H1378" s="15"/>
    </row>
    <row r="1379" spans="1:8" x14ac:dyDescent="0.25">
      <c r="A1379" s="19">
        <v>38901</v>
      </c>
      <c r="B1379">
        <v>73.140625</v>
      </c>
      <c r="E1379" s="15"/>
      <c r="H1379" s="15"/>
    </row>
    <row r="1380" spans="1:8" x14ac:dyDescent="0.25">
      <c r="A1380" s="19">
        <v>38903</v>
      </c>
      <c r="B1380">
        <v>72.765625</v>
      </c>
      <c r="E1380" s="15"/>
      <c r="H1380" s="15"/>
    </row>
    <row r="1381" spans="1:8" x14ac:dyDescent="0.25">
      <c r="A1381" s="19">
        <v>38904</v>
      </c>
      <c r="B1381">
        <v>72.9375</v>
      </c>
      <c r="E1381" s="15"/>
      <c r="H1381" s="15"/>
    </row>
    <row r="1382" spans="1:8" x14ac:dyDescent="0.25">
      <c r="A1382" s="19">
        <v>38905</v>
      </c>
      <c r="B1382">
        <v>73.203125</v>
      </c>
      <c r="E1382" s="15"/>
      <c r="H1382" s="15"/>
    </row>
    <row r="1383" spans="1:8" x14ac:dyDescent="0.25">
      <c r="A1383" s="19">
        <v>38908</v>
      </c>
      <c r="B1383">
        <v>73.203125</v>
      </c>
      <c r="E1383" s="15"/>
      <c r="H1383" s="15"/>
    </row>
    <row r="1384" spans="1:8" x14ac:dyDescent="0.25">
      <c r="A1384" s="19">
        <v>38909</v>
      </c>
      <c r="B1384">
        <v>73.34375</v>
      </c>
      <c r="E1384" s="15"/>
      <c r="H1384" s="15"/>
    </row>
    <row r="1385" spans="1:8" x14ac:dyDescent="0.25">
      <c r="A1385" s="19">
        <v>38910</v>
      </c>
      <c r="B1385">
        <v>73.34375</v>
      </c>
      <c r="E1385" s="15"/>
      <c r="H1385" s="15"/>
    </row>
    <row r="1386" spans="1:8" x14ac:dyDescent="0.25">
      <c r="A1386" s="19">
        <v>38911</v>
      </c>
      <c r="B1386">
        <v>73.484375</v>
      </c>
      <c r="E1386" s="15"/>
      <c r="H1386" s="15"/>
    </row>
    <row r="1387" spans="1:8" x14ac:dyDescent="0.25">
      <c r="A1387" s="19">
        <v>38912</v>
      </c>
      <c r="B1387">
        <v>73.5625</v>
      </c>
      <c r="E1387" s="15"/>
      <c r="H1387" s="15"/>
    </row>
    <row r="1388" spans="1:8" x14ac:dyDescent="0.25">
      <c r="A1388" s="19">
        <v>38915</v>
      </c>
      <c r="B1388">
        <v>73.515625</v>
      </c>
      <c r="E1388" s="15"/>
      <c r="H1388" s="15"/>
    </row>
    <row r="1389" spans="1:8" x14ac:dyDescent="0.25">
      <c r="A1389" s="19">
        <v>38916</v>
      </c>
      <c r="B1389">
        <v>73.203125</v>
      </c>
      <c r="E1389" s="15"/>
      <c r="H1389" s="15"/>
    </row>
    <row r="1390" spans="1:8" x14ac:dyDescent="0.25">
      <c r="A1390" s="19">
        <v>38917</v>
      </c>
      <c r="B1390">
        <v>73.578125</v>
      </c>
      <c r="E1390" s="15"/>
      <c r="H1390" s="15"/>
    </row>
    <row r="1391" spans="1:8" x14ac:dyDescent="0.25">
      <c r="A1391" s="19">
        <v>38918</v>
      </c>
      <c r="B1391">
        <v>73.734375</v>
      </c>
      <c r="E1391" s="15"/>
      <c r="H1391" s="15"/>
    </row>
    <row r="1392" spans="1:8" x14ac:dyDescent="0.25">
      <c r="A1392" s="19">
        <v>38919</v>
      </c>
      <c r="B1392">
        <v>73.6875</v>
      </c>
      <c r="E1392" s="15"/>
      <c r="H1392" s="15"/>
    </row>
    <row r="1393" spans="1:8" x14ac:dyDescent="0.25">
      <c r="A1393" s="19">
        <v>38922</v>
      </c>
      <c r="B1393">
        <v>73.6875</v>
      </c>
      <c r="E1393" s="15"/>
      <c r="H1393" s="15"/>
    </row>
    <row r="1394" spans="1:8" x14ac:dyDescent="0.25">
      <c r="A1394" s="19">
        <v>38923</v>
      </c>
      <c r="B1394">
        <v>73.59375</v>
      </c>
      <c r="E1394" s="15"/>
      <c r="H1394" s="15"/>
    </row>
    <row r="1395" spans="1:8" x14ac:dyDescent="0.25">
      <c r="A1395" s="19">
        <v>38924</v>
      </c>
      <c r="B1395">
        <v>73.734375</v>
      </c>
      <c r="E1395" s="15"/>
      <c r="H1395" s="15"/>
    </row>
    <row r="1396" spans="1:8" x14ac:dyDescent="0.25">
      <c r="A1396" s="19">
        <v>38925</v>
      </c>
      <c r="B1396">
        <v>73.734375</v>
      </c>
      <c r="E1396" s="15"/>
      <c r="H1396" s="15"/>
    </row>
    <row r="1397" spans="1:8" x14ac:dyDescent="0.25">
      <c r="A1397" s="19">
        <v>38926</v>
      </c>
      <c r="B1397">
        <v>73.984375</v>
      </c>
      <c r="E1397" s="15"/>
      <c r="H1397" s="15"/>
    </row>
    <row r="1398" spans="1:8" x14ac:dyDescent="0.25">
      <c r="A1398" s="19">
        <v>38929</v>
      </c>
      <c r="B1398">
        <v>74.015625</v>
      </c>
      <c r="E1398" s="15"/>
      <c r="H1398" s="15"/>
    </row>
    <row r="1399" spans="1:8" x14ac:dyDescent="0.25">
      <c r="A1399" s="19">
        <v>38930</v>
      </c>
      <c r="B1399">
        <v>74.015625</v>
      </c>
      <c r="E1399" s="15"/>
      <c r="H1399" s="15"/>
    </row>
    <row r="1400" spans="1:8" x14ac:dyDescent="0.25">
      <c r="A1400" s="19">
        <v>38931</v>
      </c>
      <c r="B1400">
        <v>74.09375</v>
      </c>
      <c r="E1400" s="15"/>
      <c r="H1400" s="15"/>
    </row>
    <row r="1401" spans="1:8" x14ac:dyDescent="0.25">
      <c r="A1401" s="19">
        <v>38932</v>
      </c>
      <c r="B1401">
        <v>74.109375</v>
      </c>
      <c r="E1401" s="15"/>
      <c r="H1401" s="15"/>
    </row>
    <row r="1402" spans="1:8" x14ac:dyDescent="0.25">
      <c r="A1402" s="19">
        <v>38933</v>
      </c>
      <c r="B1402">
        <v>74.375</v>
      </c>
      <c r="E1402" s="15"/>
      <c r="H1402" s="15"/>
    </row>
    <row r="1403" spans="1:8" x14ac:dyDescent="0.25">
      <c r="A1403" s="19">
        <v>38936</v>
      </c>
      <c r="B1403">
        <v>74.25</v>
      </c>
      <c r="E1403" s="15"/>
      <c r="H1403" s="15"/>
    </row>
    <row r="1404" spans="1:8" x14ac:dyDescent="0.25">
      <c r="A1404" s="19">
        <v>38937</v>
      </c>
      <c r="B1404">
        <v>74.28125</v>
      </c>
      <c r="E1404" s="15"/>
      <c r="H1404" s="15"/>
    </row>
    <row r="1405" spans="1:8" x14ac:dyDescent="0.25">
      <c r="A1405" s="19">
        <v>38938</v>
      </c>
      <c r="B1405">
        <v>74.25</v>
      </c>
      <c r="E1405" s="15"/>
      <c r="H1405" s="15"/>
    </row>
    <row r="1406" spans="1:8" x14ac:dyDescent="0.25">
      <c r="A1406" s="19">
        <v>38939</v>
      </c>
      <c r="B1406">
        <v>74.25</v>
      </c>
      <c r="E1406" s="15"/>
      <c r="H1406" s="15"/>
    </row>
    <row r="1407" spans="1:8" x14ac:dyDescent="0.25">
      <c r="A1407" s="19">
        <v>38940</v>
      </c>
      <c r="B1407">
        <v>74.03125</v>
      </c>
      <c r="E1407" s="15"/>
      <c r="H1407" s="15"/>
    </row>
    <row r="1408" spans="1:8" x14ac:dyDescent="0.25">
      <c r="A1408" s="19">
        <v>38943</v>
      </c>
      <c r="B1408">
        <v>73.859375</v>
      </c>
      <c r="E1408" s="15"/>
      <c r="H1408" s="15"/>
    </row>
    <row r="1409" spans="1:8" x14ac:dyDescent="0.25">
      <c r="A1409" s="19">
        <v>38944</v>
      </c>
      <c r="B1409">
        <v>74.1875</v>
      </c>
      <c r="E1409" s="15"/>
      <c r="H1409" s="15"/>
    </row>
    <row r="1410" spans="1:8" x14ac:dyDescent="0.25">
      <c r="A1410" s="19">
        <v>38945</v>
      </c>
      <c r="B1410">
        <v>74.484375</v>
      </c>
      <c r="E1410" s="15"/>
      <c r="H1410" s="15"/>
    </row>
    <row r="1411" spans="1:8" x14ac:dyDescent="0.25">
      <c r="A1411" s="19">
        <v>38946</v>
      </c>
      <c r="B1411">
        <v>74.453125</v>
      </c>
      <c r="E1411" s="15"/>
      <c r="H1411" s="15"/>
    </row>
    <row r="1412" spans="1:8" x14ac:dyDescent="0.25">
      <c r="A1412" s="19">
        <v>38947</v>
      </c>
      <c r="B1412">
        <v>74.59375</v>
      </c>
      <c r="E1412" s="15"/>
      <c r="H1412" s="15"/>
    </row>
    <row r="1413" spans="1:8" x14ac:dyDescent="0.25">
      <c r="A1413" s="19">
        <v>38950</v>
      </c>
      <c r="B1413">
        <v>74.640625</v>
      </c>
      <c r="E1413" s="15"/>
      <c r="H1413" s="15"/>
    </row>
    <row r="1414" spans="1:8" x14ac:dyDescent="0.25">
      <c r="A1414" s="19">
        <v>38951</v>
      </c>
      <c r="B1414">
        <v>74.671875</v>
      </c>
      <c r="E1414" s="15"/>
      <c r="H1414" s="15"/>
    </row>
    <row r="1415" spans="1:8" x14ac:dyDescent="0.25">
      <c r="A1415" s="19">
        <v>38952</v>
      </c>
      <c r="B1415">
        <v>74.625</v>
      </c>
      <c r="E1415" s="15"/>
      <c r="H1415" s="15"/>
    </row>
    <row r="1416" spans="1:8" x14ac:dyDescent="0.25">
      <c r="A1416" s="19">
        <v>38953</v>
      </c>
      <c r="B1416">
        <v>74.640625</v>
      </c>
      <c r="E1416" s="15"/>
      <c r="H1416" s="15"/>
    </row>
    <row r="1417" spans="1:8" x14ac:dyDescent="0.25">
      <c r="A1417" s="19">
        <v>38954</v>
      </c>
      <c r="B1417">
        <v>74.71875</v>
      </c>
      <c r="E1417" s="15"/>
      <c r="H1417" s="15"/>
    </row>
    <row r="1418" spans="1:8" x14ac:dyDescent="0.25">
      <c r="A1418" s="19">
        <v>38957</v>
      </c>
      <c r="B1418">
        <v>74.640625</v>
      </c>
      <c r="E1418" s="15"/>
      <c r="H1418" s="15"/>
    </row>
    <row r="1419" spans="1:8" x14ac:dyDescent="0.25">
      <c r="A1419" s="19">
        <v>38958</v>
      </c>
      <c r="B1419">
        <v>74.671875</v>
      </c>
      <c r="E1419" s="15"/>
      <c r="H1419" s="15"/>
    </row>
    <row r="1420" spans="1:8" x14ac:dyDescent="0.25">
      <c r="A1420" s="19">
        <v>38959</v>
      </c>
      <c r="B1420">
        <v>74.78125</v>
      </c>
      <c r="E1420" s="15"/>
      <c r="H1420" s="15"/>
    </row>
    <row r="1421" spans="1:8" x14ac:dyDescent="0.25">
      <c r="A1421" s="19">
        <v>38960</v>
      </c>
      <c r="B1421">
        <v>74.984375</v>
      </c>
      <c r="E1421" s="15"/>
      <c r="H1421" s="15"/>
    </row>
    <row r="1422" spans="1:8" x14ac:dyDescent="0.25">
      <c r="A1422" s="19">
        <v>38961</v>
      </c>
      <c r="B1422">
        <v>75.03125</v>
      </c>
      <c r="E1422" s="15"/>
      <c r="H1422" s="15"/>
    </row>
    <row r="1423" spans="1:8" x14ac:dyDescent="0.25">
      <c r="A1423" s="19">
        <v>38965</v>
      </c>
      <c r="B1423">
        <v>74.828125</v>
      </c>
      <c r="E1423" s="15"/>
      <c r="H1423" s="15"/>
    </row>
    <row r="1424" spans="1:8" x14ac:dyDescent="0.25">
      <c r="A1424" s="19">
        <v>38966</v>
      </c>
      <c r="B1424">
        <v>74.734375</v>
      </c>
      <c r="E1424" s="15"/>
      <c r="H1424" s="15"/>
    </row>
    <row r="1425" spans="1:8" x14ac:dyDescent="0.25">
      <c r="A1425" s="19">
        <v>38967</v>
      </c>
      <c r="B1425">
        <v>74.75</v>
      </c>
      <c r="E1425" s="15"/>
      <c r="H1425" s="15"/>
    </row>
    <row r="1426" spans="1:8" x14ac:dyDescent="0.25">
      <c r="A1426" s="19">
        <v>38968</v>
      </c>
      <c r="B1426">
        <v>74.875</v>
      </c>
      <c r="E1426" s="15"/>
      <c r="H1426" s="15"/>
    </row>
    <row r="1427" spans="1:8" x14ac:dyDescent="0.25">
      <c r="A1427" s="19">
        <v>38971</v>
      </c>
      <c r="B1427">
        <v>74.75</v>
      </c>
      <c r="E1427" s="15"/>
      <c r="H1427" s="15"/>
    </row>
    <row r="1428" spans="1:8" x14ac:dyDescent="0.25">
      <c r="A1428" s="19">
        <v>38972</v>
      </c>
      <c r="B1428">
        <v>74.859375</v>
      </c>
      <c r="E1428" s="15"/>
      <c r="H1428" s="15"/>
    </row>
    <row r="1429" spans="1:8" x14ac:dyDescent="0.25">
      <c r="A1429" s="19">
        <v>38973</v>
      </c>
      <c r="B1429">
        <v>74.90625</v>
      </c>
      <c r="E1429" s="15"/>
      <c r="H1429" s="15"/>
    </row>
    <row r="1430" spans="1:8" x14ac:dyDescent="0.25">
      <c r="A1430" s="19">
        <v>38974</v>
      </c>
      <c r="B1430">
        <v>74.78125</v>
      </c>
      <c r="E1430" s="15"/>
      <c r="H1430" s="15"/>
    </row>
    <row r="1431" spans="1:8" x14ac:dyDescent="0.25">
      <c r="A1431" s="19">
        <v>38975</v>
      </c>
      <c r="B1431">
        <v>74.75</v>
      </c>
      <c r="E1431" s="15"/>
      <c r="H1431" s="15"/>
    </row>
    <row r="1432" spans="1:8" x14ac:dyDescent="0.25">
      <c r="A1432" s="19">
        <v>38978</v>
      </c>
      <c r="B1432">
        <v>74.671875</v>
      </c>
      <c r="E1432" s="15"/>
      <c r="H1432" s="15"/>
    </row>
    <row r="1433" spans="1:8" x14ac:dyDescent="0.25">
      <c r="A1433" s="19">
        <v>38979</v>
      </c>
      <c r="B1433">
        <v>75.03125</v>
      </c>
      <c r="E1433" s="15"/>
      <c r="H1433" s="15"/>
    </row>
    <row r="1434" spans="1:8" x14ac:dyDescent="0.25">
      <c r="A1434" s="19">
        <v>38980</v>
      </c>
      <c r="B1434">
        <v>75.046875</v>
      </c>
      <c r="E1434" s="15"/>
      <c r="H1434" s="15"/>
    </row>
    <row r="1435" spans="1:8" x14ac:dyDescent="0.25">
      <c r="A1435" s="19">
        <v>38981</v>
      </c>
      <c r="B1435">
        <v>75.4375</v>
      </c>
      <c r="E1435" s="15"/>
      <c r="H1435" s="15"/>
    </row>
    <row r="1436" spans="1:8" x14ac:dyDescent="0.25">
      <c r="A1436" s="19">
        <v>38982</v>
      </c>
      <c r="B1436">
        <v>75.6875</v>
      </c>
      <c r="E1436" s="15"/>
      <c r="H1436" s="15"/>
    </row>
    <row r="1437" spans="1:8" x14ac:dyDescent="0.25">
      <c r="A1437" s="19">
        <v>38985</v>
      </c>
      <c r="B1437">
        <v>75.875</v>
      </c>
      <c r="E1437" s="15"/>
      <c r="H1437" s="15"/>
    </row>
    <row r="1438" spans="1:8" x14ac:dyDescent="0.25">
      <c r="A1438" s="19">
        <v>38986</v>
      </c>
      <c r="B1438">
        <v>75.734375</v>
      </c>
      <c r="E1438" s="15"/>
      <c r="H1438" s="15"/>
    </row>
    <row r="1439" spans="1:8" x14ac:dyDescent="0.25">
      <c r="A1439" s="19">
        <v>38987</v>
      </c>
      <c r="B1439">
        <v>75.703125</v>
      </c>
      <c r="E1439" s="15"/>
      <c r="H1439" s="15"/>
    </row>
    <row r="1440" spans="1:8" x14ac:dyDescent="0.25">
      <c r="A1440" s="19">
        <v>38988</v>
      </c>
      <c r="B1440">
        <v>75.578125</v>
      </c>
      <c r="E1440" s="15"/>
      <c r="H1440" s="15"/>
    </row>
    <row r="1441" spans="1:8" x14ac:dyDescent="0.25">
      <c r="A1441" s="19">
        <v>38989</v>
      </c>
      <c r="B1441">
        <v>75.515625</v>
      </c>
      <c r="E1441" s="15"/>
      <c r="H1441" s="15"/>
    </row>
    <row r="1442" spans="1:8" x14ac:dyDescent="0.25">
      <c r="A1442" s="19">
        <v>38992</v>
      </c>
      <c r="B1442">
        <v>75.609375</v>
      </c>
      <c r="E1442" s="15"/>
      <c r="H1442" s="15"/>
    </row>
    <row r="1443" spans="1:8" x14ac:dyDescent="0.25">
      <c r="A1443" s="19">
        <v>38993</v>
      </c>
      <c r="B1443">
        <v>75.609375</v>
      </c>
      <c r="E1443" s="15"/>
      <c r="H1443" s="15"/>
    </row>
    <row r="1444" spans="1:8" x14ac:dyDescent="0.25">
      <c r="A1444" s="19">
        <v>38994</v>
      </c>
      <c r="B1444">
        <v>75.875</v>
      </c>
      <c r="E1444" s="15"/>
      <c r="H1444" s="15"/>
    </row>
    <row r="1445" spans="1:8" x14ac:dyDescent="0.25">
      <c r="A1445" s="19">
        <v>38995</v>
      </c>
      <c r="B1445">
        <v>75.640625</v>
      </c>
      <c r="E1445" s="15"/>
      <c r="H1445" s="15"/>
    </row>
    <row r="1446" spans="1:8" x14ac:dyDescent="0.25">
      <c r="A1446" s="19">
        <v>38996</v>
      </c>
      <c r="B1446">
        <v>75.1875</v>
      </c>
      <c r="E1446" s="15"/>
      <c r="H1446" s="15"/>
    </row>
    <row r="1447" spans="1:8" x14ac:dyDescent="0.25">
      <c r="A1447" s="19">
        <v>39000</v>
      </c>
      <c r="B1447">
        <v>74.9375</v>
      </c>
      <c r="E1447" s="15"/>
      <c r="H1447" s="15"/>
    </row>
    <row r="1448" spans="1:8" x14ac:dyDescent="0.25">
      <c r="A1448" s="19">
        <v>39001</v>
      </c>
      <c r="B1448">
        <v>74.75</v>
      </c>
      <c r="E1448" s="15"/>
      <c r="H1448" s="15"/>
    </row>
    <row r="1449" spans="1:8" x14ac:dyDescent="0.25">
      <c r="A1449" s="19">
        <v>39002</v>
      </c>
      <c r="B1449">
        <v>74.796875</v>
      </c>
      <c r="E1449" s="15"/>
      <c r="H1449" s="15"/>
    </row>
    <row r="1450" spans="1:8" x14ac:dyDescent="0.25">
      <c r="A1450" s="19">
        <v>39003</v>
      </c>
      <c r="B1450">
        <v>74.671875</v>
      </c>
      <c r="E1450" s="15"/>
      <c r="H1450" s="15"/>
    </row>
    <row r="1451" spans="1:8" x14ac:dyDescent="0.25">
      <c r="A1451" s="19">
        <v>39006</v>
      </c>
      <c r="B1451">
        <v>74.78125</v>
      </c>
      <c r="E1451" s="15"/>
      <c r="H1451" s="15"/>
    </row>
    <row r="1452" spans="1:8" x14ac:dyDescent="0.25">
      <c r="A1452" s="19">
        <v>39007</v>
      </c>
      <c r="B1452">
        <v>74.84375</v>
      </c>
      <c r="E1452" s="15"/>
      <c r="H1452" s="15"/>
    </row>
    <row r="1453" spans="1:8" x14ac:dyDescent="0.25">
      <c r="A1453" s="19">
        <v>39008</v>
      </c>
      <c r="B1453">
        <v>74.875</v>
      </c>
      <c r="E1453" s="15"/>
      <c r="H1453" s="15"/>
    </row>
    <row r="1454" spans="1:8" x14ac:dyDescent="0.25">
      <c r="A1454" s="19">
        <v>39009</v>
      </c>
      <c r="B1454">
        <v>74.78125</v>
      </c>
      <c r="E1454" s="15"/>
      <c r="H1454" s="15"/>
    </row>
    <row r="1455" spans="1:8" x14ac:dyDescent="0.25">
      <c r="A1455" s="19">
        <v>39010</v>
      </c>
      <c r="B1455">
        <v>74.78125</v>
      </c>
      <c r="E1455" s="15"/>
      <c r="H1455" s="15"/>
    </row>
    <row r="1456" spans="1:8" x14ac:dyDescent="0.25">
      <c r="A1456" s="19">
        <v>39013</v>
      </c>
      <c r="B1456">
        <v>74.609375</v>
      </c>
      <c r="E1456" s="15"/>
      <c r="H1456" s="15"/>
    </row>
    <row r="1457" spans="1:8" x14ac:dyDescent="0.25">
      <c r="A1457" s="19">
        <v>39014</v>
      </c>
      <c r="B1457">
        <v>74.59375</v>
      </c>
      <c r="E1457" s="15"/>
      <c r="H1457" s="15"/>
    </row>
    <row r="1458" spans="1:8" x14ac:dyDescent="0.25">
      <c r="A1458" s="19">
        <v>39015</v>
      </c>
      <c r="B1458">
        <v>74.8125</v>
      </c>
      <c r="E1458" s="15"/>
      <c r="H1458" s="15"/>
    </row>
    <row r="1459" spans="1:8" x14ac:dyDescent="0.25">
      <c r="A1459" s="19">
        <v>39016</v>
      </c>
      <c r="B1459">
        <v>75.09375</v>
      </c>
      <c r="E1459" s="15"/>
      <c r="H1459" s="15"/>
    </row>
    <row r="1460" spans="1:8" x14ac:dyDescent="0.25">
      <c r="A1460" s="19">
        <v>39017</v>
      </c>
      <c r="B1460">
        <v>75.296875</v>
      </c>
      <c r="E1460" s="15"/>
      <c r="H1460" s="15"/>
    </row>
    <row r="1461" spans="1:8" x14ac:dyDescent="0.25">
      <c r="A1461" s="19">
        <v>39020</v>
      </c>
      <c r="B1461">
        <v>75.296875</v>
      </c>
      <c r="E1461" s="15"/>
      <c r="H1461" s="15"/>
    </row>
    <row r="1462" spans="1:8" x14ac:dyDescent="0.25">
      <c r="A1462" s="19">
        <v>39021</v>
      </c>
      <c r="B1462">
        <v>75.625</v>
      </c>
      <c r="E1462" s="15"/>
      <c r="H1462" s="15"/>
    </row>
    <row r="1463" spans="1:8" x14ac:dyDescent="0.25">
      <c r="A1463" s="19">
        <v>39022</v>
      </c>
      <c r="B1463">
        <v>75.828125</v>
      </c>
      <c r="E1463" s="15"/>
      <c r="H1463" s="15"/>
    </row>
    <row r="1464" spans="1:8" x14ac:dyDescent="0.25">
      <c r="A1464" s="19">
        <v>39023</v>
      </c>
      <c r="B1464">
        <v>75.6875</v>
      </c>
      <c r="E1464" s="15"/>
      <c r="H1464" s="15"/>
    </row>
    <row r="1465" spans="1:8" x14ac:dyDescent="0.25">
      <c r="A1465" s="19">
        <v>39024</v>
      </c>
      <c r="B1465">
        <v>75.09375</v>
      </c>
      <c r="E1465" s="15"/>
      <c r="H1465" s="15"/>
    </row>
    <row r="1466" spans="1:8" x14ac:dyDescent="0.25">
      <c r="A1466" s="19">
        <v>39027</v>
      </c>
      <c r="B1466">
        <v>75.125</v>
      </c>
      <c r="E1466" s="15"/>
      <c r="H1466" s="15"/>
    </row>
    <row r="1467" spans="1:8" x14ac:dyDescent="0.25">
      <c r="A1467" s="19">
        <v>39028</v>
      </c>
      <c r="B1467">
        <v>75.359375</v>
      </c>
      <c r="E1467" s="15"/>
      <c r="H1467" s="15"/>
    </row>
    <row r="1468" spans="1:8" x14ac:dyDescent="0.25">
      <c r="A1468" s="19">
        <v>39029</v>
      </c>
      <c r="B1468">
        <v>75.5</v>
      </c>
      <c r="E1468" s="15"/>
      <c r="H1468" s="15"/>
    </row>
    <row r="1469" spans="1:8" x14ac:dyDescent="0.25">
      <c r="A1469" s="19">
        <v>39030</v>
      </c>
      <c r="B1469">
        <v>75.515625</v>
      </c>
      <c r="E1469" s="15"/>
      <c r="H1469" s="15"/>
    </row>
    <row r="1470" spans="1:8" x14ac:dyDescent="0.25">
      <c r="A1470" s="19">
        <v>39031</v>
      </c>
      <c r="B1470">
        <v>75.65625</v>
      </c>
      <c r="E1470" s="15"/>
      <c r="H1470" s="15"/>
    </row>
    <row r="1471" spans="1:8" x14ac:dyDescent="0.25">
      <c r="A1471" s="19">
        <v>39034</v>
      </c>
      <c r="B1471">
        <v>75.578125</v>
      </c>
      <c r="E1471" s="15"/>
      <c r="H1471" s="15"/>
    </row>
    <row r="1472" spans="1:8" x14ac:dyDescent="0.25">
      <c r="A1472" s="19">
        <v>39035</v>
      </c>
      <c r="B1472">
        <v>75.734375</v>
      </c>
      <c r="E1472" s="15"/>
      <c r="H1472" s="15"/>
    </row>
    <row r="1473" spans="1:8" x14ac:dyDescent="0.25">
      <c r="A1473" s="19">
        <v>39036</v>
      </c>
      <c r="B1473">
        <v>75.484375</v>
      </c>
      <c r="E1473" s="15"/>
      <c r="H1473" s="15"/>
    </row>
    <row r="1474" spans="1:8" x14ac:dyDescent="0.25">
      <c r="A1474" s="19">
        <v>39037</v>
      </c>
      <c r="B1474">
        <v>75.296875</v>
      </c>
      <c r="E1474" s="15"/>
      <c r="H1474" s="15"/>
    </row>
    <row r="1475" spans="1:8" x14ac:dyDescent="0.25">
      <c r="A1475" s="19">
        <v>39038</v>
      </c>
      <c r="B1475">
        <v>75.578125</v>
      </c>
      <c r="E1475" s="15"/>
      <c r="H1475" s="15"/>
    </row>
    <row r="1476" spans="1:8" x14ac:dyDescent="0.25">
      <c r="A1476" s="19">
        <v>39041</v>
      </c>
      <c r="B1476">
        <v>75.625</v>
      </c>
      <c r="E1476" s="15"/>
      <c r="H1476" s="15"/>
    </row>
    <row r="1477" spans="1:8" x14ac:dyDescent="0.25">
      <c r="A1477" s="19">
        <v>39042</v>
      </c>
      <c r="B1477">
        <v>75.703125</v>
      </c>
      <c r="E1477" s="15"/>
      <c r="H1477" s="15"/>
    </row>
    <row r="1478" spans="1:8" x14ac:dyDescent="0.25">
      <c r="A1478" s="19">
        <v>39043</v>
      </c>
      <c r="B1478">
        <v>75.765625</v>
      </c>
      <c r="E1478" s="15"/>
      <c r="H1478" s="15"/>
    </row>
    <row r="1479" spans="1:8" x14ac:dyDescent="0.25">
      <c r="A1479" s="19">
        <v>39045</v>
      </c>
      <c r="B1479">
        <v>75.8125</v>
      </c>
      <c r="E1479" s="15"/>
      <c r="H1479" s="15"/>
    </row>
    <row r="1480" spans="1:8" x14ac:dyDescent="0.25">
      <c r="A1480" s="19">
        <v>39048</v>
      </c>
      <c r="B1480">
        <v>75.875</v>
      </c>
      <c r="E1480" s="15"/>
      <c r="H1480" s="15"/>
    </row>
    <row r="1481" spans="1:8" x14ac:dyDescent="0.25">
      <c r="A1481" s="19">
        <v>39049</v>
      </c>
      <c r="B1481">
        <v>76.03125</v>
      </c>
      <c r="E1481" s="15"/>
      <c r="H1481" s="15"/>
    </row>
    <row r="1482" spans="1:8" x14ac:dyDescent="0.25">
      <c r="A1482" s="19">
        <v>39050</v>
      </c>
      <c r="B1482">
        <v>75.96875</v>
      </c>
      <c r="E1482" s="15"/>
      <c r="H1482" s="15"/>
    </row>
    <row r="1483" spans="1:8" x14ac:dyDescent="0.25">
      <c r="A1483" s="19">
        <v>39051</v>
      </c>
      <c r="B1483">
        <v>76.234375</v>
      </c>
      <c r="E1483" s="15"/>
      <c r="H1483" s="15"/>
    </row>
    <row r="1484" spans="1:8" x14ac:dyDescent="0.25">
      <c r="A1484" s="19">
        <v>39052</v>
      </c>
      <c r="B1484">
        <v>76.453125</v>
      </c>
      <c r="E1484" s="15"/>
      <c r="H1484" s="15"/>
    </row>
    <row r="1485" spans="1:8" x14ac:dyDescent="0.25">
      <c r="A1485" s="19">
        <v>39055</v>
      </c>
      <c r="B1485">
        <v>76.421875</v>
      </c>
      <c r="E1485" s="15"/>
      <c r="H1485" s="15"/>
    </row>
    <row r="1486" spans="1:8" x14ac:dyDescent="0.25">
      <c r="A1486" s="19">
        <v>39056</v>
      </c>
      <c r="B1486">
        <v>76.40625</v>
      </c>
      <c r="E1486" s="15"/>
      <c r="H1486" s="15"/>
    </row>
    <row r="1487" spans="1:8" x14ac:dyDescent="0.25">
      <c r="A1487" s="19">
        <v>39057</v>
      </c>
      <c r="B1487">
        <v>76.203125</v>
      </c>
      <c r="E1487" s="15"/>
      <c r="H1487" s="15"/>
    </row>
    <row r="1488" spans="1:8" x14ac:dyDescent="0.25">
      <c r="A1488" s="19">
        <v>39058</v>
      </c>
      <c r="B1488">
        <v>76.203125</v>
      </c>
      <c r="E1488" s="15"/>
      <c r="H1488" s="15"/>
    </row>
    <row r="1489" spans="1:8" x14ac:dyDescent="0.25">
      <c r="A1489" s="19">
        <v>39059</v>
      </c>
      <c r="B1489">
        <v>75.859375</v>
      </c>
      <c r="E1489" s="15"/>
      <c r="H1489" s="15"/>
    </row>
    <row r="1490" spans="1:8" x14ac:dyDescent="0.25">
      <c r="A1490" s="19">
        <v>39062</v>
      </c>
      <c r="B1490">
        <v>76.015625</v>
      </c>
      <c r="E1490" s="15"/>
      <c r="H1490" s="15"/>
    </row>
    <row r="1491" spans="1:8" x14ac:dyDescent="0.25">
      <c r="A1491" s="19">
        <v>39063</v>
      </c>
      <c r="B1491">
        <v>76.171875</v>
      </c>
      <c r="E1491" s="15"/>
      <c r="H1491" s="15"/>
    </row>
    <row r="1492" spans="1:8" x14ac:dyDescent="0.25">
      <c r="A1492" s="19">
        <v>39064</v>
      </c>
      <c r="B1492">
        <v>75.78125</v>
      </c>
      <c r="E1492" s="15"/>
      <c r="H1492" s="15"/>
    </row>
    <row r="1493" spans="1:8" x14ac:dyDescent="0.25">
      <c r="A1493" s="19">
        <v>39065</v>
      </c>
      <c r="B1493">
        <v>75.6875</v>
      </c>
      <c r="E1493" s="15"/>
      <c r="H1493" s="15"/>
    </row>
    <row r="1494" spans="1:8" x14ac:dyDescent="0.25">
      <c r="A1494" s="19">
        <v>39066</v>
      </c>
      <c r="B1494">
        <v>75.671875</v>
      </c>
      <c r="E1494" s="15"/>
      <c r="H1494" s="15"/>
    </row>
    <row r="1495" spans="1:8" x14ac:dyDescent="0.25">
      <c r="A1495" s="19">
        <v>39069</v>
      </c>
      <c r="B1495">
        <v>75.703125</v>
      </c>
      <c r="E1495" s="15"/>
      <c r="H1495" s="15"/>
    </row>
    <row r="1496" spans="1:8" x14ac:dyDescent="0.25">
      <c r="A1496" s="19">
        <v>39070</v>
      </c>
      <c r="B1496">
        <v>75.671875</v>
      </c>
      <c r="E1496" s="15"/>
      <c r="H1496" s="15"/>
    </row>
    <row r="1497" spans="1:8" x14ac:dyDescent="0.25">
      <c r="A1497" s="19">
        <v>39071</v>
      </c>
      <c r="B1497">
        <v>75.671875</v>
      </c>
      <c r="E1497" s="15"/>
      <c r="H1497" s="15"/>
    </row>
    <row r="1498" spans="1:8" x14ac:dyDescent="0.25">
      <c r="A1498" s="19">
        <v>39072</v>
      </c>
      <c r="B1498">
        <v>75.90625</v>
      </c>
      <c r="E1498" s="15"/>
      <c r="H1498" s="15"/>
    </row>
    <row r="1499" spans="1:8" x14ac:dyDescent="0.25">
      <c r="A1499" s="19">
        <v>39073</v>
      </c>
      <c r="B1499">
        <v>75.546875</v>
      </c>
      <c r="E1499" s="15"/>
      <c r="H1499" s="15"/>
    </row>
    <row r="1500" spans="1:8" x14ac:dyDescent="0.25">
      <c r="A1500" s="19">
        <v>39077</v>
      </c>
      <c r="B1500">
        <v>75.625</v>
      </c>
      <c r="E1500" s="15"/>
      <c r="H1500" s="15"/>
    </row>
    <row r="1501" spans="1:8" x14ac:dyDescent="0.25">
      <c r="A1501" s="19">
        <v>39078</v>
      </c>
      <c r="B1501">
        <v>75.34375</v>
      </c>
      <c r="E1501" s="15"/>
      <c r="H1501" s="15"/>
    </row>
    <row r="1502" spans="1:8" x14ac:dyDescent="0.25">
      <c r="A1502" s="19">
        <v>39079</v>
      </c>
      <c r="B1502">
        <v>75.15625</v>
      </c>
      <c r="E1502" s="15"/>
      <c r="H1502" s="15"/>
    </row>
    <row r="1503" spans="1:8" x14ac:dyDescent="0.25">
      <c r="A1503" s="19">
        <v>39080</v>
      </c>
      <c r="B1503">
        <v>75.078125</v>
      </c>
      <c r="E1503" s="15"/>
      <c r="H1503" s="15"/>
    </row>
    <row r="1504" spans="1:8" x14ac:dyDescent="0.25">
      <c r="A1504" s="19">
        <v>39084</v>
      </c>
      <c r="B1504">
        <v>75.15625</v>
      </c>
      <c r="E1504" s="15"/>
      <c r="H1504" s="15"/>
    </row>
    <row r="1505" spans="1:8" x14ac:dyDescent="0.25">
      <c r="A1505" s="19">
        <v>39085</v>
      </c>
      <c r="B1505">
        <v>75.265625</v>
      </c>
      <c r="E1505" s="15"/>
      <c r="H1505" s="15"/>
    </row>
    <row r="1506" spans="1:8" x14ac:dyDescent="0.25">
      <c r="A1506" s="19">
        <v>39086</v>
      </c>
      <c r="B1506">
        <v>75.484375</v>
      </c>
      <c r="E1506" s="15"/>
      <c r="H1506" s="15"/>
    </row>
    <row r="1507" spans="1:8" x14ac:dyDescent="0.25">
      <c r="A1507" s="19">
        <v>39087</v>
      </c>
      <c r="B1507">
        <v>75.359375</v>
      </c>
      <c r="E1507" s="15"/>
      <c r="H1507" s="15"/>
    </row>
    <row r="1508" spans="1:8" x14ac:dyDescent="0.25">
      <c r="A1508" s="19">
        <v>39090</v>
      </c>
      <c r="B1508">
        <v>75.3125</v>
      </c>
      <c r="E1508" s="15"/>
      <c r="H1508" s="15"/>
    </row>
    <row r="1509" spans="1:8" x14ac:dyDescent="0.25">
      <c r="A1509" s="19">
        <v>39091</v>
      </c>
      <c r="B1509">
        <v>75.3125</v>
      </c>
      <c r="E1509" s="15"/>
      <c r="H1509" s="15"/>
    </row>
    <row r="1510" spans="1:8" x14ac:dyDescent="0.25">
      <c r="A1510" s="19">
        <v>39092</v>
      </c>
      <c r="B1510">
        <v>75.21875</v>
      </c>
      <c r="E1510" s="15"/>
      <c r="H1510" s="15"/>
    </row>
    <row r="1511" spans="1:8" x14ac:dyDescent="0.25">
      <c r="A1511" s="19">
        <v>39093</v>
      </c>
      <c r="B1511">
        <v>74.96875</v>
      </c>
      <c r="E1511" s="15"/>
      <c r="H1511" s="15"/>
    </row>
    <row r="1512" spans="1:8" x14ac:dyDescent="0.25">
      <c r="A1512" s="19">
        <v>39094</v>
      </c>
      <c r="B1512">
        <v>74.828125</v>
      </c>
      <c r="E1512" s="15"/>
      <c r="H1512" s="15"/>
    </row>
    <row r="1513" spans="1:8" x14ac:dyDescent="0.25">
      <c r="A1513" s="19">
        <v>39098</v>
      </c>
      <c r="B1513">
        <v>74.90625</v>
      </c>
      <c r="E1513" s="15"/>
      <c r="H1513" s="15"/>
    </row>
    <row r="1514" spans="1:8" x14ac:dyDescent="0.25">
      <c r="A1514" s="19">
        <v>39099</v>
      </c>
      <c r="B1514">
        <v>74.734375</v>
      </c>
      <c r="E1514" s="15"/>
      <c r="H1514" s="15"/>
    </row>
    <row r="1515" spans="1:8" x14ac:dyDescent="0.25">
      <c r="A1515" s="19">
        <v>39100</v>
      </c>
      <c r="B1515">
        <v>74.875</v>
      </c>
      <c r="E1515" s="15"/>
      <c r="H1515" s="15"/>
    </row>
    <row r="1516" spans="1:8" x14ac:dyDescent="0.25">
      <c r="A1516" s="19">
        <v>39101</v>
      </c>
      <c r="B1516">
        <v>74.78125</v>
      </c>
      <c r="E1516" s="15"/>
      <c r="H1516" s="15"/>
    </row>
    <row r="1517" spans="1:8" x14ac:dyDescent="0.25">
      <c r="A1517" s="19">
        <v>39104</v>
      </c>
      <c r="B1517">
        <v>74.84375</v>
      </c>
      <c r="E1517" s="15"/>
      <c r="H1517" s="15"/>
    </row>
    <row r="1518" spans="1:8" x14ac:dyDescent="0.25">
      <c r="A1518" s="19">
        <v>39105</v>
      </c>
      <c r="B1518">
        <v>74.671875</v>
      </c>
      <c r="E1518" s="15"/>
      <c r="H1518" s="15"/>
    </row>
    <row r="1519" spans="1:8" x14ac:dyDescent="0.25">
      <c r="A1519" s="19">
        <v>39106</v>
      </c>
      <c r="B1519">
        <v>74.65625</v>
      </c>
      <c r="E1519" s="15"/>
      <c r="H1519" s="15"/>
    </row>
    <row r="1520" spans="1:8" x14ac:dyDescent="0.25">
      <c r="A1520" s="19">
        <v>39107</v>
      </c>
      <c r="B1520">
        <v>74.390625</v>
      </c>
      <c r="E1520" s="15"/>
      <c r="H1520" s="15"/>
    </row>
    <row r="1521" spans="1:8" x14ac:dyDescent="0.25">
      <c r="A1521" s="19">
        <v>39108</v>
      </c>
      <c r="B1521">
        <v>74.34375</v>
      </c>
      <c r="E1521" s="15"/>
      <c r="H1521" s="15"/>
    </row>
    <row r="1522" spans="1:8" x14ac:dyDescent="0.25">
      <c r="A1522" s="19">
        <v>39111</v>
      </c>
      <c r="B1522">
        <v>74.296875</v>
      </c>
      <c r="E1522" s="15"/>
      <c r="H1522" s="15"/>
    </row>
    <row r="1523" spans="1:8" x14ac:dyDescent="0.25">
      <c r="A1523" s="19">
        <v>39112</v>
      </c>
      <c r="B1523">
        <v>74.359375</v>
      </c>
      <c r="E1523" s="15"/>
      <c r="H1523" s="15"/>
    </row>
    <row r="1524" spans="1:8" x14ac:dyDescent="0.25">
      <c r="A1524" s="19">
        <v>39113</v>
      </c>
      <c r="B1524">
        <v>74.5625</v>
      </c>
      <c r="E1524" s="15"/>
      <c r="H1524" s="15"/>
    </row>
    <row r="1525" spans="1:8" x14ac:dyDescent="0.25">
      <c r="A1525" s="19">
        <v>39114</v>
      </c>
      <c r="B1525">
        <v>74.515625</v>
      </c>
      <c r="E1525" s="15"/>
      <c r="H1525" s="15"/>
    </row>
    <row r="1526" spans="1:8" x14ac:dyDescent="0.25">
      <c r="A1526" s="19">
        <v>39115</v>
      </c>
      <c r="B1526">
        <v>74.546875</v>
      </c>
      <c r="E1526" s="15"/>
      <c r="H1526" s="15"/>
    </row>
    <row r="1527" spans="1:8" x14ac:dyDescent="0.25">
      <c r="A1527" s="19">
        <v>39118</v>
      </c>
      <c r="B1527">
        <v>74.640625</v>
      </c>
      <c r="E1527" s="15"/>
      <c r="H1527" s="15"/>
    </row>
    <row r="1528" spans="1:8" x14ac:dyDescent="0.25">
      <c r="A1528" s="19">
        <v>39119</v>
      </c>
      <c r="B1528">
        <v>74.828125</v>
      </c>
      <c r="E1528" s="15"/>
      <c r="H1528" s="15"/>
    </row>
    <row r="1529" spans="1:8" x14ac:dyDescent="0.25">
      <c r="A1529" s="19">
        <v>39120</v>
      </c>
      <c r="B1529">
        <v>74.953125</v>
      </c>
      <c r="E1529" s="15"/>
      <c r="H1529" s="15"/>
    </row>
    <row r="1530" spans="1:8" x14ac:dyDescent="0.25">
      <c r="A1530" s="19">
        <v>39121</v>
      </c>
      <c r="B1530">
        <v>74.96875</v>
      </c>
      <c r="E1530" s="15"/>
      <c r="H1530" s="15"/>
    </row>
    <row r="1531" spans="1:8" x14ac:dyDescent="0.25">
      <c r="A1531" s="19">
        <v>39122</v>
      </c>
      <c r="B1531">
        <v>74.734375</v>
      </c>
      <c r="E1531" s="15"/>
      <c r="H1531" s="15"/>
    </row>
    <row r="1532" spans="1:8" x14ac:dyDescent="0.25">
      <c r="A1532" s="19">
        <v>39125</v>
      </c>
      <c r="B1532">
        <v>74.640625</v>
      </c>
      <c r="E1532" s="15"/>
      <c r="H1532" s="15"/>
    </row>
    <row r="1533" spans="1:8" x14ac:dyDescent="0.25">
      <c r="A1533" s="19">
        <v>39126</v>
      </c>
      <c r="B1533">
        <v>74.609375</v>
      </c>
      <c r="E1533" s="15"/>
      <c r="H1533" s="15"/>
    </row>
    <row r="1534" spans="1:8" x14ac:dyDescent="0.25">
      <c r="A1534" s="19">
        <v>39127</v>
      </c>
      <c r="B1534">
        <v>74.984375</v>
      </c>
      <c r="E1534" s="15"/>
      <c r="H1534" s="15"/>
    </row>
    <row r="1535" spans="1:8" x14ac:dyDescent="0.25">
      <c r="A1535" s="19">
        <v>39128</v>
      </c>
      <c r="B1535">
        <v>75.109375</v>
      </c>
      <c r="E1535" s="15"/>
      <c r="H1535" s="15"/>
    </row>
    <row r="1536" spans="1:8" x14ac:dyDescent="0.25">
      <c r="A1536" s="19">
        <v>39129</v>
      </c>
      <c r="B1536">
        <v>75.15625</v>
      </c>
      <c r="E1536" s="15"/>
      <c r="H1536" s="15"/>
    </row>
    <row r="1537" spans="1:8" x14ac:dyDescent="0.25">
      <c r="A1537" s="19">
        <v>39133</v>
      </c>
      <c r="B1537">
        <v>75.21875</v>
      </c>
      <c r="E1537" s="15"/>
      <c r="H1537" s="15"/>
    </row>
    <row r="1538" spans="1:8" x14ac:dyDescent="0.25">
      <c r="A1538" s="19">
        <v>39134</v>
      </c>
      <c r="B1538">
        <v>75.15625</v>
      </c>
      <c r="E1538" s="15"/>
      <c r="H1538" s="15"/>
    </row>
    <row r="1539" spans="1:8" x14ac:dyDescent="0.25">
      <c r="A1539" s="19">
        <v>39135</v>
      </c>
      <c r="B1539">
        <v>74.96875</v>
      </c>
      <c r="E1539" s="15"/>
      <c r="H1539" s="15"/>
    </row>
    <row r="1540" spans="1:8" x14ac:dyDescent="0.25">
      <c r="A1540" s="19">
        <v>39136</v>
      </c>
      <c r="B1540">
        <v>75.21875</v>
      </c>
      <c r="E1540" s="15"/>
      <c r="H1540" s="15"/>
    </row>
    <row r="1541" spans="1:8" x14ac:dyDescent="0.25">
      <c r="A1541" s="19">
        <v>39139</v>
      </c>
      <c r="B1541">
        <v>75.4375</v>
      </c>
      <c r="E1541" s="15"/>
      <c r="H1541" s="15"/>
    </row>
    <row r="1542" spans="1:8" x14ac:dyDescent="0.25">
      <c r="A1542" s="19">
        <v>39140</v>
      </c>
      <c r="B1542">
        <v>75.984375</v>
      </c>
      <c r="E1542" s="15"/>
      <c r="H1542" s="15"/>
    </row>
    <row r="1543" spans="1:8" x14ac:dyDescent="0.25">
      <c r="A1543" s="19">
        <v>39141</v>
      </c>
      <c r="B1543">
        <v>75.828125</v>
      </c>
      <c r="E1543" s="15"/>
      <c r="H1543" s="15"/>
    </row>
    <row r="1544" spans="1:8" x14ac:dyDescent="0.25">
      <c r="A1544" s="19">
        <v>39142</v>
      </c>
      <c r="B1544">
        <v>75.84375</v>
      </c>
      <c r="E1544" s="15"/>
      <c r="H1544" s="15"/>
    </row>
    <row r="1545" spans="1:8" x14ac:dyDescent="0.25">
      <c r="A1545" s="19">
        <v>39143</v>
      </c>
      <c r="B1545">
        <v>76.03125</v>
      </c>
      <c r="E1545" s="15"/>
      <c r="H1545" s="15"/>
    </row>
    <row r="1546" spans="1:8" x14ac:dyDescent="0.25">
      <c r="A1546" s="19">
        <v>39146</v>
      </c>
      <c r="B1546">
        <v>76.015625</v>
      </c>
      <c r="E1546" s="15"/>
      <c r="H1546" s="15"/>
    </row>
    <row r="1547" spans="1:8" x14ac:dyDescent="0.25">
      <c r="A1547" s="19">
        <v>39147</v>
      </c>
      <c r="B1547">
        <v>75.96875</v>
      </c>
      <c r="E1547" s="15"/>
      <c r="H1547" s="15"/>
    </row>
    <row r="1548" spans="1:8" x14ac:dyDescent="0.25">
      <c r="A1548" s="19">
        <v>39148</v>
      </c>
      <c r="B1548">
        <v>76.09375</v>
      </c>
      <c r="E1548" s="15"/>
      <c r="H1548" s="15"/>
    </row>
    <row r="1549" spans="1:8" x14ac:dyDescent="0.25">
      <c r="A1549" s="19">
        <v>39149</v>
      </c>
      <c r="B1549">
        <v>76.09375</v>
      </c>
      <c r="E1549" s="15"/>
      <c r="H1549" s="15"/>
    </row>
    <row r="1550" spans="1:8" x14ac:dyDescent="0.25">
      <c r="A1550" s="19">
        <v>39150</v>
      </c>
      <c r="B1550">
        <v>75.703125</v>
      </c>
      <c r="E1550" s="15"/>
      <c r="H1550" s="15"/>
    </row>
    <row r="1551" spans="1:8" x14ac:dyDescent="0.25">
      <c r="A1551" s="19">
        <v>39153</v>
      </c>
      <c r="B1551">
        <v>75.875</v>
      </c>
      <c r="E1551" s="15"/>
      <c r="H1551" s="15"/>
    </row>
    <row r="1552" spans="1:8" x14ac:dyDescent="0.25">
      <c r="A1552" s="19">
        <v>39154</v>
      </c>
      <c r="B1552">
        <v>76.1875</v>
      </c>
      <c r="E1552" s="15"/>
      <c r="H1552" s="15"/>
    </row>
    <row r="1553" spans="1:8" x14ac:dyDescent="0.25">
      <c r="A1553" s="19">
        <v>39155</v>
      </c>
      <c r="B1553">
        <v>76.09375</v>
      </c>
      <c r="E1553" s="15"/>
      <c r="H1553" s="15"/>
    </row>
    <row r="1554" spans="1:8" x14ac:dyDescent="0.25">
      <c r="A1554" s="19">
        <v>39156</v>
      </c>
      <c r="B1554">
        <v>76.046875</v>
      </c>
      <c r="E1554" s="15"/>
      <c r="H1554" s="15"/>
    </row>
    <row r="1555" spans="1:8" x14ac:dyDescent="0.25">
      <c r="A1555" s="19">
        <v>39157</v>
      </c>
      <c r="B1555">
        <v>75.984375</v>
      </c>
      <c r="E1555" s="15"/>
      <c r="H1555" s="15"/>
    </row>
    <row r="1556" spans="1:8" x14ac:dyDescent="0.25">
      <c r="A1556" s="19">
        <v>39160</v>
      </c>
      <c r="B1556">
        <v>75.875</v>
      </c>
      <c r="E1556" s="15"/>
      <c r="H1556" s="15"/>
    </row>
    <row r="1557" spans="1:8" x14ac:dyDescent="0.25">
      <c r="A1557" s="19">
        <v>39161</v>
      </c>
      <c r="B1557">
        <v>75.984375</v>
      </c>
      <c r="E1557" s="15"/>
      <c r="H1557" s="15"/>
    </row>
    <row r="1558" spans="1:8" x14ac:dyDescent="0.25">
      <c r="A1558" s="19">
        <v>39162</v>
      </c>
      <c r="B1558">
        <v>76.15625</v>
      </c>
      <c r="E1558" s="15"/>
      <c r="H1558" s="15"/>
    </row>
    <row r="1559" spans="1:8" x14ac:dyDescent="0.25">
      <c r="A1559" s="19">
        <v>39163</v>
      </c>
      <c r="B1559">
        <v>75.828125</v>
      </c>
      <c r="E1559" s="15"/>
      <c r="H1559" s="15"/>
    </row>
    <row r="1560" spans="1:8" x14ac:dyDescent="0.25">
      <c r="A1560" s="19">
        <v>39164</v>
      </c>
      <c r="B1560">
        <v>75.71875</v>
      </c>
      <c r="E1560" s="15"/>
      <c r="H1560" s="15"/>
    </row>
    <row r="1561" spans="1:8" x14ac:dyDescent="0.25">
      <c r="A1561" s="19">
        <v>39167</v>
      </c>
      <c r="B1561">
        <v>75.828125</v>
      </c>
      <c r="E1561" s="15"/>
      <c r="H1561" s="15"/>
    </row>
    <row r="1562" spans="1:8" x14ac:dyDescent="0.25">
      <c r="A1562" s="19">
        <v>39168</v>
      </c>
      <c r="B1562">
        <v>75.734375</v>
      </c>
      <c r="E1562" s="15"/>
      <c r="H1562" s="15"/>
    </row>
    <row r="1563" spans="1:8" x14ac:dyDescent="0.25">
      <c r="A1563" s="19">
        <v>39169</v>
      </c>
      <c r="B1563">
        <v>75.71875</v>
      </c>
      <c r="E1563" s="15"/>
      <c r="H1563" s="15"/>
    </row>
    <row r="1564" spans="1:8" x14ac:dyDescent="0.25">
      <c r="A1564" s="19">
        <v>39170</v>
      </c>
      <c r="B1564">
        <v>75.640625</v>
      </c>
      <c r="E1564" s="15"/>
      <c r="H1564" s="15"/>
    </row>
    <row r="1565" spans="1:8" x14ac:dyDescent="0.25">
      <c r="A1565" s="19">
        <v>39171</v>
      </c>
      <c r="B1565">
        <v>75.546875</v>
      </c>
      <c r="E1565" s="15"/>
      <c r="H1565" s="15"/>
    </row>
    <row r="1566" spans="1:8" x14ac:dyDescent="0.25">
      <c r="A1566" s="19">
        <v>39174</v>
      </c>
      <c r="B1566">
        <v>75.578125</v>
      </c>
      <c r="E1566" s="15"/>
      <c r="H1566" s="15"/>
    </row>
    <row r="1567" spans="1:8" x14ac:dyDescent="0.25">
      <c r="A1567" s="19">
        <v>39175</v>
      </c>
      <c r="B1567">
        <v>75.46875</v>
      </c>
      <c r="E1567" s="15"/>
      <c r="H1567" s="15"/>
    </row>
    <row r="1568" spans="1:8" x14ac:dyDescent="0.25">
      <c r="A1568" s="19">
        <v>39176</v>
      </c>
      <c r="B1568">
        <v>75.546875</v>
      </c>
      <c r="E1568" s="15"/>
      <c r="H1568" s="15"/>
    </row>
    <row r="1569" spans="1:8" x14ac:dyDescent="0.25">
      <c r="A1569" s="19">
        <v>39177</v>
      </c>
      <c r="B1569">
        <v>75.4375</v>
      </c>
      <c r="E1569" s="15"/>
      <c r="H1569" s="15"/>
    </row>
    <row r="1570" spans="1:8" x14ac:dyDescent="0.25">
      <c r="A1570" s="19">
        <v>39178</v>
      </c>
      <c r="B1570">
        <v>75.03125</v>
      </c>
      <c r="E1570" s="15"/>
      <c r="H1570" s="15"/>
    </row>
    <row r="1571" spans="1:8" x14ac:dyDescent="0.25">
      <c r="A1571" s="19">
        <v>39181</v>
      </c>
      <c r="B1571">
        <v>75.078125</v>
      </c>
      <c r="E1571" s="15"/>
      <c r="H1571" s="15"/>
    </row>
    <row r="1572" spans="1:8" x14ac:dyDescent="0.25">
      <c r="A1572" s="19">
        <v>39182</v>
      </c>
      <c r="B1572">
        <v>75.171875</v>
      </c>
      <c r="E1572" s="15"/>
      <c r="H1572" s="15"/>
    </row>
    <row r="1573" spans="1:8" x14ac:dyDescent="0.25">
      <c r="A1573" s="19">
        <v>39183</v>
      </c>
      <c r="B1573">
        <v>75.109375</v>
      </c>
      <c r="E1573" s="15"/>
      <c r="H1573" s="15"/>
    </row>
    <row r="1574" spans="1:8" x14ac:dyDescent="0.25">
      <c r="A1574" s="19">
        <v>39184</v>
      </c>
      <c r="B1574">
        <v>75.109375</v>
      </c>
      <c r="E1574" s="15"/>
      <c r="H1574" s="15"/>
    </row>
    <row r="1575" spans="1:8" x14ac:dyDescent="0.25">
      <c r="A1575" s="19">
        <v>39185</v>
      </c>
      <c r="B1575">
        <v>74.984375</v>
      </c>
      <c r="E1575" s="15"/>
      <c r="H1575" s="15"/>
    </row>
    <row r="1576" spans="1:8" x14ac:dyDescent="0.25">
      <c r="A1576" s="19">
        <v>39188</v>
      </c>
      <c r="B1576">
        <v>75.078125</v>
      </c>
      <c r="E1576" s="15"/>
      <c r="H1576" s="15"/>
    </row>
    <row r="1577" spans="1:8" x14ac:dyDescent="0.25">
      <c r="A1577" s="19">
        <v>39189</v>
      </c>
      <c r="B1577">
        <v>75.328125</v>
      </c>
      <c r="E1577" s="15"/>
      <c r="H1577" s="15"/>
    </row>
    <row r="1578" spans="1:8" x14ac:dyDescent="0.25">
      <c r="A1578" s="19">
        <v>39190</v>
      </c>
      <c r="B1578">
        <v>75.484375</v>
      </c>
      <c r="E1578" s="15"/>
      <c r="H1578" s="15"/>
    </row>
    <row r="1579" spans="1:8" x14ac:dyDescent="0.25">
      <c r="A1579" s="19">
        <v>39191</v>
      </c>
      <c r="B1579">
        <v>75.453125</v>
      </c>
      <c r="E1579" s="15"/>
      <c r="H1579" s="15"/>
    </row>
    <row r="1580" spans="1:8" x14ac:dyDescent="0.25">
      <c r="A1580" s="19">
        <v>39192</v>
      </c>
      <c r="B1580">
        <v>75.46875</v>
      </c>
      <c r="E1580" s="15"/>
      <c r="H1580" s="15"/>
    </row>
    <row r="1581" spans="1:8" x14ac:dyDescent="0.25">
      <c r="A1581" s="19">
        <v>39195</v>
      </c>
      <c r="B1581">
        <v>75.546875</v>
      </c>
      <c r="E1581" s="15"/>
      <c r="H1581" s="15"/>
    </row>
    <row r="1582" spans="1:8" x14ac:dyDescent="0.25">
      <c r="A1582" s="19">
        <v>39196</v>
      </c>
      <c r="B1582">
        <v>75.6875</v>
      </c>
      <c r="E1582" s="15"/>
      <c r="H1582" s="15"/>
    </row>
    <row r="1583" spans="1:8" x14ac:dyDescent="0.25">
      <c r="A1583" s="19">
        <v>39197</v>
      </c>
      <c r="B1583">
        <v>75.578125</v>
      </c>
      <c r="E1583" s="15"/>
      <c r="H1583" s="15"/>
    </row>
    <row r="1584" spans="1:8" x14ac:dyDescent="0.25">
      <c r="A1584" s="19">
        <v>39198</v>
      </c>
      <c r="B1584">
        <v>75.40625</v>
      </c>
      <c r="E1584" s="15"/>
      <c r="H1584" s="15"/>
    </row>
    <row r="1585" spans="1:8" x14ac:dyDescent="0.25">
      <c r="A1585" s="19">
        <v>39199</v>
      </c>
      <c r="B1585">
        <v>75.359375</v>
      </c>
      <c r="E1585" s="15"/>
      <c r="H1585" s="15"/>
    </row>
    <row r="1586" spans="1:8" x14ac:dyDescent="0.25">
      <c r="A1586" s="19">
        <v>39202</v>
      </c>
      <c r="B1586">
        <v>75.6875</v>
      </c>
      <c r="E1586" s="15"/>
      <c r="H1586" s="15"/>
    </row>
    <row r="1587" spans="1:8" x14ac:dyDescent="0.25">
      <c r="A1587" s="19">
        <v>39203</v>
      </c>
      <c r="B1587">
        <v>75.625</v>
      </c>
      <c r="E1587" s="15"/>
      <c r="H1587" s="15"/>
    </row>
    <row r="1588" spans="1:8" x14ac:dyDescent="0.25">
      <c r="A1588" s="19">
        <v>39204</v>
      </c>
      <c r="B1588">
        <v>75.578125</v>
      </c>
      <c r="E1588" s="15"/>
      <c r="H1588" s="15"/>
    </row>
    <row r="1589" spans="1:8" x14ac:dyDescent="0.25">
      <c r="A1589" s="19">
        <v>39205</v>
      </c>
      <c r="B1589">
        <v>75.4375</v>
      </c>
      <c r="E1589" s="15"/>
      <c r="H1589" s="15"/>
    </row>
    <row r="1590" spans="1:8" x14ac:dyDescent="0.25">
      <c r="A1590" s="19">
        <v>39206</v>
      </c>
      <c r="B1590">
        <v>75.625</v>
      </c>
      <c r="E1590" s="15"/>
      <c r="H1590" s="15"/>
    </row>
    <row r="1591" spans="1:8" x14ac:dyDescent="0.25">
      <c r="A1591" s="19">
        <v>39209</v>
      </c>
      <c r="B1591">
        <v>75.625</v>
      </c>
      <c r="E1591" s="15"/>
      <c r="H1591" s="15"/>
    </row>
    <row r="1592" spans="1:8" x14ac:dyDescent="0.25">
      <c r="A1592" s="19">
        <v>39210</v>
      </c>
      <c r="B1592">
        <v>75.65625</v>
      </c>
      <c r="E1592" s="15"/>
      <c r="H1592" s="15"/>
    </row>
    <row r="1593" spans="1:8" x14ac:dyDescent="0.25">
      <c r="A1593" s="19">
        <v>39211</v>
      </c>
      <c r="B1593">
        <v>75.4375</v>
      </c>
      <c r="E1593" s="15"/>
      <c r="H1593" s="15"/>
    </row>
    <row r="1594" spans="1:8" x14ac:dyDescent="0.25">
      <c r="A1594" s="19">
        <v>39212</v>
      </c>
      <c r="B1594">
        <v>75.5625</v>
      </c>
      <c r="E1594" s="15"/>
      <c r="H1594" s="15"/>
    </row>
    <row r="1595" spans="1:8" x14ac:dyDescent="0.25">
      <c r="A1595" s="19">
        <v>39213</v>
      </c>
      <c r="B1595">
        <v>75.4375</v>
      </c>
      <c r="E1595" s="15"/>
      <c r="H1595" s="15"/>
    </row>
    <row r="1596" spans="1:8" x14ac:dyDescent="0.25">
      <c r="A1596" s="19">
        <v>39216</v>
      </c>
      <c r="B1596">
        <v>75.359375</v>
      </c>
      <c r="E1596" s="15"/>
      <c r="H1596" s="15"/>
    </row>
    <row r="1597" spans="1:8" x14ac:dyDescent="0.25">
      <c r="A1597" s="19">
        <v>39217</v>
      </c>
      <c r="B1597">
        <v>75.25</v>
      </c>
      <c r="E1597" s="15"/>
      <c r="H1597" s="15"/>
    </row>
    <row r="1598" spans="1:8" x14ac:dyDescent="0.25">
      <c r="A1598" s="19">
        <v>39218</v>
      </c>
      <c r="B1598">
        <v>75.25</v>
      </c>
      <c r="E1598" s="15"/>
      <c r="H1598" s="15"/>
    </row>
    <row r="1599" spans="1:8" x14ac:dyDescent="0.25">
      <c r="A1599" s="19">
        <v>39219</v>
      </c>
      <c r="B1599">
        <v>75.015625</v>
      </c>
      <c r="E1599" s="15"/>
      <c r="H1599" s="15"/>
    </row>
    <row r="1600" spans="1:8" x14ac:dyDescent="0.25">
      <c r="A1600" s="19">
        <v>39220</v>
      </c>
      <c r="B1600">
        <v>74.796875</v>
      </c>
      <c r="E1600" s="15"/>
      <c r="H1600" s="15"/>
    </row>
    <row r="1601" spans="1:8" x14ac:dyDescent="0.25">
      <c r="A1601" s="19">
        <v>39223</v>
      </c>
      <c r="B1601">
        <v>74.859375</v>
      </c>
      <c r="E1601" s="15"/>
      <c r="H1601" s="15"/>
    </row>
    <row r="1602" spans="1:8" x14ac:dyDescent="0.25">
      <c r="A1602" s="19">
        <v>39224</v>
      </c>
      <c r="B1602">
        <v>74.671875</v>
      </c>
      <c r="E1602" s="15"/>
      <c r="H1602" s="15"/>
    </row>
    <row r="1603" spans="1:8" x14ac:dyDescent="0.25">
      <c r="A1603" s="19">
        <v>39225</v>
      </c>
      <c r="B1603">
        <v>74.5625</v>
      </c>
      <c r="E1603" s="15"/>
      <c r="H1603" s="15"/>
    </row>
    <row r="1604" spans="1:8" x14ac:dyDescent="0.25">
      <c r="A1604" s="19">
        <v>39226</v>
      </c>
      <c r="B1604">
        <v>74.546875</v>
      </c>
      <c r="E1604" s="15"/>
      <c r="H1604" s="15"/>
    </row>
    <row r="1605" spans="1:8" x14ac:dyDescent="0.25">
      <c r="A1605" s="19">
        <v>39227</v>
      </c>
      <c r="B1605">
        <v>74.53125</v>
      </c>
      <c r="E1605" s="15"/>
      <c r="H1605" s="15"/>
    </row>
    <row r="1606" spans="1:8" x14ac:dyDescent="0.25">
      <c r="A1606" s="19">
        <v>39231</v>
      </c>
      <c r="B1606">
        <v>74.421875</v>
      </c>
      <c r="E1606" s="15"/>
      <c r="H1606" s="15"/>
    </row>
    <row r="1607" spans="1:8" x14ac:dyDescent="0.25">
      <c r="A1607" s="19">
        <v>39232</v>
      </c>
      <c r="B1607">
        <v>74.421875</v>
      </c>
      <c r="E1607" s="15"/>
      <c r="H1607" s="15"/>
    </row>
    <row r="1608" spans="1:8" x14ac:dyDescent="0.25">
      <c r="A1608" s="19">
        <v>39233</v>
      </c>
      <c r="B1608">
        <v>74.34375</v>
      </c>
      <c r="E1608" s="15"/>
      <c r="H1608" s="15"/>
    </row>
    <row r="1609" spans="1:8" x14ac:dyDescent="0.25">
      <c r="A1609" s="19">
        <v>39234</v>
      </c>
      <c r="B1609">
        <v>74.046875</v>
      </c>
      <c r="E1609" s="15"/>
      <c r="H1609" s="15"/>
    </row>
    <row r="1610" spans="1:8" x14ac:dyDescent="0.25">
      <c r="A1610" s="19">
        <v>39237</v>
      </c>
      <c r="B1610">
        <v>74.15625</v>
      </c>
      <c r="E1610" s="15"/>
      <c r="H1610" s="15"/>
    </row>
    <row r="1611" spans="1:8" x14ac:dyDescent="0.25">
      <c r="A1611" s="19">
        <v>39238</v>
      </c>
      <c r="B1611">
        <v>73.953125</v>
      </c>
      <c r="E1611" s="15"/>
      <c r="H1611" s="15"/>
    </row>
    <row r="1612" spans="1:8" x14ac:dyDescent="0.25">
      <c r="A1612" s="19">
        <v>39239</v>
      </c>
      <c r="B1612">
        <v>74.03125</v>
      </c>
      <c r="E1612" s="15"/>
      <c r="H1612" s="15"/>
    </row>
    <row r="1613" spans="1:8" x14ac:dyDescent="0.25">
      <c r="A1613" s="19">
        <v>39240</v>
      </c>
      <c r="B1613">
        <v>73.53125</v>
      </c>
      <c r="E1613" s="15"/>
      <c r="H1613" s="15"/>
    </row>
    <row r="1614" spans="1:8" x14ac:dyDescent="0.25">
      <c r="A1614" s="19">
        <v>39241</v>
      </c>
      <c r="B1614">
        <v>73.5</v>
      </c>
      <c r="E1614" s="15"/>
      <c r="H1614" s="15"/>
    </row>
    <row r="1615" spans="1:8" x14ac:dyDescent="0.25">
      <c r="A1615" s="19">
        <v>39244</v>
      </c>
      <c r="B1615">
        <v>73.484375</v>
      </c>
      <c r="E1615" s="15"/>
      <c r="H1615" s="15"/>
    </row>
    <row r="1616" spans="1:8" x14ac:dyDescent="0.25">
      <c r="A1616" s="19">
        <v>39245</v>
      </c>
      <c r="B1616">
        <v>73.03125</v>
      </c>
      <c r="E1616" s="15"/>
      <c r="H1616" s="15"/>
    </row>
    <row r="1617" spans="1:8" x14ac:dyDescent="0.25">
      <c r="A1617" s="19">
        <v>39246</v>
      </c>
      <c r="B1617">
        <v>73.171875</v>
      </c>
      <c r="E1617" s="15"/>
      <c r="H1617" s="15"/>
    </row>
    <row r="1618" spans="1:8" x14ac:dyDescent="0.25">
      <c r="A1618" s="19">
        <v>39247</v>
      </c>
      <c r="B1618">
        <v>73.109375</v>
      </c>
      <c r="E1618" s="15"/>
      <c r="H1618" s="15"/>
    </row>
    <row r="1619" spans="1:8" x14ac:dyDescent="0.25">
      <c r="A1619" s="19">
        <v>39248</v>
      </c>
      <c r="B1619">
        <v>73.296875</v>
      </c>
      <c r="E1619" s="15"/>
      <c r="H1619" s="15"/>
    </row>
    <row r="1620" spans="1:8" x14ac:dyDescent="0.25">
      <c r="A1620" s="19">
        <v>39251</v>
      </c>
      <c r="B1620">
        <v>73.4375</v>
      </c>
      <c r="E1620" s="15"/>
      <c r="H1620" s="15"/>
    </row>
    <row r="1621" spans="1:8" x14ac:dyDescent="0.25">
      <c r="A1621" s="19">
        <v>39252</v>
      </c>
      <c r="B1621">
        <v>73.734375</v>
      </c>
      <c r="E1621" s="15"/>
      <c r="H1621" s="15"/>
    </row>
    <row r="1622" spans="1:8" x14ac:dyDescent="0.25">
      <c r="A1622" s="19">
        <v>39253</v>
      </c>
      <c r="B1622">
        <v>73.53125</v>
      </c>
      <c r="E1622" s="15"/>
      <c r="H1622" s="15"/>
    </row>
    <row r="1623" spans="1:8" x14ac:dyDescent="0.25">
      <c r="A1623" s="19">
        <v>39254</v>
      </c>
      <c r="B1623">
        <v>73.390625</v>
      </c>
      <c r="E1623" s="15"/>
      <c r="H1623" s="15"/>
    </row>
    <row r="1624" spans="1:8" x14ac:dyDescent="0.25">
      <c r="A1624" s="19">
        <v>39255</v>
      </c>
      <c r="B1624">
        <v>73.546875</v>
      </c>
      <c r="E1624" s="15"/>
      <c r="H1624" s="15"/>
    </row>
    <row r="1625" spans="1:8" x14ac:dyDescent="0.25">
      <c r="A1625" s="19">
        <v>39258</v>
      </c>
      <c r="B1625">
        <v>73.84375</v>
      </c>
      <c r="E1625" s="15"/>
      <c r="H1625" s="15"/>
    </row>
    <row r="1626" spans="1:8" x14ac:dyDescent="0.25">
      <c r="A1626" s="19">
        <v>39259</v>
      </c>
      <c r="B1626">
        <v>73.75</v>
      </c>
      <c r="E1626" s="15"/>
      <c r="H1626" s="15"/>
    </row>
    <row r="1627" spans="1:8" x14ac:dyDescent="0.25">
      <c r="A1627" s="19">
        <v>39260</v>
      </c>
      <c r="B1627">
        <v>73.90625</v>
      </c>
      <c r="E1627" s="15"/>
      <c r="H1627" s="15"/>
    </row>
    <row r="1628" spans="1:8" x14ac:dyDescent="0.25">
      <c r="A1628" s="19">
        <v>39261</v>
      </c>
      <c r="B1628">
        <v>73.703125</v>
      </c>
      <c r="E1628" s="15"/>
      <c r="H1628" s="15"/>
    </row>
    <row r="1629" spans="1:8" x14ac:dyDescent="0.25">
      <c r="A1629" s="19">
        <v>39262</v>
      </c>
      <c r="B1629">
        <v>74.0625</v>
      </c>
      <c r="E1629" s="15"/>
      <c r="H1629" s="15"/>
    </row>
    <row r="1630" spans="1:8" x14ac:dyDescent="0.25">
      <c r="A1630" s="19">
        <v>39265</v>
      </c>
      <c r="B1630">
        <v>74.21875</v>
      </c>
      <c r="E1630" s="15"/>
      <c r="H1630" s="15"/>
    </row>
    <row r="1631" spans="1:8" x14ac:dyDescent="0.25">
      <c r="A1631" s="19">
        <v>39266</v>
      </c>
      <c r="B1631">
        <v>73.984375</v>
      </c>
      <c r="E1631" s="15"/>
      <c r="H1631" s="15"/>
    </row>
    <row r="1632" spans="1:8" x14ac:dyDescent="0.25">
      <c r="A1632" s="19">
        <v>39268</v>
      </c>
      <c r="B1632">
        <v>73.515625</v>
      </c>
      <c r="E1632" s="15"/>
      <c r="H1632" s="15"/>
    </row>
    <row r="1633" spans="1:8" x14ac:dyDescent="0.25">
      <c r="A1633" s="19">
        <v>39269</v>
      </c>
      <c r="B1633">
        <v>73.296875</v>
      </c>
      <c r="E1633" s="15"/>
      <c r="H1633" s="15"/>
    </row>
    <row r="1634" spans="1:8" x14ac:dyDescent="0.25">
      <c r="A1634" s="19">
        <v>39272</v>
      </c>
      <c r="B1634">
        <v>73.453125</v>
      </c>
      <c r="E1634" s="15"/>
      <c r="H1634" s="15"/>
    </row>
    <row r="1635" spans="1:8" x14ac:dyDescent="0.25">
      <c r="A1635" s="19">
        <v>39273</v>
      </c>
      <c r="B1635">
        <v>74</v>
      </c>
      <c r="E1635" s="15"/>
      <c r="H1635" s="15"/>
    </row>
    <row r="1636" spans="1:8" x14ac:dyDescent="0.25">
      <c r="A1636" s="19">
        <v>39274</v>
      </c>
      <c r="B1636">
        <v>73.859375</v>
      </c>
      <c r="E1636" s="15"/>
      <c r="H1636" s="15"/>
    </row>
    <row r="1637" spans="1:8" x14ac:dyDescent="0.25">
      <c r="A1637" s="19">
        <v>39275</v>
      </c>
      <c r="B1637">
        <v>73.65625</v>
      </c>
      <c r="E1637" s="15"/>
      <c r="H1637" s="15"/>
    </row>
    <row r="1638" spans="1:8" x14ac:dyDescent="0.25">
      <c r="A1638" s="19">
        <v>39276</v>
      </c>
      <c r="B1638">
        <v>73.671875</v>
      </c>
      <c r="E1638" s="15"/>
      <c r="H1638" s="15"/>
    </row>
    <row r="1639" spans="1:8" x14ac:dyDescent="0.25">
      <c r="A1639" s="19">
        <v>39279</v>
      </c>
      <c r="B1639">
        <v>73.984375</v>
      </c>
      <c r="E1639" s="15"/>
      <c r="H1639" s="15"/>
    </row>
    <row r="1640" spans="1:8" x14ac:dyDescent="0.25">
      <c r="A1640" s="19">
        <v>39280</v>
      </c>
      <c r="B1640">
        <v>73.8125</v>
      </c>
      <c r="E1640" s="15"/>
      <c r="H1640" s="15"/>
    </row>
    <row r="1641" spans="1:8" x14ac:dyDescent="0.25">
      <c r="A1641" s="19">
        <v>39281</v>
      </c>
      <c r="B1641">
        <v>74.15625</v>
      </c>
      <c r="E1641" s="15"/>
      <c r="H1641" s="15"/>
    </row>
    <row r="1642" spans="1:8" x14ac:dyDescent="0.25">
      <c r="A1642" s="19">
        <v>39282</v>
      </c>
      <c r="B1642">
        <v>74.078125</v>
      </c>
      <c r="E1642" s="15"/>
      <c r="H1642" s="15"/>
    </row>
    <row r="1643" spans="1:8" x14ac:dyDescent="0.25">
      <c r="A1643" s="19">
        <v>39283</v>
      </c>
      <c r="B1643">
        <v>74.421875</v>
      </c>
      <c r="E1643" s="15"/>
      <c r="H1643" s="15"/>
    </row>
    <row r="1644" spans="1:8" x14ac:dyDescent="0.25">
      <c r="A1644" s="19">
        <v>39286</v>
      </c>
      <c r="B1644">
        <v>74.390625</v>
      </c>
      <c r="E1644" s="15"/>
      <c r="H1644" s="15"/>
    </row>
    <row r="1645" spans="1:8" x14ac:dyDescent="0.25">
      <c r="A1645" s="19">
        <v>39287</v>
      </c>
      <c r="B1645">
        <v>74.5</v>
      </c>
      <c r="E1645" s="15"/>
      <c r="H1645" s="15"/>
    </row>
    <row r="1646" spans="1:8" x14ac:dyDescent="0.25">
      <c r="A1646" s="19">
        <v>39288</v>
      </c>
      <c r="B1646">
        <v>74.6875</v>
      </c>
      <c r="E1646" s="15"/>
      <c r="H1646" s="15"/>
    </row>
    <row r="1647" spans="1:8" x14ac:dyDescent="0.25">
      <c r="A1647" s="19">
        <v>39289</v>
      </c>
      <c r="B1647">
        <v>75.34375</v>
      </c>
      <c r="E1647" s="15"/>
      <c r="H1647" s="15"/>
    </row>
    <row r="1648" spans="1:8" x14ac:dyDescent="0.25">
      <c r="A1648" s="19">
        <v>39290</v>
      </c>
      <c r="B1648">
        <v>75.234375</v>
      </c>
      <c r="E1648" s="15"/>
      <c r="H1648" s="15"/>
    </row>
    <row r="1649" spans="1:8" x14ac:dyDescent="0.25">
      <c r="A1649" s="19">
        <v>39293</v>
      </c>
      <c r="B1649">
        <v>75.125</v>
      </c>
      <c r="E1649" s="15"/>
      <c r="H1649" s="15"/>
    </row>
    <row r="1650" spans="1:8" x14ac:dyDescent="0.25">
      <c r="A1650" s="19">
        <v>39294</v>
      </c>
      <c r="B1650">
        <v>75.265625</v>
      </c>
      <c r="E1650" s="15"/>
      <c r="H1650" s="15"/>
    </row>
    <row r="1651" spans="1:8" x14ac:dyDescent="0.25">
      <c r="A1651" s="19">
        <v>39295</v>
      </c>
      <c r="B1651">
        <v>75.28125</v>
      </c>
      <c r="E1651" s="15"/>
      <c r="H1651" s="15"/>
    </row>
    <row r="1652" spans="1:8" x14ac:dyDescent="0.25">
      <c r="A1652" s="19">
        <v>39296</v>
      </c>
      <c r="B1652">
        <v>75.296875</v>
      </c>
      <c r="E1652" s="15"/>
      <c r="H1652" s="15"/>
    </row>
    <row r="1653" spans="1:8" x14ac:dyDescent="0.25">
      <c r="A1653" s="19">
        <v>39297</v>
      </c>
      <c r="B1653">
        <v>75.578125</v>
      </c>
      <c r="E1653" s="15"/>
      <c r="H1653" s="15"/>
    </row>
    <row r="1654" spans="1:8" x14ac:dyDescent="0.25">
      <c r="A1654" s="19">
        <v>39300</v>
      </c>
      <c r="B1654">
        <v>75.4375</v>
      </c>
      <c r="E1654" s="15"/>
      <c r="H1654" s="15"/>
    </row>
    <row r="1655" spans="1:8" x14ac:dyDescent="0.25">
      <c r="A1655" s="19">
        <v>39301</v>
      </c>
      <c r="B1655">
        <v>75.359375</v>
      </c>
      <c r="E1655" s="15"/>
      <c r="H1655" s="15"/>
    </row>
    <row r="1656" spans="1:8" x14ac:dyDescent="0.25">
      <c r="A1656" s="19">
        <v>39302</v>
      </c>
      <c r="B1656">
        <v>74.859375</v>
      </c>
      <c r="E1656" s="15"/>
      <c r="H1656" s="15"/>
    </row>
    <row r="1657" spans="1:8" x14ac:dyDescent="0.25">
      <c r="A1657" s="19">
        <v>39303</v>
      </c>
      <c r="B1657">
        <v>75.234375</v>
      </c>
      <c r="E1657" s="15"/>
      <c r="H1657" s="15"/>
    </row>
    <row r="1658" spans="1:8" x14ac:dyDescent="0.25">
      <c r="A1658" s="19">
        <v>39304</v>
      </c>
      <c r="B1658">
        <v>75.3125</v>
      </c>
      <c r="E1658" s="15"/>
      <c r="H1658" s="15"/>
    </row>
    <row r="1659" spans="1:8" x14ac:dyDescent="0.25">
      <c r="A1659" s="19">
        <v>39307</v>
      </c>
      <c r="B1659">
        <v>75.34375</v>
      </c>
      <c r="E1659" s="15"/>
      <c r="H1659" s="15"/>
    </row>
    <row r="1660" spans="1:8" x14ac:dyDescent="0.25">
      <c r="A1660" s="19">
        <v>39308</v>
      </c>
      <c r="B1660">
        <v>75.578125</v>
      </c>
      <c r="E1660" s="15"/>
      <c r="H1660" s="15"/>
    </row>
    <row r="1661" spans="1:8" x14ac:dyDescent="0.25">
      <c r="A1661" s="19">
        <v>39309</v>
      </c>
      <c r="B1661">
        <v>75.796875</v>
      </c>
      <c r="E1661" s="15"/>
      <c r="H1661" s="15"/>
    </row>
    <row r="1662" spans="1:8" x14ac:dyDescent="0.25">
      <c r="A1662" s="19">
        <v>39310</v>
      </c>
      <c r="B1662">
        <v>76.265625</v>
      </c>
      <c r="E1662" s="15"/>
      <c r="H1662" s="15"/>
    </row>
    <row r="1663" spans="1:8" x14ac:dyDescent="0.25">
      <c r="A1663" s="19">
        <v>39311</v>
      </c>
      <c r="B1663">
        <v>76.078125</v>
      </c>
      <c r="E1663" s="15"/>
      <c r="H1663" s="15"/>
    </row>
    <row r="1664" spans="1:8" x14ac:dyDescent="0.25">
      <c r="A1664" s="19">
        <v>39314</v>
      </c>
      <c r="B1664">
        <v>76.21875</v>
      </c>
      <c r="E1664" s="15"/>
      <c r="H1664" s="15"/>
    </row>
    <row r="1665" spans="1:8" x14ac:dyDescent="0.25">
      <c r="A1665" s="19">
        <v>39315</v>
      </c>
      <c r="B1665">
        <v>76.421875</v>
      </c>
      <c r="E1665" s="15"/>
      <c r="H1665" s="15"/>
    </row>
    <row r="1666" spans="1:8" x14ac:dyDescent="0.25">
      <c r="A1666" s="19">
        <v>39316</v>
      </c>
      <c r="B1666">
        <v>76.25</v>
      </c>
      <c r="E1666" s="15"/>
      <c r="H1666" s="15"/>
    </row>
    <row r="1667" spans="1:8" x14ac:dyDescent="0.25">
      <c r="A1667" s="19">
        <v>39317</v>
      </c>
      <c r="B1667">
        <v>76.234375</v>
      </c>
      <c r="E1667" s="15"/>
      <c r="H1667" s="15"/>
    </row>
    <row r="1668" spans="1:8" x14ac:dyDescent="0.25">
      <c r="A1668" s="19">
        <v>39318</v>
      </c>
      <c r="B1668">
        <v>76.125</v>
      </c>
      <c r="E1668" s="15"/>
      <c r="H1668" s="15"/>
    </row>
    <row r="1669" spans="1:8" x14ac:dyDescent="0.25">
      <c r="A1669" s="19">
        <v>39321</v>
      </c>
      <c r="B1669">
        <v>76.25</v>
      </c>
      <c r="E1669" s="15"/>
      <c r="H1669" s="15"/>
    </row>
    <row r="1670" spans="1:8" x14ac:dyDescent="0.25">
      <c r="A1670" s="19">
        <v>39322</v>
      </c>
      <c r="B1670">
        <v>76.71875</v>
      </c>
      <c r="E1670" s="15"/>
      <c r="H1670" s="15"/>
    </row>
    <row r="1671" spans="1:8" x14ac:dyDescent="0.25">
      <c r="A1671" s="19">
        <v>39323</v>
      </c>
      <c r="B1671">
        <v>76.640625</v>
      </c>
      <c r="E1671" s="15"/>
      <c r="H1671" s="15"/>
    </row>
    <row r="1672" spans="1:8" x14ac:dyDescent="0.25">
      <c r="A1672" s="19">
        <v>39324</v>
      </c>
      <c r="B1672">
        <v>76.953125</v>
      </c>
      <c r="E1672" s="15"/>
      <c r="H1672" s="15"/>
    </row>
    <row r="1673" spans="1:8" x14ac:dyDescent="0.25">
      <c r="A1673" s="19">
        <v>39325</v>
      </c>
      <c r="B1673">
        <v>76.703125</v>
      </c>
      <c r="E1673" s="15"/>
      <c r="H1673" s="15"/>
    </row>
    <row r="1674" spans="1:8" x14ac:dyDescent="0.25">
      <c r="A1674" s="19">
        <v>39329</v>
      </c>
      <c r="B1674">
        <v>76.734375</v>
      </c>
      <c r="E1674" s="15"/>
      <c r="H1674" s="15"/>
    </row>
    <row r="1675" spans="1:8" x14ac:dyDescent="0.25">
      <c r="A1675" s="19">
        <v>39330</v>
      </c>
      <c r="B1675">
        <v>77.234375</v>
      </c>
      <c r="E1675" s="15"/>
      <c r="H1675" s="15"/>
    </row>
    <row r="1676" spans="1:8" x14ac:dyDescent="0.25">
      <c r="A1676" s="19">
        <v>39331</v>
      </c>
      <c r="B1676">
        <v>77.03125</v>
      </c>
      <c r="E1676" s="15"/>
      <c r="H1676" s="15"/>
    </row>
    <row r="1677" spans="1:8" x14ac:dyDescent="0.25">
      <c r="A1677" s="19">
        <v>39332</v>
      </c>
      <c r="B1677">
        <v>77.765625</v>
      </c>
      <c r="E1677" s="15"/>
      <c r="H1677" s="15"/>
    </row>
    <row r="1678" spans="1:8" x14ac:dyDescent="0.25">
      <c r="A1678" s="19">
        <v>39335</v>
      </c>
      <c r="B1678">
        <v>77.9375</v>
      </c>
      <c r="E1678" s="15"/>
      <c r="H1678" s="15"/>
    </row>
    <row r="1679" spans="1:8" x14ac:dyDescent="0.25">
      <c r="A1679" s="19">
        <v>39336</v>
      </c>
      <c r="B1679">
        <v>77.671875</v>
      </c>
      <c r="E1679" s="15"/>
      <c r="H1679" s="15"/>
    </row>
    <row r="1680" spans="1:8" x14ac:dyDescent="0.25">
      <c r="A1680" s="19">
        <v>39337</v>
      </c>
      <c r="B1680">
        <v>77.46875</v>
      </c>
      <c r="E1680" s="15"/>
      <c r="H1680" s="15"/>
    </row>
    <row r="1681" spans="1:8" x14ac:dyDescent="0.25">
      <c r="A1681" s="19">
        <v>39338</v>
      </c>
      <c r="B1681">
        <v>77.078125</v>
      </c>
      <c r="E1681" s="15"/>
      <c r="H1681" s="15"/>
    </row>
    <row r="1682" spans="1:8" x14ac:dyDescent="0.25">
      <c r="A1682" s="19">
        <v>39339</v>
      </c>
      <c r="B1682">
        <v>77.15625</v>
      </c>
      <c r="E1682" s="15"/>
      <c r="H1682" s="15"/>
    </row>
    <row r="1683" spans="1:8" x14ac:dyDescent="0.25">
      <c r="A1683" s="19">
        <v>39342</v>
      </c>
      <c r="B1683">
        <v>77.109375</v>
      </c>
      <c r="E1683" s="15"/>
      <c r="H1683" s="15"/>
    </row>
    <row r="1684" spans="1:8" x14ac:dyDescent="0.25">
      <c r="A1684" s="19">
        <v>39343</v>
      </c>
      <c r="B1684">
        <v>77.1875</v>
      </c>
      <c r="E1684" s="15"/>
      <c r="H1684" s="15"/>
    </row>
    <row r="1685" spans="1:8" x14ac:dyDescent="0.25">
      <c r="A1685" s="19">
        <v>39344</v>
      </c>
      <c r="B1685">
        <v>77</v>
      </c>
      <c r="E1685" s="15"/>
      <c r="H1685" s="15"/>
    </row>
    <row r="1686" spans="1:8" x14ac:dyDescent="0.25">
      <c r="A1686" s="19">
        <v>39345</v>
      </c>
      <c r="B1686">
        <v>76.328125</v>
      </c>
      <c r="E1686" s="15"/>
      <c r="H1686" s="15"/>
    </row>
    <row r="1687" spans="1:8" x14ac:dyDescent="0.25">
      <c r="A1687" s="19">
        <v>39346</v>
      </c>
      <c r="B1687">
        <v>76.5</v>
      </c>
      <c r="E1687" s="15"/>
      <c r="H1687" s="15"/>
    </row>
    <row r="1688" spans="1:8" x14ac:dyDescent="0.25">
      <c r="A1688" s="19">
        <v>39349</v>
      </c>
      <c r="B1688">
        <v>76.546875</v>
      </c>
      <c r="E1688" s="15"/>
      <c r="H1688" s="15"/>
    </row>
    <row r="1689" spans="1:8" x14ac:dyDescent="0.25">
      <c r="A1689" s="19">
        <v>39350</v>
      </c>
      <c r="B1689">
        <v>76.609375</v>
      </c>
      <c r="E1689" s="15"/>
      <c r="H1689" s="15"/>
    </row>
    <row r="1690" spans="1:8" x14ac:dyDescent="0.25">
      <c r="A1690" s="19">
        <v>39351</v>
      </c>
      <c r="B1690">
        <v>76.609375</v>
      </c>
      <c r="E1690" s="15"/>
      <c r="H1690" s="15"/>
    </row>
    <row r="1691" spans="1:8" x14ac:dyDescent="0.25">
      <c r="A1691" s="19">
        <v>39352</v>
      </c>
      <c r="B1691">
        <v>76.84375</v>
      </c>
      <c r="E1691" s="15"/>
      <c r="H1691" s="15"/>
    </row>
    <row r="1692" spans="1:8" x14ac:dyDescent="0.25">
      <c r="A1692" s="19">
        <v>39353</v>
      </c>
      <c r="B1692">
        <v>76.78125</v>
      </c>
      <c r="E1692" s="15"/>
      <c r="H1692" s="15"/>
    </row>
    <row r="1693" spans="1:8" x14ac:dyDescent="0.25">
      <c r="A1693" s="19">
        <v>39356</v>
      </c>
      <c r="B1693">
        <v>76.828125</v>
      </c>
      <c r="E1693" s="15"/>
      <c r="H1693" s="15"/>
    </row>
    <row r="1694" spans="1:8" x14ac:dyDescent="0.25">
      <c r="A1694" s="19">
        <v>39357</v>
      </c>
      <c r="B1694">
        <v>77.015625</v>
      </c>
      <c r="E1694" s="15"/>
      <c r="H1694" s="15"/>
    </row>
    <row r="1695" spans="1:8" x14ac:dyDescent="0.25">
      <c r="A1695" s="19">
        <v>39358</v>
      </c>
      <c r="B1695">
        <v>76.90625</v>
      </c>
      <c r="E1695" s="15"/>
      <c r="H1695" s="15"/>
    </row>
    <row r="1696" spans="1:8" x14ac:dyDescent="0.25">
      <c r="A1696" s="19">
        <v>39359</v>
      </c>
      <c r="B1696">
        <v>77.015625</v>
      </c>
      <c r="E1696" s="15"/>
      <c r="H1696" s="15"/>
    </row>
    <row r="1697" spans="1:8" x14ac:dyDescent="0.25">
      <c r="A1697" s="19">
        <v>39360</v>
      </c>
      <c r="B1697">
        <v>76.421875</v>
      </c>
      <c r="E1697" s="15"/>
      <c r="H1697" s="15"/>
    </row>
    <row r="1698" spans="1:8" x14ac:dyDescent="0.25">
      <c r="A1698" s="19">
        <v>39364</v>
      </c>
      <c r="B1698">
        <v>76.359375</v>
      </c>
      <c r="E1698" s="15"/>
      <c r="H1698" s="15"/>
    </row>
    <row r="1699" spans="1:8" x14ac:dyDescent="0.25">
      <c r="A1699" s="19">
        <v>39365</v>
      </c>
      <c r="B1699">
        <v>76.375</v>
      </c>
      <c r="E1699" s="15"/>
      <c r="H1699" s="15"/>
    </row>
    <row r="1700" spans="1:8" x14ac:dyDescent="0.25">
      <c r="A1700" s="19">
        <v>39366</v>
      </c>
      <c r="B1700">
        <v>76.34375</v>
      </c>
      <c r="E1700" s="15"/>
      <c r="H1700" s="15"/>
    </row>
    <row r="1701" spans="1:8" x14ac:dyDescent="0.25">
      <c r="A1701" s="19">
        <v>39367</v>
      </c>
      <c r="B1701">
        <v>76.203125</v>
      </c>
      <c r="E1701" s="15"/>
      <c r="H1701" s="15"/>
    </row>
    <row r="1702" spans="1:8" x14ac:dyDescent="0.25">
      <c r="A1702" s="19">
        <v>39370</v>
      </c>
      <c r="B1702">
        <v>76.328125</v>
      </c>
      <c r="E1702" s="15"/>
      <c r="H1702" s="15"/>
    </row>
    <row r="1703" spans="1:8" x14ac:dyDescent="0.25">
      <c r="A1703" s="19">
        <v>39371</v>
      </c>
      <c r="B1703">
        <v>76.4375</v>
      </c>
      <c r="E1703" s="15"/>
      <c r="H1703" s="15"/>
    </row>
    <row r="1704" spans="1:8" x14ac:dyDescent="0.25">
      <c r="A1704" s="19">
        <v>39372</v>
      </c>
      <c r="B1704">
        <v>76.984375</v>
      </c>
      <c r="E1704" s="15"/>
      <c r="H1704" s="15"/>
    </row>
    <row r="1705" spans="1:8" x14ac:dyDescent="0.25">
      <c r="A1705" s="19">
        <v>39373</v>
      </c>
      <c r="B1705">
        <v>77.203125</v>
      </c>
      <c r="E1705" s="15"/>
      <c r="H1705" s="15"/>
    </row>
    <row r="1706" spans="1:8" x14ac:dyDescent="0.25">
      <c r="A1706" s="19">
        <v>39374</v>
      </c>
      <c r="B1706">
        <v>77.6875</v>
      </c>
      <c r="E1706" s="15"/>
      <c r="H1706" s="15"/>
    </row>
    <row r="1707" spans="1:8" x14ac:dyDescent="0.25">
      <c r="A1707" s="19">
        <v>39377</v>
      </c>
      <c r="B1707">
        <v>77.65625</v>
      </c>
      <c r="E1707" s="15"/>
      <c r="H1707" s="15"/>
    </row>
    <row r="1708" spans="1:8" x14ac:dyDescent="0.25">
      <c r="A1708" s="19">
        <v>39378</v>
      </c>
      <c r="B1708">
        <v>77.65625</v>
      </c>
      <c r="E1708" s="15"/>
      <c r="H1708" s="15"/>
    </row>
    <row r="1709" spans="1:8" x14ac:dyDescent="0.25">
      <c r="A1709" s="19">
        <v>39379</v>
      </c>
      <c r="B1709">
        <v>78.015625</v>
      </c>
      <c r="E1709" s="15"/>
      <c r="H1709" s="15"/>
    </row>
    <row r="1710" spans="1:8" x14ac:dyDescent="0.25">
      <c r="A1710" s="19">
        <v>39380</v>
      </c>
      <c r="B1710">
        <v>77.890625</v>
      </c>
      <c r="E1710" s="15"/>
      <c r="H1710" s="15"/>
    </row>
    <row r="1711" spans="1:8" x14ac:dyDescent="0.25">
      <c r="A1711" s="19">
        <v>39381</v>
      </c>
      <c r="B1711">
        <v>77.734375</v>
      </c>
      <c r="E1711" s="15"/>
      <c r="H1711" s="15"/>
    </row>
    <row r="1712" spans="1:8" x14ac:dyDescent="0.25">
      <c r="A1712" s="19">
        <v>39384</v>
      </c>
      <c r="B1712">
        <v>77.75</v>
      </c>
      <c r="E1712" s="15"/>
      <c r="H1712" s="15"/>
    </row>
    <row r="1713" spans="1:8" x14ac:dyDescent="0.25">
      <c r="A1713" s="19">
        <v>39385</v>
      </c>
      <c r="B1713">
        <v>77.75</v>
      </c>
      <c r="E1713" s="15"/>
      <c r="H1713" s="15"/>
    </row>
    <row r="1714" spans="1:8" x14ac:dyDescent="0.25">
      <c r="A1714" s="19">
        <v>39386</v>
      </c>
      <c r="B1714">
        <v>77.296875</v>
      </c>
      <c r="E1714" s="15"/>
      <c r="H1714" s="15"/>
    </row>
    <row r="1715" spans="1:8" x14ac:dyDescent="0.25">
      <c r="A1715" s="19">
        <v>39387</v>
      </c>
      <c r="B1715">
        <v>77.84375</v>
      </c>
      <c r="E1715" s="15"/>
      <c r="H1715" s="15"/>
    </row>
    <row r="1716" spans="1:8" x14ac:dyDescent="0.25">
      <c r="A1716" s="19">
        <v>39388</v>
      </c>
      <c r="B1716">
        <v>78.234375</v>
      </c>
      <c r="E1716" s="15"/>
      <c r="H1716" s="15"/>
    </row>
    <row r="1717" spans="1:8" x14ac:dyDescent="0.25">
      <c r="A1717" s="19">
        <v>39391</v>
      </c>
      <c r="B1717">
        <v>78.09375</v>
      </c>
      <c r="E1717" s="15"/>
      <c r="H1717" s="15"/>
    </row>
    <row r="1718" spans="1:8" x14ac:dyDescent="0.25">
      <c r="A1718" s="19">
        <v>39392</v>
      </c>
      <c r="B1718">
        <v>77.90625</v>
      </c>
      <c r="E1718" s="15"/>
      <c r="H1718" s="15"/>
    </row>
    <row r="1719" spans="1:8" x14ac:dyDescent="0.25">
      <c r="A1719" s="19">
        <v>39393</v>
      </c>
      <c r="B1719">
        <v>78.109375</v>
      </c>
      <c r="E1719" s="15"/>
      <c r="H1719" s="15"/>
    </row>
    <row r="1720" spans="1:8" x14ac:dyDescent="0.25">
      <c r="A1720" s="19">
        <v>39394</v>
      </c>
      <c r="B1720">
        <v>78.421875</v>
      </c>
      <c r="E1720" s="15"/>
      <c r="H1720" s="15"/>
    </row>
    <row r="1721" spans="1:8" x14ac:dyDescent="0.25">
      <c r="A1721" s="19">
        <v>39395</v>
      </c>
      <c r="B1721">
        <v>78.6875</v>
      </c>
      <c r="E1721" s="15"/>
      <c r="H1721" s="15"/>
    </row>
    <row r="1722" spans="1:8" x14ac:dyDescent="0.25">
      <c r="A1722" s="19">
        <v>39399</v>
      </c>
      <c r="B1722">
        <v>78.5</v>
      </c>
      <c r="E1722" s="15"/>
      <c r="H1722" s="15"/>
    </row>
    <row r="1723" spans="1:8" x14ac:dyDescent="0.25">
      <c r="A1723" s="19">
        <v>39400</v>
      </c>
      <c r="B1723">
        <v>78.40625</v>
      </c>
      <c r="E1723" s="15"/>
      <c r="H1723" s="15"/>
    </row>
    <row r="1724" spans="1:8" x14ac:dyDescent="0.25">
      <c r="A1724" s="19">
        <v>39401</v>
      </c>
      <c r="B1724">
        <v>78.953125</v>
      </c>
      <c r="E1724" s="15"/>
      <c r="H1724" s="15"/>
    </row>
    <row r="1725" spans="1:8" x14ac:dyDescent="0.25">
      <c r="A1725" s="19">
        <v>39402</v>
      </c>
      <c r="B1725">
        <v>79.015625</v>
      </c>
      <c r="E1725" s="15"/>
      <c r="H1725" s="15"/>
    </row>
    <row r="1726" spans="1:8" x14ac:dyDescent="0.25">
      <c r="A1726" s="19">
        <v>39405</v>
      </c>
      <c r="B1726">
        <v>79.40625</v>
      </c>
      <c r="E1726" s="15"/>
      <c r="H1726" s="15"/>
    </row>
    <row r="1727" spans="1:8" x14ac:dyDescent="0.25">
      <c r="A1727" s="19">
        <v>39406</v>
      </c>
      <c r="B1727">
        <v>79.5</v>
      </c>
      <c r="E1727" s="15"/>
      <c r="H1727" s="15"/>
    </row>
    <row r="1728" spans="1:8" x14ac:dyDescent="0.25">
      <c r="A1728" s="19">
        <v>39407</v>
      </c>
      <c r="B1728">
        <v>79.671875</v>
      </c>
      <c r="E1728" s="15"/>
      <c r="H1728" s="15"/>
    </row>
    <row r="1729" spans="1:8" x14ac:dyDescent="0.25">
      <c r="A1729" s="19">
        <v>39409</v>
      </c>
      <c r="B1729">
        <v>79.71875</v>
      </c>
      <c r="E1729" s="15"/>
      <c r="H1729" s="15"/>
    </row>
    <row r="1730" spans="1:8" x14ac:dyDescent="0.25">
      <c r="A1730" s="19">
        <v>39412</v>
      </c>
      <c r="B1730">
        <v>80.515625</v>
      </c>
      <c r="E1730" s="15"/>
      <c r="H1730" s="15"/>
    </row>
    <row r="1731" spans="1:8" x14ac:dyDescent="0.25">
      <c r="A1731" s="19">
        <v>39413</v>
      </c>
      <c r="B1731">
        <v>80.0625</v>
      </c>
      <c r="E1731" s="15"/>
      <c r="H1731" s="15"/>
    </row>
    <row r="1732" spans="1:8" x14ac:dyDescent="0.25">
      <c r="A1732" s="19">
        <v>39414</v>
      </c>
      <c r="B1732">
        <v>79.6875</v>
      </c>
      <c r="E1732" s="15"/>
      <c r="H1732" s="15"/>
    </row>
    <row r="1733" spans="1:8" x14ac:dyDescent="0.25">
      <c r="A1733" s="19">
        <v>39415</v>
      </c>
      <c r="B1733">
        <v>80.09375</v>
      </c>
      <c r="E1733" s="15"/>
      <c r="H1733" s="15"/>
    </row>
    <row r="1734" spans="1:8" x14ac:dyDescent="0.25">
      <c r="A1734" s="19">
        <v>39416</v>
      </c>
      <c r="B1734">
        <v>80.046875</v>
      </c>
      <c r="E1734" s="15"/>
      <c r="H1734" s="15"/>
    </row>
    <row r="1735" spans="1:8" x14ac:dyDescent="0.25">
      <c r="A1735" s="19">
        <v>39419</v>
      </c>
      <c r="B1735">
        <v>80.5</v>
      </c>
      <c r="E1735" s="15"/>
      <c r="H1735" s="15"/>
    </row>
    <row r="1736" spans="1:8" x14ac:dyDescent="0.25">
      <c r="A1736" s="19">
        <v>39420</v>
      </c>
      <c r="B1736">
        <v>80.5625</v>
      </c>
      <c r="E1736" s="15"/>
      <c r="H1736" s="15"/>
    </row>
    <row r="1737" spans="1:8" x14ac:dyDescent="0.25">
      <c r="A1737" s="19">
        <v>39421</v>
      </c>
      <c r="B1737">
        <v>80.59375</v>
      </c>
      <c r="E1737" s="15"/>
      <c r="H1737" s="15"/>
    </row>
    <row r="1738" spans="1:8" x14ac:dyDescent="0.25">
      <c r="A1738" s="19">
        <v>39422</v>
      </c>
      <c r="B1738">
        <v>80.21875</v>
      </c>
      <c r="E1738" s="15"/>
      <c r="H1738" s="15"/>
    </row>
    <row r="1739" spans="1:8" x14ac:dyDescent="0.25">
      <c r="A1739" s="19">
        <v>39423</v>
      </c>
      <c r="B1739">
        <v>79.609375</v>
      </c>
      <c r="E1739" s="15"/>
      <c r="H1739" s="15"/>
    </row>
    <row r="1740" spans="1:8" x14ac:dyDescent="0.25">
      <c r="A1740" s="19">
        <v>39426</v>
      </c>
      <c r="B1740">
        <v>79.515625</v>
      </c>
      <c r="E1740" s="15"/>
      <c r="H1740" s="15"/>
    </row>
    <row r="1741" spans="1:8" x14ac:dyDescent="0.25">
      <c r="A1741" s="19">
        <v>39427</v>
      </c>
      <c r="B1741">
        <v>80.375</v>
      </c>
      <c r="E1741" s="15"/>
      <c r="H1741" s="15"/>
    </row>
    <row r="1742" spans="1:8" x14ac:dyDescent="0.25">
      <c r="A1742" s="19">
        <v>39428</v>
      </c>
      <c r="B1742">
        <v>79.90625</v>
      </c>
      <c r="E1742" s="15"/>
      <c r="H1742" s="15"/>
    </row>
    <row r="1743" spans="1:8" x14ac:dyDescent="0.25">
      <c r="A1743" s="19">
        <v>39429</v>
      </c>
      <c r="B1743">
        <v>79.546875</v>
      </c>
      <c r="E1743" s="15"/>
      <c r="H1743" s="15"/>
    </row>
    <row r="1744" spans="1:8" x14ac:dyDescent="0.25">
      <c r="A1744" s="19">
        <v>39430</v>
      </c>
      <c r="B1744">
        <v>79.25</v>
      </c>
      <c r="E1744" s="15"/>
      <c r="H1744" s="15"/>
    </row>
    <row r="1745" spans="1:8" x14ac:dyDescent="0.25">
      <c r="A1745" s="19">
        <v>39433</v>
      </c>
      <c r="B1745">
        <v>79.515625</v>
      </c>
      <c r="E1745" s="15"/>
      <c r="H1745" s="15"/>
    </row>
    <row r="1746" spans="1:8" x14ac:dyDescent="0.25">
      <c r="A1746" s="19">
        <v>39434</v>
      </c>
      <c r="B1746">
        <v>79.84375</v>
      </c>
      <c r="E1746" s="15"/>
      <c r="H1746" s="15"/>
    </row>
    <row r="1747" spans="1:8" x14ac:dyDescent="0.25">
      <c r="A1747" s="19">
        <v>39435</v>
      </c>
      <c r="B1747">
        <v>80.109375</v>
      </c>
      <c r="E1747" s="15"/>
      <c r="H1747" s="15"/>
    </row>
    <row r="1748" spans="1:8" x14ac:dyDescent="0.25">
      <c r="A1748" s="19">
        <v>39436</v>
      </c>
      <c r="B1748">
        <v>80.328125</v>
      </c>
      <c r="E1748" s="15"/>
      <c r="H1748" s="15"/>
    </row>
    <row r="1749" spans="1:8" x14ac:dyDescent="0.25">
      <c r="A1749" s="19">
        <v>39437</v>
      </c>
      <c r="B1749">
        <v>79.5625</v>
      </c>
      <c r="E1749" s="15"/>
      <c r="H1749" s="15"/>
    </row>
    <row r="1750" spans="1:8" x14ac:dyDescent="0.25">
      <c r="A1750" s="19">
        <v>39440</v>
      </c>
      <c r="B1750">
        <v>79.328125</v>
      </c>
      <c r="E1750" s="15"/>
      <c r="H1750" s="15"/>
    </row>
    <row r="1751" spans="1:8" x14ac:dyDescent="0.25">
      <c r="A1751" s="19">
        <v>39442</v>
      </c>
      <c r="B1751">
        <v>78.96875</v>
      </c>
      <c r="E1751" s="15"/>
      <c r="H1751" s="15"/>
    </row>
    <row r="1752" spans="1:8" x14ac:dyDescent="0.25">
      <c r="A1752" s="19">
        <v>39443</v>
      </c>
      <c r="B1752">
        <v>79.40625</v>
      </c>
      <c r="E1752" s="15"/>
      <c r="H1752" s="15"/>
    </row>
    <row r="1753" spans="1:8" x14ac:dyDescent="0.25">
      <c r="A1753" s="19">
        <v>39444</v>
      </c>
      <c r="B1753">
        <v>79.90625</v>
      </c>
      <c r="E1753" s="15"/>
      <c r="H1753" s="15"/>
    </row>
    <row r="1754" spans="1:8" x14ac:dyDescent="0.25">
      <c r="A1754" s="19">
        <v>39447</v>
      </c>
      <c r="B1754">
        <v>80.25</v>
      </c>
      <c r="E1754" s="15"/>
      <c r="H1754" s="15"/>
    </row>
    <row r="1755" spans="1:8" x14ac:dyDescent="0.25">
      <c r="A1755" s="19">
        <v>39449</v>
      </c>
      <c r="B1755">
        <v>80.953125</v>
      </c>
      <c r="E1755" s="15"/>
      <c r="H1755" s="15"/>
    </row>
    <row r="1756" spans="1:8" x14ac:dyDescent="0.25">
      <c r="A1756" s="19">
        <v>39450</v>
      </c>
      <c r="B1756">
        <v>80.921875</v>
      </c>
      <c r="E1756" s="15"/>
      <c r="H1756" s="15"/>
    </row>
    <row r="1757" spans="1:8" x14ac:dyDescent="0.25">
      <c r="A1757" s="19">
        <v>39451</v>
      </c>
      <c r="B1757">
        <v>81.375</v>
      </c>
      <c r="E1757" s="15"/>
      <c r="H1757" s="15"/>
    </row>
    <row r="1758" spans="1:8" x14ac:dyDescent="0.25">
      <c r="A1758" s="19">
        <v>39454</v>
      </c>
      <c r="B1758">
        <v>81.484375</v>
      </c>
      <c r="E1758" s="15"/>
      <c r="H1758" s="15"/>
    </row>
    <row r="1759" spans="1:8" x14ac:dyDescent="0.25">
      <c r="A1759" s="19">
        <v>39455</v>
      </c>
      <c r="B1759">
        <v>81.484375</v>
      </c>
      <c r="E1759" s="15"/>
      <c r="H1759" s="15"/>
    </row>
    <row r="1760" spans="1:8" x14ac:dyDescent="0.25">
      <c r="A1760" s="19">
        <v>39456</v>
      </c>
      <c r="B1760">
        <v>81.71875</v>
      </c>
      <c r="E1760" s="15"/>
      <c r="H1760" s="15"/>
    </row>
    <row r="1761" spans="1:8" x14ac:dyDescent="0.25">
      <c r="A1761" s="19">
        <v>39457</v>
      </c>
      <c r="B1761">
        <v>81.25</v>
      </c>
      <c r="E1761" s="15"/>
      <c r="H1761" s="15"/>
    </row>
    <row r="1762" spans="1:8" x14ac:dyDescent="0.25">
      <c r="A1762" s="19">
        <v>39458</v>
      </c>
      <c r="B1762">
        <v>81.6875</v>
      </c>
      <c r="E1762" s="15"/>
      <c r="H1762" s="15"/>
    </row>
    <row r="1763" spans="1:8" x14ac:dyDescent="0.25">
      <c r="A1763" s="19">
        <v>39461</v>
      </c>
      <c r="B1763">
        <v>81.734375</v>
      </c>
      <c r="E1763" s="15"/>
      <c r="H1763" s="15"/>
    </row>
    <row r="1764" spans="1:8" x14ac:dyDescent="0.25">
      <c r="A1764" s="19">
        <v>39462</v>
      </c>
      <c r="B1764">
        <v>82.15625</v>
      </c>
      <c r="E1764" s="15"/>
      <c r="H1764" s="15"/>
    </row>
    <row r="1765" spans="1:8" x14ac:dyDescent="0.25">
      <c r="A1765" s="19">
        <v>39463</v>
      </c>
      <c r="B1765">
        <v>82.109375</v>
      </c>
      <c r="E1765" s="15"/>
      <c r="H1765" s="15"/>
    </row>
    <row r="1766" spans="1:8" x14ac:dyDescent="0.25">
      <c r="A1766" s="19">
        <v>39464</v>
      </c>
      <c r="B1766">
        <v>82.46875</v>
      </c>
      <c r="E1766" s="15"/>
      <c r="H1766" s="15"/>
    </row>
    <row r="1767" spans="1:8" x14ac:dyDescent="0.25">
      <c r="A1767" s="19">
        <v>39465</v>
      </c>
      <c r="B1767">
        <v>82.5625</v>
      </c>
      <c r="E1767" s="15"/>
      <c r="H1767" s="15"/>
    </row>
    <row r="1768" spans="1:8" x14ac:dyDescent="0.25">
      <c r="A1768" s="19">
        <v>39469</v>
      </c>
      <c r="B1768">
        <v>83.375</v>
      </c>
      <c r="E1768" s="15"/>
      <c r="H1768" s="15"/>
    </row>
    <row r="1769" spans="1:8" x14ac:dyDescent="0.25">
      <c r="A1769" s="19">
        <v>39470</v>
      </c>
      <c r="B1769">
        <v>83.640625</v>
      </c>
      <c r="E1769" s="15"/>
      <c r="H1769" s="15"/>
    </row>
    <row r="1770" spans="1:8" x14ac:dyDescent="0.25">
      <c r="A1770" s="19">
        <v>39471</v>
      </c>
      <c r="B1770">
        <v>82.5625</v>
      </c>
      <c r="E1770" s="15"/>
      <c r="H1770" s="15"/>
    </row>
    <row r="1771" spans="1:8" x14ac:dyDescent="0.25">
      <c r="A1771" s="19">
        <v>39472</v>
      </c>
      <c r="B1771">
        <v>82.828125</v>
      </c>
      <c r="E1771" s="15"/>
      <c r="H1771" s="15"/>
    </row>
    <row r="1772" spans="1:8" x14ac:dyDescent="0.25">
      <c r="A1772" s="19">
        <v>39475</v>
      </c>
      <c r="B1772">
        <v>82.796875</v>
      </c>
      <c r="E1772" s="15"/>
      <c r="H1772" s="15"/>
    </row>
    <row r="1773" spans="1:8" x14ac:dyDescent="0.25">
      <c r="A1773" s="19">
        <v>39476</v>
      </c>
      <c r="B1773">
        <v>82.46875</v>
      </c>
      <c r="E1773" s="15"/>
      <c r="H1773" s="15"/>
    </row>
    <row r="1774" spans="1:8" x14ac:dyDescent="0.25">
      <c r="A1774" s="19">
        <v>39477</v>
      </c>
      <c r="B1774">
        <v>82.09375</v>
      </c>
      <c r="E1774" s="15"/>
      <c r="H1774" s="15"/>
    </row>
    <row r="1775" spans="1:8" x14ac:dyDescent="0.25">
      <c r="A1775" s="19">
        <v>39478</v>
      </c>
      <c r="B1775">
        <v>82.59375</v>
      </c>
      <c r="E1775" s="15"/>
      <c r="H1775" s="15"/>
    </row>
    <row r="1776" spans="1:8" x14ac:dyDescent="0.25">
      <c r="A1776" s="19">
        <v>39479</v>
      </c>
      <c r="B1776">
        <v>82.828125</v>
      </c>
      <c r="E1776" s="15"/>
      <c r="H1776" s="15"/>
    </row>
    <row r="1777" spans="1:8" x14ac:dyDescent="0.25">
      <c r="A1777" s="19">
        <v>39482</v>
      </c>
      <c r="B1777">
        <v>82.65625</v>
      </c>
      <c r="E1777" s="15"/>
      <c r="H1777" s="15"/>
    </row>
    <row r="1778" spans="1:8" x14ac:dyDescent="0.25">
      <c r="A1778" s="19">
        <v>39483</v>
      </c>
      <c r="B1778">
        <v>83.109375</v>
      </c>
      <c r="E1778" s="15"/>
      <c r="H1778" s="15"/>
    </row>
    <row r="1779" spans="1:8" x14ac:dyDescent="0.25">
      <c r="A1779" s="19">
        <v>39484</v>
      </c>
      <c r="B1779">
        <v>83.015625</v>
      </c>
      <c r="E1779" s="15"/>
      <c r="H1779" s="15"/>
    </row>
    <row r="1780" spans="1:8" x14ac:dyDescent="0.25">
      <c r="A1780" s="19">
        <v>39485</v>
      </c>
      <c r="B1780">
        <v>82.46875</v>
      </c>
      <c r="E1780" s="15"/>
      <c r="H1780" s="15"/>
    </row>
    <row r="1781" spans="1:8" x14ac:dyDescent="0.25">
      <c r="A1781" s="19">
        <v>39486</v>
      </c>
      <c r="B1781">
        <v>82.859375</v>
      </c>
      <c r="E1781" s="15"/>
      <c r="H1781" s="15"/>
    </row>
    <row r="1782" spans="1:8" x14ac:dyDescent="0.25">
      <c r="A1782" s="19">
        <v>39489</v>
      </c>
      <c r="B1782">
        <v>83.03125</v>
      </c>
      <c r="E1782" s="15"/>
      <c r="H1782" s="15"/>
    </row>
    <row r="1783" spans="1:8" x14ac:dyDescent="0.25">
      <c r="A1783" s="19">
        <v>39490</v>
      </c>
      <c r="B1783">
        <v>82.71875</v>
      </c>
      <c r="E1783" s="15"/>
      <c r="H1783" s="15"/>
    </row>
    <row r="1784" spans="1:8" x14ac:dyDescent="0.25">
      <c r="A1784" s="19">
        <v>39491</v>
      </c>
      <c r="B1784">
        <v>82.78125</v>
      </c>
      <c r="E1784" s="15"/>
      <c r="H1784" s="15"/>
    </row>
    <row r="1785" spans="1:8" x14ac:dyDescent="0.25">
      <c r="A1785" s="19">
        <v>39492</v>
      </c>
      <c r="B1785">
        <v>82.25</v>
      </c>
      <c r="E1785" s="15"/>
      <c r="H1785" s="15"/>
    </row>
    <row r="1786" spans="1:8" x14ac:dyDescent="0.25">
      <c r="A1786" s="19">
        <v>39493</v>
      </c>
      <c r="B1786">
        <v>82.40625</v>
      </c>
      <c r="E1786" s="15"/>
      <c r="H1786" s="15"/>
    </row>
    <row r="1787" spans="1:8" x14ac:dyDescent="0.25">
      <c r="A1787" s="19">
        <v>39497</v>
      </c>
      <c r="B1787">
        <v>81.828125</v>
      </c>
      <c r="E1787" s="15"/>
      <c r="H1787" s="15"/>
    </row>
    <row r="1788" spans="1:8" x14ac:dyDescent="0.25">
      <c r="A1788" s="19">
        <v>39498</v>
      </c>
      <c r="B1788">
        <v>81.59375</v>
      </c>
      <c r="E1788" s="15"/>
      <c r="H1788" s="15"/>
    </row>
    <row r="1789" spans="1:8" x14ac:dyDescent="0.25">
      <c r="A1789" s="19">
        <v>39499</v>
      </c>
      <c r="B1789">
        <v>82.4375</v>
      </c>
      <c r="E1789" s="15"/>
      <c r="H1789" s="15"/>
    </row>
    <row r="1790" spans="1:8" x14ac:dyDescent="0.25">
      <c r="A1790" s="19">
        <v>39500</v>
      </c>
      <c r="B1790">
        <v>82.4375</v>
      </c>
      <c r="E1790" s="15"/>
      <c r="H1790" s="15"/>
    </row>
    <row r="1791" spans="1:8" x14ac:dyDescent="0.25">
      <c r="A1791" s="19">
        <v>39503</v>
      </c>
      <c r="B1791">
        <v>81.828125</v>
      </c>
      <c r="E1791" s="15"/>
      <c r="H1791" s="15"/>
    </row>
    <row r="1792" spans="1:8" x14ac:dyDescent="0.25">
      <c r="A1792" s="19">
        <v>39504</v>
      </c>
      <c r="B1792">
        <v>82.0625</v>
      </c>
      <c r="E1792" s="15"/>
      <c r="H1792" s="15"/>
    </row>
    <row r="1793" spans="1:8" x14ac:dyDescent="0.25">
      <c r="A1793" s="19">
        <v>39505</v>
      </c>
      <c r="B1793">
        <v>82.140625</v>
      </c>
      <c r="E1793" s="15"/>
      <c r="H1793" s="15"/>
    </row>
    <row r="1794" spans="1:8" x14ac:dyDescent="0.25">
      <c r="A1794" s="19">
        <v>39506</v>
      </c>
      <c r="B1794">
        <v>82.890625</v>
      </c>
      <c r="E1794" s="15"/>
      <c r="H1794" s="15"/>
    </row>
    <row r="1795" spans="1:8" x14ac:dyDescent="0.25">
      <c r="A1795" s="19">
        <v>39507</v>
      </c>
      <c r="B1795">
        <v>83.984375</v>
      </c>
      <c r="E1795" s="15"/>
      <c r="H1795" s="15"/>
    </row>
    <row r="1796" spans="1:8" x14ac:dyDescent="0.25">
      <c r="A1796" s="19">
        <v>39510</v>
      </c>
      <c r="B1796">
        <v>84</v>
      </c>
      <c r="E1796" s="15"/>
      <c r="H1796" s="15"/>
    </row>
    <row r="1797" spans="1:8" x14ac:dyDescent="0.25">
      <c r="A1797" s="19">
        <v>39511</v>
      </c>
      <c r="B1797">
        <v>83.90625</v>
      </c>
      <c r="E1797" s="15"/>
      <c r="H1797" s="15"/>
    </row>
    <row r="1798" spans="1:8" x14ac:dyDescent="0.25">
      <c r="A1798" s="19">
        <v>39512</v>
      </c>
      <c r="B1798">
        <v>83.5</v>
      </c>
      <c r="E1798" s="15"/>
      <c r="H1798" s="15"/>
    </row>
    <row r="1799" spans="1:8" x14ac:dyDescent="0.25">
      <c r="A1799" s="19">
        <v>39513</v>
      </c>
      <c r="B1799">
        <v>83.875</v>
      </c>
      <c r="E1799" s="15"/>
      <c r="H1799" s="15"/>
    </row>
    <row r="1800" spans="1:8" x14ac:dyDescent="0.25">
      <c r="A1800" s="19">
        <v>39514</v>
      </c>
      <c r="B1800">
        <v>84.4375</v>
      </c>
      <c r="E1800" s="15"/>
      <c r="H1800" s="15"/>
    </row>
    <row r="1801" spans="1:8" x14ac:dyDescent="0.25">
      <c r="A1801" s="19">
        <v>39517</v>
      </c>
      <c r="B1801">
        <v>84.984375</v>
      </c>
      <c r="E1801" s="15"/>
      <c r="H1801" s="15"/>
    </row>
    <row r="1802" spans="1:8" x14ac:dyDescent="0.25">
      <c r="A1802" s="19">
        <v>39518</v>
      </c>
      <c r="B1802">
        <v>84</v>
      </c>
      <c r="E1802" s="15"/>
      <c r="H1802" s="15"/>
    </row>
    <row r="1803" spans="1:8" x14ac:dyDescent="0.25">
      <c r="A1803" s="19">
        <v>39519</v>
      </c>
      <c r="B1803">
        <v>84.71875</v>
      </c>
      <c r="E1803" s="15"/>
      <c r="H1803" s="15"/>
    </row>
    <row r="1804" spans="1:8" x14ac:dyDescent="0.25">
      <c r="A1804" s="19">
        <v>39520</v>
      </c>
      <c r="B1804">
        <v>84.625</v>
      </c>
      <c r="E1804" s="15"/>
      <c r="H1804" s="15"/>
    </row>
    <row r="1805" spans="1:8" x14ac:dyDescent="0.25">
      <c r="A1805" s="19">
        <v>39521</v>
      </c>
      <c r="B1805">
        <v>85.5625</v>
      </c>
      <c r="E1805" s="15"/>
      <c r="H1805" s="15"/>
    </row>
    <row r="1806" spans="1:8" x14ac:dyDescent="0.25">
      <c r="A1806" s="19">
        <v>39524</v>
      </c>
      <c r="B1806">
        <v>86.109375</v>
      </c>
      <c r="E1806" s="15"/>
      <c r="H1806" s="15"/>
    </row>
    <row r="1807" spans="1:8" x14ac:dyDescent="0.25">
      <c r="A1807" s="19">
        <v>39525</v>
      </c>
      <c r="B1807">
        <v>85.421875</v>
      </c>
      <c r="E1807" s="15"/>
      <c r="H1807" s="15"/>
    </row>
    <row r="1808" spans="1:8" x14ac:dyDescent="0.25">
      <c r="A1808" s="19">
        <v>39526</v>
      </c>
      <c r="B1808">
        <v>85.921875</v>
      </c>
      <c r="E1808" s="15"/>
      <c r="H1808" s="15"/>
    </row>
    <row r="1809" spans="1:8" x14ac:dyDescent="0.25">
      <c r="A1809" s="19">
        <v>39527</v>
      </c>
      <c r="B1809">
        <v>86.0625</v>
      </c>
      <c r="E1809" s="15"/>
      <c r="H1809" s="15"/>
    </row>
    <row r="1810" spans="1:8" x14ac:dyDescent="0.25">
      <c r="A1810" s="19">
        <v>39531</v>
      </c>
      <c r="B1810">
        <v>84.90625</v>
      </c>
      <c r="E1810" s="15"/>
      <c r="H1810" s="15"/>
    </row>
    <row r="1811" spans="1:8" x14ac:dyDescent="0.25">
      <c r="A1811" s="19">
        <v>39532</v>
      </c>
      <c r="B1811">
        <v>85.140625</v>
      </c>
      <c r="E1811" s="15"/>
      <c r="H1811" s="15"/>
    </row>
    <row r="1812" spans="1:8" x14ac:dyDescent="0.25">
      <c r="A1812" s="19">
        <v>39533</v>
      </c>
      <c r="B1812">
        <v>85.21875</v>
      </c>
      <c r="E1812" s="15"/>
      <c r="H1812" s="15"/>
    </row>
    <row r="1813" spans="1:8" x14ac:dyDescent="0.25">
      <c r="A1813" s="19">
        <v>39534</v>
      </c>
      <c r="B1813">
        <v>85.015625</v>
      </c>
      <c r="E1813" s="15"/>
      <c r="H1813" s="15"/>
    </row>
    <row r="1814" spans="1:8" x14ac:dyDescent="0.25">
      <c r="A1814" s="19">
        <v>39535</v>
      </c>
      <c r="B1814">
        <v>85.265625</v>
      </c>
      <c r="E1814" s="15"/>
      <c r="H1814" s="15"/>
    </row>
    <row r="1815" spans="1:8" x14ac:dyDescent="0.25">
      <c r="A1815" s="19">
        <v>39538</v>
      </c>
      <c r="B1815">
        <v>85.4375</v>
      </c>
      <c r="E1815" s="15"/>
      <c r="H1815" s="15"/>
    </row>
    <row r="1816" spans="1:8" x14ac:dyDescent="0.25">
      <c r="A1816" s="19">
        <v>39539</v>
      </c>
      <c r="B1816">
        <v>84.546875</v>
      </c>
      <c r="E1816" s="15"/>
      <c r="H1816" s="15"/>
    </row>
    <row r="1817" spans="1:8" x14ac:dyDescent="0.25">
      <c r="A1817" s="19">
        <v>39540</v>
      </c>
      <c r="B1817">
        <v>84.34375</v>
      </c>
      <c r="E1817" s="15"/>
      <c r="H1817" s="15"/>
    </row>
    <row r="1818" spans="1:8" x14ac:dyDescent="0.25">
      <c r="A1818" s="19">
        <v>39541</v>
      </c>
      <c r="B1818">
        <v>84.34375</v>
      </c>
      <c r="E1818" s="15"/>
      <c r="H1818" s="15"/>
    </row>
    <row r="1819" spans="1:8" x14ac:dyDescent="0.25">
      <c r="A1819" s="19">
        <v>39542</v>
      </c>
      <c r="B1819">
        <v>84.984375</v>
      </c>
      <c r="E1819" s="15"/>
      <c r="H1819" s="15"/>
    </row>
    <row r="1820" spans="1:8" x14ac:dyDescent="0.25">
      <c r="A1820" s="19">
        <v>39545</v>
      </c>
      <c r="B1820">
        <v>84.390625</v>
      </c>
      <c r="E1820" s="15"/>
      <c r="H1820" s="15"/>
    </row>
    <row r="1821" spans="1:8" x14ac:dyDescent="0.25">
      <c r="A1821" s="19">
        <v>39546</v>
      </c>
      <c r="B1821">
        <v>84.375</v>
      </c>
      <c r="E1821" s="15"/>
      <c r="H1821" s="15"/>
    </row>
    <row r="1822" spans="1:8" x14ac:dyDescent="0.25">
      <c r="A1822" s="19">
        <v>39547</v>
      </c>
      <c r="B1822">
        <v>84.890625</v>
      </c>
      <c r="E1822" s="15"/>
      <c r="H1822" s="15"/>
    </row>
    <row r="1823" spans="1:8" x14ac:dyDescent="0.25">
      <c r="A1823" s="19">
        <v>39548</v>
      </c>
      <c r="B1823">
        <v>84.421875</v>
      </c>
      <c r="E1823" s="15"/>
      <c r="H1823" s="15"/>
    </row>
    <row r="1824" spans="1:8" x14ac:dyDescent="0.25">
      <c r="A1824" s="19">
        <v>39549</v>
      </c>
      <c r="B1824">
        <v>84.90625</v>
      </c>
      <c r="E1824" s="15"/>
      <c r="H1824" s="15"/>
    </row>
    <row r="1825" spans="1:8" x14ac:dyDescent="0.25">
      <c r="A1825" s="19">
        <v>39552</v>
      </c>
      <c r="B1825">
        <v>84.703125</v>
      </c>
      <c r="E1825" s="15"/>
      <c r="H1825" s="15"/>
    </row>
    <row r="1826" spans="1:8" x14ac:dyDescent="0.25">
      <c r="A1826" s="19">
        <v>39553</v>
      </c>
      <c r="B1826">
        <v>84.328125</v>
      </c>
      <c r="E1826" s="15"/>
      <c r="H1826" s="15"/>
    </row>
    <row r="1827" spans="1:8" x14ac:dyDescent="0.25">
      <c r="A1827" s="19">
        <v>39554</v>
      </c>
      <c r="B1827">
        <v>83.75</v>
      </c>
      <c r="E1827" s="15"/>
      <c r="H1827" s="15"/>
    </row>
    <row r="1828" spans="1:8" x14ac:dyDescent="0.25">
      <c r="A1828" s="19">
        <v>39555</v>
      </c>
      <c r="B1828">
        <v>83.578125</v>
      </c>
      <c r="E1828" s="15"/>
      <c r="H1828" s="15"/>
    </row>
    <row r="1829" spans="1:8" x14ac:dyDescent="0.25">
      <c r="A1829" s="19">
        <v>39556</v>
      </c>
      <c r="B1829">
        <v>83.421875</v>
      </c>
      <c r="E1829" s="15"/>
      <c r="H1829" s="15"/>
    </row>
    <row r="1830" spans="1:8" x14ac:dyDescent="0.25">
      <c r="A1830" s="19">
        <v>39559</v>
      </c>
      <c r="B1830">
        <v>83.59375</v>
      </c>
      <c r="E1830" s="15"/>
      <c r="H1830" s="15"/>
    </row>
    <row r="1831" spans="1:8" x14ac:dyDescent="0.25">
      <c r="A1831" s="19">
        <v>39560</v>
      </c>
      <c r="B1831">
        <v>83.5</v>
      </c>
      <c r="E1831" s="15"/>
      <c r="H1831" s="15"/>
    </row>
    <row r="1832" spans="1:8" x14ac:dyDescent="0.25">
      <c r="A1832" s="19">
        <v>39561</v>
      </c>
      <c r="B1832">
        <v>83.375</v>
      </c>
      <c r="E1832" s="15"/>
      <c r="H1832" s="15"/>
    </row>
    <row r="1833" spans="1:8" x14ac:dyDescent="0.25">
      <c r="A1833" s="19">
        <v>39562</v>
      </c>
      <c r="B1833">
        <v>82.828125</v>
      </c>
      <c r="E1833" s="15"/>
      <c r="H1833" s="15"/>
    </row>
    <row r="1834" spans="1:8" x14ac:dyDescent="0.25">
      <c r="A1834" s="19">
        <v>39563</v>
      </c>
      <c r="B1834">
        <v>82.640625</v>
      </c>
      <c r="E1834" s="15"/>
      <c r="H1834" s="15"/>
    </row>
    <row r="1835" spans="1:8" x14ac:dyDescent="0.25">
      <c r="A1835" s="19">
        <v>39566</v>
      </c>
      <c r="B1835">
        <v>82.84375</v>
      </c>
      <c r="E1835" s="15"/>
      <c r="H1835" s="15"/>
    </row>
    <row r="1836" spans="1:8" x14ac:dyDescent="0.25">
      <c r="A1836" s="19">
        <v>39567</v>
      </c>
      <c r="B1836">
        <v>82.875</v>
      </c>
      <c r="E1836" s="15"/>
      <c r="H1836" s="15"/>
    </row>
    <row r="1837" spans="1:8" x14ac:dyDescent="0.25">
      <c r="A1837" s="19">
        <v>39568</v>
      </c>
      <c r="B1837">
        <v>83.1875</v>
      </c>
      <c r="E1837" s="15"/>
      <c r="H1837" s="15"/>
    </row>
    <row r="1838" spans="1:8" x14ac:dyDescent="0.25">
      <c r="A1838" s="19">
        <v>39569</v>
      </c>
      <c r="B1838">
        <v>83.125</v>
      </c>
      <c r="E1838" s="15"/>
      <c r="H1838" s="15"/>
    </row>
    <row r="1839" spans="1:8" x14ac:dyDescent="0.25">
      <c r="A1839" s="19">
        <v>39570</v>
      </c>
      <c r="B1839">
        <v>82.578125</v>
      </c>
      <c r="E1839" s="15"/>
      <c r="H1839" s="15"/>
    </row>
    <row r="1840" spans="1:8" x14ac:dyDescent="0.25">
      <c r="A1840" s="19">
        <v>39573</v>
      </c>
      <c r="B1840">
        <v>82.65625</v>
      </c>
      <c r="E1840" s="15"/>
      <c r="H1840" s="15"/>
    </row>
    <row r="1841" spans="1:8" x14ac:dyDescent="0.25">
      <c r="A1841" s="19">
        <v>39574</v>
      </c>
      <c r="B1841">
        <v>82.484375</v>
      </c>
      <c r="E1841" s="15"/>
      <c r="H1841" s="15"/>
    </row>
    <row r="1842" spans="1:8" x14ac:dyDescent="0.25">
      <c r="A1842" s="19">
        <v>39575</v>
      </c>
      <c r="B1842">
        <v>82.671875</v>
      </c>
      <c r="E1842" s="15"/>
      <c r="H1842" s="15"/>
    </row>
    <row r="1843" spans="1:8" x14ac:dyDescent="0.25">
      <c r="A1843" s="19">
        <v>39576</v>
      </c>
      <c r="B1843">
        <v>83.171875</v>
      </c>
      <c r="E1843" s="15"/>
      <c r="H1843" s="15"/>
    </row>
    <row r="1844" spans="1:8" x14ac:dyDescent="0.25">
      <c r="A1844" s="19">
        <v>39577</v>
      </c>
      <c r="B1844">
        <v>83.359375</v>
      </c>
      <c r="E1844" s="15"/>
      <c r="H1844" s="15"/>
    </row>
    <row r="1845" spans="1:8" x14ac:dyDescent="0.25">
      <c r="A1845" s="19">
        <v>39580</v>
      </c>
      <c r="B1845">
        <v>83.34375</v>
      </c>
      <c r="E1845" s="15"/>
      <c r="H1845" s="15"/>
    </row>
    <row r="1846" spans="1:8" x14ac:dyDescent="0.25">
      <c r="A1846" s="19">
        <v>39581</v>
      </c>
      <c r="B1846">
        <v>82.546875</v>
      </c>
      <c r="E1846" s="15"/>
      <c r="H1846" s="15"/>
    </row>
    <row r="1847" spans="1:8" x14ac:dyDescent="0.25">
      <c r="A1847" s="19">
        <v>39582</v>
      </c>
      <c r="B1847">
        <v>82.28125</v>
      </c>
      <c r="E1847" s="15"/>
      <c r="H1847" s="15"/>
    </row>
    <row r="1848" spans="1:8" x14ac:dyDescent="0.25">
      <c r="A1848" s="19">
        <v>39583</v>
      </c>
      <c r="B1848">
        <v>82.796875</v>
      </c>
      <c r="E1848" s="15"/>
      <c r="H1848" s="15"/>
    </row>
    <row r="1849" spans="1:8" x14ac:dyDescent="0.25">
      <c r="A1849" s="19">
        <v>39584</v>
      </c>
      <c r="B1849">
        <v>82.75</v>
      </c>
      <c r="E1849" s="15"/>
      <c r="H1849" s="15"/>
    </row>
    <row r="1850" spans="1:8" x14ac:dyDescent="0.25">
      <c r="A1850" s="19">
        <v>39587</v>
      </c>
      <c r="B1850">
        <v>82.890625</v>
      </c>
      <c r="E1850" s="15"/>
      <c r="H1850" s="15"/>
    </row>
    <row r="1851" spans="1:8" x14ac:dyDescent="0.25">
      <c r="A1851" s="19">
        <v>39588</v>
      </c>
      <c r="B1851">
        <v>83.296875</v>
      </c>
      <c r="E1851" s="15"/>
      <c r="H1851" s="15"/>
    </row>
    <row r="1852" spans="1:8" x14ac:dyDescent="0.25">
      <c r="A1852" s="19">
        <v>39589</v>
      </c>
      <c r="B1852">
        <v>83.0625</v>
      </c>
      <c r="E1852" s="15"/>
      <c r="H1852" s="15"/>
    </row>
    <row r="1853" spans="1:8" x14ac:dyDescent="0.25">
      <c r="A1853" s="19">
        <v>39590</v>
      </c>
      <c r="B1853">
        <v>82.40625</v>
      </c>
      <c r="E1853" s="15"/>
      <c r="H1853" s="15"/>
    </row>
    <row r="1854" spans="1:8" x14ac:dyDescent="0.25">
      <c r="A1854" s="19">
        <v>39591</v>
      </c>
      <c r="B1854">
        <v>82.96875</v>
      </c>
      <c r="E1854" s="15"/>
      <c r="H1854" s="15"/>
    </row>
    <row r="1855" spans="1:8" x14ac:dyDescent="0.25">
      <c r="A1855" s="19">
        <v>39595</v>
      </c>
      <c r="B1855">
        <v>82.46875</v>
      </c>
      <c r="E1855" s="15"/>
      <c r="H1855" s="15"/>
    </row>
    <row r="1856" spans="1:8" x14ac:dyDescent="0.25">
      <c r="A1856" s="19">
        <v>39596</v>
      </c>
      <c r="B1856">
        <v>81.96875</v>
      </c>
      <c r="E1856" s="15"/>
      <c r="H1856" s="15"/>
    </row>
    <row r="1857" spans="1:8" x14ac:dyDescent="0.25">
      <c r="A1857" s="19">
        <v>39597</v>
      </c>
      <c r="B1857">
        <v>81.671875</v>
      </c>
      <c r="E1857" s="15"/>
      <c r="H1857" s="15"/>
    </row>
    <row r="1858" spans="1:8" x14ac:dyDescent="0.25">
      <c r="A1858" s="19">
        <v>39598</v>
      </c>
      <c r="B1858">
        <v>81.84375</v>
      </c>
      <c r="E1858" s="15"/>
      <c r="H1858" s="15"/>
    </row>
    <row r="1859" spans="1:8" x14ac:dyDescent="0.25">
      <c r="A1859" s="19">
        <v>39601</v>
      </c>
      <c r="B1859">
        <v>82.484375</v>
      </c>
      <c r="E1859" s="15"/>
      <c r="H1859" s="15"/>
    </row>
    <row r="1860" spans="1:8" x14ac:dyDescent="0.25">
      <c r="A1860" s="19">
        <v>39602</v>
      </c>
      <c r="B1860">
        <v>83.078125</v>
      </c>
      <c r="E1860" s="15"/>
      <c r="H1860" s="15"/>
    </row>
    <row r="1861" spans="1:8" x14ac:dyDescent="0.25">
      <c r="A1861" s="19">
        <v>39603</v>
      </c>
      <c r="B1861">
        <v>82.921875</v>
      </c>
      <c r="E1861" s="15"/>
      <c r="H1861" s="15"/>
    </row>
    <row r="1862" spans="1:8" x14ac:dyDescent="0.25">
      <c r="A1862" s="19">
        <v>39604</v>
      </c>
      <c r="B1862">
        <v>82.421875</v>
      </c>
      <c r="E1862" s="15"/>
      <c r="H1862" s="15"/>
    </row>
    <row r="1863" spans="1:8" x14ac:dyDescent="0.25">
      <c r="A1863" s="19">
        <v>39605</v>
      </c>
      <c r="B1863">
        <v>82.90625</v>
      </c>
      <c r="E1863" s="15"/>
      <c r="H1863" s="15"/>
    </row>
    <row r="1864" spans="1:8" x14ac:dyDescent="0.25">
      <c r="A1864" s="19">
        <v>39608</v>
      </c>
      <c r="B1864">
        <v>82.359375</v>
      </c>
      <c r="E1864" s="15"/>
      <c r="H1864" s="15"/>
    </row>
    <row r="1865" spans="1:8" x14ac:dyDescent="0.25">
      <c r="A1865" s="19">
        <v>39609</v>
      </c>
      <c r="B1865">
        <v>81.6875</v>
      </c>
      <c r="E1865" s="15"/>
      <c r="H1865" s="15"/>
    </row>
    <row r="1866" spans="1:8" x14ac:dyDescent="0.25">
      <c r="A1866" s="19">
        <v>39610</v>
      </c>
      <c r="B1866">
        <v>81.875</v>
      </c>
      <c r="E1866" s="15"/>
      <c r="H1866" s="15"/>
    </row>
    <row r="1867" spans="1:8" x14ac:dyDescent="0.25">
      <c r="A1867" s="19">
        <v>39611</v>
      </c>
      <c r="B1867">
        <v>81.125</v>
      </c>
      <c r="E1867" s="15"/>
      <c r="H1867" s="15"/>
    </row>
    <row r="1868" spans="1:8" x14ac:dyDescent="0.25">
      <c r="A1868" s="19">
        <v>39612</v>
      </c>
      <c r="B1868">
        <v>80.875</v>
      </c>
      <c r="E1868" s="15"/>
      <c r="H1868" s="15"/>
    </row>
    <row r="1869" spans="1:8" x14ac:dyDescent="0.25">
      <c r="A1869" s="19">
        <v>39615</v>
      </c>
      <c r="B1869">
        <v>80.984375</v>
      </c>
      <c r="E1869" s="15"/>
      <c r="H1869" s="15"/>
    </row>
    <row r="1870" spans="1:8" x14ac:dyDescent="0.25">
      <c r="A1870" s="19">
        <v>39616</v>
      </c>
      <c r="B1870">
        <v>81.203125</v>
      </c>
      <c r="E1870" s="15"/>
      <c r="H1870" s="15"/>
    </row>
    <row r="1871" spans="1:8" x14ac:dyDescent="0.25">
      <c r="A1871" s="19">
        <v>39617</v>
      </c>
      <c r="B1871">
        <v>81.640625</v>
      </c>
      <c r="E1871" s="15"/>
      <c r="H1871" s="15"/>
    </row>
    <row r="1872" spans="1:8" x14ac:dyDescent="0.25">
      <c r="A1872" s="19">
        <v>39618</v>
      </c>
      <c r="B1872">
        <v>81.234375</v>
      </c>
      <c r="E1872" s="15"/>
      <c r="H1872" s="15"/>
    </row>
    <row r="1873" spans="1:8" x14ac:dyDescent="0.25">
      <c r="A1873" s="19">
        <v>39619</v>
      </c>
      <c r="B1873">
        <v>81.6875</v>
      </c>
      <c r="E1873" s="15"/>
      <c r="H1873" s="15"/>
    </row>
    <row r="1874" spans="1:8" x14ac:dyDescent="0.25">
      <c r="A1874" s="19">
        <v>39622</v>
      </c>
      <c r="B1874">
        <v>81.515625</v>
      </c>
      <c r="E1874" s="15"/>
      <c r="H1874" s="15"/>
    </row>
    <row r="1875" spans="1:8" x14ac:dyDescent="0.25">
      <c r="A1875" s="19">
        <v>39623</v>
      </c>
      <c r="B1875">
        <v>82.015625</v>
      </c>
      <c r="E1875" s="15"/>
      <c r="H1875" s="15"/>
    </row>
    <row r="1876" spans="1:8" x14ac:dyDescent="0.25">
      <c r="A1876" s="19">
        <v>39624</v>
      </c>
      <c r="B1876">
        <v>81.90625</v>
      </c>
      <c r="E1876" s="15"/>
      <c r="H1876" s="15"/>
    </row>
    <row r="1877" spans="1:8" x14ac:dyDescent="0.25">
      <c r="A1877" s="19">
        <v>39625</v>
      </c>
      <c r="B1877">
        <v>82.546875</v>
      </c>
      <c r="E1877" s="15"/>
      <c r="H1877" s="15"/>
    </row>
    <row r="1878" spans="1:8" x14ac:dyDescent="0.25">
      <c r="A1878" s="19">
        <v>39626</v>
      </c>
      <c r="B1878">
        <v>82.671875</v>
      </c>
      <c r="E1878" s="15"/>
      <c r="H1878" s="15"/>
    </row>
    <row r="1879" spans="1:8" x14ac:dyDescent="0.25">
      <c r="A1879" s="19">
        <v>39629</v>
      </c>
      <c r="B1879">
        <v>82.734375</v>
      </c>
      <c r="E1879" s="15"/>
      <c r="H1879" s="15"/>
    </row>
    <row r="1880" spans="1:8" x14ac:dyDescent="0.25">
      <c r="A1880" s="19">
        <v>39630</v>
      </c>
      <c r="B1880">
        <v>82.703125</v>
      </c>
      <c r="E1880" s="15"/>
      <c r="H1880" s="15"/>
    </row>
    <row r="1881" spans="1:8" x14ac:dyDescent="0.25">
      <c r="A1881" s="19">
        <v>39631</v>
      </c>
      <c r="B1881">
        <v>82.953125</v>
      </c>
      <c r="E1881" s="15"/>
      <c r="H1881" s="15"/>
    </row>
    <row r="1882" spans="1:8" x14ac:dyDescent="0.25">
      <c r="A1882" s="19">
        <v>39632</v>
      </c>
      <c r="B1882">
        <v>83.046875</v>
      </c>
      <c r="E1882" s="15"/>
      <c r="H1882" s="15"/>
    </row>
    <row r="1883" spans="1:8" x14ac:dyDescent="0.25">
      <c r="A1883" s="19">
        <v>39636</v>
      </c>
      <c r="B1883">
        <v>83.40625</v>
      </c>
      <c r="E1883" s="15"/>
      <c r="H1883" s="15"/>
    </row>
    <row r="1884" spans="1:8" x14ac:dyDescent="0.25">
      <c r="A1884" s="19">
        <v>39637</v>
      </c>
      <c r="B1884">
        <v>83.6875</v>
      </c>
      <c r="E1884" s="15"/>
      <c r="H1884" s="15"/>
    </row>
    <row r="1885" spans="1:8" x14ac:dyDescent="0.25">
      <c r="A1885" s="19">
        <v>39638</v>
      </c>
      <c r="B1885">
        <v>83.875</v>
      </c>
      <c r="E1885" s="15"/>
      <c r="H1885" s="15"/>
    </row>
    <row r="1886" spans="1:8" x14ac:dyDescent="0.25">
      <c r="A1886" s="19">
        <v>39639</v>
      </c>
      <c r="B1886">
        <v>84</v>
      </c>
      <c r="E1886" s="15"/>
      <c r="H1886" s="15"/>
    </row>
    <row r="1887" spans="1:8" x14ac:dyDescent="0.25">
      <c r="A1887" s="19">
        <v>39640</v>
      </c>
      <c r="B1887">
        <v>83.09375</v>
      </c>
      <c r="E1887" s="15"/>
      <c r="H1887" s="15"/>
    </row>
    <row r="1888" spans="1:8" x14ac:dyDescent="0.25">
      <c r="A1888" s="19">
        <v>39643</v>
      </c>
      <c r="B1888">
        <v>83.5</v>
      </c>
      <c r="E1888" s="15"/>
      <c r="H1888" s="15"/>
    </row>
    <row r="1889" spans="1:8" x14ac:dyDescent="0.25">
      <c r="A1889" s="19">
        <v>39644</v>
      </c>
      <c r="B1889">
        <v>83.828125</v>
      </c>
      <c r="E1889" s="15"/>
      <c r="H1889" s="15"/>
    </row>
    <row r="1890" spans="1:8" x14ac:dyDescent="0.25">
      <c r="A1890" s="19">
        <v>39645</v>
      </c>
      <c r="B1890">
        <v>83.421875</v>
      </c>
      <c r="E1890" s="15"/>
      <c r="H1890" s="15"/>
    </row>
    <row r="1891" spans="1:8" x14ac:dyDescent="0.25">
      <c r="A1891" s="19">
        <v>39646</v>
      </c>
      <c r="B1891">
        <v>82.71875</v>
      </c>
      <c r="E1891" s="15"/>
      <c r="H1891" s="15"/>
    </row>
    <row r="1892" spans="1:8" x14ac:dyDescent="0.25">
      <c r="A1892" s="19">
        <v>39647</v>
      </c>
      <c r="B1892">
        <v>82.515625</v>
      </c>
      <c r="E1892" s="15"/>
      <c r="H1892" s="15"/>
    </row>
    <row r="1893" spans="1:8" x14ac:dyDescent="0.25">
      <c r="A1893" s="19">
        <v>39650</v>
      </c>
      <c r="B1893">
        <v>82.625</v>
      </c>
      <c r="E1893" s="15"/>
      <c r="H1893" s="15"/>
    </row>
    <row r="1894" spans="1:8" x14ac:dyDescent="0.25">
      <c r="A1894" s="19">
        <v>39651</v>
      </c>
      <c r="B1894">
        <v>82.40625</v>
      </c>
      <c r="E1894" s="15"/>
      <c r="H1894" s="15"/>
    </row>
    <row r="1895" spans="1:8" x14ac:dyDescent="0.25">
      <c r="A1895" s="19">
        <v>39652</v>
      </c>
      <c r="B1895">
        <v>82.078125</v>
      </c>
      <c r="E1895" s="15"/>
      <c r="H1895" s="15"/>
    </row>
    <row r="1896" spans="1:8" x14ac:dyDescent="0.25">
      <c r="A1896" s="19">
        <v>39653</v>
      </c>
      <c r="B1896">
        <v>82.90625</v>
      </c>
      <c r="E1896" s="15"/>
      <c r="H1896" s="15"/>
    </row>
    <row r="1897" spans="1:8" x14ac:dyDescent="0.25">
      <c r="A1897" s="19">
        <v>39654</v>
      </c>
      <c r="B1897">
        <v>82.390625</v>
      </c>
      <c r="E1897" s="15"/>
      <c r="H1897" s="15"/>
    </row>
    <row r="1898" spans="1:8" x14ac:dyDescent="0.25">
      <c r="A1898" s="19">
        <v>39657</v>
      </c>
      <c r="B1898">
        <v>82.984375</v>
      </c>
      <c r="E1898" s="15"/>
      <c r="H1898" s="15"/>
    </row>
    <row r="1899" spans="1:8" x14ac:dyDescent="0.25">
      <c r="A1899" s="19">
        <v>39658</v>
      </c>
      <c r="B1899">
        <v>82.875</v>
      </c>
      <c r="E1899" s="15"/>
      <c r="H1899" s="15"/>
    </row>
    <row r="1900" spans="1:8" x14ac:dyDescent="0.25">
      <c r="A1900" s="19">
        <v>39659</v>
      </c>
      <c r="B1900">
        <v>82.875</v>
      </c>
      <c r="E1900" s="15"/>
      <c r="H1900" s="15"/>
    </row>
    <row r="1901" spans="1:8" x14ac:dyDescent="0.25">
      <c r="A1901" s="19">
        <v>39660</v>
      </c>
      <c r="B1901">
        <v>83.390625</v>
      </c>
      <c r="E1901" s="15"/>
      <c r="H1901" s="15"/>
    </row>
    <row r="1902" spans="1:8" x14ac:dyDescent="0.25">
      <c r="A1902" s="19">
        <v>39661</v>
      </c>
      <c r="B1902">
        <v>83.546875</v>
      </c>
      <c r="E1902" s="15"/>
      <c r="H1902" s="15"/>
    </row>
    <row r="1903" spans="1:8" x14ac:dyDescent="0.25">
      <c r="A1903" s="19">
        <v>39664</v>
      </c>
      <c r="B1903">
        <v>83.40625</v>
      </c>
      <c r="E1903" s="15"/>
      <c r="H1903" s="15"/>
    </row>
    <row r="1904" spans="1:8" x14ac:dyDescent="0.25">
      <c r="A1904" s="19">
        <v>39665</v>
      </c>
      <c r="B1904">
        <v>83.296875</v>
      </c>
      <c r="E1904" s="15"/>
      <c r="H1904" s="15"/>
    </row>
    <row r="1905" spans="1:8" x14ac:dyDescent="0.25">
      <c r="A1905" s="19">
        <v>39666</v>
      </c>
      <c r="B1905">
        <v>83.140625</v>
      </c>
      <c r="E1905" s="15"/>
      <c r="H1905" s="15"/>
    </row>
    <row r="1906" spans="1:8" x14ac:dyDescent="0.25">
      <c r="A1906" s="19">
        <v>39667</v>
      </c>
      <c r="B1906">
        <v>83.953125</v>
      </c>
      <c r="E1906" s="15"/>
      <c r="H1906" s="15"/>
    </row>
    <row r="1907" spans="1:8" x14ac:dyDescent="0.25">
      <c r="A1907" s="19">
        <v>39668</v>
      </c>
      <c r="B1907">
        <v>83.75</v>
      </c>
      <c r="E1907" s="15"/>
      <c r="H1907" s="15"/>
    </row>
    <row r="1908" spans="1:8" x14ac:dyDescent="0.25">
      <c r="A1908" s="19">
        <v>39671</v>
      </c>
      <c r="B1908">
        <v>83.421875</v>
      </c>
      <c r="E1908" s="15"/>
      <c r="H1908" s="15"/>
    </row>
    <row r="1909" spans="1:8" x14ac:dyDescent="0.25">
      <c r="A1909" s="19">
        <v>39672</v>
      </c>
      <c r="B1909">
        <v>84.046875</v>
      </c>
      <c r="E1909" s="15"/>
      <c r="H1909" s="15"/>
    </row>
    <row r="1910" spans="1:8" x14ac:dyDescent="0.25">
      <c r="A1910" s="19">
        <v>39673</v>
      </c>
      <c r="B1910">
        <v>83.8125</v>
      </c>
      <c r="E1910" s="15"/>
      <c r="H1910" s="15"/>
    </row>
    <row r="1911" spans="1:8" x14ac:dyDescent="0.25">
      <c r="A1911" s="19">
        <v>39674</v>
      </c>
      <c r="B1911">
        <v>84.109375</v>
      </c>
      <c r="E1911" s="15"/>
      <c r="H1911" s="15"/>
    </row>
    <row r="1912" spans="1:8" x14ac:dyDescent="0.25">
      <c r="A1912" s="19">
        <v>39675</v>
      </c>
      <c r="B1912">
        <v>84.3125</v>
      </c>
      <c r="E1912" s="15"/>
      <c r="H1912" s="15"/>
    </row>
    <row r="1913" spans="1:8" x14ac:dyDescent="0.25">
      <c r="A1913" s="19">
        <v>39678</v>
      </c>
      <c r="B1913">
        <v>84.53125</v>
      </c>
      <c r="E1913" s="15"/>
      <c r="H1913" s="15"/>
    </row>
    <row r="1914" spans="1:8" x14ac:dyDescent="0.25">
      <c r="A1914" s="19">
        <v>39679</v>
      </c>
      <c r="B1914">
        <v>84.4375</v>
      </c>
      <c r="E1914" s="15"/>
      <c r="H1914" s="15"/>
    </row>
    <row r="1915" spans="1:8" x14ac:dyDescent="0.25">
      <c r="A1915" s="19">
        <v>39680</v>
      </c>
      <c r="B1915">
        <v>84.71875</v>
      </c>
      <c r="E1915" s="15"/>
      <c r="H1915" s="15"/>
    </row>
    <row r="1916" spans="1:8" x14ac:dyDescent="0.25">
      <c r="A1916" s="19">
        <v>39681</v>
      </c>
      <c r="B1916">
        <v>84.46875</v>
      </c>
      <c r="E1916" s="15"/>
      <c r="H1916" s="15"/>
    </row>
    <row r="1917" spans="1:8" x14ac:dyDescent="0.25">
      <c r="A1917" s="19">
        <v>39682</v>
      </c>
      <c r="B1917">
        <v>84.25</v>
      </c>
      <c r="E1917" s="15"/>
      <c r="H1917" s="15"/>
    </row>
    <row r="1918" spans="1:8" x14ac:dyDescent="0.25">
      <c r="A1918" s="19">
        <v>39685</v>
      </c>
      <c r="B1918">
        <v>84.828125</v>
      </c>
      <c r="E1918" s="15"/>
      <c r="H1918" s="15"/>
    </row>
    <row r="1919" spans="1:8" x14ac:dyDescent="0.25">
      <c r="A1919" s="19">
        <v>39686</v>
      </c>
      <c r="B1919">
        <v>84.8125</v>
      </c>
      <c r="E1919" s="15"/>
      <c r="H1919" s="15"/>
    </row>
    <row r="1920" spans="1:8" x14ac:dyDescent="0.25">
      <c r="A1920" s="19">
        <v>39687</v>
      </c>
      <c r="B1920">
        <v>84.953125</v>
      </c>
      <c r="E1920" s="15"/>
      <c r="H1920" s="15"/>
    </row>
    <row r="1921" spans="1:8" x14ac:dyDescent="0.25">
      <c r="A1921" s="19">
        <v>39688</v>
      </c>
      <c r="B1921">
        <v>84.84375</v>
      </c>
      <c r="E1921" s="15"/>
      <c r="H1921" s="15"/>
    </row>
    <row r="1922" spans="1:8" x14ac:dyDescent="0.25">
      <c r="A1922" s="19">
        <v>39689</v>
      </c>
      <c r="B1922">
        <v>84.75</v>
      </c>
      <c r="E1922" s="15"/>
      <c r="H1922" s="15"/>
    </row>
    <row r="1923" spans="1:8" x14ac:dyDescent="0.25">
      <c r="A1923" s="19">
        <v>39693</v>
      </c>
      <c r="B1923">
        <v>85.25</v>
      </c>
      <c r="E1923" s="15"/>
      <c r="H1923" s="15"/>
    </row>
    <row r="1924" spans="1:8" x14ac:dyDescent="0.25">
      <c r="A1924" s="19">
        <v>39694</v>
      </c>
      <c r="B1924">
        <v>85.46875</v>
      </c>
      <c r="E1924" s="15"/>
      <c r="H1924" s="15"/>
    </row>
    <row r="1925" spans="1:8" x14ac:dyDescent="0.25">
      <c r="A1925" s="19">
        <v>39695</v>
      </c>
      <c r="B1925">
        <v>85.640625</v>
      </c>
      <c r="E1925" s="15"/>
      <c r="H1925" s="15"/>
    </row>
    <row r="1926" spans="1:8" x14ac:dyDescent="0.25">
      <c r="A1926" s="19">
        <v>39696</v>
      </c>
      <c r="B1926">
        <v>85.40625</v>
      </c>
      <c r="E1926" s="15"/>
      <c r="H1926" s="15"/>
    </row>
    <row r="1927" spans="1:8" x14ac:dyDescent="0.25">
      <c r="A1927" s="19">
        <v>39699</v>
      </c>
      <c r="B1927">
        <v>85.265625</v>
      </c>
      <c r="E1927" s="15"/>
      <c r="H1927" s="15"/>
    </row>
    <row r="1928" spans="1:8" x14ac:dyDescent="0.25">
      <c r="A1928" s="19">
        <v>39700</v>
      </c>
      <c r="B1928">
        <v>85.59375</v>
      </c>
      <c r="E1928" s="15"/>
      <c r="H1928" s="15"/>
    </row>
    <row r="1929" spans="1:8" x14ac:dyDescent="0.25">
      <c r="A1929" s="19">
        <v>39701</v>
      </c>
      <c r="B1929">
        <v>85.328125</v>
      </c>
      <c r="E1929" s="15"/>
      <c r="H1929" s="15"/>
    </row>
    <row r="1930" spans="1:8" x14ac:dyDescent="0.25">
      <c r="A1930" s="19">
        <v>39702</v>
      </c>
      <c r="B1930">
        <v>85.4375</v>
      </c>
      <c r="E1930" s="15"/>
      <c r="H1930" s="15"/>
    </row>
    <row r="1931" spans="1:8" x14ac:dyDescent="0.25">
      <c r="A1931" s="19">
        <v>39703</v>
      </c>
      <c r="B1931">
        <v>84.953125</v>
      </c>
      <c r="E1931" s="15"/>
      <c r="H1931" s="15"/>
    </row>
    <row r="1932" spans="1:8" x14ac:dyDescent="0.25">
      <c r="A1932" s="19">
        <v>39706</v>
      </c>
      <c r="B1932">
        <v>86.546875</v>
      </c>
      <c r="E1932" s="15"/>
      <c r="H1932" s="15"/>
    </row>
    <row r="1933" spans="1:8" x14ac:dyDescent="0.25">
      <c r="A1933" s="19">
        <v>39707</v>
      </c>
      <c r="B1933">
        <v>86.40625</v>
      </c>
      <c r="E1933" s="15"/>
      <c r="H1933" s="15"/>
    </row>
    <row r="1934" spans="1:8" x14ac:dyDescent="0.25">
      <c r="A1934" s="19">
        <v>39708</v>
      </c>
      <c r="B1934">
        <v>87.140625</v>
      </c>
      <c r="E1934" s="15"/>
      <c r="H1934" s="15"/>
    </row>
    <row r="1935" spans="1:8" x14ac:dyDescent="0.25">
      <c r="A1935" s="19">
        <v>39709</v>
      </c>
      <c r="B1935">
        <v>87.109375</v>
      </c>
      <c r="E1935" s="15"/>
      <c r="H1935" s="15"/>
    </row>
    <row r="1936" spans="1:8" x14ac:dyDescent="0.25">
      <c r="A1936" s="19">
        <v>39710</v>
      </c>
      <c r="B1936">
        <v>85.015625</v>
      </c>
      <c r="E1936" s="15"/>
      <c r="H1936" s="15"/>
    </row>
    <row r="1937" spans="1:8" x14ac:dyDescent="0.25">
      <c r="A1937" s="19">
        <v>39713</v>
      </c>
      <c r="B1937">
        <v>84.640625</v>
      </c>
      <c r="E1937" s="15"/>
      <c r="H1937" s="15"/>
    </row>
    <row r="1938" spans="1:8" x14ac:dyDescent="0.25">
      <c r="A1938" s="19">
        <v>39714</v>
      </c>
      <c r="B1938">
        <v>84.4375</v>
      </c>
      <c r="E1938" s="15"/>
      <c r="H1938" s="15"/>
    </row>
    <row r="1939" spans="1:8" x14ac:dyDescent="0.25">
      <c r="A1939" s="19">
        <v>39715</v>
      </c>
      <c r="B1939">
        <v>84.71875</v>
      </c>
      <c r="E1939" s="15"/>
      <c r="H1939" s="15"/>
    </row>
    <row r="1940" spans="1:8" x14ac:dyDescent="0.25">
      <c r="A1940" s="19">
        <v>39716</v>
      </c>
      <c r="B1940">
        <v>84.0625</v>
      </c>
      <c r="E1940" s="15"/>
      <c r="H1940" s="15"/>
    </row>
    <row r="1941" spans="1:8" x14ac:dyDescent="0.25">
      <c r="A1941" s="19">
        <v>39717</v>
      </c>
      <c r="B1941">
        <v>84.40625</v>
      </c>
      <c r="E1941" s="15"/>
      <c r="H1941" s="15"/>
    </row>
    <row r="1942" spans="1:8" x14ac:dyDescent="0.25">
      <c r="A1942" s="19">
        <v>39720</v>
      </c>
      <c r="B1942">
        <v>85.703125</v>
      </c>
      <c r="E1942" s="15"/>
      <c r="H1942" s="15"/>
    </row>
    <row r="1943" spans="1:8" x14ac:dyDescent="0.25">
      <c r="A1943" s="19">
        <v>39721</v>
      </c>
      <c r="B1943">
        <v>84.265625</v>
      </c>
      <c r="E1943" s="15"/>
      <c r="H1943" s="15"/>
    </row>
    <row r="1944" spans="1:8" x14ac:dyDescent="0.25">
      <c r="A1944" s="19">
        <v>39722</v>
      </c>
      <c r="B1944">
        <v>84.609375</v>
      </c>
      <c r="E1944" s="15"/>
      <c r="H1944" s="15"/>
    </row>
    <row r="1945" spans="1:8" x14ac:dyDescent="0.25">
      <c r="A1945" s="19">
        <v>39723</v>
      </c>
      <c r="B1945">
        <v>84.90625</v>
      </c>
      <c r="E1945" s="15"/>
      <c r="H1945" s="15"/>
    </row>
    <row r="1946" spans="1:8" x14ac:dyDescent="0.25">
      <c r="A1946" s="19">
        <v>39724</v>
      </c>
      <c r="B1946">
        <v>85.28125</v>
      </c>
      <c r="E1946" s="15"/>
      <c r="H1946" s="15"/>
    </row>
    <row r="1947" spans="1:8" x14ac:dyDescent="0.25">
      <c r="A1947" s="19">
        <v>39727</v>
      </c>
      <c r="B1947">
        <v>86.71875</v>
      </c>
      <c r="E1947" s="15"/>
      <c r="H1947" s="15"/>
    </row>
    <row r="1948" spans="1:8" x14ac:dyDescent="0.25">
      <c r="A1948" s="19">
        <v>39728</v>
      </c>
      <c r="B1948">
        <v>86.109375</v>
      </c>
      <c r="E1948" s="15"/>
      <c r="H1948" s="15"/>
    </row>
    <row r="1949" spans="1:8" x14ac:dyDescent="0.25">
      <c r="A1949" s="19">
        <v>39729</v>
      </c>
      <c r="B1949">
        <v>84.5</v>
      </c>
      <c r="E1949" s="15"/>
      <c r="H1949" s="15"/>
    </row>
    <row r="1950" spans="1:8" x14ac:dyDescent="0.25">
      <c r="A1950" s="19">
        <v>39730</v>
      </c>
      <c r="B1950">
        <v>83.46875</v>
      </c>
      <c r="E1950" s="15"/>
      <c r="H1950" s="15"/>
    </row>
    <row r="1951" spans="1:8" x14ac:dyDescent="0.25">
      <c r="A1951" s="19">
        <v>39731</v>
      </c>
      <c r="B1951">
        <v>83.46875</v>
      </c>
      <c r="E1951" s="15"/>
      <c r="H1951" s="15"/>
    </row>
    <row r="1952" spans="1:8" x14ac:dyDescent="0.25">
      <c r="A1952" s="19">
        <v>39734</v>
      </c>
      <c r="B1952">
        <v>82.515625</v>
      </c>
      <c r="E1952" s="15"/>
      <c r="H1952" s="15"/>
    </row>
    <row r="1953" spans="1:8" x14ac:dyDescent="0.25">
      <c r="A1953" s="19">
        <v>39735</v>
      </c>
      <c r="B1953">
        <v>82.4375</v>
      </c>
      <c r="E1953" s="15"/>
      <c r="H1953" s="15"/>
    </row>
    <row r="1954" spans="1:8" x14ac:dyDescent="0.25">
      <c r="A1954" s="19">
        <v>39736</v>
      </c>
      <c r="B1954">
        <v>82.3125</v>
      </c>
      <c r="E1954" s="15"/>
      <c r="H1954" s="15"/>
    </row>
    <row r="1955" spans="1:8" x14ac:dyDescent="0.25">
      <c r="A1955" s="19">
        <v>39737</v>
      </c>
      <c r="B1955">
        <v>82.5625</v>
      </c>
      <c r="E1955" s="15"/>
      <c r="H1955" s="15"/>
    </row>
    <row r="1956" spans="1:8" x14ac:dyDescent="0.25">
      <c r="A1956" s="19">
        <v>39738</v>
      </c>
      <c r="B1956">
        <v>82.28125</v>
      </c>
      <c r="E1956" s="15"/>
      <c r="H1956" s="15"/>
    </row>
    <row r="1957" spans="1:8" x14ac:dyDescent="0.25">
      <c r="A1957" s="19">
        <v>39741</v>
      </c>
      <c r="B1957">
        <v>83.078125</v>
      </c>
      <c r="E1957" s="15"/>
      <c r="H1957" s="15"/>
    </row>
    <row r="1958" spans="1:8" x14ac:dyDescent="0.25">
      <c r="A1958" s="19">
        <v>39742</v>
      </c>
      <c r="B1958">
        <v>84.171875</v>
      </c>
      <c r="E1958" s="15"/>
      <c r="H1958" s="15"/>
    </row>
    <row r="1959" spans="1:8" x14ac:dyDescent="0.25">
      <c r="A1959" s="19">
        <v>39743</v>
      </c>
      <c r="B1959">
        <v>84.734375</v>
      </c>
      <c r="E1959" s="15"/>
      <c r="H1959" s="15"/>
    </row>
    <row r="1960" spans="1:8" x14ac:dyDescent="0.25">
      <c r="A1960" s="19">
        <v>39744</v>
      </c>
      <c r="B1960">
        <v>85.15625</v>
      </c>
      <c r="E1960" s="15"/>
      <c r="H1960" s="15"/>
    </row>
    <row r="1961" spans="1:8" x14ac:dyDescent="0.25">
      <c r="A1961" s="19">
        <v>39745</v>
      </c>
      <c r="B1961">
        <v>84.640625</v>
      </c>
      <c r="E1961" s="15"/>
      <c r="H1961" s="15"/>
    </row>
    <row r="1962" spans="1:8" x14ac:dyDescent="0.25">
      <c r="A1962" s="19">
        <v>39748</v>
      </c>
      <c r="B1962">
        <v>84.640625</v>
      </c>
      <c r="E1962" s="15"/>
      <c r="H1962" s="15"/>
    </row>
    <row r="1963" spans="1:8" x14ac:dyDescent="0.25">
      <c r="A1963" s="19">
        <v>39749</v>
      </c>
      <c r="B1963">
        <v>84.078125</v>
      </c>
      <c r="E1963" s="15"/>
      <c r="H1963" s="15"/>
    </row>
    <row r="1964" spans="1:8" x14ac:dyDescent="0.25">
      <c r="A1964" s="19">
        <v>39750</v>
      </c>
      <c r="B1964">
        <v>83.859375</v>
      </c>
      <c r="E1964" s="15"/>
      <c r="H1964" s="15"/>
    </row>
    <row r="1965" spans="1:8" x14ac:dyDescent="0.25">
      <c r="A1965" s="19">
        <v>39751</v>
      </c>
      <c r="B1965">
        <v>83.5</v>
      </c>
      <c r="E1965" s="15"/>
      <c r="H1965" s="15"/>
    </row>
    <row r="1966" spans="1:8" x14ac:dyDescent="0.25">
      <c r="A1966" s="19">
        <v>39752</v>
      </c>
      <c r="B1966">
        <v>83.125</v>
      </c>
      <c r="E1966" s="15"/>
      <c r="H1966" s="15"/>
    </row>
    <row r="1967" spans="1:8" x14ac:dyDescent="0.25">
      <c r="A1967" s="19">
        <v>39755</v>
      </c>
      <c r="B1967">
        <v>83.65625</v>
      </c>
      <c r="E1967" s="15"/>
      <c r="H1967" s="15"/>
    </row>
    <row r="1968" spans="1:8" x14ac:dyDescent="0.25">
      <c r="A1968" s="19">
        <v>39756</v>
      </c>
      <c r="B1968">
        <v>84.640625</v>
      </c>
      <c r="E1968" s="15"/>
      <c r="H1968" s="15"/>
    </row>
    <row r="1969" spans="1:8" x14ac:dyDescent="0.25">
      <c r="A1969" s="19">
        <v>39757</v>
      </c>
      <c r="B1969">
        <v>84.875</v>
      </c>
      <c r="E1969" s="15"/>
      <c r="H1969" s="15"/>
    </row>
    <row r="1970" spans="1:8" x14ac:dyDescent="0.25">
      <c r="A1970" s="19">
        <v>39758</v>
      </c>
      <c r="B1970">
        <v>84.875</v>
      </c>
      <c r="E1970" s="15"/>
      <c r="H1970" s="15"/>
    </row>
    <row r="1971" spans="1:8" x14ac:dyDescent="0.25">
      <c r="A1971" s="19">
        <v>39759</v>
      </c>
      <c r="B1971">
        <v>84.59375</v>
      </c>
      <c r="E1971" s="15"/>
      <c r="H1971" s="15"/>
    </row>
    <row r="1972" spans="1:8" x14ac:dyDescent="0.25">
      <c r="A1972" s="19">
        <v>39762</v>
      </c>
      <c r="B1972">
        <v>84.9375</v>
      </c>
      <c r="E1972" s="15"/>
      <c r="H1972" s="15"/>
    </row>
    <row r="1973" spans="1:8" x14ac:dyDescent="0.25">
      <c r="A1973" s="19">
        <v>39763</v>
      </c>
      <c r="B1973">
        <v>85.28125</v>
      </c>
      <c r="E1973" s="15"/>
      <c r="H1973" s="15"/>
    </row>
    <row r="1974" spans="1:8" x14ac:dyDescent="0.25">
      <c r="A1974" s="19">
        <v>39764</v>
      </c>
      <c r="B1974">
        <v>85.765625</v>
      </c>
      <c r="E1974" s="15"/>
      <c r="H1974" s="15"/>
    </row>
    <row r="1975" spans="1:8" x14ac:dyDescent="0.25">
      <c r="A1975" s="19">
        <v>39765</v>
      </c>
      <c r="B1975">
        <v>85.578125</v>
      </c>
      <c r="E1975" s="15"/>
      <c r="H1975" s="15"/>
    </row>
    <row r="1976" spans="1:8" x14ac:dyDescent="0.25">
      <c r="A1976" s="19">
        <v>39766</v>
      </c>
      <c r="B1976">
        <v>85.953125</v>
      </c>
      <c r="E1976" s="15"/>
      <c r="H1976" s="15"/>
    </row>
    <row r="1977" spans="1:8" x14ac:dyDescent="0.25">
      <c r="A1977" s="19">
        <v>39769</v>
      </c>
      <c r="B1977">
        <v>86.34375</v>
      </c>
      <c r="E1977" s="15"/>
      <c r="H1977" s="15"/>
    </row>
    <row r="1978" spans="1:8" x14ac:dyDescent="0.25">
      <c r="A1978" s="19">
        <v>39770</v>
      </c>
      <c r="B1978">
        <v>87.09375</v>
      </c>
      <c r="E1978" s="15"/>
      <c r="H1978" s="15"/>
    </row>
    <row r="1979" spans="1:8" x14ac:dyDescent="0.25">
      <c r="A1979" s="19">
        <v>39771</v>
      </c>
      <c r="B1979">
        <v>87.671875</v>
      </c>
      <c r="E1979" s="15"/>
      <c r="H1979" s="15"/>
    </row>
    <row r="1980" spans="1:8" x14ac:dyDescent="0.25">
      <c r="A1980" s="19">
        <v>39772</v>
      </c>
      <c r="B1980">
        <v>88.75</v>
      </c>
      <c r="E1980" s="15"/>
      <c r="H1980" s="15"/>
    </row>
    <row r="1981" spans="1:8" x14ac:dyDescent="0.25">
      <c r="A1981" s="19">
        <v>39773</v>
      </c>
      <c r="B1981">
        <v>88.578125</v>
      </c>
      <c r="E1981" s="15"/>
      <c r="H1981" s="15"/>
    </row>
    <row r="1982" spans="1:8" x14ac:dyDescent="0.25">
      <c r="A1982" s="19">
        <v>39776</v>
      </c>
      <c r="B1982">
        <v>87.765625</v>
      </c>
      <c r="E1982" s="15"/>
      <c r="H1982" s="15"/>
    </row>
    <row r="1983" spans="1:8" x14ac:dyDescent="0.25">
      <c r="A1983" s="19">
        <v>39777</v>
      </c>
      <c r="B1983">
        <v>89.078125</v>
      </c>
      <c r="E1983" s="15"/>
      <c r="H1983" s="15"/>
    </row>
    <row r="1984" spans="1:8" x14ac:dyDescent="0.25">
      <c r="A1984" s="19">
        <v>39778</v>
      </c>
      <c r="B1984">
        <v>89.953125</v>
      </c>
      <c r="E1984" s="15"/>
      <c r="H1984" s="15"/>
    </row>
    <row r="1985" spans="1:8" x14ac:dyDescent="0.25">
      <c r="A1985" s="19">
        <v>39780</v>
      </c>
      <c r="B1985">
        <v>90.34375</v>
      </c>
      <c r="E1985" s="15"/>
      <c r="H1985" s="15"/>
    </row>
    <row r="1986" spans="1:8" x14ac:dyDescent="0.25">
      <c r="A1986" s="19">
        <v>39783</v>
      </c>
      <c r="B1986">
        <v>91.765625</v>
      </c>
      <c r="E1986" s="15"/>
      <c r="H1986" s="15"/>
    </row>
    <row r="1987" spans="1:8" x14ac:dyDescent="0.25">
      <c r="A1987" s="19">
        <v>39784</v>
      </c>
      <c r="B1987">
        <v>92.078125</v>
      </c>
      <c r="E1987" s="15"/>
      <c r="H1987" s="15"/>
    </row>
    <row r="1988" spans="1:8" x14ac:dyDescent="0.25">
      <c r="A1988" s="19">
        <v>39785</v>
      </c>
      <c r="B1988">
        <v>92.59375</v>
      </c>
      <c r="E1988" s="15"/>
      <c r="H1988" s="15"/>
    </row>
    <row r="1989" spans="1:8" x14ac:dyDescent="0.25">
      <c r="A1989" s="19">
        <v>39786</v>
      </c>
      <c r="B1989">
        <v>93.09375</v>
      </c>
      <c r="E1989" s="15"/>
      <c r="H1989" s="15"/>
    </row>
    <row r="1990" spans="1:8" x14ac:dyDescent="0.25">
      <c r="A1990" s="19">
        <v>39787</v>
      </c>
      <c r="B1990">
        <v>92.359375</v>
      </c>
      <c r="E1990" s="15"/>
      <c r="H1990" s="15"/>
    </row>
    <row r="1991" spans="1:8" x14ac:dyDescent="0.25">
      <c r="A1991" s="19">
        <v>39790</v>
      </c>
      <c r="B1991">
        <v>92.140625</v>
      </c>
      <c r="E1991" s="15"/>
      <c r="H1991" s="15"/>
    </row>
    <row r="1992" spans="1:8" x14ac:dyDescent="0.25">
      <c r="A1992" s="19">
        <v>39791</v>
      </c>
      <c r="B1992">
        <v>92.5625</v>
      </c>
      <c r="E1992" s="15"/>
      <c r="H1992" s="15"/>
    </row>
    <row r="1993" spans="1:8" x14ac:dyDescent="0.25">
      <c r="A1993" s="19">
        <v>39792</v>
      </c>
      <c r="B1993">
        <v>92.390625</v>
      </c>
      <c r="E1993" s="15"/>
      <c r="H1993" s="15"/>
    </row>
    <row r="1994" spans="1:8" x14ac:dyDescent="0.25">
      <c r="A1994" s="19">
        <v>39793</v>
      </c>
      <c r="B1994">
        <v>93.15625</v>
      </c>
      <c r="E1994" s="15"/>
      <c r="H1994" s="15"/>
    </row>
    <row r="1995" spans="1:8" x14ac:dyDescent="0.25">
      <c r="A1995" s="19">
        <v>39794</v>
      </c>
      <c r="B1995">
        <v>93.5</v>
      </c>
      <c r="E1995" s="15"/>
      <c r="H1995" s="15"/>
    </row>
    <row r="1996" spans="1:8" x14ac:dyDescent="0.25">
      <c r="A1996" s="19">
        <v>39797</v>
      </c>
      <c r="B1996">
        <v>93.71875</v>
      </c>
      <c r="E1996" s="15"/>
      <c r="H1996" s="15"/>
    </row>
    <row r="1997" spans="1:8" x14ac:dyDescent="0.25">
      <c r="A1997" s="19">
        <v>39798</v>
      </c>
      <c r="B1997">
        <v>94.984375</v>
      </c>
      <c r="E1997" s="15"/>
      <c r="H1997" s="15"/>
    </row>
    <row r="1998" spans="1:8" x14ac:dyDescent="0.25">
      <c r="A1998" s="19">
        <v>39799</v>
      </c>
      <c r="B1998">
        <v>95.359375</v>
      </c>
      <c r="E1998" s="15"/>
      <c r="H1998" s="15"/>
    </row>
    <row r="1999" spans="1:8" x14ac:dyDescent="0.25">
      <c r="A1999" s="19">
        <v>39800</v>
      </c>
      <c r="B1999">
        <v>95.640625</v>
      </c>
      <c r="E1999" s="15"/>
      <c r="H1999" s="15"/>
    </row>
    <row r="2000" spans="1:8" x14ac:dyDescent="0.25">
      <c r="A2000" s="19">
        <v>39801</v>
      </c>
      <c r="B2000">
        <v>94.875</v>
      </c>
      <c r="E2000" s="15"/>
      <c r="H2000" s="15"/>
    </row>
    <row r="2001" spans="1:8" x14ac:dyDescent="0.25">
      <c r="A2001" s="19">
        <v>39804</v>
      </c>
      <c r="B2001">
        <v>94.828125</v>
      </c>
      <c r="E2001" s="15"/>
      <c r="H2001" s="15"/>
    </row>
    <row r="2002" spans="1:8" x14ac:dyDescent="0.25">
      <c r="A2002" s="19">
        <v>39805</v>
      </c>
      <c r="B2002">
        <v>95</v>
      </c>
      <c r="E2002" s="15"/>
      <c r="H2002" s="15"/>
    </row>
    <row r="2003" spans="1:8" x14ac:dyDescent="0.25">
      <c r="A2003" s="19">
        <v>39806</v>
      </c>
      <c r="B2003">
        <v>94.6875</v>
      </c>
      <c r="E2003" s="15"/>
      <c r="H2003" s="15"/>
    </row>
    <row r="2004" spans="1:8" x14ac:dyDescent="0.25">
      <c r="A2004" s="19">
        <v>39808</v>
      </c>
      <c r="B2004">
        <v>95.140625</v>
      </c>
      <c r="E2004" s="15"/>
      <c r="H2004" s="15"/>
    </row>
    <row r="2005" spans="1:8" x14ac:dyDescent="0.25">
      <c r="A2005" s="19">
        <v>39811</v>
      </c>
      <c r="B2005">
        <v>95.453125</v>
      </c>
      <c r="E2005" s="15"/>
      <c r="H2005" s="15"/>
    </row>
    <row r="2006" spans="1:8" x14ac:dyDescent="0.25">
      <c r="A2006" s="19">
        <v>39812</v>
      </c>
      <c r="B2006">
        <v>95.109375</v>
      </c>
      <c r="E2006" s="15"/>
      <c r="H2006" s="15"/>
    </row>
    <row r="2007" spans="1:8" x14ac:dyDescent="0.25">
      <c r="A2007" s="19">
        <v>39813</v>
      </c>
      <c r="B2007">
        <v>93.953125</v>
      </c>
      <c r="E2007" s="15"/>
      <c r="H2007" s="15"/>
    </row>
    <row r="2008" spans="1:8" x14ac:dyDescent="0.25">
      <c r="A2008" s="19">
        <v>39815</v>
      </c>
      <c r="B2008">
        <v>92.875</v>
      </c>
      <c r="E2008" s="15"/>
      <c r="H2008" s="15"/>
    </row>
    <row r="2009" spans="1:8" x14ac:dyDescent="0.25">
      <c r="A2009" s="19">
        <v>39818</v>
      </c>
      <c r="B2009">
        <v>92.78125</v>
      </c>
      <c r="E2009" s="15"/>
      <c r="H2009" s="15"/>
    </row>
    <row r="2010" spans="1:8" x14ac:dyDescent="0.25">
      <c r="A2010" s="19">
        <v>39819</v>
      </c>
      <c r="B2010">
        <v>92.921875</v>
      </c>
      <c r="E2010" s="15"/>
      <c r="H2010" s="15"/>
    </row>
    <row r="2011" spans="1:8" x14ac:dyDescent="0.25">
      <c r="A2011" s="19">
        <v>39820</v>
      </c>
      <c r="B2011">
        <v>93.015625</v>
      </c>
      <c r="E2011" s="15"/>
      <c r="H2011" s="15"/>
    </row>
    <row r="2012" spans="1:8" x14ac:dyDescent="0.25">
      <c r="A2012" s="19">
        <v>39821</v>
      </c>
      <c r="B2012">
        <v>93.625</v>
      </c>
      <c r="E2012" s="15"/>
      <c r="H2012" s="15"/>
    </row>
    <row r="2013" spans="1:8" x14ac:dyDescent="0.25">
      <c r="A2013" s="19">
        <v>39822</v>
      </c>
      <c r="B2013">
        <v>93.8125</v>
      </c>
      <c r="E2013" s="15"/>
      <c r="H2013" s="15"/>
    </row>
    <row r="2014" spans="1:8" x14ac:dyDescent="0.25">
      <c r="A2014" s="19">
        <v>39825</v>
      </c>
      <c r="B2014">
        <v>94.390625</v>
      </c>
      <c r="E2014" s="15"/>
      <c r="H2014" s="15"/>
    </row>
    <row r="2015" spans="1:8" x14ac:dyDescent="0.25">
      <c r="A2015" s="19">
        <v>39826</v>
      </c>
      <c r="B2015">
        <v>94.3125</v>
      </c>
      <c r="E2015" s="15"/>
      <c r="H2015" s="15"/>
    </row>
    <row r="2016" spans="1:8" x14ac:dyDescent="0.25">
      <c r="A2016" s="19">
        <v>39827</v>
      </c>
      <c r="B2016">
        <v>94.875</v>
      </c>
      <c r="E2016" s="15"/>
      <c r="H2016" s="15"/>
    </row>
    <row r="2017" spans="1:8" x14ac:dyDescent="0.25">
      <c r="A2017" s="19">
        <v>39828</v>
      </c>
      <c r="B2017">
        <v>94.90625</v>
      </c>
      <c r="E2017" s="15"/>
      <c r="H2017" s="15"/>
    </row>
    <row r="2018" spans="1:8" x14ac:dyDescent="0.25">
      <c r="A2018" s="19">
        <v>39829</v>
      </c>
      <c r="B2018">
        <v>94.546875</v>
      </c>
      <c r="E2018" s="15"/>
      <c r="H2018" s="15"/>
    </row>
    <row r="2019" spans="1:8" x14ac:dyDescent="0.25">
      <c r="A2019" s="19">
        <v>39833</v>
      </c>
      <c r="B2019">
        <v>94.34375</v>
      </c>
      <c r="E2019" s="15"/>
      <c r="H2019" s="15"/>
    </row>
    <row r="2020" spans="1:8" x14ac:dyDescent="0.25">
      <c r="A2020" s="19">
        <v>39834</v>
      </c>
      <c r="B2020">
        <v>93.21875</v>
      </c>
      <c r="E2020" s="15"/>
      <c r="H2020" s="15"/>
    </row>
    <row r="2021" spans="1:8" x14ac:dyDescent="0.25">
      <c r="A2021" s="19">
        <v>39835</v>
      </c>
      <c r="B2021">
        <v>92.75</v>
      </c>
      <c r="E2021" s="15"/>
      <c r="H2021" s="15"/>
    </row>
    <row r="2022" spans="1:8" x14ac:dyDescent="0.25">
      <c r="A2022" s="19">
        <v>39836</v>
      </c>
      <c r="B2022">
        <v>92.578125</v>
      </c>
      <c r="E2022" s="15"/>
      <c r="H2022" s="15"/>
    </row>
    <row r="2023" spans="1:8" x14ac:dyDescent="0.25">
      <c r="A2023" s="19">
        <v>39839</v>
      </c>
      <c r="B2023">
        <v>92.390625</v>
      </c>
      <c r="E2023" s="15"/>
      <c r="H2023" s="15"/>
    </row>
    <row r="2024" spans="1:8" x14ac:dyDescent="0.25">
      <c r="A2024" s="19">
        <v>39840</v>
      </c>
      <c r="B2024">
        <v>93.1875</v>
      </c>
      <c r="E2024" s="15"/>
      <c r="H2024" s="15"/>
    </row>
    <row r="2025" spans="1:8" x14ac:dyDescent="0.25">
      <c r="A2025" s="19">
        <v>39841</v>
      </c>
      <c r="B2025">
        <v>92.53125</v>
      </c>
      <c r="E2025" s="15"/>
      <c r="H2025" s="15"/>
    </row>
    <row r="2026" spans="1:8" x14ac:dyDescent="0.25">
      <c r="A2026" s="19">
        <v>39842</v>
      </c>
      <c r="B2026">
        <v>91.78125</v>
      </c>
      <c r="E2026" s="15"/>
      <c r="H2026" s="15"/>
    </row>
    <row r="2027" spans="1:8" x14ac:dyDescent="0.25">
      <c r="A2027" s="19">
        <v>39843</v>
      </c>
      <c r="B2027">
        <v>91.65625</v>
      </c>
      <c r="E2027" s="15"/>
      <c r="H2027" s="15"/>
    </row>
    <row r="2028" spans="1:8" x14ac:dyDescent="0.25">
      <c r="A2028" s="19">
        <v>39846</v>
      </c>
      <c r="B2028">
        <v>92.4375</v>
      </c>
      <c r="E2028" s="15"/>
      <c r="H2028" s="15"/>
    </row>
    <row r="2029" spans="1:8" x14ac:dyDescent="0.25">
      <c r="A2029" s="19">
        <v>39847</v>
      </c>
      <c r="B2029">
        <v>91.5625</v>
      </c>
      <c r="E2029" s="15"/>
      <c r="H2029" s="15"/>
    </row>
    <row r="2030" spans="1:8" x14ac:dyDescent="0.25">
      <c r="A2030" s="19">
        <v>39848</v>
      </c>
      <c r="B2030">
        <v>91.234375</v>
      </c>
      <c r="E2030" s="15"/>
      <c r="H2030" s="15"/>
    </row>
    <row r="2031" spans="1:8" x14ac:dyDescent="0.25">
      <c r="A2031" s="19">
        <v>39849</v>
      </c>
      <c r="B2031">
        <v>91.4375</v>
      </c>
      <c r="E2031" s="15"/>
      <c r="H2031" s="15"/>
    </row>
    <row r="2032" spans="1:8" x14ac:dyDescent="0.25">
      <c r="A2032" s="19">
        <v>39850</v>
      </c>
      <c r="B2032">
        <v>91.03125</v>
      </c>
      <c r="E2032" s="15"/>
      <c r="H2032" s="15"/>
    </row>
    <row r="2033" spans="1:8" x14ac:dyDescent="0.25">
      <c r="A2033" s="19">
        <v>39853</v>
      </c>
      <c r="B2033">
        <v>90.828125</v>
      </c>
      <c r="E2033" s="15"/>
      <c r="H2033" s="15"/>
    </row>
    <row r="2034" spans="1:8" x14ac:dyDescent="0.25">
      <c r="A2034" s="19">
        <v>39854</v>
      </c>
      <c r="B2034">
        <v>91.96875</v>
      </c>
      <c r="E2034" s="15"/>
      <c r="H2034" s="15"/>
    </row>
    <row r="2035" spans="1:8" x14ac:dyDescent="0.25">
      <c r="A2035" s="19">
        <v>39855</v>
      </c>
      <c r="B2035">
        <v>92.40625</v>
      </c>
      <c r="E2035" s="15"/>
      <c r="H2035" s="15"/>
    </row>
    <row r="2036" spans="1:8" x14ac:dyDescent="0.25">
      <c r="A2036" s="19">
        <v>39856</v>
      </c>
      <c r="B2036">
        <v>92.765625</v>
      </c>
      <c r="E2036" s="15"/>
      <c r="H2036" s="15"/>
    </row>
    <row r="2037" spans="1:8" x14ac:dyDescent="0.25">
      <c r="A2037" s="19">
        <v>39857</v>
      </c>
      <c r="B2037">
        <v>91.6875</v>
      </c>
      <c r="E2037" s="15"/>
      <c r="H2037" s="15"/>
    </row>
    <row r="2038" spans="1:8" x14ac:dyDescent="0.25">
      <c r="A2038" s="19">
        <v>39861</v>
      </c>
      <c r="B2038">
        <v>92.984375</v>
      </c>
      <c r="E2038" s="15"/>
      <c r="H2038" s="15"/>
    </row>
    <row r="2039" spans="1:8" x14ac:dyDescent="0.25">
      <c r="A2039" s="19">
        <v>39862</v>
      </c>
      <c r="B2039">
        <v>92.40625</v>
      </c>
      <c r="E2039" s="15"/>
      <c r="H2039" s="15"/>
    </row>
    <row r="2040" spans="1:8" x14ac:dyDescent="0.25">
      <c r="A2040" s="19">
        <v>39863</v>
      </c>
      <c r="B2040">
        <v>91.546875</v>
      </c>
      <c r="E2040" s="15"/>
      <c r="H2040" s="15"/>
    </row>
    <row r="2041" spans="1:8" x14ac:dyDescent="0.25">
      <c r="A2041" s="19">
        <v>39864</v>
      </c>
      <c r="B2041">
        <v>92.140625</v>
      </c>
      <c r="E2041" s="15"/>
      <c r="H2041" s="15"/>
    </row>
    <row r="2042" spans="1:8" x14ac:dyDescent="0.25">
      <c r="A2042" s="19">
        <v>39867</v>
      </c>
      <c r="B2042">
        <v>92.03125</v>
      </c>
      <c r="E2042" s="15"/>
      <c r="H2042" s="15"/>
    </row>
    <row r="2043" spans="1:8" x14ac:dyDescent="0.25">
      <c r="A2043" s="19">
        <v>39868</v>
      </c>
      <c r="B2043">
        <v>91.796875</v>
      </c>
      <c r="E2043" s="15"/>
      <c r="H2043" s="15"/>
    </row>
    <row r="2044" spans="1:8" x14ac:dyDescent="0.25">
      <c r="A2044" s="19">
        <v>39869</v>
      </c>
      <c r="B2044">
        <v>90.875</v>
      </c>
      <c r="E2044" s="15"/>
      <c r="H2044" s="15"/>
    </row>
    <row r="2045" spans="1:8" x14ac:dyDescent="0.25">
      <c r="A2045" s="19">
        <v>39870</v>
      </c>
      <c r="B2045">
        <v>90.953125</v>
      </c>
      <c r="E2045" s="15"/>
      <c r="H2045" s="15"/>
    </row>
    <row r="2046" spans="1:8" x14ac:dyDescent="0.25">
      <c r="A2046" s="19">
        <v>39871</v>
      </c>
      <c r="B2046">
        <v>90.9375</v>
      </c>
      <c r="E2046" s="15"/>
      <c r="H2046" s="15"/>
    </row>
    <row r="2047" spans="1:8" x14ac:dyDescent="0.25">
      <c r="A2047" s="19">
        <v>39874</v>
      </c>
      <c r="B2047">
        <v>91.921875</v>
      </c>
      <c r="E2047" s="15"/>
      <c r="H2047" s="15"/>
    </row>
    <row r="2048" spans="1:8" x14ac:dyDescent="0.25">
      <c r="A2048" s="19">
        <v>39875</v>
      </c>
      <c r="B2048">
        <v>91.671875</v>
      </c>
      <c r="E2048" s="15"/>
      <c r="H2048" s="15"/>
    </row>
    <row r="2049" spans="1:8" x14ac:dyDescent="0.25">
      <c r="A2049" s="19">
        <v>39876</v>
      </c>
      <c r="B2049">
        <v>91.125</v>
      </c>
      <c r="E2049" s="15"/>
      <c r="H2049" s="15"/>
    </row>
    <row r="2050" spans="1:8" x14ac:dyDescent="0.25">
      <c r="A2050" s="19">
        <v>39877</v>
      </c>
      <c r="B2050">
        <v>92.234375</v>
      </c>
      <c r="E2050" s="15"/>
      <c r="H2050" s="15"/>
    </row>
    <row r="2051" spans="1:8" x14ac:dyDescent="0.25">
      <c r="A2051" s="19">
        <v>39878</v>
      </c>
      <c r="B2051">
        <v>92.234375</v>
      </c>
      <c r="E2051" s="15"/>
      <c r="H2051" s="15"/>
    </row>
    <row r="2052" spans="1:8" x14ac:dyDescent="0.25">
      <c r="A2052" s="19">
        <v>39881</v>
      </c>
      <c r="B2052">
        <v>92.03125</v>
      </c>
      <c r="E2052" s="15"/>
      <c r="H2052" s="15"/>
    </row>
    <row r="2053" spans="1:8" x14ac:dyDescent="0.25">
      <c r="A2053" s="19">
        <v>39882</v>
      </c>
      <c r="B2053">
        <v>91.40625</v>
      </c>
      <c r="E2053" s="15"/>
      <c r="H2053" s="15"/>
    </row>
    <row r="2054" spans="1:8" x14ac:dyDescent="0.25">
      <c r="A2054" s="19">
        <v>39883</v>
      </c>
      <c r="B2054">
        <v>91.84375</v>
      </c>
      <c r="E2054" s="15"/>
      <c r="H2054" s="15"/>
    </row>
    <row r="2055" spans="1:8" x14ac:dyDescent="0.25">
      <c r="A2055" s="19">
        <v>39884</v>
      </c>
      <c r="B2055">
        <v>92</v>
      </c>
      <c r="E2055" s="15"/>
      <c r="H2055" s="15"/>
    </row>
    <row r="2056" spans="1:8" x14ac:dyDescent="0.25">
      <c r="A2056" s="19">
        <v>39885</v>
      </c>
      <c r="B2056">
        <v>92.140625</v>
      </c>
      <c r="E2056" s="15"/>
      <c r="H2056" s="15"/>
    </row>
    <row r="2057" spans="1:8" x14ac:dyDescent="0.25">
      <c r="A2057" s="19">
        <v>39888</v>
      </c>
      <c r="B2057">
        <v>91.8125</v>
      </c>
      <c r="E2057" s="15"/>
      <c r="H2057" s="15"/>
    </row>
    <row r="2058" spans="1:8" x14ac:dyDescent="0.25">
      <c r="A2058" s="19">
        <v>39889</v>
      </c>
      <c r="B2058">
        <v>91.453125</v>
      </c>
      <c r="E2058" s="15"/>
      <c r="H2058" s="15"/>
    </row>
    <row r="2059" spans="1:8" x14ac:dyDescent="0.25">
      <c r="A2059" s="19">
        <v>39890</v>
      </c>
      <c r="B2059">
        <v>94.734375</v>
      </c>
      <c r="E2059" s="15"/>
      <c r="H2059" s="15"/>
    </row>
    <row r="2060" spans="1:8" x14ac:dyDescent="0.25">
      <c r="A2060" s="19">
        <v>39891</v>
      </c>
      <c r="B2060">
        <v>94.140625</v>
      </c>
      <c r="E2060" s="15"/>
      <c r="H2060" s="15"/>
    </row>
    <row r="2061" spans="1:8" x14ac:dyDescent="0.25">
      <c r="A2061" s="19">
        <v>39892</v>
      </c>
      <c r="B2061">
        <v>94.1875</v>
      </c>
      <c r="E2061" s="15"/>
      <c r="H2061" s="15"/>
    </row>
    <row r="2062" spans="1:8" x14ac:dyDescent="0.25">
      <c r="A2062" s="19">
        <v>39895</v>
      </c>
      <c r="B2062">
        <v>93.953125</v>
      </c>
      <c r="E2062" s="15"/>
      <c r="H2062" s="15"/>
    </row>
    <row r="2063" spans="1:8" x14ac:dyDescent="0.25">
      <c r="A2063" s="19">
        <v>39896</v>
      </c>
      <c r="B2063">
        <v>93.890625</v>
      </c>
      <c r="E2063" s="15"/>
      <c r="H2063" s="15"/>
    </row>
    <row r="2064" spans="1:8" x14ac:dyDescent="0.25">
      <c r="A2064" s="19">
        <v>39897</v>
      </c>
      <c r="B2064">
        <v>93.125</v>
      </c>
      <c r="E2064" s="15"/>
      <c r="H2064" s="15"/>
    </row>
    <row r="2065" spans="1:8" x14ac:dyDescent="0.25">
      <c r="A2065" s="19">
        <v>39898</v>
      </c>
      <c r="B2065">
        <v>93.484375</v>
      </c>
      <c r="E2065" s="15"/>
      <c r="H2065" s="15"/>
    </row>
    <row r="2066" spans="1:8" x14ac:dyDescent="0.25">
      <c r="A2066" s="19">
        <v>39899</v>
      </c>
      <c r="B2066">
        <v>93.234375</v>
      </c>
      <c r="E2066" s="15"/>
      <c r="H2066" s="15"/>
    </row>
    <row r="2067" spans="1:8" x14ac:dyDescent="0.25">
      <c r="A2067" s="19">
        <v>39902</v>
      </c>
      <c r="B2067">
        <v>93.5625</v>
      </c>
      <c r="E2067" s="15"/>
      <c r="H2067" s="15"/>
    </row>
    <row r="2068" spans="1:8" x14ac:dyDescent="0.25">
      <c r="A2068" s="19">
        <v>39903</v>
      </c>
      <c r="B2068">
        <v>93.796875</v>
      </c>
      <c r="E2068" s="15"/>
      <c r="H2068" s="15"/>
    </row>
    <row r="2069" spans="1:8" x14ac:dyDescent="0.25">
      <c r="A2069" s="19">
        <v>39904</v>
      </c>
      <c r="B2069">
        <v>93.953125</v>
      </c>
      <c r="E2069" s="15"/>
      <c r="H2069" s="15"/>
    </row>
    <row r="2070" spans="1:8" x14ac:dyDescent="0.25">
      <c r="A2070" s="19">
        <v>39905</v>
      </c>
      <c r="B2070">
        <v>93.265625</v>
      </c>
      <c r="E2070" s="15"/>
      <c r="H2070" s="15"/>
    </row>
    <row r="2071" spans="1:8" x14ac:dyDescent="0.25">
      <c r="A2071" s="19">
        <v>39906</v>
      </c>
      <c r="B2071">
        <v>92.203125</v>
      </c>
      <c r="E2071" s="15"/>
      <c r="H2071" s="15"/>
    </row>
    <row r="2072" spans="1:8" x14ac:dyDescent="0.25">
      <c r="A2072" s="19">
        <v>39909</v>
      </c>
      <c r="B2072">
        <v>92.109375</v>
      </c>
      <c r="E2072" s="15"/>
      <c r="H2072" s="15"/>
    </row>
    <row r="2073" spans="1:8" x14ac:dyDescent="0.25">
      <c r="A2073" s="19">
        <v>39910</v>
      </c>
      <c r="B2073">
        <v>92.375</v>
      </c>
      <c r="E2073" s="15"/>
      <c r="H2073" s="15"/>
    </row>
    <row r="2074" spans="1:8" x14ac:dyDescent="0.25">
      <c r="A2074" s="19">
        <v>39911</v>
      </c>
      <c r="B2074">
        <v>92.796875</v>
      </c>
      <c r="E2074" s="15"/>
      <c r="H2074" s="15"/>
    </row>
    <row r="2075" spans="1:8" x14ac:dyDescent="0.25">
      <c r="A2075" s="19">
        <v>39912</v>
      </c>
      <c r="B2075">
        <v>92.484375</v>
      </c>
      <c r="E2075" s="15"/>
      <c r="H2075" s="15"/>
    </row>
    <row r="2076" spans="1:8" x14ac:dyDescent="0.25">
      <c r="A2076" s="19">
        <v>39916</v>
      </c>
      <c r="B2076">
        <v>93.0625</v>
      </c>
      <c r="E2076" s="15"/>
      <c r="H2076" s="15"/>
    </row>
    <row r="2077" spans="1:8" x14ac:dyDescent="0.25">
      <c r="A2077" s="19">
        <v>39917</v>
      </c>
      <c r="B2077">
        <v>93.4375</v>
      </c>
      <c r="E2077" s="15"/>
      <c r="H2077" s="15"/>
    </row>
    <row r="2078" spans="1:8" x14ac:dyDescent="0.25">
      <c r="A2078" s="19">
        <v>39918</v>
      </c>
      <c r="B2078">
        <v>93.59375</v>
      </c>
      <c r="E2078" s="15"/>
      <c r="H2078" s="15"/>
    </row>
    <row r="2079" spans="1:8" x14ac:dyDescent="0.25">
      <c r="A2079" s="19">
        <v>39919</v>
      </c>
      <c r="B2079">
        <v>93.15625</v>
      </c>
      <c r="E2079" s="15"/>
      <c r="H2079" s="15"/>
    </row>
    <row r="2080" spans="1:8" x14ac:dyDescent="0.25">
      <c r="A2080" s="19">
        <v>39920</v>
      </c>
      <c r="B2080">
        <v>92.4375</v>
      </c>
      <c r="E2080" s="15"/>
      <c r="H2080" s="15"/>
    </row>
    <row r="2081" spans="1:8" x14ac:dyDescent="0.25">
      <c r="A2081" s="19">
        <v>39923</v>
      </c>
      <c r="B2081">
        <v>93.015625</v>
      </c>
      <c r="E2081" s="15"/>
      <c r="H2081" s="15"/>
    </row>
    <row r="2082" spans="1:8" x14ac:dyDescent="0.25">
      <c r="A2082" s="19">
        <v>39924</v>
      </c>
      <c r="B2082">
        <v>92.53125</v>
      </c>
      <c r="E2082" s="15"/>
      <c r="H2082" s="15"/>
    </row>
    <row r="2083" spans="1:8" x14ac:dyDescent="0.25">
      <c r="A2083" s="19">
        <v>39925</v>
      </c>
      <c r="B2083">
        <v>92.171875</v>
      </c>
      <c r="E2083" s="15"/>
      <c r="H2083" s="15"/>
    </row>
    <row r="2084" spans="1:8" x14ac:dyDescent="0.25">
      <c r="A2084" s="19">
        <v>39926</v>
      </c>
      <c r="B2084">
        <v>92.296875</v>
      </c>
      <c r="E2084" s="15"/>
      <c r="H2084" s="15"/>
    </row>
    <row r="2085" spans="1:8" x14ac:dyDescent="0.25">
      <c r="A2085" s="19">
        <v>39927</v>
      </c>
      <c r="B2085">
        <v>91.890625</v>
      </c>
      <c r="E2085" s="15"/>
      <c r="H2085" s="15"/>
    </row>
    <row r="2086" spans="1:8" x14ac:dyDescent="0.25">
      <c r="A2086" s="19">
        <v>39930</v>
      </c>
      <c r="B2086">
        <v>92.453125</v>
      </c>
      <c r="E2086" s="15"/>
      <c r="H2086" s="15"/>
    </row>
    <row r="2087" spans="1:8" x14ac:dyDescent="0.25">
      <c r="A2087" s="19">
        <v>39931</v>
      </c>
      <c r="B2087">
        <v>91.984375</v>
      </c>
      <c r="E2087" s="15"/>
      <c r="H2087" s="15"/>
    </row>
    <row r="2088" spans="1:8" x14ac:dyDescent="0.25">
      <c r="A2088" s="19">
        <v>39932</v>
      </c>
      <c r="B2088">
        <v>91.5625</v>
      </c>
      <c r="E2088" s="15"/>
      <c r="H2088" s="15"/>
    </row>
    <row r="2089" spans="1:8" x14ac:dyDescent="0.25">
      <c r="A2089" s="19">
        <v>39933</v>
      </c>
      <c r="B2089">
        <v>91.421875</v>
      </c>
      <c r="E2089" s="15"/>
      <c r="H2089" s="15"/>
    </row>
    <row r="2090" spans="1:8" x14ac:dyDescent="0.25">
      <c r="A2090" s="19">
        <v>39934</v>
      </c>
      <c r="B2090">
        <v>91.28125</v>
      </c>
      <c r="E2090" s="15"/>
      <c r="H2090" s="15"/>
    </row>
    <row r="2091" spans="1:8" x14ac:dyDescent="0.25">
      <c r="A2091" s="19">
        <v>39937</v>
      </c>
      <c r="B2091">
        <v>91.40625</v>
      </c>
      <c r="E2091" s="15"/>
      <c r="H2091" s="15"/>
    </row>
    <row r="2092" spans="1:8" x14ac:dyDescent="0.25">
      <c r="A2092" s="19">
        <v>39938</v>
      </c>
      <c r="B2092">
        <v>91.4375</v>
      </c>
      <c r="E2092" s="15"/>
      <c r="H2092" s="15"/>
    </row>
    <row r="2093" spans="1:8" x14ac:dyDescent="0.25">
      <c r="A2093" s="19">
        <v>39939</v>
      </c>
      <c r="B2093">
        <v>91.5625</v>
      </c>
      <c r="E2093" s="15"/>
      <c r="H2093" s="15"/>
    </row>
    <row r="2094" spans="1:8" x14ac:dyDescent="0.25">
      <c r="A2094" s="19">
        <v>39940</v>
      </c>
      <c r="B2094">
        <v>90.90625</v>
      </c>
      <c r="E2094" s="15"/>
      <c r="H2094" s="15"/>
    </row>
    <row r="2095" spans="1:8" x14ac:dyDescent="0.25">
      <c r="A2095" s="19">
        <v>39941</v>
      </c>
      <c r="B2095">
        <v>90.984375</v>
      </c>
      <c r="E2095" s="15"/>
      <c r="H2095" s="15"/>
    </row>
    <row r="2096" spans="1:8" x14ac:dyDescent="0.25">
      <c r="A2096" s="19">
        <v>39944</v>
      </c>
      <c r="B2096">
        <v>91.671875</v>
      </c>
      <c r="E2096" s="15"/>
      <c r="H2096" s="15"/>
    </row>
    <row r="2097" spans="1:8" x14ac:dyDescent="0.25">
      <c r="A2097" s="19">
        <v>39945</v>
      </c>
      <c r="B2097">
        <v>91.703125</v>
      </c>
      <c r="E2097" s="15"/>
      <c r="H2097" s="15"/>
    </row>
    <row r="2098" spans="1:8" x14ac:dyDescent="0.25">
      <c r="A2098" s="19">
        <v>39946</v>
      </c>
      <c r="B2098">
        <v>92.03125</v>
      </c>
      <c r="E2098" s="15"/>
      <c r="H2098" s="15"/>
    </row>
    <row r="2099" spans="1:8" x14ac:dyDescent="0.25">
      <c r="A2099" s="19">
        <v>39947</v>
      </c>
      <c r="B2099">
        <v>91.984375</v>
      </c>
      <c r="E2099" s="15"/>
      <c r="H2099" s="15"/>
    </row>
    <row r="2100" spans="1:8" x14ac:dyDescent="0.25">
      <c r="A2100" s="19">
        <v>39948</v>
      </c>
      <c r="B2100">
        <v>91.859375</v>
      </c>
      <c r="E2100" s="15"/>
      <c r="H2100" s="15"/>
    </row>
    <row r="2101" spans="1:8" x14ac:dyDescent="0.25">
      <c r="A2101" s="19">
        <v>39951</v>
      </c>
      <c r="B2101">
        <v>91.34375</v>
      </c>
      <c r="E2101" s="15"/>
      <c r="H2101" s="15"/>
    </row>
    <row r="2102" spans="1:8" x14ac:dyDescent="0.25">
      <c r="A2102" s="19">
        <v>39952</v>
      </c>
      <c r="B2102">
        <v>91.21875</v>
      </c>
      <c r="E2102" s="15"/>
      <c r="H2102" s="15"/>
    </row>
    <row r="2103" spans="1:8" x14ac:dyDescent="0.25">
      <c r="A2103" s="19">
        <v>39953</v>
      </c>
      <c r="B2103">
        <v>91.4375</v>
      </c>
      <c r="E2103" s="15"/>
      <c r="H2103" s="15"/>
    </row>
    <row r="2104" spans="1:8" x14ac:dyDescent="0.25">
      <c r="A2104" s="19">
        <v>39954</v>
      </c>
      <c r="B2104">
        <v>90.65625</v>
      </c>
      <c r="E2104" s="15"/>
      <c r="H2104" s="15"/>
    </row>
    <row r="2105" spans="1:8" x14ac:dyDescent="0.25">
      <c r="A2105" s="19">
        <v>39955</v>
      </c>
      <c r="B2105">
        <v>90.09375</v>
      </c>
      <c r="E2105" s="15"/>
      <c r="H2105" s="15"/>
    </row>
    <row r="2106" spans="1:8" x14ac:dyDescent="0.25">
      <c r="A2106" s="19">
        <v>39959</v>
      </c>
      <c r="B2106">
        <v>89.765625</v>
      </c>
      <c r="E2106" s="15"/>
      <c r="H2106" s="15"/>
    </row>
    <row r="2107" spans="1:8" x14ac:dyDescent="0.25">
      <c r="A2107" s="19">
        <v>39960</v>
      </c>
      <c r="B2107">
        <v>88.84375</v>
      </c>
      <c r="E2107" s="15"/>
      <c r="H2107" s="15"/>
    </row>
    <row r="2108" spans="1:8" x14ac:dyDescent="0.25">
      <c r="A2108" s="19">
        <v>39961</v>
      </c>
      <c r="B2108">
        <v>88.84375</v>
      </c>
      <c r="E2108" s="15"/>
      <c r="H2108" s="15"/>
    </row>
    <row r="2109" spans="1:8" x14ac:dyDescent="0.25">
      <c r="A2109" s="19">
        <v>39962</v>
      </c>
      <c r="B2109">
        <v>89.6875</v>
      </c>
      <c r="E2109" s="15"/>
      <c r="H2109" s="15"/>
    </row>
    <row r="2110" spans="1:8" x14ac:dyDescent="0.25">
      <c r="A2110" s="19">
        <v>39965</v>
      </c>
      <c r="B2110">
        <v>88.484375</v>
      </c>
      <c r="E2110" s="15"/>
      <c r="H2110" s="15"/>
    </row>
    <row r="2111" spans="1:8" x14ac:dyDescent="0.25">
      <c r="A2111" s="19">
        <v>39966</v>
      </c>
      <c r="B2111">
        <v>88.625</v>
      </c>
      <c r="E2111" s="15"/>
      <c r="H2111" s="15"/>
    </row>
    <row r="2112" spans="1:8" x14ac:dyDescent="0.25">
      <c r="A2112" s="19">
        <v>39967</v>
      </c>
      <c r="B2112">
        <v>89.078125</v>
      </c>
      <c r="E2112" s="15"/>
      <c r="H2112" s="15"/>
    </row>
    <row r="2113" spans="1:8" x14ac:dyDescent="0.25">
      <c r="A2113" s="19">
        <v>39968</v>
      </c>
      <c r="B2113">
        <v>88.234375</v>
      </c>
      <c r="E2113" s="15"/>
      <c r="H2113" s="15"/>
    </row>
    <row r="2114" spans="1:8" x14ac:dyDescent="0.25">
      <c r="A2114" s="19">
        <v>39969</v>
      </c>
      <c r="B2114">
        <v>87.03125</v>
      </c>
      <c r="E2114" s="15"/>
      <c r="H2114" s="15"/>
    </row>
    <row r="2115" spans="1:8" x14ac:dyDescent="0.25">
      <c r="A2115" s="19">
        <v>39972</v>
      </c>
      <c r="B2115">
        <v>86.921875</v>
      </c>
      <c r="E2115" s="15"/>
      <c r="H2115" s="15"/>
    </row>
    <row r="2116" spans="1:8" x14ac:dyDescent="0.25">
      <c r="A2116" s="19">
        <v>39973</v>
      </c>
      <c r="B2116">
        <v>87.234375</v>
      </c>
      <c r="E2116" s="15"/>
      <c r="H2116" s="15"/>
    </row>
    <row r="2117" spans="1:8" x14ac:dyDescent="0.25">
      <c r="A2117" s="19">
        <v>39974</v>
      </c>
      <c r="B2117">
        <v>87</v>
      </c>
      <c r="E2117" s="15"/>
      <c r="H2117" s="15"/>
    </row>
    <row r="2118" spans="1:8" x14ac:dyDescent="0.25">
      <c r="A2118" s="19">
        <v>39975</v>
      </c>
      <c r="B2118">
        <v>87.484375</v>
      </c>
      <c r="E2118" s="15"/>
      <c r="H2118" s="15"/>
    </row>
    <row r="2119" spans="1:8" x14ac:dyDescent="0.25">
      <c r="A2119" s="19">
        <v>39976</v>
      </c>
      <c r="B2119">
        <v>87.71875</v>
      </c>
      <c r="E2119" s="15"/>
      <c r="H2119" s="15"/>
    </row>
    <row r="2120" spans="1:8" x14ac:dyDescent="0.25">
      <c r="A2120" s="19">
        <v>39979</v>
      </c>
      <c r="B2120">
        <v>88.03125</v>
      </c>
      <c r="E2120" s="15"/>
      <c r="H2120" s="15"/>
    </row>
    <row r="2121" spans="1:8" x14ac:dyDescent="0.25">
      <c r="A2121" s="19">
        <v>39980</v>
      </c>
      <c r="B2121">
        <v>88.265625</v>
      </c>
      <c r="E2121" s="15"/>
      <c r="H2121" s="15"/>
    </row>
    <row r="2122" spans="1:8" x14ac:dyDescent="0.25">
      <c r="A2122" s="19">
        <v>39981</v>
      </c>
      <c r="B2122">
        <v>88.421875</v>
      </c>
      <c r="E2122" s="15"/>
      <c r="H2122" s="15"/>
    </row>
    <row r="2123" spans="1:8" x14ac:dyDescent="0.25">
      <c r="A2123" s="19">
        <v>39982</v>
      </c>
      <c r="B2123">
        <v>87.4375</v>
      </c>
      <c r="E2123" s="15"/>
      <c r="H2123" s="15"/>
    </row>
    <row r="2124" spans="1:8" x14ac:dyDescent="0.25">
      <c r="A2124" s="19">
        <v>39983</v>
      </c>
      <c r="B2124">
        <v>87.71875</v>
      </c>
      <c r="E2124" s="15"/>
      <c r="H2124" s="15"/>
    </row>
    <row r="2125" spans="1:8" x14ac:dyDescent="0.25">
      <c r="A2125" s="19">
        <v>39986</v>
      </c>
      <c r="B2125">
        <v>88.296875</v>
      </c>
      <c r="E2125" s="15"/>
      <c r="H2125" s="15"/>
    </row>
    <row r="2126" spans="1:8" x14ac:dyDescent="0.25">
      <c r="A2126" s="19">
        <v>39987</v>
      </c>
      <c r="B2126">
        <v>88.5625</v>
      </c>
      <c r="E2126" s="15"/>
      <c r="H2126" s="15"/>
    </row>
    <row r="2127" spans="1:8" x14ac:dyDescent="0.25">
      <c r="A2127" s="19">
        <v>39988</v>
      </c>
      <c r="B2127">
        <v>88.328125</v>
      </c>
      <c r="E2127" s="15"/>
      <c r="H2127" s="15"/>
    </row>
    <row r="2128" spans="1:8" x14ac:dyDescent="0.25">
      <c r="A2128" s="19">
        <v>39989</v>
      </c>
      <c r="B2128">
        <v>89.109375</v>
      </c>
      <c r="E2128" s="15"/>
      <c r="H2128" s="15"/>
    </row>
    <row r="2129" spans="1:8" x14ac:dyDescent="0.25">
      <c r="A2129" s="19">
        <v>39990</v>
      </c>
      <c r="B2129">
        <v>89.265625</v>
      </c>
      <c r="E2129" s="15"/>
      <c r="H2129" s="15"/>
    </row>
    <row r="2130" spans="1:8" x14ac:dyDescent="0.25">
      <c r="A2130" s="19">
        <v>39993</v>
      </c>
      <c r="B2130">
        <v>89.3125</v>
      </c>
      <c r="E2130" s="15"/>
      <c r="H2130" s="15"/>
    </row>
    <row r="2131" spans="1:8" x14ac:dyDescent="0.25">
      <c r="A2131" s="19">
        <v>39994</v>
      </c>
      <c r="B2131">
        <v>89.15625</v>
      </c>
      <c r="E2131" s="15"/>
      <c r="H2131" s="15"/>
    </row>
    <row r="2132" spans="1:8" x14ac:dyDescent="0.25">
      <c r="A2132" s="19">
        <v>39995</v>
      </c>
      <c r="B2132">
        <v>89.15625</v>
      </c>
      <c r="E2132" s="15"/>
      <c r="H2132" s="15"/>
    </row>
    <row r="2133" spans="1:8" x14ac:dyDescent="0.25">
      <c r="A2133" s="19">
        <v>39996</v>
      </c>
      <c r="B2133">
        <v>89.609375</v>
      </c>
      <c r="E2133" s="15"/>
      <c r="H2133" s="15"/>
    </row>
    <row r="2134" spans="1:8" x14ac:dyDescent="0.25">
      <c r="A2134" s="19">
        <v>40000</v>
      </c>
      <c r="B2134">
        <v>89.609375</v>
      </c>
      <c r="E2134" s="15"/>
      <c r="H2134" s="15"/>
    </row>
    <row r="2135" spans="1:8" x14ac:dyDescent="0.25">
      <c r="A2135" s="19">
        <v>40001</v>
      </c>
      <c r="B2135">
        <v>89.9375</v>
      </c>
      <c r="E2135" s="15"/>
      <c r="H2135" s="15"/>
    </row>
    <row r="2136" spans="1:8" x14ac:dyDescent="0.25">
      <c r="A2136" s="19">
        <v>40002</v>
      </c>
      <c r="B2136">
        <v>90.96875</v>
      </c>
      <c r="E2136" s="15"/>
      <c r="H2136" s="15"/>
    </row>
    <row r="2137" spans="1:8" x14ac:dyDescent="0.25">
      <c r="A2137" s="19">
        <v>40003</v>
      </c>
      <c r="B2137">
        <v>90.390625</v>
      </c>
      <c r="E2137" s="15"/>
      <c r="H2137" s="15"/>
    </row>
    <row r="2138" spans="1:8" x14ac:dyDescent="0.25">
      <c r="A2138" s="19">
        <v>40004</v>
      </c>
      <c r="B2138">
        <v>91.03125</v>
      </c>
      <c r="E2138" s="15"/>
      <c r="H2138" s="15"/>
    </row>
    <row r="2139" spans="1:8" x14ac:dyDescent="0.25">
      <c r="A2139" s="19">
        <v>40007</v>
      </c>
      <c r="B2139">
        <v>90.75</v>
      </c>
      <c r="E2139" s="15"/>
      <c r="H2139" s="15"/>
    </row>
    <row r="2140" spans="1:8" x14ac:dyDescent="0.25">
      <c r="A2140" s="19">
        <v>40008</v>
      </c>
      <c r="B2140">
        <v>90.328125</v>
      </c>
      <c r="E2140" s="15"/>
      <c r="H2140" s="15"/>
    </row>
    <row r="2141" spans="1:8" x14ac:dyDescent="0.25">
      <c r="A2141" s="19">
        <v>40009</v>
      </c>
      <c r="B2141">
        <v>89.5</v>
      </c>
      <c r="E2141" s="15"/>
      <c r="H2141" s="15"/>
    </row>
    <row r="2142" spans="1:8" x14ac:dyDescent="0.25">
      <c r="A2142" s="19">
        <v>40010</v>
      </c>
      <c r="B2142">
        <v>89.734375</v>
      </c>
      <c r="E2142" s="15"/>
      <c r="H2142" s="15"/>
    </row>
    <row r="2143" spans="1:8" x14ac:dyDescent="0.25">
      <c r="A2143" s="19">
        <v>40011</v>
      </c>
      <c r="B2143">
        <v>89.25</v>
      </c>
      <c r="E2143" s="15"/>
      <c r="H2143" s="15"/>
    </row>
    <row r="2144" spans="1:8" x14ac:dyDescent="0.25">
      <c r="A2144" s="19">
        <v>40014</v>
      </c>
      <c r="B2144">
        <v>89.71875</v>
      </c>
      <c r="E2144" s="15"/>
      <c r="H2144" s="15"/>
    </row>
    <row r="2145" spans="1:8" x14ac:dyDescent="0.25">
      <c r="A2145" s="19">
        <v>40015</v>
      </c>
      <c r="B2145">
        <v>90.328125</v>
      </c>
      <c r="E2145" s="15"/>
      <c r="H2145" s="15"/>
    </row>
    <row r="2146" spans="1:8" x14ac:dyDescent="0.25">
      <c r="A2146" s="19">
        <v>40016</v>
      </c>
      <c r="B2146">
        <v>89.90625</v>
      </c>
      <c r="E2146" s="15"/>
      <c r="H2146" s="15"/>
    </row>
    <row r="2147" spans="1:8" x14ac:dyDescent="0.25">
      <c r="A2147" s="19">
        <v>40017</v>
      </c>
      <c r="B2147">
        <v>88.984375</v>
      </c>
      <c r="E2147" s="15"/>
      <c r="H2147" s="15"/>
    </row>
    <row r="2148" spans="1:8" x14ac:dyDescent="0.25">
      <c r="A2148" s="19">
        <v>40018</v>
      </c>
      <c r="B2148">
        <v>89.25</v>
      </c>
      <c r="E2148" s="15"/>
      <c r="H2148" s="15"/>
    </row>
    <row r="2149" spans="1:8" x14ac:dyDescent="0.25">
      <c r="A2149" s="19">
        <v>40021</v>
      </c>
      <c r="B2149">
        <v>89</v>
      </c>
      <c r="E2149" s="15"/>
      <c r="H2149" s="15"/>
    </row>
    <row r="2150" spans="1:8" x14ac:dyDescent="0.25">
      <c r="A2150" s="19">
        <v>40022</v>
      </c>
      <c r="B2150">
        <v>89.015625</v>
      </c>
      <c r="E2150" s="15"/>
      <c r="H2150" s="15"/>
    </row>
    <row r="2151" spans="1:8" x14ac:dyDescent="0.25">
      <c r="A2151" s="19">
        <v>40023</v>
      </c>
      <c r="B2151">
        <v>88.953125</v>
      </c>
      <c r="E2151" s="15"/>
      <c r="H2151" s="15"/>
    </row>
    <row r="2152" spans="1:8" x14ac:dyDescent="0.25">
      <c r="A2152" s="19">
        <v>40024</v>
      </c>
      <c r="B2152">
        <v>89.09375</v>
      </c>
      <c r="E2152" s="15"/>
      <c r="H2152" s="15"/>
    </row>
    <row r="2153" spans="1:8" x14ac:dyDescent="0.25">
      <c r="A2153" s="19">
        <v>40025</v>
      </c>
      <c r="B2153">
        <v>89.9375</v>
      </c>
      <c r="E2153" s="15"/>
      <c r="H2153" s="15"/>
    </row>
    <row r="2154" spans="1:8" x14ac:dyDescent="0.25">
      <c r="A2154" s="19">
        <v>40028</v>
      </c>
      <c r="B2154">
        <v>89.09375</v>
      </c>
      <c r="E2154" s="15"/>
      <c r="H2154" s="15"/>
    </row>
    <row r="2155" spans="1:8" x14ac:dyDescent="0.25">
      <c r="A2155" s="19">
        <v>40029</v>
      </c>
      <c r="B2155">
        <v>89</v>
      </c>
      <c r="E2155" s="15"/>
      <c r="H2155" s="15"/>
    </row>
    <row r="2156" spans="1:8" x14ac:dyDescent="0.25">
      <c r="A2156" s="19">
        <v>40030</v>
      </c>
      <c r="B2156">
        <v>88.578125</v>
      </c>
      <c r="E2156" s="15"/>
      <c r="H2156" s="15"/>
    </row>
    <row r="2157" spans="1:8" x14ac:dyDescent="0.25">
      <c r="A2157" s="19">
        <v>40031</v>
      </c>
      <c r="B2157">
        <v>88.765625</v>
      </c>
      <c r="E2157" s="15"/>
      <c r="H2157" s="15"/>
    </row>
    <row r="2158" spans="1:8" x14ac:dyDescent="0.25">
      <c r="A2158" s="19">
        <v>40032</v>
      </c>
      <c r="B2158">
        <v>88.140625</v>
      </c>
      <c r="E2158" s="15"/>
      <c r="H2158" s="15"/>
    </row>
    <row r="2159" spans="1:8" x14ac:dyDescent="0.25">
      <c r="A2159" s="19">
        <v>40035</v>
      </c>
      <c r="B2159">
        <v>88.6875</v>
      </c>
      <c r="E2159" s="15"/>
      <c r="H2159" s="15"/>
    </row>
    <row r="2160" spans="1:8" x14ac:dyDescent="0.25">
      <c r="A2160" s="19">
        <v>40036</v>
      </c>
      <c r="B2160">
        <v>89.03125</v>
      </c>
      <c r="E2160" s="15"/>
      <c r="H2160" s="15"/>
    </row>
    <row r="2161" spans="1:8" x14ac:dyDescent="0.25">
      <c r="A2161" s="19">
        <v>40037</v>
      </c>
      <c r="B2161">
        <v>89.09375</v>
      </c>
      <c r="E2161" s="15"/>
      <c r="H2161" s="15"/>
    </row>
    <row r="2162" spans="1:8" x14ac:dyDescent="0.25">
      <c r="A2162" s="19">
        <v>40038</v>
      </c>
      <c r="B2162">
        <v>89.734375</v>
      </c>
      <c r="E2162" s="15"/>
      <c r="H2162" s="15"/>
    </row>
    <row r="2163" spans="1:8" x14ac:dyDescent="0.25">
      <c r="A2163" s="19">
        <v>40039</v>
      </c>
      <c r="B2163">
        <v>89.921875</v>
      </c>
      <c r="E2163" s="15"/>
      <c r="H2163" s="15"/>
    </row>
    <row r="2164" spans="1:8" x14ac:dyDescent="0.25">
      <c r="A2164" s="19">
        <v>40042</v>
      </c>
      <c r="B2164">
        <v>90.296875</v>
      </c>
      <c r="E2164" s="15"/>
      <c r="H2164" s="15"/>
    </row>
    <row r="2165" spans="1:8" x14ac:dyDescent="0.25">
      <c r="A2165" s="19">
        <v>40043</v>
      </c>
      <c r="B2165">
        <v>90.125</v>
      </c>
      <c r="E2165" s="15"/>
      <c r="H2165" s="15"/>
    </row>
    <row r="2166" spans="1:8" x14ac:dyDescent="0.25">
      <c r="A2166" s="19">
        <v>40044</v>
      </c>
      <c r="B2166">
        <v>90.46875</v>
      </c>
      <c r="E2166" s="15"/>
      <c r="H2166" s="15"/>
    </row>
    <row r="2167" spans="1:8" x14ac:dyDescent="0.25">
      <c r="A2167" s="19">
        <v>40045</v>
      </c>
      <c r="B2167">
        <v>90.578125</v>
      </c>
      <c r="E2167" s="15"/>
      <c r="H2167" s="15"/>
    </row>
    <row r="2168" spans="1:8" x14ac:dyDescent="0.25">
      <c r="A2168" s="19">
        <v>40046</v>
      </c>
      <c r="B2168">
        <v>89.84375</v>
      </c>
      <c r="E2168" s="15"/>
      <c r="H2168" s="15"/>
    </row>
    <row r="2169" spans="1:8" x14ac:dyDescent="0.25">
      <c r="A2169" s="19">
        <v>40049</v>
      </c>
      <c r="B2169">
        <v>90.15625</v>
      </c>
      <c r="E2169" s="15"/>
      <c r="H2169" s="15"/>
    </row>
    <row r="2170" spans="1:8" x14ac:dyDescent="0.25">
      <c r="A2170" s="19">
        <v>40050</v>
      </c>
      <c r="B2170">
        <v>90.390625</v>
      </c>
      <c r="E2170" s="15"/>
      <c r="H2170" s="15"/>
    </row>
    <row r="2171" spans="1:8" x14ac:dyDescent="0.25">
      <c r="A2171" s="19">
        <v>40051</v>
      </c>
      <c r="B2171">
        <v>90.484375</v>
      </c>
      <c r="E2171" s="15"/>
      <c r="H2171" s="15"/>
    </row>
    <row r="2172" spans="1:8" x14ac:dyDescent="0.25">
      <c r="A2172" s="19">
        <v>40052</v>
      </c>
      <c r="B2172">
        <v>90.390625</v>
      </c>
      <c r="E2172" s="15"/>
      <c r="H2172" s="15"/>
    </row>
    <row r="2173" spans="1:8" x14ac:dyDescent="0.25">
      <c r="A2173" s="19">
        <v>40053</v>
      </c>
      <c r="B2173">
        <v>90.515625</v>
      </c>
      <c r="E2173" s="15"/>
      <c r="H2173" s="15"/>
    </row>
    <row r="2174" spans="1:8" x14ac:dyDescent="0.25">
      <c r="A2174" s="19">
        <v>40056</v>
      </c>
      <c r="B2174">
        <v>90.90625</v>
      </c>
      <c r="E2174" s="15"/>
      <c r="H2174" s="15"/>
    </row>
    <row r="2175" spans="1:8" x14ac:dyDescent="0.25">
      <c r="A2175" s="19">
        <v>40057</v>
      </c>
      <c r="B2175">
        <v>91.15625</v>
      </c>
      <c r="E2175" s="15"/>
      <c r="H2175" s="15"/>
    </row>
    <row r="2176" spans="1:8" x14ac:dyDescent="0.25">
      <c r="A2176" s="19">
        <v>40058</v>
      </c>
      <c r="B2176">
        <v>91.5625</v>
      </c>
      <c r="E2176" s="15"/>
      <c r="H2176" s="15"/>
    </row>
    <row r="2177" spans="1:8" x14ac:dyDescent="0.25">
      <c r="A2177" s="19">
        <v>40059</v>
      </c>
      <c r="B2177">
        <v>91.328125</v>
      </c>
      <c r="E2177" s="15"/>
      <c r="H2177" s="15"/>
    </row>
    <row r="2178" spans="1:8" x14ac:dyDescent="0.25">
      <c r="A2178" s="19">
        <v>40060</v>
      </c>
      <c r="B2178">
        <v>90.796875</v>
      </c>
      <c r="E2178" s="15"/>
      <c r="H2178" s="15"/>
    </row>
    <row r="2179" spans="1:8" x14ac:dyDescent="0.25">
      <c r="A2179" s="19">
        <v>40064</v>
      </c>
      <c r="B2179">
        <v>90.828125</v>
      </c>
      <c r="E2179" s="15"/>
      <c r="H2179" s="15"/>
    </row>
    <row r="2180" spans="1:8" x14ac:dyDescent="0.25">
      <c r="A2180" s="19">
        <v>40065</v>
      </c>
      <c r="B2180">
        <v>90.78125</v>
      </c>
      <c r="E2180" s="15"/>
      <c r="H2180" s="15"/>
    </row>
    <row r="2181" spans="1:8" x14ac:dyDescent="0.25">
      <c r="A2181" s="19">
        <v>40066</v>
      </c>
      <c r="B2181">
        <v>91.46875</v>
      </c>
      <c r="E2181" s="15"/>
      <c r="H2181" s="15"/>
    </row>
    <row r="2182" spans="1:8" x14ac:dyDescent="0.25">
      <c r="A2182" s="19">
        <v>40067</v>
      </c>
      <c r="B2182">
        <v>91.53125</v>
      </c>
      <c r="E2182" s="15"/>
      <c r="H2182" s="15"/>
    </row>
    <row r="2183" spans="1:8" x14ac:dyDescent="0.25">
      <c r="A2183" s="19">
        <v>40070</v>
      </c>
      <c r="B2183">
        <v>91.25</v>
      </c>
      <c r="E2183" s="15"/>
      <c r="H2183" s="15"/>
    </row>
    <row r="2184" spans="1:8" x14ac:dyDescent="0.25">
      <c r="A2184" s="19">
        <v>40071</v>
      </c>
      <c r="B2184">
        <v>91</v>
      </c>
      <c r="E2184" s="15"/>
      <c r="H2184" s="15"/>
    </row>
    <row r="2185" spans="1:8" x14ac:dyDescent="0.25">
      <c r="A2185" s="19">
        <v>40072</v>
      </c>
      <c r="B2185">
        <v>90.78125</v>
      </c>
      <c r="E2185" s="15"/>
      <c r="H2185" s="15"/>
    </row>
    <row r="2186" spans="1:8" x14ac:dyDescent="0.25">
      <c r="A2186" s="19">
        <v>40073</v>
      </c>
      <c r="B2186">
        <v>91.171875</v>
      </c>
      <c r="E2186" s="15"/>
      <c r="H2186" s="15"/>
    </row>
    <row r="2187" spans="1:8" x14ac:dyDescent="0.25">
      <c r="A2187" s="19">
        <v>40074</v>
      </c>
      <c r="B2187">
        <v>90.75</v>
      </c>
      <c r="E2187" s="15"/>
      <c r="H2187" s="15"/>
    </row>
    <row r="2188" spans="1:8" x14ac:dyDescent="0.25">
      <c r="A2188" s="19">
        <v>40077</v>
      </c>
      <c r="B2188">
        <v>90.71875</v>
      </c>
      <c r="E2188" s="15"/>
      <c r="H2188" s="15"/>
    </row>
    <row r="2189" spans="1:8" x14ac:dyDescent="0.25">
      <c r="A2189" s="19">
        <v>40078</v>
      </c>
      <c r="B2189">
        <v>90.890625</v>
      </c>
      <c r="E2189" s="15"/>
      <c r="H2189" s="15"/>
    </row>
    <row r="2190" spans="1:8" x14ac:dyDescent="0.25">
      <c r="A2190" s="19">
        <v>40079</v>
      </c>
      <c r="B2190">
        <v>91.203125</v>
      </c>
      <c r="E2190" s="15"/>
      <c r="H2190" s="15"/>
    </row>
    <row r="2191" spans="1:8" x14ac:dyDescent="0.25">
      <c r="A2191" s="19">
        <v>40080</v>
      </c>
      <c r="B2191">
        <v>91.40625</v>
      </c>
      <c r="E2191" s="15"/>
      <c r="H2191" s="15"/>
    </row>
    <row r="2192" spans="1:8" x14ac:dyDescent="0.25">
      <c r="A2192" s="19">
        <v>40081</v>
      </c>
      <c r="B2192">
        <v>91.625</v>
      </c>
      <c r="E2192" s="15"/>
      <c r="H2192" s="15"/>
    </row>
    <row r="2193" spans="1:8" x14ac:dyDescent="0.25">
      <c r="A2193" s="19">
        <v>40084</v>
      </c>
      <c r="B2193">
        <v>91.78125</v>
      </c>
      <c r="E2193" s="15"/>
      <c r="H2193" s="15"/>
    </row>
    <row r="2194" spans="1:8" x14ac:dyDescent="0.25">
      <c r="A2194" s="19">
        <v>40085</v>
      </c>
      <c r="B2194">
        <v>91.875</v>
      </c>
      <c r="E2194" s="15"/>
      <c r="H2194" s="15"/>
    </row>
    <row r="2195" spans="1:8" x14ac:dyDescent="0.25">
      <c r="A2195" s="19">
        <v>40086</v>
      </c>
      <c r="B2195">
        <v>91.890625</v>
      </c>
      <c r="E2195" s="15"/>
      <c r="H2195" s="15"/>
    </row>
    <row r="2196" spans="1:8" x14ac:dyDescent="0.25">
      <c r="A2196" s="19">
        <v>40087</v>
      </c>
      <c r="B2196">
        <v>92.625</v>
      </c>
      <c r="E2196" s="15"/>
      <c r="H2196" s="15"/>
    </row>
    <row r="2197" spans="1:8" x14ac:dyDescent="0.25">
      <c r="A2197" s="19">
        <v>40088</v>
      </c>
      <c r="B2197">
        <v>92.59375</v>
      </c>
      <c r="E2197" s="15"/>
      <c r="H2197" s="15"/>
    </row>
    <row r="2198" spans="1:8" x14ac:dyDescent="0.25">
      <c r="A2198" s="19">
        <v>40091</v>
      </c>
      <c r="B2198">
        <v>92.5625</v>
      </c>
      <c r="E2198" s="15"/>
      <c r="H2198" s="15"/>
    </row>
    <row r="2199" spans="1:8" x14ac:dyDescent="0.25">
      <c r="A2199" s="19">
        <v>40092</v>
      </c>
      <c r="B2199">
        <v>92.515625</v>
      </c>
      <c r="E2199" s="15"/>
      <c r="H2199" s="15"/>
    </row>
    <row r="2200" spans="1:8" x14ac:dyDescent="0.25">
      <c r="A2200" s="19">
        <v>40093</v>
      </c>
      <c r="B2200">
        <v>92.96875</v>
      </c>
      <c r="E2200" s="15"/>
      <c r="H2200" s="15"/>
    </row>
    <row r="2201" spans="1:8" x14ac:dyDescent="0.25">
      <c r="A2201" s="19">
        <v>40094</v>
      </c>
      <c r="B2201">
        <v>92.53125</v>
      </c>
      <c r="E2201" s="15"/>
      <c r="H2201" s="15"/>
    </row>
    <row r="2202" spans="1:8" x14ac:dyDescent="0.25">
      <c r="A2202" s="19">
        <v>40095</v>
      </c>
      <c r="B2202">
        <v>91.859375</v>
      </c>
      <c r="E2202" s="15"/>
      <c r="H2202" s="15"/>
    </row>
    <row r="2203" spans="1:8" x14ac:dyDescent="0.25">
      <c r="A2203" s="19">
        <v>40098</v>
      </c>
      <c r="B2203">
        <v>92.0625</v>
      </c>
      <c r="E2203" s="15"/>
      <c r="H2203" s="15"/>
    </row>
    <row r="2204" spans="1:8" x14ac:dyDescent="0.25">
      <c r="A2204" s="19">
        <v>40099</v>
      </c>
      <c r="B2204">
        <v>92.34375</v>
      </c>
      <c r="E2204" s="15"/>
      <c r="H2204" s="15"/>
    </row>
    <row r="2205" spans="1:8" x14ac:dyDescent="0.25">
      <c r="A2205" s="19">
        <v>40100</v>
      </c>
      <c r="B2205">
        <v>91.765625</v>
      </c>
      <c r="E2205" s="15"/>
      <c r="H2205" s="15"/>
    </row>
    <row r="2206" spans="1:8" x14ac:dyDescent="0.25">
      <c r="A2206" s="19">
        <v>40101</v>
      </c>
      <c r="B2206">
        <v>91.453125</v>
      </c>
      <c r="E2206" s="15"/>
      <c r="H2206" s="15"/>
    </row>
    <row r="2207" spans="1:8" x14ac:dyDescent="0.25">
      <c r="A2207" s="19">
        <v>40102</v>
      </c>
      <c r="B2207">
        <v>91.734375</v>
      </c>
      <c r="E2207" s="15"/>
      <c r="H2207" s="15"/>
    </row>
    <row r="2208" spans="1:8" x14ac:dyDescent="0.25">
      <c r="A2208" s="19">
        <v>40105</v>
      </c>
      <c r="B2208">
        <v>91.828125</v>
      </c>
      <c r="E2208" s="15"/>
      <c r="H2208" s="15"/>
    </row>
    <row r="2209" spans="1:8" x14ac:dyDescent="0.25">
      <c r="A2209" s="19">
        <v>40106</v>
      </c>
      <c r="B2209">
        <v>92.140625</v>
      </c>
      <c r="E2209" s="15"/>
      <c r="H2209" s="15"/>
    </row>
    <row r="2210" spans="1:8" x14ac:dyDescent="0.25">
      <c r="A2210" s="19">
        <v>40107</v>
      </c>
      <c r="B2210">
        <v>91.65625</v>
      </c>
      <c r="E2210" s="15"/>
      <c r="H2210" s="15"/>
    </row>
    <row r="2211" spans="1:8" x14ac:dyDescent="0.25">
      <c r="A2211" s="19">
        <v>40108</v>
      </c>
      <c r="B2211">
        <v>91.609375</v>
      </c>
      <c r="E2211" s="15"/>
      <c r="H2211" s="15"/>
    </row>
    <row r="2212" spans="1:8" x14ac:dyDescent="0.25">
      <c r="A2212" s="19">
        <v>40109</v>
      </c>
      <c r="B2212">
        <v>91.328125</v>
      </c>
      <c r="E2212" s="15"/>
      <c r="H2212" s="15"/>
    </row>
    <row r="2213" spans="1:8" x14ac:dyDescent="0.25">
      <c r="A2213" s="19">
        <v>40112</v>
      </c>
      <c r="B2213">
        <v>90.921875</v>
      </c>
      <c r="E2213" s="15"/>
      <c r="H2213" s="15"/>
    </row>
    <row r="2214" spans="1:8" x14ac:dyDescent="0.25">
      <c r="A2214" s="19">
        <v>40113</v>
      </c>
      <c r="B2214">
        <v>91.578125</v>
      </c>
      <c r="E2214" s="15"/>
      <c r="H2214" s="15"/>
    </row>
    <row r="2215" spans="1:8" x14ac:dyDescent="0.25">
      <c r="A2215" s="19">
        <v>40114</v>
      </c>
      <c r="B2215">
        <v>91.828125</v>
      </c>
      <c r="E2215" s="15"/>
      <c r="H2215" s="15"/>
    </row>
    <row r="2216" spans="1:8" x14ac:dyDescent="0.25">
      <c r="A2216" s="19">
        <v>40115</v>
      </c>
      <c r="B2216">
        <v>91.421875</v>
      </c>
      <c r="E2216" s="15"/>
      <c r="H2216" s="15"/>
    </row>
    <row r="2217" spans="1:8" x14ac:dyDescent="0.25">
      <c r="A2217" s="19">
        <v>40116</v>
      </c>
      <c r="B2217">
        <v>92.109375</v>
      </c>
      <c r="E2217" s="15"/>
      <c r="H2217" s="15"/>
    </row>
    <row r="2218" spans="1:8" x14ac:dyDescent="0.25">
      <c r="A2218" s="19">
        <v>40119</v>
      </c>
      <c r="B2218">
        <v>92.015625</v>
      </c>
      <c r="E2218" s="15"/>
      <c r="H2218" s="15"/>
    </row>
    <row r="2219" spans="1:8" x14ac:dyDescent="0.25">
      <c r="A2219" s="19">
        <v>40120</v>
      </c>
      <c r="B2219">
        <v>91.765625</v>
      </c>
      <c r="E2219" s="15"/>
      <c r="H2219" s="15"/>
    </row>
    <row r="2220" spans="1:8" x14ac:dyDescent="0.25">
      <c r="A2220" s="19">
        <v>40121</v>
      </c>
      <c r="B2220">
        <v>91.5</v>
      </c>
      <c r="E2220" s="15"/>
      <c r="H2220" s="15"/>
    </row>
    <row r="2221" spans="1:8" x14ac:dyDescent="0.25">
      <c r="A2221" s="19">
        <v>40122</v>
      </c>
      <c r="B2221">
        <v>91.703125</v>
      </c>
      <c r="E2221" s="15"/>
      <c r="H2221" s="15"/>
    </row>
    <row r="2222" spans="1:8" x14ac:dyDescent="0.25">
      <c r="A2222" s="19">
        <v>40123</v>
      </c>
      <c r="B2222">
        <v>91.96875</v>
      </c>
      <c r="E2222" s="15"/>
      <c r="H2222" s="15"/>
    </row>
    <row r="2223" spans="1:8" x14ac:dyDescent="0.25">
      <c r="A2223" s="19">
        <v>40126</v>
      </c>
      <c r="B2223">
        <v>92.046875</v>
      </c>
      <c r="E2223" s="15"/>
      <c r="H2223" s="15"/>
    </row>
    <row r="2224" spans="1:8" x14ac:dyDescent="0.25">
      <c r="A2224" s="19">
        <v>40127</v>
      </c>
      <c r="B2224">
        <v>92.09375</v>
      </c>
      <c r="E2224" s="15"/>
      <c r="H2224" s="15"/>
    </row>
    <row r="2225" spans="1:8" x14ac:dyDescent="0.25">
      <c r="A2225" s="19">
        <v>40128</v>
      </c>
      <c r="B2225">
        <v>92.4375</v>
      </c>
      <c r="E2225" s="15"/>
      <c r="H2225" s="15"/>
    </row>
    <row r="2226" spans="1:8" x14ac:dyDescent="0.25">
      <c r="A2226" s="19">
        <v>40129</v>
      </c>
      <c r="B2226">
        <v>92.359375</v>
      </c>
      <c r="E2226" s="15"/>
      <c r="H2226" s="15"/>
    </row>
    <row r="2227" spans="1:8" x14ac:dyDescent="0.25">
      <c r="A2227" s="19">
        <v>40130</v>
      </c>
      <c r="B2227">
        <v>92.375</v>
      </c>
      <c r="E2227" s="15"/>
      <c r="H2227" s="15"/>
    </row>
    <row r="2228" spans="1:8" x14ac:dyDescent="0.25">
      <c r="A2228" s="19">
        <v>40133</v>
      </c>
      <c r="B2228">
        <v>92.953125</v>
      </c>
      <c r="E2228" s="15"/>
      <c r="H2228" s="15"/>
    </row>
    <row r="2229" spans="1:8" x14ac:dyDescent="0.25">
      <c r="A2229" s="19">
        <v>40134</v>
      </c>
      <c r="B2229">
        <v>93</v>
      </c>
      <c r="E2229" s="15"/>
      <c r="H2229" s="15"/>
    </row>
    <row r="2230" spans="1:8" x14ac:dyDescent="0.25">
      <c r="A2230" s="19">
        <v>40135</v>
      </c>
      <c r="B2230">
        <v>92.75</v>
      </c>
      <c r="E2230" s="15"/>
      <c r="H2230" s="15"/>
    </row>
    <row r="2231" spans="1:8" x14ac:dyDescent="0.25">
      <c r="A2231" s="19">
        <v>40136</v>
      </c>
      <c r="B2231">
        <v>92.921875</v>
      </c>
      <c r="E2231" s="15"/>
      <c r="H2231" s="15"/>
    </row>
    <row r="2232" spans="1:8" x14ac:dyDescent="0.25">
      <c r="A2232" s="19">
        <v>40137</v>
      </c>
      <c r="B2232">
        <v>92.859375</v>
      </c>
      <c r="E2232" s="15"/>
      <c r="H2232" s="15"/>
    </row>
    <row r="2233" spans="1:8" x14ac:dyDescent="0.25">
      <c r="A2233" s="19">
        <v>40140</v>
      </c>
      <c r="B2233">
        <v>92.90625</v>
      </c>
      <c r="E2233" s="15"/>
      <c r="H2233" s="15"/>
    </row>
    <row r="2234" spans="1:8" x14ac:dyDescent="0.25">
      <c r="A2234" s="19">
        <v>40141</v>
      </c>
      <c r="B2234">
        <v>93.265625</v>
      </c>
      <c r="E2234" s="15"/>
      <c r="H2234" s="15"/>
    </row>
    <row r="2235" spans="1:8" x14ac:dyDescent="0.25">
      <c r="A2235" s="19">
        <v>40142</v>
      </c>
      <c r="B2235">
        <v>93.5625</v>
      </c>
      <c r="E2235" s="15"/>
      <c r="H2235" s="15"/>
    </row>
    <row r="2236" spans="1:8" x14ac:dyDescent="0.25">
      <c r="A2236" s="19">
        <v>40144</v>
      </c>
      <c r="B2236">
        <v>94.03125</v>
      </c>
      <c r="E2236" s="15"/>
      <c r="H2236" s="15"/>
    </row>
    <row r="2237" spans="1:8" x14ac:dyDescent="0.25">
      <c r="A2237" s="19">
        <v>40147</v>
      </c>
      <c r="B2237">
        <v>94.109375</v>
      </c>
      <c r="E2237" s="15"/>
      <c r="H2237" s="15"/>
    </row>
    <row r="2238" spans="1:8" x14ac:dyDescent="0.25">
      <c r="A2238" s="19">
        <v>40148</v>
      </c>
      <c r="B2238">
        <v>93.84375</v>
      </c>
      <c r="E2238" s="15"/>
      <c r="H2238" s="15"/>
    </row>
    <row r="2239" spans="1:8" x14ac:dyDescent="0.25">
      <c r="A2239" s="19">
        <v>40149</v>
      </c>
      <c r="B2239">
        <v>93.515625</v>
      </c>
      <c r="E2239" s="15"/>
      <c r="H2239" s="15"/>
    </row>
    <row r="2240" spans="1:8" x14ac:dyDescent="0.25">
      <c r="A2240" s="19">
        <v>40150</v>
      </c>
      <c r="B2240">
        <v>93.25</v>
      </c>
      <c r="E2240" s="15"/>
      <c r="H2240" s="15"/>
    </row>
    <row r="2241" spans="1:8" x14ac:dyDescent="0.25">
      <c r="A2241" s="19">
        <v>40151</v>
      </c>
      <c r="B2241">
        <v>92.578125</v>
      </c>
      <c r="E2241" s="15"/>
      <c r="H2241" s="15"/>
    </row>
    <row r="2242" spans="1:8" x14ac:dyDescent="0.25">
      <c r="A2242" s="19">
        <v>40154</v>
      </c>
      <c r="B2242">
        <v>92.859375</v>
      </c>
      <c r="E2242" s="15"/>
      <c r="H2242" s="15"/>
    </row>
    <row r="2243" spans="1:8" x14ac:dyDescent="0.25">
      <c r="A2243" s="19">
        <v>40155</v>
      </c>
      <c r="B2243">
        <v>93.296875</v>
      </c>
      <c r="E2243" s="15"/>
      <c r="H2243" s="15"/>
    </row>
    <row r="2244" spans="1:8" x14ac:dyDescent="0.25">
      <c r="A2244" s="19">
        <v>40156</v>
      </c>
      <c r="B2244">
        <v>93.21875</v>
      </c>
      <c r="E2244" s="15"/>
      <c r="H2244" s="15"/>
    </row>
    <row r="2245" spans="1:8" x14ac:dyDescent="0.25">
      <c r="A2245" s="19">
        <v>40157</v>
      </c>
      <c r="B2245">
        <v>92.8125</v>
      </c>
      <c r="E2245" s="15"/>
      <c r="H2245" s="15"/>
    </row>
    <row r="2246" spans="1:8" x14ac:dyDescent="0.25">
      <c r="A2246" s="19">
        <v>40158</v>
      </c>
      <c r="B2246">
        <v>92.421875</v>
      </c>
      <c r="E2246" s="15"/>
      <c r="H2246" s="15"/>
    </row>
    <row r="2247" spans="1:8" x14ac:dyDescent="0.25">
      <c r="A2247" s="19">
        <v>40161</v>
      </c>
      <c r="B2247">
        <v>92.359375</v>
      </c>
      <c r="E2247" s="15"/>
      <c r="H2247" s="15"/>
    </row>
    <row r="2248" spans="1:8" x14ac:dyDescent="0.25">
      <c r="A2248" s="19">
        <v>40162</v>
      </c>
      <c r="B2248">
        <v>92.109375</v>
      </c>
      <c r="E2248" s="15"/>
      <c r="H2248" s="15"/>
    </row>
    <row r="2249" spans="1:8" x14ac:dyDescent="0.25">
      <c r="A2249" s="19">
        <v>40163</v>
      </c>
      <c r="B2249">
        <v>92.203125</v>
      </c>
      <c r="E2249" s="15"/>
      <c r="H2249" s="15"/>
    </row>
    <row r="2250" spans="1:8" x14ac:dyDescent="0.25">
      <c r="A2250" s="19">
        <v>40164</v>
      </c>
      <c r="B2250">
        <v>92.828125</v>
      </c>
      <c r="E2250" s="15"/>
      <c r="H2250" s="15"/>
    </row>
    <row r="2251" spans="1:8" x14ac:dyDescent="0.25">
      <c r="A2251" s="19">
        <v>40165</v>
      </c>
      <c r="B2251">
        <v>92.5</v>
      </c>
      <c r="E2251" s="15"/>
      <c r="H2251" s="15"/>
    </row>
    <row r="2252" spans="1:8" x14ac:dyDescent="0.25">
      <c r="A2252" s="19">
        <v>40168</v>
      </c>
      <c r="B2252">
        <v>91.75</v>
      </c>
      <c r="E2252" s="15"/>
      <c r="H2252" s="15"/>
    </row>
    <row r="2253" spans="1:8" x14ac:dyDescent="0.25">
      <c r="A2253" s="19">
        <v>40169</v>
      </c>
      <c r="B2253">
        <v>91.4375</v>
      </c>
      <c r="E2253" s="15"/>
      <c r="H2253" s="15"/>
    </row>
    <row r="2254" spans="1:8" x14ac:dyDescent="0.25">
      <c r="A2254" s="19">
        <v>40170</v>
      </c>
      <c r="B2254">
        <v>91.34375</v>
      </c>
      <c r="E2254" s="15"/>
      <c r="H2254" s="15"/>
    </row>
    <row r="2255" spans="1:8" x14ac:dyDescent="0.25">
      <c r="A2255" s="19">
        <v>40171</v>
      </c>
      <c r="B2255">
        <v>91.03125</v>
      </c>
      <c r="E2255" s="15"/>
      <c r="H2255" s="15"/>
    </row>
    <row r="2256" spans="1:8" x14ac:dyDescent="0.25">
      <c r="A2256" s="19">
        <v>40175</v>
      </c>
      <c r="B2256">
        <v>90.875</v>
      </c>
      <c r="E2256" s="15"/>
      <c r="H2256" s="15"/>
    </row>
    <row r="2257" spans="1:8" x14ac:dyDescent="0.25">
      <c r="A2257" s="19">
        <v>40176</v>
      </c>
      <c r="B2257">
        <v>90.984375</v>
      </c>
      <c r="E2257" s="15"/>
      <c r="H2257" s="15"/>
    </row>
    <row r="2258" spans="1:8" x14ac:dyDescent="0.25">
      <c r="A2258" s="19">
        <v>40177</v>
      </c>
      <c r="B2258">
        <v>91.125</v>
      </c>
      <c r="E2258" s="15"/>
      <c r="H2258" s="15"/>
    </row>
    <row r="2259" spans="1:8" x14ac:dyDescent="0.25">
      <c r="A2259" s="19">
        <v>40178</v>
      </c>
      <c r="B2259">
        <v>90.8125</v>
      </c>
      <c r="E2259" s="15"/>
      <c r="H2259" s="15"/>
    </row>
    <row r="2260" spans="1:8" x14ac:dyDescent="0.25">
      <c r="A2260" s="19">
        <v>40182</v>
      </c>
      <c r="B2260">
        <v>90.875</v>
      </c>
      <c r="E2260" s="15"/>
      <c r="H2260" s="15"/>
    </row>
    <row r="2261" spans="1:8" x14ac:dyDescent="0.25">
      <c r="A2261" s="19">
        <v>40183</v>
      </c>
      <c r="B2261">
        <v>91.40625</v>
      </c>
      <c r="E2261" s="15"/>
      <c r="H2261" s="15"/>
    </row>
    <row r="2262" spans="1:8" x14ac:dyDescent="0.25">
      <c r="A2262" s="19">
        <v>40184</v>
      </c>
      <c r="B2262">
        <v>91.21875</v>
      </c>
      <c r="E2262" s="15"/>
      <c r="H2262" s="15"/>
    </row>
    <row r="2263" spans="1:8" x14ac:dyDescent="0.25">
      <c r="A2263" s="19">
        <v>40185</v>
      </c>
      <c r="B2263">
        <v>91.125</v>
      </c>
      <c r="E2263" s="15"/>
      <c r="H2263" s="15"/>
    </row>
    <row r="2264" spans="1:8" x14ac:dyDescent="0.25">
      <c r="A2264" s="19">
        <v>40186</v>
      </c>
      <c r="B2264">
        <v>91.265625</v>
      </c>
      <c r="E2264" s="15"/>
      <c r="H2264" s="15"/>
    </row>
    <row r="2265" spans="1:8" x14ac:dyDescent="0.25">
      <c r="A2265" s="19">
        <v>40189</v>
      </c>
      <c r="B2265">
        <v>91.265625</v>
      </c>
      <c r="E2265" s="15"/>
      <c r="H2265" s="15"/>
    </row>
    <row r="2266" spans="1:8" x14ac:dyDescent="0.25">
      <c r="A2266" s="19">
        <v>40190</v>
      </c>
      <c r="B2266">
        <v>91.84375</v>
      </c>
      <c r="E2266" s="15"/>
      <c r="H2266" s="15"/>
    </row>
    <row r="2267" spans="1:8" x14ac:dyDescent="0.25">
      <c r="A2267" s="19">
        <v>40191</v>
      </c>
      <c r="B2267">
        <v>91.5625</v>
      </c>
      <c r="E2267" s="15"/>
      <c r="H2267" s="15"/>
    </row>
    <row r="2268" spans="1:8" x14ac:dyDescent="0.25">
      <c r="A2268" s="19">
        <v>40192</v>
      </c>
      <c r="B2268">
        <v>91.84375</v>
      </c>
      <c r="E2268" s="15"/>
      <c r="H2268" s="15"/>
    </row>
    <row r="2269" spans="1:8" x14ac:dyDescent="0.25">
      <c r="A2269" s="19">
        <v>40193</v>
      </c>
      <c r="B2269">
        <v>92.25</v>
      </c>
      <c r="E2269" s="15"/>
      <c r="H2269" s="15"/>
    </row>
    <row r="2270" spans="1:8" x14ac:dyDescent="0.25">
      <c r="A2270" s="19">
        <v>40197</v>
      </c>
      <c r="B2270">
        <v>92.09375</v>
      </c>
      <c r="E2270" s="15"/>
      <c r="H2270" s="15"/>
    </row>
    <row r="2271" spans="1:8" x14ac:dyDescent="0.25">
      <c r="A2271" s="19">
        <v>40198</v>
      </c>
      <c r="B2271">
        <v>92.359375</v>
      </c>
      <c r="E2271" s="15"/>
      <c r="H2271" s="15"/>
    </row>
    <row r="2272" spans="1:8" x14ac:dyDescent="0.25">
      <c r="A2272" s="19">
        <v>40199</v>
      </c>
      <c r="B2272">
        <v>92.671875</v>
      </c>
      <c r="E2272" s="15"/>
      <c r="H2272" s="15"/>
    </row>
    <row r="2273" spans="1:8" x14ac:dyDescent="0.25">
      <c r="A2273" s="19">
        <v>40200</v>
      </c>
      <c r="B2273">
        <v>92.75</v>
      </c>
      <c r="E2273" s="15"/>
      <c r="H2273" s="15"/>
    </row>
    <row r="2274" spans="1:8" x14ac:dyDescent="0.25">
      <c r="A2274" s="19">
        <v>40203</v>
      </c>
      <c r="B2274">
        <v>92.609375</v>
      </c>
      <c r="E2274" s="15"/>
      <c r="H2274" s="15"/>
    </row>
    <row r="2275" spans="1:8" x14ac:dyDescent="0.25">
      <c r="A2275" s="19">
        <v>40204</v>
      </c>
      <c r="B2275">
        <v>92.6875</v>
      </c>
      <c r="E2275" s="15"/>
      <c r="H2275" s="15"/>
    </row>
    <row r="2276" spans="1:8" x14ac:dyDescent="0.25">
      <c r="A2276" s="19">
        <v>40205</v>
      </c>
      <c r="B2276">
        <v>92.546875</v>
      </c>
      <c r="E2276" s="15"/>
      <c r="H2276" s="15"/>
    </row>
    <row r="2277" spans="1:8" x14ac:dyDescent="0.25">
      <c r="A2277" s="19">
        <v>40206</v>
      </c>
      <c r="B2277">
        <v>92.59375</v>
      </c>
      <c r="E2277" s="15"/>
      <c r="H2277" s="15"/>
    </row>
    <row r="2278" spans="1:8" x14ac:dyDescent="0.25">
      <c r="A2278" s="19">
        <v>40207</v>
      </c>
      <c r="B2278">
        <v>92.9375</v>
      </c>
      <c r="E2278" s="15"/>
      <c r="H2278" s="15"/>
    </row>
    <row r="2279" spans="1:8" x14ac:dyDescent="0.25">
      <c r="A2279" s="19">
        <v>40210</v>
      </c>
      <c r="B2279">
        <v>92.71875</v>
      </c>
      <c r="E2279" s="15"/>
      <c r="H2279" s="15"/>
    </row>
    <row r="2280" spans="1:8" x14ac:dyDescent="0.25">
      <c r="A2280" s="19">
        <v>40211</v>
      </c>
      <c r="B2280">
        <v>92.828125</v>
      </c>
      <c r="E2280" s="15"/>
      <c r="H2280" s="15"/>
    </row>
    <row r="2281" spans="1:8" x14ac:dyDescent="0.25">
      <c r="A2281" s="19">
        <v>40212</v>
      </c>
      <c r="B2281">
        <v>92.484375</v>
      </c>
      <c r="E2281" s="15"/>
      <c r="H2281" s="15"/>
    </row>
    <row r="2282" spans="1:8" x14ac:dyDescent="0.25">
      <c r="A2282" s="19">
        <v>40213</v>
      </c>
      <c r="B2282">
        <v>93.015625</v>
      </c>
      <c r="E2282" s="15"/>
      <c r="H2282" s="15"/>
    </row>
    <row r="2283" spans="1:8" x14ac:dyDescent="0.25">
      <c r="A2283" s="19">
        <v>40214</v>
      </c>
      <c r="B2283">
        <v>93.5</v>
      </c>
      <c r="E2283" s="15"/>
      <c r="H2283" s="15"/>
    </row>
    <row r="2284" spans="1:8" x14ac:dyDescent="0.25">
      <c r="A2284" s="19">
        <v>40217</v>
      </c>
      <c r="B2284">
        <v>93.203125</v>
      </c>
      <c r="E2284" s="15"/>
      <c r="H2284" s="15"/>
    </row>
    <row r="2285" spans="1:8" x14ac:dyDescent="0.25">
      <c r="A2285" s="19">
        <v>40218</v>
      </c>
      <c r="B2285">
        <v>93</v>
      </c>
      <c r="E2285" s="15"/>
      <c r="H2285" s="15"/>
    </row>
    <row r="2286" spans="1:8" x14ac:dyDescent="0.25">
      <c r="A2286" s="19">
        <v>40219</v>
      </c>
      <c r="B2286">
        <v>92.75</v>
      </c>
      <c r="E2286" s="15"/>
      <c r="H2286" s="15"/>
    </row>
    <row r="2287" spans="1:8" x14ac:dyDescent="0.25">
      <c r="A2287" s="19">
        <v>40220</v>
      </c>
      <c r="B2287">
        <v>92.640625</v>
      </c>
      <c r="E2287" s="15"/>
      <c r="H2287" s="15"/>
    </row>
    <row r="2288" spans="1:8" x14ac:dyDescent="0.25">
      <c r="A2288" s="19">
        <v>40221</v>
      </c>
      <c r="B2288">
        <v>92.890625</v>
      </c>
      <c r="E2288" s="15"/>
      <c r="H2288" s="15"/>
    </row>
    <row r="2289" spans="1:8" x14ac:dyDescent="0.25">
      <c r="A2289" s="19">
        <v>40225</v>
      </c>
      <c r="B2289">
        <v>93.0625</v>
      </c>
      <c r="E2289" s="15"/>
      <c r="H2289" s="15"/>
    </row>
    <row r="2290" spans="1:8" x14ac:dyDescent="0.25">
      <c r="A2290" s="19">
        <v>40226</v>
      </c>
      <c r="B2290">
        <v>92.5625</v>
      </c>
      <c r="E2290" s="15"/>
      <c r="H2290" s="15"/>
    </row>
    <row r="2291" spans="1:8" x14ac:dyDescent="0.25">
      <c r="A2291" s="19">
        <v>40227</v>
      </c>
      <c r="B2291">
        <v>92.1875</v>
      </c>
      <c r="E2291" s="15"/>
      <c r="H2291" s="15"/>
    </row>
    <row r="2292" spans="1:8" x14ac:dyDescent="0.25">
      <c r="A2292" s="19">
        <v>40228</v>
      </c>
      <c r="B2292">
        <v>92.1875</v>
      </c>
      <c r="E2292" s="15"/>
      <c r="H2292" s="15"/>
    </row>
    <row r="2293" spans="1:8" x14ac:dyDescent="0.25">
      <c r="A2293" s="19">
        <v>40231</v>
      </c>
      <c r="B2293">
        <v>92.1875</v>
      </c>
      <c r="E2293" s="15"/>
      <c r="H2293" s="15"/>
    </row>
    <row r="2294" spans="1:8" x14ac:dyDescent="0.25">
      <c r="A2294" s="19">
        <v>40232</v>
      </c>
      <c r="B2294">
        <v>92.859375</v>
      </c>
      <c r="E2294" s="15"/>
      <c r="H2294" s="15"/>
    </row>
    <row r="2295" spans="1:8" x14ac:dyDescent="0.25">
      <c r="A2295" s="19">
        <v>40233</v>
      </c>
      <c r="B2295">
        <v>92.890625</v>
      </c>
      <c r="E2295" s="15"/>
      <c r="H2295" s="15"/>
    </row>
    <row r="2296" spans="1:8" x14ac:dyDescent="0.25">
      <c r="A2296" s="19">
        <v>40234</v>
      </c>
      <c r="B2296">
        <v>93.265625</v>
      </c>
      <c r="E2296" s="15"/>
      <c r="H2296" s="15"/>
    </row>
    <row r="2297" spans="1:8" x14ac:dyDescent="0.25">
      <c r="A2297" s="19">
        <v>40235</v>
      </c>
      <c r="B2297">
        <v>93.53125</v>
      </c>
      <c r="E2297" s="15"/>
      <c r="H2297" s="15"/>
    </row>
    <row r="2298" spans="1:8" x14ac:dyDescent="0.25">
      <c r="A2298" s="19">
        <v>40238</v>
      </c>
      <c r="B2298">
        <v>93.515625</v>
      </c>
      <c r="E2298" s="15"/>
      <c r="H2298" s="15"/>
    </row>
    <row r="2299" spans="1:8" x14ac:dyDescent="0.25">
      <c r="A2299" s="19">
        <v>40239</v>
      </c>
      <c r="B2299">
        <v>93.515625</v>
      </c>
      <c r="E2299" s="15"/>
      <c r="H2299" s="15"/>
    </row>
    <row r="2300" spans="1:8" x14ac:dyDescent="0.25">
      <c r="A2300" s="19">
        <v>40240</v>
      </c>
      <c r="B2300">
        <v>93.53125</v>
      </c>
      <c r="E2300" s="15"/>
      <c r="H2300" s="15"/>
    </row>
    <row r="2301" spans="1:8" x14ac:dyDescent="0.25">
      <c r="A2301" s="19">
        <v>40241</v>
      </c>
      <c r="B2301">
        <v>93.578125</v>
      </c>
      <c r="E2301" s="15"/>
      <c r="H2301" s="15"/>
    </row>
    <row r="2302" spans="1:8" x14ac:dyDescent="0.25">
      <c r="A2302" s="19">
        <v>40242</v>
      </c>
      <c r="B2302">
        <v>93.21875</v>
      </c>
      <c r="E2302" s="15"/>
      <c r="H2302" s="15"/>
    </row>
    <row r="2303" spans="1:8" x14ac:dyDescent="0.25">
      <c r="A2303" s="19">
        <v>40245</v>
      </c>
      <c r="B2303">
        <v>93.109375</v>
      </c>
      <c r="E2303" s="15"/>
      <c r="H2303" s="15"/>
    </row>
    <row r="2304" spans="1:8" x14ac:dyDescent="0.25">
      <c r="A2304" s="19">
        <v>40246</v>
      </c>
      <c r="B2304">
        <v>93.234375</v>
      </c>
      <c r="E2304" s="15"/>
      <c r="H2304" s="15"/>
    </row>
    <row r="2305" spans="1:8" x14ac:dyDescent="0.25">
      <c r="A2305" s="19">
        <v>40247</v>
      </c>
      <c r="B2305">
        <v>93.09375</v>
      </c>
      <c r="E2305" s="15"/>
      <c r="H2305" s="15"/>
    </row>
    <row r="2306" spans="1:8" x14ac:dyDescent="0.25">
      <c r="A2306" s="19">
        <v>40248</v>
      </c>
      <c r="B2306">
        <v>93.015625</v>
      </c>
      <c r="E2306" s="15"/>
      <c r="H2306" s="15"/>
    </row>
    <row r="2307" spans="1:8" x14ac:dyDescent="0.25">
      <c r="A2307" s="19">
        <v>40249</v>
      </c>
      <c r="B2307">
        <v>93.015625</v>
      </c>
      <c r="E2307" s="15"/>
      <c r="H2307" s="15"/>
    </row>
    <row r="2308" spans="1:8" x14ac:dyDescent="0.25">
      <c r="A2308" s="19">
        <v>40252</v>
      </c>
      <c r="B2308">
        <v>93.0625</v>
      </c>
      <c r="E2308" s="15"/>
      <c r="H2308" s="15"/>
    </row>
    <row r="2309" spans="1:8" x14ac:dyDescent="0.25">
      <c r="A2309" s="19">
        <v>40253</v>
      </c>
      <c r="B2309">
        <v>93.421875</v>
      </c>
      <c r="E2309" s="15"/>
      <c r="H2309" s="15"/>
    </row>
    <row r="2310" spans="1:8" x14ac:dyDescent="0.25">
      <c r="A2310" s="19">
        <v>40254</v>
      </c>
      <c r="B2310">
        <v>93.421875</v>
      </c>
      <c r="E2310" s="15"/>
      <c r="H2310" s="15"/>
    </row>
    <row r="2311" spans="1:8" x14ac:dyDescent="0.25">
      <c r="A2311" s="19">
        <v>40255</v>
      </c>
      <c r="B2311">
        <v>93.21875</v>
      </c>
      <c r="E2311" s="15"/>
      <c r="H2311" s="15"/>
    </row>
    <row r="2312" spans="1:8" x14ac:dyDescent="0.25">
      <c r="A2312" s="19">
        <v>40256</v>
      </c>
      <c r="B2312">
        <v>93.109375</v>
      </c>
      <c r="E2312" s="15"/>
      <c r="H2312" s="15"/>
    </row>
    <row r="2313" spans="1:8" x14ac:dyDescent="0.25">
      <c r="A2313" s="19">
        <v>40259</v>
      </c>
      <c r="B2313">
        <v>93.359375</v>
      </c>
      <c r="E2313" s="15"/>
      <c r="H2313" s="15"/>
    </row>
    <row r="2314" spans="1:8" x14ac:dyDescent="0.25">
      <c r="A2314" s="19">
        <v>40260</v>
      </c>
      <c r="B2314">
        <v>93.359375</v>
      </c>
      <c r="E2314" s="15"/>
      <c r="H2314" s="15"/>
    </row>
    <row r="2315" spans="1:8" x14ac:dyDescent="0.25">
      <c r="A2315" s="19">
        <v>40261</v>
      </c>
      <c r="B2315">
        <v>92.40625</v>
      </c>
      <c r="E2315" s="15"/>
      <c r="H2315" s="15"/>
    </row>
    <row r="2316" spans="1:8" x14ac:dyDescent="0.25">
      <c r="A2316" s="19">
        <v>40262</v>
      </c>
      <c r="B2316">
        <v>91.96875</v>
      </c>
      <c r="E2316" s="15"/>
      <c r="H2316" s="15"/>
    </row>
    <row r="2317" spans="1:8" x14ac:dyDescent="0.25">
      <c r="A2317" s="19">
        <v>40263</v>
      </c>
      <c r="B2317">
        <v>92.296875</v>
      </c>
      <c r="E2317" s="15"/>
      <c r="H2317" s="15"/>
    </row>
    <row r="2318" spans="1:8" x14ac:dyDescent="0.25">
      <c r="A2318" s="19">
        <v>40266</v>
      </c>
      <c r="B2318">
        <v>92.28125</v>
      </c>
      <c r="E2318" s="15"/>
      <c r="H2318" s="15"/>
    </row>
    <row r="2319" spans="1:8" x14ac:dyDescent="0.25">
      <c r="A2319" s="19">
        <v>40267</v>
      </c>
      <c r="B2319">
        <v>92.28125</v>
      </c>
      <c r="E2319" s="15"/>
      <c r="H2319" s="15"/>
    </row>
    <row r="2320" spans="1:8" x14ac:dyDescent="0.25">
      <c r="A2320" s="19">
        <v>40268</v>
      </c>
      <c r="B2320">
        <v>92.53125</v>
      </c>
      <c r="E2320" s="15"/>
      <c r="H2320" s="15"/>
    </row>
    <row r="2321" spans="1:8" x14ac:dyDescent="0.25">
      <c r="A2321" s="19">
        <v>40269</v>
      </c>
      <c r="B2321">
        <v>92.359375</v>
      </c>
      <c r="E2321" s="15"/>
      <c r="H2321" s="15"/>
    </row>
    <row r="2322" spans="1:8" x14ac:dyDescent="0.25">
      <c r="A2322" s="19">
        <v>40270</v>
      </c>
      <c r="B2322">
        <v>91.8125</v>
      </c>
      <c r="E2322" s="15"/>
      <c r="H2322" s="15"/>
    </row>
    <row r="2323" spans="1:8" x14ac:dyDescent="0.25">
      <c r="A2323" s="19">
        <v>40273</v>
      </c>
      <c r="B2323">
        <v>91.53125</v>
      </c>
      <c r="E2323" s="15"/>
      <c r="H2323" s="15"/>
    </row>
    <row r="2324" spans="1:8" x14ac:dyDescent="0.25">
      <c r="A2324" s="19">
        <v>40274</v>
      </c>
      <c r="B2324">
        <v>91.71875</v>
      </c>
      <c r="E2324" s="15"/>
      <c r="H2324" s="15"/>
    </row>
    <row r="2325" spans="1:8" x14ac:dyDescent="0.25">
      <c r="A2325" s="19">
        <v>40275</v>
      </c>
      <c r="B2325">
        <v>92.34375</v>
      </c>
      <c r="E2325" s="15"/>
      <c r="H2325" s="15"/>
    </row>
    <row r="2326" spans="1:8" x14ac:dyDescent="0.25">
      <c r="A2326" s="19">
        <v>40276</v>
      </c>
      <c r="B2326">
        <v>92.1875</v>
      </c>
      <c r="E2326" s="15"/>
      <c r="H2326" s="15"/>
    </row>
    <row r="2327" spans="1:8" x14ac:dyDescent="0.25">
      <c r="A2327" s="19">
        <v>40277</v>
      </c>
      <c r="B2327">
        <v>92.265625</v>
      </c>
      <c r="E2327" s="15"/>
      <c r="H2327" s="15"/>
    </row>
    <row r="2328" spans="1:8" x14ac:dyDescent="0.25">
      <c r="A2328" s="19">
        <v>40280</v>
      </c>
      <c r="B2328">
        <v>92.53125</v>
      </c>
      <c r="E2328" s="15"/>
      <c r="H2328" s="15"/>
    </row>
    <row r="2329" spans="1:8" x14ac:dyDescent="0.25">
      <c r="A2329" s="19">
        <v>40281</v>
      </c>
      <c r="B2329">
        <v>92.796875</v>
      </c>
      <c r="E2329" s="15"/>
      <c r="H2329" s="15"/>
    </row>
    <row r="2330" spans="1:8" x14ac:dyDescent="0.25">
      <c r="A2330" s="19">
        <v>40282</v>
      </c>
      <c r="B2330">
        <v>92.5625</v>
      </c>
      <c r="E2330" s="15"/>
      <c r="H2330" s="15"/>
    </row>
    <row r="2331" spans="1:8" x14ac:dyDescent="0.25">
      <c r="A2331" s="19">
        <v>40283</v>
      </c>
      <c r="B2331">
        <v>92.640625</v>
      </c>
      <c r="E2331" s="15"/>
      <c r="H2331" s="15"/>
    </row>
    <row r="2332" spans="1:8" x14ac:dyDescent="0.25">
      <c r="A2332" s="19">
        <v>40284</v>
      </c>
      <c r="B2332">
        <v>93.1875</v>
      </c>
      <c r="E2332" s="15"/>
      <c r="H2332" s="15"/>
    </row>
    <row r="2333" spans="1:8" x14ac:dyDescent="0.25">
      <c r="A2333" s="19">
        <v>40287</v>
      </c>
      <c r="B2333">
        <v>92.96875</v>
      </c>
      <c r="E2333" s="15"/>
      <c r="H2333" s="15"/>
    </row>
    <row r="2334" spans="1:8" x14ac:dyDescent="0.25">
      <c r="A2334" s="19">
        <v>40288</v>
      </c>
      <c r="B2334">
        <v>92.9375</v>
      </c>
      <c r="E2334" s="15"/>
      <c r="H2334" s="15"/>
    </row>
    <row r="2335" spans="1:8" x14ac:dyDescent="0.25">
      <c r="A2335" s="19">
        <v>40289</v>
      </c>
      <c r="B2335">
        <v>93.28125</v>
      </c>
      <c r="E2335" s="15"/>
      <c r="H2335" s="15"/>
    </row>
    <row r="2336" spans="1:8" x14ac:dyDescent="0.25">
      <c r="A2336" s="19">
        <v>40290</v>
      </c>
      <c r="B2336">
        <v>93</v>
      </c>
      <c r="E2336" s="15"/>
      <c r="H2336" s="15"/>
    </row>
    <row r="2337" spans="1:8" x14ac:dyDescent="0.25">
      <c r="A2337" s="19">
        <v>40291</v>
      </c>
      <c r="B2337">
        <v>92.6875</v>
      </c>
      <c r="E2337" s="15"/>
      <c r="H2337" s="15"/>
    </row>
    <row r="2338" spans="1:8" x14ac:dyDescent="0.25">
      <c r="A2338" s="19">
        <v>40294</v>
      </c>
      <c r="B2338">
        <v>92.796875</v>
      </c>
      <c r="E2338" s="15"/>
      <c r="H2338" s="15"/>
    </row>
    <row r="2339" spans="1:8" x14ac:dyDescent="0.25">
      <c r="A2339" s="19">
        <v>40295</v>
      </c>
      <c r="B2339">
        <v>93.65625</v>
      </c>
      <c r="E2339" s="15"/>
      <c r="H2339" s="15"/>
    </row>
    <row r="2340" spans="1:8" x14ac:dyDescent="0.25">
      <c r="A2340" s="19">
        <v>40296</v>
      </c>
      <c r="B2340">
        <v>93.125</v>
      </c>
      <c r="E2340" s="15"/>
      <c r="H2340" s="15"/>
    </row>
    <row r="2341" spans="1:8" x14ac:dyDescent="0.25">
      <c r="A2341" s="19">
        <v>40297</v>
      </c>
      <c r="B2341">
        <v>93.484375</v>
      </c>
      <c r="E2341" s="15"/>
      <c r="H2341" s="15"/>
    </row>
    <row r="2342" spans="1:8" x14ac:dyDescent="0.25">
      <c r="A2342" s="19">
        <v>40298</v>
      </c>
      <c r="B2342">
        <v>93.84375</v>
      </c>
      <c r="E2342" s="15"/>
      <c r="H2342" s="15"/>
    </row>
    <row r="2343" spans="1:8" x14ac:dyDescent="0.25">
      <c r="A2343" s="19">
        <v>40301</v>
      </c>
      <c r="B2343">
        <v>93.515625</v>
      </c>
      <c r="E2343" s="15"/>
      <c r="H2343" s="15"/>
    </row>
    <row r="2344" spans="1:8" x14ac:dyDescent="0.25">
      <c r="A2344" s="19">
        <v>40302</v>
      </c>
      <c r="B2344">
        <v>94.03125</v>
      </c>
      <c r="E2344" s="15"/>
      <c r="H2344" s="15"/>
    </row>
    <row r="2345" spans="1:8" x14ac:dyDescent="0.25">
      <c r="A2345" s="19">
        <v>40303</v>
      </c>
      <c r="B2345">
        <v>94.453125</v>
      </c>
      <c r="E2345" s="15"/>
      <c r="H2345" s="15"/>
    </row>
    <row r="2346" spans="1:8" x14ac:dyDescent="0.25">
      <c r="A2346" s="19">
        <v>40304</v>
      </c>
      <c r="B2346">
        <v>95.453125</v>
      </c>
      <c r="E2346" s="15"/>
      <c r="H2346" s="15"/>
    </row>
    <row r="2347" spans="1:8" x14ac:dyDescent="0.25">
      <c r="A2347" s="19">
        <v>40305</v>
      </c>
      <c r="B2347">
        <v>95.265625</v>
      </c>
      <c r="E2347" s="15"/>
      <c r="H2347" s="15"/>
    </row>
    <row r="2348" spans="1:8" x14ac:dyDescent="0.25">
      <c r="A2348" s="19">
        <v>40308</v>
      </c>
      <c r="B2348">
        <v>94.671875</v>
      </c>
      <c r="E2348" s="15"/>
      <c r="H2348" s="15"/>
    </row>
    <row r="2349" spans="1:8" x14ac:dyDescent="0.25">
      <c r="A2349" s="19">
        <v>40309</v>
      </c>
      <c r="B2349">
        <v>94.734375</v>
      </c>
      <c r="E2349" s="15"/>
      <c r="H2349" s="15"/>
    </row>
    <row r="2350" spans="1:8" x14ac:dyDescent="0.25">
      <c r="A2350" s="19">
        <v>40310</v>
      </c>
      <c r="B2350">
        <v>94.5625</v>
      </c>
      <c r="E2350" s="15"/>
      <c r="H2350" s="15"/>
    </row>
    <row r="2351" spans="1:8" x14ac:dyDescent="0.25">
      <c r="A2351" s="19">
        <v>40311</v>
      </c>
      <c r="B2351">
        <v>94.609375</v>
      </c>
      <c r="E2351" s="15"/>
      <c r="H2351" s="15"/>
    </row>
    <row r="2352" spans="1:8" x14ac:dyDescent="0.25">
      <c r="A2352" s="19">
        <v>40312</v>
      </c>
      <c r="B2352">
        <v>95.328125</v>
      </c>
      <c r="E2352" s="15"/>
      <c r="H2352" s="15"/>
    </row>
    <row r="2353" spans="1:8" x14ac:dyDescent="0.25">
      <c r="A2353" s="19">
        <v>40315</v>
      </c>
      <c r="B2353">
        <v>95.1875</v>
      </c>
      <c r="E2353" s="15"/>
      <c r="H2353" s="15"/>
    </row>
    <row r="2354" spans="1:8" x14ac:dyDescent="0.25">
      <c r="A2354" s="19">
        <v>40316</v>
      </c>
      <c r="B2354">
        <v>95.671875</v>
      </c>
      <c r="E2354" s="15"/>
      <c r="H2354" s="15"/>
    </row>
    <row r="2355" spans="1:8" x14ac:dyDescent="0.25">
      <c r="A2355" s="19">
        <v>40317</v>
      </c>
      <c r="B2355">
        <v>95.71875</v>
      </c>
      <c r="E2355" s="15"/>
      <c r="H2355" s="15"/>
    </row>
    <row r="2356" spans="1:8" x14ac:dyDescent="0.25">
      <c r="A2356" s="19">
        <v>40318</v>
      </c>
      <c r="B2356">
        <v>96.28125</v>
      </c>
      <c r="E2356" s="15"/>
      <c r="H2356" s="15"/>
    </row>
    <row r="2357" spans="1:8" x14ac:dyDescent="0.25">
      <c r="A2357" s="19">
        <v>40319</v>
      </c>
      <c r="B2357">
        <v>96.5625</v>
      </c>
      <c r="E2357" s="15"/>
      <c r="H2357" s="15"/>
    </row>
    <row r="2358" spans="1:8" x14ac:dyDescent="0.25">
      <c r="A2358" s="19">
        <v>40322</v>
      </c>
      <c r="B2358">
        <v>96.453125</v>
      </c>
      <c r="E2358" s="15"/>
      <c r="H2358" s="15"/>
    </row>
    <row r="2359" spans="1:8" x14ac:dyDescent="0.25">
      <c r="A2359" s="19">
        <v>40323</v>
      </c>
      <c r="B2359">
        <v>96.84375</v>
      </c>
      <c r="E2359" s="15"/>
      <c r="H2359" s="15"/>
    </row>
    <row r="2360" spans="1:8" x14ac:dyDescent="0.25">
      <c r="A2360" s="19">
        <v>40324</v>
      </c>
      <c r="B2360">
        <v>96.4375</v>
      </c>
      <c r="E2360" s="15"/>
      <c r="H2360" s="15"/>
    </row>
    <row r="2361" spans="1:8" x14ac:dyDescent="0.25">
      <c r="A2361" s="19">
        <v>40325</v>
      </c>
      <c r="B2361">
        <v>95.765625</v>
      </c>
      <c r="E2361" s="15"/>
      <c r="H2361" s="15"/>
    </row>
    <row r="2362" spans="1:8" x14ac:dyDescent="0.25">
      <c r="A2362" s="19">
        <v>40326</v>
      </c>
      <c r="B2362">
        <v>96.046875</v>
      </c>
      <c r="E2362" s="15"/>
      <c r="H2362" s="15"/>
    </row>
    <row r="2363" spans="1:8" x14ac:dyDescent="0.25">
      <c r="A2363" s="19">
        <v>40330</v>
      </c>
      <c r="B2363">
        <v>96.046875</v>
      </c>
      <c r="E2363" s="15"/>
      <c r="H2363" s="15"/>
    </row>
    <row r="2364" spans="1:8" x14ac:dyDescent="0.25">
      <c r="A2364" s="19">
        <v>40331</v>
      </c>
      <c r="B2364">
        <v>95.8125</v>
      </c>
      <c r="E2364" s="15"/>
      <c r="H2364" s="15"/>
    </row>
    <row r="2365" spans="1:8" x14ac:dyDescent="0.25">
      <c r="A2365" s="19">
        <v>40332</v>
      </c>
      <c r="B2365">
        <v>95.671875</v>
      </c>
      <c r="E2365" s="15"/>
      <c r="H2365" s="15"/>
    </row>
    <row r="2366" spans="1:8" x14ac:dyDescent="0.25">
      <c r="A2366" s="19">
        <v>40333</v>
      </c>
      <c r="B2366">
        <v>96.75</v>
      </c>
      <c r="E2366" s="15"/>
      <c r="H2366" s="15"/>
    </row>
    <row r="2367" spans="1:8" x14ac:dyDescent="0.25">
      <c r="A2367" s="19">
        <v>40336</v>
      </c>
      <c r="B2367">
        <v>96.828125</v>
      </c>
      <c r="E2367" s="15"/>
      <c r="H2367" s="15"/>
    </row>
    <row r="2368" spans="1:8" x14ac:dyDescent="0.25">
      <c r="A2368" s="19">
        <v>40337</v>
      </c>
      <c r="B2368">
        <v>96.953125</v>
      </c>
      <c r="E2368" s="15"/>
      <c r="H2368" s="15"/>
    </row>
    <row r="2369" spans="1:8" x14ac:dyDescent="0.25">
      <c r="A2369" s="19">
        <v>40338</v>
      </c>
      <c r="B2369">
        <v>96.828125</v>
      </c>
      <c r="E2369" s="15"/>
      <c r="H2369" s="15"/>
    </row>
    <row r="2370" spans="1:8" x14ac:dyDescent="0.25">
      <c r="A2370" s="19">
        <v>40339</v>
      </c>
      <c r="B2370">
        <v>96.015625</v>
      </c>
      <c r="E2370" s="15"/>
      <c r="H2370" s="15"/>
    </row>
    <row r="2371" spans="1:8" x14ac:dyDescent="0.25">
      <c r="A2371" s="19">
        <v>40340</v>
      </c>
      <c r="B2371">
        <v>96.625</v>
      </c>
      <c r="E2371" s="15"/>
      <c r="H2371" s="15"/>
    </row>
    <row r="2372" spans="1:8" x14ac:dyDescent="0.25">
      <c r="A2372" s="19">
        <v>40343</v>
      </c>
      <c r="B2372">
        <v>96.28125</v>
      </c>
      <c r="E2372" s="15"/>
      <c r="H2372" s="15"/>
    </row>
    <row r="2373" spans="1:8" x14ac:dyDescent="0.25">
      <c r="A2373" s="19">
        <v>40344</v>
      </c>
      <c r="B2373">
        <v>96.09375</v>
      </c>
      <c r="E2373" s="15"/>
      <c r="H2373" s="15"/>
    </row>
    <row r="2374" spans="1:8" x14ac:dyDescent="0.25">
      <c r="A2374" s="19">
        <v>40345</v>
      </c>
      <c r="B2374">
        <v>96.21875</v>
      </c>
      <c r="E2374" s="15"/>
      <c r="H2374" s="15"/>
    </row>
    <row r="2375" spans="1:8" x14ac:dyDescent="0.25">
      <c r="A2375" s="19">
        <v>40346</v>
      </c>
      <c r="B2375">
        <v>96.75</v>
      </c>
      <c r="E2375" s="15"/>
      <c r="H2375" s="15"/>
    </row>
    <row r="2376" spans="1:8" x14ac:dyDescent="0.25">
      <c r="A2376" s="19">
        <v>40347</v>
      </c>
      <c r="B2376">
        <v>96.53125</v>
      </c>
      <c r="E2376" s="15"/>
      <c r="H2376" s="15"/>
    </row>
    <row r="2377" spans="1:8" x14ac:dyDescent="0.25">
      <c r="A2377" s="19">
        <v>40350</v>
      </c>
      <c r="B2377">
        <v>96.40625</v>
      </c>
      <c r="E2377" s="15"/>
      <c r="H2377" s="15"/>
    </row>
    <row r="2378" spans="1:8" x14ac:dyDescent="0.25">
      <c r="A2378" s="19">
        <v>40351</v>
      </c>
      <c r="B2378">
        <v>96.90625</v>
      </c>
      <c r="E2378" s="15"/>
      <c r="H2378" s="15"/>
    </row>
    <row r="2379" spans="1:8" x14ac:dyDescent="0.25">
      <c r="A2379" s="19">
        <v>40352</v>
      </c>
      <c r="B2379">
        <v>97.265625</v>
      </c>
      <c r="E2379" s="15"/>
      <c r="H2379" s="15"/>
    </row>
    <row r="2380" spans="1:8" x14ac:dyDescent="0.25">
      <c r="A2380" s="19">
        <v>40353</v>
      </c>
      <c r="B2380">
        <v>97.234375</v>
      </c>
      <c r="E2380" s="15"/>
      <c r="H2380" s="15"/>
    </row>
    <row r="2381" spans="1:8" x14ac:dyDescent="0.25">
      <c r="A2381" s="19">
        <v>40354</v>
      </c>
      <c r="B2381">
        <v>97.359375</v>
      </c>
      <c r="E2381" s="15"/>
      <c r="H2381" s="15"/>
    </row>
    <row r="2382" spans="1:8" x14ac:dyDescent="0.25">
      <c r="A2382" s="19">
        <v>40357</v>
      </c>
      <c r="B2382">
        <v>97.890625</v>
      </c>
      <c r="E2382" s="15"/>
      <c r="H2382" s="15"/>
    </row>
    <row r="2383" spans="1:8" x14ac:dyDescent="0.25">
      <c r="A2383" s="19">
        <v>40358</v>
      </c>
      <c r="B2383">
        <v>98.203125</v>
      </c>
      <c r="E2383" s="15"/>
      <c r="H2383" s="15"/>
    </row>
    <row r="2384" spans="1:8" x14ac:dyDescent="0.25">
      <c r="A2384" s="19">
        <v>40359</v>
      </c>
      <c r="B2384">
        <v>98.21875</v>
      </c>
      <c r="E2384" s="15"/>
      <c r="H2384" s="15"/>
    </row>
    <row r="2385" spans="1:8" x14ac:dyDescent="0.25">
      <c r="A2385" s="19">
        <v>40360</v>
      </c>
      <c r="B2385">
        <v>98.265625</v>
      </c>
      <c r="E2385" s="15"/>
      <c r="H2385" s="15"/>
    </row>
    <row r="2386" spans="1:8" x14ac:dyDescent="0.25">
      <c r="A2386" s="19">
        <v>40361</v>
      </c>
      <c r="B2386">
        <v>98.03125</v>
      </c>
      <c r="E2386" s="15"/>
      <c r="H2386" s="15"/>
    </row>
    <row r="2387" spans="1:8" x14ac:dyDescent="0.25">
      <c r="A2387" s="19">
        <v>40365</v>
      </c>
      <c r="B2387">
        <v>98.359375</v>
      </c>
      <c r="E2387" s="15"/>
      <c r="H2387" s="15"/>
    </row>
    <row r="2388" spans="1:8" x14ac:dyDescent="0.25">
      <c r="A2388" s="19">
        <v>40366</v>
      </c>
      <c r="B2388">
        <v>98.125</v>
      </c>
      <c r="E2388" s="15"/>
      <c r="H2388" s="15"/>
    </row>
    <row r="2389" spans="1:8" x14ac:dyDescent="0.25">
      <c r="A2389" s="19">
        <v>40367</v>
      </c>
      <c r="B2389">
        <v>97.90625</v>
      </c>
      <c r="E2389" s="15"/>
      <c r="H2389" s="15"/>
    </row>
    <row r="2390" spans="1:8" x14ac:dyDescent="0.25">
      <c r="A2390" s="19">
        <v>40368</v>
      </c>
      <c r="B2390">
        <v>97.71875</v>
      </c>
      <c r="E2390" s="15"/>
      <c r="H2390" s="15"/>
    </row>
    <row r="2391" spans="1:8" x14ac:dyDescent="0.25">
      <c r="A2391" s="19">
        <v>40371</v>
      </c>
      <c r="B2391">
        <v>97.859375</v>
      </c>
      <c r="E2391" s="15"/>
      <c r="H2391" s="15"/>
    </row>
    <row r="2392" spans="1:8" x14ac:dyDescent="0.25">
      <c r="A2392" s="19">
        <v>40372</v>
      </c>
      <c r="B2392">
        <v>97.5</v>
      </c>
      <c r="E2392" s="15"/>
      <c r="H2392" s="15"/>
    </row>
    <row r="2393" spans="1:8" x14ac:dyDescent="0.25">
      <c r="A2393" s="19">
        <v>40373</v>
      </c>
      <c r="B2393">
        <v>97.96875</v>
      </c>
      <c r="E2393" s="15"/>
      <c r="H2393" s="15"/>
    </row>
    <row r="2394" spans="1:8" x14ac:dyDescent="0.25">
      <c r="A2394" s="19">
        <v>40374</v>
      </c>
      <c r="B2394">
        <v>98.40625</v>
      </c>
      <c r="E2394" s="15"/>
      <c r="H2394" s="15"/>
    </row>
    <row r="2395" spans="1:8" x14ac:dyDescent="0.25">
      <c r="A2395" s="19">
        <v>40375</v>
      </c>
      <c r="B2395">
        <v>98.734375</v>
      </c>
      <c r="E2395" s="15"/>
      <c r="H2395" s="15"/>
    </row>
    <row r="2396" spans="1:8" x14ac:dyDescent="0.25">
      <c r="A2396" s="19">
        <v>40378</v>
      </c>
      <c r="B2396">
        <v>98.609375</v>
      </c>
      <c r="E2396" s="15"/>
      <c r="H2396" s="15"/>
    </row>
    <row r="2397" spans="1:8" x14ac:dyDescent="0.25">
      <c r="A2397" s="19">
        <v>40379</v>
      </c>
      <c r="B2397">
        <v>98.765625</v>
      </c>
      <c r="E2397" s="15"/>
      <c r="H2397" s="15"/>
    </row>
    <row r="2398" spans="1:8" x14ac:dyDescent="0.25">
      <c r="A2398" s="19">
        <v>40380</v>
      </c>
      <c r="B2398">
        <v>98.984375</v>
      </c>
      <c r="E2398" s="15"/>
      <c r="H2398" s="15"/>
    </row>
    <row r="2399" spans="1:8" x14ac:dyDescent="0.25">
      <c r="A2399" s="19">
        <v>40381</v>
      </c>
      <c r="B2399">
        <v>98.71875</v>
      </c>
      <c r="E2399" s="15"/>
      <c r="H2399" s="15"/>
    </row>
    <row r="2400" spans="1:8" x14ac:dyDescent="0.25">
      <c r="A2400" s="19">
        <v>40382</v>
      </c>
      <c r="B2400">
        <v>98.3125</v>
      </c>
      <c r="E2400" s="15"/>
      <c r="H2400" s="15"/>
    </row>
    <row r="2401" spans="1:8" x14ac:dyDescent="0.25">
      <c r="A2401" s="19">
        <v>40385</v>
      </c>
      <c r="B2401">
        <v>98.359375</v>
      </c>
      <c r="E2401" s="15"/>
      <c r="H2401" s="15"/>
    </row>
    <row r="2402" spans="1:8" x14ac:dyDescent="0.25">
      <c r="A2402" s="19">
        <v>40386</v>
      </c>
      <c r="B2402">
        <v>98.046875</v>
      </c>
      <c r="E2402" s="15"/>
      <c r="H2402" s="15"/>
    </row>
    <row r="2403" spans="1:8" x14ac:dyDescent="0.25">
      <c r="A2403" s="19">
        <v>40387</v>
      </c>
      <c r="B2403">
        <v>98.46875</v>
      </c>
      <c r="E2403" s="15"/>
      <c r="H2403" s="15"/>
    </row>
    <row r="2404" spans="1:8" x14ac:dyDescent="0.25">
      <c r="A2404" s="19">
        <v>40388</v>
      </c>
      <c r="B2404">
        <v>98.65625</v>
      </c>
      <c r="E2404" s="15"/>
      <c r="H2404" s="15"/>
    </row>
    <row r="2405" spans="1:8" x14ac:dyDescent="0.25">
      <c r="A2405" s="19">
        <v>40389</v>
      </c>
      <c r="B2405">
        <v>99.234375</v>
      </c>
      <c r="E2405" s="15"/>
      <c r="H2405" s="15"/>
    </row>
    <row r="2406" spans="1:8" x14ac:dyDescent="0.25">
      <c r="A2406" s="19">
        <v>40392</v>
      </c>
      <c r="B2406">
        <v>98.921875</v>
      </c>
      <c r="E2406" s="15"/>
      <c r="H2406" s="15"/>
    </row>
    <row r="2407" spans="1:8" x14ac:dyDescent="0.25">
      <c r="A2407" s="19">
        <v>40393</v>
      </c>
      <c r="B2407">
        <v>99.375</v>
      </c>
      <c r="E2407" s="15"/>
      <c r="H2407" s="15"/>
    </row>
    <row r="2408" spans="1:8" x14ac:dyDescent="0.25">
      <c r="A2408" s="19">
        <v>40394</v>
      </c>
      <c r="B2408">
        <v>99.078125</v>
      </c>
      <c r="E2408" s="15"/>
      <c r="H2408" s="15"/>
    </row>
    <row r="2409" spans="1:8" x14ac:dyDescent="0.25">
      <c r="A2409" s="19">
        <v>40395</v>
      </c>
      <c r="B2409">
        <v>99.296875</v>
      </c>
      <c r="E2409" s="15"/>
      <c r="H2409" s="15"/>
    </row>
    <row r="2410" spans="1:8" x14ac:dyDescent="0.25">
      <c r="A2410" s="19">
        <v>40396</v>
      </c>
      <c r="B2410">
        <v>99.84375</v>
      </c>
      <c r="E2410" s="15"/>
      <c r="H2410" s="15"/>
    </row>
    <row r="2411" spans="1:8" x14ac:dyDescent="0.25">
      <c r="A2411" s="19">
        <v>40399</v>
      </c>
      <c r="B2411">
        <v>99.796875</v>
      </c>
      <c r="E2411" s="15"/>
      <c r="H2411" s="15"/>
    </row>
    <row r="2412" spans="1:8" x14ac:dyDescent="0.25">
      <c r="A2412" s="19">
        <v>40400</v>
      </c>
      <c r="B2412">
        <v>100.171875</v>
      </c>
      <c r="E2412" s="15"/>
      <c r="H2412" s="15"/>
    </row>
    <row r="2413" spans="1:8" x14ac:dyDescent="0.25">
      <c r="A2413" s="19">
        <v>40401</v>
      </c>
      <c r="B2413">
        <v>100.671875</v>
      </c>
      <c r="E2413" s="15"/>
      <c r="H2413" s="15"/>
    </row>
    <row r="2414" spans="1:8" x14ac:dyDescent="0.25">
      <c r="A2414" s="19">
        <v>40402</v>
      </c>
      <c r="B2414">
        <v>100.453125</v>
      </c>
      <c r="E2414" s="15"/>
      <c r="H2414" s="15"/>
    </row>
    <row r="2415" spans="1:8" x14ac:dyDescent="0.25">
      <c r="A2415" s="19">
        <v>40403</v>
      </c>
      <c r="B2415">
        <v>100.640625</v>
      </c>
      <c r="E2415" s="15"/>
      <c r="H2415" s="15"/>
    </row>
    <row r="2416" spans="1:8" x14ac:dyDescent="0.25">
      <c r="A2416" s="19">
        <v>40406</v>
      </c>
      <c r="B2416">
        <v>101.140625</v>
      </c>
      <c r="E2416" s="15"/>
      <c r="H2416" s="15"/>
    </row>
    <row r="2417" spans="1:8" x14ac:dyDescent="0.25">
      <c r="A2417" s="19">
        <v>40407</v>
      </c>
      <c r="B2417">
        <v>100.71875</v>
      </c>
      <c r="E2417" s="15"/>
      <c r="H2417" s="15"/>
    </row>
    <row r="2418" spans="1:8" x14ac:dyDescent="0.25">
      <c r="A2418" s="19">
        <v>40408</v>
      </c>
      <c r="B2418">
        <v>100.671875</v>
      </c>
      <c r="E2418" s="15"/>
      <c r="H2418" s="15"/>
    </row>
    <row r="2419" spans="1:8" x14ac:dyDescent="0.25">
      <c r="A2419" s="19">
        <v>40409</v>
      </c>
      <c r="B2419">
        <v>100.9375</v>
      </c>
      <c r="E2419" s="15"/>
      <c r="H2419" s="15"/>
    </row>
    <row r="2420" spans="1:8" x14ac:dyDescent="0.25">
      <c r="A2420" s="19">
        <v>40410</v>
      </c>
      <c r="B2420">
        <v>100.609375</v>
      </c>
      <c r="E2420" s="15"/>
      <c r="H2420" s="15"/>
    </row>
    <row r="2421" spans="1:8" x14ac:dyDescent="0.25">
      <c r="A2421" s="19">
        <v>40413</v>
      </c>
      <c r="B2421">
        <v>100.703125</v>
      </c>
      <c r="E2421" s="15"/>
      <c r="H2421" s="15"/>
    </row>
    <row r="2422" spans="1:8" x14ac:dyDescent="0.25">
      <c r="A2422" s="19">
        <v>40414</v>
      </c>
      <c r="B2422">
        <v>101.3125</v>
      </c>
      <c r="E2422" s="15"/>
      <c r="H2422" s="15"/>
    </row>
    <row r="2423" spans="1:8" x14ac:dyDescent="0.25">
      <c r="A2423" s="19">
        <v>40415</v>
      </c>
      <c r="B2423">
        <v>100.921875</v>
      </c>
      <c r="E2423" s="15"/>
      <c r="H2423" s="15"/>
    </row>
    <row r="2424" spans="1:8" x14ac:dyDescent="0.25">
      <c r="A2424" s="19">
        <v>40416</v>
      </c>
      <c r="B2424">
        <v>101.15625</v>
      </c>
      <c r="E2424" s="15"/>
      <c r="H2424" s="15"/>
    </row>
    <row r="2425" spans="1:8" x14ac:dyDescent="0.25">
      <c r="A2425" s="19">
        <v>40417</v>
      </c>
      <c r="B2425">
        <v>100.328125</v>
      </c>
      <c r="E2425" s="15"/>
      <c r="H2425" s="15"/>
    </row>
    <row r="2426" spans="1:8" x14ac:dyDescent="0.25">
      <c r="A2426" s="19">
        <v>40420</v>
      </c>
      <c r="B2426">
        <v>101.0625</v>
      </c>
      <c r="E2426" s="15"/>
      <c r="H2426" s="15"/>
    </row>
    <row r="2427" spans="1:8" x14ac:dyDescent="0.25">
      <c r="A2427" s="19">
        <v>40421</v>
      </c>
      <c r="B2427">
        <v>101.390625</v>
      </c>
      <c r="E2427" s="15"/>
      <c r="H2427" s="15"/>
    </row>
    <row r="2428" spans="1:8" x14ac:dyDescent="0.25">
      <c r="A2428" s="19">
        <v>40422</v>
      </c>
      <c r="B2428">
        <v>100.765625</v>
      </c>
      <c r="E2428" s="15"/>
      <c r="H2428" s="15"/>
    </row>
    <row r="2429" spans="1:8" x14ac:dyDescent="0.25">
      <c r="A2429" s="19">
        <v>40423</v>
      </c>
      <c r="B2429">
        <v>100.578125</v>
      </c>
      <c r="E2429" s="15"/>
      <c r="H2429" s="15"/>
    </row>
    <row r="2430" spans="1:8" x14ac:dyDescent="0.25">
      <c r="A2430" s="19">
        <v>40424</v>
      </c>
      <c r="B2430">
        <v>100.1875</v>
      </c>
      <c r="E2430" s="15"/>
      <c r="H2430" s="15"/>
    </row>
    <row r="2431" spans="1:8" x14ac:dyDescent="0.25">
      <c r="A2431" s="19">
        <v>40428</v>
      </c>
      <c r="B2431">
        <v>100.84375</v>
      </c>
      <c r="E2431" s="15"/>
      <c r="H2431" s="15"/>
    </row>
    <row r="2432" spans="1:8" x14ac:dyDescent="0.25">
      <c r="A2432" s="19">
        <v>40429</v>
      </c>
      <c r="B2432">
        <v>100.515625</v>
      </c>
      <c r="E2432" s="15"/>
      <c r="H2432" s="15"/>
    </row>
    <row r="2433" spans="1:8" x14ac:dyDescent="0.25">
      <c r="A2433" s="19">
        <v>40430</v>
      </c>
      <c r="B2433">
        <v>99.90625</v>
      </c>
      <c r="E2433" s="15"/>
      <c r="H2433" s="15"/>
    </row>
    <row r="2434" spans="1:8" x14ac:dyDescent="0.25">
      <c r="A2434" s="19">
        <v>40431</v>
      </c>
      <c r="B2434">
        <v>99.71875</v>
      </c>
      <c r="E2434" s="15"/>
      <c r="H2434" s="15"/>
    </row>
    <row r="2435" spans="1:8" x14ac:dyDescent="0.25">
      <c r="A2435" s="19">
        <v>40434</v>
      </c>
      <c r="B2435">
        <v>100.125</v>
      </c>
      <c r="E2435" s="15"/>
      <c r="H2435" s="15"/>
    </row>
    <row r="2436" spans="1:8" x14ac:dyDescent="0.25">
      <c r="A2436" s="19">
        <v>40435</v>
      </c>
      <c r="B2436">
        <v>100.546875</v>
      </c>
      <c r="E2436" s="15"/>
      <c r="H2436" s="15"/>
    </row>
    <row r="2437" spans="1:8" x14ac:dyDescent="0.25">
      <c r="A2437" s="19">
        <v>40436</v>
      </c>
      <c r="B2437">
        <v>100.359375</v>
      </c>
      <c r="E2437" s="15"/>
      <c r="H2437" s="15"/>
    </row>
    <row r="2438" spans="1:8" x14ac:dyDescent="0.25">
      <c r="A2438" s="19">
        <v>40437</v>
      </c>
      <c r="B2438">
        <v>100.1875</v>
      </c>
      <c r="E2438" s="15"/>
      <c r="H2438" s="15"/>
    </row>
    <row r="2439" spans="1:8" x14ac:dyDescent="0.25">
      <c r="A2439" s="19">
        <v>40438</v>
      </c>
      <c r="B2439">
        <v>100.375</v>
      </c>
      <c r="E2439" s="15"/>
      <c r="H2439" s="15"/>
    </row>
    <row r="2440" spans="1:8" x14ac:dyDescent="0.25">
      <c r="A2440" s="19">
        <v>40441</v>
      </c>
      <c r="B2440">
        <v>100.59375</v>
      </c>
      <c r="E2440" s="15"/>
      <c r="H2440" s="15"/>
    </row>
    <row r="2441" spans="1:8" x14ac:dyDescent="0.25">
      <c r="A2441" s="19">
        <v>40442</v>
      </c>
      <c r="B2441">
        <v>101.375</v>
      </c>
      <c r="E2441" s="15"/>
      <c r="H2441" s="15"/>
    </row>
    <row r="2442" spans="1:8" x14ac:dyDescent="0.25">
      <c r="A2442" s="19">
        <v>40443</v>
      </c>
      <c r="B2442">
        <v>101.53125</v>
      </c>
      <c r="E2442" s="15"/>
      <c r="H2442" s="15"/>
    </row>
    <row r="2443" spans="1:8" x14ac:dyDescent="0.25">
      <c r="A2443" s="19">
        <v>40444</v>
      </c>
      <c r="B2443">
        <v>101.546875</v>
      </c>
      <c r="E2443" s="15"/>
      <c r="H2443" s="15"/>
    </row>
    <row r="2444" spans="1:8" x14ac:dyDescent="0.25">
      <c r="A2444" s="19">
        <v>40445</v>
      </c>
      <c r="B2444">
        <v>101.25</v>
      </c>
      <c r="E2444" s="15"/>
      <c r="H2444" s="15"/>
    </row>
    <row r="2445" spans="1:8" x14ac:dyDescent="0.25">
      <c r="A2445" s="19">
        <v>40448</v>
      </c>
      <c r="B2445">
        <v>101.84375</v>
      </c>
      <c r="E2445" s="15"/>
      <c r="H2445" s="15"/>
    </row>
    <row r="2446" spans="1:8" x14ac:dyDescent="0.25">
      <c r="A2446" s="19">
        <v>40449</v>
      </c>
      <c r="B2446">
        <v>102.234375</v>
      </c>
      <c r="E2446" s="15"/>
      <c r="H2446" s="15"/>
    </row>
    <row r="2447" spans="1:8" x14ac:dyDescent="0.25">
      <c r="A2447" s="19">
        <v>40450</v>
      </c>
      <c r="B2447">
        <v>102.015625</v>
      </c>
      <c r="E2447" s="15"/>
      <c r="H2447" s="15"/>
    </row>
    <row r="2448" spans="1:8" x14ac:dyDescent="0.25">
      <c r="A2448" s="19">
        <v>40451</v>
      </c>
      <c r="B2448">
        <v>101.921875</v>
      </c>
      <c r="E2448" s="15"/>
      <c r="H2448" s="15"/>
    </row>
    <row r="2449" spans="1:8" x14ac:dyDescent="0.25">
      <c r="A2449" s="19">
        <v>40452</v>
      </c>
      <c r="B2449">
        <v>101.953125</v>
      </c>
      <c r="E2449" s="15"/>
      <c r="H2449" s="15"/>
    </row>
    <row r="2450" spans="1:8" x14ac:dyDescent="0.25">
      <c r="A2450" s="19">
        <v>40455</v>
      </c>
      <c r="B2450">
        <v>102.265625</v>
      </c>
      <c r="E2450" s="15"/>
      <c r="H2450" s="15"/>
    </row>
    <row r="2451" spans="1:8" x14ac:dyDescent="0.25">
      <c r="A2451" s="19">
        <v>40456</v>
      </c>
      <c r="B2451">
        <v>102.40625</v>
      </c>
      <c r="E2451" s="15"/>
      <c r="H2451" s="15"/>
    </row>
    <row r="2452" spans="1:8" x14ac:dyDescent="0.25">
      <c r="A2452" s="19">
        <v>40457</v>
      </c>
      <c r="B2452">
        <v>102.765625</v>
      </c>
      <c r="E2452" s="15"/>
      <c r="H2452" s="15"/>
    </row>
    <row r="2453" spans="1:8" x14ac:dyDescent="0.25">
      <c r="A2453" s="19">
        <v>40458</v>
      </c>
      <c r="B2453">
        <v>102.8125</v>
      </c>
      <c r="E2453" s="15"/>
      <c r="H2453" s="15"/>
    </row>
    <row r="2454" spans="1:8" x14ac:dyDescent="0.25">
      <c r="A2454" s="19">
        <v>40459</v>
      </c>
      <c r="B2454">
        <v>102.9375</v>
      </c>
      <c r="E2454" s="15"/>
      <c r="H2454" s="15"/>
    </row>
    <row r="2455" spans="1:8" x14ac:dyDescent="0.25">
      <c r="A2455" s="19">
        <v>40462</v>
      </c>
      <c r="B2455">
        <v>103.046875</v>
      </c>
      <c r="E2455" s="15"/>
      <c r="H2455" s="15"/>
    </row>
    <row r="2456" spans="1:8" x14ac:dyDescent="0.25">
      <c r="A2456" s="19">
        <v>40463</v>
      </c>
      <c r="B2456">
        <v>102.75</v>
      </c>
      <c r="E2456" s="15"/>
      <c r="H2456" s="15"/>
    </row>
    <row r="2457" spans="1:8" x14ac:dyDescent="0.25">
      <c r="A2457" s="19">
        <v>40464</v>
      </c>
      <c r="B2457">
        <v>102.875</v>
      </c>
      <c r="E2457" s="15"/>
      <c r="H2457" s="15"/>
    </row>
    <row r="2458" spans="1:8" x14ac:dyDescent="0.25">
      <c r="A2458" s="19">
        <v>40465</v>
      </c>
      <c r="B2458">
        <v>102.421875</v>
      </c>
      <c r="E2458" s="15"/>
      <c r="H2458" s="15"/>
    </row>
    <row r="2459" spans="1:8" x14ac:dyDescent="0.25">
      <c r="A2459" s="19">
        <v>40466</v>
      </c>
      <c r="B2459">
        <v>102.078125</v>
      </c>
      <c r="E2459" s="15"/>
      <c r="H2459" s="15"/>
    </row>
    <row r="2460" spans="1:8" x14ac:dyDescent="0.25">
      <c r="A2460" s="19">
        <v>40469</v>
      </c>
      <c r="B2460">
        <v>102.609375</v>
      </c>
      <c r="E2460" s="15"/>
      <c r="H2460" s="15"/>
    </row>
    <row r="2461" spans="1:8" x14ac:dyDescent="0.25">
      <c r="A2461" s="19">
        <v>40470</v>
      </c>
      <c r="B2461">
        <v>102.71875</v>
      </c>
      <c r="E2461" s="15"/>
      <c r="H2461" s="15"/>
    </row>
    <row r="2462" spans="1:8" x14ac:dyDescent="0.25">
      <c r="A2462" s="19">
        <v>40471</v>
      </c>
      <c r="B2462">
        <v>102.734375</v>
      </c>
      <c r="E2462" s="15"/>
      <c r="H2462" s="15"/>
    </row>
    <row r="2463" spans="1:8" x14ac:dyDescent="0.25">
      <c r="A2463" s="19">
        <v>40472</v>
      </c>
      <c r="B2463">
        <v>102.40625</v>
      </c>
      <c r="E2463" s="15"/>
      <c r="H2463" s="15"/>
    </row>
    <row r="2464" spans="1:8" x14ac:dyDescent="0.25">
      <c r="A2464" s="19">
        <v>40473</v>
      </c>
      <c r="B2464">
        <v>102.21875</v>
      </c>
      <c r="E2464" s="15"/>
      <c r="H2464" s="15"/>
    </row>
    <row r="2465" spans="1:8" x14ac:dyDescent="0.25">
      <c r="A2465" s="19">
        <v>40476</v>
      </c>
      <c r="B2465">
        <v>102.21875</v>
      </c>
      <c r="E2465" s="15"/>
      <c r="H2465" s="15"/>
    </row>
    <row r="2466" spans="1:8" x14ac:dyDescent="0.25">
      <c r="A2466" s="19">
        <v>40477</v>
      </c>
      <c r="B2466">
        <v>101.65625</v>
      </c>
      <c r="E2466" s="15"/>
      <c r="H2466" s="15"/>
    </row>
    <row r="2467" spans="1:8" x14ac:dyDescent="0.25">
      <c r="A2467" s="19">
        <v>40478</v>
      </c>
      <c r="B2467">
        <v>101.25</v>
      </c>
      <c r="E2467" s="15"/>
      <c r="H2467" s="15"/>
    </row>
    <row r="2468" spans="1:8" x14ac:dyDescent="0.25">
      <c r="A2468" s="19">
        <v>40479</v>
      </c>
      <c r="B2468">
        <v>101.765625</v>
      </c>
      <c r="E2468" s="15"/>
      <c r="H2468" s="15"/>
    </row>
    <row r="2469" spans="1:8" x14ac:dyDescent="0.25">
      <c r="A2469" s="19">
        <v>40480</v>
      </c>
      <c r="B2469">
        <v>102.109375</v>
      </c>
      <c r="E2469" s="15"/>
      <c r="H2469" s="15"/>
    </row>
    <row r="2470" spans="1:8" x14ac:dyDescent="0.25">
      <c r="A2470" s="19">
        <v>40483</v>
      </c>
      <c r="B2470">
        <v>102.140625</v>
      </c>
      <c r="E2470" s="15"/>
      <c r="H2470" s="15"/>
    </row>
    <row r="2471" spans="1:8" x14ac:dyDescent="0.25">
      <c r="A2471" s="19">
        <v>40484</v>
      </c>
      <c r="B2471">
        <v>102.3125</v>
      </c>
      <c r="E2471" s="15"/>
      <c r="H2471" s="15"/>
    </row>
    <row r="2472" spans="1:8" x14ac:dyDescent="0.25">
      <c r="A2472" s="19">
        <v>40485</v>
      </c>
      <c r="B2472">
        <v>102.34375</v>
      </c>
      <c r="E2472" s="15"/>
      <c r="H2472" s="15"/>
    </row>
    <row r="2473" spans="1:8" x14ac:dyDescent="0.25">
      <c r="A2473" s="19">
        <v>40486</v>
      </c>
      <c r="B2473">
        <v>103.296875</v>
      </c>
      <c r="E2473" s="15"/>
      <c r="H2473" s="15"/>
    </row>
    <row r="2474" spans="1:8" x14ac:dyDescent="0.25">
      <c r="A2474" s="19">
        <v>40487</v>
      </c>
      <c r="B2474">
        <v>103.03125</v>
      </c>
      <c r="E2474" s="15"/>
      <c r="H2474" s="15"/>
    </row>
    <row r="2475" spans="1:8" x14ac:dyDescent="0.25">
      <c r="A2475" s="19">
        <v>40490</v>
      </c>
      <c r="B2475">
        <v>102.984375</v>
      </c>
      <c r="E2475" s="15"/>
      <c r="H2475" s="15"/>
    </row>
    <row r="2476" spans="1:8" x14ac:dyDescent="0.25">
      <c r="A2476" s="19">
        <v>40491</v>
      </c>
      <c r="B2476">
        <v>102.3125</v>
      </c>
      <c r="E2476" s="15"/>
      <c r="H2476" s="15"/>
    </row>
    <row r="2477" spans="1:8" x14ac:dyDescent="0.25">
      <c r="A2477" s="19">
        <v>40492</v>
      </c>
      <c r="B2477">
        <v>102.671875</v>
      </c>
      <c r="E2477" s="15"/>
      <c r="H2477" s="15"/>
    </row>
    <row r="2478" spans="1:8" x14ac:dyDescent="0.25">
      <c r="A2478" s="19">
        <v>40493</v>
      </c>
      <c r="B2478">
        <v>102.28125</v>
      </c>
      <c r="E2478" s="15"/>
      <c r="H2478" s="15"/>
    </row>
    <row r="2479" spans="1:8" x14ac:dyDescent="0.25">
      <c r="A2479" s="19">
        <v>40494</v>
      </c>
      <c r="B2479">
        <v>101.828125</v>
      </c>
      <c r="E2479" s="15"/>
      <c r="H2479" s="15"/>
    </row>
    <row r="2480" spans="1:8" x14ac:dyDescent="0.25">
      <c r="A2480" s="19">
        <v>40497</v>
      </c>
      <c r="B2480">
        <v>100.890625</v>
      </c>
      <c r="E2480" s="15"/>
      <c r="H2480" s="15"/>
    </row>
    <row r="2481" spans="1:8" x14ac:dyDescent="0.25">
      <c r="A2481" s="19">
        <v>40498</v>
      </c>
      <c r="B2481">
        <v>101.109375</v>
      </c>
      <c r="E2481" s="15"/>
      <c r="H2481" s="15"/>
    </row>
    <row r="2482" spans="1:8" x14ac:dyDescent="0.25">
      <c r="A2482" s="19">
        <v>40499</v>
      </c>
      <c r="B2482">
        <v>100.96875</v>
      </c>
      <c r="E2482" s="15"/>
      <c r="H2482" s="15"/>
    </row>
    <row r="2483" spans="1:8" x14ac:dyDescent="0.25">
      <c r="A2483" s="19">
        <v>40500</v>
      </c>
      <c r="B2483">
        <v>100.65625</v>
      </c>
      <c r="E2483" s="15"/>
      <c r="H2483" s="15"/>
    </row>
    <row r="2484" spans="1:8" x14ac:dyDescent="0.25">
      <c r="A2484" s="19">
        <v>40501</v>
      </c>
      <c r="B2484">
        <v>100.6875</v>
      </c>
      <c r="E2484" s="15"/>
      <c r="H2484" s="15"/>
    </row>
    <row r="2485" spans="1:8" x14ac:dyDescent="0.25">
      <c r="A2485" s="19">
        <v>40504</v>
      </c>
      <c r="B2485">
        <v>101.15625</v>
      </c>
      <c r="E2485" s="15"/>
      <c r="H2485" s="15"/>
    </row>
    <row r="2486" spans="1:8" x14ac:dyDescent="0.25">
      <c r="A2486" s="19">
        <v>40505</v>
      </c>
      <c r="B2486">
        <v>101.40625</v>
      </c>
      <c r="E2486" s="15"/>
      <c r="H2486" s="15"/>
    </row>
    <row r="2487" spans="1:8" x14ac:dyDescent="0.25">
      <c r="A2487" s="19">
        <v>40506</v>
      </c>
      <c r="B2487">
        <v>100.5</v>
      </c>
      <c r="E2487" s="15"/>
      <c r="H2487" s="15"/>
    </row>
    <row r="2488" spans="1:8" x14ac:dyDescent="0.25">
      <c r="A2488" s="19">
        <v>40508</v>
      </c>
      <c r="B2488">
        <v>100.75</v>
      </c>
      <c r="E2488" s="15"/>
      <c r="H2488" s="15"/>
    </row>
    <row r="2489" spans="1:8" x14ac:dyDescent="0.25">
      <c r="A2489" s="19">
        <v>40511</v>
      </c>
      <c r="B2489">
        <v>100.96875</v>
      </c>
      <c r="E2489" s="15"/>
      <c r="H2489" s="15"/>
    </row>
    <row r="2490" spans="1:8" x14ac:dyDescent="0.25">
      <c r="A2490" s="19">
        <v>40512</v>
      </c>
      <c r="B2490">
        <v>101.109375</v>
      </c>
      <c r="E2490" s="15"/>
      <c r="H2490" s="15"/>
    </row>
    <row r="2491" spans="1:8" x14ac:dyDescent="0.25">
      <c r="A2491" s="19">
        <v>40513</v>
      </c>
      <c r="B2491">
        <v>100.15625</v>
      </c>
      <c r="E2491" s="15"/>
      <c r="H2491" s="15"/>
    </row>
    <row r="2492" spans="1:8" x14ac:dyDescent="0.25">
      <c r="A2492" s="19">
        <v>40514</v>
      </c>
      <c r="B2492">
        <v>99.84375</v>
      </c>
      <c r="E2492" s="15"/>
      <c r="H2492" s="15"/>
    </row>
    <row r="2493" spans="1:8" x14ac:dyDescent="0.25">
      <c r="A2493" s="19">
        <v>40515</v>
      </c>
      <c r="B2493">
        <v>100.03125</v>
      </c>
      <c r="E2493" s="15"/>
      <c r="H2493" s="15"/>
    </row>
    <row r="2494" spans="1:8" x14ac:dyDescent="0.25">
      <c r="A2494" s="19">
        <v>40518</v>
      </c>
      <c r="B2494">
        <v>100.515625</v>
      </c>
      <c r="E2494" s="15"/>
      <c r="H2494" s="15"/>
    </row>
    <row r="2495" spans="1:8" x14ac:dyDescent="0.25">
      <c r="A2495" s="19">
        <v>40519</v>
      </c>
      <c r="B2495">
        <v>99.046875</v>
      </c>
      <c r="E2495" s="15"/>
      <c r="H2495" s="15"/>
    </row>
    <row r="2496" spans="1:8" x14ac:dyDescent="0.25">
      <c r="A2496" s="19">
        <v>40520</v>
      </c>
      <c r="B2496">
        <v>98.546875</v>
      </c>
      <c r="E2496" s="15"/>
      <c r="H2496" s="15"/>
    </row>
    <row r="2497" spans="1:8" x14ac:dyDescent="0.25">
      <c r="A2497" s="19">
        <v>40521</v>
      </c>
      <c r="B2497">
        <v>98.453125</v>
      </c>
      <c r="E2497" s="15"/>
      <c r="H2497" s="15"/>
    </row>
    <row r="2498" spans="1:8" x14ac:dyDescent="0.25">
      <c r="A2498" s="19">
        <v>40522</v>
      </c>
      <c r="B2498">
        <v>98.0625</v>
      </c>
      <c r="E2498" s="15"/>
      <c r="H2498" s="15"/>
    </row>
    <row r="2499" spans="1:8" x14ac:dyDescent="0.25">
      <c r="A2499" s="19">
        <v>40525</v>
      </c>
      <c r="B2499">
        <v>98.40625</v>
      </c>
      <c r="E2499" s="15"/>
      <c r="H2499" s="15"/>
    </row>
    <row r="2500" spans="1:8" x14ac:dyDescent="0.25">
      <c r="A2500" s="19">
        <v>40526</v>
      </c>
      <c r="B2500">
        <v>97.375</v>
      </c>
      <c r="E2500" s="15"/>
      <c r="H2500" s="15"/>
    </row>
    <row r="2501" spans="1:8" x14ac:dyDescent="0.25">
      <c r="A2501" s="19">
        <v>40527</v>
      </c>
      <c r="B2501">
        <v>97.046875</v>
      </c>
      <c r="E2501" s="15"/>
      <c r="H2501" s="15"/>
    </row>
    <row r="2502" spans="1:8" x14ac:dyDescent="0.25">
      <c r="A2502" s="19">
        <v>40528</v>
      </c>
      <c r="B2502">
        <v>97.328125</v>
      </c>
      <c r="E2502" s="15"/>
      <c r="H2502" s="15"/>
    </row>
    <row r="2503" spans="1:8" x14ac:dyDescent="0.25">
      <c r="A2503" s="19">
        <v>40529</v>
      </c>
      <c r="B2503">
        <v>98.171875</v>
      </c>
      <c r="E2503" s="15"/>
      <c r="H2503" s="15"/>
    </row>
    <row r="2504" spans="1:8" x14ac:dyDescent="0.25">
      <c r="A2504" s="19">
        <v>40532</v>
      </c>
      <c r="B2504">
        <v>98.0625</v>
      </c>
      <c r="E2504" s="15"/>
      <c r="H2504" s="15"/>
    </row>
    <row r="2505" spans="1:8" x14ac:dyDescent="0.25">
      <c r="A2505" s="19">
        <v>40533</v>
      </c>
      <c r="B2505">
        <v>98.1875</v>
      </c>
      <c r="E2505" s="15"/>
      <c r="H2505" s="15"/>
    </row>
    <row r="2506" spans="1:8" x14ac:dyDescent="0.25">
      <c r="A2506" s="19">
        <v>40534</v>
      </c>
      <c r="B2506">
        <v>97.984375</v>
      </c>
      <c r="E2506" s="15"/>
      <c r="H2506" s="15"/>
    </row>
    <row r="2507" spans="1:8" x14ac:dyDescent="0.25">
      <c r="A2507" s="19">
        <v>40535</v>
      </c>
      <c r="B2507">
        <v>97.65625</v>
      </c>
      <c r="E2507" s="15"/>
      <c r="H2507" s="15"/>
    </row>
    <row r="2508" spans="1:8" x14ac:dyDescent="0.25">
      <c r="A2508" s="19">
        <v>40539</v>
      </c>
      <c r="B2508">
        <v>97.9375</v>
      </c>
      <c r="E2508" s="15"/>
      <c r="H2508" s="15"/>
    </row>
    <row r="2509" spans="1:8" x14ac:dyDescent="0.25">
      <c r="A2509" s="19">
        <v>40540</v>
      </c>
      <c r="B2509">
        <v>97.203125</v>
      </c>
      <c r="E2509" s="15"/>
      <c r="H2509" s="15"/>
    </row>
    <row r="2510" spans="1:8" x14ac:dyDescent="0.25">
      <c r="A2510" s="19">
        <v>40541</v>
      </c>
      <c r="B2510">
        <v>98.1875</v>
      </c>
      <c r="E2510" s="15"/>
      <c r="H2510" s="15"/>
    </row>
    <row r="2511" spans="1:8" x14ac:dyDescent="0.25">
      <c r="A2511" s="19">
        <v>40542</v>
      </c>
      <c r="B2511">
        <v>97.984375</v>
      </c>
      <c r="E2511" s="15"/>
      <c r="H2511" s="15"/>
    </row>
    <row r="2512" spans="1:8" x14ac:dyDescent="0.25">
      <c r="A2512" s="19">
        <v>40543</v>
      </c>
      <c r="B2512">
        <v>98.34375</v>
      </c>
      <c r="E2512" s="15"/>
      <c r="H2512" s="15"/>
    </row>
    <row r="2513" spans="1:8" x14ac:dyDescent="0.25">
      <c r="A2513" s="19">
        <v>40546</v>
      </c>
      <c r="B2513">
        <v>98.125</v>
      </c>
      <c r="E2513" s="15"/>
      <c r="H2513" s="15"/>
    </row>
    <row r="2514" spans="1:8" x14ac:dyDescent="0.25">
      <c r="A2514" s="19">
        <v>40547</v>
      </c>
      <c r="B2514">
        <v>98.25</v>
      </c>
      <c r="E2514" s="15"/>
      <c r="H2514" s="15"/>
    </row>
    <row r="2515" spans="1:8" x14ac:dyDescent="0.25">
      <c r="A2515" s="19">
        <v>40548</v>
      </c>
      <c r="B2515">
        <v>97.359375</v>
      </c>
      <c r="E2515" s="15"/>
      <c r="H2515" s="15"/>
    </row>
    <row r="2516" spans="1:8" x14ac:dyDescent="0.25">
      <c r="A2516" s="19">
        <v>40549</v>
      </c>
      <c r="B2516">
        <v>97.84375</v>
      </c>
      <c r="E2516" s="15"/>
      <c r="H2516" s="15"/>
    </row>
    <row r="2517" spans="1:8" x14ac:dyDescent="0.25">
      <c r="A2517" s="19">
        <v>40550</v>
      </c>
      <c r="B2517">
        <v>98.546875</v>
      </c>
      <c r="E2517" s="15"/>
      <c r="H2517" s="15"/>
    </row>
    <row r="2518" spans="1:8" x14ac:dyDescent="0.25">
      <c r="A2518" s="19">
        <v>40553</v>
      </c>
      <c r="B2518">
        <v>98.703125</v>
      </c>
      <c r="E2518" s="15"/>
      <c r="H2518" s="15"/>
    </row>
    <row r="2519" spans="1:8" x14ac:dyDescent="0.25">
      <c r="A2519" s="19">
        <v>40554</v>
      </c>
      <c r="B2519">
        <v>98.4375</v>
      </c>
      <c r="E2519" s="15"/>
      <c r="H2519" s="15"/>
    </row>
    <row r="2520" spans="1:8" x14ac:dyDescent="0.25">
      <c r="A2520" s="19">
        <v>40555</v>
      </c>
      <c r="B2520">
        <v>98.453125</v>
      </c>
      <c r="E2520" s="15"/>
      <c r="H2520" s="15"/>
    </row>
    <row r="2521" spans="1:8" x14ac:dyDescent="0.25">
      <c r="A2521" s="19">
        <v>40556</v>
      </c>
      <c r="B2521">
        <v>98.890625</v>
      </c>
      <c r="E2521" s="15"/>
      <c r="H2521" s="15"/>
    </row>
    <row r="2522" spans="1:8" x14ac:dyDescent="0.25">
      <c r="A2522" s="19">
        <v>40557</v>
      </c>
      <c r="B2522">
        <v>98.6875</v>
      </c>
      <c r="E2522" s="15"/>
      <c r="H2522" s="15"/>
    </row>
    <row r="2523" spans="1:8" x14ac:dyDescent="0.25">
      <c r="A2523" s="19">
        <v>40561</v>
      </c>
      <c r="B2523">
        <v>98.46875</v>
      </c>
      <c r="E2523" s="15"/>
      <c r="H2523" s="15"/>
    </row>
    <row r="2524" spans="1:8" x14ac:dyDescent="0.25">
      <c r="A2524" s="19">
        <v>40562</v>
      </c>
      <c r="B2524">
        <v>98.625</v>
      </c>
      <c r="E2524" s="15"/>
      <c r="H2524" s="15"/>
    </row>
    <row r="2525" spans="1:8" x14ac:dyDescent="0.25">
      <c r="A2525" s="19">
        <v>40563</v>
      </c>
      <c r="B2525">
        <v>97.84375</v>
      </c>
      <c r="E2525" s="15"/>
      <c r="H2525" s="15"/>
    </row>
    <row r="2526" spans="1:8" x14ac:dyDescent="0.25">
      <c r="A2526" s="19">
        <v>40564</v>
      </c>
      <c r="B2526">
        <v>98.125</v>
      </c>
      <c r="E2526" s="15"/>
      <c r="H2526" s="15"/>
    </row>
    <row r="2527" spans="1:8" x14ac:dyDescent="0.25">
      <c r="A2527" s="19">
        <v>40567</v>
      </c>
      <c r="B2527">
        <v>98.1875</v>
      </c>
      <c r="E2527" s="15"/>
      <c r="H2527" s="15"/>
    </row>
    <row r="2528" spans="1:8" x14ac:dyDescent="0.25">
      <c r="A2528" s="19">
        <v>40568</v>
      </c>
      <c r="B2528">
        <v>98.75</v>
      </c>
      <c r="E2528" s="15"/>
      <c r="H2528" s="15"/>
    </row>
    <row r="2529" spans="1:8" x14ac:dyDescent="0.25">
      <c r="A2529" s="19">
        <v>40569</v>
      </c>
      <c r="B2529">
        <v>98.1875</v>
      </c>
      <c r="E2529" s="15"/>
      <c r="H2529" s="15"/>
    </row>
    <row r="2530" spans="1:8" x14ac:dyDescent="0.25">
      <c r="A2530" s="19">
        <v>40570</v>
      </c>
      <c r="B2530">
        <v>98.546875</v>
      </c>
      <c r="E2530" s="15"/>
      <c r="H2530" s="15"/>
    </row>
    <row r="2531" spans="1:8" x14ac:dyDescent="0.25">
      <c r="A2531" s="19">
        <v>40571</v>
      </c>
      <c r="B2531">
        <v>98.9375</v>
      </c>
      <c r="E2531" s="15"/>
      <c r="H2531" s="15"/>
    </row>
    <row r="2532" spans="1:8" x14ac:dyDescent="0.25">
      <c r="A2532" s="19">
        <v>40574</v>
      </c>
      <c r="B2532">
        <v>98.640625</v>
      </c>
      <c r="E2532" s="15"/>
      <c r="H2532" s="15"/>
    </row>
    <row r="2533" spans="1:8" x14ac:dyDescent="0.25">
      <c r="A2533" s="19">
        <v>40575</v>
      </c>
      <c r="B2533">
        <v>98.234375</v>
      </c>
      <c r="E2533" s="15"/>
      <c r="H2533" s="15"/>
    </row>
    <row r="2534" spans="1:8" x14ac:dyDescent="0.25">
      <c r="A2534" s="19">
        <v>40576</v>
      </c>
      <c r="B2534">
        <v>97.90625</v>
      </c>
      <c r="E2534" s="15"/>
      <c r="H2534" s="15"/>
    </row>
    <row r="2535" spans="1:8" x14ac:dyDescent="0.25">
      <c r="A2535" s="19">
        <v>40577</v>
      </c>
      <c r="B2535">
        <v>97.53125</v>
      </c>
      <c r="E2535" s="15"/>
      <c r="H2535" s="15"/>
    </row>
    <row r="2536" spans="1:8" x14ac:dyDescent="0.25">
      <c r="A2536" s="19">
        <v>40578</v>
      </c>
      <c r="B2536">
        <v>96.828125</v>
      </c>
      <c r="E2536" s="15"/>
      <c r="H2536" s="15"/>
    </row>
    <row r="2537" spans="1:8" x14ac:dyDescent="0.25">
      <c r="A2537" s="19">
        <v>40581</v>
      </c>
      <c r="B2537">
        <v>96.859375</v>
      </c>
      <c r="E2537" s="15"/>
      <c r="H2537" s="15"/>
    </row>
    <row r="2538" spans="1:8" x14ac:dyDescent="0.25">
      <c r="A2538" s="19">
        <v>40582</v>
      </c>
      <c r="B2538">
        <v>96.34375</v>
      </c>
      <c r="E2538" s="15"/>
      <c r="H2538" s="15"/>
    </row>
    <row r="2539" spans="1:8" x14ac:dyDescent="0.25">
      <c r="A2539" s="19">
        <v>40583</v>
      </c>
      <c r="B2539">
        <v>96.828125</v>
      </c>
      <c r="E2539" s="15"/>
      <c r="H2539" s="15"/>
    </row>
    <row r="2540" spans="1:8" x14ac:dyDescent="0.25">
      <c r="A2540" s="19">
        <v>40584</v>
      </c>
      <c r="B2540">
        <v>96.453125</v>
      </c>
      <c r="E2540" s="15"/>
      <c r="H2540" s="15"/>
    </row>
    <row r="2541" spans="1:8" x14ac:dyDescent="0.25">
      <c r="A2541" s="19">
        <v>40585</v>
      </c>
      <c r="B2541">
        <v>96.765625</v>
      </c>
      <c r="E2541" s="15"/>
      <c r="H2541" s="15"/>
    </row>
    <row r="2542" spans="1:8" x14ac:dyDescent="0.25">
      <c r="A2542" s="19">
        <v>40588</v>
      </c>
      <c r="B2542">
        <v>96.875</v>
      </c>
      <c r="E2542" s="15"/>
      <c r="H2542" s="15"/>
    </row>
    <row r="2543" spans="1:8" x14ac:dyDescent="0.25">
      <c r="A2543" s="19">
        <v>40589</v>
      </c>
      <c r="B2543">
        <v>96.875</v>
      </c>
      <c r="E2543" s="15"/>
      <c r="H2543" s="15"/>
    </row>
    <row r="2544" spans="1:8" x14ac:dyDescent="0.25">
      <c r="A2544" s="19">
        <v>40590</v>
      </c>
      <c r="B2544">
        <v>96.84375</v>
      </c>
      <c r="E2544" s="15"/>
      <c r="H2544" s="15"/>
    </row>
    <row r="2545" spans="1:8" x14ac:dyDescent="0.25">
      <c r="A2545" s="19">
        <v>40591</v>
      </c>
      <c r="B2545">
        <v>97.1875</v>
      </c>
      <c r="E2545" s="15"/>
      <c r="H2545" s="15"/>
    </row>
    <row r="2546" spans="1:8" x14ac:dyDescent="0.25">
      <c r="A2546" s="19">
        <v>40592</v>
      </c>
      <c r="B2546">
        <v>97.21875</v>
      </c>
      <c r="E2546" s="15"/>
      <c r="H2546" s="15"/>
    </row>
    <row r="2547" spans="1:8" x14ac:dyDescent="0.25">
      <c r="A2547" s="19">
        <v>40596</v>
      </c>
      <c r="B2547">
        <v>98.0625</v>
      </c>
      <c r="E2547" s="15"/>
      <c r="H2547" s="15"/>
    </row>
    <row r="2548" spans="1:8" x14ac:dyDescent="0.25">
      <c r="A2548" s="19">
        <v>40597</v>
      </c>
      <c r="B2548">
        <v>97.84375</v>
      </c>
      <c r="E2548" s="15"/>
      <c r="H2548" s="15"/>
    </row>
    <row r="2549" spans="1:8" x14ac:dyDescent="0.25">
      <c r="A2549" s="19">
        <v>40598</v>
      </c>
      <c r="B2549">
        <v>98.03125</v>
      </c>
      <c r="E2549" s="15"/>
      <c r="H2549" s="15"/>
    </row>
    <row r="2550" spans="1:8" x14ac:dyDescent="0.25">
      <c r="A2550" s="19">
        <v>40599</v>
      </c>
      <c r="B2550">
        <v>98.125</v>
      </c>
      <c r="E2550" s="15"/>
      <c r="H2550" s="15"/>
    </row>
    <row r="2551" spans="1:8" x14ac:dyDescent="0.25">
      <c r="A2551" s="19">
        <v>40602</v>
      </c>
      <c r="B2551">
        <v>98.265625</v>
      </c>
      <c r="E2551" s="15"/>
      <c r="H2551" s="15"/>
    </row>
    <row r="2552" spans="1:8" x14ac:dyDescent="0.25">
      <c r="A2552" s="19">
        <v>40603</v>
      </c>
      <c r="B2552">
        <v>98.34375</v>
      </c>
      <c r="E2552" s="15"/>
      <c r="H2552" s="15"/>
    </row>
    <row r="2553" spans="1:8" x14ac:dyDescent="0.25">
      <c r="A2553" s="19">
        <v>40604</v>
      </c>
      <c r="B2553">
        <v>98.046875</v>
      </c>
      <c r="E2553" s="15"/>
      <c r="H2553" s="15"/>
    </row>
    <row r="2554" spans="1:8" x14ac:dyDescent="0.25">
      <c r="A2554" s="19">
        <v>40605</v>
      </c>
      <c r="B2554">
        <v>97.359375</v>
      </c>
      <c r="E2554" s="15"/>
      <c r="H2554" s="15"/>
    </row>
    <row r="2555" spans="1:8" x14ac:dyDescent="0.25">
      <c r="A2555" s="19">
        <v>40606</v>
      </c>
      <c r="B2555">
        <v>97.984375</v>
      </c>
      <c r="E2555" s="15"/>
      <c r="H2555" s="15"/>
    </row>
    <row r="2556" spans="1:8" x14ac:dyDescent="0.25">
      <c r="A2556" s="19">
        <v>40609</v>
      </c>
      <c r="B2556">
        <v>98.015625</v>
      </c>
      <c r="E2556" s="15"/>
      <c r="H2556" s="15"/>
    </row>
    <row r="2557" spans="1:8" x14ac:dyDescent="0.25">
      <c r="A2557" s="19">
        <v>40610</v>
      </c>
      <c r="B2557">
        <v>97.796875</v>
      </c>
      <c r="E2557" s="15"/>
      <c r="H2557" s="15"/>
    </row>
    <row r="2558" spans="1:8" x14ac:dyDescent="0.25">
      <c r="A2558" s="19">
        <v>40611</v>
      </c>
      <c r="B2558">
        <v>98.25</v>
      </c>
      <c r="E2558" s="15"/>
      <c r="H2558" s="15"/>
    </row>
    <row r="2559" spans="1:8" x14ac:dyDescent="0.25">
      <c r="A2559" s="19">
        <v>40612</v>
      </c>
      <c r="B2559">
        <v>98.765625</v>
      </c>
      <c r="E2559" s="15"/>
      <c r="H2559" s="15"/>
    </row>
    <row r="2560" spans="1:8" x14ac:dyDescent="0.25">
      <c r="A2560" s="19">
        <v>40613</v>
      </c>
      <c r="B2560">
        <v>98.8125</v>
      </c>
      <c r="E2560" s="15"/>
      <c r="H2560" s="15"/>
    </row>
    <row r="2561" spans="1:8" x14ac:dyDescent="0.25">
      <c r="A2561" s="19">
        <v>40616</v>
      </c>
      <c r="B2561">
        <v>99.234375</v>
      </c>
      <c r="E2561" s="15"/>
      <c r="H2561" s="15"/>
    </row>
    <row r="2562" spans="1:8" x14ac:dyDescent="0.25">
      <c r="A2562" s="19">
        <v>40617</v>
      </c>
      <c r="B2562">
        <v>99.3125</v>
      </c>
      <c r="E2562" s="15"/>
      <c r="H2562" s="15"/>
    </row>
    <row r="2563" spans="1:8" x14ac:dyDescent="0.25">
      <c r="A2563" s="19">
        <v>40618</v>
      </c>
      <c r="B2563">
        <v>100</v>
      </c>
      <c r="E2563" s="15"/>
      <c r="H2563" s="15"/>
    </row>
    <row r="2564" spans="1:8" x14ac:dyDescent="0.25">
      <c r="A2564" s="19">
        <v>40619</v>
      </c>
      <c r="B2564">
        <v>99.75</v>
      </c>
      <c r="E2564" s="15"/>
      <c r="H2564" s="15"/>
    </row>
    <row r="2565" spans="1:8" x14ac:dyDescent="0.25">
      <c r="A2565" s="19">
        <v>40620</v>
      </c>
      <c r="B2565">
        <v>99.59375</v>
      </c>
      <c r="E2565" s="15"/>
      <c r="H2565" s="15"/>
    </row>
    <row r="2566" spans="1:8" x14ac:dyDescent="0.25">
      <c r="A2566" s="19">
        <v>40623</v>
      </c>
      <c r="B2566">
        <v>99.234375</v>
      </c>
      <c r="E2566" s="15"/>
      <c r="H2566" s="15"/>
    </row>
    <row r="2567" spans="1:8" x14ac:dyDescent="0.25">
      <c r="A2567" s="19">
        <v>40624</v>
      </c>
      <c r="B2567">
        <v>99.109375</v>
      </c>
      <c r="E2567" s="15"/>
      <c r="H2567" s="15"/>
    </row>
    <row r="2568" spans="1:8" x14ac:dyDescent="0.25">
      <c r="A2568" s="19">
        <v>40625</v>
      </c>
      <c r="B2568">
        <v>99.046875</v>
      </c>
      <c r="E2568" s="15"/>
      <c r="H2568" s="15"/>
    </row>
    <row r="2569" spans="1:8" x14ac:dyDescent="0.25">
      <c r="A2569" s="19">
        <v>40626</v>
      </c>
      <c r="B2569">
        <v>98.65625</v>
      </c>
      <c r="E2569" s="15"/>
      <c r="H2569" s="15"/>
    </row>
    <row r="2570" spans="1:8" x14ac:dyDescent="0.25">
      <c r="A2570" s="19">
        <v>40627</v>
      </c>
      <c r="B2570">
        <v>98.40625</v>
      </c>
      <c r="E2570" s="15"/>
      <c r="H2570" s="15"/>
    </row>
    <row r="2571" spans="1:8" x14ac:dyDescent="0.25">
      <c r="A2571" s="19">
        <v>40630</v>
      </c>
      <c r="B2571">
        <v>98.3125</v>
      </c>
      <c r="E2571" s="15"/>
      <c r="H2571" s="15"/>
    </row>
    <row r="2572" spans="1:8" x14ac:dyDescent="0.25">
      <c r="A2572" s="19">
        <v>40631</v>
      </c>
      <c r="B2572">
        <v>98.0625</v>
      </c>
      <c r="E2572" s="15"/>
      <c r="H2572" s="15"/>
    </row>
    <row r="2573" spans="1:8" x14ac:dyDescent="0.25">
      <c r="A2573" s="19">
        <v>40632</v>
      </c>
      <c r="B2573">
        <v>98.34375</v>
      </c>
      <c r="E2573" s="15"/>
      <c r="H2573" s="15"/>
    </row>
    <row r="2574" spans="1:8" x14ac:dyDescent="0.25">
      <c r="A2574" s="19">
        <v>40633</v>
      </c>
      <c r="B2574">
        <v>98.28125</v>
      </c>
      <c r="E2574" s="15"/>
      <c r="H2574" s="15"/>
    </row>
    <row r="2575" spans="1:8" x14ac:dyDescent="0.25">
      <c r="A2575" s="19">
        <v>40634</v>
      </c>
      <c r="B2575">
        <v>98.21875</v>
      </c>
      <c r="E2575" s="15"/>
      <c r="H2575" s="15"/>
    </row>
    <row r="2576" spans="1:8" x14ac:dyDescent="0.25">
      <c r="A2576" s="19">
        <v>40637</v>
      </c>
      <c r="B2576">
        <v>98.421875</v>
      </c>
      <c r="E2576" s="15"/>
      <c r="H2576" s="15"/>
    </row>
    <row r="2577" spans="1:8" x14ac:dyDescent="0.25">
      <c r="A2577" s="19">
        <v>40638</v>
      </c>
      <c r="B2577">
        <v>98.0625</v>
      </c>
      <c r="E2577" s="15"/>
      <c r="H2577" s="15"/>
    </row>
    <row r="2578" spans="1:8" x14ac:dyDescent="0.25">
      <c r="A2578" s="19">
        <v>40639</v>
      </c>
      <c r="B2578">
        <v>97.734375</v>
      </c>
      <c r="E2578" s="15"/>
      <c r="H2578" s="15"/>
    </row>
    <row r="2579" spans="1:8" x14ac:dyDescent="0.25">
      <c r="A2579" s="19">
        <v>40640</v>
      </c>
      <c r="B2579">
        <v>97.8125</v>
      </c>
      <c r="E2579" s="15"/>
      <c r="H2579" s="15"/>
    </row>
    <row r="2580" spans="1:8" x14ac:dyDescent="0.25">
      <c r="A2580" s="19">
        <v>40641</v>
      </c>
      <c r="B2580">
        <v>97.734375</v>
      </c>
      <c r="E2580" s="15"/>
      <c r="H2580" s="15"/>
    </row>
    <row r="2581" spans="1:8" x14ac:dyDescent="0.25">
      <c r="A2581" s="19">
        <v>40644</v>
      </c>
      <c r="B2581">
        <v>97.796875</v>
      </c>
      <c r="E2581" s="15"/>
      <c r="H2581" s="15"/>
    </row>
    <row r="2582" spans="1:8" x14ac:dyDescent="0.25">
      <c r="A2582" s="19">
        <v>40645</v>
      </c>
      <c r="B2582">
        <v>98.328125</v>
      </c>
      <c r="E2582" s="15"/>
      <c r="H2582" s="15"/>
    </row>
    <row r="2583" spans="1:8" x14ac:dyDescent="0.25">
      <c r="A2583" s="19">
        <v>40646</v>
      </c>
      <c r="B2583">
        <v>98.578125</v>
      </c>
      <c r="E2583" s="15"/>
      <c r="H2583" s="15"/>
    </row>
    <row r="2584" spans="1:8" x14ac:dyDescent="0.25">
      <c r="A2584" s="19">
        <v>40647</v>
      </c>
      <c r="B2584">
        <v>98.421875</v>
      </c>
      <c r="E2584" s="15"/>
      <c r="H2584" s="15"/>
    </row>
    <row r="2585" spans="1:8" x14ac:dyDescent="0.25">
      <c r="A2585" s="19">
        <v>40648</v>
      </c>
      <c r="B2585">
        <v>98.921875</v>
      </c>
      <c r="E2585" s="15"/>
      <c r="H2585" s="15"/>
    </row>
    <row r="2586" spans="1:8" x14ac:dyDescent="0.25">
      <c r="A2586" s="19">
        <v>40651</v>
      </c>
      <c r="B2586">
        <v>99.234375</v>
      </c>
      <c r="E2586" s="15"/>
      <c r="H2586" s="15"/>
    </row>
    <row r="2587" spans="1:8" x14ac:dyDescent="0.25">
      <c r="A2587" s="19">
        <v>40652</v>
      </c>
      <c r="B2587">
        <v>99.28125</v>
      </c>
      <c r="E2587" s="15"/>
      <c r="H2587" s="15"/>
    </row>
    <row r="2588" spans="1:8" x14ac:dyDescent="0.25">
      <c r="A2588" s="19">
        <v>40653</v>
      </c>
      <c r="B2588">
        <v>99</v>
      </c>
      <c r="E2588" s="15"/>
      <c r="H2588" s="15"/>
    </row>
    <row r="2589" spans="1:8" x14ac:dyDescent="0.25">
      <c r="A2589" s="19">
        <v>40654</v>
      </c>
      <c r="B2589">
        <v>99.0625</v>
      </c>
      <c r="E2589" s="15"/>
      <c r="H2589" s="15"/>
    </row>
    <row r="2590" spans="1:8" x14ac:dyDescent="0.25">
      <c r="A2590" s="19">
        <v>40658</v>
      </c>
      <c r="B2590">
        <v>99.34375</v>
      </c>
      <c r="E2590" s="15"/>
      <c r="H2590" s="15"/>
    </row>
    <row r="2591" spans="1:8" x14ac:dyDescent="0.25">
      <c r="A2591" s="19">
        <v>40659</v>
      </c>
      <c r="B2591">
        <v>99.625</v>
      </c>
      <c r="E2591" s="15"/>
      <c r="H2591" s="15"/>
    </row>
    <row r="2592" spans="1:8" x14ac:dyDescent="0.25">
      <c r="A2592" s="19">
        <v>40660</v>
      </c>
      <c r="B2592">
        <v>99.421875</v>
      </c>
      <c r="E2592" s="15"/>
      <c r="H2592" s="15"/>
    </row>
    <row r="2593" spans="1:8" x14ac:dyDescent="0.25">
      <c r="A2593" s="19">
        <v>40661</v>
      </c>
      <c r="B2593">
        <v>99.859375</v>
      </c>
      <c r="E2593" s="15"/>
      <c r="H2593" s="15"/>
    </row>
    <row r="2594" spans="1:8" x14ac:dyDescent="0.25">
      <c r="A2594" s="19">
        <v>40662</v>
      </c>
      <c r="B2594">
        <v>100.015625</v>
      </c>
      <c r="E2594" s="15"/>
      <c r="H2594" s="15"/>
    </row>
    <row r="2595" spans="1:8" x14ac:dyDescent="0.25">
      <c r="A2595" s="19">
        <v>40665</v>
      </c>
      <c r="B2595">
        <v>100.09375</v>
      </c>
      <c r="E2595" s="15"/>
      <c r="H2595" s="15"/>
    </row>
    <row r="2596" spans="1:8" x14ac:dyDescent="0.25">
      <c r="A2596" s="19">
        <v>40666</v>
      </c>
      <c r="B2596">
        <v>100.265625</v>
      </c>
      <c r="E2596" s="15"/>
      <c r="H2596" s="15"/>
    </row>
    <row r="2597" spans="1:8" x14ac:dyDescent="0.25">
      <c r="A2597" s="19">
        <v>40667</v>
      </c>
      <c r="B2597">
        <v>100.421875</v>
      </c>
      <c r="E2597" s="15"/>
      <c r="H2597" s="15"/>
    </row>
    <row r="2598" spans="1:8" x14ac:dyDescent="0.25">
      <c r="A2598" s="19">
        <v>40668</v>
      </c>
      <c r="B2598">
        <v>100.78125</v>
      </c>
      <c r="E2598" s="15"/>
      <c r="H2598" s="15"/>
    </row>
    <row r="2599" spans="1:8" x14ac:dyDescent="0.25">
      <c r="A2599" s="19">
        <v>40669</v>
      </c>
      <c r="B2599">
        <v>100.953125</v>
      </c>
      <c r="E2599" s="15"/>
      <c r="H2599" s="15"/>
    </row>
    <row r="2600" spans="1:8" x14ac:dyDescent="0.25">
      <c r="A2600" s="19">
        <v>40672</v>
      </c>
      <c r="B2600">
        <v>101.109375</v>
      </c>
      <c r="E2600" s="15"/>
      <c r="H2600" s="15"/>
    </row>
    <row r="2601" spans="1:8" x14ac:dyDescent="0.25">
      <c r="A2601" s="19">
        <v>40673</v>
      </c>
      <c r="B2601">
        <v>100.796875</v>
      </c>
      <c r="E2601" s="15"/>
      <c r="H2601" s="15"/>
    </row>
    <row r="2602" spans="1:8" x14ac:dyDescent="0.25">
      <c r="A2602" s="19">
        <v>40674</v>
      </c>
      <c r="B2602">
        <v>101.078125</v>
      </c>
      <c r="E2602" s="15"/>
      <c r="H2602" s="15"/>
    </row>
    <row r="2603" spans="1:8" x14ac:dyDescent="0.25">
      <c r="A2603" s="19">
        <v>40675</v>
      </c>
      <c r="B2603">
        <v>100.859375</v>
      </c>
      <c r="E2603" s="15"/>
      <c r="H2603" s="15"/>
    </row>
    <row r="2604" spans="1:8" x14ac:dyDescent="0.25">
      <c r="A2604" s="19">
        <v>40676</v>
      </c>
      <c r="B2604">
        <v>101.140625</v>
      </c>
      <c r="E2604" s="15"/>
      <c r="H2604" s="15"/>
    </row>
    <row r="2605" spans="1:8" x14ac:dyDescent="0.25">
      <c r="A2605" s="19">
        <v>40679</v>
      </c>
      <c r="B2605">
        <v>101.34375</v>
      </c>
      <c r="E2605" s="15"/>
      <c r="H2605" s="15"/>
    </row>
    <row r="2606" spans="1:8" x14ac:dyDescent="0.25">
      <c r="A2606" s="19">
        <v>40680</v>
      </c>
      <c r="B2606">
        <v>101.5</v>
      </c>
      <c r="E2606" s="15"/>
      <c r="H2606" s="15"/>
    </row>
    <row r="2607" spans="1:8" x14ac:dyDescent="0.25">
      <c r="A2607" s="19">
        <v>40681</v>
      </c>
      <c r="B2607">
        <v>101.15625</v>
      </c>
      <c r="E2607" s="15"/>
      <c r="H2607" s="15"/>
    </row>
    <row r="2608" spans="1:8" x14ac:dyDescent="0.25">
      <c r="A2608" s="19">
        <v>40682</v>
      </c>
      <c r="B2608">
        <v>101.234375</v>
      </c>
      <c r="E2608" s="15"/>
      <c r="H2608" s="15"/>
    </row>
    <row r="2609" spans="1:8" x14ac:dyDescent="0.25">
      <c r="A2609" s="19">
        <v>40683</v>
      </c>
      <c r="B2609">
        <v>101.390625</v>
      </c>
      <c r="E2609" s="15"/>
      <c r="H2609" s="15"/>
    </row>
    <row r="2610" spans="1:8" x14ac:dyDescent="0.25">
      <c r="A2610" s="19">
        <v>40686</v>
      </c>
      <c r="B2610">
        <v>101.546875</v>
      </c>
      <c r="E2610" s="15"/>
      <c r="H2610" s="15"/>
    </row>
    <row r="2611" spans="1:8" x14ac:dyDescent="0.25">
      <c r="A2611" s="19">
        <v>40687</v>
      </c>
      <c r="B2611">
        <v>101.609375</v>
      </c>
      <c r="E2611" s="15"/>
      <c r="H2611" s="15"/>
    </row>
    <row r="2612" spans="1:8" x14ac:dyDescent="0.25">
      <c r="A2612" s="19">
        <v>40688</v>
      </c>
      <c r="B2612">
        <v>101.671875</v>
      </c>
      <c r="E2612" s="15"/>
      <c r="H2612" s="15"/>
    </row>
    <row r="2613" spans="1:8" x14ac:dyDescent="0.25">
      <c r="A2613" s="19">
        <v>40689</v>
      </c>
      <c r="B2613">
        <v>102.171875</v>
      </c>
      <c r="E2613" s="15"/>
      <c r="H2613" s="15"/>
    </row>
    <row r="2614" spans="1:8" x14ac:dyDescent="0.25">
      <c r="A2614" s="19">
        <v>40690</v>
      </c>
      <c r="B2614">
        <v>102.265625</v>
      </c>
      <c r="E2614" s="15"/>
      <c r="H2614" s="15"/>
    </row>
    <row r="2615" spans="1:8" x14ac:dyDescent="0.25">
      <c r="A2615" s="19">
        <v>40694</v>
      </c>
      <c r="B2615">
        <v>102.40625</v>
      </c>
      <c r="E2615" s="15"/>
      <c r="H2615" s="15"/>
    </row>
    <row r="2616" spans="1:8" x14ac:dyDescent="0.25">
      <c r="A2616" s="19">
        <v>40695</v>
      </c>
      <c r="B2616">
        <v>102.984375</v>
      </c>
      <c r="E2616" s="15"/>
      <c r="H2616" s="15"/>
    </row>
    <row r="2617" spans="1:8" x14ac:dyDescent="0.25">
      <c r="A2617" s="19">
        <v>40696</v>
      </c>
      <c r="B2617">
        <v>102.703125</v>
      </c>
      <c r="E2617" s="15"/>
      <c r="H2617" s="15"/>
    </row>
    <row r="2618" spans="1:8" x14ac:dyDescent="0.25">
      <c r="A2618" s="19">
        <v>40697</v>
      </c>
      <c r="B2618">
        <v>102.984375</v>
      </c>
      <c r="E2618" s="15"/>
      <c r="H2618" s="15"/>
    </row>
    <row r="2619" spans="1:8" x14ac:dyDescent="0.25">
      <c r="A2619" s="19">
        <v>40700</v>
      </c>
      <c r="B2619">
        <v>103</v>
      </c>
      <c r="E2619" s="15"/>
      <c r="H2619" s="15"/>
    </row>
    <row r="2620" spans="1:8" x14ac:dyDescent="0.25">
      <c r="A2620" s="19">
        <v>40701</v>
      </c>
      <c r="B2620">
        <v>102.921875</v>
      </c>
      <c r="E2620" s="15"/>
      <c r="H2620" s="15"/>
    </row>
    <row r="2621" spans="1:8" x14ac:dyDescent="0.25">
      <c r="A2621" s="19">
        <v>40702</v>
      </c>
      <c r="B2621">
        <v>103.28125</v>
      </c>
      <c r="E2621" s="15"/>
      <c r="H2621" s="15"/>
    </row>
    <row r="2622" spans="1:8" x14ac:dyDescent="0.25">
      <c r="A2622" s="19">
        <v>40703</v>
      </c>
      <c r="B2622">
        <v>102.921875</v>
      </c>
      <c r="E2622" s="15"/>
      <c r="H2622" s="15"/>
    </row>
    <row r="2623" spans="1:8" x14ac:dyDescent="0.25">
      <c r="A2623" s="19">
        <v>40704</v>
      </c>
      <c r="B2623">
        <v>103.140625</v>
      </c>
      <c r="E2623" s="15"/>
      <c r="H2623" s="15"/>
    </row>
    <row r="2624" spans="1:8" x14ac:dyDescent="0.25">
      <c r="A2624" s="19">
        <v>40707</v>
      </c>
      <c r="B2624">
        <v>103.015625</v>
      </c>
      <c r="E2624" s="15"/>
      <c r="H2624" s="15"/>
    </row>
    <row r="2625" spans="1:8" x14ac:dyDescent="0.25">
      <c r="A2625" s="19">
        <v>40708</v>
      </c>
      <c r="B2625">
        <v>102.359375</v>
      </c>
      <c r="E2625" s="15"/>
      <c r="H2625" s="15"/>
    </row>
    <row r="2626" spans="1:8" x14ac:dyDescent="0.25">
      <c r="A2626" s="19">
        <v>40709</v>
      </c>
      <c r="B2626">
        <v>103.296875</v>
      </c>
      <c r="E2626" s="15"/>
      <c r="H2626" s="15"/>
    </row>
    <row r="2627" spans="1:8" x14ac:dyDescent="0.25">
      <c r="A2627" s="19">
        <v>40710</v>
      </c>
      <c r="B2627">
        <v>103.671875</v>
      </c>
      <c r="E2627" s="15"/>
      <c r="H2627" s="15"/>
    </row>
    <row r="2628" spans="1:8" x14ac:dyDescent="0.25">
      <c r="A2628" s="19">
        <v>40711</v>
      </c>
      <c r="B2628">
        <v>103.515625</v>
      </c>
      <c r="E2628" s="15"/>
      <c r="H2628" s="15"/>
    </row>
    <row r="2629" spans="1:8" x14ac:dyDescent="0.25">
      <c r="A2629" s="19">
        <v>40714</v>
      </c>
      <c r="B2629">
        <v>103.453125</v>
      </c>
      <c r="E2629" s="15"/>
      <c r="H2629" s="15"/>
    </row>
    <row r="2630" spans="1:8" x14ac:dyDescent="0.25">
      <c r="A2630" s="19">
        <v>40715</v>
      </c>
      <c r="B2630">
        <v>103.3125</v>
      </c>
      <c r="E2630" s="15"/>
      <c r="H2630" s="15"/>
    </row>
    <row r="2631" spans="1:8" x14ac:dyDescent="0.25">
      <c r="A2631" s="19">
        <v>40716</v>
      </c>
      <c r="B2631">
        <v>103.328125</v>
      </c>
      <c r="E2631" s="15"/>
      <c r="H2631" s="15"/>
    </row>
    <row r="2632" spans="1:8" x14ac:dyDescent="0.25">
      <c r="A2632" s="19">
        <v>40717</v>
      </c>
      <c r="B2632">
        <v>103.90625</v>
      </c>
      <c r="E2632" s="15"/>
      <c r="H2632" s="15"/>
    </row>
    <row r="2633" spans="1:8" x14ac:dyDescent="0.25">
      <c r="A2633" s="19">
        <v>40718</v>
      </c>
      <c r="B2633">
        <v>104.234375</v>
      </c>
      <c r="E2633" s="15"/>
      <c r="H2633" s="15"/>
    </row>
    <row r="2634" spans="1:8" x14ac:dyDescent="0.25">
      <c r="A2634" s="19">
        <v>40721</v>
      </c>
      <c r="B2634">
        <v>103.953125</v>
      </c>
      <c r="E2634" s="15"/>
      <c r="H2634" s="15"/>
    </row>
    <row r="2635" spans="1:8" x14ac:dyDescent="0.25">
      <c r="A2635" s="19">
        <v>40722</v>
      </c>
      <c r="B2635">
        <v>103.0625</v>
      </c>
      <c r="E2635" s="15"/>
      <c r="H2635" s="15"/>
    </row>
    <row r="2636" spans="1:8" x14ac:dyDescent="0.25">
      <c r="A2636" s="19">
        <v>40723</v>
      </c>
      <c r="B2636">
        <v>102.65625</v>
      </c>
      <c r="E2636" s="15"/>
      <c r="H2636" s="15"/>
    </row>
    <row r="2637" spans="1:8" x14ac:dyDescent="0.25">
      <c r="A2637" s="19">
        <v>40724</v>
      </c>
      <c r="B2637">
        <v>102.21875</v>
      </c>
      <c r="E2637" s="15"/>
      <c r="H2637" s="15"/>
    </row>
    <row r="2638" spans="1:8" x14ac:dyDescent="0.25">
      <c r="A2638" s="19">
        <v>40725</v>
      </c>
      <c r="B2638">
        <v>101.9375</v>
      </c>
      <c r="E2638" s="15"/>
      <c r="H2638" s="15"/>
    </row>
    <row r="2639" spans="1:8" x14ac:dyDescent="0.25">
      <c r="A2639" s="19">
        <v>40729</v>
      </c>
      <c r="B2639">
        <v>102.5</v>
      </c>
      <c r="E2639" s="15"/>
      <c r="H2639" s="15"/>
    </row>
    <row r="2640" spans="1:8" x14ac:dyDescent="0.25">
      <c r="A2640" s="19">
        <v>40730</v>
      </c>
      <c r="B2640">
        <v>102.765625</v>
      </c>
      <c r="E2640" s="15"/>
      <c r="H2640" s="15"/>
    </row>
    <row r="2641" spans="1:8" x14ac:dyDescent="0.25">
      <c r="A2641" s="19">
        <v>40731</v>
      </c>
      <c r="B2641">
        <v>102.34375</v>
      </c>
      <c r="E2641" s="15"/>
      <c r="H2641" s="15"/>
    </row>
    <row r="2642" spans="1:8" x14ac:dyDescent="0.25">
      <c r="A2642" s="19">
        <v>40732</v>
      </c>
      <c r="B2642">
        <v>103.375</v>
      </c>
      <c r="E2642" s="15"/>
      <c r="H2642" s="15"/>
    </row>
    <row r="2643" spans="1:8" x14ac:dyDescent="0.25">
      <c r="A2643" s="19">
        <v>40735</v>
      </c>
      <c r="B2643">
        <v>104.078125</v>
      </c>
      <c r="E2643" s="15"/>
      <c r="H2643" s="15"/>
    </row>
    <row r="2644" spans="1:8" x14ac:dyDescent="0.25">
      <c r="A2644" s="19">
        <v>40736</v>
      </c>
      <c r="B2644">
        <v>104.140625</v>
      </c>
      <c r="E2644" s="15"/>
      <c r="H2644" s="15"/>
    </row>
    <row r="2645" spans="1:8" x14ac:dyDescent="0.25">
      <c r="A2645" s="19">
        <v>40737</v>
      </c>
      <c r="B2645">
        <v>104.28125</v>
      </c>
      <c r="E2645" s="15"/>
      <c r="H2645" s="15"/>
    </row>
    <row r="2646" spans="1:8" x14ac:dyDescent="0.25">
      <c r="A2646" s="19">
        <v>40738</v>
      </c>
      <c r="B2646">
        <v>103.984375</v>
      </c>
      <c r="E2646" s="15"/>
      <c r="H2646" s="15"/>
    </row>
    <row r="2647" spans="1:8" x14ac:dyDescent="0.25">
      <c r="A2647" s="19">
        <v>40739</v>
      </c>
      <c r="B2647">
        <v>104.328125</v>
      </c>
      <c r="E2647" s="15"/>
      <c r="H2647" s="15"/>
    </row>
    <row r="2648" spans="1:8" x14ac:dyDescent="0.25">
      <c r="A2648" s="19">
        <v>40742</v>
      </c>
      <c r="B2648">
        <v>104.390625</v>
      </c>
      <c r="E2648" s="15"/>
      <c r="H2648" s="15"/>
    </row>
    <row r="2649" spans="1:8" x14ac:dyDescent="0.25">
      <c r="A2649" s="19">
        <v>40743</v>
      </c>
      <c r="B2649">
        <v>104.390625</v>
      </c>
      <c r="E2649" s="15"/>
      <c r="H2649" s="15"/>
    </row>
    <row r="2650" spans="1:8" x14ac:dyDescent="0.25">
      <c r="A2650" s="19">
        <v>40744</v>
      </c>
      <c r="B2650">
        <v>104.109375</v>
      </c>
      <c r="E2650" s="15"/>
      <c r="H2650" s="15"/>
    </row>
    <row r="2651" spans="1:8" x14ac:dyDescent="0.25">
      <c r="A2651" s="19">
        <v>40745</v>
      </c>
      <c r="B2651">
        <v>103.609375</v>
      </c>
      <c r="E2651" s="15"/>
      <c r="H2651" s="15"/>
    </row>
    <row r="2652" spans="1:8" x14ac:dyDescent="0.25">
      <c r="A2652" s="19">
        <v>40746</v>
      </c>
      <c r="B2652">
        <v>103.890625</v>
      </c>
      <c r="E2652" s="15"/>
      <c r="H2652" s="15"/>
    </row>
    <row r="2653" spans="1:8" x14ac:dyDescent="0.25">
      <c r="A2653" s="19">
        <v>40749</v>
      </c>
      <c r="B2653">
        <v>103.71875</v>
      </c>
      <c r="E2653" s="15"/>
      <c r="H2653" s="15"/>
    </row>
    <row r="2654" spans="1:8" x14ac:dyDescent="0.25">
      <c r="A2654" s="19">
        <v>40750</v>
      </c>
      <c r="B2654">
        <v>104.0625</v>
      </c>
      <c r="E2654" s="15"/>
      <c r="H2654" s="15"/>
    </row>
    <row r="2655" spans="1:8" x14ac:dyDescent="0.25">
      <c r="A2655" s="19">
        <v>40751</v>
      </c>
      <c r="B2655">
        <v>103.8125</v>
      </c>
      <c r="E2655" s="15"/>
      <c r="H2655" s="15"/>
    </row>
    <row r="2656" spans="1:8" x14ac:dyDescent="0.25">
      <c r="A2656" s="19">
        <v>40752</v>
      </c>
      <c r="B2656">
        <v>104.03125</v>
      </c>
      <c r="E2656" s="15"/>
      <c r="H2656" s="15"/>
    </row>
    <row r="2657" spans="1:8" x14ac:dyDescent="0.25">
      <c r="A2657" s="19">
        <v>40753</v>
      </c>
      <c r="B2657">
        <v>105.03125</v>
      </c>
      <c r="E2657" s="15"/>
      <c r="H2657" s="15"/>
    </row>
    <row r="2658" spans="1:8" x14ac:dyDescent="0.25">
      <c r="A2658" s="19">
        <v>40756</v>
      </c>
      <c r="B2658">
        <v>105.40625</v>
      </c>
      <c r="E2658" s="15"/>
      <c r="H2658" s="15"/>
    </row>
    <row r="2659" spans="1:8" x14ac:dyDescent="0.25">
      <c r="A2659" s="19">
        <v>40757</v>
      </c>
      <c r="B2659">
        <v>106.078125</v>
      </c>
      <c r="E2659" s="15"/>
      <c r="H2659" s="15"/>
    </row>
    <row r="2660" spans="1:8" x14ac:dyDescent="0.25">
      <c r="A2660" s="19">
        <v>40758</v>
      </c>
      <c r="B2660">
        <v>106.15625</v>
      </c>
      <c r="E2660" s="15"/>
      <c r="H2660" s="15"/>
    </row>
    <row r="2661" spans="1:8" x14ac:dyDescent="0.25">
      <c r="A2661" s="19">
        <v>40759</v>
      </c>
      <c r="B2661">
        <v>106.953125</v>
      </c>
      <c r="E2661" s="15"/>
      <c r="H2661" s="15"/>
    </row>
    <row r="2662" spans="1:8" x14ac:dyDescent="0.25">
      <c r="A2662" s="19">
        <v>40760</v>
      </c>
      <c r="B2662">
        <v>106.15625</v>
      </c>
      <c r="E2662" s="15"/>
      <c r="H2662" s="15"/>
    </row>
    <row r="2663" spans="1:8" x14ac:dyDescent="0.25">
      <c r="A2663" s="19">
        <v>40763</v>
      </c>
      <c r="B2663">
        <v>107.4375</v>
      </c>
      <c r="E2663" s="15"/>
      <c r="H2663" s="15"/>
    </row>
    <row r="2664" spans="1:8" x14ac:dyDescent="0.25">
      <c r="A2664" s="19">
        <v>40764</v>
      </c>
      <c r="B2664">
        <v>108.484375</v>
      </c>
      <c r="E2664" s="15"/>
      <c r="H2664" s="15"/>
    </row>
    <row r="2665" spans="1:8" x14ac:dyDescent="0.25">
      <c r="A2665" s="19">
        <v>40765</v>
      </c>
      <c r="B2665">
        <v>108.6875</v>
      </c>
      <c r="E2665" s="15"/>
      <c r="H2665" s="15"/>
    </row>
    <row r="2666" spans="1:8" x14ac:dyDescent="0.25">
      <c r="A2666" s="19">
        <v>40766</v>
      </c>
      <c r="B2666">
        <v>107.984375</v>
      </c>
      <c r="E2666" s="15"/>
      <c r="H2666" s="15"/>
    </row>
    <row r="2667" spans="1:8" x14ac:dyDescent="0.25">
      <c r="A2667" s="19">
        <v>40767</v>
      </c>
      <c r="B2667">
        <v>108.53125</v>
      </c>
      <c r="E2667" s="15"/>
      <c r="H2667" s="15"/>
    </row>
    <row r="2668" spans="1:8" x14ac:dyDescent="0.25">
      <c r="A2668" s="19">
        <v>40770</v>
      </c>
      <c r="B2668">
        <v>108.265625</v>
      </c>
      <c r="E2668" s="15"/>
      <c r="H2668" s="15"/>
    </row>
    <row r="2669" spans="1:8" x14ac:dyDescent="0.25">
      <c r="A2669" s="19">
        <v>40771</v>
      </c>
      <c r="B2669">
        <v>108.703125</v>
      </c>
      <c r="E2669" s="15"/>
      <c r="H2669" s="15"/>
    </row>
    <row r="2670" spans="1:8" x14ac:dyDescent="0.25">
      <c r="A2670" s="19">
        <v>40772</v>
      </c>
      <c r="B2670">
        <v>108.9375</v>
      </c>
      <c r="E2670" s="15"/>
      <c r="H2670" s="15"/>
    </row>
    <row r="2671" spans="1:8" x14ac:dyDescent="0.25">
      <c r="A2671" s="19">
        <v>40773</v>
      </c>
      <c r="B2671">
        <v>109.28125</v>
      </c>
      <c r="E2671" s="15"/>
      <c r="H2671" s="15"/>
    </row>
    <row r="2672" spans="1:8" x14ac:dyDescent="0.25">
      <c r="A2672" s="19">
        <v>40774</v>
      </c>
      <c r="B2672">
        <v>109.296875</v>
      </c>
      <c r="E2672" s="15"/>
      <c r="H2672" s="15"/>
    </row>
    <row r="2673" spans="1:8" x14ac:dyDescent="0.25">
      <c r="A2673" s="19">
        <v>40777</v>
      </c>
      <c r="B2673">
        <v>109.125</v>
      </c>
      <c r="E2673" s="15"/>
      <c r="H2673" s="15"/>
    </row>
    <row r="2674" spans="1:8" x14ac:dyDescent="0.25">
      <c r="A2674" s="19">
        <v>40778</v>
      </c>
      <c r="B2674">
        <v>108.90625</v>
      </c>
      <c r="E2674" s="15"/>
      <c r="H2674" s="15"/>
    </row>
    <row r="2675" spans="1:8" x14ac:dyDescent="0.25">
      <c r="A2675" s="19">
        <v>40779</v>
      </c>
      <c r="B2675">
        <v>108.28125</v>
      </c>
      <c r="E2675" s="15"/>
      <c r="H2675" s="15"/>
    </row>
    <row r="2676" spans="1:8" x14ac:dyDescent="0.25">
      <c r="A2676" s="19">
        <v>40780</v>
      </c>
      <c r="B2676">
        <v>108.625</v>
      </c>
      <c r="E2676" s="15"/>
      <c r="H2676" s="15"/>
    </row>
    <row r="2677" spans="1:8" x14ac:dyDescent="0.25">
      <c r="A2677" s="19">
        <v>40781</v>
      </c>
      <c r="B2677">
        <v>108.859375</v>
      </c>
      <c r="E2677" s="15"/>
      <c r="H2677" s="15"/>
    </row>
    <row r="2678" spans="1:8" x14ac:dyDescent="0.25">
      <c r="A2678" s="19">
        <v>40784</v>
      </c>
      <c r="B2678">
        <v>108.390625</v>
      </c>
      <c r="E2678" s="15"/>
      <c r="H2678" s="15"/>
    </row>
    <row r="2679" spans="1:8" x14ac:dyDescent="0.25">
      <c r="A2679" s="19">
        <v>40785</v>
      </c>
      <c r="B2679">
        <v>108.953125</v>
      </c>
      <c r="E2679" s="15"/>
      <c r="H2679" s="15"/>
    </row>
    <row r="2680" spans="1:8" x14ac:dyDescent="0.25">
      <c r="A2680" s="19">
        <v>40786</v>
      </c>
      <c r="B2680">
        <v>108.65625</v>
      </c>
      <c r="E2680" s="15"/>
      <c r="H2680" s="15"/>
    </row>
    <row r="2681" spans="1:8" x14ac:dyDescent="0.25">
      <c r="A2681" s="19">
        <v>40787</v>
      </c>
      <c r="B2681">
        <v>109.140625</v>
      </c>
      <c r="E2681" s="15"/>
      <c r="H2681" s="15"/>
    </row>
    <row r="2682" spans="1:8" x14ac:dyDescent="0.25">
      <c r="A2682" s="19">
        <v>40788</v>
      </c>
      <c r="B2682">
        <v>109.71875</v>
      </c>
      <c r="E2682" s="15"/>
      <c r="H2682" s="15"/>
    </row>
    <row r="2683" spans="1:8" x14ac:dyDescent="0.25">
      <c r="A2683" s="19">
        <v>40792</v>
      </c>
      <c r="B2683">
        <v>109.65625</v>
      </c>
      <c r="E2683" s="15"/>
      <c r="H2683" s="15"/>
    </row>
    <row r="2684" spans="1:8" x14ac:dyDescent="0.25">
      <c r="A2684" s="19">
        <v>40793</v>
      </c>
      <c r="B2684">
        <v>109.375</v>
      </c>
      <c r="E2684" s="15"/>
      <c r="H2684" s="15"/>
    </row>
    <row r="2685" spans="1:8" x14ac:dyDescent="0.25">
      <c r="A2685" s="19">
        <v>40794</v>
      </c>
      <c r="B2685">
        <v>109.65625</v>
      </c>
      <c r="E2685" s="15"/>
      <c r="H2685" s="15"/>
    </row>
    <row r="2686" spans="1:8" x14ac:dyDescent="0.25">
      <c r="A2686" s="19">
        <v>40795</v>
      </c>
      <c r="B2686">
        <v>110.109375</v>
      </c>
      <c r="E2686" s="15"/>
      <c r="H2686" s="15"/>
    </row>
    <row r="2687" spans="1:8" x14ac:dyDescent="0.25">
      <c r="A2687" s="19">
        <v>40798</v>
      </c>
      <c r="B2687">
        <v>109.859375</v>
      </c>
      <c r="E2687" s="15"/>
      <c r="H2687" s="15"/>
    </row>
    <row r="2688" spans="1:8" x14ac:dyDescent="0.25">
      <c r="A2688" s="19">
        <v>40799</v>
      </c>
      <c r="B2688">
        <v>109.515625</v>
      </c>
      <c r="E2688" s="15"/>
      <c r="H2688" s="15"/>
    </row>
    <row r="2689" spans="1:8" x14ac:dyDescent="0.25">
      <c r="A2689" s="19">
        <v>40800</v>
      </c>
      <c r="B2689">
        <v>109.375</v>
      </c>
      <c r="E2689" s="15"/>
      <c r="H2689" s="15"/>
    </row>
    <row r="2690" spans="1:8" x14ac:dyDescent="0.25">
      <c r="A2690" s="19">
        <v>40801</v>
      </c>
      <c r="B2690">
        <v>108.96875</v>
      </c>
      <c r="E2690" s="15"/>
      <c r="H2690" s="15"/>
    </row>
    <row r="2691" spans="1:8" x14ac:dyDescent="0.25">
      <c r="A2691" s="19">
        <v>40802</v>
      </c>
      <c r="B2691">
        <v>109.03125</v>
      </c>
      <c r="E2691" s="15"/>
      <c r="H2691" s="15"/>
    </row>
    <row r="2692" spans="1:8" x14ac:dyDescent="0.25">
      <c r="A2692" s="19">
        <v>40805</v>
      </c>
      <c r="B2692">
        <v>109.8125</v>
      </c>
      <c r="E2692" s="15"/>
      <c r="H2692" s="15"/>
    </row>
    <row r="2693" spans="1:8" x14ac:dyDescent="0.25">
      <c r="A2693" s="19">
        <v>40806</v>
      </c>
      <c r="B2693">
        <v>109.75</v>
      </c>
      <c r="E2693" s="15"/>
      <c r="H2693" s="15"/>
    </row>
    <row r="2694" spans="1:8" x14ac:dyDescent="0.25">
      <c r="A2694" s="19">
        <v>40807</v>
      </c>
      <c r="B2694">
        <v>109.984375</v>
      </c>
      <c r="E2694" s="15"/>
      <c r="H2694" s="15"/>
    </row>
    <row r="2695" spans="1:8" x14ac:dyDescent="0.25">
      <c r="A2695" s="19">
        <v>40808</v>
      </c>
      <c r="B2695">
        <v>110.828125</v>
      </c>
      <c r="E2695" s="15"/>
      <c r="H2695" s="15"/>
    </row>
    <row r="2696" spans="1:8" x14ac:dyDescent="0.25">
      <c r="A2696" s="19">
        <v>40809</v>
      </c>
      <c r="B2696">
        <v>110.171875</v>
      </c>
      <c r="E2696" s="15"/>
      <c r="H2696" s="15"/>
    </row>
    <row r="2697" spans="1:8" x14ac:dyDescent="0.25">
      <c r="A2697" s="19">
        <v>40812</v>
      </c>
      <c r="B2697">
        <v>109.640625</v>
      </c>
      <c r="E2697" s="15"/>
      <c r="H2697" s="15"/>
    </row>
    <row r="2698" spans="1:8" x14ac:dyDescent="0.25">
      <c r="A2698" s="19">
        <v>40813</v>
      </c>
      <c r="B2698">
        <v>108.984375</v>
      </c>
      <c r="E2698" s="15"/>
      <c r="H2698" s="15"/>
    </row>
    <row r="2699" spans="1:8" x14ac:dyDescent="0.25">
      <c r="A2699" s="19">
        <v>40814</v>
      </c>
      <c r="B2699">
        <v>109.078125</v>
      </c>
      <c r="E2699" s="15"/>
      <c r="H2699" s="15"/>
    </row>
    <row r="2700" spans="1:8" x14ac:dyDescent="0.25">
      <c r="A2700" s="19">
        <v>40815</v>
      </c>
      <c r="B2700">
        <v>109.34375</v>
      </c>
      <c r="E2700" s="15"/>
      <c r="H2700" s="15"/>
    </row>
    <row r="2701" spans="1:8" x14ac:dyDescent="0.25">
      <c r="A2701" s="19">
        <v>40816</v>
      </c>
      <c r="B2701">
        <v>109.4375</v>
      </c>
      <c r="E2701" s="15"/>
      <c r="H2701" s="15"/>
    </row>
    <row r="2702" spans="1:8" x14ac:dyDescent="0.25">
      <c r="A2702" s="19">
        <v>40819</v>
      </c>
      <c r="B2702">
        <v>110.1875</v>
      </c>
      <c r="E2702" s="15"/>
      <c r="H2702" s="15"/>
    </row>
    <row r="2703" spans="1:8" x14ac:dyDescent="0.25">
      <c r="A2703" s="19">
        <v>40820</v>
      </c>
      <c r="B2703">
        <v>110.15625</v>
      </c>
      <c r="E2703" s="15"/>
      <c r="H2703" s="15"/>
    </row>
    <row r="2704" spans="1:8" x14ac:dyDescent="0.25">
      <c r="A2704" s="19">
        <v>40821</v>
      </c>
      <c r="B2704">
        <v>109.453125</v>
      </c>
      <c r="E2704" s="15"/>
      <c r="H2704" s="15"/>
    </row>
    <row r="2705" spans="1:8" x14ac:dyDescent="0.25">
      <c r="A2705" s="19">
        <v>40822</v>
      </c>
      <c r="B2705">
        <v>108.953125</v>
      </c>
      <c r="E2705" s="15"/>
      <c r="H2705" s="15"/>
    </row>
    <row r="2706" spans="1:8" x14ac:dyDescent="0.25">
      <c r="A2706" s="19">
        <v>40823</v>
      </c>
      <c r="B2706">
        <v>108.421875</v>
      </c>
      <c r="E2706" s="15"/>
      <c r="H2706" s="15"/>
    </row>
    <row r="2707" spans="1:8" x14ac:dyDescent="0.25">
      <c r="A2707" s="19">
        <v>40826</v>
      </c>
      <c r="B2707">
        <v>107.328125</v>
      </c>
      <c r="E2707" s="15"/>
      <c r="H2707" s="15"/>
    </row>
    <row r="2708" spans="1:8" x14ac:dyDescent="0.25">
      <c r="A2708" s="19">
        <v>40827</v>
      </c>
      <c r="B2708">
        <v>107.875</v>
      </c>
      <c r="E2708" s="15"/>
      <c r="H2708" s="15"/>
    </row>
    <row r="2709" spans="1:8" x14ac:dyDescent="0.25">
      <c r="A2709" s="19">
        <v>40828</v>
      </c>
      <c r="B2709">
        <v>107.609375</v>
      </c>
      <c r="E2709" s="15"/>
      <c r="H2709" s="15"/>
    </row>
    <row r="2710" spans="1:8" x14ac:dyDescent="0.25">
      <c r="A2710" s="19">
        <v>40829</v>
      </c>
      <c r="B2710">
        <v>108.046875</v>
      </c>
      <c r="E2710" s="15"/>
      <c r="H2710" s="15"/>
    </row>
    <row r="2711" spans="1:8" x14ac:dyDescent="0.25">
      <c r="A2711" s="19">
        <v>40830</v>
      </c>
      <c r="B2711">
        <v>107.78125</v>
      </c>
      <c r="E2711" s="15"/>
      <c r="H2711" s="15"/>
    </row>
    <row r="2712" spans="1:8" x14ac:dyDescent="0.25">
      <c r="A2712" s="19">
        <v>40833</v>
      </c>
      <c r="B2712">
        <v>108.28125</v>
      </c>
      <c r="E2712" s="15"/>
      <c r="H2712" s="15"/>
    </row>
    <row r="2713" spans="1:8" x14ac:dyDescent="0.25">
      <c r="A2713" s="19">
        <v>40834</v>
      </c>
      <c r="B2713">
        <v>108.375</v>
      </c>
      <c r="E2713" s="15"/>
      <c r="H2713" s="15"/>
    </row>
    <row r="2714" spans="1:8" x14ac:dyDescent="0.25">
      <c r="A2714" s="19">
        <v>40835</v>
      </c>
      <c r="B2714">
        <v>108.390625</v>
      </c>
      <c r="E2714" s="15"/>
      <c r="H2714" s="15"/>
    </row>
    <row r="2715" spans="1:8" x14ac:dyDescent="0.25">
      <c r="A2715" s="19">
        <v>40836</v>
      </c>
      <c r="B2715">
        <v>108.265625</v>
      </c>
      <c r="E2715" s="15"/>
      <c r="H2715" s="15"/>
    </row>
    <row r="2716" spans="1:8" x14ac:dyDescent="0.25">
      <c r="A2716" s="19">
        <v>40837</v>
      </c>
      <c r="B2716">
        <v>108.234375</v>
      </c>
      <c r="E2716" s="15"/>
      <c r="H2716" s="15"/>
    </row>
    <row r="2717" spans="1:8" x14ac:dyDescent="0.25">
      <c r="A2717" s="19">
        <v>40840</v>
      </c>
      <c r="B2717">
        <v>107.96875</v>
      </c>
      <c r="E2717" s="15"/>
      <c r="H2717" s="15"/>
    </row>
    <row r="2718" spans="1:8" x14ac:dyDescent="0.25">
      <c r="A2718" s="19">
        <v>40841</v>
      </c>
      <c r="B2718">
        <v>108.625</v>
      </c>
      <c r="E2718" s="15"/>
      <c r="H2718" s="15"/>
    </row>
    <row r="2719" spans="1:8" x14ac:dyDescent="0.25">
      <c r="A2719" s="19">
        <v>40842</v>
      </c>
      <c r="B2719">
        <v>108.15625</v>
      </c>
      <c r="E2719" s="15"/>
      <c r="H2719" s="15"/>
    </row>
    <row r="2720" spans="1:8" x14ac:dyDescent="0.25">
      <c r="A2720" s="19">
        <v>40843</v>
      </c>
      <c r="B2720">
        <v>107.09375</v>
      </c>
      <c r="E2720" s="15"/>
      <c r="H2720" s="15"/>
    </row>
    <row r="2721" spans="1:8" x14ac:dyDescent="0.25">
      <c r="A2721" s="19">
        <v>40844</v>
      </c>
      <c r="B2721">
        <v>107.75</v>
      </c>
      <c r="E2721" s="15"/>
      <c r="H2721" s="15"/>
    </row>
    <row r="2722" spans="1:8" x14ac:dyDescent="0.25">
      <c r="A2722" s="19">
        <v>40847</v>
      </c>
      <c r="B2722">
        <v>108.5625</v>
      </c>
      <c r="E2722" s="15"/>
      <c r="H2722" s="15"/>
    </row>
    <row r="2723" spans="1:8" x14ac:dyDescent="0.25">
      <c r="A2723" s="19">
        <v>40848</v>
      </c>
      <c r="B2723">
        <v>109.5625</v>
      </c>
      <c r="E2723" s="15"/>
      <c r="H2723" s="15"/>
    </row>
    <row r="2724" spans="1:8" x14ac:dyDescent="0.25">
      <c r="A2724" s="19">
        <v>40849</v>
      </c>
      <c r="B2724">
        <v>109.625</v>
      </c>
      <c r="E2724" s="15"/>
      <c r="H2724" s="15"/>
    </row>
    <row r="2725" spans="1:8" x14ac:dyDescent="0.25">
      <c r="A2725" s="19">
        <v>40850</v>
      </c>
      <c r="B2725">
        <v>109.390625</v>
      </c>
      <c r="E2725" s="15"/>
      <c r="H2725" s="15"/>
    </row>
    <row r="2726" spans="1:8" x14ac:dyDescent="0.25">
      <c r="A2726" s="19">
        <v>40851</v>
      </c>
      <c r="B2726">
        <v>109.5625</v>
      </c>
      <c r="E2726" s="15"/>
      <c r="H2726" s="15"/>
    </row>
    <row r="2727" spans="1:8" x14ac:dyDescent="0.25">
      <c r="A2727" s="19">
        <v>40854</v>
      </c>
      <c r="B2727">
        <v>109.8125</v>
      </c>
      <c r="E2727" s="15"/>
      <c r="H2727" s="15"/>
    </row>
    <row r="2728" spans="1:8" x14ac:dyDescent="0.25">
      <c r="A2728" s="19">
        <v>40855</v>
      </c>
      <c r="B2728">
        <v>109.390625</v>
      </c>
      <c r="E2728" s="15"/>
      <c r="H2728" s="15"/>
    </row>
    <row r="2729" spans="1:8" x14ac:dyDescent="0.25">
      <c r="A2729" s="19">
        <v>40856</v>
      </c>
      <c r="B2729">
        <v>110.046875</v>
      </c>
      <c r="E2729" s="15"/>
      <c r="H2729" s="15"/>
    </row>
    <row r="2730" spans="1:8" x14ac:dyDescent="0.25">
      <c r="A2730" s="19">
        <v>40857</v>
      </c>
      <c r="B2730">
        <v>109.640625</v>
      </c>
      <c r="E2730" s="15"/>
      <c r="H2730" s="15"/>
    </row>
    <row r="2731" spans="1:8" x14ac:dyDescent="0.25">
      <c r="A2731" s="19">
        <v>40858</v>
      </c>
      <c r="B2731">
        <v>109.171875</v>
      </c>
      <c r="E2731" s="15"/>
      <c r="H2731" s="15"/>
    </row>
    <row r="2732" spans="1:8" x14ac:dyDescent="0.25">
      <c r="A2732" s="19">
        <v>40861</v>
      </c>
      <c r="B2732">
        <v>109.734375</v>
      </c>
      <c r="E2732" s="15"/>
      <c r="H2732" s="15"/>
    </row>
    <row r="2733" spans="1:8" x14ac:dyDescent="0.25">
      <c r="A2733" s="19">
        <v>40862</v>
      </c>
      <c r="B2733">
        <v>109.640625</v>
      </c>
      <c r="E2733" s="15"/>
      <c r="H2733" s="15"/>
    </row>
    <row r="2734" spans="1:8" x14ac:dyDescent="0.25">
      <c r="A2734" s="19">
        <v>40863</v>
      </c>
      <c r="B2734">
        <v>109.78125</v>
      </c>
      <c r="E2734" s="15"/>
      <c r="H2734" s="15"/>
    </row>
    <row r="2735" spans="1:8" x14ac:dyDescent="0.25">
      <c r="A2735" s="19">
        <v>40864</v>
      </c>
      <c r="B2735">
        <v>110.0625</v>
      </c>
      <c r="E2735" s="15"/>
      <c r="H2735" s="15"/>
    </row>
    <row r="2736" spans="1:8" x14ac:dyDescent="0.25">
      <c r="A2736" s="19">
        <v>40865</v>
      </c>
      <c r="B2736">
        <v>109.609375</v>
      </c>
      <c r="E2736" s="15"/>
      <c r="H2736" s="15"/>
    </row>
    <row r="2737" spans="1:8" x14ac:dyDescent="0.25">
      <c r="A2737" s="19">
        <v>40868</v>
      </c>
      <c r="B2737">
        <v>109.84375</v>
      </c>
      <c r="E2737" s="15"/>
      <c r="H2737" s="15"/>
    </row>
    <row r="2738" spans="1:8" x14ac:dyDescent="0.25">
      <c r="A2738" s="19">
        <v>40869</v>
      </c>
      <c r="B2738">
        <v>110.03125</v>
      </c>
      <c r="E2738" s="15"/>
      <c r="H2738" s="15"/>
    </row>
    <row r="2739" spans="1:8" x14ac:dyDescent="0.25">
      <c r="A2739" s="19">
        <v>40870</v>
      </c>
      <c r="B2739">
        <v>110.390625</v>
      </c>
      <c r="E2739" s="15"/>
      <c r="H2739" s="15"/>
    </row>
    <row r="2740" spans="1:8" x14ac:dyDescent="0.25">
      <c r="A2740" s="19">
        <v>40872</v>
      </c>
      <c r="B2740">
        <v>109.90625</v>
      </c>
      <c r="E2740" s="15"/>
      <c r="H2740" s="15"/>
    </row>
    <row r="2741" spans="1:8" x14ac:dyDescent="0.25">
      <c r="A2741" s="19">
        <v>40875</v>
      </c>
      <c r="B2741">
        <v>109.96875</v>
      </c>
      <c r="E2741" s="15"/>
      <c r="H2741" s="15"/>
    </row>
    <row r="2742" spans="1:8" x14ac:dyDescent="0.25">
      <c r="A2742" s="19">
        <v>40876</v>
      </c>
      <c r="B2742">
        <v>109.75</v>
      </c>
      <c r="E2742" s="15"/>
      <c r="H2742" s="15"/>
    </row>
    <row r="2743" spans="1:8" x14ac:dyDescent="0.25">
      <c r="A2743" s="19">
        <v>40877</v>
      </c>
      <c r="B2743">
        <v>109.484375</v>
      </c>
      <c r="E2743" s="15"/>
      <c r="H2743" s="15"/>
    </row>
    <row r="2744" spans="1:8" x14ac:dyDescent="0.25">
      <c r="A2744" s="19">
        <v>40878</v>
      </c>
      <c r="B2744">
        <v>109.34375</v>
      </c>
      <c r="E2744" s="15"/>
      <c r="H2744" s="15"/>
    </row>
    <row r="2745" spans="1:8" x14ac:dyDescent="0.25">
      <c r="A2745" s="19">
        <v>40879</v>
      </c>
      <c r="B2745">
        <v>109.78125</v>
      </c>
      <c r="E2745" s="15"/>
      <c r="H2745" s="15"/>
    </row>
    <row r="2746" spans="1:8" x14ac:dyDescent="0.25">
      <c r="A2746" s="19">
        <v>40882</v>
      </c>
      <c r="B2746">
        <v>109.703125</v>
      </c>
      <c r="E2746" s="15"/>
      <c r="H2746" s="15"/>
    </row>
    <row r="2747" spans="1:8" x14ac:dyDescent="0.25">
      <c r="A2747" s="19">
        <v>40883</v>
      </c>
      <c r="B2747">
        <v>109.484375</v>
      </c>
      <c r="E2747" s="15"/>
      <c r="H2747" s="15"/>
    </row>
    <row r="2748" spans="1:8" x14ac:dyDescent="0.25">
      <c r="A2748" s="19">
        <v>40884</v>
      </c>
      <c r="B2748">
        <v>110</v>
      </c>
      <c r="E2748" s="15"/>
      <c r="H2748" s="15"/>
    </row>
    <row r="2749" spans="1:8" x14ac:dyDescent="0.25">
      <c r="A2749" s="19">
        <v>40885</v>
      </c>
      <c r="B2749">
        <v>110.34375</v>
      </c>
      <c r="E2749" s="15"/>
      <c r="H2749" s="15"/>
    </row>
    <row r="2750" spans="1:8" x14ac:dyDescent="0.25">
      <c r="A2750" s="19">
        <v>40886</v>
      </c>
      <c r="B2750">
        <v>109.890625</v>
      </c>
      <c r="E2750" s="15"/>
      <c r="H2750" s="15"/>
    </row>
    <row r="2751" spans="1:8" x14ac:dyDescent="0.25">
      <c r="A2751" s="19">
        <v>40889</v>
      </c>
      <c r="B2751">
        <v>110.21875</v>
      </c>
      <c r="E2751" s="15"/>
      <c r="H2751" s="15"/>
    </row>
    <row r="2752" spans="1:8" x14ac:dyDescent="0.25">
      <c r="A2752" s="19">
        <v>40890</v>
      </c>
      <c r="B2752">
        <v>110.46875</v>
      </c>
      <c r="E2752" s="15"/>
      <c r="H2752" s="15"/>
    </row>
    <row r="2753" spans="1:8" x14ac:dyDescent="0.25">
      <c r="A2753" s="19">
        <v>40891</v>
      </c>
      <c r="B2753">
        <v>110.71875</v>
      </c>
      <c r="E2753" s="15"/>
      <c r="H2753" s="15"/>
    </row>
    <row r="2754" spans="1:8" x14ac:dyDescent="0.25">
      <c r="A2754" s="19">
        <v>40892</v>
      </c>
      <c r="B2754">
        <v>110.609375</v>
      </c>
      <c r="E2754" s="15"/>
      <c r="H2754" s="15"/>
    </row>
    <row r="2755" spans="1:8" x14ac:dyDescent="0.25">
      <c r="A2755" s="19">
        <v>40893</v>
      </c>
      <c r="B2755">
        <v>111</v>
      </c>
      <c r="E2755" s="15"/>
      <c r="H2755" s="15"/>
    </row>
    <row r="2756" spans="1:8" x14ac:dyDescent="0.25">
      <c r="A2756" s="19">
        <v>40896</v>
      </c>
      <c r="B2756">
        <v>111.140625</v>
      </c>
      <c r="E2756" s="15"/>
      <c r="H2756" s="15"/>
    </row>
    <row r="2757" spans="1:8" x14ac:dyDescent="0.25">
      <c r="A2757" s="19">
        <v>40897</v>
      </c>
      <c r="B2757">
        <v>110.546875</v>
      </c>
      <c r="E2757" s="15"/>
      <c r="H2757" s="15"/>
    </row>
    <row r="2758" spans="1:8" x14ac:dyDescent="0.25">
      <c r="A2758" s="19">
        <v>40898</v>
      </c>
      <c r="B2758">
        <v>110.375</v>
      </c>
      <c r="E2758" s="15"/>
      <c r="H2758" s="15"/>
    </row>
    <row r="2759" spans="1:8" x14ac:dyDescent="0.25">
      <c r="A2759" s="19">
        <v>40899</v>
      </c>
      <c r="B2759">
        <v>110.40625</v>
      </c>
      <c r="E2759" s="15"/>
      <c r="H2759" s="15"/>
    </row>
    <row r="2760" spans="1:8" x14ac:dyDescent="0.25">
      <c r="A2760" s="19">
        <v>40900</v>
      </c>
      <c r="B2760">
        <v>109.90625</v>
      </c>
      <c r="E2760" s="15"/>
      <c r="H2760" s="15"/>
    </row>
    <row r="2761" spans="1:8" x14ac:dyDescent="0.25">
      <c r="A2761" s="19">
        <v>40904</v>
      </c>
      <c r="B2761">
        <v>109.984375</v>
      </c>
      <c r="E2761" s="15"/>
      <c r="H2761" s="15"/>
    </row>
    <row r="2762" spans="1:8" x14ac:dyDescent="0.25">
      <c r="A2762" s="19">
        <v>40905</v>
      </c>
      <c r="B2762">
        <v>110.625</v>
      </c>
      <c r="E2762" s="15"/>
      <c r="H2762" s="15"/>
    </row>
    <row r="2763" spans="1:8" x14ac:dyDescent="0.25">
      <c r="A2763" s="19">
        <v>40906</v>
      </c>
      <c r="B2763">
        <v>110.734375</v>
      </c>
      <c r="E2763" s="15"/>
      <c r="H2763" s="15"/>
    </row>
    <row r="2764" spans="1:8" x14ac:dyDescent="0.25">
      <c r="A2764" s="19">
        <v>40907</v>
      </c>
      <c r="B2764">
        <v>110.96875</v>
      </c>
      <c r="E2764" s="15"/>
      <c r="H2764" s="15"/>
    </row>
    <row r="2765" spans="1:8" x14ac:dyDescent="0.25">
      <c r="A2765" s="19">
        <v>40911</v>
      </c>
      <c r="B2765">
        <v>110.484375</v>
      </c>
      <c r="E2765" s="15"/>
      <c r="H2765" s="15"/>
    </row>
    <row r="2766" spans="1:8" x14ac:dyDescent="0.25">
      <c r="A2766" s="19">
        <v>40912</v>
      </c>
      <c r="B2766">
        <v>110.359375</v>
      </c>
      <c r="E2766" s="15"/>
      <c r="H2766" s="15"/>
    </row>
    <row r="2767" spans="1:8" x14ac:dyDescent="0.25">
      <c r="A2767" s="19">
        <v>40913</v>
      </c>
      <c r="B2767">
        <v>110.453125</v>
      </c>
      <c r="E2767" s="15"/>
      <c r="H2767" s="15"/>
    </row>
    <row r="2768" spans="1:8" x14ac:dyDescent="0.25">
      <c r="A2768" s="19">
        <v>40914</v>
      </c>
      <c r="B2768">
        <v>110.65625</v>
      </c>
      <c r="E2768" s="15"/>
      <c r="H2768" s="15"/>
    </row>
    <row r="2769" spans="1:8" x14ac:dyDescent="0.25">
      <c r="A2769" s="19">
        <v>40917</v>
      </c>
      <c r="B2769">
        <v>110.75</v>
      </c>
      <c r="E2769" s="15"/>
      <c r="H2769" s="15"/>
    </row>
    <row r="2770" spans="1:8" x14ac:dyDescent="0.25">
      <c r="A2770" s="19">
        <v>40918</v>
      </c>
      <c r="B2770">
        <v>110.625</v>
      </c>
      <c r="E2770" s="15"/>
      <c r="H2770" s="15"/>
    </row>
    <row r="2771" spans="1:8" x14ac:dyDescent="0.25">
      <c r="A2771" s="19">
        <v>40919</v>
      </c>
      <c r="B2771">
        <v>111.046875</v>
      </c>
      <c r="E2771" s="15"/>
      <c r="H2771" s="15"/>
    </row>
    <row r="2772" spans="1:8" x14ac:dyDescent="0.25">
      <c r="A2772" s="19">
        <v>40920</v>
      </c>
      <c r="B2772">
        <v>110.84375</v>
      </c>
      <c r="E2772" s="15"/>
      <c r="H2772" s="15"/>
    </row>
    <row r="2773" spans="1:8" x14ac:dyDescent="0.25">
      <c r="A2773" s="19">
        <v>40921</v>
      </c>
      <c r="B2773">
        <v>111.328125</v>
      </c>
      <c r="E2773" s="15"/>
      <c r="H2773" s="15"/>
    </row>
    <row r="2774" spans="1:8" x14ac:dyDescent="0.25">
      <c r="A2774" s="19">
        <v>40925</v>
      </c>
      <c r="B2774">
        <v>111.375</v>
      </c>
      <c r="E2774" s="15"/>
      <c r="H2774" s="15"/>
    </row>
    <row r="2775" spans="1:8" x14ac:dyDescent="0.25">
      <c r="A2775" s="19">
        <v>40926</v>
      </c>
      <c r="B2775">
        <v>111.09375</v>
      </c>
      <c r="E2775" s="15"/>
      <c r="H2775" s="15"/>
    </row>
    <row r="2776" spans="1:8" x14ac:dyDescent="0.25">
      <c r="A2776" s="19">
        <v>40927</v>
      </c>
      <c r="B2776">
        <v>110.625</v>
      </c>
      <c r="E2776" s="15"/>
      <c r="H2776" s="15"/>
    </row>
    <row r="2777" spans="1:8" x14ac:dyDescent="0.25">
      <c r="A2777" s="19">
        <v>40928</v>
      </c>
      <c r="B2777">
        <v>110.25</v>
      </c>
      <c r="E2777" s="15"/>
      <c r="H2777" s="15"/>
    </row>
    <row r="2778" spans="1:8" x14ac:dyDescent="0.25">
      <c r="A2778" s="19">
        <v>40931</v>
      </c>
      <c r="B2778">
        <v>110.015625</v>
      </c>
      <c r="E2778" s="15"/>
      <c r="H2778" s="15"/>
    </row>
    <row r="2779" spans="1:8" x14ac:dyDescent="0.25">
      <c r="A2779" s="19">
        <v>40932</v>
      </c>
      <c r="B2779">
        <v>110.109375</v>
      </c>
      <c r="E2779" s="15"/>
      <c r="H2779" s="15"/>
    </row>
    <row r="2780" spans="1:8" x14ac:dyDescent="0.25">
      <c r="A2780" s="19">
        <v>40933</v>
      </c>
      <c r="B2780">
        <v>110.671875</v>
      </c>
      <c r="E2780" s="15"/>
      <c r="H2780" s="15"/>
    </row>
    <row r="2781" spans="1:8" x14ac:dyDescent="0.25">
      <c r="A2781" s="19">
        <v>40934</v>
      </c>
      <c r="B2781">
        <v>111.234375</v>
      </c>
      <c r="E2781" s="15"/>
      <c r="H2781" s="15"/>
    </row>
    <row r="2782" spans="1:8" x14ac:dyDescent="0.25">
      <c r="A2782" s="19">
        <v>40935</v>
      </c>
      <c r="B2782">
        <v>111.484375</v>
      </c>
      <c r="E2782" s="15"/>
      <c r="H2782" s="15"/>
    </row>
    <row r="2783" spans="1:8" x14ac:dyDescent="0.25">
      <c r="A2783" s="19">
        <v>40938</v>
      </c>
      <c r="B2783">
        <v>111.734375</v>
      </c>
      <c r="E2783" s="15"/>
      <c r="H2783" s="15"/>
    </row>
    <row r="2784" spans="1:8" x14ac:dyDescent="0.25">
      <c r="A2784" s="19">
        <v>40939</v>
      </c>
      <c r="B2784">
        <v>111.921875</v>
      </c>
      <c r="E2784" s="15"/>
      <c r="H2784" s="15"/>
    </row>
    <row r="2785" spans="1:8" x14ac:dyDescent="0.25">
      <c r="A2785" s="19">
        <v>40940</v>
      </c>
      <c r="B2785">
        <v>111.703125</v>
      </c>
      <c r="E2785" s="15"/>
      <c r="H2785" s="15"/>
    </row>
    <row r="2786" spans="1:8" x14ac:dyDescent="0.25">
      <c r="A2786" s="19">
        <v>40941</v>
      </c>
      <c r="B2786">
        <v>111.859375</v>
      </c>
      <c r="E2786" s="15"/>
      <c r="H2786" s="15"/>
    </row>
    <row r="2787" spans="1:8" x14ac:dyDescent="0.25">
      <c r="A2787" s="19">
        <v>40942</v>
      </c>
      <c r="B2787">
        <v>111.140625</v>
      </c>
      <c r="E2787" s="15"/>
      <c r="H2787" s="15"/>
    </row>
    <row r="2788" spans="1:8" x14ac:dyDescent="0.25">
      <c r="A2788" s="19">
        <v>40945</v>
      </c>
      <c r="B2788">
        <v>111.4375</v>
      </c>
      <c r="E2788" s="15"/>
      <c r="H2788" s="15"/>
    </row>
    <row r="2789" spans="1:8" x14ac:dyDescent="0.25">
      <c r="A2789" s="19">
        <v>40946</v>
      </c>
      <c r="B2789">
        <v>111</v>
      </c>
      <c r="E2789" s="15"/>
      <c r="H2789" s="15"/>
    </row>
    <row r="2790" spans="1:8" x14ac:dyDescent="0.25">
      <c r="A2790" s="19">
        <v>40947</v>
      </c>
      <c r="B2790">
        <v>110.953125</v>
      </c>
      <c r="E2790" s="15"/>
      <c r="H2790" s="15"/>
    </row>
    <row r="2791" spans="1:8" x14ac:dyDescent="0.25">
      <c r="A2791" s="19">
        <v>40948</v>
      </c>
      <c r="B2791">
        <v>110.6875</v>
      </c>
      <c r="E2791" s="15"/>
      <c r="H2791" s="15"/>
    </row>
    <row r="2792" spans="1:8" x14ac:dyDescent="0.25">
      <c r="A2792" s="19">
        <v>40949</v>
      </c>
      <c r="B2792">
        <v>111.203125</v>
      </c>
      <c r="E2792" s="15"/>
      <c r="H2792" s="15"/>
    </row>
    <row r="2793" spans="1:8" x14ac:dyDescent="0.25">
      <c r="A2793" s="19">
        <v>40952</v>
      </c>
      <c r="B2793">
        <v>110.96875</v>
      </c>
      <c r="E2793" s="15"/>
      <c r="H2793" s="15"/>
    </row>
    <row r="2794" spans="1:8" x14ac:dyDescent="0.25">
      <c r="A2794" s="19">
        <v>40953</v>
      </c>
      <c r="B2794">
        <v>111.3125</v>
      </c>
      <c r="E2794" s="15"/>
      <c r="H2794" s="15"/>
    </row>
    <row r="2795" spans="1:8" x14ac:dyDescent="0.25">
      <c r="A2795" s="19">
        <v>40954</v>
      </c>
      <c r="B2795">
        <v>111.359375</v>
      </c>
      <c r="E2795" s="15"/>
      <c r="H2795" s="15"/>
    </row>
    <row r="2796" spans="1:8" x14ac:dyDescent="0.25">
      <c r="A2796" s="19">
        <v>40955</v>
      </c>
      <c r="B2796">
        <v>110.859375</v>
      </c>
      <c r="E2796" s="15"/>
      <c r="H2796" s="15"/>
    </row>
    <row r="2797" spans="1:8" x14ac:dyDescent="0.25">
      <c r="A2797" s="19">
        <v>40956</v>
      </c>
      <c r="B2797">
        <v>110.796875</v>
      </c>
      <c r="E2797" s="15"/>
      <c r="H2797" s="15"/>
    </row>
    <row r="2798" spans="1:8" x14ac:dyDescent="0.25">
      <c r="A2798" s="19">
        <v>40960</v>
      </c>
      <c r="B2798">
        <v>110.5625</v>
      </c>
      <c r="E2798" s="15"/>
      <c r="H2798" s="15"/>
    </row>
    <row r="2799" spans="1:8" x14ac:dyDescent="0.25">
      <c r="A2799" s="19">
        <v>40961</v>
      </c>
      <c r="B2799">
        <v>110.90625</v>
      </c>
      <c r="E2799" s="15"/>
      <c r="H2799" s="15"/>
    </row>
    <row r="2800" spans="1:8" x14ac:dyDescent="0.25">
      <c r="A2800" s="19">
        <v>40962</v>
      </c>
      <c r="B2800">
        <v>111.046875</v>
      </c>
      <c r="E2800" s="15"/>
      <c r="H2800" s="15"/>
    </row>
    <row r="2801" spans="1:8" x14ac:dyDescent="0.25">
      <c r="A2801" s="19">
        <v>40963</v>
      </c>
      <c r="B2801">
        <v>111.03125</v>
      </c>
      <c r="E2801" s="15"/>
      <c r="H2801" s="15"/>
    </row>
    <row r="2802" spans="1:8" x14ac:dyDescent="0.25">
      <c r="A2802" s="19">
        <v>40966</v>
      </c>
      <c r="B2802">
        <v>111.390625</v>
      </c>
      <c r="E2802" s="15"/>
      <c r="H2802" s="15"/>
    </row>
    <row r="2803" spans="1:8" x14ac:dyDescent="0.25">
      <c r="A2803" s="19">
        <v>40967</v>
      </c>
      <c r="B2803">
        <v>111.4375</v>
      </c>
      <c r="E2803" s="15"/>
      <c r="H2803" s="15"/>
    </row>
    <row r="2804" spans="1:8" x14ac:dyDescent="0.25">
      <c r="A2804" s="19">
        <v>40968</v>
      </c>
      <c r="B2804">
        <v>111.09375</v>
      </c>
      <c r="E2804" s="15"/>
      <c r="H2804" s="15"/>
    </row>
    <row r="2805" spans="1:8" x14ac:dyDescent="0.25">
      <c r="A2805" s="19">
        <v>40969</v>
      </c>
      <c r="B2805">
        <v>110.78125</v>
      </c>
      <c r="E2805" s="15"/>
      <c r="H2805" s="15"/>
    </row>
    <row r="2806" spans="1:8" x14ac:dyDescent="0.25">
      <c r="A2806" s="19">
        <v>40970</v>
      </c>
      <c r="B2806">
        <v>111.203125</v>
      </c>
      <c r="E2806" s="15"/>
      <c r="H2806" s="15"/>
    </row>
    <row r="2807" spans="1:8" x14ac:dyDescent="0.25">
      <c r="A2807" s="19">
        <v>40973</v>
      </c>
      <c r="B2807">
        <v>111.046875</v>
      </c>
      <c r="E2807" s="15"/>
      <c r="H2807" s="15"/>
    </row>
    <row r="2808" spans="1:8" x14ac:dyDescent="0.25">
      <c r="A2808" s="19">
        <v>40974</v>
      </c>
      <c r="B2808">
        <v>111.484375</v>
      </c>
      <c r="E2808" s="15"/>
      <c r="H2808" s="15"/>
    </row>
    <row r="2809" spans="1:8" x14ac:dyDescent="0.25">
      <c r="A2809" s="19">
        <v>40975</v>
      </c>
      <c r="B2809">
        <v>111.3125</v>
      </c>
      <c r="E2809" s="15"/>
      <c r="H2809" s="15"/>
    </row>
    <row r="2810" spans="1:8" x14ac:dyDescent="0.25">
      <c r="A2810" s="19">
        <v>40976</v>
      </c>
      <c r="B2810">
        <v>111.046875</v>
      </c>
      <c r="E2810" s="15"/>
      <c r="H2810" s="15"/>
    </row>
    <row r="2811" spans="1:8" x14ac:dyDescent="0.25">
      <c r="A2811" s="19">
        <v>40977</v>
      </c>
      <c r="B2811">
        <v>110.921875</v>
      </c>
      <c r="E2811" s="15"/>
      <c r="H2811" s="15"/>
    </row>
    <row r="2812" spans="1:8" x14ac:dyDescent="0.25">
      <c r="A2812" s="19">
        <v>40980</v>
      </c>
      <c r="B2812">
        <v>110.9375</v>
      </c>
      <c r="E2812" s="15"/>
      <c r="H2812" s="15"/>
    </row>
    <row r="2813" spans="1:8" x14ac:dyDescent="0.25">
      <c r="A2813" s="19">
        <v>40981</v>
      </c>
      <c r="B2813">
        <v>110.4375</v>
      </c>
      <c r="E2813" s="15"/>
      <c r="H2813" s="15"/>
    </row>
    <row r="2814" spans="1:8" x14ac:dyDescent="0.25">
      <c r="A2814" s="19">
        <v>40982</v>
      </c>
      <c r="B2814">
        <v>109.375</v>
      </c>
      <c r="E2814" s="15"/>
      <c r="H2814" s="15"/>
    </row>
    <row r="2815" spans="1:8" x14ac:dyDescent="0.25">
      <c r="A2815" s="19">
        <v>40983</v>
      </c>
      <c r="B2815">
        <v>109.46875</v>
      </c>
      <c r="E2815" s="15"/>
      <c r="H2815" s="15"/>
    </row>
    <row r="2816" spans="1:8" x14ac:dyDescent="0.25">
      <c r="A2816" s="19">
        <v>40984</v>
      </c>
      <c r="B2816">
        <v>109.21875</v>
      </c>
      <c r="E2816" s="15"/>
      <c r="H2816" s="15"/>
    </row>
    <row r="2817" spans="1:8" x14ac:dyDescent="0.25">
      <c r="A2817" s="19">
        <v>40987</v>
      </c>
      <c r="B2817">
        <v>108.78125</v>
      </c>
      <c r="E2817" s="15"/>
      <c r="H2817" s="15"/>
    </row>
    <row r="2818" spans="1:8" x14ac:dyDescent="0.25">
      <c r="A2818" s="19">
        <v>40988</v>
      </c>
      <c r="B2818">
        <v>108.796875</v>
      </c>
      <c r="E2818" s="15"/>
      <c r="H2818" s="15"/>
    </row>
    <row r="2819" spans="1:8" x14ac:dyDescent="0.25">
      <c r="A2819" s="19">
        <v>40989</v>
      </c>
      <c r="B2819">
        <v>109.34375</v>
      </c>
      <c r="E2819" s="15"/>
      <c r="H2819" s="15"/>
    </row>
    <row r="2820" spans="1:8" x14ac:dyDescent="0.25">
      <c r="A2820" s="19">
        <v>40990</v>
      </c>
      <c r="B2820">
        <v>109.484375</v>
      </c>
      <c r="E2820" s="15"/>
      <c r="H2820" s="15"/>
    </row>
    <row r="2821" spans="1:8" x14ac:dyDescent="0.25">
      <c r="A2821" s="19">
        <v>40991</v>
      </c>
      <c r="B2821">
        <v>109.75</v>
      </c>
      <c r="E2821" s="15"/>
      <c r="H2821" s="15"/>
    </row>
    <row r="2822" spans="1:8" x14ac:dyDescent="0.25">
      <c r="A2822" s="19">
        <v>40994</v>
      </c>
      <c r="B2822">
        <v>109.765625</v>
      </c>
      <c r="E2822" s="15"/>
      <c r="H2822" s="15"/>
    </row>
    <row r="2823" spans="1:8" x14ac:dyDescent="0.25">
      <c r="A2823" s="19">
        <v>40995</v>
      </c>
      <c r="B2823">
        <v>110.21875</v>
      </c>
      <c r="E2823" s="15"/>
      <c r="H2823" s="15"/>
    </row>
    <row r="2824" spans="1:8" x14ac:dyDescent="0.25">
      <c r="A2824" s="19">
        <v>40996</v>
      </c>
      <c r="B2824">
        <v>110.203125</v>
      </c>
      <c r="E2824" s="15"/>
      <c r="H2824" s="15"/>
    </row>
    <row r="2825" spans="1:8" x14ac:dyDescent="0.25">
      <c r="A2825" s="19">
        <v>40997</v>
      </c>
      <c r="B2825">
        <v>110.484375</v>
      </c>
      <c r="E2825" s="15"/>
      <c r="H2825" s="15"/>
    </row>
    <row r="2826" spans="1:8" x14ac:dyDescent="0.25">
      <c r="A2826" s="19">
        <v>40998</v>
      </c>
      <c r="B2826">
        <v>110.125</v>
      </c>
      <c r="E2826" s="15"/>
      <c r="H2826" s="15"/>
    </row>
    <row r="2827" spans="1:8" x14ac:dyDescent="0.25">
      <c r="A2827" s="19">
        <v>41001</v>
      </c>
      <c r="B2827">
        <v>110.3125</v>
      </c>
      <c r="E2827" s="15"/>
      <c r="H2827" s="15"/>
    </row>
    <row r="2828" spans="1:8" x14ac:dyDescent="0.25">
      <c r="A2828" s="19">
        <v>41002</v>
      </c>
      <c r="B2828">
        <v>109.640625</v>
      </c>
      <c r="E2828" s="15"/>
      <c r="H2828" s="15"/>
    </row>
    <row r="2829" spans="1:8" x14ac:dyDescent="0.25">
      <c r="A2829" s="19">
        <v>41003</v>
      </c>
      <c r="B2829">
        <v>110.03125</v>
      </c>
      <c r="E2829" s="15"/>
      <c r="H2829" s="15"/>
    </row>
    <row r="2830" spans="1:8" x14ac:dyDescent="0.25">
      <c r="A2830" s="19">
        <v>41004</v>
      </c>
      <c r="B2830">
        <v>110.53125</v>
      </c>
      <c r="E2830" s="15"/>
      <c r="H2830" s="15"/>
    </row>
    <row r="2831" spans="1:8" x14ac:dyDescent="0.25">
      <c r="A2831" s="19">
        <v>41005</v>
      </c>
      <c r="B2831">
        <v>111.453125</v>
      </c>
      <c r="E2831" s="15"/>
      <c r="H2831" s="15"/>
    </row>
    <row r="2832" spans="1:8" x14ac:dyDescent="0.25">
      <c r="A2832" s="19">
        <v>41008</v>
      </c>
      <c r="B2832">
        <v>111.53125</v>
      </c>
      <c r="E2832" s="15"/>
      <c r="H2832" s="15"/>
    </row>
    <row r="2833" spans="1:8" x14ac:dyDescent="0.25">
      <c r="A2833" s="19">
        <v>41009</v>
      </c>
      <c r="B2833">
        <v>111.921875</v>
      </c>
      <c r="E2833" s="15"/>
      <c r="H2833" s="15"/>
    </row>
    <row r="2834" spans="1:8" x14ac:dyDescent="0.25">
      <c r="A2834" s="19">
        <v>41010</v>
      </c>
      <c r="B2834">
        <v>111.6875</v>
      </c>
      <c r="E2834" s="15"/>
      <c r="H2834" s="15"/>
    </row>
    <row r="2835" spans="1:8" x14ac:dyDescent="0.25">
      <c r="A2835" s="19">
        <v>41011</v>
      </c>
      <c r="B2835">
        <v>111.53125</v>
      </c>
      <c r="E2835" s="15"/>
      <c r="H2835" s="15"/>
    </row>
    <row r="2836" spans="1:8" x14ac:dyDescent="0.25">
      <c r="A2836" s="19">
        <v>41012</v>
      </c>
      <c r="B2836">
        <v>111.859375</v>
      </c>
      <c r="E2836" s="15"/>
      <c r="H2836" s="15"/>
    </row>
    <row r="2837" spans="1:8" x14ac:dyDescent="0.25">
      <c r="A2837" s="19">
        <v>41015</v>
      </c>
      <c r="B2837">
        <v>112</v>
      </c>
      <c r="E2837" s="15"/>
      <c r="H2837" s="15"/>
    </row>
    <row r="2838" spans="1:8" x14ac:dyDescent="0.25">
      <c r="A2838" s="19">
        <v>41016</v>
      </c>
      <c r="B2838">
        <v>111.765625</v>
      </c>
      <c r="E2838" s="15"/>
      <c r="H2838" s="15"/>
    </row>
    <row r="2839" spans="1:8" x14ac:dyDescent="0.25">
      <c r="A2839" s="19">
        <v>41017</v>
      </c>
      <c r="B2839">
        <v>111.890625</v>
      </c>
      <c r="E2839" s="15"/>
      <c r="H2839" s="15"/>
    </row>
    <row r="2840" spans="1:8" x14ac:dyDescent="0.25">
      <c r="A2840" s="19">
        <v>41018</v>
      </c>
      <c r="B2840">
        <v>112.0625</v>
      </c>
      <c r="E2840" s="15"/>
      <c r="H2840" s="15"/>
    </row>
    <row r="2841" spans="1:8" x14ac:dyDescent="0.25">
      <c r="A2841" s="19">
        <v>41019</v>
      </c>
      <c r="B2841">
        <v>111.984375</v>
      </c>
      <c r="E2841" s="15"/>
      <c r="H2841" s="15"/>
    </row>
    <row r="2842" spans="1:8" x14ac:dyDescent="0.25">
      <c r="A2842" s="19">
        <v>41022</v>
      </c>
      <c r="B2842">
        <v>112.25</v>
      </c>
      <c r="E2842" s="15"/>
      <c r="H2842" s="15"/>
    </row>
    <row r="2843" spans="1:8" x14ac:dyDescent="0.25">
      <c r="A2843" s="19">
        <v>41023</v>
      </c>
      <c r="B2843">
        <v>112.078125</v>
      </c>
      <c r="E2843" s="15"/>
      <c r="H2843" s="15"/>
    </row>
    <row r="2844" spans="1:8" x14ac:dyDescent="0.25">
      <c r="A2844" s="19">
        <v>41024</v>
      </c>
      <c r="B2844">
        <v>112</v>
      </c>
      <c r="E2844" s="15"/>
      <c r="H2844" s="15"/>
    </row>
    <row r="2845" spans="1:8" x14ac:dyDescent="0.25">
      <c r="A2845" s="19">
        <v>41025</v>
      </c>
      <c r="B2845">
        <v>112.1875</v>
      </c>
      <c r="E2845" s="15"/>
      <c r="H2845" s="15"/>
    </row>
    <row r="2846" spans="1:8" x14ac:dyDescent="0.25">
      <c r="A2846" s="19">
        <v>41026</v>
      </c>
      <c r="B2846">
        <v>112.390625</v>
      </c>
      <c r="E2846" s="15"/>
      <c r="H2846" s="15"/>
    </row>
    <row r="2847" spans="1:8" x14ac:dyDescent="0.25">
      <c r="A2847" s="19">
        <v>41029</v>
      </c>
      <c r="B2847">
        <v>112.5</v>
      </c>
      <c r="E2847" s="15"/>
      <c r="H2847" s="15"/>
    </row>
    <row r="2848" spans="1:8" x14ac:dyDescent="0.25">
      <c r="A2848" s="19">
        <v>41030</v>
      </c>
      <c r="B2848">
        <v>112.234375</v>
      </c>
      <c r="E2848" s="15"/>
      <c r="H2848" s="15"/>
    </row>
    <row r="2849" spans="1:8" x14ac:dyDescent="0.25">
      <c r="A2849" s="19">
        <v>41031</v>
      </c>
      <c r="B2849">
        <v>112.421875</v>
      </c>
      <c r="E2849" s="15"/>
      <c r="H2849" s="15"/>
    </row>
    <row r="2850" spans="1:8" x14ac:dyDescent="0.25">
      <c r="A2850" s="19">
        <v>41032</v>
      </c>
      <c r="B2850">
        <v>112.421875</v>
      </c>
      <c r="E2850" s="15"/>
      <c r="H2850" s="15"/>
    </row>
    <row r="2851" spans="1:8" x14ac:dyDescent="0.25">
      <c r="A2851" s="19">
        <v>41033</v>
      </c>
      <c r="B2851">
        <v>112.8125</v>
      </c>
      <c r="E2851" s="15"/>
      <c r="H2851" s="15"/>
    </row>
    <row r="2852" spans="1:8" x14ac:dyDescent="0.25">
      <c r="A2852" s="19">
        <v>41036</v>
      </c>
      <c r="B2852">
        <v>112.8125</v>
      </c>
      <c r="E2852" s="15"/>
      <c r="H2852" s="15"/>
    </row>
    <row r="2853" spans="1:8" x14ac:dyDescent="0.25">
      <c r="A2853" s="19">
        <v>41037</v>
      </c>
      <c r="B2853">
        <v>113.046875</v>
      </c>
      <c r="E2853" s="15"/>
      <c r="H2853" s="15"/>
    </row>
    <row r="2854" spans="1:8" x14ac:dyDescent="0.25">
      <c r="A2854" s="19">
        <v>41038</v>
      </c>
      <c r="B2854">
        <v>113.03125</v>
      </c>
      <c r="E2854" s="15"/>
      <c r="H2854" s="15"/>
    </row>
    <row r="2855" spans="1:8" x14ac:dyDescent="0.25">
      <c r="A2855" s="19">
        <v>41039</v>
      </c>
      <c r="B2855">
        <v>112.921875</v>
      </c>
      <c r="E2855" s="15"/>
      <c r="H2855" s="15"/>
    </row>
    <row r="2856" spans="1:8" x14ac:dyDescent="0.25">
      <c r="A2856" s="19">
        <v>41040</v>
      </c>
      <c r="B2856">
        <v>113.171875</v>
      </c>
      <c r="E2856" s="15"/>
      <c r="H2856" s="15"/>
    </row>
    <row r="2857" spans="1:8" x14ac:dyDescent="0.25">
      <c r="A2857" s="19">
        <v>41043</v>
      </c>
      <c r="B2857">
        <v>113.46875</v>
      </c>
      <c r="E2857" s="15"/>
      <c r="H2857" s="15"/>
    </row>
    <row r="2858" spans="1:8" x14ac:dyDescent="0.25">
      <c r="A2858" s="19">
        <v>41044</v>
      </c>
      <c r="B2858">
        <v>113.4375</v>
      </c>
      <c r="E2858" s="15"/>
      <c r="H2858" s="15"/>
    </row>
    <row r="2859" spans="1:8" x14ac:dyDescent="0.25">
      <c r="A2859" s="19">
        <v>41045</v>
      </c>
      <c r="B2859">
        <v>113.46875</v>
      </c>
      <c r="E2859" s="15"/>
      <c r="H2859" s="15"/>
    </row>
    <row r="2860" spans="1:8" x14ac:dyDescent="0.25">
      <c r="A2860" s="19">
        <v>41046</v>
      </c>
      <c r="B2860">
        <v>113.765625</v>
      </c>
      <c r="E2860" s="15"/>
      <c r="H2860" s="15"/>
    </row>
    <row r="2861" spans="1:8" x14ac:dyDescent="0.25">
      <c r="A2861" s="19">
        <v>41047</v>
      </c>
      <c r="B2861">
        <v>113.796875</v>
      </c>
      <c r="E2861" s="15"/>
      <c r="H2861" s="15"/>
    </row>
    <row r="2862" spans="1:8" x14ac:dyDescent="0.25">
      <c r="A2862" s="19">
        <v>41050</v>
      </c>
      <c r="B2862">
        <v>113.640625</v>
      </c>
      <c r="E2862" s="15"/>
      <c r="H2862" s="15"/>
    </row>
    <row r="2863" spans="1:8" x14ac:dyDescent="0.25">
      <c r="A2863" s="19">
        <v>41051</v>
      </c>
      <c r="B2863">
        <v>113.375</v>
      </c>
      <c r="E2863" s="15"/>
      <c r="H2863" s="15"/>
    </row>
    <row r="2864" spans="1:8" x14ac:dyDescent="0.25">
      <c r="A2864" s="19">
        <v>41052</v>
      </c>
      <c r="B2864">
        <v>113.796875</v>
      </c>
      <c r="E2864" s="15"/>
      <c r="H2864" s="15"/>
    </row>
    <row r="2865" spans="1:8" x14ac:dyDescent="0.25">
      <c r="A2865" s="19">
        <v>41053</v>
      </c>
      <c r="B2865">
        <v>113.578125</v>
      </c>
      <c r="E2865" s="15"/>
      <c r="H2865" s="15"/>
    </row>
    <row r="2866" spans="1:8" x14ac:dyDescent="0.25">
      <c r="A2866" s="19">
        <v>41054</v>
      </c>
      <c r="B2866">
        <v>113.765625</v>
      </c>
      <c r="E2866" s="15"/>
      <c r="H2866" s="15"/>
    </row>
    <row r="2867" spans="1:8" x14ac:dyDescent="0.25">
      <c r="A2867" s="19">
        <v>41058</v>
      </c>
      <c r="B2867">
        <v>113.8125</v>
      </c>
      <c r="E2867" s="15"/>
      <c r="H2867" s="15"/>
    </row>
    <row r="2868" spans="1:8" x14ac:dyDescent="0.25">
      <c r="A2868" s="19">
        <v>41059</v>
      </c>
      <c r="B2868">
        <v>114.53125</v>
      </c>
      <c r="E2868" s="15"/>
      <c r="H2868" s="15"/>
    </row>
    <row r="2869" spans="1:8" x14ac:dyDescent="0.25">
      <c r="A2869" s="19">
        <v>41060</v>
      </c>
      <c r="B2869">
        <v>114.734375</v>
      </c>
      <c r="E2869" s="15"/>
      <c r="H2869" s="15"/>
    </row>
    <row r="2870" spans="1:8" x14ac:dyDescent="0.25">
      <c r="A2870" s="19">
        <v>41061</v>
      </c>
      <c r="B2870">
        <v>115.375</v>
      </c>
      <c r="E2870" s="15"/>
      <c r="H2870" s="15"/>
    </row>
    <row r="2871" spans="1:8" x14ac:dyDescent="0.25">
      <c r="A2871" s="19">
        <v>41064</v>
      </c>
      <c r="B2871">
        <v>114.8125</v>
      </c>
      <c r="E2871" s="15"/>
      <c r="H2871" s="15"/>
    </row>
    <row r="2872" spans="1:8" x14ac:dyDescent="0.25">
      <c r="A2872" s="19">
        <v>41065</v>
      </c>
      <c r="B2872">
        <v>114.640625</v>
      </c>
      <c r="E2872" s="15"/>
      <c r="H2872" s="15"/>
    </row>
    <row r="2873" spans="1:8" x14ac:dyDescent="0.25">
      <c r="A2873" s="19">
        <v>41066</v>
      </c>
      <c r="B2873">
        <v>114.125</v>
      </c>
      <c r="E2873" s="15"/>
      <c r="H2873" s="15"/>
    </row>
    <row r="2874" spans="1:8" x14ac:dyDescent="0.25">
      <c r="A2874" s="19">
        <v>41067</v>
      </c>
      <c r="B2874">
        <v>114.21875</v>
      </c>
      <c r="E2874" s="15"/>
      <c r="H2874" s="15"/>
    </row>
    <row r="2875" spans="1:8" x14ac:dyDescent="0.25">
      <c r="A2875" s="19">
        <v>41068</v>
      </c>
      <c r="B2875">
        <v>114.25</v>
      </c>
      <c r="E2875" s="15"/>
      <c r="H2875" s="15"/>
    </row>
    <row r="2876" spans="1:8" x14ac:dyDescent="0.25">
      <c r="A2876" s="19">
        <v>41071</v>
      </c>
      <c r="B2876">
        <v>114.5</v>
      </c>
      <c r="E2876" s="15"/>
      <c r="H2876" s="15"/>
    </row>
    <row r="2877" spans="1:8" x14ac:dyDescent="0.25">
      <c r="A2877" s="19">
        <v>41072</v>
      </c>
      <c r="B2877">
        <v>114.0625</v>
      </c>
      <c r="E2877" s="15"/>
      <c r="H2877" s="15"/>
    </row>
    <row r="2878" spans="1:8" x14ac:dyDescent="0.25">
      <c r="A2878" s="19">
        <v>41073</v>
      </c>
      <c r="B2878">
        <v>114.4375</v>
      </c>
      <c r="E2878" s="15"/>
      <c r="H2878" s="15"/>
    </row>
    <row r="2879" spans="1:8" x14ac:dyDescent="0.25">
      <c r="A2879" s="19">
        <v>41074</v>
      </c>
      <c r="B2879">
        <v>114.265625</v>
      </c>
      <c r="E2879" s="15"/>
      <c r="H2879" s="15"/>
    </row>
    <row r="2880" spans="1:8" x14ac:dyDescent="0.25">
      <c r="A2880" s="19">
        <v>41075</v>
      </c>
      <c r="B2880">
        <v>114.484375</v>
      </c>
      <c r="E2880" s="15"/>
      <c r="H2880" s="15"/>
    </row>
    <row r="2881" spans="1:8" x14ac:dyDescent="0.25">
      <c r="A2881" s="19">
        <v>41078</v>
      </c>
      <c r="B2881">
        <v>114.40625</v>
      </c>
      <c r="E2881" s="15"/>
      <c r="H2881" s="15"/>
    </row>
    <row r="2882" spans="1:8" x14ac:dyDescent="0.25">
      <c r="A2882" s="19">
        <v>41079</v>
      </c>
      <c r="B2882">
        <v>114.25</v>
      </c>
      <c r="E2882" s="15"/>
      <c r="H2882" s="15"/>
    </row>
    <row r="2883" spans="1:8" x14ac:dyDescent="0.25">
      <c r="A2883" s="19">
        <v>41080</v>
      </c>
      <c r="B2883">
        <v>114.015625</v>
      </c>
      <c r="E2883" s="15"/>
      <c r="H2883" s="15"/>
    </row>
    <row r="2884" spans="1:8" x14ac:dyDescent="0.25">
      <c r="A2884" s="19">
        <v>41081</v>
      </c>
      <c r="B2884">
        <v>114.140625</v>
      </c>
      <c r="E2884" s="15"/>
      <c r="H2884" s="15"/>
    </row>
    <row r="2885" spans="1:8" x14ac:dyDescent="0.25">
      <c r="A2885" s="19">
        <v>41082</v>
      </c>
      <c r="B2885">
        <v>113.84375</v>
      </c>
      <c r="E2885" s="15"/>
      <c r="H2885" s="15"/>
    </row>
    <row r="2886" spans="1:8" x14ac:dyDescent="0.25">
      <c r="A2886" s="19">
        <v>41085</v>
      </c>
      <c r="B2886">
        <v>114.328125</v>
      </c>
      <c r="E2886" s="15"/>
      <c r="H2886" s="15"/>
    </row>
    <row r="2887" spans="1:8" x14ac:dyDescent="0.25">
      <c r="A2887" s="19">
        <v>41086</v>
      </c>
      <c r="B2887">
        <v>114.21875</v>
      </c>
      <c r="E2887" s="15"/>
      <c r="H2887" s="15"/>
    </row>
    <row r="2888" spans="1:8" x14ac:dyDescent="0.25">
      <c r="A2888" s="19">
        <v>41087</v>
      </c>
      <c r="B2888">
        <v>114.3125</v>
      </c>
      <c r="E2888" s="15"/>
      <c r="H2888" s="15"/>
    </row>
    <row r="2889" spans="1:8" x14ac:dyDescent="0.25">
      <c r="A2889" s="19">
        <v>41088</v>
      </c>
      <c r="B2889">
        <v>114.625</v>
      </c>
      <c r="E2889" s="15"/>
      <c r="H2889" s="15"/>
    </row>
    <row r="2890" spans="1:8" x14ac:dyDescent="0.25">
      <c r="A2890" s="19">
        <v>41089</v>
      </c>
      <c r="B2890">
        <v>114.15625</v>
      </c>
      <c r="E2890" s="15"/>
      <c r="H2890" s="15"/>
    </row>
    <row r="2891" spans="1:8" x14ac:dyDescent="0.25">
      <c r="A2891" s="19">
        <v>41092</v>
      </c>
      <c r="B2891">
        <v>114.703125</v>
      </c>
      <c r="E2891" s="15"/>
      <c r="H2891" s="15"/>
    </row>
    <row r="2892" spans="1:8" x14ac:dyDescent="0.25">
      <c r="A2892" s="19">
        <v>41093</v>
      </c>
      <c r="B2892">
        <v>114.390625</v>
      </c>
      <c r="E2892" s="15"/>
      <c r="H2892" s="15"/>
    </row>
    <row r="2893" spans="1:8" x14ac:dyDescent="0.25">
      <c r="A2893" s="19">
        <v>41095</v>
      </c>
      <c r="B2893">
        <v>114.65625</v>
      </c>
      <c r="E2893" s="15"/>
      <c r="H2893" s="15"/>
    </row>
    <row r="2894" spans="1:8" x14ac:dyDescent="0.25">
      <c r="A2894" s="19">
        <v>41096</v>
      </c>
      <c r="B2894">
        <v>115</v>
      </c>
      <c r="E2894" s="15"/>
      <c r="H2894" s="15"/>
    </row>
    <row r="2895" spans="1:8" x14ac:dyDescent="0.25">
      <c r="A2895" s="19">
        <v>41099</v>
      </c>
      <c r="B2895">
        <v>115.15625</v>
      </c>
      <c r="E2895" s="15"/>
      <c r="H2895" s="15"/>
    </row>
    <row r="2896" spans="1:8" x14ac:dyDescent="0.25">
      <c r="A2896" s="19">
        <v>41100</v>
      </c>
      <c r="B2896">
        <v>115.234375</v>
      </c>
      <c r="E2896" s="15"/>
      <c r="H2896" s="15"/>
    </row>
    <row r="2897" spans="1:8" x14ac:dyDescent="0.25">
      <c r="A2897" s="19">
        <v>41101</v>
      </c>
      <c r="B2897">
        <v>115.203125</v>
      </c>
      <c r="E2897" s="15"/>
      <c r="H2897" s="15"/>
    </row>
    <row r="2898" spans="1:8" x14ac:dyDescent="0.25">
      <c r="A2898" s="19">
        <v>41102</v>
      </c>
      <c r="B2898">
        <v>115.25</v>
      </c>
      <c r="E2898" s="15"/>
      <c r="H2898" s="15"/>
    </row>
    <row r="2899" spans="1:8" x14ac:dyDescent="0.25">
      <c r="A2899" s="19">
        <v>41103</v>
      </c>
      <c r="B2899">
        <v>115.15625</v>
      </c>
      <c r="E2899" s="15"/>
      <c r="H2899" s="15"/>
    </row>
    <row r="2900" spans="1:8" x14ac:dyDescent="0.25">
      <c r="A2900" s="19">
        <v>41106</v>
      </c>
      <c r="B2900">
        <v>115.390625</v>
      </c>
      <c r="E2900" s="15"/>
      <c r="H2900" s="15"/>
    </row>
    <row r="2901" spans="1:8" x14ac:dyDescent="0.25">
      <c r="A2901" s="19">
        <v>41107</v>
      </c>
      <c r="B2901">
        <v>115.15625</v>
      </c>
      <c r="E2901" s="15"/>
      <c r="H2901" s="15"/>
    </row>
    <row r="2902" spans="1:8" x14ac:dyDescent="0.25">
      <c r="A2902" s="19">
        <v>41108</v>
      </c>
      <c r="B2902">
        <v>115.34375</v>
      </c>
      <c r="E2902" s="15"/>
      <c r="H2902" s="15"/>
    </row>
    <row r="2903" spans="1:8" x14ac:dyDescent="0.25">
      <c r="A2903" s="19">
        <v>41109</v>
      </c>
      <c r="B2903">
        <v>115.09375</v>
      </c>
      <c r="E2903" s="15"/>
      <c r="H2903" s="15"/>
    </row>
    <row r="2904" spans="1:8" x14ac:dyDescent="0.25">
      <c r="A2904" s="19">
        <v>41110</v>
      </c>
      <c r="B2904">
        <v>115.46875</v>
      </c>
      <c r="E2904" s="15"/>
      <c r="H2904" s="15"/>
    </row>
    <row r="2905" spans="1:8" x14ac:dyDescent="0.25">
      <c r="A2905" s="19">
        <v>41113</v>
      </c>
      <c r="B2905">
        <v>115.609375</v>
      </c>
      <c r="E2905" s="15"/>
      <c r="H2905" s="15"/>
    </row>
    <row r="2906" spans="1:8" x14ac:dyDescent="0.25">
      <c r="A2906" s="19">
        <v>41114</v>
      </c>
      <c r="B2906">
        <v>115.78125</v>
      </c>
      <c r="E2906" s="15"/>
      <c r="H2906" s="15"/>
    </row>
    <row r="2907" spans="1:8" x14ac:dyDescent="0.25">
      <c r="A2907" s="19">
        <v>41115</v>
      </c>
      <c r="B2907">
        <v>115.75</v>
      </c>
      <c r="E2907" s="15"/>
      <c r="H2907" s="15"/>
    </row>
    <row r="2908" spans="1:8" x14ac:dyDescent="0.25">
      <c r="A2908" s="19">
        <v>41116</v>
      </c>
      <c r="B2908">
        <v>115.578125</v>
      </c>
      <c r="E2908" s="15"/>
      <c r="H2908" s="15"/>
    </row>
    <row r="2909" spans="1:8" x14ac:dyDescent="0.25">
      <c r="A2909" s="19">
        <v>41117</v>
      </c>
      <c r="B2909">
        <v>114.796875</v>
      </c>
      <c r="E2909" s="15"/>
      <c r="H2909" s="15"/>
    </row>
    <row r="2910" spans="1:8" x14ac:dyDescent="0.25">
      <c r="A2910" s="19">
        <v>41120</v>
      </c>
      <c r="B2910">
        <v>115.171875</v>
      </c>
      <c r="E2910" s="15"/>
      <c r="H2910" s="15"/>
    </row>
    <row r="2911" spans="1:8" x14ac:dyDescent="0.25">
      <c r="A2911" s="19">
        <v>41121</v>
      </c>
      <c r="B2911">
        <v>115.25</v>
      </c>
      <c r="E2911" s="15"/>
      <c r="H2911" s="15"/>
    </row>
    <row r="2912" spans="1:8" x14ac:dyDescent="0.25">
      <c r="A2912" s="19">
        <v>41122</v>
      </c>
      <c r="B2912">
        <v>114.828125</v>
      </c>
      <c r="E2912" s="15"/>
      <c r="H2912" s="15"/>
    </row>
    <row r="2913" spans="1:8" x14ac:dyDescent="0.25">
      <c r="A2913" s="19">
        <v>41123</v>
      </c>
      <c r="B2913">
        <v>115.234375</v>
      </c>
      <c r="E2913" s="15"/>
      <c r="H2913" s="15"/>
    </row>
    <row r="2914" spans="1:8" x14ac:dyDescent="0.25">
      <c r="A2914" s="19">
        <v>41124</v>
      </c>
      <c r="B2914">
        <v>114.609375</v>
      </c>
      <c r="E2914" s="15"/>
      <c r="H2914" s="15"/>
    </row>
    <row r="2915" spans="1:8" x14ac:dyDescent="0.25">
      <c r="A2915" s="19">
        <v>41127</v>
      </c>
      <c r="B2915">
        <v>114.796875</v>
      </c>
      <c r="E2915" s="15"/>
      <c r="H2915" s="15"/>
    </row>
    <row r="2916" spans="1:8" x14ac:dyDescent="0.25">
      <c r="A2916" s="19">
        <v>41128</v>
      </c>
      <c r="B2916">
        <v>114.328125</v>
      </c>
      <c r="E2916" s="15"/>
      <c r="H2916" s="15"/>
    </row>
    <row r="2917" spans="1:8" x14ac:dyDescent="0.25">
      <c r="A2917" s="19">
        <v>41129</v>
      </c>
      <c r="B2917">
        <v>114.25</v>
      </c>
      <c r="E2917" s="15"/>
      <c r="H2917" s="15"/>
    </row>
    <row r="2918" spans="1:8" x14ac:dyDescent="0.25">
      <c r="A2918" s="19">
        <v>41130</v>
      </c>
      <c r="B2918">
        <v>114.234375</v>
      </c>
      <c r="E2918" s="15"/>
      <c r="H2918" s="15"/>
    </row>
    <row r="2919" spans="1:8" x14ac:dyDescent="0.25">
      <c r="A2919" s="19">
        <v>41131</v>
      </c>
      <c r="B2919">
        <v>114.46875</v>
      </c>
      <c r="E2919" s="15"/>
      <c r="H2919" s="15"/>
    </row>
    <row r="2920" spans="1:8" x14ac:dyDescent="0.25">
      <c r="A2920" s="19">
        <v>41134</v>
      </c>
      <c r="B2920">
        <v>114.375</v>
      </c>
      <c r="E2920" s="15"/>
      <c r="H2920" s="15"/>
    </row>
    <row r="2921" spans="1:8" x14ac:dyDescent="0.25">
      <c r="A2921" s="19">
        <v>41135</v>
      </c>
      <c r="B2921">
        <v>113.953125</v>
      </c>
      <c r="E2921" s="15"/>
      <c r="H2921" s="15"/>
    </row>
    <row r="2922" spans="1:8" x14ac:dyDescent="0.25">
      <c r="A2922" s="19">
        <v>41136</v>
      </c>
      <c r="B2922">
        <v>113.484375</v>
      </c>
      <c r="E2922" s="15"/>
      <c r="H2922" s="15"/>
    </row>
    <row r="2923" spans="1:8" x14ac:dyDescent="0.25">
      <c r="A2923" s="19">
        <v>41137</v>
      </c>
      <c r="B2923">
        <v>113.296875</v>
      </c>
      <c r="E2923" s="15"/>
      <c r="H2923" s="15"/>
    </row>
    <row r="2924" spans="1:8" x14ac:dyDescent="0.25">
      <c r="A2924" s="19">
        <v>41138</v>
      </c>
      <c r="B2924">
        <v>113.40625</v>
      </c>
      <c r="E2924" s="15"/>
      <c r="H2924" s="15"/>
    </row>
    <row r="2925" spans="1:8" x14ac:dyDescent="0.25">
      <c r="A2925" s="19">
        <v>41141</v>
      </c>
      <c r="B2925">
        <v>113.421875</v>
      </c>
      <c r="E2925" s="15"/>
      <c r="H2925" s="15"/>
    </row>
    <row r="2926" spans="1:8" x14ac:dyDescent="0.25">
      <c r="A2926" s="19">
        <v>41142</v>
      </c>
      <c r="B2926">
        <v>113.5</v>
      </c>
      <c r="E2926" s="15"/>
      <c r="H2926" s="15"/>
    </row>
    <row r="2927" spans="1:8" x14ac:dyDescent="0.25">
      <c r="A2927" s="19">
        <v>41143</v>
      </c>
      <c r="B2927">
        <v>114.109375</v>
      </c>
      <c r="E2927" s="15"/>
      <c r="H2927" s="15"/>
    </row>
    <row r="2928" spans="1:8" x14ac:dyDescent="0.25">
      <c r="A2928" s="19">
        <v>41144</v>
      </c>
      <c r="B2928">
        <v>114.421875</v>
      </c>
      <c r="E2928" s="15"/>
      <c r="H2928" s="15"/>
    </row>
    <row r="2929" spans="1:8" x14ac:dyDescent="0.25">
      <c r="A2929" s="19">
        <v>41145</v>
      </c>
      <c r="B2929">
        <v>114.328125</v>
      </c>
      <c r="E2929" s="15"/>
      <c r="H2929" s="15"/>
    </row>
    <row r="2930" spans="1:8" x14ac:dyDescent="0.25">
      <c r="A2930" s="19">
        <v>41148</v>
      </c>
      <c r="B2930">
        <v>114.53125</v>
      </c>
      <c r="E2930" s="15"/>
      <c r="H2930" s="15"/>
    </row>
    <row r="2931" spans="1:8" x14ac:dyDescent="0.25">
      <c r="A2931" s="19">
        <v>41149</v>
      </c>
      <c r="B2931">
        <v>114.65625</v>
      </c>
      <c r="E2931" s="15"/>
      <c r="H2931" s="15"/>
    </row>
    <row r="2932" spans="1:8" x14ac:dyDescent="0.25">
      <c r="A2932" s="19">
        <v>41150</v>
      </c>
      <c r="B2932">
        <v>114.5625</v>
      </c>
      <c r="E2932" s="15"/>
      <c r="H2932" s="15"/>
    </row>
    <row r="2933" spans="1:8" x14ac:dyDescent="0.25">
      <c r="A2933" s="19">
        <v>41151</v>
      </c>
      <c r="B2933">
        <v>114.859375</v>
      </c>
      <c r="E2933" s="15"/>
      <c r="H2933" s="15"/>
    </row>
    <row r="2934" spans="1:8" x14ac:dyDescent="0.25">
      <c r="A2934" s="19">
        <v>41152</v>
      </c>
      <c r="B2934">
        <v>115.34375</v>
      </c>
      <c r="E2934" s="15"/>
      <c r="H2934" s="15"/>
    </row>
    <row r="2935" spans="1:8" x14ac:dyDescent="0.25">
      <c r="A2935" s="19">
        <v>41156</v>
      </c>
      <c r="B2935">
        <v>115.078125</v>
      </c>
      <c r="E2935" s="15"/>
      <c r="H2935" s="15"/>
    </row>
    <row r="2936" spans="1:8" x14ac:dyDescent="0.25">
      <c r="A2936" s="19">
        <v>41157</v>
      </c>
      <c r="B2936">
        <v>115.0625</v>
      </c>
      <c r="E2936" s="15"/>
      <c r="H2936" s="15"/>
    </row>
    <row r="2937" spans="1:8" x14ac:dyDescent="0.25">
      <c r="A2937" s="19">
        <v>41158</v>
      </c>
      <c r="B2937">
        <v>114.5625</v>
      </c>
      <c r="E2937" s="15"/>
      <c r="H2937" s="15"/>
    </row>
    <row r="2938" spans="1:8" x14ac:dyDescent="0.25">
      <c r="A2938" s="19">
        <v>41159</v>
      </c>
      <c r="B2938">
        <v>114.796875</v>
      </c>
      <c r="E2938" s="15"/>
      <c r="H2938" s="15"/>
    </row>
    <row r="2939" spans="1:8" x14ac:dyDescent="0.25">
      <c r="A2939" s="19">
        <v>41162</v>
      </c>
      <c r="B2939">
        <v>114.671875</v>
      </c>
      <c r="E2939" s="15"/>
      <c r="H2939" s="15"/>
    </row>
    <row r="2940" spans="1:8" x14ac:dyDescent="0.25">
      <c r="A2940" s="19">
        <v>41163</v>
      </c>
      <c r="B2940">
        <v>114.640625</v>
      </c>
      <c r="E2940" s="15"/>
      <c r="H2940" s="15"/>
    </row>
    <row r="2941" spans="1:8" x14ac:dyDescent="0.25">
      <c r="A2941" s="19">
        <v>41164</v>
      </c>
      <c r="B2941">
        <v>114.296875</v>
      </c>
      <c r="E2941" s="15"/>
      <c r="H2941" s="15"/>
    </row>
    <row r="2942" spans="1:8" x14ac:dyDescent="0.25">
      <c r="A2942" s="19">
        <v>41165</v>
      </c>
      <c r="B2942">
        <v>114.671875</v>
      </c>
      <c r="E2942" s="15"/>
      <c r="H2942" s="15"/>
    </row>
    <row r="2943" spans="1:8" x14ac:dyDescent="0.25">
      <c r="A2943" s="19">
        <v>41166</v>
      </c>
      <c r="B2943">
        <v>113.953125</v>
      </c>
      <c r="E2943" s="15"/>
      <c r="H2943" s="15"/>
    </row>
    <row r="2944" spans="1:8" x14ac:dyDescent="0.25">
      <c r="A2944" s="19">
        <v>41169</v>
      </c>
      <c r="B2944">
        <v>114.109375</v>
      </c>
      <c r="E2944" s="15"/>
      <c r="H2944" s="15"/>
    </row>
    <row r="2945" spans="1:8" x14ac:dyDescent="0.25">
      <c r="A2945" s="19">
        <v>41170</v>
      </c>
      <c r="B2945">
        <v>114.21875</v>
      </c>
      <c r="E2945" s="15"/>
      <c r="H2945" s="15"/>
    </row>
    <row r="2946" spans="1:8" x14ac:dyDescent="0.25">
      <c r="A2946" s="19">
        <v>41171</v>
      </c>
      <c r="B2946">
        <v>114.359375</v>
      </c>
      <c r="E2946" s="15"/>
      <c r="H2946" s="15"/>
    </row>
    <row r="2947" spans="1:8" x14ac:dyDescent="0.25">
      <c r="A2947" s="19">
        <v>41172</v>
      </c>
      <c r="B2947">
        <v>114.390625</v>
      </c>
      <c r="E2947" s="15"/>
      <c r="H2947" s="15"/>
    </row>
    <row r="2948" spans="1:8" x14ac:dyDescent="0.25">
      <c r="A2948" s="19">
        <v>41173</v>
      </c>
      <c r="B2948">
        <v>114.625</v>
      </c>
      <c r="E2948" s="15"/>
      <c r="H2948" s="15"/>
    </row>
    <row r="2949" spans="1:8" x14ac:dyDescent="0.25">
      <c r="A2949" s="19">
        <v>41176</v>
      </c>
      <c r="B2949">
        <v>114.828125</v>
      </c>
      <c r="E2949" s="15"/>
      <c r="H2949" s="15"/>
    </row>
    <row r="2950" spans="1:8" x14ac:dyDescent="0.25">
      <c r="A2950" s="19">
        <v>41177</v>
      </c>
      <c r="B2950">
        <v>115.046875</v>
      </c>
      <c r="E2950" s="15"/>
      <c r="H2950" s="15"/>
    </row>
    <row r="2951" spans="1:8" x14ac:dyDescent="0.25">
      <c r="A2951" s="19">
        <v>41178</v>
      </c>
      <c r="B2951">
        <v>115.453125</v>
      </c>
      <c r="E2951" s="15"/>
      <c r="H2951" s="15"/>
    </row>
    <row r="2952" spans="1:8" x14ac:dyDescent="0.25">
      <c r="A2952" s="19">
        <v>41179</v>
      </c>
      <c r="B2952">
        <v>115.328125</v>
      </c>
      <c r="E2952" s="15"/>
      <c r="H2952" s="15"/>
    </row>
    <row r="2953" spans="1:8" x14ac:dyDescent="0.25">
      <c r="A2953" s="19">
        <v>41180</v>
      </c>
      <c r="B2953">
        <v>115.328125</v>
      </c>
      <c r="E2953" s="15"/>
      <c r="H2953" s="15"/>
    </row>
    <row r="2954" spans="1:8" x14ac:dyDescent="0.25">
      <c r="A2954" s="19">
        <v>41183</v>
      </c>
      <c r="B2954">
        <v>115.40625</v>
      </c>
      <c r="E2954" s="15"/>
      <c r="H2954" s="15"/>
    </row>
    <row r="2955" spans="1:8" x14ac:dyDescent="0.25">
      <c r="A2955" s="19">
        <v>41184</v>
      </c>
      <c r="B2955">
        <v>115.453125</v>
      </c>
      <c r="E2955" s="15"/>
      <c r="H2955" s="15"/>
    </row>
    <row r="2956" spans="1:8" x14ac:dyDescent="0.25">
      <c r="A2956" s="19">
        <v>41185</v>
      </c>
      <c r="B2956">
        <v>115.53125</v>
      </c>
      <c r="E2956" s="15"/>
      <c r="H2956" s="15"/>
    </row>
    <row r="2957" spans="1:8" x14ac:dyDescent="0.25">
      <c r="A2957" s="19">
        <v>41186</v>
      </c>
      <c r="B2957">
        <v>115.265625</v>
      </c>
      <c r="E2957" s="15"/>
      <c r="H2957" s="15"/>
    </row>
    <row r="2958" spans="1:8" x14ac:dyDescent="0.25">
      <c r="A2958" s="19">
        <v>41187</v>
      </c>
      <c r="B2958">
        <v>114.828125</v>
      </c>
      <c r="E2958" s="15"/>
      <c r="H2958" s="15"/>
    </row>
    <row r="2959" spans="1:8" x14ac:dyDescent="0.25">
      <c r="A2959" s="19">
        <v>41190</v>
      </c>
      <c r="B2959">
        <v>115.125</v>
      </c>
      <c r="E2959" s="15"/>
      <c r="H2959" s="15"/>
    </row>
    <row r="2960" spans="1:8" x14ac:dyDescent="0.25">
      <c r="A2960" s="19">
        <v>41191</v>
      </c>
      <c r="B2960">
        <v>114.9375</v>
      </c>
      <c r="E2960" s="15"/>
      <c r="H2960" s="15"/>
    </row>
    <row r="2961" spans="1:8" x14ac:dyDescent="0.25">
      <c r="A2961" s="19">
        <v>41192</v>
      </c>
      <c r="B2961">
        <v>115.09375</v>
      </c>
      <c r="E2961" s="15"/>
      <c r="H2961" s="15"/>
    </row>
    <row r="2962" spans="1:8" x14ac:dyDescent="0.25">
      <c r="A2962" s="19">
        <v>41193</v>
      </c>
      <c r="B2962">
        <v>115.125</v>
      </c>
      <c r="E2962" s="15"/>
      <c r="H2962" s="15"/>
    </row>
    <row r="2963" spans="1:8" x14ac:dyDescent="0.25">
      <c r="A2963" s="19">
        <v>41194</v>
      </c>
      <c r="B2963">
        <v>115.171875</v>
      </c>
      <c r="E2963" s="15"/>
      <c r="H2963" s="15"/>
    </row>
    <row r="2964" spans="1:8" x14ac:dyDescent="0.25">
      <c r="A2964" s="19">
        <v>41197</v>
      </c>
      <c r="B2964">
        <v>115.171875</v>
      </c>
      <c r="E2964" s="15"/>
      <c r="H2964" s="15"/>
    </row>
    <row r="2965" spans="1:8" x14ac:dyDescent="0.25">
      <c r="A2965" s="19">
        <v>41198</v>
      </c>
      <c r="B2965">
        <v>114.796875</v>
      </c>
      <c r="E2965" s="15"/>
      <c r="H2965" s="15"/>
    </row>
    <row r="2966" spans="1:8" x14ac:dyDescent="0.25">
      <c r="A2966" s="19">
        <v>41199</v>
      </c>
      <c r="B2966">
        <v>114.109375</v>
      </c>
      <c r="E2966" s="15"/>
      <c r="H2966" s="15"/>
    </row>
    <row r="2967" spans="1:8" x14ac:dyDescent="0.25">
      <c r="A2967" s="19">
        <v>41200</v>
      </c>
      <c r="B2967">
        <v>114.03125</v>
      </c>
      <c r="E2967" s="15"/>
      <c r="H2967" s="15"/>
    </row>
    <row r="2968" spans="1:8" x14ac:dyDescent="0.25">
      <c r="A2968" s="19">
        <v>41201</v>
      </c>
      <c r="B2968">
        <v>114.375</v>
      </c>
      <c r="E2968" s="15"/>
      <c r="H2968" s="15"/>
    </row>
    <row r="2969" spans="1:8" x14ac:dyDescent="0.25">
      <c r="A2969" s="19">
        <v>41204</v>
      </c>
      <c r="B2969">
        <v>114.140625</v>
      </c>
      <c r="E2969" s="15"/>
      <c r="H2969" s="15"/>
    </row>
    <row r="2970" spans="1:8" x14ac:dyDescent="0.25">
      <c r="A2970" s="19">
        <v>41205</v>
      </c>
      <c r="B2970">
        <v>114.359375</v>
      </c>
      <c r="E2970" s="15"/>
      <c r="H2970" s="15"/>
    </row>
    <row r="2971" spans="1:8" x14ac:dyDescent="0.25">
      <c r="A2971" s="19">
        <v>41206</v>
      </c>
      <c r="B2971">
        <v>114.359375</v>
      </c>
      <c r="E2971" s="15"/>
      <c r="H2971" s="15"/>
    </row>
    <row r="2972" spans="1:8" x14ac:dyDescent="0.25">
      <c r="A2972" s="19">
        <v>41207</v>
      </c>
      <c r="B2972">
        <v>113.953125</v>
      </c>
      <c r="E2972" s="15"/>
      <c r="H2972" s="15"/>
    </row>
    <row r="2973" spans="1:8" x14ac:dyDescent="0.25">
      <c r="A2973" s="19">
        <v>41208</v>
      </c>
      <c r="B2973">
        <v>114.53125</v>
      </c>
      <c r="E2973" s="15"/>
      <c r="H2973" s="15"/>
    </row>
    <row r="2974" spans="1:8" x14ac:dyDescent="0.25">
      <c r="A2974" s="19">
        <v>41211</v>
      </c>
      <c r="B2974">
        <v>114.71875</v>
      </c>
      <c r="E2974" s="15"/>
      <c r="H2974" s="15"/>
    </row>
    <row r="2975" spans="1:8" x14ac:dyDescent="0.25">
      <c r="A2975" s="19">
        <v>41212</v>
      </c>
      <c r="B2975">
        <v>114.625</v>
      </c>
      <c r="E2975" s="15"/>
      <c r="H2975" s="15"/>
    </row>
    <row r="2976" spans="1:8" x14ac:dyDescent="0.25">
      <c r="A2976" s="19">
        <v>41213</v>
      </c>
      <c r="B2976">
        <v>114.921875</v>
      </c>
      <c r="E2976" s="15"/>
      <c r="H2976" s="15"/>
    </row>
    <row r="2977" spans="1:8" x14ac:dyDescent="0.25">
      <c r="A2977" s="19">
        <v>41214</v>
      </c>
      <c r="B2977">
        <v>114.75</v>
      </c>
      <c r="E2977" s="15"/>
      <c r="H2977" s="15"/>
    </row>
    <row r="2978" spans="1:8" x14ac:dyDescent="0.25">
      <c r="A2978" s="19">
        <v>41215</v>
      </c>
      <c r="B2978">
        <v>114.71875</v>
      </c>
      <c r="E2978" s="15"/>
      <c r="H2978" s="15"/>
    </row>
    <row r="2979" spans="1:8" x14ac:dyDescent="0.25">
      <c r="A2979" s="19">
        <v>41218</v>
      </c>
      <c r="B2979">
        <v>115.03125</v>
      </c>
      <c r="E2979" s="15"/>
      <c r="H2979" s="15"/>
    </row>
    <row r="2980" spans="1:8" x14ac:dyDescent="0.25">
      <c r="A2980" s="19">
        <v>41219</v>
      </c>
      <c r="B2980">
        <v>114.640625</v>
      </c>
      <c r="E2980" s="15"/>
      <c r="H2980" s="15"/>
    </row>
    <row r="2981" spans="1:8" x14ac:dyDescent="0.25">
      <c r="A2981" s="19">
        <v>41220</v>
      </c>
      <c r="B2981">
        <v>115.40625</v>
      </c>
      <c r="E2981" s="15"/>
      <c r="H2981" s="15"/>
    </row>
    <row r="2982" spans="1:8" x14ac:dyDescent="0.25">
      <c r="A2982" s="19">
        <v>41221</v>
      </c>
      <c r="B2982">
        <v>115.640625</v>
      </c>
      <c r="E2982" s="15"/>
      <c r="H2982" s="15"/>
    </row>
    <row r="2983" spans="1:8" x14ac:dyDescent="0.25">
      <c r="A2983" s="19">
        <v>41222</v>
      </c>
      <c r="B2983">
        <v>115.6875</v>
      </c>
      <c r="E2983" s="15"/>
      <c r="H2983" s="15"/>
    </row>
    <row r="2984" spans="1:8" x14ac:dyDescent="0.25">
      <c r="A2984" s="19">
        <v>41225</v>
      </c>
      <c r="B2984">
        <v>115.671875</v>
      </c>
      <c r="E2984" s="15"/>
      <c r="H2984" s="15"/>
    </row>
    <row r="2985" spans="1:8" x14ac:dyDescent="0.25">
      <c r="A2985" s="19">
        <v>41226</v>
      </c>
      <c r="B2985">
        <v>115.8125</v>
      </c>
      <c r="E2985" s="15"/>
      <c r="H2985" s="15"/>
    </row>
    <row r="2986" spans="1:8" x14ac:dyDescent="0.25">
      <c r="A2986" s="19">
        <v>41227</v>
      </c>
      <c r="B2986">
        <v>115.8125</v>
      </c>
      <c r="E2986" s="15"/>
      <c r="H2986" s="15"/>
    </row>
    <row r="2987" spans="1:8" x14ac:dyDescent="0.25">
      <c r="A2987" s="19">
        <v>41228</v>
      </c>
      <c r="B2987">
        <v>115.796875</v>
      </c>
      <c r="E2987" s="15"/>
      <c r="H2987" s="15"/>
    </row>
    <row r="2988" spans="1:8" x14ac:dyDescent="0.25">
      <c r="A2988" s="19">
        <v>41229</v>
      </c>
      <c r="B2988">
        <v>115.921875</v>
      </c>
      <c r="E2988" s="15"/>
      <c r="H2988" s="15"/>
    </row>
    <row r="2989" spans="1:8" x14ac:dyDescent="0.25">
      <c r="A2989" s="19">
        <v>41232</v>
      </c>
      <c r="B2989">
        <v>115.6875</v>
      </c>
      <c r="E2989" s="15"/>
      <c r="H2989" s="15"/>
    </row>
    <row r="2990" spans="1:8" x14ac:dyDescent="0.25">
      <c r="A2990" s="19">
        <v>41233</v>
      </c>
      <c r="B2990">
        <v>115.421875</v>
      </c>
      <c r="E2990" s="15"/>
      <c r="H2990" s="15"/>
    </row>
    <row r="2991" spans="1:8" x14ac:dyDescent="0.25">
      <c r="A2991" s="19">
        <v>41234</v>
      </c>
      <c r="B2991">
        <v>115.234375</v>
      </c>
      <c r="E2991" s="15"/>
      <c r="H2991" s="15"/>
    </row>
    <row r="2992" spans="1:8" x14ac:dyDescent="0.25">
      <c r="A2992" s="19">
        <v>41236</v>
      </c>
      <c r="B2992">
        <v>115.1875</v>
      </c>
      <c r="E2992" s="15"/>
      <c r="H2992" s="15"/>
    </row>
    <row r="2993" spans="1:8" x14ac:dyDescent="0.25">
      <c r="A2993" s="19">
        <v>41239</v>
      </c>
      <c r="B2993">
        <v>115.375</v>
      </c>
      <c r="E2993" s="15"/>
      <c r="H2993" s="15"/>
    </row>
    <row r="2994" spans="1:8" x14ac:dyDescent="0.25">
      <c r="A2994" s="19">
        <v>41240</v>
      </c>
      <c r="B2994">
        <v>115.53125</v>
      </c>
      <c r="E2994" s="15"/>
      <c r="H2994" s="15"/>
    </row>
    <row r="2995" spans="1:8" x14ac:dyDescent="0.25">
      <c r="A2995" s="19">
        <v>41241</v>
      </c>
      <c r="B2995">
        <v>115.75</v>
      </c>
      <c r="E2995" s="15"/>
      <c r="H2995" s="15"/>
    </row>
    <row r="2996" spans="1:8" x14ac:dyDescent="0.25">
      <c r="A2996" s="19">
        <v>41242</v>
      </c>
      <c r="B2996">
        <v>115.78125</v>
      </c>
      <c r="E2996" s="15"/>
      <c r="H2996" s="15"/>
    </row>
    <row r="2997" spans="1:8" x14ac:dyDescent="0.25">
      <c r="A2997" s="19">
        <v>41243</v>
      </c>
      <c r="B2997">
        <v>115.875</v>
      </c>
      <c r="E2997" s="15"/>
      <c r="H2997" s="15"/>
    </row>
    <row r="2998" spans="1:8" x14ac:dyDescent="0.25">
      <c r="A2998" s="19">
        <v>41246</v>
      </c>
      <c r="B2998">
        <v>115.734375</v>
      </c>
      <c r="E2998" s="15"/>
      <c r="H2998" s="15"/>
    </row>
    <row r="2999" spans="1:8" x14ac:dyDescent="0.25">
      <c r="A2999" s="19">
        <v>41247</v>
      </c>
      <c r="B2999">
        <v>115.828125</v>
      </c>
      <c r="E2999" s="15"/>
      <c r="H2999" s="15"/>
    </row>
    <row r="3000" spans="1:8" x14ac:dyDescent="0.25">
      <c r="A3000" s="19">
        <v>41248</v>
      </c>
      <c r="B3000">
        <v>116.015625</v>
      </c>
      <c r="E3000" s="15"/>
      <c r="H3000" s="15"/>
    </row>
    <row r="3001" spans="1:8" x14ac:dyDescent="0.25">
      <c r="A3001" s="19">
        <v>41249</v>
      </c>
      <c r="B3001">
        <v>116.078125</v>
      </c>
      <c r="E3001" s="15"/>
      <c r="H3001" s="15"/>
    </row>
    <row r="3002" spans="1:8" x14ac:dyDescent="0.25">
      <c r="A3002" s="19">
        <v>41250</v>
      </c>
      <c r="B3002">
        <v>115.828125</v>
      </c>
      <c r="E3002" s="15"/>
      <c r="H3002" s="15"/>
    </row>
    <row r="3003" spans="1:8" x14ac:dyDescent="0.25">
      <c r="A3003" s="19">
        <v>41253</v>
      </c>
      <c r="B3003">
        <v>115.859375</v>
      </c>
      <c r="E3003" s="15"/>
      <c r="H3003" s="15"/>
    </row>
    <row r="3004" spans="1:8" x14ac:dyDescent="0.25">
      <c r="A3004" s="19">
        <v>41254</v>
      </c>
      <c r="B3004">
        <v>115.703125</v>
      </c>
      <c r="E3004" s="15"/>
      <c r="H3004" s="15"/>
    </row>
    <row r="3005" spans="1:8" x14ac:dyDescent="0.25">
      <c r="A3005" s="19">
        <v>41255</v>
      </c>
      <c r="B3005">
        <v>115.421875</v>
      </c>
      <c r="E3005" s="15"/>
      <c r="H3005" s="15"/>
    </row>
    <row r="3006" spans="1:8" x14ac:dyDescent="0.25">
      <c r="A3006" s="19">
        <v>41256</v>
      </c>
      <c r="B3006">
        <v>115.15625</v>
      </c>
      <c r="E3006" s="15"/>
      <c r="H3006" s="15"/>
    </row>
    <row r="3007" spans="1:8" x14ac:dyDescent="0.25">
      <c r="A3007" s="19">
        <v>41257</v>
      </c>
      <c r="B3007">
        <v>115.234375</v>
      </c>
      <c r="E3007" s="15"/>
      <c r="H3007" s="15"/>
    </row>
    <row r="3008" spans="1:8" x14ac:dyDescent="0.25">
      <c r="A3008" s="19">
        <v>41260</v>
      </c>
      <c r="B3008">
        <v>114.890625</v>
      </c>
      <c r="E3008" s="15"/>
      <c r="H3008" s="15"/>
    </row>
    <row r="3009" spans="1:8" x14ac:dyDescent="0.25">
      <c r="A3009" s="19">
        <v>41261</v>
      </c>
      <c r="B3009">
        <v>114.53125</v>
      </c>
      <c r="E3009" s="15"/>
      <c r="H3009" s="15"/>
    </row>
    <row r="3010" spans="1:8" x14ac:dyDescent="0.25">
      <c r="A3010" s="19">
        <v>41262</v>
      </c>
      <c r="B3010">
        <v>114.734375</v>
      </c>
      <c r="E3010" s="15"/>
      <c r="H3010" s="15"/>
    </row>
    <row r="3011" spans="1:8" x14ac:dyDescent="0.25">
      <c r="A3011" s="19">
        <v>41263</v>
      </c>
      <c r="B3011">
        <v>114.734375</v>
      </c>
      <c r="E3011" s="15"/>
      <c r="H3011" s="15"/>
    </row>
    <row r="3012" spans="1:8" x14ac:dyDescent="0.25">
      <c r="A3012" s="19">
        <v>41264</v>
      </c>
      <c r="B3012">
        <v>115.015625</v>
      </c>
      <c r="E3012" s="15"/>
      <c r="H3012" s="15"/>
    </row>
    <row r="3013" spans="1:8" x14ac:dyDescent="0.25">
      <c r="A3013" s="19">
        <v>41267</v>
      </c>
      <c r="B3013">
        <v>114.875</v>
      </c>
      <c r="E3013" s="15"/>
      <c r="H3013" s="15"/>
    </row>
    <row r="3014" spans="1:8" x14ac:dyDescent="0.25">
      <c r="A3014" s="19">
        <v>41269</v>
      </c>
      <c r="B3014">
        <v>115.03125</v>
      </c>
      <c r="E3014" s="15"/>
      <c r="H3014" s="15"/>
    </row>
    <row r="3015" spans="1:8" x14ac:dyDescent="0.25">
      <c r="A3015" s="19">
        <v>41270</v>
      </c>
      <c r="B3015">
        <v>115.390625</v>
      </c>
      <c r="E3015" s="15"/>
      <c r="H3015" s="15"/>
    </row>
    <row r="3016" spans="1:8" x14ac:dyDescent="0.25">
      <c r="A3016" s="19">
        <v>41271</v>
      </c>
      <c r="B3016">
        <v>115.421875</v>
      </c>
      <c r="E3016" s="15"/>
      <c r="H3016" s="15"/>
    </row>
    <row r="3017" spans="1:8" x14ac:dyDescent="0.25">
      <c r="A3017" s="19">
        <v>41274</v>
      </c>
      <c r="B3017">
        <v>115.265625</v>
      </c>
      <c r="E3017" s="15"/>
      <c r="H3017" s="15"/>
    </row>
    <row r="3018" spans="1:8" x14ac:dyDescent="0.25">
      <c r="A3018" s="19">
        <v>41276</v>
      </c>
      <c r="B3018">
        <v>114.71875</v>
      </c>
      <c r="E3018" s="15"/>
      <c r="H3018" s="15"/>
    </row>
    <row r="3019" spans="1:8" x14ac:dyDescent="0.25">
      <c r="A3019" s="19">
        <v>41277</v>
      </c>
      <c r="B3019">
        <v>114.265625</v>
      </c>
      <c r="E3019" s="15"/>
      <c r="H3019" s="15"/>
    </row>
    <row r="3020" spans="1:8" x14ac:dyDescent="0.25">
      <c r="A3020" s="19">
        <v>41278</v>
      </c>
      <c r="B3020">
        <v>114.171875</v>
      </c>
      <c r="E3020" s="15"/>
      <c r="H3020" s="15"/>
    </row>
    <row r="3021" spans="1:8" x14ac:dyDescent="0.25">
      <c r="A3021" s="19">
        <v>41281</v>
      </c>
      <c r="B3021">
        <v>114.21875</v>
      </c>
      <c r="E3021" s="15"/>
      <c r="H3021" s="15"/>
    </row>
    <row r="3022" spans="1:8" x14ac:dyDescent="0.25">
      <c r="A3022" s="19">
        <v>41282</v>
      </c>
      <c r="B3022">
        <v>114.46875</v>
      </c>
      <c r="E3022" s="15"/>
      <c r="H3022" s="15"/>
    </row>
    <row r="3023" spans="1:8" x14ac:dyDescent="0.25">
      <c r="A3023" s="19">
        <v>41283</v>
      </c>
      <c r="B3023">
        <v>114.640625</v>
      </c>
      <c r="E3023" s="15"/>
      <c r="H3023" s="15"/>
    </row>
    <row r="3024" spans="1:8" x14ac:dyDescent="0.25">
      <c r="A3024" s="19">
        <v>41284</v>
      </c>
      <c r="B3024">
        <v>114.34375</v>
      </c>
      <c r="E3024" s="15"/>
      <c r="H3024" s="15"/>
    </row>
    <row r="3025" spans="1:8" x14ac:dyDescent="0.25">
      <c r="A3025" s="19">
        <v>41285</v>
      </c>
      <c r="B3025">
        <v>114.515625</v>
      </c>
      <c r="E3025" s="15"/>
      <c r="H3025" s="15"/>
    </row>
    <row r="3026" spans="1:8" x14ac:dyDescent="0.25">
      <c r="A3026" s="19">
        <v>41288</v>
      </c>
      <c r="B3026">
        <v>114.625</v>
      </c>
      <c r="E3026" s="15"/>
      <c r="H3026" s="15"/>
    </row>
    <row r="3027" spans="1:8" x14ac:dyDescent="0.25">
      <c r="A3027" s="19">
        <v>41289</v>
      </c>
      <c r="B3027">
        <v>114.828125</v>
      </c>
      <c r="E3027" s="15"/>
      <c r="H3027" s="15"/>
    </row>
    <row r="3028" spans="1:8" x14ac:dyDescent="0.25">
      <c r="A3028" s="19">
        <v>41290</v>
      </c>
      <c r="B3028">
        <v>114.84375</v>
      </c>
      <c r="E3028" s="15"/>
      <c r="H3028" s="15"/>
    </row>
    <row r="3029" spans="1:8" x14ac:dyDescent="0.25">
      <c r="A3029" s="19">
        <v>41291</v>
      </c>
      <c r="B3029">
        <v>114.484375</v>
      </c>
      <c r="E3029" s="15"/>
      <c r="H3029" s="15"/>
    </row>
    <row r="3030" spans="1:8" x14ac:dyDescent="0.25">
      <c r="A3030" s="19">
        <v>41292</v>
      </c>
      <c r="B3030">
        <v>114.71875</v>
      </c>
      <c r="E3030" s="15"/>
      <c r="H3030" s="15"/>
    </row>
    <row r="3031" spans="1:8" x14ac:dyDescent="0.25">
      <c r="A3031" s="19">
        <v>41296</v>
      </c>
      <c r="B3031">
        <v>114.828125</v>
      </c>
      <c r="E3031" s="15"/>
      <c r="H3031" s="15"/>
    </row>
    <row r="3032" spans="1:8" x14ac:dyDescent="0.25">
      <c r="A3032" s="19">
        <v>41297</v>
      </c>
      <c r="B3032">
        <v>114.84375</v>
      </c>
      <c r="E3032" s="15"/>
      <c r="H3032" s="15"/>
    </row>
    <row r="3033" spans="1:8" x14ac:dyDescent="0.25">
      <c r="A3033" s="19">
        <v>41298</v>
      </c>
      <c r="B3033">
        <v>114.796875</v>
      </c>
      <c r="E3033" s="15"/>
      <c r="H3033" s="15"/>
    </row>
    <row r="3034" spans="1:8" x14ac:dyDescent="0.25">
      <c r="A3034" s="19">
        <v>41299</v>
      </c>
      <c r="B3034">
        <v>114.078125</v>
      </c>
      <c r="E3034" s="15"/>
      <c r="H3034" s="15"/>
    </row>
    <row r="3035" spans="1:8" x14ac:dyDescent="0.25">
      <c r="A3035" s="19">
        <v>41302</v>
      </c>
      <c r="B3035">
        <v>113.921875</v>
      </c>
      <c r="E3035" s="15"/>
      <c r="H3035" s="15"/>
    </row>
    <row r="3036" spans="1:8" x14ac:dyDescent="0.25">
      <c r="A3036" s="19">
        <v>41303</v>
      </c>
      <c r="B3036">
        <v>113.921875</v>
      </c>
      <c r="E3036" s="15"/>
      <c r="H3036" s="15"/>
    </row>
    <row r="3037" spans="1:8" x14ac:dyDescent="0.25">
      <c r="A3037" s="19">
        <v>41304</v>
      </c>
      <c r="B3037">
        <v>113.890625</v>
      </c>
      <c r="E3037" s="15"/>
      <c r="H3037" s="15"/>
    </row>
    <row r="3038" spans="1:8" x14ac:dyDescent="0.25">
      <c r="A3038" s="19">
        <v>41305</v>
      </c>
      <c r="B3038">
        <v>113.96875</v>
      </c>
      <c r="E3038" s="15"/>
      <c r="H3038" s="15"/>
    </row>
    <row r="3039" spans="1:8" x14ac:dyDescent="0.25">
      <c r="A3039" s="19">
        <v>41306</v>
      </c>
      <c r="B3039">
        <v>113.828125</v>
      </c>
      <c r="E3039" s="15"/>
      <c r="H3039" s="15"/>
    </row>
    <row r="3040" spans="1:8" x14ac:dyDescent="0.25">
      <c r="A3040" s="19">
        <v>41309</v>
      </c>
      <c r="B3040">
        <v>114.15625</v>
      </c>
      <c r="E3040" s="15"/>
      <c r="H3040" s="15"/>
    </row>
    <row r="3041" spans="1:8" x14ac:dyDescent="0.25">
      <c r="A3041" s="19">
        <v>41310</v>
      </c>
      <c r="B3041">
        <v>113.921875</v>
      </c>
      <c r="E3041" s="15"/>
      <c r="H3041" s="15"/>
    </row>
    <row r="3042" spans="1:8" x14ac:dyDescent="0.25">
      <c r="A3042" s="19">
        <v>41311</v>
      </c>
      <c r="B3042">
        <v>114.25</v>
      </c>
      <c r="E3042" s="15"/>
      <c r="H3042" s="15"/>
    </row>
    <row r="3043" spans="1:8" x14ac:dyDescent="0.25">
      <c r="A3043" s="19">
        <v>41312</v>
      </c>
      <c r="B3043">
        <v>114.375</v>
      </c>
      <c r="E3043" s="15"/>
      <c r="H3043" s="15"/>
    </row>
    <row r="3044" spans="1:8" x14ac:dyDescent="0.25">
      <c r="A3044" s="19">
        <v>41313</v>
      </c>
      <c r="B3044">
        <v>114.359375</v>
      </c>
      <c r="E3044" s="15"/>
      <c r="H3044" s="15"/>
    </row>
    <row r="3045" spans="1:8" x14ac:dyDescent="0.25">
      <c r="A3045" s="19">
        <v>41316</v>
      </c>
      <c r="B3045">
        <v>114.328125</v>
      </c>
      <c r="E3045" s="15"/>
      <c r="H3045" s="15"/>
    </row>
    <row r="3046" spans="1:8" x14ac:dyDescent="0.25">
      <c r="A3046" s="19">
        <v>41317</v>
      </c>
      <c r="B3046">
        <v>114.109375</v>
      </c>
      <c r="E3046" s="15"/>
      <c r="H3046" s="15"/>
    </row>
    <row r="3047" spans="1:8" x14ac:dyDescent="0.25">
      <c r="A3047" s="19">
        <v>41318</v>
      </c>
      <c r="B3047">
        <v>113.859375</v>
      </c>
      <c r="E3047" s="15"/>
      <c r="H3047" s="15"/>
    </row>
    <row r="3048" spans="1:8" x14ac:dyDescent="0.25">
      <c r="A3048" s="19">
        <v>41319</v>
      </c>
      <c r="B3048">
        <v>114.21875</v>
      </c>
      <c r="E3048" s="15"/>
      <c r="H3048" s="15"/>
    </row>
    <row r="3049" spans="1:8" x14ac:dyDescent="0.25">
      <c r="A3049" s="19">
        <v>41320</v>
      </c>
      <c r="B3049">
        <v>114.1875</v>
      </c>
      <c r="E3049" s="15"/>
      <c r="H3049" s="15"/>
    </row>
    <row r="3050" spans="1:8" x14ac:dyDescent="0.25">
      <c r="A3050" s="19">
        <v>41324</v>
      </c>
      <c r="B3050">
        <v>114.015625</v>
      </c>
      <c r="E3050" s="15"/>
      <c r="H3050" s="15"/>
    </row>
    <row r="3051" spans="1:8" x14ac:dyDescent="0.25">
      <c r="A3051" s="19">
        <v>41325</v>
      </c>
      <c r="B3051">
        <v>114.125</v>
      </c>
      <c r="E3051" s="15"/>
      <c r="H3051" s="15"/>
    </row>
    <row r="3052" spans="1:8" x14ac:dyDescent="0.25">
      <c r="A3052" s="19">
        <v>41326</v>
      </c>
      <c r="B3052">
        <v>114.421875</v>
      </c>
      <c r="E3052" s="15"/>
      <c r="H3052" s="15"/>
    </row>
    <row r="3053" spans="1:8" x14ac:dyDescent="0.25">
      <c r="A3053" s="19">
        <v>41327</v>
      </c>
      <c r="B3053">
        <v>114.515625</v>
      </c>
      <c r="E3053" s="15"/>
      <c r="H3053" s="15"/>
    </row>
    <row r="3054" spans="1:8" x14ac:dyDescent="0.25">
      <c r="A3054" s="19">
        <v>41330</v>
      </c>
      <c r="B3054">
        <v>115.03125</v>
      </c>
      <c r="E3054" s="15"/>
      <c r="H3054" s="15"/>
    </row>
    <row r="3055" spans="1:8" x14ac:dyDescent="0.25">
      <c r="A3055" s="19">
        <v>41331</v>
      </c>
      <c r="B3055">
        <v>115.171875</v>
      </c>
      <c r="E3055" s="15"/>
      <c r="H3055" s="15"/>
    </row>
    <row r="3056" spans="1:8" x14ac:dyDescent="0.25">
      <c r="A3056" s="19">
        <v>41332</v>
      </c>
      <c r="B3056">
        <v>115.09375</v>
      </c>
      <c r="E3056" s="15"/>
      <c r="H3056" s="15"/>
    </row>
    <row r="3057" spans="1:8" x14ac:dyDescent="0.25">
      <c r="A3057" s="19">
        <v>41333</v>
      </c>
      <c r="B3057">
        <v>115.203125</v>
      </c>
      <c r="E3057" s="15"/>
      <c r="H3057" s="15"/>
    </row>
    <row r="3058" spans="1:8" x14ac:dyDescent="0.25">
      <c r="A3058" s="19">
        <v>41334</v>
      </c>
      <c r="B3058">
        <v>115.390625</v>
      </c>
      <c r="E3058" s="15"/>
      <c r="H3058" s="15"/>
    </row>
    <row r="3059" spans="1:8" x14ac:dyDescent="0.25">
      <c r="A3059" s="19">
        <v>41337</v>
      </c>
      <c r="B3059">
        <v>115.265625</v>
      </c>
      <c r="E3059" s="15"/>
      <c r="H3059" s="15"/>
    </row>
    <row r="3060" spans="1:8" x14ac:dyDescent="0.25">
      <c r="A3060" s="19">
        <v>41338</v>
      </c>
      <c r="B3060">
        <v>115.1875</v>
      </c>
      <c r="E3060" s="15"/>
      <c r="H3060" s="15"/>
    </row>
    <row r="3061" spans="1:8" x14ac:dyDescent="0.25">
      <c r="A3061" s="19">
        <v>41339</v>
      </c>
      <c r="B3061">
        <v>114.9375</v>
      </c>
      <c r="E3061" s="15"/>
      <c r="H3061" s="15"/>
    </row>
    <row r="3062" spans="1:8" x14ac:dyDescent="0.25">
      <c r="A3062" s="19">
        <v>41340</v>
      </c>
      <c r="B3062">
        <v>114.53125</v>
      </c>
      <c r="E3062" s="15"/>
      <c r="H3062" s="15"/>
    </row>
    <row r="3063" spans="1:8" x14ac:dyDescent="0.25">
      <c r="A3063" s="19">
        <v>41341</v>
      </c>
      <c r="B3063">
        <v>114.125</v>
      </c>
      <c r="E3063" s="15"/>
      <c r="H3063" s="15"/>
    </row>
    <row r="3064" spans="1:8" x14ac:dyDescent="0.25">
      <c r="A3064" s="19">
        <v>41344</v>
      </c>
      <c r="B3064">
        <v>114.140625</v>
      </c>
      <c r="E3064" s="15"/>
      <c r="H3064" s="15"/>
    </row>
    <row r="3065" spans="1:8" x14ac:dyDescent="0.25">
      <c r="A3065" s="19">
        <v>41345</v>
      </c>
      <c r="B3065">
        <v>114.359375</v>
      </c>
      <c r="E3065" s="15"/>
      <c r="H3065" s="15"/>
    </row>
    <row r="3066" spans="1:8" x14ac:dyDescent="0.25">
      <c r="A3066" s="19">
        <v>41346</v>
      </c>
      <c r="B3066">
        <v>114.34375</v>
      </c>
      <c r="E3066" s="15"/>
      <c r="H3066" s="15"/>
    </row>
    <row r="3067" spans="1:8" x14ac:dyDescent="0.25">
      <c r="A3067" s="19">
        <v>41347</v>
      </c>
      <c r="B3067">
        <v>114.359375</v>
      </c>
      <c r="E3067" s="15"/>
      <c r="H3067" s="15"/>
    </row>
    <row r="3068" spans="1:8" x14ac:dyDescent="0.25">
      <c r="A3068" s="19">
        <v>41348</v>
      </c>
      <c r="B3068">
        <v>114.71875</v>
      </c>
      <c r="E3068" s="15"/>
      <c r="H3068" s="15"/>
    </row>
    <row r="3069" spans="1:8" x14ac:dyDescent="0.25">
      <c r="A3069" s="19">
        <v>41351</v>
      </c>
      <c r="B3069">
        <v>114.96875</v>
      </c>
      <c r="E3069" s="15"/>
      <c r="H3069" s="15"/>
    </row>
    <row r="3070" spans="1:8" x14ac:dyDescent="0.25">
      <c r="A3070" s="19">
        <v>41352</v>
      </c>
      <c r="B3070">
        <v>115.28125</v>
      </c>
      <c r="E3070" s="15"/>
      <c r="H3070" s="15"/>
    </row>
    <row r="3071" spans="1:8" x14ac:dyDescent="0.25">
      <c r="A3071" s="19">
        <v>41353</v>
      </c>
      <c r="B3071">
        <v>115.140625</v>
      </c>
      <c r="E3071" s="15"/>
      <c r="H3071" s="15"/>
    </row>
    <row r="3072" spans="1:8" x14ac:dyDescent="0.25">
      <c r="A3072" s="19">
        <v>41354</v>
      </c>
      <c r="B3072">
        <v>115.15625</v>
      </c>
      <c r="E3072" s="15"/>
      <c r="H3072" s="15"/>
    </row>
    <row r="3073" spans="1:8" x14ac:dyDescent="0.25">
      <c r="A3073" s="19">
        <v>41355</v>
      </c>
      <c r="B3073">
        <v>115.25</v>
      </c>
      <c r="E3073" s="15"/>
      <c r="H3073" s="15"/>
    </row>
    <row r="3074" spans="1:8" x14ac:dyDescent="0.25">
      <c r="A3074" s="19">
        <v>41358</v>
      </c>
      <c r="B3074">
        <v>115.296875</v>
      </c>
      <c r="E3074" s="15"/>
      <c r="H3074" s="15"/>
    </row>
    <row r="3075" spans="1:8" x14ac:dyDescent="0.25">
      <c r="A3075" s="19">
        <v>41359</v>
      </c>
      <c r="B3075">
        <v>115.40625</v>
      </c>
      <c r="E3075" s="15"/>
      <c r="H3075" s="15"/>
    </row>
    <row r="3076" spans="1:8" x14ac:dyDescent="0.25">
      <c r="A3076" s="19">
        <v>41360</v>
      </c>
      <c r="B3076">
        <v>115.78125</v>
      </c>
      <c r="E3076" s="15"/>
      <c r="H3076" s="15"/>
    </row>
    <row r="3077" spans="1:8" x14ac:dyDescent="0.25">
      <c r="A3077" s="19">
        <v>41361</v>
      </c>
      <c r="B3077">
        <v>115.65625</v>
      </c>
      <c r="E3077" s="15"/>
      <c r="H3077" s="15"/>
    </row>
    <row r="3078" spans="1:8" x14ac:dyDescent="0.25">
      <c r="A3078" s="19">
        <v>41365</v>
      </c>
      <c r="B3078">
        <v>115.78125</v>
      </c>
      <c r="E3078" s="15"/>
      <c r="H3078" s="15"/>
    </row>
    <row r="3079" spans="1:8" x14ac:dyDescent="0.25">
      <c r="A3079" s="19">
        <v>41366</v>
      </c>
      <c r="B3079">
        <v>115.65625</v>
      </c>
      <c r="E3079" s="15"/>
      <c r="H3079" s="15"/>
    </row>
    <row r="3080" spans="1:8" x14ac:dyDescent="0.25">
      <c r="A3080" s="19">
        <v>41367</v>
      </c>
      <c r="B3080">
        <v>116.03125</v>
      </c>
      <c r="E3080" s="15"/>
      <c r="H3080" s="15"/>
    </row>
    <row r="3081" spans="1:8" x14ac:dyDescent="0.25">
      <c r="A3081" s="19">
        <v>41368</v>
      </c>
      <c r="B3081">
        <v>116.40625</v>
      </c>
      <c r="E3081" s="15"/>
      <c r="H3081" s="15"/>
    </row>
    <row r="3082" spans="1:8" x14ac:dyDescent="0.25">
      <c r="A3082" s="19">
        <v>41369</v>
      </c>
      <c r="B3082">
        <v>116.6875</v>
      </c>
      <c r="E3082" s="15"/>
      <c r="H3082" s="15"/>
    </row>
    <row r="3083" spans="1:8" x14ac:dyDescent="0.25">
      <c r="A3083" s="19">
        <v>41372</v>
      </c>
      <c r="B3083">
        <v>116.421875</v>
      </c>
      <c r="E3083" s="15"/>
      <c r="H3083" s="15"/>
    </row>
    <row r="3084" spans="1:8" x14ac:dyDescent="0.25">
      <c r="A3084" s="19">
        <v>41373</v>
      </c>
      <c r="B3084">
        <v>116.375</v>
      </c>
      <c r="E3084" s="15"/>
      <c r="H3084" s="15"/>
    </row>
    <row r="3085" spans="1:8" x14ac:dyDescent="0.25">
      <c r="A3085" s="19">
        <v>41374</v>
      </c>
      <c r="B3085">
        <v>116.046875</v>
      </c>
      <c r="E3085" s="15"/>
      <c r="H3085" s="15"/>
    </row>
    <row r="3086" spans="1:8" x14ac:dyDescent="0.25">
      <c r="A3086" s="19">
        <v>41375</v>
      </c>
      <c r="B3086">
        <v>116.15625</v>
      </c>
      <c r="E3086" s="15"/>
      <c r="H3086" s="15"/>
    </row>
    <row r="3087" spans="1:8" x14ac:dyDescent="0.25">
      <c r="A3087" s="19">
        <v>41376</v>
      </c>
      <c r="B3087">
        <v>116.53125</v>
      </c>
      <c r="E3087" s="15"/>
      <c r="H3087" s="15"/>
    </row>
    <row r="3088" spans="1:8" x14ac:dyDescent="0.25">
      <c r="A3088" s="19">
        <v>41379</v>
      </c>
      <c r="B3088">
        <v>116.59375</v>
      </c>
      <c r="E3088" s="15"/>
      <c r="H3088" s="15"/>
    </row>
    <row r="3089" spans="1:8" x14ac:dyDescent="0.25">
      <c r="A3089" s="19">
        <v>41380</v>
      </c>
      <c r="B3089">
        <v>116.5</v>
      </c>
      <c r="E3089" s="15"/>
      <c r="H3089" s="15"/>
    </row>
    <row r="3090" spans="1:8" x14ac:dyDescent="0.25">
      <c r="A3090" s="19">
        <v>41381</v>
      </c>
      <c r="B3090">
        <v>116.609375</v>
      </c>
      <c r="E3090" s="15"/>
      <c r="H3090" s="15"/>
    </row>
    <row r="3091" spans="1:8" x14ac:dyDescent="0.25">
      <c r="A3091" s="19">
        <v>41382</v>
      </c>
      <c r="B3091">
        <v>116.671875</v>
      </c>
      <c r="E3091" s="15"/>
      <c r="H3091" s="15"/>
    </row>
    <row r="3092" spans="1:8" x14ac:dyDescent="0.25">
      <c r="A3092" s="19">
        <v>41383</v>
      </c>
      <c r="B3092">
        <v>116.546875</v>
      </c>
      <c r="E3092" s="15"/>
      <c r="H3092" s="15"/>
    </row>
    <row r="3093" spans="1:8" x14ac:dyDescent="0.25">
      <c r="A3093" s="19">
        <v>41386</v>
      </c>
      <c r="B3093">
        <v>116.625</v>
      </c>
      <c r="E3093" s="15"/>
      <c r="H3093" s="15"/>
    </row>
    <row r="3094" spans="1:8" x14ac:dyDescent="0.25">
      <c r="A3094" s="19">
        <v>41387</v>
      </c>
      <c r="B3094">
        <v>116.609375</v>
      </c>
      <c r="E3094" s="15"/>
      <c r="H3094" s="15"/>
    </row>
    <row r="3095" spans="1:8" x14ac:dyDescent="0.25">
      <c r="A3095" s="19">
        <v>41388</v>
      </c>
      <c r="B3095">
        <v>116.640625</v>
      </c>
      <c r="E3095" s="15"/>
      <c r="H3095" s="15"/>
    </row>
    <row r="3096" spans="1:8" x14ac:dyDescent="0.25">
      <c r="A3096" s="19">
        <v>41389</v>
      </c>
      <c r="B3096">
        <v>116.609375</v>
      </c>
      <c r="E3096" s="15"/>
      <c r="H3096" s="15"/>
    </row>
    <row r="3097" spans="1:8" x14ac:dyDescent="0.25">
      <c r="A3097" s="19">
        <v>41390</v>
      </c>
      <c r="B3097">
        <v>116.9375</v>
      </c>
      <c r="E3097" s="15"/>
      <c r="H3097" s="15"/>
    </row>
    <row r="3098" spans="1:8" x14ac:dyDescent="0.25">
      <c r="A3098" s="19">
        <v>41393</v>
      </c>
      <c r="B3098">
        <v>116.9375</v>
      </c>
      <c r="E3098" s="15"/>
      <c r="H3098" s="15"/>
    </row>
    <row r="3099" spans="1:8" x14ac:dyDescent="0.25">
      <c r="A3099" s="19">
        <v>41394</v>
      </c>
      <c r="B3099">
        <v>116.859375</v>
      </c>
      <c r="E3099" s="15"/>
      <c r="H3099" s="15"/>
    </row>
    <row r="3100" spans="1:8" x14ac:dyDescent="0.25">
      <c r="A3100" s="19">
        <v>41395</v>
      </c>
      <c r="B3100">
        <v>117.078125</v>
      </c>
      <c r="E3100" s="15"/>
      <c r="H3100" s="15"/>
    </row>
    <row r="3101" spans="1:8" x14ac:dyDescent="0.25">
      <c r="A3101" s="19">
        <v>41396</v>
      </c>
      <c r="B3101">
        <v>117.109375</v>
      </c>
      <c r="E3101" s="15"/>
      <c r="H3101" s="15"/>
    </row>
    <row r="3102" spans="1:8" x14ac:dyDescent="0.25">
      <c r="A3102" s="19">
        <v>41397</v>
      </c>
      <c r="B3102">
        <v>116.421875</v>
      </c>
      <c r="E3102" s="15"/>
      <c r="H3102" s="15"/>
    </row>
    <row r="3103" spans="1:8" x14ac:dyDescent="0.25">
      <c r="A3103" s="19">
        <v>41400</v>
      </c>
      <c r="B3103">
        <v>116.265625</v>
      </c>
      <c r="E3103" s="15"/>
      <c r="H3103" s="15"/>
    </row>
    <row r="3104" spans="1:8" x14ac:dyDescent="0.25">
      <c r="A3104" s="19">
        <v>41401</v>
      </c>
      <c r="B3104">
        <v>116.21875</v>
      </c>
      <c r="E3104" s="15"/>
      <c r="H3104" s="15"/>
    </row>
    <row r="3105" spans="1:8" x14ac:dyDescent="0.25">
      <c r="A3105" s="19">
        <v>41402</v>
      </c>
      <c r="B3105">
        <v>116.359375</v>
      </c>
      <c r="E3105" s="15"/>
      <c r="H3105" s="15"/>
    </row>
    <row r="3106" spans="1:8" x14ac:dyDescent="0.25">
      <c r="A3106" s="19">
        <v>41403</v>
      </c>
      <c r="B3106">
        <v>116.296875</v>
      </c>
      <c r="E3106" s="15"/>
      <c r="H3106" s="15"/>
    </row>
    <row r="3107" spans="1:8" x14ac:dyDescent="0.25">
      <c r="A3107" s="19">
        <v>41404</v>
      </c>
      <c r="B3107">
        <v>115.734375</v>
      </c>
      <c r="E3107" s="15"/>
      <c r="H3107" s="15"/>
    </row>
    <row r="3108" spans="1:8" x14ac:dyDescent="0.25">
      <c r="A3108" s="19">
        <v>41407</v>
      </c>
      <c r="B3108">
        <v>115.640625</v>
      </c>
      <c r="E3108" s="15"/>
      <c r="H3108" s="15"/>
    </row>
    <row r="3109" spans="1:8" x14ac:dyDescent="0.25">
      <c r="A3109" s="19">
        <v>41408</v>
      </c>
      <c r="B3109">
        <v>115.421875</v>
      </c>
      <c r="E3109" s="15"/>
      <c r="H3109" s="15"/>
    </row>
    <row r="3110" spans="1:8" x14ac:dyDescent="0.25">
      <c r="A3110" s="19">
        <v>41409</v>
      </c>
      <c r="B3110">
        <v>115.53125</v>
      </c>
      <c r="E3110" s="15"/>
      <c r="H3110" s="15"/>
    </row>
    <row r="3111" spans="1:8" x14ac:dyDescent="0.25">
      <c r="A3111" s="19">
        <v>41410</v>
      </c>
      <c r="B3111">
        <v>116.078125</v>
      </c>
      <c r="E3111" s="15"/>
      <c r="H3111" s="15"/>
    </row>
    <row r="3112" spans="1:8" x14ac:dyDescent="0.25">
      <c r="A3112" s="19">
        <v>41411</v>
      </c>
      <c r="B3112">
        <v>115.546875</v>
      </c>
      <c r="E3112" s="15"/>
      <c r="H3112" s="15"/>
    </row>
    <row r="3113" spans="1:8" x14ac:dyDescent="0.25">
      <c r="A3113" s="19">
        <v>41414</v>
      </c>
      <c r="B3113">
        <v>115.5</v>
      </c>
      <c r="E3113" s="15"/>
      <c r="H3113" s="15"/>
    </row>
    <row r="3114" spans="1:8" x14ac:dyDescent="0.25">
      <c r="A3114" s="19">
        <v>41415</v>
      </c>
      <c r="B3114">
        <v>115.59375</v>
      </c>
      <c r="E3114" s="15"/>
      <c r="H3114" s="15"/>
    </row>
    <row r="3115" spans="1:8" x14ac:dyDescent="0.25">
      <c r="A3115" s="19">
        <v>41416</v>
      </c>
      <c r="B3115">
        <v>115</v>
      </c>
      <c r="E3115" s="15"/>
      <c r="H3115" s="15"/>
    </row>
    <row r="3116" spans="1:8" x14ac:dyDescent="0.25">
      <c r="A3116" s="19">
        <v>41417</v>
      </c>
      <c r="B3116">
        <v>115.03125</v>
      </c>
      <c r="E3116" s="15"/>
      <c r="H3116" s="15"/>
    </row>
    <row r="3117" spans="1:8" x14ac:dyDescent="0.25">
      <c r="A3117" s="19">
        <v>41418</v>
      </c>
      <c r="B3117">
        <v>115.09375</v>
      </c>
      <c r="E3117" s="15"/>
      <c r="H3117" s="15"/>
    </row>
    <row r="3118" spans="1:8" x14ac:dyDescent="0.25">
      <c r="A3118" s="19">
        <v>41422</v>
      </c>
      <c r="B3118">
        <v>114.265625</v>
      </c>
      <c r="E3118" s="15"/>
      <c r="H3118" s="15"/>
    </row>
    <row r="3119" spans="1:8" x14ac:dyDescent="0.25">
      <c r="A3119" s="19">
        <v>41423</v>
      </c>
      <c r="B3119">
        <v>114.328125</v>
      </c>
      <c r="E3119" s="15"/>
      <c r="H3119" s="15"/>
    </row>
    <row r="3120" spans="1:8" x14ac:dyDescent="0.25">
      <c r="A3120" s="19">
        <v>41424</v>
      </c>
      <c r="B3120">
        <v>114.34375</v>
      </c>
      <c r="E3120" s="15"/>
      <c r="H3120" s="15"/>
    </row>
    <row r="3121" spans="1:8" x14ac:dyDescent="0.25">
      <c r="A3121" s="19">
        <v>41425</v>
      </c>
      <c r="B3121">
        <v>114.140625</v>
      </c>
      <c r="E3121" s="15"/>
      <c r="H3121" s="15"/>
    </row>
    <row r="3122" spans="1:8" x14ac:dyDescent="0.25">
      <c r="A3122" s="19">
        <v>41428</v>
      </c>
      <c r="B3122">
        <v>114.28125</v>
      </c>
      <c r="E3122" s="15"/>
      <c r="H3122" s="15"/>
    </row>
    <row r="3123" spans="1:8" x14ac:dyDescent="0.25">
      <c r="A3123" s="19">
        <v>41429</v>
      </c>
      <c r="B3123">
        <v>114.21875</v>
      </c>
      <c r="E3123" s="15"/>
      <c r="H3123" s="15"/>
    </row>
    <row r="3124" spans="1:8" x14ac:dyDescent="0.25">
      <c r="A3124" s="19">
        <v>41430</v>
      </c>
      <c r="B3124">
        <v>114.40625</v>
      </c>
      <c r="E3124" s="15"/>
      <c r="H3124" s="15"/>
    </row>
    <row r="3125" spans="1:8" x14ac:dyDescent="0.25">
      <c r="A3125" s="19">
        <v>41431</v>
      </c>
      <c r="B3125">
        <v>114.609375</v>
      </c>
      <c r="E3125" s="15"/>
      <c r="H3125" s="15"/>
    </row>
    <row r="3126" spans="1:8" x14ac:dyDescent="0.25">
      <c r="A3126" s="19">
        <v>41432</v>
      </c>
      <c r="B3126">
        <v>114.046875</v>
      </c>
      <c r="E3126" s="15"/>
      <c r="H3126" s="15"/>
    </row>
    <row r="3127" spans="1:8" x14ac:dyDescent="0.25">
      <c r="A3127" s="19">
        <v>41435</v>
      </c>
      <c r="B3127">
        <v>113.75</v>
      </c>
      <c r="E3127" s="15"/>
      <c r="H3127" s="15"/>
    </row>
    <row r="3128" spans="1:8" x14ac:dyDescent="0.25">
      <c r="A3128" s="19">
        <v>41436</v>
      </c>
      <c r="B3128">
        <v>113.84375</v>
      </c>
      <c r="E3128" s="15"/>
      <c r="H3128" s="15"/>
    </row>
    <row r="3129" spans="1:8" x14ac:dyDescent="0.25">
      <c r="A3129" s="19">
        <v>41437</v>
      </c>
      <c r="B3129">
        <v>113.65625</v>
      </c>
      <c r="E3129" s="15"/>
      <c r="H3129" s="15"/>
    </row>
    <row r="3130" spans="1:8" x14ac:dyDescent="0.25">
      <c r="A3130" s="19">
        <v>41438</v>
      </c>
      <c r="B3130">
        <v>113.96875</v>
      </c>
      <c r="E3130" s="15"/>
      <c r="H3130" s="15"/>
    </row>
    <row r="3131" spans="1:8" x14ac:dyDescent="0.25">
      <c r="A3131" s="19">
        <v>41439</v>
      </c>
      <c r="B3131">
        <v>114.46875</v>
      </c>
      <c r="E3131" s="15"/>
      <c r="H3131" s="15"/>
    </row>
    <row r="3132" spans="1:8" x14ac:dyDescent="0.25">
      <c r="A3132" s="19">
        <v>41442</v>
      </c>
      <c r="B3132">
        <v>114.234375</v>
      </c>
      <c r="E3132" s="15"/>
      <c r="H3132" s="15"/>
    </row>
    <row r="3133" spans="1:8" x14ac:dyDescent="0.25">
      <c r="A3133" s="19">
        <v>41443</v>
      </c>
      <c r="B3133">
        <v>114.171875</v>
      </c>
      <c r="E3133" s="15"/>
      <c r="H3133" s="15"/>
    </row>
    <row r="3134" spans="1:8" x14ac:dyDescent="0.25">
      <c r="A3134" s="19">
        <v>41444</v>
      </c>
      <c r="B3134">
        <v>112.984375</v>
      </c>
      <c r="E3134" s="15"/>
      <c r="H3134" s="15"/>
    </row>
    <row r="3135" spans="1:8" x14ac:dyDescent="0.25">
      <c r="A3135" s="19">
        <v>41445</v>
      </c>
      <c r="B3135">
        <v>112.28125</v>
      </c>
      <c r="E3135" s="15"/>
      <c r="H3135" s="15"/>
    </row>
    <row r="3136" spans="1:8" x14ac:dyDescent="0.25">
      <c r="A3136" s="19">
        <v>41446</v>
      </c>
      <c r="B3136">
        <v>111.546875</v>
      </c>
      <c r="E3136" s="15"/>
      <c r="H3136" s="15"/>
    </row>
    <row r="3137" spans="1:8" x14ac:dyDescent="0.25">
      <c r="A3137" s="19">
        <v>41449</v>
      </c>
      <c r="B3137">
        <v>111.265625</v>
      </c>
      <c r="E3137" s="15"/>
      <c r="H3137" s="15"/>
    </row>
    <row r="3138" spans="1:8" x14ac:dyDescent="0.25">
      <c r="A3138" s="19">
        <v>41450</v>
      </c>
      <c r="B3138">
        <v>111.046875</v>
      </c>
      <c r="E3138" s="15"/>
      <c r="H3138" s="15"/>
    </row>
    <row r="3139" spans="1:8" x14ac:dyDescent="0.25">
      <c r="A3139" s="19">
        <v>41451</v>
      </c>
      <c r="B3139">
        <v>111.4375</v>
      </c>
      <c r="E3139" s="15"/>
      <c r="H3139" s="15"/>
    </row>
    <row r="3140" spans="1:8" x14ac:dyDescent="0.25">
      <c r="A3140" s="19">
        <v>41452</v>
      </c>
      <c r="B3140">
        <v>111.875</v>
      </c>
      <c r="E3140" s="15"/>
      <c r="H3140" s="15"/>
    </row>
    <row r="3141" spans="1:8" x14ac:dyDescent="0.25">
      <c r="A3141" s="19">
        <v>41453</v>
      </c>
      <c r="B3141">
        <v>111.796875</v>
      </c>
      <c r="E3141" s="15"/>
      <c r="H3141" s="15"/>
    </row>
    <row r="3142" spans="1:8" x14ac:dyDescent="0.25">
      <c r="A3142" s="19">
        <v>41456</v>
      </c>
      <c r="B3142">
        <v>111.78125</v>
      </c>
      <c r="E3142" s="15"/>
      <c r="H3142" s="15"/>
    </row>
    <row r="3143" spans="1:8" x14ac:dyDescent="0.25">
      <c r="A3143" s="19">
        <v>41457</v>
      </c>
      <c r="B3143">
        <v>111.84375</v>
      </c>
      <c r="E3143" s="15"/>
      <c r="H3143" s="15"/>
    </row>
    <row r="3144" spans="1:8" x14ac:dyDescent="0.25">
      <c r="A3144" s="19">
        <v>41458</v>
      </c>
      <c r="B3144">
        <v>111.625</v>
      </c>
      <c r="E3144" s="15"/>
      <c r="H3144" s="15"/>
    </row>
    <row r="3145" spans="1:8" x14ac:dyDescent="0.25">
      <c r="A3145" s="19">
        <v>41460</v>
      </c>
      <c r="B3145">
        <v>110.125</v>
      </c>
      <c r="E3145" s="15"/>
      <c r="H3145" s="15"/>
    </row>
    <row r="3146" spans="1:8" x14ac:dyDescent="0.25">
      <c r="A3146" s="19">
        <v>41463</v>
      </c>
      <c r="B3146">
        <v>110.671875</v>
      </c>
      <c r="E3146" s="15"/>
      <c r="H3146" s="15"/>
    </row>
    <row r="3147" spans="1:8" x14ac:dyDescent="0.25">
      <c r="A3147" s="19">
        <v>41464</v>
      </c>
      <c r="B3147">
        <v>110.859375</v>
      </c>
      <c r="E3147" s="15"/>
      <c r="H3147" s="15"/>
    </row>
    <row r="3148" spans="1:8" x14ac:dyDescent="0.25">
      <c r="A3148" s="19">
        <v>41465</v>
      </c>
      <c r="B3148">
        <v>110.671875</v>
      </c>
      <c r="E3148" s="15"/>
      <c r="H3148" s="15"/>
    </row>
    <row r="3149" spans="1:8" x14ac:dyDescent="0.25">
      <c r="A3149" s="19">
        <v>41466</v>
      </c>
      <c r="B3149">
        <v>111.578125</v>
      </c>
      <c r="E3149" s="15"/>
      <c r="H3149" s="15"/>
    </row>
    <row r="3150" spans="1:8" x14ac:dyDescent="0.25">
      <c r="A3150" s="19">
        <v>41467</v>
      </c>
      <c r="B3150">
        <v>111.390625</v>
      </c>
      <c r="E3150" s="15"/>
      <c r="H3150" s="15"/>
    </row>
    <row r="3151" spans="1:8" x14ac:dyDescent="0.25">
      <c r="A3151" s="19">
        <v>41470</v>
      </c>
      <c r="B3151">
        <v>111.75</v>
      </c>
      <c r="E3151" s="15"/>
      <c r="H3151" s="15"/>
    </row>
    <row r="3152" spans="1:8" x14ac:dyDescent="0.25">
      <c r="A3152" s="19">
        <v>41471</v>
      </c>
      <c r="B3152">
        <v>111.828125</v>
      </c>
      <c r="E3152" s="15"/>
      <c r="H3152" s="15"/>
    </row>
    <row r="3153" spans="1:8" x14ac:dyDescent="0.25">
      <c r="A3153" s="19">
        <v>41472</v>
      </c>
      <c r="B3153">
        <v>112.203125</v>
      </c>
      <c r="E3153" s="15"/>
      <c r="H3153" s="15"/>
    </row>
    <row r="3154" spans="1:8" x14ac:dyDescent="0.25">
      <c r="A3154" s="19">
        <v>41473</v>
      </c>
      <c r="B3154">
        <v>111.96875</v>
      </c>
      <c r="E3154" s="15"/>
      <c r="H3154" s="15"/>
    </row>
    <row r="3155" spans="1:8" x14ac:dyDescent="0.25">
      <c r="A3155" s="19">
        <v>41474</v>
      </c>
      <c r="B3155">
        <v>112.28125</v>
      </c>
      <c r="E3155" s="15"/>
      <c r="H3155" s="15"/>
    </row>
    <row r="3156" spans="1:8" x14ac:dyDescent="0.25">
      <c r="A3156" s="19">
        <v>41477</v>
      </c>
      <c r="B3156">
        <v>112.28125</v>
      </c>
      <c r="E3156" s="15"/>
      <c r="H3156" s="15"/>
    </row>
    <row r="3157" spans="1:8" x14ac:dyDescent="0.25">
      <c r="A3157" s="19">
        <v>41478</v>
      </c>
      <c r="B3157">
        <v>112.15625</v>
      </c>
      <c r="E3157" s="15"/>
      <c r="H3157" s="15"/>
    </row>
    <row r="3158" spans="1:8" x14ac:dyDescent="0.25">
      <c r="A3158" s="19">
        <v>41479</v>
      </c>
      <c r="B3158">
        <v>111.6875</v>
      </c>
      <c r="E3158" s="15"/>
      <c r="H3158" s="15"/>
    </row>
    <row r="3159" spans="1:8" x14ac:dyDescent="0.25">
      <c r="A3159" s="19">
        <v>41480</v>
      </c>
      <c r="B3159">
        <v>111.5625</v>
      </c>
      <c r="E3159" s="15"/>
      <c r="H3159" s="15"/>
    </row>
    <row r="3160" spans="1:8" x14ac:dyDescent="0.25">
      <c r="A3160" s="19">
        <v>41481</v>
      </c>
      <c r="B3160">
        <v>111.921875</v>
      </c>
      <c r="E3160" s="15"/>
      <c r="H3160" s="15"/>
    </row>
    <row r="3161" spans="1:8" x14ac:dyDescent="0.25">
      <c r="A3161" s="19">
        <v>41484</v>
      </c>
      <c r="B3161">
        <v>111.78125</v>
      </c>
      <c r="E3161" s="15"/>
      <c r="H3161" s="15"/>
    </row>
    <row r="3162" spans="1:8" x14ac:dyDescent="0.25">
      <c r="A3162" s="19">
        <v>41485</v>
      </c>
      <c r="B3162">
        <v>111.6875</v>
      </c>
      <c r="E3162" s="15"/>
      <c r="H3162" s="15"/>
    </row>
    <row r="3163" spans="1:8" x14ac:dyDescent="0.25">
      <c r="A3163" s="19">
        <v>41486</v>
      </c>
      <c r="B3163">
        <v>111.6875</v>
      </c>
      <c r="E3163" s="15"/>
      <c r="H3163" s="15"/>
    </row>
    <row r="3164" spans="1:8" x14ac:dyDescent="0.25">
      <c r="A3164" s="19">
        <v>41487</v>
      </c>
      <c r="B3164">
        <v>110.75</v>
      </c>
      <c r="E3164" s="15"/>
      <c r="H3164" s="15"/>
    </row>
    <row r="3165" spans="1:8" x14ac:dyDescent="0.25">
      <c r="A3165" s="19">
        <v>41488</v>
      </c>
      <c r="B3165">
        <v>111.8125</v>
      </c>
      <c r="E3165" s="15"/>
      <c r="H3165" s="15"/>
    </row>
    <row r="3166" spans="1:8" x14ac:dyDescent="0.25">
      <c r="A3166" s="19">
        <v>41491</v>
      </c>
      <c r="B3166">
        <v>111.609375</v>
      </c>
      <c r="E3166" s="15"/>
      <c r="H3166" s="15"/>
    </row>
    <row r="3167" spans="1:8" x14ac:dyDescent="0.25">
      <c r="A3167" s="19">
        <v>41492</v>
      </c>
      <c r="B3167">
        <v>111.625</v>
      </c>
      <c r="E3167" s="15"/>
      <c r="H3167" s="15"/>
    </row>
    <row r="3168" spans="1:8" x14ac:dyDescent="0.25">
      <c r="A3168" s="19">
        <v>41493</v>
      </c>
      <c r="B3168">
        <v>111.875</v>
      </c>
      <c r="E3168" s="15"/>
      <c r="H3168" s="15"/>
    </row>
    <row r="3169" spans="1:8" x14ac:dyDescent="0.25">
      <c r="A3169" s="19">
        <v>41494</v>
      </c>
      <c r="B3169">
        <v>112.03125</v>
      </c>
      <c r="E3169" s="15"/>
      <c r="H3169" s="15"/>
    </row>
    <row r="3170" spans="1:8" x14ac:dyDescent="0.25">
      <c r="A3170" s="19">
        <v>41495</v>
      </c>
      <c r="B3170">
        <v>112.03125</v>
      </c>
      <c r="E3170" s="15"/>
      <c r="H3170" s="15"/>
    </row>
    <row r="3171" spans="1:8" x14ac:dyDescent="0.25">
      <c r="A3171" s="19">
        <v>41498</v>
      </c>
      <c r="B3171">
        <v>111.859375</v>
      </c>
      <c r="E3171" s="15"/>
      <c r="H3171" s="15"/>
    </row>
    <row r="3172" spans="1:8" x14ac:dyDescent="0.25">
      <c r="A3172" s="19">
        <v>41499</v>
      </c>
      <c r="B3172">
        <v>111.046875</v>
      </c>
      <c r="E3172" s="15"/>
      <c r="H3172" s="15"/>
    </row>
    <row r="3173" spans="1:8" x14ac:dyDescent="0.25">
      <c r="A3173" s="19">
        <v>41500</v>
      </c>
      <c r="B3173">
        <v>111.109375</v>
      </c>
      <c r="E3173" s="15"/>
      <c r="H3173" s="15"/>
    </row>
    <row r="3174" spans="1:8" x14ac:dyDescent="0.25">
      <c r="A3174" s="19">
        <v>41501</v>
      </c>
      <c r="B3174">
        <v>110.859375</v>
      </c>
      <c r="E3174" s="15"/>
      <c r="H3174" s="15"/>
    </row>
    <row r="3175" spans="1:8" x14ac:dyDescent="0.25">
      <c r="A3175" s="19">
        <v>41502</v>
      </c>
      <c r="B3175">
        <v>110.40625</v>
      </c>
      <c r="E3175" s="15"/>
      <c r="H3175" s="15"/>
    </row>
    <row r="3176" spans="1:8" x14ac:dyDescent="0.25">
      <c r="A3176" s="19">
        <v>41505</v>
      </c>
      <c r="B3176">
        <v>110.078125</v>
      </c>
      <c r="E3176" s="15"/>
      <c r="H3176" s="15"/>
    </row>
    <row r="3177" spans="1:8" x14ac:dyDescent="0.25">
      <c r="A3177" s="19">
        <v>41506</v>
      </c>
      <c r="B3177">
        <v>110.578125</v>
      </c>
      <c r="E3177" s="15"/>
      <c r="H3177" s="15"/>
    </row>
    <row r="3178" spans="1:8" x14ac:dyDescent="0.25">
      <c r="A3178" s="19">
        <v>41507</v>
      </c>
      <c r="B3178">
        <v>110.171875</v>
      </c>
      <c r="E3178" s="15"/>
      <c r="H3178" s="15"/>
    </row>
    <row r="3179" spans="1:8" x14ac:dyDescent="0.25">
      <c r="A3179" s="19">
        <v>41508</v>
      </c>
      <c r="B3179">
        <v>109.78125</v>
      </c>
      <c r="E3179" s="15"/>
      <c r="H3179" s="15"/>
    </row>
    <row r="3180" spans="1:8" x14ac:dyDescent="0.25">
      <c r="A3180" s="19">
        <v>41509</v>
      </c>
      <c r="B3180">
        <v>110.296875</v>
      </c>
      <c r="E3180" s="15"/>
      <c r="H3180" s="15"/>
    </row>
    <row r="3181" spans="1:8" x14ac:dyDescent="0.25">
      <c r="A3181" s="19">
        <v>41512</v>
      </c>
      <c r="B3181">
        <v>110.46875</v>
      </c>
      <c r="E3181" s="15"/>
      <c r="H3181" s="15"/>
    </row>
    <row r="3182" spans="1:8" x14ac:dyDescent="0.25">
      <c r="A3182" s="19">
        <v>41513</v>
      </c>
      <c r="B3182">
        <v>111.078125</v>
      </c>
      <c r="E3182" s="15"/>
      <c r="H3182" s="15"/>
    </row>
    <row r="3183" spans="1:8" x14ac:dyDescent="0.25">
      <c r="A3183" s="19">
        <v>41514</v>
      </c>
      <c r="B3183">
        <v>110.65625</v>
      </c>
      <c r="E3183" s="15"/>
      <c r="H3183" s="15"/>
    </row>
    <row r="3184" spans="1:8" x14ac:dyDescent="0.25">
      <c r="A3184" s="19">
        <v>41515</v>
      </c>
      <c r="B3184">
        <v>110.859375</v>
      </c>
      <c r="E3184" s="15"/>
      <c r="H3184" s="15"/>
    </row>
    <row r="3185" spans="1:8" x14ac:dyDescent="0.25">
      <c r="A3185" s="19">
        <v>41516</v>
      </c>
      <c r="B3185">
        <v>110.734375</v>
      </c>
      <c r="E3185" s="15"/>
      <c r="H3185" s="15"/>
    </row>
    <row r="3186" spans="1:8" x14ac:dyDescent="0.25">
      <c r="A3186" s="19">
        <v>41520</v>
      </c>
      <c r="B3186">
        <v>110.125</v>
      </c>
      <c r="E3186" s="15"/>
      <c r="H3186" s="15"/>
    </row>
    <row r="3187" spans="1:8" x14ac:dyDescent="0.25">
      <c r="A3187" s="19">
        <v>41521</v>
      </c>
      <c r="B3187">
        <v>109.703125</v>
      </c>
      <c r="E3187" s="15"/>
      <c r="H3187" s="15"/>
    </row>
    <row r="3188" spans="1:8" x14ac:dyDescent="0.25">
      <c r="A3188" s="19">
        <v>41522</v>
      </c>
      <c r="B3188">
        <v>109.125</v>
      </c>
      <c r="E3188" s="15"/>
      <c r="H3188" s="15"/>
    </row>
    <row r="3189" spans="1:8" x14ac:dyDescent="0.25">
      <c r="A3189" s="19">
        <v>41523</v>
      </c>
      <c r="B3189">
        <v>109.609375</v>
      </c>
      <c r="E3189" s="15"/>
      <c r="H3189" s="15"/>
    </row>
    <row r="3190" spans="1:8" x14ac:dyDescent="0.25">
      <c r="A3190" s="19">
        <v>41526</v>
      </c>
      <c r="B3190">
        <v>109.96875</v>
      </c>
      <c r="E3190" s="15"/>
      <c r="H3190" s="15"/>
    </row>
    <row r="3191" spans="1:8" x14ac:dyDescent="0.25">
      <c r="A3191" s="19">
        <v>41527</v>
      </c>
      <c r="B3191">
        <v>109.671875</v>
      </c>
      <c r="E3191" s="15"/>
      <c r="H3191" s="15"/>
    </row>
    <row r="3192" spans="1:8" x14ac:dyDescent="0.25">
      <c r="A3192" s="19">
        <v>41528</v>
      </c>
      <c r="B3192">
        <v>110.015625</v>
      </c>
      <c r="E3192" s="15"/>
      <c r="H3192" s="15"/>
    </row>
    <row r="3193" spans="1:8" x14ac:dyDescent="0.25">
      <c r="A3193" s="19">
        <v>41529</v>
      </c>
      <c r="B3193">
        <v>110.03125</v>
      </c>
      <c r="E3193" s="15"/>
      <c r="H3193" s="15"/>
    </row>
    <row r="3194" spans="1:8" x14ac:dyDescent="0.25">
      <c r="A3194" s="19">
        <v>41530</v>
      </c>
      <c r="B3194">
        <v>110.140625</v>
      </c>
      <c r="E3194" s="15"/>
      <c r="H3194" s="15"/>
    </row>
    <row r="3195" spans="1:8" x14ac:dyDescent="0.25">
      <c r="A3195" s="19">
        <v>41533</v>
      </c>
      <c r="B3195">
        <v>110.484375</v>
      </c>
      <c r="E3195" s="15"/>
      <c r="H3195" s="15"/>
    </row>
    <row r="3196" spans="1:8" x14ac:dyDescent="0.25">
      <c r="A3196" s="19">
        <v>41534</v>
      </c>
      <c r="B3196">
        <v>110.609375</v>
      </c>
      <c r="E3196" s="15"/>
      <c r="H3196" s="15"/>
    </row>
    <row r="3197" spans="1:8" x14ac:dyDescent="0.25">
      <c r="A3197" s="19">
        <v>41535</v>
      </c>
      <c r="B3197">
        <v>111.8125</v>
      </c>
      <c r="E3197" s="15"/>
      <c r="H3197" s="15"/>
    </row>
    <row r="3198" spans="1:8" x14ac:dyDescent="0.25">
      <c r="A3198" s="19">
        <v>41536</v>
      </c>
      <c r="B3198">
        <v>111.484375</v>
      </c>
      <c r="E3198" s="15"/>
      <c r="H3198" s="15"/>
    </row>
    <row r="3199" spans="1:8" x14ac:dyDescent="0.25">
      <c r="A3199" s="19">
        <v>41537</v>
      </c>
      <c r="B3199">
        <v>111.5625</v>
      </c>
      <c r="E3199" s="15"/>
      <c r="H3199" s="15"/>
    </row>
    <row r="3200" spans="1:8" x14ac:dyDescent="0.25">
      <c r="A3200" s="19">
        <v>41540</v>
      </c>
      <c r="B3200">
        <v>111.703125</v>
      </c>
      <c r="E3200" s="15"/>
      <c r="H3200" s="15"/>
    </row>
    <row r="3201" spans="1:8" x14ac:dyDescent="0.25">
      <c r="A3201" s="19">
        <v>41541</v>
      </c>
      <c r="B3201">
        <v>112.140625</v>
      </c>
      <c r="E3201" s="15"/>
      <c r="H3201" s="15"/>
    </row>
    <row r="3202" spans="1:8" x14ac:dyDescent="0.25">
      <c r="A3202" s="19">
        <v>41542</v>
      </c>
      <c r="B3202">
        <v>112.4375</v>
      </c>
      <c r="E3202" s="15"/>
      <c r="H3202" s="15"/>
    </row>
    <row r="3203" spans="1:8" x14ac:dyDescent="0.25">
      <c r="A3203" s="19">
        <v>41543</v>
      </c>
      <c r="B3203">
        <v>112.28125</v>
      </c>
      <c r="E3203" s="15"/>
      <c r="H3203" s="15"/>
    </row>
    <row r="3204" spans="1:8" x14ac:dyDescent="0.25">
      <c r="A3204" s="19">
        <v>41544</v>
      </c>
      <c r="B3204">
        <v>112.5</v>
      </c>
      <c r="E3204" s="15"/>
      <c r="H3204" s="15"/>
    </row>
    <row r="3205" spans="1:8" x14ac:dyDescent="0.25">
      <c r="A3205" s="19">
        <v>41547</v>
      </c>
      <c r="B3205">
        <v>112.546875</v>
      </c>
      <c r="E3205" s="15"/>
      <c r="H3205" s="15"/>
    </row>
    <row r="3206" spans="1:8" x14ac:dyDescent="0.25">
      <c r="A3206" s="19">
        <v>41548</v>
      </c>
      <c r="B3206">
        <v>112.3125</v>
      </c>
      <c r="E3206" s="15"/>
      <c r="H3206" s="15"/>
    </row>
    <row r="3207" spans="1:8" x14ac:dyDescent="0.25">
      <c r="A3207" s="19">
        <v>41549</v>
      </c>
      <c r="B3207">
        <v>112.546875</v>
      </c>
      <c r="E3207" s="15"/>
      <c r="H3207" s="15"/>
    </row>
    <row r="3208" spans="1:8" x14ac:dyDescent="0.25">
      <c r="A3208" s="19">
        <v>41550</v>
      </c>
      <c r="B3208">
        <v>112.703125</v>
      </c>
      <c r="E3208" s="15"/>
      <c r="H3208" s="15"/>
    </row>
    <row r="3209" spans="1:8" x14ac:dyDescent="0.25">
      <c r="A3209" s="19">
        <v>41551</v>
      </c>
      <c r="B3209">
        <v>112.359375</v>
      </c>
      <c r="E3209" s="15"/>
      <c r="H3209" s="15"/>
    </row>
    <row r="3210" spans="1:8" x14ac:dyDescent="0.25">
      <c r="A3210" s="19">
        <v>41554</v>
      </c>
      <c r="B3210">
        <v>112.453125</v>
      </c>
      <c r="E3210" s="15"/>
      <c r="H3210" s="15"/>
    </row>
    <row r="3211" spans="1:8" x14ac:dyDescent="0.25">
      <c r="A3211" s="19">
        <v>41555</v>
      </c>
      <c r="B3211">
        <v>112.4375</v>
      </c>
      <c r="E3211" s="15"/>
      <c r="H3211" s="15"/>
    </row>
    <row r="3212" spans="1:8" x14ac:dyDescent="0.25">
      <c r="A3212" s="19">
        <v>41556</v>
      </c>
      <c r="B3212">
        <v>112.4375</v>
      </c>
      <c r="E3212" s="15"/>
      <c r="H3212" s="15"/>
    </row>
    <row r="3213" spans="1:8" x14ac:dyDescent="0.25">
      <c r="A3213" s="19">
        <v>41557</v>
      </c>
      <c r="B3213">
        <v>112.171875</v>
      </c>
      <c r="E3213" s="15"/>
      <c r="H3213" s="15"/>
    </row>
    <row r="3214" spans="1:8" x14ac:dyDescent="0.25">
      <c r="A3214" s="19">
        <v>41558</v>
      </c>
      <c r="B3214">
        <v>112.296875</v>
      </c>
      <c r="E3214" s="15"/>
      <c r="H3214" s="15"/>
    </row>
    <row r="3215" spans="1:8" x14ac:dyDescent="0.25">
      <c r="A3215" s="19">
        <v>41561</v>
      </c>
      <c r="B3215">
        <v>112.125</v>
      </c>
      <c r="E3215" s="15"/>
      <c r="H3215" s="15"/>
    </row>
    <row r="3216" spans="1:8" x14ac:dyDescent="0.25">
      <c r="A3216" s="19">
        <v>41562</v>
      </c>
      <c r="B3216">
        <v>112.0625</v>
      </c>
      <c r="E3216" s="15"/>
      <c r="H3216" s="15"/>
    </row>
    <row r="3217" spans="1:8" x14ac:dyDescent="0.25">
      <c r="A3217" s="19">
        <v>41563</v>
      </c>
      <c r="B3217">
        <v>112.4375</v>
      </c>
      <c r="E3217" s="15"/>
      <c r="H3217" s="15"/>
    </row>
    <row r="3218" spans="1:8" x14ac:dyDescent="0.25">
      <c r="A3218" s="19">
        <v>41564</v>
      </c>
      <c r="B3218">
        <v>113.046875</v>
      </c>
      <c r="E3218" s="15"/>
      <c r="H3218" s="15"/>
    </row>
    <row r="3219" spans="1:8" x14ac:dyDescent="0.25">
      <c r="A3219" s="19">
        <v>41565</v>
      </c>
      <c r="B3219">
        <v>112.984375</v>
      </c>
      <c r="E3219" s="15"/>
      <c r="H3219" s="15"/>
    </row>
    <row r="3220" spans="1:8" x14ac:dyDescent="0.25">
      <c r="A3220" s="19">
        <v>41568</v>
      </c>
      <c r="B3220">
        <v>112.859375</v>
      </c>
      <c r="E3220" s="15"/>
      <c r="H3220" s="15"/>
    </row>
    <row r="3221" spans="1:8" x14ac:dyDescent="0.25">
      <c r="A3221" s="19">
        <v>41569</v>
      </c>
      <c r="B3221">
        <v>113.53125</v>
      </c>
      <c r="E3221" s="15"/>
      <c r="H3221" s="15"/>
    </row>
    <row r="3222" spans="1:8" x14ac:dyDescent="0.25">
      <c r="A3222" s="19">
        <v>41570</v>
      </c>
      <c r="B3222">
        <v>113.671875</v>
      </c>
      <c r="E3222" s="15"/>
      <c r="H3222" s="15"/>
    </row>
    <row r="3223" spans="1:8" x14ac:dyDescent="0.25">
      <c r="A3223" s="19">
        <v>41571</v>
      </c>
      <c r="B3223">
        <v>113.453125</v>
      </c>
      <c r="E3223" s="15"/>
      <c r="H3223" s="15"/>
    </row>
    <row r="3224" spans="1:8" x14ac:dyDescent="0.25">
      <c r="A3224" s="19">
        <v>41572</v>
      </c>
      <c r="B3224">
        <v>113.625</v>
      </c>
      <c r="E3224" s="15"/>
      <c r="H3224" s="15"/>
    </row>
    <row r="3225" spans="1:8" x14ac:dyDescent="0.25">
      <c r="A3225" s="19">
        <v>41575</v>
      </c>
      <c r="B3225">
        <v>113.578125</v>
      </c>
      <c r="E3225" s="15"/>
      <c r="H3225" s="15"/>
    </row>
    <row r="3226" spans="1:8" x14ac:dyDescent="0.25">
      <c r="A3226" s="19">
        <v>41576</v>
      </c>
      <c r="B3226">
        <v>113.71875</v>
      </c>
      <c r="E3226" s="15"/>
      <c r="H3226" s="15"/>
    </row>
    <row r="3227" spans="1:8" x14ac:dyDescent="0.25">
      <c r="A3227" s="19">
        <v>41577</v>
      </c>
      <c r="B3227">
        <v>113.546875</v>
      </c>
      <c r="E3227" s="15"/>
      <c r="H3227" s="15"/>
    </row>
    <row r="3228" spans="1:8" x14ac:dyDescent="0.25">
      <c r="A3228" s="19">
        <v>41578</v>
      </c>
      <c r="B3228">
        <v>113.40625</v>
      </c>
      <c r="E3228" s="15"/>
      <c r="H3228" s="15"/>
    </row>
    <row r="3229" spans="1:8" x14ac:dyDescent="0.25">
      <c r="A3229" s="19">
        <v>41579</v>
      </c>
      <c r="B3229">
        <v>112.890625</v>
      </c>
      <c r="E3229" s="15"/>
      <c r="H3229" s="15"/>
    </row>
    <row r="3230" spans="1:8" x14ac:dyDescent="0.25">
      <c r="A3230" s="19">
        <v>41582</v>
      </c>
      <c r="B3230">
        <v>113.0625</v>
      </c>
      <c r="E3230" s="15"/>
      <c r="H3230" s="15"/>
    </row>
    <row r="3231" spans="1:8" x14ac:dyDescent="0.25">
      <c r="A3231" s="19">
        <v>41583</v>
      </c>
      <c r="B3231">
        <v>112.6875</v>
      </c>
      <c r="E3231" s="15"/>
      <c r="H3231" s="15"/>
    </row>
    <row r="3232" spans="1:8" x14ac:dyDescent="0.25">
      <c r="A3232" s="19">
        <v>41584</v>
      </c>
      <c r="B3232">
        <v>113.015625</v>
      </c>
      <c r="E3232" s="15"/>
      <c r="H3232" s="15"/>
    </row>
    <row r="3233" spans="1:8" x14ac:dyDescent="0.25">
      <c r="A3233" s="19">
        <v>41585</v>
      </c>
      <c r="B3233">
        <v>113.203125</v>
      </c>
      <c r="E3233" s="15"/>
      <c r="H3233" s="15"/>
    </row>
    <row r="3234" spans="1:8" x14ac:dyDescent="0.25">
      <c r="A3234" s="19">
        <v>41586</v>
      </c>
      <c r="B3234">
        <v>112.296875</v>
      </c>
      <c r="E3234" s="15"/>
      <c r="H3234" s="15"/>
    </row>
    <row r="3235" spans="1:8" x14ac:dyDescent="0.25">
      <c r="A3235" s="19">
        <v>41589</v>
      </c>
      <c r="B3235">
        <v>112.21875</v>
      </c>
      <c r="E3235" s="15"/>
      <c r="H3235" s="15"/>
    </row>
    <row r="3236" spans="1:8" x14ac:dyDescent="0.25">
      <c r="A3236" s="19">
        <v>41590</v>
      </c>
      <c r="B3236">
        <v>112.109375</v>
      </c>
      <c r="E3236" s="15"/>
      <c r="H3236" s="15"/>
    </row>
    <row r="3237" spans="1:8" x14ac:dyDescent="0.25">
      <c r="A3237" s="19">
        <v>41591</v>
      </c>
      <c r="B3237">
        <v>112.515625</v>
      </c>
      <c r="E3237" s="15"/>
      <c r="H3237" s="15"/>
    </row>
    <row r="3238" spans="1:8" x14ac:dyDescent="0.25">
      <c r="A3238" s="19">
        <v>41592</v>
      </c>
      <c r="B3238">
        <v>112.9375</v>
      </c>
      <c r="E3238" s="15"/>
      <c r="H3238" s="15"/>
    </row>
    <row r="3239" spans="1:8" x14ac:dyDescent="0.25">
      <c r="A3239" s="19">
        <v>41593</v>
      </c>
      <c r="B3239">
        <v>112.875</v>
      </c>
      <c r="E3239" s="15"/>
      <c r="H3239" s="15"/>
    </row>
    <row r="3240" spans="1:8" x14ac:dyDescent="0.25">
      <c r="A3240" s="19">
        <v>41596</v>
      </c>
      <c r="B3240">
        <v>113.125</v>
      </c>
      <c r="E3240" s="15"/>
      <c r="H3240" s="15"/>
    </row>
    <row r="3241" spans="1:8" x14ac:dyDescent="0.25">
      <c r="A3241" s="19">
        <v>41597</v>
      </c>
      <c r="B3241">
        <v>112.84375</v>
      </c>
      <c r="E3241" s="15"/>
      <c r="H3241" s="15"/>
    </row>
    <row r="3242" spans="1:8" x14ac:dyDescent="0.25">
      <c r="A3242" s="19">
        <v>41598</v>
      </c>
      <c r="B3242">
        <v>112.515625</v>
      </c>
      <c r="E3242" s="15"/>
      <c r="H3242" s="15"/>
    </row>
    <row r="3243" spans="1:8" x14ac:dyDescent="0.25">
      <c r="A3243" s="19">
        <v>41599</v>
      </c>
      <c r="B3243">
        <v>112.515625</v>
      </c>
      <c r="E3243" s="15"/>
      <c r="H3243" s="15"/>
    </row>
    <row r="3244" spans="1:8" x14ac:dyDescent="0.25">
      <c r="A3244" s="19">
        <v>41600</v>
      </c>
      <c r="B3244">
        <v>112.703125</v>
      </c>
      <c r="E3244" s="15"/>
      <c r="H3244" s="15"/>
    </row>
    <row r="3245" spans="1:8" x14ac:dyDescent="0.25">
      <c r="A3245" s="19">
        <v>41603</v>
      </c>
      <c r="B3245">
        <v>112.796875</v>
      </c>
      <c r="E3245" s="15"/>
      <c r="H3245" s="15"/>
    </row>
    <row r="3246" spans="1:8" x14ac:dyDescent="0.25">
      <c r="A3246" s="19">
        <v>41604</v>
      </c>
      <c r="B3246">
        <v>113.140625</v>
      </c>
      <c r="E3246" s="15"/>
      <c r="H3246" s="15"/>
    </row>
    <row r="3247" spans="1:8" x14ac:dyDescent="0.25">
      <c r="A3247" s="19">
        <v>41605</v>
      </c>
      <c r="B3247">
        <v>112.859375</v>
      </c>
      <c r="E3247" s="15"/>
      <c r="H3247" s="15"/>
    </row>
    <row r="3248" spans="1:8" x14ac:dyDescent="0.25">
      <c r="A3248" s="19">
        <v>41607</v>
      </c>
      <c r="B3248">
        <v>112.765625</v>
      </c>
      <c r="E3248" s="15"/>
      <c r="H3248" s="15"/>
    </row>
    <row r="3249" spans="1:8" x14ac:dyDescent="0.25">
      <c r="A3249" s="19">
        <v>41610</v>
      </c>
      <c r="B3249">
        <v>112.328125</v>
      </c>
      <c r="E3249" s="15"/>
      <c r="H3249" s="15"/>
    </row>
    <row r="3250" spans="1:8" x14ac:dyDescent="0.25">
      <c r="A3250" s="19">
        <v>41611</v>
      </c>
      <c r="B3250">
        <v>112.546875</v>
      </c>
      <c r="E3250" s="15"/>
      <c r="H3250" s="15"/>
    </row>
    <row r="3251" spans="1:8" x14ac:dyDescent="0.25">
      <c r="A3251" s="19">
        <v>41612</v>
      </c>
      <c r="B3251">
        <v>112.140625</v>
      </c>
      <c r="E3251" s="15"/>
      <c r="H3251" s="15"/>
    </row>
    <row r="3252" spans="1:8" x14ac:dyDescent="0.25">
      <c r="A3252" s="19">
        <v>41613</v>
      </c>
      <c r="B3252">
        <v>111.953125</v>
      </c>
      <c r="E3252" s="15"/>
      <c r="H3252" s="15"/>
    </row>
    <row r="3253" spans="1:8" x14ac:dyDescent="0.25">
      <c r="A3253" s="19">
        <v>41614</v>
      </c>
      <c r="B3253">
        <v>111.8125</v>
      </c>
      <c r="E3253" s="15"/>
      <c r="H3253" s="15"/>
    </row>
    <row r="3254" spans="1:8" x14ac:dyDescent="0.25">
      <c r="A3254" s="19">
        <v>41617</v>
      </c>
      <c r="B3254">
        <v>111.921875</v>
      </c>
      <c r="E3254" s="15"/>
      <c r="H3254" s="15"/>
    </row>
    <row r="3255" spans="1:8" x14ac:dyDescent="0.25">
      <c r="A3255" s="19">
        <v>41618</v>
      </c>
      <c r="B3255">
        <v>112.34375</v>
      </c>
      <c r="E3255" s="15"/>
      <c r="H3255" s="15"/>
    </row>
    <row r="3256" spans="1:8" x14ac:dyDescent="0.25">
      <c r="A3256" s="19">
        <v>41619</v>
      </c>
      <c r="B3256">
        <v>112.03125</v>
      </c>
      <c r="E3256" s="15"/>
      <c r="H3256" s="15"/>
    </row>
    <row r="3257" spans="1:8" x14ac:dyDescent="0.25">
      <c r="A3257" s="19">
        <v>41620</v>
      </c>
      <c r="B3257">
        <v>111.796875</v>
      </c>
      <c r="E3257" s="15"/>
      <c r="H3257" s="15"/>
    </row>
    <row r="3258" spans="1:8" x14ac:dyDescent="0.25">
      <c r="A3258" s="19">
        <v>41621</v>
      </c>
      <c r="B3258">
        <v>111.796875</v>
      </c>
      <c r="E3258" s="15"/>
      <c r="H3258" s="15"/>
    </row>
    <row r="3259" spans="1:8" x14ac:dyDescent="0.25">
      <c r="A3259" s="19">
        <v>41624</v>
      </c>
      <c r="B3259">
        <v>111.78125</v>
      </c>
      <c r="E3259" s="15"/>
      <c r="H3259" s="15"/>
    </row>
    <row r="3260" spans="1:8" x14ac:dyDescent="0.25">
      <c r="A3260" s="19">
        <v>41625</v>
      </c>
      <c r="B3260">
        <v>112.046875</v>
      </c>
      <c r="E3260" s="15"/>
      <c r="H3260" s="15"/>
    </row>
    <row r="3261" spans="1:8" x14ac:dyDescent="0.25">
      <c r="A3261" s="19">
        <v>41626</v>
      </c>
      <c r="B3261">
        <v>111.796875</v>
      </c>
      <c r="E3261" s="15"/>
      <c r="H3261" s="15"/>
    </row>
    <row r="3262" spans="1:8" x14ac:dyDescent="0.25">
      <c r="A3262" s="19">
        <v>41627</v>
      </c>
      <c r="B3262">
        <v>111.21875</v>
      </c>
      <c r="E3262" s="15"/>
      <c r="H3262" s="15"/>
    </row>
    <row r="3263" spans="1:8" x14ac:dyDescent="0.25">
      <c r="A3263" s="19">
        <v>41628</v>
      </c>
      <c r="B3263">
        <v>111.28125</v>
      </c>
      <c r="E3263" s="15"/>
      <c r="H3263" s="15"/>
    </row>
    <row r="3264" spans="1:8" x14ac:dyDescent="0.25">
      <c r="A3264" s="19">
        <v>41631</v>
      </c>
      <c r="B3264">
        <v>111.015625</v>
      </c>
      <c r="E3264" s="15"/>
      <c r="H3264" s="15"/>
    </row>
    <row r="3265" spans="1:8" x14ac:dyDescent="0.25">
      <c r="A3265" s="19">
        <v>41632</v>
      </c>
      <c r="B3265">
        <v>110.671875</v>
      </c>
      <c r="E3265" s="15"/>
      <c r="H3265" s="15"/>
    </row>
    <row r="3266" spans="1:8" x14ac:dyDescent="0.25">
      <c r="A3266" s="19">
        <v>41634</v>
      </c>
      <c r="B3266">
        <v>110.609375</v>
      </c>
      <c r="E3266" s="15"/>
      <c r="H3266" s="15"/>
    </row>
    <row r="3267" spans="1:8" x14ac:dyDescent="0.25">
      <c r="A3267" s="19">
        <v>41635</v>
      </c>
      <c r="B3267">
        <v>110.609375</v>
      </c>
      <c r="E3267" s="15"/>
      <c r="H3267" s="15"/>
    </row>
    <row r="3268" spans="1:8" x14ac:dyDescent="0.25">
      <c r="A3268" s="19">
        <v>41638</v>
      </c>
      <c r="B3268">
        <v>110.828125</v>
      </c>
      <c r="E3268" s="15"/>
      <c r="H3268" s="15"/>
    </row>
    <row r="3269" spans="1:8" x14ac:dyDescent="0.25">
      <c r="A3269" s="19">
        <v>41639</v>
      </c>
      <c r="B3269">
        <v>110.671875</v>
      </c>
      <c r="E3269" s="15"/>
      <c r="H3269" s="15"/>
    </row>
    <row r="3270" spans="1:8" x14ac:dyDescent="0.25">
      <c r="A3270" s="19">
        <v>41641</v>
      </c>
      <c r="B3270">
        <v>110.828125</v>
      </c>
      <c r="E3270" s="15"/>
      <c r="H3270" s="15"/>
    </row>
    <row r="3271" spans="1:8" x14ac:dyDescent="0.25">
      <c r="A3271" s="19">
        <v>41642</v>
      </c>
      <c r="B3271">
        <v>110.78125</v>
      </c>
      <c r="E3271" s="15"/>
      <c r="H3271" s="15"/>
    </row>
    <row r="3272" spans="1:8" x14ac:dyDescent="0.25">
      <c r="A3272" s="19">
        <v>41645</v>
      </c>
      <c r="B3272">
        <v>111.046875</v>
      </c>
      <c r="E3272" s="15"/>
      <c r="H3272" s="15"/>
    </row>
    <row r="3273" spans="1:8" x14ac:dyDescent="0.25">
      <c r="A3273" s="19">
        <v>41646</v>
      </c>
      <c r="B3273">
        <v>111.234375</v>
      </c>
      <c r="E3273" s="15"/>
      <c r="H3273" s="15"/>
    </row>
    <row r="3274" spans="1:8" x14ac:dyDescent="0.25">
      <c r="A3274" s="19">
        <v>41647</v>
      </c>
      <c r="B3274">
        <v>110.71875</v>
      </c>
      <c r="E3274" s="15"/>
      <c r="H3274" s="15"/>
    </row>
    <row r="3275" spans="1:8" x14ac:dyDescent="0.25">
      <c r="A3275" s="19">
        <v>41648</v>
      </c>
      <c r="B3275">
        <v>110.921875</v>
      </c>
      <c r="E3275" s="15"/>
      <c r="H3275" s="15"/>
    </row>
    <row r="3276" spans="1:8" x14ac:dyDescent="0.25">
      <c r="A3276" s="19">
        <v>41649</v>
      </c>
      <c r="B3276">
        <v>111.796875</v>
      </c>
      <c r="E3276" s="15"/>
      <c r="H3276" s="15"/>
    </row>
    <row r="3277" spans="1:8" x14ac:dyDescent="0.25">
      <c r="A3277" s="19">
        <v>41652</v>
      </c>
      <c r="B3277">
        <v>112.046875</v>
      </c>
      <c r="E3277" s="15"/>
      <c r="H3277" s="15"/>
    </row>
    <row r="3278" spans="1:8" x14ac:dyDescent="0.25">
      <c r="A3278" s="19">
        <v>41653</v>
      </c>
      <c r="B3278">
        <v>111.671875</v>
      </c>
      <c r="E3278" s="15"/>
      <c r="H3278" s="15"/>
    </row>
    <row r="3279" spans="1:8" x14ac:dyDescent="0.25">
      <c r="A3279" s="19">
        <v>41654</v>
      </c>
      <c r="B3279">
        <v>111.5</v>
      </c>
      <c r="E3279" s="15"/>
      <c r="H3279" s="15"/>
    </row>
    <row r="3280" spans="1:8" x14ac:dyDescent="0.25">
      <c r="A3280" s="19">
        <v>41655</v>
      </c>
      <c r="B3280">
        <v>111.765625</v>
      </c>
      <c r="E3280" s="15"/>
      <c r="H3280" s="15"/>
    </row>
    <row r="3281" spans="1:8" x14ac:dyDescent="0.25">
      <c r="A3281" s="19">
        <v>41656</v>
      </c>
      <c r="B3281">
        <v>111.90625</v>
      </c>
      <c r="E3281" s="15"/>
      <c r="H3281" s="15"/>
    </row>
    <row r="3282" spans="1:8" x14ac:dyDescent="0.25">
      <c r="A3282" s="19">
        <v>41660</v>
      </c>
      <c r="B3282">
        <v>111.859375</v>
      </c>
      <c r="E3282" s="15"/>
      <c r="H3282" s="15"/>
    </row>
    <row r="3283" spans="1:8" x14ac:dyDescent="0.25">
      <c r="A3283" s="19">
        <v>41661</v>
      </c>
      <c r="B3283">
        <v>111.5</v>
      </c>
      <c r="E3283" s="15"/>
      <c r="H3283" s="15"/>
    </row>
    <row r="3284" spans="1:8" x14ac:dyDescent="0.25">
      <c r="A3284" s="19">
        <v>41662</v>
      </c>
      <c r="B3284">
        <v>112.21875</v>
      </c>
      <c r="E3284" s="15"/>
      <c r="H3284" s="15"/>
    </row>
    <row r="3285" spans="1:8" x14ac:dyDescent="0.25">
      <c r="A3285" s="19">
        <v>41663</v>
      </c>
      <c r="B3285">
        <v>112.484375</v>
      </c>
      <c r="E3285" s="15"/>
      <c r="H3285" s="15"/>
    </row>
    <row r="3286" spans="1:8" x14ac:dyDescent="0.25">
      <c r="A3286" s="19">
        <v>41666</v>
      </c>
      <c r="B3286">
        <v>112.25</v>
      </c>
      <c r="E3286" s="15"/>
      <c r="H3286" s="15"/>
    </row>
    <row r="3287" spans="1:8" x14ac:dyDescent="0.25">
      <c r="A3287" s="19">
        <v>41667</v>
      </c>
      <c r="B3287">
        <v>112.5</v>
      </c>
      <c r="E3287" s="15"/>
      <c r="H3287" s="15"/>
    </row>
    <row r="3288" spans="1:8" x14ac:dyDescent="0.25">
      <c r="A3288" s="19">
        <v>41668</v>
      </c>
      <c r="B3288">
        <v>112.984375</v>
      </c>
      <c r="E3288" s="15"/>
      <c r="H3288" s="15"/>
    </row>
    <row r="3289" spans="1:8" x14ac:dyDescent="0.25">
      <c r="A3289" s="19">
        <v>41669</v>
      </c>
      <c r="B3289">
        <v>112.828125</v>
      </c>
      <c r="E3289" s="15"/>
      <c r="H3289" s="15"/>
    </row>
    <row r="3290" spans="1:8" x14ac:dyDescent="0.25">
      <c r="A3290" s="19">
        <v>41670</v>
      </c>
      <c r="B3290">
        <v>113.09375</v>
      </c>
      <c r="E3290" s="15"/>
      <c r="H3290" s="15"/>
    </row>
    <row r="3291" spans="1:8" x14ac:dyDescent="0.25">
      <c r="A3291" s="19">
        <v>41673</v>
      </c>
      <c r="B3291">
        <v>113.703125</v>
      </c>
      <c r="E3291" s="15"/>
      <c r="H3291" s="15"/>
    </row>
    <row r="3292" spans="1:8" x14ac:dyDescent="0.25">
      <c r="A3292" s="19">
        <v>41674</v>
      </c>
      <c r="B3292">
        <v>113.453125</v>
      </c>
      <c r="E3292" s="15"/>
      <c r="H3292" s="15"/>
    </row>
    <row r="3293" spans="1:8" x14ac:dyDescent="0.25">
      <c r="A3293" s="19">
        <v>41675</v>
      </c>
      <c r="B3293">
        <v>113.203125</v>
      </c>
      <c r="E3293" s="15"/>
      <c r="H3293" s="15"/>
    </row>
    <row r="3294" spans="1:8" x14ac:dyDescent="0.25">
      <c r="A3294" s="19">
        <v>41676</v>
      </c>
      <c r="B3294">
        <v>112.96875</v>
      </c>
      <c r="E3294" s="15"/>
      <c r="H3294" s="15"/>
    </row>
    <row r="3295" spans="1:8" x14ac:dyDescent="0.25">
      <c r="A3295" s="19">
        <v>41677</v>
      </c>
      <c r="B3295">
        <v>113.296875</v>
      </c>
      <c r="E3295" s="15"/>
      <c r="H3295" s="15"/>
    </row>
    <row r="3296" spans="1:8" x14ac:dyDescent="0.25">
      <c r="A3296" s="19">
        <v>41680</v>
      </c>
      <c r="B3296">
        <v>113.265625</v>
      </c>
      <c r="E3296" s="15"/>
      <c r="H3296" s="15"/>
    </row>
    <row r="3297" spans="1:8" x14ac:dyDescent="0.25">
      <c r="A3297" s="19">
        <v>41681</v>
      </c>
      <c r="B3297">
        <v>112.9375</v>
      </c>
      <c r="E3297" s="15"/>
      <c r="H3297" s="15"/>
    </row>
    <row r="3298" spans="1:8" x14ac:dyDescent="0.25">
      <c r="A3298" s="19">
        <v>41682</v>
      </c>
      <c r="B3298">
        <v>112.640625</v>
      </c>
      <c r="E3298" s="15"/>
      <c r="H3298" s="15"/>
    </row>
    <row r="3299" spans="1:8" x14ac:dyDescent="0.25">
      <c r="A3299" s="19">
        <v>41683</v>
      </c>
      <c r="B3299">
        <v>113.09375</v>
      </c>
      <c r="E3299" s="15"/>
      <c r="H3299" s="15"/>
    </row>
    <row r="3300" spans="1:8" x14ac:dyDescent="0.25">
      <c r="A3300" s="19">
        <v>41684</v>
      </c>
      <c r="B3300">
        <v>113</v>
      </c>
      <c r="E3300" s="15"/>
      <c r="H3300" s="15"/>
    </row>
    <row r="3301" spans="1:8" x14ac:dyDescent="0.25">
      <c r="A3301" s="19">
        <v>41688</v>
      </c>
      <c r="B3301">
        <v>113.28125</v>
      </c>
      <c r="E3301" s="15"/>
      <c r="H3301" s="15"/>
    </row>
    <row r="3302" spans="1:8" x14ac:dyDescent="0.25">
      <c r="A3302" s="19">
        <v>41689</v>
      </c>
      <c r="B3302">
        <v>113.078125</v>
      </c>
      <c r="E3302" s="15"/>
      <c r="H3302" s="15"/>
    </row>
    <row r="3303" spans="1:8" x14ac:dyDescent="0.25">
      <c r="A3303" s="19">
        <v>41690</v>
      </c>
      <c r="B3303">
        <v>112.875</v>
      </c>
      <c r="E3303" s="15"/>
      <c r="H3303" s="15"/>
    </row>
    <row r="3304" spans="1:8" x14ac:dyDescent="0.25">
      <c r="A3304" s="19">
        <v>41691</v>
      </c>
      <c r="B3304">
        <v>112.96875</v>
      </c>
      <c r="E3304" s="15"/>
      <c r="H3304" s="15"/>
    </row>
    <row r="3305" spans="1:8" x14ac:dyDescent="0.25">
      <c r="A3305" s="19">
        <v>41694</v>
      </c>
      <c r="B3305">
        <v>112.84375</v>
      </c>
      <c r="E3305" s="15"/>
      <c r="H3305" s="15"/>
    </row>
    <row r="3306" spans="1:8" x14ac:dyDescent="0.25">
      <c r="A3306" s="19">
        <v>41695</v>
      </c>
      <c r="B3306">
        <v>113.171875</v>
      </c>
      <c r="E3306" s="15"/>
      <c r="H3306" s="15"/>
    </row>
    <row r="3307" spans="1:8" x14ac:dyDescent="0.25">
      <c r="A3307" s="19">
        <v>41696</v>
      </c>
      <c r="B3307">
        <v>113.390625</v>
      </c>
      <c r="E3307" s="15"/>
      <c r="H3307" s="15"/>
    </row>
    <row r="3308" spans="1:8" x14ac:dyDescent="0.25">
      <c r="A3308" s="19">
        <v>41697</v>
      </c>
      <c r="B3308">
        <v>113.609375</v>
      </c>
      <c r="E3308" s="15"/>
      <c r="H3308" s="15"/>
    </row>
    <row r="3309" spans="1:8" x14ac:dyDescent="0.25">
      <c r="A3309" s="19">
        <v>41698</v>
      </c>
      <c r="B3309">
        <v>113.421875</v>
      </c>
      <c r="E3309" s="15"/>
      <c r="H3309" s="15"/>
    </row>
    <row r="3310" spans="1:8" x14ac:dyDescent="0.25">
      <c r="A3310" s="19">
        <v>41701</v>
      </c>
      <c r="B3310">
        <v>113.84375</v>
      </c>
      <c r="E3310" s="15"/>
      <c r="H3310" s="15"/>
    </row>
    <row r="3311" spans="1:8" x14ac:dyDescent="0.25">
      <c r="A3311" s="19">
        <v>41702</v>
      </c>
      <c r="B3311">
        <v>113.25</v>
      </c>
      <c r="E3311" s="15"/>
      <c r="H3311" s="15"/>
    </row>
    <row r="3312" spans="1:8" x14ac:dyDescent="0.25">
      <c r="A3312" s="19">
        <v>41703</v>
      </c>
      <c r="B3312">
        <v>113.265625</v>
      </c>
      <c r="E3312" s="15"/>
      <c r="H3312" s="15"/>
    </row>
    <row r="3313" spans="1:8" x14ac:dyDescent="0.25">
      <c r="A3313" s="19">
        <v>41704</v>
      </c>
      <c r="B3313">
        <v>112.96875</v>
      </c>
      <c r="E3313" s="15"/>
      <c r="H3313" s="15"/>
    </row>
    <row r="3314" spans="1:8" x14ac:dyDescent="0.25">
      <c r="A3314" s="19">
        <v>41705</v>
      </c>
      <c r="B3314">
        <v>112.546875</v>
      </c>
      <c r="E3314" s="15"/>
      <c r="H3314" s="15"/>
    </row>
    <row r="3315" spans="1:8" x14ac:dyDescent="0.25">
      <c r="A3315" s="19">
        <v>41708</v>
      </c>
      <c r="B3315">
        <v>112.640625</v>
      </c>
      <c r="E3315" s="15"/>
      <c r="H3315" s="15"/>
    </row>
    <row r="3316" spans="1:8" x14ac:dyDescent="0.25">
      <c r="A3316" s="19">
        <v>41709</v>
      </c>
      <c r="B3316">
        <v>112.765625</v>
      </c>
      <c r="E3316" s="15"/>
      <c r="H3316" s="15"/>
    </row>
    <row r="3317" spans="1:8" x14ac:dyDescent="0.25">
      <c r="A3317" s="19">
        <v>41710</v>
      </c>
      <c r="B3317">
        <v>113.015625</v>
      </c>
      <c r="E3317" s="15"/>
      <c r="H3317" s="15"/>
    </row>
    <row r="3318" spans="1:8" x14ac:dyDescent="0.25">
      <c r="A3318" s="19">
        <v>41711</v>
      </c>
      <c r="B3318">
        <v>113.515625</v>
      </c>
      <c r="E3318" s="15"/>
      <c r="H3318" s="15"/>
    </row>
    <row r="3319" spans="1:8" x14ac:dyDescent="0.25">
      <c r="A3319" s="19">
        <v>41712</v>
      </c>
      <c r="B3319">
        <v>113.5625</v>
      </c>
      <c r="E3319" s="15"/>
      <c r="H3319" s="15"/>
    </row>
    <row r="3320" spans="1:8" x14ac:dyDescent="0.25">
      <c r="A3320" s="19">
        <v>41715</v>
      </c>
      <c r="B3320">
        <v>113.21875</v>
      </c>
      <c r="E3320" s="15"/>
      <c r="H3320" s="15"/>
    </row>
    <row r="3321" spans="1:8" x14ac:dyDescent="0.25">
      <c r="A3321" s="19">
        <v>41716</v>
      </c>
      <c r="B3321">
        <v>113.375</v>
      </c>
      <c r="E3321" s="15"/>
      <c r="H3321" s="15"/>
    </row>
    <row r="3322" spans="1:8" x14ac:dyDescent="0.25">
      <c r="A3322" s="19">
        <v>41717</v>
      </c>
      <c r="B3322">
        <v>112.484375</v>
      </c>
      <c r="E3322" s="15"/>
      <c r="H3322" s="15"/>
    </row>
    <row r="3323" spans="1:8" x14ac:dyDescent="0.25">
      <c r="A3323" s="19">
        <v>41718</v>
      </c>
      <c r="B3323">
        <v>112.40625</v>
      </c>
      <c r="E3323" s="15"/>
      <c r="H3323" s="15"/>
    </row>
    <row r="3324" spans="1:8" x14ac:dyDescent="0.25">
      <c r="A3324" s="19">
        <v>41719</v>
      </c>
      <c r="B3324">
        <v>112.46875</v>
      </c>
      <c r="E3324" s="15"/>
      <c r="H3324" s="15"/>
    </row>
    <row r="3325" spans="1:8" x14ac:dyDescent="0.25">
      <c r="A3325" s="19">
        <v>41722</v>
      </c>
      <c r="B3325">
        <v>112.4375</v>
      </c>
      <c r="E3325" s="15"/>
      <c r="H3325" s="15"/>
    </row>
    <row r="3326" spans="1:8" x14ac:dyDescent="0.25">
      <c r="A3326" s="19">
        <v>41723</v>
      </c>
      <c r="B3326">
        <v>112.484375</v>
      </c>
      <c r="E3326" s="15"/>
      <c r="H3326" s="15"/>
    </row>
    <row r="3327" spans="1:8" x14ac:dyDescent="0.25">
      <c r="A3327" s="19">
        <v>41724</v>
      </c>
      <c r="B3327">
        <v>112.78125</v>
      </c>
      <c r="E3327" s="15"/>
      <c r="H3327" s="15"/>
    </row>
    <row r="3328" spans="1:8" x14ac:dyDescent="0.25">
      <c r="A3328" s="19">
        <v>41725</v>
      </c>
      <c r="B3328">
        <v>112.828125</v>
      </c>
      <c r="E3328" s="15"/>
      <c r="H3328" s="15"/>
    </row>
    <row r="3329" spans="1:8" x14ac:dyDescent="0.25">
      <c r="A3329" s="19">
        <v>41726</v>
      </c>
      <c r="B3329">
        <v>112.5625</v>
      </c>
      <c r="E3329" s="15"/>
      <c r="H3329" s="15"/>
    </row>
    <row r="3330" spans="1:8" x14ac:dyDescent="0.25">
      <c r="A3330" s="19">
        <v>41729</v>
      </c>
      <c r="B3330">
        <v>112.5</v>
      </c>
      <c r="E3330" s="15"/>
      <c r="H3330" s="15"/>
    </row>
    <row r="3331" spans="1:8" x14ac:dyDescent="0.25">
      <c r="A3331" s="19">
        <v>41730</v>
      </c>
      <c r="B3331">
        <v>112.375</v>
      </c>
      <c r="E3331" s="15"/>
      <c r="H3331" s="15"/>
    </row>
    <row r="3332" spans="1:8" x14ac:dyDescent="0.25">
      <c r="A3332" s="19">
        <v>41731</v>
      </c>
      <c r="B3332">
        <v>111.984375</v>
      </c>
      <c r="E3332" s="15"/>
      <c r="H3332" s="15"/>
    </row>
    <row r="3333" spans="1:8" x14ac:dyDescent="0.25">
      <c r="A3333" s="19">
        <v>41732</v>
      </c>
      <c r="B3333">
        <v>112.015625</v>
      </c>
      <c r="E3333" s="15"/>
      <c r="H3333" s="15"/>
    </row>
    <row r="3334" spans="1:8" x14ac:dyDescent="0.25">
      <c r="A3334" s="19">
        <v>41733</v>
      </c>
      <c r="B3334">
        <v>112.65625</v>
      </c>
      <c r="E3334" s="15"/>
      <c r="H3334" s="15"/>
    </row>
    <row r="3335" spans="1:8" x14ac:dyDescent="0.25">
      <c r="A3335" s="19">
        <v>41736</v>
      </c>
      <c r="B3335">
        <v>112.828125</v>
      </c>
      <c r="E3335" s="15"/>
      <c r="H3335" s="15"/>
    </row>
    <row r="3336" spans="1:8" x14ac:dyDescent="0.25">
      <c r="A3336" s="19">
        <v>41737</v>
      </c>
      <c r="B3336">
        <v>113</v>
      </c>
      <c r="E3336" s="15"/>
      <c r="H3336" s="15"/>
    </row>
    <row r="3337" spans="1:8" x14ac:dyDescent="0.25">
      <c r="A3337" s="19">
        <v>41738</v>
      </c>
      <c r="B3337">
        <v>113.140625</v>
      </c>
      <c r="E3337" s="15"/>
      <c r="H3337" s="15"/>
    </row>
    <row r="3338" spans="1:8" x14ac:dyDescent="0.25">
      <c r="A3338" s="19">
        <v>41739</v>
      </c>
      <c r="B3338">
        <v>113.609375</v>
      </c>
      <c r="E3338" s="15"/>
      <c r="H3338" s="15"/>
    </row>
    <row r="3339" spans="1:8" x14ac:dyDescent="0.25">
      <c r="A3339" s="19">
        <v>41740</v>
      </c>
      <c r="B3339">
        <v>113.6875</v>
      </c>
      <c r="E3339" s="15"/>
      <c r="H3339" s="15"/>
    </row>
    <row r="3340" spans="1:8" x14ac:dyDescent="0.25">
      <c r="A3340" s="19">
        <v>41743</v>
      </c>
      <c r="B3340">
        <v>113.5</v>
      </c>
      <c r="E3340" s="15"/>
      <c r="H3340" s="15"/>
    </row>
    <row r="3341" spans="1:8" x14ac:dyDescent="0.25">
      <c r="A3341" s="19">
        <v>41744</v>
      </c>
      <c r="B3341">
        <v>113.5</v>
      </c>
      <c r="E3341" s="15"/>
      <c r="H3341" s="15"/>
    </row>
    <row r="3342" spans="1:8" x14ac:dyDescent="0.25">
      <c r="A3342" s="19">
        <v>41745</v>
      </c>
      <c r="B3342">
        <v>113.296875</v>
      </c>
      <c r="E3342" s="15"/>
      <c r="H3342" s="15"/>
    </row>
    <row r="3343" spans="1:8" x14ac:dyDescent="0.25">
      <c r="A3343" s="19">
        <v>41746</v>
      </c>
      <c r="B3343">
        <v>112.734375</v>
      </c>
      <c r="E3343" s="15"/>
      <c r="H3343" s="15"/>
    </row>
    <row r="3344" spans="1:8" x14ac:dyDescent="0.25">
      <c r="A3344" s="19">
        <v>41750</v>
      </c>
      <c r="B3344">
        <v>112.71875</v>
      </c>
      <c r="E3344" s="15"/>
      <c r="H3344" s="15"/>
    </row>
    <row r="3345" spans="1:8" x14ac:dyDescent="0.25">
      <c r="A3345" s="19">
        <v>41751</v>
      </c>
      <c r="B3345">
        <v>112.625</v>
      </c>
      <c r="E3345" s="15"/>
      <c r="H3345" s="15"/>
    </row>
    <row r="3346" spans="1:8" x14ac:dyDescent="0.25">
      <c r="A3346" s="19">
        <v>41752</v>
      </c>
      <c r="B3346">
        <v>112.921875</v>
      </c>
      <c r="E3346" s="15"/>
      <c r="H3346" s="15"/>
    </row>
    <row r="3347" spans="1:8" x14ac:dyDescent="0.25">
      <c r="A3347" s="19">
        <v>41753</v>
      </c>
      <c r="B3347">
        <v>112.890625</v>
      </c>
      <c r="E3347" s="15"/>
      <c r="H3347" s="15"/>
    </row>
    <row r="3348" spans="1:8" x14ac:dyDescent="0.25">
      <c r="A3348" s="19">
        <v>41754</v>
      </c>
      <c r="B3348">
        <v>113.015625</v>
      </c>
      <c r="E3348" s="15"/>
      <c r="H3348" s="15"/>
    </row>
    <row r="3349" spans="1:8" x14ac:dyDescent="0.25">
      <c r="A3349" s="19">
        <v>41757</v>
      </c>
      <c r="B3349">
        <v>113.046875</v>
      </c>
      <c r="E3349" s="15"/>
      <c r="H3349" s="15"/>
    </row>
    <row r="3350" spans="1:8" x14ac:dyDescent="0.25">
      <c r="A3350" s="19">
        <v>41758</v>
      </c>
      <c r="B3350">
        <v>112.96875</v>
      </c>
      <c r="E3350" s="15"/>
      <c r="H3350" s="15"/>
    </row>
    <row r="3351" spans="1:8" x14ac:dyDescent="0.25">
      <c r="A3351" s="19">
        <v>41759</v>
      </c>
      <c r="B3351">
        <v>113.34375</v>
      </c>
      <c r="E3351" s="15"/>
      <c r="H3351" s="15"/>
    </row>
    <row r="3352" spans="1:8" x14ac:dyDescent="0.25">
      <c r="A3352" s="19">
        <v>41760</v>
      </c>
      <c r="B3352">
        <v>113.5625</v>
      </c>
      <c r="E3352" s="15"/>
      <c r="H3352" s="15"/>
    </row>
    <row r="3353" spans="1:8" x14ac:dyDescent="0.25">
      <c r="A3353" s="19">
        <v>41761</v>
      </c>
      <c r="B3353">
        <v>113.5625</v>
      </c>
      <c r="E3353" s="15"/>
      <c r="H3353" s="15"/>
    </row>
    <row r="3354" spans="1:8" x14ac:dyDescent="0.25">
      <c r="A3354" s="19">
        <v>41764</v>
      </c>
      <c r="B3354">
        <v>113.484375</v>
      </c>
      <c r="E3354" s="15"/>
      <c r="H3354" s="15"/>
    </row>
    <row r="3355" spans="1:8" x14ac:dyDescent="0.25">
      <c r="A3355" s="19">
        <v>41765</v>
      </c>
      <c r="B3355">
        <v>113.546875</v>
      </c>
      <c r="E3355" s="15"/>
      <c r="H3355" s="15"/>
    </row>
    <row r="3356" spans="1:8" x14ac:dyDescent="0.25">
      <c r="A3356" s="19">
        <v>41766</v>
      </c>
      <c r="B3356">
        <v>113.765625</v>
      </c>
      <c r="E3356" s="15"/>
      <c r="H3356" s="15"/>
    </row>
    <row r="3357" spans="1:8" x14ac:dyDescent="0.25">
      <c r="A3357" s="19">
        <v>41767</v>
      </c>
      <c r="B3357">
        <v>113.96875</v>
      </c>
      <c r="E3357" s="15"/>
      <c r="H3357" s="15"/>
    </row>
    <row r="3358" spans="1:8" x14ac:dyDescent="0.25">
      <c r="A3358" s="19">
        <v>41768</v>
      </c>
      <c r="B3358">
        <v>113.875</v>
      </c>
      <c r="E3358" s="15"/>
      <c r="H3358" s="15"/>
    </row>
    <row r="3359" spans="1:8" x14ac:dyDescent="0.25">
      <c r="A3359" s="19">
        <v>41771</v>
      </c>
      <c r="B3359">
        <v>113.625</v>
      </c>
      <c r="E3359" s="15"/>
      <c r="H3359" s="15"/>
    </row>
    <row r="3360" spans="1:8" x14ac:dyDescent="0.25">
      <c r="A3360" s="19">
        <v>41772</v>
      </c>
      <c r="B3360">
        <v>113.9375</v>
      </c>
      <c r="E3360" s="15"/>
      <c r="H3360" s="15"/>
    </row>
    <row r="3361" spans="1:8" x14ac:dyDescent="0.25">
      <c r="A3361" s="19">
        <v>41773</v>
      </c>
      <c r="B3361">
        <v>114.4375</v>
      </c>
      <c r="E3361" s="15"/>
      <c r="H3361" s="15"/>
    </row>
    <row r="3362" spans="1:8" x14ac:dyDescent="0.25">
      <c r="A3362" s="19">
        <v>41774</v>
      </c>
      <c r="B3362">
        <v>114.71875</v>
      </c>
      <c r="E3362" s="15"/>
      <c r="H3362" s="15"/>
    </row>
    <row r="3363" spans="1:8" x14ac:dyDescent="0.25">
      <c r="A3363" s="19">
        <v>41775</v>
      </c>
      <c r="B3363">
        <v>114.578125</v>
      </c>
      <c r="E3363" s="15"/>
      <c r="H3363" s="15"/>
    </row>
    <row r="3364" spans="1:8" x14ac:dyDescent="0.25">
      <c r="A3364" s="19">
        <v>41778</v>
      </c>
      <c r="B3364">
        <v>114.546875</v>
      </c>
      <c r="E3364" s="15"/>
      <c r="H3364" s="15"/>
    </row>
    <row r="3365" spans="1:8" x14ac:dyDescent="0.25">
      <c r="A3365" s="19">
        <v>41779</v>
      </c>
      <c r="B3365">
        <v>114.78125</v>
      </c>
      <c r="E3365" s="15"/>
      <c r="H3365" s="15"/>
    </row>
    <row r="3366" spans="1:8" x14ac:dyDescent="0.25">
      <c r="A3366" s="19">
        <v>41780</v>
      </c>
      <c r="B3366">
        <v>114.609375</v>
      </c>
      <c r="E3366" s="15"/>
      <c r="H3366" s="15"/>
    </row>
    <row r="3367" spans="1:8" x14ac:dyDescent="0.25">
      <c r="A3367" s="19">
        <v>41781</v>
      </c>
      <c r="B3367">
        <v>114.4375</v>
      </c>
      <c r="E3367" s="15"/>
      <c r="H3367" s="15"/>
    </row>
    <row r="3368" spans="1:8" x14ac:dyDescent="0.25">
      <c r="A3368" s="19">
        <v>41782</v>
      </c>
      <c r="B3368">
        <v>114.59375</v>
      </c>
      <c r="E3368" s="15"/>
      <c r="H3368" s="15"/>
    </row>
    <row r="3369" spans="1:8" x14ac:dyDescent="0.25">
      <c r="A3369" s="19">
        <v>41786</v>
      </c>
      <c r="B3369">
        <v>114.703125</v>
      </c>
      <c r="E3369" s="15"/>
      <c r="H3369" s="15"/>
    </row>
    <row r="3370" spans="1:8" x14ac:dyDescent="0.25">
      <c r="A3370" s="19">
        <v>41787</v>
      </c>
      <c r="B3370">
        <v>115.21875</v>
      </c>
      <c r="E3370" s="15"/>
      <c r="H3370" s="15"/>
    </row>
    <row r="3371" spans="1:8" x14ac:dyDescent="0.25">
      <c r="A3371" s="19">
        <v>41788</v>
      </c>
      <c r="B3371">
        <v>115.15625</v>
      </c>
      <c r="E3371" s="15"/>
      <c r="H3371" s="15"/>
    </row>
    <row r="3372" spans="1:8" x14ac:dyDescent="0.25">
      <c r="A3372" s="19">
        <v>41789</v>
      </c>
      <c r="B3372">
        <v>115.078125</v>
      </c>
      <c r="E3372" s="15"/>
      <c r="H3372" s="15"/>
    </row>
    <row r="3373" spans="1:8" x14ac:dyDescent="0.25">
      <c r="A3373" s="19">
        <v>41792</v>
      </c>
      <c r="B3373">
        <v>114.53125</v>
      </c>
      <c r="E3373" s="15"/>
      <c r="H3373" s="15"/>
    </row>
    <row r="3374" spans="1:8" x14ac:dyDescent="0.25">
      <c r="A3374" s="19">
        <v>41793</v>
      </c>
      <c r="B3374">
        <v>114.109375</v>
      </c>
      <c r="E3374" s="15"/>
      <c r="H3374" s="15"/>
    </row>
    <row r="3375" spans="1:8" x14ac:dyDescent="0.25">
      <c r="A3375" s="19">
        <v>41794</v>
      </c>
      <c r="B3375">
        <v>114.015625</v>
      </c>
      <c r="E3375" s="15"/>
      <c r="H3375" s="15"/>
    </row>
    <row r="3376" spans="1:8" x14ac:dyDescent="0.25">
      <c r="A3376" s="19">
        <v>41795</v>
      </c>
      <c r="B3376">
        <v>114.203125</v>
      </c>
      <c r="E3376" s="15"/>
      <c r="H3376" s="15"/>
    </row>
    <row r="3377" spans="1:8" x14ac:dyDescent="0.25">
      <c r="A3377" s="19">
        <v>41796</v>
      </c>
      <c r="B3377">
        <v>114.09375</v>
      </c>
      <c r="E3377" s="15"/>
      <c r="H3377" s="15"/>
    </row>
    <row r="3378" spans="1:8" x14ac:dyDescent="0.25">
      <c r="A3378" s="19">
        <v>41799</v>
      </c>
      <c r="B3378">
        <v>113.9375</v>
      </c>
      <c r="E3378" s="15"/>
      <c r="H3378" s="15"/>
    </row>
    <row r="3379" spans="1:8" x14ac:dyDescent="0.25">
      <c r="A3379" s="19">
        <v>41800</v>
      </c>
      <c r="B3379">
        <v>113.78125</v>
      </c>
      <c r="E3379" s="15"/>
      <c r="H3379" s="15"/>
    </row>
    <row r="3380" spans="1:8" x14ac:dyDescent="0.25">
      <c r="A3380" s="19">
        <v>41801</v>
      </c>
      <c r="B3380">
        <v>113.84375</v>
      </c>
      <c r="E3380" s="15"/>
      <c r="H3380" s="15"/>
    </row>
    <row r="3381" spans="1:8" x14ac:dyDescent="0.25">
      <c r="A3381" s="19">
        <v>41802</v>
      </c>
      <c r="B3381">
        <v>114.25</v>
      </c>
      <c r="E3381" s="15"/>
      <c r="H3381" s="15"/>
    </row>
    <row r="3382" spans="1:8" x14ac:dyDescent="0.25">
      <c r="A3382" s="19">
        <v>41803</v>
      </c>
      <c r="B3382">
        <v>114.03125</v>
      </c>
      <c r="E3382" s="15"/>
      <c r="H3382" s="15"/>
    </row>
    <row r="3383" spans="1:8" x14ac:dyDescent="0.25">
      <c r="A3383" s="19">
        <v>41806</v>
      </c>
      <c r="B3383">
        <v>114.03125</v>
      </c>
      <c r="E3383" s="15"/>
      <c r="H3383" s="15"/>
    </row>
    <row r="3384" spans="1:8" x14ac:dyDescent="0.25">
      <c r="A3384" s="19">
        <v>41807</v>
      </c>
      <c r="B3384">
        <v>113.640625</v>
      </c>
      <c r="E3384" s="15"/>
      <c r="H3384" s="15"/>
    </row>
    <row r="3385" spans="1:8" x14ac:dyDescent="0.25">
      <c r="A3385" s="19">
        <v>41808</v>
      </c>
      <c r="B3385">
        <v>113.953125</v>
      </c>
      <c r="E3385" s="15"/>
      <c r="H3385" s="15"/>
    </row>
    <row r="3386" spans="1:8" x14ac:dyDescent="0.25">
      <c r="A3386" s="19">
        <v>41809</v>
      </c>
      <c r="B3386">
        <v>114.078125</v>
      </c>
      <c r="E3386" s="15"/>
      <c r="H3386" s="15"/>
    </row>
    <row r="3387" spans="1:8" x14ac:dyDescent="0.25">
      <c r="A3387" s="19">
        <v>41810</v>
      </c>
      <c r="B3387">
        <v>114</v>
      </c>
      <c r="E3387" s="15"/>
      <c r="H3387" s="15"/>
    </row>
    <row r="3388" spans="1:8" x14ac:dyDescent="0.25">
      <c r="A3388" s="19">
        <v>41813</v>
      </c>
      <c r="B3388">
        <v>114</v>
      </c>
      <c r="E3388" s="15"/>
      <c r="H3388" s="15"/>
    </row>
    <row r="3389" spans="1:8" x14ac:dyDescent="0.25">
      <c r="A3389" s="19">
        <v>41814</v>
      </c>
      <c r="B3389">
        <v>114.28125</v>
      </c>
      <c r="E3389" s="15"/>
      <c r="H3389" s="15"/>
    </row>
    <row r="3390" spans="1:8" x14ac:dyDescent="0.25">
      <c r="A3390" s="19">
        <v>41815</v>
      </c>
      <c r="B3390">
        <v>114.484375</v>
      </c>
      <c r="E3390" s="15"/>
      <c r="H3390" s="15"/>
    </row>
    <row r="3391" spans="1:8" x14ac:dyDescent="0.25">
      <c r="A3391" s="19">
        <v>41816</v>
      </c>
      <c r="B3391">
        <v>114.75</v>
      </c>
      <c r="E3391" s="15"/>
      <c r="H3391" s="15"/>
    </row>
    <row r="3392" spans="1:8" x14ac:dyDescent="0.25">
      <c r="A3392" s="19">
        <v>41817</v>
      </c>
      <c r="B3392">
        <v>114.765625</v>
      </c>
      <c r="E3392" s="15"/>
      <c r="H3392" s="15"/>
    </row>
    <row r="3393" spans="1:8" x14ac:dyDescent="0.25">
      <c r="A3393" s="19">
        <v>41820</v>
      </c>
      <c r="B3393">
        <v>114.828125</v>
      </c>
      <c r="E3393" s="15"/>
      <c r="H3393" s="15"/>
    </row>
    <row r="3394" spans="1:8" x14ac:dyDescent="0.25">
      <c r="A3394" s="19">
        <v>41821</v>
      </c>
      <c r="B3394">
        <v>114.5625</v>
      </c>
      <c r="E3394" s="15"/>
      <c r="H3394" s="15"/>
    </row>
    <row r="3395" spans="1:8" x14ac:dyDescent="0.25">
      <c r="A3395" s="19">
        <v>41822</v>
      </c>
      <c r="B3395">
        <v>114.109375</v>
      </c>
      <c r="E3395" s="15"/>
      <c r="H3395" s="15"/>
    </row>
    <row r="3396" spans="1:8" x14ac:dyDescent="0.25">
      <c r="A3396" s="19">
        <v>41823</v>
      </c>
      <c r="B3396">
        <v>113.953125</v>
      </c>
      <c r="E3396" s="15"/>
      <c r="H3396" s="15"/>
    </row>
    <row r="3397" spans="1:8" x14ac:dyDescent="0.25">
      <c r="A3397" s="19">
        <v>41827</v>
      </c>
      <c r="B3397">
        <v>114.109375</v>
      </c>
      <c r="E3397" s="15"/>
      <c r="H3397" s="15"/>
    </row>
    <row r="3398" spans="1:8" x14ac:dyDescent="0.25">
      <c r="A3398" s="19">
        <v>41828</v>
      </c>
      <c r="B3398">
        <v>114.453125</v>
      </c>
      <c r="E3398" s="15"/>
      <c r="H3398" s="15"/>
    </row>
    <row r="3399" spans="1:8" x14ac:dyDescent="0.25">
      <c r="A3399" s="19">
        <v>41829</v>
      </c>
      <c r="B3399">
        <v>114.65625</v>
      </c>
      <c r="E3399" s="15"/>
      <c r="H3399" s="15"/>
    </row>
    <row r="3400" spans="1:8" x14ac:dyDescent="0.25">
      <c r="A3400" s="19">
        <v>41830</v>
      </c>
      <c r="B3400">
        <v>114.828125</v>
      </c>
      <c r="E3400" s="15"/>
      <c r="H3400" s="15"/>
    </row>
    <row r="3401" spans="1:8" x14ac:dyDescent="0.25">
      <c r="A3401" s="19">
        <v>41831</v>
      </c>
      <c r="B3401">
        <v>114.875</v>
      </c>
      <c r="E3401" s="15"/>
      <c r="H3401" s="15"/>
    </row>
    <row r="3402" spans="1:8" x14ac:dyDescent="0.25">
      <c r="A3402" s="19">
        <v>41834</v>
      </c>
      <c r="B3402">
        <v>114.640625</v>
      </c>
      <c r="E3402" s="15"/>
      <c r="H3402" s="15"/>
    </row>
    <row r="3403" spans="1:8" x14ac:dyDescent="0.25">
      <c r="A3403" s="19">
        <v>41835</v>
      </c>
      <c r="B3403">
        <v>114.59375</v>
      </c>
      <c r="E3403" s="15"/>
      <c r="H3403" s="15"/>
    </row>
    <row r="3404" spans="1:8" x14ac:dyDescent="0.25">
      <c r="A3404" s="19">
        <v>41836</v>
      </c>
      <c r="B3404">
        <v>114.578125</v>
      </c>
      <c r="E3404" s="15"/>
      <c r="H3404" s="15"/>
    </row>
    <row r="3405" spans="1:8" x14ac:dyDescent="0.25">
      <c r="A3405" s="19">
        <v>41837</v>
      </c>
      <c r="B3405">
        <v>115</v>
      </c>
      <c r="E3405" s="15"/>
      <c r="H3405" s="15"/>
    </row>
    <row r="3406" spans="1:8" x14ac:dyDescent="0.25">
      <c r="A3406" s="19">
        <v>41838</v>
      </c>
      <c r="B3406">
        <v>114.9375</v>
      </c>
      <c r="E3406" s="15"/>
      <c r="H3406" s="15"/>
    </row>
    <row r="3407" spans="1:8" x14ac:dyDescent="0.25">
      <c r="A3407" s="19">
        <v>41841</v>
      </c>
      <c r="B3407">
        <v>114.921875</v>
      </c>
      <c r="E3407" s="15"/>
      <c r="H3407" s="15"/>
    </row>
    <row r="3408" spans="1:8" x14ac:dyDescent="0.25">
      <c r="A3408" s="19">
        <v>41842</v>
      </c>
      <c r="B3408">
        <v>115.046875</v>
      </c>
      <c r="E3408" s="15"/>
      <c r="H3408" s="15"/>
    </row>
    <row r="3409" spans="1:8" x14ac:dyDescent="0.25">
      <c r="A3409" s="19">
        <v>41843</v>
      </c>
      <c r="B3409">
        <v>115.0625</v>
      </c>
      <c r="E3409" s="15"/>
      <c r="H3409" s="15"/>
    </row>
    <row r="3410" spans="1:8" x14ac:dyDescent="0.25">
      <c r="A3410" s="19">
        <v>41844</v>
      </c>
      <c r="B3410">
        <v>114.71875</v>
      </c>
      <c r="E3410" s="15"/>
      <c r="H3410" s="15"/>
    </row>
    <row r="3411" spans="1:8" x14ac:dyDescent="0.25">
      <c r="A3411" s="19">
        <v>41845</v>
      </c>
      <c r="B3411">
        <v>114.96875</v>
      </c>
      <c r="E3411" s="15"/>
      <c r="H3411" s="15"/>
    </row>
    <row r="3412" spans="1:8" x14ac:dyDescent="0.25">
      <c r="A3412" s="19">
        <v>41848</v>
      </c>
      <c r="B3412">
        <v>114.796875</v>
      </c>
      <c r="E3412" s="15"/>
      <c r="H3412" s="15"/>
    </row>
    <row r="3413" spans="1:8" x14ac:dyDescent="0.25">
      <c r="A3413" s="19">
        <v>41849</v>
      </c>
      <c r="B3413">
        <v>115.015625</v>
      </c>
      <c r="E3413" s="15"/>
      <c r="H3413" s="15"/>
    </row>
    <row r="3414" spans="1:8" x14ac:dyDescent="0.25">
      <c r="A3414" s="19">
        <v>41850</v>
      </c>
      <c r="B3414">
        <v>114.359375</v>
      </c>
      <c r="E3414" s="15"/>
      <c r="H3414" s="15"/>
    </row>
    <row r="3415" spans="1:8" x14ac:dyDescent="0.25">
      <c r="A3415" s="19">
        <v>41851</v>
      </c>
      <c r="B3415">
        <v>114.3125</v>
      </c>
      <c r="E3415" s="15"/>
      <c r="H3415" s="15"/>
    </row>
    <row r="3416" spans="1:8" x14ac:dyDescent="0.25">
      <c r="A3416" s="19">
        <v>41852</v>
      </c>
      <c r="B3416">
        <v>114.90625</v>
      </c>
      <c r="E3416" s="15"/>
      <c r="H3416" s="15"/>
    </row>
    <row r="3417" spans="1:8" x14ac:dyDescent="0.25">
      <c r="A3417" s="19">
        <v>41855</v>
      </c>
      <c r="B3417">
        <v>115.015625</v>
      </c>
      <c r="E3417" s="15"/>
      <c r="H3417" s="15"/>
    </row>
    <row r="3418" spans="1:8" x14ac:dyDescent="0.25">
      <c r="A3418" s="19">
        <v>41856</v>
      </c>
      <c r="B3418">
        <v>115.03125</v>
      </c>
      <c r="E3418" s="15"/>
      <c r="H3418" s="15"/>
    </row>
    <row r="3419" spans="1:8" x14ac:dyDescent="0.25">
      <c r="A3419" s="19">
        <v>41857</v>
      </c>
      <c r="B3419">
        <v>115.140625</v>
      </c>
      <c r="E3419" s="15"/>
      <c r="H3419" s="15"/>
    </row>
    <row r="3420" spans="1:8" x14ac:dyDescent="0.25">
      <c r="A3420" s="19">
        <v>41858</v>
      </c>
      <c r="B3420">
        <v>115.515625</v>
      </c>
      <c r="E3420" s="15"/>
      <c r="H3420" s="15"/>
    </row>
    <row r="3421" spans="1:8" x14ac:dyDescent="0.25">
      <c r="A3421" s="19">
        <v>41859</v>
      </c>
      <c r="B3421">
        <v>115.5625</v>
      </c>
      <c r="E3421" s="15"/>
      <c r="H3421" s="15"/>
    </row>
    <row r="3422" spans="1:8" x14ac:dyDescent="0.25">
      <c r="A3422" s="19">
        <v>41862</v>
      </c>
      <c r="B3422">
        <v>115.515625</v>
      </c>
      <c r="E3422" s="15"/>
      <c r="H3422" s="15"/>
    </row>
    <row r="3423" spans="1:8" x14ac:dyDescent="0.25">
      <c r="A3423" s="19">
        <v>41863</v>
      </c>
      <c r="B3423">
        <v>115.4375</v>
      </c>
      <c r="E3423" s="15"/>
      <c r="H3423" s="15"/>
    </row>
    <row r="3424" spans="1:8" x14ac:dyDescent="0.25">
      <c r="A3424" s="19">
        <v>41864</v>
      </c>
      <c r="B3424">
        <v>115.71875</v>
      </c>
      <c r="E3424" s="15"/>
      <c r="H3424" s="15"/>
    </row>
    <row r="3425" spans="1:8" x14ac:dyDescent="0.25">
      <c r="A3425" s="19">
        <v>41865</v>
      </c>
      <c r="B3425">
        <v>115.859375</v>
      </c>
      <c r="E3425" s="15"/>
      <c r="H3425" s="15"/>
    </row>
    <row r="3426" spans="1:8" x14ac:dyDescent="0.25">
      <c r="A3426" s="19">
        <v>41866</v>
      </c>
      <c r="B3426">
        <v>116.1875</v>
      </c>
      <c r="E3426" s="15"/>
      <c r="H3426" s="15"/>
    </row>
    <row r="3427" spans="1:8" x14ac:dyDescent="0.25">
      <c r="A3427" s="19">
        <v>41869</v>
      </c>
      <c r="B3427">
        <v>115.921875</v>
      </c>
      <c r="E3427" s="15"/>
      <c r="H3427" s="15"/>
    </row>
    <row r="3428" spans="1:8" x14ac:dyDescent="0.25">
      <c r="A3428" s="19">
        <v>41870</v>
      </c>
      <c r="B3428">
        <v>115.796875</v>
      </c>
      <c r="E3428" s="15"/>
      <c r="H3428" s="15"/>
    </row>
    <row r="3429" spans="1:8" x14ac:dyDescent="0.25">
      <c r="A3429" s="19">
        <v>41871</v>
      </c>
      <c r="B3429">
        <v>115.515625</v>
      </c>
      <c r="E3429" s="15"/>
      <c r="H3429" s="15"/>
    </row>
    <row r="3430" spans="1:8" x14ac:dyDescent="0.25">
      <c r="A3430" s="19">
        <v>41872</v>
      </c>
      <c r="B3430">
        <v>115.609375</v>
      </c>
      <c r="E3430" s="15"/>
      <c r="H3430" s="15"/>
    </row>
    <row r="3431" spans="1:8" x14ac:dyDescent="0.25">
      <c r="A3431" s="19">
        <v>41873</v>
      </c>
      <c r="B3431">
        <v>115.5</v>
      </c>
      <c r="E3431" s="15"/>
      <c r="H3431" s="15"/>
    </row>
    <row r="3432" spans="1:8" x14ac:dyDescent="0.25">
      <c r="A3432" s="19">
        <v>41876</v>
      </c>
      <c r="B3432">
        <v>115.546875</v>
      </c>
      <c r="E3432" s="15"/>
      <c r="H3432" s="15"/>
    </row>
    <row r="3433" spans="1:8" x14ac:dyDescent="0.25">
      <c r="A3433" s="19">
        <v>41877</v>
      </c>
      <c r="B3433">
        <v>115.625</v>
      </c>
      <c r="E3433" s="15"/>
      <c r="H3433" s="15"/>
    </row>
    <row r="3434" spans="1:8" x14ac:dyDescent="0.25">
      <c r="A3434" s="19">
        <v>41878</v>
      </c>
      <c r="B3434">
        <v>115.8125</v>
      </c>
      <c r="E3434" s="15"/>
      <c r="H3434" s="15"/>
    </row>
    <row r="3435" spans="1:8" x14ac:dyDescent="0.25">
      <c r="A3435" s="19">
        <v>41879</v>
      </c>
      <c r="B3435">
        <v>115.96875</v>
      </c>
      <c r="E3435" s="15"/>
      <c r="H3435" s="15"/>
    </row>
    <row r="3436" spans="1:8" x14ac:dyDescent="0.25">
      <c r="A3436" s="19">
        <v>41880</v>
      </c>
      <c r="B3436">
        <v>115.890625</v>
      </c>
      <c r="E3436" s="15"/>
      <c r="H3436" s="15"/>
    </row>
    <row r="3437" spans="1:8" x14ac:dyDescent="0.25">
      <c r="A3437" s="19">
        <v>41884</v>
      </c>
      <c r="B3437">
        <v>115.40625</v>
      </c>
      <c r="E3437" s="15"/>
      <c r="H3437" s="15"/>
    </row>
    <row r="3438" spans="1:8" x14ac:dyDescent="0.25">
      <c r="A3438" s="19">
        <v>41885</v>
      </c>
      <c r="B3438">
        <v>115.390625</v>
      </c>
      <c r="E3438" s="15"/>
      <c r="H3438" s="15"/>
    </row>
    <row r="3439" spans="1:8" x14ac:dyDescent="0.25">
      <c r="A3439" s="19">
        <v>41886</v>
      </c>
      <c r="B3439">
        <v>115.125</v>
      </c>
      <c r="E3439" s="15"/>
      <c r="H3439" s="15"/>
    </row>
    <row r="3440" spans="1:8" x14ac:dyDescent="0.25">
      <c r="A3440" s="19">
        <v>41887</v>
      </c>
      <c r="B3440">
        <v>115.15625</v>
      </c>
      <c r="E3440" s="15"/>
      <c r="H3440" s="15"/>
    </row>
    <row r="3441" spans="1:8" x14ac:dyDescent="0.25">
      <c r="A3441" s="19">
        <v>41890</v>
      </c>
      <c r="B3441">
        <v>115.0625</v>
      </c>
      <c r="E3441" s="15"/>
      <c r="H3441" s="15"/>
    </row>
    <row r="3442" spans="1:8" x14ac:dyDescent="0.25">
      <c r="A3442" s="19">
        <v>41891</v>
      </c>
      <c r="B3442">
        <v>114.78125</v>
      </c>
      <c r="E3442" s="15"/>
      <c r="H3442" s="15"/>
    </row>
    <row r="3443" spans="1:8" x14ac:dyDescent="0.25">
      <c r="A3443" s="19">
        <v>41892</v>
      </c>
      <c r="B3443">
        <v>114.609375</v>
      </c>
      <c r="E3443" s="15"/>
      <c r="H3443" s="15"/>
    </row>
    <row r="3444" spans="1:8" x14ac:dyDescent="0.25">
      <c r="A3444" s="19">
        <v>41893</v>
      </c>
      <c r="B3444">
        <v>114.625</v>
      </c>
      <c r="E3444" s="15"/>
      <c r="H3444" s="15"/>
    </row>
    <row r="3445" spans="1:8" x14ac:dyDescent="0.25">
      <c r="A3445" s="19">
        <v>41894</v>
      </c>
      <c r="B3445">
        <v>114.203125</v>
      </c>
      <c r="E3445" s="15"/>
      <c r="H3445" s="15"/>
    </row>
    <row r="3446" spans="1:8" x14ac:dyDescent="0.25">
      <c r="A3446" s="19">
        <v>41897</v>
      </c>
      <c r="B3446">
        <v>114.359375</v>
      </c>
      <c r="E3446" s="15"/>
      <c r="H3446" s="15"/>
    </row>
    <row r="3447" spans="1:8" x14ac:dyDescent="0.25">
      <c r="A3447" s="19">
        <v>41898</v>
      </c>
      <c r="B3447">
        <v>114.40625</v>
      </c>
      <c r="E3447" s="15"/>
      <c r="H3447" s="15"/>
    </row>
    <row r="3448" spans="1:8" x14ac:dyDescent="0.25">
      <c r="A3448" s="19">
        <v>41899</v>
      </c>
      <c r="B3448">
        <v>114.296875</v>
      </c>
      <c r="E3448" s="15"/>
      <c r="H3448" s="15"/>
    </row>
    <row r="3449" spans="1:8" x14ac:dyDescent="0.25">
      <c r="A3449" s="19">
        <v>41900</v>
      </c>
      <c r="B3449">
        <v>114.015625</v>
      </c>
      <c r="E3449" s="15"/>
      <c r="H3449" s="15"/>
    </row>
    <row r="3450" spans="1:8" x14ac:dyDescent="0.25">
      <c r="A3450" s="19">
        <v>41901</v>
      </c>
      <c r="B3450">
        <v>114.265625</v>
      </c>
      <c r="E3450" s="15"/>
      <c r="H3450" s="15"/>
    </row>
    <row r="3451" spans="1:8" x14ac:dyDescent="0.25">
      <c r="A3451" s="19">
        <v>41904</v>
      </c>
      <c r="B3451">
        <v>114.515625</v>
      </c>
      <c r="E3451" s="15"/>
      <c r="H3451" s="15"/>
    </row>
    <row r="3452" spans="1:8" x14ac:dyDescent="0.25">
      <c r="A3452" s="19">
        <v>41905</v>
      </c>
      <c r="B3452">
        <v>114.75</v>
      </c>
      <c r="E3452" s="15"/>
      <c r="H3452" s="15"/>
    </row>
    <row r="3453" spans="1:8" x14ac:dyDescent="0.25">
      <c r="A3453" s="19">
        <v>41906</v>
      </c>
      <c r="B3453">
        <v>114.515625</v>
      </c>
      <c r="E3453" s="15"/>
      <c r="H3453" s="15"/>
    </row>
    <row r="3454" spans="1:8" x14ac:dyDescent="0.25">
      <c r="A3454" s="19">
        <v>41907</v>
      </c>
      <c r="B3454">
        <v>114.953125</v>
      </c>
      <c r="E3454" s="15"/>
      <c r="H3454" s="15"/>
    </row>
    <row r="3455" spans="1:8" x14ac:dyDescent="0.25">
      <c r="A3455" s="19">
        <v>41908</v>
      </c>
      <c r="B3455">
        <v>114.671875</v>
      </c>
      <c r="E3455" s="15"/>
      <c r="H3455" s="15"/>
    </row>
    <row r="3456" spans="1:8" x14ac:dyDescent="0.25">
      <c r="A3456" s="19">
        <v>41911</v>
      </c>
      <c r="B3456">
        <v>114.96875</v>
      </c>
      <c r="E3456" s="15"/>
      <c r="H3456" s="15"/>
    </row>
    <row r="3457" spans="1:8" x14ac:dyDescent="0.25">
      <c r="A3457" s="19">
        <v>41912</v>
      </c>
      <c r="B3457">
        <v>114.84375</v>
      </c>
      <c r="E3457" s="15"/>
      <c r="H3457" s="15"/>
    </row>
    <row r="3458" spans="1:8" x14ac:dyDescent="0.25">
      <c r="A3458" s="19">
        <v>41913</v>
      </c>
      <c r="B3458">
        <v>115.65625</v>
      </c>
      <c r="E3458" s="15"/>
      <c r="H3458" s="15"/>
    </row>
    <row r="3459" spans="1:8" x14ac:dyDescent="0.25">
      <c r="A3459" s="19">
        <v>41914</v>
      </c>
      <c r="B3459">
        <v>115.46875</v>
      </c>
      <c r="E3459" s="15"/>
      <c r="H3459" s="15"/>
    </row>
    <row r="3460" spans="1:8" x14ac:dyDescent="0.25">
      <c r="A3460" s="19">
        <v>41915</v>
      </c>
      <c r="B3460">
        <v>115.3125</v>
      </c>
      <c r="E3460" s="15"/>
      <c r="H3460" s="15"/>
    </row>
    <row r="3461" spans="1:8" x14ac:dyDescent="0.25">
      <c r="A3461" s="19">
        <v>41918</v>
      </c>
      <c r="B3461">
        <v>115.5625</v>
      </c>
      <c r="E3461" s="15"/>
      <c r="H3461" s="15"/>
    </row>
    <row r="3462" spans="1:8" x14ac:dyDescent="0.25">
      <c r="A3462" s="19">
        <v>41919</v>
      </c>
      <c r="B3462">
        <v>116.109375</v>
      </c>
      <c r="E3462" s="15"/>
      <c r="H3462" s="15"/>
    </row>
    <row r="3463" spans="1:8" x14ac:dyDescent="0.25">
      <c r="A3463" s="19">
        <v>41920</v>
      </c>
      <c r="B3463">
        <v>116.453125</v>
      </c>
      <c r="E3463" s="15"/>
      <c r="H3463" s="15"/>
    </row>
    <row r="3464" spans="1:8" x14ac:dyDescent="0.25">
      <c r="A3464" s="19">
        <v>41921</v>
      </c>
      <c r="B3464">
        <v>116.5</v>
      </c>
      <c r="E3464" s="15"/>
      <c r="H3464" s="15"/>
    </row>
    <row r="3465" spans="1:8" x14ac:dyDescent="0.25">
      <c r="A3465" s="19">
        <v>41922</v>
      </c>
      <c r="B3465">
        <v>116.609375</v>
      </c>
      <c r="E3465" s="15"/>
      <c r="H3465" s="15"/>
    </row>
    <row r="3466" spans="1:8" x14ac:dyDescent="0.25">
      <c r="A3466" s="19">
        <v>41925</v>
      </c>
      <c r="B3466">
        <v>117.171875</v>
      </c>
      <c r="E3466" s="15"/>
      <c r="H3466" s="15"/>
    </row>
    <row r="3467" spans="1:8" x14ac:dyDescent="0.25">
      <c r="A3467" s="19">
        <v>41926</v>
      </c>
      <c r="B3467">
        <v>117.421875</v>
      </c>
      <c r="E3467" s="15"/>
      <c r="H3467" s="15"/>
    </row>
    <row r="3468" spans="1:8" x14ac:dyDescent="0.25">
      <c r="A3468" s="19">
        <v>41927</v>
      </c>
      <c r="B3468">
        <v>118.46875</v>
      </c>
      <c r="E3468" s="15"/>
      <c r="H3468" s="15"/>
    </row>
    <row r="3469" spans="1:8" x14ac:dyDescent="0.25">
      <c r="A3469" s="19">
        <v>41928</v>
      </c>
      <c r="B3469">
        <v>117.984375</v>
      </c>
      <c r="E3469" s="15"/>
      <c r="H3469" s="15"/>
    </row>
    <row r="3470" spans="1:8" x14ac:dyDescent="0.25">
      <c r="A3470" s="19">
        <v>41929</v>
      </c>
      <c r="B3470">
        <v>117.609375</v>
      </c>
      <c r="E3470" s="15"/>
      <c r="H3470" s="15"/>
    </row>
    <row r="3471" spans="1:8" x14ac:dyDescent="0.25">
      <c r="A3471" s="19">
        <v>41932</v>
      </c>
      <c r="B3471">
        <v>117.78125</v>
      </c>
      <c r="E3471" s="15"/>
      <c r="H3471" s="15"/>
    </row>
    <row r="3472" spans="1:8" x14ac:dyDescent="0.25">
      <c r="A3472" s="19">
        <v>41933</v>
      </c>
      <c r="B3472">
        <v>117.625</v>
      </c>
      <c r="E3472" s="15"/>
      <c r="H3472" s="15"/>
    </row>
    <row r="3473" spans="1:8" x14ac:dyDescent="0.25">
      <c r="A3473" s="19">
        <v>41934</v>
      </c>
      <c r="B3473">
        <v>117.421875</v>
      </c>
      <c r="E3473" s="15"/>
      <c r="H3473" s="15"/>
    </row>
    <row r="3474" spans="1:8" x14ac:dyDescent="0.25">
      <c r="A3474" s="19">
        <v>41935</v>
      </c>
      <c r="B3474">
        <v>117.046875</v>
      </c>
      <c r="E3474" s="15"/>
      <c r="H3474" s="15"/>
    </row>
    <row r="3475" spans="1:8" x14ac:dyDescent="0.25">
      <c r="A3475" s="19">
        <v>41936</v>
      </c>
      <c r="B3475">
        <v>117.046875</v>
      </c>
      <c r="E3475" s="15"/>
      <c r="H3475" s="15"/>
    </row>
    <row r="3476" spans="1:8" x14ac:dyDescent="0.25">
      <c r="A3476" s="19">
        <v>41939</v>
      </c>
      <c r="B3476">
        <v>117.15625</v>
      </c>
      <c r="E3476" s="15"/>
      <c r="H3476" s="15"/>
    </row>
    <row r="3477" spans="1:8" x14ac:dyDescent="0.25">
      <c r="A3477" s="19">
        <v>41940</v>
      </c>
      <c r="B3477">
        <v>116.984375</v>
      </c>
      <c r="E3477" s="15"/>
      <c r="H3477" s="15"/>
    </row>
    <row r="3478" spans="1:8" x14ac:dyDescent="0.25">
      <c r="A3478" s="19">
        <v>41941</v>
      </c>
      <c r="B3478">
        <v>116.515625</v>
      </c>
      <c r="E3478" s="15"/>
      <c r="H3478" s="15"/>
    </row>
    <row r="3479" spans="1:8" x14ac:dyDescent="0.25">
      <c r="A3479" s="19">
        <v>41942</v>
      </c>
      <c r="B3479">
        <v>116.6875</v>
      </c>
      <c r="E3479" s="15"/>
      <c r="H3479" s="15"/>
    </row>
    <row r="3480" spans="1:8" x14ac:dyDescent="0.25">
      <c r="A3480" s="19">
        <v>41943</v>
      </c>
      <c r="B3480">
        <v>116.4375</v>
      </c>
      <c r="E3480" s="15"/>
      <c r="H3480" s="15"/>
    </row>
    <row r="3481" spans="1:8" x14ac:dyDescent="0.25">
      <c r="A3481" s="19">
        <v>41946</v>
      </c>
      <c r="B3481">
        <v>116.34375</v>
      </c>
      <c r="E3481" s="15"/>
      <c r="H3481" s="15"/>
    </row>
    <row r="3482" spans="1:8" x14ac:dyDescent="0.25">
      <c r="A3482" s="19">
        <v>41947</v>
      </c>
      <c r="B3482">
        <v>116.359375</v>
      </c>
      <c r="E3482" s="15"/>
      <c r="H3482" s="15"/>
    </row>
    <row r="3483" spans="1:8" x14ac:dyDescent="0.25">
      <c r="A3483" s="19">
        <v>41948</v>
      </c>
      <c r="B3483">
        <v>116.359375</v>
      </c>
      <c r="E3483" s="15"/>
      <c r="H3483" s="15"/>
    </row>
    <row r="3484" spans="1:8" x14ac:dyDescent="0.25">
      <c r="A3484" s="19">
        <v>41949</v>
      </c>
      <c r="B3484">
        <v>116.15625</v>
      </c>
      <c r="E3484" s="15"/>
      <c r="H3484" s="15"/>
    </row>
    <row r="3485" spans="1:8" x14ac:dyDescent="0.25">
      <c r="A3485" s="19">
        <v>41950</v>
      </c>
      <c r="B3485">
        <v>116.703125</v>
      </c>
      <c r="E3485" s="15"/>
      <c r="H3485" s="15"/>
    </row>
    <row r="3486" spans="1:8" x14ac:dyDescent="0.25">
      <c r="A3486" s="19">
        <v>41953</v>
      </c>
      <c r="B3486">
        <v>116.34375</v>
      </c>
      <c r="E3486" s="15"/>
      <c r="H3486" s="15"/>
    </row>
    <row r="3487" spans="1:8" x14ac:dyDescent="0.25">
      <c r="A3487" s="19">
        <v>41954</v>
      </c>
      <c r="B3487">
        <v>116.203125</v>
      </c>
      <c r="E3487" s="15"/>
      <c r="H3487" s="15"/>
    </row>
    <row r="3488" spans="1:8" x14ac:dyDescent="0.25">
      <c r="A3488" s="19">
        <v>41955</v>
      </c>
      <c r="B3488">
        <v>116.40625</v>
      </c>
      <c r="E3488" s="15"/>
      <c r="H3488" s="15"/>
    </row>
    <row r="3489" spans="1:8" x14ac:dyDescent="0.25">
      <c r="A3489" s="19">
        <v>41956</v>
      </c>
      <c r="B3489">
        <v>116.546875</v>
      </c>
      <c r="E3489" s="15"/>
      <c r="H3489" s="15"/>
    </row>
    <row r="3490" spans="1:8" x14ac:dyDescent="0.25">
      <c r="A3490" s="19">
        <v>41957</v>
      </c>
      <c r="B3490">
        <v>116.734375</v>
      </c>
      <c r="E3490" s="15"/>
      <c r="H3490" s="15"/>
    </row>
    <row r="3491" spans="1:8" x14ac:dyDescent="0.25">
      <c r="A3491" s="19">
        <v>41960</v>
      </c>
      <c r="B3491">
        <v>116.53125</v>
      </c>
      <c r="E3491" s="15"/>
      <c r="H3491" s="15"/>
    </row>
    <row r="3492" spans="1:8" x14ac:dyDescent="0.25">
      <c r="A3492" s="19">
        <v>41961</v>
      </c>
      <c r="B3492">
        <v>116.6875</v>
      </c>
      <c r="E3492" s="15"/>
      <c r="H3492" s="15"/>
    </row>
    <row r="3493" spans="1:8" x14ac:dyDescent="0.25">
      <c r="A3493" s="19">
        <v>41962</v>
      </c>
      <c r="B3493">
        <v>116.46875</v>
      </c>
      <c r="E3493" s="15"/>
      <c r="H3493" s="15"/>
    </row>
    <row r="3494" spans="1:8" x14ac:dyDescent="0.25">
      <c r="A3494" s="19">
        <v>41963</v>
      </c>
      <c r="B3494">
        <v>116.625</v>
      </c>
      <c r="E3494" s="15"/>
      <c r="H3494" s="15"/>
    </row>
    <row r="3495" spans="1:8" x14ac:dyDescent="0.25">
      <c r="A3495" s="19">
        <v>41964</v>
      </c>
      <c r="B3495">
        <v>116.734375</v>
      </c>
      <c r="E3495" s="15"/>
      <c r="H3495" s="15"/>
    </row>
    <row r="3496" spans="1:8" x14ac:dyDescent="0.25">
      <c r="A3496" s="19">
        <v>41967</v>
      </c>
      <c r="B3496">
        <v>116.828125</v>
      </c>
      <c r="E3496" s="15"/>
      <c r="H3496" s="15"/>
    </row>
    <row r="3497" spans="1:8" x14ac:dyDescent="0.25">
      <c r="A3497" s="19">
        <v>41968</v>
      </c>
      <c r="B3497">
        <v>117.140625</v>
      </c>
      <c r="E3497" s="15"/>
      <c r="H3497" s="15"/>
    </row>
    <row r="3498" spans="1:8" x14ac:dyDescent="0.25">
      <c r="A3498" s="19">
        <v>41969</v>
      </c>
      <c r="B3498">
        <v>117.359375</v>
      </c>
      <c r="E3498" s="15"/>
      <c r="H3498" s="15"/>
    </row>
    <row r="3499" spans="1:8" x14ac:dyDescent="0.25">
      <c r="A3499" s="19">
        <v>41971</v>
      </c>
      <c r="B3499">
        <v>117.625</v>
      </c>
      <c r="E3499" s="15"/>
      <c r="H3499" s="15"/>
    </row>
    <row r="3500" spans="1:8" x14ac:dyDescent="0.25">
      <c r="A3500" s="19">
        <v>41974</v>
      </c>
      <c r="B3500">
        <v>117.5</v>
      </c>
      <c r="E3500" s="15"/>
      <c r="H3500" s="15"/>
    </row>
    <row r="3501" spans="1:8" x14ac:dyDescent="0.25">
      <c r="A3501" s="19">
        <v>41975</v>
      </c>
      <c r="B3501">
        <v>116.984375</v>
      </c>
      <c r="E3501" s="15"/>
      <c r="H3501" s="15"/>
    </row>
    <row r="3502" spans="1:8" x14ac:dyDescent="0.25">
      <c r="A3502" s="19">
        <v>41976</v>
      </c>
      <c r="B3502">
        <v>116.921875</v>
      </c>
      <c r="E3502" s="15"/>
      <c r="H3502" s="15"/>
    </row>
    <row r="3503" spans="1:8" x14ac:dyDescent="0.25">
      <c r="A3503" s="19">
        <v>41977</v>
      </c>
      <c r="B3503">
        <v>117.125</v>
      </c>
      <c r="E3503" s="15"/>
      <c r="H3503" s="15"/>
    </row>
    <row r="3504" spans="1:8" x14ac:dyDescent="0.25">
      <c r="A3504" s="19">
        <v>41978</v>
      </c>
      <c r="B3504">
        <v>116.578125</v>
      </c>
      <c r="E3504" s="15"/>
      <c r="H3504" s="15"/>
    </row>
    <row r="3505" spans="1:8" x14ac:dyDescent="0.25">
      <c r="A3505" s="19">
        <v>41981</v>
      </c>
      <c r="B3505">
        <v>116.84375</v>
      </c>
      <c r="E3505" s="15"/>
      <c r="H3505" s="15"/>
    </row>
    <row r="3506" spans="1:8" x14ac:dyDescent="0.25">
      <c r="A3506" s="19">
        <v>41982</v>
      </c>
      <c r="B3506">
        <v>117.15625</v>
      </c>
      <c r="E3506" s="15"/>
      <c r="H3506" s="15"/>
    </row>
    <row r="3507" spans="1:8" x14ac:dyDescent="0.25">
      <c r="A3507" s="19">
        <v>41983</v>
      </c>
      <c r="B3507">
        <v>117.59375</v>
      </c>
      <c r="E3507" s="15"/>
      <c r="H3507" s="15"/>
    </row>
    <row r="3508" spans="1:8" x14ac:dyDescent="0.25">
      <c r="A3508" s="19">
        <v>41984</v>
      </c>
      <c r="B3508">
        <v>117.359375</v>
      </c>
      <c r="E3508" s="15"/>
      <c r="H3508" s="15"/>
    </row>
    <row r="3509" spans="1:8" x14ac:dyDescent="0.25">
      <c r="A3509" s="19">
        <v>41985</v>
      </c>
      <c r="B3509">
        <v>117.90625</v>
      </c>
      <c r="E3509" s="15"/>
      <c r="H3509" s="15"/>
    </row>
    <row r="3510" spans="1:8" x14ac:dyDescent="0.25">
      <c r="A3510" s="19">
        <v>41988</v>
      </c>
      <c r="B3510">
        <v>117.671875</v>
      </c>
      <c r="E3510" s="15"/>
      <c r="H3510" s="15"/>
    </row>
    <row r="3511" spans="1:8" x14ac:dyDescent="0.25">
      <c r="A3511" s="19">
        <v>41989</v>
      </c>
      <c r="B3511">
        <v>118.046875</v>
      </c>
      <c r="E3511" s="15"/>
      <c r="H3511" s="15"/>
    </row>
    <row r="3512" spans="1:8" x14ac:dyDescent="0.25">
      <c r="A3512" s="19">
        <v>41990</v>
      </c>
      <c r="B3512">
        <v>117.421875</v>
      </c>
      <c r="E3512" s="15"/>
      <c r="H3512" s="15"/>
    </row>
    <row r="3513" spans="1:8" x14ac:dyDescent="0.25">
      <c r="A3513" s="19">
        <v>41991</v>
      </c>
      <c r="B3513">
        <v>117.046875</v>
      </c>
      <c r="E3513" s="15"/>
      <c r="H3513" s="15"/>
    </row>
    <row r="3514" spans="1:8" x14ac:dyDescent="0.25">
      <c r="A3514" s="19">
        <v>41992</v>
      </c>
      <c r="B3514">
        <v>117.1875</v>
      </c>
      <c r="E3514" s="15"/>
      <c r="H3514" s="15"/>
    </row>
    <row r="3515" spans="1:8" x14ac:dyDescent="0.25">
      <c r="A3515" s="19">
        <v>41995</v>
      </c>
      <c r="B3515">
        <v>117.25</v>
      </c>
      <c r="E3515" s="15"/>
      <c r="H3515" s="15"/>
    </row>
    <row r="3516" spans="1:8" x14ac:dyDescent="0.25">
      <c r="A3516" s="19">
        <v>41996</v>
      </c>
      <c r="B3516">
        <v>116.59375</v>
      </c>
      <c r="E3516" s="15"/>
      <c r="H3516" s="15"/>
    </row>
    <row r="3517" spans="1:8" x14ac:dyDescent="0.25">
      <c r="A3517" s="19">
        <v>41997</v>
      </c>
      <c r="B3517">
        <v>116.546875</v>
      </c>
      <c r="E3517" s="15"/>
      <c r="H3517" s="15"/>
    </row>
    <row r="3518" spans="1:8" x14ac:dyDescent="0.25">
      <c r="A3518" s="19">
        <v>41999</v>
      </c>
      <c r="B3518">
        <v>116.609375</v>
      </c>
      <c r="E3518" s="15"/>
      <c r="H3518" s="15"/>
    </row>
    <row r="3519" spans="1:8" x14ac:dyDescent="0.25">
      <c r="A3519" s="19">
        <v>42002</v>
      </c>
      <c r="B3519">
        <v>116.953125</v>
      </c>
      <c r="E3519" s="15"/>
      <c r="H3519" s="15"/>
    </row>
    <row r="3520" spans="1:8" x14ac:dyDescent="0.25">
      <c r="A3520" s="19">
        <v>42003</v>
      </c>
      <c r="B3520">
        <v>117.125</v>
      </c>
      <c r="E3520" s="15"/>
      <c r="H3520" s="15"/>
    </row>
    <row r="3521" spans="1:8" x14ac:dyDescent="0.25">
      <c r="A3521" s="19">
        <v>42004</v>
      </c>
      <c r="B3521">
        <v>117.328125</v>
      </c>
      <c r="E3521" s="15"/>
      <c r="H3521" s="15"/>
    </row>
    <row r="3522" spans="1:8" x14ac:dyDescent="0.25">
      <c r="A3522" s="19">
        <v>42006</v>
      </c>
      <c r="B3522">
        <v>117.65625</v>
      </c>
      <c r="E3522" s="15"/>
      <c r="H3522" s="15"/>
    </row>
    <row r="3523" spans="1:8" x14ac:dyDescent="0.25">
      <c r="A3523" s="19">
        <v>42009</v>
      </c>
      <c r="B3523">
        <v>118.21875</v>
      </c>
      <c r="E3523" s="15"/>
      <c r="H3523" s="15"/>
    </row>
    <row r="3524" spans="1:8" x14ac:dyDescent="0.25">
      <c r="A3524" s="19">
        <v>42010</v>
      </c>
      <c r="B3524">
        <v>118.78125</v>
      </c>
      <c r="E3524" s="15"/>
      <c r="H3524" s="15"/>
    </row>
    <row r="3525" spans="1:8" x14ac:dyDescent="0.25">
      <c r="A3525" s="19">
        <v>42011</v>
      </c>
      <c r="B3525">
        <v>118.875</v>
      </c>
      <c r="E3525" s="15"/>
      <c r="H3525" s="15"/>
    </row>
    <row r="3526" spans="1:8" x14ac:dyDescent="0.25">
      <c r="A3526" s="19">
        <v>42012</v>
      </c>
      <c r="B3526">
        <v>118.546875</v>
      </c>
      <c r="E3526" s="15"/>
      <c r="H3526" s="15"/>
    </row>
    <row r="3527" spans="1:8" x14ac:dyDescent="0.25">
      <c r="A3527" s="19">
        <v>42013</v>
      </c>
      <c r="B3527">
        <v>118.984375</v>
      </c>
      <c r="E3527" s="15"/>
      <c r="H3527" s="15"/>
    </row>
    <row r="3528" spans="1:8" x14ac:dyDescent="0.25">
      <c r="A3528" s="19">
        <v>42016</v>
      </c>
      <c r="B3528">
        <v>119.421875</v>
      </c>
      <c r="E3528" s="15"/>
      <c r="H3528" s="15"/>
    </row>
    <row r="3529" spans="1:8" x14ac:dyDescent="0.25">
      <c r="A3529" s="19">
        <v>42017</v>
      </c>
      <c r="B3529">
        <v>119.65625</v>
      </c>
      <c r="E3529" s="15"/>
      <c r="H3529" s="15"/>
    </row>
    <row r="3530" spans="1:8" x14ac:dyDescent="0.25">
      <c r="A3530" s="19">
        <v>42018</v>
      </c>
      <c r="B3530">
        <v>120.078125</v>
      </c>
      <c r="E3530" s="15"/>
      <c r="H3530" s="15"/>
    </row>
    <row r="3531" spans="1:8" x14ac:dyDescent="0.25">
      <c r="A3531" s="19">
        <v>42019</v>
      </c>
      <c r="B3531">
        <v>120.609375</v>
      </c>
      <c r="E3531" s="15"/>
      <c r="H3531" s="15"/>
    </row>
    <row r="3532" spans="1:8" x14ac:dyDescent="0.25">
      <c r="A3532" s="19">
        <v>42020</v>
      </c>
      <c r="B3532">
        <v>120.15625</v>
      </c>
      <c r="E3532" s="15"/>
      <c r="H3532" s="15"/>
    </row>
    <row r="3533" spans="1:8" x14ac:dyDescent="0.25">
      <c r="A3533" s="19">
        <v>42024</v>
      </c>
      <c r="B3533">
        <v>120.15625</v>
      </c>
      <c r="E3533" s="15"/>
      <c r="H3533" s="15"/>
    </row>
    <row r="3534" spans="1:8" x14ac:dyDescent="0.25">
      <c r="A3534" s="19">
        <v>42025</v>
      </c>
      <c r="B3534">
        <v>119.765625</v>
      </c>
      <c r="E3534" s="15"/>
      <c r="H3534" s="15"/>
    </row>
    <row r="3535" spans="1:8" x14ac:dyDescent="0.25">
      <c r="A3535" s="19">
        <v>42026</v>
      </c>
      <c r="B3535">
        <v>119.484375</v>
      </c>
      <c r="E3535" s="15"/>
      <c r="H3535" s="15"/>
    </row>
    <row r="3536" spans="1:8" x14ac:dyDescent="0.25">
      <c r="A3536" s="19">
        <v>42027</v>
      </c>
      <c r="B3536">
        <v>119.984375</v>
      </c>
      <c r="E3536" s="15"/>
      <c r="H3536" s="15"/>
    </row>
    <row r="3537" spans="1:8" x14ac:dyDescent="0.25">
      <c r="A3537" s="19">
        <v>42030</v>
      </c>
      <c r="B3537">
        <v>119.828125</v>
      </c>
      <c r="E3537" s="15"/>
      <c r="H3537" s="15"/>
    </row>
    <row r="3538" spans="1:8" x14ac:dyDescent="0.25">
      <c r="A3538" s="19">
        <v>42031</v>
      </c>
      <c r="B3538">
        <v>119.96875</v>
      </c>
      <c r="E3538" s="15"/>
      <c r="H3538" s="15"/>
    </row>
    <row r="3539" spans="1:8" x14ac:dyDescent="0.25">
      <c r="A3539" s="19">
        <v>42032</v>
      </c>
      <c r="B3539">
        <v>120.734375</v>
      </c>
      <c r="E3539" s="15"/>
      <c r="H3539" s="15"/>
    </row>
    <row r="3540" spans="1:8" x14ac:dyDescent="0.25">
      <c r="A3540" s="19">
        <v>42033</v>
      </c>
      <c r="B3540">
        <v>120.46875</v>
      </c>
      <c r="E3540" s="15"/>
      <c r="H3540" s="15"/>
    </row>
    <row r="3541" spans="1:8" x14ac:dyDescent="0.25">
      <c r="A3541" s="19">
        <v>42034</v>
      </c>
      <c r="B3541">
        <v>121.109375</v>
      </c>
      <c r="E3541" s="15"/>
      <c r="H3541" s="15"/>
    </row>
    <row r="3542" spans="1:8" x14ac:dyDescent="0.25">
      <c r="A3542" s="19">
        <v>42037</v>
      </c>
      <c r="B3542">
        <v>121.140625</v>
      </c>
      <c r="E3542" s="15"/>
      <c r="H3542" s="15"/>
    </row>
    <row r="3543" spans="1:8" x14ac:dyDescent="0.25">
      <c r="A3543" s="19">
        <v>42038</v>
      </c>
      <c r="B3543">
        <v>120.34375</v>
      </c>
      <c r="E3543" s="15"/>
      <c r="H3543" s="15"/>
    </row>
    <row r="3544" spans="1:8" x14ac:dyDescent="0.25">
      <c r="A3544" s="19">
        <v>42039</v>
      </c>
      <c r="B3544">
        <v>120.296875</v>
      </c>
      <c r="E3544" s="15"/>
      <c r="H3544" s="15"/>
    </row>
    <row r="3545" spans="1:8" x14ac:dyDescent="0.25">
      <c r="A3545" s="19">
        <v>42040</v>
      </c>
      <c r="B3545">
        <v>120.15625</v>
      </c>
      <c r="E3545" s="15"/>
      <c r="H3545" s="15"/>
    </row>
    <row r="3546" spans="1:8" x14ac:dyDescent="0.25">
      <c r="A3546" s="19">
        <v>42041</v>
      </c>
      <c r="B3546">
        <v>119.109375</v>
      </c>
      <c r="E3546" s="15"/>
      <c r="H3546" s="15"/>
    </row>
    <row r="3547" spans="1:8" x14ac:dyDescent="0.25">
      <c r="A3547" s="19">
        <v>42044</v>
      </c>
      <c r="B3547">
        <v>119</v>
      </c>
      <c r="E3547" s="15"/>
      <c r="H3547" s="15"/>
    </row>
    <row r="3548" spans="1:8" x14ac:dyDescent="0.25">
      <c r="A3548" s="19">
        <v>42045</v>
      </c>
      <c r="B3548">
        <v>118.78125</v>
      </c>
      <c r="E3548" s="15"/>
      <c r="H3548" s="15"/>
    </row>
    <row r="3549" spans="1:8" x14ac:dyDescent="0.25">
      <c r="A3549" s="19">
        <v>42046</v>
      </c>
      <c r="B3549">
        <v>118.78125</v>
      </c>
      <c r="E3549" s="15"/>
      <c r="H3549" s="15"/>
    </row>
    <row r="3550" spans="1:8" x14ac:dyDescent="0.25">
      <c r="A3550" s="19">
        <v>42047</v>
      </c>
      <c r="B3550">
        <v>118.828125</v>
      </c>
      <c r="E3550" s="15"/>
      <c r="H3550" s="15"/>
    </row>
    <row r="3551" spans="1:8" x14ac:dyDescent="0.25">
      <c r="A3551" s="19">
        <v>42048</v>
      </c>
      <c r="B3551">
        <v>118.65625</v>
      </c>
      <c r="E3551" s="15"/>
      <c r="H3551" s="15"/>
    </row>
    <row r="3552" spans="1:8" x14ac:dyDescent="0.25">
      <c r="A3552" s="19">
        <v>42052</v>
      </c>
      <c r="B3552">
        <v>117.75</v>
      </c>
      <c r="E3552" s="15"/>
      <c r="H3552" s="15"/>
    </row>
    <row r="3553" spans="1:8" x14ac:dyDescent="0.25">
      <c r="A3553" s="19">
        <v>42053</v>
      </c>
      <c r="B3553">
        <v>118.453125</v>
      </c>
      <c r="E3553" s="15"/>
      <c r="H3553" s="15"/>
    </row>
    <row r="3554" spans="1:8" x14ac:dyDescent="0.25">
      <c r="A3554" s="19">
        <v>42054</v>
      </c>
      <c r="B3554">
        <v>118.0625</v>
      </c>
      <c r="E3554" s="15"/>
      <c r="H3554" s="15"/>
    </row>
    <row r="3555" spans="1:8" x14ac:dyDescent="0.25">
      <c r="A3555" s="19">
        <v>42055</v>
      </c>
      <c r="B3555">
        <v>117.890625</v>
      </c>
      <c r="E3555" s="15"/>
      <c r="H3555" s="15"/>
    </row>
    <row r="3556" spans="1:8" x14ac:dyDescent="0.25">
      <c r="A3556" s="19">
        <v>42058</v>
      </c>
      <c r="B3556">
        <v>118.453125</v>
      </c>
      <c r="E3556" s="15"/>
      <c r="H3556" s="15"/>
    </row>
    <row r="3557" spans="1:8" x14ac:dyDescent="0.25">
      <c r="A3557" s="19">
        <v>42059</v>
      </c>
      <c r="B3557">
        <v>119.078125</v>
      </c>
      <c r="E3557" s="15"/>
      <c r="H3557" s="15"/>
    </row>
    <row r="3558" spans="1:8" x14ac:dyDescent="0.25">
      <c r="A3558" s="19">
        <v>42060</v>
      </c>
      <c r="B3558">
        <v>119.109375</v>
      </c>
      <c r="E3558" s="15"/>
      <c r="H3558" s="15"/>
    </row>
    <row r="3559" spans="1:8" x14ac:dyDescent="0.25">
      <c r="A3559" s="19">
        <v>42061</v>
      </c>
      <c r="B3559">
        <v>118.703125</v>
      </c>
      <c r="E3559" s="15"/>
      <c r="H3559" s="15"/>
    </row>
    <row r="3560" spans="1:8" x14ac:dyDescent="0.25">
      <c r="A3560" s="19">
        <v>42062</v>
      </c>
      <c r="B3560">
        <v>118.828125</v>
      </c>
      <c r="E3560" s="15"/>
      <c r="H3560" s="15"/>
    </row>
    <row r="3561" spans="1:8" x14ac:dyDescent="0.25">
      <c r="A3561" s="19">
        <v>42065</v>
      </c>
      <c r="B3561">
        <v>118.21875</v>
      </c>
      <c r="E3561" s="15"/>
      <c r="H3561" s="15"/>
    </row>
    <row r="3562" spans="1:8" x14ac:dyDescent="0.25">
      <c r="A3562" s="19">
        <v>42066</v>
      </c>
      <c r="B3562">
        <v>117.953125</v>
      </c>
      <c r="E3562" s="15"/>
      <c r="H3562" s="15"/>
    </row>
    <row r="3563" spans="1:8" x14ac:dyDescent="0.25">
      <c r="A3563" s="19">
        <v>42067</v>
      </c>
      <c r="B3563">
        <v>118.03125</v>
      </c>
      <c r="E3563" s="15"/>
      <c r="H3563" s="15"/>
    </row>
    <row r="3564" spans="1:8" x14ac:dyDescent="0.25">
      <c r="A3564" s="19">
        <v>42068</v>
      </c>
      <c r="B3564">
        <v>118.1875</v>
      </c>
      <c r="E3564" s="15"/>
      <c r="H3564" s="15"/>
    </row>
    <row r="3565" spans="1:8" x14ac:dyDescent="0.25">
      <c r="A3565" s="19">
        <v>42069</v>
      </c>
      <c r="B3565">
        <v>117.28125</v>
      </c>
      <c r="E3565" s="15"/>
      <c r="H3565" s="15"/>
    </row>
    <row r="3566" spans="1:8" x14ac:dyDescent="0.25">
      <c r="A3566" s="19">
        <v>42072</v>
      </c>
      <c r="B3566">
        <v>117.609375</v>
      </c>
      <c r="E3566" s="15"/>
      <c r="H3566" s="15"/>
    </row>
    <row r="3567" spans="1:8" x14ac:dyDescent="0.25">
      <c r="A3567" s="19">
        <v>42073</v>
      </c>
      <c r="B3567">
        <v>118.03125</v>
      </c>
      <c r="E3567" s="15"/>
      <c r="H3567" s="15"/>
    </row>
    <row r="3568" spans="1:8" x14ac:dyDescent="0.25">
      <c r="A3568" s="19">
        <v>42074</v>
      </c>
      <c r="B3568">
        <v>118.078125</v>
      </c>
      <c r="E3568" s="15"/>
      <c r="H3568" s="15"/>
    </row>
    <row r="3569" spans="1:8" x14ac:dyDescent="0.25">
      <c r="A3569" s="19">
        <v>42075</v>
      </c>
      <c r="B3569">
        <v>118.28125</v>
      </c>
      <c r="E3569" s="15"/>
      <c r="H3569" s="15"/>
    </row>
    <row r="3570" spans="1:8" x14ac:dyDescent="0.25">
      <c r="A3570" s="19">
        <v>42076</v>
      </c>
      <c r="B3570">
        <v>118.21875</v>
      </c>
      <c r="E3570" s="15"/>
      <c r="H3570" s="15"/>
    </row>
    <row r="3571" spans="1:8" x14ac:dyDescent="0.25">
      <c r="A3571" s="19">
        <v>42079</v>
      </c>
      <c r="B3571">
        <v>118.296875</v>
      </c>
      <c r="E3571" s="15"/>
      <c r="H3571" s="15"/>
    </row>
    <row r="3572" spans="1:8" x14ac:dyDescent="0.25">
      <c r="A3572" s="19">
        <v>42080</v>
      </c>
      <c r="B3572">
        <v>118.546875</v>
      </c>
      <c r="E3572" s="15"/>
      <c r="H3572" s="15"/>
    </row>
    <row r="3573" spans="1:8" x14ac:dyDescent="0.25">
      <c r="A3573" s="19">
        <v>42081</v>
      </c>
      <c r="B3573">
        <v>119.515625</v>
      </c>
      <c r="E3573" s="15"/>
      <c r="H3573" s="15"/>
    </row>
    <row r="3574" spans="1:8" x14ac:dyDescent="0.25">
      <c r="A3574" s="19">
        <v>42082</v>
      </c>
      <c r="B3574">
        <v>119.1875</v>
      </c>
      <c r="E3574" s="15"/>
      <c r="H3574" s="15"/>
    </row>
    <row r="3575" spans="1:8" x14ac:dyDescent="0.25">
      <c r="A3575" s="19">
        <v>42083</v>
      </c>
      <c r="B3575">
        <v>119.625</v>
      </c>
      <c r="E3575" s="15"/>
      <c r="H3575" s="15"/>
    </row>
    <row r="3576" spans="1:8" x14ac:dyDescent="0.25">
      <c r="A3576" s="19">
        <v>42086</v>
      </c>
      <c r="B3576">
        <v>119.78125</v>
      </c>
      <c r="E3576" s="15"/>
      <c r="H3576" s="15"/>
    </row>
    <row r="3577" spans="1:8" x14ac:dyDescent="0.25">
      <c r="A3577" s="19">
        <v>42087</v>
      </c>
      <c r="B3577">
        <v>120</v>
      </c>
      <c r="E3577" s="15"/>
      <c r="H3577" s="15"/>
    </row>
    <row r="3578" spans="1:8" x14ac:dyDescent="0.25">
      <c r="A3578" s="19">
        <v>42088</v>
      </c>
      <c r="B3578">
        <v>119.75</v>
      </c>
      <c r="E3578" s="15"/>
      <c r="H3578" s="15"/>
    </row>
    <row r="3579" spans="1:8" x14ac:dyDescent="0.25">
      <c r="A3579" s="19">
        <v>42089</v>
      </c>
      <c r="B3579">
        <v>119.203125</v>
      </c>
      <c r="E3579" s="15"/>
      <c r="H3579" s="15"/>
    </row>
    <row r="3580" spans="1:8" x14ac:dyDescent="0.25">
      <c r="A3580" s="19">
        <v>42090</v>
      </c>
      <c r="B3580">
        <v>119.625</v>
      </c>
      <c r="E3580" s="15"/>
      <c r="H3580" s="15"/>
    </row>
    <row r="3581" spans="1:8" x14ac:dyDescent="0.25">
      <c r="A3581" s="19">
        <v>42093</v>
      </c>
      <c r="B3581">
        <v>119.546875</v>
      </c>
      <c r="E3581" s="15"/>
      <c r="H3581" s="15"/>
    </row>
    <row r="3582" spans="1:8" x14ac:dyDescent="0.25">
      <c r="A3582" s="19">
        <v>42094</v>
      </c>
      <c r="B3582">
        <v>119.828125</v>
      </c>
      <c r="E3582" s="15"/>
      <c r="H3582" s="15"/>
    </row>
    <row r="3583" spans="1:8" x14ac:dyDescent="0.25">
      <c r="A3583" s="19">
        <v>42095</v>
      </c>
      <c r="B3583">
        <v>120.265625</v>
      </c>
      <c r="E3583" s="15"/>
      <c r="H3583" s="15"/>
    </row>
    <row r="3584" spans="1:8" x14ac:dyDescent="0.25">
      <c r="A3584" s="19">
        <v>42096</v>
      </c>
      <c r="B3584">
        <v>120.078125</v>
      </c>
      <c r="E3584" s="15"/>
      <c r="H3584" s="15"/>
    </row>
    <row r="3585" spans="1:8" x14ac:dyDescent="0.25">
      <c r="A3585" s="19">
        <v>42097</v>
      </c>
      <c r="B3585">
        <v>120.78125</v>
      </c>
      <c r="E3585" s="15"/>
      <c r="H3585" s="15"/>
    </row>
    <row r="3586" spans="1:8" x14ac:dyDescent="0.25">
      <c r="A3586" s="19">
        <v>42100</v>
      </c>
      <c r="B3586">
        <v>120.3125</v>
      </c>
      <c r="E3586" s="15"/>
      <c r="H3586" s="15"/>
    </row>
    <row r="3587" spans="1:8" x14ac:dyDescent="0.25">
      <c r="A3587" s="19">
        <v>42101</v>
      </c>
      <c r="B3587">
        <v>120.25</v>
      </c>
      <c r="E3587" s="15"/>
      <c r="H3587" s="15"/>
    </row>
    <row r="3588" spans="1:8" x14ac:dyDescent="0.25">
      <c r="A3588" s="19">
        <v>42102</v>
      </c>
      <c r="B3588">
        <v>120.25</v>
      </c>
      <c r="E3588" s="15"/>
      <c r="H3588" s="15"/>
    </row>
    <row r="3589" spans="1:8" x14ac:dyDescent="0.25">
      <c r="A3589" s="19">
        <v>42103</v>
      </c>
      <c r="B3589">
        <v>119.78125</v>
      </c>
      <c r="E3589" s="15"/>
      <c r="H3589" s="15"/>
    </row>
    <row r="3590" spans="1:8" x14ac:dyDescent="0.25">
      <c r="A3590" s="19">
        <v>42104</v>
      </c>
      <c r="B3590">
        <v>119.75</v>
      </c>
      <c r="E3590" s="15"/>
      <c r="H3590" s="15"/>
    </row>
    <row r="3591" spans="1:8" x14ac:dyDescent="0.25">
      <c r="A3591" s="19">
        <v>42107</v>
      </c>
      <c r="B3591">
        <v>119.90625</v>
      </c>
      <c r="E3591" s="15"/>
      <c r="H3591" s="15"/>
    </row>
    <row r="3592" spans="1:8" x14ac:dyDescent="0.25">
      <c r="A3592" s="19">
        <v>42108</v>
      </c>
      <c r="B3592">
        <v>120.203125</v>
      </c>
      <c r="E3592" s="15"/>
      <c r="H3592" s="15"/>
    </row>
    <row r="3593" spans="1:8" x14ac:dyDescent="0.25">
      <c r="A3593" s="19">
        <v>42109</v>
      </c>
      <c r="B3593">
        <v>120.328125</v>
      </c>
      <c r="E3593" s="15"/>
      <c r="H3593" s="15"/>
    </row>
    <row r="3594" spans="1:8" x14ac:dyDescent="0.25">
      <c r="A3594" s="19">
        <v>42110</v>
      </c>
      <c r="B3594">
        <v>120.5625</v>
      </c>
      <c r="E3594" s="15"/>
      <c r="H3594" s="15"/>
    </row>
    <row r="3595" spans="1:8" x14ac:dyDescent="0.25">
      <c r="A3595" s="19">
        <v>42111</v>
      </c>
      <c r="B3595">
        <v>120.671875</v>
      </c>
      <c r="E3595" s="15"/>
      <c r="H3595" s="15"/>
    </row>
    <row r="3596" spans="1:8" x14ac:dyDescent="0.25">
      <c r="A3596" s="19">
        <v>42114</v>
      </c>
      <c r="B3596">
        <v>120.421875</v>
      </c>
      <c r="E3596" s="15"/>
      <c r="H3596" s="15"/>
    </row>
    <row r="3597" spans="1:8" x14ac:dyDescent="0.25">
      <c r="A3597" s="19">
        <v>42115</v>
      </c>
      <c r="B3597">
        <v>120.25</v>
      </c>
      <c r="E3597" s="15"/>
      <c r="H3597" s="15"/>
    </row>
    <row r="3598" spans="1:8" x14ac:dyDescent="0.25">
      <c r="A3598" s="19">
        <v>42116</v>
      </c>
      <c r="B3598">
        <v>119.796875</v>
      </c>
      <c r="E3598" s="15"/>
      <c r="H3598" s="15"/>
    </row>
    <row r="3599" spans="1:8" x14ac:dyDescent="0.25">
      <c r="A3599" s="19">
        <v>42117</v>
      </c>
      <c r="B3599">
        <v>120.046875</v>
      </c>
      <c r="E3599" s="15"/>
      <c r="H3599" s="15"/>
    </row>
    <row r="3600" spans="1:8" x14ac:dyDescent="0.25">
      <c r="A3600" s="19">
        <v>42118</v>
      </c>
      <c r="B3600">
        <v>120.28125</v>
      </c>
      <c r="E3600" s="15"/>
      <c r="H3600" s="15"/>
    </row>
    <row r="3601" spans="1:8" x14ac:dyDescent="0.25">
      <c r="A3601" s="19">
        <v>42121</v>
      </c>
      <c r="B3601">
        <v>120.203125</v>
      </c>
      <c r="E3601" s="15"/>
      <c r="H3601" s="15"/>
    </row>
    <row r="3602" spans="1:8" x14ac:dyDescent="0.25">
      <c r="A3602" s="19">
        <v>42122</v>
      </c>
      <c r="B3602">
        <v>119.875</v>
      </c>
      <c r="E3602" s="15"/>
      <c r="H3602" s="15"/>
    </row>
    <row r="3603" spans="1:8" x14ac:dyDescent="0.25">
      <c r="A3603" s="19">
        <v>42123</v>
      </c>
      <c r="B3603">
        <v>119.46875</v>
      </c>
      <c r="E3603" s="15"/>
      <c r="H3603" s="15"/>
    </row>
    <row r="3604" spans="1:8" x14ac:dyDescent="0.25">
      <c r="A3604" s="19">
        <v>42124</v>
      </c>
      <c r="B3604">
        <v>119.34375</v>
      </c>
      <c r="E3604" s="15"/>
      <c r="H3604" s="15"/>
    </row>
    <row r="3605" spans="1:8" x14ac:dyDescent="0.25">
      <c r="A3605" s="19">
        <v>42125</v>
      </c>
      <c r="B3605">
        <v>118.78125</v>
      </c>
      <c r="E3605" s="15"/>
      <c r="H3605" s="15"/>
    </row>
    <row r="3606" spans="1:8" x14ac:dyDescent="0.25">
      <c r="A3606" s="19">
        <v>42128</v>
      </c>
      <c r="B3606">
        <v>118.765625</v>
      </c>
      <c r="E3606" s="15"/>
      <c r="H3606" s="15"/>
    </row>
    <row r="3607" spans="1:8" x14ac:dyDescent="0.25">
      <c r="A3607" s="19">
        <v>42129</v>
      </c>
      <c r="B3607">
        <v>118.453125</v>
      </c>
      <c r="E3607" s="15"/>
      <c r="H3607" s="15"/>
    </row>
    <row r="3608" spans="1:8" x14ac:dyDescent="0.25">
      <c r="A3608" s="19">
        <v>42130</v>
      </c>
      <c r="B3608">
        <v>118.140625</v>
      </c>
      <c r="E3608" s="15"/>
      <c r="H3608" s="15"/>
    </row>
    <row r="3609" spans="1:8" x14ac:dyDescent="0.25">
      <c r="A3609" s="19">
        <v>42131</v>
      </c>
      <c r="B3609">
        <v>118.421875</v>
      </c>
      <c r="E3609" s="15"/>
      <c r="H3609" s="15"/>
    </row>
    <row r="3610" spans="1:8" x14ac:dyDescent="0.25">
      <c r="A3610" s="19">
        <v>42132</v>
      </c>
      <c r="B3610">
        <v>118.828125</v>
      </c>
      <c r="E3610" s="15"/>
      <c r="H3610" s="15"/>
    </row>
    <row r="3611" spans="1:8" x14ac:dyDescent="0.25">
      <c r="A3611" s="19">
        <v>42135</v>
      </c>
      <c r="B3611">
        <v>117.953125</v>
      </c>
      <c r="E3611" s="15"/>
      <c r="H3611" s="15"/>
    </row>
    <row r="3612" spans="1:8" x14ac:dyDescent="0.25">
      <c r="A3612" s="19">
        <v>42136</v>
      </c>
      <c r="B3612">
        <v>118.109375</v>
      </c>
      <c r="E3612" s="15"/>
      <c r="H3612" s="15"/>
    </row>
    <row r="3613" spans="1:8" x14ac:dyDescent="0.25">
      <c r="A3613" s="19">
        <v>42137</v>
      </c>
      <c r="B3613">
        <v>118.046875</v>
      </c>
      <c r="E3613" s="15"/>
      <c r="H3613" s="15"/>
    </row>
    <row r="3614" spans="1:8" x14ac:dyDescent="0.25">
      <c r="A3614" s="19">
        <v>42138</v>
      </c>
      <c r="B3614">
        <v>118.421875</v>
      </c>
      <c r="E3614" s="15"/>
      <c r="H3614" s="15"/>
    </row>
    <row r="3615" spans="1:8" x14ac:dyDescent="0.25">
      <c r="A3615" s="19">
        <v>42139</v>
      </c>
      <c r="B3615">
        <v>119.015625</v>
      </c>
      <c r="E3615" s="15"/>
      <c r="H3615" s="15"/>
    </row>
    <row r="3616" spans="1:8" x14ac:dyDescent="0.25">
      <c r="A3616" s="19">
        <v>42142</v>
      </c>
      <c r="B3616">
        <v>118.40625</v>
      </c>
      <c r="E3616" s="15"/>
      <c r="H3616" s="15"/>
    </row>
    <row r="3617" spans="1:8" x14ac:dyDescent="0.25">
      <c r="A3617" s="19">
        <v>42143</v>
      </c>
      <c r="B3617">
        <v>118.09375</v>
      </c>
      <c r="E3617" s="15"/>
      <c r="H3617" s="15"/>
    </row>
    <row r="3618" spans="1:8" x14ac:dyDescent="0.25">
      <c r="A3618" s="19">
        <v>42144</v>
      </c>
      <c r="B3618">
        <v>118.3125</v>
      </c>
      <c r="E3618" s="15"/>
      <c r="H3618" s="15"/>
    </row>
    <row r="3619" spans="1:8" x14ac:dyDescent="0.25">
      <c r="A3619" s="19">
        <v>42145</v>
      </c>
      <c r="B3619">
        <v>118.734375</v>
      </c>
      <c r="E3619" s="15"/>
      <c r="H3619" s="15"/>
    </row>
    <row r="3620" spans="1:8" x14ac:dyDescent="0.25">
      <c r="A3620" s="19">
        <v>42146</v>
      </c>
      <c r="B3620">
        <v>118.328125</v>
      </c>
      <c r="E3620" s="15"/>
      <c r="H3620" s="15"/>
    </row>
    <row r="3621" spans="1:8" x14ac:dyDescent="0.25">
      <c r="A3621" s="19">
        <v>42150</v>
      </c>
      <c r="B3621">
        <v>118.90625</v>
      </c>
      <c r="E3621" s="15"/>
      <c r="H3621" s="15"/>
    </row>
    <row r="3622" spans="1:8" x14ac:dyDescent="0.25">
      <c r="A3622" s="19">
        <v>42151</v>
      </c>
      <c r="B3622">
        <v>118.890625</v>
      </c>
      <c r="E3622" s="15"/>
      <c r="H3622" s="15"/>
    </row>
    <row r="3623" spans="1:8" x14ac:dyDescent="0.25">
      <c r="A3623" s="19">
        <v>42152</v>
      </c>
      <c r="B3623">
        <v>119.015625</v>
      </c>
      <c r="E3623" s="15"/>
      <c r="H3623" s="15"/>
    </row>
    <row r="3624" spans="1:8" x14ac:dyDescent="0.25">
      <c r="A3624" s="19">
        <v>42153</v>
      </c>
      <c r="B3624">
        <v>119.28125</v>
      </c>
      <c r="E3624" s="15"/>
      <c r="H3624" s="15"/>
    </row>
    <row r="3625" spans="1:8" x14ac:dyDescent="0.25">
      <c r="A3625" s="19">
        <v>42156</v>
      </c>
      <c r="B3625">
        <v>118.578125</v>
      </c>
      <c r="E3625" s="15"/>
      <c r="H3625" s="15"/>
    </row>
    <row r="3626" spans="1:8" x14ac:dyDescent="0.25">
      <c r="A3626" s="19">
        <v>42157</v>
      </c>
      <c r="B3626">
        <v>118.0625</v>
      </c>
      <c r="E3626" s="15"/>
      <c r="H3626" s="15"/>
    </row>
    <row r="3627" spans="1:8" x14ac:dyDescent="0.25">
      <c r="A3627" s="19">
        <v>42158</v>
      </c>
      <c r="B3627">
        <v>117.359375</v>
      </c>
      <c r="E3627" s="15"/>
      <c r="H3627" s="15"/>
    </row>
    <row r="3628" spans="1:8" x14ac:dyDescent="0.25">
      <c r="A3628" s="19">
        <v>42159</v>
      </c>
      <c r="B3628">
        <v>117.78125</v>
      </c>
      <c r="E3628" s="15"/>
      <c r="H3628" s="15"/>
    </row>
    <row r="3629" spans="1:8" x14ac:dyDescent="0.25">
      <c r="A3629" s="19">
        <v>42160</v>
      </c>
      <c r="B3629">
        <v>117.078125</v>
      </c>
      <c r="E3629" s="15"/>
      <c r="H3629" s="15"/>
    </row>
    <row r="3630" spans="1:8" x14ac:dyDescent="0.25">
      <c r="A3630" s="19">
        <v>42163</v>
      </c>
      <c r="B3630">
        <v>117.265625</v>
      </c>
      <c r="E3630" s="15"/>
      <c r="H3630" s="15"/>
    </row>
    <row r="3631" spans="1:8" x14ac:dyDescent="0.25">
      <c r="A3631" s="19">
        <v>42164</v>
      </c>
      <c r="B3631">
        <v>117.046875</v>
      </c>
      <c r="E3631" s="15"/>
      <c r="H3631" s="15"/>
    </row>
    <row r="3632" spans="1:8" x14ac:dyDescent="0.25">
      <c r="A3632" s="19">
        <v>42165</v>
      </c>
      <c r="B3632">
        <v>116.65625</v>
      </c>
      <c r="E3632" s="15"/>
      <c r="H3632" s="15"/>
    </row>
    <row r="3633" spans="1:8" x14ac:dyDescent="0.25">
      <c r="A3633" s="19">
        <v>42166</v>
      </c>
      <c r="B3633">
        <v>117.265625</v>
      </c>
      <c r="E3633" s="15"/>
      <c r="H3633" s="15"/>
    </row>
    <row r="3634" spans="1:8" x14ac:dyDescent="0.25">
      <c r="A3634" s="19">
        <v>42167</v>
      </c>
      <c r="B3634">
        <v>117.21875</v>
      </c>
      <c r="E3634" s="15"/>
      <c r="H3634" s="15"/>
    </row>
    <row r="3635" spans="1:8" x14ac:dyDescent="0.25">
      <c r="A3635" s="19">
        <v>42170</v>
      </c>
      <c r="B3635">
        <v>117.46875</v>
      </c>
      <c r="E3635" s="15"/>
      <c r="H3635" s="15"/>
    </row>
    <row r="3636" spans="1:8" x14ac:dyDescent="0.25">
      <c r="A3636" s="19">
        <v>42171</v>
      </c>
      <c r="B3636">
        <v>117.734375</v>
      </c>
      <c r="E3636" s="15"/>
      <c r="H3636" s="15"/>
    </row>
    <row r="3637" spans="1:8" x14ac:dyDescent="0.25">
      <c r="A3637" s="19">
        <v>42172</v>
      </c>
      <c r="B3637">
        <v>117.96875</v>
      </c>
      <c r="E3637" s="15"/>
      <c r="H3637" s="15"/>
    </row>
    <row r="3638" spans="1:8" x14ac:dyDescent="0.25">
      <c r="A3638" s="19">
        <v>42173</v>
      </c>
      <c r="B3638">
        <v>117.734375</v>
      </c>
      <c r="E3638" s="15"/>
      <c r="H3638" s="15"/>
    </row>
    <row r="3639" spans="1:8" x14ac:dyDescent="0.25">
      <c r="A3639" s="19">
        <v>42174</v>
      </c>
      <c r="B3639">
        <v>118.40625</v>
      </c>
      <c r="E3639" s="15"/>
      <c r="H3639" s="15"/>
    </row>
    <row r="3640" spans="1:8" x14ac:dyDescent="0.25">
      <c r="A3640" s="19">
        <v>42177</v>
      </c>
      <c r="B3640">
        <v>117.703125</v>
      </c>
      <c r="E3640" s="15"/>
      <c r="H3640" s="15"/>
    </row>
    <row r="3641" spans="1:8" x14ac:dyDescent="0.25">
      <c r="A3641" s="19">
        <v>42178</v>
      </c>
      <c r="B3641">
        <v>117.34375</v>
      </c>
      <c r="E3641" s="15"/>
      <c r="H3641" s="15"/>
    </row>
    <row r="3642" spans="1:8" x14ac:dyDescent="0.25">
      <c r="A3642" s="19">
        <v>42179</v>
      </c>
      <c r="B3642">
        <v>117.609375</v>
      </c>
      <c r="E3642" s="15"/>
      <c r="H3642" s="15"/>
    </row>
    <row r="3643" spans="1:8" x14ac:dyDescent="0.25">
      <c r="A3643" s="19">
        <v>42180</v>
      </c>
      <c r="B3643">
        <v>117.46875</v>
      </c>
      <c r="E3643" s="15"/>
      <c r="H3643" s="15"/>
    </row>
    <row r="3644" spans="1:8" x14ac:dyDescent="0.25">
      <c r="A3644" s="19">
        <v>42181</v>
      </c>
      <c r="B3644">
        <v>116.9375</v>
      </c>
      <c r="E3644" s="15"/>
      <c r="H3644" s="15"/>
    </row>
    <row r="3645" spans="1:8" x14ac:dyDescent="0.25">
      <c r="A3645" s="19">
        <v>42184</v>
      </c>
      <c r="B3645">
        <v>118.046875</v>
      </c>
      <c r="E3645" s="15"/>
      <c r="H3645" s="15"/>
    </row>
    <row r="3646" spans="1:8" x14ac:dyDescent="0.25">
      <c r="A3646" s="19">
        <v>42185</v>
      </c>
      <c r="B3646">
        <v>118.015625</v>
      </c>
      <c r="E3646" s="15"/>
      <c r="H3646" s="15"/>
    </row>
    <row r="3647" spans="1:8" x14ac:dyDescent="0.25">
      <c r="A3647" s="19">
        <v>42186</v>
      </c>
      <c r="B3647">
        <v>117.359375</v>
      </c>
      <c r="E3647" s="15"/>
      <c r="H3647" s="15"/>
    </row>
    <row r="3648" spans="1:8" x14ac:dyDescent="0.25">
      <c r="A3648" s="19">
        <v>42187</v>
      </c>
      <c r="B3648">
        <v>117.734375</v>
      </c>
      <c r="E3648" s="15"/>
      <c r="H3648" s="15"/>
    </row>
    <row r="3649" spans="1:8" x14ac:dyDescent="0.25">
      <c r="A3649" s="19">
        <v>42191</v>
      </c>
      <c r="B3649">
        <v>118.578125</v>
      </c>
      <c r="E3649" s="15"/>
      <c r="H3649" s="15"/>
    </row>
    <row r="3650" spans="1:8" x14ac:dyDescent="0.25">
      <c r="A3650" s="19">
        <v>42192</v>
      </c>
      <c r="B3650">
        <v>118.90625</v>
      </c>
      <c r="E3650" s="15"/>
      <c r="H3650" s="15"/>
    </row>
    <row r="3651" spans="1:8" x14ac:dyDescent="0.25">
      <c r="A3651" s="19">
        <v>42193</v>
      </c>
      <c r="B3651">
        <v>119.140625</v>
      </c>
      <c r="E3651" s="15"/>
      <c r="H3651" s="15"/>
    </row>
    <row r="3652" spans="1:8" x14ac:dyDescent="0.25">
      <c r="A3652" s="19">
        <v>42194</v>
      </c>
      <c r="B3652">
        <v>118.484375</v>
      </c>
      <c r="E3652" s="15"/>
      <c r="H3652" s="15"/>
    </row>
    <row r="3653" spans="1:8" x14ac:dyDescent="0.25">
      <c r="A3653" s="19">
        <v>42195</v>
      </c>
      <c r="B3653">
        <v>117.609375</v>
      </c>
      <c r="E3653" s="15"/>
      <c r="H3653" s="15"/>
    </row>
    <row r="3654" spans="1:8" x14ac:dyDescent="0.25">
      <c r="A3654" s="19">
        <v>42198</v>
      </c>
      <c r="B3654">
        <v>117.484375</v>
      </c>
      <c r="E3654" s="15"/>
      <c r="H3654" s="15"/>
    </row>
    <row r="3655" spans="1:8" x14ac:dyDescent="0.25">
      <c r="A3655" s="19">
        <v>42199</v>
      </c>
      <c r="B3655">
        <v>117.796875</v>
      </c>
      <c r="E3655" s="15"/>
      <c r="H3655" s="15"/>
    </row>
    <row r="3656" spans="1:8" x14ac:dyDescent="0.25">
      <c r="A3656" s="19">
        <v>42200</v>
      </c>
      <c r="B3656">
        <v>118.1875</v>
      </c>
      <c r="E3656" s="15"/>
      <c r="H3656" s="15"/>
    </row>
    <row r="3657" spans="1:8" x14ac:dyDescent="0.25">
      <c r="A3657" s="19">
        <v>42201</v>
      </c>
      <c r="B3657">
        <v>118.015625</v>
      </c>
      <c r="E3657" s="15"/>
      <c r="H3657" s="15"/>
    </row>
    <row r="3658" spans="1:8" x14ac:dyDescent="0.25">
      <c r="A3658" s="19">
        <v>42202</v>
      </c>
      <c r="B3658">
        <v>117.96875</v>
      </c>
      <c r="E3658" s="15"/>
      <c r="H3658" s="15"/>
    </row>
    <row r="3659" spans="1:8" x14ac:dyDescent="0.25">
      <c r="A3659" s="19">
        <v>42205</v>
      </c>
      <c r="B3659">
        <v>117.75</v>
      </c>
      <c r="E3659" s="15"/>
      <c r="H3659" s="15"/>
    </row>
    <row r="3660" spans="1:8" x14ac:dyDescent="0.25">
      <c r="A3660" s="19">
        <v>42206</v>
      </c>
      <c r="B3660">
        <v>118.046875</v>
      </c>
      <c r="E3660" s="15"/>
      <c r="H3660" s="15"/>
    </row>
    <row r="3661" spans="1:8" x14ac:dyDescent="0.25">
      <c r="A3661" s="19">
        <v>42207</v>
      </c>
      <c r="B3661">
        <v>118.15625</v>
      </c>
      <c r="E3661" s="15"/>
      <c r="H3661" s="15"/>
    </row>
    <row r="3662" spans="1:8" x14ac:dyDescent="0.25">
      <c r="A3662" s="19">
        <v>42208</v>
      </c>
      <c r="B3662">
        <v>118.421875</v>
      </c>
      <c r="E3662" s="15"/>
      <c r="H3662" s="15"/>
    </row>
    <row r="3663" spans="1:8" x14ac:dyDescent="0.25">
      <c r="A3663" s="19">
        <v>42209</v>
      </c>
      <c r="B3663">
        <v>118.53125</v>
      </c>
      <c r="E3663" s="15"/>
      <c r="H3663" s="15"/>
    </row>
    <row r="3664" spans="1:8" x14ac:dyDescent="0.25">
      <c r="A3664" s="19">
        <v>42212</v>
      </c>
      <c r="B3664">
        <v>118.9375</v>
      </c>
      <c r="E3664" s="15"/>
      <c r="H3664" s="15"/>
    </row>
    <row r="3665" spans="1:8" x14ac:dyDescent="0.25">
      <c r="A3665" s="19">
        <v>42213</v>
      </c>
      <c r="B3665">
        <v>118.796875</v>
      </c>
      <c r="E3665" s="15"/>
      <c r="H3665" s="15"/>
    </row>
    <row r="3666" spans="1:8" x14ac:dyDescent="0.25">
      <c r="A3666" s="19">
        <v>42214</v>
      </c>
      <c r="B3666">
        <v>118.625</v>
      </c>
      <c r="E3666" s="15"/>
      <c r="H3666" s="15"/>
    </row>
    <row r="3667" spans="1:8" x14ac:dyDescent="0.25">
      <c r="A3667" s="19">
        <v>42215</v>
      </c>
      <c r="B3667">
        <v>118.640625</v>
      </c>
      <c r="E3667" s="15"/>
      <c r="H3667" s="15"/>
    </row>
    <row r="3668" spans="1:8" x14ac:dyDescent="0.25">
      <c r="A3668" s="19">
        <v>42216</v>
      </c>
      <c r="B3668">
        <v>119.203125</v>
      </c>
      <c r="E3668" s="15"/>
      <c r="H3668" s="15"/>
    </row>
    <row r="3669" spans="1:8" x14ac:dyDescent="0.25">
      <c r="A3669" s="19">
        <v>42219</v>
      </c>
      <c r="B3669">
        <v>119.5625</v>
      </c>
      <c r="E3669" s="15"/>
      <c r="H3669" s="15"/>
    </row>
    <row r="3670" spans="1:8" x14ac:dyDescent="0.25">
      <c r="A3670" s="19">
        <v>42220</v>
      </c>
      <c r="B3670">
        <v>119.046875</v>
      </c>
      <c r="E3670" s="15"/>
      <c r="H3670" s="15"/>
    </row>
    <row r="3671" spans="1:8" x14ac:dyDescent="0.25">
      <c r="A3671" s="19">
        <v>42221</v>
      </c>
      <c r="B3671">
        <v>118.5625</v>
      </c>
      <c r="E3671" s="15"/>
      <c r="H3671" s="15"/>
    </row>
    <row r="3672" spans="1:8" x14ac:dyDescent="0.25">
      <c r="A3672" s="19">
        <v>42222</v>
      </c>
      <c r="B3672">
        <v>118.8125</v>
      </c>
      <c r="E3672" s="15"/>
      <c r="H3672" s="15"/>
    </row>
    <row r="3673" spans="1:8" x14ac:dyDescent="0.25">
      <c r="A3673" s="19">
        <v>42223</v>
      </c>
      <c r="B3673">
        <v>119.21875</v>
      </c>
      <c r="E3673" s="15"/>
      <c r="H3673" s="15"/>
    </row>
    <row r="3674" spans="1:8" x14ac:dyDescent="0.25">
      <c r="A3674" s="19">
        <v>42226</v>
      </c>
      <c r="B3674">
        <v>118.8125</v>
      </c>
      <c r="E3674" s="15"/>
      <c r="H3674" s="15"/>
    </row>
    <row r="3675" spans="1:8" x14ac:dyDescent="0.25">
      <c r="A3675" s="19">
        <v>42227</v>
      </c>
      <c r="B3675">
        <v>119.59375</v>
      </c>
      <c r="E3675" s="15"/>
      <c r="H3675" s="15"/>
    </row>
    <row r="3676" spans="1:8" x14ac:dyDescent="0.25">
      <c r="A3676" s="19">
        <v>42228</v>
      </c>
      <c r="B3676">
        <v>119.703125</v>
      </c>
      <c r="E3676" s="15"/>
      <c r="H3676" s="15"/>
    </row>
    <row r="3677" spans="1:8" x14ac:dyDescent="0.25">
      <c r="A3677" s="19">
        <v>42229</v>
      </c>
      <c r="B3677">
        <v>119.25</v>
      </c>
      <c r="E3677" s="15"/>
      <c r="H3677" s="15"/>
    </row>
    <row r="3678" spans="1:8" x14ac:dyDescent="0.25">
      <c r="A3678" s="19">
        <v>42230</v>
      </c>
      <c r="B3678">
        <v>119.125</v>
      </c>
      <c r="E3678" s="15"/>
      <c r="H3678" s="15"/>
    </row>
    <row r="3679" spans="1:8" x14ac:dyDescent="0.25">
      <c r="A3679" s="19">
        <v>42233</v>
      </c>
      <c r="B3679">
        <v>119.515625</v>
      </c>
      <c r="E3679" s="15"/>
      <c r="H3679" s="15"/>
    </row>
    <row r="3680" spans="1:8" x14ac:dyDescent="0.25">
      <c r="A3680" s="19">
        <v>42234</v>
      </c>
      <c r="B3680">
        <v>119.21875</v>
      </c>
      <c r="E3680" s="15"/>
      <c r="H3680" s="15"/>
    </row>
    <row r="3681" spans="1:8" x14ac:dyDescent="0.25">
      <c r="A3681" s="19">
        <v>42235</v>
      </c>
      <c r="B3681">
        <v>119.8125</v>
      </c>
      <c r="E3681" s="15"/>
      <c r="H3681" s="15"/>
    </row>
    <row r="3682" spans="1:8" x14ac:dyDescent="0.25">
      <c r="A3682" s="19">
        <v>42236</v>
      </c>
      <c r="B3682">
        <v>120.03125</v>
      </c>
      <c r="E3682" s="15"/>
      <c r="H3682" s="15"/>
    </row>
    <row r="3683" spans="1:8" x14ac:dyDescent="0.25">
      <c r="A3683" s="19">
        <v>42237</v>
      </c>
      <c r="B3683">
        <v>120.359375</v>
      </c>
      <c r="E3683" s="15"/>
      <c r="H3683" s="15"/>
    </row>
    <row r="3684" spans="1:8" x14ac:dyDescent="0.25">
      <c r="A3684" s="19">
        <v>42240</v>
      </c>
      <c r="B3684">
        <v>120.859375</v>
      </c>
      <c r="E3684" s="15"/>
      <c r="H3684" s="15"/>
    </row>
    <row r="3685" spans="1:8" x14ac:dyDescent="0.25">
      <c r="A3685" s="19">
        <v>42241</v>
      </c>
      <c r="B3685">
        <v>119.78125</v>
      </c>
      <c r="E3685" s="15"/>
      <c r="H3685" s="15"/>
    </row>
    <row r="3686" spans="1:8" x14ac:dyDescent="0.25">
      <c r="A3686" s="19">
        <v>42242</v>
      </c>
      <c r="B3686">
        <v>119.671875</v>
      </c>
      <c r="E3686" s="15"/>
      <c r="H3686" s="15"/>
    </row>
    <row r="3687" spans="1:8" x14ac:dyDescent="0.25">
      <c r="A3687" s="19">
        <v>42243</v>
      </c>
      <c r="B3687">
        <v>119.6875</v>
      </c>
      <c r="E3687" s="15"/>
      <c r="H3687" s="15"/>
    </row>
    <row r="3688" spans="1:8" x14ac:dyDescent="0.25">
      <c r="A3688" s="19">
        <v>42244</v>
      </c>
      <c r="B3688">
        <v>119.53125</v>
      </c>
      <c r="E3688" s="15"/>
      <c r="H3688" s="15"/>
    </row>
    <row r="3689" spans="1:8" x14ac:dyDescent="0.25">
      <c r="A3689" s="19">
        <v>42247</v>
      </c>
      <c r="B3689">
        <v>119.390625</v>
      </c>
      <c r="E3689" s="15"/>
      <c r="H3689" s="15"/>
    </row>
    <row r="3690" spans="1:8" x14ac:dyDescent="0.25">
      <c r="A3690" s="19">
        <v>42248</v>
      </c>
      <c r="B3690">
        <v>119.609375</v>
      </c>
      <c r="E3690" s="15"/>
      <c r="H3690" s="15"/>
    </row>
    <row r="3691" spans="1:8" x14ac:dyDescent="0.25">
      <c r="A3691" s="19">
        <v>42249</v>
      </c>
      <c r="B3691">
        <v>119.484375</v>
      </c>
      <c r="E3691" s="15"/>
      <c r="H3691" s="15"/>
    </row>
    <row r="3692" spans="1:8" x14ac:dyDescent="0.25">
      <c r="A3692" s="19">
        <v>42250</v>
      </c>
      <c r="B3692">
        <v>119.6875</v>
      </c>
      <c r="E3692" s="15"/>
      <c r="H3692" s="15"/>
    </row>
    <row r="3693" spans="1:8" x14ac:dyDescent="0.25">
      <c r="A3693" s="19">
        <v>42251</v>
      </c>
      <c r="B3693">
        <v>120</v>
      </c>
      <c r="E3693" s="15"/>
      <c r="H3693" s="15"/>
    </row>
    <row r="3694" spans="1:8" x14ac:dyDescent="0.25">
      <c r="A3694" s="19">
        <v>42255</v>
      </c>
      <c r="B3694">
        <v>119.5625</v>
      </c>
      <c r="E3694" s="15"/>
      <c r="H3694" s="15"/>
    </row>
    <row r="3695" spans="1:8" x14ac:dyDescent="0.25">
      <c r="A3695" s="19">
        <v>42256</v>
      </c>
      <c r="B3695">
        <v>119.734375</v>
      </c>
      <c r="E3695" s="15"/>
      <c r="H3695" s="15"/>
    </row>
    <row r="3696" spans="1:8" x14ac:dyDescent="0.25">
      <c r="A3696" s="19">
        <v>42257</v>
      </c>
      <c r="B3696">
        <v>119.484375</v>
      </c>
      <c r="E3696" s="15"/>
      <c r="H3696" s="15"/>
    </row>
    <row r="3697" spans="1:8" x14ac:dyDescent="0.25">
      <c r="A3697" s="19">
        <v>42258</v>
      </c>
      <c r="B3697">
        <v>119.828125</v>
      </c>
      <c r="E3697" s="15"/>
      <c r="H3697" s="15"/>
    </row>
    <row r="3698" spans="1:8" x14ac:dyDescent="0.25">
      <c r="A3698" s="19">
        <v>42261</v>
      </c>
      <c r="B3698">
        <v>119.84375</v>
      </c>
      <c r="E3698" s="15"/>
      <c r="H3698" s="15"/>
    </row>
    <row r="3699" spans="1:8" x14ac:dyDescent="0.25">
      <c r="A3699" s="19">
        <v>42262</v>
      </c>
      <c r="B3699">
        <v>119.0625</v>
      </c>
      <c r="E3699" s="15"/>
      <c r="H3699" s="15"/>
    </row>
    <row r="3700" spans="1:8" x14ac:dyDescent="0.25">
      <c r="A3700" s="19">
        <v>42263</v>
      </c>
      <c r="B3700">
        <v>118.890625</v>
      </c>
      <c r="E3700" s="15"/>
      <c r="H3700" s="15"/>
    </row>
    <row r="3701" spans="1:8" x14ac:dyDescent="0.25">
      <c r="A3701" s="19">
        <v>42264</v>
      </c>
      <c r="B3701">
        <v>119.625</v>
      </c>
      <c r="E3701" s="15"/>
      <c r="H3701" s="15"/>
    </row>
    <row r="3702" spans="1:8" x14ac:dyDescent="0.25">
      <c r="A3702" s="19">
        <v>42265</v>
      </c>
      <c r="B3702">
        <v>120.265625</v>
      </c>
      <c r="E3702" s="15"/>
      <c r="H3702" s="15"/>
    </row>
    <row r="3703" spans="1:8" x14ac:dyDescent="0.25">
      <c r="A3703" s="19">
        <v>42268</v>
      </c>
      <c r="B3703">
        <v>119.71875</v>
      </c>
      <c r="E3703" s="15"/>
      <c r="H3703" s="15"/>
    </row>
    <row r="3704" spans="1:8" x14ac:dyDescent="0.25">
      <c r="A3704" s="19">
        <v>42269</v>
      </c>
      <c r="B3704">
        <v>120.40625</v>
      </c>
      <c r="E3704" s="15"/>
      <c r="H3704" s="15"/>
    </row>
    <row r="3705" spans="1:8" x14ac:dyDescent="0.25">
      <c r="A3705" s="19">
        <v>42270</v>
      </c>
      <c r="B3705">
        <v>120.265625</v>
      </c>
      <c r="E3705" s="15"/>
      <c r="H3705" s="15"/>
    </row>
    <row r="3706" spans="1:8" x14ac:dyDescent="0.25">
      <c r="A3706" s="19">
        <v>42271</v>
      </c>
      <c r="B3706">
        <v>120.421875</v>
      </c>
      <c r="E3706" s="15"/>
      <c r="H3706" s="15"/>
    </row>
    <row r="3707" spans="1:8" x14ac:dyDescent="0.25">
      <c r="A3707" s="19">
        <v>42272</v>
      </c>
      <c r="B3707">
        <v>120.15625</v>
      </c>
      <c r="E3707" s="15"/>
      <c r="H3707" s="15"/>
    </row>
    <row r="3708" spans="1:8" x14ac:dyDescent="0.25">
      <c r="A3708" s="19">
        <v>42275</v>
      </c>
      <c r="B3708">
        <v>120.703125</v>
      </c>
      <c r="E3708" s="15"/>
      <c r="H3708" s="15"/>
    </row>
    <row r="3709" spans="1:8" x14ac:dyDescent="0.25">
      <c r="A3709" s="19">
        <v>42276</v>
      </c>
      <c r="B3709">
        <v>121.0625</v>
      </c>
      <c r="E3709" s="15"/>
      <c r="H3709" s="15"/>
    </row>
    <row r="3710" spans="1:8" x14ac:dyDescent="0.25">
      <c r="A3710" s="19">
        <v>42277</v>
      </c>
      <c r="B3710">
        <v>120.984375</v>
      </c>
      <c r="E3710" s="15"/>
      <c r="H3710" s="15"/>
    </row>
    <row r="3711" spans="1:8" x14ac:dyDescent="0.25">
      <c r="A3711" s="19">
        <v>42278</v>
      </c>
      <c r="B3711">
        <v>121</v>
      </c>
      <c r="E3711" s="15"/>
      <c r="H3711" s="15"/>
    </row>
    <row r="3712" spans="1:8" x14ac:dyDescent="0.25">
      <c r="A3712" s="19">
        <v>42279</v>
      </c>
      <c r="B3712">
        <v>121.5625</v>
      </c>
      <c r="E3712" s="15"/>
      <c r="H3712" s="15"/>
    </row>
    <row r="3713" spans="1:8" x14ac:dyDescent="0.25">
      <c r="A3713" s="19">
        <v>42282</v>
      </c>
      <c r="B3713">
        <v>121.078125</v>
      </c>
      <c r="E3713" s="15"/>
      <c r="H3713" s="15"/>
    </row>
    <row r="3714" spans="1:8" x14ac:dyDescent="0.25">
      <c r="A3714" s="19">
        <v>42283</v>
      </c>
      <c r="B3714">
        <v>121.265625</v>
      </c>
      <c r="E3714" s="15"/>
      <c r="H3714" s="15"/>
    </row>
    <row r="3715" spans="1:8" x14ac:dyDescent="0.25">
      <c r="A3715" s="19">
        <v>42284</v>
      </c>
      <c r="B3715">
        <v>121.0625</v>
      </c>
      <c r="E3715" s="15"/>
      <c r="H3715" s="15"/>
    </row>
    <row r="3716" spans="1:8" x14ac:dyDescent="0.25">
      <c r="A3716" s="19">
        <v>42285</v>
      </c>
      <c r="B3716">
        <v>120.734375</v>
      </c>
      <c r="E3716" s="15"/>
      <c r="H3716" s="15"/>
    </row>
    <row r="3717" spans="1:8" x14ac:dyDescent="0.25">
      <c r="A3717" s="19">
        <v>42286</v>
      </c>
      <c r="B3717">
        <v>120.75</v>
      </c>
      <c r="E3717" s="15"/>
      <c r="H3717" s="15"/>
    </row>
    <row r="3718" spans="1:8" x14ac:dyDescent="0.25">
      <c r="A3718" s="19">
        <v>42289</v>
      </c>
      <c r="B3718">
        <v>121.015625</v>
      </c>
      <c r="E3718" s="15"/>
      <c r="H3718" s="15"/>
    </row>
    <row r="3719" spans="1:8" x14ac:dyDescent="0.25">
      <c r="A3719" s="19">
        <v>42290</v>
      </c>
      <c r="B3719">
        <v>121.109375</v>
      </c>
      <c r="E3719" s="15"/>
      <c r="H3719" s="15"/>
    </row>
    <row r="3720" spans="1:8" x14ac:dyDescent="0.25">
      <c r="A3720" s="19">
        <v>42291</v>
      </c>
      <c r="B3720">
        <v>121.75</v>
      </c>
      <c r="E3720" s="15"/>
      <c r="H3720" s="15"/>
    </row>
    <row r="3721" spans="1:8" x14ac:dyDescent="0.25">
      <c r="A3721" s="19">
        <v>42292</v>
      </c>
      <c r="B3721">
        <v>121.359375</v>
      </c>
      <c r="E3721" s="15"/>
      <c r="H3721" s="15"/>
    </row>
    <row r="3722" spans="1:8" x14ac:dyDescent="0.25">
      <c r="A3722" s="19">
        <v>42293</v>
      </c>
      <c r="B3722">
        <v>121.265625</v>
      </c>
      <c r="E3722" s="15"/>
      <c r="H3722" s="15"/>
    </row>
    <row r="3723" spans="1:8" x14ac:dyDescent="0.25">
      <c r="A3723" s="19">
        <v>42296</v>
      </c>
      <c r="B3723">
        <v>121.203125</v>
      </c>
      <c r="E3723" s="15"/>
      <c r="H3723" s="15"/>
    </row>
    <row r="3724" spans="1:8" x14ac:dyDescent="0.25">
      <c r="A3724" s="19">
        <v>42297</v>
      </c>
      <c r="B3724">
        <v>120.828125</v>
      </c>
      <c r="E3724" s="15"/>
      <c r="H3724" s="15"/>
    </row>
    <row r="3725" spans="1:8" x14ac:dyDescent="0.25">
      <c r="A3725" s="19">
        <v>42298</v>
      </c>
      <c r="B3725">
        <v>121.125</v>
      </c>
      <c r="E3725" s="15"/>
      <c r="H3725" s="15"/>
    </row>
    <row r="3726" spans="1:8" x14ac:dyDescent="0.25">
      <c r="A3726" s="19">
        <v>42299</v>
      </c>
      <c r="B3726">
        <v>121.1875</v>
      </c>
      <c r="E3726" s="15"/>
      <c r="H3726" s="15"/>
    </row>
    <row r="3727" spans="1:8" x14ac:dyDescent="0.25">
      <c r="A3727" s="19">
        <v>42300</v>
      </c>
      <c r="B3727">
        <v>120.703125</v>
      </c>
      <c r="E3727" s="15"/>
      <c r="H3727" s="15"/>
    </row>
    <row r="3728" spans="1:8" x14ac:dyDescent="0.25">
      <c r="A3728" s="19">
        <v>42303</v>
      </c>
      <c r="B3728">
        <v>120.859375</v>
      </c>
      <c r="E3728" s="15"/>
      <c r="H3728" s="15"/>
    </row>
    <row r="3729" spans="1:8" x14ac:dyDescent="0.25">
      <c r="A3729" s="19">
        <v>42304</v>
      </c>
      <c r="B3729">
        <v>121.171875</v>
      </c>
      <c r="E3729" s="15"/>
      <c r="H3729" s="15"/>
    </row>
    <row r="3730" spans="1:8" x14ac:dyDescent="0.25">
      <c r="A3730" s="19">
        <v>42305</v>
      </c>
      <c r="B3730">
        <v>120.484375</v>
      </c>
      <c r="E3730" s="15"/>
      <c r="H3730" s="15"/>
    </row>
    <row r="3731" spans="1:8" x14ac:dyDescent="0.25">
      <c r="A3731" s="19">
        <v>42306</v>
      </c>
      <c r="B3731">
        <v>119.9375</v>
      </c>
      <c r="E3731" s="15"/>
      <c r="H3731" s="15"/>
    </row>
    <row r="3732" spans="1:8" x14ac:dyDescent="0.25">
      <c r="A3732" s="19">
        <v>42307</v>
      </c>
      <c r="B3732">
        <v>120</v>
      </c>
      <c r="E3732" s="15"/>
      <c r="H3732" s="15"/>
    </row>
    <row r="3733" spans="1:8" x14ac:dyDescent="0.25">
      <c r="A3733" s="19">
        <v>42310</v>
      </c>
      <c r="B3733">
        <v>119.71875</v>
      </c>
      <c r="E3733" s="15"/>
      <c r="H3733" s="15"/>
    </row>
    <row r="3734" spans="1:8" x14ac:dyDescent="0.25">
      <c r="A3734" s="19">
        <v>42311</v>
      </c>
      <c r="B3734">
        <v>119.46875</v>
      </c>
      <c r="E3734" s="15"/>
      <c r="H3734" s="15"/>
    </row>
    <row r="3735" spans="1:8" x14ac:dyDescent="0.25">
      <c r="A3735" s="19">
        <v>42312</v>
      </c>
      <c r="B3735">
        <v>119.28125</v>
      </c>
      <c r="E3735" s="15"/>
      <c r="H3735" s="15"/>
    </row>
    <row r="3736" spans="1:8" x14ac:dyDescent="0.25">
      <c r="A3736" s="19">
        <v>42313</v>
      </c>
      <c r="B3736">
        <v>119.203125</v>
      </c>
      <c r="E3736" s="15"/>
      <c r="H3736" s="15"/>
    </row>
    <row r="3737" spans="1:8" x14ac:dyDescent="0.25">
      <c r="A3737" s="19">
        <v>42314</v>
      </c>
      <c r="B3737">
        <v>118.46875</v>
      </c>
      <c r="E3737" s="15"/>
      <c r="H3737" s="15"/>
    </row>
    <row r="3738" spans="1:8" x14ac:dyDescent="0.25">
      <c r="A3738" s="19">
        <v>42317</v>
      </c>
      <c r="B3738">
        <v>118.453125</v>
      </c>
      <c r="E3738" s="15"/>
      <c r="H3738" s="15"/>
    </row>
    <row r="3739" spans="1:8" x14ac:dyDescent="0.25">
      <c r="A3739" s="19">
        <v>42318</v>
      </c>
      <c r="B3739">
        <v>118.703125</v>
      </c>
      <c r="E3739" s="15"/>
      <c r="H3739" s="15"/>
    </row>
    <row r="3740" spans="1:8" x14ac:dyDescent="0.25">
      <c r="A3740" s="19">
        <v>42319</v>
      </c>
      <c r="B3740">
        <v>118.484375</v>
      </c>
      <c r="E3740" s="15"/>
      <c r="H3740" s="15"/>
    </row>
    <row r="3741" spans="1:8" x14ac:dyDescent="0.25">
      <c r="A3741" s="19">
        <v>42320</v>
      </c>
      <c r="B3741">
        <v>118.609375</v>
      </c>
      <c r="E3741" s="15"/>
      <c r="H3741" s="15"/>
    </row>
    <row r="3742" spans="1:8" x14ac:dyDescent="0.25">
      <c r="A3742" s="19">
        <v>42321</v>
      </c>
      <c r="B3742">
        <v>118.921875</v>
      </c>
      <c r="E3742" s="15"/>
      <c r="H3742" s="15"/>
    </row>
    <row r="3743" spans="1:8" x14ac:dyDescent="0.25">
      <c r="A3743" s="19">
        <v>42324</v>
      </c>
      <c r="B3743">
        <v>119.046875</v>
      </c>
      <c r="E3743" s="15"/>
      <c r="H3743" s="15"/>
    </row>
    <row r="3744" spans="1:8" x14ac:dyDescent="0.25">
      <c r="A3744" s="19">
        <v>42325</v>
      </c>
      <c r="B3744">
        <v>119.109375</v>
      </c>
      <c r="E3744" s="15"/>
      <c r="H3744" s="15"/>
    </row>
    <row r="3745" spans="1:8" x14ac:dyDescent="0.25">
      <c r="A3745" s="19">
        <v>42326</v>
      </c>
      <c r="B3745">
        <v>119.03125</v>
      </c>
      <c r="E3745" s="15"/>
      <c r="H3745" s="15"/>
    </row>
    <row r="3746" spans="1:8" x14ac:dyDescent="0.25">
      <c r="A3746" s="19">
        <v>42327</v>
      </c>
      <c r="B3746">
        <v>119.15625</v>
      </c>
      <c r="E3746" s="15"/>
      <c r="H3746" s="15"/>
    </row>
    <row r="3747" spans="1:8" x14ac:dyDescent="0.25">
      <c r="A3747" s="19">
        <v>42328</v>
      </c>
      <c r="B3747">
        <v>119.046875</v>
      </c>
      <c r="E3747" s="15"/>
      <c r="H3747" s="15"/>
    </row>
    <row r="3748" spans="1:8" x14ac:dyDescent="0.25">
      <c r="A3748" s="19">
        <v>42331</v>
      </c>
      <c r="B3748">
        <v>119.1875</v>
      </c>
      <c r="E3748" s="15"/>
      <c r="H3748" s="15"/>
    </row>
    <row r="3749" spans="1:8" x14ac:dyDescent="0.25">
      <c r="A3749" s="19">
        <v>42332</v>
      </c>
      <c r="B3749">
        <v>119.265625</v>
      </c>
      <c r="E3749" s="15"/>
      <c r="H3749" s="15"/>
    </row>
    <row r="3750" spans="1:8" x14ac:dyDescent="0.25">
      <c r="A3750" s="19">
        <v>42333</v>
      </c>
      <c r="B3750">
        <v>119.34375</v>
      </c>
      <c r="E3750" s="15"/>
      <c r="H3750" s="15"/>
    </row>
    <row r="3751" spans="1:8" x14ac:dyDescent="0.25">
      <c r="A3751" s="19">
        <v>42335</v>
      </c>
      <c r="B3751">
        <v>119.4375</v>
      </c>
      <c r="E3751" s="15"/>
      <c r="H3751" s="15"/>
    </row>
    <row r="3752" spans="1:8" x14ac:dyDescent="0.25">
      <c r="A3752" s="19">
        <v>42338</v>
      </c>
      <c r="B3752">
        <v>119.375</v>
      </c>
      <c r="E3752" s="15"/>
      <c r="H3752" s="15"/>
    </row>
    <row r="3753" spans="1:8" x14ac:dyDescent="0.25">
      <c r="A3753" s="19">
        <v>42339</v>
      </c>
      <c r="B3753">
        <v>119.84375</v>
      </c>
      <c r="E3753" s="15"/>
      <c r="H3753" s="15"/>
    </row>
    <row r="3754" spans="1:8" x14ac:dyDescent="0.25">
      <c r="A3754" s="19">
        <v>42340</v>
      </c>
      <c r="B3754">
        <v>119.640625</v>
      </c>
      <c r="E3754" s="15"/>
      <c r="H3754" s="15"/>
    </row>
    <row r="3755" spans="1:8" x14ac:dyDescent="0.25">
      <c r="A3755" s="19">
        <v>42341</v>
      </c>
      <c r="B3755">
        <v>118.59375</v>
      </c>
      <c r="E3755" s="15"/>
      <c r="H3755" s="15"/>
    </row>
    <row r="3756" spans="1:8" x14ac:dyDescent="0.25">
      <c r="A3756" s="19">
        <v>42342</v>
      </c>
      <c r="B3756">
        <v>118.9375</v>
      </c>
      <c r="E3756" s="15"/>
      <c r="H3756" s="15"/>
    </row>
    <row r="3757" spans="1:8" x14ac:dyDescent="0.25">
      <c r="A3757" s="19">
        <v>42345</v>
      </c>
      <c r="B3757">
        <v>119.296875</v>
      </c>
      <c r="E3757" s="15"/>
      <c r="H3757" s="15"/>
    </row>
    <row r="3758" spans="1:8" x14ac:dyDescent="0.25">
      <c r="A3758" s="19">
        <v>42346</v>
      </c>
      <c r="B3758">
        <v>119.28125</v>
      </c>
      <c r="E3758" s="15"/>
      <c r="H3758" s="15"/>
    </row>
    <row r="3759" spans="1:8" x14ac:dyDescent="0.25">
      <c r="A3759" s="19">
        <v>42347</v>
      </c>
      <c r="B3759">
        <v>119.59375</v>
      </c>
      <c r="E3759" s="15"/>
      <c r="H3759" s="15"/>
    </row>
    <row r="3760" spans="1:8" x14ac:dyDescent="0.25">
      <c r="A3760" s="19">
        <v>42348</v>
      </c>
      <c r="B3760">
        <v>119.3125</v>
      </c>
      <c r="E3760" s="15"/>
      <c r="H3760" s="15"/>
    </row>
    <row r="3761" spans="1:8" x14ac:dyDescent="0.25">
      <c r="A3761" s="19">
        <v>42349</v>
      </c>
      <c r="B3761">
        <v>120.03125</v>
      </c>
      <c r="E3761" s="15"/>
      <c r="H3761" s="15"/>
    </row>
    <row r="3762" spans="1:8" x14ac:dyDescent="0.25">
      <c r="A3762" s="19">
        <v>42352</v>
      </c>
      <c r="B3762">
        <v>119.390625</v>
      </c>
      <c r="E3762" s="15"/>
      <c r="H3762" s="15"/>
    </row>
    <row r="3763" spans="1:8" x14ac:dyDescent="0.25">
      <c r="A3763" s="19">
        <v>42353</v>
      </c>
      <c r="B3763">
        <v>119.09375</v>
      </c>
      <c r="E3763" s="15"/>
      <c r="H3763" s="15"/>
    </row>
    <row r="3764" spans="1:8" x14ac:dyDescent="0.25">
      <c r="A3764" s="19">
        <v>42354</v>
      </c>
      <c r="B3764">
        <v>118.78125</v>
      </c>
      <c r="E3764" s="15"/>
      <c r="H3764" s="15"/>
    </row>
    <row r="3765" spans="1:8" x14ac:dyDescent="0.25">
      <c r="A3765" s="19">
        <v>42355</v>
      </c>
      <c r="B3765">
        <v>119.125</v>
      </c>
      <c r="E3765" s="15"/>
      <c r="H3765" s="15"/>
    </row>
    <row r="3766" spans="1:8" x14ac:dyDescent="0.25">
      <c r="A3766" s="19">
        <v>42356</v>
      </c>
      <c r="B3766">
        <v>119.484375</v>
      </c>
      <c r="E3766" s="15"/>
      <c r="H3766" s="15"/>
    </row>
    <row r="3767" spans="1:8" x14ac:dyDescent="0.25">
      <c r="A3767" s="19">
        <v>42359</v>
      </c>
      <c r="B3767">
        <v>119.546875</v>
      </c>
      <c r="E3767" s="15"/>
      <c r="H3767" s="15"/>
    </row>
    <row r="3768" spans="1:8" x14ac:dyDescent="0.25">
      <c r="A3768" s="19">
        <v>42360</v>
      </c>
      <c r="B3768">
        <v>119.1875</v>
      </c>
      <c r="E3768" s="15"/>
      <c r="H3768" s="15"/>
    </row>
    <row r="3769" spans="1:8" x14ac:dyDescent="0.25">
      <c r="A3769" s="19">
        <v>42361</v>
      </c>
      <c r="B3769">
        <v>119.015625</v>
      </c>
      <c r="E3769" s="15"/>
      <c r="H3769" s="15"/>
    </row>
    <row r="3770" spans="1:8" x14ac:dyDescent="0.25">
      <c r="A3770" s="19">
        <v>42362</v>
      </c>
      <c r="B3770">
        <v>119.1875</v>
      </c>
      <c r="E3770" s="15"/>
      <c r="H3770" s="15"/>
    </row>
    <row r="3771" spans="1:8" x14ac:dyDescent="0.25">
      <c r="A3771" s="19">
        <v>42366</v>
      </c>
      <c r="B3771">
        <v>119.265625</v>
      </c>
      <c r="E3771" s="15"/>
      <c r="H3771" s="15"/>
    </row>
    <row r="3772" spans="1:8" x14ac:dyDescent="0.25">
      <c r="A3772" s="19">
        <v>42367</v>
      </c>
      <c r="B3772">
        <v>118.6875</v>
      </c>
      <c r="E3772" s="15"/>
      <c r="H3772" s="15"/>
    </row>
    <row r="3773" spans="1:8" x14ac:dyDescent="0.25">
      <c r="A3773" s="19">
        <v>42368</v>
      </c>
      <c r="B3773">
        <v>118.65625</v>
      </c>
      <c r="E3773" s="15"/>
      <c r="H3773" s="15"/>
    </row>
    <row r="3774" spans="1:8" x14ac:dyDescent="0.25">
      <c r="A3774" s="19">
        <v>42369</v>
      </c>
      <c r="B3774">
        <v>118.9375</v>
      </c>
      <c r="E3774" s="15"/>
      <c r="H3774" s="15"/>
    </row>
    <row r="3775" spans="1:8" x14ac:dyDescent="0.25">
      <c r="A3775" s="19">
        <v>42373</v>
      </c>
      <c r="B3775">
        <v>119.171875</v>
      </c>
      <c r="E3775" s="15"/>
      <c r="H3775" s="15"/>
    </row>
    <row r="3776" spans="1:8" x14ac:dyDescent="0.25">
      <c r="A3776" s="19">
        <v>42374</v>
      </c>
      <c r="B3776">
        <v>119.25</v>
      </c>
      <c r="E3776" s="15"/>
      <c r="H3776" s="15"/>
    </row>
    <row r="3777" spans="1:8" x14ac:dyDescent="0.25">
      <c r="A3777" s="19">
        <v>42375</v>
      </c>
      <c r="B3777">
        <v>119.828125</v>
      </c>
      <c r="E3777" s="15"/>
      <c r="H3777" s="15"/>
    </row>
    <row r="3778" spans="1:8" x14ac:dyDescent="0.25">
      <c r="A3778" s="19">
        <v>42376</v>
      </c>
      <c r="B3778">
        <v>120.0625</v>
      </c>
      <c r="E3778" s="15"/>
      <c r="H3778" s="15"/>
    </row>
    <row r="3779" spans="1:8" x14ac:dyDescent="0.25">
      <c r="A3779" s="19">
        <v>42377</v>
      </c>
      <c r="B3779">
        <v>120.34375</v>
      </c>
      <c r="E3779" s="15"/>
      <c r="H3779" s="15"/>
    </row>
    <row r="3780" spans="1:8" x14ac:dyDescent="0.25">
      <c r="A3780" s="19">
        <v>42380</v>
      </c>
      <c r="B3780">
        <v>120.296875</v>
      </c>
      <c r="E3780" s="15"/>
      <c r="H3780" s="15"/>
    </row>
    <row r="3781" spans="1:8" x14ac:dyDescent="0.25">
      <c r="A3781" s="19">
        <v>42381</v>
      </c>
      <c r="B3781">
        <v>120.75</v>
      </c>
      <c r="E3781" s="15"/>
      <c r="H3781" s="15"/>
    </row>
    <row r="3782" spans="1:8" x14ac:dyDescent="0.25">
      <c r="A3782" s="19">
        <v>42382</v>
      </c>
      <c r="B3782">
        <v>120.96875</v>
      </c>
      <c r="E3782" s="15"/>
      <c r="H3782" s="15"/>
    </row>
    <row r="3783" spans="1:8" x14ac:dyDescent="0.25">
      <c r="A3783" s="19">
        <v>42383</v>
      </c>
      <c r="B3783">
        <v>120.75</v>
      </c>
      <c r="E3783" s="15"/>
      <c r="H3783" s="15"/>
    </row>
    <row r="3784" spans="1:8" x14ac:dyDescent="0.25">
      <c r="A3784" s="19">
        <v>42384</v>
      </c>
      <c r="B3784">
        <v>121.34375</v>
      </c>
      <c r="E3784" s="15"/>
      <c r="H3784" s="15"/>
    </row>
    <row r="3785" spans="1:8" x14ac:dyDescent="0.25">
      <c r="A3785" s="19">
        <v>42388</v>
      </c>
      <c r="B3785">
        <v>121.28125</v>
      </c>
      <c r="E3785" s="15"/>
      <c r="H3785" s="15"/>
    </row>
    <row r="3786" spans="1:8" x14ac:dyDescent="0.25">
      <c r="A3786" s="19">
        <v>42389</v>
      </c>
      <c r="B3786">
        <v>121.734375</v>
      </c>
      <c r="E3786" s="15"/>
      <c r="H3786" s="15"/>
    </row>
    <row r="3787" spans="1:8" x14ac:dyDescent="0.25">
      <c r="A3787" s="19">
        <v>42390</v>
      </c>
      <c r="B3787">
        <v>121.546875</v>
      </c>
      <c r="E3787" s="15"/>
      <c r="H3787" s="15"/>
    </row>
    <row r="3788" spans="1:8" x14ac:dyDescent="0.25">
      <c r="A3788" s="19">
        <v>42391</v>
      </c>
      <c r="B3788">
        <v>121.265625</v>
      </c>
      <c r="E3788" s="15"/>
      <c r="H3788" s="15"/>
    </row>
    <row r="3789" spans="1:8" x14ac:dyDescent="0.25">
      <c r="A3789" s="19">
        <v>42394</v>
      </c>
      <c r="B3789">
        <v>121.421875</v>
      </c>
      <c r="E3789" s="15"/>
      <c r="H3789" s="15"/>
    </row>
    <row r="3790" spans="1:8" x14ac:dyDescent="0.25">
      <c r="A3790" s="19">
        <v>42395</v>
      </c>
      <c r="B3790">
        <v>121.671875</v>
      </c>
      <c r="E3790" s="15"/>
      <c r="H3790" s="15"/>
    </row>
    <row r="3791" spans="1:8" x14ac:dyDescent="0.25">
      <c r="A3791" s="19">
        <v>42396</v>
      </c>
      <c r="B3791">
        <v>121.71875</v>
      </c>
      <c r="E3791" s="15"/>
      <c r="H3791" s="15"/>
    </row>
    <row r="3792" spans="1:8" x14ac:dyDescent="0.25">
      <c r="A3792" s="19">
        <v>42397</v>
      </c>
      <c r="B3792">
        <v>121.875</v>
      </c>
      <c r="E3792" s="15"/>
      <c r="H3792" s="15"/>
    </row>
    <row r="3793" spans="1:8" x14ac:dyDescent="0.25">
      <c r="A3793" s="19">
        <v>42398</v>
      </c>
      <c r="B3793">
        <v>122.40625</v>
      </c>
      <c r="E3793" s="15"/>
      <c r="H3793" s="15"/>
    </row>
    <row r="3794" spans="1:8" x14ac:dyDescent="0.25">
      <c r="A3794" s="19">
        <v>42401</v>
      </c>
      <c r="B3794">
        <v>122.015625</v>
      </c>
      <c r="E3794" s="15"/>
      <c r="H3794" s="15"/>
    </row>
    <row r="3795" spans="1:8" x14ac:dyDescent="0.25">
      <c r="A3795" s="19">
        <v>42402</v>
      </c>
      <c r="B3795">
        <v>122.890625</v>
      </c>
      <c r="E3795" s="15"/>
      <c r="H3795" s="15"/>
    </row>
    <row r="3796" spans="1:8" x14ac:dyDescent="0.25">
      <c r="A3796" s="19">
        <v>42403</v>
      </c>
      <c r="B3796">
        <v>122.8125</v>
      </c>
      <c r="E3796" s="15"/>
      <c r="H3796" s="15"/>
    </row>
    <row r="3797" spans="1:8" x14ac:dyDescent="0.25">
      <c r="A3797" s="19">
        <v>42404</v>
      </c>
      <c r="B3797">
        <v>123.046875</v>
      </c>
      <c r="E3797" s="15"/>
      <c r="H3797" s="15"/>
    </row>
    <row r="3798" spans="1:8" x14ac:dyDescent="0.25">
      <c r="A3798" s="19">
        <v>42405</v>
      </c>
      <c r="B3798">
        <v>123.140625</v>
      </c>
      <c r="E3798" s="15"/>
      <c r="H3798" s="15"/>
    </row>
    <row r="3799" spans="1:8" x14ac:dyDescent="0.25">
      <c r="A3799" s="19">
        <v>42408</v>
      </c>
      <c r="B3799">
        <v>124.015625</v>
      </c>
      <c r="E3799" s="15"/>
      <c r="H3799" s="15"/>
    </row>
    <row r="3800" spans="1:8" x14ac:dyDescent="0.25">
      <c r="A3800" s="19">
        <v>42409</v>
      </c>
      <c r="B3800">
        <v>124.03125</v>
      </c>
      <c r="E3800" s="15"/>
      <c r="H3800" s="15"/>
    </row>
    <row r="3801" spans="1:8" x14ac:dyDescent="0.25">
      <c r="A3801" s="19">
        <v>42410</v>
      </c>
      <c r="B3801">
        <v>124.21875</v>
      </c>
      <c r="E3801" s="15"/>
      <c r="H3801" s="15"/>
    </row>
    <row r="3802" spans="1:8" x14ac:dyDescent="0.25">
      <c r="A3802" s="19">
        <v>42411</v>
      </c>
      <c r="B3802">
        <v>124.71875</v>
      </c>
      <c r="E3802" s="15"/>
      <c r="H3802" s="15"/>
    </row>
    <row r="3803" spans="1:8" x14ac:dyDescent="0.25">
      <c r="A3803" s="19">
        <v>42412</v>
      </c>
      <c r="B3803">
        <v>123.796875</v>
      </c>
      <c r="E3803" s="15"/>
      <c r="H3803" s="15"/>
    </row>
    <row r="3804" spans="1:8" x14ac:dyDescent="0.25">
      <c r="A3804" s="19">
        <v>42416</v>
      </c>
      <c r="B3804">
        <v>123.65625</v>
      </c>
      <c r="E3804" s="15"/>
      <c r="H3804" s="15"/>
    </row>
    <row r="3805" spans="1:8" x14ac:dyDescent="0.25">
      <c r="A3805" s="19">
        <v>42417</v>
      </c>
      <c r="B3805">
        <v>123.21875</v>
      </c>
      <c r="E3805" s="15"/>
      <c r="H3805" s="15"/>
    </row>
    <row r="3806" spans="1:8" x14ac:dyDescent="0.25">
      <c r="A3806" s="19">
        <v>42418</v>
      </c>
      <c r="B3806">
        <v>123.671875</v>
      </c>
      <c r="E3806" s="15"/>
      <c r="H3806" s="15"/>
    </row>
    <row r="3807" spans="1:8" x14ac:dyDescent="0.25">
      <c r="A3807" s="19">
        <v>42419</v>
      </c>
      <c r="B3807">
        <v>123.65625</v>
      </c>
      <c r="E3807" s="15"/>
      <c r="H3807" s="15"/>
    </row>
    <row r="3808" spans="1:8" x14ac:dyDescent="0.25">
      <c r="A3808" s="19">
        <v>42422</v>
      </c>
      <c r="B3808">
        <v>123.53125</v>
      </c>
      <c r="E3808" s="15"/>
      <c r="H3808" s="15"/>
    </row>
    <row r="3809" spans="1:8" x14ac:dyDescent="0.25">
      <c r="A3809" s="19">
        <v>42423</v>
      </c>
      <c r="B3809">
        <v>123.6875</v>
      </c>
      <c r="E3809" s="15"/>
      <c r="H3809" s="15"/>
    </row>
    <row r="3810" spans="1:8" x14ac:dyDescent="0.25">
      <c r="A3810" s="19">
        <v>42424</v>
      </c>
      <c r="B3810">
        <v>123.75</v>
      </c>
      <c r="E3810" s="15"/>
      <c r="H3810" s="15"/>
    </row>
    <row r="3811" spans="1:8" x14ac:dyDescent="0.25">
      <c r="A3811" s="19">
        <v>42425</v>
      </c>
      <c r="B3811">
        <v>124.171875</v>
      </c>
      <c r="E3811" s="15"/>
      <c r="H3811" s="15"/>
    </row>
    <row r="3812" spans="1:8" x14ac:dyDescent="0.25">
      <c r="A3812" s="19">
        <v>42426</v>
      </c>
      <c r="B3812">
        <v>123.5</v>
      </c>
      <c r="E3812" s="15"/>
      <c r="H3812" s="15"/>
    </row>
    <row r="3813" spans="1:8" x14ac:dyDescent="0.25">
      <c r="A3813" s="19">
        <v>42429</v>
      </c>
      <c r="B3813">
        <v>123.65625</v>
      </c>
      <c r="E3813" s="15"/>
      <c r="H3813" s="15"/>
    </row>
    <row r="3814" spans="1:8" x14ac:dyDescent="0.25">
      <c r="A3814" s="19">
        <v>42430</v>
      </c>
      <c r="B3814">
        <v>122.796875</v>
      </c>
      <c r="E3814" s="15"/>
      <c r="H3814" s="15"/>
    </row>
    <row r="3815" spans="1:8" x14ac:dyDescent="0.25">
      <c r="A3815" s="19">
        <v>42431</v>
      </c>
      <c r="B3815">
        <v>122.5625</v>
      </c>
      <c r="E3815" s="15"/>
      <c r="H3815" s="15"/>
    </row>
    <row r="3816" spans="1:8" x14ac:dyDescent="0.25">
      <c r="A3816" s="19">
        <v>42432</v>
      </c>
      <c r="B3816">
        <v>122.71875</v>
      </c>
      <c r="E3816" s="15"/>
      <c r="H3816" s="15"/>
    </row>
    <row r="3817" spans="1:8" x14ac:dyDescent="0.25">
      <c r="A3817" s="19">
        <v>42433</v>
      </c>
      <c r="B3817">
        <v>122.328125</v>
      </c>
      <c r="E3817" s="15"/>
      <c r="H3817" s="15"/>
    </row>
    <row r="3818" spans="1:8" x14ac:dyDescent="0.25">
      <c r="A3818" s="19">
        <v>42436</v>
      </c>
      <c r="B3818">
        <v>122.171875</v>
      </c>
      <c r="E3818" s="15"/>
      <c r="H3818" s="15"/>
    </row>
    <row r="3819" spans="1:8" x14ac:dyDescent="0.25">
      <c r="A3819" s="19">
        <v>42437</v>
      </c>
      <c r="B3819">
        <v>122.71875</v>
      </c>
      <c r="E3819" s="15"/>
      <c r="H3819" s="15"/>
    </row>
    <row r="3820" spans="1:8" x14ac:dyDescent="0.25">
      <c r="A3820" s="19">
        <v>42438</v>
      </c>
      <c r="B3820">
        <v>122.3125</v>
      </c>
      <c r="E3820" s="15"/>
      <c r="H3820" s="15"/>
    </row>
    <row r="3821" spans="1:8" x14ac:dyDescent="0.25">
      <c r="A3821" s="19">
        <v>42439</v>
      </c>
      <c r="B3821">
        <v>121.90625</v>
      </c>
      <c r="E3821" s="15"/>
      <c r="H3821" s="15"/>
    </row>
    <row r="3822" spans="1:8" x14ac:dyDescent="0.25">
      <c r="A3822" s="19">
        <v>42440</v>
      </c>
      <c r="B3822">
        <v>121.65625</v>
      </c>
      <c r="E3822" s="15"/>
      <c r="H3822" s="15"/>
    </row>
    <row r="3823" spans="1:8" x14ac:dyDescent="0.25">
      <c r="A3823" s="19">
        <v>42443</v>
      </c>
      <c r="B3823">
        <v>121.734375</v>
      </c>
      <c r="E3823" s="15"/>
      <c r="H3823" s="15"/>
    </row>
    <row r="3824" spans="1:8" x14ac:dyDescent="0.25">
      <c r="A3824" s="19">
        <v>42444</v>
      </c>
      <c r="B3824">
        <v>121.71875</v>
      </c>
      <c r="E3824" s="15"/>
      <c r="H3824" s="15"/>
    </row>
    <row r="3825" spans="1:8" x14ac:dyDescent="0.25">
      <c r="A3825" s="19">
        <v>42445</v>
      </c>
      <c r="B3825">
        <v>122.140625</v>
      </c>
      <c r="E3825" s="15"/>
      <c r="H3825" s="15"/>
    </row>
    <row r="3826" spans="1:8" x14ac:dyDescent="0.25">
      <c r="A3826" s="19">
        <v>42446</v>
      </c>
      <c r="B3826">
        <v>122.390625</v>
      </c>
      <c r="E3826" s="15"/>
      <c r="H3826" s="15"/>
    </row>
    <row r="3827" spans="1:8" x14ac:dyDescent="0.25">
      <c r="A3827" s="19">
        <v>42447</v>
      </c>
      <c r="B3827">
        <v>122.671875</v>
      </c>
      <c r="E3827" s="15"/>
      <c r="H3827" s="15"/>
    </row>
    <row r="3828" spans="1:8" x14ac:dyDescent="0.25">
      <c r="A3828" s="19">
        <v>42450</v>
      </c>
      <c r="B3828">
        <v>122.296875</v>
      </c>
      <c r="E3828" s="15"/>
      <c r="H3828" s="15"/>
    </row>
    <row r="3829" spans="1:8" x14ac:dyDescent="0.25">
      <c r="A3829" s="19">
        <v>42451</v>
      </c>
      <c r="B3829">
        <v>122.09375</v>
      </c>
      <c r="E3829" s="15"/>
      <c r="H3829" s="15"/>
    </row>
    <row r="3830" spans="1:8" x14ac:dyDescent="0.25">
      <c r="A3830" s="19">
        <v>42452</v>
      </c>
      <c r="B3830">
        <v>122.59375</v>
      </c>
      <c r="E3830" s="15"/>
      <c r="H3830" s="15"/>
    </row>
    <row r="3831" spans="1:8" x14ac:dyDescent="0.25">
      <c r="A3831" s="19">
        <v>42453</v>
      </c>
      <c r="B3831">
        <v>122.484375</v>
      </c>
      <c r="E3831" s="15"/>
      <c r="H3831" s="15"/>
    </row>
    <row r="3832" spans="1:8" x14ac:dyDescent="0.25">
      <c r="A3832" s="19">
        <v>42457</v>
      </c>
      <c r="B3832">
        <v>122.671875</v>
      </c>
      <c r="E3832" s="15"/>
      <c r="H3832" s="15"/>
    </row>
    <row r="3833" spans="1:8" x14ac:dyDescent="0.25">
      <c r="A3833" s="19">
        <v>42458</v>
      </c>
      <c r="B3833">
        <v>123.234375</v>
      </c>
      <c r="E3833" s="15"/>
      <c r="H3833" s="15"/>
    </row>
    <row r="3834" spans="1:8" x14ac:dyDescent="0.25">
      <c r="A3834" s="19">
        <v>42459</v>
      </c>
      <c r="B3834">
        <v>123.25</v>
      </c>
      <c r="E3834" s="15"/>
      <c r="H3834" s="15"/>
    </row>
    <row r="3835" spans="1:8" x14ac:dyDescent="0.25">
      <c r="A3835" s="19">
        <v>42460</v>
      </c>
      <c r="B3835">
        <v>123.59375</v>
      </c>
      <c r="E3835" s="15"/>
      <c r="H3835" s="15"/>
    </row>
    <row r="3836" spans="1:8" x14ac:dyDescent="0.25">
      <c r="A3836" s="19">
        <v>42461</v>
      </c>
      <c r="B3836">
        <v>123.515625</v>
      </c>
      <c r="E3836" s="15"/>
      <c r="H3836" s="15"/>
    </row>
    <row r="3837" spans="1:8" x14ac:dyDescent="0.25">
      <c r="A3837" s="19">
        <v>42464</v>
      </c>
      <c r="B3837">
        <v>123.671875</v>
      </c>
      <c r="E3837" s="15"/>
      <c r="H3837" s="15"/>
    </row>
    <row r="3838" spans="1:8" x14ac:dyDescent="0.25">
      <c r="A3838" s="19">
        <v>42465</v>
      </c>
      <c r="B3838">
        <v>124.015625</v>
      </c>
      <c r="E3838" s="15"/>
      <c r="H3838" s="15"/>
    </row>
    <row r="3839" spans="1:8" x14ac:dyDescent="0.25">
      <c r="A3839" s="19">
        <v>42466</v>
      </c>
      <c r="B3839">
        <v>123.875</v>
      </c>
      <c r="E3839" s="15"/>
      <c r="H3839" s="15"/>
    </row>
    <row r="3840" spans="1:8" x14ac:dyDescent="0.25">
      <c r="A3840" s="19">
        <v>42467</v>
      </c>
      <c r="B3840">
        <v>124.40625</v>
      </c>
      <c r="E3840" s="15"/>
      <c r="H3840" s="15"/>
    </row>
    <row r="3841" spans="1:8" x14ac:dyDescent="0.25">
      <c r="A3841" s="19">
        <v>42468</v>
      </c>
      <c r="B3841">
        <v>124.203125</v>
      </c>
      <c r="E3841" s="15"/>
      <c r="H3841" s="15"/>
    </row>
    <row r="3842" spans="1:8" x14ac:dyDescent="0.25">
      <c r="A3842" s="19">
        <v>42471</v>
      </c>
      <c r="B3842">
        <v>124.203125</v>
      </c>
      <c r="E3842" s="15"/>
      <c r="H3842" s="15"/>
    </row>
    <row r="3843" spans="1:8" x14ac:dyDescent="0.25">
      <c r="A3843" s="19">
        <v>42472</v>
      </c>
      <c r="B3843">
        <v>123.75</v>
      </c>
      <c r="E3843" s="15"/>
      <c r="H3843" s="15"/>
    </row>
    <row r="3844" spans="1:8" x14ac:dyDescent="0.25">
      <c r="A3844" s="19">
        <v>42473</v>
      </c>
      <c r="B3844">
        <v>123.8125</v>
      </c>
      <c r="E3844" s="15"/>
      <c r="H3844" s="15"/>
    </row>
    <row r="3845" spans="1:8" x14ac:dyDescent="0.25">
      <c r="A3845" s="19">
        <v>42474</v>
      </c>
      <c r="B3845">
        <v>123.578125</v>
      </c>
      <c r="E3845" s="15"/>
      <c r="H3845" s="15"/>
    </row>
    <row r="3846" spans="1:8" x14ac:dyDescent="0.25">
      <c r="A3846" s="19">
        <v>42475</v>
      </c>
      <c r="B3846">
        <v>123.828125</v>
      </c>
      <c r="E3846" s="15"/>
      <c r="H3846" s="15"/>
    </row>
    <row r="3847" spans="1:8" x14ac:dyDescent="0.25">
      <c r="A3847" s="19">
        <v>42478</v>
      </c>
      <c r="B3847">
        <v>123.703125</v>
      </c>
      <c r="E3847" s="15"/>
      <c r="H3847" s="15"/>
    </row>
    <row r="3848" spans="1:8" x14ac:dyDescent="0.25">
      <c r="A3848" s="19">
        <v>42479</v>
      </c>
      <c r="B3848">
        <v>123.5625</v>
      </c>
      <c r="E3848" s="15"/>
      <c r="H3848" s="15"/>
    </row>
    <row r="3849" spans="1:8" x14ac:dyDescent="0.25">
      <c r="A3849" s="19">
        <v>42480</v>
      </c>
      <c r="B3849">
        <v>122.984375</v>
      </c>
      <c r="E3849" s="15"/>
      <c r="H3849" s="15"/>
    </row>
    <row r="3850" spans="1:8" x14ac:dyDescent="0.25">
      <c r="A3850" s="19">
        <v>42481</v>
      </c>
      <c r="B3850">
        <v>122.859375</v>
      </c>
      <c r="E3850" s="15"/>
      <c r="H3850" s="15"/>
    </row>
    <row r="3851" spans="1:8" x14ac:dyDescent="0.25">
      <c r="A3851" s="19">
        <v>42482</v>
      </c>
      <c r="B3851">
        <v>122.71875</v>
      </c>
      <c r="E3851" s="15"/>
      <c r="H3851" s="15"/>
    </row>
    <row r="3852" spans="1:8" x14ac:dyDescent="0.25">
      <c r="A3852" s="19">
        <v>42485</v>
      </c>
      <c r="B3852">
        <v>122.640625</v>
      </c>
      <c r="E3852" s="15"/>
      <c r="H3852" s="15"/>
    </row>
    <row r="3853" spans="1:8" x14ac:dyDescent="0.25">
      <c r="A3853" s="19">
        <v>42486</v>
      </c>
      <c r="B3853">
        <v>122.4375</v>
      </c>
      <c r="E3853" s="15"/>
      <c r="H3853" s="15"/>
    </row>
    <row r="3854" spans="1:8" x14ac:dyDescent="0.25">
      <c r="A3854" s="19">
        <v>42487</v>
      </c>
      <c r="B3854">
        <v>123.015625</v>
      </c>
      <c r="E3854" s="15"/>
      <c r="H3854" s="15"/>
    </row>
    <row r="3855" spans="1:8" x14ac:dyDescent="0.25">
      <c r="A3855" s="19">
        <v>42488</v>
      </c>
      <c r="B3855">
        <v>123.1875</v>
      </c>
      <c r="E3855" s="15"/>
      <c r="H3855" s="15"/>
    </row>
    <row r="3856" spans="1:8" x14ac:dyDescent="0.25">
      <c r="A3856" s="19">
        <v>42489</v>
      </c>
      <c r="B3856">
        <v>123.28125</v>
      </c>
      <c r="E3856" s="15"/>
      <c r="H3856" s="15"/>
    </row>
    <row r="3857" spans="1:8" x14ac:dyDescent="0.25">
      <c r="A3857" s="19">
        <v>42492</v>
      </c>
      <c r="B3857">
        <v>122.953125</v>
      </c>
      <c r="E3857" s="15"/>
      <c r="H3857" s="15"/>
    </row>
    <row r="3858" spans="1:8" x14ac:dyDescent="0.25">
      <c r="A3858" s="19">
        <v>42493</v>
      </c>
      <c r="B3858">
        <v>123.515625</v>
      </c>
      <c r="E3858" s="15"/>
      <c r="H3858" s="15"/>
    </row>
    <row r="3859" spans="1:8" x14ac:dyDescent="0.25">
      <c r="A3859" s="19">
        <v>42494</v>
      </c>
      <c r="B3859">
        <v>123.640625</v>
      </c>
      <c r="E3859" s="15"/>
      <c r="H3859" s="15"/>
    </row>
    <row r="3860" spans="1:8" x14ac:dyDescent="0.25">
      <c r="A3860" s="19">
        <v>42495</v>
      </c>
      <c r="B3860">
        <v>123.921875</v>
      </c>
      <c r="E3860" s="15"/>
      <c r="H3860" s="15"/>
    </row>
    <row r="3861" spans="1:8" x14ac:dyDescent="0.25">
      <c r="A3861" s="19">
        <v>42496</v>
      </c>
      <c r="B3861">
        <v>123.734375</v>
      </c>
      <c r="E3861" s="15"/>
      <c r="H3861" s="15"/>
    </row>
    <row r="3862" spans="1:8" x14ac:dyDescent="0.25">
      <c r="A3862" s="19">
        <v>42499</v>
      </c>
      <c r="B3862">
        <v>123.984375</v>
      </c>
      <c r="E3862" s="15"/>
      <c r="H3862" s="15"/>
    </row>
    <row r="3863" spans="1:8" x14ac:dyDescent="0.25">
      <c r="A3863" s="19">
        <v>42500</v>
      </c>
      <c r="B3863">
        <v>123.96875</v>
      </c>
      <c r="E3863" s="15"/>
      <c r="H3863" s="15"/>
    </row>
    <row r="3864" spans="1:8" x14ac:dyDescent="0.25">
      <c r="A3864" s="19">
        <v>42501</v>
      </c>
      <c r="B3864">
        <v>124.09375</v>
      </c>
      <c r="E3864" s="15"/>
      <c r="H3864" s="15"/>
    </row>
    <row r="3865" spans="1:8" x14ac:dyDescent="0.25">
      <c r="A3865" s="19">
        <v>42502</v>
      </c>
      <c r="B3865">
        <v>123.796875</v>
      </c>
      <c r="E3865" s="15"/>
      <c r="H3865" s="15"/>
    </row>
    <row r="3866" spans="1:8" x14ac:dyDescent="0.25">
      <c r="A3866" s="19">
        <v>42503</v>
      </c>
      <c r="B3866">
        <v>124.140625</v>
      </c>
      <c r="E3866" s="15"/>
      <c r="H3866" s="15"/>
    </row>
    <row r="3867" spans="1:8" x14ac:dyDescent="0.25">
      <c r="A3867" s="19">
        <v>42506</v>
      </c>
      <c r="B3867">
        <v>123.71875</v>
      </c>
      <c r="E3867" s="15"/>
      <c r="H3867" s="15"/>
    </row>
    <row r="3868" spans="1:8" x14ac:dyDescent="0.25">
      <c r="A3868" s="19">
        <v>42507</v>
      </c>
      <c r="B3868">
        <v>123.609375</v>
      </c>
      <c r="E3868" s="15"/>
      <c r="H3868" s="15"/>
    </row>
    <row r="3869" spans="1:8" x14ac:dyDescent="0.25">
      <c r="A3869" s="19">
        <v>42508</v>
      </c>
      <c r="B3869">
        <v>122.640625</v>
      </c>
      <c r="E3869" s="15"/>
      <c r="H3869" s="15"/>
    </row>
    <row r="3870" spans="1:8" x14ac:dyDescent="0.25">
      <c r="A3870" s="19">
        <v>42509</v>
      </c>
      <c r="B3870">
        <v>122.921875</v>
      </c>
      <c r="E3870" s="15"/>
      <c r="H3870" s="15"/>
    </row>
    <row r="3871" spans="1:8" x14ac:dyDescent="0.25">
      <c r="A3871" s="19">
        <v>42510</v>
      </c>
      <c r="B3871">
        <v>122.953125</v>
      </c>
      <c r="E3871" s="15"/>
      <c r="H3871" s="15"/>
    </row>
    <row r="3872" spans="1:8" x14ac:dyDescent="0.25">
      <c r="A3872" s="19">
        <v>42513</v>
      </c>
      <c r="B3872">
        <v>122.984375</v>
      </c>
      <c r="E3872" s="15"/>
      <c r="H3872" s="15"/>
    </row>
    <row r="3873" spans="1:8" x14ac:dyDescent="0.25">
      <c r="A3873" s="19">
        <v>42514</v>
      </c>
      <c r="B3873">
        <v>122.8125</v>
      </c>
      <c r="E3873" s="15"/>
      <c r="H3873" s="15"/>
    </row>
    <row r="3874" spans="1:8" x14ac:dyDescent="0.25">
      <c r="A3874" s="19">
        <v>42515</v>
      </c>
      <c r="B3874">
        <v>122.71875</v>
      </c>
      <c r="E3874" s="15"/>
      <c r="H3874" s="15"/>
    </row>
    <row r="3875" spans="1:8" x14ac:dyDescent="0.25">
      <c r="A3875" s="19">
        <v>42516</v>
      </c>
      <c r="B3875">
        <v>123.125</v>
      </c>
      <c r="E3875" s="15"/>
      <c r="H3875" s="15"/>
    </row>
    <row r="3876" spans="1:8" x14ac:dyDescent="0.25">
      <c r="A3876" s="19">
        <v>42517</v>
      </c>
      <c r="B3876">
        <v>123.03125</v>
      </c>
      <c r="E3876" s="15"/>
      <c r="H3876" s="15"/>
    </row>
    <row r="3877" spans="1:8" x14ac:dyDescent="0.25">
      <c r="A3877" s="19">
        <v>42521</v>
      </c>
      <c r="B3877">
        <v>123.03125</v>
      </c>
      <c r="E3877" s="15"/>
      <c r="H3877" s="15"/>
    </row>
    <row r="3878" spans="1:8" x14ac:dyDescent="0.25">
      <c r="A3878" s="19">
        <v>42522</v>
      </c>
      <c r="B3878">
        <v>122.890625</v>
      </c>
      <c r="E3878" s="15"/>
      <c r="H3878" s="15"/>
    </row>
    <row r="3879" spans="1:8" x14ac:dyDescent="0.25">
      <c r="A3879" s="19">
        <v>42523</v>
      </c>
      <c r="B3879">
        <v>123.15625</v>
      </c>
      <c r="E3879" s="15"/>
      <c r="H3879" s="15"/>
    </row>
    <row r="3880" spans="1:8" x14ac:dyDescent="0.25">
      <c r="A3880" s="19">
        <v>42524</v>
      </c>
      <c r="B3880">
        <v>124.125</v>
      </c>
      <c r="E3880" s="15"/>
      <c r="H3880" s="15"/>
    </row>
    <row r="3881" spans="1:8" x14ac:dyDescent="0.25">
      <c r="A3881" s="19">
        <v>42527</v>
      </c>
      <c r="B3881">
        <v>124.046875</v>
      </c>
      <c r="E3881" s="15"/>
      <c r="H3881" s="15"/>
    </row>
    <row r="3882" spans="1:8" x14ac:dyDescent="0.25">
      <c r="A3882" s="19">
        <v>42528</v>
      </c>
      <c r="B3882">
        <v>124.109375</v>
      </c>
      <c r="E3882" s="15"/>
      <c r="H3882" s="15"/>
    </row>
    <row r="3883" spans="1:8" x14ac:dyDescent="0.25">
      <c r="A3883" s="19">
        <v>42529</v>
      </c>
      <c r="B3883">
        <v>124.078125</v>
      </c>
      <c r="E3883" s="15"/>
      <c r="H3883" s="15"/>
    </row>
    <row r="3884" spans="1:8" x14ac:dyDescent="0.25">
      <c r="A3884" s="19">
        <v>42530</v>
      </c>
      <c r="B3884">
        <v>124.25</v>
      </c>
      <c r="E3884" s="15"/>
      <c r="H3884" s="15"/>
    </row>
    <row r="3885" spans="1:8" x14ac:dyDescent="0.25">
      <c r="A3885" s="19">
        <v>42531</v>
      </c>
      <c r="B3885">
        <v>124.609375</v>
      </c>
      <c r="E3885" s="15"/>
      <c r="H3885" s="15"/>
    </row>
    <row r="3886" spans="1:8" x14ac:dyDescent="0.25">
      <c r="A3886" s="19">
        <v>42534</v>
      </c>
      <c r="B3886">
        <v>124.828125</v>
      </c>
      <c r="E3886" s="15"/>
      <c r="H3886" s="15"/>
    </row>
    <row r="3887" spans="1:8" x14ac:dyDescent="0.25">
      <c r="A3887" s="19">
        <v>42535</v>
      </c>
      <c r="B3887">
        <v>124.859375</v>
      </c>
      <c r="E3887" s="15"/>
      <c r="H3887" s="15"/>
    </row>
    <row r="3888" spans="1:8" x14ac:dyDescent="0.25">
      <c r="A3888" s="19">
        <v>42536</v>
      </c>
      <c r="B3888">
        <v>125.109375</v>
      </c>
      <c r="E3888" s="15"/>
      <c r="H3888" s="15"/>
    </row>
    <row r="3889" spans="1:8" x14ac:dyDescent="0.25">
      <c r="A3889" s="19">
        <v>42537</v>
      </c>
      <c r="B3889">
        <v>125.265625</v>
      </c>
      <c r="E3889" s="15"/>
      <c r="H3889" s="15"/>
    </row>
    <row r="3890" spans="1:8" x14ac:dyDescent="0.25">
      <c r="A3890" s="19">
        <v>42538</v>
      </c>
      <c r="B3890">
        <v>124.90625</v>
      </c>
      <c r="E3890" s="15"/>
      <c r="H3890" s="15"/>
    </row>
    <row r="3891" spans="1:8" x14ac:dyDescent="0.25">
      <c r="A3891" s="19">
        <v>42541</v>
      </c>
      <c r="B3891">
        <v>124.546875</v>
      </c>
      <c r="E3891" s="15"/>
      <c r="H3891" s="15"/>
    </row>
    <row r="3892" spans="1:8" x14ac:dyDescent="0.25">
      <c r="A3892" s="19">
        <v>42542</v>
      </c>
      <c r="B3892">
        <v>124.359375</v>
      </c>
      <c r="E3892" s="15"/>
      <c r="H3892" s="15"/>
    </row>
    <row r="3893" spans="1:8" x14ac:dyDescent="0.25">
      <c r="A3893" s="19">
        <v>42543</v>
      </c>
      <c r="B3893">
        <v>124.4375</v>
      </c>
      <c r="E3893" s="15"/>
      <c r="H3893" s="15"/>
    </row>
    <row r="3894" spans="1:8" x14ac:dyDescent="0.25">
      <c r="A3894" s="19">
        <v>42544</v>
      </c>
      <c r="B3894">
        <v>123.9375</v>
      </c>
      <c r="E3894" s="15"/>
      <c r="H3894" s="15"/>
    </row>
    <row r="3895" spans="1:8" x14ac:dyDescent="0.25">
      <c r="A3895" s="19">
        <v>42545</v>
      </c>
      <c r="B3895">
        <v>125.421875</v>
      </c>
      <c r="E3895" s="15"/>
      <c r="H3895" s="15"/>
    </row>
    <row r="3896" spans="1:8" x14ac:dyDescent="0.25">
      <c r="A3896" s="19">
        <v>42548</v>
      </c>
      <c r="B3896">
        <v>126.28125</v>
      </c>
      <c r="E3896" s="15"/>
      <c r="H3896" s="15"/>
    </row>
    <row r="3897" spans="1:8" x14ac:dyDescent="0.25">
      <c r="A3897" s="19">
        <v>42549</v>
      </c>
      <c r="B3897">
        <v>126.25</v>
      </c>
      <c r="E3897" s="15"/>
      <c r="H3897" s="15"/>
    </row>
    <row r="3898" spans="1:8" x14ac:dyDescent="0.25">
      <c r="A3898" s="19">
        <v>42550</v>
      </c>
      <c r="B3898">
        <v>126.078125</v>
      </c>
      <c r="E3898" s="15"/>
      <c r="H3898" s="15"/>
    </row>
    <row r="3899" spans="1:8" x14ac:dyDescent="0.25">
      <c r="A3899" s="19">
        <v>42551</v>
      </c>
      <c r="B3899">
        <v>126</v>
      </c>
      <c r="E3899" s="15"/>
      <c r="H3899" s="15"/>
    </row>
    <row r="3900" spans="1:8" x14ac:dyDescent="0.25">
      <c r="A3900" s="19">
        <v>42552</v>
      </c>
      <c r="B3900">
        <v>126.078125</v>
      </c>
      <c r="E3900" s="15"/>
      <c r="H3900" s="15"/>
    </row>
    <row r="3901" spans="1:8" x14ac:dyDescent="0.25">
      <c r="A3901" s="19">
        <v>42556</v>
      </c>
      <c r="B3901">
        <v>126.859375</v>
      </c>
      <c r="E3901" s="15"/>
      <c r="H3901" s="15"/>
    </row>
    <row r="3902" spans="1:8" x14ac:dyDescent="0.25">
      <c r="A3902" s="19">
        <v>42557</v>
      </c>
      <c r="B3902">
        <v>126.640625</v>
      </c>
      <c r="E3902" s="15"/>
      <c r="H3902" s="15"/>
    </row>
    <row r="3903" spans="1:8" x14ac:dyDescent="0.25">
      <c r="A3903" s="19">
        <v>42558</v>
      </c>
      <c r="B3903">
        <v>126.65625</v>
      </c>
      <c r="E3903" s="15"/>
      <c r="H3903" s="15"/>
    </row>
    <row r="3904" spans="1:8" x14ac:dyDescent="0.25">
      <c r="A3904" s="19">
        <v>42559</v>
      </c>
      <c r="B3904">
        <v>126.765625</v>
      </c>
      <c r="E3904" s="15"/>
      <c r="H3904" s="15"/>
    </row>
    <row r="3905" spans="1:8" x14ac:dyDescent="0.25">
      <c r="A3905" s="19">
        <v>42562</v>
      </c>
      <c r="B3905">
        <v>126.15625</v>
      </c>
      <c r="E3905" s="15"/>
      <c r="H3905" s="15"/>
    </row>
    <row r="3906" spans="1:8" x14ac:dyDescent="0.25">
      <c r="A3906" s="19">
        <v>42563</v>
      </c>
      <c r="B3906">
        <v>125.546875</v>
      </c>
      <c r="E3906" s="15"/>
      <c r="H3906" s="15"/>
    </row>
    <row r="3907" spans="1:8" x14ac:dyDescent="0.25">
      <c r="A3907" s="19">
        <v>42564</v>
      </c>
      <c r="B3907">
        <v>125.84375</v>
      </c>
      <c r="E3907" s="15"/>
      <c r="H3907" s="15"/>
    </row>
    <row r="3908" spans="1:8" x14ac:dyDescent="0.25">
      <c r="A3908" s="19">
        <v>42565</v>
      </c>
      <c r="B3908">
        <v>125.4375</v>
      </c>
      <c r="E3908" s="15"/>
      <c r="H3908" s="15"/>
    </row>
    <row r="3909" spans="1:8" x14ac:dyDescent="0.25">
      <c r="A3909" s="19">
        <v>42566</v>
      </c>
      <c r="B3909">
        <v>124.953125</v>
      </c>
      <c r="E3909" s="15"/>
      <c r="H3909" s="15"/>
    </row>
    <row r="3910" spans="1:8" x14ac:dyDescent="0.25">
      <c r="A3910" s="19">
        <v>42569</v>
      </c>
      <c r="B3910">
        <v>125.09375</v>
      </c>
      <c r="E3910" s="15"/>
      <c r="H3910" s="15"/>
    </row>
    <row r="3911" spans="1:8" x14ac:dyDescent="0.25">
      <c r="A3911" s="19">
        <v>42570</v>
      </c>
      <c r="B3911">
        <v>125.28125</v>
      </c>
      <c r="E3911" s="15"/>
      <c r="H3911" s="15"/>
    </row>
    <row r="3912" spans="1:8" x14ac:dyDescent="0.25">
      <c r="A3912" s="19">
        <v>42571</v>
      </c>
      <c r="B3912">
        <v>125.046875</v>
      </c>
      <c r="E3912" s="15"/>
      <c r="H3912" s="15"/>
    </row>
    <row r="3913" spans="1:8" x14ac:dyDescent="0.25">
      <c r="A3913" s="19">
        <v>42572</v>
      </c>
      <c r="B3913">
        <v>125.28125</v>
      </c>
      <c r="E3913" s="15"/>
      <c r="H3913" s="15"/>
    </row>
    <row r="3914" spans="1:8" x14ac:dyDescent="0.25">
      <c r="A3914" s="19">
        <v>42573</v>
      </c>
      <c r="B3914">
        <v>125.1875</v>
      </c>
      <c r="E3914" s="15"/>
      <c r="H3914" s="15"/>
    </row>
    <row r="3915" spans="1:8" x14ac:dyDescent="0.25">
      <c r="A3915" s="19">
        <v>42576</v>
      </c>
      <c r="B3915">
        <v>125.125</v>
      </c>
      <c r="E3915" s="15"/>
      <c r="H3915" s="15"/>
    </row>
    <row r="3916" spans="1:8" x14ac:dyDescent="0.25">
      <c r="A3916" s="19">
        <v>42577</v>
      </c>
      <c r="B3916">
        <v>125.1875</v>
      </c>
      <c r="E3916" s="15"/>
      <c r="H3916" s="15"/>
    </row>
    <row r="3917" spans="1:8" x14ac:dyDescent="0.25">
      <c r="A3917" s="19">
        <v>42578</v>
      </c>
      <c r="B3917">
        <v>125.578125</v>
      </c>
      <c r="E3917" s="15"/>
      <c r="H3917" s="15"/>
    </row>
    <row r="3918" spans="1:8" x14ac:dyDescent="0.25">
      <c r="A3918" s="19">
        <v>42579</v>
      </c>
      <c r="B3918">
        <v>125.59375</v>
      </c>
      <c r="E3918" s="15"/>
      <c r="H3918" s="15"/>
    </row>
    <row r="3919" spans="1:8" x14ac:dyDescent="0.25">
      <c r="A3919" s="19">
        <v>42580</v>
      </c>
      <c r="B3919">
        <v>126.0625</v>
      </c>
      <c r="E3919" s="15"/>
      <c r="H3919" s="15"/>
    </row>
    <row r="3920" spans="1:8" x14ac:dyDescent="0.25">
      <c r="A3920" s="19">
        <v>42583</v>
      </c>
      <c r="B3920">
        <v>125.8125</v>
      </c>
      <c r="E3920" s="15"/>
      <c r="H3920" s="15"/>
    </row>
    <row r="3921" spans="1:8" x14ac:dyDescent="0.25">
      <c r="A3921" s="19">
        <v>42584</v>
      </c>
      <c r="B3921">
        <v>125.578125</v>
      </c>
      <c r="E3921" s="15"/>
      <c r="H3921" s="15"/>
    </row>
    <row r="3922" spans="1:8" x14ac:dyDescent="0.25">
      <c r="A3922" s="19">
        <v>42585</v>
      </c>
      <c r="B3922">
        <v>125.609375</v>
      </c>
      <c r="E3922" s="15"/>
      <c r="H3922" s="15"/>
    </row>
    <row r="3923" spans="1:8" x14ac:dyDescent="0.25">
      <c r="A3923" s="19">
        <v>42586</v>
      </c>
      <c r="B3923">
        <v>125.96875</v>
      </c>
      <c r="E3923" s="15"/>
      <c r="H3923" s="15"/>
    </row>
    <row r="3924" spans="1:8" x14ac:dyDescent="0.25">
      <c r="A3924" s="19">
        <v>42587</v>
      </c>
      <c r="B3924">
        <v>125.203125</v>
      </c>
      <c r="E3924" s="15"/>
      <c r="H3924" s="15"/>
    </row>
    <row r="3925" spans="1:8" x14ac:dyDescent="0.25">
      <c r="A3925" s="19">
        <v>42590</v>
      </c>
      <c r="B3925">
        <v>125.109375</v>
      </c>
      <c r="E3925" s="15"/>
      <c r="H3925" s="15"/>
    </row>
    <row r="3926" spans="1:8" x14ac:dyDescent="0.25">
      <c r="A3926" s="19">
        <v>42591</v>
      </c>
      <c r="B3926">
        <v>125.390625</v>
      </c>
      <c r="E3926" s="15"/>
      <c r="H3926" s="15"/>
    </row>
    <row r="3927" spans="1:8" x14ac:dyDescent="0.25">
      <c r="A3927" s="19">
        <v>42592</v>
      </c>
      <c r="B3927">
        <v>125.765625</v>
      </c>
      <c r="E3927" s="15"/>
      <c r="H3927" s="15"/>
    </row>
    <row r="3928" spans="1:8" x14ac:dyDescent="0.25">
      <c r="A3928" s="19">
        <v>42593</v>
      </c>
      <c r="B3928">
        <v>125.109375</v>
      </c>
      <c r="E3928" s="15"/>
      <c r="H3928" s="15"/>
    </row>
    <row r="3929" spans="1:8" x14ac:dyDescent="0.25">
      <c r="A3929" s="19">
        <v>42594</v>
      </c>
      <c r="B3929">
        <v>125.5625</v>
      </c>
      <c r="E3929" s="15"/>
      <c r="H3929" s="15"/>
    </row>
    <row r="3930" spans="1:8" x14ac:dyDescent="0.25">
      <c r="A3930" s="19">
        <v>42597</v>
      </c>
      <c r="B3930">
        <v>125.296875</v>
      </c>
      <c r="E3930" s="15"/>
      <c r="H3930" s="15"/>
    </row>
    <row r="3931" spans="1:8" x14ac:dyDescent="0.25">
      <c r="A3931" s="19">
        <v>42598</v>
      </c>
      <c r="B3931">
        <v>125.0625</v>
      </c>
      <c r="E3931" s="15"/>
      <c r="H3931" s="15"/>
    </row>
    <row r="3932" spans="1:8" x14ac:dyDescent="0.25">
      <c r="A3932" s="19">
        <v>42599</v>
      </c>
      <c r="B3932">
        <v>125.171875</v>
      </c>
      <c r="E3932" s="15"/>
      <c r="H3932" s="15"/>
    </row>
    <row r="3933" spans="1:8" x14ac:dyDescent="0.25">
      <c r="A3933" s="19">
        <v>42600</v>
      </c>
      <c r="B3933">
        <v>125.421875</v>
      </c>
      <c r="E3933" s="15"/>
      <c r="H3933" s="15"/>
    </row>
    <row r="3934" spans="1:8" x14ac:dyDescent="0.25">
      <c r="A3934" s="19">
        <v>42601</v>
      </c>
      <c r="B3934">
        <v>125.015625</v>
      </c>
      <c r="E3934" s="15"/>
      <c r="H3934" s="15"/>
    </row>
    <row r="3935" spans="1:8" x14ac:dyDescent="0.25">
      <c r="A3935" s="19">
        <v>42604</v>
      </c>
      <c r="B3935">
        <v>125.328125</v>
      </c>
      <c r="E3935" s="15"/>
      <c r="H3935" s="15"/>
    </row>
    <row r="3936" spans="1:8" x14ac:dyDescent="0.25">
      <c r="A3936" s="19">
        <v>42605</v>
      </c>
      <c r="B3936">
        <v>125.265625</v>
      </c>
      <c r="E3936" s="15"/>
      <c r="H3936" s="15"/>
    </row>
    <row r="3937" spans="1:8" x14ac:dyDescent="0.25">
      <c r="A3937" s="19">
        <v>42606</v>
      </c>
      <c r="B3937">
        <v>125.265625</v>
      </c>
      <c r="E3937" s="15"/>
      <c r="H3937" s="15"/>
    </row>
    <row r="3938" spans="1:8" x14ac:dyDescent="0.25">
      <c r="A3938" s="19">
        <v>42607</v>
      </c>
      <c r="B3938">
        <v>125.125</v>
      </c>
      <c r="E3938" s="15"/>
      <c r="H3938" s="15"/>
    </row>
    <row r="3939" spans="1:8" x14ac:dyDescent="0.25">
      <c r="A3939" s="19">
        <v>42608</v>
      </c>
      <c r="B3939">
        <v>124.46875</v>
      </c>
      <c r="E3939" s="15"/>
      <c r="H3939" s="15"/>
    </row>
    <row r="3940" spans="1:8" x14ac:dyDescent="0.25">
      <c r="A3940" s="19">
        <v>42611</v>
      </c>
      <c r="B3940">
        <v>125.015625</v>
      </c>
      <c r="E3940" s="15"/>
      <c r="H3940" s="15"/>
    </row>
    <row r="3941" spans="1:8" x14ac:dyDescent="0.25">
      <c r="A3941" s="19">
        <v>42612</v>
      </c>
      <c r="B3941">
        <v>124.953125</v>
      </c>
      <c r="E3941" s="15"/>
      <c r="H3941" s="15"/>
    </row>
    <row r="3942" spans="1:8" x14ac:dyDescent="0.25">
      <c r="A3942" s="19">
        <v>42613</v>
      </c>
      <c r="B3942">
        <v>124.953125</v>
      </c>
      <c r="E3942" s="15"/>
      <c r="H3942" s="15"/>
    </row>
    <row r="3943" spans="1:8" x14ac:dyDescent="0.25">
      <c r="A3943" s="19">
        <v>42614</v>
      </c>
      <c r="B3943">
        <v>124.953125</v>
      </c>
      <c r="E3943" s="15"/>
      <c r="H3943" s="15"/>
    </row>
    <row r="3944" spans="1:8" x14ac:dyDescent="0.25">
      <c r="A3944" s="19">
        <v>42615</v>
      </c>
      <c r="B3944">
        <v>124.796875</v>
      </c>
      <c r="E3944" s="15"/>
      <c r="H3944" s="15"/>
    </row>
    <row r="3945" spans="1:8" x14ac:dyDescent="0.25">
      <c r="A3945" s="19">
        <v>42619</v>
      </c>
      <c r="B3945">
        <v>125.34375</v>
      </c>
      <c r="E3945" s="15"/>
      <c r="H3945" s="15"/>
    </row>
    <row r="3946" spans="1:8" x14ac:dyDescent="0.25">
      <c r="A3946" s="19">
        <v>42620</v>
      </c>
      <c r="B3946">
        <v>125.34375</v>
      </c>
      <c r="E3946" s="15"/>
      <c r="H3946" s="15"/>
    </row>
    <row r="3947" spans="1:8" x14ac:dyDescent="0.25">
      <c r="A3947" s="19">
        <v>42621</v>
      </c>
      <c r="B3947">
        <v>124.75</v>
      </c>
      <c r="E3947" s="15"/>
      <c r="H3947" s="15"/>
    </row>
    <row r="3948" spans="1:8" x14ac:dyDescent="0.25">
      <c r="A3948" s="19">
        <v>42622</v>
      </c>
      <c r="B3948">
        <v>124.40625</v>
      </c>
      <c r="E3948" s="15"/>
      <c r="H3948" s="15"/>
    </row>
    <row r="3949" spans="1:8" x14ac:dyDescent="0.25">
      <c r="A3949" s="19">
        <v>42625</v>
      </c>
      <c r="B3949">
        <v>124.546875</v>
      </c>
      <c r="E3949" s="15"/>
      <c r="H3949" s="15"/>
    </row>
    <row r="3950" spans="1:8" x14ac:dyDescent="0.25">
      <c r="A3950" s="19">
        <v>42626</v>
      </c>
      <c r="B3950">
        <v>124.09375</v>
      </c>
      <c r="E3950" s="15"/>
      <c r="H3950" s="15"/>
    </row>
    <row r="3951" spans="1:8" x14ac:dyDescent="0.25">
      <c r="A3951" s="19">
        <v>42627</v>
      </c>
      <c r="B3951">
        <v>124.53125</v>
      </c>
      <c r="E3951" s="15"/>
      <c r="H3951" s="15"/>
    </row>
    <row r="3952" spans="1:8" x14ac:dyDescent="0.25">
      <c r="A3952" s="19">
        <v>42628</v>
      </c>
      <c r="B3952">
        <v>124.546875</v>
      </c>
      <c r="E3952" s="15"/>
      <c r="H3952" s="15"/>
    </row>
    <row r="3953" spans="1:8" x14ac:dyDescent="0.25">
      <c r="A3953" s="19">
        <v>42629</v>
      </c>
      <c r="B3953">
        <v>124.5</v>
      </c>
      <c r="E3953" s="15"/>
      <c r="H3953" s="15"/>
    </row>
    <row r="3954" spans="1:8" x14ac:dyDescent="0.25">
      <c r="A3954" s="19">
        <v>42632</v>
      </c>
      <c r="B3954">
        <v>124.515625</v>
      </c>
      <c r="E3954" s="15"/>
      <c r="H3954" s="15"/>
    </row>
    <row r="3955" spans="1:8" x14ac:dyDescent="0.25">
      <c r="A3955" s="19">
        <v>42633</v>
      </c>
      <c r="B3955">
        <v>124.578125</v>
      </c>
      <c r="E3955" s="15"/>
      <c r="H3955" s="15"/>
    </row>
    <row r="3956" spans="1:8" x14ac:dyDescent="0.25">
      <c r="A3956" s="19">
        <v>42634</v>
      </c>
      <c r="B3956">
        <v>124.671875</v>
      </c>
      <c r="E3956" s="15"/>
      <c r="H3956" s="15"/>
    </row>
    <row r="3957" spans="1:8" x14ac:dyDescent="0.25">
      <c r="A3957" s="19">
        <v>42635</v>
      </c>
      <c r="B3957">
        <v>124.921875</v>
      </c>
      <c r="E3957" s="15"/>
      <c r="H3957" s="15"/>
    </row>
    <row r="3958" spans="1:8" x14ac:dyDescent="0.25">
      <c r="A3958" s="19">
        <v>42636</v>
      </c>
      <c r="B3958">
        <v>125.078125</v>
      </c>
      <c r="E3958" s="15"/>
      <c r="H3958" s="15"/>
    </row>
    <row r="3959" spans="1:8" x14ac:dyDescent="0.25">
      <c r="A3959" s="19">
        <v>42639</v>
      </c>
      <c r="B3959">
        <v>125.34375</v>
      </c>
      <c r="E3959" s="15"/>
      <c r="H3959" s="15"/>
    </row>
    <row r="3960" spans="1:8" x14ac:dyDescent="0.25">
      <c r="A3960" s="19">
        <v>42640</v>
      </c>
      <c r="B3960">
        <v>125.5625</v>
      </c>
      <c r="E3960" s="15"/>
      <c r="H3960" s="15"/>
    </row>
    <row r="3961" spans="1:8" x14ac:dyDescent="0.25">
      <c r="A3961" s="19">
        <v>42641</v>
      </c>
      <c r="B3961">
        <v>125.46875</v>
      </c>
      <c r="E3961" s="15"/>
      <c r="H3961" s="15"/>
    </row>
    <row r="3962" spans="1:8" x14ac:dyDescent="0.25">
      <c r="A3962" s="19">
        <v>42642</v>
      </c>
      <c r="B3962">
        <v>125.578125</v>
      </c>
      <c r="E3962" s="15"/>
      <c r="H3962" s="15"/>
    </row>
    <row r="3963" spans="1:8" x14ac:dyDescent="0.25">
      <c r="A3963" s="19">
        <v>42643</v>
      </c>
      <c r="B3963">
        <v>125.171875</v>
      </c>
      <c r="E3963" s="15"/>
      <c r="H3963" s="15"/>
    </row>
    <row r="3964" spans="1:8" x14ac:dyDescent="0.25">
      <c r="A3964" s="19">
        <v>42646</v>
      </c>
      <c r="B3964">
        <v>125.015625</v>
      </c>
      <c r="E3964" s="15"/>
      <c r="H3964" s="15"/>
    </row>
    <row r="3965" spans="1:8" x14ac:dyDescent="0.25">
      <c r="A3965" s="19">
        <v>42647</v>
      </c>
      <c r="B3965">
        <v>124.578125</v>
      </c>
      <c r="E3965" s="15"/>
      <c r="H3965" s="15"/>
    </row>
    <row r="3966" spans="1:8" x14ac:dyDescent="0.25">
      <c r="A3966" s="19">
        <v>42648</v>
      </c>
      <c r="B3966">
        <v>124.3125</v>
      </c>
      <c r="E3966" s="15"/>
      <c r="H3966" s="15"/>
    </row>
    <row r="3967" spans="1:8" x14ac:dyDescent="0.25">
      <c r="A3967" s="19">
        <v>42649</v>
      </c>
      <c r="B3967">
        <v>124.046875</v>
      </c>
      <c r="E3967" s="15"/>
      <c r="H3967" s="15"/>
    </row>
    <row r="3968" spans="1:8" x14ac:dyDescent="0.25">
      <c r="A3968" s="19">
        <v>42650</v>
      </c>
      <c r="B3968">
        <v>124.15625</v>
      </c>
      <c r="E3968" s="15"/>
      <c r="H3968" s="15"/>
    </row>
    <row r="3969" spans="1:8" x14ac:dyDescent="0.25">
      <c r="A3969" s="19">
        <v>42653</v>
      </c>
      <c r="B3969">
        <v>123.90625</v>
      </c>
      <c r="E3969" s="15"/>
      <c r="H3969" s="15"/>
    </row>
    <row r="3970" spans="1:8" x14ac:dyDescent="0.25">
      <c r="A3970" s="19">
        <v>42654</v>
      </c>
      <c r="B3970">
        <v>124</v>
      </c>
      <c r="E3970" s="15"/>
      <c r="H3970" s="15"/>
    </row>
    <row r="3971" spans="1:8" x14ac:dyDescent="0.25">
      <c r="A3971" s="19">
        <v>42655</v>
      </c>
      <c r="B3971">
        <v>123.921875</v>
      </c>
      <c r="E3971" s="15"/>
      <c r="H3971" s="15"/>
    </row>
    <row r="3972" spans="1:8" x14ac:dyDescent="0.25">
      <c r="A3972" s="19">
        <v>42656</v>
      </c>
      <c r="B3972">
        <v>124.28125</v>
      </c>
      <c r="E3972" s="15"/>
      <c r="H3972" s="15"/>
    </row>
    <row r="3973" spans="1:8" x14ac:dyDescent="0.25">
      <c r="A3973" s="19">
        <v>42657</v>
      </c>
      <c r="B3973">
        <v>123.96875</v>
      </c>
      <c r="E3973" s="15"/>
      <c r="H3973" s="15"/>
    </row>
    <row r="3974" spans="1:8" x14ac:dyDescent="0.25">
      <c r="A3974" s="19">
        <v>42660</v>
      </c>
      <c r="B3974">
        <v>124.21875</v>
      </c>
      <c r="E3974" s="15"/>
      <c r="H3974" s="15"/>
    </row>
    <row r="3975" spans="1:8" x14ac:dyDescent="0.25">
      <c r="A3975" s="19">
        <v>42661</v>
      </c>
      <c r="B3975">
        <v>124.375</v>
      </c>
      <c r="E3975" s="15"/>
      <c r="H3975" s="15"/>
    </row>
    <row r="3976" spans="1:8" x14ac:dyDescent="0.25">
      <c r="A3976" s="19">
        <v>42662</v>
      </c>
      <c r="B3976">
        <v>124.359375</v>
      </c>
      <c r="E3976" s="15"/>
      <c r="H3976" s="15"/>
    </row>
    <row r="3977" spans="1:8" x14ac:dyDescent="0.25">
      <c r="A3977" s="19">
        <v>42663</v>
      </c>
      <c r="B3977">
        <v>124.359375</v>
      </c>
      <c r="E3977" s="15"/>
      <c r="H3977" s="15"/>
    </row>
    <row r="3978" spans="1:8" x14ac:dyDescent="0.25">
      <c r="A3978" s="19">
        <v>42664</v>
      </c>
      <c r="B3978">
        <v>124.421875</v>
      </c>
      <c r="E3978" s="15"/>
      <c r="H3978" s="15"/>
    </row>
    <row r="3979" spans="1:8" x14ac:dyDescent="0.25">
      <c r="A3979" s="19">
        <v>42667</v>
      </c>
      <c r="B3979">
        <v>124.265625</v>
      </c>
      <c r="E3979" s="15"/>
      <c r="H3979" s="15"/>
    </row>
    <row r="3980" spans="1:8" x14ac:dyDescent="0.25">
      <c r="A3980" s="19">
        <v>42668</v>
      </c>
      <c r="B3980">
        <v>124.265625</v>
      </c>
      <c r="E3980" s="15"/>
      <c r="H3980" s="15"/>
    </row>
    <row r="3981" spans="1:8" x14ac:dyDescent="0.25">
      <c r="A3981" s="19">
        <v>42669</v>
      </c>
      <c r="B3981">
        <v>124.03125</v>
      </c>
      <c r="E3981" s="15"/>
      <c r="H3981" s="15"/>
    </row>
    <row r="3982" spans="1:8" x14ac:dyDescent="0.25">
      <c r="A3982" s="19">
        <v>42670</v>
      </c>
      <c r="B3982">
        <v>123.640625</v>
      </c>
      <c r="E3982" s="15"/>
      <c r="H3982" s="15"/>
    </row>
    <row r="3983" spans="1:8" x14ac:dyDescent="0.25">
      <c r="A3983" s="19">
        <v>42671</v>
      </c>
      <c r="B3983">
        <v>123.671875</v>
      </c>
      <c r="E3983" s="15"/>
      <c r="H3983" s="15"/>
    </row>
    <row r="3984" spans="1:8" x14ac:dyDescent="0.25">
      <c r="A3984" s="19">
        <v>42674</v>
      </c>
      <c r="B3984">
        <v>123.734375</v>
      </c>
      <c r="E3984" s="15"/>
      <c r="H3984" s="15"/>
    </row>
    <row r="3985" spans="1:8" x14ac:dyDescent="0.25">
      <c r="A3985" s="19">
        <v>42675</v>
      </c>
      <c r="B3985">
        <v>123.90625</v>
      </c>
      <c r="E3985" s="15"/>
      <c r="H3985" s="15"/>
    </row>
    <row r="3986" spans="1:8" x14ac:dyDescent="0.25">
      <c r="A3986" s="19">
        <v>42676</v>
      </c>
      <c r="B3986">
        <v>124.125</v>
      </c>
      <c r="E3986" s="15"/>
      <c r="H3986" s="15"/>
    </row>
    <row r="3987" spans="1:8" x14ac:dyDescent="0.25">
      <c r="A3987" s="19">
        <v>42677</v>
      </c>
      <c r="B3987">
        <v>124.125</v>
      </c>
      <c r="E3987" s="15"/>
      <c r="H3987" s="15"/>
    </row>
    <row r="3988" spans="1:8" x14ac:dyDescent="0.25">
      <c r="A3988" s="19">
        <v>42678</v>
      </c>
      <c r="B3988">
        <v>124.34375</v>
      </c>
      <c r="E3988" s="15"/>
      <c r="H3988" s="15"/>
    </row>
    <row r="3989" spans="1:8" x14ac:dyDescent="0.25">
      <c r="A3989" s="19">
        <v>42681</v>
      </c>
      <c r="B3989">
        <v>123.953125</v>
      </c>
      <c r="E3989" s="15"/>
      <c r="H3989" s="15"/>
    </row>
    <row r="3990" spans="1:8" x14ac:dyDescent="0.25">
      <c r="A3990" s="19">
        <v>42682</v>
      </c>
      <c r="B3990">
        <v>123.625</v>
      </c>
      <c r="E3990" s="15"/>
      <c r="H3990" s="15"/>
    </row>
    <row r="3991" spans="1:8" x14ac:dyDescent="0.25">
      <c r="A3991" s="19">
        <v>42683</v>
      </c>
      <c r="B3991">
        <v>122.21875</v>
      </c>
      <c r="E3991" s="15"/>
      <c r="H3991" s="15"/>
    </row>
    <row r="3992" spans="1:8" x14ac:dyDescent="0.25">
      <c r="A3992" s="19">
        <v>42684</v>
      </c>
      <c r="B3992">
        <v>121.765625</v>
      </c>
      <c r="E3992" s="15"/>
      <c r="H3992" s="15"/>
    </row>
    <row r="3993" spans="1:8" x14ac:dyDescent="0.25">
      <c r="A3993" s="19">
        <v>42685</v>
      </c>
      <c r="B3993">
        <v>121.40625</v>
      </c>
      <c r="E3993" s="15"/>
      <c r="H3993" s="15"/>
    </row>
    <row r="3994" spans="1:8" x14ac:dyDescent="0.25">
      <c r="A3994" s="19">
        <v>42688</v>
      </c>
      <c r="B3994">
        <v>120.90625</v>
      </c>
      <c r="E3994" s="15"/>
      <c r="H3994" s="15"/>
    </row>
    <row r="3995" spans="1:8" x14ac:dyDescent="0.25">
      <c r="A3995" s="19">
        <v>42689</v>
      </c>
      <c r="B3995">
        <v>120.6875</v>
      </c>
      <c r="E3995" s="15"/>
      <c r="H3995" s="15"/>
    </row>
    <row r="3996" spans="1:8" x14ac:dyDescent="0.25">
      <c r="A3996" s="19">
        <v>42690</v>
      </c>
      <c r="B3996">
        <v>120.734375</v>
      </c>
      <c r="E3996" s="15"/>
      <c r="H3996" s="15"/>
    </row>
    <row r="3997" spans="1:8" x14ac:dyDescent="0.25">
      <c r="A3997" s="19">
        <v>42691</v>
      </c>
      <c r="B3997">
        <v>120.359375</v>
      </c>
      <c r="E3997" s="15"/>
      <c r="H3997" s="15"/>
    </row>
    <row r="3998" spans="1:8" x14ac:dyDescent="0.25">
      <c r="A3998" s="19">
        <v>42692</v>
      </c>
      <c r="B3998">
        <v>119.859375</v>
      </c>
      <c r="E3998" s="15"/>
      <c r="H3998" s="15"/>
    </row>
    <row r="3999" spans="1:8" x14ac:dyDescent="0.25">
      <c r="A3999" s="19">
        <v>42695</v>
      </c>
      <c r="B3999">
        <v>119.84375</v>
      </c>
      <c r="E3999" s="15"/>
      <c r="H3999" s="15"/>
    </row>
    <row r="4000" spans="1:8" x14ac:dyDescent="0.25">
      <c r="A4000" s="19">
        <v>42696</v>
      </c>
      <c r="B4000">
        <v>120</v>
      </c>
      <c r="E4000" s="15"/>
      <c r="H4000" s="15"/>
    </row>
    <row r="4001" spans="1:8" x14ac:dyDescent="0.25">
      <c r="A4001" s="19">
        <v>42697</v>
      </c>
      <c r="B4001">
        <v>119.671875</v>
      </c>
      <c r="E4001" s="15"/>
      <c r="H4001" s="15"/>
    </row>
    <row r="4002" spans="1:8" x14ac:dyDescent="0.25">
      <c r="A4002" s="19">
        <v>42699</v>
      </c>
      <c r="B4002">
        <v>119.515625</v>
      </c>
      <c r="E4002" s="15"/>
      <c r="H4002" s="15"/>
    </row>
    <row r="4003" spans="1:8" x14ac:dyDescent="0.25">
      <c r="A4003" s="19">
        <v>42702</v>
      </c>
      <c r="B4003">
        <v>119.9375</v>
      </c>
      <c r="E4003" s="15"/>
      <c r="H4003" s="15"/>
    </row>
    <row r="4004" spans="1:8" x14ac:dyDescent="0.25">
      <c r="A4004" s="19">
        <v>42703</v>
      </c>
      <c r="B4004">
        <v>120.0625</v>
      </c>
      <c r="E4004" s="15"/>
      <c r="H4004" s="15"/>
    </row>
    <row r="4005" spans="1:8" x14ac:dyDescent="0.25">
      <c r="A4005" s="19">
        <v>42704</v>
      </c>
      <c r="B4005">
        <v>119.546875</v>
      </c>
      <c r="E4005" s="15"/>
      <c r="H4005" s="15"/>
    </row>
    <row r="4006" spans="1:8" x14ac:dyDescent="0.25">
      <c r="A4006" s="19">
        <v>42705</v>
      </c>
      <c r="B4006">
        <v>119.078125</v>
      </c>
      <c r="E4006" s="15"/>
      <c r="H4006" s="15"/>
    </row>
    <row r="4007" spans="1:8" x14ac:dyDescent="0.25">
      <c r="A4007" s="19">
        <v>42706</v>
      </c>
      <c r="B4007">
        <v>119.546875</v>
      </c>
      <c r="E4007" s="15"/>
      <c r="H4007" s="15"/>
    </row>
    <row r="4008" spans="1:8" x14ac:dyDescent="0.25">
      <c r="A4008" s="19">
        <v>42709</v>
      </c>
      <c r="B4008">
        <v>119.5</v>
      </c>
      <c r="E4008" s="15"/>
      <c r="H4008" s="15"/>
    </row>
    <row r="4009" spans="1:8" x14ac:dyDescent="0.25">
      <c r="A4009" s="19">
        <v>42710</v>
      </c>
      <c r="B4009">
        <v>119.515625</v>
      </c>
      <c r="E4009" s="15"/>
      <c r="H4009" s="15"/>
    </row>
    <row r="4010" spans="1:8" x14ac:dyDescent="0.25">
      <c r="A4010" s="19">
        <v>42711</v>
      </c>
      <c r="B4010">
        <v>119.84375</v>
      </c>
      <c r="E4010" s="15"/>
      <c r="H4010" s="15"/>
    </row>
    <row r="4011" spans="1:8" x14ac:dyDescent="0.25">
      <c r="A4011" s="19">
        <v>42712</v>
      </c>
      <c r="B4011">
        <v>119.59375</v>
      </c>
      <c r="E4011" s="15"/>
      <c r="H4011" s="15"/>
    </row>
    <row r="4012" spans="1:8" x14ac:dyDescent="0.25">
      <c r="A4012" s="19">
        <v>42713</v>
      </c>
      <c r="B4012">
        <v>119.125</v>
      </c>
      <c r="E4012" s="15"/>
      <c r="H4012" s="15"/>
    </row>
    <row r="4013" spans="1:8" x14ac:dyDescent="0.25">
      <c r="A4013" s="19">
        <v>42716</v>
      </c>
      <c r="B4013">
        <v>119.09375</v>
      </c>
      <c r="E4013" s="15"/>
      <c r="H4013" s="15"/>
    </row>
    <row r="4014" spans="1:8" x14ac:dyDescent="0.25">
      <c r="A4014" s="19">
        <v>42717</v>
      </c>
      <c r="B4014">
        <v>119.015625</v>
      </c>
      <c r="E4014" s="15"/>
      <c r="H4014" s="15"/>
    </row>
    <row r="4015" spans="1:8" x14ac:dyDescent="0.25">
      <c r="A4015" s="19">
        <v>42718</v>
      </c>
      <c r="B4015">
        <v>118.515625</v>
      </c>
      <c r="E4015" s="15"/>
      <c r="H4015" s="15"/>
    </row>
    <row r="4016" spans="1:8" x14ac:dyDescent="0.25">
      <c r="A4016" s="19">
        <v>42719</v>
      </c>
      <c r="B4016">
        <v>118.09375</v>
      </c>
      <c r="E4016" s="15"/>
      <c r="H4016" s="15"/>
    </row>
    <row r="4017" spans="1:8" x14ac:dyDescent="0.25">
      <c r="A4017" s="19">
        <v>42720</v>
      </c>
      <c r="B4017">
        <v>118</v>
      </c>
      <c r="E4017" s="15"/>
      <c r="H4017" s="15"/>
    </row>
    <row r="4018" spans="1:8" x14ac:dyDescent="0.25">
      <c r="A4018" s="19">
        <v>42723</v>
      </c>
      <c r="B4018">
        <v>118.40625</v>
      </c>
      <c r="E4018" s="15"/>
      <c r="H4018" s="15"/>
    </row>
    <row r="4019" spans="1:8" x14ac:dyDescent="0.25">
      <c r="A4019" s="19">
        <v>42724</v>
      </c>
      <c r="B4019">
        <v>118.265625</v>
      </c>
      <c r="E4019" s="15"/>
      <c r="H4019" s="15"/>
    </row>
    <row r="4020" spans="1:8" x14ac:dyDescent="0.25">
      <c r="A4020" s="19">
        <v>42725</v>
      </c>
      <c r="B4020">
        <v>118.4375</v>
      </c>
      <c r="E4020" s="15"/>
      <c r="H4020" s="15"/>
    </row>
    <row r="4021" spans="1:8" x14ac:dyDescent="0.25">
      <c r="A4021" s="19">
        <v>42726</v>
      </c>
      <c r="B4021">
        <v>118.40625</v>
      </c>
      <c r="E4021" s="15"/>
      <c r="H4021" s="15"/>
    </row>
    <row r="4022" spans="1:8" x14ac:dyDescent="0.25">
      <c r="A4022" s="19">
        <v>42727</v>
      </c>
      <c r="B4022">
        <v>118.484375</v>
      </c>
      <c r="E4022" s="15"/>
      <c r="H4022" s="15"/>
    </row>
    <row r="4023" spans="1:8" x14ac:dyDescent="0.25">
      <c r="A4023" s="19">
        <v>42731</v>
      </c>
      <c r="B4023">
        <v>118.34375</v>
      </c>
      <c r="E4023" s="15"/>
      <c r="H4023" s="15"/>
    </row>
    <row r="4024" spans="1:8" x14ac:dyDescent="0.25">
      <c r="A4024" s="19">
        <v>42732</v>
      </c>
      <c r="B4024">
        <v>118.765625</v>
      </c>
      <c r="E4024" s="15"/>
      <c r="H4024" s="15"/>
    </row>
    <row r="4025" spans="1:8" x14ac:dyDescent="0.25">
      <c r="A4025" s="19">
        <v>42733</v>
      </c>
      <c r="B4025">
        <v>119.046875</v>
      </c>
      <c r="E4025" s="15"/>
      <c r="H4025" s="15"/>
    </row>
    <row r="4026" spans="1:8" x14ac:dyDescent="0.25">
      <c r="A4026" s="19">
        <v>42734</v>
      </c>
      <c r="B4026">
        <v>119.375</v>
      </c>
      <c r="E4026" s="15"/>
      <c r="H4026" s="15"/>
    </row>
    <row r="4027" spans="1:8" x14ac:dyDescent="0.25">
      <c r="A4027" s="19">
        <v>42738</v>
      </c>
      <c r="B4027">
        <v>119.21875</v>
      </c>
      <c r="E4027" s="15"/>
      <c r="H4027" s="15"/>
    </row>
    <row r="4028" spans="1:8" x14ac:dyDescent="0.25">
      <c r="A4028" s="19">
        <v>42739</v>
      </c>
      <c r="B4028">
        <v>119.21875</v>
      </c>
      <c r="E4028" s="15"/>
      <c r="H4028" s="15"/>
    </row>
    <row r="4029" spans="1:8" x14ac:dyDescent="0.25">
      <c r="A4029" s="19">
        <v>42740</v>
      </c>
      <c r="B4029">
        <v>119.90625</v>
      </c>
      <c r="E4029" s="15"/>
      <c r="H4029" s="15"/>
    </row>
    <row r="4030" spans="1:8" x14ac:dyDescent="0.25">
      <c r="A4030" s="19">
        <v>42741</v>
      </c>
      <c r="B4030">
        <v>119.5</v>
      </c>
      <c r="E4030" s="15"/>
      <c r="H4030" s="15"/>
    </row>
    <row r="4031" spans="1:8" x14ac:dyDescent="0.25">
      <c r="A4031" s="19">
        <v>42744</v>
      </c>
      <c r="B4031">
        <v>119.859375</v>
      </c>
      <c r="E4031" s="15"/>
      <c r="H4031" s="15"/>
    </row>
    <row r="4032" spans="1:8" x14ac:dyDescent="0.25">
      <c r="A4032" s="19">
        <v>42745</v>
      </c>
      <c r="B4032">
        <v>119.84375</v>
      </c>
      <c r="E4032" s="15"/>
      <c r="H4032" s="15"/>
    </row>
    <row r="4033" spans="1:8" x14ac:dyDescent="0.25">
      <c r="A4033" s="19">
        <v>42746</v>
      </c>
      <c r="B4033">
        <v>119.890625</v>
      </c>
      <c r="E4033" s="15"/>
      <c r="H4033" s="15"/>
    </row>
    <row r="4034" spans="1:8" x14ac:dyDescent="0.25">
      <c r="A4034" s="19">
        <v>42747</v>
      </c>
      <c r="B4034">
        <v>119.96875</v>
      </c>
      <c r="E4034" s="15"/>
      <c r="H4034" s="15"/>
    </row>
    <row r="4035" spans="1:8" x14ac:dyDescent="0.25">
      <c r="A4035" s="19">
        <v>42748</v>
      </c>
      <c r="B4035">
        <v>119.859375</v>
      </c>
      <c r="E4035" s="15"/>
      <c r="H4035" s="15"/>
    </row>
    <row r="4036" spans="1:8" x14ac:dyDescent="0.25">
      <c r="A4036" s="19">
        <v>42752</v>
      </c>
      <c r="B4036">
        <v>120.296875</v>
      </c>
      <c r="E4036" s="15"/>
      <c r="H4036" s="15"/>
    </row>
    <row r="4037" spans="1:8" x14ac:dyDescent="0.25">
      <c r="A4037" s="19">
        <v>42753</v>
      </c>
      <c r="B4037">
        <v>119.796875</v>
      </c>
      <c r="E4037" s="15"/>
      <c r="H4037" s="15"/>
    </row>
    <row r="4038" spans="1:8" x14ac:dyDescent="0.25">
      <c r="A4038" s="19">
        <v>42754</v>
      </c>
      <c r="B4038">
        <v>119.265625</v>
      </c>
      <c r="E4038" s="15"/>
      <c r="H4038" s="15"/>
    </row>
    <row r="4039" spans="1:8" x14ac:dyDescent="0.25">
      <c r="A4039" s="19">
        <v>42755</v>
      </c>
      <c r="B4039">
        <v>119.3125</v>
      </c>
      <c r="E4039" s="15"/>
      <c r="H4039" s="15"/>
    </row>
    <row r="4040" spans="1:8" x14ac:dyDescent="0.25">
      <c r="A4040" s="19">
        <v>42758</v>
      </c>
      <c r="B4040">
        <v>119.890625</v>
      </c>
      <c r="E4040" s="15"/>
      <c r="H4040" s="15"/>
    </row>
    <row r="4041" spans="1:8" x14ac:dyDescent="0.25">
      <c r="A4041" s="19">
        <v>42759</v>
      </c>
      <c r="B4041">
        <v>119.3125</v>
      </c>
      <c r="E4041" s="15"/>
      <c r="H4041" s="15"/>
    </row>
    <row r="4042" spans="1:8" x14ac:dyDescent="0.25">
      <c r="A4042" s="19">
        <v>42760</v>
      </c>
      <c r="B4042">
        <v>118.921875</v>
      </c>
      <c r="E4042" s="15"/>
      <c r="H4042" s="15"/>
    </row>
    <row r="4043" spans="1:8" x14ac:dyDescent="0.25">
      <c r="A4043" s="19">
        <v>42761</v>
      </c>
      <c r="B4043">
        <v>119.078125</v>
      </c>
      <c r="E4043" s="15"/>
      <c r="H4043" s="15"/>
    </row>
    <row r="4044" spans="1:8" x14ac:dyDescent="0.25">
      <c r="A4044" s="19">
        <v>42762</v>
      </c>
      <c r="B4044">
        <v>119.265625</v>
      </c>
      <c r="E4044" s="15"/>
      <c r="H4044" s="15"/>
    </row>
    <row r="4045" spans="1:8" x14ac:dyDescent="0.25">
      <c r="A4045" s="19">
        <v>42765</v>
      </c>
      <c r="B4045">
        <v>119.3125</v>
      </c>
      <c r="E4045" s="15"/>
      <c r="H4045" s="15"/>
    </row>
    <row r="4046" spans="1:8" x14ac:dyDescent="0.25">
      <c r="A4046" s="19">
        <v>42766</v>
      </c>
      <c r="B4046">
        <v>119.5625</v>
      </c>
      <c r="E4046" s="15"/>
      <c r="H4046" s="15"/>
    </row>
    <row r="4047" spans="1:8" x14ac:dyDescent="0.25">
      <c r="A4047" s="19">
        <v>42767</v>
      </c>
      <c r="B4047">
        <v>119.421875</v>
      </c>
      <c r="E4047" s="15"/>
      <c r="H4047" s="15"/>
    </row>
    <row r="4048" spans="1:8" x14ac:dyDescent="0.25">
      <c r="A4048" s="19">
        <v>42768</v>
      </c>
      <c r="B4048">
        <v>119.46875</v>
      </c>
      <c r="E4048" s="15"/>
      <c r="H4048" s="15"/>
    </row>
    <row r="4049" spans="1:8" x14ac:dyDescent="0.25">
      <c r="A4049" s="19">
        <v>42769</v>
      </c>
      <c r="B4049">
        <v>119.375</v>
      </c>
      <c r="E4049" s="15"/>
      <c r="H4049" s="15"/>
    </row>
    <row r="4050" spans="1:8" x14ac:dyDescent="0.25">
      <c r="A4050" s="19">
        <v>42772</v>
      </c>
      <c r="B4050">
        <v>120</v>
      </c>
      <c r="E4050" s="15"/>
      <c r="H4050" s="15"/>
    </row>
    <row r="4051" spans="1:8" x14ac:dyDescent="0.25">
      <c r="A4051" s="19">
        <v>42773</v>
      </c>
      <c r="B4051">
        <v>120.171875</v>
      </c>
      <c r="E4051" s="15"/>
      <c r="H4051" s="15"/>
    </row>
    <row r="4052" spans="1:8" x14ac:dyDescent="0.25">
      <c r="A4052" s="19">
        <v>42774</v>
      </c>
      <c r="B4052">
        <v>120.40625</v>
      </c>
      <c r="E4052" s="15"/>
      <c r="H4052" s="15"/>
    </row>
    <row r="4053" spans="1:8" x14ac:dyDescent="0.25">
      <c r="A4053" s="19">
        <v>42775</v>
      </c>
      <c r="B4053">
        <v>119.984375</v>
      </c>
      <c r="E4053" s="15"/>
      <c r="H4053" s="15"/>
    </row>
    <row r="4054" spans="1:8" x14ac:dyDescent="0.25">
      <c r="A4054" s="19">
        <v>42776</v>
      </c>
      <c r="B4054">
        <v>119.859375</v>
      </c>
      <c r="E4054" s="15"/>
      <c r="H4054" s="15"/>
    </row>
    <row r="4055" spans="1:8" x14ac:dyDescent="0.25">
      <c r="A4055" s="19">
        <v>42779</v>
      </c>
      <c r="B4055">
        <v>119.671875</v>
      </c>
      <c r="E4055" s="15"/>
      <c r="H4055" s="15"/>
    </row>
    <row r="4056" spans="1:8" x14ac:dyDescent="0.25">
      <c r="A4056" s="19">
        <v>42780</v>
      </c>
      <c r="B4056">
        <v>119.328125</v>
      </c>
      <c r="E4056" s="15"/>
      <c r="H4056" s="15"/>
    </row>
    <row r="4057" spans="1:8" x14ac:dyDescent="0.25">
      <c r="A4057" s="19">
        <v>42781</v>
      </c>
      <c r="B4057">
        <v>119.078125</v>
      </c>
      <c r="E4057" s="15"/>
      <c r="H4057" s="15"/>
    </row>
    <row r="4058" spans="1:8" x14ac:dyDescent="0.25">
      <c r="A4058" s="19">
        <v>42782</v>
      </c>
      <c r="B4058">
        <v>119.546875</v>
      </c>
      <c r="E4058" s="15"/>
      <c r="H4058" s="15"/>
    </row>
    <row r="4059" spans="1:8" x14ac:dyDescent="0.25">
      <c r="A4059" s="19">
        <v>42783</v>
      </c>
      <c r="B4059">
        <v>119.78125</v>
      </c>
      <c r="E4059" s="15"/>
      <c r="H4059" s="15"/>
    </row>
    <row r="4060" spans="1:8" x14ac:dyDescent="0.25">
      <c r="A4060" s="19">
        <v>42787</v>
      </c>
      <c r="B4060">
        <v>119.78125</v>
      </c>
      <c r="E4060" s="15"/>
      <c r="H4060" s="15"/>
    </row>
    <row r="4061" spans="1:8" x14ac:dyDescent="0.25">
      <c r="A4061" s="19">
        <v>42788</v>
      </c>
      <c r="B4061">
        <v>119.84375</v>
      </c>
      <c r="E4061" s="15"/>
      <c r="H4061" s="15"/>
    </row>
    <row r="4062" spans="1:8" x14ac:dyDescent="0.25">
      <c r="A4062" s="19">
        <v>42789</v>
      </c>
      <c r="B4062">
        <v>120.109375</v>
      </c>
      <c r="E4062" s="15"/>
      <c r="H4062" s="15"/>
    </row>
    <row r="4063" spans="1:8" x14ac:dyDescent="0.25">
      <c r="A4063" s="19">
        <v>42790</v>
      </c>
      <c r="B4063">
        <v>120.65625</v>
      </c>
      <c r="E4063" s="15"/>
      <c r="H4063" s="15"/>
    </row>
    <row r="4064" spans="1:8" x14ac:dyDescent="0.25">
      <c r="A4064" s="19">
        <v>42793</v>
      </c>
      <c r="B4064">
        <v>120.203125</v>
      </c>
      <c r="E4064" s="15"/>
      <c r="H4064" s="15"/>
    </row>
    <row r="4065" spans="1:8" x14ac:dyDescent="0.25">
      <c r="A4065" s="19">
        <v>42794</v>
      </c>
      <c r="B4065">
        <v>120.171875</v>
      </c>
      <c r="E4065" s="15"/>
      <c r="H4065" s="15"/>
    </row>
    <row r="4066" spans="1:8" x14ac:dyDescent="0.25">
      <c r="A4066" s="19">
        <v>42795</v>
      </c>
      <c r="B4066">
        <v>119.375</v>
      </c>
      <c r="E4066" s="15"/>
      <c r="H4066" s="15"/>
    </row>
    <row r="4067" spans="1:8" x14ac:dyDescent="0.25">
      <c r="A4067" s="19">
        <v>42796</v>
      </c>
      <c r="B4067">
        <v>119.1875</v>
      </c>
      <c r="E4067" s="15"/>
      <c r="H4067" s="15"/>
    </row>
    <row r="4068" spans="1:8" x14ac:dyDescent="0.25">
      <c r="A4068" s="19">
        <v>42797</v>
      </c>
      <c r="B4068">
        <v>119.265625</v>
      </c>
      <c r="E4068" s="15"/>
      <c r="H4068" s="15"/>
    </row>
    <row r="4069" spans="1:8" x14ac:dyDescent="0.25">
      <c r="A4069" s="19">
        <v>42800</v>
      </c>
      <c r="B4069">
        <v>119.28125</v>
      </c>
      <c r="E4069" s="15"/>
      <c r="H4069" s="15"/>
    </row>
    <row r="4070" spans="1:8" x14ac:dyDescent="0.25">
      <c r="A4070" s="19">
        <v>42801</v>
      </c>
      <c r="B4070">
        <v>119.15625</v>
      </c>
      <c r="E4070" s="15"/>
      <c r="H4070" s="15"/>
    </row>
    <row r="4071" spans="1:8" x14ac:dyDescent="0.25">
      <c r="A4071" s="19">
        <v>42802</v>
      </c>
      <c r="B4071">
        <v>118.875</v>
      </c>
      <c r="E4071" s="15"/>
      <c r="H4071" s="15"/>
    </row>
    <row r="4072" spans="1:8" x14ac:dyDescent="0.25">
      <c r="A4072" s="19">
        <v>42803</v>
      </c>
      <c r="B4072">
        <v>118.59375</v>
      </c>
      <c r="E4072" s="15"/>
      <c r="H4072" s="15"/>
    </row>
    <row r="4073" spans="1:8" x14ac:dyDescent="0.25">
      <c r="A4073" s="19">
        <v>42804</v>
      </c>
      <c r="B4073">
        <v>118.78125</v>
      </c>
      <c r="E4073" s="15"/>
      <c r="H4073" s="15"/>
    </row>
    <row r="4074" spans="1:8" x14ac:dyDescent="0.25">
      <c r="A4074" s="19">
        <v>42807</v>
      </c>
      <c r="B4074">
        <v>118.59375</v>
      </c>
      <c r="E4074" s="15"/>
      <c r="H4074" s="15"/>
    </row>
    <row r="4075" spans="1:8" x14ac:dyDescent="0.25">
      <c r="A4075" s="19">
        <v>42808</v>
      </c>
      <c r="B4075">
        <v>118.6875</v>
      </c>
      <c r="E4075" s="15"/>
      <c r="H4075" s="15"/>
    </row>
    <row r="4076" spans="1:8" x14ac:dyDescent="0.25">
      <c r="A4076" s="19">
        <v>42809</v>
      </c>
      <c r="B4076">
        <v>119.484375</v>
      </c>
      <c r="E4076" s="15"/>
      <c r="H4076" s="15"/>
    </row>
    <row r="4077" spans="1:8" x14ac:dyDescent="0.25">
      <c r="A4077" s="19">
        <v>42810</v>
      </c>
      <c r="B4077">
        <v>119.328125</v>
      </c>
      <c r="E4077" s="15"/>
      <c r="H4077" s="15"/>
    </row>
    <row r="4078" spans="1:8" x14ac:dyDescent="0.25">
      <c r="A4078" s="19">
        <v>42811</v>
      </c>
      <c r="B4078">
        <v>119.484375</v>
      </c>
      <c r="E4078" s="15"/>
      <c r="H4078" s="15"/>
    </row>
    <row r="4079" spans="1:8" x14ac:dyDescent="0.25">
      <c r="A4079" s="19">
        <v>42814</v>
      </c>
      <c r="B4079">
        <v>119.75</v>
      </c>
      <c r="E4079" s="15"/>
      <c r="H4079" s="15"/>
    </row>
    <row r="4080" spans="1:8" x14ac:dyDescent="0.25">
      <c r="A4080" s="19">
        <v>42815</v>
      </c>
      <c r="B4080">
        <v>119.96875</v>
      </c>
      <c r="E4080" s="15"/>
      <c r="H4080" s="15"/>
    </row>
    <row r="4081" spans="1:8" x14ac:dyDescent="0.25">
      <c r="A4081" s="19">
        <v>42816</v>
      </c>
      <c r="B4081">
        <v>120.21875</v>
      </c>
      <c r="E4081" s="15"/>
      <c r="H4081" s="15"/>
    </row>
    <row r="4082" spans="1:8" x14ac:dyDescent="0.25">
      <c r="A4082" s="19">
        <v>42817</v>
      </c>
      <c r="B4082">
        <v>120.09375</v>
      </c>
      <c r="E4082" s="15"/>
      <c r="H4082" s="15"/>
    </row>
    <row r="4083" spans="1:8" x14ac:dyDescent="0.25">
      <c r="A4083" s="19">
        <v>42818</v>
      </c>
      <c r="B4083">
        <v>120.21875</v>
      </c>
      <c r="E4083" s="15"/>
      <c r="H4083" s="15"/>
    </row>
    <row r="4084" spans="1:8" x14ac:dyDescent="0.25">
      <c r="A4084" s="19">
        <v>42821</v>
      </c>
      <c r="B4084">
        <v>120.359375</v>
      </c>
      <c r="E4084" s="15"/>
      <c r="H4084" s="15"/>
    </row>
    <row r="4085" spans="1:8" x14ac:dyDescent="0.25">
      <c r="A4085" s="19">
        <v>42822</v>
      </c>
      <c r="B4085">
        <v>120.046875</v>
      </c>
      <c r="E4085" s="15"/>
      <c r="H4085" s="15"/>
    </row>
    <row r="4086" spans="1:8" x14ac:dyDescent="0.25">
      <c r="A4086" s="19">
        <v>42823</v>
      </c>
      <c r="B4086">
        <v>120.265625</v>
      </c>
      <c r="E4086" s="15"/>
      <c r="H4086" s="15"/>
    </row>
    <row r="4087" spans="1:8" x14ac:dyDescent="0.25">
      <c r="A4087" s="19">
        <v>42824</v>
      </c>
      <c r="B4087">
        <v>120.03125</v>
      </c>
      <c r="E4087" s="15"/>
      <c r="H4087" s="15"/>
    </row>
    <row r="4088" spans="1:8" x14ac:dyDescent="0.25">
      <c r="A4088" s="19">
        <v>42825</v>
      </c>
      <c r="B4088">
        <v>120.25</v>
      </c>
      <c r="E4088" s="15"/>
      <c r="H4088" s="15"/>
    </row>
    <row r="4089" spans="1:8" x14ac:dyDescent="0.25">
      <c r="A4089" s="19">
        <v>42828</v>
      </c>
      <c r="B4089">
        <v>120.703125</v>
      </c>
      <c r="E4089" s="15"/>
      <c r="H4089" s="15"/>
    </row>
    <row r="4090" spans="1:8" x14ac:dyDescent="0.25">
      <c r="A4090" s="19">
        <v>42829</v>
      </c>
      <c r="B4090">
        <v>120.703125</v>
      </c>
      <c r="E4090" s="15"/>
      <c r="H4090" s="15"/>
    </row>
    <row r="4091" spans="1:8" x14ac:dyDescent="0.25">
      <c r="A4091" s="19">
        <v>42830</v>
      </c>
      <c r="B4091">
        <v>120.71875</v>
      </c>
      <c r="E4091" s="15"/>
      <c r="H4091" s="15"/>
    </row>
    <row r="4092" spans="1:8" x14ac:dyDescent="0.25">
      <c r="A4092" s="19">
        <v>42831</v>
      </c>
      <c r="B4092">
        <v>120.796875</v>
      </c>
      <c r="E4092" s="15"/>
      <c r="H4092" s="15"/>
    </row>
    <row r="4093" spans="1:8" x14ac:dyDescent="0.25">
      <c r="A4093" s="19">
        <v>42832</v>
      </c>
      <c r="B4093">
        <v>120.484375</v>
      </c>
      <c r="E4093" s="15"/>
      <c r="H4093" s="15"/>
    </row>
    <row r="4094" spans="1:8" x14ac:dyDescent="0.25">
      <c r="A4094" s="19">
        <v>42835</v>
      </c>
      <c r="B4094">
        <v>120.578125</v>
      </c>
      <c r="E4094" s="15"/>
      <c r="H4094" s="15"/>
    </row>
    <row r="4095" spans="1:8" x14ac:dyDescent="0.25">
      <c r="A4095" s="19">
        <v>42836</v>
      </c>
      <c r="B4095">
        <v>121.140625</v>
      </c>
      <c r="E4095" s="15"/>
      <c r="H4095" s="15"/>
    </row>
    <row r="4096" spans="1:8" x14ac:dyDescent="0.25">
      <c r="A4096" s="19">
        <v>42837</v>
      </c>
      <c r="B4096">
        <v>121.125</v>
      </c>
      <c r="E4096" s="15"/>
      <c r="H4096" s="15"/>
    </row>
    <row r="4097" spans="1:8" x14ac:dyDescent="0.25">
      <c r="A4097" s="19">
        <v>42838</v>
      </c>
      <c r="B4097">
        <v>121.71875</v>
      </c>
      <c r="E4097" s="15"/>
      <c r="H4097" s="15"/>
    </row>
    <row r="4098" spans="1:8" x14ac:dyDescent="0.25">
      <c r="A4098" s="19">
        <v>42842</v>
      </c>
      <c r="B4098">
        <v>121.546875</v>
      </c>
      <c r="E4098" s="15"/>
      <c r="H4098" s="15"/>
    </row>
    <row r="4099" spans="1:8" x14ac:dyDescent="0.25">
      <c r="A4099" s="19">
        <v>42843</v>
      </c>
      <c r="B4099">
        <v>122.140625</v>
      </c>
      <c r="E4099" s="15"/>
      <c r="H4099" s="15"/>
    </row>
    <row r="4100" spans="1:8" x14ac:dyDescent="0.25">
      <c r="A4100" s="19">
        <v>42844</v>
      </c>
      <c r="B4100">
        <v>121.90625</v>
      </c>
      <c r="E4100" s="15"/>
      <c r="H4100" s="15"/>
    </row>
    <row r="4101" spans="1:8" x14ac:dyDescent="0.25">
      <c r="A4101" s="19">
        <v>42845</v>
      </c>
      <c r="B4101">
        <v>121.59375</v>
      </c>
      <c r="E4101" s="15"/>
      <c r="H4101" s="15"/>
    </row>
    <row r="4102" spans="1:8" x14ac:dyDescent="0.25">
      <c r="A4102" s="19">
        <v>42846</v>
      </c>
      <c r="B4102">
        <v>121.703125</v>
      </c>
      <c r="E4102" s="15"/>
      <c r="H4102" s="15"/>
    </row>
    <row r="4103" spans="1:8" x14ac:dyDescent="0.25">
      <c r="A4103" s="19">
        <v>42849</v>
      </c>
      <c r="B4103">
        <v>121.4375</v>
      </c>
      <c r="E4103" s="15"/>
      <c r="H4103" s="15"/>
    </row>
    <row r="4104" spans="1:8" x14ac:dyDescent="0.25">
      <c r="A4104" s="19">
        <v>42850</v>
      </c>
      <c r="B4104">
        <v>121.0625</v>
      </c>
      <c r="E4104" s="15"/>
      <c r="H4104" s="15"/>
    </row>
    <row r="4105" spans="1:8" x14ac:dyDescent="0.25">
      <c r="A4105" s="19">
        <v>42851</v>
      </c>
      <c r="B4105">
        <v>121.21875</v>
      </c>
      <c r="E4105" s="15"/>
      <c r="H4105" s="15"/>
    </row>
    <row r="4106" spans="1:8" x14ac:dyDescent="0.25">
      <c r="A4106" s="19">
        <v>42852</v>
      </c>
      <c r="B4106">
        <v>121.28125</v>
      </c>
      <c r="E4106" s="15"/>
      <c r="H4106" s="15"/>
    </row>
    <row r="4107" spans="1:8" x14ac:dyDescent="0.25">
      <c r="A4107" s="19">
        <v>42853</v>
      </c>
      <c r="B4107">
        <v>121.359375</v>
      </c>
      <c r="E4107" s="15"/>
      <c r="H4107" s="15"/>
    </row>
    <row r="4108" spans="1:8" x14ac:dyDescent="0.25">
      <c r="A4108" s="19">
        <v>42856</v>
      </c>
      <c r="B4108">
        <v>121.125</v>
      </c>
      <c r="E4108" s="15"/>
      <c r="H4108" s="15"/>
    </row>
    <row r="4109" spans="1:8" x14ac:dyDescent="0.25">
      <c r="A4109" s="19">
        <v>42857</v>
      </c>
      <c r="B4109">
        <v>121.34375</v>
      </c>
      <c r="E4109" s="15"/>
      <c r="H4109" s="15"/>
    </row>
    <row r="4110" spans="1:8" x14ac:dyDescent="0.25">
      <c r="A4110" s="19">
        <v>42858</v>
      </c>
      <c r="B4110">
        <v>121.203125</v>
      </c>
      <c r="E4110" s="15"/>
      <c r="H4110" s="15"/>
    </row>
    <row r="4111" spans="1:8" x14ac:dyDescent="0.25">
      <c r="A4111" s="19">
        <v>42859</v>
      </c>
      <c r="B4111">
        <v>120.84375</v>
      </c>
      <c r="E4111" s="15"/>
      <c r="H4111" s="15"/>
    </row>
    <row r="4112" spans="1:8" x14ac:dyDescent="0.25">
      <c r="A4112" s="19">
        <v>42860</v>
      </c>
      <c r="B4112">
        <v>120.875</v>
      </c>
      <c r="E4112" s="15"/>
      <c r="H4112" s="15"/>
    </row>
    <row r="4113" spans="1:8" x14ac:dyDescent="0.25">
      <c r="A4113" s="19">
        <v>42863</v>
      </c>
      <c r="B4113">
        <v>120.734375</v>
      </c>
      <c r="E4113" s="15"/>
      <c r="H4113" s="15"/>
    </row>
    <row r="4114" spans="1:8" x14ac:dyDescent="0.25">
      <c r="A4114" s="19">
        <v>42864</v>
      </c>
      <c r="B4114">
        <v>120.5</v>
      </c>
      <c r="E4114" s="15"/>
      <c r="H4114" s="15"/>
    </row>
    <row r="4115" spans="1:8" x14ac:dyDescent="0.25">
      <c r="A4115" s="19">
        <v>42865</v>
      </c>
      <c r="B4115">
        <v>120.484375</v>
      </c>
      <c r="E4115" s="15"/>
      <c r="H4115" s="15"/>
    </row>
    <row r="4116" spans="1:8" x14ac:dyDescent="0.25">
      <c r="A4116" s="19">
        <v>42866</v>
      </c>
      <c r="B4116">
        <v>120.59375</v>
      </c>
      <c r="E4116" s="15"/>
      <c r="H4116" s="15"/>
    </row>
    <row r="4117" spans="1:8" x14ac:dyDescent="0.25">
      <c r="A4117" s="19">
        <v>42867</v>
      </c>
      <c r="B4117">
        <v>121.125</v>
      </c>
      <c r="E4117" s="15"/>
      <c r="H4117" s="15"/>
    </row>
    <row r="4118" spans="1:8" x14ac:dyDescent="0.25">
      <c r="A4118" s="19">
        <v>42870</v>
      </c>
      <c r="B4118">
        <v>121.109375</v>
      </c>
      <c r="E4118" s="15"/>
      <c r="H4118" s="15"/>
    </row>
    <row r="4119" spans="1:8" x14ac:dyDescent="0.25">
      <c r="A4119" s="19">
        <v>42871</v>
      </c>
      <c r="B4119">
        <v>121.203125</v>
      </c>
      <c r="E4119" s="15"/>
      <c r="H4119" s="15"/>
    </row>
    <row r="4120" spans="1:8" x14ac:dyDescent="0.25">
      <c r="A4120" s="19">
        <v>42872</v>
      </c>
      <c r="B4120">
        <v>122.046875</v>
      </c>
      <c r="E4120" s="15"/>
      <c r="H4120" s="15"/>
    </row>
    <row r="4121" spans="1:8" x14ac:dyDescent="0.25">
      <c r="A4121" s="19">
        <v>42873</v>
      </c>
      <c r="B4121">
        <v>121.90625</v>
      </c>
      <c r="E4121" s="15"/>
      <c r="H4121" s="15"/>
    </row>
    <row r="4122" spans="1:8" x14ac:dyDescent="0.25">
      <c r="A4122" s="19">
        <v>42874</v>
      </c>
      <c r="B4122">
        <v>121.8125</v>
      </c>
      <c r="E4122" s="15"/>
      <c r="H4122" s="15"/>
    </row>
    <row r="4123" spans="1:8" x14ac:dyDescent="0.25">
      <c r="A4123" s="19">
        <v>42877</v>
      </c>
      <c r="B4123">
        <v>121.75</v>
      </c>
      <c r="E4123" s="15"/>
      <c r="H4123" s="15"/>
    </row>
    <row r="4124" spans="1:8" x14ac:dyDescent="0.25">
      <c r="A4124" s="19">
        <v>42878</v>
      </c>
      <c r="B4124">
        <v>121.5</v>
      </c>
      <c r="E4124" s="15"/>
      <c r="H4124" s="15"/>
    </row>
    <row r="4125" spans="1:8" x14ac:dyDescent="0.25">
      <c r="A4125" s="19">
        <v>42879</v>
      </c>
      <c r="B4125">
        <v>121.703125</v>
      </c>
      <c r="E4125" s="15"/>
      <c r="H4125" s="15"/>
    </row>
    <row r="4126" spans="1:8" x14ac:dyDescent="0.25">
      <c r="A4126" s="19">
        <v>42880</v>
      </c>
      <c r="B4126">
        <v>121.796875</v>
      </c>
      <c r="E4126" s="15"/>
      <c r="H4126" s="15"/>
    </row>
    <row r="4127" spans="1:8" x14ac:dyDescent="0.25">
      <c r="A4127" s="19">
        <v>42881</v>
      </c>
      <c r="B4127">
        <v>121.8125</v>
      </c>
      <c r="E4127" s="15"/>
      <c r="H4127" s="15"/>
    </row>
    <row r="4128" spans="1:8" x14ac:dyDescent="0.25">
      <c r="A4128" s="19">
        <v>42885</v>
      </c>
      <c r="B4128">
        <v>122.0625</v>
      </c>
      <c r="E4128" s="15"/>
      <c r="H4128" s="15"/>
    </row>
    <row r="4129" spans="1:8" x14ac:dyDescent="0.25">
      <c r="A4129" s="19">
        <v>42886</v>
      </c>
      <c r="B4129">
        <v>122.171875</v>
      </c>
      <c r="E4129" s="15"/>
      <c r="H4129" s="15"/>
    </row>
    <row r="4130" spans="1:8" x14ac:dyDescent="0.25">
      <c r="A4130" s="19">
        <v>42887</v>
      </c>
      <c r="B4130">
        <v>122.078125</v>
      </c>
      <c r="E4130" s="15"/>
      <c r="H4130" s="15"/>
    </row>
    <row r="4131" spans="1:8" x14ac:dyDescent="0.25">
      <c r="A4131" s="19">
        <v>42888</v>
      </c>
      <c r="B4131">
        <v>122.5</v>
      </c>
      <c r="E4131" s="15"/>
      <c r="H4131" s="15"/>
    </row>
    <row r="4132" spans="1:8" x14ac:dyDescent="0.25">
      <c r="A4132" s="19">
        <v>42891</v>
      </c>
      <c r="B4132">
        <v>122.34375</v>
      </c>
      <c r="E4132" s="15"/>
      <c r="H4132" s="15"/>
    </row>
    <row r="4133" spans="1:8" x14ac:dyDescent="0.25">
      <c r="A4133" s="19">
        <v>42892</v>
      </c>
      <c r="B4133">
        <v>122.609375</v>
      </c>
      <c r="E4133" s="15"/>
      <c r="H4133" s="15"/>
    </row>
    <row r="4134" spans="1:8" x14ac:dyDescent="0.25">
      <c r="A4134" s="19">
        <v>42893</v>
      </c>
      <c r="B4134">
        <v>122.390625</v>
      </c>
      <c r="E4134" s="15"/>
      <c r="H4134" s="15"/>
    </row>
    <row r="4135" spans="1:8" x14ac:dyDescent="0.25">
      <c r="A4135" s="19">
        <v>42894</v>
      </c>
      <c r="B4135">
        <v>122.3125</v>
      </c>
      <c r="E4135" s="15"/>
      <c r="H4135" s="15"/>
    </row>
    <row r="4136" spans="1:8" x14ac:dyDescent="0.25">
      <c r="A4136" s="19">
        <v>42895</v>
      </c>
      <c r="B4136">
        <v>122.265625</v>
      </c>
      <c r="E4136" s="15"/>
      <c r="H4136" s="15"/>
    </row>
    <row r="4137" spans="1:8" x14ac:dyDescent="0.25">
      <c r="A4137" s="19">
        <v>42898</v>
      </c>
      <c r="B4137">
        <v>122.171875</v>
      </c>
      <c r="E4137" s="15"/>
      <c r="H4137" s="15"/>
    </row>
    <row r="4138" spans="1:8" x14ac:dyDescent="0.25">
      <c r="A4138" s="19">
        <v>42899</v>
      </c>
      <c r="B4138">
        <v>122.21875</v>
      </c>
      <c r="E4138" s="15"/>
      <c r="H4138" s="15"/>
    </row>
    <row r="4139" spans="1:8" x14ac:dyDescent="0.25">
      <c r="A4139" s="19">
        <v>42900</v>
      </c>
      <c r="B4139">
        <v>122.703125</v>
      </c>
      <c r="E4139" s="15"/>
      <c r="H4139" s="15"/>
    </row>
    <row r="4140" spans="1:8" x14ac:dyDescent="0.25">
      <c r="A4140" s="19">
        <v>42901</v>
      </c>
      <c r="B4140">
        <v>122.453125</v>
      </c>
      <c r="E4140" s="15"/>
      <c r="H4140" s="15"/>
    </row>
    <row r="4141" spans="1:8" x14ac:dyDescent="0.25">
      <c r="A4141" s="19">
        <v>42902</v>
      </c>
      <c r="B4141">
        <v>122.53125</v>
      </c>
      <c r="E4141" s="15"/>
      <c r="H4141" s="15"/>
    </row>
    <row r="4142" spans="1:8" x14ac:dyDescent="0.25">
      <c r="A4142" s="19">
        <v>42905</v>
      </c>
      <c r="B4142">
        <v>122.265625</v>
      </c>
      <c r="E4142" s="15"/>
      <c r="H4142" s="15"/>
    </row>
    <row r="4143" spans="1:8" x14ac:dyDescent="0.25">
      <c r="A4143" s="19">
        <v>42906</v>
      </c>
      <c r="B4143">
        <v>122.53125</v>
      </c>
      <c r="E4143" s="15"/>
      <c r="H4143" s="15"/>
    </row>
    <row r="4144" spans="1:8" x14ac:dyDescent="0.25">
      <c r="A4144" s="19">
        <v>42907</v>
      </c>
      <c r="B4144">
        <v>122.453125</v>
      </c>
      <c r="E4144" s="15"/>
      <c r="H4144" s="15"/>
    </row>
    <row r="4145" spans="1:8" x14ac:dyDescent="0.25">
      <c r="A4145" s="19">
        <v>42908</v>
      </c>
      <c r="B4145">
        <v>122.453125</v>
      </c>
      <c r="E4145" s="15"/>
      <c r="H4145" s="15"/>
    </row>
    <row r="4146" spans="1:8" x14ac:dyDescent="0.25">
      <c r="A4146" s="19">
        <v>42909</v>
      </c>
      <c r="B4146">
        <v>122.515625</v>
      </c>
      <c r="E4146" s="15"/>
      <c r="H4146" s="15"/>
    </row>
    <row r="4147" spans="1:8" x14ac:dyDescent="0.25">
      <c r="A4147" s="19">
        <v>42912</v>
      </c>
      <c r="B4147">
        <v>122.5625</v>
      </c>
      <c r="E4147" s="15"/>
      <c r="H4147" s="15"/>
    </row>
    <row r="4148" spans="1:8" x14ac:dyDescent="0.25">
      <c r="A4148" s="19">
        <v>42913</v>
      </c>
      <c r="B4148">
        <v>122.078125</v>
      </c>
      <c r="E4148" s="15"/>
      <c r="H4148" s="15"/>
    </row>
    <row r="4149" spans="1:8" x14ac:dyDescent="0.25">
      <c r="A4149" s="19">
        <v>42914</v>
      </c>
      <c r="B4149">
        <v>122</v>
      </c>
      <c r="E4149" s="15"/>
      <c r="H4149" s="15"/>
    </row>
    <row r="4150" spans="1:8" x14ac:dyDescent="0.25">
      <c r="A4150" s="19">
        <v>42915</v>
      </c>
      <c r="B4150">
        <v>121.625</v>
      </c>
      <c r="E4150" s="15"/>
      <c r="H4150" s="15"/>
    </row>
    <row r="4151" spans="1:8" x14ac:dyDescent="0.25">
      <c r="A4151" s="19">
        <v>42916</v>
      </c>
      <c r="B4151">
        <v>121.34375</v>
      </c>
      <c r="E4151" s="15"/>
      <c r="H4151" s="15"/>
    </row>
    <row r="4152" spans="1:8" x14ac:dyDescent="0.25">
      <c r="A4152" s="19">
        <v>42919</v>
      </c>
      <c r="B4152">
        <v>120.9375</v>
      </c>
      <c r="E4152" s="15"/>
      <c r="H4152" s="15"/>
    </row>
    <row r="4153" spans="1:8" x14ac:dyDescent="0.25">
      <c r="A4153" s="19">
        <v>42921</v>
      </c>
      <c r="B4153">
        <v>121.046875</v>
      </c>
      <c r="E4153" s="15"/>
      <c r="H4153" s="15"/>
    </row>
    <row r="4154" spans="1:8" x14ac:dyDescent="0.25">
      <c r="A4154" s="19">
        <v>42922</v>
      </c>
      <c r="B4154">
        <v>120.8125</v>
      </c>
      <c r="E4154" s="15"/>
      <c r="H4154" s="15"/>
    </row>
    <row r="4155" spans="1:8" x14ac:dyDescent="0.25">
      <c r="A4155" s="19">
        <v>42923</v>
      </c>
      <c r="B4155">
        <v>120.6875</v>
      </c>
      <c r="E4155" s="15"/>
      <c r="H4155" s="15"/>
    </row>
    <row r="4156" spans="1:8" x14ac:dyDescent="0.25">
      <c r="A4156" s="19">
        <v>42926</v>
      </c>
      <c r="B4156">
        <v>120.90625</v>
      </c>
      <c r="E4156" s="15"/>
      <c r="H4156" s="15"/>
    </row>
    <row r="4157" spans="1:8" x14ac:dyDescent="0.25">
      <c r="A4157" s="19">
        <v>42927</v>
      </c>
      <c r="B4157">
        <v>121</v>
      </c>
      <c r="E4157" s="15"/>
      <c r="H4157" s="15"/>
    </row>
    <row r="4158" spans="1:8" x14ac:dyDescent="0.25">
      <c r="A4158" s="19">
        <v>42928</v>
      </c>
      <c r="B4158">
        <v>121.328125</v>
      </c>
      <c r="E4158" s="15"/>
      <c r="H4158" s="15"/>
    </row>
    <row r="4159" spans="1:8" x14ac:dyDescent="0.25">
      <c r="A4159" s="19">
        <v>42929</v>
      </c>
      <c r="B4159">
        <v>121.234375</v>
      </c>
      <c r="E4159" s="15"/>
      <c r="H4159" s="15"/>
    </row>
    <row r="4160" spans="1:8" x14ac:dyDescent="0.25">
      <c r="A4160" s="19">
        <v>42930</v>
      </c>
      <c r="B4160">
        <v>121.484375</v>
      </c>
      <c r="E4160" s="15"/>
      <c r="H4160" s="15"/>
    </row>
    <row r="4161" spans="1:8" x14ac:dyDescent="0.25">
      <c r="A4161" s="19">
        <v>42933</v>
      </c>
      <c r="B4161">
        <v>121.5625</v>
      </c>
      <c r="E4161" s="15"/>
      <c r="H4161" s="15"/>
    </row>
    <row r="4162" spans="1:8" x14ac:dyDescent="0.25">
      <c r="A4162" s="19">
        <v>42934</v>
      </c>
      <c r="B4162">
        <v>121.90625</v>
      </c>
      <c r="E4162" s="15"/>
      <c r="H4162" s="15"/>
    </row>
    <row r="4163" spans="1:8" x14ac:dyDescent="0.25">
      <c r="A4163" s="19">
        <v>42935</v>
      </c>
      <c r="B4163">
        <v>121.84375</v>
      </c>
      <c r="E4163" s="15"/>
      <c r="H4163" s="15"/>
    </row>
    <row r="4164" spans="1:8" x14ac:dyDescent="0.25">
      <c r="A4164" s="19">
        <v>42936</v>
      </c>
      <c r="B4164">
        <v>121.859375</v>
      </c>
      <c r="E4164" s="15"/>
      <c r="H4164" s="15"/>
    </row>
    <row r="4165" spans="1:8" x14ac:dyDescent="0.25">
      <c r="A4165" s="19">
        <v>42937</v>
      </c>
      <c r="B4165">
        <v>122.109375</v>
      </c>
      <c r="E4165" s="15"/>
      <c r="H4165" s="15"/>
    </row>
    <row r="4166" spans="1:8" x14ac:dyDescent="0.25">
      <c r="A4166" s="19">
        <v>42940</v>
      </c>
      <c r="B4166">
        <v>121.953125</v>
      </c>
      <c r="E4166" s="15"/>
      <c r="H4166" s="15"/>
    </row>
    <row r="4167" spans="1:8" x14ac:dyDescent="0.25">
      <c r="A4167" s="19">
        <v>42941</v>
      </c>
      <c r="B4167">
        <v>121.390625</v>
      </c>
      <c r="E4167" s="15"/>
      <c r="H4167" s="15"/>
    </row>
    <row r="4168" spans="1:8" x14ac:dyDescent="0.25">
      <c r="A4168" s="19">
        <v>42942</v>
      </c>
      <c r="B4168">
        <v>121.8125</v>
      </c>
      <c r="E4168" s="15"/>
      <c r="H4168" s="15"/>
    </row>
    <row r="4169" spans="1:8" x14ac:dyDescent="0.25">
      <c r="A4169" s="19">
        <v>42943</v>
      </c>
      <c r="B4169">
        <v>121.640625</v>
      </c>
      <c r="E4169" s="15"/>
      <c r="H4169" s="15"/>
    </row>
    <row r="4170" spans="1:8" x14ac:dyDescent="0.25">
      <c r="A4170" s="19">
        <v>42944</v>
      </c>
      <c r="B4170">
        <v>121.75</v>
      </c>
      <c r="E4170" s="15"/>
      <c r="H4170" s="15"/>
    </row>
    <row r="4171" spans="1:8" x14ac:dyDescent="0.25">
      <c r="A4171" s="19">
        <v>42947</v>
      </c>
      <c r="B4171">
        <v>121.6875</v>
      </c>
      <c r="E4171" s="15"/>
      <c r="H4171" s="15"/>
    </row>
    <row r="4172" spans="1:8" x14ac:dyDescent="0.25">
      <c r="A4172" s="19">
        <v>42948</v>
      </c>
      <c r="B4172">
        <v>122.03125</v>
      </c>
      <c r="E4172" s="15"/>
      <c r="H4172" s="15"/>
    </row>
    <row r="4173" spans="1:8" x14ac:dyDescent="0.25">
      <c r="A4173" s="19">
        <v>42949</v>
      </c>
      <c r="B4173">
        <v>121.90625</v>
      </c>
      <c r="E4173" s="15"/>
      <c r="H4173" s="15"/>
    </row>
    <row r="4174" spans="1:8" x14ac:dyDescent="0.25">
      <c r="A4174" s="19">
        <v>42950</v>
      </c>
      <c r="B4174">
        <v>122.140625</v>
      </c>
      <c r="E4174" s="15"/>
      <c r="H4174" s="15"/>
    </row>
    <row r="4175" spans="1:8" x14ac:dyDescent="0.25">
      <c r="A4175" s="19">
        <v>42951</v>
      </c>
      <c r="B4175">
        <v>121.875</v>
      </c>
      <c r="E4175" s="15"/>
      <c r="H4175" s="15"/>
    </row>
    <row r="4176" spans="1:8" x14ac:dyDescent="0.25">
      <c r="A4176" s="19">
        <v>42954</v>
      </c>
      <c r="B4176">
        <v>121.96875</v>
      </c>
      <c r="E4176" s="15"/>
      <c r="H4176" s="15"/>
    </row>
    <row r="4177" spans="1:8" x14ac:dyDescent="0.25">
      <c r="A4177" s="19">
        <v>42955</v>
      </c>
      <c r="B4177">
        <v>121.8125</v>
      </c>
      <c r="E4177" s="15"/>
      <c r="H4177" s="15"/>
    </row>
    <row r="4178" spans="1:8" x14ac:dyDescent="0.25">
      <c r="A4178" s="19">
        <v>42956</v>
      </c>
      <c r="B4178">
        <v>122.140625</v>
      </c>
      <c r="E4178" s="15"/>
      <c r="H4178" s="15"/>
    </row>
    <row r="4179" spans="1:8" x14ac:dyDescent="0.25">
      <c r="A4179" s="19">
        <v>42957</v>
      </c>
      <c r="B4179">
        <v>122.34375</v>
      </c>
      <c r="E4179" s="15"/>
      <c r="H4179" s="15"/>
    </row>
    <row r="4180" spans="1:8" x14ac:dyDescent="0.25">
      <c r="A4180" s="19">
        <v>42958</v>
      </c>
      <c r="B4180">
        <v>122.59375</v>
      </c>
      <c r="E4180" s="15"/>
      <c r="H4180" s="15"/>
    </row>
    <row r="4181" spans="1:8" x14ac:dyDescent="0.25">
      <c r="A4181" s="19">
        <v>42961</v>
      </c>
      <c r="B4181">
        <v>122.328125</v>
      </c>
      <c r="E4181" s="15"/>
      <c r="H4181" s="15"/>
    </row>
    <row r="4182" spans="1:8" x14ac:dyDescent="0.25">
      <c r="A4182" s="19">
        <v>42962</v>
      </c>
      <c r="B4182">
        <v>121.953125</v>
      </c>
      <c r="E4182" s="15"/>
      <c r="H4182" s="15"/>
    </row>
    <row r="4183" spans="1:8" x14ac:dyDescent="0.25">
      <c r="A4183" s="19">
        <v>42963</v>
      </c>
      <c r="B4183">
        <v>122.296875</v>
      </c>
      <c r="E4183" s="15"/>
      <c r="H4183" s="15"/>
    </row>
    <row r="4184" spans="1:8" x14ac:dyDescent="0.25">
      <c r="A4184" s="19">
        <v>42964</v>
      </c>
      <c r="B4184">
        <v>122.5</v>
      </c>
      <c r="E4184" s="15"/>
      <c r="H4184" s="15"/>
    </row>
    <row r="4185" spans="1:8" x14ac:dyDescent="0.25">
      <c r="A4185" s="19">
        <v>42965</v>
      </c>
      <c r="B4185">
        <v>122.53125</v>
      </c>
      <c r="E4185" s="15"/>
      <c r="H4185" s="15"/>
    </row>
    <row r="4186" spans="1:8" x14ac:dyDescent="0.25">
      <c r="A4186" s="19">
        <v>42968</v>
      </c>
      <c r="B4186">
        <v>122.609375</v>
      </c>
      <c r="E4186" s="15"/>
      <c r="H4186" s="15"/>
    </row>
    <row r="4187" spans="1:8" x14ac:dyDescent="0.25">
      <c r="A4187" s="19">
        <v>42969</v>
      </c>
      <c r="B4187">
        <v>122.34375</v>
      </c>
      <c r="E4187" s="15"/>
      <c r="H4187" s="15"/>
    </row>
    <row r="4188" spans="1:8" x14ac:dyDescent="0.25">
      <c r="A4188" s="19">
        <v>42970</v>
      </c>
      <c r="B4188">
        <v>122.6875</v>
      </c>
      <c r="E4188" s="15"/>
      <c r="H4188" s="15"/>
    </row>
    <row r="4189" spans="1:8" x14ac:dyDescent="0.25">
      <c r="A4189" s="19">
        <v>42971</v>
      </c>
      <c r="B4189">
        <v>122.46875</v>
      </c>
      <c r="E4189" s="15"/>
      <c r="H4189" s="15"/>
    </row>
    <row r="4190" spans="1:8" x14ac:dyDescent="0.25">
      <c r="A4190" s="19">
        <v>42972</v>
      </c>
      <c r="B4190">
        <v>122.640625</v>
      </c>
      <c r="E4190" s="15"/>
      <c r="H4190" s="15"/>
    </row>
    <row r="4191" spans="1:8" x14ac:dyDescent="0.25">
      <c r="A4191" s="19">
        <v>42975</v>
      </c>
      <c r="B4191">
        <v>122.765625</v>
      </c>
      <c r="E4191" s="15"/>
      <c r="H4191" s="15"/>
    </row>
    <row r="4192" spans="1:8" x14ac:dyDescent="0.25">
      <c r="A4192" s="19">
        <v>42976</v>
      </c>
      <c r="B4192">
        <v>122.953125</v>
      </c>
      <c r="E4192" s="15"/>
      <c r="H4192" s="15"/>
    </row>
    <row r="4193" spans="1:8" x14ac:dyDescent="0.25">
      <c r="A4193" s="19">
        <v>42977</v>
      </c>
      <c r="B4193">
        <v>122.84375</v>
      </c>
      <c r="E4193" s="15"/>
      <c r="H4193" s="15"/>
    </row>
    <row r="4194" spans="1:8" x14ac:dyDescent="0.25">
      <c r="A4194" s="19">
        <v>42978</v>
      </c>
      <c r="B4194">
        <v>123.015625</v>
      </c>
      <c r="E4194" s="15"/>
      <c r="H4194" s="15"/>
    </row>
    <row r="4195" spans="1:8" x14ac:dyDescent="0.25">
      <c r="A4195" s="19">
        <v>42979</v>
      </c>
      <c r="B4195">
        <v>122.71875</v>
      </c>
      <c r="E4195" s="15"/>
      <c r="H4195" s="15"/>
    </row>
    <row r="4196" spans="1:8" x14ac:dyDescent="0.25">
      <c r="A4196" s="19">
        <v>42983</v>
      </c>
      <c r="B4196">
        <v>123.421875</v>
      </c>
      <c r="E4196" s="15"/>
      <c r="H4196" s="15"/>
    </row>
    <row r="4197" spans="1:8" x14ac:dyDescent="0.25">
      <c r="A4197" s="19">
        <v>42984</v>
      </c>
      <c r="B4197">
        <v>123.09375</v>
      </c>
      <c r="E4197" s="15"/>
      <c r="H4197" s="15"/>
    </row>
    <row r="4198" spans="1:8" x14ac:dyDescent="0.25">
      <c r="A4198" s="19">
        <v>42985</v>
      </c>
      <c r="B4198">
        <v>123.5</v>
      </c>
      <c r="E4198" s="15"/>
      <c r="H4198" s="15"/>
    </row>
    <row r="4199" spans="1:8" x14ac:dyDescent="0.25">
      <c r="A4199" s="19">
        <v>42986</v>
      </c>
      <c r="B4199">
        <v>123.5</v>
      </c>
      <c r="E4199" s="15"/>
      <c r="H4199" s="15"/>
    </row>
    <row r="4200" spans="1:8" x14ac:dyDescent="0.25">
      <c r="A4200" s="19">
        <v>42989</v>
      </c>
      <c r="B4200">
        <v>123.015625</v>
      </c>
      <c r="E4200" s="15"/>
      <c r="H4200" s="15"/>
    </row>
    <row r="4201" spans="1:8" x14ac:dyDescent="0.25">
      <c r="A4201" s="19">
        <v>42990</v>
      </c>
      <c r="B4201">
        <v>122.671875</v>
      </c>
      <c r="E4201" s="15"/>
      <c r="H4201" s="15"/>
    </row>
    <row r="4202" spans="1:8" x14ac:dyDescent="0.25">
      <c r="A4202" s="19">
        <v>42991</v>
      </c>
      <c r="B4202">
        <v>122.5</v>
      </c>
      <c r="E4202" s="15"/>
      <c r="H4202" s="15"/>
    </row>
    <row r="4203" spans="1:8" x14ac:dyDescent="0.25">
      <c r="A4203" s="19">
        <v>42992</v>
      </c>
      <c r="B4203">
        <v>122.46875</v>
      </c>
      <c r="E4203" s="15"/>
      <c r="H4203" s="15"/>
    </row>
    <row r="4204" spans="1:8" x14ac:dyDescent="0.25">
      <c r="A4204" s="19">
        <v>42993</v>
      </c>
      <c r="B4204">
        <v>122.375</v>
      </c>
      <c r="E4204" s="15"/>
      <c r="H4204" s="15"/>
    </row>
    <row r="4205" spans="1:8" x14ac:dyDescent="0.25">
      <c r="A4205" s="19">
        <v>42996</v>
      </c>
      <c r="B4205">
        <v>122.15625</v>
      </c>
      <c r="E4205" s="15"/>
      <c r="H4205" s="15"/>
    </row>
    <row r="4206" spans="1:8" x14ac:dyDescent="0.25">
      <c r="A4206" s="19">
        <v>42997</v>
      </c>
      <c r="B4206">
        <v>122.078125</v>
      </c>
      <c r="E4206" s="15"/>
      <c r="H4206" s="15"/>
    </row>
    <row r="4207" spans="1:8" x14ac:dyDescent="0.25">
      <c r="A4207" s="19">
        <v>42998</v>
      </c>
      <c r="B4207">
        <v>121.71875</v>
      </c>
      <c r="E4207" s="15"/>
      <c r="H4207" s="15"/>
    </row>
    <row r="4208" spans="1:8" x14ac:dyDescent="0.25">
      <c r="A4208" s="19">
        <v>42999</v>
      </c>
      <c r="B4208">
        <v>121.71875</v>
      </c>
      <c r="E4208" s="15"/>
      <c r="H4208" s="15"/>
    </row>
    <row r="4209" spans="1:8" x14ac:dyDescent="0.25">
      <c r="A4209" s="19">
        <v>43000</v>
      </c>
      <c r="B4209">
        <v>121.828125</v>
      </c>
      <c r="E4209" s="15"/>
      <c r="H4209" s="15"/>
    </row>
    <row r="4210" spans="1:8" x14ac:dyDescent="0.25">
      <c r="A4210" s="19">
        <v>43003</v>
      </c>
      <c r="B4210">
        <v>122.140625</v>
      </c>
      <c r="E4210" s="15"/>
      <c r="H4210" s="15"/>
    </row>
    <row r="4211" spans="1:8" x14ac:dyDescent="0.25">
      <c r="A4211" s="19">
        <v>43004</v>
      </c>
      <c r="B4211">
        <v>122.09375</v>
      </c>
      <c r="E4211" s="15"/>
      <c r="H4211" s="15"/>
    </row>
    <row r="4212" spans="1:8" x14ac:dyDescent="0.25">
      <c r="A4212" s="19">
        <v>43005</v>
      </c>
      <c r="B4212">
        <v>121.546875</v>
      </c>
      <c r="E4212" s="15"/>
      <c r="H4212" s="15"/>
    </row>
    <row r="4213" spans="1:8" x14ac:dyDescent="0.25">
      <c r="A4213" s="19">
        <v>43006</v>
      </c>
      <c r="B4213">
        <v>121.65625</v>
      </c>
      <c r="E4213" s="15"/>
      <c r="H4213" s="15"/>
    </row>
    <row r="4214" spans="1:8" x14ac:dyDescent="0.25">
      <c r="A4214" s="19">
        <v>43007</v>
      </c>
      <c r="B4214">
        <v>121.421875</v>
      </c>
      <c r="E4214" s="15"/>
      <c r="H4214" s="15"/>
    </row>
    <row r="4215" spans="1:8" x14ac:dyDescent="0.25">
      <c r="A4215" s="19">
        <v>43010</v>
      </c>
      <c r="B4215">
        <v>121.359375</v>
      </c>
      <c r="E4215" s="15"/>
      <c r="H4215" s="15"/>
    </row>
    <row r="4216" spans="1:8" x14ac:dyDescent="0.25">
      <c r="A4216" s="19">
        <v>43011</v>
      </c>
      <c r="B4216">
        <v>121.4375</v>
      </c>
      <c r="E4216" s="15"/>
      <c r="H4216" s="15"/>
    </row>
    <row r="4217" spans="1:8" x14ac:dyDescent="0.25">
      <c r="A4217" s="19">
        <v>43012</v>
      </c>
      <c r="B4217">
        <v>121.4375</v>
      </c>
      <c r="E4217" s="15"/>
      <c r="H4217" s="15"/>
    </row>
    <row r="4218" spans="1:8" x14ac:dyDescent="0.25">
      <c r="A4218" s="19">
        <v>43013</v>
      </c>
      <c r="B4218">
        <v>121.265625</v>
      </c>
      <c r="E4218" s="15"/>
      <c r="H4218" s="15"/>
    </row>
    <row r="4219" spans="1:8" x14ac:dyDescent="0.25">
      <c r="A4219" s="19">
        <v>43014</v>
      </c>
      <c r="B4219">
        <v>121.15625</v>
      </c>
      <c r="E4219" s="15"/>
      <c r="H4219" s="15"/>
    </row>
    <row r="4220" spans="1:8" x14ac:dyDescent="0.25">
      <c r="A4220" s="19">
        <v>43017</v>
      </c>
      <c r="B4220">
        <v>121.203125</v>
      </c>
      <c r="E4220" s="15"/>
      <c r="H4220" s="15"/>
    </row>
    <row r="4221" spans="1:8" x14ac:dyDescent="0.25">
      <c r="A4221" s="19">
        <v>43018</v>
      </c>
      <c r="B4221">
        <v>121.375</v>
      </c>
      <c r="E4221" s="15"/>
      <c r="H4221" s="15"/>
    </row>
    <row r="4222" spans="1:8" x14ac:dyDescent="0.25">
      <c r="A4222" s="19">
        <v>43019</v>
      </c>
      <c r="B4222">
        <v>121.34375</v>
      </c>
      <c r="E4222" s="15"/>
      <c r="H4222" s="15"/>
    </row>
    <row r="4223" spans="1:8" x14ac:dyDescent="0.25">
      <c r="A4223" s="19">
        <v>43020</v>
      </c>
      <c r="B4223">
        <v>121.5</v>
      </c>
      <c r="E4223" s="15"/>
      <c r="H4223" s="15"/>
    </row>
    <row r="4224" spans="1:8" x14ac:dyDescent="0.25">
      <c r="A4224" s="19">
        <v>43021</v>
      </c>
      <c r="B4224">
        <v>121.796875</v>
      </c>
      <c r="E4224" s="15"/>
      <c r="H4224" s="15"/>
    </row>
    <row r="4225" spans="1:8" x14ac:dyDescent="0.25">
      <c r="A4225" s="19">
        <v>43024</v>
      </c>
      <c r="B4225">
        <v>121.53125</v>
      </c>
      <c r="E4225" s="15"/>
      <c r="H4225" s="15"/>
    </row>
    <row r="4226" spans="1:8" x14ac:dyDescent="0.25">
      <c r="A4226" s="19">
        <v>43025</v>
      </c>
      <c r="B4226">
        <v>121.546875</v>
      </c>
      <c r="E4226" s="15"/>
      <c r="H4226" s="15"/>
    </row>
    <row r="4227" spans="1:8" x14ac:dyDescent="0.25">
      <c r="A4227" s="19">
        <v>43026</v>
      </c>
      <c r="B4227">
        <v>121.25</v>
      </c>
      <c r="E4227" s="15"/>
      <c r="H4227" s="15"/>
    </row>
    <row r="4228" spans="1:8" x14ac:dyDescent="0.25">
      <c r="A4228" s="19">
        <v>43027</v>
      </c>
      <c r="B4228">
        <v>121.375</v>
      </c>
      <c r="E4228" s="15"/>
      <c r="H4228" s="15"/>
    </row>
    <row r="4229" spans="1:8" x14ac:dyDescent="0.25">
      <c r="A4229" s="19">
        <v>43028</v>
      </c>
      <c r="B4229">
        <v>120.953125</v>
      </c>
      <c r="E4229" s="15"/>
      <c r="H4229" s="15"/>
    </row>
    <row r="4230" spans="1:8" x14ac:dyDescent="0.25">
      <c r="A4230" s="19">
        <v>43031</v>
      </c>
      <c r="B4230">
        <v>121.046875</v>
      </c>
      <c r="E4230" s="15"/>
      <c r="H4230" s="15"/>
    </row>
    <row r="4231" spans="1:8" x14ac:dyDescent="0.25">
      <c r="A4231" s="19">
        <v>43032</v>
      </c>
      <c r="B4231">
        <v>120.859375</v>
      </c>
      <c r="E4231" s="15"/>
      <c r="H4231" s="15"/>
    </row>
    <row r="4232" spans="1:8" x14ac:dyDescent="0.25">
      <c r="A4232" s="19">
        <v>43033</v>
      </c>
      <c r="B4232">
        <v>120.59375</v>
      </c>
      <c r="E4232" s="15"/>
      <c r="H4232" s="15"/>
    </row>
    <row r="4233" spans="1:8" x14ac:dyDescent="0.25">
      <c r="A4233" s="19">
        <v>43034</v>
      </c>
      <c r="B4233">
        <v>120.515625</v>
      </c>
      <c r="E4233" s="15"/>
      <c r="H4233" s="15"/>
    </row>
    <row r="4234" spans="1:8" x14ac:dyDescent="0.25">
      <c r="A4234" s="19">
        <v>43035</v>
      </c>
      <c r="B4234">
        <v>120.71875</v>
      </c>
      <c r="E4234" s="15"/>
      <c r="H4234" s="15"/>
    </row>
    <row r="4235" spans="1:8" x14ac:dyDescent="0.25">
      <c r="A4235" s="19">
        <v>43038</v>
      </c>
      <c r="B4235">
        <v>121.140625</v>
      </c>
      <c r="E4235" s="15"/>
      <c r="H4235" s="15"/>
    </row>
    <row r="4236" spans="1:8" x14ac:dyDescent="0.25">
      <c r="A4236" s="19">
        <v>43039</v>
      </c>
      <c r="B4236">
        <v>121.0625</v>
      </c>
      <c r="E4236" s="15"/>
      <c r="H4236" s="15"/>
    </row>
    <row r="4237" spans="1:8" x14ac:dyDescent="0.25">
      <c r="A4237" s="19">
        <v>43040</v>
      </c>
      <c r="B4237">
        <v>121.03125</v>
      </c>
      <c r="E4237" s="15"/>
      <c r="H4237" s="15"/>
    </row>
    <row r="4238" spans="1:8" x14ac:dyDescent="0.25">
      <c r="A4238" s="19">
        <v>43041</v>
      </c>
      <c r="B4238">
        <v>121.25</v>
      </c>
      <c r="E4238" s="15"/>
      <c r="H4238" s="15"/>
    </row>
    <row r="4239" spans="1:8" x14ac:dyDescent="0.25">
      <c r="A4239" s="19">
        <v>43042</v>
      </c>
      <c r="B4239">
        <v>121.265625</v>
      </c>
      <c r="E4239" s="15"/>
      <c r="H4239" s="15"/>
    </row>
    <row r="4240" spans="1:8" x14ac:dyDescent="0.25">
      <c r="A4240" s="19">
        <v>43045</v>
      </c>
      <c r="B4240">
        <v>121.46875</v>
      </c>
      <c r="E4240" s="15"/>
      <c r="H4240" s="15"/>
    </row>
    <row r="4241" spans="1:8" x14ac:dyDescent="0.25">
      <c r="A4241" s="19">
        <v>43046</v>
      </c>
      <c r="B4241">
        <v>121.53125</v>
      </c>
      <c r="E4241" s="15"/>
      <c r="H4241" s="15"/>
    </row>
    <row r="4242" spans="1:8" x14ac:dyDescent="0.25">
      <c r="A4242" s="19">
        <v>43047</v>
      </c>
      <c r="B4242">
        <v>121.359375</v>
      </c>
      <c r="E4242" s="15"/>
      <c r="H4242" s="15"/>
    </row>
    <row r="4243" spans="1:8" x14ac:dyDescent="0.25">
      <c r="A4243" s="19">
        <v>43048</v>
      </c>
      <c r="B4243">
        <v>121.296875</v>
      </c>
      <c r="E4243" s="15"/>
      <c r="H4243" s="15"/>
    </row>
    <row r="4244" spans="1:8" x14ac:dyDescent="0.25">
      <c r="A4244" s="19">
        <v>43049</v>
      </c>
      <c r="B4244">
        <v>120.828125</v>
      </c>
      <c r="E4244" s="15"/>
      <c r="H4244" s="15"/>
    </row>
    <row r="4245" spans="1:8" x14ac:dyDescent="0.25">
      <c r="A4245" s="19">
        <v>43052</v>
      </c>
      <c r="B4245">
        <v>120.75</v>
      </c>
      <c r="E4245" s="15"/>
      <c r="H4245" s="15"/>
    </row>
    <row r="4246" spans="1:8" x14ac:dyDescent="0.25">
      <c r="A4246" s="19">
        <v>43053</v>
      </c>
      <c r="B4246">
        <v>120.859375</v>
      </c>
      <c r="E4246" s="15"/>
      <c r="H4246" s="15"/>
    </row>
    <row r="4247" spans="1:8" x14ac:dyDescent="0.25">
      <c r="A4247" s="19">
        <v>43054</v>
      </c>
      <c r="B4247">
        <v>121.171875</v>
      </c>
      <c r="E4247" s="15"/>
      <c r="H4247" s="15"/>
    </row>
    <row r="4248" spans="1:8" x14ac:dyDescent="0.25">
      <c r="A4248" s="19">
        <v>43055</v>
      </c>
      <c r="B4248">
        <v>120.984375</v>
      </c>
      <c r="E4248" s="15"/>
      <c r="H4248" s="15"/>
    </row>
    <row r="4249" spans="1:8" x14ac:dyDescent="0.25">
      <c r="A4249" s="19">
        <v>43056</v>
      </c>
      <c r="B4249">
        <v>121.03125</v>
      </c>
      <c r="E4249" s="15"/>
      <c r="H4249" s="15"/>
    </row>
    <row r="4250" spans="1:8" x14ac:dyDescent="0.25">
      <c r="A4250" s="19">
        <v>43059</v>
      </c>
      <c r="B4250">
        <v>120.8125</v>
      </c>
      <c r="E4250" s="15"/>
      <c r="H4250" s="15"/>
    </row>
    <row r="4251" spans="1:8" x14ac:dyDescent="0.25">
      <c r="A4251" s="19">
        <v>43060</v>
      </c>
      <c r="B4251">
        <v>120.8125</v>
      </c>
      <c r="E4251" s="15"/>
      <c r="H4251" s="15"/>
    </row>
    <row r="4252" spans="1:8" x14ac:dyDescent="0.25">
      <c r="A4252" s="19">
        <v>43061</v>
      </c>
      <c r="B4252">
        <v>121.21875</v>
      </c>
      <c r="E4252" s="15"/>
      <c r="H4252" s="15"/>
    </row>
    <row r="4253" spans="1:8" x14ac:dyDescent="0.25">
      <c r="A4253" s="19">
        <v>43063</v>
      </c>
      <c r="B4253">
        <v>121.09375</v>
      </c>
      <c r="E4253" s="15"/>
      <c r="H4253" s="15"/>
    </row>
    <row r="4254" spans="1:8" x14ac:dyDescent="0.25">
      <c r="A4254" s="19">
        <v>43066</v>
      </c>
      <c r="B4254">
        <v>121.234375</v>
      </c>
      <c r="E4254" s="15"/>
      <c r="H4254" s="15"/>
    </row>
    <row r="4255" spans="1:8" x14ac:dyDescent="0.25">
      <c r="A4255" s="19">
        <v>43067</v>
      </c>
      <c r="B4255">
        <v>121.09375</v>
      </c>
      <c r="E4255" s="15"/>
      <c r="H4255" s="15"/>
    </row>
    <row r="4256" spans="1:8" x14ac:dyDescent="0.25">
      <c r="A4256" s="19">
        <v>43068</v>
      </c>
      <c r="B4256">
        <v>120.84375</v>
      </c>
      <c r="E4256" s="15"/>
      <c r="H4256" s="15"/>
    </row>
    <row r="4257" spans="1:8" x14ac:dyDescent="0.25">
      <c r="A4257" s="19">
        <v>43069</v>
      </c>
      <c r="B4257">
        <v>120.453125</v>
      </c>
      <c r="E4257" s="15"/>
      <c r="H4257" s="15"/>
    </row>
    <row r="4258" spans="1:8" x14ac:dyDescent="0.25">
      <c r="A4258" s="19">
        <v>43070</v>
      </c>
      <c r="B4258">
        <v>120.796875</v>
      </c>
      <c r="E4258" s="15"/>
      <c r="H4258" s="15"/>
    </row>
    <row r="4259" spans="1:8" x14ac:dyDescent="0.25">
      <c r="A4259" s="19">
        <v>43073</v>
      </c>
      <c r="B4259">
        <v>120.640625</v>
      </c>
      <c r="E4259" s="15"/>
      <c r="H4259" s="15"/>
    </row>
    <row r="4260" spans="1:8" x14ac:dyDescent="0.25">
      <c r="A4260" s="19">
        <v>43074</v>
      </c>
      <c r="B4260">
        <v>120.71875</v>
      </c>
      <c r="E4260" s="15"/>
      <c r="H4260" s="15"/>
    </row>
    <row r="4261" spans="1:8" x14ac:dyDescent="0.25">
      <c r="A4261" s="19">
        <v>43075</v>
      </c>
      <c r="B4261">
        <v>120.953125</v>
      </c>
      <c r="E4261" s="15"/>
      <c r="H4261" s="15"/>
    </row>
    <row r="4262" spans="1:8" x14ac:dyDescent="0.25">
      <c r="A4262" s="19">
        <v>43076</v>
      </c>
      <c r="B4262">
        <v>120.65625</v>
      </c>
      <c r="E4262" s="15"/>
      <c r="H4262" s="15"/>
    </row>
    <row r="4263" spans="1:8" x14ac:dyDescent="0.25">
      <c r="A4263" s="19">
        <v>43077</v>
      </c>
      <c r="B4263">
        <v>120.65625</v>
      </c>
      <c r="E4263" s="15"/>
      <c r="H4263" s="15"/>
    </row>
    <row r="4264" spans="1:8" x14ac:dyDescent="0.25">
      <c r="A4264" s="19">
        <v>43080</v>
      </c>
      <c r="B4264">
        <v>120.640625</v>
      </c>
      <c r="E4264" s="15"/>
      <c r="H4264" s="15"/>
    </row>
    <row r="4265" spans="1:8" x14ac:dyDescent="0.25">
      <c r="A4265" s="19">
        <v>43081</v>
      </c>
      <c r="B4265">
        <v>120.5</v>
      </c>
      <c r="E4265" s="15"/>
      <c r="H4265" s="15"/>
    </row>
    <row r="4266" spans="1:8" x14ac:dyDescent="0.25">
      <c r="A4266" s="19">
        <v>43082</v>
      </c>
      <c r="B4266">
        <v>120.953125</v>
      </c>
      <c r="E4266" s="15"/>
      <c r="H4266" s="15"/>
    </row>
    <row r="4267" spans="1:8" x14ac:dyDescent="0.25">
      <c r="A4267" s="19">
        <v>43083</v>
      </c>
      <c r="B4267">
        <v>120.90625</v>
      </c>
      <c r="E4267" s="15"/>
      <c r="H4267" s="15"/>
    </row>
    <row r="4268" spans="1:8" x14ac:dyDescent="0.25">
      <c r="A4268" s="19">
        <v>43084</v>
      </c>
      <c r="B4268">
        <v>120.765625</v>
      </c>
      <c r="E4268" s="15"/>
      <c r="H4268" s="15"/>
    </row>
    <row r="4269" spans="1:8" x14ac:dyDescent="0.25">
      <c r="A4269" s="19">
        <v>43087</v>
      </c>
      <c r="B4269">
        <v>120.59375</v>
      </c>
      <c r="E4269" s="15"/>
      <c r="H4269" s="15"/>
    </row>
    <row r="4270" spans="1:8" x14ac:dyDescent="0.25">
      <c r="A4270" s="19">
        <v>43088</v>
      </c>
      <c r="B4270">
        <v>120.0625</v>
      </c>
      <c r="E4270" s="15"/>
      <c r="H4270" s="15"/>
    </row>
    <row r="4271" spans="1:8" x14ac:dyDescent="0.25">
      <c r="A4271" s="19">
        <v>43089</v>
      </c>
      <c r="B4271">
        <v>119.828125</v>
      </c>
      <c r="E4271" s="15"/>
      <c r="H4271" s="15"/>
    </row>
    <row r="4272" spans="1:8" x14ac:dyDescent="0.25">
      <c r="A4272" s="19">
        <v>43090</v>
      </c>
      <c r="B4272">
        <v>119.890625</v>
      </c>
      <c r="E4272" s="15"/>
      <c r="H4272" s="15"/>
    </row>
    <row r="4273" spans="1:8" x14ac:dyDescent="0.25">
      <c r="A4273" s="19">
        <v>43091</v>
      </c>
      <c r="B4273">
        <v>119.84375</v>
      </c>
      <c r="E4273" s="15"/>
      <c r="H4273" s="15"/>
    </row>
    <row r="4274" spans="1:8" x14ac:dyDescent="0.25">
      <c r="A4274" s="19">
        <v>43095</v>
      </c>
      <c r="B4274">
        <v>120</v>
      </c>
      <c r="E4274" s="15"/>
      <c r="H4274" s="15"/>
    </row>
    <row r="4275" spans="1:8" x14ac:dyDescent="0.25">
      <c r="A4275" s="19">
        <v>43096</v>
      </c>
      <c r="B4275">
        <v>120.34375</v>
      </c>
      <c r="E4275" s="15"/>
      <c r="H4275" s="15"/>
    </row>
    <row r="4276" spans="1:8" x14ac:dyDescent="0.25">
      <c r="A4276" s="19">
        <v>43097</v>
      </c>
      <c r="B4276">
        <v>120.203125</v>
      </c>
      <c r="E4276" s="15"/>
      <c r="H4276" s="15"/>
    </row>
    <row r="4277" spans="1:8" x14ac:dyDescent="0.25">
      <c r="A4277" s="19">
        <v>43098</v>
      </c>
      <c r="B4277">
        <v>120.40625</v>
      </c>
      <c r="E4277" s="15"/>
      <c r="H4277" s="15"/>
    </row>
    <row r="4278" spans="1:8" x14ac:dyDescent="0.25">
      <c r="A4278" s="19">
        <v>43102</v>
      </c>
      <c r="B4278">
        <v>120.0625</v>
      </c>
      <c r="E4278" s="15"/>
      <c r="H4278" s="15"/>
    </row>
    <row r="4279" spans="1:8" x14ac:dyDescent="0.25">
      <c r="A4279" s="19">
        <v>43103</v>
      </c>
      <c r="B4279">
        <v>120.15625</v>
      </c>
      <c r="E4279" s="15"/>
      <c r="H4279" s="15"/>
    </row>
    <row r="4280" spans="1:8" x14ac:dyDescent="0.25">
      <c r="A4280" s="19">
        <v>43104</v>
      </c>
      <c r="B4280">
        <v>120.046875</v>
      </c>
      <c r="E4280" s="15"/>
      <c r="H4280" s="15"/>
    </row>
    <row r="4281" spans="1:8" x14ac:dyDescent="0.25">
      <c r="A4281" s="19">
        <v>43105</v>
      </c>
      <c r="B4281">
        <v>119.890625</v>
      </c>
      <c r="E4281" s="15"/>
      <c r="H4281" s="15"/>
    </row>
    <row r="4282" spans="1:8" x14ac:dyDescent="0.25">
      <c r="A4282" s="19">
        <v>43108</v>
      </c>
      <c r="B4282">
        <v>119.859375</v>
      </c>
      <c r="E4282" s="15"/>
      <c r="H4282" s="15"/>
    </row>
    <row r="4283" spans="1:8" x14ac:dyDescent="0.25">
      <c r="A4283" s="19">
        <v>43109</v>
      </c>
      <c r="B4283">
        <v>119.4375</v>
      </c>
      <c r="E4283" s="15"/>
      <c r="H4283" s="15"/>
    </row>
    <row r="4284" spans="1:8" x14ac:dyDescent="0.25">
      <c r="A4284" s="19">
        <v>43110</v>
      </c>
      <c r="B4284">
        <v>119.390625</v>
      </c>
      <c r="E4284" s="15"/>
      <c r="H4284" s="15"/>
    </row>
    <row r="4285" spans="1:8" x14ac:dyDescent="0.25">
      <c r="A4285" s="19">
        <v>43111</v>
      </c>
      <c r="B4285">
        <v>119.515625</v>
      </c>
      <c r="E4285" s="15"/>
      <c r="H4285" s="15"/>
    </row>
    <row r="4286" spans="1:8" x14ac:dyDescent="0.25">
      <c r="A4286" s="19">
        <v>43112</v>
      </c>
      <c r="B4286">
        <v>119.328125</v>
      </c>
      <c r="E4286" s="15"/>
      <c r="H4286" s="15"/>
    </row>
    <row r="4287" spans="1:8" x14ac:dyDescent="0.25">
      <c r="A4287" s="19">
        <v>43116</v>
      </c>
      <c r="B4287">
        <v>119.375</v>
      </c>
      <c r="E4287" s="15"/>
      <c r="H4287" s="15"/>
    </row>
    <row r="4288" spans="1:8" x14ac:dyDescent="0.25">
      <c r="A4288" s="19">
        <v>43117</v>
      </c>
      <c r="B4288">
        <v>119.0625</v>
      </c>
      <c r="E4288" s="15"/>
      <c r="H4288" s="15"/>
    </row>
    <row r="4289" spans="1:8" x14ac:dyDescent="0.25">
      <c r="A4289" s="19">
        <v>43118</v>
      </c>
      <c r="B4289">
        <v>118.859375</v>
      </c>
      <c r="E4289" s="15"/>
      <c r="H4289" s="15"/>
    </row>
    <row r="4290" spans="1:8" x14ac:dyDescent="0.25">
      <c r="A4290" s="19">
        <v>43119</v>
      </c>
      <c r="B4290">
        <v>118.6875</v>
      </c>
      <c r="E4290" s="15"/>
      <c r="H4290" s="15"/>
    </row>
    <row r="4291" spans="1:8" x14ac:dyDescent="0.25">
      <c r="A4291" s="19">
        <v>43122</v>
      </c>
      <c r="B4291">
        <v>118.515625</v>
      </c>
      <c r="E4291" s="15"/>
      <c r="H4291" s="15"/>
    </row>
    <row r="4292" spans="1:8" x14ac:dyDescent="0.25">
      <c r="A4292" s="19">
        <v>43123</v>
      </c>
      <c r="B4292">
        <v>118.828125</v>
      </c>
      <c r="E4292" s="15"/>
      <c r="H4292" s="15"/>
    </row>
    <row r="4293" spans="1:8" x14ac:dyDescent="0.25">
      <c r="A4293" s="19">
        <v>43124</v>
      </c>
      <c r="B4293">
        <v>118.609375</v>
      </c>
      <c r="E4293" s="15"/>
      <c r="H4293" s="15"/>
    </row>
    <row r="4294" spans="1:8" x14ac:dyDescent="0.25">
      <c r="A4294" s="19">
        <v>43125</v>
      </c>
      <c r="B4294">
        <v>118.84375</v>
      </c>
      <c r="E4294" s="15"/>
      <c r="H4294" s="15"/>
    </row>
    <row r="4295" spans="1:8" x14ac:dyDescent="0.25">
      <c r="A4295" s="19">
        <v>43126</v>
      </c>
      <c r="B4295">
        <v>118.484375</v>
      </c>
      <c r="E4295" s="15"/>
      <c r="H4295" s="15"/>
    </row>
    <row r="4296" spans="1:8" x14ac:dyDescent="0.25">
      <c r="A4296" s="19">
        <v>43129</v>
      </c>
      <c r="B4296">
        <v>118.234375</v>
      </c>
      <c r="E4296" s="15"/>
      <c r="H4296" s="15"/>
    </row>
    <row r="4297" spans="1:8" x14ac:dyDescent="0.25">
      <c r="A4297" s="19">
        <v>43130</v>
      </c>
      <c r="B4297">
        <v>118.078125</v>
      </c>
      <c r="E4297" s="15"/>
      <c r="H4297" s="15"/>
    </row>
    <row r="4298" spans="1:8" x14ac:dyDescent="0.25">
      <c r="A4298" s="19">
        <v>43131</v>
      </c>
      <c r="B4298">
        <v>118.015625</v>
      </c>
      <c r="E4298" s="15"/>
      <c r="H4298" s="15"/>
    </row>
    <row r="4299" spans="1:8" x14ac:dyDescent="0.25">
      <c r="A4299" s="19">
        <v>43132</v>
      </c>
      <c r="B4299">
        <v>117.65625</v>
      </c>
      <c r="E4299" s="15"/>
      <c r="H4299" s="15"/>
    </row>
    <row r="4300" spans="1:8" x14ac:dyDescent="0.25">
      <c r="A4300" s="19">
        <v>43133</v>
      </c>
      <c r="B4300">
        <v>117.1875</v>
      </c>
      <c r="E4300" s="15"/>
      <c r="H4300" s="15"/>
    </row>
    <row r="4301" spans="1:8" x14ac:dyDescent="0.25">
      <c r="A4301" s="19">
        <v>43136</v>
      </c>
      <c r="B4301">
        <v>117.703125</v>
      </c>
      <c r="E4301" s="15"/>
      <c r="H4301" s="15"/>
    </row>
    <row r="4302" spans="1:8" x14ac:dyDescent="0.25">
      <c r="A4302" s="19">
        <v>43137</v>
      </c>
      <c r="B4302">
        <v>117.921875</v>
      </c>
      <c r="E4302" s="15"/>
      <c r="H4302" s="15"/>
    </row>
    <row r="4303" spans="1:8" x14ac:dyDescent="0.25">
      <c r="A4303" s="19">
        <v>43138</v>
      </c>
      <c r="B4303">
        <v>117.453125</v>
      </c>
      <c r="E4303" s="15"/>
      <c r="H4303" s="15"/>
    </row>
    <row r="4304" spans="1:8" x14ac:dyDescent="0.25">
      <c r="A4304" s="19">
        <v>43139</v>
      </c>
      <c r="B4304">
        <v>117.34375</v>
      </c>
      <c r="E4304" s="15"/>
      <c r="H4304" s="15"/>
    </row>
    <row r="4305" spans="1:8" x14ac:dyDescent="0.25">
      <c r="A4305" s="19">
        <v>43140</v>
      </c>
      <c r="B4305">
        <v>117.609375</v>
      </c>
      <c r="E4305" s="15"/>
      <c r="H4305" s="15"/>
    </row>
    <row r="4306" spans="1:8" x14ac:dyDescent="0.25">
      <c r="A4306" s="19">
        <v>43143</v>
      </c>
      <c r="B4306">
        <v>117.34375</v>
      </c>
      <c r="E4306" s="15"/>
      <c r="H4306" s="15"/>
    </row>
    <row r="4307" spans="1:8" x14ac:dyDescent="0.25">
      <c r="A4307" s="19">
        <v>43144</v>
      </c>
      <c r="B4307">
        <v>117.453125</v>
      </c>
      <c r="E4307" s="15"/>
      <c r="H4307" s="15"/>
    </row>
    <row r="4308" spans="1:8" x14ac:dyDescent="0.25">
      <c r="A4308" s="19">
        <v>43145</v>
      </c>
      <c r="B4308">
        <v>116.796875</v>
      </c>
      <c r="E4308" s="15"/>
      <c r="H4308" s="15"/>
    </row>
    <row r="4309" spans="1:8" x14ac:dyDescent="0.25">
      <c r="A4309" s="19">
        <v>43146</v>
      </c>
      <c r="B4309">
        <v>116.921875</v>
      </c>
      <c r="E4309" s="15"/>
      <c r="H4309" s="15"/>
    </row>
    <row r="4310" spans="1:8" x14ac:dyDescent="0.25">
      <c r="A4310" s="19">
        <v>43147</v>
      </c>
      <c r="B4310">
        <v>117.046875</v>
      </c>
      <c r="E4310" s="15"/>
      <c r="H4310" s="15"/>
    </row>
    <row r="4311" spans="1:8" x14ac:dyDescent="0.25">
      <c r="A4311" s="19">
        <v>43151</v>
      </c>
      <c r="B4311">
        <v>116.953125</v>
      </c>
      <c r="E4311" s="15"/>
      <c r="H4311" s="15"/>
    </row>
    <row r="4312" spans="1:8" x14ac:dyDescent="0.25">
      <c r="A4312" s="19">
        <v>43152</v>
      </c>
      <c r="B4312">
        <v>116.671875</v>
      </c>
      <c r="E4312" s="15"/>
      <c r="H4312" s="15"/>
    </row>
    <row r="4313" spans="1:8" x14ac:dyDescent="0.25">
      <c r="A4313" s="19">
        <v>43153</v>
      </c>
      <c r="B4313">
        <v>116.890625</v>
      </c>
      <c r="E4313" s="15"/>
      <c r="H4313" s="15"/>
    </row>
    <row r="4314" spans="1:8" x14ac:dyDescent="0.25">
      <c r="A4314" s="19">
        <v>43154</v>
      </c>
      <c r="B4314">
        <v>117.1875</v>
      </c>
      <c r="E4314" s="15"/>
      <c r="H4314" s="15"/>
    </row>
    <row r="4315" spans="1:8" x14ac:dyDescent="0.25">
      <c r="A4315" s="19">
        <v>43157</v>
      </c>
      <c r="B4315">
        <v>117.28125</v>
      </c>
      <c r="E4315" s="15"/>
      <c r="H4315" s="15"/>
    </row>
    <row r="4316" spans="1:8" x14ac:dyDescent="0.25">
      <c r="A4316" s="19">
        <v>43158</v>
      </c>
      <c r="B4316">
        <v>116.859375</v>
      </c>
      <c r="E4316" s="15"/>
      <c r="H4316" s="15"/>
    </row>
    <row r="4317" spans="1:8" x14ac:dyDescent="0.25">
      <c r="A4317" s="19">
        <v>43159</v>
      </c>
      <c r="B4317">
        <v>117.109375</v>
      </c>
      <c r="E4317" s="15"/>
      <c r="H4317" s="15"/>
    </row>
    <row r="4318" spans="1:8" x14ac:dyDescent="0.25">
      <c r="A4318" s="19">
        <v>43160</v>
      </c>
      <c r="B4318">
        <v>117.640625</v>
      </c>
      <c r="E4318" s="15"/>
      <c r="H4318" s="15"/>
    </row>
    <row r="4319" spans="1:8" x14ac:dyDescent="0.25">
      <c r="A4319" s="19">
        <v>43161</v>
      </c>
      <c r="B4319">
        <v>117.25</v>
      </c>
      <c r="E4319" s="15"/>
      <c r="H4319" s="15"/>
    </row>
    <row r="4320" spans="1:8" x14ac:dyDescent="0.25">
      <c r="A4320" s="19">
        <v>43164</v>
      </c>
      <c r="B4320">
        <v>117.109375</v>
      </c>
      <c r="E4320" s="15"/>
      <c r="H4320" s="15"/>
    </row>
    <row r="4321" spans="1:8" x14ac:dyDescent="0.25">
      <c r="A4321" s="19">
        <v>43165</v>
      </c>
      <c r="B4321">
        <v>117.125</v>
      </c>
      <c r="E4321" s="15"/>
      <c r="H4321" s="15"/>
    </row>
    <row r="4322" spans="1:8" x14ac:dyDescent="0.25">
      <c r="A4322" s="19">
        <v>43166</v>
      </c>
      <c r="B4322">
        <v>117.09375</v>
      </c>
      <c r="E4322" s="15"/>
      <c r="H4322" s="15"/>
    </row>
    <row r="4323" spans="1:8" x14ac:dyDescent="0.25">
      <c r="A4323" s="19">
        <v>43167</v>
      </c>
      <c r="B4323">
        <v>117.25</v>
      </c>
      <c r="E4323" s="15"/>
      <c r="H4323" s="15"/>
    </row>
    <row r="4324" spans="1:8" x14ac:dyDescent="0.25">
      <c r="A4324" s="19">
        <v>43168</v>
      </c>
      <c r="B4324">
        <v>117.109375</v>
      </c>
      <c r="E4324" s="15"/>
      <c r="H4324" s="15"/>
    </row>
    <row r="4325" spans="1:8" x14ac:dyDescent="0.25">
      <c r="A4325" s="19">
        <v>43171</v>
      </c>
      <c r="B4325">
        <v>117.296875</v>
      </c>
      <c r="E4325" s="15"/>
      <c r="H4325" s="15"/>
    </row>
    <row r="4326" spans="1:8" x14ac:dyDescent="0.25">
      <c r="A4326" s="19">
        <v>43172</v>
      </c>
      <c r="B4326">
        <v>117.375</v>
      </c>
      <c r="E4326" s="15"/>
      <c r="H4326" s="15"/>
    </row>
    <row r="4327" spans="1:8" x14ac:dyDescent="0.25">
      <c r="A4327" s="19">
        <v>43173</v>
      </c>
      <c r="B4327">
        <v>117.578125</v>
      </c>
      <c r="E4327" s="15"/>
      <c r="H4327" s="15"/>
    </row>
    <row r="4328" spans="1:8" x14ac:dyDescent="0.25">
      <c r="A4328" s="19">
        <v>43174</v>
      </c>
      <c r="B4328">
        <v>117.546875</v>
      </c>
      <c r="E4328" s="15"/>
      <c r="H4328" s="15"/>
    </row>
    <row r="4329" spans="1:8" x14ac:dyDescent="0.25">
      <c r="A4329" s="19">
        <v>43175</v>
      </c>
      <c r="B4329">
        <v>117.421875</v>
      </c>
      <c r="E4329" s="15"/>
      <c r="H4329" s="15"/>
    </row>
    <row r="4330" spans="1:8" x14ac:dyDescent="0.25">
      <c r="A4330" s="19">
        <v>43178</v>
      </c>
      <c r="B4330">
        <v>117.453125</v>
      </c>
      <c r="E4330" s="15"/>
      <c r="H4330" s="15"/>
    </row>
    <row r="4331" spans="1:8" x14ac:dyDescent="0.25">
      <c r="A4331" s="19">
        <v>43179</v>
      </c>
      <c r="B4331">
        <v>117.15625</v>
      </c>
      <c r="E4331" s="15"/>
      <c r="H4331" s="15"/>
    </row>
    <row r="4332" spans="1:8" x14ac:dyDescent="0.25">
      <c r="A4332" s="19">
        <v>43180</v>
      </c>
      <c r="B4332">
        <v>117.015625</v>
      </c>
      <c r="E4332" s="15"/>
      <c r="H4332" s="15"/>
    </row>
    <row r="4333" spans="1:8" x14ac:dyDescent="0.25">
      <c r="A4333" s="19">
        <v>43181</v>
      </c>
      <c r="B4333">
        <v>117.578125</v>
      </c>
      <c r="E4333" s="15"/>
      <c r="H4333" s="15"/>
    </row>
    <row r="4334" spans="1:8" x14ac:dyDescent="0.25">
      <c r="A4334" s="19">
        <v>43182</v>
      </c>
      <c r="B4334">
        <v>117.65625</v>
      </c>
      <c r="E4334" s="15"/>
      <c r="H4334" s="15"/>
    </row>
    <row r="4335" spans="1:8" x14ac:dyDescent="0.25">
      <c r="A4335" s="19">
        <v>43185</v>
      </c>
      <c r="B4335">
        <v>117.53125</v>
      </c>
      <c r="E4335" s="15"/>
      <c r="H4335" s="15"/>
    </row>
    <row r="4336" spans="1:8" x14ac:dyDescent="0.25">
      <c r="A4336" s="19">
        <v>43186</v>
      </c>
      <c r="B4336">
        <v>117.953125</v>
      </c>
      <c r="E4336" s="15"/>
      <c r="H4336" s="15"/>
    </row>
    <row r="4337" spans="1:8" x14ac:dyDescent="0.25">
      <c r="A4337" s="19">
        <v>43187</v>
      </c>
      <c r="B4337">
        <v>117.953125</v>
      </c>
      <c r="E4337" s="15"/>
      <c r="H4337" s="15"/>
    </row>
    <row r="4338" spans="1:8" x14ac:dyDescent="0.25">
      <c r="A4338" s="19">
        <v>43188</v>
      </c>
      <c r="B4338">
        <v>118.1875</v>
      </c>
      <c r="E4338" s="15"/>
      <c r="H4338" s="15"/>
    </row>
    <row r="4339" spans="1:8" x14ac:dyDescent="0.25">
      <c r="A4339" s="19">
        <v>43192</v>
      </c>
      <c r="B4339">
        <v>118.296875</v>
      </c>
      <c r="E4339" s="15"/>
      <c r="H4339" s="15"/>
    </row>
    <row r="4340" spans="1:8" x14ac:dyDescent="0.25">
      <c r="A4340" s="19">
        <v>43193</v>
      </c>
      <c r="B4340">
        <v>117.890625</v>
      </c>
      <c r="E4340" s="15"/>
      <c r="H4340" s="15"/>
    </row>
    <row r="4341" spans="1:8" x14ac:dyDescent="0.25">
      <c r="A4341" s="19">
        <v>43194</v>
      </c>
      <c r="B4341">
        <v>117.875</v>
      </c>
      <c r="E4341" s="15"/>
      <c r="H4341" s="15"/>
    </row>
    <row r="4342" spans="1:8" x14ac:dyDescent="0.25">
      <c r="A4342" s="19">
        <v>43195</v>
      </c>
      <c r="B4342">
        <v>117.609375</v>
      </c>
      <c r="E4342" s="15"/>
      <c r="H4342" s="15"/>
    </row>
    <row r="4343" spans="1:8" x14ac:dyDescent="0.25">
      <c r="A4343" s="19">
        <v>43196</v>
      </c>
      <c r="B4343">
        <v>118.0625</v>
      </c>
      <c r="E4343" s="15"/>
      <c r="H4343" s="15"/>
    </row>
    <row r="4344" spans="1:8" x14ac:dyDescent="0.25">
      <c r="A4344" s="19">
        <v>43199</v>
      </c>
      <c r="B4344">
        <v>117.953125</v>
      </c>
      <c r="E4344" s="15"/>
      <c r="H4344" s="15"/>
    </row>
    <row r="4345" spans="1:8" x14ac:dyDescent="0.25">
      <c r="A4345" s="19">
        <v>43200</v>
      </c>
      <c r="B4345">
        <v>117.8125</v>
      </c>
      <c r="E4345" s="15"/>
      <c r="H4345" s="15"/>
    </row>
    <row r="4346" spans="1:8" x14ac:dyDescent="0.25">
      <c r="A4346" s="19">
        <v>43201</v>
      </c>
      <c r="B4346">
        <v>117.890625</v>
      </c>
      <c r="E4346" s="15"/>
      <c r="H4346" s="15"/>
    </row>
    <row r="4347" spans="1:8" x14ac:dyDescent="0.25">
      <c r="A4347" s="19">
        <v>43202</v>
      </c>
      <c r="B4347">
        <v>117.53125</v>
      </c>
      <c r="E4347" s="15"/>
      <c r="H4347" s="15"/>
    </row>
    <row r="4348" spans="1:8" x14ac:dyDescent="0.25">
      <c r="A4348" s="19">
        <v>43203</v>
      </c>
      <c r="B4348">
        <v>117.546875</v>
      </c>
      <c r="E4348" s="15"/>
      <c r="H4348" s="15"/>
    </row>
    <row r="4349" spans="1:8" x14ac:dyDescent="0.25">
      <c r="A4349" s="19">
        <v>43206</v>
      </c>
      <c r="B4349">
        <v>117.53125</v>
      </c>
      <c r="E4349" s="15"/>
      <c r="H4349" s="15"/>
    </row>
    <row r="4350" spans="1:8" x14ac:dyDescent="0.25">
      <c r="A4350" s="19">
        <v>43207</v>
      </c>
      <c r="B4350">
        <v>117.609375</v>
      </c>
      <c r="E4350" s="15"/>
      <c r="H4350" s="15"/>
    </row>
    <row r="4351" spans="1:8" x14ac:dyDescent="0.25">
      <c r="A4351" s="19">
        <v>43208</v>
      </c>
      <c r="B4351">
        <v>117.203125</v>
      </c>
      <c r="E4351" s="15"/>
      <c r="H4351" s="15"/>
    </row>
    <row r="4352" spans="1:8" x14ac:dyDescent="0.25">
      <c r="A4352" s="19">
        <v>43209</v>
      </c>
      <c r="B4352">
        <v>116.90625</v>
      </c>
      <c r="E4352" s="15"/>
      <c r="H4352" s="15"/>
    </row>
    <row r="4353" spans="1:8" x14ac:dyDescent="0.25">
      <c r="A4353" s="19">
        <v>43210</v>
      </c>
      <c r="B4353">
        <v>116.625</v>
      </c>
      <c r="E4353" s="15"/>
      <c r="H4353" s="15"/>
    </row>
    <row r="4354" spans="1:8" x14ac:dyDescent="0.25">
      <c r="A4354" s="19">
        <v>43213</v>
      </c>
      <c r="B4354">
        <v>116.40625</v>
      </c>
      <c r="E4354" s="15"/>
      <c r="H4354" s="15"/>
    </row>
    <row r="4355" spans="1:8" x14ac:dyDescent="0.25">
      <c r="A4355" s="19">
        <v>43214</v>
      </c>
      <c r="B4355">
        <v>116.40625</v>
      </c>
      <c r="E4355" s="15"/>
      <c r="H4355" s="15"/>
    </row>
    <row r="4356" spans="1:8" x14ac:dyDescent="0.25">
      <c r="A4356" s="19">
        <v>43215</v>
      </c>
      <c r="B4356">
        <v>116.171875</v>
      </c>
      <c r="E4356" s="15"/>
      <c r="H4356" s="15"/>
    </row>
    <row r="4357" spans="1:8" x14ac:dyDescent="0.25">
      <c r="A4357" s="19">
        <v>43216</v>
      </c>
      <c r="B4357">
        <v>116.390625</v>
      </c>
      <c r="E4357" s="15"/>
      <c r="H4357" s="15"/>
    </row>
    <row r="4358" spans="1:8" x14ac:dyDescent="0.25">
      <c r="A4358" s="19">
        <v>43217</v>
      </c>
      <c r="B4358">
        <v>116.578125</v>
      </c>
      <c r="E4358" s="15"/>
      <c r="H4358" s="15"/>
    </row>
    <row r="4359" spans="1:8" x14ac:dyDescent="0.25">
      <c r="A4359" s="19">
        <v>43220</v>
      </c>
      <c r="B4359">
        <v>116.703125</v>
      </c>
      <c r="E4359" s="15"/>
      <c r="H4359" s="15"/>
    </row>
    <row r="4360" spans="1:8" x14ac:dyDescent="0.25">
      <c r="A4360" s="19">
        <v>43221</v>
      </c>
      <c r="B4360">
        <v>116.453125</v>
      </c>
      <c r="E4360" s="15"/>
      <c r="H4360" s="15"/>
    </row>
    <row r="4361" spans="1:8" x14ac:dyDescent="0.25">
      <c r="A4361" s="19">
        <v>43222</v>
      </c>
      <c r="B4361">
        <v>116.59375</v>
      </c>
      <c r="E4361" s="15"/>
      <c r="H4361" s="15"/>
    </row>
    <row r="4362" spans="1:8" x14ac:dyDescent="0.25">
      <c r="A4362" s="19">
        <v>43223</v>
      </c>
      <c r="B4362">
        <v>116.765625</v>
      </c>
      <c r="E4362" s="15"/>
      <c r="H4362" s="15"/>
    </row>
    <row r="4363" spans="1:8" x14ac:dyDescent="0.25">
      <c r="A4363" s="19">
        <v>43224</v>
      </c>
      <c r="B4363">
        <v>116.78125</v>
      </c>
      <c r="E4363" s="15"/>
      <c r="H4363" s="15"/>
    </row>
    <row r="4364" spans="1:8" x14ac:dyDescent="0.25">
      <c r="A4364" s="19">
        <v>43227</v>
      </c>
      <c r="B4364">
        <v>116.765625</v>
      </c>
      <c r="E4364" s="15"/>
      <c r="H4364" s="15"/>
    </row>
    <row r="4365" spans="1:8" x14ac:dyDescent="0.25">
      <c r="A4365" s="19">
        <v>43228</v>
      </c>
      <c r="B4365">
        <v>116.59375</v>
      </c>
      <c r="E4365" s="15"/>
      <c r="H4365" s="15"/>
    </row>
    <row r="4366" spans="1:8" x14ac:dyDescent="0.25">
      <c r="A4366" s="19">
        <v>43229</v>
      </c>
      <c r="B4366">
        <v>116.359375</v>
      </c>
      <c r="E4366" s="15"/>
      <c r="H4366" s="15"/>
    </row>
    <row r="4367" spans="1:8" x14ac:dyDescent="0.25">
      <c r="A4367" s="19">
        <v>43230</v>
      </c>
      <c r="B4367">
        <v>116.46875</v>
      </c>
      <c r="E4367" s="15"/>
      <c r="H4367" s="15"/>
    </row>
    <row r="4368" spans="1:8" x14ac:dyDescent="0.25">
      <c r="A4368" s="19">
        <v>43231</v>
      </c>
      <c r="B4368">
        <v>116.484375</v>
      </c>
      <c r="E4368" s="15"/>
      <c r="H4368" s="15"/>
    </row>
    <row r="4369" spans="1:8" x14ac:dyDescent="0.25">
      <c r="A4369" s="19">
        <v>43234</v>
      </c>
      <c r="B4369">
        <v>116.34375</v>
      </c>
      <c r="E4369" s="15"/>
      <c r="H4369" s="15"/>
    </row>
    <row r="4370" spans="1:8" x14ac:dyDescent="0.25">
      <c r="A4370" s="19">
        <v>43235</v>
      </c>
      <c r="B4370">
        <v>115.71875</v>
      </c>
      <c r="E4370" s="15"/>
      <c r="H4370" s="15"/>
    </row>
    <row r="4371" spans="1:8" x14ac:dyDescent="0.25">
      <c r="A4371" s="19">
        <v>43236</v>
      </c>
      <c r="B4371">
        <v>115.65625</v>
      </c>
      <c r="E4371" s="15"/>
      <c r="H4371" s="15"/>
    </row>
    <row r="4372" spans="1:8" x14ac:dyDescent="0.25">
      <c r="A4372" s="19">
        <v>43237</v>
      </c>
      <c r="B4372">
        <v>115.625</v>
      </c>
      <c r="E4372" s="15"/>
      <c r="H4372" s="15"/>
    </row>
    <row r="4373" spans="1:8" x14ac:dyDescent="0.25">
      <c r="A4373" s="19">
        <v>43238</v>
      </c>
      <c r="B4373">
        <v>115.9375</v>
      </c>
      <c r="E4373" s="15"/>
      <c r="H4373" s="15"/>
    </row>
    <row r="4374" spans="1:8" x14ac:dyDescent="0.25">
      <c r="A4374" s="19">
        <v>43241</v>
      </c>
      <c r="B4374">
        <v>115.9375</v>
      </c>
      <c r="E4374" s="15"/>
      <c r="H4374" s="15"/>
    </row>
    <row r="4375" spans="1:8" x14ac:dyDescent="0.25">
      <c r="A4375" s="19">
        <v>43242</v>
      </c>
      <c r="B4375">
        <v>115.96875</v>
      </c>
      <c r="E4375" s="15"/>
      <c r="H4375" s="15"/>
    </row>
    <row r="4376" spans="1:8" x14ac:dyDescent="0.25">
      <c r="A4376" s="19">
        <v>43243</v>
      </c>
      <c r="B4376">
        <v>116.46875</v>
      </c>
      <c r="E4376" s="15"/>
      <c r="H4376" s="15"/>
    </row>
    <row r="4377" spans="1:8" x14ac:dyDescent="0.25">
      <c r="A4377" s="19">
        <v>43244</v>
      </c>
      <c r="B4377">
        <v>116.578125</v>
      </c>
      <c r="E4377" s="15"/>
      <c r="H4377" s="15"/>
    </row>
    <row r="4378" spans="1:8" x14ac:dyDescent="0.25">
      <c r="A4378" s="19">
        <v>43245</v>
      </c>
      <c r="B4378">
        <v>116.9375</v>
      </c>
      <c r="E4378" s="15"/>
      <c r="H4378" s="15"/>
    </row>
    <row r="4379" spans="1:8" x14ac:dyDescent="0.25">
      <c r="A4379" s="19">
        <v>43249</v>
      </c>
      <c r="B4379">
        <v>118.265625</v>
      </c>
      <c r="E4379" s="15"/>
      <c r="H4379" s="15"/>
    </row>
    <row r="4380" spans="1:8" x14ac:dyDescent="0.25">
      <c r="A4380" s="19">
        <v>43250</v>
      </c>
      <c r="B4380">
        <v>117.65625</v>
      </c>
      <c r="E4380" s="15"/>
      <c r="H4380" s="15"/>
    </row>
    <row r="4381" spans="1:8" x14ac:dyDescent="0.25">
      <c r="A4381" s="19">
        <v>43251</v>
      </c>
      <c r="B4381">
        <v>117.78125</v>
      </c>
      <c r="E4381" s="15"/>
      <c r="H4381" s="15"/>
    </row>
    <row r="4382" spans="1:8" x14ac:dyDescent="0.25">
      <c r="A4382" s="19">
        <v>43252</v>
      </c>
      <c r="B4382">
        <v>117.234375</v>
      </c>
      <c r="E4382" s="15"/>
      <c r="H4382" s="15"/>
    </row>
    <row r="4383" spans="1:8" x14ac:dyDescent="0.25">
      <c r="A4383" s="19">
        <v>43255</v>
      </c>
      <c r="B4383">
        <v>116.90625</v>
      </c>
      <c r="E4383" s="15"/>
      <c r="H4383" s="15"/>
    </row>
    <row r="4384" spans="1:8" x14ac:dyDescent="0.25">
      <c r="A4384" s="19">
        <v>43256</v>
      </c>
      <c r="B4384">
        <v>117.09375</v>
      </c>
      <c r="E4384" s="15"/>
      <c r="H4384" s="15"/>
    </row>
    <row r="4385" spans="1:8" x14ac:dyDescent="0.25">
      <c r="A4385" s="19">
        <v>43257</v>
      </c>
      <c r="B4385">
        <v>116.703125</v>
      </c>
      <c r="E4385" s="15"/>
      <c r="H4385" s="15"/>
    </row>
    <row r="4386" spans="1:8" x14ac:dyDescent="0.25">
      <c r="A4386" s="19">
        <v>43258</v>
      </c>
      <c r="B4386">
        <v>116.984375</v>
      </c>
      <c r="E4386" s="15"/>
      <c r="H4386" s="15"/>
    </row>
    <row r="4387" spans="1:8" x14ac:dyDescent="0.25">
      <c r="A4387" s="19">
        <v>43259</v>
      </c>
      <c r="B4387">
        <v>116.984375</v>
      </c>
      <c r="E4387" s="15"/>
      <c r="H4387" s="15"/>
    </row>
    <row r="4388" spans="1:8" x14ac:dyDescent="0.25">
      <c r="A4388" s="19">
        <v>43262</v>
      </c>
      <c r="B4388">
        <v>116.84375</v>
      </c>
      <c r="E4388" s="15"/>
      <c r="H4388" s="15"/>
    </row>
    <row r="4389" spans="1:8" x14ac:dyDescent="0.25">
      <c r="A4389" s="19">
        <v>43263</v>
      </c>
      <c r="B4389">
        <v>116.8125</v>
      </c>
      <c r="E4389" s="15"/>
      <c r="H4389" s="15"/>
    </row>
    <row r="4390" spans="1:8" x14ac:dyDescent="0.25">
      <c r="A4390" s="19">
        <v>43264</v>
      </c>
      <c r="B4390">
        <v>116.59375</v>
      </c>
      <c r="E4390" s="15"/>
      <c r="H4390" s="15"/>
    </row>
    <row r="4391" spans="1:8" x14ac:dyDescent="0.25">
      <c r="A4391" s="19">
        <v>43265</v>
      </c>
      <c r="B4391">
        <v>116.828125</v>
      </c>
      <c r="E4391" s="15"/>
      <c r="H4391" s="15"/>
    </row>
    <row r="4392" spans="1:8" x14ac:dyDescent="0.25">
      <c r="A4392" s="19">
        <v>43266</v>
      </c>
      <c r="B4392">
        <v>116.96875</v>
      </c>
      <c r="E4392" s="15"/>
      <c r="H4392" s="15"/>
    </row>
    <row r="4393" spans="1:8" x14ac:dyDescent="0.25">
      <c r="A4393" s="19">
        <v>43269</v>
      </c>
      <c r="B4393">
        <v>116.984375</v>
      </c>
      <c r="E4393" s="15"/>
      <c r="H4393" s="15"/>
    </row>
    <row r="4394" spans="1:8" x14ac:dyDescent="0.25">
      <c r="A4394" s="19">
        <v>43270</v>
      </c>
      <c r="B4394">
        <v>117.203125</v>
      </c>
      <c r="E4394" s="15"/>
      <c r="H4394" s="15"/>
    </row>
    <row r="4395" spans="1:8" x14ac:dyDescent="0.25">
      <c r="A4395" s="19">
        <v>43271</v>
      </c>
      <c r="B4395">
        <v>116.96875</v>
      </c>
      <c r="E4395" s="15"/>
      <c r="H4395" s="15"/>
    </row>
    <row r="4396" spans="1:8" x14ac:dyDescent="0.25">
      <c r="A4396" s="19">
        <v>43272</v>
      </c>
      <c r="B4396">
        <v>117.21875</v>
      </c>
      <c r="E4396" s="15"/>
      <c r="H4396" s="15"/>
    </row>
    <row r="4397" spans="1:8" x14ac:dyDescent="0.25">
      <c r="A4397" s="19">
        <v>43273</v>
      </c>
      <c r="B4397">
        <v>117.1875</v>
      </c>
      <c r="E4397" s="15"/>
      <c r="H4397" s="15"/>
    </row>
    <row r="4398" spans="1:8" x14ac:dyDescent="0.25">
      <c r="A4398" s="19">
        <v>43276</v>
      </c>
      <c r="B4398">
        <v>117.390625</v>
      </c>
      <c r="E4398" s="15"/>
      <c r="H4398" s="15"/>
    </row>
    <row r="4399" spans="1:8" x14ac:dyDescent="0.25">
      <c r="A4399" s="19">
        <v>43277</v>
      </c>
      <c r="B4399">
        <v>117.359375</v>
      </c>
      <c r="E4399" s="15"/>
      <c r="H4399" s="15"/>
    </row>
    <row r="4400" spans="1:8" x14ac:dyDescent="0.25">
      <c r="A4400" s="19">
        <v>43278</v>
      </c>
      <c r="B4400">
        <v>117.734375</v>
      </c>
      <c r="E4400" s="15"/>
      <c r="H4400" s="15"/>
    </row>
    <row r="4401" spans="1:8" x14ac:dyDescent="0.25">
      <c r="A4401" s="19">
        <v>43279</v>
      </c>
      <c r="B4401">
        <v>117.546875</v>
      </c>
      <c r="E4401" s="15"/>
      <c r="H4401" s="15"/>
    </row>
    <row r="4402" spans="1:8" x14ac:dyDescent="0.25">
      <c r="A4402" s="19">
        <v>43280</v>
      </c>
      <c r="B4402">
        <v>117.546875</v>
      </c>
      <c r="E4402" s="15"/>
      <c r="H4402" s="15"/>
    </row>
    <row r="4403" spans="1:8" x14ac:dyDescent="0.25">
      <c r="A4403" s="19">
        <v>43283</v>
      </c>
      <c r="B4403">
        <v>117.4375</v>
      </c>
      <c r="E4403" s="15"/>
      <c r="H4403" s="15"/>
    </row>
    <row r="4404" spans="1:8" x14ac:dyDescent="0.25">
      <c r="A4404" s="19">
        <v>43284</v>
      </c>
      <c r="B4404">
        <v>117.65625</v>
      </c>
      <c r="E4404" s="15"/>
      <c r="H4404" s="15"/>
    </row>
    <row r="4405" spans="1:8" x14ac:dyDescent="0.25">
      <c r="A4405" s="19">
        <v>43286</v>
      </c>
      <c r="B4405">
        <v>117.609375</v>
      </c>
      <c r="E4405" s="15"/>
      <c r="H4405" s="15"/>
    </row>
    <row r="4406" spans="1:8" x14ac:dyDescent="0.25">
      <c r="A4406" s="19">
        <v>43287</v>
      </c>
      <c r="B4406">
        <v>117.6875</v>
      </c>
      <c r="E4406" s="15"/>
      <c r="H4406" s="15"/>
    </row>
    <row r="4407" spans="1:8" x14ac:dyDescent="0.25">
      <c r="A4407" s="19">
        <v>43290</v>
      </c>
      <c r="B4407">
        <v>117.484375</v>
      </c>
      <c r="E4407" s="15"/>
      <c r="H4407" s="15"/>
    </row>
    <row r="4408" spans="1:8" x14ac:dyDescent="0.25">
      <c r="A4408" s="19">
        <v>43291</v>
      </c>
      <c r="B4408">
        <v>117.375</v>
      </c>
      <c r="E4408" s="15"/>
      <c r="H4408" s="15"/>
    </row>
    <row r="4409" spans="1:8" x14ac:dyDescent="0.25">
      <c r="A4409" s="19">
        <v>43292</v>
      </c>
      <c r="B4409">
        <v>117.609375</v>
      </c>
      <c r="E4409" s="15"/>
      <c r="H4409" s="15"/>
    </row>
    <row r="4410" spans="1:8" x14ac:dyDescent="0.25">
      <c r="A4410" s="19">
        <v>43293</v>
      </c>
      <c r="B4410">
        <v>117.515625</v>
      </c>
      <c r="E4410" s="15"/>
      <c r="H4410" s="15"/>
    </row>
    <row r="4411" spans="1:8" x14ac:dyDescent="0.25">
      <c r="A4411" s="19">
        <v>43294</v>
      </c>
      <c r="B4411">
        <v>117.703125</v>
      </c>
      <c r="E4411" s="15"/>
      <c r="H4411" s="15"/>
    </row>
    <row r="4412" spans="1:8" x14ac:dyDescent="0.25">
      <c r="A4412" s="19">
        <v>43297</v>
      </c>
      <c r="B4412">
        <v>117.53125</v>
      </c>
      <c r="E4412" s="15"/>
      <c r="H4412" s="15"/>
    </row>
    <row r="4413" spans="1:8" x14ac:dyDescent="0.25">
      <c r="A4413" s="19">
        <v>43298</v>
      </c>
      <c r="B4413">
        <v>117.484375</v>
      </c>
      <c r="E4413" s="15"/>
      <c r="H4413" s="15"/>
    </row>
    <row r="4414" spans="1:8" x14ac:dyDescent="0.25">
      <c r="A4414" s="19">
        <v>43299</v>
      </c>
      <c r="B4414">
        <v>117.421875</v>
      </c>
      <c r="E4414" s="15"/>
      <c r="H4414" s="15"/>
    </row>
    <row r="4415" spans="1:8" x14ac:dyDescent="0.25">
      <c r="A4415" s="19">
        <v>43300</v>
      </c>
      <c r="B4415">
        <v>117.65625</v>
      </c>
      <c r="E4415" s="15"/>
      <c r="H4415" s="15"/>
    </row>
    <row r="4416" spans="1:8" x14ac:dyDescent="0.25">
      <c r="A4416" s="19">
        <v>43301</v>
      </c>
      <c r="B4416">
        <v>117.34375</v>
      </c>
      <c r="E4416" s="15"/>
      <c r="H4416" s="15"/>
    </row>
    <row r="4417" spans="1:8" x14ac:dyDescent="0.25">
      <c r="A4417" s="19">
        <v>43304</v>
      </c>
      <c r="B4417">
        <v>116.859375</v>
      </c>
      <c r="E4417" s="15"/>
      <c r="H4417" s="15"/>
    </row>
    <row r="4418" spans="1:8" x14ac:dyDescent="0.25">
      <c r="A4418" s="19">
        <v>43305</v>
      </c>
      <c r="B4418">
        <v>116.9375</v>
      </c>
      <c r="E4418" s="15"/>
      <c r="H4418" s="15"/>
    </row>
    <row r="4419" spans="1:8" x14ac:dyDescent="0.25">
      <c r="A4419" s="19">
        <v>43306</v>
      </c>
      <c r="B4419">
        <v>117.015625</v>
      </c>
      <c r="E4419" s="15"/>
      <c r="H4419" s="15"/>
    </row>
    <row r="4420" spans="1:8" x14ac:dyDescent="0.25">
      <c r="A4420" s="19">
        <v>43307</v>
      </c>
      <c r="B4420">
        <v>116.71875</v>
      </c>
      <c r="E4420" s="15"/>
      <c r="H4420" s="15"/>
    </row>
    <row r="4421" spans="1:8" x14ac:dyDescent="0.25">
      <c r="A4421" s="19">
        <v>43308</v>
      </c>
      <c r="B4421">
        <v>116.8125</v>
      </c>
      <c r="E4421" s="15"/>
      <c r="H4421" s="15"/>
    </row>
    <row r="4422" spans="1:8" x14ac:dyDescent="0.25">
      <c r="A4422" s="19">
        <v>43311</v>
      </c>
      <c r="B4422">
        <v>116.75</v>
      </c>
      <c r="E4422" s="15"/>
      <c r="H4422" s="15"/>
    </row>
    <row r="4423" spans="1:8" x14ac:dyDescent="0.25">
      <c r="A4423" s="19">
        <v>43312</v>
      </c>
      <c r="B4423">
        <v>116.796875</v>
      </c>
      <c r="E4423" s="15"/>
      <c r="H4423" s="15"/>
    </row>
    <row r="4424" spans="1:8" x14ac:dyDescent="0.25">
      <c r="A4424" s="19">
        <v>43313</v>
      </c>
      <c r="B4424">
        <v>116.546875</v>
      </c>
      <c r="E4424" s="15"/>
      <c r="H4424" s="15"/>
    </row>
    <row r="4425" spans="1:8" x14ac:dyDescent="0.25">
      <c r="A4425" s="19">
        <v>43314</v>
      </c>
      <c r="B4425">
        <v>116.703125</v>
      </c>
      <c r="E4425" s="15"/>
      <c r="H4425" s="15"/>
    </row>
    <row r="4426" spans="1:8" x14ac:dyDescent="0.25">
      <c r="A4426" s="19">
        <v>43315</v>
      </c>
      <c r="B4426">
        <v>116.96875</v>
      </c>
      <c r="E4426" s="15"/>
      <c r="H4426" s="15"/>
    </row>
    <row r="4427" spans="1:8" x14ac:dyDescent="0.25">
      <c r="A4427" s="19">
        <v>43318</v>
      </c>
      <c r="B4427">
        <v>117.09375</v>
      </c>
      <c r="E4427" s="15"/>
      <c r="H4427" s="15"/>
    </row>
    <row r="4428" spans="1:8" x14ac:dyDescent="0.25">
      <c r="A4428" s="19">
        <v>43319</v>
      </c>
      <c r="B4428">
        <v>116.84375</v>
      </c>
      <c r="E4428" s="15"/>
      <c r="H4428" s="15"/>
    </row>
    <row r="4429" spans="1:8" x14ac:dyDescent="0.25">
      <c r="A4429" s="19">
        <v>43320</v>
      </c>
      <c r="B4429">
        <v>116.875</v>
      </c>
      <c r="E4429" s="15"/>
      <c r="H4429" s="15"/>
    </row>
    <row r="4430" spans="1:8" x14ac:dyDescent="0.25">
      <c r="A4430" s="19">
        <v>43321</v>
      </c>
      <c r="B4430">
        <v>117.078125</v>
      </c>
      <c r="E4430" s="15"/>
      <c r="H4430" s="15"/>
    </row>
    <row r="4431" spans="1:8" x14ac:dyDescent="0.25">
      <c r="A4431" s="19">
        <v>43322</v>
      </c>
      <c r="B4431">
        <v>117.71875</v>
      </c>
      <c r="E4431" s="15"/>
      <c r="H4431" s="15"/>
    </row>
    <row r="4432" spans="1:8" x14ac:dyDescent="0.25">
      <c r="A4432" s="19">
        <v>43325</v>
      </c>
      <c r="B4432">
        <v>117.609375</v>
      </c>
      <c r="E4432" s="15"/>
      <c r="H4432" s="15"/>
    </row>
    <row r="4433" spans="1:8" x14ac:dyDescent="0.25">
      <c r="A4433" s="19">
        <v>43326</v>
      </c>
      <c r="B4433">
        <v>117.46875</v>
      </c>
      <c r="E4433" s="15"/>
      <c r="H4433" s="15"/>
    </row>
    <row r="4434" spans="1:8" x14ac:dyDescent="0.25">
      <c r="A4434" s="19">
        <v>43327</v>
      </c>
      <c r="B4434">
        <v>117.78125</v>
      </c>
      <c r="E4434" s="15"/>
      <c r="H4434" s="15"/>
    </row>
    <row r="4435" spans="1:8" x14ac:dyDescent="0.25">
      <c r="A4435" s="19">
        <v>43328</v>
      </c>
      <c r="B4435">
        <v>117.625</v>
      </c>
      <c r="E4435" s="15"/>
      <c r="H4435" s="15"/>
    </row>
    <row r="4436" spans="1:8" x14ac:dyDescent="0.25">
      <c r="A4436" s="19">
        <v>43329</v>
      </c>
      <c r="B4436">
        <v>117.609375</v>
      </c>
      <c r="E4436" s="15"/>
      <c r="H4436" s="15"/>
    </row>
    <row r="4437" spans="1:8" x14ac:dyDescent="0.25">
      <c r="A4437" s="19">
        <v>43332</v>
      </c>
      <c r="B4437">
        <v>117.96875</v>
      </c>
      <c r="E4437" s="15"/>
      <c r="H4437" s="15"/>
    </row>
    <row r="4438" spans="1:8" x14ac:dyDescent="0.25">
      <c r="A4438" s="19">
        <v>43333</v>
      </c>
      <c r="B4438">
        <v>117.796875</v>
      </c>
      <c r="E4438" s="15"/>
      <c r="H4438" s="15"/>
    </row>
    <row r="4439" spans="1:8" x14ac:dyDescent="0.25">
      <c r="A4439" s="19">
        <v>43334</v>
      </c>
      <c r="B4439">
        <v>117.96875</v>
      </c>
      <c r="E4439" s="15"/>
      <c r="H4439" s="15"/>
    </row>
    <row r="4440" spans="1:8" x14ac:dyDescent="0.25">
      <c r="A4440" s="19">
        <v>43335</v>
      </c>
      <c r="B4440">
        <v>117.9375</v>
      </c>
      <c r="E4440" s="15"/>
      <c r="H4440" s="15"/>
    </row>
    <row r="4441" spans="1:8" x14ac:dyDescent="0.25">
      <c r="A4441" s="19">
        <v>43336</v>
      </c>
      <c r="B4441">
        <v>117.859375</v>
      </c>
      <c r="E4441" s="15"/>
      <c r="H4441" s="15"/>
    </row>
    <row r="4442" spans="1:8" x14ac:dyDescent="0.25">
      <c r="A4442" s="19">
        <v>43339</v>
      </c>
      <c r="B4442">
        <v>117.6875</v>
      </c>
      <c r="E4442" s="15"/>
      <c r="H4442" s="15"/>
    </row>
    <row r="4443" spans="1:8" x14ac:dyDescent="0.25">
      <c r="A4443" s="19">
        <v>43340</v>
      </c>
      <c r="B4443">
        <v>117.453125</v>
      </c>
      <c r="E4443" s="15"/>
      <c r="H4443" s="15"/>
    </row>
    <row r="4444" spans="1:8" x14ac:dyDescent="0.25">
      <c r="A4444" s="19">
        <v>43341</v>
      </c>
      <c r="B4444">
        <v>117.453125</v>
      </c>
      <c r="E4444" s="15"/>
      <c r="H4444" s="15"/>
    </row>
    <row r="4445" spans="1:8" x14ac:dyDescent="0.25">
      <c r="A4445" s="19">
        <v>43342</v>
      </c>
      <c r="B4445">
        <v>117.625</v>
      </c>
      <c r="E4445" s="15"/>
      <c r="H4445" s="15"/>
    </row>
    <row r="4446" spans="1:8" x14ac:dyDescent="0.25">
      <c r="A4446" s="19">
        <v>43343</v>
      </c>
      <c r="B4446">
        <v>117.734375</v>
      </c>
      <c r="E4446" s="15"/>
      <c r="H4446" s="15"/>
    </row>
    <row r="4447" spans="1:8" x14ac:dyDescent="0.25">
      <c r="A4447" s="19">
        <v>43347</v>
      </c>
      <c r="B4447">
        <v>117.421875</v>
      </c>
      <c r="E4447" s="15"/>
      <c r="H4447" s="15"/>
    </row>
    <row r="4448" spans="1:8" x14ac:dyDescent="0.25">
      <c r="A4448" s="19">
        <v>43348</v>
      </c>
      <c r="B4448">
        <v>117.453125</v>
      </c>
      <c r="E4448" s="15"/>
      <c r="H4448" s="15"/>
    </row>
    <row r="4449" spans="1:8" x14ac:dyDescent="0.25">
      <c r="A4449" s="19">
        <v>43349</v>
      </c>
      <c r="B4449">
        <v>117.65625</v>
      </c>
      <c r="E4449" s="15"/>
      <c r="H4449" s="15"/>
    </row>
    <row r="4450" spans="1:8" x14ac:dyDescent="0.25">
      <c r="A4450" s="19">
        <v>43350</v>
      </c>
      <c r="B4450">
        <v>117.15625</v>
      </c>
      <c r="E4450" s="15"/>
      <c r="H4450" s="15"/>
    </row>
    <row r="4451" spans="1:8" x14ac:dyDescent="0.25">
      <c r="A4451" s="19">
        <v>43353</v>
      </c>
      <c r="B4451">
        <v>117.171875</v>
      </c>
      <c r="E4451" s="15"/>
      <c r="H4451" s="15"/>
    </row>
    <row r="4452" spans="1:8" x14ac:dyDescent="0.25">
      <c r="A4452" s="19">
        <v>43354</v>
      </c>
      <c r="B4452">
        <v>116.875</v>
      </c>
      <c r="E4452" s="15"/>
      <c r="H4452" s="15"/>
    </row>
    <row r="4453" spans="1:8" x14ac:dyDescent="0.25">
      <c r="A4453" s="19">
        <v>43355</v>
      </c>
      <c r="B4453">
        <v>116.96875</v>
      </c>
      <c r="E4453" s="15"/>
      <c r="H4453" s="15"/>
    </row>
    <row r="4454" spans="1:8" x14ac:dyDescent="0.25">
      <c r="A4454" s="19">
        <v>43356</v>
      </c>
      <c r="B4454">
        <v>116.953125</v>
      </c>
      <c r="E4454" s="15"/>
      <c r="H4454" s="15"/>
    </row>
    <row r="4455" spans="1:8" x14ac:dyDescent="0.25">
      <c r="A4455" s="19">
        <v>43357</v>
      </c>
      <c r="B4455">
        <v>116.734375</v>
      </c>
      <c r="E4455" s="15"/>
      <c r="H4455" s="15"/>
    </row>
    <row r="4456" spans="1:8" x14ac:dyDescent="0.25">
      <c r="A4456" s="19">
        <v>43360</v>
      </c>
      <c r="B4456">
        <v>116.6875</v>
      </c>
      <c r="E4456" s="15"/>
      <c r="H4456" s="15"/>
    </row>
    <row r="4457" spans="1:8" x14ac:dyDescent="0.25">
      <c r="A4457" s="19">
        <v>43361</v>
      </c>
      <c r="B4457">
        <v>116.359375</v>
      </c>
      <c r="E4457" s="15"/>
      <c r="H4457" s="15"/>
    </row>
    <row r="4458" spans="1:8" x14ac:dyDescent="0.25">
      <c r="A4458" s="19">
        <v>43362</v>
      </c>
      <c r="B4458">
        <v>116.140625</v>
      </c>
      <c r="E4458" s="15"/>
      <c r="H4458" s="15"/>
    </row>
    <row r="4459" spans="1:8" x14ac:dyDescent="0.25">
      <c r="A4459" s="19">
        <v>43363</v>
      </c>
      <c r="B4459">
        <v>116.171875</v>
      </c>
      <c r="E4459" s="15"/>
      <c r="H4459" s="15"/>
    </row>
    <row r="4460" spans="1:8" x14ac:dyDescent="0.25">
      <c r="A4460" s="19">
        <v>43364</v>
      </c>
      <c r="B4460">
        <v>116.25</v>
      </c>
      <c r="E4460" s="15"/>
      <c r="H4460" s="15"/>
    </row>
    <row r="4461" spans="1:8" x14ac:dyDescent="0.25">
      <c r="A4461" s="19">
        <v>43367</v>
      </c>
      <c r="B4461">
        <v>116.203125</v>
      </c>
      <c r="E4461" s="15"/>
      <c r="H4461" s="15"/>
    </row>
    <row r="4462" spans="1:8" x14ac:dyDescent="0.25">
      <c r="A4462" s="19">
        <v>43368</v>
      </c>
      <c r="B4462">
        <v>116.03125</v>
      </c>
      <c r="E4462" s="15"/>
      <c r="H4462" s="15"/>
    </row>
    <row r="4463" spans="1:8" x14ac:dyDescent="0.25">
      <c r="A4463" s="19">
        <v>43369</v>
      </c>
      <c r="B4463">
        <v>116.296875</v>
      </c>
      <c r="E4463" s="15"/>
      <c r="H4463" s="15"/>
    </row>
    <row r="4464" spans="1:8" x14ac:dyDescent="0.25">
      <c r="A4464" s="19">
        <v>43370</v>
      </c>
      <c r="B4464">
        <v>116.3125</v>
      </c>
      <c r="E4464" s="15"/>
      <c r="H4464" s="15"/>
    </row>
    <row r="4465" spans="1:8" x14ac:dyDescent="0.25">
      <c r="A4465" s="19">
        <v>43371</v>
      </c>
      <c r="B4465">
        <v>116.34375</v>
      </c>
      <c r="E4465" s="15"/>
      <c r="H4465" s="15"/>
    </row>
    <row r="4466" spans="1:8" x14ac:dyDescent="0.25">
      <c r="A4466" s="19">
        <v>43374</v>
      </c>
      <c r="B4466">
        <v>116.25</v>
      </c>
      <c r="E4466" s="15"/>
      <c r="H4466" s="15"/>
    </row>
    <row r="4467" spans="1:8" x14ac:dyDescent="0.25">
      <c r="A4467" s="19">
        <v>43375</v>
      </c>
      <c r="B4467">
        <v>116.375</v>
      </c>
      <c r="E4467" s="15"/>
      <c r="H4467" s="15"/>
    </row>
    <row r="4468" spans="1:8" x14ac:dyDescent="0.25">
      <c r="A4468" s="19">
        <v>43376</v>
      </c>
      <c r="B4468">
        <v>115.703125</v>
      </c>
      <c r="E4468" s="15"/>
      <c r="H4468" s="15"/>
    </row>
    <row r="4469" spans="1:8" x14ac:dyDescent="0.25">
      <c r="A4469" s="19">
        <v>43377</v>
      </c>
      <c r="B4469">
        <v>115.453125</v>
      </c>
      <c r="E4469" s="15"/>
      <c r="H4469" s="15"/>
    </row>
    <row r="4470" spans="1:8" x14ac:dyDescent="0.25">
      <c r="A4470" s="19">
        <v>43378</v>
      </c>
      <c r="B4470">
        <v>115.265625</v>
      </c>
      <c r="E4470" s="15"/>
      <c r="H4470" s="15"/>
    </row>
    <row r="4471" spans="1:8" x14ac:dyDescent="0.25">
      <c r="A4471" s="19">
        <v>43381</v>
      </c>
      <c r="B4471">
        <v>115.296875</v>
      </c>
      <c r="E4471" s="15"/>
      <c r="H4471" s="15"/>
    </row>
    <row r="4472" spans="1:8" x14ac:dyDescent="0.25">
      <c r="A4472" s="19">
        <v>43382</v>
      </c>
      <c r="B4472">
        <v>115.40625</v>
      </c>
      <c r="E4472" s="15"/>
      <c r="H4472" s="15"/>
    </row>
    <row r="4473" spans="1:8" x14ac:dyDescent="0.25">
      <c r="A4473" s="19">
        <v>43383</v>
      </c>
      <c r="B4473">
        <v>115.34375</v>
      </c>
      <c r="E4473" s="15"/>
      <c r="H4473" s="15"/>
    </row>
    <row r="4474" spans="1:8" x14ac:dyDescent="0.25">
      <c r="A4474" s="19">
        <v>43384</v>
      </c>
      <c r="B4474">
        <v>115.96875</v>
      </c>
      <c r="E4474" s="15"/>
      <c r="H4474" s="15"/>
    </row>
    <row r="4475" spans="1:8" x14ac:dyDescent="0.25">
      <c r="A4475" s="19">
        <v>43385</v>
      </c>
      <c r="B4475">
        <v>115.921875</v>
      </c>
      <c r="E4475" s="15"/>
      <c r="H4475" s="15"/>
    </row>
    <row r="4476" spans="1:8" x14ac:dyDescent="0.25">
      <c r="A4476" s="19">
        <v>43388</v>
      </c>
      <c r="B4476">
        <v>115.734375</v>
      </c>
      <c r="E4476" s="15"/>
      <c r="H4476" s="15"/>
    </row>
    <row r="4477" spans="1:8" x14ac:dyDescent="0.25">
      <c r="A4477" s="19">
        <v>43389</v>
      </c>
      <c r="B4477">
        <v>115.796875</v>
      </c>
      <c r="E4477" s="15"/>
      <c r="H4477" s="15"/>
    </row>
    <row r="4478" spans="1:8" x14ac:dyDescent="0.25">
      <c r="A4478" s="19">
        <v>43390</v>
      </c>
      <c r="B4478">
        <v>115.625</v>
      </c>
      <c r="E4478" s="15"/>
      <c r="H4478" s="15"/>
    </row>
    <row r="4479" spans="1:8" x14ac:dyDescent="0.25">
      <c r="A4479" s="19">
        <v>43391</v>
      </c>
      <c r="B4479">
        <v>115.71875</v>
      </c>
      <c r="E4479" s="15"/>
      <c r="H4479" s="15"/>
    </row>
    <row r="4480" spans="1:8" x14ac:dyDescent="0.25">
      <c r="A4480" s="19">
        <v>43392</v>
      </c>
      <c r="B4480">
        <v>115.53125</v>
      </c>
      <c r="E4480" s="15"/>
      <c r="H4480" s="15"/>
    </row>
    <row r="4481" spans="1:8" x14ac:dyDescent="0.25">
      <c r="A4481" s="19">
        <v>43395</v>
      </c>
      <c r="B4481">
        <v>115.578125</v>
      </c>
      <c r="E4481" s="15"/>
      <c r="H4481" s="15"/>
    </row>
    <row r="4482" spans="1:8" x14ac:dyDescent="0.25">
      <c r="A4482" s="19">
        <v>43396</v>
      </c>
      <c r="B4482">
        <v>115.84375</v>
      </c>
      <c r="E4482" s="15"/>
      <c r="H4482" s="15"/>
    </row>
    <row r="4483" spans="1:8" x14ac:dyDescent="0.25">
      <c r="A4483" s="19">
        <v>43397</v>
      </c>
      <c r="B4483">
        <v>116.203125</v>
      </c>
      <c r="E4483" s="15"/>
      <c r="H4483" s="15"/>
    </row>
    <row r="4484" spans="1:8" x14ac:dyDescent="0.25">
      <c r="A4484" s="19">
        <v>43398</v>
      </c>
      <c r="B4484">
        <v>116.109375</v>
      </c>
      <c r="E4484" s="15"/>
      <c r="H4484" s="15"/>
    </row>
    <row r="4485" spans="1:8" x14ac:dyDescent="0.25">
      <c r="A4485" s="19">
        <v>43399</v>
      </c>
      <c r="B4485">
        <v>116.59375</v>
      </c>
      <c r="E4485" s="15"/>
      <c r="H4485" s="15"/>
    </row>
    <row r="4486" spans="1:8" x14ac:dyDescent="0.25">
      <c r="A4486" s="19">
        <v>43402</v>
      </c>
      <c r="B4486">
        <v>116.515625</v>
      </c>
      <c r="E4486" s="15"/>
      <c r="H4486" s="15"/>
    </row>
    <row r="4487" spans="1:8" x14ac:dyDescent="0.25">
      <c r="A4487" s="19">
        <v>43403</v>
      </c>
      <c r="B4487">
        <v>116.34375</v>
      </c>
      <c r="E4487" s="15"/>
      <c r="H4487" s="15"/>
    </row>
    <row r="4488" spans="1:8" x14ac:dyDescent="0.25">
      <c r="A4488" s="19">
        <v>43404</v>
      </c>
      <c r="B4488">
        <v>116.015625</v>
      </c>
      <c r="E4488" s="15"/>
      <c r="H4488" s="15"/>
    </row>
    <row r="4489" spans="1:8" x14ac:dyDescent="0.25">
      <c r="A4489" s="19">
        <v>43405</v>
      </c>
      <c r="B4489">
        <v>116.15625</v>
      </c>
      <c r="E4489" s="15"/>
      <c r="H4489" s="15"/>
    </row>
    <row r="4490" spans="1:8" x14ac:dyDescent="0.25">
      <c r="A4490" s="19">
        <v>43406</v>
      </c>
      <c r="B4490">
        <v>115.625</v>
      </c>
      <c r="E4490" s="15"/>
      <c r="H4490" s="15"/>
    </row>
    <row r="4491" spans="1:8" x14ac:dyDescent="0.25">
      <c r="A4491" s="19">
        <v>43409</v>
      </c>
      <c r="B4491">
        <v>115.71875</v>
      </c>
      <c r="E4491" s="15"/>
      <c r="H4491" s="15"/>
    </row>
    <row r="4492" spans="1:8" x14ac:dyDescent="0.25">
      <c r="A4492" s="19">
        <v>43410</v>
      </c>
      <c r="B4492">
        <v>115.578125</v>
      </c>
      <c r="E4492" s="15"/>
      <c r="H4492" s="15"/>
    </row>
    <row r="4493" spans="1:8" x14ac:dyDescent="0.25">
      <c r="A4493" s="19">
        <v>43411</v>
      </c>
      <c r="B4493">
        <v>115.5625</v>
      </c>
      <c r="E4493" s="15"/>
      <c r="H4493" s="15"/>
    </row>
    <row r="4494" spans="1:8" x14ac:dyDescent="0.25">
      <c r="A4494" s="19">
        <v>43412</v>
      </c>
      <c r="B4494">
        <v>115.375</v>
      </c>
      <c r="E4494" s="15"/>
      <c r="H4494" s="15"/>
    </row>
    <row r="4495" spans="1:8" x14ac:dyDescent="0.25">
      <c r="A4495" s="19">
        <v>43413</v>
      </c>
      <c r="B4495">
        <v>115.703125</v>
      </c>
      <c r="E4495" s="15"/>
      <c r="H4495" s="15"/>
    </row>
    <row r="4496" spans="1:8" x14ac:dyDescent="0.25">
      <c r="A4496" s="19">
        <v>43416</v>
      </c>
      <c r="B4496">
        <v>115.96875</v>
      </c>
      <c r="E4496" s="15"/>
      <c r="H4496" s="15"/>
    </row>
    <row r="4497" spans="1:8" x14ac:dyDescent="0.25">
      <c r="A4497" s="19">
        <v>43417</v>
      </c>
      <c r="B4497">
        <v>116.09375</v>
      </c>
      <c r="E4497" s="15"/>
      <c r="H4497" s="15"/>
    </row>
    <row r="4498" spans="1:8" x14ac:dyDescent="0.25">
      <c r="A4498" s="19">
        <v>43418</v>
      </c>
      <c r="B4498">
        <v>116.3125</v>
      </c>
      <c r="E4498" s="15"/>
      <c r="H4498" s="15"/>
    </row>
    <row r="4499" spans="1:8" x14ac:dyDescent="0.25">
      <c r="A4499" s="19">
        <v>43419</v>
      </c>
      <c r="B4499">
        <v>116.375</v>
      </c>
      <c r="E4499" s="15"/>
      <c r="H4499" s="15"/>
    </row>
    <row r="4500" spans="1:8" x14ac:dyDescent="0.25">
      <c r="A4500" s="19">
        <v>43420</v>
      </c>
      <c r="B4500">
        <v>116.71875</v>
      </c>
      <c r="E4500" s="15"/>
      <c r="H4500" s="15"/>
    </row>
    <row r="4501" spans="1:8" x14ac:dyDescent="0.25">
      <c r="A4501" s="19">
        <v>43423</v>
      </c>
      <c r="B4501">
        <v>116.859375</v>
      </c>
      <c r="E4501" s="15"/>
      <c r="H4501" s="15"/>
    </row>
    <row r="4502" spans="1:8" x14ac:dyDescent="0.25">
      <c r="A4502" s="19">
        <v>43424</v>
      </c>
      <c r="B4502">
        <v>116.90625</v>
      </c>
      <c r="E4502" s="15"/>
      <c r="H4502" s="15"/>
    </row>
    <row r="4503" spans="1:8" x14ac:dyDescent="0.25">
      <c r="A4503" s="19">
        <v>43425</v>
      </c>
      <c r="B4503">
        <v>116.796875</v>
      </c>
      <c r="E4503" s="15"/>
      <c r="H4503" s="15"/>
    </row>
    <row r="4504" spans="1:8" x14ac:dyDescent="0.25">
      <c r="A4504" s="19">
        <v>43427</v>
      </c>
      <c r="B4504">
        <v>116.84375</v>
      </c>
      <c r="E4504" s="15"/>
      <c r="H4504" s="15"/>
    </row>
    <row r="4505" spans="1:8" x14ac:dyDescent="0.25">
      <c r="A4505" s="19">
        <v>43430</v>
      </c>
      <c r="B4505">
        <v>116.703125</v>
      </c>
      <c r="E4505" s="15"/>
      <c r="H4505" s="15"/>
    </row>
    <row r="4506" spans="1:8" x14ac:dyDescent="0.25">
      <c r="A4506" s="19">
        <v>43431</v>
      </c>
      <c r="B4506">
        <v>116.8125</v>
      </c>
      <c r="E4506" s="15"/>
      <c r="H4506" s="15"/>
    </row>
    <row r="4507" spans="1:8" x14ac:dyDescent="0.25">
      <c r="A4507" s="19">
        <v>43432</v>
      </c>
      <c r="B4507">
        <v>116.953125</v>
      </c>
      <c r="E4507" s="15"/>
      <c r="H4507" s="15"/>
    </row>
    <row r="4508" spans="1:8" x14ac:dyDescent="0.25">
      <c r="A4508" s="19">
        <v>43433</v>
      </c>
      <c r="B4508">
        <v>116.984375</v>
      </c>
      <c r="E4508" s="15"/>
      <c r="H4508" s="15"/>
    </row>
    <row r="4509" spans="1:8" x14ac:dyDescent="0.25">
      <c r="A4509" s="19">
        <v>43434</v>
      </c>
      <c r="B4509">
        <v>117.09375</v>
      </c>
      <c r="E4509" s="15"/>
      <c r="H4509" s="15"/>
    </row>
    <row r="4510" spans="1:8" x14ac:dyDescent="0.25">
      <c r="A4510" s="19">
        <v>43437</v>
      </c>
      <c r="B4510">
        <v>117.234375</v>
      </c>
      <c r="E4510" s="15"/>
      <c r="H4510" s="15"/>
    </row>
    <row r="4511" spans="1:8" x14ac:dyDescent="0.25">
      <c r="A4511" s="19">
        <v>43438</v>
      </c>
      <c r="B4511">
        <v>117.640625</v>
      </c>
      <c r="E4511" s="15"/>
      <c r="H4511" s="15"/>
    </row>
    <row r="4512" spans="1:8" x14ac:dyDescent="0.25">
      <c r="A4512" s="19">
        <v>43439</v>
      </c>
      <c r="B4512">
        <v>117.640625</v>
      </c>
      <c r="E4512" s="15"/>
      <c r="H4512" s="15"/>
    </row>
    <row r="4513" spans="1:8" x14ac:dyDescent="0.25">
      <c r="A4513" s="19">
        <v>43440</v>
      </c>
      <c r="B4513">
        <v>117.984375</v>
      </c>
      <c r="E4513" s="15"/>
      <c r="H4513" s="15"/>
    </row>
    <row r="4514" spans="1:8" x14ac:dyDescent="0.25">
      <c r="A4514" s="19">
        <v>43441</v>
      </c>
      <c r="B4514">
        <v>118.296875</v>
      </c>
      <c r="E4514" s="15"/>
      <c r="H4514" s="15"/>
    </row>
    <row r="4515" spans="1:8" x14ac:dyDescent="0.25">
      <c r="A4515" s="19">
        <v>43444</v>
      </c>
      <c r="B4515">
        <v>118.21875</v>
      </c>
      <c r="E4515" s="15"/>
      <c r="H4515" s="15"/>
    </row>
    <row r="4516" spans="1:8" x14ac:dyDescent="0.25">
      <c r="A4516" s="19">
        <v>43445</v>
      </c>
      <c r="B4516">
        <v>117.984375</v>
      </c>
      <c r="E4516" s="15"/>
      <c r="H4516" s="15"/>
    </row>
    <row r="4517" spans="1:8" x14ac:dyDescent="0.25">
      <c r="A4517" s="19">
        <v>43446</v>
      </c>
      <c r="B4517">
        <v>117.8125</v>
      </c>
      <c r="E4517" s="15"/>
      <c r="H4517" s="15"/>
    </row>
    <row r="4518" spans="1:8" x14ac:dyDescent="0.25">
      <c r="A4518" s="19">
        <v>43447</v>
      </c>
      <c r="B4518">
        <v>117.8125</v>
      </c>
      <c r="E4518" s="15"/>
      <c r="H4518" s="15"/>
    </row>
    <row r="4519" spans="1:8" x14ac:dyDescent="0.25">
      <c r="A4519" s="19">
        <v>43448</v>
      </c>
      <c r="B4519">
        <v>117.984375</v>
      </c>
      <c r="E4519" s="15"/>
      <c r="H4519" s="15"/>
    </row>
    <row r="4520" spans="1:8" x14ac:dyDescent="0.25">
      <c r="A4520" s="19">
        <v>43451</v>
      </c>
      <c r="B4520">
        <v>118.25</v>
      </c>
      <c r="E4520" s="15"/>
      <c r="H4520" s="15"/>
    </row>
    <row r="4521" spans="1:8" x14ac:dyDescent="0.25">
      <c r="A4521" s="19">
        <v>43452</v>
      </c>
      <c r="B4521">
        <v>118.484375</v>
      </c>
      <c r="E4521" s="15"/>
      <c r="H4521" s="15"/>
    </row>
    <row r="4522" spans="1:8" x14ac:dyDescent="0.25">
      <c r="A4522" s="19">
        <v>43453</v>
      </c>
      <c r="B4522">
        <v>118.78125</v>
      </c>
      <c r="E4522" s="15"/>
      <c r="H4522" s="15"/>
    </row>
    <row r="4523" spans="1:8" x14ac:dyDescent="0.25">
      <c r="A4523" s="19">
        <v>43454</v>
      </c>
      <c r="B4523">
        <v>118.671875</v>
      </c>
      <c r="E4523" s="15"/>
      <c r="H4523" s="15"/>
    </row>
    <row r="4524" spans="1:8" x14ac:dyDescent="0.25">
      <c r="A4524" s="19">
        <v>43455</v>
      </c>
      <c r="B4524">
        <v>118.640625</v>
      </c>
      <c r="E4524" s="15"/>
      <c r="H4524" s="15"/>
    </row>
    <row r="4525" spans="1:8" x14ac:dyDescent="0.25">
      <c r="A4525" s="19">
        <v>43458</v>
      </c>
      <c r="B4525">
        <v>119.015625</v>
      </c>
      <c r="E4525" s="15"/>
      <c r="H4525" s="15"/>
    </row>
    <row r="4526" spans="1:8" x14ac:dyDescent="0.25">
      <c r="A4526" s="19">
        <v>43460</v>
      </c>
      <c r="B4526">
        <v>118.640625</v>
      </c>
      <c r="E4526" s="15"/>
      <c r="H4526" s="15"/>
    </row>
    <row r="4527" spans="1:8" x14ac:dyDescent="0.25">
      <c r="A4527" s="19">
        <v>43461</v>
      </c>
      <c r="B4527">
        <v>119.140625</v>
      </c>
      <c r="E4527" s="15"/>
      <c r="H4527" s="15"/>
    </row>
    <row r="4528" spans="1:8" x14ac:dyDescent="0.25">
      <c r="A4528" s="19">
        <v>43462</v>
      </c>
      <c r="B4528">
        <v>119.234375</v>
      </c>
      <c r="E4528" s="15"/>
      <c r="H4528" s="15"/>
    </row>
    <row r="4529" spans="1:8" x14ac:dyDescent="0.25">
      <c r="A4529" s="19">
        <v>43465</v>
      </c>
      <c r="B4529">
        <v>119.609375</v>
      </c>
      <c r="E4529" s="15"/>
      <c r="H4529" s="15"/>
    </row>
    <row r="4530" spans="1:8" x14ac:dyDescent="0.25">
      <c r="A4530" s="19">
        <v>43467</v>
      </c>
      <c r="B4530">
        <v>119.78125</v>
      </c>
      <c r="E4530" s="15"/>
      <c r="H4530" s="15"/>
    </row>
    <row r="4531" spans="1:8" x14ac:dyDescent="0.25">
      <c r="A4531" s="19">
        <v>43468</v>
      </c>
      <c r="B4531">
        <v>120.734375</v>
      </c>
      <c r="E4531" s="15"/>
      <c r="H4531" s="15"/>
    </row>
    <row r="4532" spans="1:8" x14ac:dyDescent="0.25">
      <c r="A4532" s="19">
        <v>43469</v>
      </c>
      <c r="B4532">
        <v>119.890625</v>
      </c>
      <c r="E4532" s="15"/>
      <c r="H4532" s="15"/>
    </row>
    <row r="4533" spans="1:8" x14ac:dyDescent="0.25">
      <c r="A4533" s="19">
        <v>43472</v>
      </c>
      <c r="B4533">
        <v>119.640625</v>
      </c>
      <c r="E4533" s="15"/>
      <c r="H4533" s="15"/>
    </row>
    <row r="4534" spans="1:8" x14ac:dyDescent="0.25">
      <c r="A4534" s="19">
        <v>43473</v>
      </c>
      <c r="B4534">
        <v>119.34375</v>
      </c>
      <c r="E4534" s="15"/>
      <c r="H4534" s="15"/>
    </row>
    <row r="4535" spans="1:8" x14ac:dyDescent="0.25">
      <c r="A4535" s="19">
        <v>43474</v>
      </c>
      <c r="B4535">
        <v>119.3125</v>
      </c>
      <c r="E4535" s="15"/>
      <c r="H4535" s="15"/>
    </row>
    <row r="4536" spans="1:8" x14ac:dyDescent="0.25">
      <c r="A4536" s="19">
        <v>43475</v>
      </c>
      <c r="B4536">
        <v>119.3125</v>
      </c>
      <c r="E4536" s="15"/>
      <c r="H4536" s="15"/>
    </row>
    <row r="4537" spans="1:8" x14ac:dyDescent="0.25">
      <c r="A4537" s="19">
        <v>43476</v>
      </c>
      <c r="B4537">
        <v>119.546875</v>
      </c>
      <c r="E4537" s="15"/>
      <c r="H4537" s="15"/>
    </row>
    <row r="4538" spans="1:8" x14ac:dyDescent="0.25">
      <c r="A4538" s="19">
        <v>43479</v>
      </c>
      <c r="B4538">
        <v>119.5</v>
      </c>
      <c r="E4538" s="15"/>
      <c r="H4538" s="15"/>
    </row>
    <row r="4539" spans="1:8" x14ac:dyDescent="0.25">
      <c r="A4539" s="19">
        <v>43480</v>
      </c>
      <c r="B4539">
        <v>119.5</v>
      </c>
      <c r="E4539" s="15"/>
      <c r="H4539" s="15"/>
    </row>
    <row r="4540" spans="1:8" x14ac:dyDescent="0.25">
      <c r="A4540" s="19">
        <v>43481</v>
      </c>
      <c r="B4540">
        <v>119.3125</v>
      </c>
      <c r="E4540" s="15"/>
      <c r="H4540" s="15"/>
    </row>
    <row r="4541" spans="1:8" x14ac:dyDescent="0.25">
      <c r="A4541" s="19">
        <v>43482</v>
      </c>
      <c r="B4541">
        <v>119.125</v>
      </c>
      <c r="E4541" s="15"/>
      <c r="H4541" s="15"/>
    </row>
    <row r="4542" spans="1:8" x14ac:dyDescent="0.25">
      <c r="A4542" s="19">
        <v>43483</v>
      </c>
      <c r="B4542">
        <v>118.78125</v>
      </c>
      <c r="E4542" s="15"/>
      <c r="H4542" s="15"/>
    </row>
    <row r="4543" spans="1:8" x14ac:dyDescent="0.25">
      <c r="A4543" s="19">
        <v>43487</v>
      </c>
      <c r="B4543">
        <v>119.1875</v>
      </c>
      <c r="E4543" s="15"/>
      <c r="H4543" s="15"/>
    </row>
    <row r="4544" spans="1:8" x14ac:dyDescent="0.25">
      <c r="A4544" s="19">
        <v>43488</v>
      </c>
      <c r="B4544">
        <v>119</v>
      </c>
      <c r="E4544" s="15"/>
      <c r="H4544" s="15"/>
    </row>
    <row r="4545" spans="1:8" x14ac:dyDescent="0.25">
      <c r="A4545" s="19">
        <v>43489</v>
      </c>
      <c r="B4545">
        <v>119.34375</v>
      </c>
      <c r="E4545" s="15"/>
      <c r="H4545" s="15"/>
    </row>
    <row r="4546" spans="1:8" x14ac:dyDescent="0.25">
      <c r="A4546" s="19">
        <v>43490</v>
      </c>
      <c r="B4546">
        <v>119.015625</v>
      </c>
      <c r="E4546" s="15"/>
      <c r="H4546" s="15"/>
    </row>
    <row r="4547" spans="1:8" x14ac:dyDescent="0.25">
      <c r="A4547" s="19">
        <v>43493</v>
      </c>
      <c r="B4547">
        <v>119.109375</v>
      </c>
      <c r="E4547" s="15"/>
      <c r="H4547" s="15"/>
    </row>
    <row r="4548" spans="1:8" x14ac:dyDescent="0.25">
      <c r="A4548" s="19">
        <v>43494</v>
      </c>
      <c r="B4548">
        <v>119.375</v>
      </c>
      <c r="E4548" s="15"/>
      <c r="H4548" s="15"/>
    </row>
    <row r="4549" spans="1:8" x14ac:dyDescent="0.25">
      <c r="A4549" s="19">
        <v>43495</v>
      </c>
      <c r="B4549">
        <v>119.59375</v>
      </c>
      <c r="E4549" s="15"/>
      <c r="H4549" s="15"/>
    </row>
    <row r="4550" spans="1:8" x14ac:dyDescent="0.25">
      <c r="A4550" s="19">
        <v>43496</v>
      </c>
      <c r="B4550">
        <v>120.046875</v>
      </c>
      <c r="E4550" s="15"/>
      <c r="H4550" s="15"/>
    </row>
    <row r="4551" spans="1:8" x14ac:dyDescent="0.25">
      <c r="A4551" s="19">
        <v>43497</v>
      </c>
      <c r="B4551">
        <v>119.53125</v>
      </c>
      <c r="E4551" s="15"/>
      <c r="H4551" s="15"/>
    </row>
    <row r="4552" spans="1:8" x14ac:dyDescent="0.25">
      <c r="A4552" s="19">
        <v>43500</v>
      </c>
      <c r="B4552">
        <v>119.3125</v>
      </c>
      <c r="E4552" s="15"/>
      <c r="H4552" s="15"/>
    </row>
    <row r="4553" spans="1:8" x14ac:dyDescent="0.25">
      <c r="A4553" s="19">
        <v>43501</v>
      </c>
      <c r="B4553">
        <v>119.46875</v>
      </c>
      <c r="E4553" s="15"/>
      <c r="H4553" s="15"/>
    </row>
    <row r="4554" spans="1:8" x14ac:dyDescent="0.25">
      <c r="A4554" s="19">
        <v>43502</v>
      </c>
      <c r="B4554">
        <v>119.484375</v>
      </c>
      <c r="E4554" s="15"/>
      <c r="H4554" s="15"/>
    </row>
    <row r="4555" spans="1:8" x14ac:dyDescent="0.25">
      <c r="A4555" s="19">
        <v>43503</v>
      </c>
      <c r="B4555">
        <v>119.875</v>
      </c>
      <c r="E4555" s="15"/>
      <c r="H4555" s="15"/>
    </row>
    <row r="4556" spans="1:8" x14ac:dyDescent="0.25">
      <c r="A4556" s="19">
        <v>43504</v>
      </c>
      <c r="B4556">
        <v>119.96875</v>
      </c>
      <c r="E4556" s="15"/>
      <c r="H4556" s="15"/>
    </row>
    <row r="4557" spans="1:8" x14ac:dyDescent="0.25">
      <c r="A4557" s="19">
        <v>43507</v>
      </c>
      <c r="B4557">
        <v>119.71875</v>
      </c>
      <c r="E4557" s="15"/>
      <c r="H4557" s="15"/>
    </row>
    <row r="4558" spans="1:8" x14ac:dyDescent="0.25">
      <c r="A4558" s="19">
        <v>43508</v>
      </c>
      <c r="B4558">
        <v>119.546875</v>
      </c>
      <c r="E4558" s="15"/>
      <c r="H4558" s="15"/>
    </row>
    <row r="4559" spans="1:8" x14ac:dyDescent="0.25">
      <c r="A4559" s="19">
        <v>43509</v>
      </c>
      <c r="B4559">
        <v>119.34375</v>
      </c>
      <c r="E4559" s="15"/>
      <c r="H4559" s="15"/>
    </row>
    <row r="4560" spans="1:8" x14ac:dyDescent="0.25">
      <c r="A4560" s="19">
        <v>43510</v>
      </c>
      <c r="B4560">
        <v>119.765625</v>
      </c>
      <c r="E4560" s="15"/>
      <c r="H4560" s="15"/>
    </row>
    <row r="4561" spans="1:8" x14ac:dyDescent="0.25">
      <c r="A4561" s="19">
        <v>43511</v>
      </c>
      <c r="B4561">
        <v>119.640625</v>
      </c>
      <c r="E4561" s="15"/>
      <c r="H4561" s="15"/>
    </row>
    <row r="4562" spans="1:8" x14ac:dyDescent="0.25">
      <c r="A4562" s="19">
        <v>43515</v>
      </c>
      <c r="B4562">
        <v>119.8125</v>
      </c>
      <c r="E4562" s="15"/>
      <c r="H4562" s="15"/>
    </row>
    <row r="4563" spans="1:8" x14ac:dyDescent="0.25">
      <c r="A4563" s="19">
        <v>43516</v>
      </c>
      <c r="B4563">
        <v>119.75</v>
      </c>
      <c r="E4563" s="15"/>
      <c r="H4563" s="15"/>
    </row>
    <row r="4564" spans="1:8" x14ac:dyDescent="0.25">
      <c r="A4564" s="19">
        <v>43517</v>
      </c>
      <c r="B4564">
        <v>119.5</v>
      </c>
      <c r="E4564" s="15"/>
      <c r="H4564" s="15"/>
    </row>
    <row r="4565" spans="1:8" x14ac:dyDescent="0.25">
      <c r="A4565" s="19">
        <v>43518</v>
      </c>
      <c r="B4565">
        <v>119.734375</v>
      </c>
      <c r="E4565" s="15"/>
      <c r="H4565" s="15"/>
    </row>
    <row r="4566" spans="1:8" x14ac:dyDescent="0.25">
      <c r="A4566" s="19">
        <v>43521</v>
      </c>
      <c r="B4566">
        <v>119.625</v>
      </c>
      <c r="E4566" s="15"/>
      <c r="H4566" s="15"/>
    </row>
    <row r="4567" spans="1:8" x14ac:dyDescent="0.25">
      <c r="A4567" s="19">
        <v>43522</v>
      </c>
      <c r="B4567">
        <v>119.921875</v>
      </c>
      <c r="E4567" s="15"/>
      <c r="H4567" s="15"/>
    </row>
    <row r="4568" spans="1:8" x14ac:dyDescent="0.25">
      <c r="A4568" s="19">
        <v>43523</v>
      </c>
      <c r="B4568">
        <v>119.515625</v>
      </c>
      <c r="E4568" s="15"/>
      <c r="H4568" s="15"/>
    </row>
    <row r="4569" spans="1:8" x14ac:dyDescent="0.25">
      <c r="A4569" s="19">
        <v>43524</v>
      </c>
      <c r="B4569">
        <v>119.34375</v>
      </c>
      <c r="E4569" s="15"/>
      <c r="H4569" s="15"/>
    </row>
    <row r="4570" spans="1:8" x14ac:dyDescent="0.25">
      <c r="A4570" s="19">
        <v>43525</v>
      </c>
      <c r="B4570">
        <v>119.046875</v>
      </c>
      <c r="E4570" s="15"/>
      <c r="H4570" s="15"/>
    </row>
    <row r="4571" spans="1:8" x14ac:dyDescent="0.25">
      <c r="A4571" s="19">
        <v>43528</v>
      </c>
      <c r="B4571">
        <v>119.28125</v>
      </c>
      <c r="E4571" s="15"/>
      <c r="H4571" s="15"/>
    </row>
    <row r="4572" spans="1:8" x14ac:dyDescent="0.25">
      <c r="A4572" s="19">
        <v>43529</v>
      </c>
      <c r="B4572">
        <v>119.28125</v>
      </c>
      <c r="E4572" s="15"/>
      <c r="H4572" s="15"/>
    </row>
    <row r="4573" spans="1:8" x14ac:dyDescent="0.25">
      <c r="A4573" s="19">
        <v>43530</v>
      </c>
      <c r="B4573">
        <v>119.53125</v>
      </c>
      <c r="E4573" s="15"/>
      <c r="H4573" s="15"/>
    </row>
    <row r="4574" spans="1:8" x14ac:dyDescent="0.25">
      <c r="A4574" s="19">
        <v>43531</v>
      </c>
      <c r="B4574">
        <v>120.015625</v>
      </c>
      <c r="E4574" s="15"/>
      <c r="H4574" s="15"/>
    </row>
    <row r="4575" spans="1:8" x14ac:dyDescent="0.25">
      <c r="A4575" s="19">
        <v>43532</v>
      </c>
      <c r="B4575">
        <v>120.09375</v>
      </c>
      <c r="E4575" s="15"/>
      <c r="H4575" s="15"/>
    </row>
    <row r="4576" spans="1:8" x14ac:dyDescent="0.25">
      <c r="A4576" s="19">
        <v>43535</v>
      </c>
      <c r="B4576">
        <v>120</v>
      </c>
      <c r="E4576" s="15"/>
      <c r="H4576" s="15"/>
    </row>
    <row r="4577" spans="1:8" x14ac:dyDescent="0.25">
      <c r="A4577" s="19">
        <v>43536</v>
      </c>
      <c r="B4577">
        <v>120.1875</v>
      </c>
      <c r="E4577" s="15"/>
      <c r="H4577" s="15"/>
    </row>
    <row r="4578" spans="1:8" x14ac:dyDescent="0.25">
      <c r="A4578" s="19">
        <v>43537</v>
      </c>
      <c r="B4578">
        <v>120.171875</v>
      </c>
      <c r="E4578" s="15"/>
      <c r="H4578" s="15"/>
    </row>
    <row r="4579" spans="1:8" x14ac:dyDescent="0.25">
      <c r="A4579" s="19">
        <v>43538</v>
      </c>
      <c r="B4579">
        <v>120.046875</v>
      </c>
      <c r="E4579" s="15"/>
      <c r="H4579" s="15"/>
    </row>
    <row r="4580" spans="1:8" x14ac:dyDescent="0.25">
      <c r="A4580" s="19">
        <v>43539</v>
      </c>
      <c r="B4580">
        <v>120.28125</v>
      </c>
      <c r="E4580" s="15"/>
      <c r="H4580" s="15"/>
    </row>
    <row r="4581" spans="1:8" x14ac:dyDescent="0.25">
      <c r="A4581" s="19">
        <v>43542</v>
      </c>
      <c r="B4581">
        <v>120.171875</v>
      </c>
      <c r="E4581" s="15"/>
      <c r="H4581" s="15"/>
    </row>
    <row r="4582" spans="1:8" x14ac:dyDescent="0.25">
      <c r="A4582" s="19">
        <v>43543</v>
      </c>
      <c r="B4582">
        <v>120.078125</v>
      </c>
      <c r="E4582" s="15"/>
      <c r="H4582" s="15"/>
    </row>
    <row r="4583" spans="1:8" x14ac:dyDescent="0.25">
      <c r="A4583" s="19">
        <v>43544</v>
      </c>
      <c r="B4583">
        <v>120.71875</v>
      </c>
      <c r="E4583" s="15"/>
      <c r="H4583" s="15"/>
    </row>
    <row r="4584" spans="1:8" x14ac:dyDescent="0.25">
      <c r="A4584" s="19">
        <v>43545</v>
      </c>
      <c r="B4584">
        <v>120.671875</v>
      </c>
      <c r="E4584" s="15"/>
      <c r="H4584" s="15"/>
    </row>
    <row r="4585" spans="1:8" x14ac:dyDescent="0.25">
      <c r="A4585" s="19">
        <v>43546</v>
      </c>
      <c r="B4585">
        <v>121.328125</v>
      </c>
      <c r="E4585" s="15"/>
      <c r="H4585" s="15"/>
    </row>
    <row r="4586" spans="1:8" x14ac:dyDescent="0.25">
      <c r="A4586" s="19">
        <v>43549</v>
      </c>
      <c r="B4586">
        <v>121.609375</v>
      </c>
      <c r="E4586" s="15"/>
      <c r="H4586" s="15"/>
    </row>
    <row r="4587" spans="1:8" x14ac:dyDescent="0.25">
      <c r="A4587" s="19">
        <v>43550</v>
      </c>
      <c r="B4587">
        <v>121.6875</v>
      </c>
      <c r="E4587" s="15"/>
      <c r="H4587" s="15"/>
    </row>
    <row r="4588" spans="1:8" x14ac:dyDescent="0.25">
      <c r="A4588" s="19">
        <v>43551</v>
      </c>
      <c r="B4588">
        <v>121.96875</v>
      </c>
      <c r="E4588" s="15"/>
      <c r="H4588" s="15"/>
    </row>
    <row r="4589" spans="1:8" x14ac:dyDescent="0.25">
      <c r="A4589" s="19">
        <v>43552</v>
      </c>
      <c r="B4589">
        <v>121.78125</v>
      </c>
      <c r="E4589" s="15"/>
      <c r="H4589" s="15"/>
    </row>
    <row r="4590" spans="1:8" x14ac:dyDescent="0.25">
      <c r="A4590" s="19">
        <v>43553</v>
      </c>
      <c r="B4590">
        <v>121.5</v>
      </c>
      <c r="E4590" s="15"/>
      <c r="H4590" s="15"/>
    </row>
    <row r="4591" spans="1:8" x14ac:dyDescent="0.25">
      <c r="A4591" s="19">
        <v>43556</v>
      </c>
      <c r="B4591">
        <v>120.90625</v>
      </c>
      <c r="E4591" s="15"/>
      <c r="H4591" s="15"/>
    </row>
    <row r="4592" spans="1:8" x14ac:dyDescent="0.25">
      <c r="A4592" s="19">
        <v>43557</v>
      </c>
      <c r="B4592">
        <v>121.0625</v>
      </c>
      <c r="E4592" s="15"/>
      <c r="H4592" s="15"/>
    </row>
    <row r="4593" spans="1:8" x14ac:dyDescent="0.25">
      <c r="A4593" s="19">
        <v>43558</v>
      </c>
      <c r="B4593">
        <v>120.796875</v>
      </c>
      <c r="E4593" s="15"/>
      <c r="H4593" s="15"/>
    </row>
    <row r="4594" spans="1:8" x14ac:dyDescent="0.25">
      <c r="A4594" s="19">
        <v>43559</v>
      </c>
      <c r="B4594">
        <v>120.84375</v>
      </c>
      <c r="E4594" s="15"/>
      <c r="H4594" s="15"/>
    </row>
    <row r="4595" spans="1:8" x14ac:dyDescent="0.25">
      <c r="A4595" s="19">
        <v>43560</v>
      </c>
      <c r="B4595">
        <v>120.890625</v>
      </c>
      <c r="E4595" s="15"/>
      <c r="H4595" s="15"/>
    </row>
    <row r="4596" spans="1:8" x14ac:dyDescent="0.25">
      <c r="A4596" s="19">
        <v>43563</v>
      </c>
      <c r="B4596">
        <v>120.75</v>
      </c>
      <c r="E4596" s="15"/>
      <c r="H4596" s="15"/>
    </row>
    <row r="4597" spans="1:8" x14ac:dyDescent="0.25">
      <c r="A4597" s="19">
        <v>43564</v>
      </c>
      <c r="B4597">
        <v>120.9375</v>
      </c>
      <c r="E4597" s="15"/>
      <c r="H4597" s="15"/>
    </row>
    <row r="4598" spans="1:8" x14ac:dyDescent="0.25">
      <c r="A4598" s="19">
        <v>43565</v>
      </c>
      <c r="B4598">
        <v>121.09375</v>
      </c>
      <c r="E4598" s="15"/>
      <c r="H4598" s="15"/>
    </row>
    <row r="4599" spans="1:8" x14ac:dyDescent="0.25">
      <c r="A4599" s="19">
        <v>43566</v>
      </c>
      <c r="B4599">
        <v>120.859375</v>
      </c>
      <c r="E4599" s="15"/>
      <c r="H4599" s="15"/>
    </row>
    <row r="4600" spans="1:8" x14ac:dyDescent="0.25">
      <c r="A4600" s="19">
        <v>43567</v>
      </c>
      <c r="B4600">
        <v>120.40625</v>
      </c>
      <c r="E4600" s="15"/>
      <c r="H4600" s="15"/>
    </row>
    <row r="4601" spans="1:8" x14ac:dyDescent="0.25">
      <c r="A4601" s="19">
        <v>43570</v>
      </c>
      <c r="B4601">
        <v>120.46875</v>
      </c>
      <c r="E4601" s="15"/>
      <c r="H4601" s="15"/>
    </row>
    <row r="4602" spans="1:8" x14ac:dyDescent="0.25">
      <c r="A4602" s="19">
        <v>43571</v>
      </c>
      <c r="B4602">
        <v>120.140625</v>
      </c>
      <c r="E4602" s="15"/>
      <c r="H4602" s="15"/>
    </row>
    <row r="4603" spans="1:8" x14ac:dyDescent="0.25">
      <c r="A4603" s="19">
        <v>43572</v>
      </c>
      <c r="B4603">
        <v>120.171875</v>
      </c>
      <c r="E4603" s="15"/>
      <c r="H4603" s="15"/>
    </row>
    <row r="4604" spans="1:8" x14ac:dyDescent="0.25">
      <c r="A4604" s="19">
        <v>43573</v>
      </c>
      <c r="B4604">
        <v>120.453125</v>
      </c>
      <c r="E4604" s="15"/>
      <c r="H4604" s="15"/>
    </row>
    <row r="4605" spans="1:8" x14ac:dyDescent="0.25">
      <c r="A4605" s="19">
        <v>43577</v>
      </c>
      <c r="B4605">
        <v>120.25</v>
      </c>
      <c r="E4605" s="15"/>
      <c r="H4605" s="15"/>
    </row>
    <row r="4606" spans="1:8" x14ac:dyDescent="0.25">
      <c r="A4606" s="19">
        <v>43578</v>
      </c>
      <c r="B4606">
        <v>120.4375</v>
      </c>
      <c r="E4606" s="15"/>
      <c r="H4606" s="15"/>
    </row>
    <row r="4607" spans="1:8" x14ac:dyDescent="0.25">
      <c r="A4607" s="19">
        <v>43579</v>
      </c>
      <c r="B4607">
        <v>120.828125</v>
      </c>
      <c r="E4607" s="15"/>
      <c r="H4607" s="15"/>
    </row>
    <row r="4608" spans="1:8" x14ac:dyDescent="0.25">
      <c r="A4608" s="19">
        <v>43580</v>
      </c>
      <c r="B4608">
        <v>120.703125</v>
      </c>
      <c r="E4608" s="15"/>
      <c r="H4608" s="15"/>
    </row>
    <row r="4609" spans="1:8" x14ac:dyDescent="0.25">
      <c r="A4609" s="19">
        <v>43581</v>
      </c>
      <c r="B4609">
        <v>120.96875</v>
      </c>
      <c r="E4609" s="15"/>
      <c r="H4609" s="15"/>
    </row>
    <row r="4610" spans="1:8" x14ac:dyDescent="0.25">
      <c r="A4610" s="19">
        <v>43584</v>
      </c>
      <c r="B4610">
        <v>120.75</v>
      </c>
      <c r="E4610" s="15"/>
      <c r="H4610" s="15"/>
    </row>
    <row r="4611" spans="1:8" x14ac:dyDescent="0.25">
      <c r="A4611" s="19">
        <v>43585</v>
      </c>
      <c r="B4611">
        <v>120.96875</v>
      </c>
      <c r="E4611" s="15"/>
      <c r="H4611" s="15"/>
    </row>
    <row r="4612" spans="1:8" x14ac:dyDescent="0.25">
      <c r="A4612" s="19">
        <v>43586</v>
      </c>
      <c r="B4612">
        <v>120.875</v>
      </c>
      <c r="E4612" s="15"/>
      <c r="H4612" s="15"/>
    </row>
    <row r="4613" spans="1:8" x14ac:dyDescent="0.25">
      <c r="A4613" s="19">
        <v>43587</v>
      </c>
      <c r="B4613">
        <v>120.484375</v>
      </c>
      <c r="E4613" s="15"/>
      <c r="H4613" s="15"/>
    </row>
    <row r="4614" spans="1:8" x14ac:dyDescent="0.25">
      <c r="A4614" s="19">
        <v>43588</v>
      </c>
      <c r="B4614">
        <v>120.65625</v>
      </c>
      <c r="E4614" s="15"/>
      <c r="H4614" s="15"/>
    </row>
    <row r="4615" spans="1:8" x14ac:dyDescent="0.25">
      <c r="A4615" s="19">
        <v>43591</v>
      </c>
      <c r="B4615">
        <v>120.921875</v>
      </c>
      <c r="E4615" s="15"/>
      <c r="H4615" s="15"/>
    </row>
    <row r="4616" spans="1:8" x14ac:dyDescent="0.25">
      <c r="A4616" s="19">
        <v>43592</v>
      </c>
      <c r="B4616">
        <v>121.3125</v>
      </c>
      <c r="E4616" s="15"/>
      <c r="H4616" s="15"/>
    </row>
    <row r="4617" spans="1:8" x14ac:dyDescent="0.25">
      <c r="A4617" s="19">
        <v>43593</v>
      </c>
      <c r="B4617">
        <v>121.046875</v>
      </c>
      <c r="E4617" s="15"/>
      <c r="H4617" s="15"/>
    </row>
    <row r="4618" spans="1:8" x14ac:dyDescent="0.25">
      <c r="A4618" s="19">
        <v>43594</v>
      </c>
      <c r="B4618">
        <v>121.28125</v>
      </c>
      <c r="E4618" s="15"/>
      <c r="H4618" s="15"/>
    </row>
    <row r="4619" spans="1:8" x14ac:dyDescent="0.25">
      <c r="A4619" s="19">
        <v>43595</v>
      </c>
      <c r="B4619">
        <v>121.28125</v>
      </c>
      <c r="E4619" s="15"/>
      <c r="H4619" s="15"/>
    </row>
    <row r="4620" spans="1:8" x14ac:dyDescent="0.25">
      <c r="A4620" s="19">
        <v>43598</v>
      </c>
      <c r="B4620">
        <v>121.703125</v>
      </c>
      <c r="E4620" s="15"/>
      <c r="H4620" s="15"/>
    </row>
    <row r="4621" spans="1:8" x14ac:dyDescent="0.25">
      <c r="A4621" s="19">
        <v>43599</v>
      </c>
      <c r="B4621">
        <v>121.609375</v>
      </c>
      <c r="E4621" s="15"/>
      <c r="H4621" s="15"/>
    </row>
    <row r="4622" spans="1:8" x14ac:dyDescent="0.25">
      <c r="A4622" s="19">
        <v>43600</v>
      </c>
      <c r="B4622">
        <v>121.953125</v>
      </c>
      <c r="E4622" s="15"/>
      <c r="H4622" s="15"/>
    </row>
    <row r="4623" spans="1:8" x14ac:dyDescent="0.25">
      <c r="A4623" s="19">
        <v>43601</v>
      </c>
      <c r="B4623">
        <v>121.703125</v>
      </c>
      <c r="E4623" s="15"/>
      <c r="H4623" s="15"/>
    </row>
    <row r="4624" spans="1:8" x14ac:dyDescent="0.25">
      <c r="A4624" s="19">
        <v>43602</v>
      </c>
      <c r="B4624">
        <v>121.765625</v>
      </c>
      <c r="E4624" s="15"/>
      <c r="H4624" s="15"/>
    </row>
    <row r="4625" spans="1:8" x14ac:dyDescent="0.25">
      <c r="A4625" s="19">
        <v>43605</v>
      </c>
      <c r="B4625">
        <v>121.5625</v>
      </c>
      <c r="E4625" s="15"/>
      <c r="H4625" s="15"/>
    </row>
    <row r="4626" spans="1:8" x14ac:dyDescent="0.25">
      <c r="A4626" s="19">
        <v>43606</v>
      </c>
      <c r="B4626">
        <v>121.4375</v>
      </c>
      <c r="E4626" s="15"/>
      <c r="H4626" s="15"/>
    </row>
    <row r="4627" spans="1:8" x14ac:dyDescent="0.25">
      <c r="A4627" s="19">
        <v>43607</v>
      </c>
      <c r="B4627">
        <v>121.71875</v>
      </c>
      <c r="E4627" s="15"/>
      <c r="H4627" s="15"/>
    </row>
    <row r="4628" spans="1:8" x14ac:dyDescent="0.25">
      <c r="A4628" s="19">
        <v>43608</v>
      </c>
      <c r="B4628">
        <v>122.46875</v>
      </c>
      <c r="E4628" s="15"/>
      <c r="H4628" s="15"/>
    </row>
    <row r="4629" spans="1:8" x14ac:dyDescent="0.25">
      <c r="A4629" s="19">
        <v>43609</v>
      </c>
      <c r="B4629">
        <v>122.15625</v>
      </c>
      <c r="E4629" s="15"/>
      <c r="H4629" s="15"/>
    </row>
    <row r="4630" spans="1:8" x14ac:dyDescent="0.25">
      <c r="A4630" s="19">
        <v>43613</v>
      </c>
      <c r="B4630">
        <v>122.65625</v>
      </c>
      <c r="E4630" s="15"/>
      <c r="H4630" s="15"/>
    </row>
    <row r="4631" spans="1:8" x14ac:dyDescent="0.25">
      <c r="A4631" s="19">
        <v>43614</v>
      </c>
      <c r="B4631">
        <v>122.875</v>
      </c>
      <c r="E4631" s="15"/>
      <c r="H4631" s="15"/>
    </row>
    <row r="4632" spans="1:8" x14ac:dyDescent="0.25">
      <c r="A4632" s="19">
        <v>43615</v>
      </c>
      <c r="B4632">
        <v>122.9375</v>
      </c>
      <c r="E4632" s="15"/>
      <c r="H4632" s="15"/>
    </row>
    <row r="4633" spans="1:8" x14ac:dyDescent="0.25">
      <c r="A4633" s="19">
        <v>43616</v>
      </c>
      <c r="B4633">
        <v>123.609375</v>
      </c>
      <c r="E4633" s="15"/>
      <c r="H4633" s="15"/>
    </row>
    <row r="4634" spans="1:8" x14ac:dyDescent="0.25">
      <c r="A4634" s="19">
        <v>43619</v>
      </c>
      <c r="B4634">
        <v>124.125</v>
      </c>
      <c r="E4634" s="15"/>
      <c r="H4634" s="15"/>
    </row>
    <row r="4635" spans="1:8" x14ac:dyDescent="0.25">
      <c r="A4635" s="19">
        <v>43620</v>
      </c>
      <c r="B4635">
        <v>123.828125</v>
      </c>
      <c r="E4635" s="15"/>
      <c r="H4635" s="15"/>
    </row>
    <row r="4636" spans="1:8" x14ac:dyDescent="0.25">
      <c r="A4636" s="19">
        <v>43621</v>
      </c>
      <c r="B4636">
        <v>123.875</v>
      </c>
      <c r="E4636" s="15"/>
      <c r="H4636" s="15"/>
    </row>
    <row r="4637" spans="1:8" x14ac:dyDescent="0.25">
      <c r="A4637" s="19">
        <v>43622</v>
      </c>
      <c r="B4637">
        <v>123.84375</v>
      </c>
      <c r="E4637" s="15"/>
      <c r="H4637" s="15"/>
    </row>
    <row r="4638" spans="1:8" x14ac:dyDescent="0.25">
      <c r="A4638" s="19">
        <v>43623</v>
      </c>
      <c r="B4638">
        <v>124.125</v>
      </c>
      <c r="E4638" s="15"/>
      <c r="H4638" s="15"/>
    </row>
    <row r="4639" spans="1:8" x14ac:dyDescent="0.25">
      <c r="A4639" s="19">
        <v>43626</v>
      </c>
      <c r="B4639">
        <v>123.671875</v>
      </c>
      <c r="E4639" s="15"/>
      <c r="H4639" s="15"/>
    </row>
    <row r="4640" spans="1:8" x14ac:dyDescent="0.25">
      <c r="A4640" s="19">
        <v>43627</v>
      </c>
      <c r="B4640">
        <v>123.671875</v>
      </c>
      <c r="E4640" s="15"/>
      <c r="H4640" s="15"/>
    </row>
    <row r="4641" spans="1:8" x14ac:dyDescent="0.25">
      <c r="A4641" s="19">
        <v>43628</v>
      </c>
      <c r="B4641">
        <v>123.875</v>
      </c>
      <c r="E4641" s="15"/>
      <c r="H4641" s="15"/>
    </row>
    <row r="4642" spans="1:8" x14ac:dyDescent="0.25">
      <c r="A4642" s="19">
        <v>43629</v>
      </c>
      <c r="B4642">
        <v>124.234375</v>
      </c>
      <c r="E4642" s="15"/>
      <c r="H4642" s="15"/>
    </row>
    <row r="4643" spans="1:8" x14ac:dyDescent="0.25">
      <c r="A4643" s="19">
        <v>43630</v>
      </c>
      <c r="B4643">
        <v>124.171875</v>
      </c>
      <c r="E4643" s="15"/>
      <c r="H4643" s="15"/>
    </row>
    <row r="4644" spans="1:8" x14ac:dyDescent="0.25">
      <c r="A4644" s="19">
        <v>43633</v>
      </c>
      <c r="B4644">
        <v>124.203125</v>
      </c>
      <c r="E4644" s="15"/>
      <c r="H4644" s="15"/>
    </row>
    <row r="4645" spans="1:8" x14ac:dyDescent="0.25">
      <c r="A4645" s="19">
        <v>43634</v>
      </c>
      <c r="B4645">
        <v>124.359375</v>
      </c>
      <c r="E4645" s="15"/>
      <c r="H4645" s="15"/>
    </row>
    <row r="4646" spans="1:8" x14ac:dyDescent="0.25">
      <c r="A4646" s="19">
        <v>43635</v>
      </c>
      <c r="B4646">
        <v>124.71875</v>
      </c>
      <c r="E4646" s="15"/>
      <c r="H4646" s="15"/>
    </row>
    <row r="4647" spans="1:8" x14ac:dyDescent="0.25">
      <c r="A4647" s="19">
        <v>43636</v>
      </c>
      <c r="B4647">
        <v>124.90625</v>
      </c>
      <c r="E4647" s="15"/>
      <c r="H4647" s="15"/>
    </row>
    <row r="4648" spans="1:8" x14ac:dyDescent="0.25">
      <c r="A4648" s="19">
        <v>43637</v>
      </c>
      <c r="B4648">
        <v>124.375</v>
      </c>
      <c r="E4648" s="15"/>
      <c r="H4648" s="15"/>
    </row>
    <row r="4649" spans="1:8" x14ac:dyDescent="0.25">
      <c r="A4649" s="19">
        <v>43640</v>
      </c>
      <c r="B4649">
        <v>124.796875</v>
      </c>
      <c r="E4649" s="15"/>
      <c r="H4649" s="15"/>
    </row>
    <row r="4650" spans="1:8" x14ac:dyDescent="0.25">
      <c r="A4650" s="19">
        <v>43641</v>
      </c>
      <c r="B4650">
        <v>124.96875</v>
      </c>
      <c r="E4650" s="15"/>
      <c r="H4650" s="15"/>
    </row>
    <row r="4651" spans="1:8" x14ac:dyDescent="0.25">
      <c r="A4651" s="19">
        <v>43642</v>
      </c>
      <c r="B4651">
        <v>124.453125</v>
      </c>
      <c r="E4651" s="15"/>
      <c r="H4651" s="15"/>
    </row>
    <row r="4652" spans="1:8" x14ac:dyDescent="0.25">
      <c r="A4652" s="19">
        <v>43643</v>
      </c>
      <c r="B4652">
        <v>124.796875</v>
      </c>
      <c r="E4652" s="15"/>
      <c r="H4652" s="15"/>
    </row>
    <row r="4653" spans="1:8" x14ac:dyDescent="0.25">
      <c r="A4653" s="19">
        <v>43644</v>
      </c>
      <c r="B4653">
        <v>124.828125</v>
      </c>
      <c r="E4653" s="15"/>
      <c r="H4653" s="15"/>
    </row>
    <row r="4654" spans="1:8" x14ac:dyDescent="0.25">
      <c r="A4654" s="19">
        <v>43647</v>
      </c>
      <c r="B4654">
        <v>124.546875</v>
      </c>
      <c r="E4654" s="15"/>
      <c r="H4654" s="15"/>
    </row>
    <row r="4655" spans="1:8" x14ac:dyDescent="0.25">
      <c r="A4655" s="19">
        <v>43648</v>
      </c>
      <c r="B4655">
        <v>124.984375</v>
      </c>
      <c r="E4655" s="15"/>
      <c r="H4655" s="15"/>
    </row>
    <row r="4656" spans="1:8" x14ac:dyDescent="0.25">
      <c r="A4656" s="19">
        <v>43649</v>
      </c>
      <c r="B4656">
        <v>125.09375</v>
      </c>
      <c r="E4656" s="15"/>
      <c r="H4656" s="15"/>
    </row>
    <row r="4657" spans="1:8" x14ac:dyDescent="0.25">
      <c r="A4657" s="19">
        <v>43651</v>
      </c>
      <c r="B4657">
        <v>124.328125</v>
      </c>
      <c r="E4657" s="15"/>
      <c r="H4657" s="15"/>
    </row>
    <row r="4658" spans="1:8" x14ac:dyDescent="0.25">
      <c r="A4658" s="19">
        <v>43654</v>
      </c>
      <c r="B4658">
        <v>124.359375</v>
      </c>
      <c r="E4658" s="15"/>
      <c r="H4658" s="15"/>
    </row>
    <row r="4659" spans="1:8" x14ac:dyDescent="0.25">
      <c r="A4659" s="19">
        <v>43655</v>
      </c>
      <c r="B4659">
        <v>124.171875</v>
      </c>
      <c r="E4659" s="15"/>
      <c r="H4659" s="15"/>
    </row>
    <row r="4660" spans="1:8" x14ac:dyDescent="0.25">
      <c r="A4660" s="19">
        <v>43656</v>
      </c>
      <c r="B4660">
        <v>124.296875</v>
      </c>
      <c r="E4660" s="15"/>
      <c r="H4660" s="15"/>
    </row>
    <row r="4661" spans="1:8" x14ac:dyDescent="0.25">
      <c r="A4661" s="19">
        <v>43657</v>
      </c>
      <c r="B4661">
        <v>123.859375</v>
      </c>
      <c r="E4661" s="15"/>
      <c r="H4661" s="15"/>
    </row>
    <row r="4662" spans="1:8" x14ac:dyDescent="0.25">
      <c r="A4662" s="19">
        <v>43658</v>
      </c>
      <c r="B4662">
        <v>123.984375</v>
      </c>
      <c r="E4662" s="15"/>
      <c r="H4662" s="15"/>
    </row>
    <row r="4663" spans="1:8" x14ac:dyDescent="0.25">
      <c r="A4663" s="19">
        <v>43661</v>
      </c>
      <c r="B4663">
        <v>124.046875</v>
      </c>
      <c r="E4663" s="15"/>
      <c r="H4663" s="15"/>
    </row>
    <row r="4664" spans="1:8" x14ac:dyDescent="0.25">
      <c r="A4664" s="19">
        <v>43662</v>
      </c>
      <c r="B4664">
        <v>123.796875</v>
      </c>
      <c r="E4664" s="15"/>
      <c r="H4664" s="15"/>
    </row>
    <row r="4665" spans="1:8" x14ac:dyDescent="0.25">
      <c r="A4665" s="19">
        <v>43663</v>
      </c>
      <c r="B4665">
        <v>124.234375</v>
      </c>
      <c r="E4665" s="15"/>
      <c r="H4665" s="15"/>
    </row>
    <row r="4666" spans="1:8" x14ac:dyDescent="0.25">
      <c r="A4666" s="19">
        <v>43664</v>
      </c>
      <c r="B4666">
        <v>124.5</v>
      </c>
      <c r="E4666" s="15"/>
      <c r="H4666" s="15"/>
    </row>
    <row r="4667" spans="1:8" x14ac:dyDescent="0.25">
      <c r="A4667" s="19">
        <v>43665</v>
      </c>
      <c r="B4667">
        <v>124.390625</v>
      </c>
      <c r="E4667" s="15"/>
      <c r="H4667" s="15"/>
    </row>
    <row r="4668" spans="1:8" x14ac:dyDescent="0.25">
      <c r="A4668" s="19">
        <v>43668</v>
      </c>
      <c r="B4668">
        <v>124.453125</v>
      </c>
      <c r="E4668" s="15"/>
      <c r="H4668" s="15"/>
    </row>
    <row r="4669" spans="1:8" x14ac:dyDescent="0.25">
      <c r="A4669" s="19">
        <v>43669</v>
      </c>
      <c r="B4669">
        <v>124.234375</v>
      </c>
      <c r="E4669" s="15"/>
      <c r="H4669" s="15"/>
    </row>
    <row r="4670" spans="1:8" x14ac:dyDescent="0.25">
      <c r="A4670" s="19">
        <v>43670</v>
      </c>
      <c r="B4670">
        <v>124.375</v>
      </c>
      <c r="E4670" s="15"/>
      <c r="H4670" s="15"/>
    </row>
    <row r="4671" spans="1:8" x14ac:dyDescent="0.25">
      <c r="A4671" s="19">
        <v>43671</v>
      </c>
      <c r="B4671">
        <v>124.15625</v>
      </c>
      <c r="E4671" s="15"/>
      <c r="H4671" s="15"/>
    </row>
    <row r="4672" spans="1:8" x14ac:dyDescent="0.25">
      <c r="A4672" s="19">
        <v>43672</v>
      </c>
      <c r="B4672">
        <v>124.09375</v>
      </c>
      <c r="E4672" s="15"/>
      <c r="H4672" s="15"/>
    </row>
    <row r="4673" spans="1:8" x14ac:dyDescent="0.25">
      <c r="A4673" s="19">
        <v>43675</v>
      </c>
      <c r="B4673">
        <v>124.3125</v>
      </c>
      <c r="E4673" s="15"/>
      <c r="H4673" s="15"/>
    </row>
    <row r="4674" spans="1:8" x14ac:dyDescent="0.25">
      <c r="A4674" s="19">
        <v>43676</v>
      </c>
      <c r="B4674">
        <v>124.21875</v>
      </c>
      <c r="E4674" s="15"/>
      <c r="H4674" s="15"/>
    </row>
    <row r="4675" spans="1:8" x14ac:dyDescent="0.25">
      <c r="A4675" s="19">
        <v>43677</v>
      </c>
      <c r="B4675">
        <v>124.28125</v>
      </c>
      <c r="E4675" s="15"/>
      <c r="H4675" s="15"/>
    </row>
    <row r="4676" spans="1:8" x14ac:dyDescent="0.25">
      <c r="A4676" s="19">
        <v>43678</v>
      </c>
      <c r="B4676">
        <v>125.515625</v>
      </c>
      <c r="E4676" s="15"/>
      <c r="H4676" s="15"/>
    </row>
    <row r="4677" spans="1:8" x14ac:dyDescent="0.25">
      <c r="A4677" s="19">
        <v>43679</v>
      </c>
      <c r="B4677">
        <v>125.6875</v>
      </c>
      <c r="E4677" s="15"/>
      <c r="H4677" s="15"/>
    </row>
    <row r="4678" spans="1:8" x14ac:dyDescent="0.25">
      <c r="A4678" s="19">
        <v>43682</v>
      </c>
      <c r="B4678">
        <v>126.65625</v>
      </c>
      <c r="E4678" s="15"/>
      <c r="H4678" s="15"/>
    </row>
    <row r="4679" spans="1:8" x14ac:dyDescent="0.25">
      <c r="A4679" s="19">
        <v>43683</v>
      </c>
      <c r="B4679">
        <v>126.578125</v>
      </c>
      <c r="E4679" s="15"/>
      <c r="H4679" s="15"/>
    </row>
    <row r="4680" spans="1:8" x14ac:dyDescent="0.25">
      <c r="A4680" s="19">
        <v>43684</v>
      </c>
      <c r="B4680">
        <v>126.953125</v>
      </c>
      <c r="E4680" s="15"/>
      <c r="H4680" s="15"/>
    </row>
    <row r="4681" spans="1:8" x14ac:dyDescent="0.25">
      <c r="A4681" s="19">
        <v>43685</v>
      </c>
      <c r="B4681">
        <v>126.734375</v>
      </c>
      <c r="E4681" s="15"/>
      <c r="H4681" s="15"/>
    </row>
    <row r="4682" spans="1:8" x14ac:dyDescent="0.25">
      <c r="A4682" s="19">
        <v>43686</v>
      </c>
      <c r="B4682">
        <v>126.5</v>
      </c>
      <c r="E4682" s="15"/>
      <c r="H4682" s="15"/>
    </row>
    <row r="4683" spans="1:8" x14ac:dyDescent="0.25">
      <c r="A4683" s="19">
        <v>43689</v>
      </c>
      <c r="B4683">
        <v>127.171875</v>
      </c>
      <c r="E4683" s="15"/>
      <c r="H4683" s="15"/>
    </row>
    <row r="4684" spans="1:8" x14ac:dyDescent="0.25">
      <c r="A4684" s="19">
        <v>43690</v>
      </c>
      <c r="B4684">
        <v>126.640625</v>
      </c>
      <c r="E4684" s="15"/>
      <c r="H4684" s="15"/>
    </row>
    <row r="4685" spans="1:8" x14ac:dyDescent="0.25">
      <c r="A4685" s="19">
        <v>43691</v>
      </c>
      <c r="B4685">
        <v>127.3125</v>
      </c>
      <c r="E4685" s="15"/>
      <c r="H4685" s="15"/>
    </row>
    <row r="4686" spans="1:8" x14ac:dyDescent="0.25">
      <c r="A4686" s="19">
        <v>43692</v>
      </c>
      <c r="B4686">
        <v>127.734375</v>
      </c>
      <c r="E4686" s="15"/>
      <c r="H4686" s="15"/>
    </row>
    <row r="4687" spans="1:8" x14ac:dyDescent="0.25">
      <c r="A4687" s="19">
        <v>43693</v>
      </c>
      <c r="B4687">
        <v>127.703125</v>
      </c>
      <c r="E4687" s="15"/>
      <c r="H4687" s="15"/>
    </row>
    <row r="4688" spans="1:8" x14ac:dyDescent="0.25">
      <c r="A4688" s="19">
        <v>43696</v>
      </c>
      <c r="B4688">
        <v>127.234375</v>
      </c>
      <c r="E4688" s="15"/>
      <c r="H4688" s="15"/>
    </row>
    <row r="4689" spans="1:8" x14ac:dyDescent="0.25">
      <c r="A4689" s="19">
        <v>43697</v>
      </c>
      <c r="B4689">
        <v>127.515625</v>
      </c>
      <c r="E4689" s="15"/>
      <c r="H4689" s="15"/>
    </row>
    <row r="4690" spans="1:8" x14ac:dyDescent="0.25">
      <c r="A4690" s="19">
        <v>43698</v>
      </c>
      <c r="B4690">
        <v>127.328125</v>
      </c>
      <c r="E4690" s="15"/>
      <c r="H4690" s="15"/>
    </row>
    <row r="4691" spans="1:8" x14ac:dyDescent="0.25">
      <c r="A4691" s="19">
        <v>43699</v>
      </c>
      <c r="B4691">
        <v>127.09375</v>
      </c>
      <c r="E4691" s="15"/>
      <c r="H4691" s="15"/>
    </row>
    <row r="4692" spans="1:8" x14ac:dyDescent="0.25">
      <c r="A4692" s="19">
        <v>43700</v>
      </c>
      <c r="B4692">
        <v>127.734375</v>
      </c>
      <c r="E4692" s="15"/>
      <c r="H4692" s="15"/>
    </row>
    <row r="4693" spans="1:8" x14ac:dyDescent="0.25">
      <c r="A4693" s="19">
        <v>43703</v>
      </c>
      <c r="B4693">
        <v>127.5625</v>
      </c>
      <c r="E4693" s="15"/>
      <c r="H4693" s="15"/>
    </row>
    <row r="4694" spans="1:8" x14ac:dyDescent="0.25">
      <c r="A4694" s="19">
        <v>43704</v>
      </c>
      <c r="B4694">
        <v>127.921875</v>
      </c>
      <c r="E4694" s="15"/>
      <c r="H4694" s="15"/>
    </row>
    <row r="4695" spans="1:8" x14ac:dyDescent="0.25">
      <c r="A4695" s="19">
        <v>43705</v>
      </c>
      <c r="B4695">
        <v>128.125</v>
      </c>
      <c r="E4695" s="15"/>
      <c r="H4695" s="15"/>
    </row>
    <row r="4696" spans="1:8" x14ac:dyDescent="0.25">
      <c r="A4696" s="19">
        <v>43706</v>
      </c>
      <c r="B4696">
        <v>127.734375</v>
      </c>
      <c r="E4696" s="15"/>
      <c r="H4696" s="15"/>
    </row>
    <row r="4697" spans="1:8" x14ac:dyDescent="0.25">
      <c r="A4697" s="19">
        <v>43707</v>
      </c>
      <c r="B4697">
        <v>127.828125</v>
      </c>
      <c r="E4697" s="15"/>
      <c r="H4697" s="15"/>
    </row>
    <row r="4698" spans="1:8" x14ac:dyDescent="0.25">
      <c r="A4698" s="19">
        <v>43711</v>
      </c>
      <c r="B4698">
        <v>128.21875</v>
      </c>
      <c r="E4698" s="15"/>
      <c r="H4698" s="15"/>
    </row>
    <row r="4699" spans="1:8" x14ac:dyDescent="0.25">
      <c r="A4699" s="19">
        <v>43712</v>
      </c>
      <c r="B4699">
        <v>128.375</v>
      </c>
      <c r="E4699" s="15"/>
      <c r="H4699" s="15"/>
    </row>
    <row r="4700" spans="1:8" x14ac:dyDescent="0.25">
      <c r="A4700" s="19">
        <v>43713</v>
      </c>
      <c r="B4700">
        <v>127.4375</v>
      </c>
      <c r="E4700" s="15"/>
      <c r="H4700" s="15"/>
    </row>
    <row r="4701" spans="1:8" x14ac:dyDescent="0.25">
      <c r="A4701" s="19">
        <v>43714</v>
      </c>
      <c r="B4701">
        <v>127.515625</v>
      </c>
      <c r="E4701" s="15"/>
      <c r="H4701" s="15"/>
    </row>
    <row r="4702" spans="1:8" x14ac:dyDescent="0.25">
      <c r="A4702" s="19">
        <v>43717</v>
      </c>
      <c r="B4702">
        <v>127.046875</v>
      </c>
      <c r="E4702" s="15"/>
      <c r="H4702" s="15"/>
    </row>
    <row r="4703" spans="1:8" x14ac:dyDescent="0.25">
      <c r="A4703" s="19">
        <v>43718</v>
      </c>
      <c r="B4703">
        <v>126.375</v>
      </c>
      <c r="E4703" s="15"/>
      <c r="H4703" s="15"/>
    </row>
    <row r="4704" spans="1:8" x14ac:dyDescent="0.25">
      <c r="A4704" s="19">
        <v>43719</v>
      </c>
      <c r="B4704">
        <v>126.15625</v>
      </c>
      <c r="E4704" s="15"/>
      <c r="H4704" s="15"/>
    </row>
    <row r="4705" spans="1:8" x14ac:dyDescent="0.25">
      <c r="A4705" s="19">
        <v>43720</v>
      </c>
      <c r="B4705">
        <v>125.71875</v>
      </c>
      <c r="E4705" s="15"/>
      <c r="H4705" s="15"/>
    </row>
    <row r="4706" spans="1:8" x14ac:dyDescent="0.25">
      <c r="A4706" s="19">
        <v>43721</v>
      </c>
      <c r="B4706">
        <v>124.921875</v>
      </c>
      <c r="E4706" s="15"/>
      <c r="H4706" s="15"/>
    </row>
    <row r="4707" spans="1:8" x14ac:dyDescent="0.25">
      <c r="A4707" s="19">
        <v>43724</v>
      </c>
      <c r="B4707">
        <v>125.375</v>
      </c>
      <c r="E4707" s="15"/>
      <c r="H4707" s="15"/>
    </row>
    <row r="4708" spans="1:8" x14ac:dyDescent="0.25">
      <c r="A4708" s="19">
        <v>43725</v>
      </c>
      <c r="B4708">
        <v>125.546875</v>
      </c>
      <c r="E4708" s="15"/>
      <c r="H4708" s="15"/>
    </row>
    <row r="4709" spans="1:8" x14ac:dyDescent="0.25">
      <c r="A4709" s="19">
        <v>43726</v>
      </c>
      <c r="B4709">
        <v>125.640625</v>
      </c>
      <c r="E4709" s="15"/>
      <c r="H4709" s="15"/>
    </row>
    <row r="4710" spans="1:8" x14ac:dyDescent="0.25">
      <c r="A4710" s="19">
        <v>43727</v>
      </c>
      <c r="B4710">
        <v>125.84375</v>
      </c>
      <c r="E4710" s="15"/>
      <c r="H4710" s="15"/>
    </row>
    <row r="4711" spans="1:8" x14ac:dyDescent="0.25">
      <c r="A4711" s="19">
        <v>43728</v>
      </c>
      <c r="B4711">
        <v>125.9375</v>
      </c>
      <c r="E4711" s="15"/>
      <c r="H4711" s="15"/>
    </row>
    <row r="4712" spans="1:8" x14ac:dyDescent="0.25">
      <c r="A4712" s="19">
        <v>43731</v>
      </c>
      <c r="B4712">
        <v>126.3125</v>
      </c>
      <c r="E4712" s="15"/>
      <c r="H4712" s="15"/>
    </row>
    <row r="4713" spans="1:8" x14ac:dyDescent="0.25">
      <c r="A4713" s="19">
        <v>43732</v>
      </c>
      <c r="B4713">
        <v>126.9375</v>
      </c>
      <c r="E4713" s="15"/>
      <c r="H4713" s="15"/>
    </row>
    <row r="4714" spans="1:8" x14ac:dyDescent="0.25">
      <c r="A4714" s="19">
        <v>43733</v>
      </c>
      <c r="B4714">
        <v>126.1875</v>
      </c>
      <c r="E4714" s="15"/>
      <c r="H4714" s="15"/>
    </row>
    <row r="4715" spans="1:8" x14ac:dyDescent="0.25">
      <c r="A4715" s="19">
        <v>43734</v>
      </c>
      <c r="B4715">
        <v>126.515625</v>
      </c>
      <c r="E4715" s="15"/>
      <c r="H4715" s="15"/>
    </row>
    <row r="4716" spans="1:8" x14ac:dyDescent="0.25">
      <c r="A4716" s="19">
        <v>43735</v>
      </c>
      <c r="B4716">
        <v>126.609375</v>
      </c>
      <c r="E4716" s="15"/>
      <c r="H4716" s="15"/>
    </row>
    <row r="4717" spans="1:8" x14ac:dyDescent="0.25">
      <c r="A4717" s="19">
        <v>43738</v>
      </c>
      <c r="B4717">
        <v>126.546875</v>
      </c>
      <c r="E4717" s="15"/>
      <c r="H4717" s="15"/>
    </row>
    <row r="4718" spans="1:8" x14ac:dyDescent="0.25">
      <c r="A4718" s="19">
        <v>43739</v>
      </c>
      <c r="B4718">
        <v>126.875</v>
      </c>
      <c r="E4718" s="15"/>
      <c r="H4718" s="15"/>
    </row>
    <row r="4719" spans="1:8" x14ac:dyDescent="0.25">
      <c r="A4719" s="19">
        <v>43740</v>
      </c>
      <c r="B4719">
        <v>127.34375</v>
      </c>
      <c r="E4719" s="15"/>
      <c r="H4719" s="15"/>
    </row>
    <row r="4720" spans="1:8" x14ac:dyDescent="0.25">
      <c r="A4720" s="19">
        <v>43741</v>
      </c>
      <c r="B4720">
        <v>127.9375</v>
      </c>
      <c r="E4720" s="15"/>
      <c r="H4720" s="15"/>
    </row>
    <row r="4721" spans="1:8" x14ac:dyDescent="0.25">
      <c r="A4721" s="19">
        <v>43742</v>
      </c>
      <c r="B4721">
        <v>128.09375</v>
      </c>
      <c r="E4721" s="15"/>
      <c r="H4721" s="15"/>
    </row>
    <row r="4722" spans="1:8" x14ac:dyDescent="0.25">
      <c r="A4722" s="19">
        <v>43745</v>
      </c>
      <c r="B4722">
        <v>127.703125</v>
      </c>
      <c r="E4722" s="15"/>
      <c r="H4722" s="15"/>
    </row>
    <row r="4723" spans="1:8" x14ac:dyDescent="0.25">
      <c r="A4723" s="19">
        <v>43746</v>
      </c>
      <c r="B4723">
        <v>127.890625</v>
      </c>
      <c r="E4723" s="15"/>
      <c r="H4723" s="15"/>
    </row>
    <row r="4724" spans="1:8" x14ac:dyDescent="0.25">
      <c r="A4724" s="19">
        <v>43747</v>
      </c>
      <c r="B4724">
        <v>127.484375</v>
      </c>
      <c r="E4724" s="15"/>
      <c r="H4724" s="15"/>
    </row>
    <row r="4725" spans="1:8" x14ac:dyDescent="0.25">
      <c r="A4725" s="19">
        <v>43748</v>
      </c>
      <c r="B4725">
        <v>126.921875</v>
      </c>
      <c r="E4725" s="15"/>
      <c r="H4725" s="15"/>
    </row>
    <row r="4726" spans="1:8" x14ac:dyDescent="0.25">
      <c r="A4726" s="19">
        <v>43749</v>
      </c>
      <c r="B4726">
        <v>126.109375</v>
      </c>
      <c r="E4726" s="15"/>
      <c r="H4726" s="15"/>
    </row>
    <row r="4727" spans="1:8" x14ac:dyDescent="0.25">
      <c r="A4727" s="19">
        <v>43752</v>
      </c>
      <c r="B4727">
        <v>126.453125</v>
      </c>
      <c r="E4727" s="15"/>
      <c r="H4727" s="15"/>
    </row>
    <row r="4728" spans="1:8" x14ac:dyDescent="0.25">
      <c r="A4728" s="19">
        <v>43753</v>
      </c>
      <c r="B4728">
        <v>126.015625</v>
      </c>
      <c r="E4728" s="15"/>
      <c r="H4728" s="15"/>
    </row>
    <row r="4729" spans="1:8" x14ac:dyDescent="0.25">
      <c r="A4729" s="19">
        <v>43754</v>
      </c>
      <c r="B4729">
        <v>126.21875</v>
      </c>
      <c r="E4729" s="15"/>
      <c r="H4729" s="15"/>
    </row>
    <row r="4730" spans="1:8" x14ac:dyDescent="0.25">
      <c r="A4730" s="19">
        <v>43755</v>
      </c>
      <c r="B4730">
        <v>126.140625</v>
      </c>
      <c r="E4730" s="15"/>
      <c r="H4730" s="15"/>
    </row>
    <row r="4731" spans="1:8" x14ac:dyDescent="0.25">
      <c r="A4731" s="19">
        <v>43756</v>
      </c>
      <c r="B4731">
        <v>126.265625</v>
      </c>
      <c r="E4731" s="15"/>
      <c r="H4731" s="15"/>
    </row>
    <row r="4732" spans="1:8" x14ac:dyDescent="0.25">
      <c r="A4732" s="19">
        <v>43759</v>
      </c>
      <c r="B4732">
        <v>125.875</v>
      </c>
      <c r="E4732" s="15"/>
      <c r="H4732" s="15"/>
    </row>
    <row r="4733" spans="1:8" x14ac:dyDescent="0.25">
      <c r="A4733" s="19">
        <v>43760</v>
      </c>
      <c r="B4733">
        <v>126.046875</v>
      </c>
      <c r="E4733" s="15"/>
      <c r="H4733" s="15"/>
    </row>
    <row r="4734" spans="1:8" x14ac:dyDescent="0.25">
      <c r="A4734" s="19">
        <v>43761</v>
      </c>
      <c r="B4734">
        <v>126.09375</v>
      </c>
      <c r="E4734" s="15"/>
      <c r="H4734" s="15"/>
    </row>
    <row r="4735" spans="1:8" x14ac:dyDescent="0.25">
      <c r="A4735" s="19">
        <v>43762</v>
      </c>
      <c r="B4735">
        <v>126.078125</v>
      </c>
      <c r="E4735" s="15"/>
      <c r="H4735" s="15"/>
    </row>
    <row r="4736" spans="1:8" x14ac:dyDescent="0.25">
      <c r="A4736" s="19">
        <v>43763</v>
      </c>
      <c r="B4736">
        <v>125.78125</v>
      </c>
      <c r="E4736" s="15"/>
      <c r="H4736" s="15"/>
    </row>
    <row r="4737" spans="1:8" x14ac:dyDescent="0.25">
      <c r="A4737" s="19">
        <v>43766</v>
      </c>
      <c r="B4737">
        <v>125.421875</v>
      </c>
      <c r="E4737" s="15"/>
      <c r="H4737" s="15"/>
    </row>
    <row r="4738" spans="1:8" x14ac:dyDescent="0.25">
      <c r="A4738" s="19">
        <v>43767</v>
      </c>
      <c r="B4738">
        <v>125.53125</v>
      </c>
      <c r="E4738" s="15"/>
      <c r="H4738" s="15"/>
    </row>
    <row r="4739" spans="1:8" x14ac:dyDescent="0.25">
      <c r="A4739" s="19">
        <v>43768</v>
      </c>
      <c r="B4739">
        <v>125.734375</v>
      </c>
      <c r="E4739" s="15"/>
      <c r="H4739" s="15"/>
    </row>
    <row r="4740" spans="1:8" x14ac:dyDescent="0.25">
      <c r="A4740" s="19">
        <v>43769</v>
      </c>
      <c r="B4740">
        <v>126.53125</v>
      </c>
      <c r="E4740" s="15"/>
      <c r="H4740" s="15"/>
    </row>
    <row r="4741" spans="1:8" x14ac:dyDescent="0.25">
      <c r="A4741" s="19">
        <v>43770</v>
      </c>
      <c r="B4741">
        <v>126.25</v>
      </c>
      <c r="E4741" s="15"/>
      <c r="H4741" s="15"/>
    </row>
    <row r="4742" spans="1:8" x14ac:dyDescent="0.25">
      <c r="A4742" s="19">
        <v>43773</v>
      </c>
      <c r="B4742">
        <v>125.828125</v>
      </c>
      <c r="E4742" s="15"/>
      <c r="H4742" s="15"/>
    </row>
    <row r="4743" spans="1:8" x14ac:dyDescent="0.25">
      <c r="A4743" s="19">
        <v>43774</v>
      </c>
      <c r="B4743">
        <v>125.1875</v>
      </c>
      <c r="E4743" s="15"/>
      <c r="H4743" s="15"/>
    </row>
    <row r="4744" spans="1:8" x14ac:dyDescent="0.25">
      <c r="A4744" s="19">
        <v>43775</v>
      </c>
      <c r="B4744">
        <v>125.578125</v>
      </c>
      <c r="E4744" s="15"/>
      <c r="H4744" s="15"/>
    </row>
    <row r="4745" spans="1:8" x14ac:dyDescent="0.25">
      <c r="A4745" s="19">
        <v>43776</v>
      </c>
      <c r="B4745">
        <v>124.671875</v>
      </c>
      <c r="E4745" s="15"/>
      <c r="H4745" s="15"/>
    </row>
    <row r="4746" spans="1:8" x14ac:dyDescent="0.25">
      <c r="A4746" s="19">
        <v>43777</v>
      </c>
      <c r="B4746">
        <v>124.671875</v>
      </c>
      <c r="E4746" s="15"/>
      <c r="H4746" s="15"/>
    </row>
    <row r="4747" spans="1:8" x14ac:dyDescent="0.25">
      <c r="A4747" s="19">
        <v>43780</v>
      </c>
      <c r="B4747">
        <v>124.671875</v>
      </c>
      <c r="E4747" s="15"/>
      <c r="H4747" s="15"/>
    </row>
    <row r="4748" spans="1:8" x14ac:dyDescent="0.25">
      <c r="A4748" s="19">
        <v>43781</v>
      </c>
      <c r="B4748">
        <v>124.8125</v>
      </c>
      <c r="E4748" s="15"/>
      <c r="H4748" s="15"/>
    </row>
    <row r="4749" spans="1:8" x14ac:dyDescent="0.25">
      <c r="A4749" s="19">
        <v>43782</v>
      </c>
      <c r="B4749">
        <v>125.15625</v>
      </c>
      <c r="E4749" s="15"/>
      <c r="H4749" s="15"/>
    </row>
    <row r="4750" spans="1:8" x14ac:dyDescent="0.25">
      <c r="A4750" s="19">
        <v>43783</v>
      </c>
      <c r="B4750">
        <v>125.59375</v>
      </c>
      <c r="E4750" s="15"/>
      <c r="H4750" s="15"/>
    </row>
    <row r="4751" spans="1:8" x14ac:dyDescent="0.25">
      <c r="A4751" s="19">
        <v>43784</v>
      </c>
      <c r="B4751">
        <v>125.40625</v>
      </c>
      <c r="E4751" s="15"/>
      <c r="H4751" s="15"/>
    </row>
    <row r="4752" spans="1:8" x14ac:dyDescent="0.25">
      <c r="A4752" s="19">
        <v>43787</v>
      </c>
      <c r="B4752">
        <v>125.578125</v>
      </c>
      <c r="E4752" s="15"/>
      <c r="H4752" s="15"/>
    </row>
    <row r="4753" spans="1:8" x14ac:dyDescent="0.25">
      <c r="A4753" s="19">
        <v>43788</v>
      </c>
      <c r="B4753">
        <v>125.6875</v>
      </c>
      <c r="E4753" s="15"/>
      <c r="H4753" s="15"/>
    </row>
    <row r="4754" spans="1:8" x14ac:dyDescent="0.25">
      <c r="A4754" s="19">
        <v>43789</v>
      </c>
      <c r="B4754">
        <v>126.046875</v>
      </c>
      <c r="E4754" s="15"/>
      <c r="H4754" s="15"/>
    </row>
    <row r="4755" spans="1:8" x14ac:dyDescent="0.25">
      <c r="A4755" s="19">
        <v>43790</v>
      </c>
      <c r="B4755">
        <v>125.734375</v>
      </c>
      <c r="E4755" s="15"/>
      <c r="H4755" s="15"/>
    </row>
    <row r="4756" spans="1:8" x14ac:dyDescent="0.25">
      <c r="A4756" s="19">
        <v>43791</v>
      </c>
      <c r="B4756">
        <v>125.703125</v>
      </c>
      <c r="E4756" s="15"/>
      <c r="H4756" s="15"/>
    </row>
    <row r="4757" spans="1:8" x14ac:dyDescent="0.25">
      <c r="A4757" s="19">
        <v>43794</v>
      </c>
      <c r="B4757">
        <v>125.765625</v>
      </c>
      <c r="E4757" s="15"/>
      <c r="H4757" s="15"/>
    </row>
    <row r="4758" spans="1:8" x14ac:dyDescent="0.25">
      <c r="A4758" s="19">
        <v>43795</v>
      </c>
      <c r="B4758">
        <v>125.9375</v>
      </c>
      <c r="E4758" s="15"/>
      <c r="H4758" s="15"/>
    </row>
    <row r="4759" spans="1:8" x14ac:dyDescent="0.25">
      <c r="A4759" s="19">
        <v>43796</v>
      </c>
      <c r="B4759">
        <v>125.625</v>
      </c>
      <c r="E4759" s="15"/>
      <c r="H4759" s="15"/>
    </row>
    <row r="4760" spans="1:8" x14ac:dyDescent="0.25">
      <c r="A4760" s="19">
        <v>43798</v>
      </c>
      <c r="B4760">
        <v>125.546875</v>
      </c>
      <c r="E4760" s="15"/>
      <c r="H4760" s="15"/>
    </row>
    <row r="4761" spans="1:8" x14ac:dyDescent="0.25">
      <c r="A4761" s="19">
        <v>43801</v>
      </c>
      <c r="B4761">
        <v>125.15625</v>
      </c>
      <c r="E4761" s="15"/>
      <c r="H4761" s="15"/>
    </row>
    <row r="4762" spans="1:8" x14ac:dyDescent="0.25">
      <c r="A4762" s="19">
        <v>43802</v>
      </c>
      <c r="B4762">
        <v>126.203125</v>
      </c>
      <c r="E4762" s="15"/>
      <c r="H4762" s="15"/>
    </row>
    <row r="4763" spans="1:8" x14ac:dyDescent="0.25">
      <c r="A4763" s="19">
        <v>43803</v>
      </c>
      <c r="B4763">
        <v>125.65625</v>
      </c>
      <c r="E4763" s="15"/>
      <c r="H4763" s="15"/>
    </row>
    <row r="4764" spans="1:8" x14ac:dyDescent="0.25">
      <c r="A4764" s="19">
        <v>43804</v>
      </c>
      <c r="B4764">
        <v>125.5625</v>
      </c>
      <c r="E4764" s="15"/>
      <c r="H4764" s="15"/>
    </row>
    <row r="4765" spans="1:8" x14ac:dyDescent="0.25">
      <c r="A4765" s="19">
        <v>43805</v>
      </c>
      <c r="B4765">
        <v>125.171875</v>
      </c>
      <c r="E4765" s="15"/>
      <c r="H4765" s="15"/>
    </row>
    <row r="4766" spans="1:8" x14ac:dyDescent="0.25">
      <c r="A4766" s="19">
        <v>43808</v>
      </c>
      <c r="B4766">
        <v>125.265625</v>
      </c>
      <c r="E4766" s="15"/>
      <c r="H4766" s="15"/>
    </row>
    <row r="4767" spans="1:8" x14ac:dyDescent="0.25">
      <c r="A4767" s="19">
        <v>43809</v>
      </c>
      <c r="B4767">
        <v>125.203125</v>
      </c>
      <c r="E4767" s="15"/>
      <c r="H4767" s="15"/>
    </row>
    <row r="4768" spans="1:8" x14ac:dyDescent="0.25">
      <c r="A4768" s="19">
        <v>43810</v>
      </c>
      <c r="B4768">
        <v>125.546875</v>
      </c>
      <c r="E4768" s="15"/>
      <c r="H4768" s="15"/>
    </row>
    <row r="4769" spans="1:8" x14ac:dyDescent="0.25">
      <c r="A4769" s="19">
        <v>43811</v>
      </c>
      <c r="B4769">
        <v>124.71875</v>
      </c>
      <c r="E4769" s="15"/>
      <c r="H4769" s="15"/>
    </row>
    <row r="4770" spans="1:8" x14ac:dyDescent="0.25">
      <c r="A4770" s="19">
        <v>43812</v>
      </c>
      <c r="B4770">
        <v>125.359375</v>
      </c>
      <c r="E4770" s="15"/>
      <c r="H4770" s="15"/>
    </row>
    <row r="4771" spans="1:8" x14ac:dyDescent="0.25">
      <c r="A4771" s="19">
        <v>43815</v>
      </c>
      <c r="B4771">
        <v>124.8125</v>
      </c>
      <c r="E4771" s="15"/>
      <c r="H4771" s="15"/>
    </row>
    <row r="4772" spans="1:8" x14ac:dyDescent="0.25">
      <c r="A4772" s="19">
        <v>43816</v>
      </c>
      <c r="B4772">
        <v>124.859375</v>
      </c>
      <c r="E4772" s="15"/>
      <c r="H4772" s="15"/>
    </row>
    <row r="4773" spans="1:8" x14ac:dyDescent="0.25">
      <c r="A4773" s="19">
        <v>43817</v>
      </c>
      <c r="B4773">
        <v>124.609375</v>
      </c>
      <c r="E4773" s="15"/>
      <c r="H4773" s="15"/>
    </row>
    <row r="4774" spans="1:8" x14ac:dyDescent="0.25">
      <c r="A4774" s="19">
        <v>43818</v>
      </c>
      <c r="B4774">
        <v>124.75</v>
      </c>
      <c r="E4774" s="15"/>
      <c r="H4774" s="15"/>
    </row>
    <row r="4775" spans="1:8" x14ac:dyDescent="0.25">
      <c r="A4775" s="19">
        <v>43819</v>
      </c>
      <c r="B4775">
        <v>124.6875</v>
      </c>
      <c r="E4775" s="15"/>
      <c r="H4775" s="15"/>
    </row>
    <row r="4776" spans="1:8" x14ac:dyDescent="0.25">
      <c r="A4776" s="19">
        <v>43822</v>
      </c>
      <c r="B4776">
        <v>124.53125</v>
      </c>
      <c r="E4776" s="15"/>
      <c r="H4776" s="15"/>
    </row>
    <row r="4777" spans="1:8" x14ac:dyDescent="0.25">
      <c r="A4777" s="19">
        <v>43823</v>
      </c>
      <c r="B4777">
        <v>124.75</v>
      </c>
      <c r="E4777" s="15"/>
      <c r="H4777" s="15"/>
    </row>
    <row r="4778" spans="1:8" x14ac:dyDescent="0.25">
      <c r="A4778" s="19">
        <v>43825</v>
      </c>
      <c r="B4778">
        <v>124.8125</v>
      </c>
      <c r="E4778" s="15"/>
      <c r="H4778" s="15"/>
    </row>
    <row r="4779" spans="1:8" x14ac:dyDescent="0.25">
      <c r="A4779" s="19">
        <v>43826</v>
      </c>
      <c r="B4779">
        <v>125.078125</v>
      </c>
      <c r="E4779" s="15"/>
      <c r="H4779" s="15"/>
    </row>
    <row r="4780" spans="1:8" x14ac:dyDescent="0.25">
      <c r="A4780" s="19">
        <v>43829</v>
      </c>
      <c r="B4780">
        <v>124.96875</v>
      </c>
      <c r="E4780" s="15"/>
      <c r="H4780" s="15"/>
    </row>
    <row r="4781" spans="1:8" x14ac:dyDescent="0.25">
      <c r="A4781" s="19">
        <v>43830</v>
      </c>
      <c r="B4781">
        <v>124.859375</v>
      </c>
      <c r="E4781" s="15"/>
      <c r="H4781" s="15"/>
    </row>
    <row r="4782" spans="1:8" x14ac:dyDescent="0.25">
      <c r="A4782" s="19">
        <v>43832</v>
      </c>
      <c r="B4782">
        <v>125.046875</v>
      </c>
      <c r="E4782" s="15"/>
      <c r="H4782" s="15"/>
    </row>
    <row r="4783" spans="1:8" x14ac:dyDescent="0.25">
      <c r="A4783" s="19">
        <v>43833</v>
      </c>
      <c r="B4783">
        <v>125.796875</v>
      </c>
      <c r="E4783" s="15"/>
      <c r="H4783" s="15"/>
    </row>
    <row r="4784" spans="1:8" x14ac:dyDescent="0.25">
      <c r="A4784" s="19">
        <v>43836</v>
      </c>
      <c r="B4784">
        <v>125.65625</v>
      </c>
      <c r="E4784" s="15"/>
      <c r="H4784" s="15"/>
    </row>
    <row r="4785" spans="1:8" x14ac:dyDescent="0.25">
      <c r="A4785" s="19">
        <v>43837</v>
      </c>
      <c r="B4785">
        <v>125.5625</v>
      </c>
      <c r="E4785" s="15"/>
      <c r="H4785" s="15"/>
    </row>
    <row r="4786" spans="1:8" x14ac:dyDescent="0.25">
      <c r="A4786" s="19">
        <v>43838</v>
      </c>
      <c r="B4786">
        <v>125.1875</v>
      </c>
      <c r="E4786" s="15"/>
      <c r="H4786" s="15"/>
    </row>
    <row r="4787" spans="1:8" x14ac:dyDescent="0.25">
      <c r="A4787" s="19">
        <v>43839</v>
      </c>
      <c r="B4787">
        <v>125.3125</v>
      </c>
      <c r="E4787" s="15"/>
      <c r="H4787" s="15"/>
    </row>
    <row r="4788" spans="1:8" x14ac:dyDescent="0.25">
      <c r="A4788" s="19">
        <v>43840</v>
      </c>
      <c r="B4788">
        <v>125.5</v>
      </c>
      <c r="E4788" s="15"/>
      <c r="H4788" s="15"/>
    </row>
    <row r="4789" spans="1:8" x14ac:dyDescent="0.25">
      <c r="A4789" s="19">
        <v>43843</v>
      </c>
      <c r="B4789">
        <v>125.34375</v>
      </c>
      <c r="E4789" s="15"/>
      <c r="H4789" s="15"/>
    </row>
    <row r="4790" spans="1:8" x14ac:dyDescent="0.25">
      <c r="A4790" s="19">
        <v>43844</v>
      </c>
      <c r="B4790">
        <v>125.5625</v>
      </c>
      <c r="E4790" s="15"/>
      <c r="H4790" s="15"/>
    </row>
    <row r="4791" spans="1:8" x14ac:dyDescent="0.25">
      <c r="A4791" s="19">
        <v>43845</v>
      </c>
      <c r="B4791">
        <v>125.75</v>
      </c>
      <c r="E4791" s="15"/>
      <c r="H4791" s="15"/>
    </row>
    <row r="4792" spans="1:8" x14ac:dyDescent="0.25">
      <c r="A4792" s="19">
        <v>43846</v>
      </c>
      <c r="B4792">
        <v>125.5625</v>
      </c>
      <c r="E4792" s="15"/>
      <c r="H4792" s="15"/>
    </row>
    <row r="4793" spans="1:8" x14ac:dyDescent="0.25">
      <c r="A4793" s="19">
        <v>43847</v>
      </c>
      <c r="B4793">
        <v>125.46875</v>
      </c>
      <c r="E4793" s="15"/>
      <c r="H4793" s="15"/>
    </row>
    <row r="4794" spans="1:8" x14ac:dyDescent="0.25">
      <c r="A4794" s="19">
        <v>43851</v>
      </c>
      <c r="B4794">
        <v>125.984375</v>
      </c>
      <c r="E4794" s="15"/>
      <c r="H4794" s="15"/>
    </row>
    <row r="4795" spans="1:8" x14ac:dyDescent="0.25">
      <c r="A4795" s="19">
        <v>43852</v>
      </c>
      <c r="B4795">
        <v>125.953125</v>
      </c>
      <c r="E4795" s="15"/>
      <c r="H4795" s="15"/>
    </row>
    <row r="4796" spans="1:8" x14ac:dyDescent="0.25">
      <c r="A4796" s="19">
        <v>43853</v>
      </c>
      <c r="B4796">
        <v>126.171875</v>
      </c>
      <c r="E4796" s="15"/>
      <c r="H4796" s="15"/>
    </row>
    <row r="4797" spans="1:8" x14ac:dyDescent="0.25">
      <c r="A4797" s="19">
        <v>43854</v>
      </c>
      <c r="B4797">
        <v>126.65625</v>
      </c>
      <c r="E4797" s="15"/>
      <c r="H4797" s="15"/>
    </row>
    <row r="4798" spans="1:8" x14ac:dyDescent="0.25">
      <c r="A4798" s="19">
        <v>43857</v>
      </c>
      <c r="B4798">
        <v>127.25</v>
      </c>
      <c r="E4798" s="15"/>
      <c r="H4798" s="15"/>
    </row>
    <row r="4799" spans="1:8" x14ac:dyDescent="0.25">
      <c r="A4799" s="19">
        <v>43858</v>
      </c>
      <c r="B4799">
        <v>126.984375</v>
      </c>
      <c r="E4799" s="15"/>
      <c r="H4799" s="15"/>
    </row>
    <row r="4800" spans="1:8" x14ac:dyDescent="0.25">
      <c r="A4800" s="19">
        <v>43859</v>
      </c>
      <c r="B4800">
        <v>127.375</v>
      </c>
      <c r="E4800" s="15"/>
      <c r="H4800" s="15"/>
    </row>
    <row r="4801" spans="1:8" x14ac:dyDescent="0.25">
      <c r="A4801" s="19">
        <v>43860</v>
      </c>
      <c r="B4801">
        <v>127.671875</v>
      </c>
      <c r="E4801" s="15"/>
      <c r="H4801" s="15"/>
    </row>
    <row r="4802" spans="1:8" x14ac:dyDescent="0.25">
      <c r="A4802" s="19">
        <v>43861</v>
      </c>
      <c r="B4802">
        <v>128</v>
      </c>
      <c r="E4802" s="15"/>
      <c r="H4802" s="15"/>
    </row>
    <row r="4803" spans="1:8" x14ac:dyDescent="0.25">
      <c r="A4803" s="19">
        <v>43864</v>
      </c>
      <c r="B4803">
        <v>127.921875</v>
      </c>
      <c r="E4803" s="15"/>
      <c r="H4803" s="15"/>
    </row>
    <row r="4804" spans="1:8" x14ac:dyDescent="0.25">
      <c r="A4804" s="19">
        <v>43865</v>
      </c>
      <c r="B4804">
        <v>127.25</v>
      </c>
      <c r="E4804" s="15"/>
      <c r="H4804" s="15"/>
    </row>
    <row r="4805" spans="1:8" x14ac:dyDescent="0.25">
      <c r="A4805" s="19">
        <v>43866</v>
      </c>
      <c r="B4805">
        <v>126.921875</v>
      </c>
      <c r="E4805" s="15"/>
      <c r="H4805" s="15"/>
    </row>
    <row r="4806" spans="1:8" x14ac:dyDescent="0.25">
      <c r="A4806" s="19">
        <v>43867</v>
      </c>
      <c r="B4806">
        <v>126.9375</v>
      </c>
      <c r="E4806" s="15"/>
      <c r="H4806" s="15"/>
    </row>
    <row r="4807" spans="1:8" x14ac:dyDescent="0.25">
      <c r="A4807" s="19">
        <v>43868</v>
      </c>
      <c r="B4807">
        <v>127.4375</v>
      </c>
      <c r="E4807" s="15"/>
      <c r="H4807" s="15"/>
    </row>
    <row r="4808" spans="1:8" x14ac:dyDescent="0.25">
      <c r="A4808" s="19">
        <v>43871</v>
      </c>
      <c r="B4808">
        <v>127.71875</v>
      </c>
      <c r="E4808" s="15"/>
      <c r="H4808" s="15"/>
    </row>
    <row r="4809" spans="1:8" x14ac:dyDescent="0.25">
      <c r="A4809" s="19">
        <v>43872</v>
      </c>
      <c r="B4809">
        <v>127.359375</v>
      </c>
      <c r="E4809" s="15"/>
      <c r="H4809" s="15"/>
    </row>
    <row r="4810" spans="1:8" x14ac:dyDescent="0.25">
      <c r="A4810" s="19">
        <v>43873</v>
      </c>
      <c r="B4810">
        <v>127.0625</v>
      </c>
      <c r="E4810" s="15"/>
      <c r="H4810" s="15"/>
    </row>
    <row r="4811" spans="1:8" x14ac:dyDescent="0.25">
      <c r="A4811" s="19">
        <v>43874</v>
      </c>
      <c r="B4811">
        <v>127.140625</v>
      </c>
      <c r="E4811" s="15"/>
      <c r="H4811" s="15"/>
    </row>
    <row r="4812" spans="1:8" x14ac:dyDescent="0.25">
      <c r="A4812" s="19">
        <v>43875</v>
      </c>
      <c r="B4812">
        <v>127.34375</v>
      </c>
      <c r="E4812" s="15"/>
      <c r="H4812" s="15"/>
    </row>
    <row r="4813" spans="1:8" x14ac:dyDescent="0.25">
      <c r="A4813" s="19">
        <v>43879</v>
      </c>
      <c r="B4813">
        <v>127.5625</v>
      </c>
      <c r="E4813" s="15"/>
      <c r="H4813" s="15"/>
    </row>
    <row r="4814" spans="1:8" x14ac:dyDescent="0.25">
      <c r="A4814" s="19">
        <v>43880</v>
      </c>
      <c r="B4814">
        <v>127.4375</v>
      </c>
      <c r="E4814" s="15"/>
      <c r="H4814" s="15"/>
    </row>
    <row r="4815" spans="1:8" x14ac:dyDescent="0.25">
      <c r="A4815" s="19">
        <v>43881</v>
      </c>
      <c r="B4815">
        <v>127.78125</v>
      </c>
      <c r="E4815" s="15"/>
      <c r="H4815" s="15"/>
    </row>
    <row r="4816" spans="1:8" x14ac:dyDescent="0.25">
      <c r="A4816" s="19">
        <v>43882</v>
      </c>
      <c r="B4816">
        <v>128.203125</v>
      </c>
      <c r="E4816" s="15"/>
      <c r="H4816" s="15"/>
    </row>
    <row r="4817" spans="1:8" x14ac:dyDescent="0.25">
      <c r="A4817" s="19">
        <v>43885</v>
      </c>
      <c r="B4817">
        <v>128.96875</v>
      </c>
      <c r="E4817" s="15"/>
      <c r="H4817" s="15"/>
    </row>
    <row r="4818" spans="1:8" x14ac:dyDescent="0.25">
      <c r="A4818" s="19">
        <v>43886</v>
      </c>
      <c r="B4818">
        <v>129.421875</v>
      </c>
      <c r="E4818" s="15"/>
      <c r="H4818" s="15"/>
    </row>
    <row r="4819" spans="1:8" x14ac:dyDescent="0.25">
      <c r="A4819" s="19">
        <v>43887</v>
      </c>
      <c r="B4819">
        <v>129.625</v>
      </c>
      <c r="E4819" s="15"/>
      <c r="H4819" s="15"/>
    </row>
    <row r="4820" spans="1:8" x14ac:dyDescent="0.25">
      <c r="A4820" s="19">
        <v>43888</v>
      </c>
      <c r="B4820">
        <v>129.734375</v>
      </c>
      <c r="E4820" s="15"/>
      <c r="H4820" s="15"/>
    </row>
    <row r="4821" spans="1:8" x14ac:dyDescent="0.25">
      <c r="A4821" s="19">
        <v>43889</v>
      </c>
      <c r="B4821">
        <v>131.09375</v>
      </c>
      <c r="E4821" s="15"/>
      <c r="H4821" s="15"/>
    </row>
    <row r="4822" spans="1:8" x14ac:dyDescent="0.25">
      <c r="A4822" s="19">
        <v>43892</v>
      </c>
      <c r="B4822">
        <v>131.515625</v>
      </c>
      <c r="E4822" s="15"/>
      <c r="H4822" s="15"/>
    </row>
    <row r="4823" spans="1:8" x14ac:dyDescent="0.25">
      <c r="A4823" s="19">
        <v>43893</v>
      </c>
      <c r="B4823">
        <v>132.21875</v>
      </c>
      <c r="E4823" s="15"/>
      <c r="H4823" s="15"/>
    </row>
    <row r="4824" spans="1:8" x14ac:dyDescent="0.25">
      <c r="A4824" s="19">
        <v>43894</v>
      </c>
      <c r="B4824">
        <v>132.46875</v>
      </c>
      <c r="E4824" s="15"/>
      <c r="H4824" s="15"/>
    </row>
    <row r="4825" spans="1:8" x14ac:dyDescent="0.25">
      <c r="A4825" s="19">
        <v>43895</v>
      </c>
      <c r="B4825">
        <v>132.96875</v>
      </c>
      <c r="E4825" s="15"/>
      <c r="H4825" s="15"/>
    </row>
    <row r="4826" spans="1:8" x14ac:dyDescent="0.25">
      <c r="A4826" s="19">
        <v>43896</v>
      </c>
      <c r="B4826">
        <v>134.21875</v>
      </c>
      <c r="E4826" s="15"/>
      <c r="H4826" s="15"/>
    </row>
    <row r="4827" spans="1:8" x14ac:dyDescent="0.25">
      <c r="A4827" s="19">
        <v>43899</v>
      </c>
      <c r="B4827">
        <v>135.421875</v>
      </c>
      <c r="E4827" s="15"/>
      <c r="H4827" s="15"/>
    </row>
    <row r="4828" spans="1:8" x14ac:dyDescent="0.25">
      <c r="A4828" s="19">
        <v>43900</v>
      </c>
      <c r="B4828">
        <v>133.734375</v>
      </c>
      <c r="E4828" s="15"/>
      <c r="H4828" s="15"/>
    </row>
    <row r="4829" spans="1:8" x14ac:dyDescent="0.25">
      <c r="A4829" s="19">
        <v>43901</v>
      </c>
      <c r="B4829">
        <v>133.328125</v>
      </c>
      <c r="E4829" s="15"/>
      <c r="H4829" s="15"/>
    </row>
    <row r="4830" spans="1:8" x14ac:dyDescent="0.25">
      <c r="A4830" s="19">
        <v>43902</v>
      </c>
      <c r="B4830">
        <v>133.09375</v>
      </c>
      <c r="E4830" s="15"/>
      <c r="H4830" s="15"/>
    </row>
    <row r="4831" spans="1:8" x14ac:dyDescent="0.25">
      <c r="A4831" s="19">
        <v>43903</v>
      </c>
      <c r="B4831">
        <v>132.03125</v>
      </c>
      <c r="E4831" s="15"/>
      <c r="H4831" s="15"/>
    </row>
    <row r="4832" spans="1:8" x14ac:dyDescent="0.25">
      <c r="A4832" s="19">
        <v>43906</v>
      </c>
      <c r="B4832">
        <v>134.234375</v>
      </c>
      <c r="E4832" s="15"/>
      <c r="H4832" s="15"/>
    </row>
    <row r="4833" spans="1:8" x14ac:dyDescent="0.25">
      <c r="A4833" s="19">
        <v>43907</v>
      </c>
      <c r="B4833">
        <v>132.28125</v>
      </c>
      <c r="E4833" s="15"/>
      <c r="H4833" s="15"/>
    </row>
    <row r="4834" spans="1:8" x14ac:dyDescent="0.25">
      <c r="A4834" s="19">
        <v>43908</v>
      </c>
      <c r="B4834">
        <v>130.640625</v>
      </c>
      <c r="E4834" s="15"/>
      <c r="H4834" s="15"/>
    </row>
    <row r="4835" spans="1:8" x14ac:dyDescent="0.25">
      <c r="A4835" s="19">
        <v>43909</v>
      </c>
      <c r="B4835">
        <v>131.5625</v>
      </c>
      <c r="E4835" s="15"/>
      <c r="H4835" s="15"/>
    </row>
    <row r="4836" spans="1:8" x14ac:dyDescent="0.25">
      <c r="A4836" s="19">
        <v>43910</v>
      </c>
      <c r="B4836">
        <v>133.03125</v>
      </c>
      <c r="E4836" s="15"/>
      <c r="H4836" s="15"/>
    </row>
    <row r="4837" spans="1:8" x14ac:dyDescent="0.25">
      <c r="A4837" s="19">
        <v>43913</v>
      </c>
      <c r="B4837">
        <v>134.453125</v>
      </c>
      <c r="E4837" s="15"/>
      <c r="H4837" s="15"/>
    </row>
    <row r="4838" spans="1:8" x14ac:dyDescent="0.25">
      <c r="A4838" s="19">
        <v>43914</v>
      </c>
      <c r="B4838">
        <v>133.734375</v>
      </c>
      <c r="E4838" s="15"/>
      <c r="H4838" s="15"/>
    </row>
    <row r="4839" spans="1:8" x14ac:dyDescent="0.25">
      <c r="A4839" s="19">
        <v>43915</v>
      </c>
      <c r="B4839">
        <v>133.625</v>
      </c>
      <c r="E4839" s="15"/>
      <c r="H4839" s="15"/>
    </row>
    <row r="4840" spans="1:8" x14ac:dyDescent="0.25">
      <c r="A4840" s="19">
        <v>43916</v>
      </c>
      <c r="B4840">
        <v>134</v>
      </c>
      <c r="E4840" s="15"/>
      <c r="H4840" s="15"/>
    </row>
    <row r="4841" spans="1:8" x14ac:dyDescent="0.25">
      <c r="A4841" s="19">
        <v>43917</v>
      </c>
      <c r="B4841">
        <v>134.515625</v>
      </c>
      <c r="E4841" s="15"/>
      <c r="H4841" s="15"/>
    </row>
    <row r="4842" spans="1:8" x14ac:dyDescent="0.25">
      <c r="A4842" s="19">
        <v>43920</v>
      </c>
      <c r="B4842">
        <v>135.0625</v>
      </c>
      <c r="E4842" s="15"/>
      <c r="H4842" s="15"/>
    </row>
    <row r="4843" spans="1:8" x14ac:dyDescent="0.25">
      <c r="A4843" s="19">
        <v>43921</v>
      </c>
      <c r="B4843">
        <v>134.9375</v>
      </c>
      <c r="E4843" s="15"/>
      <c r="H4843" s="15"/>
    </row>
    <row r="4844" spans="1:8" x14ac:dyDescent="0.25">
      <c r="A4844" s="19">
        <v>43922</v>
      </c>
      <c r="B4844">
        <v>135.21875</v>
      </c>
      <c r="E4844" s="15"/>
      <c r="H4844" s="15"/>
    </row>
    <row r="4845" spans="1:8" x14ac:dyDescent="0.25">
      <c r="A4845" s="19">
        <v>43923</v>
      </c>
      <c r="B4845">
        <v>135.125</v>
      </c>
      <c r="E4845" s="15"/>
      <c r="H4845" s="15"/>
    </row>
    <row r="4846" spans="1:8" x14ac:dyDescent="0.25">
      <c r="A4846" s="19">
        <v>43924</v>
      </c>
      <c r="B4846">
        <v>135.375</v>
      </c>
      <c r="E4846" s="15"/>
      <c r="H4846" s="15"/>
    </row>
    <row r="4847" spans="1:8" x14ac:dyDescent="0.25">
      <c r="A4847" s="19">
        <v>43927</v>
      </c>
      <c r="B4847">
        <v>134.65625</v>
      </c>
      <c r="E4847" s="15"/>
      <c r="H4847" s="15"/>
    </row>
    <row r="4848" spans="1:8" x14ac:dyDescent="0.25">
      <c r="A4848" s="19">
        <v>43928</v>
      </c>
      <c r="B4848">
        <v>134.171875</v>
      </c>
      <c r="E4848" s="15"/>
      <c r="H4848" s="15"/>
    </row>
    <row r="4849" spans="1:8" x14ac:dyDescent="0.25">
      <c r="A4849" s="19">
        <v>43929</v>
      </c>
      <c r="B4849">
        <v>134.109375</v>
      </c>
      <c r="E4849" s="15"/>
      <c r="H4849" s="15"/>
    </row>
    <row r="4850" spans="1:8" x14ac:dyDescent="0.25">
      <c r="A4850" s="19">
        <v>43930</v>
      </c>
      <c r="B4850">
        <v>134.5</v>
      </c>
      <c r="E4850" s="15"/>
      <c r="H4850" s="15"/>
    </row>
    <row r="4851" spans="1:8" x14ac:dyDescent="0.25">
      <c r="A4851" s="19">
        <v>43934</v>
      </c>
      <c r="B4851">
        <v>134.34375</v>
      </c>
      <c r="E4851" s="15"/>
      <c r="H4851" s="15"/>
    </row>
    <row r="4852" spans="1:8" x14ac:dyDescent="0.25">
      <c r="A4852" s="19">
        <v>43935</v>
      </c>
      <c r="B4852">
        <v>134.46875</v>
      </c>
      <c r="E4852" s="15"/>
      <c r="H4852" s="15"/>
    </row>
    <row r="4853" spans="1:8" x14ac:dyDescent="0.25">
      <c r="A4853" s="19">
        <v>43936</v>
      </c>
      <c r="B4853">
        <v>135.390625</v>
      </c>
      <c r="E4853" s="15"/>
      <c r="H4853" s="15"/>
    </row>
    <row r="4854" spans="1:8" x14ac:dyDescent="0.25">
      <c r="A4854" s="19">
        <v>43937</v>
      </c>
      <c r="B4854">
        <v>135.46875</v>
      </c>
      <c r="E4854" s="15"/>
      <c r="H4854" s="15"/>
    </row>
    <row r="4855" spans="1:8" x14ac:dyDescent="0.25">
      <c r="A4855" s="19">
        <v>43938</v>
      </c>
      <c r="B4855">
        <v>135.125</v>
      </c>
      <c r="E4855" s="15"/>
      <c r="H4855" s="15"/>
    </row>
    <row r="4856" spans="1:8" x14ac:dyDescent="0.25">
      <c r="A4856" s="19">
        <v>43941</v>
      </c>
      <c r="B4856">
        <v>135.34375</v>
      </c>
      <c r="E4856" s="15"/>
      <c r="H4856" s="15"/>
    </row>
    <row r="4857" spans="1:8" x14ac:dyDescent="0.25">
      <c r="A4857" s="19">
        <v>43942</v>
      </c>
      <c r="B4857">
        <v>135.609375</v>
      </c>
      <c r="E4857" s="15"/>
      <c r="H4857" s="15"/>
    </row>
    <row r="4858" spans="1:8" x14ac:dyDescent="0.25">
      <c r="A4858" s="19">
        <v>43943</v>
      </c>
      <c r="B4858">
        <v>135.28125</v>
      </c>
      <c r="E4858" s="15"/>
      <c r="H4858" s="15"/>
    </row>
    <row r="4859" spans="1:8" x14ac:dyDescent="0.25">
      <c r="A4859" s="19">
        <v>43944</v>
      </c>
      <c r="B4859">
        <v>135.25</v>
      </c>
      <c r="E4859" s="15"/>
      <c r="H4859" s="15"/>
    </row>
    <row r="4860" spans="1:8" x14ac:dyDescent="0.25">
      <c r="A4860" s="19">
        <v>43945</v>
      </c>
      <c r="B4860">
        <v>135.34375</v>
      </c>
      <c r="E4860" s="15"/>
      <c r="H4860" s="15"/>
    </row>
    <row r="4861" spans="1:8" x14ac:dyDescent="0.25">
      <c r="A4861" s="19">
        <v>43948</v>
      </c>
      <c r="B4861">
        <v>134.90625</v>
      </c>
      <c r="E4861" s="15"/>
      <c r="H4861" s="15"/>
    </row>
    <row r="4862" spans="1:8" x14ac:dyDescent="0.25">
      <c r="A4862" s="19">
        <v>43949</v>
      </c>
      <c r="B4862">
        <v>135.25</v>
      </c>
      <c r="E4862" s="15"/>
      <c r="H4862" s="15"/>
    </row>
    <row r="4863" spans="1:8" x14ac:dyDescent="0.25">
      <c r="A4863" s="19">
        <v>43950</v>
      </c>
      <c r="B4863">
        <v>135.203125</v>
      </c>
      <c r="E4863" s="15"/>
      <c r="H4863" s="15"/>
    </row>
    <row r="4864" spans="1:8" x14ac:dyDescent="0.25">
      <c r="A4864" s="19">
        <v>43951</v>
      </c>
      <c r="B4864">
        <v>135.296875</v>
      </c>
      <c r="E4864" s="15"/>
      <c r="H4864" s="15"/>
    </row>
    <row r="4865" spans="1:8" x14ac:dyDescent="0.25">
      <c r="A4865" s="19">
        <v>43952</v>
      </c>
      <c r="B4865">
        <v>135.109375</v>
      </c>
      <c r="E4865" s="15"/>
      <c r="H4865" s="15"/>
    </row>
    <row r="4866" spans="1:8" x14ac:dyDescent="0.25">
      <c r="A4866" s="19">
        <v>43955</v>
      </c>
      <c r="B4866">
        <v>135.203125</v>
      </c>
      <c r="E4866" s="15"/>
      <c r="H4866" s="15"/>
    </row>
    <row r="4867" spans="1:8" x14ac:dyDescent="0.25">
      <c r="A4867" s="19">
        <v>43956</v>
      </c>
      <c r="B4867">
        <v>135.09375</v>
      </c>
      <c r="E4867" s="15"/>
      <c r="H4867" s="15"/>
    </row>
    <row r="4868" spans="1:8" x14ac:dyDescent="0.25">
      <c r="A4868" s="19">
        <v>43957</v>
      </c>
      <c r="B4868">
        <v>134.796875</v>
      </c>
      <c r="E4868" s="15"/>
      <c r="H4868" s="15"/>
    </row>
    <row r="4869" spans="1:8" x14ac:dyDescent="0.25">
      <c r="A4869" s="19">
        <v>43958</v>
      </c>
      <c r="B4869">
        <v>135.515625</v>
      </c>
      <c r="E4869" s="15"/>
      <c r="H4869" s="15"/>
    </row>
    <row r="4870" spans="1:8" x14ac:dyDescent="0.25">
      <c r="A4870" s="19">
        <v>43959</v>
      </c>
      <c r="B4870">
        <v>135.1875</v>
      </c>
      <c r="E4870" s="15"/>
      <c r="H4870" s="15"/>
    </row>
    <row r="4871" spans="1:8" x14ac:dyDescent="0.25">
      <c r="A4871" s="19">
        <v>43962</v>
      </c>
      <c r="B4871">
        <v>134.875</v>
      </c>
      <c r="E4871" s="15"/>
      <c r="H4871" s="15"/>
    </row>
    <row r="4872" spans="1:8" x14ac:dyDescent="0.25">
      <c r="A4872" s="19">
        <v>43963</v>
      </c>
      <c r="B4872">
        <v>135.1875</v>
      </c>
      <c r="E4872" s="15"/>
      <c r="H4872" s="15"/>
    </row>
    <row r="4873" spans="1:8" x14ac:dyDescent="0.25">
      <c r="A4873" s="19">
        <v>43964</v>
      </c>
      <c r="B4873">
        <v>135.453125</v>
      </c>
      <c r="E4873" s="15"/>
      <c r="H4873" s="15"/>
    </row>
    <row r="4874" spans="1:8" x14ac:dyDescent="0.25">
      <c r="A4874" s="19">
        <v>43965</v>
      </c>
      <c r="B4874">
        <v>135.640625</v>
      </c>
      <c r="E4874" s="15"/>
      <c r="H4874" s="15"/>
    </row>
    <row r="4875" spans="1:8" x14ac:dyDescent="0.25">
      <c r="A4875" s="19">
        <v>43966</v>
      </c>
      <c r="B4875">
        <v>135.546875</v>
      </c>
      <c r="E4875" s="15"/>
      <c r="H4875" s="15"/>
    </row>
    <row r="4876" spans="1:8" x14ac:dyDescent="0.25">
      <c r="A4876" s="19">
        <v>43969</v>
      </c>
      <c r="B4876">
        <v>134.84375</v>
      </c>
      <c r="E4876" s="15"/>
      <c r="H4876" s="15"/>
    </row>
    <row r="4877" spans="1:8" x14ac:dyDescent="0.25">
      <c r="A4877" s="19">
        <v>43970</v>
      </c>
      <c r="B4877">
        <v>135.09375</v>
      </c>
      <c r="E4877" s="15"/>
      <c r="H4877" s="15"/>
    </row>
    <row r="4878" spans="1:8" x14ac:dyDescent="0.25">
      <c r="A4878" s="19">
        <v>43971</v>
      </c>
      <c r="B4878">
        <v>135.3125</v>
      </c>
      <c r="E4878" s="15"/>
      <c r="H4878" s="15"/>
    </row>
    <row r="4879" spans="1:8" x14ac:dyDescent="0.25">
      <c r="A4879" s="19">
        <v>43972</v>
      </c>
      <c r="B4879">
        <v>135.296875</v>
      </c>
      <c r="E4879" s="15"/>
      <c r="H4879" s="15"/>
    </row>
    <row r="4880" spans="1:8" x14ac:dyDescent="0.25">
      <c r="A4880" s="19">
        <v>43973</v>
      </c>
      <c r="B4880">
        <v>135.390625</v>
      </c>
      <c r="E4880" s="15"/>
      <c r="H4880" s="15"/>
    </row>
    <row r="4881" spans="1:8" x14ac:dyDescent="0.25">
      <c r="A4881" s="19">
        <v>43977</v>
      </c>
      <c r="B4881">
        <v>135.1875</v>
      </c>
      <c r="E4881" s="15"/>
      <c r="H4881" s="15"/>
    </row>
    <row r="4882" spans="1:8" x14ac:dyDescent="0.25">
      <c r="A4882" s="19">
        <v>43978</v>
      </c>
      <c r="B4882">
        <v>135.359375</v>
      </c>
      <c r="E4882" s="15"/>
      <c r="H4882" s="15"/>
    </row>
    <row r="4883" spans="1:8" x14ac:dyDescent="0.25">
      <c r="A4883" s="19">
        <v>43979</v>
      </c>
      <c r="B4883">
        <v>135.1875</v>
      </c>
      <c r="E4883" s="15"/>
      <c r="H4883" s="15"/>
    </row>
    <row r="4884" spans="1:8" x14ac:dyDescent="0.25">
      <c r="A4884" s="19">
        <v>43980</v>
      </c>
      <c r="B4884">
        <v>135.59375</v>
      </c>
      <c r="E4884" s="15"/>
      <c r="H4884" s="15"/>
    </row>
    <row r="4885" spans="1:8" x14ac:dyDescent="0.25">
      <c r="A4885" s="19">
        <v>43983</v>
      </c>
      <c r="B4885">
        <v>135.546875</v>
      </c>
      <c r="E4885" s="15"/>
      <c r="H4885" s="15"/>
    </row>
    <row r="4886" spans="1:8" x14ac:dyDescent="0.25">
      <c r="A4886" s="19">
        <v>43984</v>
      </c>
      <c r="B4886">
        <v>135.421875</v>
      </c>
      <c r="E4886" s="15"/>
      <c r="H4886" s="15"/>
    </row>
    <row r="4887" spans="1:8" x14ac:dyDescent="0.25">
      <c r="A4887" s="19">
        <v>43985</v>
      </c>
      <c r="B4887">
        <v>134.8125</v>
      </c>
      <c r="E4887" s="15"/>
      <c r="H4887" s="15"/>
    </row>
    <row r="4888" spans="1:8" x14ac:dyDescent="0.25">
      <c r="A4888" s="19">
        <v>43986</v>
      </c>
      <c r="B4888">
        <v>134.453125</v>
      </c>
      <c r="E4888" s="15"/>
      <c r="H4888" s="15"/>
    </row>
    <row r="4889" spans="1:8" x14ac:dyDescent="0.25">
      <c r="A4889" s="19">
        <v>43987</v>
      </c>
      <c r="B4889">
        <v>133.828125</v>
      </c>
      <c r="E4889" s="15"/>
      <c r="H4889" s="15"/>
    </row>
    <row r="4890" spans="1:8" x14ac:dyDescent="0.25">
      <c r="A4890" s="19">
        <v>43990</v>
      </c>
      <c r="B4890">
        <v>134</v>
      </c>
      <c r="E4890" s="15"/>
      <c r="H4890" s="15"/>
    </row>
    <row r="4891" spans="1:8" x14ac:dyDescent="0.25">
      <c r="A4891" s="19">
        <v>43991</v>
      </c>
      <c r="B4891">
        <v>134.40625</v>
      </c>
      <c r="E4891" s="15"/>
      <c r="H4891" s="15"/>
    </row>
    <row r="4892" spans="1:8" x14ac:dyDescent="0.25">
      <c r="A4892" s="19">
        <v>43992</v>
      </c>
      <c r="B4892">
        <v>135.109375</v>
      </c>
      <c r="E4892" s="15"/>
      <c r="H4892" s="15"/>
    </row>
    <row r="4893" spans="1:8" x14ac:dyDescent="0.25">
      <c r="A4893" s="19">
        <v>43993</v>
      </c>
      <c r="B4893">
        <v>135.640625</v>
      </c>
      <c r="E4893" s="15"/>
      <c r="H4893" s="15"/>
    </row>
    <row r="4894" spans="1:8" x14ac:dyDescent="0.25">
      <c r="A4894" s="19">
        <v>43994</v>
      </c>
      <c r="B4894">
        <v>135.34375</v>
      </c>
      <c r="E4894" s="15"/>
      <c r="H4894" s="15"/>
    </row>
    <row r="4895" spans="1:8" x14ac:dyDescent="0.25">
      <c r="A4895" s="19">
        <v>43997</v>
      </c>
      <c r="B4895">
        <v>135.34375</v>
      </c>
      <c r="E4895" s="15"/>
      <c r="H4895" s="15"/>
    </row>
    <row r="4896" spans="1:8" x14ac:dyDescent="0.25">
      <c r="A4896" s="19">
        <v>43998</v>
      </c>
      <c r="B4896">
        <v>135.03125</v>
      </c>
      <c r="E4896" s="15"/>
      <c r="H4896" s="15"/>
    </row>
    <row r="4897" spans="1:8" x14ac:dyDescent="0.25">
      <c r="A4897" s="19">
        <v>43999</v>
      </c>
      <c r="B4897">
        <v>135.203125</v>
      </c>
      <c r="E4897" s="15"/>
      <c r="H4897" s="15"/>
    </row>
    <row r="4898" spans="1:8" x14ac:dyDescent="0.25">
      <c r="A4898" s="19">
        <v>44000</v>
      </c>
      <c r="B4898">
        <v>135.4375</v>
      </c>
      <c r="E4898" s="15"/>
      <c r="H4898" s="15"/>
    </row>
    <row r="4899" spans="1:8" x14ac:dyDescent="0.25">
      <c r="A4899" s="19">
        <v>44001</v>
      </c>
      <c r="B4899">
        <v>135.390625</v>
      </c>
      <c r="E4899" s="15"/>
      <c r="H4899" s="15"/>
    </row>
    <row r="4900" spans="1:8" x14ac:dyDescent="0.25">
      <c r="A4900" s="19">
        <v>44004</v>
      </c>
      <c r="B4900">
        <v>135.3125</v>
      </c>
      <c r="E4900" s="15"/>
      <c r="H4900" s="15"/>
    </row>
    <row r="4901" spans="1:8" x14ac:dyDescent="0.25">
      <c r="A4901" s="19">
        <v>44005</v>
      </c>
      <c r="B4901">
        <v>135.359375</v>
      </c>
      <c r="E4901" s="15"/>
      <c r="H4901" s="15"/>
    </row>
    <row r="4902" spans="1:8" x14ac:dyDescent="0.25">
      <c r="A4902" s="19">
        <v>44006</v>
      </c>
      <c r="B4902">
        <v>135.484375</v>
      </c>
      <c r="E4902" s="15"/>
      <c r="H4902" s="15"/>
    </row>
    <row r="4903" spans="1:8" x14ac:dyDescent="0.25">
      <c r="A4903" s="19">
        <v>44007</v>
      </c>
      <c r="B4903">
        <v>135.515625</v>
      </c>
      <c r="E4903" s="15"/>
      <c r="H4903" s="15"/>
    </row>
    <row r="4904" spans="1:8" x14ac:dyDescent="0.25">
      <c r="A4904" s="19">
        <v>44008</v>
      </c>
      <c r="B4904">
        <v>135.8125</v>
      </c>
      <c r="E4904" s="15"/>
      <c r="H4904" s="15"/>
    </row>
    <row r="4905" spans="1:8" x14ac:dyDescent="0.25">
      <c r="A4905" s="19">
        <v>44011</v>
      </c>
      <c r="B4905">
        <v>135.921875</v>
      </c>
      <c r="E4905" s="15"/>
      <c r="H4905" s="15"/>
    </row>
    <row r="4906" spans="1:8" x14ac:dyDescent="0.25">
      <c r="A4906" s="19">
        <v>44012</v>
      </c>
      <c r="B4906">
        <v>135.765625</v>
      </c>
      <c r="E4906" s="15"/>
      <c r="H4906" s="15"/>
    </row>
    <row r="4907" spans="1:8" x14ac:dyDescent="0.25">
      <c r="A4907" s="19">
        <v>44013</v>
      </c>
      <c r="B4907">
        <v>135.546875</v>
      </c>
      <c r="E4907" s="15"/>
      <c r="H4907" s="15"/>
    </row>
    <row r="4908" spans="1:8" x14ac:dyDescent="0.25">
      <c r="A4908" s="19">
        <v>44014</v>
      </c>
      <c r="B4908">
        <v>135.6875</v>
      </c>
      <c r="E4908" s="15"/>
      <c r="H4908" s="15"/>
    </row>
    <row r="4909" spans="1:8" x14ac:dyDescent="0.25">
      <c r="A4909" s="19">
        <v>44018</v>
      </c>
      <c r="B4909">
        <v>135.578125</v>
      </c>
      <c r="E4909" s="15"/>
      <c r="H4909" s="15"/>
    </row>
    <row r="4910" spans="1:8" x14ac:dyDescent="0.25">
      <c r="A4910" s="19">
        <v>44019</v>
      </c>
      <c r="B4910">
        <v>135.796875</v>
      </c>
      <c r="E4910" s="15"/>
      <c r="H4910" s="15"/>
    </row>
    <row r="4911" spans="1:8" x14ac:dyDescent="0.25">
      <c r="A4911" s="19">
        <v>44020</v>
      </c>
      <c r="B4911">
        <v>135.78125</v>
      </c>
      <c r="E4911" s="15"/>
      <c r="H4911" s="15"/>
    </row>
    <row r="4912" spans="1:8" x14ac:dyDescent="0.25">
      <c r="A4912" s="19">
        <v>44021</v>
      </c>
      <c r="B4912">
        <v>136.09375</v>
      </c>
      <c r="E4912" s="15"/>
      <c r="H4912" s="15"/>
    </row>
    <row r="4913" spans="1:8" x14ac:dyDescent="0.25">
      <c r="A4913" s="19">
        <v>44022</v>
      </c>
      <c r="B4913">
        <v>135.8125</v>
      </c>
      <c r="E4913" s="15"/>
      <c r="H4913" s="15"/>
    </row>
    <row r="4914" spans="1:8" x14ac:dyDescent="0.25">
      <c r="A4914" s="19">
        <v>44025</v>
      </c>
      <c r="B4914">
        <v>135.8125</v>
      </c>
      <c r="E4914" s="15"/>
      <c r="H4914" s="15"/>
    </row>
    <row r="4915" spans="1:8" x14ac:dyDescent="0.25">
      <c r="A4915" s="19">
        <v>44026</v>
      </c>
      <c r="B4915">
        <v>136.015625</v>
      </c>
      <c r="E4915" s="15"/>
      <c r="H4915" s="15"/>
    </row>
    <row r="4916" spans="1:8" x14ac:dyDescent="0.25">
      <c r="A4916" s="19">
        <v>44027</v>
      </c>
      <c r="B4916">
        <v>135.9375</v>
      </c>
      <c r="E4916" s="15"/>
      <c r="H4916" s="15"/>
    </row>
    <row r="4917" spans="1:8" x14ac:dyDescent="0.25">
      <c r="A4917" s="19">
        <v>44028</v>
      </c>
      <c r="B4917">
        <v>136.078125</v>
      </c>
      <c r="E4917" s="15"/>
      <c r="H4917" s="15"/>
    </row>
    <row r="4918" spans="1:8" x14ac:dyDescent="0.25">
      <c r="A4918" s="19">
        <v>44029</v>
      </c>
      <c r="B4918">
        <v>135.953125</v>
      </c>
      <c r="E4918" s="15"/>
      <c r="H4918" s="15"/>
    </row>
    <row r="4919" spans="1:8" x14ac:dyDescent="0.25">
      <c r="A4919" s="19">
        <v>44032</v>
      </c>
      <c r="B4919">
        <v>135.984375</v>
      </c>
      <c r="E4919" s="15"/>
      <c r="H4919" s="15"/>
    </row>
    <row r="4920" spans="1:8" x14ac:dyDescent="0.25">
      <c r="A4920" s="19">
        <v>44033</v>
      </c>
      <c r="B4920">
        <v>136.109375</v>
      </c>
      <c r="E4920" s="15"/>
      <c r="H4920" s="15"/>
    </row>
    <row r="4921" spans="1:8" x14ac:dyDescent="0.25">
      <c r="A4921" s="19">
        <v>44034</v>
      </c>
      <c r="B4921">
        <v>136.140625</v>
      </c>
      <c r="E4921" s="15"/>
      <c r="H4921" s="15"/>
    </row>
    <row r="4922" spans="1:8" x14ac:dyDescent="0.25">
      <c r="A4922" s="19">
        <v>44035</v>
      </c>
      <c r="B4922">
        <v>136.203125</v>
      </c>
      <c r="E4922" s="15"/>
      <c r="H4922" s="15"/>
    </row>
    <row r="4923" spans="1:8" x14ac:dyDescent="0.25">
      <c r="A4923" s="19">
        <v>44036</v>
      </c>
      <c r="B4923">
        <v>136.15625</v>
      </c>
      <c r="E4923" s="15"/>
      <c r="H4923" s="15"/>
    </row>
    <row r="4924" spans="1:8" x14ac:dyDescent="0.25">
      <c r="A4924" s="19">
        <v>44039</v>
      </c>
      <c r="B4924">
        <v>136.0625</v>
      </c>
      <c r="E4924" s="15"/>
      <c r="H4924" s="15"/>
    </row>
    <row r="4925" spans="1:8" x14ac:dyDescent="0.25">
      <c r="A4925" s="19">
        <v>44040</v>
      </c>
      <c r="B4925">
        <v>136.28125</v>
      </c>
      <c r="E4925" s="15"/>
      <c r="H4925" s="15"/>
    </row>
    <row r="4926" spans="1:8" x14ac:dyDescent="0.25">
      <c r="A4926" s="19">
        <v>44041</v>
      </c>
      <c r="B4926">
        <v>136.328125</v>
      </c>
      <c r="E4926" s="15"/>
      <c r="H4926" s="15"/>
    </row>
    <row r="4927" spans="1:8" x14ac:dyDescent="0.25">
      <c r="A4927" s="19">
        <v>44042</v>
      </c>
      <c r="B4927">
        <v>136.59375</v>
      </c>
      <c r="E4927" s="15"/>
      <c r="H4927" s="15"/>
    </row>
    <row r="4928" spans="1:8" x14ac:dyDescent="0.25">
      <c r="A4928" s="19">
        <v>44043</v>
      </c>
      <c r="B4928">
        <v>136.65625</v>
      </c>
      <c r="E4928" s="15"/>
      <c r="H4928" s="15"/>
    </row>
    <row r="4929" spans="1:8" x14ac:dyDescent="0.25">
      <c r="A4929" s="19">
        <v>44046</v>
      </c>
      <c r="B4929">
        <v>136.515625</v>
      </c>
      <c r="E4929" s="15"/>
      <c r="H4929" s="15"/>
    </row>
    <row r="4930" spans="1:8" x14ac:dyDescent="0.25">
      <c r="A4930" s="19">
        <v>44047</v>
      </c>
      <c r="B4930">
        <v>136.890625</v>
      </c>
      <c r="E4930" s="15"/>
      <c r="H4930" s="15"/>
    </row>
    <row r="4931" spans="1:8" x14ac:dyDescent="0.25">
      <c r="A4931" s="19">
        <v>44048</v>
      </c>
      <c r="B4931">
        <v>136.65625</v>
      </c>
      <c r="E4931" s="15"/>
      <c r="H4931" s="15"/>
    </row>
    <row r="4932" spans="1:8" x14ac:dyDescent="0.25">
      <c r="A4932" s="19">
        <v>44049</v>
      </c>
      <c r="B4932">
        <v>136.734375</v>
      </c>
      <c r="E4932" s="15"/>
      <c r="H4932" s="15"/>
    </row>
    <row r="4933" spans="1:8" x14ac:dyDescent="0.25">
      <c r="A4933" s="19">
        <v>44050</v>
      </c>
      <c r="B4933">
        <v>136.53125</v>
      </c>
      <c r="E4933" s="15"/>
      <c r="H4933" s="15"/>
    </row>
    <row r="4934" spans="1:8" x14ac:dyDescent="0.25">
      <c r="A4934" s="19">
        <v>44053</v>
      </c>
      <c r="B4934">
        <v>136.453125</v>
      </c>
      <c r="E4934" s="15"/>
      <c r="H4934" s="15"/>
    </row>
    <row r="4935" spans="1:8" x14ac:dyDescent="0.25">
      <c r="A4935" s="19">
        <v>44054</v>
      </c>
      <c r="B4935">
        <v>135.84375</v>
      </c>
      <c r="E4935" s="15"/>
      <c r="H4935" s="15"/>
    </row>
    <row r="4936" spans="1:8" x14ac:dyDescent="0.25">
      <c r="A4936" s="19">
        <v>44055</v>
      </c>
      <c r="B4936">
        <v>135.78125</v>
      </c>
      <c r="E4936" s="15"/>
      <c r="H4936" s="15"/>
    </row>
    <row r="4937" spans="1:8" x14ac:dyDescent="0.25">
      <c r="A4937" s="19">
        <v>44056</v>
      </c>
      <c r="B4937">
        <v>135.5625</v>
      </c>
      <c r="E4937" s="15"/>
      <c r="H4937" s="15"/>
    </row>
    <row r="4938" spans="1:8" x14ac:dyDescent="0.25">
      <c r="A4938" s="19">
        <v>44057</v>
      </c>
      <c r="B4938">
        <v>135.71875</v>
      </c>
      <c r="E4938" s="15"/>
      <c r="H4938" s="15"/>
    </row>
    <row r="4939" spans="1:8" x14ac:dyDescent="0.25">
      <c r="A4939" s="19">
        <v>44060</v>
      </c>
      <c r="B4939">
        <v>135.921875</v>
      </c>
      <c r="E4939" s="15"/>
      <c r="H4939" s="15"/>
    </row>
    <row r="4940" spans="1:8" x14ac:dyDescent="0.25">
      <c r="A4940" s="19">
        <v>44061</v>
      </c>
      <c r="B4940">
        <v>135.984375</v>
      </c>
      <c r="E4940" s="15"/>
      <c r="H4940" s="15"/>
    </row>
    <row r="4941" spans="1:8" x14ac:dyDescent="0.25">
      <c r="A4941" s="19">
        <v>44062</v>
      </c>
      <c r="B4941">
        <v>135.96875</v>
      </c>
      <c r="E4941" s="15"/>
      <c r="H4941" s="15"/>
    </row>
    <row r="4942" spans="1:8" x14ac:dyDescent="0.25">
      <c r="A4942" s="19">
        <v>44063</v>
      </c>
      <c r="B4942">
        <v>136.140625</v>
      </c>
      <c r="E4942" s="15"/>
      <c r="H4942" s="15"/>
    </row>
    <row r="4943" spans="1:8" x14ac:dyDescent="0.25">
      <c r="A4943" s="19">
        <v>44064</v>
      </c>
      <c r="B4943">
        <v>136.140625</v>
      </c>
      <c r="E4943" s="15"/>
      <c r="H4943" s="15"/>
    </row>
    <row r="4944" spans="1:8" x14ac:dyDescent="0.25">
      <c r="A4944" s="19">
        <v>44067</v>
      </c>
      <c r="B4944">
        <v>136.109375</v>
      </c>
      <c r="E4944" s="15"/>
      <c r="H4944" s="15"/>
    </row>
    <row r="4945" spans="1:8" x14ac:dyDescent="0.25">
      <c r="A4945" s="19">
        <v>44068</v>
      </c>
      <c r="B4945">
        <v>135.90625</v>
      </c>
      <c r="E4945" s="15"/>
      <c r="H4945" s="15"/>
    </row>
    <row r="4946" spans="1:8" x14ac:dyDescent="0.25">
      <c r="A4946" s="19">
        <v>44069</v>
      </c>
      <c r="B4946">
        <v>135.90625</v>
      </c>
      <c r="E4946" s="15"/>
      <c r="H4946" s="15"/>
    </row>
    <row r="4947" spans="1:8" x14ac:dyDescent="0.25">
      <c r="A4947" s="19">
        <v>44070</v>
      </c>
      <c r="B4947">
        <v>135.5625</v>
      </c>
      <c r="E4947" s="15"/>
      <c r="H4947" s="15"/>
    </row>
    <row r="4948" spans="1:8" x14ac:dyDescent="0.25">
      <c r="A4948" s="19">
        <v>44071</v>
      </c>
      <c r="B4948">
        <v>135.84375</v>
      </c>
      <c r="E4948" s="15"/>
      <c r="H4948" s="15"/>
    </row>
    <row r="4949" spans="1:8" x14ac:dyDescent="0.25">
      <c r="A4949" s="19">
        <v>44074</v>
      </c>
      <c r="B4949">
        <v>136</v>
      </c>
      <c r="E4949" s="15"/>
      <c r="H4949" s="15"/>
    </row>
    <row r="4950" spans="1:8" x14ac:dyDescent="0.25">
      <c r="A4950" s="19">
        <v>44075</v>
      </c>
      <c r="B4950">
        <v>136.15625</v>
      </c>
      <c r="E4950" s="15"/>
      <c r="H4950" s="15"/>
    </row>
    <row r="4951" spans="1:8" x14ac:dyDescent="0.25">
      <c r="A4951" s="19">
        <v>44076</v>
      </c>
      <c r="B4951">
        <v>136.28125</v>
      </c>
      <c r="E4951" s="15"/>
      <c r="H4951" s="15"/>
    </row>
    <row r="4952" spans="1:8" x14ac:dyDescent="0.25">
      <c r="A4952" s="19">
        <v>44077</v>
      </c>
      <c r="B4952">
        <v>136.5</v>
      </c>
      <c r="E4952" s="15"/>
      <c r="H4952" s="15"/>
    </row>
    <row r="4953" spans="1:8" x14ac:dyDescent="0.25">
      <c r="A4953" s="19">
        <v>44078</v>
      </c>
      <c r="B4953">
        <v>135.796875</v>
      </c>
      <c r="E4953" s="15"/>
      <c r="H4953" s="15"/>
    </row>
    <row r="4954" spans="1:8" x14ac:dyDescent="0.25">
      <c r="A4954" s="19">
        <v>44082</v>
      </c>
      <c r="B4954">
        <v>136.140625</v>
      </c>
      <c r="E4954" s="15"/>
      <c r="H4954" s="15"/>
    </row>
    <row r="4955" spans="1:8" x14ac:dyDescent="0.25">
      <c r="A4955" s="19">
        <v>44083</v>
      </c>
      <c r="B4955">
        <v>136.0625</v>
      </c>
      <c r="E4955" s="15"/>
      <c r="H4955" s="15"/>
    </row>
    <row r="4956" spans="1:8" x14ac:dyDescent="0.25">
      <c r="A4956" s="19">
        <v>44084</v>
      </c>
      <c r="B4956">
        <v>136.171875</v>
      </c>
      <c r="E4956" s="15"/>
      <c r="H4956" s="15"/>
    </row>
    <row r="4957" spans="1:8" x14ac:dyDescent="0.25">
      <c r="A4957" s="19">
        <v>44085</v>
      </c>
      <c r="B4957">
        <v>136.34375</v>
      </c>
      <c r="E4957" s="15"/>
      <c r="H4957" s="15"/>
    </row>
    <row r="4958" spans="1:8" x14ac:dyDescent="0.25">
      <c r="A4958" s="19">
        <v>44088</v>
      </c>
      <c r="B4958">
        <v>136.3125</v>
      </c>
      <c r="E4958" s="15"/>
      <c r="H4958" s="15"/>
    </row>
    <row r="4959" spans="1:8" x14ac:dyDescent="0.25">
      <c r="A4959" s="19">
        <v>44089</v>
      </c>
      <c r="B4959">
        <v>136.25</v>
      </c>
      <c r="E4959" s="15"/>
      <c r="H4959" s="15"/>
    </row>
    <row r="4960" spans="1:8" x14ac:dyDescent="0.25">
      <c r="A4960" s="19">
        <v>44090</v>
      </c>
      <c r="B4960">
        <v>136.21875</v>
      </c>
      <c r="E4960" s="15"/>
      <c r="H4960" s="15"/>
    </row>
    <row r="4961" spans="1:8" x14ac:dyDescent="0.25">
      <c r="A4961" s="19">
        <v>44091</v>
      </c>
      <c r="B4961">
        <v>136.21875</v>
      </c>
      <c r="E4961" s="15"/>
      <c r="H4961" s="15"/>
    </row>
    <row r="4962" spans="1:8" x14ac:dyDescent="0.25">
      <c r="A4962" s="19">
        <v>44092</v>
      </c>
      <c r="B4962">
        <v>136.1875</v>
      </c>
      <c r="E4962" s="15"/>
      <c r="H4962" s="15"/>
    </row>
    <row r="4963" spans="1:8" x14ac:dyDescent="0.25">
      <c r="A4963" s="19">
        <v>44095</v>
      </c>
      <c r="B4963">
        <v>136.34375</v>
      </c>
      <c r="E4963" s="15"/>
      <c r="H4963" s="15"/>
    </row>
    <row r="4964" spans="1:8" x14ac:dyDescent="0.25">
      <c r="A4964" s="19">
        <v>44096</v>
      </c>
      <c r="B4964">
        <v>136.40625</v>
      </c>
      <c r="E4964" s="15"/>
      <c r="H4964" s="15"/>
    </row>
    <row r="4965" spans="1:8" x14ac:dyDescent="0.25">
      <c r="A4965" s="19">
        <v>44097</v>
      </c>
      <c r="B4965">
        <v>136.28125</v>
      </c>
      <c r="E4965" s="15"/>
      <c r="H4965" s="15"/>
    </row>
    <row r="4966" spans="1:8" x14ac:dyDescent="0.25">
      <c r="A4966" s="19">
        <v>44098</v>
      </c>
      <c r="B4966">
        <v>136.359375</v>
      </c>
      <c r="E4966" s="15"/>
      <c r="H4966" s="15"/>
    </row>
    <row r="4967" spans="1:8" x14ac:dyDescent="0.25">
      <c r="A4967" s="19">
        <v>44099</v>
      </c>
      <c r="B4967">
        <v>136.421875</v>
      </c>
      <c r="E4967" s="15"/>
      <c r="H4967" s="15"/>
    </row>
    <row r="4968" spans="1:8" x14ac:dyDescent="0.25">
      <c r="A4968" s="19">
        <v>44102</v>
      </c>
      <c r="B4968">
        <v>136.40625</v>
      </c>
      <c r="E4968" s="15"/>
      <c r="H4968" s="15"/>
    </row>
    <row r="4969" spans="1:8" x14ac:dyDescent="0.25">
      <c r="A4969" s="19">
        <v>44103</v>
      </c>
      <c r="B4969">
        <v>136.5625</v>
      </c>
      <c r="E4969" s="15"/>
      <c r="H4969" s="15"/>
    </row>
    <row r="4970" spans="1:8" x14ac:dyDescent="0.25">
      <c r="A4970" s="19">
        <v>44104</v>
      </c>
      <c r="B4970">
        <v>136.3125</v>
      </c>
      <c r="E4970" s="15"/>
      <c r="H4970" s="15"/>
    </row>
    <row r="4971" spans="1:8" x14ac:dyDescent="0.25">
      <c r="A4971" s="19">
        <v>44105</v>
      </c>
      <c r="B4971">
        <v>136.328125</v>
      </c>
      <c r="E4971" s="15"/>
      <c r="H4971" s="15"/>
    </row>
    <row r="4972" spans="1:8" x14ac:dyDescent="0.25">
      <c r="A4972" s="19">
        <v>44106</v>
      </c>
      <c r="B4972">
        <v>136.21875</v>
      </c>
      <c r="E4972" s="15"/>
      <c r="H4972" s="15"/>
    </row>
    <row r="4973" spans="1:8" x14ac:dyDescent="0.25">
      <c r="A4973" s="19">
        <v>44109</v>
      </c>
      <c r="B4973">
        <v>135.71875</v>
      </c>
      <c r="E4973" s="15"/>
      <c r="H4973" s="15"/>
    </row>
    <row r="4974" spans="1:8" x14ac:dyDescent="0.25">
      <c r="A4974" s="19">
        <v>44110</v>
      </c>
      <c r="B4974">
        <v>135.84375</v>
      </c>
      <c r="E4974" s="15"/>
      <c r="H4974" s="15"/>
    </row>
    <row r="4975" spans="1:8" x14ac:dyDescent="0.25">
      <c r="A4975" s="19">
        <v>44111</v>
      </c>
      <c r="B4975">
        <v>135.515625</v>
      </c>
      <c r="E4975" s="15"/>
      <c r="H4975" s="15"/>
    </row>
    <row r="4976" spans="1:8" x14ac:dyDescent="0.25">
      <c r="A4976" s="19">
        <v>44112</v>
      </c>
      <c r="B4976">
        <v>135.71875</v>
      </c>
      <c r="E4976" s="15"/>
      <c r="H4976" s="15"/>
    </row>
    <row r="4977" spans="1:8" x14ac:dyDescent="0.25">
      <c r="A4977" s="19">
        <v>44113</v>
      </c>
      <c r="B4977">
        <v>135.625</v>
      </c>
      <c r="E4977" s="15"/>
      <c r="H4977" s="15"/>
    </row>
    <row r="4978" spans="1:8" x14ac:dyDescent="0.25">
      <c r="A4978" s="19">
        <v>44116</v>
      </c>
      <c r="B4978">
        <v>135.703125</v>
      </c>
      <c r="E4978" s="15"/>
      <c r="H4978" s="15"/>
    </row>
    <row r="4979" spans="1:8" x14ac:dyDescent="0.25">
      <c r="A4979" s="19">
        <v>44117</v>
      </c>
      <c r="B4979">
        <v>136</v>
      </c>
      <c r="E4979" s="15"/>
      <c r="H4979" s="15"/>
    </row>
    <row r="4980" spans="1:8" x14ac:dyDescent="0.25">
      <c r="A4980" s="19">
        <v>44118</v>
      </c>
      <c r="B4980">
        <v>136.015625</v>
      </c>
      <c r="E4980" s="15"/>
      <c r="H4980" s="15"/>
    </row>
    <row r="4981" spans="1:8" x14ac:dyDescent="0.25">
      <c r="A4981" s="19">
        <v>44119</v>
      </c>
      <c r="B4981">
        <v>135.921875</v>
      </c>
      <c r="E4981" s="15"/>
      <c r="H4981" s="15"/>
    </row>
    <row r="4982" spans="1:8" x14ac:dyDescent="0.25">
      <c r="A4982" s="19">
        <v>44120</v>
      </c>
      <c r="B4982">
        <v>135.859375</v>
      </c>
      <c r="E4982" s="15"/>
      <c r="H4982" s="15"/>
    </row>
    <row r="4983" spans="1:8" x14ac:dyDescent="0.25">
      <c r="A4983" s="19">
        <v>44123</v>
      </c>
      <c r="B4983">
        <v>135.71875</v>
      </c>
      <c r="E4983" s="15"/>
      <c r="H4983" s="15"/>
    </row>
    <row r="4984" spans="1:8" x14ac:dyDescent="0.25">
      <c r="A4984" s="19">
        <v>44124</v>
      </c>
      <c r="B4984">
        <v>135.5</v>
      </c>
      <c r="E4984" s="15"/>
      <c r="H4984" s="15"/>
    </row>
    <row r="4985" spans="1:8" x14ac:dyDescent="0.25">
      <c r="A4985" s="19">
        <v>44125</v>
      </c>
      <c r="B4985">
        <v>135.390625</v>
      </c>
      <c r="E4985" s="15"/>
      <c r="H4985" s="15"/>
    </row>
    <row r="4986" spans="1:8" x14ac:dyDescent="0.25">
      <c r="A4986" s="19">
        <v>44126</v>
      </c>
      <c r="B4986">
        <v>135.140625</v>
      </c>
      <c r="E4986" s="15"/>
      <c r="H4986" s="15"/>
    </row>
    <row r="4987" spans="1:8" x14ac:dyDescent="0.25">
      <c r="A4987" s="19">
        <v>44127</v>
      </c>
      <c r="B4987">
        <v>135.171875</v>
      </c>
      <c r="E4987" s="15"/>
      <c r="H4987" s="15"/>
    </row>
    <row r="4988" spans="1:8" x14ac:dyDescent="0.25">
      <c r="A4988" s="19">
        <v>44130</v>
      </c>
      <c r="B4988">
        <v>135.453125</v>
      </c>
      <c r="E4988" s="15"/>
      <c r="H4988" s="15"/>
    </row>
    <row r="4989" spans="1:8" x14ac:dyDescent="0.25">
      <c r="A4989" s="19">
        <v>44131</v>
      </c>
      <c r="B4989">
        <v>135.640625</v>
      </c>
      <c r="E4989" s="15"/>
      <c r="H4989" s="15"/>
    </row>
    <row r="4990" spans="1:8" x14ac:dyDescent="0.25">
      <c r="A4990" s="19">
        <v>44132</v>
      </c>
      <c r="B4990">
        <v>135.59375</v>
      </c>
      <c r="E4990" s="15"/>
      <c r="H4990" s="15"/>
    </row>
    <row r="4991" spans="1:8" x14ac:dyDescent="0.25">
      <c r="A4991" s="19">
        <v>44133</v>
      </c>
      <c r="B4991">
        <v>135.21875</v>
      </c>
      <c r="E4991" s="15"/>
      <c r="H4991" s="15"/>
    </row>
    <row r="4992" spans="1:8" x14ac:dyDescent="0.25">
      <c r="A4992" s="19">
        <v>44134</v>
      </c>
      <c r="B4992">
        <v>135.03125</v>
      </c>
      <c r="E4992" s="15"/>
      <c r="H4992" s="15"/>
    </row>
    <row r="4993" spans="1:8" x14ac:dyDescent="0.25">
      <c r="A4993" s="19">
        <v>44137</v>
      </c>
      <c r="B4993">
        <v>135.109375</v>
      </c>
      <c r="E4993" s="15"/>
      <c r="H4993" s="15"/>
    </row>
    <row r="4994" spans="1:8" x14ac:dyDescent="0.25">
      <c r="A4994" s="19">
        <v>44138</v>
      </c>
      <c r="B4994">
        <v>134.90625</v>
      </c>
      <c r="E4994" s="15"/>
      <c r="H4994" s="15"/>
    </row>
    <row r="4995" spans="1:8" x14ac:dyDescent="0.25">
      <c r="A4995" s="19">
        <v>44139</v>
      </c>
      <c r="B4995">
        <v>135.78125</v>
      </c>
      <c r="E4995" s="15"/>
      <c r="H4995" s="15"/>
    </row>
    <row r="4996" spans="1:8" x14ac:dyDescent="0.25">
      <c r="A4996" s="19">
        <v>44140</v>
      </c>
      <c r="B4996">
        <v>135.671875</v>
      </c>
      <c r="E4996" s="15"/>
      <c r="H4996" s="15"/>
    </row>
    <row r="4997" spans="1:8" x14ac:dyDescent="0.25">
      <c r="A4997" s="19">
        <v>44141</v>
      </c>
      <c r="B4997">
        <v>135.359375</v>
      </c>
      <c r="E4997" s="15"/>
      <c r="H4997" s="15"/>
    </row>
    <row r="4998" spans="1:8" x14ac:dyDescent="0.25">
      <c r="A4998" s="19">
        <v>44144</v>
      </c>
      <c r="B4998">
        <v>134.40625</v>
      </c>
      <c r="E4998" s="15"/>
      <c r="H4998" s="15"/>
    </row>
    <row r="4999" spans="1:8" x14ac:dyDescent="0.25">
      <c r="A4999" s="19">
        <v>44145</v>
      </c>
      <c r="B4999">
        <v>134.265625</v>
      </c>
      <c r="E4999" s="15"/>
      <c r="H4999" s="15"/>
    </row>
    <row r="5000" spans="1:8" x14ac:dyDescent="0.25">
      <c r="A5000" s="19">
        <v>44146</v>
      </c>
      <c r="B5000">
        <v>134.4375</v>
      </c>
      <c r="E5000" s="15"/>
      <c r="H5000" s="15"/>
    </row>
    <row r="5001" spans="1:8" x14ac:dyDescent="0.25">
      <c r="A5001" s="19">
        <v>44147</v>
      </c>
      <c r="B5001">
        <v>134.96875</v>
      </c>
      <c r="E5001" s="15"/>
      <c r="H5001" s="15"/>
    </row>
    <row r="5002" spans="1:8" x14ac:dyDescent="0.25">
      <c r="A5002" s="19">
        <v>44148</v>
      </c>
      <c r="B5002">
        <v>134.921875</v>
      </c>
      <c r="E5002" s="15"/>
      <c r="H5002" s="15"/>
    </row>
    <row r="5003" spans="1:8" x14ac:dyDescent="0.25">
      <c r="A5003" s="19">
        <v>44151</v>
      </c>
      <c r="B5003">
        <v>134.84375</v>
      </c>
      <c r="E5003" s="15"/>
      <c r="H5003" s="15"/>
    </row>
    <row r="5004" spans="1:8" x14ac:dyDescent="0.25">
      <c r="A5004" s="19">
        <v>44152</v>
      </c>
      <c r="B5004">
        <v>135.109375</v>
      </c>
      <c r="E5004" s="15"/>
      <c r="H5004" s="15"/>
    </row>
    <row r="5005" spans="1:8" x14ac:dyDescent="0.25">
      <c r="A5005" s="19">
        <v>44153</v>
      </c>
      <c r="B5005">
        <v>135</v>
      </c>
      <c r="E5005" s="15"/>
      <c r="H5005" s="15"/>
    </row>
    <row r="5006" spans="1:8" x14ac:dyDescent="0.25">
      <c r="A5006" s="19">
        <v>44154</v>
      </c>
      <c r="B5006">
        <v>135.171875</v>
      </c>
      <c r="E5006" s="15"/>
      <c r="H5006" s="15"/>
    </row>
    <row r="5007" spans="1:8" x14ac:dyDescent="0.25">
      <c r="A5007" s="19">
        <v>44155</v>
      </c>
      <c r="B5007">
        <v>135.3125</v>
      </c>
      <c r="E5007" s="15"/>
      <c r="H5007" s="15"/>
    </row>
    <row r="5008" spans="1:8" x14ac:dyDescent="0.25">
      <c r="A5008" s="19">
        <v>44158</v>
      </c>
      <c r="B5008">
        <v>135.125</v>
      </c>
      <c r="E5008" s="15"/>
      <c r="H5008" s="15"/>
    </row>
    <row r="5009" spans="1:8" x14ac:dyDescent="0.25">
      <c r="A5009" s="19">
        <v>44159</v>
      </c>
      <c r="B5009">
        <v>135.0625</v>
      </c>
      <c r="E5009" s="15"/>
      <c r="H5009" s="15"/>
    </row>
    <row r="5010" spans="1:8" x14ac:dyDescent="0.25">
      <c r="A5010" s="19">
        <v>44160</v>
      </c>
      <c r="B5010">
        <v>135.078125</v>
      </c>
      <c r="E5010" s="15"/>
      <c r="H5010" s="15"/>
    </row>
    <row r="5011" spans="1:8" x14ac:dyDescent="0.25">
      <c r="A5011" s="19">
        <v>44162</v>
      </c>
      <c r="B5011">
        <v>135.359375</v>
      </c>
      <c r="E5011" s="15"/>
      <c r="H5011" s="15"/>
    </row>
    <row r="5012" spans="1:8" x14ac:dyDescent="0.25">
      <c r="A5012" s="19">
        <v>44165</v>
      </c>
      <c r="B5012">
        <v>135.34375</v>
      </c>
      <c r="E5012" s="15"/>
      <c r="H5012" s="15"/>
    </row>
    <row r="5013" spans="1:8" x14ac:dyDescent="0.25">
      <c r="A5013" s="19">
        <v>44166</v>
      </c>
      <c r="B5013">
        <v>134.671875</v>
      </c>
      <c r="E5013" s="15"/>
      <c r="H5013" s="15"/>
    </row>
    <row r="5014" spans="1:8" x14ac:dyDescent="0.25">
      <c r="A5014" s="19">
        <v>44167</v>
      </c>
      <c r="B5014">
        <v>134.671875</v>
      </c>
      <c r="E5014" s="15"/>
      <c r="H5014" s="15"/>
    </row>
    <row r="5015" spans="1:8" x14ac:dyDescent="0.25">
      <c r="A5015" s="19">
        <v>44168</v>
      </c>
      <c r="B5015">
        <v>134.890625</v>
      </c>
      <c r="E5015" s="15"/>
      <c r="H5015" s="15"/>
    </row>
    <row r="5016" spans="1:8" x14ac:dyDescent="0.25">
      <c r="A5016" s="19">
        <v>44169</v>
      </c>
      <c r="B5016">
        <v>134.640625</v>
      </c>
      <c r="E5016" s="15"/>
      <c r="H5016" s="15"/>
    </row>
    <row r="5017" spans="1:8" x14ac:dyDescent="0.25">
      <c r="A5017" s="19">
        <v>44172</v>
      </c>
      <c r="B5017">
        <v>134.953125</v>
      </c>
      <c r="E5017" s="15"/>
      <c r="H5017" s="15"/>
    </row>
    <row r="5018" spans="1:8" x14ac:dyDescent="0.25">
      <c r="A5018" s="19">
        <v>44173</v>
      </c>
      <c r="B5018">
        <v>135.03125</v>
      </c>
      <c r="E5018" s="15"/>
      <c r="H5018" s="15"/>
    </row>
    <row r="5019" spans="1:8" x14ac:dyDescent="0.25">
      <c r="A5019" s="19">
        <v>44174</v>
      </c>
      <c r="B5019">
        <v>134.859375</v>
      </c>
      <c r="E5019" s="15"/>
      <c r="H5019" s="15"/>
    </row>
    <row r="5020" spans="1:8" x14ac:dyDescent="0.25">
      <c r="A5020" s="19">
        <v>44175</v>
      </c>
      <c r="B5020">
        <v>135.125</v>
      </c>
      <c r="E5020" s="15"/>
      <c r="H5020" s="15"/>
    </row>
    <row r="5021" spans="1:8" x14ac:dyDescent="0.25">
      <c r="A5021" s="19">
        <v>44176</v>
      </c>
      <c r="B5021">
        <v>135.3125</v>
      </c>
      <c r="E5021" s="15"/>
      <c r="H5021" s="15"/>
    </row>
    <row r="5022" spans="1:8" x14ac:dyDescent="0.25">
      <c r="A5022" s="19">
        <v>44179</v>
      </c>
      <c r="B5022">
        <v>135.3125</v>
      </c>
      <c r="E5022" s="15"/>
      <c r="H5022" s="15"/>
    </row>
    <row r="5023" spans="1:8" x14ac:dyDescent="0.25">
      <c r="A5023" s="19">
        <v>44180</v>
      </c>
      <c r="B5023">
        <v>135.109375</v>
      </c>
      <c r="E5023" s="15"/>
      <c r="H5023" s="15"/>
    </row>
    <row r="5024" spans="1:8" x14ac:dyDescent="0.25">
      <c r="A5024" s="19">
        <v>44181</v>
      </c>
      <c r="B5024">
        <v>135.140625</v>
      </c>
      <c r="E5024" s="15"/>
      <c r="H5024" s="15"/>
    </row>
    <row r="5025" spans="1:8" x14ac:dyDescent="0.25">
      <c r="A5025" s="19">
        <v>44182</v>
      </c>
      <c r="B5025">
        <v>135.109375</v>
      </c>
      <c r="E5025" s="15"/>
      <c r="H5025" s="15"/>
    </row>
    <row r="5026" spans="1:8" x14ac:dyDescent="0.25">
      <c r="A5026" s="19">
        <v>44183</v>
      </c>
      <c r="B5026">
        <v>135.015625</v>
      </c>
      <c r="E5026" s="15"/>
      <c r="H5026" s="15"/>
    </row>
    <row r="5027" spans="1:8" x14ac:dyDescent="0.25">
      <c r="A5027" s="19">
        <v>44186</v>
      </c>
      <c r="B5027">
        <v>135.03125</v>
      </c>
      <c r="E5027" s="15"/>
      <c r="H5027" s="15"/>
    </row>
    <row r="5028" spans="1:8" x14ac:dyDescent="0.25">
      <c r="A5028" s="19">
        <v>44187</v>
      </c>
      <c r="B5028">
        <v>135.25</v>
      </c>
      <c r="E5028" s="15"/>
      <c r="H5028" s="15"/>
    </row>
    <row r="5029" spans="1:8" x14ac:dyDescent="0.25">
      <c r="A5029" s="19">
        <v>44188</v>
      </c>
      <c r="B5029">
        <v>135.03125</v>
      </c>
      <c r="E5029" s="15"/>
      <c r="H5029" s="15"/>
    </row>
    <row r="5030" spans="1:8" x14ac:dyDescent="0.25">
      <c r="A5030" s="19">
        <v>44189</v>
      </c>
      <c r="B5030">
        <v>135.140625</v>
      </c>
      <c r="E5030" s="15"/>
      <c r="H5030" s="15"/>
    </row>
    <row r="5031" spans="1:8" x14ac:dyDescent="0.25">
      <c r="A5031" s="19">
        <v>44193</v>
      </c>
      <c r="B5031">
        <v>135.1875</v>
      </c>
      <c r="E5031" s="15"/>
      <c r="H5031" s="15"/>
    </row>
    <row r="5032" spans="1:8" x14ac:dyDescent="0.25">
      <c r="A5032" s="19">
        <v>44194</v>
      </c>
      <c r="B5032">
        <v>135.1875</v>
      </c>
      <c r="E5032" s="15"/>
      <c r="H5032" s="15"/>
    </row>
    <row r="5033" spans="1:8" x14ac:dyDescent="0.25">
      <c r="A5033" s="19">
        <v>44195</v>
      </c>
      <c r="B5033">
        <v>135.234375</v>
      </c>
      <c r="E5033" s="15"/>
      <c r="H5033" s="15"/>
    </row>
    <row r="5034" spans="1:8" x14ac:dyDescent="0.25">
      <c r="A5034" s="19">
        <v>44196</v>
      </c>
      <c r="B5034">
        <v>135.34375</v>
      </c>
      <c r="E5034" s="15"/>
      <c r="H5034" s="15"/>
    </row>
    <row r="5035" spans="1:8" x14ac:dyDescent="0.25">
      <c r="A5035" s="19">
        <v>44200</v>
      </c>
      <c r="B5035">
        <v>135.390625</v>
      </c>
      <c r="E5035" s="15"/>
      <c r="H5035" s="15"/>
    </row>
    <row r="5036" spans="1:8" x14ac:dyDescent="0.25">
      <c r="A5036" s="19">
        <v>44201</v>
      </c>
      <c r="B5036">
        <v>135.109375</v>
      </c>
      <c r="E5036" s="15"/>
      <c r="H5036" s="15"/>
    </row>
    <row r="5037" spans="1:8" x14ac:dyDescent="0.25">
      <c r="A5037" s="19">
        <v>44202</v>
      </c>
      <c r="B5037">
        <v>134.484375</v>
      </c>
      <c r="E5037" s="15"/>
      <c r="H5037" s="15"/>
    </row>
    <row r="5038" spans="1:8" x14ac:dyDescent="0.25">
      <c r="A5038" s="19">
        <v>44203</v>
      </c>
      <c r="B5038">
        <v>134.234375</v>
      </c>
      <c r="E5038" s="15"/>
      <c r="H5038" s="15"/>
    </row>
    <row r="5039" spans="1:8" x14ac:dyDescent="0.25">
      <c r="A5039" s="19">
        <v>44204</v>
      </c>
      <c r="B5039">
        <v>133.953125</v>
      </c>
      <c r="E5039" s="15"/>
      <c r="H5039" s="15"/>
    </row>
    <row r="5040" spans="1:8" x14ac:dyDescent="0.25">
      <c r="A5040" s="19">
        <v>44207</v>
      </c>
      <c r="B5040">
        <v>133.71875</v>
      </c>
      <c r="E5040" s="15"/>
      <c r="H5040" s="15"/>
    </row>
    <row r="5041" spans="1:8" x14ac:dyDescent="0.25">
      <c r="A5041" s="19">
        <v>44208</v>
      </c>
      <c r="B5041">
        <v>133.6875</v>
      </c>
      <c r="E5041" s="15"/>
      <c r="H5041" s="15"/>
    </row>
    <row r="5042" spans="1:8" x14ac:dyDescent="0.25">
      <c r="A5042" s="19">
        <v>44209</v>
      </c>
      <c r="B5042">
        <v>134.046875</v>
      </c>
      <c r="E5042" s="15"/>
      <c r="H5042" s="15"/>
    </row>
    <row r="5043" spans="1:8" x14ac:dyDescent="0.25">
      <c r="A5043" s="19">
        <v>44210</v>
      </c>
      <c r="B5043">
        <v>133.859375</v>
      </c>
      <c r="E5043" s="15"/>
      <c r="H5043" s="15"/>
    </row>
    <row r="5044" spans="1:8" x14ac:dyDescent="0.25">
      <c r="A5044" s="19">
        <v>44211</v>
      </c>
      <c r="B5044">
        <v>134.140625</v>
      </c>
      <c r="E5044" s="15"/>
      <c r="H5044" s="15"/>
    </row>
    <row r="5045" spans="1:8" x14ac:dyDescent="0.25">
      <c r="A5045" s="19">
        <v>44215</v>
      </c>
      <c r="B5045">
        <v>134.21875</v>
      </c>
      <c r="E5045" s="15"/>
      <c r="H5045" s="15"/>
    </row>
    <row r="5046" spans="1:8" x14ac:dyDescent="0.25">
      <c r="A5046" s="19">
        <v>44216</v>
      </c>
      <c r="B5046">
        <v>134.25</v>
      </c>
      <c r="E5046" s="15"/>
      <c r="H5046" s="15"/>
    </row>
    <row r="5047" spans="1:8" x14ac:dyDescent="0.25">
      <c r="A5047" s="19">
        <v>44217</v>
      </c>
      <c r="B5047">
        <v>134.171875</v>
      </c>
      <c r="E5047" s="15"/>
      <c r="H5047" s="15"/>
    </row>
    <row r="5048" spans="1:8" x14ac:dyDescent="0.25">
      <c r="A5048" s="19">
        <v>44218</v>
      </c>
      <c r="B5048">
        <v>134.3125</v>
      </c>
      <c r="E5048" s="15"/>
      <c r="H5048" s="15"/>
    </row>
    <row r="5049" spans="1:8" x14ac:dyDescent="0.25">
      <c r="A5049" s="19">
        <v>44221</v>
      </c>
      <c r="B5049">
        <v>134.65625</v>
      </c>
      <c r="E5049" s="15"/>
      <c r="H5049" s="15"/>
    </row>
    <row r="5050" spans="1:8" x14ac:dyDescent="0.25">
      <c r="A5050" s="19">
        <v>44222</v>
      </c>
      <c r="B5050">
        <v>134.65625</v>
      </c>
      <c r="E5050" s="15"/>
      <c r="H5050" s="15"/>
    </row>
    <row r="5051" spans="1:8" x14ac:dyDescent="0.25">
      <c r="A5051" s="19">
        <v>44223</v>
      </c>
      <c r="B5051">
        <v>134.796875</v>
      </c>
      <c r="E5051" s="15"/>
      <c r="H5051" s="15"/>
    </row>
    <row r="5052" spans="1:8" x14ac:dyDescent="0.25">
      <c r="A5052" s="19">
        <v>44224</v>
      </c>
      <c r="B5052">
        <v>134.53125</v>
      </c>
      <c r="E5052" s="15"/>
      <c r="H5052" s="15"/>
    </row>
    <row r="5053" spans="1:8" x14ac:dyDescent="0.25">
      <c r="A5053" s="19">
        <v>44225</v>
      </c>
      <c r="B5053">
        <v>134.3125</v>
      </c>
      <c r="E5053" s="15"/>
      <c r="H5053" s="15"/>
    </row>
    <row r="5054" spans="1:8" x14ac:dyDescent="0.25">
      <c r="A5054" s="19">
        <v>44228</v>
      </c>
      <c r="B5054">
        <v>134.46875</v>
      </c>
      <c r="E5054" s="15"/>
      <c r="H5054" s="15"/>
    </row>
    <row r="5055" spans="1:8" x14ac:dyDescent="0.25">
      <c r="A5055" s="19">
        <v>44229</v>
      </c>
      <c r="B5055">
        <v>134.21875</v>
      </c>
      <c r="E5055" s="15"/>
      <c r="H5055" s="15"/>
    </row>
    <row r="5056" spans="1:8" x14ac:dyDescent="0.25">
      <c r="A5056" s="19">
        <v>44230</v>
      </c>
      <c r="B5056">
        <v>134.078125</v>
      </c>
      <c r="E5056" s="15"/>
      <c r="H5056" s="15"/>
    </row>
    <row r="5057" spans="1:8" x14ac:dyDescent="0.25">
      <c r="A5057" s="19">
        <v>44231</v>
      </c>
      <c r="B5057">
        <v>134.078125</v>
      </c>
      <c r="E5057" s="15"/>
      <c r="H5057" s="15"/>
    </row>
    <row r="5058" spans="1:8" x14ac:dyDescent="0.25">
      <c r="A5058" s="19">
        <v>44232</v>
      </c>
      <c r="B5058">
        <v>133.984375</v>
      </c>
      <c r="E5058" s="15"/>
      <c r="H5058" s="15"/>
    </row>
    <row r="5059" spans="1:8" x14ac:dyDescent="0.25">
      <c r="A5059" s="19">
        <v>44235</v>
      </c>
      <c r="B5059">
        <v>133.984375</v>
      </c>
      <c r="E5059" s="15"/>
      <c r="H5059" s="15"/>
    </row>
    <row r="5060" spans="1:8" x14ac:dyDescent="0.25">
      <c r="A5060" s="19">
        <v>44236</v>
      </c>
      <c r="B5060">
        <v>134.015625</v>
      </c>
      <c r="E5060" s="15"/>
      <c r="H5060" s="15"/>
    </row>
    <row r="5061" spans="1:8" x14ac:dyDescent="0.25">
      <c r="A5061" s="19">
        <v>44237</v>
      </c>
      <c r="B5061">
        <v>134.203125</v>
      </c>
      <c r="E5061" s="15"/>
      <c r="H5061" s="15"/>
    </row>
    <row r="5062" spans="1:8" x14ac:dyDescent="0.25">
      <c r="A5062" s="19">
        <v>44238</v>
      </c>
      <c r="B5062">
        <v>134.140625</v>
      </c>
      <c r="E5062" s="15"/>
      <c r="H5062" s="15"/>
    </row>
    <row r="5063" spans="1:8" x14ac:dyDescent="0.25">
      <c r="A5063" s="19">
        <v>44239</v>
      </c>
      <c r="B5063">
        <v>133.84375</v>
      </c>
      <c r="E5063" s="15"/>
      <c r="H5063" s="15"/>
    </row>
    <row r="5064" spans="1:8" x14ac:dyDescent="0.25">
      <c r="A5064" s="19">
        <v>44243</v>
      </c>
      <c r="B5064">
        <v>133.09375</v>
      </c>
      <c r="E5064" s="15"/>
      <c r="H5064" s="15"/>
    </row>
    <row r="5065" spans="1:8" x14ac:dyDescent="0.25">
      <c r="A5065" s="19">
        <v>44244</v>
      </c>
      <c r="B5065">
        <v>133.0625</v>
      </c>
      <c r="E5065" s="15"/>
      <c r="H5065" s="15"/>
    </row>
    <row r="5066" spans="1:8" x14ac:dyDescent="0.25">
      <c r="A5066" s="19">
        <v>44245</v>
      </c>
      <c r="B5066">
        <v>133.171875</v>
      </c>
      <c r="E5066" s="15"/>
      <c r="H5066" s="15"/>
    </row>
    <row r="5067" spans="1:8" x14ac:dyDescent="0.25">
      <c r="A5067" s="19">
        <v>44246</v>
      </c>
      <c r="B5067">
        <v>132.765625</v>
      </c>
      <c r="E5067" s="15"/>
      <c r="H5067" s="15"/>
    </row>
    <row r="5068" spans="1:8" x14ac:dyDescent="0.25">
      <c r="A5068" s="19">
        <v>44249</v>
      </c>
      <c r="B5068">
        <v>132.640625</v>
      </c>
      <c r="E5068" s="15"/>
      <c r="H5068" s="15"/>
    </row>
    <row r="5069" spans="1:8" x14ac:dyDescent="0.25">
      <c r="A5069" s="19">
        <v>44250</v>
      </c>
      <c r="B5069">
        <v>132.734375</v>
      </c>
      <c r="E5069" s="15"/>
      <c r="H5069" s="15"/>
    </row>
    <row r="5070" spans="1:8" x14ac:dyDescent="0.25">
      <c r="A5070" s="19">
        <v>44251</v>
      </c>
      <c r="B5070">
        <v>132.46875</v>
      </c>
      <c r="E5070" s="15"/>
      <c r="H5070" s="15"/>
    </row>
    <row r="5071" spans="1:8" x14ac:dyDescent="0.25">
      <c r="A5071" s="19">
        <v>44252</v>
      </c>
      <c r="B5071">
        <v>131.015625</v>
      </c>
      <c r="E5071" s="15"/>
      <c r="H5071" s="15"/>
    </row>
    <row r="5072" spans="1:8" x14ac:dyDescent="0.25">
      <c r="A5072" s="19">
        <v>44253</v>
      </c>
      <c r="B5072">
        <v>131.140625</v>
      </c>
      <c r="E5072" s="15"/>
      <c r="H5072" s="15"/>
    </row>
    <row r="5073" spans="1:8" x14ac:dyDescent="0.25">
      <c r="A5073" s="19">
        <v>44256</v>
      </c>
      <c r="B5073">
        <v>131.625</v>
      </c>
      <c r="E5073" s="15"/>
      <c r="H5073" s="15"/>
    </row>
    <row r="5074" spans="1:8" x14ac:dyDescent="0.25">
      <c r="A5074" s="19">
        <v>44257</v>
      </c>
      <c r="B5074">
        <v>131.96875</v>
      </c>
      <c r="E5074" s="15"/>
      <c r="H5074" s="15"/>
    </row>
    <row r="5075" spans="1:8" x14ac:dyDescent="0.25">
      <c r="A5075" s="19">
        <v>44258</v>
      </c>
      <c r="B5075">
        <v>131.484375</v>
      </c>
      <c r="E5075" s="15"/>
      <c r="H5075" s="15"/>
    </row>
    <row r="5076" spans="1:8" x14ac:dyDescent="0.25">
      <c r="A5076" s="19">
        <v>44259</v>
      </c>
      <c r="B5076">
        <v>130.859375</v>
      </c>
      <c r="E5076" s="15"/>
      <c r="H5076" s="15"/>
    </row>
    <row r="5077" spans="1:8" x14ac:dyDescent="0.25">
      <c r="A5077" s="19">
        <v>44260</v>
      </c>
      <c r="B5077">
        <v>130.8125</v>
      </c>
      <c r="E5077" s="15"/>
      <c r="H5077" s="15"/>
    </row>
    <row r="5078" spans="1:8" x14ac:dyDescent="0.25">
      <c r="A5078" s="19">
        <v>44263</v>
      </c>
      <c r="B5078">
        <v>130.34375</v>
      </c>
      <c r="E5078" s="15"/>
      <c r="H5078" s="15"/>
    </row>
    <row r="5079" spans="1:8" x14ac:dyDescent="0.25">
      <c r="A5079" s="19">
        <v>44264</v>
      </c>
      <c r="B5079">
        <v>130.765625</v>
      </c>
      <c r="E5079" s="15"/>
      <c r="H5079" s="15"/>
    </row>
    <row r="5080" spans="1:8" x14ac:dyDescent="0.25">
      <c r="A5080" s="19">
        <v>44265</v>
      </c>
      <c r="B5080">
        <v>130.96875</v>
      </c>
      <c r="E5080" s="15"/>
      <c r="H5080" s="15"/>
    </row>
    <row r="5081" spans="1:8" x14ac:dyDescent="0.25">
      <c r="A5081" s="19">
        <v>44266</v>
      </c>
      <c r="B5081">
        <v>131.0625</v>
      </c>
      <c r="E5081" s="15"/>
      <c r="H5081" s="15"/>
    </row>
    <row r="5082" spans="1:8" x14ac:dyDescent="0.25">
      <c r="A5082" s="19">
        <v>44267</v>
      </c>
      <c r="B5082">
        <v>130.265625</v>
      </c>
      <c r="E5082" s="15"/>
      <c r="H5082" s="15"/>
    </row>
    <row r="5083" spans="1:8" x14ac:dyDescent="0.25">
      <c r="A5083" s="19">
        <v>44270</v>
      </c>
      <c r="B5083">
        <v>130.4375</v>
      </c>
      <c r="E5083" s="15"/>
      <c r="H5083" s="15"/>
    </row>
    <row r="5084" spans="1:8" x14ac:dyDescent="0.25">
      <c r="A5084" s="19">
        <v>44271</v>
      </c>
      <c r="B5084">
        <v>130.4375</v>
      </c>
      <c r="E5084" s="15"/>
      <c r="H5084" s="15"/>
    </row>
    <row r="5085" spans="1:8" x14ac:dyDescent="0.25">
      <c r="A5085" s="19">
        <v>44272</v>
      </c>
      <c r="B5085">
        <v>130.59375</v>
      </c>
      <c r="E5085" s="15"/>
      <c r="H5085" s="15"/>
    </row>
    <row r="5086" spans="1:8" x14ac:dyDescent="0.25">
      <c r="A5086" s="19">
        <v>44273</v>
      </c>
      <c r="B5086">
        <v>129.8125</v>
      </c>
      <c r="E5086" s="15"/>
      <c r="H5086" s="15"/>
    </row>
    <row r="5087" spans="1:8" x14ac:dyDescent="0.25">
      <c r="A5087" s="19">
        <v>44274</v>
      </c>
      <c r="B5087">
        <v>129.734375</v>
      </c>
      <c r="E5087" s="15"/>
      <c r="H5087" s="15"/>
    </row>
    <row r="5088" spans="1:8" x14ac:dyDescent="0.25">
      <c r="A5088" s="19">
        <v>44277</v>
      </c>
      <c r="B5088">
        <v>130.0625</v>
      </c>
      <c r="E5088" s="15"/>
      <c r="H5088" s="15"/>
    </row>
    <row r="5089" spans="1:8" x14ac:dyDescent="0.25">
      <c r="A5089" s="19">
        <v>44278</v>
      </c>
      <c r="B5089">
        <v>130.4375</v>
      </c>
      <c r="E5089" s="15"/>
      <c r="H5089" s="15"/>
    </row>
    <row r="5090" spans="1:8" x14ac:dyDescent="0.25">
      <c r="A5090" s="19">
        <v>44279</v>
      </c>
      <c r="B5090">
        <v>130.59375</v>
      </c>
      <c r="E5090" s="15"/>
      <c r="H5090" s="15"/>
    </row>
    <row r="5091" spans="1:8" x14ac:dyDescent="0.25">
      <c r="A5091" s="19">
        <v>44280</v>
      </c>
      <c r="B5091">
        <v>130.640625</v>
      </c>
      <c r="E5091" s="15"/>
      <c r="H5091" s="15"/>
    </row>
    <row r="5092" spans="1:8" x14ac:dyDescent="0.25">
      <c r="A5092" s="19">
        <v>44281</v>
      </c>
      <c r="B5092">
        <v>130.28125</v>
      </c>
      <c r="E5092" s="15"/>
      <c r="H5092" s="15"/>
    </row>
    <row r="5093" spans="1:8" x14ac:dyDescent="0.25">
      <c r="A5093" s="19">
        <v>44284</v>
      </c>
      <c r="B5093">
        <v>129.875</v>
      </c>
      <c r="E5093" s="15"/>
      <c r="H5093" s="15"/>
    </row>
    <row r="5094" spans="1:8" x14ac:dyDescent="0.25">
      <c r="A5094" s="19">
        <v>44285</v>
      </c>
      <c r="B5094">
        <v>129.703125</v>
      </c>
      <c r="E5094" s="15"/>
      <c r="H5094" s="15"/>
    </row>
    <row r="5095" spans="1:8" x14ac:dyDescent="0.25">
      <c r="A5095" s="19">
        <v>44286</v>
      </c>
      <c r="B5095">
        <v>129.453125</v>
      </c>
      <c r="E5095" s="15"/>
      <c r="H5095" s="15"/>
    </row>
    <row r="5096" spans="1:8" x14ac:dyDescent="0.25">
      <c r="A5096" s="19">
        <v>44287</v>
      </c>
      <c r="B5096">
        <v>129.9375</v>
      </c>
      <c r="E5096" s="15"/>
      <c r="H5096" s="15"/>
    </row>
    <row r="5097" spans="1:8" x14ac:dyDescent="0.25">
      <c r="A5097" s="19">
        <v>44288</v>
      </c>
      <c r="B5097">
        <v>129.46875</v>
      </c>
      <c r="E5097" s="15"/>
      <c r="H5097" s="15"/>
    </row>
    <row r="5098" spans="1:8" x14ac:dyDescent="0.25">
      <c r="A5098" s="19">
        <v>44291</v>
      </c>
      <c r="B5098">
        <v>129.625</v>
      </c>
      <c r="E5098" s="15"/>
      <c r="H5098" s="15"/>
    </row>
    <row r="5099" spans="1:8" x14ac:dyDescent="0.25">
      <c r="A5099" s="19">
        <v>44292</v>
      </c>
      <c r="B5099">
        <v>130.203125</v>
      </c>
      <c r="E5099" s="15"/>
      <c r="H5099" s="15"/>
    </row>
    <row r="5100" spans="1:8" x14ac:dyDescent="0.25">
      <c r="A5100" s="19">
        <v>44293</v>
      </c>
      <c r="B5100">
        <v>130.34375</v>
      </c>
      <c r="E5100" s="15"/>
      <c r="H5100" s="15"/>
    </row>
    <row r="5101" spans="1:8" x14ac:dyDescent="0.25">
      <c r="A5101" s="19">
        <v>44294</v>
      </c>
      <c r="B5101">
        <v>130.5</v>
      </c>
      <c r="E5101" s="15"/>
      <c r="H5101" s="15"/>
    </row>
    <row r="5102" spans="1:8" x14ac:dyDescent="0.25">
      <c r="A5102" s="19">
        <v>44295</v>
      </c>
      <c r="B5102">
        <v>130.25</v>
      </c>
      <c r="E5102" s="15"/>
      <c r="H5102" s="15"/>
    </row>
    <row r="5103" spans="1:8" x14ac:dyDescent="0.25">
      <c r="A5103" s="19">
        <v>44298</v>
      </c>
      <c r="B5103">
        <v>130.140625</v>
      </c>
      <c r="E5103" s="15"/>
      <c r="H5103" s="15"/>
    </row>
    <row r="5104" spans="1:8" x14ac:dyDescent="0.25">
      <c r="A5104" s="19">
        <v>44299</v>
      </c>
      <c r="B5104">
        <v>130.578125</v>
      </c>
      <c r="E5104" s="15"/>
      <c r="H5104" s="15"/>
    </row>
    <row r="5105" spans="1:8" x14ac:dyDescent="0.25">
      <c r="A5105" s="19">
        <v>44300</v>
      </c>
      <c r="B5105">
        <v>130.4375</v>
      </c>
      <c r="E5105" s="15"/>
      <c r="H5105" s="15"/>
    </row>
    <row r="5106" spans="1:8" x14ac:dyDescent="0.25">
      <c r="A5106" s="19">
        <v>44301</v>
      </c>
      <c r="B5106">
        <v>131.15625</v>
      </c>
      <c r="E5106" s="15"/>
      <c r="H5106" s="15"/>
    </row>
    <row r="5107" spans="1:8" x14ac:dyDescent="0.25">
      <c r="A5107" s="19">
        <v>44302</v>
      </c>
      <c r="B5107">
        <v>130.875</v>
      </c>
      <c r="E5107" s="15"/>
      <c r="H5107" s="15"/>
    </row>
    <row r="5108" spans="1:8" x14ac:dyDescent="0.25">
      <c r="A5108" s="19">
        <v>44305</v>
      </c>
      <c r="B5108">
        <v>130.734375</v>
      </c>
      <c r="E5108" s="15"/>
      <c r="H5108" s="15"/>
    </row>
    <row r="5109" spans="1:8" x14ac:dyDescent="0.25">
      <c r="A5109" s="19">
        <v>44306</v>
      </c>
      <c r="B5109">
        <v>131.0625</v>
      </c>
      <c r="E5109" s="15"/>
      <c r="H5109" s="15"/>
    </row>
    <row r="5110" spans="1:8" x14ac:dyDescent="0.25">
      <c r="A5110" s="19">
        <v>44307</v>
      </c>
      <c r="B5110">
        <v>131.03125</v>
      </c>
      <c r="E5110" s="15"/>
      <c r="H5110" s="15"/>
    </row>
    <row r="5111" spans="1:8" x14ac:dyDescent="0.25">
      <c r="A5111" s="19">
        <v>44308</v>
      </c>
      <c r="B5111">
        <v>131.046875</v>
      </c>
      <c r="E5111" s="15"/>
      <c r="H5111" s="15"/>
    </row>
    <row r="5112" spans="1:8" x14ac:dyDescent="0.25">
      <c r="A5112" s="19">
        <v>44309</v>
      </c>
      <c r="B5112">
        <v>130.9375</v>
      </c>
      <c r="E5112" s="15"/>
      <c r="H5112" s="15"/>
    </row>
    <row r="5113" spans="1:8" x14ac:dyDescent="0.25">
      <c r="A5113" s="19">
        <v>44312</v>
      </c>
      <c r="B5113">
        <v>130.875</v>
      </c>
      <c r="E5113" s="15"/>
      <c r="H5113" s="15"/>
    </row>
    <row r="5114" spans="1:8" x14ac:dyDescent="0.25">
      <c r="A5114" s="19">
        <v>44313</v>
      </c>
      <c r="B5114">
        <v>130.53125</v>
      </c>
      <c r="E5114" s="15"/>
      <c r="H5114" s="15"/>
    </row>
    <row r="5115" spans="1:8" x14ac:dyDescent="0.25">
      <c r="A5115" s="19">
        <v>44314</v>
      </c>
      <c r="B5115">
        <v>130.59375</v>
      </c>
      <c r="E5115" s="15"/>
      <c r="H5115" s="15"/>
    </row>
    <row r="5116" spans="1:8" x14ac:dyDescent="0.25">
      <c r="A5116" s="19">
        <v>44315</v>
      </c>
      <c r="B5116">
        <v>130.484375</v>
      </c>
      <c r="E5116" s="15"/>
      <c r="H5116" s="15"/>
    </row>
    <row r="5117" spans="1:8" x14ac:dyDescent="0.25">
      <c r="A5117" s="19">
        <v>44316</v>
      </c>
      <c r="B5117">
        <v>130.53125</v>
      </c>
      <c r="E5117" s="15"/>
      <c r="H5117" s="15"/>
    </row>
    <row r="5118" spans="1:8" x14ac:dyDescent="0.25">
      <c r="A5118" s="19">
        <v>44319</v>
      </c>
      <c r="B5118">
        <v>130.828125</v>
      </c>
      <c r="E5118" s="15"/>
      <c r="H5118" s="15"/>
    </row>
    <row r="5119" spans="1:8" x14ac:dyDescent="0.25">
      <c r="A5119" s="19">
        <v>44320</v>
      </c>
      <c r="B5119">
        <v>130.921875</v>
      </c>
      <c r="E5119" s="15"/>
      <c r="H5119" s="15"/>
    </row>
    <row r="5120" spans="1:8" x14ac:dyDescent="0.25">
      <c r="A5120" s="19">
        <v>44321</v>
      </c>
      <c r="B5120">
        <v>131.046875</v>
      </c>
      <c r="E5120" s="15"/>
      <c r="H5120" s="15"/>
    </row>
    <row r="5121" spans="1:8" x14ac:dyDescent="0.25">
      <c r="A5121" s="19">
        <v>44322</v>
      </c>
      <c r="B5121">
        <v>131.171875</v>
      </c>
      <c r="E5121" s="15"/>
      <c r="H5121" s="15"/>
    </row>
    <row r="5122" spans="1:8" x14ac:dyDescent="0.25">
      <c r="A5122" s="19">
        <v>44323</v>
      </c>
      <c r="B5122">
        <v>131.25</v>
      </c>
      <c r="E5122" s="15"/>
      <c r="H5122" s="15"/>
    </row>
    <row r="5123" spans="1:8" x14ac:dyDescent="0.25">
      <c r="A5123" s="19">
        <v>44326</v>
      </c>
      <c r="B5123">
        <v>131.109375</v>
      </c>
      <c r="E5123" s="15"/>
      <c r="H5123" s="15"/>
    </row>
    <row r="5124" spans="1:8" x14ac:dyDescent="0.25">
      <c r="A5124" s="19">
        <v>44327</v>
      </c>
      <c r="B5124">
        <v>130.953125</v>
      </c>
      <c r="E5124" s="15"/>
      <c r="H5124" s="15"/>
    </row>
    <row r="5125" spans="1:8" x14ac:dyDescent="0.25">
      <c r="A5125" s="19">
        <v>44328</v>
      </c>
      <c r="B5125">
        <v>130.4375</v>
      </c>
      <c r="E5125" s="15"/>
      <c r="H5125" s="15"/>
    </row>
    <row r="5126" spans="1:8" x14ac:dyDescent="0.25">
      <c r="A5126" s="19">
        <v>44329</v>
      </c>
      <c r="B5126">
        <v>130.6875</v>
      </c>
      <c r="E5126" s="15"/>
      <c r="H5126" s="15"/>
    </row>
    <row r="5127" spans="1:8" x14ac:dyDescent="0.25">
      <c r="A5127" s="19">
        <v>44330</v>
      </c>
      <c r="B5127">
        <v>130.90625</v>
      </c>
      <c r="E5127" s="15"/>
      <c r="H5127" s="15"/>
    </row>
    <row r="5128" spans="1:8" x14ac:dyDescent="0.25">
      <c r="A5128" s="19">
        <v>44333</v>
      </c>
      <c r="B5128">
        <v>130.84375</v>
      </c>
      <c r="E5128" s="15"/>
      <c r="H5128" s="15"/>
    </row>
    <row r="5129" spans="1:8" x14ac:dyDescent="0.25">
      <c r="A5129" s="19">
        <v>44334</v>
      </c>
      <c r="B5129">
        <v>130.890625</v>
      </c>
      <c r="E5129" s="15"/>
      <c r="H5129" s="15"/>
    </row>
    <row r="5130" spans="1:8" x14ac:dyDescent="0.25">
      <c r="A5130" s="19">
        <v>44335</v>
      </c>
      <c r="B5130">
        <v>130.53125</v>
      </c>
      <c r="E5130" s="15"/>
      <c r="H5130" s="15"/>
    </row>
    <row r="5131" spans="1:8" x14ac:dyDescent="0.25">
      <c r="A5131" s="19">
        <v>44336</v>
      </c>
      <c r="B5131">
        <v>130.984375</v>
      </c>
      <c r="E5131" s="15"/>
      <c r="H5131" s="15"/>
    </row>
    <row r="5132" spans="1:8" x14ac:dyDescent="0.25">
      <c r="A5132" s="19">
        <v>44337</v>
      </c>
      <c r="B5132">
        <v>130.9375</v>
      </c>
      <c r="E5132" s="15"/>
      <c r="H5132" s="15"/>
    </row>
    <row r="5133" spans="1:8" x14ac:dyDescent="0.25">
      <c r="A5133" s="19">
        <v>44340</v>
      </c>
      <c r="B5133">
        <v>131.125</v>
      </c>
      <c r="E5133" s="15"/>
      <c r="H5133" s="15"/>
    </row>
    <row r="5134" spans="1:8" x14ac:dyDescent="0.25">
      <c r="A5134" s="19">
        <v>44341</v>
      </c>
      <c r="B5134">
        <v>131.46875</v>
      </c>
      <c r="E5134" s="15"/>
      <c r="H5134" s="15"/>
    </row>
    <row r="5135" spans="1:8" x14ac:dyDescent="0.25">
      <c r="A5135" s="19">
        <v>44342</v>
      </c>
      <c r="B5135">
        <v>131.40625</v>
      </c>
      <c r="E5135" s="15"/>
      <c r="H5135" s="15"/>
    </row>
    <row r="5136" spans="1:8" x14ac:dyDescent="0.25">
      <c r="A5136" s="19">
        <v>44343</v>
      </c>
      <c r="B5136">
        <v>131.1875</v>
      </c>
      <c r="E5136" s="15"/>
      <c r="H5136" s="15"/>
    </row>
    <row r="5137" spans="1:8" x14ac:dyDescent="0.25">
      <c r="A5137" s="19">
        <v>44344</v>
      </c>
      <c r="B5137">
        <v>131.359375</v>
      </c>
      <c r="E5137" s="15"/>
      <c r="H5137" s="15"/>
    </row>
    <row r="5138" spans="1:8" x14ac:dyDescent="0.25">
      <c r="A5138" s="19">
        <v>44348</v>
      </c>
      <c r="B5138">
        <v>131.234375</v>
      </c>
      <c r="E5138" s="15"/>
      <c r="H5138" s="15"/>
    </row>
    <row r="5139" spans="1:8" x14ac:dyDescent="0.25">
      <c r="A5139" s="19">
        <v>44349</v>
      </c>
      <c r="B5139">
        <v>131.359375</v>
      </c>
      <c r="E5139" s="15"/>
      <c r="H5139" s="15"/>
    </row>
    <row r="5140" spans="1:8" x14ac:dyDescent="0.25">
      <c r="A5140" s="19">
        <v>44350</v>
      </c>
      <c r="B5140">
        <v>131.03125</v>
      </c>
      <c r="E5140" s="15"/>
      <c r="H5140" s="15"/>
    </row>
    <row r="5141" spans="1:8" x14ac:dyDescent="0.25">
      <c r="A5141" s="19">
        <v>44351</v>
      </c>
      <c r="B5141">
        <v>131.625</v>
      </c>
      <c r="E5141" s="15"/>
      <c r="H5141" s="15"/>
    </row>
    <row r="5142" spans="1:8" x14ac:dyDescent="0.25">
      <c r="A5142" s="19">
        <v>44354</v>
      </c>
      <c r="B5142">
        <v>131.53125</v>
      </c>
      <c r="E5142" s="15"/>
      <c r="H5142" s="15"/>
    </row>
    <row r="5143" spans="1:8" x14ac:dyDescent="0.25">
      <c r="A5143" s="19">
        <v>44355</v>
      </c>
      <c r="B5143">
        <v>131.84375</v>
      </c>
      <c r="E5143" s="15"/>
      <c r="H5143" s="15"/>
    </row>
    <row r="5144" spans="1:8" x14ac:dyDescent="0.25">
      <c r="A5144" s="19">
        <v>44356</v>
      </c>
      <c r="B5144">
        <v>132.125</v>
      </c>
      <c r="E5144" s="15"/>
      <c r="H5144" s="15"/>
    </row>
    <row r="5145" spans="1:8" x14ac:dyDescent="0.25">
      <c r="A5145" s="19">
        <v>44357</v>
      </c>
      <c r="B5145">
        <v>132.28125</v>
      </c>
      <c r="E5145" s="15"/>
      <c r="H5145" s="15"/>
    </row>
    <row r="5146" spans="1:8" x14ac:dyDescent="0.25">
      <c r="A5146" s="19">
        <v>44358</v>
      </c>
      <c r="B5146">
        <v>132.1875</v>
      </c>
      <c r="E5146" s="15"/>
      <c r="H5146" s="15"/>
    </row>
    <row r="5147" spans="1:8" x14ac:dyDescent="0.25">
      <c r="A5147" s="19">
        <v>44361</v>
      </c>
      <c r="B5147">
        <v>131.90625</v>
      </c>
      <c r="E5147" s="15"/>
      <c r="H5147" s="15"/>
    </row>
    <row r="5148" spans="1:8" x14ac:dyDescent="0.25">
      <c r="A5148" s="19">
        <v>44362</v>
      </c>
      <c r="B5148">
        <v>131.921875</v>
      </c>
      <c r="E5148" s="15"/>
      <c r="H5148" s="15"/>
    </row>
    <row r="5149" spans="1:8" x14ac:dyDescent="0.25">
      <c r="A5149" s="19">
        <v>44363</v>
      </c>
      <c r="B5149">
        <v>131.203125</v>
      </c>
      <c r="E5149" s="15"/>
      <c r="H5149" s="15"/>
    </row>
    <row r="5150" spans="1:8" x14ac:dyDescent="0.25">
      <c r="A5150" s="19">
        <v>44364</v>
      </c>
      <c r="B5150">
        <v>131.40625</v>
      </c>
      <c r="E5150" s="15"/>
      <c r="H5150" s="15"/>
    </row>
    <row r="5151" spans="1:8" x14ac:dyDescent="0.25">
      <c r="A5151" s="19">
        <v>44365</v>
      </c>
      <c r="B5151">
        <v>131.65625</v>
      </c>
      <c r="E5151" s="15"/>
      <c r="H5151" s="15"/>
    </row>
    <row r="5152" spans="1:8" x14ac:dyDescent="0.25">
      <c r="A5152" s="19">
        <v>44368</v>
      </c>
      <c r="B5152">
        <v>131.546875</v>
      </c>
      <c r="E5152" s="15"/>
      <c r="H5152" s="15"/>
    </row>
    <row r="5153" spans="1:8" x14ac:dyDescent="0.25">
      <c r="A5153" s="19">
        <v>44369</v>
      </c>
      <c r="B5153">
        <v>131.703125</v>
      </c>
      <c r="E5153" s="15"/>
      <c r="H5153" s="15"/>
    </row>
    <row r="5154" spans="1:8" x14ac:dyDescent="0.25">
      <c r="A5154" s="19">
        <v>44370</v>
      </c>
      <c r="B5154">
        <v>131.53125</v>
      </c>
      <c r="E5154" s="15"/>
      <c r="H5154" s="15"/>
    </row>
    <row r="5155" spans="1:8" x14ac:dyDescent="0.25">
      <c r="A5155" s="19">
        <v>44371</v>
      </c>
      <c r="B5155">
        <v>131.515625</v>
      </c>
      <c r="E5155" s="15"/>
      <c r="H5155" s="15"/>
    </row>
    <row r="5156" spans="1:8" x14ac:dyDescent="0.25">
      <c r="A5156" s="19">
        <v>44372</v>
      </c>
      <c r="B5156">
        <v>131.203125</v>
      </c>
      <c r="E5156" s="15"/>
      <c r="H5156" s="15"/>
    </row>
    <row r="5157" spans="1:8" x14ac:dyDescent="0.25">
      <c r="A5157" s="19">
        <v>44375</v>
      </c>
      <c r="B5157">
        <v>131.609375</v>
      </c>
      <c r="E5157" s="15"/>
      <c r="H5157" s="15"/>
    </row>
    <row r="5158" spans="1:8" x14ac:dyDescent="0.25">
      <c r="A5158" s="19">
        <v>44376</v>
      </c>
      <c r="B5158">
        <v>131.609375</v>
      </c>
      <c r="E5158" s="15"/>
      <c r="H5158" s="15"/>
    </row>
    <row r="5159" spans="1:8" x14ac:dyDescent="0.25">
      <c r="A5159" s="19">
        <v>44377</v>
      </c>
      <c r="B5159">
        <v>131.84375</v>
      </c>
      <c r="E5159" s="15"/>
      <c r="H5159" s="15"/>
    </row>
    <row r="5160" spans="1:8" x14ac:dyDescent="0.25">
      <c r="A5160" s="19">
        <v>44378</v>
      </c>
      <c r="B5160">
        <v>131.609375</v>
      </c>
      <c r="E5160" s="15"/>
      <c r="H5160" s="15"/>
    </row>
    <row r="5161" spans="1:8" x14ac:dyDescent="0.25">
      <c r="A5161" s="19">
        <v>44379</v>
      </c>
      <c r="B5161">
        <v>132.015625</v>
      </c>
      <c r="E5161" s="15"/>
      <c r="H5161" s="15"/>
    </row>
    <row r="5162" spans="1:8" x14ac:dyDescent="0.25">
      <c r="A5162" s="19">
        <v>44383</v>
      </c>
      <c r="B5162">
        <v>132.546875</v>
      </c>
      <c r="E5162" s="15"/>
      <c r="H5162" s="15"/>
    </row>
    <row r="5163" spans="1:8" x14ac:dyDescent="0.25">
      <c r="A5163" s="19">
        <v>44384</v>
      </c>
      <c r="B5163">
        <v>132.875</v>
      </c>
      <c r="E5163" s="15"/>
      <c r="H5163" s="15"/>
    </row>
    <row r="5164" spans="1:8" x14ac:dyDescent="0.25">
      <c r="A5164" s="19">
        <v>44385</v>
      </c>
      <c r="B5164">
        <v>133.21875</v>
      </c>
      <c r="E5164" s="15"/>
      <c r="H5164" s="15"/>
    </row>
    <row r="5165" spans="1:8" x14ac:dyDescent="0.25">
      <c r="A5165" s="19">
        <v>44386</v>
      </c>
      <c r="B5165">
        <v>132.75</v>
      </c>
      <c r="E5165" s="15"/>
      <c r="H5165" s="15"/>
    </row>
    <row r="5166" spans="1:8" x14ac:dyDescent="0.25">
      <c r="A5166" s="19">
        <v>44389</v>
      </c>
      <c r="B5166">
        <v>132.734375</v>
      </c>
      <c r="E5166" s="15"/>
      <c r="H5166" s="15"/>
    </row>
    <row r="5167" spans="1:8" x14ac:dyDescent="0.25">
      <c r="A5167" s="19">
        <v>44390</v>
      </c>
      <c r="B5167">
        <v>132.3125</v>
      </c>
      <c r="E5167" s="15"/>
      <c r="H5167" s="15"/>
    </row>
    <row r="5168" spans="1:8" x14ac:dyDescent="0.25">
      <c r="A5168" s="19">
        <v>44391</v>
      </c>
      <c r="B5168">
        <v>132.78125</v>
      </c>
      <c r="E5168" s="15"/>
      <c r="H5168" s="15"/>
    </row>
    <row r="5169" spans="1:8" x14ac:dyDescent="0.25">
      <c r="A5169" s="19">
        <v>44392</v>
      </c>
      <c r="B5169">
        <v>133.125</v>
      </c>
      <c r="E5169" s="15"/>
      <c r="H5169" s="15"/>
    </row>
    <row r="5170" spans="1:8" x14ac:dyDescent="0.25">
      <c r="A5170" s="19">
        <v>44393</v>
      </c>
      <c r="B5170">
        <v>133.109375</v>
      </c>
      <c r="E5170" s="15"/>
      <c r="H5170" s="15"/>
    </row>
    <row r="5171" spans="1:8" x14ac:dyDescent="0.25">
      <c r="A5171" s="19">
        <v>44396</v>
      </c>
      <c r="B5171">
        <v>134.015625</v>
      </c>
      <c r="E5171" s="15"/>
      <c r="H5171" s="15"/>
    </row>
    <row r="5172" spans="1:8" x14ac:dyDescent="0.25">
      <c r="A5172" s="19">
        <v>44397</v>
      </c>
      <c r="B5172">
        <v>134</v>
      </c>
      <c r="E5172" s="15"/>
      <c r="H5172" s="15"/>
    </row>
    <row r="5173" spans="1:8" x14ac:dyDescent="0.25">
      <c r="A5173" s="19">
        <v>44398</v>
      </c>
      <c r="B5173">
        <v>133.4375</v>
      </c>
      <c r="E5173" s="15"/>
      <c r="H5173" s="15"/>
    </row>
    <row r="5174" spans="1:8" x14ac:dyDescent="0.25">
      <c r="A5174" s="19">
        <v>44399</v>
      </c>
      <c r="B5174">
        <v>133.578125</v>
      </c>
      <c r="E5174" s="15"/>
      <c r="H5174" s="15"/>
    </row>
    <row r="5175" spans="1:8" x14ac:dyDescent="0.25">
      <c r="A5175" s="19">
        <v>44400</v>
      </c>
      <c r="B5175">
        <v>133.46875</v>
      </c>
      <c r="E5175" s="15"/>
      <c r="H5175" s="15"/>
    </row>
    <row r="5176" spans="1:8" x14ac:dyDescent="0.25">
      <c r="A5176" s="19">
        <v>44403</v>
      </c>
      <c r="B5176">
        <v>133.53125</v>
      </c>
      <c r="E5176" s="15"/>
      <c r="H5176" s="15"/>
    </row>
    <row r="5177" spans="1:8" x14ac:dyDescent="0.25">
      <c r="A5177" s="19">
        <v>44404</v>
      </c>
      <c r="B5177">
        <v>133.796875</v>
      </c>
      <c r="E5177" s="15"/>
      <c r="H5177" s="15"/>
    </row>
    <row r="5178" spans="1:8" x14ac:dyDescent="0.25">
      <c r="A5178" s="19">
        <v>44405</v>
      </c>
      <c r="B5178">
        <v>133.59375</v>
      </c>
      <c r="E5178" s="15"/>
      <c r="H5178" s="15"/>
    </row>
    <row r="5179" spans="1:8" x14ac:dyDescent="0.25">
      <c r="A5179" s="19">
        <v>44406</v>
      </c>
      <c r="B5179">
        <v>133.546875</v>
      </c>
      <c r="E5179" s="15"/>
      <c r="H5179" s="15"/>
    </row>
    <row r="5180" spans="1:8" x14ac:dyDescent="0.25">
      <c r="A5180" s="19">
        <v>44407</v>
      </c>
      <c r="B5180">
        <v>133.78125</v>
      </c>
      <c r="E5180" s="15"/>
      <c r="H5180" s="15"/>
    </row>
    <row r="5181" spans="1:8" x14ac:dyDescent="0.25">
      <c r="A5181" s="19">
        <v>44410</v>
      </c>
      <c r="B5181">
        <v>134.328125</v>
      </c>
      <c r="E5181" s="15"/>
      <c r="H5181" s="15"/>
    </row>
    <row r="5182" spans="1:8" x14ac:dyDescent="0.25">
      <c r="A5182" s="19">
        <v>44411</v>
      </c>
      <c r="B5182">
        <v>134.328125</v>
      </c>
      <c r="E5182" s="15"/>
      <c r="H5182" s="15"/>
    </row>
    <row r="5183" spans="1:8" x14ac:dyDescent="0.25">
      <c r="A5183" s="19">
        <v>44412</v>
      </c>
      <c r="B5183">
        <v>134.15625</v>
      </c>
      <c r="E5183" s="15"/>
      <c r="H5183" s="15"/>
    </row>
    <row r="5184" spans="1:8" x14ac:dyDescent="0.25">
      <c r="A5184" s="19">
        <v>44413</v>
      </c>
      <c r="B5184">
        <v>133.828125</v>
      </c>
      <c r="E5184" s="15"/>
      <c r="H5184" s="15"/>
    </row>
    <row r="5185" spans="1:8" x14ac:dyDescent="0.25">
      <c r="A5185" s="19">
        <v>44414</v>
      </c>
      <c r="B5185">
        <v>133.328125</v>
      </c>
      <c r="E5185" s="15"/>
      <c r="H5185" s="15"/>
    </row>
    <row r="5186" spans="1:8" x14ac:dyDescent="0.25">
      <c r="A5186" s="19">
        <v>44417</v>
      </c>
      <c r="B5186">
        <v>133.109375</v>
      </c>
      <c r="E5186" s="15"/>
      <c r="H5186" s="15"/>
    </row>
    <row r="5187" spans="1:8" x14ac:dyDescent="0.25">
      <c r="A5187" s="19">
        <v>44418</v>
      </c>
      <c r="B5187">
        <v>132.875</v>
      </c>
      <c r="E5187" s="15"/>
      <c r="H5187" s="15"/>
    </row>
    <row r="5188" spans="1:8" x14ac:dyDescent="0.25">
      <c r="A5188" s="19">
        <v>44419</v>
      </c>
      <c r="B5188">
        <v>132.90625</v>
      </c>
      <c r="E5188" s="15"/>
      <c r="H5188" s="15"/>
    </row>
    <row r="5189" spans="1:8" x14ac:dyDescent="0.25">
      <c r="A5189" s="19">
        <v>44420</v>
      </c>
      <c r="B5189">
        <v>132.78125</v>
      </c>
      <c r="E5189" s="15"/>
      <c r="H5189" s="15"/>
    </row>
    <row r="5190" spans="1:8" x14ac:dyDescent="0.25">
      <c r="A5190" s="19">
        <v>44421</v>
      </c>
      <c r="B5190">
        <v>133.28125</v>
      </c>
      <c r="E5190" s="15"/>
      <c r="H5190" s="15"/>
    </row>
    <row r="5191" spans="1:8" x14ac:dyDescent="0.25">
      <c r="A5191" s="19">
        <v>44424</v>
      </c>
      <c r="B5191">
        <v>133.65625</v>
      </c>
      <c r="E5191" s="15"/>
      <c r="H5191" s="15"/>
    </row>
    <row r="5192" spans="1:8" x14ac:dyDescent="0.25">
      <c r="A5192" s="19">
        <v>44425</v>
      </c>
      <c r="B5192">
        <v>133.59375</v>
      </c>
      <c r="E5192" s="15"/>
      <c r="H5192" s="15"/>
    </row>
    <row r="5193" spans="1:8" x14ac:dyDescent="0.25">
      <c r="A5193" s="19">
        <v>44426</v>
      </c>
      <c r="B5193">
        <v>133.46875</v>
      </c>
      <c r="E5193" s="15"/>
      <c r="H5193" s="15"/>
    </row>
    <row r="5194" spans="1:8" x14ac:dyDescent="0.25">
      <c r="A5194" s="19">
        <v>44427</v>
      </c>
      <c r="B5194">
        <v>133.65625</v>
      </c>
      <c r="E5194" s="15"/>
      <c r="H5194" s="15"/>
    </row>
    <row r="5195" spans="1:8" x14ac:dyDescent="0.25">
      <c r="A5195" s="19">
        <v>44428</v>
      </c>
      <c r="B5195">
        <v>133.453125</v>
      </c>
      <c r="E5195" s="15"/>
      <c r="H5195" s="15"/>
    </row>
    <row r="5196" spans="1:8" x14ac:dyDescent="0.25">
      <c r="A5196" s="19">
        <v>44431</v>
      </c>
      <c r="B5196">
        <v>133.546875</v>
      </c>
      <c r="E5196" s="15"/>
      <c r="H5196" s="15"/>
    </row>
    <row r="5197" spans="1:8" x14ac:dyDescent="0.25">
      <c r="A5197" s="19">
        <v>44432</v>
      </c>
      <c r="B5197">
        <v>133.3125</v>
      </c>
      <c r="E5197" s="15"/>
      <c r="H5197" s="15"/>
    </row>
    <row r="5198" spans="1:8" x14ac:dyDescent="0.25">
      <c r="A5198" s="19">
        <v>44433</v>
      </c>
      <c r="B5198">
        <v>132.953125</v>
      </c>
      <c r="E5198" s="15"/>
      <c r="H5198" s="15"/>
    </row>
    <row r="5199" spans="1:8" x14ac:dyDescent="0.25">
      <c r="A5199" s="19">
        <v>44434</v>
      </c>
      <c r="B5199">
        <v>132.921875</v>
      </c>
      <c r="E5199" s="15"/>
      <c r="H5199" s="15"/>
    </row>
    <row r="5200" spans="1:8" x14ac:dyDescent="0.25">
      <c r="A5200" s="19">
        <v>44435</v>
      </c>
      <c r="B5200">
        <v>133.21875</v>
      </c>
      <c r="E5200" s="15"/>
      <c r="H5200" s="15"/>
    </row>
    <row r="5201" spans="1:8" x14ac:dyDescent="0.25">
      <c r="A5201" s="19">
        <v>44438</v>
      </c>
      <c r="B5201">
        <v>133.453125</v>
      </c>
      <c r="E5201" s="15"/>
      <c r="H5201" s="15"/>
    </row>
    <row r="5202" spans="1:8" x14ac:dyDescent="0.25">
      <c r="A5202" s="19">
        <v>44439</v>
      </c>
      <c r="B5202">
        <v>133.375</v>
      </c>
      <c r="E5202" s="15"/>
      <c r="H5202" s="15"/>
    </row>
    <row r="5203" spans="1:8" x14ac:dyDescent="0.25">
      <c r="A5203" s="19">
        <v>44440</v>
      </c>
      <c r="B5203">
        <v>133.375</v>
      </c>
      <c r="E5203" s="15"/>
      <c r="H5203" s="15"/>
    </row>
    <row r="5204" spans="1:8" x14ac:dyDescent="0.25">
      <c r="A5204" s="19">
        <v>44441</v>
      </c>
      <c r="B5204">
        <v>133.453125</v>
      </c>
      <c r="E5204" s="15"/>
      <c r="H5204" s="15"/>
    </row>
    <row r="5205" spans="1:8" x14ac:dyDescent="0.25">
      <c r="A5205" s="19">
        <v>44442</v>
      </c>
      <c r="B5205">
        <v>133.328125</v>
      </c>
      <c r="E5205" s="15"/>
      <c r="H5205" s="15"/>
    </row>
    <row r="5206" spans="1:8" x14ac:dyDescent="0.25">
      <c r="A5206" s="19">
        <v>44446</v>
      </c>
      <c r="B5206">
        <v>132.953125</v>
      </c>
      <c r="E5206" s="15"/>
      <c r="H5206" s="15"/>
    </row>
    <row r="5207" spans="1:8" x14ac:dyDescent="0.25">
      <c r="A5207" s="19">
        <v>44447</v>
      </c>
      <c r="B5207">
        <v>133.1875</v>
      </c>
      <c r="E5207" s="15"/>
      <c r="H5207" s="15"/>
    </row>
    <row r="5208" spans="1:8" x14ac:dyDescent="0.25">
      <c r="A5208" s="19">
        <v>44448</v>
      </c>
      <c r="B5208">
        <v>133.421875</v>
      </c>
      <c r="E5208" s="15"/>
      <c r="H5208" s="15"/>
    </row>
    <row r="5209" spans="1:8" x14ac:dyDescent="0.25">
      <c r="A5209" s="19">
        <v>44449</v>
      </c>
      <c r="B5209">
        <v>133.09375</v>
      </c>
      <c r="E5209" s="15"/>
      <c r="H5209" s="15"/>
    </row>
    <row r="5210" spans="1:8" x14ac:dyDescent="0.25">
      <c r="A5210" s="19">
        <v>44452</v>
      </c>
      <c r="B5210">
        <v>133.25</v>
      </c>
      <c r="E5210" s="15"/>
      <c r="H5210" s="15"/>
    </row>
    <row r="5211" spans="1:8" x14ac:dyDescent="0.25">
      <c r="A5211" s="19">
        <v>44453</v>
      </c>
      <c r="B5211">
        <v>133.53125</v>
      </c>
      <c r="E5211" s="15"/>
      <c r="H5211" s="15"/>
    </row>
    <row r="5212" spans="1:8" x14ac:dyDescent="0.25">
      <c r="A5212" s="19">
        <v>44454</v>
      </c>
      <c r="B5212">
        <v>133.328125</v>
      </c>
      <c r="E5212" s="15"/>
      <c r="H5212" s="15"/>
    </row>
    <row r="5213" spans="1:8" x14ac:dyDescent="0.25">
      <c r="A5213" s="19">
        <v>44455</v>
      </c>
      <c r="B5213">
        <v>133.03125</v>
      </c>
      <c r="E5213" s="15"/>
      <c r="H5213" s="15"/>
    </row>
    <row r="5214" spans="1:8" x14ac:dyDescent="0.25">
      <c r="A5214" s="19">
        <v>44456</v>
      </c>
      <c r="B5214">
        <v>132.734375</v>
      </c>
      <c r="E5214" s="15"/>
      <c r="H5214" s="15"/>
    </row>
    <row r="5215" spans="1:8" x14ac:dyDescent="0.25">
      <c r="A5215" s="19">
        <v>44459</v>
      </c>
      <c r="B5215">
        <v>133.171875</v>
      </c>
      <c r="E5215" s="15"/>
      <c r="H5215" s="15"/>
    </row>
    <row r="5216" spans="1:8" x14ac:dyDescent="0.25">
      <c r="A5216" s="19">
        <v>44460</v>
      </c>
      <c r="B5216">
        <v>133.09375</v>
      </c>
      <c r="E5216" s="15"/>
      <c r="H5216" s="15"/>
    </row>
    <row r="5217" spans="1:8" x14ac:dyDescent="0.25">
      <c r="A5217" s="19">
        <v>44461</v>
      </c>
      <c r="B5217">
        <v>132.890625</v>
      </c>
      <c r="E5217" s="15"/>
      <c r="H5217" s="15"/>
    </row>
    <row r="5218" spans="1:8" x14ac:dyDescent="0.25">
      <c r="A5218" s="19">
        <v>44462</v>
      </c>
      <c r="B5218">
        <v>132.28125</v>
      </c>
      <c r="E5218" s="15"/>
      <c r="H5218" s="15"/>
    </row>
    <row r="5219" spans="1:8" x14ac:dyDescent="0.25">
      <c r="A5219" s="19">
        <v>44463</v>
      </c>
      <c r="B5219">
        <v>131.921875</v>
      </c>
      <c r="E5219" s="15"/>
      <c r="H5219" s="15"/>
    </row>
    <row r="5220" spans="1:8" x14ac:dyDescent="0.25">
      <c r="A5220" s="19">
        <v>44466</v>
      </c>
      <c r="B5220">
        <v>131.703125</v>
      </c>
      <c r="E5220" s="15"/>
      <c r="H5220" s="15"/>
    </row>
    <row r="5221" spans="1:8" x14ac:dyDescent="0.25">
      <c r="A5221" s="19">
        <v>44467</v>
      </c>
      <c r="B5221">
        <v>131.375</v>
      </c>
      <c r="E5221" s="15"/>
      <c r="H5221" s="15"/>
    </row>
    <row r="5222" spans="1:8" x14ac:dyDescent="0.25">
      <c r="A5222" s="19">
        <v>44468</v>
      </c>
      <c r="B5222">
        <v>131.375</v>
      </c>
      <c r="E5222" s="15"/>
      <c r="H5222" s="15"/>
    </row>
    <row r="5223" spans="1:8" x14ac:dyDescent="0.25">
      <c r="A5223" s="19">
        <v>44469</v>
      </c>
      <c r="B5223">
        <v>131.515625</v>
      </c>
      <c r="E5223" s="15"/>
      <c r="H5223" s="15"/>
    </row>
    <row r="5224" spans="1:8" x14ac:dyDescent="0.25">
      <c r="A5224" s="19">
        <v>44470</v>
      </c>
      <c r="B5224">
        <v>132.078125</v>
      </c>
      <c r="E5224" s="15"/>
      <c r="H5224" s="15"/>
    </row>
    <row r="5225" spans="1:8" x14ac:dyDescent="0.25">
      <c r="A5225" s="19">
        <v>44473</v>
      </c>
      <c r="B5225">
        <v>131.984375</v>
      </c>
      <c r="E5225" s="15"/>
      <c r="H5225" s="15"/>
    </row>
    <row r="5226" spans="1:8" x14ac:dyDescent="0.25">
      <c r="A5226" s="19">
        <v>44474</v>
      </c>
      <c r="B5226">
        <v>131.640625</v>
      </c>
      <c r="E5226" s="15"/>
      <c r="H5226" s="15"/>
    </row>
    <row r="5227" spans="1:8" x14ac:dyDescent="0.25">
      <c r="A5227" s="19">
        <v>44475</v>
      </c>
      <c r="B5227">
        <v>131.625</v>
      </c>
      <c r="E5227" s="15"/>
      <c r="H5227" s="15"/>
    </row>
    <row r="5228" spans="1:8" x14ac:dyDescent="0.25">
      <c r="A5228" s="19">
        <v>44476</v>
      </c>
      <c r="B5228">
        <v>131.296875</v>
      </c>
      <c r="E5228" s="15"/>
      <c r="H5228" s="15"/>
    </row>
    <row r="5229" spans="1:8" x14ac:dyDescent="0.25">
      <c r="A5229" s="19">
        <v>44477</v>
      </c>
      <c r="B5229">
        <v>131.046875</v>
      </c>
      <c r="E5229" s="15"/>
      <c r="H5229" s="15"/>
    </row>
    <row r="5230" spans="1:8" x14ac:dyDescent="0.25">
      <c r="A5230" s="19">
        <v>44480</v>
      </c>
      <c r="B5230">
        <v>130.75</v>
      </c>
      <c r="E5230" s="15"/>
      <c r="H5230" s="15"/>
    </row>
    <row r="5231" spans="1:8" x14ac:dyDescent="0.25">
      <c r="A5231" s="19">
        <v>44481</v>
      </c>
      <c r="B5231">
        <v>131.046875</v>
      </c>
      <c r="E5231" s="15"/>
      <c r="H5231" s="15"/>
    </row>
    <row r="5232" spans="1:8" x14ac:dyDescent="0.25">
      <c r="A5232" s="19">
        <v>44482</v>
      </c>
      <c r="B5232">
        <v>131.125</v>
      </c>
      <c r="E5232" s="15"/>
      <c r="H5232" s="15"/>
    </row>
    <row r="5233" spans="1:8" x14ac:dyDescent="0.25">
      <c r="A5233" s="19">
        <v>44483</v>
      </c>
      <c r="B5233">
        <v>131.40625</v>
      </c>
      <c r="E5233" s="15"/>
      <c r="H5233" s="15"/>
    </row>
    <row r="5234" spans="1:8" x14ac:dyDescent="0.25">
      <c r="A5234" s="19">
        <v>44484</v>
      </c>
      <c r="B5234">
        <v>130.875</v>
      </c>
      <c r="E5234" s="15"/>
      <c r="H5234" s="15"/>
    </row>
    <row r="5235" spans="1:8" x14ac:dyDescent="0.25">
      <c r="A5235" s="19">
        <v>44487</v>
      </c>
      <c r="B5235">
        <v>130.671875</v>
      </c>
      <c r="E5235" s="15"/>
      <c r="H5235" s="15"/>
    </row>
    <row r="5236" spans="1:8" x14ac:dyDescent="0.25">
      <c r="A5236" s="19">
        <v>44488</v>
      </c>
      <c r="B5236">
        <v>130.46875</v>
      </c>
      <c r="E5236" s="15"/>
      <c r="H5236" s="15"/>
    </row>
    <row r="5237" spans="1:8" x14ac:dyDescent="0.25">
      <c r="A5237" s="19">
        <v>44489</v>
      </c>
      <c r="B5237">
        <v>130.546875</v>
      </c>
      <c r="E5237" s="15"/>
      <c r="H5237" s="15"/>
    </row>
    <row r="5238" spans="1:8" x14ac:dyDescent="0.25">
      <c r="A5238" s="19">
        <v>44490</v>
      </c>
      <c r="B5238">
        <v>130.09375</v>
      </c>
      <c r="E5238" s="15"/>
      <c r="H5238" s="15"/>
    </row>
    <row r="5239" spans="1:8" x14ac:dyDescent="0.25">
      <c r="A5239" s="19">
        <v>44491</v>
      </c>
      <c r="B5239">
        <v>130.25</v>
      </c>
      <c r="E5239" s="15"/>
      <c r="H5239" s="15"/>
    </row>
    <row r="5240" spans="1:8" x14ac:dyDescent="0.25">
      <c r="A5240" s="19">
        <v>44494</v>
      </c>
      <c r="B5240">
        <v>130.46875</v>
      </c>
      <c r="E5240" s="15"/>
      <c r="H5240" s="15"/>
    </row>
    <row r="5241" spans="1:8" x14ac:dyDescent="0.25">
      <c r="A5241" s="19">
        <v>44495</v>
      </c>
      <c r="B5241">
        <v>130.515625</v>
      </c>
      <c r="E5241" s="15"/>
      <c r="H5241" s="15"/>
    </row>
    <row r="5242" spans="1:8" x14ac:dyDescent="0.25">
      <c r="A5242" s="19">
        <v>44496</v>
      </c>
      <c r="B5242">
        <v>131.078125</v>
      </c>
      <c r="E5242" s="15"/>
      <c r="H5242" s="15"/>
    </row>
    <row r="5243" spans="1:8" x14ac:dyDescent="0.25">
      <c r="A5243" s="19">
        <v>44497</v>
      </c>
      <c r="B5243">
        <v>130.65625</v>
      </c>
      <c r="E5243" s="15"/>
      <c r="H5243" s="15"/>
    </row>
    <row r="5244" spans="1:8" x14ac:dyDescent="0.25">
      <c r="A5244" s="19">
        <v>44498</v>
      </c>
      <c r="B5244">
        <v>130.609375</v>
      </c>
      <c r="E5244" s="15"/>
      <c r="H5244" s="15"/>
    </row>
    <row r="5245" spans="1:8" x14ac:dyDescent="0.25">
      <c r="A5245" s="19">
        <v>44501</v>
      </c>
      <c r="B5245">
        <v>130.5625</v>
      </c>
      <c r="E5245" s="15"/>
      <c r="H5245" s="15"/>
    </row>
    <row r="5246" spans="1:8" x14ac:dyDescent="0.25">
      <c r="A5246" s="19">
        <v>44502</v>
      </c>
      <c r="B5246">
        <v>130.875</v>
      </c>
      <c r="E5246" s="15"/>
      <c r="H5246" s="15"/>
    </row>
    <row r="5247" spans="1:8" x14ac:dyDescent="0.25">
      <c r="A5247" s="19">
        <v>44503</v>
      </c>
      <c r="B5247">
        <v>130.671875</v>
      </c>
      <c r="E5247" s="15"/>
      <c r="H5247" s="15"/>
    </row>
    <row r="5248" spans="1:8" x14ac:dyDescent="0.25">
      <c r="A5248" s="19">
        <v>44504</v>
      </c>
      <c r="B5248">
        <v>131.21875</v>
      </c>
      <c r="E5248" s="15"/>
      <c r="H5248" s="15"/>
    </row>
    <row r="5249" spans="1:8" x14ac:dyDescent="0.25">
      <c r="A5249" s="19">
        <v>44505</v>
      </c>
      <c r="B5249">
        <v>131.734375</v>
      </c>
      <c r="E5249" s="15"/>
      <c r="H5249" s="15"/>
    </row>
    <row r="5250" spans="1:8" x14ac:dyDescent="0.25">
      <c r="A5250" s="19">
        <v>44508</v>
      </c>
      <c r="B5250">
        <v>131.203125</v>
      </c>
      <c r="E5250" s="15"/>
      <c r="H5250" s="15"/>
    </row>
    <row r="5251" spans="1:8" x14ac:dyDescent="0.25">
      <c r="A5251" s="19">
        <v>44509</v>
      </c>
      <c r="B5251">
        <v>131.75</v>
      </c>
      <c r="E5251" s="15"/>
      <c r="H5251" s="15"/>
    </row>
    <row r="5252" spans="1:8" x14ac:dyDescent="0.25">
      <c r="A5252" s="19">
        <v>44510</v>
      </c>
      <c r="B5252">
        <v>130.640625</v>
      </c>
      <c r="E5252" s="15"/>
      <c r="H5252" s="15"/>
    </row>
    <row r="5253" spans="1:8" x14ac:dyDescent="0.25">
      <c r="A5253" s="19">
        <v>44511</v>
      </c>
      <c r="B5253">
        <v>130.234375</v>
      </c>
      <c r="E5253" s="15"/>
      <c r="H5253" s="15"/>
    </row>
    <row r="5254" spans="1:8" x14ac:dyDescent="0.25">
      <c r="A5254" s="19">
        <v>44512</v>
      </c>
      <c r="B5254">
        <v>130.4375</v>
      </c>
      <c r="E5254" s="15"/>
      <c r="H5254" s="15"/>
    </row>
    <row r="5255" spans="1:8" x14ac:dyDescent="0.25">
      <c r="A5255" s="19">
        <v>44515</v>
      </c>
      <c r="B5255">
        <v>130.203125</v>
      </c>
      <c r="E5255" s="15"/>
      <c r="H5255" s="15"/>
    </row>
    <row r="5256" spans="1:8" x14ac:dyDescent="0.25">
      <c r="A5256" s="19">
        <v>44516</v>
      </c>
      <c r="B5256">
        <v>130.078125</v>
      </c>
      <c r="E5256" s="15"/>
      <c r="H5256" s="15"/>
    </row>
    <row r="5257" spans="1:8" x14ac:dyDescent="0.25">
      <c r="A5257" s="19">
        <v>44517</v>
      </c>
      <c r="B5257">
        <v>130.359375</v>
      </c>
      <c r="E5257" s="15"/>
      <c r="H5257" s="15"/>
    </row>
    <row r="5258" spans="1:8" x14ac:dyDescent="0.25">
      <c r="A5258" s="19">
        <v>44518</v>
      </c>
      <c r="B5258">
        <v>130.484375</v>
      </c>
      <c r="E5258" s="15"/>
      <c r="H5258" s="15"/>
    </row>
    <row r="5259" spans="1:8" x14ac:dyDescent="0.25">
      <c r="A5259" s="19">
        <v>44519</v>
      </c>
      <c r="B5259">
        <v>130.78125</v>
      </c>
      <c r="E5259" s="15"/>
      <c r="H5259" s="15"/>
    </row>
    <row r="5260" spans="1:8" x14ac:dyDescent="0.25">
      <c r="A5260" s="19">
        <v>44522</v>
      </c>
      <c r="B5260">
        <v>129.90625</v>
      </c>
      <c r="E5260" s="15"/>
      <c r="H5260" s="15"/>
    </row>
    <row r="5261" spans="1:8" x14ac:dyDescent="0.25">
      <c r="A5261" s="19">
        <v>44523</v>
      </c>
      <c r="B5261">
        <v>129.6875</v>
      </c>
      <c r="E5261" s="15"/>
      <c r="H5261" s="15"/>
    </row>
    <row r="5262" spans="1:8" x14ac:dyDescent="0.25">
      <c r="A5262" s="19">
        <v>44524</v>
      </c>
      <c r="B5262">
        <v>129.734375</v>
      </c>
      <c r="E5262" s="15"/>
      <c r="H5262" s="15"/>
    </row>
    <row r="5263" spans="1:8" x14ac:dyDescent="0.25">
      <c r="A5263" s="19">
        <v>44526</v>
      </c>
      <c r="B5263">
        <v>131.078125</v>
      </c>
      <c r="E5263" s="15"/>
      <c r="H5263" s="15"/>
    </row>
    <row r="5264" spans="1:8" x14ac:dyDescent="0.25">
      <c r="A5264" s="19">
        <v>44529</v>
      </c>
      <c r="B5264">
        <v>130.953125</v>
      </c>
      <c r="E5264" s="15"/>
      <c r="H5264" s="15"/>
    </row>
    <row r="5265" spans="1:8" x14ac:dyDescent="0.25">
      <c r="A5265" s="19">
        <v>44530</v>
      </c>
      <c r="B5265">
        <v>131.453125</v>
      </c>
      <c r="E5265" s="15"/>
      <c r="H5265" s="15"/>
    </row>
    <row r="5266" spans="1:8" x14ac:dyDescent="0.25">
      <c r="A5266" s="19">
        <v>44531</v>
      </c>
      <c r="B5266">
        <v>131.546875</v>
      </c>
      <c r="E5266" s="15"/>
      <c r="H5266" s="15"/>
    </row>
    <row r="5267" spans="1:8" x14ac:dyDescent="0.25">
      <c r="A5267" s="19">
        <v>44532</v>
      </c>
      <c r="B5267">
        <v>131.21875</v>
      </c>
      <c r="E5267" s="15"/>
      <c r="H5267" s="15"/>
    </row>
    <row r="5268" spans="1:8" x14ac:dyDescent="0.25">
      <c r="A5268" s="19">
        <v>44533</v>
      </c>
      <c r="B5268">
        <v>132.03125</v>
      </c>
      <c r="E5268" s="15"/>
      <c r="H5268" s="15"/>
    </row>
    <row r="5269" spans="1:8" x14ac:dyDescent="0.25">
      <c r="A5269" s="19">
        <v>44536</v>
      </c>
      <c r="B5269">
        <v>131.25</v>
      </c>
      <c r="E5269" s="15"/>
      <c r="H5269" s="15"/>
    </row>
    <row r="5270" spans="1:8" x14ac:dyDescent="0.25">
      <c r="A5270" s="19">
        <v>44537</v>
      </c>
      <c r="B5270">
        <v>130.9375</v>
      </c>
      <c r="E5270" s="15"/>
      <c r="H5270" s="15"/>
    </row>
    <row r="5271" spans="1:8" x14ac:dyDescent="0.25">
      <c r="A5271" s="19">
        <v>44538</v>
      </c>
      <c r="B5271">
        <v>130.828125</v>
      </c>
      <c r="E5271" s="15"/>
      <c r="H5271" s="15"/>
    </row>
    <row r="5272" spans="1:8" x14ac:dyDescent="0.25">
      <c r="A5272" s="19">
        <v>44539</v>
      </c>
      <c r="B5272">
        <v>130.984375</v>
      </c>
      <c r="E5272" s="15"/>
      <c r="H5272" s="15"/>
    </row>
    <row r="5273" spans="1:8" x14ac:dyDescent="0.25">
      <c r="A5273" s="19">
        <v>44540</v>
      </c>
      <c r="B5273">
        <v>131</v>
      </c>
      <c r="E5273" s="15"/>
      <c r="H5273" s="15"/>
    </row>
    <row r="5274" spans="1:8" x14ac:dyDescent="0.25">
      <c r="A5274" s="19">
        <v>44543</v>
      </c>
      <c r="B5274">
        <v>131.421875</v>
      </c>
      <c r="E5274" s="15"/>
      <c r="H5274" s="15"/>
    </row>
    <row r="5275" spans="1:8" x14ac:dyDescent="0.25">
      <c r="A5275" s="19">
        <v>44544</v>
      </c>
      <c r="B5275">
        <v>131.203125</v>
      </c>
      <c r="E5275" s="15"/>
      <c r="H5275" s="15"/>
    </row>
    <row r="5276" spans="1:8" x14ac:dyDescent="0.25">
      <c r="A5276" s="19">
        <v>44545</v>
      </c>
      <c r="B5276">
        <v>131.0625</v>
      </c>
      <c r="E5276" s="15"/>
      <c r="H5276" s="15"/>
    </row>
    <row r="5277" spans="1:8" x14ac:dyDescent="0.25">
      <c r="A5277" s="19">
        <v>44546</v>
      </c>
      <c r="B5277">
        <v>131.671875</v>
      </c>
      <c r="E5277" s="15"/>
      <c r="H5277" s="15"/>
    </row>
    <row r="5278" spans="1:8" x14ac:dyDescent="0.25">
      <c r="A5278" s="19">
        <v>44547</v>
      </c>
      <c r="B5278">
        <v>131.734375</v>
      </c>
      <c r="E5278" s="15"/>
      <c r="H5278" s="15"/>
    </row>
    <row r="5279" spans="1:8" x14ac:dyDescent="0.25">
      <c r="A5279" s="19">
        <v>44550</v>
      </c>
      <c r="B5279">
        <v>131.734375</v>
      </c>
      <c r="E5279" s="15"/>
      <c r="H5279" s="15"/>
    </row>
    <row r="5280" spans="1:8" x14ac:dyDescent="0.25">
      <c r="A5280" s="19">
        <v>44551</v>
      </c>
      <c r="B5280">
        <v>131.140625</v>
      </c>
      <c r="E5280" s="15"/>
      <c r="H5280" s="15"/>
    </row>
    <row r="5281" spans="1:8" x14ac:dyDescent="0.25">
      <c r="A5281" s="19">
        <v>44552</v>
      </c>
      <c r="B5281">
        <v>131.3125</v>
      </c>
      <c r="E5281" s="15"/>
      <c r="H5281" s="15"/>
    </row>
    <row r="5282" spans="1:8" x14ac:dyDescent="0.25">
      <c r="A5282" s="19">
        <v>44553</v>
      </c>
      <c r="B5282">
        <v>131.125</v>
      </c>
      <c r="E5282" s="15"/>
      <c r="H5282" s="15"/>
    </row>
    <row r="5283" spans="1:8" x14ac:dyDescent="0.25">
      <c r="A5283" s="19">
        <v>44557</v>
      </c>
      <c r="B5283">
        <v>131.140625</v>
      </c>
      <c r="E5283" s="15"/>
      <c r="H5283" s="15"/>
    </row>
    <row r="5284" spans="1:8" x14ac:dyDescent="0.25">
      <c r="A5284" s="19">
        <v>44558</v>
      </c>
      <c r="B5284">
        <v>131.1875</v>
      </c>
      <c r="E5284" s="15"/>
      <c r="H5284" s="15"/>
    </row>
    <row r="5285" spans="1:8" x14ac:dyDescent="0.25">
      <c r="A5285" s="19">
        <v>44559</v>
      </c>
      <c r="B5285">
        <v>130.796875</v>
      </c>
      <c r="E5285" s="15"/>
      <c r="H5285" s="15"/>
    </row>
    <row r="5286" spans="1:8" x14ac:dyDescent="0.25">
      <c r="A5286" s="19">
        <v>44560</v>
      </c>
      <c r="B5286">
        <v>130.984375</v>
      </c>
      <c r="E5286" s="15"/>
      <c r="H5286" s="15"/>
    </row>
    <row r="5287" spans="1:8" x14ac:dyDescent="0.25">
      <c r="A5287" s="19">
        <v>44561</v>
      </c>
      <c r="B5287">
        <v>131.046875</v>
      </c>
      <c r="E5287" s="15"/>
      <c r="H5287" s="15"/>
    </row>
    <row r="5288" spans="1:8" x14ac:dyDescent="0.25">
      <c r="A5288" s="19">
        <v>44564</v>
      </c>
      <c r="B5288">
        <v>130.015625</v>
      </c>
      <c r="E5288" s="15"/>
      <c r="H5288" s="15"/>
    </row>
    <row r="5289" spans="1:8" x14ac:dyDescent="0.25">
      <c r="A5289" s="19">
        <v>44565</v>
      </c>
      <c r="B5289">
        <v>129.859375</v>
      </c>
      <c r="E5289" s="15"/>
      <c r="H5289" s="15"/>
    </row>
    <row r="5290" spans="1:8" x14ac:dyDescent="0.25">
      <c r="A5290" s="19">
        <v>44566</v>
      </c>
      <c r="B5290">
        <v>129.421875</v>
      </c>
      <c r="E5290" s="15"/>
      <c r="H5290" s="15"/>
    </row>
    <row r="5291" spans="1:8" x14ac:dyDescent="0.25">
      <c r="A5291" s="19">
        <v>44567</v>
      </c>
      <c r="B5291">
        <v>129.09375</v>
      </c>
      <c r="E5291" s="15"/>
      <c r="H5291" s="15"/>
    </row>
    <row r="5292" spans="1:8" x14ac:dyDescent="0.25">
      <c r="A5292" s="19">
        <v>44568</v>
      </c>
      <c r="B5292">
        <v>128.859375</v>
      </c>
      <c r="E5292" s="15"/>
      <c r="H5292" s="15"/>
    </row>
    <row r="5293" spans="1:8" x14ac:dyDescent="0.25">
      <c r="A5293" s="19">
        <v>44571</v>
      </c>
      <c r="B5293">
        <v>128.703125</v>
      </c>
      <c r="E5293" s="15"/>
      <c r="H5293" s="15"/>
    </row>
    <row r="5294" spans="1:8" x14ac:dyDescent="0.25">
      <c r="A5294" s="19">
        <v>44572</v>
      </c>
      <c r="B5294">
        <v>128.953125</v>
      </c>
      <c r="E5294" s="15"/>
      <c r="H5294" s="15"/>
    </row>
    <row r="5295" spans="1:8" x14ac:dyDescent="0.25">
      <c r="A5295" s="19">
        <v>44573</v>
      </c>
      <c r="B5295">
        <v>129.140625</v>
      </c>
      <c r="E5295" s="15"/>
      <c r="H5295" s="15"/>
    </row>
    <row r="5296" spans="1:8" x14ac:dyDescent="0.25">
      <c r="A5296" s="19">
        <v>44574</v>
      </c>
      <c r="B5296">
        <v>129.296875</v>
      </c>
      <c r="E5296" s="15"/>
      <c r="H5296" s="15"/>
    </row>
    <row r="5297" spans="1:8" x14ac:dyDescent="0.25">
      <c r="A5297" s="19">
        <v>44575</v>
      </c>
      <c r="B5297">
        <v>128.75</v>
      </c>
      <c r="E5297" s="15"/>
      <c r="H5297" s="15"/>
    </row>
    <row r="5298" spans="1:8" x14ac:dyDescent="0.25">
      <c r="A5298" s="19">
        <v>44579</v>
      </c>
      <c r="B5298">
        <v>127.9375</v>
      </c>
      <c r="E5298" s="15"/>
      <c r="H5298" s="15"/>
    </row>
    <row r="5299" spans="1:8" x14ac:dyDescent="0.25">
      <c r="A5299" s="19">
        <v>44580</v>
      </c>
      <c r="B5299">
        <v>128.234375</v>
      </c>
      <c r="E5299" s="15"/>
      <c r="H5299" s="15"/>
    </row>
    <row r="5300" spans="1:8" x14ac:dyDescent="0.25">
      <c r="A5300" s="19">
        <v>44581</v>
      </c>
      <c r="B5300">
        <v>128.265625</v>
      </c>
      <c r="E5300" s="15"/>
      <c r="H5300" s="15"/>
    </row>
    <row r="5301" spans="1:8" x14ac:dyDescent="0.25">
      <c r="A5301" s="19">
        <v>44582</v>
      </c>
      <c r="B5301">
        <v>128.875</v>
      </c>
      <c r="E5301" s="15"/>
      <c r="H5301" s="15"/>
    </row>
    <row r="5302" spans="1:8" x14ac:dyDescent="0.25">
      <c r="A5302" s="19">
        <v>44585</v>
      </c>
      <c r="B5302">
        <v>129.078125</v>
      </c>
      <c r="E5302" s="15"/>
      <c r="H5302" s="15"/>
    </row>
    <row r="5303" spans="1:8" x14ac:dyDescent="0.25">
      <c r="A5303" s="19">
        <v>44586</v>
      </c>
      <c r="B5303">
        <v>128.6875</v>
      </c>
      <c r="E5303" s="15"/>
      <c r="H5303" s="15"/>
    </row>
    <row r="5304" spans="1:8" x14ac:dyDescent="0.25">
      <c r="A5304" s="19">
        <v>44587</v>
      </c>
      <c r="B5304">
        <v>128.078125</v>
      </c>
      <c r="E5304" s="15"/>
      <c r="H5304" s="15"/>
    </row>
    <row r="5305" spans="1:8" x14ac:dyDescent="0.25">
      <c r="A5305" s="19">
        <v>44588</v>
      </c>
      <c r="B5305">
        <v>128.21875</v>
      </c>
      <c r="E5305" s="15"/>
      <c r="H5305" s="15"/>
    </row>
    <row r="5306" spans="1:8" x14ac:dyDescent="0.25">
      <c r="A5306" s="19">
        <v>44589</v>
      </c>
      <c r="B5306">
        <v>128.515625</v>
      </c>
      <c r="E5306" s="15"/>
      <c r="H5306" s="15"/>
    </row>
    <row r="5307" spans="1:8" x14ac:dyDescent="0.25">
      <c r="A5307" s="19">
        <v>44592</v>
      </c>
      <c r="B5307">
        <v>128.53125</v>
      </c>
      <c r="E5307" s="15"/>
      <c r="H5307" s="15"/>
    </row>
    <row r="5308" spans="1:8" x14ac:dyDescent="0.25">
      <c r="A5308" s="19">
        <v>44593</v>
      </c>
      <c r="B5308">
        <v>128.4375</v>
      </c>
      <c r="E5308" s="15"/>
      <c r="H5308" s="15"/>
    </row>
    <row r="5309" spans="1:8" x14ac:dyDescent="0.25">
      <c r="A5309" s="19">
        <v>44594</v>
      </c>
      <c r="B5309">
        <v>128.6875</v>
      </c>
      <c r="E5309" s="15"/>
      <c r="H5309" s="15"/>
    </row>
    <row r="5310" spans="1:8" x14ac:dyDescent="0.25">
      <c r="A5310" s="19">
        <v>44595</v>
      </c>
      <c r="B5310">
        <v>128.203125</v>
      </c>
      <c r="E5310" s="15"/>
      <c r="H5310" s="15"/>
    </row>
    <row r="5311" spans="1:8" x14ac:dyDescent="0.25">
      <c r="A5311" s="19">
        <v>44596</v>
      </c>
      <c r="B5311">
        <v>127.328125</v>
      </c>
      <c r="E5311" s="15"/>
      <c r="H5311" s="15"/>
    </row>
    <row r="5312" spans="1:8" x14ac:dyDescent="0.25">
      <c r="A5312" s="19">
        <v>44599</v>
      </c>
      <c r="B5312">
        <v>127.46875</v>
      </c>
      <c r="E5312" s="15"/>
      <c r="H5312" s="15"/>
    </row>
    <row r="5313" spans="1:8" x14ac:dyDescent="0.25">
      <c r="A5313" s="19">
        <v>44600</v>
      </c>
      <c r="B5313">
        <v>127.140625</v>
      </c>
      <c r="E5313" s="15"/>
      <c r="H5313" s="15"/>
    </row>
    <row r="5314" spans="1:8" x14ac:dyDescent="0.25">
      <c r="A5314" s="19">
        <v>44601</v>
      </c>
      <c r="B5314">
        <v>127.3125</v>
      </c>
      <c r="E5314" s="15"/>
      <c r="H5314" s="15"/>
    </row>
    <row r="5315" spans="1:8" x14ac:dyDescent="0.25">
      <c r="A5315" s="19">
        <v>44602</v>
      </c>
      <c r="B5315">
        <v>126.359375</v>
      </c>
      <c r="E5315" s="15"/>
      <c r="H5315" s="15"/>
    </row>
    <row r="5316" spans="1:8" x14ac:dyDescent="0.25">
      <c r="A5316" s="19">
        <v>44603</v>
      </c>
      <c r="B5316">
        <v>126.953125</v>
      </c>
      <c r="E5316" s="15"/>
      <c r="H5316" s="15"/>
    </row>
    <row r="5317" spans="1:8" x14ac:dyDescent="0.25">
      <c r="A5317" s="19">
        <v>44606</v>
      </c>
      <c r="B5317">
        <v>126.546875</v>
      </c>
      <c r="E5317" s="15"/>
      <c r="H5317" s="15"/>
    </row>
    <row r="5318" spans="1:8" x14ac:dyDescent="0.25">
      <c r="A5318" s="19">
        <v>44607</v>
      </c>
      <c r="B5318">
        <v>126.296875</v>
      </c>
      <c r="E5318" s="15"/>
      <c r="H5318" s="15"/>
    </row>
    <row r="5319" spans="1:8" x14ac:dyDescent="0.25">
      <c r="A5319" s="19">
        <v>44608</v>
      </c>
      <c r="B5319">
        <v>126.375</v>
      </c>
      <c r="E5319" s="15"/>
      <c r="H5319" s="15"/>
    </row>
    <row r="5320" spans="1:8" x14ac:dyDescent="0.25">
      <c r="A5320" s="19">
        <v>44609</v>
      </c>
      <c r="B5320">
        <v>126.984375</v>
      </c>
      <c r="E5320" s="15"/>
      <c r="H5320" s="15"/>
    </row>
    <row r="5321" spans="1:8" x14ac:dyDescent="0.25">
      <c r="A5321" s="19">
        <v>44610</v>
      </c>
      <c r="B5321">
        <v>127.234375</v>
      </c>
      <c r="E5321" s="15"/>
      <c r="H5321" s="15"/>
    </row>
    <row r="5322" spans="1:8" x14ac:dyDescent="0.25">
      <c r="A5322" s="19">
        <v>44614</v>
      </c>
      <c r="B5322">
        <v>127.03125</v>
      </c>
      <c r="E5322" s="15"/>
      <c r="H5322" s="15"/>
    </row>
    <row r="5323" spans="1:8" x14ac:dyDescent="0.25">
      <c r="A5323" s="19">
        <v>44615</v>
      </c>
      <c r="B5323">
        <v>126.84375</v>
      </c>
      <c r="E5323" s="15"/>
      <c r="H5323" s="15"/>
    </row>
    <row r="5324" spans="1:8" x14ac:dyDescent="0.25">
      <c r="A5324" s="19">
        <v>44616</v>
      </c>
      <c r="B5324">
        <v>127.03125</v>
      </c>
      <c r="E5324" s="15"/>
      <c r="H5324" s="15"/>
    </row>
    <row r="5325" spans="1:8" x14ac:dyDescent="0.25">
      <c r="A5325" s="19">
        <v>44617</v>
      </c>
      <c r="B5325">
        <v>126.8125</v>
      </c>
      <c r="E5325" s="15"/>
      <c r="H5325" s="15"/>
    </row>
    <row r="5326" spans="1:8" x14ac:dyDescent="0.25">
      <c r="A5326" s="19">
        <v>44620</v>
      </c>
      <c r="B5326">
        <v>128.015625</v>
      </c>
      <c r="E5326" s="15"/>
      <c r="H5326" s="15"/>
    </row>
    <row r="5327" spans="1:8" x14ac:dyDescent="0.25">
      <c r="A5327" s="19">
        <v>44621</v>
      </c>
      <c r="B5327">
        <v>129.296875</v>
      </c>
      <c r="E5327" s="15"/>
      <c r="H5327" s="15"/>
    </row>
    <row r="5328" spans="1:8" x14ac:dyDescent="0.25">
      <c r="A5328" s="19">
        <v>44622</v>
      </c>
      <c r="B5328">
        <v>127.875</v>
      </c>
      <c r="E5328" s="15"/>
      <c r="H5328" s="15"/>
    </row>
    <row r="5329" spans="1:8" x14ac:dyDescent="0.25">
      <c r="A5329" s="19">
        <v>44623</v>
      </c>
      <c r="B5329">
        <v>128.125</v>
      </c>
      <c r="E5329" s="15"/>
      <c r="H5329" s="15"/>
    </row>
    <row r="5330" spans="1:8" x14ac:dyDescent="0.25">
      <c r="A5330" s="19">
        <v>44624</v>
      </c>
      <c r="B5330">
        <v>129.09375</v>
      </c>
      <c r="E5330" s="15"/>
      <c r="H5330" s="15"/>
    </row>
    <row r="5331" spans="1:8" x14ac:dyDescent="0.25">
      <c r="A5331" s="19">
        <v>44627</v>
      </c>
      <c r="B5331">
        <v>128.640625</v>
      </c>
      <c r="E5331" s="15"/>
      <c r="H5331" s="15"/>
    </row>
    <row r="5332" spans="1:8" x14ac:dyDescent="0.25">
      <c r="A5332" s="19">
        <v>44628</v>
      </c>
      <c r="B5332">
        <v>127.734375</v>
      </c>
      <c r="E5332" s="15"/>
      <c r="H5332" s="15"/>
    </row>
    <row r="5333" spans="1:8" x14ac:dyDescent="0.25">
      <c r="A5333" s="19">
        <v>44629</v>
      </c>
      <c r="B5333">
        <v>127.15625</v>
      </c>
      <c r="E5333" s="15"/>
      <c r="H5333" s="15"/>
    </row>
    <row r="5334" spans="1:8" x14ac:dyDescent="0.25">
      <c r="A5334" s="19">
        <v>44630</v>
      </c>
      <c r="B5334">
        <v>126.65625</v>
      </c>
      <c r="E5334" s="15"/>
      <c r="H5334" s="15"/>
    </row>
    <row r="5335" spans="1:8" x14ac:dyDescent="0.25">
      <c r="A5335" s="19">
        <v>44631</v>
      </c>
      <c r="B5335">
        <v>126.578125</v>
      </c>
      <c r="E5335" s="15"/>
      <c r="H5335" s="15"/>
    </row>
    <row r="5336" spans="1:8" x14ac:dyDescent="0.25">
      <c r="A5336" s="19">
        <v>44634</v>
      </c>
      <c r="B5336">
        <v>125.5</v>
      </c>
      <c r="E5336" s="15"/>
      <c r="H5336" s="15"/>
    </row>
    <row r="5337" spans="1:8" x14ac:dyDescent="0.25">
      <c r="A5337" s="19">
        <v>44635</v>
      </c>
      <c r="B5337">
        <v>125.359375</v>
      </c>
      <c r="E5337" s="15"/>
      <c r="H5337" s="15"/>
    </row>
    <row r="5338" spans="1:8" x14ac:dyDescent="0.25">
      <c r="A5338" s="19">
        <v>44636</v>
      </c>
      <c r="B5338">
        <v>125</v>
      </c>
      <c r="E5338" s="15"/>
      <c r="H5338" s="15"/>
    </row>
    <row r="5339" spans="1:8" x14ac:dyDescent="0.25">
      <c r="A5339" s="19">
        <v>44637</v>
      </c>
      <c r="B5339">
        <v>125.0625</v>
      </c>
      <c r="E5339" s="15"/>
      <c r="H5339" s="15"/>
    </row>
    <row r="5340" spans="1:8" x14ac:dyDescent="0.25">
      <c r="A5340" s="19">
        <v>44638</v>
      </c>
      <c r="B5340">
        <v>125.359375</v>
      </c>
      <c r="E5340" s="15"/>
      <c r="H5340" s="15"/>
    </row>
    <row r="5341" spans="1:8" x14ac:dyDescent="0.25">
      <c r="A5341" s="19">
        <v>44641</v>
      </c>
      <c r="B5341">
        <v>123.984375</v>
      </c>
      <c r="E5341" s="15"/>
      <c r="H5341" s="15"/>
    </row>
    <row r="5342" spans="1:8" x14ac:dyDescent="0.25">
      <c r="A5342" s="19">
        <v>44642</v>
      </c>
      <c r="B5342">
        <v>123.546875</v>
      </c>
      <c r="E5342" s="15"/>
      <c r="H5342" s="15"/>
    </row>
    <row r="5343" spans="1:8" x14ac:dyDescent="0.25">
      <c r="A5343" s="19">
        <v>44643</v>
      </c>
      <c r="B5343">
        <v>123.9375</v>
      </c>
      <c r="E5343" s="15"/>
      <c r="H5343" s="15"/>
    </row>
    <row r="5344" spans="1:8" x14ac:dyDescent="0.25">
      <c r="A5344" s="19">
        <v>44644</v>
      </c>
      <c r="B5344">
        <v>123.71875</v>
      </c>
      <c r="E5344" s="15"/>
      <c r="H5344" s="15"/>
    </row>
    <row r="5345" spans="1:8" x14ac:dyDescent="0.25">
      <c r="A5345" s="19">
        <v>44645</v>
      </c>
      <c r="B5345">
        <v>122.328125</v>
      </c>
      <c r="E5345" s="15"/>
      <c r="H5345" s="15"/>
    </row>
    <row r="5346" spans="1:8" x14ac:dyDescent="0.25">
      <c r="A5346" s="19">
        <v>44648</v>
      </c>
      <c r="B5346">
        <v>122.484375</v>
      </c>
      <c r="E5346" s="15"/>
      <c r="H5346" s="15"/>
    </row>
    <row r="5347" spans="1:8" x14ac:dyDescent="0.25">
      <c r="A5347" s="19">
        <v>44649</v>
      </c>
      <c r="B5347">
        <v>123.125</v>
      </c>
      <c r="E5347" s="15"/>
      <c r="H5347" s="15"/>
    </row>
    <row r="5348" spans="1:8" x14ac:dyDescent="0.25">
      <c r="A5348" s="19">
        <v>44650</v>
      </c>
      <c r="B5348">
        <v>123.421875</v>
      </c>
      <c r="E5348" s="15"/>
      <c r="H5348" s="15"/>
    </row>
    <row r="5349" spans="1:8" x14ac:dyDescent="0.25">
      <c r="A5349" s="19">
        <v>44651</v>
      </c>
      <c r="B5349">
        <v>123.671875</v>
      </c>
      <c r="E5349" s="15"/>
      <c r="H5349" s="15"/>
    </row>
    <row r="5350" spans="1:8" x14ac:dyDescent="0.25">
      <c r="A5350" s="19">
        <v>44652</v>
      </c>
      <c r="B5350">
        <v>123.03125</v>
      </c>
      <c r="E5350" s="15"/>
      <c r="H5350" s="15"/>
    </row>
    <row r="5351" spans="1:8" x14ac:dyDescent="0.25">
      <c r="A5351" s="19">
        <v>44655</v>
      </c>
      <c r="B5351">
        <v>122.890625</v>
      </c>
      <c r="E5351" s="15"/>
      <c r="H5351" s="15"/>
    </row>
    <row r="5352" spans="1:8" x14ac:dyDescent="0.25">
      <c r="A5352" s="19">
        <v>44656</v>
      </c>
      <c r="B5352">
        <v>121.703125</v>
      </c>
      <c r="E5352" s="15"/>
      <c r="H5352" s="15"/>
    </row>
    <row r="5353" spans="1:8" x14ac:dyDescent="0.25">
      <c r="A5353" s="19">
        <v>44657</v>
      </c>
      <c r="B5353">
        <v>121.46875</v>
      </c>
      <c r="E5353" s="15"/>
      <c r="H5353" s="15"/>
    </row>
    <row r="5354" spans="1:8" x14ac:dyDescent="0.25">
      <c r="A5354" s="19">
        <v>44658</v>
      </c>
      <c r="B5354">
        <v>121.328125</v>
      </c>
      <c r="E5354" s="15"/>
      <c r="H5354" s="15"/>
    </row>
    <row r="5355" spans="1:8" x14ac:dyDescent="0.25">
      <c r="A5355" s="19">
        <v>44659</v>
      </c>
      <c r="B5355">
        <v>120.90625</v>
      </c>
      <c r="E5355" s="15"/>
      <c r="H5355" s="15"/>
    </row>
    <row r="5356" spans="1:8" x14ac:dyDescent="0.25">
      <c r="A5356" s="19">
        <v>44662</v>
      </c>
      <c r="B5356">
        <v>120.53125</v>
      </c>
      <c r="E5356" s="15"/>
      <c r="H5356" s="15"/>
    </row>
    <row r="5357" spans="1:8" x14ac:dyDescent="0.25">
      <c r="A5357" s="19">
        <v>44663</v>
      </c>
      <c r="B5357">
        <v>121.28125</v>
      </c>
      <c r="E5357" s="15"/>
      <c r="H5357" s="15"/>
    </row>
    <row r="5358" spans="1:8" x14ac:dyDescent="0.25">
      <c r="A5358" s="19">
        <v>44664</v>
      </c>
      <c r="B5358">
        <v>121.578125</v>
      </c>
      <c r="E5358" s="15"/>
      <c r="H5358" s="15"/>
    </row>
    <row r="5359" spans="1:8" x14ac:dyDescent="0.25">
      <c r="A5359" s="19">
        <v>44665</v>
      </c>
      <c r="B5359">
        <v>120.71875</v>
      </c>
      <c r="E5359" s="15"/>
      <c r="H5359" s="15"/>
    </row>
    <row r="5360" spans="1:8" x14ac:dyDescent="0.25">
      <c r="A5360" s="19">
        <v>44669</v>
      </c>
      <c r="B5360">
        <v>120.421875</v>
      </c>
      <c r="E5360" s="15"/>
      <c r="H5360" s="15"/>
    </row>
    <row r="5361" spans="1:8" x14ac:dyDescent="0.25">
      <c r="A5361" s="19">
        <v>44670</v>
      </c>
      <c r="B5361">
        <v>119.875</v>
      </c>
      <c r="E5361" s="15"/>
      <c r="H5361" s="15"/>
    </row>
    <row r="5362" spans="1:8" x14ac:dyDescent="0.25">
      <c r="A5362" s="19">
        <v>44671</v>
      </c>
      <c r="B5362">
        <v>120.265625</v>
      </c>
      <c r="E5362" s="15"/>
      <c r="H5362" s="15"/>
    </row>
    <row r="5363" spans="1:8" x14ac:dyDescent="0.25">
      <c r="A5363" s="19">
        <v>44672</v>
      </c>
      <c r="B5363">
        <v>119.515625</v>
      </c>
      <c r="E5363" s="15"/>
      <c r="H5363" s="15"/>
    </row>
    <row r="5364" spans="1:8" x14ac:dyDescent="0.25">
      <c r="A5364" s="19">
        <v>44673</v>
      </c>
      <c r="B5364">
        <v>119.703125</v>
      </c>
      <c r="E5364" s="15"/>
      <c r="H5364" s="15"/>
    </row>
    <row r="5365" spans="1:8" x14ac:dyDescent="0.25">
      <c r="A5365" s="19">
        <v>44676</v>
      </c>
      <c r="B5365">
        <v>120.390625</v>
      </c>
      <c r="E5365" s="15"/>
      <c r="H5365" s="15"/>
    </row>
    <row r="5366" spans="1:8" x14ac:dyDescent="0.25">
      <c r="A5366" s="19">
        <v>44677</v>
      </c>
      <c r="B5366">
        <v>120.828125</v>
      </c>
      <c r="E5366" s="15"/>
      <c r="H5366" s="15"/>
    </row>
    <row r="5367" spans="1:8" x14ac:dyDescent="0.25">
      <c r="A5367" s="19">
        <v>44678</v>
      </c>
      <c r="B5367">
        <v>120.578125</v>
      </c>
      <c r="E5367" s="15"/>
      <c r="H5367" s="15"/>
    </row>
    <row r="5368" spans="1:8" x14ac:dyDescent="0.25">
      <c r="A5368" s="19">
        <v>44679</v>
      </c>
      <c r="B5368">
        <v>120.125</v>
      </c>
      <c r="E5368" s="15"/>
      <c r="H5368" s="15"/>
    </row>
    <row r="5369" spans="1:8" x14ac:dyDescent="0.25">
      <c r="A5369" s="19">
        <v>44680</v>
      </c>
      <c r="B5369">
        <v>119.921875</v>
      </c>
      <c r="E5369" s="15"/>
      <c r="H5369" s="15"/>
    </row>
    <row r="5370" spans="1:8" x14ac:dyDescent="0.25">
      <c r="A5370" s="19">
        <v>44683</v>
      </c>
      <c r="B5370">
        <v>119.109375</v>
      </c>
      <c r="E5370" s="15"/>
      <c r="H5370" s="15"/>
    </row>
    <row r="5371" spans="1:8" x14ac:dyDescent="0.25">
      <c r="A5371" s="19">
        <v>44684</v>
      </c>
      <c r="B5371">
        <v>119.28125</v>
      </c>
      <c r="E5371" s="15"/>
      <c r="H5371" s="15"/>
    </row>
    <row r="5372" spans="1:8" x14ac:dyDescent="0.25">
      <c r="A5372" s="19">
        <v>44685</v>
      </c>
      <c r="B5372">
        <v>119.921875</v>
      </c>
      <c r="E5372" s="15"/>
      <c r="H5372" s="15"/>
    </row>
    <row r="5373" spans="1:8" x14ac:dyDescent="0.25">
      <c r="A5373" s="19">
        <v>44686</v>
      </c>
      <c r="B5373">
        <v>118.828125</v>
      </c>
      <c r="E5373" s="15"/>
      <c r="H5373" s="15"/>
    </row>
    <row r="5374" spans="1:8" x14ac:dyDescent="0.25">
      <c r="A5374" s="19">
        <v>44687</v>
      </c>
      <c r="B5374">
        <v>118.5625</v>
      </c>
      <c r="E5374" s="15"/>
      <c r="H5374" s="15"/>
    </row>
    <row r="5375" spans="1:8" x14ac:dyDescent="0.25">
      <c r="A5375" s="19">
        <v>44690</v>
      </c>
      <c r="B5375">
        <v>118.953125</v>
      </c>
      <c r="E5375" s="15"/>
      <c r="H5375" s="15"/>
    </row>
    <row r="5376" spans="1:8" x14ac:dyDescent="0.25">
      <c r="A5376" s="19">
        <v>44691</v>
      </c>
      <c r="B5376">
        <v>119.546875</v>
      </c>
      <c r="E5376" s="15"/>
      <c r="H5376" s="15"/>
    </row>
    <row r="5377" spans="1:8" x14ac:dyDescent="0.25">
      <c r="A5377" s="19">
        <v>44692</v>
      </c>
      <c r="B5377">
        <v>120.03125</v>
      </c>
      <c r="E5377" s="15"/>
      <c r="H5377" s="15"/>
    </row>
    <row r="5378" spans="1:8" x14ac:dyDescent="0.25">
      <c r="A5378" s="19">
        <v>44693</v>
      </c>
      <c r="B5378">
        <v>120.78125</v>
      </c>
      <c r="E5378" s="15"/>
      <c r="H5378" s="15"/>
    </row>
    <row r="5379" spans="1:8" x14ac:dyDescent="0.25">
      <c r="A5379" s="19">
        <v>44694</v>
      </c>
      <c r="B5379">
        <v>119.9375</v>
      </c>
      <c r="E5379" s="15"/>
      <c r="H5379" s="15"/>
    </row>
    <row r="5380" spans="1:8" x14ac:dyDescent="0.25">
      <c r="A5380" s="19">
        <v>44697</v>
      </c>
      <c r="B5380">
        <v>120.453125</v>
      </c>
      <c r="E5380" s="15"/>
      <c r="H5380" s="15"/>
    </row>
    <row r="5381" spans="1:8" x14ac:dyDescent="0.25">
      <c r="A5381" s="19">
        <v>44698</v>
      </c>
      <c r="B5381">
        <v>119.625</v>
      </c>
      <c r="E5381" s="15"/>
      <c r="H5381" s="15"/>
    </row>
    <row r="5382" spans="1:8" x14ac:dyDescent="0.25">
      <c r="A5382" s="19">
        <v>44699</v>
      </c>
      <c r="B5382">
        <v>120.203125</v>
      </c>
      <c r="E5382" s="15"/>
      <c r="H5382" s="15"/>
    </row>
    <row r="5383" spans="1:8" x14ac:dyDescent="0.25">
      <c r="A5383" s="19">
        <v>44700</v>
      </c>
      <c r="B5383">
        <v>120.484375</v>
      </c>
      <c r="E5383" s="15"/>
      <c r="H5383" s="15"/>
    </row>
    <row r="5384" spans="1:8" x14ac:dyDescent="0.25">
      <c r="A5384" s="19">
        <v>44701</v>
      </c>
      <c r="B5384">
        <v>120.90625</v>
      </c>
      <c r="E5384" s="15"/>
      <c r="H5384" s="15"/>
    </row>
    <row r="5385" spans="1:8" x14ac:dyDescent="0.25">
      <c r="A5385" s="19">
        <v>44704</v>
      </c>
      <c r="B5385">
        <v>120.359375</v>
      </c>
      <c r="E5385" s="15"/>
      <c r="H5385" s="15"/>
    </row>
    <row r="5386" spans="1:8" x14ac:dyDescent="0.25">
      <c r="A5386" s="19">
        <v>44705</v>
      </c>
      <c r="B5386">
        <v>121.15625</v>
      </c>
      <c r="E5386" s="15"/>
      <c r="H5386" s="15"/>
    </row>
    <row r="5387" spans="1:8" x14ac:dyDescent="0.25">
      <c r="A5387" s="19">
        <v>44706</v>
      </c>
      <c r="B5387">
        <v>121.375</v>
      </c>
      <c r="E5387" s="15"/>
      <c r="H5387" s="15"/>
    </row>
    <row r="5388" spans="1:8" x14ac:dyDescent="0.25">
      <c r="A5388" s="19">
        <v>44707</v>
      </c>
      <c r="B5388">
        <v>121.375</v>
      </c>
      <c r="E5388" s="15"/>
      <c r="H5388" s="15"/>
    </row>
    <row r="5389" spans="1:8" x14ac:dyDescent="0.25">
      <c r="A5389" s="19">
        <v>44708</v>
      </c>
      <c r="B5389">
        <v>121.265625</v>
      </c>
      <c r="E5389" s="15"/>
      <c r="H5389" s="15"/>
    </row>
    <row r="5390" spans="1:8" x14ac:dyDescent="0.25">
      <c r="A5390" s="19">
        <v>44712</v>
      </c>
      <c r="B5390">
        <v>120.625</v>
      </c>
      <c r="E5390" s="15"/>
      <c r="H5390" s="15"/>
    </row>
    <row r="5391" spans="1:8" x14ac:dyDescent="0.25">
      <c r="A5391" s="19">
        <v>44713</v>
      </c>
      <c r="B5391">
        <v>119.8125</v>
      </c>
      <c r="E5391" s="15"/>
      <c r="H5391" s="15"/>
    </row>
    <row r="5392" spans="1:8" x14ac:dyDescent="0.25">
      <c r="A5392" s="19">
        <v>44714</v>
      </c>
      <c r="B5392">
        <v>120.046875</v>
      </c>
      <c r="E5392" s="15"/>
      <c r="H5392" s="15"/>
    </row>
    <row r="5393" spans="1:8" x14ac:dyDescent="0.25">
      <c r="A5393" s="19">
        <v>44715</v>
      </c>
      <c r="B5393">
        <v>119.8125</v>
      </c>
      <c r="E5393" s="15"/>
      <c r="H5393" s="15"/>
    </row>
    <row r="5394" spans="1:8" x14ac:dyDescent="0.25">
      <c r="A5394" s="19">
        <v>44718</v>
      </c>
      <c r="B5394">
        <v>119.21875</v>
      </c>
      <c r="E5394" s="15"/>
      <c r="H5394" s="15"/>
    </row>
    <row r="5395" spans="1:8" x14ac:dyDescent="0.25">
      <c r="A5395" s="19">
        <v>44719</v>
      </c>
      <c r="B5395">
        <v>119.71875</v>
      </c>
      <c r="E5395" s="15"/>
      <c r="H5395" s="15"/>
    </row>
    <row r="5396" spans="1:8" x14ac:dyDescent="0.25">
      <c r="A5396" s="19">
        <v>44720</v>
      </c>
      <c r="B5396">
        <v>119.375</v>
      </c>
      <c r="E5396" s="15"/>
      <c r="H5396" s="15"/>
    </row>
    <row r="5397" spans="1:8" x14ac:dyDescent="0.25">
      <c r="A5397" s="19">
        <v>44721</v>
      </c>
      <c r="B5397">
        <v>119.1875</v>
      </c>
      <c r="E5397" s="15"/>
      <c r="H5397" s="15"/>
    </row>
    <row r="5398" spans="1:8" x14ac:dyDescent="0.25">
      <c r="A5398" s="19">
        <v>44722</v>
      </c>
      <c r="B5398">
        <v>118.078125</v>
      </c>
      <c r="E5398" s="15"/>
      <c r="H5398" s="15"/>
    </row>
    <row r="5399" spans="1:8" x14ac:dyDescent="0.25">
      <c r="A5399" s="19">
        <v>44725</v>
      </c>
      <c r="B5399">
        <v>116.546875</v>
      </c>
      <c r="E5399" s="15"/>
      <c r="H5399" s="15"/>
    </row>
    <row r="5400" spans="1:8" x14ac:dyDescent="0.25">
      <c r="A5400" s="19">
        <v>44726</v>
      </c>
      <c r="B5400">
        <v>115.71875</v>
      </c>
      <c r="E5400" s="15"/>
      <c r="H5400" s="15"/>
    </row>
    <row r="5401" spans="1:8" x14ac:dyDescent="0.25">
      <c r="A5401" s="19">
        <v>44727</v>
      </c>
      <c r="B5401">
        <v>116.4375</v>
      </c>
      <c r="E5401" s="15"/>
      <c r="H5401" s="15"/>
    </row>
    <row r="5402" spans="1:8" x14ac:dyDescent="0.25">
      <c r="A5402" s="19">
        <v>44728</v>
      </c>
      <c r="B5402">
        <v>117.09375</v>
      </c>
      <c r="E5402" s="15"/>
      <c r="H5402" s="15"/>
    </row>
    <row r="5403" spans="1:8" x14ac:dyDescent="0.25">
      <c r="A5403" s="19">
        <v>44729</v>
      </c>
      <c r="B5403">
        <v>117.4375</v>
      </c>
      <c r="E5403" s="15"/>
      <c r="H5403" s="15"/>
    </row>
    <row r="5404" spans="1:8" x14ac:dyDescent="0.25">
      <c r="A5404" s="19">
        <v>44733</v>
      </c>
      <c r="B5404">
        <v>117.046875</v>
      </c>
      <c r="E5404" s="15"/>
      <c r="H5404" s="15"/>
    </row>
    <row r="5405" spans="1:8" x14ac:dyDescent="0.25">
      <c r="A5405" s="19">
        <v>44734</v>
      </c>
      <c r="B5405">
        <v>118.21875</v>
      </c>
      <c r="E5405" s="15"/>
      <c r="H5405" s="15"/>
    </row>
    <row r="5406" spans="1:8" x14ac:dyDescent="0.25">
      <c r="A5406" s="19">
        <v>44735</v>
      </c>
      <c r="B5406">
        <v>118.921875</v>
      </c>
      <c r="E5406" s="15"/>
      <c r="H5406" s="15"/>
    </row>
    <row r="5407" spans="1:8" x14ac:dyDescent="0.25">
      <c r="A5407" s="19">
        <v>44736</v>
      </c>
      <c r="B5407">
        <v>118.609375</v>
      </c>
      <c r="E5407" s="15"/>
      <c r="H5407" s="15"/>
    </row>
    <row r="5408" spans="1:8" x14ac:dyDescent="0.25">
      <c r="A5408" s="19">
        <v>44739</v>
      </c>
      <c r="B5408">
        <v>118.078125</v>
      </c>
      <c r="E5408" s="15"/>
      <c r="H5408" s="15"/>
    </row>
    <row r="5409" spans="1:8" x14ac:dyDescent="0.25">
      <c r="A5409" s="19">
        <v>44740</v>
      </c>
      <c r="B5409">
        <v>117.96875</v>
      </c>
      <c r="E5409" s="15"/>
      <c r="H5409" s="15"/>
    </row>
    <row r="5410" spans="1:8" x14ac:dyDescent="0.25">
      <c r="A5410" s="19">
        <v>44741</v>
      </c>
      <c r="B5410">
        <v>118.78125</v>
      </c>
      <c r="E5410" s="15"/>
      <c r="H5410" s="15"/>
    </row>
    <row r="5411" spans="1:8" x14ac:dyDescent="0.25">
      <c r="A5411" s="19">
        <v>44742</v>
      </c>
      <c r="B5411">
        <v>119.8125</v>
      </c>
      <c r="E5411" s="15"/>
      <c r="H5411" s="15"/>
    </row>
    <row r="5412" spans="1:8" x14ac:dyDescent="0.25">
      <c r="A5412" s="19">
        <v>44743</v>
      </c>
      <c r="B5412">
        <v>120.546875</v>
      </c>
      <c r="E5412" s="15"/>
      <c r="H5412" s="15"/>
    </row>
    <row r="5413" spans="1:8" x14ac:dyDescent="0.25">
      <c r="A5413" s="19">
        <v>44747</v>
      </c>
      <c r="B5413">
        <v>121.21875</v>
      </c>
      <c r="E5413" s="15"/>
      <c r="H5413" s="15"/>
    </row>
    <row r="5414" spans="1:8" x14ac:dyDescent="0.25">
      <c r="A5414" s="19">
        <v>44748</v>
      </c>
      <c r="B5414">
        <v>120.328125</v>
      </c>
      <c r="E5414" s="15"/>
      <c r="H5414" s="15"/>
    </row>
    <row r="5415" spans="1:8" x14ac:dyDescent="0.25">
      <c r="A5415" s="19">
        <v>44749</v>
      </c>
      <c r="B5415">
        <v>119.546875</v>
      </c>
      <c r="E5415" s="15"/>
      <c r="H5415" s="15"/>
    </row>
    <row r="5416" spans="1:8" x14ac:dyDescent="0.25">
      <c r="A5416" s="19">
        <v>44750</v>
      </c>
      <c r="B5416">
        <v>118.890625</v>
      </c>
      <c r="E5416" s="15"/>
      <c r="H5416" s="15"/>
    </row>
    <row r="5417" spans="1:8" x14ac:dyDescent="0.25">
      <c r="A5417" s="19">
        <v>44753</v>
      </c>
      <c r="B5417">
        <v>119.65625</v>
      </c>
      <c r="E5417" s="15"/>
      <c r="H5417" s="15"/>
    </row>
    <row r="5418" spans="1:8" x14ac:dyDescent="0.25">
      <c r="A5418" s="19">
        <v>44754</v>
      </c>
      <c r="B5418">
        <v>119.9375</v>
      </c>
      <c r="E5418" s="15"/>
      <c r="H5418" s="15"/>
    </row>
    <row r="5419" spans="1:8" x14ac:dyDescent="0.25">
      <c r="A5419" s="19">
        <v>44755</v>
      </c>
      <c r="B5419">
        <v>120.203125</v>
      </c>
      <c r="E5419" s="15"/>
      <c r="H5419" s="15"/>
    </row>
    <row r="5420" spans="1:8" x14ac:dyDescent="0.25">
      <c r="A5420" s="19">
        <v>44756</v>
      </c>
      <c r="B5420">
        <v>119.78125</v>
      </c>
      <c r="E5420" s="15"/>
      <c r="H5420" s="15"/>
    </row>
    <row r="5421" spans="1:8" x14ac:dyDescent="0.25">
      <c r="A5421" s="19">
        <v>44757</v>
      </c>
      <c r="B5421">
        <v>119.921875</v>
      </c>
      <c r="E5421" s="15"/>
      <c r="H5421" s="15"/>
    </row>
    <row r="5422" spans="1:8" x14ac:dyDescent="0.25">
      <c r="A5422" s="19">
        <v>44760</v>
      </c>
      <c r="B5422">
        <v>119.75</v>
      </c>
      <c r="E5422" s="15"/>
      <c r="H5422" s="15"/>
    </row>
    <row r="5423" spans="1:8" x14ac:dyDescent="0.25">
      <c r="A5423" s="19">
        <v>44761</v>
      </c>
      <c r="B5423">
        <v>119.25</v>
      </c>
      <c r="E5423" s="15"/>
      <c r="H5423" s="15"/>
    </row>
    <row r="5424" spans="1:8" x14ac:dyDescent="0.25">
      <c r="A5424" s="19">
        <v>44762</v>
      </c>
      <c r="B5424">
        <v>119.046875</v>
      </c>
      <c r="E5424" s="15"/>
      <c r="H5424" s="15"/>
    </row>
    <row r="5425" spans="1:8" x14ac:dyDescent="0.25">
      <c r="A5425" s="19">
        <v>44763</v>
      </c>
      <c r="B5425">
        <v>120.1875</v>
      </c>
      <c r="E5425" s="15"/>
      <c r="H5425" s="15"/>
    </row>
    <row r="5426" spans="1:8" x14ac:dyDescent="0.25">
      <c r="A5426" s="19">
        <v>44764</v>
      </c>
      <c r="B5426">
        <v>121.1875</v>
      </c>
      <c r="E5426" s="15"/>
      <c r="H5426" s="15"/>
    </row>
    <row r="5427" spans="1:8" x14ac:dyDescent="0.25">
      <c r="A5427" s="19">
        <v>44767</v>
      </c>
      <c r="B5427">
        <v>120.953125</v>
      </c>
      <c r="E5427" s="15"/>
      <c r="H5427" s="15"/>
    </row>
    <row r="5428" spans="1:8" x14ac:dyDescent="0.25">
      <c r="A5428" s="19">
        <v>44768</v>
      </c>
      <c r="B5428">
        <v>121.15625</v>
      </c>
      <c r="E5428" s="15"/>
      <c r="H5428" s="15"/>
    </row>
    <row r="5429" spans="1:8" x14ac:dyDescent="0.25">
      <c r="A5429" s="19">
        <v>44769</v>
      </c>
      <c r="B5429">
        <v>121.71875</v>
      </c>
      <c r="E5429" s="15"/>
      <c r="H5429" s="15"/>
    </row>
    <row r="5430" spans="1:8" x14ac:dyDescent="0.25">
      <c r="A5430" s="19">
        <v>44770</v>
      </c>
      <c r="B5430">
        <v>122.296875</v>
      </c>
      <c r="E5430" s="15"/>
      <c r="H5430" s="15"/>
    </row>
    <row r="5431" spans="1:8" x14ac:dyDescent="0.25">
      <c r="A5431" s="19">
        <v>44771</v>
      </c>
      <c r="B5431">
        <v>122.453125</v>
      </c>
      <c r="E5431" s="15"/>
      <c r="H5431" s="15"/>
    </row>
    <row r="5432" spans="1:8" x14ac:dyDescent="0.25">
      <c r="A5432" s="19">
        <v>44774</v>
      </c>
      <c r="B5432">
        <v>122.671875</v>
      </c>
      <c r="E5432" s="15"/>
      <c r="H5432" s="15"/>
    </row>
    <row r="5433" spans="1:8" x14ac:dyDescent="0.25">
      <c r="A5433" s="19">
        <v>44775</v>
      </c>
      <c r="B5433">
        <v>121.421875</v>
      </c>
      <c r="E5433" s="15"/>
      <c r="H5433" s="15"/>
    </row>
    <row r="5434" spans="1:8" x14ac:dyDescent="0.25">
      <c r="A5434" s="19">
        <v>44776</v>
      </c>
      <c r="B5434">
        <v>121.390625</v>
      </c>
      <c r="E5434" s="15"/>
      <c r="H5434" s="15"/>
    </row>
    <row r="5435" spans="1:8" x14ac:dyDescent="0.25">
      <c r="A5435" s="19">
        <v>44777</v>
      </c>
      <c r="B5435">
        <v>122.03125</v>
      </c>
      <c r="E5435" s="15"/>
      <c r="H5435" s="15"/>
    </row>
    <row r="5436" spans="1:8" x14ac:dyDescent="0.25">
      <c r="A5436" s="19">
        <v>44778</v>
      </c>
      <c r="B5436">
        <v>120.671875</v>
      </c>
      <c r="E5436" s="15"/>
      <c r="H5436" s="15"/>
    </row>
    <row r="5437" spans="1:8" x14ac:dyDescent="0.25">
      <c r="A5437" s="19">
        <v>44781</v>
      </c>
      <c r="B5437">
        <v>121.15625</v>
      </c>
      <c r="E5437" s="15"/>
      <c r="H5437" s="15"/>
    </row>
    <row r="5438" spans="1:8" x14ac:dyDescent="0.25">
      <c r="A5438" s="19">
        <v>44782</v>
      </c>
      <c r="B5438">
        <v>120.78125</v>
      </c>
      <c r="E5438" s="15"/>
      <c r="H5438" s="15"/>
    </row>
    <row r="5439" spans="1:8" x14ac:dyDescent="0.25">
      <c r="A5439" s="19">
        <v>44783</v>
      </c>
      <c r="B5439">
        <v>121.046875</v>
      </c>
      <c r="E5439" s="15"/>
      <c r="H5439" s="15"/>
    </row>
    <row r="5440" spans="1:8" x14ac:dyDescent="0.25">
      <c r="A5440" s="19">
        <v>44784</v>
      </c>
      <c r="B5440">
        <v>120.375</v>
      </c>
      <c r="E5440" s="15"/>
      <c r="H5440" s="15"/>
    </row>
    <row r="5441" spans="1:8" x14ac:dyDescent="0.25">
      <c r="A5441" s="19">
        <v>44785</v>
      </c>
      <c r="B5441">
        <v>120.546875</v>
      </c>
      <c r="E5441" s="15"/>
      <c r="H5441" s="15"/>
    </row>
    <row r="5442" spans="1:8" x14ac:dyDescent="0.25">
      <c r="A5442" s="19">
        <v>44788</v>
      </c>
      <c r="B5442">
        <v>121</v>
      </c>
      <c r="E5442" s="15"/>
      <c r="H5442" s="15"/>
    </row>
    <row r="5443" spans="1:8" x14ac:dyDescent="0.25">
      <c r="A5443" s="19">
        <v>44789</v>
      </c>
      <c r="B5443">
        <v>120.6875</v>
      </c>
      <c r="E5443" s="15"/>
      <c r="H5443" s="15"/>
    </row>
    <row r="5444" spans="1:8" x14ac:dyDescent="0.25">
      <c r="A5444" s="19">
        <v>44790</v>
      </c>
      <c r="B5444">
        <v>120.046875</v>
      </c>
      <c r="E5444" s="15"/>
      <c r="H5444" s="15"/>
    </row>
    <row r="5445" spans="1:8" x14ac:dyDescent="0.25">
      <c r="A5445" s="19">
        <v>44791</v>
      </c>
      <c r="B5445">
        <v>120.125</v>
      </c>
      <c r="E5445" s="15"/>
      <c r="H5445" s="15"/>
    </row>
    <row r="5446" spans="1:8" x14ac:dyDescent="0.25">
      <c r="A5446" s="19">
        <v>44792</v>
      </c>
      <c r="B5446">
        <v>119.390625</v>
      </c>
      <c r="E5446" s="15"/>
      <c r="H5446" s="15"/>
    </row>
    <row r="5447" spans="1:8" x14ac:dyDescent="0.25">
      <c r="A5447" s="19">
        <v>44795</v>
      </c>
      <c r="B5447">
        <v>118.984375</v>
      </c>
      <c r="E5447" s="15"/>
      <c r="H5447" s="15"/>
    </row>
    <row r="5448" spans="1:8" x14ac:dyDescent="0.25">
      <c r="A5448" s="19">
        <v>44796</v>
      </c>
      <c r="B5448">
        <v>118.890625</v>
      </c>
      <c r="E5448" s="15"/>
      <c r="H5448" s="15"/>
    </row>
    <row r="5449" spans="1:8" x14ac:dyDescent="0.25">
      <c r="A5449" s="19">
        <v>44797</v>
      </c>
      <c r="B5449">
        <v>118.515625</v>
      </c>
      <c r="E5449" s="15"/>
      <c r="H5449" s="15"/>
    </row>
    <row r="5450" spans="1:8" x14ac:dyDescent="0.25">
      <c r="A5450" s="19">
        <v>44798</v>
      </c>
      <c r="B5450">
        <v>119.046875</v>
      </c>
      <c r="E5450" s="15"/>
      <c r="H5450" s="15"/>
    </row>
    <row r="5451" spans="1:8" x14ac:dyDescent="0.25">
      <c r="A5451" s="19">
        <v>44799</v>
      </c>
      <c r="B5451">
        <v>118.84375</v>
      </c>
      <c r="E5451" s="15"/>
      <c r="H5451" s="15"/>
    </row>
    <row r="5452" spans="1:8" x14ac:dyDescent="0.25">
      <c r="A5452" s="19">
        <v>44802</v>
      </c>
      <c r="B5452">
        <v>118.296875</v>
      </c>
      <c r="E5452" s="15"/>
      <c r="H5452" s="15"/>
    </row>
    <row r="5453" spans="1:8" x14ac:dyDescent="0.25">
      <c r="A5453" s="19">
        <v>44803</v>
      </c>
      <c r="B5453">
        <v>118.265625</v>
      </c>
      <c r="E5453" s="15"/>
      <c r="H5453" s="15"/>
    </row>
    <row r="5454" spans="1:8" x14ac:dyDescent="0.25">
      <c r="A5454" s="19">
        <v>44804</v>
      </c>
      <c r="B5454">
        <v>118.140625</v>
      </c>
      <c r="E5454" s="15"/>
      <c r="H5454" s="15"/>
    </row>
    <row r="5455" spans="1:8" x14ac:dyDescent="0.25">
      <c r="A5455" s="19">
        <v>44805</v>
      </c>
      <c r="B5455">
        <v>117.234375</v>
      </c>
      <c r="E5455" s="15"/>
      <c r="H5455" s="15"/>
    </row>
    <row r="5456" spans="1:8" x14ac:dyDescent="0.25">
      <c r="A5456" s="19">
        <v>44806</v>
      </c>
      <c r="B5456">
        <v>117.921875</v>
      </c>
      <c r="E5456" s="15"/>
      <c r="H5456" s="15"/>
    </row>
    <row r="5457" spans="1:8" x14ac:dyDescent="0.25">
      <c r="A5457" s="19">
        <v>44810</v>
      </c>
      <c r="B5457">
        <v>116.859375</v>
      </c>
      <c r="E5457" s="15"/>
      <c r="H5457" s="15"/>
    </row>
    <row r="5458" spans="1:8" x14ac:dyDescent="0.25">
      <c r="A5458" s="19">
        <v>44811</v>
      </c>
      <c r="B5458">
        <v>117.421875</v>
      </c>
      <c r="E5458" s="15"/>
      <c r="H5458" s="15"/>
    </row>
    <row r="5459" spans="1:8" x14ac:dyDescent="0.25">
      <c r="A5459" s="19">
        <v>44812</v>
      </c>
      <c r="B5459">
        <v>117.21875</v>
      </c>
      <c r="E5459" s="15"/>
      <c r="H5459" s="15"/>
    </row>
    <row r="5460" spans="1:8" x14ac:dyDescent="0.25">
      <c r="A5460" s="19">
        <v>44813</v>
      </c>
      <c r="B5460">
        <v>116.984375</v>
      </c>
      <c r="E5460" s="15"/>
      <c r="H5460" s="15"/>
    </row>
    <row r="5461" spans="1:8" x14ac:dyDescent="0.25">
      <c r="A5461" s="19">
        <v>44816</v>
      </c>
      <c r="B5461">
        <v>116.84375</v>
      </c>
      <c r="E5461" s="15"/>
      <c r="H5461" s="15"/>
    </row>
    <row r="5462" spans="1:8" x14ac:dyDescent="0.25">
      <c r="A5462" s="19">
        <v>44817</v>
      </c>
      <c r="B5462">
        <v>116.15625</v>
      </c>
      <c r="E5462" s="15"/>
      <c r="H5462" s="15"/>
    </row>
    <row r="5463" spans="1:8" x14ac:dyDescent="0.25">
      <c r="A5463" s="19">
        <v>44818</v>
      </c>
      <c r="B5463">
        <v>116.1875</v>
      </c>
      <c r="E5463" s="15"/>
      <c r="H5463" s="15"/>
    </row>
    <row r="5464" spans="1:8" x14ac:dyDescent="0.25">
      <c r="A5464" s="19">
        <v>44819</v>
      </c>
      <c r="B5464">
        <v>115.71875</v>
      </c>
      <c r="E5464" s="15"/>
      <c r="H5464" s="15"/>
    </row>
    <row r="5465" spans="1:8" x14ac:dyDescent="0.25">
      <c r="A5465" s="19">
        <v>44820</v>
      </c>
      <c r="B5465">
        <v>115.984375</v>
      </c>
      <c r="E5465" s="15"/>
      <c r="H5465" s="15"/>
    </row>
    <row r="5466" spans="1:8" x14ac:dyDescent="0.25">
      <c r="A5466" s="19">
        <v>44823</v>
      </c>
      <c r="B5466">
        <v>115.59375</v>
      </c>
      <c r="E5466" s="15"/>
      <c r="H5466" s="15"/>
    </row>
    <row r="5467" spans="1:8" x14ac:dyDescent="0.25">
      <c r="A5467" s="19">
        <v>44824</v>
      </c>
      <c r="B5467">
        <v>115.078125</v>
      </c>
      <c r="E5467" s="15"/>
      <c r="H5467" s="15"/>
    </row>
    <row r="5468" spans="1:8" x14ac:dyDescent="0.25">
      <c r="A5468" s="19">
        <v>44825</v>
      </c>
      <c r="B5468">
        <v>115.46875</v>
      </c>
      <c r="E5468" s="15"/>
      <c r="H5468" s="15"/>
    </row>
    <row r="5469" spans="1:8" x14ac:dyDescent="0.25">
      <c r="A5469" s="19">
        <v>44826</v>
      </c>
      <c r="B5469">
        <v>113.96875</v>
      </c>
      <c r="E5469" s="15"/>
      <c r="H5469" s="15"/>
    </row>
    <row r="5470" spans="1:8" x14ac:dyDescent="0.25">
      <c r="A5470" s="19">
        <v>44827</v>
      </c>
      <c r="B5470">
        <v>113.84375</v>
      </c>
      <c r="E5470" s="15"/>
      <c r="H5470" s="15"/>
    </row>
    <row r="5471" spans="1:8" x14ac:dyDescent="0.25">
      <c r="A5471" s="19">
        <v>44830</v>
      </c>
      <c r="B5471">
        <v>112.5625</v>
      </c>
      <c r="E5471" s="15"/>
      <c r="H5471" s="15"/>
    </row>
    <row r="5472" spans="1:8" x14ac:dyDescent="0.25">
      <c r="A5472" s="19">
        <v>44831</v>
      </c>
      <c r="B5472">
        <v>112.09375</v>
      </c>
      <c r="E5472" s="15"/>
      <c r="H5472" s="15"/>
    </row>
    <row r="5473" spans="1:8" x14ac:dyDescent="0.25">
      <c r="A5473" s="19">
        <v>44832</v>
      </c>
      <c r="B5473">
        <v>114.078125</v>
      </c>
      <c r="E5473" s="15"/>
      <c r="H5473" s="15"/>
    </row>
    <row r="5474" spans="1:8" x14ac:dyDescent="0.25">
      <c r="A5474" s="19">
        <v>44833</v>
      </c>
      <c r="B5474">
        <v>113.671875</v>
      </c>
      <c r="E5474" s="15"/>
      <c r="H5474" s="15"/>
    </row>
    <row r="5475" spans="1:8" x14ac:dyDescent="0.25">
      <c r="A5475" s="19">
        <v>44834</v>
      </c>
      <c r="B5475">
        <v>113.265625</v>
      </c>
      <c r="E5475" s="15"/>
      <c r="H5475" s="15"/>
    </row>
    <row r="5476" spans="1:8" x14ac:dyDescent="0.25">
      <c r="A5476" s="19">
        <v>44837</v>
      </c>
      <c r="B5476">
        <v>114.421875</v>
      </c>
      <c r="E5476" s="15"/>
      <c r="H5476" s="15"/>
    </row>
    <row r="5477" spans="1:8" x14ac:dyDescent="0.25">
      <c r="A5477" s="19">
        <v>44838</v>
      </c>
      <c r="B5477">
        <v>114.71875</v>
      </c>
      <c r="E5477" s="15"/>
      <c r="H5477" s="15"/>
    </row>
    <row r="5478" spans="1:8" x14ac:dyDescent="0.25">
      <c r="A5478" s="19">
        <v>44839</v>
      </c>
      <c r="B5478">
        <v>113.75</v>
      </c>
      <c r="E5478" s="15"/>
      <c r="H5478" s="15"/>
    </row>
    <row r="5479" spans="1:8" x14ac:dyDescent="0.25">
      <c r="A5479" s="19">
        <v>44840</v>
      </c>
      <c r="B5479">
        <v>113.140625</v>
      </c>
      <c r="E5479" s="15"/>
      <c r="H5479" s="15"/>
    </row>
    <row r="5480" spans="1:8" x14ac:dyDescent="0.25">
      <c r="A5480" s="19">
        <v>44841</v>
      </c>
      <c r="B5480">
        <v>112.6875</v>
      </c>
      <c r="E5480" s="15"/>
      <c r="H5480" s="15"/>
    </row>
    <row r="5481" spans="1:8" x14ac:dyDescent="0.25">
      <c r="A5481" s="19">
        <v>44844</v>
      </c>
      <c r="B5481">
        <v>112.21875</v>
      </c>
      <c r="E5481" s="15"/>
      <c r="H5481" s="15"/>
    </row>
    <row r="5482" spans="1:8" x14ac:dyDescent="0.25">
      <c r="A5482" s="19">
        <v>44845</v>
      </c>
      <c r="B5482">
        <v>112.34375</v>
      </c>
      <c r="E5482" s="15"/>
      <c r="H5482" s="15"/>
    </row>
    <row r="5483" spans="1:8" x14ac:dyDescent="0.25">
      <c r="A5483" s="19">
        <v>44846</v>
      </c>
      <c r="B5483">
        <v>112.6875</v>
      </c>
      <c r="E5483" s="15"/>
      <c r="H5483" s="15"/>
    </row>
    <row r="5484" spans="1:8" x14ac:dyDescent="0.25">
      <c r="A5484" s="19">
        <v>44847</v>
      </c>
      <c r="B5484">
        <v>112.21875</v>
      </c>
      <c r="E5484" s="15"/>
      <c r="H5484" s="15"/>
    </row>
    <row r="5485" spans="1:8" x14ac:dyDescent="0.25">
      <c r="A5485" s="19">
        <v>44848</v>
      </c>
      <c r="B5485">
        <v>111.78125</v>
      </c>
      <c r="E5485" s="15"/>
      <c r="H5485" s="15"/>
    </row>
    <row r="5486" spans="1:8" x14ac:dyDescent="0.25">
      <c r="A5486" s="19">
        <v>44851</v>
      </c>
      <c r="B5486">
        <v>111.90625</v>
      </c>
      <c r="E5486" s="15"/>
      <c r="H5486" s="15"/>
    </row>
    <row r="5487" spans="1:8" x14ac:dyDescent="0.25">
      <c r="A5487" s="19">
        <v>44852</v>
      </c>
      <c r="B5487">
        <v>112.109375</v>
      </c>
      <c r="E5487" s="15"/>
      <c r="H5487" s="15"/>
    </row>
    <row r="5488" spans="1:8" x14ac:dyDescent="0.25">
      <c r="A5488" s="19">
        <v>44853</v>
      </c>
      <c r="B5488">
        <v>111.1875</v>
      </c>
      <c r="E5488" s="15"/>
      <c r="H5488" s="15"/>
    </row>
    <row r="5489" spans="1:8" x14ac:dyDescent="0.25">
      <c r="A5489" s="19">
        <v>44854</v>
      </c>
      <c r="B5489">
        <v>110.546875</v>
      </c>
      <c r="E5489" s="15"/>
      <c r="H5489" s="15"/>
    </row>
    <row r="5490" spans="1:8" x14ac:dyDescent="0.25">
      <c r="A5490" s="19">
        <v>44855</v>
      </c>
      <c r="B5490">
        <v>110.984375</v>
      </c>
      <c r="E5490" s="15"/>
      <c r="H5490" s="15"/>
    </row>
    <row r="5491" spans="1:8" x14ac:dyDescent="0.25">
      <c r="A5491" s="19">
        <v>44858</v>
      </c>
      <c r="B5491">
        <v>110.921875</v>
      </c>
      <c r="E5491" s="15"/>
      <c r="H5491" s="15"/>
    </row>
    <row r="5492" spans="1:8" x14ac:dyDescent="0.25">
      <c r="A5492" s="19">
        <v>44859</v>
      </c>
      <c r="B5492">
        <v>111.75</v>
      </c>
      <c r="E5492" s="15"/>
      <c r="H5492" s="15"/>
    </row>
    <row r="5493" spans="1:8" x14ac:dyDescent="0.25">
      <c r="A5493" s="19">
        <v>44860</v>
      </c>
      <c r="B5493">
        <v>112.296875</v>
      </c>
      <c r="E5493" s="15"/>
      <c r="H5493" s="15"/>
    </row>
    <row r="5494" spans="1:8" x14ac:dyDescent="0.25">
      <c r="A5494" s="19">
        <v>44861</v>
      </c>
      <c r="B5494">
        <v>112.890625</v>
      </c>
      <c r="E5494" s="15"/>
      <c r="H5494" s="15"/>
    </row>
    <row r="5495" spans="1:8" x14ac:dyDescent="0.25">
      <c r="A5495" s="19">
        <v>44862</v>
      </c>
      <c r="B5495">
        <v>112.203125</v>
      </c>
      <c r="E5495" s="15"/>
      <c r="H5495" s="15"/>
    </row>
    <row r="5496" spans="1:8" x14ac:dyDescent="0.25">
      <c r="A5496" s="19">
        <v>44865</v>
      </c>
      <c r="B5496">
        <v>111.78125</v>
      </c>
      <c r="E5496" s="15"/>
      <c r="H5496" s="15"/>
    </row>
    <row r="5497" spans="1:8" x14ac:dyDescent="0.25">
      <c r="A5497" s="19">
        <v>44866</v>
      </c>
      <c r="B5497">
        <v>111.765625</v>
      </c>
      <c r="E5497" s="15"/>
      <c r="H5497" s="15"/>
    </row>
    <row r="5498" spans="1:8" x14ac:dyDescent="0.25">
      <c r="A5498" s="19">
        <v>44867</v>
      </c>
      <c r="B5498">
        <v>111.8125</v>
      </c>
      <c r="E5498" s="15"/>
      <c r="H5498" s="15"/>
    </row>
    <row r="5499" spans="1:8" x14ac:dyDescent="0.25">
      <c r="A5499" s="19">
        <v>44868</v>
      </c>
      <c r="B5499">
        <v>111.21875</v>
      </c>
      <c r="E5499" s="15"/>
      <c r="H5499" s="15"/>
    </row>
    <row r="5500" spans="1:8" x14ac:dyDescent="0.25">
      <c r="A5500" s="19">
        <v>44869</v>
      </c>
      <c r="B5500">
        <v>111.234375</v>
      </c>
      <c r="E5500" s="15"/>
      <c r="H5500" s="15"/>
    </row>
    <row r="5501" spans="1:8" x14ac:dyDescent="0.25">
      <c r="A5501" s="19">
        <v>44872</v>
      </c>
      <c r="B5501">
        <v>110.828125</v>
      </c>
      <c r="E5501" s="15"/>
      <c r="H5501" s="15"/>
    </row>
    <row r="5502" spans="1:8" x14ac:dyDescent="0.25">
      <c r="A5502" s="19">
        <v>44873</v>
      </c>
      <c r="B5502">
        <v>111.46875</v>
      </c>
      <c r="E5502" s="15"/>
      <c r="H5502" s="15"/>
    </row>
    <row r="5503" spans="1:8" x14ac:dyDescent="0.25">
      <c r="A5503" s="19">
        <v>44874</v>
      </c>
      <c r="B5503">
        <v>111.515625</v>
      </c>
      <c r="E5503" s="15"/>
      <c r="H5503" s="15"/>
    </row>
    <row r="5504" spans="1:8" x14ac:dyDescent="0.25">
      <c r="A5504" s="19">
        <v>44875</v>
      </c>
      <c r="B5504">
        <v>113.734375</v>
      </c>
      <c r="E5504" s="15"/>
      <c r="H5504" s="15"/>
    </row>
    <row r="5505" spans="1:8" x14ac:dyDescent="0.25">
      <c r="A5505" s="19">
        <v>44876</v>
      </c>
      <c r="B5505">
        <v>113.53125</v>
      </c>
      <c r="E5505" s="15"/>
      <c r="H5505" s="15"/>
    </row>
    <row r="5506" spans="1:8" x14ac:dyDescent="0.25">
      <c r="A5506" s="19">
        <v>44879</v>
      </c>
      <c r="B5506">
        <v>113.34375</v>
      </c>
      <c r="E5506" s="15"/>
      <c r="H5506" s="15"/>
    </row>
    <row r="5507" spans="1:8" x14ac:dyDescent="0.25">
      <c r="A5507" s="19">
        <v>44880</v>
      </c>
      <c r="B5507">
        <v>113.78125</v>
      </c>
      <c r="E5507" s="15"/>
      <c r="H5507" s="15"/>
    </row>
    <row r="5508" spans="1:8" x14ac:dyDescent="0.25">
      <c r="A5508" s="19">
        <v>44881</v>
      </c>
      <c r="B5508">
        <v>114.421875</v>
      </c>
      <c r="E5508" s="15"/>
      <c r="H5508" s="15"/>
    </row>
    <row r="5509" spans="1:8" x14ac:dyDescent="0.25">
      <c r="A5509" s="19">
        <v>44882</v>
      </c>
      <c r="B5509">
        <v>113.84375</v>
      </c>
      <c r="E5509" s="15"/>
      <c r="H5509" s="15"/>
    </row>
    <row r="5510" spans="1:8" x14ac:dyDescent="0.25">
      <c r="A5510" s="19">
        <v>44883</v>
      </c>
      <c r="B5510">
        <v>113.515625</v>
      </c>
      <c r="E5510" s="15"/>
      <c r="H5510" s="15"/>
    </row>
    <row r="5511" spans="1:8" x14ac:dyDescent="0.25">
      <c r="A5511" s="19">
        <v>44886</v>
      </c>
      <c r="B5511">
        <v>113.53125</v>
      </c>
      <c r="E5511" s="15"/>
      <c r="H5511" s="15"/>
    </row>
    <row r="5512" spans="1:8" x14ac:dyDescent="0.25">
      <c r="A5512" s="19">
        <v>44887</v>
      </c>
      <c r="B5512">
        <v>113.828125</v>
      </c>
      <c r="E5512" s="15"/>
      <c r="H5512" s="15"/>
    </row>
    <row r="5513" spans="1:8" x14ac:dyDescent="0.25">
      <c r="A5513" s="19">
        <v>44888</v>
      </c>
      <c r="B5513">
        <v>114.171875</v>
      </c>
      <c r="E5513" s="15"/>
      <c r="H5513" s="15"/>
    </row>
    <row r="5514" spans="1:8" x14ac:dyDescent="0.25">
      <c r="A5514" s="19">
        <v>44890</v>
      </c>
      <c r="B5514">
        <v>114.25</v>
      </c>
      <c r="E5514" s="15"/>
      <c r="H5514" s="15"/>
    </row>
    <row r="5515" spans="1:8" x14ac:dyDescent="0.25">
      <c r="A5515" s="19">
        <v>44893</v>
      </c>
      <c r="B5515">
        <v>114.140625</v>
      </c>
      <c r="E5515" s="15"/>
      <c r="H5515" s="15"/>
    </row>
    <row r="5516" spans="1:8" x14ac:dyDescent="0.25">
      <c r="A5516" s="19">
        <v>44894</v>
      </c>
      <c r="B5516">
        <v>113.9375</v>
      </c>
      <c r="E5516" s="15"/>
      <c r="H5516" s="15"/>
    </row>
    <row r="5517" spans="1:8" x14ac:dyDescent="0.25">
      <c r="A5517" s="19">
        <v>44895</v>
      </c>
      <c r="B5517">
        <v>114.4375</v>
      </c>
      <c r="E5517" s="15"/>
      <c r="H5517" s="15"/>
    </row>
    <row r="5518" spans="1:8" x14ac:dyDescent="0.25">
      <c r="A5518" s="19">
        <v>44896</v>
      </c>
      <c r="B5518">
        <v>115.53125</v>
      </c>
      <c r="E5518" s="15"/>
      <c r="H5518" s="15"/>
    </row>
    <row r="5519" spans="1:8" x14ac:dyDescent="0.25">
      <c r="A5519" s="19">
        <v>44897</v>
      </c>
      <c r="B5519">
        <v>115.59375</v>
      </c>
      <c r="E5519" s="15"/>
      <c r="H5519" s="15"/>
    </row>
    <row r="5520" spans="1:8" x14ac:dyDescent="0.25">
      <c r="A5520" s="19">
        <v>44900</v>
      </c>
      <c r="B5520">
        <v>114.828125</v>
      </c>
      <c r="E5520" s="15"/>
      <c r="H5520" s="15"/>
    </row>
    <row r="5521" spans="1:8" x14ac:dyDescent="0.25">
      <c r="A5521" s="19">
        <v>44901</v>
      </c>
      <c r="B5521">
        <v>115.328125</v>
      </c>
      <c r="E5521" s="15"/>
      <c r="H5521" s="15"/>
    </row>
    <row r="5522" spans="1:8" x14ac:dyDescent="0.25">
      <c r="A5522" s="19">
        <v>44902</v>
      </c>
      <c r="B5522">
        <v>116.09375</v>
      </c>
      <c r="E5522" s="15"/>
      <c r="H5522" s="15"/>
    </row>
    <row r="5523" spans="1:8" x14ac:dyDescent="0.25">
      <c r="A5523" s="19">
        <v>44903</v>
      </c>
      <c r="B5523">
        <v>115.421875</v>
      </c>
      <c r="E5523" s="15"/>
      <c r="H5523" s="15"/>
    </row>
    <row r="5524" spans="1:8" x14ac:dyDescent="0.25">
      <c r="A5524" s="19">
        <v>44904</v>
      </c>
      <c r="B5524">
        <v>115.0625</v>
      </c>
      <c r="E5524" s="15"/>
      <c r="H5524" s="15"/>
    </row>
    <row r="5525" spans="1:8" x14ac:dyDescent="0.25">
      <c r="A5525" s="19">
        <v>44907</v>
      </c>
      <c r="B5525">
        <v>114.828125</v>
      </c>
      <c r="E5525" s="15"/>
      <c r="H5525" s="15"/>
    </row>
    <row r="5526" spans="1:8" x14ac:dyDescent="0.25">
      <c r="A5526" s="19">
        <v>44908</v>
      </c>
      <c r="B5526">
        <v>115.765625</v>
      </c>
      <c r="E5526" s="15"/>
      <c r="H5526" s="15"/>
    </row>
    <row r="5527" spans="1:8" x14ac:dyDescent="0.25">
      <c r="A5527" s="19">
        <v>44909</v>
      </c>
      <c r="B5527">
        <v>115.6875</v>
      </c>
      <c r="E5527" s="15"/>
      <c r="H5527" s="15"/>
    </row>
    <row r="5528" spans="1:8" x14ac:dyDescent="0.25">
      <c r="A5528" s="19">
        <v>44910</v>
      </c>
      <c r="B5528">
        <v>115.9375</v>
      </c>
      <c r="E5528" s="15"/>
      <c r="H5528" s="15"/>
    </row>
    <row r="5529" spans="1:8" x14ac:dyDescent="0.25">
      <c r="A5529" s="19">
        <v>44911</v>
      </c>
      <c r="B5529">
        <v>115.90625</v>
      </c>
      <c r="E5529" s="15"/>
      <c r="H5529" s="15"/>
    </row>
    <row r="5530" spans="1:8" x14ac:dyDescent="0.25">
      <c r="A5530" s="19">
        <v>44914</v>
      </c>
      <c r="B5530">
        <v>115.28125</v>
      </c>
      <c r="E5530" s="15"/>
      <c r="H5530" s="15"/>
    </row>
    <row r="5531" spans="1:8" x14ac:dyDescent="0.25">
      <c r="A5531" s="19">
        <v>44915</v>
      </c>
      <c r="B5531">
        <v>114.65625</v>
      </c>
      <c r="E5531" s="15"/>
      <c r="H5531" s="15"/>
    </row>
    <row r="5532" spans="1:8" x14ac:dyDescent="0.25">
      <c r="A5532" s="19">
        <v>44916</v>
      </c>
      <c r="B5532">
        <v>114.6875</v>
      </c>
      <c r="E5532" s="15"/>
      <c r="H5532" s="15"/>
    </row>
    <row r="5533" spans="1:8" x14ac:dyDescent="0.25">
      <c r="A5533" s="19">
        <v>44917</v>
      </c>
      <c r="B5533">
        <v>114.671875</v>
      </c>
      <c r="E5533" s="15"/>
      <c r="H5533" s="15"/>
    </row>
    <row r="5534" spans="1:8" x14ac:dyDescent="0.25">
      <c r="A5534" s="19">
        <v>44918</v>
      </c>
      <c r="B5534">
        <v>114.203125</v>
      </c>
      <c r="E5534" s="15"/>
      <c r="H5534" s="15"/>
    </row>
    <row r="5535" spans="1:8" x14ac:dyDescent="0.25">
      <c r="A5535" s="19">
        <v>44922</v>
      </c>
      <c r="B5535">
        <v>113.453125</v>
      </c>
      <c r="E5535" s="15"/>
      <c r="H5535" s="15"/>
    </row>
    <row r="5536" spans="1:8" x14ac:dyDescent="0.25">
      <c r="A5536" s="19">
        <v>44923</v>
      </c>
      <c r="B5536">
        <v>113.3125</v>
      </c>
      <c r="E5536" s="15"/>
      <c r="H5536" s="15"/>
    </row>
    <row r="5537" spans="1:8" x14ac:dyDescent="0.25">
      <c r="A5537" s="19">
        <v>44924</v>
      </c>
      <c r="B5537">
        <v>113.5625</v>
      </c>
      <c r="E5537" s="15"/>
      <c r="H5537" s="15"/>
    </row>
    <row r="5538" spans="1:8" x14ac:dyDescent="0.25">
      <c r="A5538" s="19">
        <v>44925</v>
      </c>
      <c r="B5538">
        <v>113.421875</v>
      </c>
      <c r="E5538" s="15"/>
      <c r="H5538" s="15"/>
    </row>
    <row r="5539" spans="1:8" x14ac:dyDescent="0.25">
      <c r="A5539" s="19">
        <v>44929</v>
      </c>
      <c r="B5539">
        <v>113.765625</v>
      </c>
      <c r="E5539" s="15"/>
      <c r="H5539" s="15"/>
    </row>
    <row r="5540" spans="1:8" x14ac:dyDescent="0.25">
      <c r="A5540" s="19">
        <v>44930</v>
      </c>
      <c r="B5540">
        <v>114.3125</v>
      </c>
      <c r="E5540" s="15"/>
      <c r="H5540" s="15"/>
    </row>
    <row r="5541" spans="1:8" x14ac:dyDescent="0.25">
      <c r="A5541" s="19">
        <v>44931</v>
      </c>
      <c r="B5541">
        <v>114.140625</v>
      </c>
      <c r="E5541" s="15"/>
      <c r="H5541" s="15"/>
    </row>
    <row r="5542" spans="1:8" x14ac:dyDescent="0.25">
      <c r="A5542" s="19">
        <v>44932</v>
      </c>
      <c r="B5542">
        <v>115.359375</v>
      </c>
      <c r="E5542" s="15"/>
      <c r="H5542" s="15"/>
    </row>
    <row r="5543" spans="1:8" x14ac:dyDescent="0.25">
      <c r="A5543" s="19">
        <v>44935</v>
      </c>
      <c r="B5543">
        <v>115.765625</v>
      </c>
      <c r="E5543" s="15"/>
      <c r="H5543" s="15"/>
    </row>
    <row r="5544" spans="1:8" x14ac:dyDescent="0.25">
      <c r="A5544" s="19">
        <v>44936</v>
      </c>
      <c r="B5544">
        <v>115.140625</v>
      </c>
      <c r="E5544" s="15"/>
      <c r="H5544" s="15"/>
    </row>
    <row r="5545" spans="1:8" x14ac:dyDescent="0.25">
      <c r="A5545" s="19">
        <v>44937</v>
      </c>
      <c r="B5545">
        <v>115.578125</v>
      </c>
      <c r="E5545" s="15"/>
      <c r="H5545" s="15"/>
    </row>
    <row r="5546" spans="1:8" x14ac:dyDescent="0.25">
      <c r="A5546" s="19">
        <v>44938</v>
      </c>
      <c r="B5546">
        <v>116.390625</v>
      </c>
      <c r="E5546" s="15"/>
      <c r="H5546" s="15"/>
    </row>
    <row r="5547" spans="1:8" x14ac:dyDescent="0.25">
      <c r="A5547" s="19">
        <v>44939</v>
      </c>
      <c r="B5547">
        <v>115.90625</v>
      </c>
      <c r="E5547" s="15"/>
      <c r="H5547" s="15"/>
    </row>
    <row r="5548" spans="1:8" x14ac:dyDescent="0.25">
      <c r="A5548" s="19">
        <v>44943</v>
      </c>
      <c r="B5548">
        <v>115.8125</v>
      </c>
      <c r="E5548" s="15"/>
      <c r="H5548" s="15"/>
    </row>
    <row r="5549" spans="1:8" x14ac:dyDescent="0.25">
      <c r="A5549" s="19">
        <v>44944</v>
      </c>
      <c r="B5549">
        <v>117.0625</v>
      </c>
      <c r="E5549" s="15"/>
      <c r="H5549" s="15"/>
    </row>
    <row r="5550" spans="1:8" x14ac:dyDescent="0.25">
      <c r="A5550" s="19">
        <v>44945</v>
      </c>
      <c r="B5550">
        <v>116.796875</v>
      </c>
      <c r="E5550" s="15"/>
      <c r="H5550" s="15"/>
    </row>
    <row r="5551" spans="1:8" x14ac:dyDescent="0.25">
      <c r="A5551" s="19">
        <v>44946</v>
      </c>
      <c r="B5551">
        <v>116.203125</v>
      </c>
      <c r="E5551" s="15"/>
      <c r="H5551" s="15"/>
    </row>
    <row r="5552" spans="1:8" x14ac:dyDescent="0.25">
      <c r="A5552" s="19">
        <v>44949</v>
      </c>
      <c r="B5552">
        <v>115.828125</v>
      </c>
      <c r="E5552" s="15"/>
      <c r="H5552" s="15"/>
    </row>
    <row r="5553" spans="1:8" x14ac:dyDescent="0.25">
      <c r="A5553" s="19">
        <v>44950</v>
      </c>
      <c r="B5553">
        <v>116.171875</v>
      </c>
      <c r="E5553" s="15"/>
      <c r="H5553" s="15"/>
    </row>
    <row r="5554" spans="1:8" x14ac:dyDescent="0.25">
      <c r="A5554" s="19">
        <v>44951</v>
      </c>
      <c r="B5554">
        <v>116.28125</v>
      </c>
      <c r="E5554" s="15"/>
      <c r="H5554" s="15"/>
    </row>
    <row r="5555" spans="1:8" x14ac:dyDescent="0.25">
      <c r="A5555" s="19">
        <v>44952</v>
      </c>
      <c r="B5555">
        <v>116</v>
      </c>
      <c r="E5555" s="15"/>
      <c r="H5555" s="15"/>
    </row>
    <row r="5556" spans="1:8" x14ac:dyDescent="0.25">
      <c r="A5556" s="19">
        <v>44953</v>
      </c>
      <c r="B5556">
        <v>115.75</v>
      </c>
      <c r="E5556" s="15"/>
      <c r="H5556" s="15"/>
    </row>
    <row r="5557" spans="1:8" x14ac:dyDescent="0.25">
      <c r="A5557" s="19">
        <v>44956</v>
      </c>
      <c r="B5557">
        <v>115.421875</v>
      </c>
      <c r="E5557" s="15"/>
      <c r="H5557" s="15"/>
    </row>
    <row r="5558" spans="1:8" x14ac:dyDescent="0.25">
      <c r="A5558" s="19">
        <v>44957</v>
      </c>
      <c r="B5558">
        <v>115.65625</v>
      </c>
      <c r="E5558" s="15"/>
      <c r="H5558" s="15"/>
    </row>
    <row r="5559" spans="1:8" x14ac:dyDescent="0.25">
      <c r="A5559" s="19">
        <v>44958</v>
      </c>
      <c r="B5559">
        <v>116.640625</v>
      </c>
      <c r="E5559" s="15"/>
      <c r="H5559" s="15"/>
    </row>
    <row r="5560" spans="1:8" x14ac:dyDescent="0.25">
      <c r="A5560" s="19">
        <v>44959</v>
      </c>
      <c r="B5560">
        <v>116.703125</v>
      </c>
      <c r="E5560" s="15"/>
      <c r="H5560" s="15"/>
    </row>
    <row r="5561" spans="1:8" x14ac:dyDescent="0.25">
      <c r="A5561" s="19">
        <v>44960</v>
      </c>
      <c r="B5561">
        <v>115.5625</v>
      </c>
      <c r="E5561" s="15"/>
      <c r="H5561" s="15"/>
    </row>
    <row r="5562" spans="1:8" x14ac:dyDescent="0.25">
      <c r="A5562" s="19">
        <v>44963</v>
      </c>
      <c r="B5562">
        <v>114.625</v>
      </c>
      <c r="E5562" s="15"/>
      <c r="H5562" s="15"/>
    </row>
    <row r="5563" spans="1:8" x14ac:dyDescent="0.25">
      <c r="A5563" s="19">
        <v>44964</v>
      </c>
      <c r="B5563">
        <v>114.359375</v>
      </c>
      <c r="E5563" s="15"/>
      <c r="H5563" s="15"/>
    </row>
    <row r="5564" spans="1:8" x14ac:dyDescent="0.25">
      <c r="A5564" s="19">
        <v>44965</v>
      </c>
      <c r="B5564">
        <v>114.53125</v>
      </c>
      <c r="E5564" s="15"/>
      <c r="H5564" s="15"/>
    </row>
    <row r="5565" spans="1:8" x14ac:dyDescent="0.25">
      <c r="A5565" s="19">
        <v>44966</v>
      </c>
      <c r="B5565">
        <v>114.15625</v>
      </c>
      <c r="E5565" s="15"/>
      <c r="H5565" s="15"/>
    </row>
    <row r="5566" spans="1:8" x14ac:dyDescent="0.25">
      <c r="A5566" s="19">
        <v>44967</v>
      </c>
      <c r="B5566">
        <v>113.8125</v>
      </c>
      <c r="E5566" s="15"/>
      <c r="H5566" s="15"/>
    </row>
    <row r="5567" spans="1:8" x14ac:dyDescent="0.25">
      <c r="A5567" s="19">
        <v>44970</v>
      </c>
      <c r="B5567">
        <v>113.90625</v>
      </c>
      <c r="E5567" s="15"/>
      <c r="H5567" s="15"/>
    </row>
    <row r="5568" spans="1:8" x14ac:dyDescent="0.25">
      <c r="A5568" s="19">
        <v>44971</v>
      </c>
      <c r="B5568">
        <v>113.453125</v>
      </c>
      <c r="E5568" s="15"/>
      <c r="H5568" s="15"/>
    </row>
    <row r="5569" spans="1:8" x14ac:dyDescent="0.25">
      <c r="A5569" s="19">
        <v>44972</v>
      </c>
      <c r="B5569">
        <v>113.171875</v>
      </c>
      <c r="E5569" s="15"/>
      <c r="H5569" s="15"/>
    </row>
    <row r="5570" spans="1:8" x14ac:dyDescent="0.25">
      <c r="A5570" s="19">
        <v>44973</v>
      </c>
      <c r="B5570">
        <v>113</v>
      </c>
      <c r="E5570" s="15"/>
      <c r="H5570" s="15"/>
    </row>
    <row r="5571" spans="1:8" x14ac:dyDescent="0.25">
      <c r="A5571" s="19">
        <v>44974</v>
      </c>
      <c r="B5571">
        <v>113.109375</v>
      </c>
      <c r="E5571" s="15"/>
      <c r="H5571" s="15"/>
    </row>
    <row r="5572" spans="1:8" x14ac:dyDescent="0.25">
      <c r="A5572" s="19">
        <v>44978</v>
      </c>
      <c r="B5572">
        <v>112.171875</v>
      </c>
      <c r="E5572" s="15"/>
      <c r="H5572" s="15"/>
    </row>
    <row r="5573" spans="1:8" x14ac:dyDescent="0.25">
      <c r="A5573" s="19">
        <v>44979</v>
      </c>
      <c r="B5573">
        <v>112.3125</v>
      </c>
      <c r="E5573" s="15"/>
      <c r="H5573" s="15"/>
    </row>
    <row r="5574" spans="1:8" x14ac:dyDescent="0.25">
      <c r="A5574" s="19">
        <v>44980</v>
      </c>
      <c r="B5574">
        <v>112.546875</v>
      </c>
      <c r="E5574" s="15"/>
      <c r="H5574" s="15"/>
    </row>
    <row r="5575" spans="1:8" x14ac:dyDescent="0.25">
      <c r="A5575" s="19">
        <v>44981</v>
      </c>
      <c r="B5575">
        <v>112.03125</v>
      </c>
      <c r="E5575" s="15"/>
      <c r="H5575" s="15"/>
    </row>
    <row r="5576" spans="1:8" x14ac:dyDescent="0.25">
      <c r="A5576" s="19">
        <v>44984</v>
      </c>
      <c r="B5576">
        <v>112.25</v>
      </c>
      <c r="E5576" s="15"/>
      <c r="H5576" s="15"/>
    </row>
    <row r="5577" spans="1:8" x14ac:dyDescent="0.25">
      <c r="A5577" s="19">
        <v>44985</v>
      </c>
      <c r="B5577">
        <v>112.28125</v>
      </c>
      <c r="E5577" s="15"/>
      <c r="H5577" s="15"/>
    </row>
    <row r="5578" spans="1:8" x14ac:dyDescent="0.25">
      <c r="A5578" s="19">
        <v>44986</v>
      </c>
      <c r="B5578">
        <v>111.671875</v>
      </c>
      <c r="E5578" s="15"/>
      <c r="H5578" s="15"/>
    </row>
    <row r="5579" spans="1:8" x14ac:dyDescent="0.25">
      <c r="A5579" s="19">
        <v>44987</v>
      </c>
      <c r="B5579">
        <v>111.1875</v>
      </c>
      <c r="E5579" s="15"/>
      <c r="H5579" s="15"/>
    </row>
    <row r="5580" spans="1:8" x14ac:dyDescent="0.25">
      <c r="A5580" s="19">
        <v>44988</v>
      </c>
      <c r="B5580">
        <v>111.765625</v>
      </c>
      <c r="E5580" s="15"/>
      <c r="H5580" s="15"/>
    </row>
    <row r="5581" spans="1:8" x14ac:dyDescent="0.25">
      <c r="A5581" s="19">
        <v>44991</v>
      </c>
      <c r="B5581">
        <v>111.671875</v>
      </c>
      <c r="E5581" s="15"/>
      <c r="H5581" s="15"/>
    </row>
    <row r="5582" spans="1:8" x14ac:dyDescent="0.25">
      <c r="A5582" s="19">
        <v>44992</v>
      </c>
      <c r="B5582">
        <v>111.625</v>
      </c>
      <c r="E5582" s="15"/>
      <c r="H5582" s="15"/>
    </row>
    <row r="5583" spans="1:8" x14ac:dyDescent="0.25">
      <c r="A5583" s="19">
        <v>44993</v>
      </c>
      <c r="B5583">
        <v>111.546875</v>
      </c>
      <c r="E5583" s="15"/>
      <c r="H5583" s="15"/>
    </row>
    <row r="5584" spans="1:8" x14ac:dyDescent="0.25">
      <c r="A5584" s="19">
        <v>44994</v>
      </c>
      <c r="B5584">
        <v>112.125</v>
      </c>
      <c r="E5584" s="15"/>
      <c r="H5584" s="15"/>
    </row>
    <row r="5585" spans="1:8" x14ac:dyDescent="0.25">
      <c r="A5585" s="19">
        <v>44995</v>
      </c>
      <c r="B5585">
        <v>113.75</v>
      </c>
      <c r="E5585" s="15"/>
      <c r="H5585" s="15"/>
    </row>
    <row r="5586" spans="1:8" x14ac:dyDescent="0.25">
      <c r="A5586" s="19">
        <v>44998</v>
      </c>
      <c r="B5586">
        <v>115.28125</v>
      </c>
      <c r="E5586" s="15"/>
      <c r="H5586" s="15"/>
    </row>
    <row r="5587" spans="1:8" x14ac:dyDescent="0.25">
      <c r="A5587" s="19">
        <v>44999</v>
      </c>
      <c r="B5587">
        <v>114.46875</v>
      </c>
      <c r="E5587" s="15"/>
      <c r="H5587" s="15"/>
    </row>
    <row r="5588" spans="1:8" x14ac:dyDescent="0.25">
      <c r="A5588" s="19">
        <v>45000</v>
      </c>
      <c r="B5588">
        <v>115.671875</v>
      </c>
      <c r="E5588" s="15"/>
      <c r="H5588" s="15"/>
    </row>
    <row r="5589" spans="1:8" x14ac:dyDescent="0.25">
      <c r="A5589" s="19">
        <v>45001</v>
      </c>
      <c r="B5589">
        <v>114.796875</v>
      </c>
      <c r="E5589" s="15"/>
      <c r="H5589" s="15"/>
    </row>
    <row r="5590" spans="1:8" x14ac:dyDescent="0.25">
      <c r="A5590" s="19">
        <v>45002</v>
      </c>
      <c r="B5590">
        <v>116.265625</v>
      </c>
      <c r="E5590" s="15"/>
      <c r="H5590" s="15"/>
    </row>
    <row r="5591" spans="1:8" x14ac:dyDescent="0.25">
      <c r="A5591" s="19">
        <v>45005</v>
      </c>
      <c r="B5591">
        <v>115.734375</v>
      </c>
      <c r="E5591" s="15"/>
      <c r="H5591" s="15"/>
    </row>
    <row r="5592" spans="1:8" x14ac:dyDescent="0.25">
      <c r="A5592" s="19">
        <v>45006</v>
      </c>
      <c r="B5592">
        <v>114.78125</v>
      </c>
      <c r="E5592" s="15"/>
      <c r="H5592" s="15"/>
    </row>
    <row r="5593" spans="1:8" x14ac:dyDescent="0.25">
      <c r="A5593" s="19">
        <v>45007</v>
      </c>
      <c r="B5593">
        <v>115.75</v>
      </c>
      <c r="E5593" s="15"/>
      <c r="H5593" s="15"/>
    </row>
    <row r="5594" spans="1:8" x14ac:dyDescent="0.25">
      <c r="A5594" s="19">
        <v>45008</v>
      </c>
      <c r="B5594">
        <v>116.640625</v>
      </c>
      <c r="E5594" s="15"/>
      <c r="H5594" s="15"/>
    </row>
    <row r="5595" spans="1:8" x14ac:dyDescent="0.25">
      <c r="A5595" s="19">
        <v>45009</v>
      </c>
      <c r="B5595">
        <v>116.765625</v>
      </c>
      <c r="E5595" s="15"/>
      <c r="H5595" s="15"/>
    </row>
    <row r="5596" spans="1:8" x14ac:dyDescent="0.25">
      <c r="A5596" s="19">
        <v>45012</v>
      </c>
      <c r="B5596">
        <v>115.640625</v>
      </c>
      <c r="E5596" s="15"/>
      <c r="H5596" s="15"/>
    </row>
    <row r="5597" spans="1:8" x14ac:dyDescent="0.25">
      <c r="A5597" s="19">
        <v>45013</v>
      </c>
      <c r="B5597">
        <v>115.296875</v>
      </c>
      <c r="E5597" s="15"/>
      <c r="H5597" s="15"/>
    </row>
    <row r="5598" spans="1:8" x14ac:dyDescent="0.25">
      <c r="A5598" s="19">
        <v>45014</v>
      </c>
      <c r="B5598">
        <v>115.1875</v>
      </c>
      <c r="E5598" s="15"/>
      <c r="H5598" s="15"/>
    </row>
    <row r="5599" spans="1:8" x14ac:dyDescent="0.25">
      <c r="A5599" s="19">
        <v>45015</v>
      </c>
      <c r="B5599">
        <v>115.234375</v>
      </c>
      <c r="E5599" s="15"/>
      <c r="H5599" s="15"/>
    </row>
    <row r="5600" spans="1:8" x14ac:dyDescent="0.25">
      <c r="A5600" s="19">
        <v>45016</v>
      </c>
      <c r="B5600">
        <v>115.578125</v>
      </c>
      <c r="E5600" s="15"/>
      <c r="H5600" s="15"/>
    </row>
    <row r="5601" spans="1:8" x14ac:dyDescent="0.25">
      <c r="A5601" s="19">
        <v>45019</v>
      </c>
      <c r="B5601">
        <v>116.109375</v>
      </c>
      <c r="E5601" s="15"/>
      <c r="H5601" s="15"/>
    </row>
    <row r="5602" spans="1:8" x14ac:dyDescent="0.25">
      <c r="A5602" s="19">
        <v>45020</v>
      </c>
      <c r="B5602">
        <v>116.90625</v>
      </c>
      <c r="E5602" s="15"/>
      <c r="H5602" s="15"/>
    </row>
    <row r="5603" spans="1:8" x14ac:dyDescent="0.25">
      <c r="A5603" s="19">
        <v>45021</v>
      </c>
      <c r="B5603">
        <v>117.234375</v>
      </c>
      <c r="E5603" s="15"/>
      <c r="H5603" s="15"/>
    </row>
    <row r="5604" spans="1:8" x14ac:dyDescent="0.25">
      <c r="A5604" s="19">
        <v>45022</v>
      </c>
      <c r="B5604">
        <v>117.203125</v>
      </c>
      <c r="E5604" s="15"/>
    </row>
    <row r="5605" spans="1:8" x14ac:dyDescent="0.25">
      <c r="A5605" s="19">
        <v>45023</v>
      </c>
      <c r="B5605">
        <v>116.453125</v>
      </c>
      <c r="E5605" s="15"/>
    </row>
    <row r="5606" spans="1:8" x14ac:dyDescent="0.25">
      <c r="A5606" s="19">
        <v>45026</v>
      </c>
      <c r="B5606">
        <v>116.171875</v>
      </c>
      <c r="E5606" s="15"/>
    </row>
    <row r="5607" spans="1:8" x14ac:dyDescent="0.25">
      <c r="A5607" s="19">
        <v>45027</v>
      </c>
      <c r="B5607">
        <v>116.03125</v>
      </c>
      <c r="E5607" s="15"/>
    </row>
    <row r="5608" spans="1:8" x14ac:dyDescent="0.25">
      <c r="A5608" s="19">
        <v>45028</v>
      </c>
      <c r="B5608">
        <v>116.359375</v>
      </c>
      <c r="E5608" s="15"/>
    </row>
    <row r="5609" spans="1:8" x14ac:dyDescent="0.25">
      <c r="A5609" s="19">
        <v>45029</v>
      </c>
      <c r="B5609">
        <v>116.109375</v>
      </c>
      <c r="E5609" s="15"/>
    </row>
    <row r="5610" spans="1:8" x14ac:dyDescent="0.25">
      <c r="A5610" s="19">
        <v>45030</v>
      </c>
      <c r="B5610">
        <v>115.515625</v>
      </c>
      <c r="E5610" s="15"/>
    </row>
    <row r="5611" spans="1:8" x14ac:dyDescent="0.25">
      <c r="A5611" s="19">
        <v>45033</v>
      </c>
      <c r="B5611">
        <v>115.015625</v>
      </c>
      <c r="E5611" s="15"/>
    </row>
    <row r="5612" spans="1:8" x14ac:dyDescent="0.25">
      <c r="A5612" s="19">
        <v>45034</v>
      </c>
      <c r="B5612">
        <v>115.140625</v>
      </c>
      <c r="E5612" s="15"/>
    </row>
    <row r="5613" spans="1:8" x14ac:dyDescent="0.25">
      <c r="A5613" s="19">
        <v>45035</v>
      </c>
      <c r="B5613">
        <v>114.84375</v>
      </c>
      <c r="E5613" s="15"/>
    </row>
    <row r="5614" spans="1:8" x14ac:dyDescent="0.25">
      <c r="A5614" s="19">
        <v>45036</v>
      </c>
      <c r="B5614">
        <v>115.3125</v>
      </c>
      <c r="E5614" s="15"/>
    </row>
    <row r="5615" spans="1:8" x14ac:dyDescent="0.25">
      <c r="A5615" s="19">
        <v>45037</v>
      </c>
      <c r="B5615">
        <v>115.125</v>
      </c>
      <c r="E5615" s="15"/>
    </row>
    <row r="5616" spans="1:8" x14ac:dyDescent="0.25">
      <c r="A5616" s="19">
        <v>45040</v>
      </c>
      <c r="B5616">
        <v>115.53125</v>
      </c>
      <c r="E5616" s="15"/>
    </row>
    <row r="5617" spans="1:5" x14ac:dyDescent="0.25">
      <c r="A5617" s="19">
        <v>45041</v>
      </c>
      <c r="B5617">
        <v>116.453125</v>
      </c>
      <c r="E5617" s="15"/>
    </row>
    <row r="5618" spans="1:5" x14ac:dyDescent="0.25">
      <c r="A5618" s="19">
        <v>45042</v>
      </c>
      <c r="B5618">
        <v>116.203125</v>
      </c>
      <c r="E5618" s="15"/>
    </row>
    <row r="5619" spans="1:5" x14ac:dyDescent="0.25">
      <c r="A5619" s="19">
        <v>45043</v>
      </c>
      <c r="B5619">
        <v>115.390625</v>
      </c>
      <c r="E5619" s="15"/>
    </row>
    <row r="5620" spans="1:5" x14ac:dyDescent="0.25">
      <c r="A5620" s="19">
        <v>45044</v>
      </c>
      <c r="B5620">
        <v>115.859375</v>
      </c>
      <c r="E5620" s="15"/>
    </row>
    <row r="5621" spans="1:5" x14ac:dyDescent="0.25">
      <c r="A5621" s="19">
        <v>45047</v>
      </c>
      <c r="B5621">
        <v>115.15625</v>
      </c>
      <c r="E5621" s="15"/>
    </row>
    <row r="5622" spans="1:5" x14ac:dyDescent="0.25">
      <c r="A5622" s="19">
        <v>45048</v>
      </c>
      <c r="B5622">
        <v>116.21875</v>
      </c>
      <c r="E5622" s="15"/>
    </row>
    <row r="5623" spans="1:5" x14ac:dyDescent="0.25">
      <c r="A5623" s="19">
        <v>45049</v>
      </c>
      <c r="B5623">
        <v>116.5625</v>
      </c>
    </row>
    <row r="5624" spans="1:5" x14ac:dyDescent="0.25">
      <c r="A5624" s="19">
        <v>45050</v>
      </c>
      <c r="B5624">
        <v>117.21875</v>
      </c>
    </row>
    <row r="5625" spans="1:5" x14ac:dyDescent="0.25">
      <c r="A5625" s="19">
        <v>45051</v>
      </c>
      <c r="B5625">
        <v>116.375</v>
      </c>
    </row>
    <row r="5626" spans="1:5" x14ac:dyDescent="0.25">
      <c r="A5626" s="19">
        <v>45054</v>
      </c>
      <c r="B5626">
        <v>115.828125</v>
      </c>
    </row>
    <row r="5627" spans="1:5" x14ac:dyDescent="0.25">
      <c r="A5627" s="19">
        <v>45055</v>
      </c>
      <c r="B5627">
        <v>115.84375</v>
      </c>
    </row>
    <row r="5628" spans="1:5" x14ac:dyDescent="0.25">
      <c r="A5628" s="19">
        <v>45056</v>
      </c>
      <c r="B5628">
        <v>116.5625</v>
      </c>
    </row>
    <row r="5629" spans="1:5" x14ac:dyDescent="0.25">
      <c r="A5629" s="19">
        <v>45057</v>
      </c>
      <c r="B5629">
        <v>116.703125</v>
      </c>
    </row>
    <row r="5630" spans="1:5" x14ac:dyDescent="0.25">
      <c r="A5630" s="19">
        <v>45058</v>
      </c>
      <c r="B5630">
        <v>116.09375</v>
      </c>
    </row>
    <row r="5631" spans="1:5" x14ac:dyDescent="0.25">
      <c r="A5631" s="19">
        <v>45061</v>
      </c>
      <c r="B5631">
        <v>115.890625</v>
      </c>
    </row>
    <row r="5632" spans="1:5" x14ac:dyDescent="0.25">
      <c r="A5632" s="19">
        <v>45062</v>
      </c>
      <c r="B5632">
        <v>115.578125</v>
      </c>
    </row>
    <row r="5633" spans="1:2" x14ac:dyDescent="0.25">
      <c r="A5633" s="19">
        <v>45063</v>
      </c>
      <c r="B5633">
        <v>115.234375</v>
      </c>
    </row>
    <row r="5634" spans="1:2" x14ac:dyDescent="0.25">
      <c r="A5634" s="19">
        <v>45064</v>
      </c>
      <c r="B5634">
        <v>114.5625</v>
      </c>
    </row>
    <row r="5635" spans="1:2" x14ac:dyDescent="0.25">
      <c r="A5635" s="19">
        <v>45065</v>
      </c>
      <c r="B5635">
        <v>114.203125</v>
      </c>
    </row>
    <row r="5636" spans="1:2" x14ac:dyDescent="0.25">
      <c r="A5636" s="19">
        <v>45068</v>
      </c>
      <c r="B5636">
        <v>114.109375</v>
      </c>
    </row>
    <row r="5637" spans="1:2" x14ac:dyDescent="0.25">
      <c r="A5637" s="19">
        <v>45069</v>
      </c>
      <c r="B5637">
        <v>114.25</v>
      </c>
    </row>
    <row r="5638" spans="1:2" x14ac:dyDescent="0.25">
      <c r="A5638" s="19">
        <v>45070</v>
      </c>
      <c r="B5638">
        <v>114.0625</v>
      </c>
    </row>
    <row r="5639" spans="1:2" x14ac:dyDescent="0.25">
      <c r="A5639" s="19">
        <v>45071</v>
      </c>
      <c r="B5639">
        <v>113.265625</v>
      </c>
    </row>
    <row r="5640" spans="1:2" x14ac:dyDescent="0.25">
      <c r="A5640" s="19">
        <v>45072</v>
      </c>
      <c r="B5640">
        <v>113.046875</v>
      </c>
    </row>
    <row r="5641" spans="1:2" x14ac:dyDescent="0.25">
      <c r="A5641" s="19">
        <v>45076</v>
      </c>
      <c r="B5641">
        <v>113.8125</v>
      </c>
    </row>
    <row r="5642" spans="1:2" x14ac:dyDescent="0.25">
      <c r="A5642" s="19">
        <v>45077</v>
      </c>
      <c r="B5642">
        <v>114.265625</v>
      </c>
    </row>
    <row r="5643" spans="1:2" x14ac:dyDescent="0.25">
      <c r="A5643" s="19">
        <v>45078</v>
      </c>
      <c r="B5643">
        <v>114.5625</v>
      </c>
    </row>
    <row r="5644" spans="1:2" x14ac:dyDescent="0.25">
      <c r="A5644" s="19">
        <v>45079</v>
      </c>
      <c r="B5644">
        <v>113.6875</v>
      </c>
    </row>
    <row r="5645" spans="1:2" x14ac:dyDescent="0.25">
      <c r="A5645" s="19">
        <v>45082</v>
      </c>
      <c r="B5645">
        <v>113.75</v>
      </c>
    </row>
    <row r="5646" spans="1:2" x14ac:dyDescent="0.25">
      <c r="A5646" s="19">
        <v>45083</v>
      </c>
      <c r="B5646">
        <v>113.671875</v>
      </c>
    </row>
    <row r="5647" spans="1:2" x14ac:dyDescent="0.25">
      <c r="A5647" s="19">
        <v>45084</v>
      </c>
      <c r="B5647">
        <v>113.171875</v>
      </c>
    </row>
    <row r="5648" spans="1:2" x14ac:dyDescent="0.25">
      <c r="A5648" s="19">
        <v>45085</v>
      </c>
      <c r="B5648">
        <v>113.671875</v>
      </c>
    </row>
    <row r="5649" spans="1:2" x14ac:dyDescent="0.25">
      <c r="A5649" s="19">
        <v>45086</v>
      </c>
      <c r="B5649">
        <v>113.296875</v>
      </c>
    </row>
    <row r="5650" spans="1:2" x14ac:dyDescent="0.25">
      <c r="A5650" s="19">
        <v>45089</v>
      </c>
      <c r="B5650">
        <v>113.34375</v>
      </c>
    </row>
    <row r="5651" spans="1:2" x14ac:dyDescent="0.25">
      <c r="A5651" s="19">
        <v>45090</v>
      </c>
      <c r="B5651">
        <v>112.65625</v>
      </c>
    </row>
    <row r="5652" spans="1:2" x14ac:dyDescent="0.25">
      <c r="A5652" s="19">
        <v>45091</v>
      </c>
      <c r="B5652">
        <v>112.84375</v>
      </c>
    </row>
    <row r="5653" spans="1:2" x14ac:dyDescent="0.25">
      <c r="A5653" s="19">
        <v>45092</v>
      </c>
      <c r="B5653">
        <v>113.46875</v>
      </c>
    </row>
    <row r="5654" spans="1:2" x14ac:dyDescent="0.25">
      <c r="A5654" s="19">
        <v>45093</v>
      </c>
      <c r="B5654">
        <v>113.046875</v>
      </c>
    </row>
    <row r="5655" spans="1:2" x14ac:dyDescent="0.25">
      <c r="A5655" s="19">
        <v>45097</v>
      </c>
      <c r="B5655">
        <v>113.3125</v>
      </c>
    </row>
    <row r="5656" spans="1:2" x14ac:dyDescent="0.25">
      <c r="A5656" s="19">
        <v>45098</v>
      </c>
      <c r="B5656">
        <v>113.28125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64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T2" sqref="T2"/>
    </sheetView>
  </sheetViews>
  <sheetFormatPr defaultRowHeight="15" x14ac:dyDescent="0.25"/>
  <cols>
    <col min="1" max="1" width="10.7109375" bestFit="1" customWidth="1"/>
    <col min="2" max="2" width="10.140625" bestFit="1" customWidth="1"/>
    <col min="8" max="8" width="11.140625" bestFit="1" customWidth="1"/>
    <col min="9" max="9" width="9.85546875" customWidth="1"/>
    <col min="13" max="13" width="12" customWidth="1"/>
    <col min="14" max="15" width="9.42578125" bestFit="1" customWidth="1"/>
    <col min="16" max="18" width="10.42578125" bestFit="1" customWidth="1"/>
    <col min="19" max="19" width="11.7109375" customWidth="1"/>
  </cols>
  <sheetData>
    <row r="1" spans="1:20" x14ac:dyDescent="0.25">
      <c r="A1" s="2" t="s">
        <v>0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1</v>
      </c>
      <c r="J1" t="s">
        <v>3</v>
      </c>
      <c r="K1" t="s">
        <v>4</v>
      </c>
      <c r="L1" t="s">
        <v>22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</row>
    <row r="2" spans="1:20" x14ac:dyDescent="0.25">
      <c r="A2" s="2">
        <f>SPY_IVOL!A2</f>
        <v>38362</v>
      </c>
      <c r="B2">
        <f>SPY_IVOL!B2</f>
        <v>17.147400000000001</v>
      </c>
      <c r="C2">
        <f>SPY_IVOL!C2</f>
        <v>17.147400000000001</v>
      </c>
      <c r="D2">
        <f>SPY_IVOL!D2</f>
        <v>15.108599999999999</v>
      </c>
      <c r="E2">
        <f>SPY_IVOL!E2</f>
        <v>12.295</v>
      </c>
      <c r="F2">
        <f>SPY_IVOL!F2</f>
        <v>11.666499999999999</v>
      </c>
      <c r="G2">
        <f>SPY_IVOL!G2</f>
        <v>11.167</v>
      </c>
      <c r="H2">
        <f>SPY_IVOL!H2</f>
        <v>11.0825</v>
      </c>
      <c r="I2">
        <f>VLOOKUP($A2,SPY_main!$A:$C,2,FALSE)</f>
        <v>119</v>
      </c>
      <c r="J2">
        <f>IFERROR(VLOOKUP($A2,SPY_main!$A:$C,3,FALSE),J1)</f>
        <v>1.9089</v>
      </c>
      <c r="K2">
        <f>IFERROR(VLOOKUP($A2,SPY_main!$E:$F,2,FALSE),K1)</f>
        <v>2.62</v>
      </c>
      <c r="L2">
        <f>IFERROR(VLOOKUP($A2,SPY_main!H:I,2,FALSE),L1)</f>
        <v>13.23</v>
      </c>
      <c r="M2">
        <f t="shared" ref="M2:M65" si="0">IFERROR(VLOOKUP($A2,FirstM,2,FALSE),M1)</f>
        <v>15.7035</v>
      </c>
      <c r="N2">
        <f t="shared" ref="N2:N65" si="1">IFERROR(VLOOKUP($A2,FirstM,3,FALSE),N1)</f>
        <v>15.7035</v>
      </c>
      <c r="O2">
        <f t="shared" ref="O2:O65" si="2">IFERROR(VLOOKUP($A2,FirstM,4,FALSE),O1)</f>
        <v>14.0633</v>
      </c>
      <c r="P2">
        <f t="shared" ref="P2:P65" si="3">IFERROR(VLOOKUP($A2,FirstM,5,FALSE),P1)</f>
        <v>11.955500000000001</v>
      </c>
      <c r="Q2">
        <f t="shared" ref="Q2:Q65" si="4">IFERROR(VLOOKUP($A2,FirstM,6,FALSE),Q1)</f>
        <v>11.784700000000001</v>
      </c>
      <c r="R2">
        <f t="shared" ref="R2:R65" si="5">IFERROR(VLOOKUP($A2,FirstM,7,FALSE),R1)</f>
        <v>11.6432</v>
      </c>
      <c r="S2">
        <f t="shared" ref="S2:S65" si="6">IFERROR(VLOOKUP($A2,FirstM,8,FALSE),S1)</f>
        <v>11.626200000000001</v>
      </c>
      <c r="T2">
        <f>IFERROR(VLOOKUP($A2,TY_main!A:B,2,FALSE),T1)</f>
        <v>76.609375</v>
      </c>
    </row>
    <row r="3" spans="1:20" x14ac:dyDescent="0.25">
      <c r="A3" s="2">
        <f>SPY_IVOL!A3</f>
        <v>38363</v>
      </c>
      <c r="B3">
        <f>SPY_IVOL!B3</f>
        <v>17.0199</v>
      </c>
      <c r="C3">
        <f>SPY_IVOL!C3</f>
        <v>17.0199</v>
      </c>
      <c r="D3">
        <f>SPY_IVOL!D3</f>
        <v>14.8545</v>
      </c>
      <c r="E3">
        <f>SPY_IVOL!E3</f>
        <v>12.0199</v>
      </c>
      <c r="F3">
        <f>SPY_IVOL!F3</f>
        <v>11.549300000000001</v>
      </c>
      <c r="G3">
        <f>SPY_IVOL!G3</f>
        <v>11.0586</v>
      </c>
      <c r="H3">
        <f>SPY_IVOL!H3</f>
        <v>11.0075</v>
      </c>
      <c r="I3">
        <f>VLOOKUP($A3,SPY_main!$A:$C,2,FALSE)</f>
        <v>118.18</v>
      </c>
      <c r="J3">
        <f>IFERROR(VLOOKUP($A3,SPY_main!$A:$C,3,FALSE),J2)</f>
        <v>1.9220999999999999</v>
      </c>
      <c r="K3">
        <f>IFERROR(VLOOKUP($A3,SPY_main!$E:$F,2,FALSE),K2)</f>
        <v>2.63</v>
      </c>
      <c r="L3">
        <f>IFERROR(VLOOKUP($A3,SPY_main!H:I,2,FALSE),L2)</f>
        <v>13.19</v>
      </c>
      <c r="M3">
        <f t="shared" si="0"/>
        <v>15.4566</v>
      </c>
      <c r="N3">
        <f t="shared" si="1"/>
        <v>15.4566</v>
      </c>
      <c r="O3">
        <f t="shared" si="2"/>
        <v>13.8428</v>
      </c>
      <c r="P3">
        <f t="shared" si="3"/>
        <v>11.989699999999999</v>
      </c>
      <c r="Q3">
        <f t="shared" si="4"/>
        <v>12.141</v>
      </c>
      <c r="R3">
        <f t="shared" si="5"/>
        <v>12.2905</v>
      </c>
      <c r="S3">
        <f t="shared" si="6"/>
        <v>12.2988</v>
      </c>
      <c r="T3">
        <f>IFERROR(VLOOKUP($A3,TY_main!A:B,2,FALSE),T2)</f>
        <v>76.75</v>
      </c>
    </row>
    <row r="4" spans="1:20" x14ac:dyDescent="0.25">
      <c r="A4" s="2">
        <f>SPY_IVOL!A4</f>
        <v>38364</v>
      </c>
      <c r="B4">
        <f>SPY_IVOL!B4</f>
        <v>16.759599999999999</v>
      </c>
      <c r="C4">
        <f>SPY_IVOL!C4</f>
        <v>16.759599999999999</v>
      </c>
      <c r="D4">
        <f>SPY_IVOL!D4</f>
        <v>14.635999999999999</v>
      </c>
      <c r="E4">
        <f>SPY_IVOL!E4</f>
        <v>11.757899999999999</v>
      </c>
      <c r="F4">
        <f>SPY_IVOL!F4</f>
        <v>11.232200000000001</v>
      </c>
      <c r="G4">
        <f>SPY_IVOL!G4</f>
        <v>10.7674</v>
      </c>
      <c r="H4">
        <f>SPY_IVOL!H4</f>
        <v>10.703200000000001</v>
      </c>
      <c r="I4">
        <f>VLOOKUP($A4,SPY_main!$A:$C,2,FALSE)</f>
        <v>118.57</v>
      </c>
      <c r="J4">
        <f>IFERROR(VLOOKUP($A4,SPY_main!$A:$C,3,FALSE),J3)</f>
        <v>1.9157999999999999</v>
      </c>
      <c r="K4">
        <f>IFERROR(VLOOKUP($A4,SPY_main!$E:$F,2,FALSE),K3)</f>
        <v>2.64</v>
      </c>
      <c r="L4">
        <f>IFERROR(VLOOKUP($A4,SPY_main!H:I,2,FALSE),L3)</f>
        <v>12.56</v>
      </c>
      <c r="M4">
        <f t="shared" si="0"/>
        <v>13.432</v>
      </c>
      <c r="N4">
        <f t="shared" si="1"/>
        <v>13.432</v>
      </c>
      <c r="O4">
        <f t="shared" si="2"/>
        <v>12.4832</v>
      </c>
      <c r="P4">
        <f t="shared" si="3"/>
        <v>11.3672</v>
      </c>
      <c r="Q4">
        <f t="shared" si="4"/>
        <v>11.1153</v>
      </c>
      <c r="R4">
        <f t="shared" si="5"/>
        <v>10.8576</v>
      </c>
      <c r="S4">
        <f t="shared" si="6"/>
        <v>10.834199999999999</v>
      </c>
      <c r="T4">
        <f>IFERROR(VLOOKUP($A4,TY_main!A:B,2,FALSE),T3)</f>
        <v>76.78125</v>
      </c>
    </row>
    <row r="5" spans="1:20" x14ac:dyDescent="0.25">
      <c r="A5" s="2">
        <f>SPY_IVOL!A5</f>
        <v>38365</v>
      </c>
      <c r="B5">
        <f>SPY_IVOL!B5</f>
        <v>16.970500000000001</v>
      </c>
      <c r="C5">
        <f>SPY_IVOL!C5</f>
        <v>16.970500000000001</v>
      </c>
      <c r="D5">
        <f>SPY_IVOL!D5</f>
        <v>14.888400000000001</v>
      </c>
      <c r="E5">
        <f>SPY_IVOL!E5</f>
        <v>11.9788</v>
      </c>
      <c r="F5">
        <f>SPY_IVOL!F5</f>
        <v>11.376799999999999</v>
      </c>
      <c r="G5">
        <f>SPY_IVOL!G5</f>
        <v>10.9316</v>
      </c>
      <c r="H5">
        <f>SPY_IVOL!H5</f>
        <v>10.853999999999999</v>
      </c>
      <c r="I5">
        <f>VLOOKUP($A5,SPY_main!$A:$C,2,FALSE)</f>
        <v>117.62</v>
      </c>
      <c r="J5">
        <f>IFERROR(VLOOKUP($A5,SPY_main!$A:$C,3,FALSE),J4)</f>
        <v>1.9313</v>
      </c>
      <c r="K5">
        <f>IFERROR(VLOOKUP($A5,SPY_main!$E:$F,2,FALSE),K4)</f>
        <v>2.66</v>
      </c>
      <c r="L5">
        <f>IFERROR(VLOOKUP($A5,SPY_main!H:I,2,FALSE),L4)</f>
        <v>12.84</v>
      </c>
      <c r="M5">
        <f t="shared" si="0"/>
        <v>14.591900000000001</v>
      </c>
      <c r="N5">
        <f t="shared" si="1"/>
        <v>14.591900000000001</v>
      </c>
      <c r="O5">
        <f t="shared" si="2"/>
        <v>13.0747</v>
      </c>
      <c r="P5">
        <f t="shared" si="3"/>
        <v>11.1073</v>
      </c>
      <c r="Q5">
        <f t="shared" si="4"/>
        <v>10.882300000000001</v>
      </c>
      <c r="R5">
        <f t="shared" si="5"/>
        <v>10.6998</v>
      </c>
      <c r="S5">
        <f t="shared" si="6"/>
        <v>10.6761</v>
      </c>
      <c r="T5">
        <f>IFERROR(VLOOKUP($A5,TY_main!A:B,2,FALSE),T4)</f>
        <v>77.03125</v>
      </c>
    </row>
    <row r="6" spans="1:20" x14ac:dyDescent="0.25">
      <c r="A6" s="2">
        <f>SPY_IVOL!A6</f>
        <v>38366</v>
      </c>
      <c r="B6">
        <f>SPY_IVOL!B6</f>
        <v>16.610700000000001</v>
      </c>
      <c r="C6">
        <f>SPY_IVOL!C6</f>
        <v>16.610700000000001</v>
      </c>
      <c r="D6">
        <f>SPY_IVOL!D6</f>
        <v>14.4239</v>
      </c>
      <c r="E6">
        <f>SPY_IVOL!E6</f>
        <v>11.4673</v>
      </c>
      <c r="F6">
        <f>SPY_IVOL!F6</f>
        <v>10.8804</v>
      </c>
      <c r="G6">
        <f>SPY_IVOL!G6</f>
        <v>10.3177</v>
      </c>
      <c r="H6">
        <f>SPY_IVOL!H6</f>
        <v>10.245900000000001</v>
      </c>
      <c r="I6">
        <f>VLOOKUP($A6,SPY_main!$A:$C,2,FALSE)</f>
        <v>118.24</v>
      </c>
      <c r="J6">
        <f>IFERROR(VLOOKUP($A6,SPY_main!$A:$C,3,FALSE),J5)</f>
        <v>1.9211</v>
      </c>
      <c r="K6">
        <f>IFERROR(VLOOKUP($A6,SPY_main!$E:$F,2,FALSE),K5)</f>
        <v>2.66</v>
      </c>
      <c r="L6">
        <f>IFERROR(VLOOKUP($A6,SPY_main!H:I,2,FALSE),L5)</f>
        <v>12.43</v>
      </c>
      <c r="M6">
        <f t="shared" si="0"/>
        <v>10.7994</v>
      </c>
      <c r="N6">
        <f t="shared" si="1"/>
        <v>10.7994</v>
      </c>
      <c r="O6">
        <f t="shared" si="2"/>
        <v>10.5069</v>
      </c>
      <c r="P6">
        <f t="shared" si="3"/>
        <v>10.1782</v>
      </c>
      <c r="Q6">
        <f t="shared" si="4"/>
        <v>10.0106</v>
      </c>
      <c r="R6">
        <f t="shared" si="5"/>
        <v>9.8401999999999994</v>
      </c>
      <c r="S6">
        <f t="shared" si="6"/>
        <v>9.8242999999999991</v>
      </c>
      <c r="T6">
        <f>IFERROR(VLOOKUP($A6,TY_main!A:B,2,FALSE),T5)</f>
        <v>76.921875</v>
      </c>
    </row>
    <row r="7" spans="1:20" x14ac:dyDescent="0.25">
      <c r="A7" s="2">
        <f>SPY_IVOL!A7</f>
        <v>38370</v>
      </c>
      <c r="B7">
        <f>SPY_IVOL!B7</f>
        <v>17.408300000000001</v>
      </c>
      <c r="C7">
        <f>SPY_IVOL!C7</f>
        <v>17.408300000000001</v>
      </c>
      <c r="D7">
        <f>SPY_IVOL!D7</f>
        <v>14.903</v>
      </c>
      <c r="E7">
        <f>SPY_IVOL!E7</f>
        <v>11.3789</v>
      </c>
      <c r="F7">
        <f>SPY_IVOL!F7</f>
        <v>10.9155</v>
      </c>
      <c r="G7">
        <f>SPY_IVOL!G7</f>
        <v>10.5627</v>
      </c>
      <c r="H7">
        <f>SPY_IVOL!H7</f>
        <v>10.512600000000001</v>
      </c>
      <c r="I7">
        <f>VLOOKUP($A7,SPY_main!$A:$C,2,FALSE)</f>
        <v>119.47</v>
      </c>
      <c r="J7">
        <f>IFERROR(VLOOKUP($A7,SPY_main!$A:$C,3,FALSE),J6)</f>
        <v>1.9014</v>
      </c>
      <c r="K7">
        <f>IFERROR(VLOOKUP($A7,SPY_main!$E:$F,2,FALSE),K6)</f>
        <v>2.67</v>
      </c>
      <c r="L7">
        <f>IFERROR(VLOOKUP($A7,SPY_main!H:I,2,FALSE),L6)</f>
        <v>12.47</v>
      </c>
      <c r="M7">
        <f t="shared" si="0"/>
        <v>17.023</v>
      </c>
      <c r="N7">
        <f t="shared" si="1"/>
        <v>17.023</v>
      </c>
      <c r="O7">
        <f t="shared" si="2"/>
        <v>15.152100000000001</v>
      </c>
      <c r="P7">
        <f t="shared" si="3"/>
        <v>12.789</v>
      </c>
      <c r="Q7">
        <f t="shared" si="4"/>
        <v>12.8401</v>
      </c>
      <c r="R7">
        <f t="shared" si="5"/>
        <v>12.8911</v>
      </c>
      <c r="S7">
        <f t="shared" si="6"/>
        <v>12.896100000000001</v>
      </c>
      <c r="T7">
        <f>IFERROR(VLOOKUP($A7,TY_main!A:B,2,FALSE),T6)</f>
        <v>76.96875</v>
      </c>
    </row>
    <row r="8" spans="1:20" x14ac:dyDescent="0.25">
      <c r="A8" s="2">
        <f>SPY_IVOL!A8</f>
        <v>38371</v>
      </c>
      <c r="B8">
        <f>SPY_IVOL!B8</f>
        <v>17.493099999999998</v>
      </c>
      <c r="C8">
        <f>SPY_IVOL!C8</f>
        <v>17.493099999999998</v>
      </c>
      <c r="D8">
        <f>SPY_IVOL!D8</f>
        <v>15.3925</v>
      </c>
      <c r="E8">
        <f>SPY_IVOL!E8</f>
        <v>12.2727</v>
      </c>
      <c r="F8">
        <f>SPY_IVOL!F8</f>
        <v>11.5718</v>
      </c>
      <c r="G8">
        <f>SPY_IVOL!G8</f>
        <v>11.230600000000001</v>
      </c>
      <c r="H8">
        <f>SPY_IVOL!H8</f>
        <v>11.151</v>
      </c>
      <c r="I8">
        <f>VLOOKUP($A8,SPY_main!$A:$C,2,FALSE)</f>
        <v>118.22</v>
      </c>
      <c r="J8">
        <f>IFERROR(VLOOKUP($A8,SPY_main!$A:$C,3,FALSE),J7)</f>
        <v>1.9215</v>
      </c>
      <c r="K8">
        <f>IFERROR(VLOOKUP($A8,SPY_main!$E:$F,2,FALSE),K7)</f>
        <v>2.68</v>
      </c>
      <c r="L8">
        <f>IFERROR(VLOOKUP($A8,SPY_main!H:I,2,FALSE),L7)</f>
        <v>13.18</v>
      </c>
      <c r="M8">
        <f t="shared" si="0"/>
        <v>15.331899999999999</v>
      </c>
      <c r="N8">
        <f t="shared" si="1"/>
        <v>15.331899999999999</v>
      </c>
      <c r="O8">
        <f t="shared" si="2"/>
        <v>14.6494</v>
      </c>
      <c r="P8">
        <f t="shared" si="3"/>
        <v>13.7865</v>
      </c>
      <c r="Q8">
        <f t="shared" si="4"/>
        <v>14.808400000000001</v>
      </c>
      <c r="R8">
        <f t="shared" si="5"/>
        <v>15.904999999999999</v>
      </c>
      <c r="S8">
        <f t="shared" si="6"/>
        <v>16.103000000000002</v>
      </c>
      <c r="T8">
        <f>IFERROR(VLOOKUP($A8,TY_main!A:B,2,FALSE),T7)</f>
        <v>76.984375</v>
      </c>
    </row>
    <row r="9" spans="1:20" x14ac:dyDescent="0.25">
      <c r="A9" s="2">
        <f>SPY_IVOL!A9</f>
        <v>38372</v>
      </c>
      <c r="B9">
        <f>SPY_IVOL!B9</f>
        <v>18.337900000000001</v>
      </c>
      <c r="C9">
        <f>SPY_IVOL!C9</f>
        <v>18.337900000000001</v>
      </c>
      <c r="D9">
        <f>SPY_IVOL!D9</f>
        <v>15.8909</v>
      </c>
      <c r="E9">
        <f>SPY_IVOL!E9</f>
        <v>12.544</v>
      </c>
      <c r="F9">
        <f>SPY_IVOL!F9</f>
        <v>11.851100000000001</v>
      </c>
      <c r="G9">
        <f>SPY_IVOL!G9</f>
        <v>11.207100000000001</v>
      </c>
      <c r="H9">
        <f>SPY_IVOL!H9</f>
        <v>11.1195</v>
      </c>
      <c r="I9">
        <f>VLOOKUP($A9,SPY_main!$A:$C,2,FALSE)</f>
        <v>117.5</v>
      </c>
      <c r="J9">
        <f>IFERROR(VLOOKUP($A9,SPY_main!$A:$C,3,FALSE),J8)</f>
        <v>1.9332</v>
      </c>
      <c r="K9">
        <f>IFERROR(VLOOKUP($A9,SPY_main!$E:$F,2,FALSE),K8)</f>
        <v>2.6924999999999999</v>
      </c>
      <c r="L9">
        <f>IFERROR(VLOOKUP($A9,SPY_main!H:I,2,FALSE),L8)</f>
        <v>13.83</v>
      </c>
      <c r="M9">
        <f t="shared" si="0"/>
        <v>14.3848</v>
      </c>
      <c r="N9">
        <f t="shared" si="1"/>
        <v>14.3848</v>
      </c>
      <c r="O9">
        <f t="shared" si="2"/>
        <v>14.1967</v>
      </c>
      <c r="P9">
        <f t="shared" si="3"/>
        <v>13.9884</v>
      </c>
      <c r="Q9">
        <f t="shared" si="4"/>
        <v>13.8165</v>
      </c>
      <c r="R9">
        <f t="shared" si="5"/>
        <v>13.642300000000001</v>
      </c>
      <c r="S9">
        <f t="shared" si="6"/>
        <v>13.6265</v>
      </c>
      <c r="T9">
        <f>IFERROR(VLOOKUP($A9,TY_main!A:B,2,FALSE),T8)</f>
        <v>77.09375</v>
      </c>
    </row>
    <row r="10" spans="1:20" x14ac:dyDescent="0.25">
      <c r="A10" s="2">
        <f>SPY_IVOL!A10</f>
        <v>38373</v>
      </c>
      <c r="B10">
        <f>SPY_IVOL!B10</f>
        <v>17.913900000000002</v>
      </c>
      <c r="C10">
        <f>SPY_IVOL!C10</f>
        <v>17.913900000000002</v>
      </c>
      <c r="D10">
        <f>SPY_IVOL!D10</f>
        <v>16.0199</v>
      </c>
      <c r="E10">
        <f>SPY_IVOL!E10</f>
        <v>13.5145</v>
      </c>
      <c r="F10">
        <f>SPY_IVOL!F10</f>
        <v>12.601000000000001</v>
      </c>
      <c r="G10">
        <f>SPY_IVOL!G10</f>
        <v>11.701499999999999</v>
      </c>
      <c r="H10">
        <f>SPY_IVOL!H10</f>
        <v>11.5646</v>
      </c>
      <c r="I10">
        <f>VLOOKUP($A10,SPY_main!$A:$C,2,FALSE)</f>
        <v>116.78</v>
      </c>
      <c r="J10">
        <f>IFERROR(VLOOKUP($A10,SPY_main!$A:$C,3,FALSE),J9)</f>
        <v>1.9452</v>
      </c>
      <c r="K10">
        <f>IFERROR(VLOOKUP($A10,SPY_main!$E:$F,2,FALSE),K9)</f>
        <v>2.7</v>
      </c>
      <c r="L10">
        <f>IFERROR(VLOOKUP($A10,SPY_main!H:I,2,FALSE),L9)</f>
        <v>14.36</v>
      </c>
      <c r="M10">
        <f t="shared" si="0"/>
        <v>18.7561</v>
      </c>
      <c r="N10">
        <f t="shared" si="1"/>
        <v>18.7561</v>
      </c>
      <c r="O10">
        <f t="shared" si="2"/>
        <v>16.2318</v>
      </c>
      <c r="P10">
        <f t="shared" si="3"/>
        <v>12.717700000000001</v>
      </c>
      <c r="Q10">
        <f t="shared" si="4"/>
        <v>12.1198</v>
      </c>
      <c r="R10">
        <f t="shared" si="5"/>
        <v>11.642300000000001</v>
      </c>
      <c r="S10">
        <f t="shared" si="6"/>
        <v>11.5708</v>
      </c>
      <c r="T10">
        <f>IFERROR(VLOOKUP($A10,TY_main!A:B,2,FALSE),T9)</f>
        <v>77.234375</v>
      </c>
    </row>
    <row r="11" spans="1:20" x14ac:dyDescent="0.25">
      <c r="A11" s="2">
        <f>SPY_IVOL!A11</f>
        <v>38376</v>
      </c>
      <c r="B11">
        <f>SPY_IVOL!B11</f>
        <v>18.213999999999999</v>
      </c>
      <c r="C11">
        <f>SPY_IVOL!C11</f>
        <v>18.213999999999999</v>
      </c>
      <c r="D11">
        <f>SPY_IVOL!D11</f>
        <v>16.1799</v>
      </c>
      <c r="E11">
        <f>SPY_IVOL!E11</f>
        <v>13.5768</v>
      </c>
      <c r="F11">
        <f>SPY_IVOL!F11</f>
        <v>12.7216</v>
      </c>
      <c r="G11">
        <f>SPY_IVOL!G11</f>
        <v>11.8048</v>
      </c>
      <c r="H11">
        <f>SPY_IVOL!H11</f>
        <v>11.7059</v>
      </c>
      <c r="I11">
        <f>VLOOKUP($A11,SPY_main!$A:$C,2,FALSE)</f>
        <v>116.55</v>
      </c>
      <c r="J11">
        <f>IFERROR(VLOOKUP($A11,SPY_main!$A:$C,3,FALSE),J10)</f>
        <v>1.9490000000000001</v>
      </c>
      <c r="K11">
        <f>IFERROR(VLOOKUP($A11,SPY_main!$E:$F,2,FALSE),K10)</f>
        <v>2.7</v>
      </c>
      <c r="L11">
        <f>IFERROR(VLOOKUP($A11,SPY_main!H:I,2,FALSE),L10)</f>
        <v>14.65</v>
      </c>
      <c r="M11">
        <f t="shared" si="0"/>
        <v>19.990200000000002</v>
      </c>
      <c r="N11">
        <f t="shared" si="1"/>
        <v>19.990200000000002</v>
      </c>
      <c r="O11">
        <f t="shared" si="2"/>
        <v>16.936399999999999</v>
      </c>
      <c r="P11">
        <f t="shared" si="3"/>
        <v>12.841100000000001</v>
      </c>
      <c r="Q11">
        <f t="shared" si="4"/>
        <v>12.430400000000001</v>
      </c>
      <c r="R11">
        <f t="shared" si="5"/>
        <v>12.005599999999999</v>
      </c>
      <c r="S11">
        <f t="shared" si="6"/>
        <v>11.966699999999999</v>
      </c>
      <c r="T11">
        <f>IFERROR(VLOOKUP($A11,TY_main!A:B,2,FALSE),T10)</f>
        <v>77.28125</v>
      </c>
    </row>
    <row r="12" spans="1:20" x14ac:dyDescent="0.25">
      <c r="A12" s="2">
        <f>SPY_IVOL!A12</f>
        <v>38377</v>
      </c>
      <c r="B12">
        <f>SPY_IVOL!B12</f>
        <v>17.934799999999999</v>
      </c>
      <c r="C12">
        <f>SPY_IVOL!C12</f>
        <v>17.934799999999999</v>
      </c>
      <c r="D12">
        <f>SPY_IVOL!D12</f>
        <v>15.819599999999999</v>
      </c>
      <c r="E12">
        <f>SPY_IVOL!E12</f>
        <v>13.059100000000001</v>
      </c>
      <c r="F12">
        <f>SPY_IVOL!F12</f>
        <v>12.1523</v>
      </c>
      <c r="G12">
        <f>SPY_IVOL!G12</f>
        <v>11.193899999999999</v>
      </c>
      <c r="H12">
        <f>SPY_IVOL!H12</f>
        <v>11.0806</v>
      </c>
      <c r="I12">
        <f>VLOOKUP($A12,SPY_main!$A:$C,2,FALSE)</f>
        <v>116.88</v>
      </c>
      <c r="J12">
        <f>IFERROR(VLOOKUP($A12,SPY_main!$A:$C,3,FALSE),J11)</f>
        <v>1.9435</v>
      </c>
      <c r="K12">
        <f>IFERROR(VLOOKUP($A12,SPY_main!$E:$F,2,FALSE),K11)</f>
        <v>2.7</v>
      </c>
      <c r="L12">
        <f>IFERROR(VLOOKUP($A12,SPY_main!H:I,2,FALSE),L11)</f>
        <v>14.06</v>
      </c>
      <c r="M12">
        <f t="shared" si="0"/>
        <v>19.7117</v>
      </c>
      <c r="N12">
        <f t="shared" si="1"/>
        <v>19.7117</v>
      </c>
      <c r="O12">
        <f t="shared" si="2"/>
        <v>16.562799999999999</v>
      </c>
      <c r="P12">
        <f t="shared" si="3"/>
        <v>12.1107</v>
      </c>
      <c r="Q12">
        <f t="shared" si="4"/>
        <v>11.865500000000001</v>
      </c>
      <c r="R12">
        <f t="shared" si="5"/>
        <v>11.6645</v>
      </c>
      <c r="S12">
        <f t="shared" si="6"/>
        <v>11.641500000000001</v>
      </c>
      <c r="T12">
        <f>IFERROR(VLOOKUP($A12,TY_main!A:B,2,FALSE),T11)</f>
        <v>77</v>
      </c>
    </row>
    <row r="13" spans="1:20" x14ac:dyDescent="0.25">
      <c r="A13" s="2">
        <f>SPY_IVOL!A13</f>
        <v>38378</v>
      </c>
      <c r="B13">
        <f>SPY_IVOL!B13</f>
        <v>17.1023</v>
      </c>
      <c r="C13">
        <f>SPY_IVOL!C13</f>
        <v>17.1023</v>
      </c>
      <c r="D13">
        <f>SPY_IVOL!D13</f>
        <v>15.189299999999999</v>
      </c>
      <c r="E13">
        <f>SPY_IVOL!E13</f>
        <v>12.6218</v>
      </c>
      <c r="F13">
        <f>SPY_IVOL!F13</f>
        <v>11.676299999999999</v>
      </c>
      <c r="G13">
        <f>SPY_IVOL!G13</f>
        <v>10.7468</v>
      </c>
      <c r="H13">
        <f>SPY_IVOL!H13</f>
        <v>10.600300000000001</v>
      </c>
      <c r="I13">
        <f>VLOOKUP($A13,SPY_main!$A:$C,2,FALSE)</f>
        <v>117.23</v>
      </c>
      <c r="J13">
        <f>IFERROR(VLOOKUP($A13,SPY_main!$A:$C,3,FALSE),J12)</f>
        <v>1.9377</v>
      </c>
      <c r="K13">
        <f>IFERROR(VLOOKUP($A13,SPY_main!$E:$F,2,FALSE),K12)</f>
        <v>2.71</v>
      </c>
      <c r="L13">
        <f>IFERROR(VLOOKUP($A13,SPY_main!H:I,2,FALSE),L12)</f>
        <v>13.44</v>
      </c>
      <c r="M13">
        <f t="shared" si="0"/>
        <v>18.6752</v>
      </c>
      <c r="N13">
        <f t="shared" si="1"/>
        <v>18.6752</v>
      </c>
      <c r="O13">
        <f t="shared" si="2"/>
        <v>15.7979</v>
      </c>
      <c r="P13">
        <f t="shared" si="3"/>
        <v>11.632899999999999</v>
      </c>
      <c r="Q13">
        <f t="shared" si="4"/>
        <v>11.268000000000001</v>
      </c>
      <c r="R13">
        <f t="shared" si="5"/>
        <v>11.084899999999999</v>
      </c>
      <c r="S13">
        <f t="shared" si="6"/>
        <v>11.0579</v>
      </c>
      <c r="T13">
        <f>IFERROR(VLOOKUP($A13,TY_main!A:B,2,FALSE),T12)</f>
        <v>76.953125</v>
      </c>
    </row>
    <row r="14" spans="1:20" x14ac:dyDescent="0.25">
      <c r="A14" s="2">
        <f>SPY_IVOL!A14</f>
        <v>38379</v>
      </c>
      <c r="B14">
        <f>SPY_IVOL!B14</f>
        <v>17.099299999999999</v>
      </c>
      <c r="C14">
        <f>SPY_IVOL!C14</f>
        <v>17.099299999999999</v>
      </c>
      <c r="D14">
        <f>SPY_IVOL!D14</f>
        <v>14.960100000000001</v>
      </c>
      <c r="E14">
        <f>SPY_IVOL!E14</f>
        <v>12.1721</v>
      </c>
      <c r="F14">
        <f>SPY_IVOL!F14</f>
        <v>11.46</v>
      </c>
      <c r="G14">
        <f>SPY_IVOL!G14</f>
        <v>10.7006</v>
      </c>
      <c r="H14">
        <f>SPY_IVOL!H14</f>
        <v>10.620799999999999</v>
      </c>
      <c r="I14">
        <f>VLOOKUP($A14,SPY_main!$A:$C,2,FALSE)</f>
        <v>117.43</v>
      </c>
      <c r="J14">
        <f>IFERROR(VLOOKUP($A14,SPY_main!$A:$C,3,FALSE),J13)</f>
        <v>1.9343999999999999</v>
      </c>
      <c r="K14">
        <f>IFERROR(VLOOKUP($A14,SPY_main!$E:$F,2,FALSE),K13)</f>
        <v>2.73</v>
      </c>
      <c r="L14">
        <f>IFERROR(VLOOKUP($A14,SPY_main!H:I,2,FALSE),L13)</f>
        <v>13.24</v>
      </c>
      <c r="M14">
        <f t="shared" si="0"/>
        <v>18.971900000000002</v>
      </c>
      <c r="N14">
        <f t="shared" si="1"/>
        <v>18.971900000000002</v>
      </c>
      <c r="O14">
        <f t="shared" si="2"/>
        <v>15.774100000000001</v>
      </c>
      <c r="P14">
        <f t="shared" si="3"/>
        <v>11.224299999999999</v>
      </c>
      <c r="Q14">
        <f t="shared" si="4"/>
        <v>11.2753</v>
      </c>
      <c r="R14">
        <f t="shared" si="5"/>
        <v>11.326000000000001</v>
      </c>
      <c r="S14">
        <f t="shared" si="6"/>
        <v>11.331200000000001</v>
      </c>
      <c r="T14">
        <f>IFERROR(VLOOKUP($A14,TY_main!A:B,2,FALSE),T13)</f>
        <v>76.875</v>
      </c>
    </row>
    <row r="15" spans="1:20" x14ac:dyDescent="0.25">
      <c r="A15" s="2">
        <f>SPY_IVOL!A15</f>
        <v>38380</v>
      </c>
      <c r="B15">
        <f>SPY_IVOL!B15</f>
        <v>16.9312</v>
      </c>
      <c r="C15">
        <f>SPY_IVOL!C15</f>
        <v>16.9312</v>
      </c>
      <c r="D15">
        <f>SPY_IVOL!D15</f>
        <v>14.907500000000001</v>
      </c>
      <c r="E15">
        <f>SPY_IVOL!E15</f>
        <v>12.228300000000001</v>
      </c>
      <c r="F15">
        <f>SPY_IVOL!F15</f>
        <v>11.398099999999999</v>
      </c>
      <c r="G15">
        <f>SPY_IVOL!G15</f>
        <v>10.550599999999999</v>
      </c>
      <c r="H15">
        <f>SPY_IVOL!H15</f>
        <v>10.4406</v>
      </c>
      <c r="I15">
        <f>VLOOKUP($A15,SPY_main!$A:$C,2,FALSE)</f>
        <v>117.43</v>
      </c>
      <c r="J15">
        <f>IFERROR(VLOOKUP($A15,SPY_main!$A:$C,3,FALSE),J14)</f>
        <v>1.9343999999999999</v>
      </c>
      <c r="K15">
        <f>IFERROR(VLOOKUP($A15,SPY_main!$E:$F,2,FALSE),K14)</f>
        <v>2.7425000000000002</v>
      </c>
      <c r="L15">
        <f>IFERROR(VLOOKUP($A15,SPY_main!H:I,2,FALSE),L14)</f>
        <v>13.24</v>
      </c>
      <c r="M15">
        <f t="shared" si="0"/>
        <v>19.518799999999999</v>
      </c>
      <c r="N15">
        <f t="shared" si="1"/>
        <v>19.518799999999999</v>
      </c>
      <c r="O15">
        <f t="shared" si="2"/>
        <v>16.232099999999999</v>
      </c>
      <c r="P15">
        <f t="shared" si="3"/>
        <v>11.435</v>
      </c>
      <c r="Q15">
        <f t="shared" si="4"/>
        <v>10.769</v>
      </c>
      <c r="R15">
        <f t="shared" si="5"/>
        <v>10.1768</v>
      </c>
      <c r="S15">
        <f t="shared" si="6"/>
        <v>10.100099999999999</v>
      </c>
      <c r="T15">
        <f>IFERROR(VLOOKUP($A15,TY_main!A:B,2,FALSE),T14)</f>
        <v>77.203125</v>
      </c>
    </row>
    <row r="16" spans="1:20" x14ac:dyDescent="0.25">
      <c r="A16" s="2">
        <f>SPY_IVOL!A16</f>
        <v>38383</v>
      </c>
      <c r="B16">
        <f>SPY_IVOL!B16</f>
        <v>16.311699999999998</v>
      </c>
      <c r="C16">
        <f>SPY_IVOL!C16</f>
        <v>16.311699999999998</v>
      </c>
      <c r="D16">
        <f>SPY_IVOL!D16</f>
        <v>14.4099</v>
      </c>
      <c r="E16">
        <f>SPY_IVOL!E16</f>
        <v>11.8611</v>
      </c>
      <c r="F16">
        <f>SPY_IVOL!F16</f>
        <v>11.071300000000001</v>
      </c>
      <c r="G16">
        <f>SPY_IVOL!G16</f>
        <v>10.3042</v>
      </c>
      <c r="H16">
        <f>SPY_IVOL!H16</f>
        <v>10.1914</v>
      </c>
      <c r="I16">
        <f>VLOOKUP($A16,SPY_main!$A:$C,2,FALSE)</f>
        <v>118.16</v>
      </c>
      <c r="J16">
        <f>IFERROR(VLOOKUP($A16,SPY_main!$A:$C,3,FALSE),J15)</f>
        <v>1.9224000000000001</v>
      </c>
      <c r="K16">
        <f>IFERROR(VLOOKUP($A16,SPY_main!$E:$F,2,FALSE),K15)</f>
        <v>2.75</v>
      </c>
      <c r="L16">
        <f>IFERROR(VLOOKUP($A16,SPY_main!H:I,2,FALSE),L15)</f>
        <v>12.82</v>
      </c>
      <c r="M16">
        <f t="shared" si="0"/>
        <v>18.456499999999998</v>
      </c>
      <c r="N16">
        <f t="shared" si="1"/>
        <v>18.456499999999998</v>
      </c>
      <c r="O16">
        <f t="shared" si="2"/>
        <v>15.466200000000001</v>
      </c>
      <c r="P16">
        <f t="shared" si="3"/>
        <v>11.083</v>
      </c>
      <c r="Q16">
        <f t="shared" si="4"/>
        <v>10.684200000000001</v>
      </c>
      <c r="R16">
        <f t="shared" si="5"/>
        <v>10.4575</v>
      </c>
      <c r="S16">
        <f t="shared" si="6"/>
        <v>10.425000000000001</v>
      </c>
      <c r="T16">
        <f>IFERROR(VLOOKUP($A16,TY_main!A:B,2,FALSE),T15)</f>
        <v>77.21875</v>
      </c>
    </row>
    <row r="17" spans="1:20" x14ac:dyDescent="0.25">
      <c r="A17" s="2">
        <f>SPY_IVOL!A17</f>
        <v>38384</v>
      </c>
      <c r="B17">
        <f>SPY_IVOL!B17</f>
        <v>16.7438</v>
      </c>
      <c r="C17">
        <f>SPY_IVOL!C17</f>
        <v>16.7438</v>
      </c>
      <c r="D17">
        <f>SPY_IVOL!D17</f>
        <v>14.340400000000001</v>
      </c>
      <c r="E17">
        <f>SPY_IVOL!E17</f>
        <v>11.110799999999999</v>
      </c>
      <c r="F17">
        <f>SPY_IVOL!F17</f>
        <v>10.3163</v>
      </c>
      <c r="G17">
        <f>SPY_IVOL!G17</f>
        <v>9.4552999999999994</v>
      </c>
      <c r="H17">
        <f>SPY_IVOL!H17</f>
        <v>9.3651999999999997</v>
      </c>
      <c r="I17">
        <f>VLOOKUP($A17,SPY_main!$A:$C,2,FALSE)</f>
        <v>118.91</v>
      </c>
      <c r="J17">
        <f>IFERROR(VLOOKUP($A17,SPY_main!$A:$C,3,FALSE),J16)</f>
        <v>1.9103000000000001</v>
      </c>
      <c r="K17">
        <f>IFERROR(VLOOKUP($A17,SPY_main!$E:$F,2,FALSE),K16)</f>
        <v>2.75</v>
      </c>
      <c r="L17">
        <f>IFERROR(VLOOKUP($A17,SPY_main!H:I,2,FALSE),L16)</f>
        <v>12.03</v>
      </c>
      <c r="M17">
        <f t="shared" si="0"/>
        <v>16.456700000000001</v>
      </c>
      <c r="N17">
        <f t="shared" si="1"/>
        <v>16.456700000000001</v>
      </c>
      <c r="O17">
        <f t="shared" si="2"/>
        <v>13.859400000000001</v>
      </c>
      <c r="P17">
        <f t="shared" si="3"/>
        <v>10.2631</v>
      </c>
      <c r="Q17">
        <f t="shared" si="4"/>
        <v>10.0778</v>
      </c>
      <c r="R17">
        <f t="shared" si="5"/>
        <v>9.8890999999999991</v>
      </c>
      <c r="S17">
        <f t="shared" si="6"/>
        <v>9.8698999999999995</v>
      </c>
      <c r="T17">
        <f>IFERROR(VLOOKUP($A17,TY_main!A:B,2,FALSE),T16)</f>
        <v>77.234375</v>
      </c>
    </row>
    <row r="18" spans="1:20" x14ac:dyDescent="0.25">
      <c r="A18" s="2">
        <f>SPY_IVOL!A18</f>
        <v>38385</v>
      </c>
      <c r="B18">
        <f>SPY_IVOL!B18</f>
        <v>15.976800000000001</v>
      </c>
      <c r="C18">
        <f>SPY_IVOL!C18</f>
        <v>15.976800000000001</v>
      </c>
      <c r="D18">
        <f>SPY_IVOL!D18</f>
        <v>13.867599999999999</v>
      </c>
      <c r="E18">
        <f>SPY_IVOL!E18</f>
        <v>10.921200000000001</v>
      </c>
      <c r="F18">
        <f>SPY_IVOL!F18</f>
        <v>10.0321</v>
      </c>
      <c r="G18">
        <f>SPY_IVOL!G18</f>
        <v>9.1989000000000001</v>
      </c>
      <c r="H18">
        <f>SPY_IVOL!H18</f>
        <v>9.0638000000000005</v>
      </c>
      <c r="I18">
        <f>VLOOKUP($A18,SPY_main!$A:$C,2,FALSE)</f>
        <v>119.27</v>
      </c>
      <c r="J18">
        <f>IFERROR(VLOOKUP($A18,SPY_main!$A:$C,3,FALSE),J17)</f>
        <v>1.9046000000000001</v>
      </c>
      <c r="K18">
        <f>IFERROR(VLOOKUP($A18,SPY_main!$E:$F,2,FALSE),K17)</f>
        <v>2.75</v>
      </c>
      <c r="L18">
        <f>IFERROR(VLOOKUP($A18,SPY_main!H:I,2,FALSE),L17)</f>
        <v>11.66</v>
      </c>
      <c r="M18">
        <f t="shared" si="0"/>
        <v>15.5868</v>
      </c>
      <c r="N18">
        <f t="shared" si="1"/>
        <v>15.5868</v>
      </c>
      <c r="O18">
        <f t="shared" si="2"/>
        <v>13.4078</v>
      </c>
      <c r="P18">
        <f t="shared" si="3"/>
        <v>10.314500000000001</v>
      </c>
      <c r="Q18">
        <f t="shared" si="4"/>
        <v>9.8545999999999996</v>
      </c>
      <c r="R18">
        <f t="shared" si="5"/>
        <v>9.5381</v>
      </c>
      <c r="S18">
        <f t="shared" si="6"/>
        <v>9.4880999999999993</v>
      </c>
      <c r="T18">
        <f>IFERROR(VLOOKUP($A18,TY_main!A:B,2,FALSE),T17)</f>
        <v>77.203125</v>
      </c>
    </row>
    <row r="19" spans="1:20" x14ac:dyDescent="0.25">
      <c r="A19" s="2">
        <f>SPY_IVOL!A19</f>
        <v>38386</v>
      </c>
      <c r="B19">
        <f>SPY_IVOL!B19</f>
        <v>15.8468</v>
      </c>
      <c r="C19">
        <f>SPY_IVOL!C19</f>
        <v>15.8468</v>
      </c>
      <c r="D19">
        <f>SPY_IVOL!D19</f>
        <v>13.7278</v>
      </c>
      <c r="E19">
        <f>SPY_IVOL!E19</f>
        <v>10.913500000000001</v>
      </c>
      <c r="F19">
        <f>SPY_IVOL!F19</f>
        <v>10.304600000000001</v>
      </c>
      <c r="G19">
        <f>SPY_IVOL!G19</f>
        <v>9.6572999999999993</v>
      </c>
      <c r="H19">
        <f>SPY_IVOL!H19</f>
        <v>9.5879999999999992</v>
      </c>
      <c r="I19">
        <f>VLOOKUP($A19,SPY_main!$A:$C,2,FALSE)</f>
        <v>119.11</v>
      </c>
      <c r="J19">
        <f>IFERROR(VLOOKUP($A19,SPY_main!$A:$C,3,FALSE),J18)</f>
        <v>1.9071</v>
      </c>
      <c r="K19">
        <f>IFERROR(VLOOKUP($A19,SPY_main!$E:$F,2,FALSE),K18)</f>
        <v>2.77</v>
      </c>
      <c r="L19">
        <f>IFERROR(VLOOKUP($A19,SPY_main!H:I,2,FALSE),L18)</f>
        <v>11.79</v>
      </c>
      <c r="M19">
        <f t="shared" si="0"/>
        <v>17.647300000000001</v>
      </c>
      <c r="N19">
        <f t="shared" si="1"/>
        <v>17.647300000000001</v>
      </c>
      <c r="O19">
        <f t="shared" si="2"/>
        <v>14.6473</v>
      </c>
      <c r="P19">
        <f t="shared" si="3"/>
        <v>10.3322</v>
      </c>
      <c r="Q19">
        <f t="shared" si="4"/>
        <v>9.9789999999999992</v>
      </c>
      <c r="R19">
        <f t="shared" si="5"/>
        <v>9.6386000000000003</v>
      </c>
      <c r="S19">
        <f t="shared" si="6"/>
        <v>9.6008999999999993</v>
      </c>
      <c r="T19">
        <f>IFERROR(VLOOKUP($A19,TY_main!A:B,2,FALSE),T18)</f>
        <v>77.0625</v>
      </c>
    </row>
    <row r="20" spans="1:20" x14ac:dyDescent="0.25">
      <c r="A20" s="2">
        <f>SPY_IVOL!A20</f>
        <v>38387</v>
      </c>
      <c r="B20">
        <f>SPY_IVOL!B20</f>
        <v>15.1616</v>
      </c>
      <c r="C20">
        <f>SPY_IVOL!C20</f>
        <v>15.1616</v>
      </c>
      <c r="D20">
        <f>SPY_IVOL!D20</f>
        <v>13.1043</v>
      </c>
      <c r="E20">
        <f>SPY_IVOL!E20</f>
        <v>10.269399999999999</v>
      </c>
      <c r="F20">
        <f>SPY_IVOL!F20</f>
        <v>9.5189000000000004</v>
      </c>
      <c r="G20">
        <f>SPY_IVOL!G20</f>
        <v>8.7896999999999998</v>
      </c>
      <c r="H20">
        <f>SPY_IVOL!H20</f>
        <v>8.6867999999999999</v>
      </c>
      <c r="I20">
        <f>VLOOKUP($A20,SPY_main!$A:$C,2,FALSE)</f>
        <v>120.23</v>
      </c>
      <c r="J20">
        <f>IFERROR(VLOOKUP($A20,SPY_main!$A:$C,3,FALSE),J19)</f>
        <v>1.8893</v>
      </c>
      <c r="K20">
        <f>IFERROR(VLOOKUP($A20,SPY_main!$E:$F,2,FALSE),K19)</f>
        <v>2.77</v>
      </c>
      <c r="L20">
        <f>IFERROR(VLOOKUP($A20,SPY_main!H:I,2,FALSE),L19)</f>
        <v>11.21</v>
      </c>
      <c r="M20">
        <f t="shared" si="0"/>
        <v>14.3902</v>
      </c>
      <c r="N20">
        <f t="shared" si="1"/>
        <v>14.3902</v>
      </c>
      <c r="O20">
        <f t="shared" si="2"/>
        <v>12.273999999999999</v>
      </c>
      <c r="P20">
        <f t="shared" si="3"/>
        <v>9.3033000000000001</v>
      </c>
      <c r="Q20">
        <f t="shared" si="4"/>
        <v>8.7510999999999992</v>
      </c>
      <c r="R20">
        <f t="shared" si="5"/>
        <v>8.2476000000000003</v>
      </c>
      <c r="S20">
        <f t="shared" si="6"/>
        <v>8.1791</v>
      </c>
      <c r="T20">
        <f>IFERROR(VLOOKUP($A20,TY_main!A:B,2,FALSE),T19)</f>
        <v>77.484375</v>
      </c>
    </row>
    <row r="21" spans="1:20" x14ac:dyDescent="0.25">
      <c r="A21" s="2">
        <f>SPY_IVOL!A21</f>
        <v>38390</v>
      </c>
      <c r="B21">
        <f>SPY_IVOL!B21</f>
        <v>15.6592</v>
      </c>
      <c r="C21">
        <f>SPY_IVOL!C21</f>
        <v>15.6592</v>
      </c>
      <c r="D21">
        <f>SPY_IVOL!D21</f>
        <v>13.6007</v>
      </c>
      <c r="E21">
        <f>SPY_IVOL!E21</f>
        <v>10.7996</v>
      </c>
      <c r="F21">
        <f>SPY_IVOL!F21</f>
        <v>10.044600000000001</v>
      </c>
      <c r="G21">
        <f>SPY_IVOL!G21</f>
        <v>9.2988</v>
      </c>
      <c r="H21">
        <f>SPY_IVOL!H21</f>
        <v>9.1972000000000005</v>
      </c>
      <c r="I21">
        <f>VLOOKUP($A21,SPY_main!$A:$C,2,FALSE)</f>
        <v>120.07</v>
      </c>
      <c r="J21">
        <f>IFERROR(VLOOKUP($A21,SPY_main!$A:$C,3,FALSE),J20)</f>
        <v>1.8918999999999999</v>
      </c>
      <c r="K21">
        <f>IFERROR(VLOOKUP($A21,SPY_main!$E:$F,2,FALSE),K20)</f>
        <v>2.77</v>
      </c>
      <c r="L21">
        <f>IFERROR(VLOOKUP($A21,SPY_main!H:I,2,FALSE),L20)</f>
        <v>11.73</v>
      </c>
      <c r="M21">
        <f t="shared" si="0"/>
        <v>15.9216</v>
      </c>
      <c r="N21">
        <f t="shared" si="1"/>
        <v>15.9216</v>
      </c>
      <c r="O21">
        <f t="shared" si="2"/>
        <v>13.565899999999999</v>
      </c>
      <c r="P21">
        <f t="shared" si="3"/>
        <v>10.269600000000001</v>
      </c>
      <c r="Q21">
        <f t="shared" si="4"/>
        <v>9.9202999999999992</v>
      </c>
      <c r="R21">
        <f t="shared" si="5"/>
        <v>9.6385000000000005</v>
      </c>
      <c r="S21">
        <f t="shared" si="6"/>
        <v>9.6021999999999998</v>
      </c>
      <c r="T21">
        <f>IFERROR(VLOOKUP($A21,TY_main!A:B,2,FALSE),T20)</f>
        <v>77.5625</v>
      </c>
    </row>
    <row r="22" spans="1:20" x14ac:dyDescent="0.25">
      <c r="A22" s="2">
        <f>SPY_IVOL!A22</f>
        <v>38391</v>
      </c>
      <c r="B22">
        <f>SPY_IVOL!B22</f>
        <v>15.8795</v>
      </c>
      <c r="C22">
        <f>SPY_IVOL!C22</f>
        <v>15.8795</v>
      </c>
      <c r="D22">
        <f>SPY_IVOL!D22</f>
        <v>13.6776</v>
      </c>
      <c r="E22">
        <f>SPY_IVOL!E22</f>
        <v>10.684100000000001</v>
      </c>
      <c r="F22">
        <f>SPY_IVOL!F22</f>
        <v>10.1433</v>
      </c>
      <c r="G22">
        <f>SPY_IVOL!G22</f>
        <v>9.6109000000000009</v>
      </c>
      <c r="H22">
        <f>SPY_IVOL!H22</f>
        <v>9.5467999999999993</v>
      </c>
      <c r="I22">
        <f>VLOOKUP($A22,SPY_main!$A:$C,2,FALSE)</f>
        <v>120.21</v>
      </c>
      <c r="J22">
        <f>IFERROR(VLOOKUP($A22,SPY_main!$A:$C,3,FALSE),J21)</f>
        <v>1.8896999999999999</v>
      </c>
      <c r="K22">
        <f>IFERROR(VLOOKUP($A22,SPY_main!$E:$F,2,FALSE),K21)</f>
        <v>2.7706300000000001</v>
      </c>
      <c r="L22">
        <f>IFERROR(VLOOKUP($A22,SPY_main!H:I,2,FALSE),L21)</f>
        <v>11.6</v>
      </c>
      <c r="M22">
        <f t="shared" si="0"/>
        <v>14.245900000000001</v>
      </c>
      <c r="N22">
        <f t="shared" si="1"/>
        <v>14.245900000000001</v>
      </c>
      <c r="O22">
        <f t="shared" si="2"/>
        <v>12.5077</v>
      </c>
      <c r="P22">
        <f t="shared" si="3"/>
        <v>10.211</v>
      </c>
      <c r="Q22">
        <f t="shared" si="4"/>
        <v>9.9675999999999991</v>
      </c>
      <c r="R22">
        <f t="shared" si="5"/>
        <v>9.7509999999999994</v>
      </c>
      <c r="S22">
        <f t="shared" si="6"/>
        <v>9.7250999999999994</v>
      </c>
      <c r="T22">
        <f>IFERROR(VLOOKUP($A22,TY_main!A:B,2,FALSE),T21)</f>
        <v>77.609375</v>
      </c>
    </row>
    <row r="23" spans="1:20" x14ac:dyDescent="0.25">
      <c r="A23" s="2">
        <f>SPY_IVOL!A23</f>
        <v>38392</v>
      </c>
      <c r="B23">
        <f>SPY_IVOL!B23</f>
        <v>16.3034</v>
      </c>
      <c r="C23">
        <f>SPY_IVOL!C23</f>
        <v>16.3034</v>
      </c>
      <c r="D23">
        <f>SPY_IVOL!D23</f>
        <v>14.093</v>
      </c>
      <c r="E23">
        <f>SPY_IVOL!E23</f>
        <v>11.133599999999999</v>
      </c>
      <c r="F23">
        <f>SPY_IVOL!F23</f>
        <v>10.276999999999999</v>
      </c>
      <c r="G23">
        <f>SPY_IVOL!G23</f>
        <v>9.3531999999999993</v>
      </c>
      <c r="H23">
        <f>SPY_IVOL!H23</f>
        <v>9.2484999999999999</v>
      </c>
      <c r="I23">
        <f>VLOOKUP($A23,SPY_main!$A:$C,2,FALSE)</f>
        <v>119.31</v>
      </c>
      <c r="J23">
        <f>IFERROR(VLOOKUP($A23,SPY_main!$A:$C,3,FALSE),J22)</f>
        <v>1.9038999999999999</v>
      </c>
      <c r="K23">
        <f>IFERROR(VLOOKUP($A23,SPY_main!$E:$F,2,FALSE),K22)</f>
        <v>2.7743799999999998</v>
      </c>
      <c r="L23">
        <f>IFERROR(VLOOKUP($A23,SPY_main!H:I,2,FALSE),L22)</f>
        <v>12</v>
      </c>
      <c r="M23">
        <f t="shared" si="0"/>
        <v>15.553900000000001</v>
      </c>
      <c r="N23">
        <f t="shared" si="1"/>
        <v>15.553900000000001</v>
      </c>
      <c r="O23">
        <f t="shared" si="2"/>
        <v>13.51</v>
      </c>
      <c r="P23">
        <f t="shared" si="3"/>
        <v>10.790100000000001</v>
      </c>
      <c r="Q23">
        <f t="shared" si="4"/>
        <v>10.4437</v>
      </c>
      <c r="R23">
        <f t="shared" si="5"/>
        <v>10.1</v>
      </c>
      <c r="S23">
        <f t="shared" si="6"/>
        <v>10.0619</v>
      </c>
      <c r="T23">
        <f>IFERROR(VLOOKUP($A23,TY_main!A:B,2,FALSE),T22)</f>
        <v>77.984375</v>
      </c>
    </row>
    <row r="24" spans="1:20" x14ac:dyDescent="0.25">
      <c r="A24" s="2">
        <f>SPY_IVOL!A24</f>
        <v>38393</v>
      </c>
      <c r="B24">
        <f>SPY_IVOL!B24</f>
        <v>16.572800000000001</v>
      </c>
      <c r="C24">
        <f>SPY_IVOL!C24</f>
        <v>16.572800000000001</v>
      </c>
      <c r="D24">
        <f>SPY_IVOL!D24</f>
        <v>14.116899999999999</v>
      </c>
      <c r="E24">
        <f>SPY_IVOL!E24</f>
        <v>10.733700000000001</v>
      </c>
      <c r="F24">
        <f>SPY_IVOL!F24</f>
        <v>10.109</v>
      </c>
      <c r="G24">
        <f>SPY_IVOL!G24</f>
        <v>9.4712999999999994</v>
      </c>
      <c r="H24">
        <f>SPY_IVOL!H24</f>
        <v>9.3973999999999993</v>
      </c>
      <c r="I24">
        <f>VLOOKUP($A24,SPY_main!$A:$C,2,FALSE)</f>
        <v>119.74</v>
      </c>
      <c r="J24">
        <f>IFERROR(VLOOKUP($A24,SPY_main!$A:$C,3,FALSE),J23)</f>
        <v>1.8971</v>
      </c>
      <c r="K24">
        <f>IFERROR(VLOOKUP($A24,SPY_main!$E:$F,2,FALSE),K23)</f>
        <v>2.79</v>
      </c>
      <c r="L24">
        <f>IFERROR(VLOOKUP($A24,SPY_main!H:I,2,FALSE),L23)</f>
        <v>11.51</v>
      </c>
      <c r="M24">
        <f t="shared" si="0"/>
        <v>12.3765</v>
      </c>
      <c r="N24">
        <f t="shared" si="1"/>
        <v>12.3765</v>
      </c>
      <c r="O24">
        <f t="shared" si="2"/>
        <v>11.2858</v>
      </c>
      <c r="P24">
        <f t="shared" si="3"/>
        <v>9.9332999999999991</v>
      </c>
      <c r="Q24">
        <f t="shared" si="4"/>
        <v>9.6913999999999998</v>
      </c>
      <c r="R24">
        <f t="shared" si="5"/>
        <v>9.4488000000000003</v>
      </c>
      <c r="S24">
        <f t="shared" si="6"/>
        <v>9.4222000000000001</v>
      </c>
      <c r="T24">
        <f>IFERROR(VLOOKUP($A24,TY_main!A:B,2,FALSE),T23)</f>
        <v>77.609375</v>
      </c>
    </row>
    <row r="25" spans="1:20" x14ac:dyDescent="0.25">
      <c r="A25" s="2">
        <f>SPY_IVOL!A25</f>
        <v>38394</v>
      </c>
      <c r="B25">
        <f>SPY_IVOL!B25</f>
        <v>16.4605</v>
      </c>
      <c r="C25">
        <f>SPY_IVOL!C25</f>
        <v>16.4605</v>
      </c>
      <c r="D25">
        <f>SPY_IVOL!D25</f>
        <v>13.9046</v>
      </c>
      <c r="E25">
        <f>SPY_IVOL!E25</f>
        <v>10.439500000000001</v>
      </c>
      <c r="F25">
        <f>SPY_IVOL!F25</f>
        <v>9.7303999999999995</v>
      </c>
      <c r="G25">
        <f>SPY_IVOL!G25</f>
        <v>8.9652999999999992</v>
      </c>
      <c r="H25">
        <f>SPY_IVOL!H25</f>
        <v>8.8914000000000009</v>
      </c>
      <c r="I25">
        <f>VLOOKUP($A25,SPY_main!$A:$C,2,FALSE)</f>
        <v>120.77</v>
      </c>
      <c r="J25">
        <f>IFERROR(VLOOKUP($A25,SPY_main!$A:$C,3,FALSE),J24)</f>
        <v>1.8809</v>
      </c>
      <c r="K25">
        <f>IFERROR(VLOOKUP($A25,SPY_main!$E:$F,2,FALSE),K24)</f>
        <v>2.7943799999999999</v>
      </c>
      <c r="L25">
        <f>IFERROR(VLOOKUP($A25,SPY_main!H:I,2,FALSE),L24)</f>
        <v>11.43</v>
      </c>
      <c r="M25">
        <f t="shared" si="0"/>
        <v>12.145899999999999</v>
      </c>
      <c r="N25">
        <f t="shared" si="1"/>
        <v>12.145899999999999</v>
      </c>
      <c r="O25">
        <f t="shared" si="2"/>
        <v>10.988899999999999</v>
      </c>
      <c r="P25">
        <f t="shared" si="3"/>
        <v>9.5973000000000006</v>
      </c>
      <c r="Q25">
        <f t="shared" si="4"/>
        <v>9.5014000000000003</v>
      </c>
      <c r="R25">
        <f t="shared" si="5"/>
        <v>9.4045000000000005</v>
      </c>
      <c r="S25">
        <f t="shared" si="6"/>
        <v>9.3963000000000001</v>
      </c>
      <c r="T25">
        <f>IFERROR(VLOOKUP($A25,TY_main!A:B,2,FALSE),T24)</f>
        <v>77.4375</v>
      </c>
    </row>
    <row r="26" spans="1:20" x14ac:dyDescent="0.25">
      <c r="A26" s="2">
        <f>SPY_IVOL!A26</f>
        <v>38397</v>
      </c>
      <c r="B26">
        <f>SPY_IVOL!B26</f>
        <v>16.534199999999998</v>
      </c>
      <c r="C26">
        <f>SPY_IVOL!C26</f>
        <v>16.534199999999998</v>
      </c>
      <c r="D26">
        <f>SPY_IVOL!D26</f>
        <v>14.0741</v>
      </c>
      <c r="E26">
        <f>SPY_IVOL!E26</f>
        <v>10.683</v>
      </c>
      <c r="F26">
        <f>SPY_IVOL!F26</f>
        <v>9.9481000000000002</v>
      </c>
      <c r="G26">
        <f>SPY_IVOL!G26</f>
        <v>9.1807999999999996</v>
      </c>
      <c r="H26">
        <f>SPY_IVOL!H26</f>
        <v>9.0914999999999999</v>
      </c>
      <c r="I26">
        <f>VLOOKUP($A26,SPY_main!$A:$C,2,FALSE)</f>
        <v>120.68</v>
      </c>
      <c r="J26">
        <f>IFERROR(VLOOKUP($A26,SPY_main!$A:$C,3,FALSE),J25)</f>
        <v>1.8823000000000001</v>
      </c>
      <c r="K26">
        <f>IFERROR(VLOOKUP($A26,SPY_main!$E:$F,2,FALSE),K25)</f>
        <v>2.8</v>
      </c>
      <c r="L26">
        <f>IFERROR(VLOOKUP($A26,SPY_main!H:I,2,FALSE),L25)</f>
        <v>11.52</v>
      </c>
      <c r="M26">
        <f t="shared" si="0"/>
        <v>15.780900000000001</v>
      </c>
      <c r="N26">
        <f t="shared" si="1"/>
        <v>15.780900000000001</v>
      </c>
      <c r="O26">
        <f t="shared" si="2"/>
        <v>13.6395</v>
      </c>
      <c r="P26">
        <f t="shared" si="3"/>
        <v>10.757300000000001</v>
      </c>
      <c r="Q26">
        <f t="shared" si="4"/>
        <v>10.7018</v>
      </c>
      <c r="R26">
        <f t="shared" si="5"/>
        <v>10.6722</v>
      </c>
      <c r="S26">
        <f t="shared" si="6"/>
        <v>10.668900000000001</v>
      </c>
      <c r="T26">
        <f>IFERROR(VLOOKUP($A26,TY_main!A:B,2,FALSE),T25)</f>
        <v>77.53125</v>
      </c>
    </row>
    <row r="27" spans="1:20" x14ac:dyDescent="0.25">
      <c r="A27" s="2">
        <f>SPY_IVOL!A27</f>
        <v>38398</v>
      </c>
      <c r="B27">
        <f>SPY_IVOL!B27</f>
        <v>15.978899999999999</v>
      </c>
      <c r="C27">
        <f>SPY_IVOL!C27</f>
        <v>15.978899999999999</v>
      </c>
      <c r="D27">
        <f>SPY_IVOL!D27</f>
        <v>13.6059</v>
      </c>
      <c r="E27">
        <f>SPY_IVOL!E27</f>
        <v>10.3886</v>
      </c>
      <c r="F27">
        <f>SPY_IVOL!F27</f>
        <v>9.7523999999999997</v>
      </c>
      <c r="G27">
        <f>SPY_IVOL!G27</f>
        <v>9.0716999999999999</v>
      </c>
      <c r="H27">
        <f>SPY_IVOL!H27</f>
        <v>9.0013000000000005</v>
      </c>
      <c r="I27">
        <f>VLOOKUP($A27,SPY_main!$A:$C,2,FALSE)</f>
        <v>121.13</v>
      </c>
      <c r="J27">
        <f>IFERROR(VLOOKUP($A27,SPY_main!$A:$C,3,FALSE),J26)</f>
        <v>1.5424</v>
      </c>
      <c r="K27">
        <f>IFERROR(VLOOKUP($A27,SPY_main!$E:$F,2,FALSE),K26)</f>
        <v>2.81</v>
      </c>
      <c r="L27">
        <f>IFERROR(VLOOKUP($A27,SPY_main!H:I,2,FALSE),L26)</f>
        <v>11.27</v>
      </c>
      <c r="M27">
        <f t="shared" si="0"/>
        <v>15.436299999999999</v>
      </c>
      <c r="N27">
        <f t="shared" si="1"/>
        <v>15.436299999999999</v>
      </c>
      <c r="O27">
        <f t="shared" si="2"/>
        <v>13.2963</v>
      </c>
      <c r="P27">
        <f t="shared" si="3"/>
        <v>10.4406</v>
      </c>
      <c r="Q27">
        <f t="shared" si="4"/>
        <v>10.215400000000001</v>
      </c>
      <c r="R27">
        <f t="shared" si="5"/>
        <v>9.9850999999999992</v>
      </c>
      <c r="S27">
        <f t="shared" si="6"/>
        <v>9.9616000000000007</v>
      </c>
      <c r="T27">
        <f>IFERROR(VLOOKUP($A27,TY_main!A:B,2,FALSE),T26)</f>
        <v>77.421875</v>
      </c>
    </row>
    <row r="28" spans="1:20" x14ac:dyDescent="0.25">
      <c r="A28" s="2">
        <f>SPY_IVOL!A28</f>
        <v>38399</v>
      </c>
      <c r="B28">
        <f>SPY_IVOL!B28</f>
        <v>15.4503</v>
      </c>
      <c r="C28">
        <f>SPY_IVOL!C28</f>
        <v>15.4503</v>
      </c>
      <c r="D28">
        <f>SPY_IVOL!D28</f>
        <v>13.210900000000001</v>
      </c>
      <c r="E28">
        <f>SPY_IVOL!E28</f>
        <v>10.1808</v>
      </c>
      <c r="F28">
        <f>SPY_IVOL!F28</f>
        <v>9.4619</v>
      </c>
      <c r="G28">
        <f>SPY_IVOL!G28</f>
        <v>8.6835000000000004</v>
      </c>
      <c r="H28">
        <f>SPY_IVOL!H28</f>
        <v>8.6003000000000007</v>
      </c>
      <c r="I28">
        <f>VLOOKUP($A28,SPY_main!$A:$C,2,FALSE)</f>
        <v>121.21</v>
      </c>
      <c r="J28">
        <f>IFERROR(VLOOKUP($A28,SPY_main!$A:$C,3,FALSE),J27)</f>
        <v>1.5414000000000001</v>
      </c>
      <c r="K28">
        <f>IFERROR(VLOOKUP($A28,SPY_main!$E:$F,2,FALSE),K27)</f>
        <v>2.82</v>
      </c>
      <c r="L28">
        <f>IFERROR(VLOOKUP($A28,SPY_main!H:I,2,FALSE),L27)</f>
        <v>11.1</v>
      </c>
      <c r="M28">
        <f t="shared" si="0"/>
        <v>12.404</v>
      </c>
      <c r="N28">
        <f t="shared" si="1"/>
        <v>12.404</v>
      </c>
      <c r="O28">
        <f t="shared" si="2"/>
        <v>11.452299999999999</v>
      </c>
      <c r="P28">
        <f t="shared" si="3"/>
        <v>10.2966</v>
      </c>
      <c r="Q28">
        <f t="shared" si="4"/>
        <v>10.210900000000001</v>
      </c>
      <c r="R28">
        <f t="shared" si="5"/>
        <v>10.124599999999999</v>
      </c>
      <c r="S28">
        <f t="shared" si="6"/>
        <v>10.115600000000001</v>
      </c>
      <c r="T28">
        <f>IFERROR(VLOOKUP($A28,TY_main!A:B,2,FALSE),T27)</f>
        <v>77.109375</v>
      </c>
    </row>
    <row r="29" spans="1:20" x14ac:dyDescent="0.25">
      <c r="A29" s="2">
        <f>SPY_IVOL!A29</f>
        <v>38400</v>
      </c>
      <c r="B29">
        <f>SPY_IVOL!B29</f>
        <v>16.7257</v>
      </c>
      <c r="C29">
        <f>SPY_IVOL!C29</f>
        <v>16.7257</v>
      </c>
      <c r="D29">
        <f>SPY_IVOL!D29</f>
        <v>14.171900000000001</v>
      </c>
      <c r="E29">
        <f>SPY_IVOL!E29</f>
        <v>10.6424</v>
      </c>
      <c r="F29">
        <f>SPY_IVOL!F29</f>
        <v>9.9295000000000009</v>
      </c>
      <c r="G29">
        <f>SPY_IVOL!G29</f>
        <v>9.1715</v>
      </c>
      <c r="H29">
        <f>SPY_IVOL!H29</f>
        <v>9.0871999999999993</v>
      </c>
      <c r="I29">
        <f>VLOOKUP($A29,SPY_main!$A:$C,2,FALSE)</f>
        <v>120.23</v>
      </c>
      <c r="J29">
        <f>IFERROR(VLOOKUP($A29,SPY_main!$A:$C,3,FALSE),J28)</f>
        <v>1.554</v>
      </c>
      <c r="K29">
        <f>IFERROR(VLOOKUP($A29,SPY_main!$E:$F,2,FALSE),K28)</f>
        <v>2.8475000000000001</v>
      </c>
      <c r="L29">
        <f>IFERROR(VLOOKUP($A29,SPY_main!H:I,2,FALSE),L28)</f>
        <v>11.77</v>
      </c>
      <c r="M29">
        <f t="shared" si="0"/>
        <v>14.134600000000001</v>
      </c>
      <c r="N29">
        <f t="shared" si="1"/>
        <v>14.134600000000001</v>
      </c>
      <c r="O29">
        <f t="shared" si="2"/>
        <v>13.867100000000001</v>
      </c>
      <c r="P29">
        <f t="shared" si="3"/>
        <v>13.562099999999999</v>
      </c>
      <c r="Q29">
        <f t="shared" si="4"/>
        <v>12.9026</v>
      </c>
      <c r="R29">
        <f t="shared" si="5"/>
        <v>12.2043</v>
      </c>
      <c r="S29">
        <f t="shared" si="6"/>
        <v>12.122999999999999</v>
      </c>
      <c r="T29">
        <f>IFERROR(VLOOKUP($A29,TY_main!A:B,2,FALSE),T28)</f>
        <v>77.03125</v>
      </c>
    </row>
    <row r="30" spans="1:20" x14ac:dyDescent="0.25">
      <c r="A30" s="2">
        <f>SPY_IVOL!A30</f>
        <v>38401</v>
      </c>
      <c r="B30">
        <f>SPY_IVOL!B30</f>
        <v>14.5</v>
      </c>
      <c r="C30">
        <f>SPY_IVOL!C30</f>
        <v>14.5</v>
      </c>
      <c r="D30">
        <f>SPY_IVOL!D30</f>
        <v>12.614000000000001</v>
      </c>
      <c r="E30">
        <f>SPY_IVOL!E30</f>
        <v>10.1128</v>
      </c>
      <c r="F30">
        <f>SPY_IVOL!F30</f>
        <v>9.4166000000000007</v>
      </c>
      <c r="G30">
        <f>SPY_IVOL!G30</f>
        <v>8.6747999999999994</v>
      </c>
      <c r="H30">
        <f>SPY_IVOL!H30</f>
        <v>8.5909999999999993</v>
      </c>
      <c r="I30">
        <f>VLOOKUP($A30,SPY_main!$A:$C,2,FALSE)</f>
        <v>120.39</v>
      </c>
      <c r="J30">
        <f>IFERROR(VLOOKUP($A30,SPY_main!$A:$C,3,FALSE),J29)</f>
        <v>1.5519000000000001</v>
      </c>
      <c r="K30">
        <f>IFERROR(VLOOKUP($A30,SPY_main!$E:$F,2,FALSE),K29)</f>
        <v>2.85</v>
      </c>
      <c r="L30">
        <f>IFERROR(VLOOKUP($A30,SPY_main!H:I,2,FALSE),L29)</f>
        <v>11.18</v>
      </c>
      <c r="M30">
        <f t="shared" si="0"/>
        <v>16.3445</v>
      </c>
      <c r="N30">
        <f t="shared" si="1"/>
        <v>16.3445</v>
      </c>
      <c r="O30">
        <f t="shared" si="2"/>
        <v>13.780200000000001</v>
      </c>
      <c r="P30">
        <f t="shared" si="3"/>
        <v>10.204800000000001</v>
      </c>
      <c r="Q30">
        <f t="shared" si="4"/>
        <v>9.5159000000000002</v>
      </c>
      <c r="R30">
        <f t="shared" si="5"/>
        <v>8.7842000000000002</v>
      </c>
      <c r="S30">
        <f t="shared" si="6"/>
        <v>8.7027000000000001</v>
      </c>
      <c r="T30">
        <f>IFERROR(VLOOKUP($A30,TY_main!A:B,2,FALSE),T29)</f>
        <v>76.671875</v>
      </c>
    </row>
    <row r="31" spans="1:20" x14ac:dyDescent="0.25">
      <c r="A31" s="2">
        <f>SPY_IVOL!A31</f>
        <v>38405</v>
      </c>
      <c r="B31">
        <f>SPY_IVOL!B31</f>
        <v>16.2622</v>
      </c>
      <c r="C31">
        <f>SPY_IVOL!C31</f>
        <v>16.2622</v>
      </c>
      <c r="D31">
        <f>SPY_IVOL!D31</f>
        <v>14.105499999999999</v>
      </c>
      <c r="E31">
        <f>SPY_IVOL!E31</f>
        <v>11.3093</v>
      </c>
      <c r="F31">
        <f>SPY_IVOL!F31</f>
        <v>10.8415</v>
      </c>
      <c r="G31">
        <f>SPY_IVOL!G31</f>
        <v>10.352600000000001</v>
      </c>
      <c r="H31">
        <f>SPY_IVOL!H31</f>
        <v>10.306800000000001</v>
      </c>
      <c r="I31">
        <f>VLOOKUP($A31,SPY_main!$A:$C,2,FALSE)</f>
        <v>118.6</v>
      </c>
      <c r="J31">
        <f>IFERROR(VLOOKUP($A31,SPY_main!$A:$C,3,FALSE),J30)</f>
        <v>1.5752999999999999</v>
      </c>
      <c r="K31">
        <f>IFERROR(VLOOKUP($A31,SPY_main!$E:$F,2,FALSE),K30)</f>
        <v>2.87</v>
      </c>
      <c r="L31">
        <f>IFERROR(VLOOKUP($A31,SPY_main!H:I,2,FALSE),L30)</f>
        <v>13.14</v>
      </c>
      <c r="M31">
        <f t="shared" si="0"/>
        <v>19.821100000000001</v>
      </c>
      <c r="N31">
        <f t="shared" si="1"/>
        <v>19.821100000000001</v>
      </c>
      <c r="O31">
        <f t="shared" si="2"/>
        <v>16.488800000000001</v>
      </c>
      <c r="P31">
        <f t="shared" si="3"/>
        <v>11.8933</v>
      </c>
      <c r="Q31">
        <f t="shared" si="4"/>
        <v>11.266500000000001</v>
      </c>
      <c r="R31">
        <f t="shared" si="5"/>
        <v>10.6028</v>
      </c>
      <c r="S31">
        <f t="shared" si="6"/>
        <v>10.5425</v>
      </c>
      <c r="T31">
        <f>IFERROR(VLOOKUP($A31,TY_main!A:B,2,FALSE),T30)</f>
        <v>76.59375</v>
      </c>
    </row>
    <row r="32" spans="1:20" x14ac:dyDescent="0.25">
      <c r="A32" s="2">
        <f>SPY_IVOL!A32</f>
        <v>38406</v>
      </c>
      <c r="B32">
        <f>SPY_IVOL!B32</f>
        <v>15.742000000000001</v>
      </c>
      <c r="C32">
        <f>SPY_IVOL!C32</f>
        <v>15.742000000000001</v>
      </c>
      <c r="D32">
        <f>SPY_IVOL!D32</f>
        <v>13.6678</v>
      </c>
      <c r="E32">
        <f>SPY_IVOL!E32</f>
        <v>10.959199999999999</v>
      </c>
      <c r="F32">
        <f>SPY_IVOL!F32</f>
        <v>10.266400000000001</v>
      </c>
      <c r="G32">
        <f>SPY_IVOL!G32</f>
        <v>9.5234000000000005</v>
      </c>
      <c r="H32">
        <f>SPY_IVOL!H32</f>
        <v>9.4491999999999994</v>
      </c>
      <c r="I32">
        <f>VLOOKUP($A32,SPY_main!$A:$C,2,FALSE)</f>
        <v>119.45</v>
      </c>
      <c r="J32">
        <f>IFERROR(VLOOKUP($A32,SPY_main!$A:$C,3,FALSE),J31)</f>
        <v>1.5641</v>
      </c>
      <c r="K32">
        <f>IFERROR(VLOOKUP($A32,SPY_main!$E:$F,2,FALSE),K31)</f>
        <v>2.8731300000000002</v>
      </c>
      <c r="L32">
        <f>IFERROR(VLOOKUP($A32,SPY_main!H:I,2,FALSE),L31)</f>
        <v>12.39</v>
      </c>
      <c r="M32">
        <f t="shared" si="0"/>
        <v>18.188099999999999</v>
      </c>
      <c r="N32">
        <f t="shared" si="1"/>
        <v>18.188099999999999</v>
      </c>
      <c r="O32">
        <f t="shared" si="2"/>
        <v>15.2361</v>
      </c>
      <c r="P32">
        <f t="shared" si="3"/>
        <v>11.239000000000001</v>
      </c>
      <c r="Q32">
        <f t="shared" si="4"/>
        <v>10.536799999999999</v>
      </c>
      <c r="R32">
        <f t="shared" si="5"/>
        <v>9.7843999999999998</v>
      </c>
      <c r="S32">
        <f t="shared" si="6"/>
        <v>9.7181999999999995</v>
      </c>
      <c r="T32">
        <f>IFERROR(VLOOKUP($A32,TY_main!A:B,2,FALSE),T31)</f>
        <v>76.640625</v>
      </c>
    </row>
    <row r="33" spans="1:20" x14ac:dyDescent="0.25">
      <c r="A33" s="2">
        <f>SPY_IVOL!A33</f>
        <v>38407</v>
      </c>
      <c r="B33">
        <f>SPY_IVOL!B33</f>
        <v>14.8908</v>
      </c>
      <c r="C33">
        <f>SPY_IVOL!C33</f>
        <v>14.8908</v>
      </c>
      <c r="D33">
        <f>SPY_IVOL!D33</f>
        <v>12.926299999999999</v>
      </c>
      <c r="E33">
        <f>SPY_IVOL!E33</f>
        <v>10.2944</v>
      </c>
      <c r="F33">
        <f>SPY_IVOL!F33</f>
        <v>9.6343999999999994</v>
      </c>
      <c r="G33">
        <f>SPY_IVOL!G33</f>
        <v>8.9526000000000003</v>
      </c>
      <c r="H33">
        <f>SPY_IVOL!H33</f>
        <v>8.8712999999999997</v>
      </c>
      <c r="I33">
        <f>VLOOKUP($A33,SPY_main!$A:$C,2,FALSE)</f>
        <v>120.24</v>
      </c>
      <c r="J33">
        <f>IFERROR(VLOOKUP($A33,SPY_main!$A:$C,3,FALSE),J32)</f>
        <v>1.5539000000000001</v>
      </c>
      <c r="K33">
        <f>IFERROR(VLOOKUP($A33,SPY_main!$E:$F,2,FALSE),K32)</f>
        <v>2.89</v>
      </c>
      <c r="L33">
        <f>IFERROR(VLOOKUP($A33,SPY_main!H:I,2,FALSE),L32)</f>
        <v>11.57</v>
      </c>
      <c r="M33">
        <f t="shared" si="0"/>
        <v>17.903300000000002</v>
      </c>
      <c r="N33">
        <f t="shared" si="1"/>
        <v>17.903300000000002</v>
      </c>
      <c r="O33">
        <f t="shared" si="2"/>
        <v>14.841200000000001</v>
      </c>
      <c r="P33">
        <f t="shared" si="3"/>
        <v>10.5069</v>
      </c>
      <c r="Q33">
        <f t="shared" si="4"/>
        <v>10.053900000000001</v>
      </c>
      <c r="R33">
        <f t="shared" si="5"/>
        <v>9.5794999999999995</v>
      </c>
      <c r="S33">
        <f t="shared" si="6"/>
        <v>9.532</v>
      </c>
      <c r="T33">
        <f>IFERROR(VLOOKUP($A33,TY_main!A:B,2,FALSE),T32)</f>
        <v>76.5625</v>
      </c>
    </row>
    <row r="34" spans="1:20" x14ac:dyDescent="0.25">
      <c r="A34" s="2">
        <f>SPY_IVOL!A34</f>
        <v>38408</v>
      </c>
      <c r="B34">
        <f>SPY_IVOL!B34</f>
        <v>14.718400000000001</v>
      </c>
      <c r="C34">
        <f>SPY_IVOL!C34</f>
        <v>14.718400000000001</v>
      </c>
      <c r="D34">
        <f>SPY_IVOL!D34</f>
        <v>12.6775</v>
      </c>
      <c r="E34">
        <f>SPY_IVOL!E34</f>
        <v>10.0136</v>
      </c>
      <c r="F34">
        <f>SPY_IVOL!F34</f>
        <v>9.4398</v>
      </c>
      <c r="G34">
        <f>SPY_IVOL!G34</f>
        <v>8.8286999999999995</v>
      </c>
      <c r="H34">
        <f>SPY_IVOL!H34</f>
        <v>8.7721999999999998</v>
      </c>
      <c r="I34">
        <f>VLOOKUP($A34,SPY_main!$A:$C,2,FALSE)</f>
        <v>121.43</v>
      </c>
      <c r="J34">
        <f>IFERROR(VLOOKUP($A34,SPY_main!$A:$C,3,FALSE),J33)</f>
        <v>1.5386</v>
      </c>
      <c r="K34">
        <f>IFERROR(VLOOKUP($A34,SPY_main!$E:$F,2,FALSE),K33)</f>
        <v>2.91</v>
      </c>
      <c r="L34">
        <f>IFERROR(VLOOKUP($A34,SPY_main!H:I,2,FALSE),L33)</f>
        <v>11.49</v>
      </c>
      <c r="M34">
        <f t="shared" si="0"/>
        <v>16.582100000000001</v>
      </c>
      <c r="N34">
        <f t="shared" si="1"/>
        <v>16.582100000000001</v>
      </c>
      <c r="O34">
        <f t="shared" si="2"/>
        <v>13.9354</v>
      </c>
      <c r="P34">
        <f t="shared" si="3"/>
        <v>10.393700000000001</v>
      </c>
      <c r="Q34">
        <f t="shared" si="4"/>
        <v>9.9789999999999992</v>
      </c>
      <c r="R34">
        <f t="shared" si="5"/>
        <v>9.5462000000000007</v>
      </c>
      <c r="S34">
        <f t="shared" si="6"/>
        <v>9.5099</v>
      </c>
      <c r="T34">
        <f>IFERROR(VLOOKUP($A34,TY_main!A:B,2,FALSE),T33)</f>
        <v>76.625</v>
      </c>
    </row>
    <row r="35" spans="1:20" x14ac:dyDescent="0.25">
      <c r="A35" s="2">
        <f>SPY_IVOL!A35</f>
        <v>38411</v>
      </c>
      <c r="B35">
        <f>SPY_IVOL!B35</f>
        <v>15.8619</v>
      </c>
      <c r="C35">
        <f>SPY_IVOL!C35</f>
        <v>15.8619</v>
      </c>
      <c r="D35">
        <f>SPY_IVOL!D35</f>
        <v>13.6548</v>
      </c>
      <c r="E35">
        <f>SPY_IVOL!E35</f>
        <v>10.7095</v>
      </c>
      <c r="F35">
        <f>SPY_IVOL!F35</f>
        <v>10.182</v>
      </c>
      <c r="G35">
        <f>SPY_IVOL!G35</f>
        <v>9.6256000000000004</v>
      </c>
      <c r="H35">
        <f>SPY_IVOL!H35</f>
        <v>9.5678999999999998</v>
      </c>
      <c r="I35">
        <f>VLOOKUP($A35,SPY_main!$A:$C,2,FALSE)</f>
        <v>120.63</v>
      </c>
      <c r="J35">
        <f>IFERROR(VLOOKUP($A35,SPY_main!$A:$C,3,FALSE),J34)</f>
        <v>1.5488</v>
      </c>
      <c r="K35">
        <f>IFERROR(VLOOKUP($A35,SPY_main!$E:$F,2,FALSE),K34)</f>
        <v>2.92</v>
      </c>
      <c r="L35">
        <f>IFERROR(VLOOKUP($A35,SPY_main!H:I,2,FALSE),L34)</f>
        <v>12.08</v>
      </c>
      <c r="M35">
        <f t="shared" si="0"/>
        <v>18.561299999999999</v>
      </c>
      <c r="N35">
        <f t="shared" si="1"/>
        <v>18.561299999999999</v>
      </c>
      <c r="O35">
        <f t="shared" si="2"/>
        <v>15.581099999999999</v>
      </c>
      <c r="P35">
        <f t="shared" si="3"/>
        <v>11.5092</v>
      </c>
      <c r="Q35">
        <f t="shared" si="4"/>
        <v>11.0044</v>
      </c>
      <c r="R35">
        <f t="shared" si="5"/>
        <v>10.475300000000001</v>
      </c>
      <c r="S35">
        <f t="shared" si="6"/>
        <v>10.425700000000001</v>
      </c>
      <c r="T35">
        <f>IFERROR(VLOOKUP($A35,TY_main!A:B,2,FALSE),T34)</f>
        <v>76.265625</v>
      </c>
    </row>
    <row r="36" spans="1:20" x14ac:dyDescent="0.25">
      <c r="A36" s="2">
        <f>SPY_IVOL!A36</f>
        <v>38412</v>
      </c>
      <c r="B36">
        <f>SPY_IVOL!B36</f>
        <v>15.7438</v>
      </c>
      <c r="C36">
        <f>SPY_IVOL!C36</f>
        <v>15.7438</v>
      </c>
      <c r="D36">
        <f>SPY_IVOL!D36</f>
        <v>13.655799999999999</v>
      </c>
      <c r="E36">
        <f>SPY_IVOL!E36</f>
        <v>10.8253</v>
      </c>
      <c r="F36">
        <f>SPY_IVOL!F36</f>
        <v>10.0261</v>
      </c>
      <c r="G36">
        <f>SPY_IVOL!G36</f>
        <v>9.2134999999999998</v>
      </c>
      <c r="H36">
        <f>SPY_IVOL!H36</f>
        <v>9.1071000000000009</v>
      </c>
      <c r="I36">
        <f>VLOOKUP($A36,SPY_main!$A:$C,2,FALSE)</f>
        <v>121.23</v>
      </c>
      <c r="J36">
        <f>IFERROR(VLOOKUP($A36,SPY_main!$A:$C,3,FALSE),J35)</f>
        <v>1.5411999999999999</v>
      </c>
      <c r="K36">
        <f>IFERROR(VLOOKUP($A36,SPY_main!$E:$F,2,FALSE),K35)</f>
        <v>2.93</v>
      </c>
      <c r="L36">
        <f>IFERROR(VLOOKUP($A36,SPY_main!H:I,2,FALSE),L35)</f>
        <v>12.04</v>
      </c>
      <c r="M36">
        <f t="shared" si="0"/>
        <v>18.1709</v>
      </c>
      <c r="N36">
        <f t="shared" si="1"/>
        <v>18.1709</v>
      </c>
      <c r="O36">
        <f t="shared" si="2"/>
        <v>15.3659</v>
      </c>
      <c r="P36">
        <f t="shared" si="3"/>
        <v>11.4335</v>
      </c>
      <c r="Q36">
        <f t="shared" si="4"/>
        <v>10.927300000000001</v>
      </c>
      <c r="R36">
        <f t="shared" si="5"/>
        <v>10.450100000000001</v>
      </c>
      <c r="S36">
        <f t="shared" si="6"/>
        <v>10.3931</v>
      </c>
      <c r="T36">
        <f>IFERROR(VLOOKUP($A36,TY_main!A:B,2,FALSE),T35)</f>
        <v>76.203125</v>
      </c>
    </row>
    <row r="37" spans="1:20" x14ac:dyDescent="0.25">
      <c r="A37" s="2">
        <f>SPY_IVOL!A37</f>
        <v>38413</v>
      </c>
      <c r="B37">
        <f>SPY_IVOL!B37</f>
        <v>15.8728</v>
      </c>
      <c r="C37">
        <f>SPY_IVOL!C37</f>
        <v>15.8728</v>
      </c>
      <c r="D37">
        <f>SPY_IVOL!D37</f>
        <v>13.849</v>
      </c>
      <c r="E37">
        <f>SPY_IVOL!E37</f>
        <v>11.202299999999999</v>
      </c>
      <c r="F37">
        <f>SPY_IVOL!F37</f>
        <v>10.4285</v>
      </c>
      <c r="G37">
        <f>SPY_IVOL!G37</f>
        <v>9.5924999999999994</v>
      </c>
      <c r="H37">
        <f>SPY_IVOL!H37</f>
        <v>9.5043000000000006</v>
      </c>
      <c r="I37">
        <f>VLOOKUP($A37,SPY_main!$A:$C,2,FALSE)</f>
        <v>121.17</v>
      </c>
      <c r="J37">
        <f>IFERROR(VLOOKUP($A37,SPY_main!$A:$C,3,FALSE),J36)</f>
        <v>1.5419</v>
      </c>
      <c r="K37">
        <f>IFERROR(VLOOKUP($A37,SPY_main!$E:$F,2,FALSE),K36)</f>
        <v>2.94</v>
      </c>
      <c r="L37">
        <f>IFERROR(VLOOKUP($A37,SPY_main!H:I,2,FALSE),L36)</f>
        <v>12.5</v>
      </c>
      <c r="M37">
        <f t="shared" si="0"/>
        <v>18.6431</v>
      </c>
      <c r="N37">
        <f t="shared" si="1"/>
        <v>18.6431</v>
      </c>
      <c r="O37">
        <f t="shared" si="2"/>
        <v>15.754300000000001</v>
      </c>
      <c r="P37">
        <f t="shared" si="3"/>
        <v>11.842000000000001</v>
      </c>
      <c r="Q37">
        <f t="shared" si="4"/>
        <v>11.301500000000001</v>
      </c>
      <c r="R37">
        <f t="shared" si="5"/>
        <v>10.7339</v>
      </c>
      <c r="S37">
        <f t="shared" si="6"/>
        <v>10.6799</v>
      </c>
      <c r="T37">
        <f>IFERROR(VLOOKUP($A37,TY_main!A:B,2,FALSE),T36)</f>
        <v>76.171875</v>
      </c>
    </row>
    <row r="38" spans="1:20" x14ac:dyDescent="0.25">
      <c r="A38" s="2">
        <f>SPY_IVOL!A38</f>
        <v>38414</v>
      </c>
      <c r="B38">
        <f>SPY_IVOL!B38</f>
        <v>16.0548</v>
      </c>
      <c r="C38">
        <f>SPY_IVOL!C38</f>
        <v>16.0548</v>
      </c>
      <c r="D38">
        <f>SPY_IVOL!D38</f>
        <v>13.9613</v>
      </c>
      <c r="E38">
        <f>SPY_IVOL!E38</f>
        <v>11.2788</v>
      </c>
      <c r="F38">
        <f>SPY_IVOL!F38</f>
        <v>10.711</v>
      </c>
      <c r="G38">
        <f>SPY_IVOL!G38</f>
        <v>10.1114</v>
      </c>
      <c r="H38">
        <f>SPY_IVOL!H38</f>
        <v>10.057600000000001</v>
      </c>
      <c r="I38">
        <f>VLOOKUP($A38,SPY_main!$A:$C,2,FALSE)</f>
        <v>121.22</v>
      </c>
      <c r="J38">
        <f>IFERROR(VLOOKUP($A38,SPY_main!$A:$C,3,FALSE),J37)</f>
        <v>1.5412999999999999</v>
      </c>
      <c r="K38">
        <f>IFERROR(VLOOKUP($A38,SPY_main!$E:$F,2,FALSE),K37)</f>
        <v>2.95</v>
      </c>
      <c r="L38">
        <f>IFERROR(VLOOKUP($A38,SPY_main!H:I,2,FALSE),L37)</f>
        <v>12.93</v>
      </c>
      <c r="M38">
        <f t="shared" si="0"/>
        <v>17.450099999999999</v>
      </c>
      <c r="N38">
        <f t="shared" si="1"/>
        <v>17.450099999999999</v>
      </c>
      <c r="O38">
        <f t="shared" si="2"/>
        <v>15.0609</v>
      </c>
      <c r="P38">
        <f t="shared" si="3"/>
        <v>11.9856</v>
      </c>
      <c r="Q38">
        <f t="shared" si="4"/>
        <v>11.2499</v>
      </c>
      <c r="R38">
        <f t="shared" si="5"/>
        <v>10.4627</v>
      </c>
      <c r="S38">
        <f t="shared" si="6"/>
        <v>10.3947</v>
      </c>
      <c r="T38">
        <f>IFERROR(VLOOKUP($A38,TY_main!A:B,2,FALSE),T37)</f>
        <v>76.125</v>
      </c>
    </row>
    <row r="39" spans="1:20" x14ac:dyDescent="0.25">
      <c r="A39" s="2">
        <f>SPY_IVOL!A39</f>
        <v>38415</v>
      </c>
      <c r="B39">
        <f>SPY_IVOL!B39</f>
        <v>15.816700000000001</v>
      </c>
      <c r="C39">
        <f>SPY_IVOL!C39</f>
        <v>15.816700000000001</v>
      </c>
      <c r="D39">
        <f>SPY_IVOL!D39</f>
        <v>13.5533</v>
      </c>
      <c r="E39">
        <f>SPY_IVOL!E39</f>
        <v>10.7087</v>
      </c>
      <c r="F39">
        <f>SPY_IVOL!F39</f>
        <v>10.1866</v>
      </c>
      <c r="G39">
        <f>SPY_IVOL!G39</f>
        <v>9.6363000000000003</v>
      </c>
      <c r="H39">
        <f>SPY_IVOL!H39</f>
        <v>9.5995000000000008</v>
      </c>
      <c r="I39">
        <f>VLOOKUP($A39,SPY_main!$A:$C,2,FALSE)</f>
        <v>122.73</v>
      </c>
      <c r="J39">
        <f>IFERROR(VLOOKUP($A39,SPY_main!$A:$C,3,FALSE),J38)</f>
        <v>1.5223</v>
      </c>
      <c r="K39">
        <f>IFERROR(VLOOKUP($A39,SPY_main!$E:$F,2,FALSE),K38)</f>
        <v>2.9587500000000002</v>
      </c>
      <c r="L39">
        <f>IFERROR(VLOOKUP($A39,SPY_main!H:I,2,FALSE),L38)</f>
        <v>11.94</v>
      </c>
      <c r="M39">
        <f t="shared" si="0"/>
        <v>15.264699999999999</v>
      </c>
      <c r="N39">
        <f t="shared" si="1"/>
        <v>15.264699999999999</v>
      </c>
      <c r="O39">
        <f t="shared" si="2"/>
        <v>13.324299999999999</v>
      </c>
      <c r="P39">
        <f t="shared" si="3"/>
        <v>10.9863</v>
      </c>
      <c r="Q39">
        <f t="shared" si="4"/>
        <v>10.424200000000001</v>
      </c>
      <c r="R39">
        <f t="shared" si="5"/>
        <v>9.8300999999999998</v>
      </c>
      <c r="S39">
        <f t="shared" si="6"/>
        <v>9.7959999999999994</v>
      </c>
      <c r="T39">
        <f>IFERROR(VLOOKUP($A39,TY_main!A:B,2,FALSE),T38)</f>
        <v>76.40625</v>
      </c>
    </row>
    <row r="40" spans="1:20" x14ac:dyDescent="0.25">
      <c r="A40" s="2">
        <f>SPY_IVOL!A40</f>
        <v>38418</v>
      </c>
      <c r="B40">
        <f>SPY_IVOL!B40</f>
        <v>16.381699999999999</v>
      </c>
      <c r="C40">
        <f>SPY_IVOL!C40</f>
        <v>16.381699999999999</v>
      </c>
      <c r="D40">
        <f>SPY_IVOL!D40</f>
        <v>14.0435</v>
      </c>
      <c r="E40">
        <f>SPY_IVOL!E40</f>
        <v>10.8644</v>
      </c>
      <c r="F40">
        <f>SPY_IVOL!F40</f>
        <v>10.379</v>
      </c>
      <c r="G40">
        <f>SPY_IVOL!G40</f>
        <v>9.8885000000000005</v>
      </c>
      <c r="H40">
        <f>SPY_IVOL!H40</f>
        <v>9.8333999999999993</v>
      </c>
      <c r="I40">
        <f>VLOOKUP($A40,SPY_main!$A:$C,2,FALSE)</f>
        <v>122.79</v>
      </c>
      <c r="J40">
        <f>IFERROR(VLOOKUP($A40,SPY_main!$A:$C,3,FALSE),J39)</f>
        <v>1.5216000000000001</v>
      </c>
      <c r="K40">
        <f>IFERROR(VLOOKUP($A40,SPY_main!$E:$F,2,FALSE),K39)</f>
        <v>2.96</v>
      </c>
      <c r="L40">
        <f>IFERROR(VLOOKUP($A40,SPY_main!H:I,2,FALSE),L39)</f>
        <v>12.26</v>
      </c>
      <c r="M40">
        <f t="shared" si="0"/>
        <v>16.459700000000002</v>
      </c>
      <c r="N40">
        <f t="shared" si="1"/>
        <v>16.459700000000002</v>
      </c>
      <c r="O40">
        <f t="shared" si="2"/>
        <v>14.235900000000001</v>
      </c>
      <c r="P40">
        <f t="shared" si="3"/>
        <v>11.347300000000001</v>
      </c>
      <c r="Q40">
        <f t="shared" si="4"/>
        <v>11.027799999999999</v>
      </c>
      <c r="R40">
        <f t="shared" si="5"/>
        <v>10.698700000000001</v>
      </c>
      <c r="S40">
        <f t="shared" si="6"/>
        <v>10.6684</v>
      </c>
      <c r="T40">
        <f>IFERROR(VLOOKUP($A40,TY_main!A:B,2,FALSE),T39)</f>
        <v>76.453125</v>
      </c>
    </row>
    <row r="41" spans="1:20" x14ac:dyDescent="0.25">
      <c r="A41" s="2">
        <f>SPY_IVOL!A41</f>
        <v>38419</v>
      </c>
      <c r="B41">
        <f>SPY_IVOL!B41</f>
        <v>16.168700000000001</v>
      </c>
      <c r="C41">
        <f>SPY_IVOL!C41</f>
        <v>16.168700000000001</v>
      </c>
      <c r="D41">
        <f>SPY_IVOL!D41</f>
        <v>13.89</v>
      </c>
      <c r="E41">
        <f>SPY_IVOL!E41</f>
        <v>10.9169</v>
      </c>
      <c r="F41">
        <f>SPY_IVOL!F41</f>
        <v>10.4336</v>
      </c>
      <c r="G41">
        <f>SPY_IVOL!G41</f>
        <v>9.9268999999999998</v>
      </c>
      <c r="H41">
        <f>SPY_IVOL!H41</f>
        <v>9.8816000000000006</v>
      </c>
      <c r="I41">
        <f>VLOOKUP($A41,SPY_main!$A:$C,2,FALSE)</f>
        <v>122.33</v>
      </c>
      <c r="J41">
        <f>IFERROR(VLOOKUP($A41,SPY_main!$A:$C,3,FALSE),J40)</f>
        <v>1.5273000000000001</v>
      </c>
      <c r="K41">
        <f>IFERROR(VLOOKUP($A41,SPY_main!$E:$F,2,FALSE),K40)</f>
        <v>2.97</v>
      </c>
      <c r="L41">
        <f>IFERROR(VLOOKUP($A41,SPY_main!H:I,2,FALSE),L40)</f>
        <v>12.4</v>
      </c>
      <c r="M41">
        <f t="shared" si="0"/>
        <v>16.355599999999999</v>
      </c>
      <c r="N41">
        <f t="shared" si="1"/>
        <v>16.355599999999999</v>
      </c>
      <c r="O41">
        <f t="shared" si="2"/>
        <v>14.069699999999999</v>
      </c>
      <c r="P41">
        <f t="shared" si="3"/>
        <v>11.1911</v>
      </c>
      <c r="Q41">
        <f t="shared" si="4"/>
        <v>10.663</v>
      </c>
      <c r="R41">
        <f t="shared" si="5"/>
        <v>10.1073</v>
      </c>
      <c r="S41">
        <f t="shared" si="6"/>
        <v>10.0678</v>
      </c>
      <c r="T41">
        <f>IFERROR(VLOOKUP($A41,TY_main!A:B,2,FALSE),T40)</f>
        <v>76.125</v>
      </c>
    </row>
    <row r="42" spans="1:20" x14ac:dyDescent="0.25">
      <c r="A42" s="2">
        <f>SPY_IVOL!A42</f>
        <v>38420</v>
      </c>
      <c r="B42">
        <f>SPY_IVOL!B42</f>
        <v>17.332100000000001</v>
      </c>
      <c r="C42">
        <f>SPY_IVOL!C42</f>
        <v>17.332100000000001</v>
      </c>
      <c r="D42">
        <f>SPY_IVOL!D42</f>
        <v>14.7392</v>
      </c>
      <c r="E42">
        <f>SPY_IVOL!E42</f>
        <v>11.4535</v>
      </c>
      <c r="F42">
        <f>SPY_IVOL!F42</f>
        <v>10.9983</v>
      </c>
      <c r="G42">
        <f>SPY_IVOL!G42</f>
        <v>10.523300000000001</v>
      </c>
      <c r="H42">
        <f>SPY_IVOL!H42</f>
        <v>10.4923</v>
      </c>
      <c r="I42">
        <f>VLOOKUP($A42,SPY_main!$A:$C,2,FALSE)</f>
        <v>120.97</v>
      </c>
      <c r="J42">
        <f>IFERROR(VLOOKUP($A42,SPY_main!$A:$C,3,FALSE),J41)</f>
        <v>1.5445</v>
      </c>
      <c r="K42">
        <f>IFERROR(VLOOKUP($A42,SPY_main!$E:$F,2,FALSE),K41)</f>
        <v>2.98</v>
      </c>
      <c r="L42">
        <f>IFERROR(VLOOKUP($A42,SPY_main!H:I,2,FALSE),L41)</f>
        <v>12.7</v>
      </c>
      <c r="M42">
        <f t="shared" si="0"/>
        <v>16.310099999999998</v>
      </c>
      <c r="N42">
        <f t="shared" si="1"/>
        <v>16.310099999999998</v>
      </c>
      <c r="O42">
        <f t="shared" si="2"/>
        <v>14.633699999999999</v>
      </c>
      <c r="P42">
        <f t="shared" si="3"/>
        <v>12.699400000000001</v>
      </c>
      <c r="Q42">
        <f t="shared" si="4"/>
        <v>12.1225</v>
      </c>
      <c r="R42">
        <f t="shared" si="5"/>
        <v>11.5167</v>
      </c>
      <c r="S42">
        <f t="shared" si="6"/>
        <v>11.485300000000001</v>
      </c>
      <c r="T42">
        <f>IFERROR(VLOOKUP($A42,TY_main!A:B,2,FALSE),T41)</f>
        <v>75.546875</v>
      </c>
    </row>
    <row r="43" spans="1:20" x14ac:dyDescent="0.25">
      <c r="A43" s="2">
        <f>SPY_IVOL!A43</f>
        <v>38421</v>
      </c>
      <c r="B43">
        <f>SPY_IVOL!B43</f>
        <v>16.622599999999998</v>
      </c>
      <c r="C43">
        <f>SPY_IVOL!C43</f>
        <v>16.622599999999998</v>
      </c>
      <c r="D43">
        <f>SPY_IVOL!D43</f>
        <v>14.323700000000001</v>
      </c>
      <c r="E43">
        <f>SPY_IVOL!E43</f>
        <v>11.283099999999999</v>
      </c>
      <c r="F43">
        <f>SPY_IVOL!F43</f>
        <v>10.827199999999999</v>
      </c>
      <c r="G43">
        <f>SPY_IVOL!G43</f>
        <v>10.3512</v>
      </c>
      <c r="H43">
        <f>SPY_IVOL!H43</f>
        <v>10.3041</v>
      </c>
      <c r="I43">
        <f>VLOOKUP($A43,SPY_main!$A:$C,2,FALSE)</f>
        <v>121.24</v>
      </c>
      <c r="J43">
        <f>IFERROR(VLOOKUP($A43,SPY_main!$A:$C,3,FALSE),J42)</f>
        <v>1.5409999999999999</v>
      </c>
      <c r="K43">
        <f>IFERROR(VLOOKUP($A43,SPY_main!$E:$F,2,FALSE),K42)</f>
        <v>3</v>
      </c>
      <c r="L43">
        <f>IFERROR(VLOOKUP($A43,SPY_main!H:I,2,FALSE),L42)</f>
        <v>12.49</v>
      </c>
      <c r="M43">
        <f t="shared" si="0"/>
        <v>16.282599999999999</v>
      </c>
      <c r="N43">
        <f t="shared" si="1"/>
        <v>16.282599999999999</v>
      </c>
      <c r="O43">
        <f t="shared" si="2"/>
        <v>14.1785</v>
      </c>
      <c r="P43">
        <f t="shared" si="3"/>
        <v>11.485200000000001</v>
      </c>
      <c r="Q43">
        <f t="shared" si="4"/>
        <v>11.031499999999999</v>
      </c>
      <c r="R43">
        <f t="shared" si="5"/>
        <v>10.558400000000001</v>
      </c>
      <c r="S43">
        <f t="shared" si="6"/>
        <v>10.5159</v>
      </c>
      <c r="T43">
        <f>IFERROR(VLOOKUP($A43,TY_main!A:B,2,FALSE),T42)</f>
        <v>75.75</v>
      </c>
    </row>
    <row r="44" spans="1:20" x14ac:dyDescent="0.25">
      <c r="A44" s="2">
        <f>SPY_IVOL!A44</f>
        <v>38422</v>
      </c>
      <c r="B44">
        <f>SPY_IVOL!B44</f>
        <v>16.962900000000001</v>
      </c>
      <c r="C44">
        <f>SPY_IVOL!C44</f>
        <v>16.962900000000001</v>
      </c>
      <c r="D44">
        <f>SPY_IVOL!D44</f>
        <v>14.611800000000001</v>
      </c>
      <c r="E44">
        <f>SPY_IVOL!E44</f>
        <v>11.5604</v>
      </c>
      <c r="F44">
        <f>SPY_IVOL!F44</f>
        <v>11.0541</v>
      </c>
      <c r="G44">
        <f>SPY_IVOL!G44</f>
        <v>10.5235</v>
      </c>
      <c r="H44">
        <f>SPY_IVOL!H44</f>
        <v>10.4764</v>
      </c>
      <c r="I44">
        <f>VLOOKUP($A44,SPY_main!$A:$C,2,FALSE)</f>
        <v>120.39</v>
      </c>
      <c r="J44">
        <f>IFERROR(VLOOKUP($A44,SPY_main!$A:$C,3,FALSE),J43)</f>
        <v>1.5519000000000001</v>
      </c>
      <c r="K44">
        <f>IFERROR(VLOOKUP($A44,SPY_main!$E:$F,2,FALSE),K43)</f>
        <v>3.01</v>
      </c>
      <c r="L44">
        <f>IFERROR(VLOOKUP($A44,SPY_main!H:I,2,FALSE),L43)</f>
        <v>12.8</v>
      </c>
      <c r="M44">
        <f t="shared" si="0"/>
        <v>16.8551</v>
      </c>
      <c r="N44">
        <f t="shared" si="1"/>
        <v>16.8551</v>
      </c>
      <c r="O44">
        <f t="shared" si="2"/>
        <v>14.789300000000001</v>
      </c>
      <c r="P44">
        <f t="shared" si="3"/>
        <v>12.157400000000001</v>
      </c>
      <c r="Q44">
        <f t="shared" si="4"/>
        <v>11.661799999999999</v>
      </c>
      <c r="R44">
        <f t="shared" si="5"/>
        <v>11.1441</v>
      </c>
      <c r="S44">
        <f t="shared" si="6"/>
        <v>11.095700000000001</v>
      </c>
      <c r="T44">
        <f>IFERROR(VLOOKUP($A44,TY_main!A:B,2,FALSE),T43)</f>
        <v>75.421875</v>
      </c>
    </row>
    <row r="45" spans="1:20" x14ac:dyDescent="0.25">
      <c r="A45" s="2">
        <f>SPY_IVOL!A45</f>
        <v>38425</v>
      </c>
      <c r="B45">
        <f>SPY_IVOL!B45</f>
        <v>16.760000000000002</v>
      </c>
      <c r="C45">
        <f>SPY_IVOL!C45</f>
        <v>16.760000000000002</v>
      </c>
      <c r="D45">
        <f>SPY_IVOL!D45</f>
        <v>14.3599</v>
      </c>
      <c r="E45">
        <f>SPY_IVOL!E45</f>
        <v>11.407400000000001</v>
      </c>
      <c r="F45">
        <f>SPY_IVOL!F45</f>
        <v>10.8002</v>
      </c>
      <c r="G45">
        <f>SPY_IVOL!G45</f>
        <v>10.1569</v>
      </c>
      <c r="H45">
        <f>SPY_IVOL!H45</f>
        <v>10.121700000000001</v>
      </c>
      <c r="I45">
        <f>VLOOKUP($A45,SPY_main!$A:$C,2,FALSE)</f>
        <v>121.14</v>
      </c>
      <c r="J45">
        <f>IFERROR(VLOOKUP($A45,SPY_main!$A:$C,3,FALSE),J44)</f>
        <v>1.5423</v>
      </c>
      <c r="K45">
        <f>IFERROR(VLOOKUP($A45,SPY_main!$E:$F,2,FALSE),K44)</f>
        <v>3.02</v>
      </c>
      <c r="L45">
        <f>IFERROR(VLOOKUP($A45,SPY_main!H:I,2,FALSE),L44)</f>
        <v>12.39</v>
      </c>
      <c r="M45">
        <f t="shared" si="0"/>
        <v>16.319400000000002</v>
      </c>
      <c r="N45">
        <f t="shared" si="1"/>
        <v>16.319400000000002</v>
      </c>
      <c r="O45">
        <f t="shared" si="2"/>
        <v>15.086</v>
      </c>
      <c r="P45">
        <f t="shared" si="3"/>
        <v>13.7239</v>
      </c>
      <c r="Q45">
        <f t="shared" si="4"/>
        <v>13.2401</v>
      </c>
      <c r="R45">
        <f t="shared" si="5"/>
        <v>12.7379</v>
      </c>
      <c r="S45">
        <f t="shared" si="6"/>
        <v>12.7151</v>
      </c>
      <c r="T45">
        <f>IFERROR(VLOOKUP($A45,TY_main!A:B,2,FALSE),T44)</f>
        <v>75.5</v>
      </c>
    </row>
    <row r="46" spans="1:20" x14ac:dyDescent="0.25">
      <c r="A46" s="2">
        <f>SPY_IVOL!A46</f>
        <v>38426</v>
      </c>
      <c r="B46">
        <f>SPY_IVOL!B46</f>
        <v>17.2607</v>
      </c>
      <c r="C46">
        <f>SPY_IVOL!C46</f>
        <v>17.2607</v>
      </c>
      <c r="D46">
        <f>SPY_IVOL!D46</f>
        <v>14.869899999999999</v>
      </c>
      <c r="E46">
        <f>SPY_IVOL!E46</f>
        <v>11.803000000000001</v>
      </c>
      <c r="F46">
        <f>SPY_IVOL!F46</f>
        <v>11.330500000000001</v>
      </c>
      <c r="G46">
        <f>SPY_IVOL!G46</f>
        <v>10.837400000000001</v>
      </c>
      <c r="H46">
        <f>SPY_IVOL!H46</f>
        <v>10.796799999999999</v>
      </c>
      <c r="I46">
        <f>VLOOKUP($A46,SPY_main!$A:$C,2,FALSE)</f>
        <v>120.14</v>
      </c>
      <c r="J46">
        <f>IFERROR(VLOOKUP($A46,SPY_main!$A:$C,3,FALSE),J45)</f>
        <v>1.5551999999999999</v>
      </c>
      <c r="K46">
        <f>IFERROR(VLOOKUP($A46,SPY_main!$E:$F,2,FALSE),K45)</f>
        <v>3.03</v>
      </c>
      <c r="L46">
        <f>IFERROR(VLOOKUP($A46,SPY_main!H:I,2,FALSE),L45)</f>
        <v>13.15</v>
      </c>
      <c r="M46">
        <f t="shared" si="0"/>
        <v>18.995899999999999</v>
      </c>
      <c r="N46">
        <f t="shared" si="1"/>
        <v>18.995899999999999</v>
      </c>
      <c r="O46">
        <f t="shared" si="2"/>
        <v>17.073699999999999</v>
      </c>
      <c r="P46">
        <f t="shared" si="3"/>
        <v>14.865</v>
      </c>
      <c r="Q46">
        <f t="shared" si="4"/>
        <v>14.9702</v>
      </c>
      <c r="R46">
        <f t="shared" si="5"/>
        <v>15.0747</v>
      </c>
      <c r="S46">
        <f t="shared" si="6"/>
        <v>15.0807</v>
      </c>
      <c r="T46">
        <f>IFERROR(VLOOKUP($A46,TY_main!A:B,2,FALSE),T45)</f>
        <v>75.421875</v>
      </c>
    </row>
    <row r="47" spans="1:20" x14ac:dyDescent="0.25">
      <c r="A47" s="2">
        <f>SPY_IVOL!A47</f>
        <v>38427</v>
      </c>
      <c r="B47">
        <f>SPY_IVOL!B47</f>
        <v>17.656199999999998</v>
      </c>
      <c r="C47">
        <f>SPY_IVOL!C47</f>
        <v>17.656199999999998</v>
      </c>
      <c r="D47">
        <f>SPY_IVOL!D47</f>
        <v>15.1393</v>
      </c>
      <c r="E47">
        <f>SPY_IVOL!E47</f>
        <v>12.1036</v>
      </c>
      <c r="F47">
        <f>SPY_IVOL!F47</f>
        <v>11.9634</v>
      </c>
      <c r="G47">
        <f>SPY_IVOL!G47</f>
        <v>11.821400000000001</v>
      </c>
      <c r="H47">
        <f>SPY_IVOL!H47</f>
        <v>11.8147</v>
      </c>
      <c r="I47">
        <f>VLOOKUP($A47,SPY_main!$A:$C,2,FALSE)</f>
        <v>119.12</v>
      </c>
      <c r="J47">
        <f>IFERROR(VLOOKUP($A47,SPY_main!$A:$C,3,FALSE),J46)</f>
        <v>1.5685</v>
      </c>
      <c r="K47">
        <f>IFERROR(VLOOKUP($A47,SPY_main!$E:$F,2,FALSE),K46)</f>
        <v>3.04</v>
      </c>
      <c r="L47">
        <f>IFERROR(VLOOKUP($A47,SPY_main!H:I,2,FALSE),L46)</f>
        <v>13.49</v>
      </c>
      <c r="M47">
        <f t="shared" si="0"/>
        <v>16.7316</v>
      </c>
      <c r="N47">
        <f t="shared" si="1"/>
        <v>16.7316</v>
      </c>
      <c r="O47">
        <f t="shared" si="2"/>
        <v>16.133099999999999</v>
      </c>
      <c r="P47">
        <f t="shared" si="3"/>
        <v>15.5054</v>
      </c>
      <c r="Q47">
        <f t="shared" si="4"/>
        <v>15.0571</v>
      </c>
      <c r="R47">
        <f t="shared" si="5"/>
        <v>14.594900000000001</v>
      </c>
      <c r="S47">
        <f t="shared" si="6"/>
        <v>14.583299999999999</v>
      </c>
      <c r="T47">
        <f>IFERROR(VLOOKUP($A47,TY_main!A:B,2,FALSE),T46)</f>
        <v>75.578125</v>
      </c>
    </row>
    <row r="48" spans="1:20" x14ac:dyDescent="0.25">
      <c r="A48" s="2">
        <f>SPY_IVOL!A48</f>
        <v>38428</v>
      </c>
      <c r="B48">
        <f>SPY_IVOL!B48</f>
        <v>17.718900000000001</v>
      </c>
      <c r="C48">
        <f>SPY_IVOL!C48</f>
        <v>17.718900000000001</v>
      </c>
      <c r="D48">
        <f>SPY_IVOL!D48</f>
        <v>15.1282</v>
      </c>
      <c r="E48">
        <f>SPY_IVOL!E48</f>
        <v>12.024800000000001</v>
      </c>
      <c r="F48">
        <f>SPY_IVOL!F48</f>
        <v>11.8344</v>
      </c>
      <c r="G48">
        <f>SPY_IVOL!G48</f>
        <v>11.641</v>
      </c>
      <c r="H48">
        <f>SPY_IVOL!H48</f>
        <v>11.633100000000001</v>
      </c>
      <c r="I48">
        <f>VLOOKUP($A48,SPY_main!$A:$C,2,FALSE)</f>
        <v>119.36</v>
      </c>
      <c r="J48">
        <f>IFERROR(VLOOKUP($A48,SPY_main!$A:$C,3,FALSE),J47)</f>
        <v>1.5652999999999999</v>
      </c>
      <c r="K48">
        <f>IFERROR(VLOOKUP($A48,SPY_main!$E:$F,2,FALSE),K47)</f>
        <v>3.05</v>
      </c>
      <c r="L48">
        <f>IFERROR(VLOOKUP($A48,SPY_main!H:I,2,FALSE),L47)</f>
        <v>13.29</v>
      </c>
      <c r="M48">
        <f t="shared" si="0"/>
        <v>17.581600000000002</v>
      </c>
      <c r="N48">
        <f t="shared" si="1"/>
        <v>17.581600000000002</v>
      </c>
      <c r="O48">
        <f t="shared" si="2"/>
        <v>16.093699999999998</v>
      </c>
      <c r="P48">
        <f t="shared" si="3"/>
        <v>14.486599999999999</v>
      </c>
      <c r="Q48">
        <f t="shared" si="4"/>
        <v>14.652900000000001</v>
      </c>
      <c r="R48">
        <f t="shared" si="5"/>
        <v>14.817299999999999</v>
      </c>
      <c r="S48">
        <f t="shared" si="6"/>
        <v>14.8238</v>
      </c>
      <c r="T48">
        <f>IFERROR(VLOOKUP($A48,TY_main!A:B,2,FALSE),T47)</f>
        <v>75.78125</v>
      </c>
    </row>
    <row r="49" spans="1:20" x14ac:dyDescent="0.25">
      <c r="A49" s="2">
        <f>SPY_IVOL!A49</f>
        <v>38429</v>
      </c>
      <c r="B49">
        <f>SPY_IVOL!B49</f>
        <v>18.197500000000002</v>
      </c>
      <c r="C49">
        <f>SPY_IVOL!C49</f>
        <v>18.197500000000002</v>
      </c>
      <c r="D49">
        <f>SPY_IVOL!D49</f>
        <v>15.5632</v>
      </c>
      <c r="E49">
        <f>SPY_IVOL!E49</f>
        <v>11.800599999999999</v>
      </c>
      <c r="F49">
        <f>SPY_IVOL!F49</f>
        <v>11.325100000000001</v>
      </c>
      <c r="G49">
        <f>SPY_IVOL!G49</f>
        <v>11.0207</v>
      </c>
      <c r="H49">
        <f>SPY_IVOL!H49</f>
        <v>10.973800000000001</v>
      </c>
      <c r="I49">
        <f>VLOOKUP($A49,SPY_main!$A:$C,2,FALSE)</f>
        <v>118.54</v>
      </c>
      <c r="J49">
        <f>IFERROR(VLOOKUP($A49,SPY_main!$A:$C,3,FALSE),J48)</f>
        <v>1.5761000000000001</v>
      </c>
      <c r="K49">
        <f>IFERROR(VLOOKUP($A49,SPY_main!$E:$F,2,FALSE),K48)</f>
        <v>3.05</v>
      </c>
      <c r="L49">
        <f>IFERROR(VLOOKUP($A49,SPY_main!H:I,2,FALSE),L48)</f>
        <v>13.14</v>
      </c>
      <c r="M49">
        <f t="shared" si="0"/>
        <v>17.581600000000002</v>
      </c>
      <c r="N49">
        <f t="shared" si="1"/>
        <v>17.581600000000002</v>
      </c>
      <c r="O49">
        <f t="shared" si="2"/>
        <v>16.093699999999998</v>
      </c>
      <c r="P49">
        <f t="shared" si="3"/>
        <v>14.486599999999999</v>
      </c>
      <c r="Q49">
        <f t="shared" si="4"/>
        <v>14.652900000000001</v>
      </c>
      <c r="R49">
        <f t="shared" si="5"/>
        <v>14.817299999999999</v>
      </c>
      <c r="S49">
        <f t="shared" si="6"/>
        <v>14.8238</v>
      </c>
      <c r="T49">
        <f>IFERROR(VLOOKUP($A49,TY_main!A:B,2,FALSE),T48)</f>
        <v>75.671875</v>
      </c>
    </row>
    <row r="50" spans="1:20" x14ac:dyDescent="0.25">
      <c r="A50" s="2">
        <f>SPY_IVOL!A50</f>
        <v>38432</v>
      </c>
      <c r="B50">
        <f>SPY_IVOL!B50</f>
        <v>17.155200000000001</v>
      </c>
      <c r="C50">
        <f>SPY_IVOL!C50</f>
        <v>17.155200000000001</v>
      </c>
      <c r="D50">
        <f>SPY_IVOL!D50</f>
        <v>15.376200000000001</v>
      </c>
      <c r="E50">
        <f>SPY_IVOL!E50</f>
        <v>12.853</v>
      </c>
      <c r="F50">
        <f>SPY_IVOL!F50</f>
        <v>11.9245</v>
      </c>
      <c r="G50">
        <f>SPY_IVOL!G50</f>
        <v>11.1609</v>
      </c>
      <c r="H50">
        <f>SPY_IVOL!H50</f>
        <v>10.9903</v>
      </c>
      <c r="I50">
        <f>VLOOKUP($A50,SPY_main!$A:$C,2,FALSE)</f>
        <v>118.1</v>
      </c>
      <c r="J50">
        <f>IFERROR(VLOOKUP($A50,SPY_main!$A:$C,3,FALSE),J49)</f>
        <v>1.5820000000000001</v>
      </c>
      <c r="K50">
        <f>IFERROR(VLOOKUP($A50,SPY_main!$E:$F,2,FALSE),K49)</f>
        <v>3.0525000000000002</v>
      </c>
      <c r="L50">
        <f>IFERROR(VLOOKUP($A50,SPY_main!H:I,2,FALSE),L49)</f>
        <v>13.61</v>
      </c>
      <c r="M50">
        <f t="shared" si="0"/>
        <v>18.414100000000001</v>
      </c>
      <c r="N50">
        <f t="shared" si="1"/>
        <v>18.414100000000001</v>
      </c>
      <c r="O50">
        <f t="shared" si="2"/>
        <v>15.819800000000001</v>
      </c>
      <c r="P50">
        <f t="shared" si="3"/>
        <v>12.139099999999999</v>
      </c>
      <c r="Q50">
        <f t="shared" si="4"/>
        <v>11.528700000000001</v>
      </c>
      <c r="R50">
        <f t="shared" si="5"/>
        <v>11.0717</v>
      </c>
      <c r="S50">
        <f t="shared" si="6"/>
        <v>11.000299999999999</v>
      </c>
      <c r="T50">
        <f>IFERROR(VLOOKUP($A50,TY_main!A:B,2,FALSE),T49)</f>
        <v>75.640625</v>
      </c>
    </row>
    <row r="51" spans="1:20" x14ac:dyDescent="0.25">
      <c r="A51" s="2">
        <f>SPY_IVOL!A51</f>
        <v>38433</v>
      </c>
      <c r="B51">
        <f>SPY_IVOL!B51</f>
        <v>18.000800000000002</v>
      </c>
      <c r="C51">
        <f>SPY_IVOL!C51</f>
        <v>18.000800000000002</v>
      </c>
      <c r="D51">
        <f>SPY_IVOL!D51</f>
        <v>16.0627</v>
      </c>
      <c r="E51">
        <f>SPY_IVOL!E51</f>
        <v>13.3193</v>
      </c>
      <c r="F51">
        <f>SPY_IVOL!F51</f>
        <v>12.3294</v>
      </c>
      <c r="G51">
        <f>SPY_IVOL!G51</f>
        <v>11.501799999999999</v>
      </c>
      <c r="H51">
        <f>SPY_IVOL!H51</f>
        <v>11.323600000000001</v>
      </c>
      <c r="I51">
        <f>VLOOKUP($A51,SPY_main!$A:$C,2,FALSE)</f>
        <v>116.9</v>
      </c>
      <c r="J51">
        <f>IFERROR(VLOOKUP($A51,SPY_main!$A:$C,3,FALSE),J50)</f>
        <v>1.5983000000000001</v>
      </c>
      <c r="K51">
        <f>IFERROR(VLOOKUP($A51,SPY_main!$E:$F,2,FALSE),K50)</f>
        <v>3.06</v>
      </c>
      <c r="L51">
        <f>IFERROR(VLOOKUP($A51,SPY_main!H:I,2,FALSE),L50)</f>
        <v>14.27</v>
      </c>
      <c r="M51">
        <f t="shared" si="0"/>
        <v>19.4422</v>
      </c>
      <c r="N51">
        <f t="shared" si="1"/>
        <v>19.4422</v>
      </c>
      <c r="O51">
        <f t="shared" si="2"/>
        <v>16.5656</v>
      </c>
      <c r="P51">
        <f t="shared" si="3"/>
        <v>12.508599999999999</v>
      </c>
      <c r="Q51">
        <f t="shared" si="4"/>
        <v>12.004099999999999</v>
      </c>
      <c r="R51">
        <f t="shared" si="5"/>
        <v>11.607799999999999</v>
      </c>
      <c r="S51">
        <f t="shared" si="6"/>
        <v>11.553699999999999</v>
      </c>
      <c r="T51">
        <f>IFERROR(VLOOKUP($A51,TY_main!A:B,2,FALSE),T50)</f>
        <v>75.21875</v>
      </c>
    </row>
    <row r="52" spans="1:20" x14ac:dyDescent="0.25">
      <c r="A52" s="2">
        <f>SPY_IVOL!A52</f>
        <v>38434</v>
      </c>
      <c r="B52">
        <f>SPY_IVOL!B52</f>
        <v>17.8597</v>
      </c>
      <c r="C52">
        <f>SPY_IVOL!C52</f>
        <v>17.8597</v>
      </c>
      <c r="D52">
        <f>SPY_IVOL!D52</f>
        <v>15.9031</v>
      </c>
      <c r="E52">
        <f>SPY_IVOL!E52</f>
        <v>13.1983</v>
      </c>
      <c r="F52">
        <f>SPY_IVOL!F52</f>
        <v>12.298</v>
      </c>
      <c r="G52">
        <f>SPY_IVOL!G52</f>
        <v>11.5122</v>
      </c>
      <c r="H52">
        <f>SPY_IVOL!H52</f>
        <v>11.3637</v>
      </c>
      <c r="I52">
        <f>VLOOKUP($A52,SPY_main!$A:$C,2,FALSE)</f>
        <v>117</v>
      </c>
      <c r="J52">
        <f>IFERROR(VLOOKUP($A52,SPY_main!$A:$C,3,FALSE),J51)</f>
        <v>1.5969</v>
      </c>
      <c r="K52">
        <f>IFERROR(VLOOKUP($A52,SPY_main!$E:$F,2,FALSE),K51)</f>
        <v>3.09</v>
      </c>
      <c r="L52">
        <f>IFERROR(VLOOKUP($A52,SPY_main!H:I,2,FALSE),L51)</f>
        <v>14.06</v>
      </c>
      <c r="M52">
        <f t="shared" si="0"/>
        <v>20.169</v>
      </c>
      <c r="N52">
        <f t="shared" si="1"/>
        <v>20.169</v>
      </c>
      <c r="O52">
        <f t="shared" si="2"/>
        <v>16.9682</v>
      </c>
      <c r="P52">
        <f t="shared" si="3"/>
        <v>12.353300000000001</v>
      </c>
      <c r="Q52">
        <f t="shared" si="4"/>
        <v>11.8711</v>
      </c>
      <c r="R52">
        <f t="shared" si="5"/>
        <v>11.5205</v>
      </c>
      <c r="S52">
        <f t="shared" si="6"/>
        <v>11.472799999999999</v>
      </c>
      <c r="T52">
        <f>IFERROR(VLOOKUP($A52,TY_main!A:B,2,FALSE),T51)</f>
        <v>75.1875</v>
      </c>
    </row>
    <row r="53" spans="1:20" x14ac:dyDescent="0.25">
      <c r="A53" s="2">
        <f>SPY_IVOL!A53</f>
        <v>38435</v>
      </c>
      <c r="B53">
        <f>SPY_IVOL!B53</f>
        <v>17.163399999999999</v>
      </c>
      <c r="C53">
        <f>SPY_IVOL!C53</f>
        <v>17.163399999999999</v>
      </c>
      <c r="D53">
        <f>SPY_IVOL!D53</f>
        <v>15.3104</v>
      </c>
      <c r="E53">
        <f>SPY_IVOL!E53</f>
        <v>12.697900000000001</v>
      </c>
      <c r="F53">
        <f>SPY_IVOL!F53</f>
        <v>11.874499999999999</v>
      </c>
      <c r="G53">
        <f>SPY_IVOL!G53</f>
        <v>11.2235</v>
      </c>
      <c r="H53">
        <f>SPY_IVOL!H53</f>
        <v>11.087199999999999</v>
      </c>
      <c r="I53">
        <f>VLOOKUP($A53,SPY_main!$A:$C,2,FALSE)</f>
        <v>117.14</v>
      </c>
      <c r="J53">
        <f>IFERROR(VLOOKUP($A53,SPY_main!$A:$C,3,FALSE),J52)</f>
        <v>1.595</v>
      </c>
      <c r="K53">
        <f>IFERROR(VLOOKUP($A53,SPY_main!$E:$F,2,FALSE),K52)</f>
        <v>3.09</v>
      </c>
      <c r="L53">
        <f>IFERROR(VLOOKUP($A53,SPY_main!H:I,2,FALSE),L52)</f>
        <v>13.42</v>
      </c>
      <c r="M53">
        <f t="shared" si="0"/>
        <v>18.884599999999999</v>
      </c>
      <c r="N53">
        <f t="shared" si="1"/>
        <v>18.884599999999999</v>
      </c>
      <c r="O53">
        <f t="shared" si="2"/>
        <v>15.878500000000001</v>
      </c>
      <c r="P53">
        <f t="shared" si="3"/>
        <v>11.508900000000001</v>
      </c>
      <c r="Q53">
        <f t="shared" si="4"/>
        <v>11.4292</v>
      </c>
      <c r="R53">
        <f t="shared" si="5"/>
        <v>11.525600000000001</v>
      </c>
      <c r="S53">
        <f t="shared" si="6"/>
        <v>11.539</v>
      </c>
      <c r="T53">
        <f>IFERROR(VLOOKUP($A53,TY_main!A:B,2,FALSE),T52)</f>
        <v>75.25</v>
      </c>
    </row>
    <row r="54" spans="1:20" x14ac:dyDescent="0.25">
      <c r="A54" s="2">
        <f>SPY_IVOL!A54</f>
        <v>38439</v>
      </c>
      <c r="B54">
        <f>SPY_IVOL!B54</f>
        <v>17.591999999999999</v>
      </c>
      <c r="C54">
        <f>SPY_IVOL!C54</f>
        <v>17.591999999999999</v>
      </c>
      <c r="D54">
        <f>SPY_IVOL!D54</f>
        <v>15.563499999999999</v>
      </c>
      <c r="E54">
        <f>SPY_IVOL!E54</f>
        <v>12.678699999999999</v>
      </c>
      <c r="F54">
        <f>SPY_IVOL!F54</f>
        <v>11.866199999999999</v>
      </c>
      <c r="G54">
        <f>SPY_IVOL!G54</f>
        <v>11.2538</v>
      </c>
      <c r="H54">
        <f>SPY_IVOL!H54</f>
        <v>11.128299999999999</v>
      </c>
      <c r="I54">
        <f>VLOOKUP($A54,SPY_main!$A:$C,2,FALSE)</f>
        <v>117.31</v>
      </c>
      <c r="J54">
        <f>IFERROR(VLOOKUP($A54,SPY_main!$A:$C,3,FALSE),J53)</f>
        <v>1.5927</v>
      </c>
      <c r="K54">
        <f>IFERROR(VLOOKUP($A54,SPY_main!$E:$F,2,FALSE),K53)</f>
        <v>3.09</v>
      </c>
      <c r="L54">
        <f>IFERROR(VLOOKUP($A54,SPY_main!H:I,2,FALSE),L53)</f>
        <v>13.75</v>
      </c>
      <c r="M54">
        <f t="shared" si="0"/>
        <v>18.918800000000001</v>
      </c>
      <c r="N54">
        <f t="shared" si="1"/>
        <v>18.918800000000001</v>
      </c>
      <c r="O54">
        <f t="shared" si="2"/>
        <v>16.027200000000001</v>
      </c>
      <c r="P54">
        <f t="shared" si="3"/>
        <v>11.896800000000001</v>
      </c>
      <c r="Q54">
        <f t="shared" si="4"/>
        <v>11.992699999999999</v>
      </c>
      <c r="R54">
        <f t="shared" si="5"/>
        <v>12.237299999999999</v>
      </c>
      <c r="S54">
        <f t="shared" si="6"/>
        <v>12.270300000000001</v>
      </c>
      <c r="T54">
        <f>IFERROR(VLOOKUP($A54,TY_main!A:B,2,FALSE),T53)</f>
        <v>75.046875</v>
      </c>
    </row>
    <row r="55" spans="1:20" x14ac:dyDescent="0.25">
      <c r="A55" s="2">
        <f>SPY_IVOL!A55</f>
        <v>38440</v>
      </c>
      <c r="B55">
        <f>SPY_IVOL!B55</f>
        <v>18.182200000000002</v>
      </c>
      <c r="C55">
        <f>SPY_IVOL!C55</f>
        <v>18.182200000000002</v>
      </c>
      <c r="D55">
        <f>SPY_IVOL!D55</f>
        <v>16.082699999999999</v>
      </c>
      <c r="E55">
        <f>SPY_IVOL!E55</f>
        <v>13.1623</v>
      </c>
      <c r="F55">
        <f>SPY_IVOL!F55</f>
        <v>12.367100000000001</v>
      </c>
      <c r="G55">
        <f>SPY_IVOL!G55</f>
        <v>11.7194</v>
      </c>
      <c r="H55">
        <f>SPY_IVOL!H55</f>
        <v>11.6004</v>
      </c>
      <c r="I55">
        <f>VLOOKUP($A55,SPY_main!$A:$C,2,FALSE)</f>
        <v>116.53</v>
      </c>
      <c r="J55">
        <f>IFERROR(VLOOKUP($A55,SPY_main!$A:$C,3,FALSE),J54)</f>
        <v>1.6032999999999999</v>
      </c>
      <c r="K55">
        <f>IFERROR(VLOOKUP($A55,SPY_main!$E:$F,2,FALSE),K54)</f>
        <v>3.0924999999999998</v>
      </c>
      <c r="L55">
        <f>IFERROR(VLOOKUP($A55,SPY_main!H:I,2,FALSE),L54)</f>
        <v>14.49</v>
      </c>
      <c r="M55">
        <f t="shared" si="0"/>
        <v>18.311199999999999</v>
      </c>
      <c r="N55">
        <f t="shared" si="1"/>
        <v>18.311199999999999</v>
      </c>
      <c r="O55">
        <f t="shared" si="2"/>
        <v>15.9131</v>
      </c>
      <c r="P55">
        <f t="shared" si="3"/>
        <v>12.670999999999999</v>
      </c>
      <c r="Q55">
        <f t="shared" si="4"/>
        <v>12.386100000000001</v>
      </c>
      <c r="R55">
        <f t="shared" si="5"/>
        <v>12.1646</v>
      </c>
      <c r="S55">
        <f t="shared" si="6"/>
        <v>12.1366</v>
      </c>
      <c r="T55">
        <f>IFERROR(VLOOKUP($A55,TY_main!A:B,2,FALSE),T54)</f>
        <v>75.296875</v>
      </c>
    </row>
    <row r="56" spans="1:20" x14ac:dyDescent="0.25">
      <c r="A56" s="2">
        <f>SPY_IVOL!A56</f>
        <v>38441</v>
      </c>
      <c r="B56">
        <f>SPY_IVOL!B56</f>
        <v>17.029399999999999</v>
      </c>
      <c r="C56">
        <f>SPY_IVOL!C56</f>
        <v>17.029399999999999</v>
      </c>
      <c r="D56">
        <f>SPY_IVOL!D56</f>
        <v>15.079599999999999</v>
      </c>
      <c r="E56">
        <f>SPY_IVOL!E56</f>
        <v>12.3508</v>
      </c>
      <c r="F56">
        <f>SPY_IVOL!F56</f>
        <v>11.774100000000001</v>
      </c>
      <c r="G56">
        <f>SPY_IVOL!G56</f>
        <v>11.3832</v>
      </c>
      <c r="H56">
        <f>SPY_IVOL!H56</f>
        <v>11.3094</v>
      </c>
      <c r="I56">
        <f>VLOOKUP($A56,SPY_main!$A:$C,2,FALSE)</f>
        <v>118.18</v>
      </c>
      <c r="J56">
        <f>IFERROR(VLOOKUP($A56,SPY_main!$A:$C,3,FALSE),J55)</f>
        <v>1.5809</v>
      </c>
      <c r="K56">
        <f>IFERROR(VLOOKUP($A56,SPY_main!$E:$F,2,FALSE),K55)</f>
        <v>3.1</v>
      </c>
      <c r="L56">
        <f>IFERROR(VLOOKUP($A56,SPY_main!H:I,2,FALSE),L55)</f>
        <v>13.64</v>
      </c>
      <c r="M56">
        <f t="shared" si="0"/>
        <v>17.6357</v>
      </c>
      <c r="N56">
        <f t="shared" si="1"/>
        <v>17.6357</v>
      </c>
      <c r="O56">
        <f t="shared" si="2"/>
        <v>15.221</v>
      </c>
      <c r="P56">
        <f t="shared" si="3"/>
        <v>11.9565</v>
      </c>
      <c r="Q56">
        <f t="shared" si="4"/>
        <v>11.676600000000001</v>
      </c>
      <c r="R56">
        <f t="shared" si="5"/>
        <v>11.4259</v>
      </c>
      <c r="S56">
        <f t="shared" si="6"/>
        <v>11.3969</v>
      </c>
      <c r="T56">
        <f>IFERROR(VLOOKUP($A56,TY_main!A:B,2,FALSE),T55)</f>
        <v>75.453125</v>
      </c>
    </row>
    <row r="57" spans="1:20" x14ac:dyDescent="0.25">
      <c r="A57" s="2">
        <f>SPY_IVOL!A57</f>
        <v>38442</v>
      </c>
      <c r="B57">
        <f>SPY_IVOL!B57</f>
        <v>17.555299999999999</v>
      </c>
      <c r="C57">
        <f>SPY_IVOL!C57</f>
        <v>17.555299999999999</v>
      </c>
      <c r="D57">
        <f>SPY_IVOL!D57</f>
        <v>15.482900000000001</v>
      </c>
      <c r="E57">
        <f>SPY_IVOL!E57</f>
        <v>12.5916</v>
      </c>
      <c r="F57">
        <f>SPY_IVOL!F57</f>
        <v>11.6953</v>
      </c>
      <c r="G57">
        <f>SPY_IVOL!G57</f>
        <v>10.9183</v>
      </c>
      <c r="H57">
        <f>SPY_IVOL!H57</f>
        <v>10.775399999999999</v>
      </c>
      <c r="I57">
        <f>VLOOKUP($A57,SPY_main!$A:$C,2,FALSE)</f>
        <v>117.96</v>
      </c>
      <c r="J57">
        <f>IFERROR(VLOOKUP($A57,SPY_main!$A:$C,3,FALSE),J56)</f>
        <v>1.5839000000000001</v>
      </c>
      <c r="K57">
        <f>IFERROR(VLOOKUP($A57,SPY_main!$E:$F,2,FALSE),K56)</f>
        <v>3.12</v>
      </c>
      <c r="L57">
        <f>IFERROR(VLOOKUP($A57,SPY_main!H:I,2,FALSE),L56)</f>
        <v>14.02</v>
      </c>
      <c r="M57">
        <f t="shared" si="0"/>
        <v>17.962</v>
      </c>
      <c r="N57">
        <f t="shared" si="1"/>
        <v>17.962</v>
      </c>
      <c r="O57">
        <f t="shared" si="2"/>
        <v>15.6114</v>
      </c>
      <c r="P57">
        <f t="shared" si="3"/>
        <v>12.4368</v>
      </c>
      <c r="Q57">
        <f t="shared" si="4"/>
        <v>12.4072</v>
      </c>
      <c r="R57">
        <f t="shared" si="5"/>
        <v>12.4453</v>
      </c>
      <c r="S57">
        <f t="shared" si="6"/>
        <v>12.450100000000001</v>
      </c>
      <c r="T57">
        <f>IFERROR(VLOOKUP($A57,TY_main!A:B,2,FALSE),T56)</f>
        <v>75.8125</v>
      </c>
    </row>
    <row r="58" spans="1:20" x14ac:dyDescent="0.25">
      <c r="A58" s="2">
        <f>SPY_IVOL!A58</f>
        <v>38443</v>
      </c>
      <c r="B58">
        <f>SPY_IVOL!B58</f>
        <v>17.594000000000001</v>
      </c>
      <c r="C58">
        <f>SPY_IVOL!C58</f>
        <v>17.594000000000001</v>
      </c>
      <c r="D58">
        <f>SPY_IVOL!D58</f>
        <v>15.649800000000001</v>
      </c>
      <c r="E58">
        <f>SPY_IVOL!E58</f>
        <v>12.9015</v>
      </c>
      <c r="F58">
        <f>SPY_IVOL!F58</f>
        <v>11.928599999999999</v>
      </c>
      <c r="G58">
        <f>SPY_IVOL!G58</f>
        <v>11.107200000000001</v>
      </c>
      <c r="H58">
        <f>SPY_IVOL!H58</f>
        <v>10.935</v>
      </c>
      <c r="I58">
        <f>VLOOKUP($A58,SPY_main!$A:$C,2,FALSE)</f>
        <v>117.43</v>
      </c>
      <c r="J58">
        <f>IFERROR(VLOOKUP($A58,SPY_main!$A:$C,3,FALSE),J57)</f>
        <v>1.591</v>
      </c>
      <c r="K58">
        <f>IFERROR(VLOOKUP($A58,SPY_main!$E:$F,2,FALSE),K57)</f>
        <v>3.12</v>
      </c>
      <c r="L58">
        <f>IFERROR(VLOOKUP($A58,SPY_main!H:I,2,FALSE),L57)</f>
        <v>14.09</v>
      </c>
      <c r="M58">
        <f t="shared" si="0"/>
        <v>19.313800000000001</v>
      </c>
      <c r="N58">
        <f t="shared" si="1"/>
        <v>19.313800000000001</v>
      </c>
      <c r="O58">
        <f t="shared" si="2"/>
        <v>16.4541</v>
      </c>
      <c r="P58">
        <f t="shared" si="3"/>
        <v>12.398999999999999</v>
      </c>
      <c r="Q58">
        <f t="shared" si="4"/>
        <v>12.231299999999999</v>
      </c>
      <c r="R58">
        <f t="shared" si="5"/>
        <v>12.215400000000001</v>
      </c>
      <c r="S58">
        <f t="shared" si="6"/>
        <v>12.213200000000001</v>
      </c>
      <c r="T58">
        <f>IFERROR(VLOOKUP($A58,TY_main!A:B,2,FALSE),T57)</f>
        <v>76</v>
      </c>
    </row>
    <row r="59" spans="1:20" x14ac:dyDescent="0.25">
      <c r="A59" s="2">
        <f>SPY_IVOL!A59</f>
        <v>38446</v>
      </c>
      <c r="B59">
        <f>SPY_IVOL!B59</f>
        <v>17.7166</v>
      </c>
      <c r="C59">
        <f>SPY_IVOL!C59</f>
        <v>17.7166</v>
      </c>
      <c r="D59">
        <f>SPY_IVOL!D59</f>
        <v>15.655200000000001</v>
      </c>
      <c r="E59">
        <f>SPY_IVOL!E59</f>
        <v>12.8057</v>
      </c>
      <c r="F59">
        <f>SPY_IVOL!F59</f>
        <v>11.902900000000001</v>
      </c>
      <c r="G59">
        <f>SPY_IVOL!G59</f>
        <v>11.098599999999999</v>
      </c>
      <c r="H59">
        <f>SPY_IVOL!H59</f>
        <v>10.955500000000001</v>
      </c>
      <c r="I59">
        <f>VLOOKUP($A59,SPY_main!$A:$C,2,FALSE)</f>
        <v>117.63</v>
      </c>
      <c r="J59">
        <f>IFERROR(VLOOKUP($A59,SPY_main!$A:$C,3,FALSE),J58)</f>
        <v>1.5883</v>
      </c>
      <c r="K59">
        <f>IFERROR(VLOOKUP($A59,SPY_main!$E:$F,2,FALSE),K58)</f>
        <v>3.12</v>
      </c>
      <c r="L59">
        <f>IFERROR(VLOOKUP($A59,SPY_main!H:I,2,FALSE),L58)</f>
        <v>14.11</v>
      </c>
      <c r="M59">
        <f t="shared" si="0"/>
        <v>17.550699999999999</v>
      </c>
      <c r="N59">
        <f t="shared" si="1"/>
        <v>17.550699999999999</v>
      </c>
      <c r="O59">
        <f t="shared" si="2"/>
        <v>15.43</v>
      </c>
      <c r="P59">
        <f t="shared" si="3"/>
        <v>12.6599</v>
      </c>
      <c r="Q59">
        <f t="shared" si="4"/>
        <v>12.4808</v>
      </c>
      <c r="R59">
        <f t="shared" si="5"/>
        <v>12.313499999999999</v>
      </c>
      <c r="S59">
        <f t="shared" si="6"/>
        <v>12.295199999999999</v>
      </c>
      <c r="T59">
        <f>IFERROR(VLOOKUP($A59,TY_main!A:B,2,FALSE),T58)</f>
        <v>76.015625</v>
      </c>
    </row>
    <row r="60" spans="1:20" x14ac:dyDescent="0.25">
      <c r="A60" s="2">
        <f>SPY_IVOL!A60</f>
        <v>38447</v>
      </c>
      <c r="B60">
        <f>SPY_IVOL!B60</f>
        <v>17.1219</v>
      </c>
      <c r="C60">
        <f>SPY_IVOL!C60</f>
        <v>17.1219</v>
      </c>
      <c r="D60">
        <f>SPY_IVOL!D60</f>
        <v>15.139200000000001</v>
      </c>
      <c r="E60">
        <f>SPY_IVOL!E60</f>
        <v>12.3567</v>
      </c>
      <c r="F60">
        <f>SPY_IVOL!F60</f>
        <v>11.527200000000001</v>
      </c>
      <c r="G60">
        <f>SPY_IVOL!G60</f>
        <v>10.844900000000001</v>
      </c>
      <c r="H60">
        <f>SPY_IVOL!H60</f>
        <v>10.7136</v>
      </c>
      <c r="I60">
        <f>VLOOKUP($A60,SPY_main!$A:$C,2,FALSE)</f>
        <v>118.19</v>
      </c>
      <c r="J60">
        <f>IFERROR(VLOOKUP($A60,SPY_main!$A:$C,3,FALSE),J59)</f>
        <v>1.5808</v>
      </c>
      <c r="K60">
        <f>IFERROR(VLOOKUP($A60,SPY_main!$E:$F,2,FALSE),K59)</f>
        <v>3.1225000000000001</v>
      </c>
      <c r="L60">
        <f>IFERROR(VLOOKUP($A60,SPY_main!H:I,2,FALSE),L59)</f>
        <v>13.68</v>
      </c>
      <c r="M60">
        <f t="shared" si="0"/>
        <v>17.025700000000001</v>
      </c>
      <c r="N60">
        <f t="shared" si="1"/>
        <v>17.025700000000001</v>
      </c>
      <c r="O60">
        <f t="shared" si="2"/>
        <v>14.8828</v>
      </c>
      <c r="P60">
        <f t="shared" si="3"/>
        <v>12.0144</v>
      </c>
      <c r="Q60">
        <f t="shared" si="4"/>
        <v>11.7684</v>
      </c>
      <c r="R60">
        <f t="shared" si="5"/>
        <v>11.5761</v>
      </c>
      <c r="S60">
        <f t="shared" si="6"/>
        <v>11.552</v>
      </c>
      <c r="T60">
        <f>IFERROR(VLOOKUP($A60,TY_main!A:B,2,FALSE),T59)</f>
        <v>75.953125</v>
      </c>
    </row>
    <row r="61" spans="1:20" x14ac:dyDescent="0.25">
      <c r="A61" s="2">
        <f>SPY_IVOL!A61</f>
        <v>38448</v>
      </c>
      <c r="B61">
        <f>SPY_IVOL!B61</f>
        <v>16.976700000000001</v>
      </c>
      <c r="C61">
        <f>SPY_IVOL!C61</f>
        <v>16.976700000000001</v>
      </c>
      <c r="D61">
        <f>SPY_IVOL!D61</f>
        <v>14.8896</v>
      </c>
      <c r="E61">
        <f>SPY_IVOL!E61</f>
        <v>11.958</v>
      </c>
      <c r="F61">
        <f>SPY_IVOL!F61</f>
        <v>11.1241</v>
      </c>
      <c r="G61">
        <f>SPY_IVOL!G61</f>
        <v>10.420500000000001</v>
      </c>
      <c r="H61">
        <f>SPY_IVOL!H61</f>
        <v>10.2928</v>
      </c>
      <c r="I61">
        <f>VLOOKUP($A61,SPY_main!$A:$C,2,FALSE)</f>
        <v>118.6</v>
      </c>
      <c r="J61">
        <f>IFERROR(VLOOKUP($A61,SPY_main!$A:$C,3,FALSE),J60)</f>
        <v>1.5752999999999999</v>
      </c>
      <c r="K61">
        <f>IFERROR(VLOOKUP($A61,SPY_main!$E:$F,2,FALSE),K60)</f>
        <v>3.1231300000000002</v>
      </c>
      <c r="L61">
        <f>IFERROR(VLOOKUP($A61,SPY_main!H:I,2,FALSE),L60)</f>
        <v>13.15</v>
      </c>
      <c r="M61">
        <f t="shared" si="0"/>
        <v>18.988299999999999</v>
      </c>
      <c r="N61">
        <f t="shared" si="1"/>
        <v>18.988299999999999</v>
      </c>
      <c r="O61">
        <f t="shared" si="2"/>
        <v>15.8749</v>
      </c>
      <c r="P61">
        <f t="shared" si="3"/>
        <v>11.4129</v>
      </c>
      <c r="Q61">
        <f t="shared" si="4"/>
        <v>11.0756</v>
      </c>
      <c r="R61">
        <f t="shared" si="5"/>
        <v>10.797700000000001</v>
      </c>
      <c r="S61">
        <f t="shared" si="6"/>
        <v>10.7645</v>
      </c>
      <c r="T61">
        <f>IFERROR(VLOOKUP($A61,TY_main!A:B,2,FALSE),T60)</f>
        <v>76.109375</v>
      </c>
    </row>
    <row r="62" spans="1:20" x14ac:dyDescent="0.25">
      <c r="A62" s="2">
        <f>SPY_IVOL!A62</f>
        <v>38449</v>
      </c>
      <c r="B62">
        <f>SPY_IVOL!B62</f>
        <v>16.401299999999999</v>
      </c>
      <c r="C62">
        <f>SPY_IVOL!C62</f>
        <v>16.401299999999999</v>
      </c>
      <c r="D62">
        <f>SPY_IVOL!D62</f>
        <v>14.368399999999999</v>
      </c>
      <c r="E62">
        <f>SPY_IVOL!E62</f>
        <v>11.482799999999999</v>
      </c>
      <c r="F62">
        <f>SPY_IVOL!F62</f>
        <v>10.574</v>
      </c>
      <c r="G62">
        <f>SPY_IVOL!G62</f>
        <v>9.7963000000000005</v>
      </c>
      <c r="H62">
        <f>SPY_IVOL!H62</f>
        <v>9.6476000000000006</v>
      </c>
      <c r="I62">
        <f>VLOOKUP($A62,SPY_main!$A:$C,2,FALSE)</f>
        <v>119.24</v>
      </c>
      <c r="J62">
        <f>IFERROR(VLOOKUP($A62,SPY_main!$A:$C,3,FALSE),J61)</f>
        <v>1.5669</v>
      </c>
      <c r="K62">
        <f>IFERROR(VLOOKUP($A62,SPY_main!$E:$F,2,FALSE),K61)</f>
        <v>3.13</v>
      </c>
      <c r="L62">
        <f>IFERROR(VLOOKUP($A62,SPY_main!H:I,2,FALSE),L61)</f>
        <v>12.33</v>
      </c>
      <c r="M62">
        <f t="shared" si="0"/>
        <v>13.0115</v>
      </c>
      <c r="N62">
        <f t="shared" si="1"/>
        <v>13.0115</v>
      </c>
      <c r="O62">
        <f t="shared" si="2"/>
        <v>12.1845</v>
      </c>
      <c r="P62">
        <f t="shared" si="3"/>
        <v>11.1851</v>
      </c>
      <c r="Q62">
        <f t="shared" si="4"/>
        <v>10.9069</v>
      </c>
      <c r="R62">
        <f t="shared" si="5"/>
        <v>10.631399999999999</v>
      </c>
      <c r="S62">
        <f t="shared" si="6"/>
        <v>10.598699999999999</v>
      </c>
      <c r="T62">
        <f>IFERROR(VLOOKUP($A62,TY_main!A:B,2,FALSE),T61)</f>
        <v>75.953125</v>
      </c>
    </row>
    <row r="63" spans="1:20" x14ac:dyDescent="0.25">
      <c r="A63" s="2">
        <f>SPY_IVOL!A63</f>
        <v>38450</v>
      </c>
      <c r="B63">
        <f>SPY_IVOL!B63</f>
        <v>17.137</v>
      </c>
      <c r="C63">
        <f>SPY_IVOL!C63</f>
        <v>17.137</v>
      </c>
      <c r="D63">
        <f>SPY_IVOL!D63</f>
        <v>15.0076</v>
      </c>
      <c r="E63">
        <f>SPY_IVOL!E63</f>
        <v>11.7967</v>
      </c>
      <c r="F63">
        <f>SPY_IVOL!F63</f>
        <v>10.810499999999999</v>
      </c>
      <c r="G63">
        <f>SPY_IVOL!G63</f>
        <v>10.1592</v>
      </c>
      <c r="H63">
        <f>SPY_IVOL!H63</f>
        <v>9.9999000000000002</v>
      </c>
      <c r="I63">
        <f>VLOOKUP($A63,SPY_main!$A:$C,2,FALSE)</f>
        <v>118</v>
      </c>
      <c r="J63">
        <f>IFERROR(VLOOKUP($A63,SPY_main!$A:$C,3,FALSE),J62)</f>
        <v>1.5833999999999999</v>
      </c>
      <c r="K63">
        <f>IFERROR(VLOOKUP($A63,SPY_main!$E:$F,2,FALSE),K62)</f>
        <v>3.13</v>
      </c>
      <c r="L63">
        <f>IFERROR(VLOOKUP($A63,SPY_main!H:I,2,FALSE),L62)</f>
        <v>12.62</v>
      </c>
      <c r="M63">
        <f t="shared" si="0"/>
        <v>13.567600000000001</v>
      </c>
      <c r="N63">
        <f t="shared" si="1"/>
        <v>13.567600000000001</v>
      </c>
      <c r="O63">
        <f t="shared" si="2"/>
        <v>12.5062</v>
      </c>
      <c r="P63">
        <f t="shared" si="3"/>
        <v>11.129</v>
      </c>
      <c r="Q63">
        <f t="shared" si="4"/>
        <v>10.8787</v>
      </c>
      <c r="R63">
        <f t="shared" si="5"/>
        <v>10.7014</v>
      </c>
      <c r="S63">
        <f t="shared" si="6"/>
        <v>10.6713</v>
      </c>
      <c r="T63">
        <f>IFERROR(VLOOKUP($A63,TY_main!A:B,2,FALSE),T62)</f>
        <v>75.859375</v>
      </c>
    </row>
    <row r="64" spans="1:20" x14ac:dyDescent="0.25">
      <c r="A64" s="2">
        <f>SPY_IVOL!A64</f>
        <v>38453</v>
      </c>
      <c r="B64">
        <f>SPY_IVOL!B64</f>
        <v>16.860800000000001</v>
      </c>
      <c r="C64">
        <f>SPY_IVOL!C64</f>
        <v>16.860800000000001</v>
      </c>
      <c r="D64">
        <f>SPY_IVOL!D64</f>
        <v>14.739599999999999</v>
      </c>
      <c r="E64">
        <f>SPY_IVOL!E64</f>
        <v>11.7605</v>
      </c>
      <c r="F64">
        <f>SPY_IVOL!F64</f>
        <v>10.9855</v>
      </c>
      <c r="G64">
        <f>SPY_IVOL!G64</f>
        <v>10.3423</v>
      </c>
      <c r="H64">
        <f>SPY_IVOL!H64</f>
        <v>10.229100000000001</v>
      </c>
      <c r="I64">
        <f>VLOOKUP($A64,SPY_main!$A:$C,2,FALSE)</f>
        <v>118.09</v>
      </c>
      <c r="J64">
        <f>IFERROR(VLOOKUP($A64,SPY_main!$A:$C,3,FALSE),J63)</f>
        <v>1.5821000000000001</v>
      </c>
      <c r="K64">
        <f>IFERROR(VLOOKUP($A64,SPY_main!$E:$F,2,FALSE),K63)</f>
        <v>3.14</v>
      </c>
      <c r="L64">
        <f>IFERROR(VLOOKUP($A64,SPY_main!H:I,2,FALSE),L63)</f>
        <v>11.98</v>
      </c>
      <c r="M64">
        <f t="shared" si="0"/>
        <v>13.742599999999999</v>
      </c>
      <c r="N64">
        <f t="shared" si="1"/>
        <v>13.742599999999999</v>
      </c>
      <c r="O64">
        <f t="shared" si="2"/>
        <v>13.1629</v>
      </c>
      <c r="P64">
        <f t="shared" si="3"/>
        <v>12.4808</v>
      </c>
      <c r="Q64">
        <f t="shared" si="4"/>
        <v>12.077</v>
      </c>
      <c r="R64">
        <f t="shared" si="5"/>
        <v>11.663500000000001</v>
      </c>
      <c r="S64">
        <f t="shared" si="6"/>
        <v>11.613899999999999</v>
      </c>
      <c r="T64">
        <f>IFERROR(VLOOKUP($A64,TY_main!A:B,2,FALSE),T63)</f>
        <v>76.0625</v>
      </c>
    </row>
    <row r="65" spans="1:20" x14ac:dyDescent="0.25">
      <c r="A65" s="2">
        <f>SPY_IVOL!A65</f>
        <v>38454</v>
      </c>
      <c r="B65">
        <f>SPY_IVOL!B65</f>
        <v>16.558499999999999</v>
      </c>
      <c r="C65">
        <f>SPY_IVOL!C65</f>
        <v>16.558499999999999</v>
      </c>
      <c r="D65">
        <f>SPY_IVOL!D65</f>
        <v>14.3491</v>
      </c>
      <c r="E65">
        <f>SPY_IVOL!E65</f>
        <v>11.2576</v>
      </c>
      <c r="F65">
        <f>SPY_IVOL!F65</f>
        <v>10.476900000000001</v>
      </c>
      <c r="G65">
        <f>SPY_IVOL!G65</f>
        <v>9.7837999999999994</v>
      </c>
      <c r="H65">
        <f>SPY_IVOL!H65</f>
        <v>9.6732999999999993</v>
      </c>
      <c r="I65">
        <f>VLOOKUP($A65,SPY_main!$A:$C,2,FALSE)</f>
        <v>118.7</v>
      </c>
      <c r="J65">
        <f>IFERROR(VLOOKUP($A65,SPY_main!$A:$C,3,FALSE),J64)</f>
        <v>1.5740000000000001</v>
      </c>
      <c r="K65">
        <f>IFERROR(VLOOKUP($A65,SPY_main!$E:$F,2,FALSE),K64)</f>
        <v>3.14</v>
      </c>
      <c r="L65">
        <f>IFERROR(VLOOKUP($A65,SPY_main!H:I,2,FALSE),L64)</f>
        <v>11.3</v>
      </c>
      <c r="M65">
        <f t="shared" si="0"/>
        <v>13.3078</v>
      </c>
      <c r="N65">
        <f t="shared" si="1"/>
        <v>13.3078</v>
      </c>
      <c r="O65">
        <f t="shared" si="2"/>
        <v>12.3218</v>
      </c>
      <c r="P65">
        <f t="shared" si="3"/>
        <v>11.1615</v>
      </c>
      <c r="Q65">
        <f t="shared" si="4"/>
        <v>11.734</v>
      </c>
      <c r="R65">
        <f t="shared" si="5"/>
        <v>12.28</v>
      </c>
      <c r="S65">
        <f t="shared" si="6"/>
        <v>12.328799999999999</v>
      </c>
      <c r="T65">
        <f>IFERROR(VLOOKUP($A65,TY_main!A:B,2,FALSE),T64)</f>
        <v>76.46875</v>
      </c>
    </row>
    <row r="66" spans="1:20" x14ac:dyDescent="0.25">
      <c r="A66" s="2">
        <f>SPY_IVOL!A66</f>
        <v>38455</v>
      </c>
      <c r="B66">
        <f>SPY_IVOL!B66</f>
        <v>17.569600000000001</v>
      </c>
      <c r="C66">
        <f>SPY_IVOL!C66</f>
        <v>17.569600000000001</v>
      </c>
      <c r="D66">
        <f>SPY_IVOL!D66</f>
        <v>15.3096</v>
      </c>
      <c r="E66">
        <f>SPY_IVOL!E66</f>
        <v>12.1388</v>
      </c>
      <c r="F66">
        <f>SPY_IVOL!F66</f>
        <v>11.4057</v>
      </c>
      <c r="G66">
        <f>SPY_IVOL!G66</f>
        <v>10.8104</v>
      </c>
      <c r="H66">
        <f>SPY_IVOL!H66</f>
        <v>10.7097</v>
      </c>
      <c r="I66">
        <f>VLOOKUP($A66,SPY_main!$A:$C,2,FALSE)</f>
        <v>117.3</v>
      </c>
      <c r="J66">
        <f>IFERROR(VLOOKUP($A66,SPY_main!$A:$C,3,FALSE),J65)</f>
        <v>1.5928</v>
      </c>
      <c r="K66">
        <f>IFERROR(VLOOKUP($A66,SPY_main!$E:$F,2,FALSE),K65)</f>
        <v>3.1406299999999998</v>
      </c>
      <c r="L66">
        <f>IFERROR(VLOOKUP($A66,SPY_main!H:I,2,FALSE),L65)</f>
        <v>13.31</v>
      </c>
      <c r="M66">
        <f t="shared" ref="M66:M129" si="7">IFERROR(VLOOKUP($A66,FirstM,2,FALSE),M65)</f>
        <v>14.834</v>
      </c>
      <c r="N66">
        <f t="shared" ref="N66:N129" si="8">IFERROR(VLOOKUP($A66,FirstM,3,FALSE),N65)</f>
        <v>14.834</v>
      </c>
      <c r="O66">
        <f t="shared" ref="O66:O129" si="9">IFERROR(VLOOKUP($A66,FirstM,4,FALSE),O65)</f>
        <v>14.143800000000001</v>
      </c>
      <c r="P66">
        <f t="shared" ref="P66:P129" si="10">IFERROR(VLOOKUP($A66,FirstM,5,FALSE),P65)</f>
        <v>13.346</v>
      </c>
      <c r="Q66">
        <f t="shared" ref="Q66:Q129" si="11">IFERROR(VLOOKUP($A66,FirstM,6,FALSE),Q65)</f>
        <v>13.304</v>
      </c>
      <c r="R66">
        <f t="shared" ref="R66:R129" si="12">IFERROR(VLOOKUP($A66,FirstM,7,FALSE),R65)</f>
        <v>13.261900000000001</v>
      </c>
      <c r="S66">
        <f t="shared" ref="S66:S129" si="13">IFERROR(VLOOKUP($A66,FirstM,8,FALSE),S65)</f>
        <v>13.2578</v>
      </c>
      <c r="T66">
        <f>IFERROR(VLOOKUP($A66,TY_main!A:B,2,FALSE),T65)</f>
        <v>76.484375</v>
      </c>
    </row>
    <row r="67" spans="1:20" x14ac:dyDescent="0.25">
      <c r="A67" s="2">
        <f>SPY_IVOL!A67</f>
        <v>38456</v>
      </c>
      <c r="B67">
        <f>SPY_IVOL!B67</f>
        <v>19.510300000000001</v>
      </c>
      <c r="C67">
        <f>SPY_IVOL!C67</f>
        <v>19.510300000000001</v>
      </c>
      <c r="D67">
        <f>SPY_IVOL!D67</f>
        <v>17.046399999999998</v>
      </c>
      <c r="E67">
        <f>SPY_IVOL!E67</f>
        <v>13.516</v>
      </c>
      <c r="F67">
        <f>SPY_IVOL!F67</f>
        <v>12.9862</v>
      </c>
      <c r="G67">
        <f>SPY_IVOL!G67</f>
        <v>12.7394</v>
      </c>
      <c r="H67">
        <f>SPY_IVOL!H67</f>
        <v>12.6927</v>
      </c>
      <c r="I67">
        <f>VLOOKUP($A67,SPY_main!$A:$C,2,FALSE)</f>
        <v>115.77</v>
      </c>
      <c r="J67">
        <f>IFERROR(VLOOKUP($A67,SPY_main!$A:$C,3,FALSE),J66)</f>
        <v>1.6138999999999999</v>
      </c>
      <c r="K67">
        <f>IFERROR(VLOOKUP($A67,SPY_main!$E:$F,2,FALSE),K66)</f>
        <v>3.15</v>
      </c>
      <c r="L67">
        <f>IFERROR(VLOOKUP($A67,SPY_main!H:I,2,FALSE),L66)</f>
        <v>14.53</v>
      </c>
      <c r="M67">
        <f t="shared" si="7"/>
        <v>16.533100000000001</v>
      </c>
      <c r="N67">
        <f t="shared" si="8"/>
        <v>16.533100000000001</v>
      </c>
      <c r="O67">
        <f t="shared" si="9"/>
        <v>16.0364</v>
      </c>
      <c r="P67">
        <f t="shared" si="10"/>
        <v>15.459199999999999</v>
      </c>
      <c r="Q67">
        <f t="shared" si="11"/>
        <v>16.776499999999999</v>
      </c>
      <c r="R67">
        <f t="shared" si="12"/>
        <v>18.0229</v>
      </c>
      <c r="S67">
        <f t="shared" si="13"/>
        <v>18.166499999999999</v>
      </c>
      <c r="T67">
        <f>IFERROR(VLOOKUP($A67,TY_main!A:B,2,FALSE),T66)</f>
        <v>76.59375</v>
      </c>
    </row>
    <row r="68" spans="1:20" x14ac:dyDescent="0.25">
      <c r="A68" s="2">
        <f>SPY_IVOL!A68</f>
        <v>38457</v>
      </c>
      <c r="B68">
        <f>SPY_IVOL!B68</f>
        <v>20.174399999999999</v>
      </c>
      <c r="C68">
        <f>SPY_IVOL!C68</f>
        <v>20.174399999999999</v>
      </c>
      <c r="D68">
        <f>SPY_IVOL!D68</f>
        <v>18.197600000000001</v>
      </c>
      <c r="E68">
        <f>SPY_IVOL!E68</f>
        <v>15.5572</v>
      </c>
      <c r="F68">
        <f>SPY_IVOL!F68</f>
        <v>14.4361</v>
      </c>
      <c r="G68">
        <f>SPY_IVOL!G68</f>
        <v>13.3482</v>
      </c>
      <c r="H68">
        <f>SPY_IVOL!H68</f>
        <v>13.157500000000001</v>
      </c>
      <c r="I68">
        <f>VLOOKUP($A68,SPY_main!$A:$C,2,FALSE)</f>
        <v>114.15</v>
      </c>
      <c r="J68">
        <f>IFERROR(VLOOKUP($A68,SPY_main!$A:$C,3,FALSE),J67)</f>
        <v>1.6368</v>
      </c>
      <c r="K68">
        <f>IFERROR(VLOOKUP($A68,SPY_main!$E:$F,2,FALSE),K67)</f>
        <v>3.15</v>
      </c>
      <c r="L68">
        <f>IFERROR(VLOOKUP($A68,SPY_main!H:I,2,FALSE),L67)</f>
        <v>17.739999999999998</v>
      </c>
      <c r="M68">
        <f t="shared" si="7"/>
        <v>21.662500000000001</v>
      </c>
      <c r="N68">
        <f t="shared" si="8"/>
        <v>21.662500000000001</v>
      </c>
      <c r="O68">
        <f t="shared" si="9"/>
        <v>19.0349</v>
      </c>
      <c r="P68">
        <f t="shared" si="10"/>
        <v>15.402200000000001</v>
      </c>
      <c r="Q68">
        <f t="shared" si="11"/>
        <v>14.802199999999999</v>
      </c>
      <c r="R68">
        <f t="shared" si="12"/>
        <v>14.3887</v>
      </c>
      <c r="S68">
        <f t="shared" si="13"/>
        <v>14.3203</v>
      </c>
      <c r="T68">
        <f>IFERROR(VLOOKUP($A68,TY_main!A:B,2,FALSE),T67)</f>
        <v>76.984375</v>
      </c>
    </row>
    <row r="69" spans="1:20" x14ac:dyDescent="0.25">
      <c r="A69" s="2">
        <f>SPY_IVOL!A69</f>
        <v>38460</v>
      </c>
      <c r="B69">
        <f>SPY_IVOL!B69</f>
        <v>19.960599999999999</v>
      </c>
      <c r="C69">
        <f>SPY_IVOL!C69</f>
        <v>19.960599999999999</v>
      </c>
      <c r="D69">
        <f>SPY_IVOL!D69</f>
        <v>17.86</v>
      </c>
      <c r="E69">
        <f>SPY_IVOL!E69</f>
        <v>15.1381</v>
      </c>
      <c r="F69">
        <f>SPY_IVOL!F69</f>
        <v>14.087300000000001</v>
      </c>
      <c r="G69">
        <f>SPY_IVOL!G69</f>
        <v>12.999599999999999</v>
      </c>
      <c r="H69">
        <f>SPY_IVOL!H69</f>
        <v>12.855700000000001</v>
      </c>
      <c r="I69">
        <f>VLOOKUP($A69,SPY_main!$A:$C,2,FALSE)</f>
        <v>114.5</v>
      </c>
      <c r="J69">
        <f>IFERROR(VLOOKUP($A69,SPY_main!$A:$C,3,FALSE),J68)</f>
        <v>1.6317999999999999</v>
      </c>
      <c r="K69">
        <f>IFERROR(VLOOKUP($A69,SPY_main!$E:$F,2,FALSE),K68)</f>
        <v>3.1447500000000002</v>
      </c>
      <c r="L69">
        <f>IFERROR(VLOOKUP($A69,SPY_main!H:I,2,FALSE),L68)</f>
        <v>16.559999999999999</v>
      </c>
      <c r="M69">
        <f t="shared" si="7"/>
        <v>21.255700000000001</v>
      </c>
      <c r="N69">
        <f t="shared" si="8"/>
        <v>21.255700000000001</v>
      </c>
      <c r="O69">
        <f t="shared" si="9"/>
        <v>18.4741</v>
      </c>
      <c r="P69">
        <f t="shared" si="10"/>
        <v>14.729100000000001</v>
      </c>
      <c r="Q69">
        <f t="shared" si="11"/>
        <v>14.010999999999999</v>
      </c>
      <c r="R69">
        <f t="shared" si="12"/>
        <v>13.3177</v>
      </c>
      <c r="S69">
        <f t="shared" si="13"/>
        <v>13.231299999999999</v>
      </c>
      <c r="T69">
        <f>IFERROR(VLOOKUP($A69,TY_main!A:B,2,FALSE),T68)</f>
        <v>77.09375</v>
      </c>
    </row>
    <row r="70" spans="1:20" x14ac:dyDescent="0.25">
      <c r="A70" s="2">
        <f>SPY_IVOL!A70</f>
        <v>38461</v>
      </c>
      <c r="B70">
        <f>SPY_IVOL!B70</f>
        <v>18.509599999999999</v>
      </c>
      <c r="C70">
        <f>SPY_IVOL!C70</f>
        <v>18.509599999999999</v>
      </c>
      <c r="D70">
        <f>SPY_IVOL!D70</f>
        <v>16.422499999999999</v>
      </c>
      <c r="E70">
        <f>SPY_IVOL!E70</f>
        <v>13.797700000000001</v>
      </c>
      <c r="F70">
        <f>SPY_IVOL!F70</f>
        <v>12.635300000000001</v>
      </c>
      <c r="G70">
        <f>SPY_IVOL!G70</f>
        <v>11.3546</v>
      </c>
      <c r="H70">
        <f>SPY_IVOL!H70</f>
        <v>11.2301</v>
      </c>
      <c r="I70">
        <f>VLOOKUP($A70,SPY_main!$A:$C,2,FALSE)</f>
        <v>115.41</v>
      </c>
      <c r="J70">
        <f>IFERROR(VLOOKUP($A70,SPY_main!$A:$C,3,FALSE),J69)</f>
        <v>1.6189</v>
      </c>
      <c r="K70">
        <f>IFERROR(VLOOKUP($A70,SPY_main!$E:$F,2,FALSE),K69)</f>
        <v>3.15</v>
      </c>
      <c r="L70">
        <f>IFERROR(VLOOKUP($A70,SPY_main!H:I,2,FALSE),L69)</f>
        <v>14.96</v>
      </c>
      <c r="M70">
        <f t="shared" si="7"/>
        <v>19.486000000000001</v>
      </c>
      <c r="N70">
        <f t="shared" si="8"/>
        <v>19.486000000000001</v>
      </c>
      <c r="O70">
        <f t="shared" si="9"/>
        <v>16.719100000000001</v>
      </c>
      <c r="P70">
        <f t="shared" si="10"/>
        <v>13.1052</v>
      </c>
      <c r="Q70">
        <f t="shared" si="11"/>
        <v>12.5654</v>
      </c>
      <c r="R70">
        <f t="shared" si="12"/>
        <v>12.0014</v>
      </c>
      <c r="S70">
        <f t="shared" si="13"/>
        <v>11.9514</v>
      </c>
      <c r="T70">
        <f>IFERROR(VLOOKUP($A70,TY_main!A:B,2,FALSE),T69)</f>
        <v>77.3125</v>
      </c>
    </row>
    <row r="71" spans="1:20" x14ac:dyDescent="0.25">
      <c r="A71" s="2">
        <f>SPY_IVOL!A71</f>
        <v>38462</v>
      </c>
      <c r="B71">
        <f>SPY_IVOL!B71</f>
        <v>20.316500000000001</v>
      </c>
      <c r="C71">
        <f>SPY_IVOL!C71</f>
        <v>20.316500000000001</v>
      </c>
      <c r="D71">
        <f>SPY_IVOL!D71</f>
        <v>18.161999999999999</v>
      </c>
      <c r="E71">
        <f>SPY_IVOL!E71</f>
        <v>15.2997</v>
      </c>
      <c r="F71">
        <f>SPY_IVOL!F71</f>
        <v>13.923999999999999</v>
      </c>
      <c r="G71">
        <f>SPY_IVOL!G71</f>
        <v>12.493600000000001</v>
      </c>
      <c r="H71">
        <f>SPY_IVOL!H71</f>
        <v>12.265599999999999</v>
      </c>
      <c r="I71">
        <f>VLOOKUP($A71,SPY_main!$A:$C,2,FALSE)</f>
        <v>113.8</v>
      </c>
      <c r="J71">
        <f>IFERROR(VLOOKUP($A71,SPY_main!$A:$C,3,FALSE),J70)</f>
        <v>1.6417999999999999</v>
      </c>
      <c r="K71">
        <f>IFERROR(VLOOKUP($A71,SPY_main!$E:$F,2,FALSE),K70)</f>
        <v>3.15</v>
      </c>
      <c r="L71">
        <f>IFERROR(VLOOKUP($A71,SPY_main!H:I,2,FALSE),L70)</f>
        <v>16.920000000000002</v>
      </c>
      <c r="M71">
        <f t="shared" si="7"/>
        <v>22.787199999999999</v>
      </c>
      <c r="N71">
        <f t="shared" si="8"/>
        <v>22.787199999999999</v>
      </c>
      <c r="O71">
        <f t="shared" si="9"/>
        <v>19.5901</v>
      </c>
      <c r="P71">
        <f t="shared" si="10"/>
        <v>15.0984</v>
      </c>
      <c r="Q71">
        <f t="shared" si="11"/>
        <v>13.982699999999999</v>
      </c>
      <c r="R71">
        <f t="shared" si="12"/>
        <v>12.955399999999999</v>
      </c>
      <c r="S71">
        <f t="shared" si="13"/>
        <v>12.8001</v>
      </c>
      <c r="T71">
        <f>IFERROR(VLOOKUP($A71,TY_main!A:B,2,FALSE),T70)</f>
        <v>77.28125</v>
      </c>
    </row>
    <row r="72" spans="1:20" x14ac:dyDescent="0.25">
      <c r="A72" s="2">
        <f>SPY_IVOL!A72</f>
        <v>38463</v>
      </c>
      <c r="B72">
        <f>SPY_IVOL!B72</f>
        <v>17.872699999999998</v>
      </c>
      <c r="C72">
        <f>SPY_IVOL!C72</f>
        <v>17.872699999999998</v>
      </c>
      <c r="D72">
        <f>SPY_IVOL!D72</f>
        <v>16.0212</v>
      </c>
      <c r="E72">
        <f>SPY_IVOL!E72</f>
        <v>13.450900000000001</v>
      </c>
      <c r="F72">
        <f>SPY_IVOL!F72</f>
        <v>12.318300000000001</v>
      </c>
      <c r="G72">
        <f>SPY_IVOL!G72</f>
        <v>11.2584</v>
      </c>
      <c r="H72">
        <f>SPY_IVOL!H72</f>
        <v>11.040100000000001</v>
      </c>
      <c r="I72">
        <f>VLOOKUP($A72,SPY_main!$A:$C,2,FALSE)</f>
        <v>116.01</v>
      </c>
      <c r="J72">
        <f>IFERROR(VLOOKUP($A72,SPY_main!$A:$C,3,FALSE),J71)</f>
        <v>1.6105</v>
      </c>
      <c r="K72">
        <f>IFERROR(VLOOKUP($A72,SPY_main!$E:$F,2,FALSE),K71)</f>
        <v>3.1606299999999998</v>
      </c>
      <c r="L72">
        <f>IFERROR(VLOOKUP($A72,SPY_main!H:I,2,FALSE),L71)</f>
        <v>14.41</v>
      </c>
      <c r="M72">
        <f t="shared" si="7"/>
        <v>19.046900000000001</v>
      </c>
      <c r="N72">
        <f t="shared" si="8"/>
        <v>19.046900000000001</v>
      </c>
      <c r="O72">
        <f t="shared" si="9"/>
        <v>16.489899999999999</v>
      </c>
      <c r="P72">
        <f t="shared" si="10"/>
        <v>12.7577</v>
      </c>
      <c r="Q72">
        <f t="shared" si="11"/>
        <v>11.6167</v>
      </c>
      <c r="R72">
        <f t="shared" si="12"/>
        <v>10.6792</v>
      </c>
      <c r="S72">
        <f t="shared" si="13"/>
        <v>10.4917</v>
      </c>
      <c r="T72">
        <f>IFERROR(VLOOKUP($A72,TY_main!A:B,2,FALSE),T71)</f>
        <v>76.84375</v>
      </c>
    </row>
    <row r="73" spans="1:20" x14ac:dyDescent="0.25">
      <c r="A73" s="2">
        <f>SPY_IVOL!A73</f>
        <v>38464</v>
      </c>
      <c r="B73">
        <f>SPY_IVOL!B73</f>
        <v>19.1599</v>
      </c>
      <c r="C73">
        <f>SPY_IVOL!C73</f>
        <v>19.1599</v>
      </c>
      <c r="D73">
        <f>SPY_IVOL!D73</f>
        <v>17.089300000000001</v>
      </c>
      <c r="E73">
        <f>SPY_IVOL!E73</f>
        <v>14.2784</v>
      </c>
      <c r="F73">
        <f>SPY_IVOL!F73</f>
        <v>12.9435</v>
      </c>
      <c r="G73">
        <f>SPY_IVOL!G73</f>
        <v>11.5909</v>
      </c>
      <c r="H73">
        <f>SPY_IVOL!H73</f>
        <v>11.349500000000001</v>
      </c>
      <c r="I73">
        <f>VLOOKUP($A73,SPY_main!$A:$C,2,FALSE)</f>
        <v>115.57</v>
      </c>
      <c r="J73">
        <f>IFERROR(VLOOKUP($A73,SPY_main!$A:$C,3,FALSE),J72)</f>
        <v>1.6166</v>
      </c>
      <c r="K73">
        <f>IFERROR(VLOOKUP($A73,SPY_main!$E:$F,2,FALSE),K72)</f>
        <v>3.17</v>
      </c>
      <c r="L73">
        <f>IFERROR(VLOOKUP($A73,SPY_main!H:I,2,FALSE),L72)</f>
        <v>15.38</v>
      </c>
      <c r="M73">
        <f t="shared" si="7"/>
        <v>20.720600000000001</v>
      </c>
      <c r="N73">
        <f t="shared" si="8"/>
        <v>20.720600000000001</v>
      </c>
      <c r="O73">
        <f t="shared" si="9"/>
        <v>17.8261</v>
      </c>
      <c r="P73">
        <f t="shared" si="10"/>
        <v>13.726900000000001</v>
      </c>
      <c r="Q73">
        <f t="shared" si="11"/>
        <v>12.5494</v>
      </c>
      <c r="R73">
        <f t="shared" si="12"/>
        <v>11.453200000000001</v>
      </c>
      <c r="S73">
        <f t="shared" si="13"/>
        <v>11.276</v>
      </c>
      <c r="T73">
        <f>IFERROR(VLOOKUP($A73,TY_main!A:B,2,FALSE),T72)</f>
        <v>77.046875</v>
      </c>
    </row>
    <row r="74" spans="1:20" x14ac:dyDescent="0.25">
      <c r="A74" s="2">
        <f>SPY_IVOL!A74</f>
        <v>38467</v>
      </c>
      <c r="B74">
        <f>SPY_IVOL!B74</f>
        <v>18.630299999999998</v>
      </c>
      <c r="C74">
        <f>SPY_IVOL!C74</f>
        <v>18.630299999999998</v>
      </c>
      <c r="D74">
        <f>SPY_IVOL!D74</f>
        <v>16.463200000000001</v>
      </c>
      <c r="E74">
        <f>SPY_IVOL!E74</f>
        <v>13.530799999999999</v>
      </c>
      <c r="F74">
        <f>SPY_IVOL!F74</f>
        <v>12.285299999999999</v>
      </c>
      <c r="G74">
        <f>SPY_IVOL!G74</f>
        <v>11.012</v>
      </c>
      <c r="H74">
        <f>SPY_IVOL!H74</f>
        <v>10.8072</v>
      </c>
      <c r="I74">
        <f>VLOOKUP($A74,SPY_main!$A:$C,2,FALSE)</f>
        <v>116.33</v>
      </c>
      <c r="J74">
        <f>IFERROR(VLOOKUP($A74,SPY_main!$A:$C,3,FALSE),J73)</f>
        <v>1.6061000000000001</v>
      </c>
      <c r="K74">
        <f>IFERROR(VLOOKUP($A74,SPY_main!$E:$F,2,FALSE),K73)</f>
        <v>3.18</v>
      </c>
      <c r="L74">
        <f>IFERROR(VLOOKUP($A74,SPY_main!H:I,2,FALSE),L73)</f>
        <v>14.62</v>
      </c>
      <c r="M74">
        <f t="shared" si="7"/>
        <v>20.4877</v>
      </c>
      <c r="N74">
        <f t="shared" si="8"/>
        <v>20.4877</v>
      </c>
      <c r="O74">
        <f t="shared" si="9"/>
        <v>17.334800000000001</v>
      </c>
      <c r="P74">
        <f t="shared" si="10"/>
        <v>12.819699999999999</v>
      </c>
      <c r="Q74">
        <f t="shared" si="11"/>
        <v>11.8414</v>
      </c>
      <c r="R74">
        <f t="shared" si="12"/>
        <v>10.935700000000001</v>
      </c>
      <c r="S74">
        <f t="shared" si="13"/>
        <v>10.8058</v>
      </c>
      <c r="T74">
        <f>IFERROR(VLOOKUP($A74,TY_main!A:B,2,FALSE),T73)</f>
        <v>77.03125</v>
      </c>
    </row>
    <row r="75" spans="1:20" x14ac:dyDescent="0.25">
      <c r="A75" s="2">
        <f>SPY_IVOL!A75</f>
        <v>38468</v>
      </c>
      <c r="B75">
        <f>SPY_IVOL!B75</f>
        <v>19.000299999999999</v>
      </c>
      <c r="C75">
        <f>SPY_IVOL!C75</f>
        <v>19.000299999999999</v>
      </c>
      <c r="D75">
        <f>SPY_IVOL!D75</f>
        <v>16.865100000000002</v>
      </c>
      <c r="E75">
        <f>SPY_IVOL!E75</f>
        <v>13.9519</v>
      </c>
      <c r="F75">
        <f>SPY_IVOL!F75</f>
        <v>12.4343</v>
      </c>
      <c r="G75">
        <f>SPY_IVOL!G75</f>
        <v>10.839499999999999</v>
      </c>
      <c r="H75">
        <f>SPY_IVOL!H75</f>
        <v>10.5535</v>
      </c>
      <c r="I75">
        <f>VLOOKUP($A75,SPY_main!$A:$C,2,FALSE)</f>
        <v>115.2</v>
      </c>
      <c r="J75">
        <f>IFERROR(VLOOKUP($A75,SPY_main!$A:$C,3,FALSE),J74)</f>
        <v>1.6217999999999999</v>
      </c>
      <c r="K75">
        <f>IFERROR(VLOOKUP($A75,SPY_main!$E:$F,2,FALSE),K74)</f>
        <v>3.1868799999999999</v>
      </c>
      <c r="L75">
        <f>IFERROR(VLOOKUP($A75,SPY_main!H:I,2,FALSE),L74)</f>
        <v>14.91</v>
      </c>
      <c r="M75">
        <f t="shared" si="7"/>
        <v>21.3185</v>
      </c>
      <c r="N75">
        <f t="shared" si="8"/>
        <v>21.3185</v>
      </c>
      <c r="O75">
        <f t="shared" si="9"/>
        <v>18.122599999999998</v>
      </c>
      <c r="P75">
        <f t="shared" si="10"/>
        <v>13.5137</v>
      </c>
      <c r="Q75">
        <f t="shared" si="11"/>
        <v>12.501200000000001</v>
      </c>
      <c r="R75">
        <f t="shared" si="12"/>
        <v>11.6313</v>
      </c>
      <c r="S75">
        <f t="shared" si="13"/>
        <v>11.494400000000001</v>
      </c>
      <c r="T75">
        <f>IFERROR(VLOOKUP($A75,TY_main!A:B,2,FALSE),T74)</f>
        <v>76.984375</v>
      </c>
    </row>
    <row r="76" spans="1:20" x14ac:dyDescent="0.25">
      <c r="A76" s="2">
        <f>SPY_IVOL!A76</f>
        <v>38469</v>
      </c>
      <c r="B76">
        <f>SPY_IVOL!B76</f>
        <v>19.017299999999999</v>
      </c>
      <c r="C76">
        <f>SPY_IVOL!C76</f>
        <v>19.017299999999999</v>
      </c>
      <c r="D76">
        <f>SPY_IVOL!D76</f>
        <v>16.721699999999998</v>
      </c>
      <c r="E76">
        <f>SPY_IVOL!E76</f>
        <v>13.6036</v>
      </c>
      <c r="F76">
        <f>SPY_IVOL!F76</f>
        <v>12.381600000000001</v>
      </c>
      <c r="G76">
        <f>SPY_IVOL!G76</f>
        <v>11.1409</v>
      </c>
      <c r="H76">
        <f>SPY_IVOL!H76</f>
        <v>10.9468</v>
      </c>
      <c r="I76">
        <f>VLOOKUP($A76,SPY_main!$A:$C,2,FALSE)</f>
        <v>115.65</v>
      </c>
      <c r="J76">
        <f>IFERROR(VLOOKUP($A76,SPY_main!$A:$C,3,FALSE),J75)</f>
        <v>1.6154999999999999</v>
      </c>
      <c r="K76">
        <f>IFERROR(VLOOKUP($A76,SPY_main!$E:$F,2,FALSE),K75)</f>
        <v>3.19</v>
      </c>
      <c r="L76">
        <f>IFERROR(VLOOKUP($A76,SPY_main!H:I,2,FALSE),L75)</f>
        <v>14.87</v>
      </c>
      <c r="M76">
        <f t="shared" si="7"/>
        <v>21.008900000000001</v>
      </c>
      <c r="N76">
        <f t="shared" si="8"/>
        <v>21.008900000000001</v>
      </c>
      <c r="O76">
        <f t="shared" si="9"/>
        <v>17.738499999999998</v>
      </c>
      <c r="P76">
        <f t="shared" si="10"/>
        <v>12.983599999999999</v>
      </c>
      <c r="Q76">
        <f t="shared" si="11"/>
        <v>11.828099999999999</v>
      </c>
      <c r="R76">
        <f t="shared" si="12"/>
        <v>10.773400000000001</v>
      </c>
      <c r="S76">
        <f t="shared" si="13"/>
        <v>10.609400000000001</v>
      </c>
      <c r="T76">
        <f>IFERROR(VLOOKUP($A76,TY_main!A:B,2,FALSE),T75)</f>
        <v>77.15625</v>
      </c>
    </row>
    <row r="77" spans="1:20" x14ac:dyDescent="0.25">
      <c r="A77" s="2">
        <f>SPY_IVOL!A77</f>
        <v>38470</v>
      </c>
      <c r="B77">
        <f>SPY_IVOL!B77</f>
        <v>20.212299999999999</v>
      </c>
      <c r="C77">
        <f>SPY_IVOL!C77</f>
        <v>20.212299999999999</v>
      </c>
      <c r="D77">
        <f>SPY_IVOL!D77</f>
        <v>18.069800000000001</v>
      </c>
      <c r="E77">
        <f>SPY_IVOL!E77</f>
        <v>15.2067</v>
      </c>
      <c r="F77">
        <f>SPY_IVOL!F77</f>
        <v>13.796900000000001</v>
      </c>
      <c r="G77">
        <f>SPY_IVOL!G77</f>
        <v>12.334300000000001</v>
      </c>
      <c r="H77">
        <f>SPY_IVOL!H77</f>
        <v>12.0915</v>
      </c>
      <c r="I77">
        <f>VLOOKUP($A77,SPY_main!$A:$C,2,FALSE)</f>
        <v>114.2</v>
      </c>
      <c r="J77">
        <f>IFERROR(VLOOKUP($A77,SPY_main!$A:$C,3,FALSE),J76)</f>
        <v>1.6359999999999999</v>
      </c>
      <c r="K77">
        <f>IFERROR(VLOOKUP($A77,SPY_main!$E:$F,2,FALSE),K76)</f>
        <v>3.21</v>
      </c>
      <c r="L77">
        <f>IFERROR(VLOOKUP($A77,SPY_main!H:I,2,FALSE),L76)</f>
        <v>16.86</v>
      </c>
      <c r="M77">
        <f t="shared" si="7"/>
        <v>22.7301</v>
      </c>
      <c r="N77">
        <f t="shared" si="8"/>
        <v>22.7301</v>
      </c>
      <c r="O77">
        <f t="shared" si="9"/>
        <v>19.660699999999999</v>
      </c>
      <c r="P77">
        <f t="shared" si="10"/>
        <v>15.3405</v>
      </c>
      <c r="Q77">
        <f t="shared" si="11"/>
        <v>14.2486</v>
      </c>
      <c r="R77">
        <f t="shared" si="12"/>
        <v>13.2895</v>
      </c>
      <c r="S77">
        <f t="shared" si="13"/>
        <v>13.134</v>
      </c>
      <c r="T77">
        <f>IFERROR(VLOOKUP($A77,TY_main!A:B,2,FALSE),T76)</f>
        <v>77.484375</v>
      </c>
    </row>
    <row r="78" spans="1:20" x14ac:dyDescent="0.25">
      <c r="A78" s="2">
        <f>SPY_IVOL!A78</f>
        <v>38471</v>
      </c>
      <c r="B78">
        <f>SPY_IVOL!B78</f>
        <v>19.976299999999998</v>
      </c>
      <c r="C78">
        <f>SPY_IVOL!C78</f>
        <v>19.976299999999998</v>
      </c>
      <c r="D78">
        <f>SPY_IVOL!D78</f>
        <v>17.597000000000001</v>
      </c>
      <c r="E78">
        <f>SPY_IVOL!E78</f>
        <v>14.3886</v>
      </c>
      <c r="F78">
        <f>SPY_IVOL!F78</f>
        <v>13.062799999999999</v>
      </c>
      <c r="G78">
        <f>SPY_IVOL!G78</f>
        <v>11.6912</v>
      </c>
      <c r="H78">
        <f>SPY_IVOL!H78</f>
        <v>11.482100000000001</v>
      </c>
      <c r="I78">
        <f>VLOOKUP($A78,SPY_main!$A:$C,2,FALSE)</f>
        <v>115.75</v>
      </c>
      <c r="J78">
        <f>IFERROR(VLOOKUP($A78,SPY_main!$A:$C,3,FALSE),J77)</f>
        <v>1.6141000000000001</v>
      </c>
      <c r="K78">
        <f>IFERROR(VLOOKUP($A78,SPY_main!$E:$F,2,FALSE),K77)</f>
        <v>3.21</v>
      </c>
      <c r="L78">
        <f>IFERROR(VLOOKUP($A78,SPY_main!H:I,2,FALSE),L77)</f>
        <v>15.31</v>
      </c>
      <c r="M78">
        <f t="shared" si="7"/>
        <v>22.046700000000001</v>
      </c>
      <c r="N78">
        <f t="shared" si="8"/>
        <v>22.046700000000001</v>
      </c>
      <c r="O78">
        <f t="shared" si="9"/>
        <v>18.722999999999999</v>
      </c>
      <c r="P78">
        <f t="shared" si="10"/>
        <v>13.9398</v>
      </c>
      <c r="Q78">
        <f t="shared" si="11"/>
        <v>12.769299999999999</v>
      </c>
      <c r="R78">
        <f t="shared" si="12"/>
        <v>11.7029</v>
      </c>
      <c r="S78">
        <f t="shared" si="13"/>
        <v>11.5375</v>
      </c>
      <c r="T78">
        <f>IFERROR(VLOOKUP($A78,TY_main!A:B,2,FALSE),T77)</f>
        <v>77.3125</v>
      </c>
    </row>
    <row r="79" spans="1:20" x14ac:dyDescent="0.25">
      <c r="A79" s="2">
        <f>SPY_IVOL!A79</f>
        <v>38474</v>
      </c>
      <c r="B79">
        <f>SPY_IVOL!B79</f>
        <v>19.4039</v>
      </c>
      <c r="C79">
        <f>SPY_IVOL!C79</f>
        <v>19.4039</v>
      </c>
      <c r="D79">
        <f>SPY_IVOL!D79</f>
        <v>17.053999999999998</v>
      </c>
      <c r="E79">
        <f>SPY_IVOL!E79</f>
        <v>13.8866</v>
      </c>
      <c r="F79">
        <f>SPY_IVOL!F79</f>
        <v>12.620699999999999</v>
      </c>
      <c r="G79">
        <f>SPY_IVOL!G79</f>
        <v>11.307700000000001</v>
      </c>
      <c r="H79">
        <f>SPY_IVOL!H79</f>
        <v>11.113</v>
      </c>
      <c r="I79">
        <f>VLOOKUP($A79,SPY_main!$A:$C,2,FALSE)</f>
        <v>116.4</v>
      </c>
      <c r="J79">
        <f>IFERROR(VLOOKUP($A79,SPY_main!$A:$C,3,FALSE),J78)</f>
        <v>1.6051</v>
      </c>
      <c r="K79">
        <f>IFERROR(VLOOKUP($A79,SPY_main!$E:$F,2,FALSE),K78)</f>
        <v>3.21</v>
      </c>
      <c r="L79">
        <f>IFERROR(VLOOKUP($A79,SPY_main!H:I,2,FALSE),L78)</f>
        <v>15.12</v>
      </c>
      <c r="M79">
        <f t="shared" si="7"/>
        <v>22.481400000000001</v>
      </c>
      <c r="N79">
        <f t="shared" si="8"/>
        <v>22.481400000000001</v>
      </c>
      <c r="O79">
        <f t="shared" si="9"/>
        <v>18.8873</v>
      </c>
      <c r="P79">
        <f t="shared" si="10"/>
        <v>13.6851</v>
      </c>
      <c r="Q79">
        <f t="shared" si="11"/>
        <v>12.658799999999999</v>
      </c>
      <c r="R79">
        <f t="shared" si="12"/>
        <v>11.721399999999999</v>
      </c>
      <c r="S79">
        <f t="shared" si="13"/>
        <v>11.5891</v>
      </c>
      <c r="T79">
        <f>IFERROR(VLOOKUP($A79,TY_main!A:B,2,FALSE),T78)</f>
        <v>77.359375</v>
      </c>
    </row>
    <row r="80" spans="1:20" x14ac:dyDescent="0.25">
      <c r="A80" s="2">
        <f>SPY_IVOL!A80</f>
        <v>38475</v>
      </c>
      <c r="B80">
        <f>SPY_IVOL!B80</f>
        <v>19.082599999999999</v>
      </c>
      <c r="C80">
        <f>SPY_IVOL!C80</f>
        <v>19.082599999999999</v>
      </c>
      <c r="D80">
        <f>SPY_IVOL!D80</f>
        <v>16.743099999999998</v>
      </c>
      <c r="E80">
        <f>SPY_IVOL!E80</f>
        <v>13.625400000000001</v>
      </c>
      <c r="F80">
        <f>SPY_IVOL!F80</f>
        <v>12.4147</v>
      </c>
      <c r="G80">
        <f>SPY_IVOL!G80</f>
        <v>11.1302</v>
      </c>
      <c r="H80">
        <f>SPY_IVOL!H80</f>
        <v>10.958500000000001</v>
      </c>
      <c r="I80">
        <f>VLOOKUP($A80,SPY_main!$A:$C,2,FALSE)</f>
        <v>116.6</v>
      </c>
      <c r="J80">
        <f>IFERROR(VLOOKUP($A80,SPY_main!$A:$C,3,FALSE),J79)</f>
        <v>1.6024</v>
      </c>
      <c r="K80">
        <f>IFERROR(VLOOKUP($A80,SPY_main!$E:$F,2,FALSE),K79)</f>
        <v>3.2193800000000001</v>
      </c>
      <c r="L80">
        <f>IFERROR(VLOOKUP($A80,SPY_main!H:I,2,FALSE),L79)</f>
        <v>14.53</v>
      </c>
      <c r="M80">
        <f t="shared" si="7"/>
        <v>22.31</v>
      </c>
      <c r="N80">
        <f t="shared" si="8"/>
        <v>22.31</v>
      </c>
      <c r="O80">
        <f t="shared" si="9"/>
        <v>18.6434</v>
      </c>
      <c r="P80">
        <f t="shared" si="10"/>
        <v>13.3354</v>
      </c>
      <c r="Q80">
        <f t="shared" si="11"/>
        <v>12.2102</v>
      </c>
      <c r="R80">
        <f t="shared" si="12"/>
        <v>11.104200000000001</v>
      </c>
      <c r="S80">
        <f t="shared" si="13"/>
        <v>10.9567</v>
      </c>
      <c r="T80">
        <f>IFERROR(VLOOKUP($A80,TY_main!A:B,2,FALSE),T79)</f>
        <v>77.28125</v>
      </c>
    </row>
    <row r="81" spans="1:20" x14ac:dyDescent="0.25">
      <c r="A81" s="2">
        <f>SPY_IVOL!A81</f>
        <v>38476</v>
      </c>
      <c r="B81">
        <f>SPY_IVOL!B81</f>
        <v>18.6844</v>
      </c>
      <c r="C81">
        <f>SPY_IVOL!C81</f>
        <v>18.6844</v>
      </c>
      <c r="D81">
        <f>SPY_IVOL!D81</f>
        <v>16.301100000000002</v>
      </c>
      <c r="E81">
        <f>SPY_IVOL!E81</f>
        <v>12.889099999999999</v>
      </c>
      <c r="F81">
        <f>SPY_IVOL!F81</f>
        <v>12.0449</v>
      </c>
      <c r="G81">
        <f>SPY_IVOL!G81</f>
        <v>11.411199999999999</v>
      </c>
      <c r="H81">
        <f>SPY_IVOL!H81</f>
        <v>11.290699999999999</v>
      </c>
      <c r="I81">
        <f>VLOOKUP($A81,SPY_main!$A:$C,2,FALSE)</f>
        <v>117.5</v>
      </c>
      <c r="J81">
        <f>IFERROR(VLOOKUP($A81,SPY_main!$A:$C,3,FALSE),J80)</f>
        <v>1.5901000000000001</v>
      </c>
      <c r="K81">
        <f>IFERROR(VLOOKUP($A81,SPY_main!$E:$F,2,FALSE),K80)</f>
        <v>3.22</v>
      </c>
      <c r="L81">
        <f>IFERROR(VLOOKUP($A81,SPY_main!H:I,2,FALSE),L80)</f>
        <v>13.85</v>
      </c>
      <c r="M81">
        <f t="shared" si="7"/>
        <v>22.378399999999999</v>
      </c>
      <c r="N81">
        <f t="shared" si="8"/>
        <v>22.378399999999999</v>
      </c>
      <c r="O81">
        <f t="shared" si="9"/>
        <v>18.335899999999999</v>
      </c>
      <c r="P81">
        <f t="shared" si="10"/>
        <v>12.2081</v>
      </c>
      <c r="Q81">
        <f t="shared" si="11"/>
        <v>11.325200000000001</v>
      </c>
      <c r="R81">
        <f t="shared" si="12"/>
        <v>10.583</v>
      </c>
      <c r="S81">
        <f t="shared" si="13"/>
        <v>10.480600000000001</v>
      </c>
      <c r="T81">
        <f>IFERROR(VLOOKUP($A81,TY_main!A:B,2,FALSE),T80)</f>
        <v>77.421875</v>
      </c>
    </row>
    <row r="82" spans="1:20" x14ac:dyDescent="0.25">
      <c r="A82" s="2">
        <f>SPY_IVOL!A82</f>
        <v>38477</v>
      </c>
      <c r="B82">
        <f>SPY_IVOL!B82</f>
        <v>18.500299999999999</v>
      </c>
      <c r="C82">
        <f>SPY_IVOL!C82</f>
        <v>18.500299999999999</v>
      </c>
      <c r="D82">
        <f>SPY_IVOL!D82</f>
        <v>16.0883</v>
      </c>
      <c r="E82">
        <f>SPY_IVOL!E82</f>
        <v>12.8005</v>
      </c>
      <c r="F82">
        <f>SPY_IVOL!F82</f>
        <v>11.5952</v>
      </c>
      <c r="G82">
        <f>SPY_IVOL!G82</f>
        <v>10.339399999999999</v>
      </c>
      <c r="H82">
        <f>SPY_IVOL!H82</f>
        <v>10.1595</v>
      </c>
      <c r="I82">
        <f>VLOOKUP($A82,SPY_main!$A:$C,2,FALSE)</f>
        <v>117.46</v>
      </c>
      <c r="J82">
        <f>IFERROR(VLOOKUP($A82,SPY_main!$A:$C,3,FALSE),J81)</f>
        <v>1.5906</v>
      </c>
      <c r="K82">
        <f>IFERROR(VLOOKUP($A82,SPY_main!$E:$F,2,FALSE),K81)</f>
        <v>3.2284999999999999</v>
      </c>
      <c r="L82">
        <f>IFERROR(VLOOKUP($A82,SPY_main!H:I,2,FALSE),L81)</f>
        <v>13.98</v>
      </c>
      <c r="M82">
        <f t="shared" si="7"/>
        <v>20.995999999999999</v>
      </c>
      <c r="N82">
        <f t="shared" si="8"/>
        <v>20.995999999999999</v>
      </c>
      <c r="O82">
        <f t="shared" si="9"/>
        <v>17.4499</v>
      </c>
      <c r="P82">
        <f t="shared" si="10"/>
        <v>12.2151</v>
      </c>
      <c r="Q82">
        <f t="shared" si="11"/>
        <v>11.242699999999999</v>
      </c>
      <c r="R82">
        <f t="shared" si="12"/>
        <v>10.3635</v>
      </c>
      <c r="S82">
        <f t="shared" si="13"/>
        <v>10.239599999999999</v>
      </c>
      <c r="T82">
        <f>IFERROR(VLOOKUP($A82,TY_main!A:B,2,FALSE),T81)</f>
        <v>77.59375</v>
      </c>
    </row>
    <row r="83" spans="1:20" x14ac:dyDescent="0.25">
      <c r="A83" s="2">
        <f>SPY_IVOL!A83</f>
        <v>38478</v>
      </c>
      <c r="B83">
        <f>SPY_IVOL!B83</f>
        <v>18.733599999999999</v>
      </c>
      <c r="C83">
        <f>SPY_IVOL!C83</f>
        <v>18.733599999999999</v>
      </c>
      <c r="D83">
        <f>SPY_IVOL!D83</f>
        <v>16.2957</v>
      </c>
      <c r="E83">
        <f>SPY_IVOL!E83</f>
        <v>12.783300000000001</v>
      </c>
      <c r="F83">
        <f>SPY_IVOL!F83</f>
        <v>11.4465</v>
      </c>
      <c r="G83">
        <f>SPY_IVOL!G83</f>
        <v>10.2089</v>
      </c>
      <c r="H83">
        <f>SPY_IVOL!H83</f>
        <v>9.9626000000000001</v>
      </c>
      <c r="I83">
        <f>VLOOKUP($A83,SPY_main!$A:$C,2,FALSE)</f>
        <v>117.09</v>
      </c>
      <c r="J83">
        <f>IFERROR(VLOOKUP($A83,SPY_main!$A:$C,3,FALSE),J82)</f>
        <v>1.5956999999999999</v>
      </c>
      <c r="K83">
        <f>IFERROR(VLOOKUP($A83,SPY_main!$E:$F,2,FALSE),K82)</f>
        <v>3.23</v>
      </c>
      <c r="L83">
        <f>IFERROR(VLOOKUP($A83,SPY_main!H:I,2,FALSE),L82)</f>
        <v>14.05</v>
      </c>
      <c r="M83">
        <f t="shared" si="7"/>
        <v>18.782</v>
      </c>
      <c r="N83">
        <f t="shared" si="8"/>
        <v>18.782</v>
      </c>
      <c r="O83">
        <f t="shared" si="9"/>
        <v>16.043700000000001</v>
      </c>
      <c r="P83">
        <f t="shared" si="10"/>
        <v>12.1806</v>
      </c>
      <c r="Q83">
        <f t="shared" si="11"/>
        <v>11.456099999999999</v>
      </c>
      <c r="R83">
        <f t="shared" si="12"/>
        <v>10.8222</v>
      </c>
      <c r="S83">
        <f t="shared" si="13"/>
        <v>10.7316</v>
      </c>
      <c r="T83">
        <f>IFERROR(VLOOKUP($A83,TY_main!A:B,2,FALSE),T82)</f>
        <v>77.03125</v>
      </c>
    </row>
    <row r="84" spans="1:20" x14ac:dyDescent="0.25">
      <c r="A84" s="2">
        <f>SPY_IVOL!A84</f>
        <v>38481</v>
      </c>
      <c r="B84">
        <f>SPY_IVOL!B84</f>
        <v>18.2058</v>
      </c>
      <c r="C84">
        <f>SPY_IVOL!C84</f>
        <v>18.2058</v>
      </c>
      <c r="D84">
        <f>SPY_IVOL!D84</f>
        <v>15.752000000000001</v>
      </c>
      <c r="E84">
        <f>SPY_IVOL!E84</f>
        <v>12.379300000000001</v>
      </c>
      <c r="F84">
        <f>SPY_IVOL!F84</f>
        <v>11.3262</v>
      </c>
      <c r="G84">
        <f>SPY_IVOL!G84</f>
        <v>10.261900000000001</v>
      </c>
      <c r="H84">
        <f>SPY_IVOL!H84</f>
        <v>10.110799999999999</v>
      </c>
      <c r="I84">
        <f>VLOOKUP($A84,SPY_main!$A:$C,2,FALSE)</f>
        <v>117.82</v>
      </c>
      <c r="J84">
        <f>IFERROR(VLOOKUP($A84,SPY_main!$A:$C,3,FALSE),J83)</f>
        <v>1.5858000000000001</v>
      </c>
      <c r="K84">
        <f>IFERROR(VLOOKUP($A84,SPY_main!$E:$F,2,FALSE),K83)</f>
        <v>3.25</v>
      </c>
      <c r="L84">
        <f>IFERROR(VLOOKUP($A84,SPY_main!H:I,2,FALSE),L83)</f>
        <v>13.75</v>
      </c>
      <c r="M84">
        <f t="shared" si="7"/>
        <v>18.203499999999998</v>
      </c>
      <c r="N84">
        <f t="shared" si="8"/>
        <v>18.203499999999998</v>
      </c>
      <c r="O84">
        <f t="shared" si="9"/>
        <v>15.4758</v>
      </c>
      <c r="P84">
        <f t="shared" si="10"/>
        <v>11.6524</v>
      </c>
      <c r="Q84">
        <f t="shared" si="11"/>
        <v>11.066599999999999</v>
      </c>
      <c r="R84">
        <f t="shared" si="12"/>
        <v>10.533300000000001</v>
      </c>
      <c r="S84">
        <f t="shared" si="13"/>
        <v>10.4648</v>
      </c>
      <c r="T84">
        <f>IFERROR(VLOOKUP($A84,TY_main!A:B,2,FALSE),T83)</f>
        <v>76.953125</v>
      </c>
    </row>
    <row r="85" spans="1:20" x14ac:dyDescent="0.25">
      <c r="A85" s="2">
        <f>SPY_IVOL!A85</f>
        <v>38482</v>
      </c>
      <c r="B85">
        <f>SPY_IVOL!B85</f>
        <v>19.564900000000002</v>
      </c>
      <c r="C85">
        <f>SPY_IVOL!C85</f>
        <v>19.564900000000002</v>
      </c>
      <c r="D85">
        <f>SPY_IVOL!D85</f>
        <v>17.107199999999999</v>
      </c>
      <c r="E85">
        <f>SPY_IVOL!E85</f>
        <v>13.715400000000001</v>
      </c>
      <c r="F85">
        <f>SPY_IVOL!F85</f>
        <v>12.299899999999999</v>
      </c>
      <c r="G85">
        <f>SPY_IVOL!G85</f>
        <v>10.8485</v>
      </c>
      <c r="H85">
        <f>SPY_IVOL!H85</f>
        <v>10.607799999999999</v>
      </c>
      <c r="I85">
        <f>VLOOKUP($A85,SPY_main!$A:$C,2,FALSE)</f>
        <v>116.6</v>
      </c>
      <c r="J85">
        <f>IFERROR(VLOOKUP($A85,SPY_main!$A:$C,3,FALSE),J84)</f>
        <v>1.6024</v>
      </c>
      <c r="K85">
        <f>IFERROR(VLOOKUP($A85,SPY_main!$E:$F,2,FALSE),K84)</f>
        <v>3.25</v>
      </c>
      <c r="L85">
        <f>IFERROR(VLOOKUP($A85,SPY_main!H:I,2,FALSE),L84)</f>
        <v>14.91</v>
      </c>
      <c r="M85">
        <f t="shared" si="7"/>
        <v>21.2636</v>
      </c>
      <c r="N85">
        <f t="shared" si="8"/>
        <v>21.2636</v>
      </c>
      <c r="O85">
        <f t="shared" si="9"/>
        <v>18.131399999999999</v>
      </c>
      <c r="P85">
        <f t="shared" si="10"/>
        <v>13.780900000000001</v>
      </c>
      <c r="Q85">
        <f t="shared" si="11"/>
        <v>12.743399999999999</v>
      </c>
      <c r="R85">
        <f t="shared" si="12"/>
        <v>11.6911</v>
      </c>
      <c r="S85">
        <f t="shared" si="13"/>
        <v>11.5572</v>
      </c>
      <c r="T85">
        <f>IFERROR(VLOOKUP($A85,TY_main!A:B,2,FALSE),T84)</f>
        <v>77.28125</v>
      </c>
    </row>
    <row r="86" spans="1:20" x14ac:dyDescent="0.25">
      <c r="A86" s="2">
        <f>SPY_IVOL!A86</f>
        <v>38483</v>
      </c>
      <c r="B86">
        <f>SPY_IVOL!B86</f>
        <v>19.3323</v>
      </c>
      <c r="C86">
        <f>SPY_IVOL!C86</f>
        <v>19.3323</v>
      </c>
      <c r="D86">
        <f>SPY_IVOL!D86</f>
        <v>16.7407</v>
      </c>
      <c r="E86">
        <f>SPY_IVOL!E86</f>
        <v>13.1952</v>
      </c>
      <c r="F86">
        <f>SPY_IVOL!F86</f>
        <v>11.798299999999999</v>
      </c>
      <c r="G86">
        <f>SPY_IVOL!G86</f>
        <v>10.3005</v>
      </c>
      <c r="H86">
        <f>SPY_IVOL!H86</f>
        <v>10.087999999999999</v>
      </c>
      <c r="I86">
        <f>VLOOKUP($A86,SPY_main!$A:$C,2,FALSE)</f>
        <v>117.24</v>
      </c>
      <c r="J86">
        <f>IFERROR(VLOOKUP($A86,SPY_main!$A:$C,3,FALSE),J85)</f>
        <v>1.5935999999999999</v>
      </c>
      <c r="K86">
        <f>IFERROR(VLOOKUP($A86,SPY_main!$E:$F,2,FALSE),K85)</f>
        <v>3.26</v>
      </c>
      <c r="L86">
        <f>IFERROR(VLOOKUP($A86,SPY_main!H:I,2,FALSE),L85)</f>
        <v>14.45</v>
      </c>
      <c r="M86">
        <f t="shared" si="7"/>
        <v>20.915099999999999</v>
      </c>
      <c r="N86">
        <f t="shared" si="8"/>
        <v>20.915099999999999</v>
      </c>
      <c r="O86">
        <f t="shared" si="9"/>
        <v>17.451599999999999</v>
      </c>
      <c r="P86">
        <f t="shared" si="10"/>
        <v>12.4709</v>
      </c>
      <c r="Q86">
        <f t="shared" si="11"/>
        <v>12.1129</v>
      </c>
      <c r="R86">
        <f t="shared" si="12"/>
        <v>11.821199999999999</v>
      </c>
      <c r="S86">
        <f t="shared" si="13"/>
        <v>11.7865</v>
      </c>
      <c r="T86">
        <f>IFERROR(VLOOKUP($A86,TY_main!A:B,2,FALSE),T85)</f>
        <v>77.359375</v>
      </c>
    </row>
    <row r="87" spans="1:20" x14ac:dyDescent="0.25">
      <c r="A87" s="2">
        <f>SPY_IVOL!A87</f>
        <v>38484</v>
      </c>
      <c r="B87">
        <f>SPY_IVOL!B87</f>
        <v>21.1387</v>
      </c>
      <c r="C87">
        <f>SPY_IVOL!C87</f>
        <v>21.1387</v>
      </c>
      <c r="D87">
        <f>SPY_IVOL!D87</f>
        <v>18.278199999999998</v>
      </c>
      <c r="E87">
        <f>SPY_IVOL!E87</f>
        <v>14.5276</v>
      </c>
      <c r="F87">
        <f>SPY_IVOL!F87</f>
        <v>13.2479</v>
      </c>
      <c r="G87">
        <f>SPY_IVOL!G87</f>
        <v>11.8306</v>
      </c>
      <c r="H87">
        <f>SPY_IVOL!H87</f>
        <v>11.6884</v>
      </c>
      <c r="I87">
        <f>VLOOKUP($A87,SPY_main!$A:$C,2,FALSE)</f>
        <v>115.95</v>
      </c>
      <c r="J87">
        <f>IFERROR(VLOOKUP($A87,SPY_main!$A:$C,3,FALSE),J86)</f>
        <v>1.6113</v>
      </c>
      <c r="K87">
        <f>IFERROR(VLOOKUP($A87,SPY_main!$E:$F,2,FALSE),K86)</f>
        <v>3.2681300000000002</v>
      </c>
      <c r="L87">
        <f>IFERROR(VLOOKUP($A87,SPY_main!H:I,2,FALSE),L86)</f>
        <v>16.12</v>
      </c>
      <c r="M87">
        <f t="shared" si="7"/>
        <v>22.1158</v>
      </c>
      <c r="N87">
        <f t="shared" si="8"/>
        <v>22.1158</v>
      </c>
      <c r="O87">
        <f t="shared" si="9"/>
        <v>18.917400000000001</v>
      </c>
      <c r="P87">
        <f t="shared" si="10"/>
        <v>14.6557</v>
      </c>
      <c r="Q87">
        <f t="shared" si="11"/>
        <v>14.547599999999999</v>
      </c>
      <c r="R87">
        <f t="shared" si="12"/>
        <v>14.438700000000001</v>
      </c>
      <c r="S87">
        <f t="shared" si="13"/>
        <v>14.4284</v>
      </c>
      <c r="T87">
        <f>IFERROR(VLOOKUP($A87,TY_main!A:B,2,FALSE),T86)</f>
        <v>77.46875</v>
      </c>
    </row>
    <row r="88" spans="1:20" x14ac:dyDescent="0.25">
      <c r="A88" s="2">
        <f>SPY_IVOL!A88</f>
        <v>38485</v>
      </c>
      <c r="B88">
        <f>SPY_IVOL!B88</f>
        <v>22.0183</v>
      </c>
      <c r="C88">
        <f>SPY_IVOL!C88</f>
        <v>22.0183</v>
      </c>
      <c r="D88">
        <f>SPY_IVOL!D88</f>
        <v>19.122900000000001</v>
      </c>
      <c r="E88">
        <f>SPY_IVOL!E88</f>
        <v>15.21</v>
      </c>
      <c r="F88">
        <f>SPY_IVOL!F88</f>
        <v>13.5937</v>
      </c>
      <c r="G88">
        <f>SPY_IVOL!G88</f>
        <v>11.826700000000001</v>
      </c>
      <c r="H88">
        <f>SPY_IVOL!H88</f>
        <v>11.589499999999999</v>
      </c>
      <c r="I88">
        <f>VLOOKUP($A88,SPY_main!$A:$C,2,FALSE)</f>
        <v>115.72</v>
      </c>
      <c r="J88">
        <f>IFERROR(VLOOKUP($A88,SPY_main!$A:$C,3,FALSE),J87)</f>
        <v>1.6855</v>
      </c>
      <c r="K88">
        <f>IFERROR(VLOOKUP($A88,SPY_main!$E:$F,2,FALSE),K87)</f>
        <v>3.27</v>
      </c>
      <c r="L88">
        <f>IFERROR(VLOOKUP($A88,SPY_main!H:I,2,FALSE),L87)</f>
        <v>16.32</v>
      </c>
      <c r="M88">
        <f t="shared" si="7"/>
        <v>24.057400000000001</v>
      </c>
      <c r="N88">
        <f t="shared" si="8"/>
        <v>24.057400000000001</v>
      </c>
      <c r="O88">
        <f t="shared" si="9"/>
        <v>20.2119</v>
      </c>
      <c r="P88">
        <f t="shared" si="10"/>
        <v>14.7096</v>
      </c>
      <c r="Q88">
        <f t="shared" si="11"/>
        <v>14.114000000000001</v>
      </c>
      <c r="R88">
        <f t="shared" si="12"/>
        <v>13.617800000000001</v>
      </c>
      <c r="S88">
        <f t="shared" si="13"/>
        <v>13.5547</v>
      </c>
      <c r="T88">
        <f>IFERROR(VLOOKUP($A88,TY_main!A:B,2,FALSE),T87)</f>
        <v>77.6875</v>
      </c>
    </row>
    <row r="89" spans="1:20" x14ac:dyDescent="0.25">
      <c r="A89" s="2">
        <f>SPY_IVOL!A89</f>
        <v>38488</v>
      </c>
      <c r="B89">
        <f>SPY_IVOL!B89</f>
        <v>20.980499999999999</v>
      </c>
      <c r="C89">
        <f>SPY_IVOL!C89</f>
        <v>20.980499999999999</v>
      </c>
      <c r="D89">
        <f>SPY_IVOL!D89</f>
        <v>18.0139</v>
      </c>
      <c r="E89">
        <f>SPY_IVOL!E89</f>
        <v>13.984400000000001</v>
      </c>
      <c r="F89">
        <f>SPY_IVOL!F89</f>
        <v>12.785500000000001</v>
      </c>
      <c r="G89">
        <f>SPY_IVOL!G89</f>
        <v>11.4903</v>
      </c>
      <c r="H89">
        <f>SPY_IVOL!H89</f>
        <v>11.3377</v>
      </c>
      <c r="I89">
        <f>VLOOKUP($A89,SPY_main!$A:$C,2,FALSE)</f>
        <v>116.8</v>
      </c>
      <c r="J89">
        <f>IFERROR(VLOOKUP($A89,SPY_main!$A:$C,3,FALSE),J88)</f>
        <v>1.6698999999999999</v>
      </c>
      <c r="K89">
        <f>IFERROR(VLOOKUP($A89,SPY_main!$E:$F,2,FALSE),K88)</f>
        <v>3.27</v>
      </c>
      <c r="L89">
        <f>IFERROR(VLOOKUP($A89,SPY_main!H:I,2,FALSE),L88)</f>
        <v>15.68</v>
      </c>
      <c r="M89">
        <f t="shared" si="7"/>
        <v>21.121300000000002</v>
      </c>
      <c r="N89">
        <f t="shared" si="8"/>
        <v>21.121300000000002</v>
      </c>
      <c r="O89">
        <f t="shared" si="9"/>
        <v>18.226800000000001</v>
      </c>
      <c r="P89">
        <f t="shared" si="10"/>
        <v>14.3248</v>
      </c>
      <c r="Q89">
        <f t="shared" si="11"/>
        <v>13.970800000000001</v>
      </c>
      <c r="R89">
        <f t="shared" si="12"/>
        <v>13.639099999999999</v>
      </c>
      <c r="S89">
        <f t="shared" si="13"/>
        <v>13.601599999999999</v>
      </c>
      <c r="T89">
        <f>IFERROR(VLOOKUP($A89,TY_main!A:B,2,FALSE),T88)</f>
        <v>77.703125</v>
      </c>
    </row>
    <row r="90" spans="1:20" x14ac:dyDescent="0.25">
      <c r="A90" s="2">
        <f>SPY_IVOL!A90</f>
        <v>38489</v>
      </c>
      <c r="B90">
        <f>SPY_IVOL!B90</f>
        <v>20.6752</v>
      </c>
      <c r="C90">
        <f>SPY_IVOL!C90</f>
        <v>20.6752</v>
      </c>
      <c r="D90">
        <f>SPY_IVOL!D90</f>
        <v>17.543199999999999</v>
      </c>
      <c r="E90">
        <f>SPY_IVOL!E90</f>
        <v>13.233700000000001</v>
      </c>
      <c r="F90">
        <f>SPY_IVOL!F90</f>
        <v>11.973000000000001</v>
      </c>
      <c r="G90">
        <f>SPY_IVOL!G90</f>
        <v>10.567</v>
      </c>
      <c r="H90">
        <f>SPY_IVOL!H90</f>
        <v>10.4093</v>
      </c>
      <c r="I90">
        <f>VLOOKUP($A90,SPY_main!$A:$C,2,FALSE)</f>
        <v>117.58</v>
      </c>
      <c r="J90">
        <f>IFERROR(VLOOKUP($A90,SPY_main!$A:$C,3,FALSE),J89)</f>
        <v>1.6589</v>
      </c>
      <c r="K90">
        <f>IFERROR(VLOOKUP($A90,SPY_main!$E:$F,2,FALSE),K89)</f>
        <v>3.27</v>
      </c>
      <c r="L90">
        <f>IFERROR(VLOOKUP($A90,SPY_main!H:I,2,FALSE),L89)</f>
        <v>14.57</v>
      </c>
      <c r="M90">
        <f t="shared" si="7"/>
        <v>23.432300000000001</v>
      </c>
      <c r="N90">
        <f t="shared" si="8"/>
        <v>23.432300000000001</v>
      </c>
      <c r="O90">
        <f t="shared" si="9"/>
        <v>19.3599</v>
      </c>
      <c r="P90">
        <f t="shared" si="10"/>
        <v>13.383100000000001</v>
      </c>
      <c r="Q90">
        <f t="shared" si="11"/>
        <v>13.0815</v>
      </c>
      <c r="R90">
        <f t="shared" si="12"/>
        <v>12.877700000000001</v>
      </c>
      <c r="S90">
        <f t="shared" si="13"/>
        <v>12.853199999999999</v>
      </c>
      <c r="T90">
        <f>IFERROR(VLOOKUP($A90,TY_main!A:B,2,FALSE),T89)</f>
        <v>77.765625</v>
      </c>
    </row>
    <row r="91" spans="1:20" x14ac:dyDescent="0.25">
      <c r="A91" s="2">
        <f>SPY_IVOL!A91</f>
        <v>38490</v>
      </c>
      <c r="B91">
        <f>SPY_IVOL!B91</f>
        <v>19.808900000000001</v>
      </c>
      <c r="C91">
        <f>SPY_IVOL!C91</f>
        <v>19.808900000000001</v>
      </c>
      <c r="D91">
        <f>SPY_IVOL!D91</f>
        <v>16.602699999999999</v>
      </c>
      <c r="E91">
        <f>SPY_IVOL!E91</f>
        <v>12.0319</v>
      </c>
      <c r="F91">
        <f>SPY_IVOL!F91</f>
        <v>10.6875</v>
      </c>
      <c r="G91">
        <f>SPY_IVOL!G91</f>
        <v>9.2164999999999999</v>
      </c>
      <c r="H91">
        <f>SPY_IVOL!H91</f>
        <v>9.0284999999999993</v>
      </c>
      <c r="I91">
        <f>VLOOKUP($A91,SPY_main!$A:$C,2,FALSE)</f>
        <v>118.79</v>
      </c>
      <c r="J91">
        <f>IFERROR(VLOOKUP($A91,SPY_main!$A:$C,3,FALSE),J90)</f>
        <v>1.6419999999999999</v>
      </c>
      <c r="K91">
        <f>IFERROR(VLOOKUP($A91,SPY_main!$E:$F,2,FALSE),K90)</f>
        <v>3.28</v>
      </c>
      <c r="L91">
        <f>IFERROR(VLOOKUP($A91,SPY_main!H:I,2,FALSE),L90)</f>
        <v>13.63</v>
      </c>
      <c r="M91">
        <f t="shared" si="7"/>
        <v>16.8124</v>
      </c>
      <c r="N91">
        <f t="shared" si="8"/>
        <v>16.8124</v>
      </c>
      <c r="O91">
        <f t="shared" si="9"/>
        <v>15.2271</v>
      </c>
      <c r="P91">
        <f t="shared" si="10"/>
        <v>13.2338</v>
      </c>
      <c r="Q91">
        <f t="shared" si="11"/>
        <v>12.728899999999999</v>
      </c>
      <c r="R91">
        <f t="shared" si="12"/>
        <v>12.2189</v>
      </c>
      <c r="S91">
        <f t="shared" si="13"/>
        <v>12.1599</v>
      </c>
      <c r="T91">
        <f>IFERROR(VLOOKUP($A91,TY_main!A:B,2,FALSE),T90)</f>
        <v>78.015625</v>
      </c>
    </row>
    <row r="92" spans="1:20" x14ac:dyDescent="0.25">
      <c r="A92" s="2">
        <f>SPY_IVOL!A92</f>
        <v>38491</v>
      </c>
      <c r="B92">
        <f>SPY_IVOL!B92</f>
        <v>18.9053</v>
      </c>
      <c r="C92">
        <f>SPY_IVOL!C92</f>
        <v>18.9053</v>
      </c>
      <c r="D92">
        <f>SPY_IVOL!D92</f>
        <v>15.9178</v>
      </c>
      <c r="E92">
        <f>SPY_IVOL!E92</f>
        <v>11.793799999999999</v>
      </c>
      <c r="F92">
        <f>SPY_IVOL!F92</f>
        <v>10.628299999999999</v>
      </c>
      <c r="G92">
        <f>SPY_IVOL!G92</f>
        <v>9.3183000000000007</v>
      </c>
      <c r="H92">
        <f>SPY_IVOL!H92</f>
        <v>9.1790000000000003</v>
      </c>
      <c r="I92">
        <f>VLOOKUP($A92,SPY_main!$A:$C,2,FALSE)</f>
        <v>119.29</v>
      </c>
      <c r="J92">
        <f>IFERROR(VLOOKUP($A92,SPY_main!$A:$C,3,FALSE),J91)</f>
        <v>1.6351</v>
      </c>
      <c r="K92">
        <f>IFERROR(VLOOKUP($A92,SPY_main!$E:$F,2,FALSE),K91)</f>
        <v>3.2843800000000001</v>
      </c>
      <c r="L92">
        <f>IFERROR(VLOOKUP($A92,SPY_main!H:I,2,FALSE),L91)</f>
        <v>13.32</v>
      </c>
      <c r="M92">
        <f t="shared" si="7"/>
        <v>14.642300000000001</v>
      </c>
      <c r="N92">
        <f t="shared" si="8"/>
        <v>14.642300000000001</v>
      </c>
      <c r="O92">
        <f t="shared" si="9"/>
        <v>14.4559</v>
      </c>
      <c r="P92">
        <f t="shared" si="10"/>
        <v>14.245699999999999</v>
      </c>
      <c r="Q92">
        <f t="shared" si="11"/>
        <v>13.845700000000001</v>
      </c>
      <c r="R92">
        <f t="shared" si="12"/>
        <v>13.4328</v>
      </c>
      <c r="S92">
        <f t="shared" si="13"/>
        <v>13.387</v>
      </c>
      <c r="T92">
        <f>IFERROR(VLOOKUP($A92,TY_main!A:B,2,FALSE),T91)</f>
        <v>77.796875</v>
      </c>
    </row>
    <row r="93" spans="1:20" x14ac:dyDescent="0.25">
      <c r="A93" s="2">
        <f>SPY_IVOL!A93</f>
        <v>38492</v>
      </c>
      <c r="B93">
        <f>SPY_IVOL!B93</f>
        <v>17.064699999999998</v>
      </c>
      <c r="C93">
        <f>SPY_IVOL!C93</f>
        <v>17.064699999999998</v>
      </c>
      <c r="D93">
        <f>SPY_IVOL!D93</f>
        <v>14.6942</v>
      </c>
      <c r="E93">
        <f>SPY_IVOL!E93</f>
        <v>11.509</v>
      </c>
      <c r="F93">
        <f>SPY_IVOL!F93</f>
        <v>10.5411</v>
      </c>
      <c r="G93">
        <f>SPY_IVOL!G93</f>
        <v>9.4791000000000007</v>
      </c>
      <c r="H93">
        <f>SPY_IVOL!H93</f>
        <v>9.3607999999999993</v>
      </c>
      <c r="I93">
        <f>VLOOKUP($A93,SPY_main!$A:$C,2,FALSE)</f>
        <v>119.12</v>
      </c>
      <c r="J93">
        <f>IFERROR(VLOOKUP($A93,SPY_main!$A:$C,3,FALSE),J92)</f>
        <v>1.6374</v>
      </c>
      <c r="K93">
        <f>IFERROR(VLOOKUP($A93,SPY_main!$E:$F,2,FALSE),K92)</f>
        <v>3.29</v>
      </c>
      <c r="L93">
        <f>IFERROR(VLOOKUP($A93,SPY_main!H:I,2,FALSE),L92)</f>
        <v>13.14</v>
      </c>
      <c r="M93">
        <f t="shared" si="7"/>
        <v>19.405999999999999</v>
      </c>
      <c r="N93">
        <f t="shared" si="8"/>
        <v>19.405999999999999</v>
      </c>
      <c r="O93">
        <f t="shared" si="9"/>
        <v>16.201000000000001</v>
      </c>
      <c r="P93">
        <f t="shared" si="10"/>
        <v>11.4131</v>
      </c>
      <c r="Q93">
        <f t="shared" si="11"/>
        <v>10.322100000000001</v>
      </c>
      <c r="R93">
        <f t="shared" si="12"/>
        <v>9.3735999999999997</v>
      </c>
      <c r="S93">
        <f t="shared" si="13"/>
        <v>9.2203999999999997</v>
      </c>
      <c r="T93">
        <f>IFERROR(VLOOKUP($A93,TY_main!A:B,2,FALSE),T92)</f>
        <v>77.734375</v>
      </c>
    </row>
    <row r="94" spans="1:20" x14ac:dyDescent="0.25">
      <c r="A94" s="2">
        <f>SPY_IVOL!A94</f>
        <v>38495</v>
      </c>
      <c r="B94">
        <f>SPY_IVOL!B94</f>
        <v>17.229500000000002</v>
      </c>
      <c r="C94">
        <f>SPY_IVOL!C94</f>
        <v>17.229500000000002</v>
      </c>
      <c r="D94">
        <f>SPY_IVOL!D94</f>
        <v>14.718999999999999</v>
      </c>
      <c r="E94">
        <f>SPY_IVOL!E94</f>
        <v>11.266</v>
      </c>
      <c r="F94">
        <f>SPY_IVOL!F94</f>
        <v>10.206</v>
      </c>
      <c r="G94">
        <f>SPY_IVOL!G94</f>
        <v>9.0609999999999999</v>
      </c>
      <c r="H94">
        <f>SPY_IVOL!H94</f>
        <v>8.9201999999999995</v>
      </c>
      <c r="I94">
        <f>VLOOKUP($A94,SPY_main!$A:$C,2,FALSE)</f>
        <v>119.78</v>
      </c>
      <c r="J94">
        <f>IFERROR(VLOOKUP($A94,SPY_main!$A:$C,3,FALSE),J93)</f>
        <v>1.6284000000000001</v>
      </c>
      <c r="K94">
        <f>IFERROR(VLOOKUP($A94,SPY_main!$E:$F,2,FALSE),K93)</f>
        <v>3.2937500000000002</v>
      </c>
      <c r="L94">
        <f>IFERROR(VLOOKUP($A94,SPY_main!H:I,2,FALSE),L93)</f>
        <v>12.95</v>
      </c>
      <c r="M94">
        <f t="shared" si="7"/>
        <v>19.663599999999999</v>
      </c>
      <c r="N94">
        <f t="shared" si="8"/>
        <v>19.663599999999999</v>
      </c>
      <c r="O94">
        <f t="shared" si="9"/>
        <v>16.122900000000001</v>
      </c>
      <c r="P94">
        <f t="shared" si="10"/>
        <v>11.0183</v>
      </c>
      <c r="Q94">
        <f t="shared" si="11"/>
        <v>10.0543</v>
      </c>
      <c r="R94">
        <f t="shared" si="12"/>
        <v>8.9873999999999992</v>
      </c>
      <c r="S94">
        <f t="shared" si="13"/>
        <v>8.8782999999999994</v>
      </c>
      <c r="T94">
        <f>IFERROR(VLOOKUP($A94,TY_main!A:B,2,FALSE),T93)</f>
        <v>78.078125</v>
      </c>
    </row>
    <row r="95" spans="1:20" x14ac:dyDescent="0.25">
      <c r="A95" s="2">
        <f>SPY_IVOL!A95</f>
        <v>38496</v>
      </c>
      <c r="B95">
        <f>SPY_IVOL!B95</f>
        <v>17.132999999999999</v>
      </c>
      <c r="C95">
        <f>SPY_IVOL!C95</f>
        <v>17.132999999999999</v>
      </c>
      <c r="D95">
        <f>SPY_IVOL!D95</f>
        <v>14.673400000000001</v>
      </c>
      <c r="E95">
        <f>SPY_IVOL!E95</f>
        <v>11.2729</v>
      </c>
      <c r="F95">
        <f>SPY_IVOL!F95</f>
        <v>10.1251</v>
      </c>
      <c r="G95">
        <f>SPY_IVOL!G95</f>
        <v>8.8961000000000006</v>
      </c>
      <c r="H95">
        <f>SPY_IVOL!H95</f>
        <v>8.7322000000000006</v>
      </c>
      <c r="I95">
        <f>VLOOKUP($A95,SPY_main!$A:$C,2,FALSE)</f>
        <v>119.5</v>
      </c>
      <c r="J95">
        <f>IFERROR(VLOOKUP($A95,SPY_main!$A:$C,3,FALSE),J94)</f>
        <v>1.6322000000000001</v>
      </c>
      <c r="K95">
        <f>IFERROR(VLOOKUP($A95,SPY_main!$E:$F,2,FALSE),K94)</f>
        <v>3.2987500000000001</v>
      </c>
      <c r="L95">
        <f>IFERROR(VLOOKUP($A95,SPY_main!H:I,2,FALSE),L94)</f>
        <v>12.69</v>
      </c>
      <c r="M95">
        <f t="shared" si="7"/>
        <v>19.5914</v>
      </c>
      <c r="N95">
        <f t="shared" si="8"/>
        <v>19.5914</v>
      </c>
      <c r="O95">
        <f t="shared" si="9"/>
        <v>16.0732</v>
      </c>
      <c r="P95">
        <f t="shared" si="10"/>
        <v>10.8565</v>
      </c>
      <c r="Q95">
        <f t="shared" si="11"/>
        <v>9.9686000000000003</v>
      </c>
      <c r="R95">
        <f t="shared" si="12"/>
        <v>9.0694999999999997</v>
      </c>
      <c r="S95">
        <f t="shared" si="13"/>
        <v>8.9596</v>
      </c>
      <c r="T95">
        <f>IFERROR(VLOOKUP($A95,TY_main!A:B,2,FALSE),T94)</f>
        <v>78.40625</v>
      </c>
    </row>
    <row r="96" spans="1:20" x14ac:dyDescent="0.25">
      <c r="A96" s="2">
        <f>SPY_IVOL!A96</f>
        <v>38497</v>
      </c>
      <c r="B96">
        <f>SPY_IVOL!B96</f>
        <v>16.781400000000001</v>
      </c>
      <c r="C96">
        <f>SPY_IVOL!C96</f>
        <v>16.781400000000001</v>
      </c>
      <c r="D96">
        <f>SPY_IVOL!D96</f>
        <v>14.379200000000001</v>
      </c>
      <c r="E96">
        <f>SPY_IVOL!E96</f>
        <v>11.159700000000001</v>
      </c>
      <c r="F96">
        <f>SPY_IVOL!F96</f>
        <v>10.185700000000001</v>
      </c>
      <c r="G96">
        <f>SPY_IVOL!G96</f>
        <v>9.1081000000000003</v>
      </c>
      <c r="H96">
        <f>SPY_IVOL!H96</f>
        <v>8.9951000000000008</v>
      </c>
      <c r="I96">
        <f>VLOOKUP($A96,SPY_main!$A:$C,2,FALSE)</f>
        <v>119.41</v>
      </c>
      <c r="J96">
        <f>IFERROR(VLOOKUP($A96,SPY_main!$A:$C,3,FALSE),J95)</f>
        <v>1.6334</v>
      </c>
      <c r="K96">
        <f>IFERROR(VLOOKUP($A96,SPY_main!$E:$F,2,FALSE),K95)</f>
        <v>3.31</v>
      </c>
      <c r="L96">
        <f>IFERROR(VLOOKUP($A96,SPY_main!H:I,2,FALSE),L95)</f>
        <v>12.58</v>
      </c>
      <c r="M96">
        <f t="shared" si="7"/>
        <v>19.798300000000001</v>
      </c>
      <c r="N96">
        <f t="shared" si="8"/>
        <v>19.798300000000001</v>
      </c>
      <c r="O96">
        <f t="shared" si="9"/>
        <v>16.1387</v>
      </c>
      <c r="P96">
        <f t="shared" si="10"/>
        <v>10.8629</v>
      </c>
      <c r="Q96">
        <f t="shared" si="11"/>
        <v>10.048500000000001</v>
      </c>
      <c r="R96">
        <f t="shared" si="12"/>
        <v>9.1618999999999993</v>
      </c>
      <c r="S96">
        <f t="shared" si="13"/>
        <v>9.0772999999999993</v>
      </c>
      <c r="T96">
        <f>IFERROR(VLOOKUP($A96,TY_main!A:B,2,FALSE),T95)</f>
        <v>78.203125</v>
      </c>
    </row>
    <row r="97" spans="1:20" x14ac:dyDescent="0.25">
      <c r="A97" s="2">
        <f>SPY_IVOL!A97</f>
        <v>38498</v>
      </c>
      <c r="B97">
        <f>SPY_IVOL!B97</f>
        <v>16.037800000000001</v>
      </c>
      <c r="C97">
        <f>SPY_IVOL!C97</f>
        <v>16.037800000000001</v>
      </c>
      <c r="D97">
        <f>SPY_IVOL!D97</f>
        <v>13.752000000000001</v>
      </c>
      <c r="E97">
        <f>SPY_IVOL!E97</f>
        <v>10.622199999999999</v>
      </c>
      <c r="F97">
        <f>SPY_IVOL!F97</f>
        <v>9.6538000000000004</v>
      </c>
      <c r="G97">
        <f>SPY_IVOL!G97</f>
        <v>8.6159999999999997</v>
      </c>
      <c r="H97">
        <f>SPY_IVOL!H97</f>
        <v>8.4869000000000003</v>
      </c>
      <c r="I97">
        <f>VLOOKUP($A97,SPY_main!$A:$C,2,FALSE)</f>
        <v>120.05</v>
      </c>
      <c r="J97">
        <f>IFERROR(VLOOKUP($A97,SPY_main!$A:$C,3,FALSE),J96)</f>
        <v>1.6247</v>
      </c>
      <c r="K97">
        <f>IFERROR(VLOOKUP($A97,SPY_main!$E:$F,2,FALSE),K96)</f>
        <v>3.32</v>
      </c>
      <c r="L97">
        <f>IFERROR(VLOOKUP($A97,SPY_main!H:I,2,FALSE),L96)</f>
        <v>12.24</v>
      </c>
      <c r="M97">
        <f t="shared" si="7"/>
        <v>18.145600000000002</v>
      </c>
      <c r="N97">
        <f t="shared" si="8"/>
        <v>18.145600000000002</v>
      </c>
      <c r="O97">
        <f t="shared" si="9"/>
        <v>15.0319</v>
      </c>
      <c r="P97">
        <f t="shared" si="10"/>
        <v>10.542899999999999</v>
      </c>
      <c r="Q97">
        <f t="shared" si="11"/>
        <v>9.7271999999999998</v>
      </c>
      <c r="R97">
        <f t="shared" si="12"/>
        <v>8.8575999999999997</v>
      </c>
      <c r="S97">
        <f t="shared" si="13"/>
        <v>8.7589000000000006</v>
      </c>
      <c r="T97">
        <f>IFERROR(VLOOKUP($A97,TY_main!A:B,2,FALSE),T96)</f>
        <v>78.09375</v>
      </c>
    </row>
    <row r="98" spans="1:20" x14ac:dyDescent="0.25">
      <c r="A98" s="2">
        <f>SPY_IVOL!A98</f>
        <v>38499</v>
      </c>
      <c r="B98">
        <f>SPY_IVOL!B98</f>
        <v>16.282</v>
      </c>
      <c r="C98">
        <f>SPY_IVOL!C98</f>
        <v>16.282</v>
      </c>
      <c r="D98">
        <f>SPY_IVOL!D98</f>
        <v>13.849399999999999</v>
      </c>
      <c r="E98">
        <f>SPY_IVOL!E98</f>
        <v>10.6915</v>
      </c>
      <c r="F98">
        <f>SPY_IVOL!F98</f>
        <v>9.8303999999999991</v>
      </c>
      <c r="G98">
        <f>SPY_IVOL!G98</f>
        <v>8.8863000000000003</v>
      </c>
      <c r="H98">
        <f>SPY_IVOL!H98</f>
        <v>8.8116000000000003</v>
      </c>
      <c r="I98">
        <f>VLOOKUP($A98,SPY_main!$A:$C,2,FALSE)</f>
        <v>120.25</v>
      </c>
      <c r="J98">
        <f>IFERROR(VLOOKUP($A98,SPY_main!$A:$C,3,FALSE),J97)</f>
        <v>1.6220000000000001</v>
      </c>
      <c r="K98">
        <f>IFERROR(VLOOKUP($A98,SPY_main!$E:$F,2,FALSE),K97)</f>
        <v>3.33</v>
      </c>
      <c r="L98">
        <f>IFERROR(VLOOKUP($A98,SPY_main!H:I,2,FALSE),L97)</f>
        <v>12.15</v>
      </c>
      <c r="M98">
        <f t="shared" si="7"/>
        <v>18.859500000000001</v>
      </c>
      <c r="N98">
        <f t="shared" si="8"/>
        <v>18.859500000000001</v>
      </c>
      <c r="O98">
        <f t="shared" si="9"/>
        <v>15.330299999999999</v>
      </c>
      <c r="P98">
        <f t="shared" si="10"/>
        <v>10.464700000000001</v>
      </c>
      <c r="Q98">
        <f t="shared" si="11"/>
        <v>9.6130999999999993</v>
      </c>
      <c r="R98">
        <f t="shared" si="12"/>
        <v>8.6784999999999997</v>
      </c>
      <c r="S98">
        <f t="shared" si="13"/>
        <v>8.6127000000000002</v>
      </c>
      <c r="T98">
        <f>IFERROR(VLOOKUP($A98,TY_main!A:B,2,FALSE),T97)</f>
        <v>78.140625</v>
      </c>
    </row>
    <row r="99" spans="1:20" x14ac:dyDescent="0.25">
      <c r="A99" s="2">
        <f>SPY_IVOL!A99</f>
        <v>38503</v>
      </c>
      <c r="B99">
        <f>SPY_IVOL!B99</f>
        <v>17.439399999999999</v>
      </c>
      <c r="C99">
        <f>SPY_IVOL!C99</f>
        <v>17.439399999999999</v>
      </c>
      <c r="D99">
        <f>SPY_IVOL!D99</f>
        <v>14.9094</v>
      </c>
      <c r="E99">
        <f>SPY_IVOL!E99</f>
        <v>11.537000000000001</v>
      </c>
      <c r="F99">
        <f>SPY_IVOL!F99</f>
        <v>10.5052</v>
      </c>
      <c r="G99">
        <f>SPY_IVOL!G99</f>
        <v>9.3604000000000003</v>
      </c>
      <c r="H99">
        <f>SPY_IVOL!H99</f>
        <v>9.2462</v>
      </c>
      <c r="I99">
        <f>VLOOKUP($A99,SPY_main!$A:$C,2,FALSE)</f>
        <v>119.48</v>
      </c>
      <c r="J99">
        <f>IFERROR(VLOOKUP($A99,SPY_main!$A:$C,3,FALSE),J98)</f>
        <v>1.6325000000000001</v>
      </c>
      <c r="K99">
        <f>IFERROR(VLOOKUP($A99,SPY_main!$E:$F,2,FALSE),K98)</f>
        <v>3.3374999999999999</v>
      </c>
      <c r="L99">
        <f>IFERROR(VLOOKUP($A99,SPY_main!H:I,2,FALSE),L98)</f>
        <v>13.29</v>
      </c>
      <c r="M99">
        <f t="shared" si="7"/>
        <v>20.869700000000002</v>
      </c>
      <c r="N99">
        <f t="shared" si="8"/>
        <v>20.869700000000002</v>
      </c>
      <c r="O99">
        <f t="shared" si="9"/>
        <v>17.0992</v>
      </c>
      <c r="P99">
        <f t="shared" si="10"/>
        <v>11.907299999999999</v>
      </c>
      <c r="Q99">
        <f t="shared" si="11"/>
        <v>11.2866</v>
      </c>
      <c r="R99">
        <f t="shared" si="12"/>
        <v>10.629799999999999</v>
      </c>
      <c r="S99">
        <f t="shared" si="13"/>
        <v>10.579700000000001</v>
      </c>
      <c r="T99">
        <f>IFERROR(VLOOKUP($A99,TY_main!A:B,2,FALSE),T98)</f>
        <v>78.296875</v>
      </c>
    </row>
    <row r="100" spans="1:20" x14ac:dyDescent="0.25">
      <c r="A100" s="2">
        <f>SPY_IVOL!A100</f>
        <v>38504</v>
      </c>
      <c r="B100">
        <f>SPY_IVOL!B100</f>
        <v>16.770099999999999</v>
      </c>
      <c r="C100">
        <f>SPY_IVOL!C100</f>
        <v>16.770099999999999</v>
      </c>
      <c r="D100">
        <f>SPY_IVOL!D100</f>
        <v>14.217499999999999</v>
      </c>
      <c r="E100">
        <f>SPY_IVOL!E100</f>
        <v>10.7796</v>
      </c>
      <c r="F100">
        <f>SPY_IVOL!F100</f>
        <v>9.9281000000000006</v>
      </c>
      <c r="G100">
        <f>SPY_IVOL!G100</f>
        <v>8.9962</v>
      </c>
      <c r="H100">
        <f>SPY_IVOL!H100</f>
        <v>8.9057999999999993</v>
      </c>
      <c r="I100">
        <f>VLOOKUP($A100,SPY_main!$A:$C,2,FALSE)</f>
        <v>120.5</v>
      </c>
      <c r="J100">
        <f>IFERROR(VLOOKUP($A100,SPY_main!$A:$C,3,FALSE),J99)</f>
        <v>1.6187</v>
      </c>
      <c r="K100">
        <f>IFERROR(VLOOKUP($A100,SPY_main!$E:$F,2,FALSE),K99)</f>
        <v>3.35</v>
      </c>
      <c r="L100">
        <f>IFERROR(VLOOKUP($A100,SPY_main!H:I,2,FALSE),L99)</f>
        <v>12.36</v>
      </c>
      <c r="M100">
        <f t="shared" si="7"/>
        <v>21.3931</v>
      </c>
      <c r="N100">
        <f t="shared" si="8"/>
        <v>21.3931</v>
      </c>
      <c r="O100">
        <f t="shared" si="9"/>
        <v>16.9894</v>
      </c>
      <c r="P100">
        <f t="shared" si="10"/>
        <v>10.562900000000001</v>
      </c>
      <c r="Q100">
        <f t="shared" si="11"/>
        <v>10.092700000000001</v>
      </c>
      <c r="R100">
        <f t="shared" si="12"/>
        <v>9.5993999999999993</v>
      </c>
      <c r="S100">
        <f t="shared" si="13"/>
        <v>9.5629000000000008</v>
      </c>
      <c r="T100">
        <f>IFERROR(VLOOKUP($A100,TY_main!A:B,2,FALSE),T99)</f>
        <v>78.765625</v>
      </c>
    </row>
    <row r="101" spans="1:20" x14ac:dyDescent="0.25">
      <c r="A101" s="2">
        <f>SPY_IVOL!A101</f>
        <v>38505</v>
      </c>
      <c r="B101">
        <f>SPY_IVOL!B101</f>
        <v>16.338699999999999</v>
      </c>
      <c r="C101">
        <f>SPY_IVOL!C101</f>
        <v>16.338699999999999</v>
      </c>
      <c r="D101">
        <f>SPY_IVOL!D101</f>
        <v>13.857100000000001</v>
      </c>
      <c r="E101">
        <f>SPY_IVOL!E101</f>
        <v>10.542400000000001</v>
      </c>
      <c r="F101">
        <f>SPY_IVOL!F101</f>
        <v>9.7609999999999992</v>
      </c>
      <c r="G101">
        <f>SPY_IVOL!G101</f>
        <v>8.9114000000000004</v>
      </c>
      <c r="H101">
        <f>SPY_IVOL!H101</f>
        <v>8.8329000000000004</v>
      </c>
      <c r="I101">
        <f>VLOOKUP($A101,SPY_main!$A:$C,2,FALSE)</f>
        <v>120.76</v>
      </c>
      <c r="J101">
        <f>IFERROR(VLOOKUP($A101,SPY_main!$A:$C,3,FALSE),J100)</f>
        <v>1.6152</v>
      </c>
      <c r="K101">
        <f>IFERROR(VLOOKUP($A101,SPY_main!$E:$F,2,FALSE),K100)</f>
        <v>3.35</v>
      </c>
      <c r="L101">
        <f>IFERROR(VLOOKUP($A101,SPY_main!H:I,2,FALSE),L100)</f>
        <v>11.84</v>
      </c>
      <c r="M101">
        <f t="shared" si="7"/>
        <v>16.688099999999999</v>
      </c>
      <c r="N101">
        <f t="shared" si="8"/>
        <v>16.688099999999999</v>
      </c>
      <c r="O101">
        <f t="shared" si="9"/>
        <v>14.0854</v>
      </c>
      <c r="P101">
        <f t="shared" si="10"/>
        <v>10.684699999999999</v>
      </c>
      <c r="Q101">
        <f t="shared" si="11"/>
        <v>10.047599999999999</v>
      </c>
      <c r="R101">
        <f t="shared" si="12"/>
        <v>9.3673000000000002</v>
      </c>
      <c r="S101">
        <f t="shared" si="13"/>
        <v>9.3160000000000007</v>
      </c>
      <c r="T101">
        <f>IFERROR(VLOOKUP($A101,TY_main!A:B,2,FALSE),T100)</f>
        <v>78.796875</v>
      </c>
    </row>
    <row r="102" spans="1:20" x14ac:dyDescent="0.25">
      <c r="A102" s="2">
        <f>SPY_IVOL!A102</f>
        <v>38506</v>
      </c>
      <c r="B102">
        <f>SPY_IVOL!B102</f>
        <v>16.009699999999999</v>
      </c>
      <c r="C102">
        <f>SPY_IVOL!C102</f>
        <v>16.009699999999999</v>
      </c>
      <c r="D102">
        <f>SPY_IVOL!D102</f>
        <v>13.805300000000001</v>
      </c>
      <c r="E102">
        <f>SPY_IVOL!E102</f>
        <v>10.9521</v>
      </c>
      <c r="F102">
        <f>SPY_IVOL!F102</f>
        <v>10.311</v>
      </c>
      <c r="G102">
        <f>SPY_IVOL!G102</f>
        <v>9.6272000000000002</v>
      </c>
      <c r="H102">
        <f>SPY_IVOL!H102</f>
        <v>9.5667000000000009</v>
      </c>
      <c r="I102">
        <f>VLOOKUP($A102,SPY_main!$A:$C,2,FALSE)</f>
        <v>120.15</v>
      </c>
      <c r="J102">
        <f>IFERROR(VLOOKUP($A102,SPY_main!$A:$C,3,FALSE),J101)</f>
        <v>1.6234</v>
      </c>
      <c r="K102">
        <f>IFERROR(VLOOKUP($A102,SPY_main!$E:$F,2,FALSE),K101)</f>
        <v>3.36</v>
      </c>
      <c r="L102">
        <f>IFERROR(VLOOKUP($A102,SPY_main!H:I,2,FALSE),L101)</f>
        <v>12.15</v>
      </c>
      <c r="M102">
        <f t="shared" si="7"/>
        <v>19.936699999999998</v>
      </c>
      <c r="N102">
        <f t="shared" si="8"/>
        <v>19.936699999999998</v>
      </c>
      <c r="O102">
        <f t="shared" si="9"/>
        <v>16.205400000000001</v>
      </c>
      <c r="P102">
        <f t="shared" si="10"/>
        <v>11.068099999999999</v>
      </c>
      <c r="Q102">
        <f t="shared" si="11"/>
        <v>10.4314</v>
      </c>
      <c r="R102">
        <f t="shared" si="12"/>
        <v>9.7530999999999999</v>
      </c>
      <c r="S102">
        <f t="shared" si="13"/>
        <v>9.7063000000000006</v>
      </c>
      <c r="T102">
        <f>IFERROR(VLOOKUP($A102,TY_main!A:B,2,FALSE),T101)</f>
        <v>78.390625</v>
      </c>
    </row>
    <row r="103" spans="1:20" x14ac:dyDescent="0.25">
      <c r="A103" s="2">
        <f>SPY_IVOL!A103</f>
        <v>38509</v>
      </c>
      <c r="B103">
        <f>SPY_IVOL!B103</f>
        <v>16.389900000000001</v>
      </c>
      <c r="C103">
        <f>SPY_IVOL!C103</f>
        <v>16.389900000000001</v>
      </c>
      <c r="D103">
        <f>SPY_IVOL!D103</f>
        <v>14.063599999999999</v>
      </c>
      <c r="E103">
        <f>SPY_IVOL!E103</f>
        <v>11.0085</v>
      </c>
      <c r="F103">
        <f>SPY_IVOL!F103</f>
        <v>10.189</v>
      </c>
      <c r="G103">
        <f>SPY_IVOL!G103</f>
        <v>9.2977000000000007</v>
      </c>
      <c r="H103">
        <f>SPY_IVOL!H103</f>
        <v>9.2144999999999992</v>
      </c>
      <c r="I103">
        <f>VLOOKUP($A103,SPY_main!$A:$C,2,FALSE)</f>
        <v>120.04</v>
      </c>
      <c r="J103">
        <f>IFERROR(VLOOKUP($A103,SPY_main!$A:$C,3,FALSE),J102)</f>
        <v>1.6249</v>
      </c>
      <c r="K103">
        <f>IFERROR(VLOOKUP($A103,SPY_main!$E:$F,2,FALSE),K102)</f>
        <v>3.37</v>
      </c>
      <c r="L103">
        <f>IFERROR(VLOOKUP($A103,SPY_main!H:I,2,FALSE),L102)</f>
        <v>12.28</v>
      </c>
      <c r="M103">
        <f t="shared" si="7"/>
        <v>20.132899999999999</v>
      </c>
      <c r="N103">
        <f t="shared" si="8"/>
        <v>20.132899999999999</v>
      </c>
      <c r="O103">
        <f t="shared" si="9"/>
        <v>16.3368</v>
      </c>
      <c r="P103">
        <f t="shared" si="10"/>
        <v>11.0092</v>
      </c>
      <c r="Q103">
        <f t="shared" si="11"/>
        <v>10.576700000000001</v>
      </c>
      <c r="R103">
        <f t="shared" si="12"/>
        <v>10.1257</v>
      </c>
      <c r="S103">
        <f t="shared" si="13"/>
        <v>10.0913</v>
      </c>
      <c r="T103">
        <f>IFERROR(VLOOKUP($A103,TY_main!A:B,2,FALSE),T102)</f>
        <v>78.5</v>
      </c>
    </row>
    <row r="104" spans="1:20" x14ac:dyDescent="0.25">
      <c r="A104" s="2">
        <f>SPY_IVOL!A104</f>
        <v>38510</v>
      </c>
      <c r="B104">
        <f>SPY_IVOL!B104</f>
        <v>16.473099999999999</v>
      </c>
      <c r="C104">
        <f>SPY_IVOL!C104</f>
        <v>16.473099999999999</v>
      </c>
      <c r="D104">
        <f>SPY_IVOL!D104</f>
        <v>14.0573</v>
      </c>
      <c r="E104">
        <f>SPY_IVOL!E104</f>
        <v>10.9605</v>
      </c>
      <c r="F104">
        <f>SPY_IVOL!F104</f>
        <v>10.2003</v>
      </c>
      <c r="G104">
        <f>SPY_IVOL!G104</f>
        <v>9.3786000000000005</v>
      </c>
      <c r="H104">
        <f>SPY_IVOL!H104</f>
        <v>9.3175000000000008</v>
      </c>
      <c r="I104">
        <f>VLOOKUP($A104,SPY_main!$A:$C,2,FALSE)</f>
        <v>120.13</v>
      </c>
      <c r="J104">
        <f>IFERROR(VLOOKUP($A104,SPY_main!$A:$C,3,FALSE),J103)</f>
        <v>1.6235999999999999</v>
      </c>
      <c r="K104">
        <f>IFERROR(VLOOKUP($A104,SPY_main!$E:$F,2,FALSE),K103)</f>
        <v>3.37</v>
      </c>
      <c r="L104">
        <f>IFERROR(VLOOKUP($A104,SPY_main!H:I,2,FALSE),L103)</f>
        <v>12.39</v>
      </c>
      <c r="M104">
        <f t="shared" si="7"/>
        <v>16.2072</v>
      </c>
      <c r="N104">
        <f t="shared" si="8"/>
        <v>16.2072</v>
      </c>
      <c r="O104">
        <f t="shared" si="9"/>
        <v>14.120799999999999</v>
      </c>
      <c r="P104">
        <f t="shared" si="10"/>
        <v>11.577</v>
      </c>
      <c r="Q104">
        <f t="shared" si="11"/>
        <v>11.0296</v>
      </c>
      <c r="R104">
        <f t="shared" si="12"/>
        <v>10.4537</v>
      </c>
      <c r="S104">
        <f t="shared" si="13"/>
        <v>10.417400000000001</v>
      </c>
      <c r="T104">
        <f>IFERROR(VLOOKUP($A104,TY_main!A:B,2,FALSE),T103)</f>
        <v>78.796875</v>
      </c>
    </row>
    <row r="105" spans="1:20" x14ac:dyDescent="0.25">
      <c r="A105" s="2">
        <f>SPY_IVOL!A105</f>
        <v>38511</v>
      </c>
      <c r="B105">
        <f>SPY_IVOL!B105</f>
        <v>17.370799999999999</v>
      </c>
      <c r="C105">
        <f>SPY_IVOL!C105</f>
        <v>17.370799999999999</v>
      </c>
      <c r="D105">
        <f>SPY_IVOL!D105</f>
        <v>14.7569</v>
      </c>
      <c r="E105">
        <f>SPY_IVOL!E105</f>
        <v>11.3322</v>
      </c>
      <c r="F105">
        <f>SPY_IVOL!F105</f>
        <v>10.554</v>
      </c>
      <c r="G105">
        <f>SPY_IVOL!G105</f>
        <v>9.7135999999999996</v>
      </c>
      <c r="H105">
        <f>SPY_IVOL!H105</f>
        <v>9.6440000000000001</v>
      </c>
      <c r="I105">
        <f>VLOOKUP($A105,SPY_main!$A:$C,2,FALSE)</f>
        <v>119.91</v>
      </c>
      <c r="J105">
        <f>IFERROR(VLOOKUP($A105,SPY_main!$A:$C,3,FALSE),J104)</f>
        <v>1.6266</v>
      </c>
      <c r="K105">
        <f>IFERROR(VLOOKUP($A105,SPY_main!$E:$F,2,FALSE),K104)</f>
        <v>3.3793799999999998</v>
      </c>
      <c r="L105">
        <f>IFERROR(VLOOKUP($A105,SPY_main!H:I,2,FALSE),L104)</f>
        <v>12.7</v>
      </c>
      <c r="M105">
        <f t="shared" si="7"/>
        <v>16.283999999999999</v>
      </c>
      <c r="N105">
        <f t="shared" si="8"/>
        <v>16.283999999999999</v>
      </c>
      <c r="O105">
        <f t="shared" si="9"/>
        <v>14.418699999999999</v>
      </c>
      <c r="P105">
        <f t="shared" si="10"/>
        <v>12.158300000000001</v>
      </c>
      <c r="Q105">
        <f t="shared" si="11"/>
        <v>11.405900000000001</v>
      </c>
      <c r="R105">
        <f t="shared" si="12"/>
        <v>10.600199999999999</v>
      </c>
      <c r="S105">
        <f t="shared" si="13"/>
        <v>10.5428</v>
      </c>
      <c r="T105">
        <f>IFERROR(VLOOKUP($A105,TY_main!A:B,2,FALSE),T104)</f>
        <v>78.65625</v>
      </c>
    </row>
    <row r="106" spans="1:20" x14ac:dyDescent="0.25">
      <c r="A106" s="2">
        <f>SPY_IVOL!A106</f>
        <v>38512</v>
      </c>
      <c r="B106">
        <f>SPY_IVOL!B106</f>
        <v>16.489100000000001</v>
      </c>
      <c r="C106">
        <f>SPY_IVOL!C106</f>
        <v>16.489100000000001</v>
      </c>
      <c r="D106">
        <f>SPY_IVOL!D106</f>
        <v>14.0686</v>
      </c>
      <c r="E106">
        <f>SPY_IVOL!E106</f>
        <v>10.9161</v>
      </c>
      <c r="F106">
        <f>SPY_IVOL!F106</f>
        <v>10.251099999999999</v>
      </c>
      <c r="G106">
        <f>SPY_IVOL!G106</f>
        <v>9.5397999999999996</v>
      </c>
      <c r="H106">
        <f>SPY_IVOL!H106</f>
        <v>9.4807000000000006</v>
      </c>
      <c r="I106">
        <f>VLOOKUP($A106,SPY_main!$A:$C,2,FALSE)</f>
        <v>120.48</v>
      </c>
      <c r="J106">
        <f>IFERROR(VLOOKUP($A106,SPY_main!$A:$C,3,FALSE),J105)</f>
        <v>1.6189</v>
      </c>
      <c r="K106">
        <f>IFERROR(VLOOKUP($A106,SPY_main!$E:$F,2,FALSE),K105)</f>
        <v>3.39</v>
      </c>
      <c r="L106">
        <f>IFERROR(VLOOKUP($A106,SPY_main!H:I,2,FALSE),L105)</f>
        <v>12.08</v>
      </c>
      <c r="M106">
        <f t="shared" si="7"/>
        <v>15.924300000000001</v>
      </c>
      <c r="N106">
        <f t="shared" si="8"/>
        <v>15.924300000000001</v>
      </c>
      <c r="O106">
        <f t="shared" si="9"/>
        <v>13.926500000000001</v>
      </c>
      <c r="P106">
        <f t="shared" si="10"/>
        <v>11.4366</v>
      </c>
      <c r="Q106">
        <f t="shared" si="11"/>
        <v>10.6378</v>
      </c>
      <c r="R106">
        <f t="shared" si="12"/>
        <v>9.7739999999999991</v>
      </c>
      <c r="S106">
        <f t="shared" si="13"/>
        <v>9.7062000000000008</v>
      </c>
      <c r="T106">
        <f>IFERROR(VLOOKUP($A106,TY_main!A:B,2,FALSE),T105)</f>
        <v>78.515625</v>
      </c>
    </row>
    <row r="107" spans="1:20" x14ac:dyDescent="0.25">
      <c r="A107" s="2">
        <f>SPY_IVOL!A107</f>
        <v>38513</v>
      </c>
      <c r="B107">
        <f>SPY_IVOL!B107</f>
        <v>16.2043</v>
      </c>
      <c r="C107">
        <f>SPY_IVOL!C107</f>
        <v>16.2043</v>
      </c>
      <c r="D107">
        <f>SPY_IVOL!D107</f>
        <v>13.836600000000001</v>
      </c>
      <c r="E107">
        <f>SPY_IVOL!E107</f>
        <v>10.752700000000001</v>
      </c>
      <c r="F107">
        <f>SPY_IVOL!F107</f>
        <v>10.504099999999999</v>
      </c>
      <c r="G107">
        <f>SPY_IVOL!G107</f>
        <v>10.249599999999999</v>
      </c>
      <c r="H107">
        <f>SPY_IVOL!H107</f>
        <v>10.2285</v>
      </c>
      <c r="I107">
        <f>VLOOKUP($A107,SPY_main!$A:$C,2,FALSE)</f>
        <v>120.2</v>
      </c>
      <c r="J107">
        <f>IFERROR(VLOOKUP($A107,SPY_main!$A:$C,3,FALSE),J106)</f>
        <v>1.6227</v>
      </c>
      <c r="K107">
        <f>IFERROR(VLOOKUP($A107,SPY_main!$E:$F,2,FALSE),K106)</f>
        <v>3.4</v>
      </c>
      <c r="L107">
        <f>IFERROR(VLOOKUP($A107,SPY_main!H:I,2,FALSE),L106)</f>
        <v>11.96</v>
      </c>
      <c r="M107">
        <f t="shared" si="7"/>
        <v>12.9793</v>
      </c>
      <c r="N107">
        <f t="shared" si="8"/>
        <v>12.9793</v>
      </c>
      <c r="O107">
        <f t="shared" si="9"/>
        <v>11.8672</v>
      </c>
      <c r="P107">
        <f t="shared" si="10"/>
        <v>10.5641</v>
      </c>
      <c r="Q107">
        <f t="shared" si="11"/>
        <v>9.9848999999999997</v>
      </c>
      <c r="R107">
        <f t="shared" si="12"/>
        <v>9.3701000000000008</v>
      </c>
      <c r="S107">
        <f t="shared" si="13"/>
        <v>9.3242999999999991</v>
      </c>
      <c r="T107">
        <f>IFERROR(VLOOKUP($A107,TY_main!A:B,2,FALSE),T106)</f>
        <v>78.078125</v>
      </c>
    </row>
    <row r="108" spans="1:20" x14ac:dyDescent="0.25">
      <c r="A108" s="2">
        <f>SPY_IVOL!A108</f>
        <v>38516</v>
      </c>
      <c r="B108">
        <f>SPY_IVOL!B108</f>
        <v>16.557500000000001</v>
      </c>
      <c r="C108">
        <f>SPY_IVOL!C108</f>
        <v>16.557500000000001</v>
      </c>
      <c r="D108">
        <f>SPY_IVOL!D108</f>
        <v>13.983499999999999</v>
      </c>
      <c r="E108">
        <f>SPY_IVOL!E108</f>
        <v>10.5679</v>
      </c>
      <c r="F108">
        <f>SPY_IVOL!F108</f>
        <v>10.0067</v>
      </c>
      <c r="G108">
        <f>SPY_IVOL!G108</f>
        <v>9.4122000000000003</v>
      </c>
      <c r="H108">
        <f>SPY_IVOL!H108</f>
        <v>9.3620999999999999</v>
      </c>
      <c r="I108">
        <f>VLOOKUP($A108,SPY_main!$A:$C,2,FALSE)</f>
        <v>120.58</v>
      </c>
      <c r="J108">
        <f>IFERROR(VLOOKUP($A108,SPY_main!$A:$C,3,FALSE),J107)</f>
        <v>1.6175999999999999</v>
      </c>
      <c r="K108">
        <f>IFERROR(VLOOKUP($A108,SPY_main!$E:$F,2,FALSE),K107)</f>
        <v>3.41</v>
      </c>
      <c r="L108">
        <f>IFERROR(VLOOKUP($A108,SPY_main!H:I,2,FALSE),L107)</f>
        <v>11.65</v>
      </c>
      <c r="M108">
        <f t="shared" si="7"/>
        <v>18.056699999999999</v>
      </c>
      <c r="N108">
        <f t="shared" si="8"/>
        <v>18.056699999999999</v>
      </c>
      <c r="O108">
        <f t="shared" si="9"/>
        <v>15.514099999999999</v>
      </c>
      <c r="P108">
        <f t="shared" si="10"/>
        <v>12.4369</v>
      </c>
      <c r="Q108">
        <f t="shared" si="11"/>
        <v>11.907500000000001</v>
      </c>
      <c r="R108">
        <f t="shared" si="12"/>
        <v>11.3535</v>
      </c>
      <c r="S108">
        <f t="shared" si="13"/>
        <v>11.326700000000001</v>
      </c>
      <c r="T108">
        <f>IFERROR(VLOOKUP($A108,TY_main!A:B,2,FALSE),T107)</f>
        <v>77.890625</v>
      </c>
    </row>
    <row r="109" spans="1:20" x14ac:dyDescent="0.25">
      <c r="A109" s="2">
        <f>SPY_IVOL!A109</f>
        <v>38517</v>
      </c>
      <c r="B109">
        <f>SPY_IVOL!B109</f>
        <v>16.7563</v>
      </c>
      <c r="C109">
        <f>SPY_IVOL!C109</f>
        <v>16.7563</v>
      </c>
      <c r="D109">
        <f>SPY_IVOL!D109</f>
        <v>14.058199999999999</v>
      </c>
      <c r="E109">
        <f>SPY_IVOL!E109</f>
        <v>10.4308</v>
      </c>
      <c r="F109">
        <f>SPY_IVOL!F109</f>
        <v>10.249599999999999</v>
      </c>
      <c r="G109">
        <f>SPY_IVOL!G109</f>
        <v>10.065</v>
      </c>
      <c r="H109">
        <f>SPY_IVOL!H109</f>
        <v>10.0495</v>
      </c>
      <c r="I109">
        <f>VLOOKUP($A109,SPY_main!$A:$C,2,FALSE)</f>
        <v>120.86</v>
      </c>
      <c r="J109">
        <f>IFERROR(VLOOKUP($A109,SPY_main!$A:$C,3,FALSE),J108)</f>
        <v>1.6137999999999999</v>
      </c>
      <c r="K109">
        <f>IFERROR(VLOOKUP($A109,SPY_main!$E:$F,2,FALSE),K108)</f>
        <v>3.4137499999999998</v>
      </c>
      <c r="L109">
        <f>IFERROR(VLOOKUP($A109,SPY_main!H:I,2,FALSE),L108)</f>
        <v>11.79</v>
      </c>
      <c r="M109">
        <f t="shared" si="7"/>
        <v>13.9169</v>
      </c>
      <c r="N109">
        <f t="shared" si="8"/>
        <v>13.9169</v>
      </c>
      <c r="O109">
        <f t="shared" si="9"/>
        <v>13.2866</v>
      </c>
      <c r="P109">
        <f t="shared" si="10"/>
        <v>12.597</v>
      </c>
      <c r="Q109">
        <f t="shared" si="11"/>
        <v>12.0792</v>
      </c>
      <c r="R109">
        <f t="shared" si="12"/>
        <v>11.5382</v>
      </c>
      <c r="S109">
        <f t="shared" si="13"/>
        <v>11.5106</v>
      </c>
      <c r="T109">
        <f>IFERROR(VLOOKUP($A109,TY_main!A:B,2,FALSE),T108)</f>
        <v>77.703125</v>
      </c>
    </row>
    <row r="110" spans="1:20" x14ac:dyDescent="0.25">
      <c r="A110" s="2">
        <f>SPY_IVOL!A110</f>
        <v>38518</v>
      </c>
      <c r="B110">
        <f>SPY_IVOL!B110</f>
        <v>16.227900000000002</v>
      </c>
      <c r="C110">
        <f>SPY_IVOL!C110</f>
        <v>16.227900000000002</v>
      </c>
      <c r="D110">
        <f>SPY_IVOL!D110</f>
        <v>13.6043</v>
      </c>
      <c r="E110">
        <f>SPY_IVOL!E110</f>
        <v>10.160500000000001</v>
      </c>
      <c r="F110">
        <f>SPY_IVOL!F110</f>
        <v>9.6605000000000008</v>
      </c>
      <c r="G110">
        <f>SPY_IVOL!G110</f>
        <v>9.1331000000000007</v>
      </c>
      <c r="H110">
        <f>SPY_IVOL!H110</f>
        <v>9.0951000000000004</v>
      </c>
      <c r="I110">
        <f>VLOOKUP($A110,SPY_main!$A:$C,2,FALSE)</f>
        <v>121.09</v>
      </c>
      <c r="J110">
        <f>IFERROR(VLOOKUP($A110,SPY_main!$A:$C,3,FALSE),J109)</f>
        <v>1.6108</v>
      </c>
      <c r="K110">
        <f>IFERROR(VLOOKUP($A110,SPY_main!$E:$F,2,FALSE),K109)</f>
        <v>3.4206300000000001</v>
      </c>
      <c r="L110">
        <f>IFERROR(VLOOKUP($A110,SPY_main!H:I,2,FALSE),L109)</f>
        <v>11.46</v>
      </c>
      <c r="M110">
        <f t="shared" si="7"/>
        <v>15.7151</v>
      </c>
      <c r="N110">
        <f t="shared" si="8"/>
        <v>15.7151</v>
      </c>
      <c r="O110">
        <f t="shared" si="9"/>
        <v>14.090299999999999</v>
      </c>
      <c r="P110">
        <f t="shared" si="10"/>
        <v>12.2883</v>
      </c>
      <c r="Q110">
        <f t="shared" si="11"/>
        <v>12.571199999999999</v>
      </c>
      <c r="R110">
        <f t="shared" si="12"/>
        <v>12.847899999999999</v>
      </c>
      <c r="S110">
        <f t="shared" si="13"/>
        <v>12.859299999999999</v>
      </c>
      <c r="T110">
        <f>IFERROR(VLOOKUP($A110,TY_main!A:B,2,FALSE),T109)</f>
        <v>77.6875</v>
      </c>
    </row>
    <row r="111" spans="1:20" x14ac:dyDescent="0.25">
      <c r="A111" s="2">
        <f>SPY_IVOL!A111</f>
        <v>38519</v>
      </c>
      <c r="B111">
        <f>SPY_IVOL!B111</f>
        <v>15.7013</v>
      </c>
      <c r="C111">
        <f>SPY_IVOL!C111</f>
        <v>15.7013</v>
      </c>
      <c r="D111">
        <f>SPY_IVOL!D111</f>
        <v>13.161899999999999</v>
      </c>
      <c r="E111">
        <f>SPY_IVOL!E111</f>
        <v>9.8209999999999997</v>
      </c>
      <c r="F111">
        <f>SPY_IVOL!F111</f>
        <v>9.3388000000000009</v>
      </c>
      <c r="G111">
        <f>SPY_IVOL!G111</f>
        <v>8.8302999999999994</v>
      </c>
      <c r="H111">
        <f>SPY_IVOL!H111</f>
        <v>8.7931000000000008</v>
      </c>
      <c r="I111">
        <f>VLOOKUP($A111,SPY_main!$A:$C,2,FALSE)</f>
        <v>121.4</v>
      </c>
      <c r="J111">
        <f>IFERROR(VLOOKUP($A111,SPY_main!$A:$C,3,FALSE),J110)</f>
        <v>1.6067</v>
      </c>
      <c r="K111">
        <f>IFERROR(VLOOKUP($A111,SPY_main!$E:$F,2,FALSE),K110)</f>
        <v>3.43</v>
      </c>
      <c r="L111">
        <f>IFERROR(VLOOKUP($A111,SPY_main!H:I,2,FALSE),L110)</f>
        <v>11.15</v>
      </c>
      <c r="M111">
        <f t="shared" si="7"/>
        <v>17.046199999999999</v>
      </c>
      <c r="N111">
        <f t="shared" si="8"/>
        <v>17.046199999999999</v>
      </c>
      <c r="O111">
        <f t="shared" si="9"/>
        <v>16.095700000000001</v>
      </c>
      <c r="P111">
        <f t="shared" si="10"/>
        <v>15.066800000000001</v>
      </c>
      <c r="Q111">
        <f t="shared" si="11"/>
        <v>15.066800000000001</v>
      </c>
      <c r="R111">
        <f t="shared" si="12"/>
        <v>15.066800000000001</v>
      </c>
      <c r="S111">
        <f t="shared" si="13"/>
        <v>15.066800000000001</v>
      </c>
      <c r="T111">
        <f>IFERROR(VLOOKUP($A111,TY_main!A:B,2,FALSE),T110)</f>
        <v>77.90625</v>
      </c>
    </row>
    <row r="112" spans="1:20" x14ac:dyDescent="0.25">
      <c r="A112" s="2">
        <f>SPY_IVOL!A112</f>
        <v>38520</v>
      </c>
      <c r="B112">
        <f>SPY_IVOL!B112</f>
        <v>15.121499999999999</v>
      </c>
      <c r="C112">
        <f>SPY_IVOL!C112</f>
        <v>15.121499999999999</v>
      </c>
      <c r="D112">
        <f>SPY_IVOL!D112</f>
        <v>12.940200000000001</v>
      </c>
      <c r="E112">
        <f>SPY_IVOL!E112</f>
        <v>9.8489000000000004</v>
      </c>
      <c r="F112">
        <f>SPY_IVOL!F112</f>
        <v>9.2702000000000009</v>
      </c>
      <c r="G112">
        <f>SPY_IVOL!G112</f>
        <v>8.7872000000000003</v>
      </c>
      <c r="H112">
        <f>SPY_IVOL!H112</f>
        <v>8.7147000000000006</v>
      </c>
      <c r="I112">
        <f>VLOOKUP($A112,SPY_main!$A:$C,2,FALSE)</f>
        <v>121.36</v>
      </c>
      <c r="J112">
        <f>IFERROR(VLOOKUP($A112,SPY_main!$A:$C,3,FALSE),J111)</f>
        <v>1.6072</v>
      </c>
      <c r="K112">
        <f>IFERROR(VLOOKUP($A112,SPY_main!$E:$F,2,FALSE),K111)</f>
        <v>3.4393799999999999</v>
      </c>
      <c r="L112">
        <f>IFERROR(VLOOKUP($A112,SPY_main!H:I,2,FALSE),L111)</f>
        <v>11.48</v>
      </c>
      <c r="M112">
        <f t="shared" si="7"/>
        <v>17.046199999999999</v>
      </c>
      <c r="N112">
        <f t="shared" si="8"/>
        <v>17.046199999999999</v>
      </c>
      <c r="O112">
        <f t="shared" si="9"/>
        <v>16.095700000000001</v>
      </c>
      <c r="P112">
        <f t="shared" si="10"/>
        <v>15.066800000000001</v>
      </c>
      <c r="Q112">
        <f t="shared" si="11"/>
        <v>15.066800000000001</v>
      </c>
      <c r="R112">
        <f t="shared" si="12"/>
        <v>15.066800000000001</v>
      </c>
      <c r="S112">
        <f t="shared" si="13"/>
        <v>15.066800000000001</v>
      </c>
      <c r="T112">
        <f>IFERROR(VLOOKUP($A112,TY_main!A:B,2,FALSE),T111)</f>
        <v>77.828125</v>
      </c>
    </row>
    <row r="113" spans="1:20" x14ac:dyDescent="0.25">
      <c r="A113" s="2">
        <f>SPY_IVOL!A113</f>
        <v>38523</v>
      </c>
      <c r="B113">
        <f>SPY_IVOL!B113</f>
        <v>15.307700000000001</v>
      </c>
      <c r="C113">
        <f>SPY_IVOL!C113</f>
        <v>15.307700000000001</v>
      </c>
      <c r="D113">
        <f>SPY_IVOL!D113</f>
        <v>13.4907</v>
      </c>
      <c r="E113">
        <f>SPY_IVOL!E113</f>
        <v>10.843500000000001</v>
      </c>
      <c r="F113">
        <f>SPY_IVOL!F113</f>
        <v>10.052</v>
      </c>
      <c r="G113">
        <f>SPY_IVOL!G113</f>
        <v>9.4793000000000003</v>
      </c>
      <c r="H113">
        <f>SPY_IVOL!H113</f>
        <v>9.3519000000000005</v>
      </c>
      <c r="I113">
        <f>VLOOKUP($A113,SPY_main!$A:$C,2,FALSE)</f>
        <v>121.4</v>
      </c>
      <c r="J113">
        <f>IFERROR(VLOOKUP($A113,SPY_main!$A:$C,3,FALSE),J112)</f>
        <v>1.6067</v>
      </c>
      <c r="K113">
        <f>IFERROR(VLOOKUP($A113,SPY_main!$E:$F,2,FALSE),K112)</f>
        <v>3.4437500000000001</v>
      </c>
      <c r="L113">
        <f>IFERROR(VLOOKUP($A113,SPY_main!H:I,2,FALSE),L112)</f>
        <v>11.47</v>
      </c>
      <c r="M113">
        <f t="shared" si="7"/>
        <v>17.312100000000001</v>
      </c>
      <c r="N113">
        <f t="shared" si="8"/>
        <v>17.312100000000001</v>
      </c>
      <c r="O113">
        <f t="shared" si="9"/>
        <v>14.394</v>
      </c>
      <c r="P113">
        <f t="shared" si="10"/>
        <v>10.0418</v>
      </c>
      <c r="Q113">
        <f t="shared" si="11"/>
        <v>9.5467999999999993</v>
      </c>
      <c r="R113">
        <f t="shared" si="12"/>
        <v>9.2271000000000001</v>
      </c>
      <c r="S113">
        <f t="shared" si="13"/>
        <v>9.1800999999999995</v>
      </c>
      <c r="T113">
        <f>IFERROR(VLOOKUP($A113,TY_main!A:B,2,FALSE),T112)</f>
        <v>77.734375</v>
      </c>
    </row>
    <row r="114" spans="1:20" x14ac:dyDescent="0.25">
      <c r="A114" s="2">
        <f>SPY_IVOL!A114</f>
        <v>38524</v>
      </c>
      <c r="B114">
        <f>SPY_IVOL!B114</f>
        <v>15.1995</v>
      </c>
      <c r="C114">
        <f>SPY_IVOL!C114</f>
        <v>15.1995</v>
      </c>
      <c r="D114">
        <f>SPY_IVOL!D114</f>
        <v>13.3339</v>
      </c>
      <c r="E114">
        <f>SPY_IVOL!E114</f>
        <v>10.5169</v>
      </c>
      <c r="F114">
        <f>SPY_IVOL!F114</f>
        <v>9.5744000000000007</v>
      </c>
      <c r="G114">
        <f>SPY_IVOL!G114</f>
        <v>8.9151000000000007</v>
      </c>
      <c r="H114">
        <f>SPY_IVOL!H114</f>
        <v>8.7501999999999995</v>
      </c>
      <c r="I114">
        <f>VLOOKUP($A114,SPY_main!$A:$C,2,FALSE)</f>
        <v>121.47</v>
      </c>
      <c r="J114">
        <f>IFERROR(VLOOKUP($A114,SPY_main!$A:$C,3,FALSE),J113)</f>
        <v>1.6056999999999999</v>
      </c>
      <c r="K114">
        <f>IFERROR(VLOOKUP($A114,SPY_main!$E:$F,2,FALSE),K113)</f>
        <v>3.4518800000000001</v>
      </c>
      <c r="L114">
        <f>IFERROR(VLOOKUP($A114,SPY_main!H:I,2,FALSE),L113)</f>
        <v>11.08</v>
      </c>
      <c r="M114">
        <f t="shared" si="7"/>
        <v>17.931799999999999</v>
      </c>
      <c r="N114">
        <f t="shared" si="8"/>
        <v>17.931799999999999</v>
      </c>
      <c r="O114">
        <f t="shared" si="9"/>
        <v>14.7744</v>
      </c>
      <c r="P114">
        <f t="shared" si="10"/>
        <v>9.8385999999999996</v>
      </c>
      <c r="Q114">
        <f t="shared" si="11"/>
        <v>9.0813000000000006</v>
      </c>
      <c r="R114">
        <f t="shared" si="12"/>
        <v>8.6508000000000003</v>
      </c>
      <c r="S114">
        <f t="shared" si="13"/>
        <v>8.5762</v>
      </c>
      <c r="T114">
        <f>IFERROR(VLOOKUP($A114,TY_main!A:B,2,FALSE),T113)</f>
        <v>78.015625</v>
      </c>
    </row>
    <row r="115" spans="1:20" x14ac:dyDescent="0.25">
      <c r="A115" s="2">
        <f>SPY_IVOL!A115</f>
        <v>38525</v>
      </c>
      <c r="B115">
        <f>SPY_IVOL!B115</f>
        <v>15.319599999999999</v>
      </c>
      <c r="C115">
        <f>SPY_IVOL!C115</f>
        <v>15.319599999999999</v>
      </c>
      <c r="D115">
        <f>SPY_IVOL!D115</f>
        <v>13.382999999999999</v>
      </c>
      <c r="E115">
        <f>SPY_IVOL!E115</f>
        <v>10.507999999999999</v>
      </c>
      <c r="F115">
        <f>SPY_IVOL!F115</f>
        <v>9.6268999999999991</v>
      </c>
      <c r="G115">
        <f>SPY_IVOL!G115</f>
        <v>8.9911999999999992</v>
      </c>
      <c r="H115">
        <f>SPY_IVOL!H115</f>
        <v>8.8463999999999992</v>
      </c>
      <c r="I115">
        <f>VLOOKUP($A115,SPY_main!$A:$C,2,FALSE)</f>
        <v>121.57</v>
      </c>
      <c r="J115">
        <f>IFERROR(VLOOKUP($A115,SPY_main!$A:$C,3,FALSE),J114)</f>
        <v>1.6044</v>
      </c>
      <c r="K115">
        <f>IFERROR(VLOOKUP($A115,SPY_main!$E:$F,2,FALSE),K114)</f>
        <v>3.46</v>
      </c>
      <c r="L115">
        <f>IFERROR(VLOOKUP($A115,SPY_main!H:I,2,FALSE),L114)</f>
        <v>11.05</v>
      </c>
      <c r="M115">
        <f t="shared" si="7"/>
        <v>16.712700000000002</v>
      </c>
      <c r="N115">
        <f t="shared" si="8"/>
        <v>16.712700000000002</v>
      </c>
      <c r="O115">
        <f t="shared" si="9"/>
        <v>13.876099999999999</v>
      </c>
      <c r="P115">
        <f t="shared" si="10"/>
        <v>9.5959000000000003</v>
      </c>
      <c r="Q115">
        <f t="shared" si="11"/>
        <v>8.8595000000000006</v>
      </c>
      <c r="R115">
        <f t="shared" si="12"/>
        <v>8.2995000000000001</v>
      </c>
      <c r="S115">
        <f t="shared" si="13"/>
        <v>8.2111000000000001</v>
      </c>
      <c r="T115">
        <f>IFERROR(VLOOKUP($A115,TY_main!A:B,2,FALSE),T114)</f>
        <v>78.609375</v>
      </c>
    </row>
    <row r="116" spans="1:20" x14ac:dyDescent="0.25">
      <c r="A116" s="2">
        <f>SPY_IVOL!A116</f>
        <v>38526</v>
      </c>
      <c r="B116">
        <f>SPY_IVOL!B116</f>
        <v>16.427</v>
      </c>
      <c r="C116">
        <f>SPY_IVOL!C116</f>
        <v>16.427</v>
      </c>
      <c r="D116">
        <f>SPY_IVOL!D116</f>
        <v>14.376200000000001</v>
      </c>
      <c r="E116">
        <f>SPY_IVOL!E116</f>
        <v>11.369899999999999</v>
      </c>
      <c r="F116">
        <f>SPY_IVOL!F116</f>
        <v>10.4323</v>
      </c>
      <c r="G116">
        <f>SPY_IVOL!G116</f>
        <v>9.7189999999999994</v>
      </c>
      <c r="H116">
        <f>SPY_IVOL!H116</f>
        <v>9.5625999999999998</v>
      </c>
      <c r="I116">
        <f>VLOOKUP($A116,SPY_main!$A:$C,2,FALSE)</f>
        <v>119.86</v>
      </c>
      <c r="J116">
        <f>IFERROR(VLOOKUP($A116,SPY_main!$A:$C,3,FALSE),J115)</f>
        <v>1.6273</v>
      </c>
      <c r="K116">
        <f>IFERROR(VLOOKUP($A116,SPY_main!$E:$F,2,FALSE),K115)</f>
        <v>3.47</v>
      </c>
      <c r="L116">
        <f>IFERROR(VLOOKUP($A116,SPY_main!H:I,2,FALSE),L115)</f>
        <v>12.13</v>
      </c>
      <c r="M116">
        <f t="shared" si="7"/>
        <v>19.5105</v>
      </c>
      <c r="N116">
        <f t="shared" si="8"/>
        <v>19.5105</v>
      </c>
      <c r="O116">
        <f t="shared" si="9"/>
        <v>16.0471</v>
      </c>
      <c r="P116">
        <f t="shared" si="10"/>
        <v>10.745799999999999</v>
      </c>
      <c r="Q116">
        <f t="shared" si="11"/>
        <v>10.0878</v>
      </c>
      <c r="R116">
        <f t="shared" si="12"/>
        <v>9.6646000000000001</v>
      </c>
      <c r="S116">
        <f t="shared" si="13"/>
        <v>9.6006</v>
      </c>
      <c r="T116">
        <f>IFERROR(VLOOKUP($A116,TY_main!A:B,2,FALSE),T115)</f>
        <v>78.5</v>
      </c>
    </row>
    <row r="117" spans="1:20" x14ac:dyDescent="0.25">
      <c r="A117" s="2">
        <f>SPY_IVOL!A117</f>
        <v>38527</v>
      </c>
      <c r="B117">
        <f>SPY_IVOL!B117</f>
        <v>16.905899999999999</v>
      </c>
      <c r="C117">
        <f>SPY_IVOL!C117</f>
        <v>16.905899999999999</v>
      </c>
      <c r="D117">
        <f>SPY_IVOL!D117</f>
        <v>14.748100000000001</v>
      </c>
      <c r="E117">
        <f>SPY_IVOL!E117</f>
        <v>11.6092</v>
      </c>
      <c r="F117">
        <f>SPY_IVOL!F117</f>
        <v>10.700200000000001</v>
      </c>
      <c r="G117">
        <f>SPY_IVOL!G117</f>
        <v>10.004</v>
      </c>
      <c r="H117">
        <f>SPY_IVOL!H117</f>
        <v>9.8600999999999992</v>
      </c>
      <c r="I117">
        <f>VLOOKUP($A117,SPY_main!$A:$C,2,FALSE)</f>
        <v>118.98</v>
      </c>
      <c r="J117">
        <f>IFERROR(VLOOKUP($A117,SPY_main!$A:$C,3,FALSE),J116)</f>
        <v>1.6393</v>
      </c>
      <c r="K117">
        <f>IFERROR(VLOOKUP($A117,SPY_main!$E:$F,2,FALSE),K116)</f>
        <v>3.4781300000000002</v>
      </c>
      <c r="L117">
        <f>IFERROR(VLOOKUP($A117,SPY_main!H:I,2,FALSE),L116)</f>
        <v>12.18</v>
      </c>
      <c r="M117">
        <f t="shared" si="7"/>
        <v>17.052700000000002</v>
      </c>
      <c r="N117">
        <f t="shared" si="8"/>
        <v>17.052700000000002</v>
      </c>
      <c r="O117">
        <f t="shared" si="9"/>
        <v>14.4871</v>
      </c>
      <c r="P117">
        <f t="shared" si="10"/>
        <v>10.8787</v>
      </c>
      <c r="Q117">
        <f t="shared" si="11"/>
        <v>10.5366</v>
      </c>
      <c r="R117">
        <f t="shared" si="12"/>
        <v>10.2722</v>
      </c>
      <c r="S117">
        <f t="shared" si="13"/>
        <v>10.238099999999999</v>
      </c>
      <c r="T117">
        <f>IFERROR(VLOOKUP($A117,TY_main!A:B,2,FALSE),T116)</f>
        <v>78.734375</v>
      </c>
    </row>
    <row r="118" spans="1:20" x14ac:dyDescent="0.25">
      <c r="A118" s="2">
        <f>SPY_IVOL!A118</f>
        <v>38530</v>
      </c>
      <c r="B118">
        <f>SPY_IVOL!B118</f>
        <v>16.447299999999998</v>
      </c>
      <c r="C118">
        <f>SPY_IVOL!C118</f>
        <v>16.447299999999998</v>
      </c>
      <c r="D118">
        <f>SPY_IVOL!D118</f>
        <v>14.4998</v>
      </c>
      <c r="E118">
        <f>SPY_IVOL!E118</f>
        <v>11.7143</v>
      </c>
      <c r="F118">
        <f>SPY_IVOL!F118</f>
        <v>10.7798</v>
      </c>
      <c r="G118">
        <f>SPY_IVOL!G118</f>
        <v>10.004099999999999</v>
      </c>
      <c r="H118">
        <f>SPY_IVOL!H118</f>
        <v>9.8428000000000004</v>
      </c>
      <c r="I118">
        <f>VLOOKUP($A118,SPY_main!$A:$C,2,FALSE)</f>
        <v>119.15</v>
      </c>
      <c r="J118">
        <f>IFERROR(VLOOKUP($A118,SPY_main!$A:$C,3,FALSE),J117)</f>
        <v>1.637</v>
      </c>
      <c r="K118">
        <f>IFERROR(VLOOKUP($A118,SPY_main!$E:$F,2,FALSE),K117)</f>
        <v>3.48</v>
      </c>
      <c r="L118">
        <f>IFERROR(VLOOKUP($A118,SPY_main!H:I,2,FALSE),L117)</f>
        <v>12.52</v>
      </c>
      <c r="M118">
        <f t="shared" si="7"/>
        <v>16.6311</v>
      </c>
      <c r="N118">
        <f t="shared" si="8"/>
        <v>16.6311</v>
      </c>
      <c r="O118">
        <f t="shared" si="9"/>
        <v>14.2301</v>
      </c>
      <c r="P118">
        <f t="shared" si="10"/>
        <v>10.8764</v>
      </c>
      <c r="Q118">
        <f t="shared" si="11"/>
        <v>10.873100000000001</v>
      </c>
      <c r="R118">
        <f t="shared" si="12"/>
        <v>10.9712</v>
      </c>
      <c r="S118">
        <f t="shared" si="13"/>
        <v>10.9841</v>
      </c>
      <c r="T118">
        <f>IFERROR(VLOOKUP($A118,TY_main!A:B,2,FALSE),T117)</f>
        <v>78.8125</v>
      </c>
    </row>
    <row r="119" spans="1:20" x14ac:dyDescent="0.25">
      <c r="A119" s="2">
        <f>SPY_IVOL!A119</f>
        <v>38531</v>
      </c>
      <c r="B119">
        <f>SPY_IVOL!B119</f>
        <v>15.7882</v>
      </c>
      <c r="C119">
        <f>SPY_IVOL!C119</f>
        <v>15.7882</v>
      </c>
      <c r="D119">
        <f>SPY_IVOL!D119</f>
        <v>13.8612</v>
      </c>
      <c r="E119">
        <f>SPY_IVOL!E119</f>
        <v>11.077400000000001</v>
      </c>
      <c r="F119">
        <f>SPY_IVOL!F119</f>
        <v>10.241</v>
      </c>
      <c r="G119">
        <f>SPY_IVOL!G119</f>
        <v>9.5955999999999992</v>
      </c>
      <c r="H119">
        <f>SPY_IVOL!H119</f>
        <v>9.4602000000000004</v>
      </c>
      <c r="I119">
        <f>VLOOKUP($A119,SPY_main!$A:$C,2,FALSE)</f>
        <v>120.15</v>
      </c>
      <c r="J119">
        <f>IFERROR(VLOOKUP($A119,SPY_main!$A:$C,3,FALSE),J118)</f>
        <v>1.6234</v>
      </c>
      <c r="K119">
        <f>IFERROR(VLOOKUP($A119,SPY_main!$E:$F,2,FALSE),K118)</f>
        <v>3.49</v>
      </c>
      <c r="L119">
        <f>IFERROR(VLOOKUP($A119,SPY_main!H:I,2,FALSE),L118)</f>
        <v>11.58</v>
      </c>
      <c r="M119">
        <f t="shared" si="7"/>
        <v>14.8035</v>
      </c>
      <c r="N119">
        <f t="shared" si="8"/>
        <v>14.8035</v>
      </c>
      <c r="O119">
        <f t="shared" si="9"/>
        <v>12.791700000000001</v>
      </c>
      <c r="P119">
        <f t="shared" si="10"/>
        <v>10.017200000000001</v>
      </c>
      <c r="Q119">
        <f t="shared" si="11"/>
        <v>9.6620000000000008</v>
      </c>
      <c r="R119">
        <f t="shared" si="12"/>
        <v>9.3823000000000008</v>
      </c>
      <c r="S119">
        <f t="shared" si="13"/>
        <v>9.3438999999999997</v>
      </c>
      <c r="T119">
        <f>IFERROR(VLOOKUP($A119,TY_main!A:B,2,FALSE),T118)</f>
        <v>78.46875</v>
      </c>
    </row>
    <row r="120" spans="1:20" x14ac:dyDescent="0.25">
      <c r="A120" s="2">
        <f>SPY_IVOL!A120</f>
        <v>38532</v>
      </c>
      <c r="B120">
        <f>SPY_IVOL!B120</f>
        <v>16.158899999999999</v>
      </c>
      <c r="C120">
        <f>SPY_IVOL!C120</f>
        <v>16.158899999999999</v>
      </c>
      <c r="D120">
        <f>SPY_IVOL!D120</f>
        <v>14.1038</v>
      </c>
      <c r="E120">
        <f>SPY_IVOL!E120</f>
        <v>11.099399999999999</v>
      </c>
      <c r="F120">
        <f>SPY_IVOL!F120</f>
        <v>10.111599999999999</v>
      </c>
      <c r="G120">
        <f>SPY_IVOL!G120</f>
        <v>9.3132999999999999</v>
      </c>
      <c r="H120">
        <f>SPY_IVOL!H120</f>
        <v>9.1424000000000003</v>
      </c>
      <c r="I120">
        <f>VLOOKUP($A120,SPY_main!$A:$C,2,FALSE)</f>
        <v>119.83</v>
      </c>
      <c r="J120">
        <f>IFERROR(VLOOKUP($A120,SPY_main!$A:$C,3,FALSE),J119)</f>
        <v>1.6276999999999999</v>
      </c>
      <c r="K120">
        <f>IFERROR(VLOOKUP($A120,SPY_main!$E:$F,2,FALSE),K119)</f>
        <v>3.5043799999999998</v>
      </c>
      <c r="L120">
        <f>IFERROR(VLOOKUP($A120,SPY_main!H:I,2,FALSE),L119)</f>
        <v>11.77</v>
      </c>
      <c r="M120">
        <f t="shared" si="7"/>
        <v>14.652100000000001</v>
      </c>
      <c r="N120">
        <f t="shared" si="8"/>
        <v>14.652100000000001</v>
      </c>
      <c r="O120">
        <f t="shared" si="9"/>
        <v>12.7462</v>
      </c>
      <c r="P120">
        <f t="shared" si="10"/>
        <v>10.1425</v>
      </c>
      <c r="Q120">
        <f t="shared" si="11"/>
        <v>10.0854</v>
      </c>
      <c r="R120">
        <f t="shared" si="12"/>
        <v>10.1173</v>
      </c>
      <c r="S120">
        <f t="shared" si="13"/>
        <v>10.121700000000001</v>
      </c>
      <c r="T120">
        <f>IFERROR(VLOOKUP($A120,TY_main!A:B,2,FALSE),T119)</f>
        <v>78.34375</v>
      </c>
    </row>
    <row r="121" spans="1:20" x14ac:dyDescent="0.25">
      <c r="A121" s="2">
        <f>SPY_IVOL!A121</f>
        <v>38533</v>
      </c>
      <c r="B121">
        <f>SPY_IVOL!B121</f>
        <v>16.075299999999999</v>
      </c>
      <c r="C121">
        <f>SPY_IVOL!C121</f>
        <v>16.075299999999999</v>
      </c>
      <c r="D121">
        <f>SPY_IVOL!D121</f>
        <v>14.1472</v>
      </c>
      <c r="E121">
        <f>SPY_IVOL!E121</f>
        <v>11.345000000000001</v>
      </c>
      <c r="F121">
        <f>SPY_IVOL!F121</f>
        <v>10.3851</v>
      </c>
      <c r="G121">
        <f>SPY_IVOL!G121</f>
        <v>9.6128</v>
      </c>
      <c r="H121">
        <f>SPY_IVOL!H121</f>
        <v>9.4423999999999992</v>
      </c>
      <c r="I121">
        <f>VLOOKUP($A121,SPY_main!$A:$C,2,FALSE)</f>
        <v>119.18</v>
      </c>
      <c r="J121">
        <f>IFERROR(VLOOKUP($A121,SPY_main!$A:$C,3,FALSE),J120)</f>
        <v>1.6366000000000001</v>
      </c>
      <c r="K121">
        <f>IFERROR(VLOOKUP($A121,SPY_main!$E:$F,2,FALSE),K120)</f>
        <v>3.5162499999999999</v>
      </c>
      <c r="L121">
        <f>IFERROR(VLOOKUP($A121,SPY_main!H:I,2,FALSE),L120)</f>
        <v>12.04</v>
      </c>
      <c r="M121">
        <f t="shared" si="7"/>
        <v>14.002700000000001</v>
      </c>
      <c r="N121">
        <f t="shared" si="8"/>
        <v>14.002700000000001</v>
      </c>
      <c r="O121">
        <f t="shared" si="9"/>
        <v>12.341699999999999</v>
      </c>
      <c r="P121">
        <f t="shared" si="10"/>
        <v>10.1127</v>
      </c>
      <c r="Q121">
        <f t="shared" si="11"/>
        <v>10.0627</v>
      </c>
      <c r="R121">
        <f t="shared" si="12"/>
        <v>10.0932</v>
      </c>
      <c r="S121">
        <f t="shared" si="13"/>
        <v>10.0974</v>
      </c>
      <c r="T121">
        <f>IFERROR(VLOOKUP($A121,TY_main!A:B,2,FALSE),T120)</f>
        <v>78.484375</v>
      </c>
    </row>
    <row r="122" spans="1:20" x14ac:dyDescent="0.25">
      <c r="A122" s="2">
        <f>SPY_IVOL!A122</f>
        <v>38534</v>
      </c>
      <c r="B122">
        <f>SPY_IVOL!B122</f>
        <v>16.359400000000001</v>
      </c>
      <c r="C122">
        <f>SPY_IVOL!C122</f>
        <v>16.359400000000001</v>
      </c>
      <c r="D122">
        <f>SPY_IVOL!D122</f>
        <v>14.1799</v>
      </c>
      <c r="E122">
        <f>SPY_IVOL!E122</f>
        <v>10.9259</v>
      </c>
      <c r="F122">
        <f>SPY_IVOL!F122</f>
        <v>9.9435000000000002</v>
      </c>
      <c r="G122">
        <f>SPY_IVOL!G122</f>
        <v>9.2195999999999998</v>
      </c>
      <c r="H122">
        <f>SPY_IVOL!H122</f>
        <v>9.0591000000000008</v>
      </c>
      <c r="I122">
        <f>VLOOKUP($A122,SPY_main!$A:$C,2,FALSE)</f>
        <v>119.53</v>
      </c>
      <c r="J122">
        <f>IFERROR(VLOOKUP($A122,SPY_main!$A:$C,3,FALSE),J121)</f>
        <v>1.6317999999999999</v>
      </c>
      <c r="K122">
        <f>IFERROR(VLOOKUP($A122,SPY_main!$E:$F,2,FALSE),K121)</f>
        <v>3.5287500000000001</v>
      </c>
      <c r="L122">
        <f>IFERROR(VLOOKUP($A122,SPY_main!H:I,2,FALSE),L121)</f>
        <v>11.4</v>
      </c>
      <c r="M122">
        <f t="shared" si="7"/>
        <v>12.995100000000001</v>
      </c>
      <c r="N122">
        <f t="shared" si="8"/>
        <v>12.995100000000001</v>
      </c>
      <c r="O122">
        <f t="shared" si="9"/>
        <v>11.4145</v>
      </c>
      <c r="P122">
        <f t="shared" si="10"/>
        <v>9.3009000000000004</v>
      </c>
      <c r="Q122">
        <f t="shared" si="11"/>
        <v>8.9440000000000008</v>
      </c>
      <c r="R122">
        <f t="shared" si="12"/>
        <v>8.6265999999999998</v>
      </c>
      <c r="S122">
        <f t="shared" si="13"/>
        <v>8.5843000000000007</v>
      </c>
      <c r="T122">
        <f>IFERROR(VLOOKUP($A122,TY_main!A:B,2,FALSE),T121)</f>
        <v>77.984375</v>
      </c>
    </row>
    <row r="123" spans="1:20" x14ac:dyDescent="0.25">
      <c r="A123" s="2">
        <f>SPY_IVOL!A123</f>
        <v>38538</v>
      </c>
      <c r="B123">
        <f>SPY_IVOL!B123</f>
        <v>15.8088</v>
      </c>
      <c r="C123">
        <f>SPY_IVOL!C123</f>
        <v>15.8088</v>
      </c>
      <c r="D123">
        <f>SPY_IVOL!D123</f>
        <v>13.762499999999999</v>
      </c>
      <c r="E123">
        <f>SPY_IVOL!E123</f>
        <v>10.811</v>
      </c>
      <c r="F123">
        <f>SPY_IVOL!F123</f>
        <v>9.9047000000000001</v>
      </c>
      <c r="G123">
        <f>SPY_IVOL!G123</f>
        <v>9.1523000000000003</v>
      </c>
      <c r="H123">
        <f>SPY_IVOL!H123</f>
        <v>9.0040999999999993</v>
      </c>
      <c r="I123">
        <f>VLOOKUP($A123,SPY_main!$A:$C,2,FALSE)</f>
        <v>120.49</v>
      </c>
      <c r="J123">
        <f>IFERROR(VLOOKUP($A123,SPY_main!$A:$C,3,FALSE),J122)</f>
        <v>1.6188</v>
      </c>
      <c r="K123">
        <f>IFERROR(VLOOKUP($A123,SPY_main!$E:$F,2,FALSE),K122)</f>
        <v>3.55</v>
      </c>
      <c r="L123">
        <f>IFERROR(VLOOKUP($A123,SPY_main!H:I,2,FALSE),L122)</f>
        <v>11.68</v>
      </c>
      <c r="M123">
        <f t="shared" si="7"/>
        <v>14.920400000000001</v>
      </c>
      <c r="N123">
        <f t="shared" si="8"/>
        <v>14.920400000000001</v>
      </c>
      <c r="O123">
        <f t="shared" si="9"/>
        <v>12.8614</v>
      </c>
      <c r="P123">
        <f t="shared" si="10"/>
        <v>10.0501</v>
      </c>
      <c r="Q123">
        <f t="shared" si="11"/>
        <v>9.8279999999999994</v>
      </c>
      <c r="R123">
        <f t="shared" si="12"/>
        <v>9.6539000000000001</v>
      </c>
      <c r="S123">
        <f t="shared" si="13"/>
        <v>9.6325000000000003</v>
      </c>
      <c r="T123">
        <f>IFERROR(VLOOKUP($A123,TY_main!A:B,2,FALSE),T122)</f>
        <v>77.578125</v>
      </c>
    </row>
    <row r="124" spans="1:20" x14ac:dyDescent="0.25">
      <c r="A124" s="2">
        <f>SPY_IVOL!A124</f>
        <v>38539</v>
      </c>
      <c r="B124">
        <f>SPY_IVOL!B124</f>
        <v>16.3644</v>
      </c>
      <c r="C124">
        <f>SPY_IVOL!C124</f>
        <v>16.3644</v>
      </c>
      <c r="D124">
        <f>SPY_IVOL!D124</f>
        <v>14.303800000000001</v>
      </c>
      <c r="E124">
        <f>SPY_IVOL!E124</f>
        <v>11.3124</v>
      </c>
      <c r="F124">
        <f>SPY_IVOL!F124</f>
        <v>10.407999999999999</v>
      </c>
      <c r="G124">
        <f>SPY_IVOL!G124</f>
        <v>9.7004999999999999</v>
      </c>
      <c r="H124">
        <f>SPY_IVOL!H124</f>
        <v>9.5532000000000004</v>
      </c>
      <c r="I124">
        <f>VLOOKUP($A124,SPY_main!$A:$C,2,FALSE)</f>
        <v>119.48</v>
      </c>
      <c r="J124">
        <f>IFERROR(VLOOKUP($A124,SPY_main!$A:$C,3,FALSE),J123)</f>
        <v>1.6325000000000001</v>
      </c>
      <c r="K124">
        <f>IFERROR(VLOOKUP($A124,SPY_main!$E:$F,2,FALSE),K123)</f>
        <v>3.56</v>
      </c>
      <c r="L124">
        <f>IFERROR(VLOOKUP($A124,SPY_main!H:I,2,FALSE),L123)</f>
        <v>12.27</v>
      </c>
      <c r="M124">
        <f t="shared" si="7"/>
        <v>15.7288</v>
      </c>
      <c r="N124">
        <f t="shared" si="8"/>
        <v>15.7288</v>
      </c>
      <c r="O124">
        <f t="shared" si="9"/>
        <v>13.710900000000001</v>
      </c>
      <c r="P124">
        <f t="shared" si="10"/>
        <v>10.973100000000001</v>
      </c>
      <c r="Q124">
        <f t="shared" si="11"/>
        <v>11.477499999999999</v>
      </c>
      <c r="R124">
        <f t="shared" si="12"/>
        <v>12.0511</v>
      </c>
      <c r="S124">
        <f t="shared" si="13"/>
        <v>12.125400000000001</v>
      </c>
      <c r="T124">
        <f>IFERROR(VLOOKUP($A124,TY_main!A:B,2,FALSE),T123)</f>
        <v>77.75</v>
      </c>
    </row>
    <row r="125" spans="1:20" x14ac:dyDescent="0.25">
      <c r="A125" s="2">
        <f>SPY_IVOL!A125</f>
        <v>38540</v>
      </c>
      <c r="B125">
        <f>SPY_IVOL!B125</f>
        <v>16.8428</v>
      </c>
      <c r="C125">
        <f>SPY_IVOL!C125</f>
        <v>16.8428</v>
      </c>
      <c r="D125">
        <f>SPY_IVOL!D125</f>
        <v>14.561500000000001</v>
      </c>
      <c r="E125">
        <f>SPY_IVOL!E125</f>
        <v>11.3317</v>
      </c>
      <c r="F125">
        <f>SPY_IVOL!F125</f>
        <v>10.3706</v>
      </c>
      <c r="G125">
        <f>SPY_IVOL!G125</f>
        <v>9.4918999999999993</v>
      </c>
      <c r="H125">
        <f>SPY_IVOL!H125</f>
        <v>9.3434000000000008</v>
      </c>
      <c r="I125">
        <f>VLOOKUP($A125,SPY_main!$A:$C,2,FALSE)</f>
        <v>119.95</v>
      </c>
      <c r="J125">
        <f>IFERROR(VLOOKUP($A125,SPY_main!$A:$C,3,FALSE),J124)</f>
        <v>1.6261000000000001</v>
      </c>
      <c r="K125">
        <f>IFERROR(VLOOKUP($A125,SPY_main!$E:$F,2,FALSE),K124)</f>
        <v>3.55</v>
      </c>
      <c r="L125">
        <f>IFERROR(VLOOKUP($A125,SPY_main!H:I,2,FALSE),L124)</f>
        <v>12.49</v>
      </c>
      <c r="M125">
        <f t="shared" si="7"/>
        <v>16.077200000000001</v>
      </c>
      <c r="N125">
        <f t="shared" si="8"/>
        <v>16.077200000000001</v>
      </c>
      <c r="O125">
        <f t="shared" si="9"/>
        <v>14.0581</v>
      </c>
      <c r="P125">
        <f t="shared" si="10"/>
        <v>11.481</v>
      </c>
      <c r="Q125">
        <f t="shared" si="11"/>
        <v>11.1754</v>
      </c>
      <c r="R125">
        <f t="shared" si="12"/>
        <v>10.8612</v>
      </c>
      <c r="S125">
        <f t="shared" si="13"/>
        <v>10.8325</v>
      </c>
      <c r="T125">
        <f>IFERROR(VLOOKUP($A125,TY_main!A:B,2,FALSE),T124)</f>
        <v>77.90625</v>
      </c>
    </row>
    <row r="126" spans="1:20" x14ac:dyDescent="0.25">
      <c r="A126" s="2">
        <f>SPY_IVOL!A126</f>
        <v>38541</v>
      </c>
      <c r="B126">
        <f>SPY_IVOL!B126</f>
        <v>16.0855</v>
      </c>
      <c r="C126">
        <f>SPY_IVOL!C126</f>
        <v>16.0855</v>
      </c>
      <c r="D126">
        <f>SPY_IVOL!D126</f>
        <v>13.777900000000001</v>
      </c>
      <c r="E126">
        <f>SPY_IVOL!E126</f>
        <v>10.400700000000001</v>
      </c>
      <c r="F126">
        <f>SPY_IVOL!F126</f>
        <v>9.5734999999999992</v>
      </c>
      <c r="G126">
        <f>SPY_IVOL!G126</f>
        <v>8.9275000000000002</v>
      </c>
      <c r="H126">
        <f>SPY_IVOL!H126</f>
        <v>8.8089999999999993</v>
      </c>
      <c r="I126">
        <f>VLOOKUP($A126,SPY_main!$A:$C,2,FALSE)</f>
        <v>121.32</v>
      </c>
      <c r="J126">
        <f>IFERROR(VLOOKUP($A126,SPY_main!$A:$C,3,FALSE),J125)</f>
        <v>1.6076999999999999</v>
      </c>
      <c r="K126">
        <f>IFERROR(VLOOKUP($A126,SPY_main!$E:$F,2,FALSE),K125)</f>
        <v>3.5606300000000002</v>
      </c>
      <c r="L126">
        <f>IFERROR(VLOOKUP($A126,SPY_main!H:I,2,FALSE),L125)</f>
        <v>11.45</v>
      </c>
      <c r="M126">
        <f t="shared" si="7"/>
        <v>12.043100000000001</v>
      </c>
      <c r="N126">
        <f t="shared" si="8"/>
        <v>12.043100000000001</v>
      </c>
      <c r="O126">
        <f t="shared" si="9"/>
        <v>11.1249</v>
      </c>
      <c r="P126">
        <f t="shared" si="10"/>
        <v>10.0077</v>
      </c>
      <c r="Q126">
        <f t="shared" si="11"/>
        <v>9.7824000000000009</v>
      </c>
      <c r="R126">
        <f t="shared" si="12"/>
        <v>9.5541999999999998</v>
      </c>
      <c r="S126">
        <f t="shared" si="13"/>
        <v>9.5297000000000001</v>
      </c>
      <c r="T126">
        <f>IFERROR(VLOOKUP($A126,TY_main!A:B,2,FALSE),T125)</f>
        <v>77.53125</v>
      </c>
    </row>
    <row r="127" spans="1:20" x14ac:dyDescent="0.25">
      <c r="A127" s="2">
        <f>SPY_IVOL!A127</f>
        <v>38544</v>
      </c>
      <c r="B127">
        <f>SPY_IVOL!B127</f>
        <v>16.292300000000001</v>
      </c>
      <c r="C127">
        <f>SPY_IVOL!C127</f>
        <v>16.292300000000001</v>
      </c>
      <c r="D127">
        <f>SPY_IVOL!D127</f>
        <v>13.994300000000001</v>
      </c>
      <c r="E127">
        <f>SPY_IVOL!E127</f>
        <v>10.610099999999999</v>
      </c>
      <c r="F127">
        <f>SPY_IVOL!F127</f>
        <v>9.8894000000000002</v>
      </c>
      <c r="G127">
        <f>SPY_IVOL!G127</f>
        <v>9.4093</v>
      </c>
      <c r="H127">
        <f>SPY_IVOL!H127</f>
        <v>9.3175000000000008</v>
      </c>
      <c r="I127">
        <f>VLOOKUP($A127,SPY_main!$A:$C,2,FALSE)</f>
        <v>121.94</v>
      </c>
      <c r="J127">
        <f>IFERROR(VLOOKUP($A127,SPY_main!$A:$C,3,FALSE),J126)</f>
        <v>1.5994999999999999</v>
      </c>
      <c r="K127">
        <f>IFERROR(VLOOKUP($A127,SPY_main!$E:$F,2,FALSE),K126)</f>
        <v>3.57</v>
      </c>
      <c r="L127">
        <f>IFERROR(VLOOKUP($A127,SPY_main!H:I,2,FALSE),L126)</f>
        <v>11.28</v>
      </c>
      <c r="M127">
        <f t="shared" si="7"/>
        <v>16.877300000000002</v>
      </c>
      <c r="N127">
        <f t="shared" si="8"/>
        <v>16.877300000000002</v>
      </c>
      <c r="O127">
        <f t="shared" si="9"/>
        <v>14.7744</v>
      </c>
      <c r="P127">
        <f t="shared" si="10"/>
        <v>11.977</v>
      </c>
      <c r="Q127">
        <f t="shared" si="11"/>
        <v>11.9724</v>
      </c>
      <c r="R127">
        <f t="shared" si="12"/>
        <v>12.016</v>
      </c>
      <c r="S127">
        <f t="shared" si="13"/>
        <v>12.0212</v>
      </c>
      <c r="T127">
        <f>IFERROR(VLOOKUP($A127,TY_main!A:B,2,FALSE),T126)</f>
        <v>77.5625</v>
      </c>
    </row>
    <row r="128" spans="1:20" x14ac:dyDescent="0.25">
      <c r="A128" s="2">
        <f>SPY_IVOL!A128</f>
        <v>38545</v>
      </c>
      <c r="B128">
        <f>SPY_IVOL!B128</f>
        <v>16.037700000000001</v>
      </c>
      <c r="C128">
        <f>SPY_IVOL!C128</f>
        <v>16.037700000000001</v>
      </c>
      <c r="D128">
        <f>SPY_IVOL!D128</f>
        <v>13.8576</v>
      </c>
      <c r="E128">
        <f>SPY_IVOL!E128</f>
        <v>10.677199999999999</v>
      </c>
      <c r="F128">
        <f>SPY_IVOL!F128</f>
        <v>9.7163000000000004</v>
      </c>
      <c r="G128">
        <f>SPY_IVOL!G128</f>
        <v>8.9198000000000004</v>
      </c>
      <c r="H128">
        <f>SPY_IVOL!H128</f>
        <v>8.7631999999999994</v>
      </c>
      <c r="I128">
        <f>VLOOKUP($A128,SPY_main!$A:$C,2,FALSE)</f>
        <v>122.26</v>
      </c>
      <c r="J128">
        <f>IFERROR(VLOOKUP($A128,SPY_main!$A:$C,3,FALSE),J127)</f>
        <v>1.5953999999999999</v>
      </c>
      <c r="K128">
        <f>IFERROR(VLOOKUP($A128,SPY_main!$E:$F,2,FALSE),K127)</f>
        <v>3.58</v>
      </c>
      <c r="L128">
        <f>IFERROR(VLOOKUP($A128,SPY_main!H:I,2,FALSE),L127)</f>
        <v>10.95</v>
      </c>
      <c r="M128">
        <f t="shared" si="7"/>
        <v>15.576000000000001</v>
      </c>
      <c r="N128">
        <f t="shared" si="8"/>
        <v>15.576000000000001</v>
      </c>
      <c r="O128">
        <f t="shared" si="9"/>
        <v>14.003</v>
      </c>
      <c r="P128">
        <f t="shared" si="10"/>
        <v>12.0053</v>
      </c>
      <c r="Q128">
        <f t="shared" si="11"/>
        <v>12.3314</v>
      </c>
      <c r="R128">
        <f t="shared" si="12"/>
        <v>12.6694</v>
      </c>
      <c r="S128">
        <f t="shared" si="13"/>
        <v>12.707000000000001</v>
      </c>
      <c r="T128">
        <f>IFERROR(VLOOKUP($A128,TY_main!A:B,2,FALSE),T127)</f>
        <v>77.390625</v>
      </c>
    </row>
    <row r="129" spans="1:20" x14ac:dyDescent="0.25">
      <c r="A129" s="2">
        <f>SPY_IVOL!A129</f>
        <v>38546</v>
      </c>
      <c r="B129">
        <f>SPY_IVOL!B129</f>
        <v>16.037700000000001</v>
      </c>
      <c r="C129">
        <f>SPY_IVOL!C129</f>
        <v>16.037700000000001</v>
      </c>
      <c r="D129">
        <f>SPY_IVOL!D129</f>
        <v>13.6972</v>
      </c>
      <c r="E129">
        <f>SPY_IVOL!E129</f>
        <v>10.268000000000001</v>
      </c>
      <c r="F129">
        <f>SPY_IVOL!F129</f>
        <v>9.6301000000000005</v>
      </c>
      <c r="G129">
        <f>SPY_IVOL!G129</f>
        <v>9.2012999999999998</v>
      </c>
      <c r="H129">
        <f>SPY_IVOL!H129</f>
        <v>9.1254000000000008</v>
      </c>
      <c r="I129">
        <f>VLOOKUP($A129,SPY_main!$A:$C,2,FALSE)</f>
        <v>122.43</v>
      </c>
      <c r="J129">
        <f>IFERROR(VLOOKUP($A129,SPY_main!$A:$C,3,FALSE),J128)</f>
        <v>1.5931</v>
      </c>
      <c r="K129">
        <f>IFERROR(VLOOKUP($A129,SPY_main!$E:$F,2,FALSE),K128)</f>
        <v>3.5987499999999999</v>
      </c>
      <c r="L129">
        <f>IFERROR(VLOOKUP($A129,SPY_main!H:I,2,FALSE),L128)</f>
        <v>10.84</v>
      </c>
      <c r="M129">
        <f t="shared" si="7"/>
        <v>14.1518</v>
      </c>
      <c r="N129">
        <f t="shared" si="8"/>
        <v>14.1518</v>
      </c>
      <c r="O129">
        <f t="shared" si="9"/>
        <v>13.117000000000001</v>
      </c>
      <c r="P129">
        <f t="shared" si="10"/>
        <v>11.869300000000001</v>
      </c>
      <c r="Q129">
        <f t="shared" si="11"/>
        <v>11.486000000000001</v>
      </c>
      <c r="R129">
        <f t="shared" si="12"/>
        <v>11.089499999999999</v>
      </c>
      <c r="S129">
        <f t="shared" si="13"/>
        <v>11.0482</v>
      </c>
      <c r="T129">
        <f>IFERROR(VLOOKUP($A129,TY_main!A:B,2,FALSE),T128)</f>
        <v>77.3125</v>
      </c>
    </row>
    <row r="130" spans="1:20" x14ac:dyDescent="0.25">
      <c r="A130" s="2">
        <f>SPY_IVOL!A130</f>
        <v>38547</v>
      </c>
      <c r="B130">
        <f>SPY_IVOL!B130</f>
        <v>16.489999999999998</v>
      </c>
      <c r="C130">
        <f>SPY_IVOL!C130</f>
        <v>16.489999999999998</v>
      </c>
      <c r="D130">
        <f>SPY_IVOL!D130</f>
        <v>13.978300000000001</v>
      </c>
      <c r="E130">
        <f>SPY_IVOL!E130</f>
        <v>10.148099999999999</v>
      </c>
      <c r="F130">
        <f>SPY_IVOL!F130</f>
        <v>9.2536000000000005</v>
      </c>
      <c r="G130">
        <f>SPY_IVOL!G130</f>
        <v>8.6646999999999998</v>
      </c>
      <c r="H130">
        <f>SPY_IVOL!H130</f>
        <v>8.5449999999999999</v>
      </c>
      <c r="I130">
        <f>VLOOKUP($A130,SPY_main!$A:$C,2,FALSE)</f>
        <v>122.91</v>
      </c>
      <c r="J130">
        <f>IFERROR(VLOOKUP($A130,SPY_main!$A:$C,3,FALSE),J129)</f>
        <v>1.5869</v>
      </c>
      <c r="K130">
        <f>IFERROR(VLOOKUP($A130,SPY_main!$E:$F,2,FALSE),K129)</f>
        <v>3.6087500000000001</v>
      </c>
      <c r="L130">
        <f>IFERROR(VLOOKUP($A130,SPY_main!H:I,2,FALSE),L129)</f>
        <v>10.81</v>
      </c>
      <c r="M130">
        <f t="shared" ref="M130:M193" si="14">IFERROR(VLOOKUP($A130,FirstM,2,FALSE),M129)</f>
        <v>13.5312</v>
      </c>
      <c r="N130">
        <f t="shared" ref="N130:N193" si="15">IFERROR(VLOOKUP($A130,FirstM,3,FALSE),N129)</f>
        <v>13.5312</v>
      </c>
      <c r="O130">
        <f t="shared" ref="O130:O193" si="16">IFERROR(VLOOKUP($A130,FirstM,4,FALSE),O129)</f>
        <v>12.7401</v>
      </c>
      <c r="P130">
        <f t="shared" ref="P130:P193" si="17">IFERROR(VLOOKUP($A130,FirstM,5,FALSE),P129)</f>
        <v>11.7829</v>
      </c>
      <c r="Q130">
        <f t="shared" ref="Q130:Q193" si="18">IFERROR(VLOOKUP($A130,FirstM,6,FALSE),Q129)</f>
        <v>11.6084</v>
      </c>
      <c r="R130">
        <f t="shared" ref="R130:R193" si="19">IFERROR(VLOOKUP($A130,FirstM,7,FALSE),R129)</f>
        <v>11.4482</v>
      </c>
      <c r="S130">
        <f t="shared" ref="S130:S193" si="20">IFERROR(VLOOKUP($A130,FirstM,8,FALSE),S129)</f>
        <v>11.428000000000001</v>
      </c>
      <c r="T130">
        <f>IFERROR(VLOOKUP($A130,TY_main!A:B,2,FALSE),T129)</f>
        <v>77.203125</v>
      </c>
    </row>
    <row r="131" spans="1:20" x14ac:dyDescent="0.25">
      <c r="A131" s="2">
        <f>SPY_IVOL!A131</f>
        <v>38548</v>
      </c>
      <c r="B131">
        <f>SPY_IVOL!B131</f>
        <v>15.180400000000001</v>
      </c>
      <c r="C131">
        <f>SPY_IVOL!C131</f>
        <v>15.180400000000001</v>
      </c>
      <c r="D131">
        <f>SPY_IVOL!D131</f>
        <v>13.337899999999999</v>
      </c>
      <c r="E131">
        <f>SPY_IVOL!E131</f>
        <v>10.727600000000001</v>
      </c>
      <c r="F131">
        <f>SPY_IVOL!F131</f>
        <v>9.8028999999999993</v>
      </c>
      <c r="G131">
        <f>SPY_IVOL!G131</f>
        <v>8.9781999999999993</v>
      </c>
      <c r="H131">
        <f>SPY_IVOL!H131</f>
        <v>8.8170999999999999</v>
      </c>
      <c r="I131">
        <f>VLOOKUP($A131,SPY_main!$A:$C,2,FALSE)</f>
        <v>122.84</v>
      </c>
      <c r="J131">
        <f>IFERROR(VLOOKUP($A131,SPY_main!$A:$C,3,FALSE),J130)</f>
        <v>1.5878000000000001</v>
      </c>
      <c r="K131">
        <f>IFERROR(VLOOKUP($A131,SPY_main!$E:$F,2,FALSE),K130)</f>
        <v>3.6143800000000001</v>
      </c>
      <c r="L131">
        <f>IFERROR(VLOOKUP($A131,SPY_main!H:I,2,FALSE),L130)</f>
        <v>10.33</v>
      </c>
      <c r="M131">
        <f t="shared" si="14"/>
        <v>16.180800000000001</v>
      </c>
      <c r="N131">
        <f t="shared" si="15"/>
        <v>16.180800000000001</v>
      </c>
      <c r="O131">
        <f t="shared" si="16"/>
        <v>13.6149</v>
      </c>
      <c r="P131">
        <f t="shared" si="17"/>
        <v>9.7799999999999994</v>
      </c>
      <c r="Q131">
        <f t="shared" si="18"/>
        <v>9.1107999999999993</v>
      </c>
      <c r="R131">
        <f t="shared" si="19"/>
        <v>8.6590000000000007</v>
      </c>
      <c r="S131">
        <f t="shared" si="20"/>
        <v>8.5817999999999994</v>
      </c>
      <c r="T131">
        <f>IFERROR(VLOOKUP($A131,TY_main!A:B,2,FALSE),T130)</f>
        <v>77.265625</v>
      </c>
    </row>
    <row r="132" spans="1:20" x14ac:dyDescent="0.25">
      <c r="A132" s="2">
        <f>SPY_IVOL!A132</f>
        <v>38551</v>
      </c>
      <c r="B132">
        <f>SPY_IVOL!B132</f>
        <v>15.2981</v>
      </c>
      <c r="C132">
        <f>SPY_IVOL!C132</f>
        <v>15.2981</v>
      </c>
      <c r="D132">
        <f>SPY_IVOL!D132</f>
        <v>13.4077</v>
      </c>
      <c r="E132">
        <f>SPY_IVOL!E132</f>
        <v>10.7737</v>
      </c>
      <c r="F132">
        <f>SPY_IVOL!F132</f>
        <v>9.9065999999999992</v>
      </c>
      <c r="G132">
        <f>SPY_IVOL!G132</f>
        <v>9.1082999999999998</v>
      </c>
      <c r="H132">
        <f>SPY_IVOL!H132</f>
        <v>8.9687999999999999</v>
      </c>
      <c r="I132">
        <f>VLOOKUP($A132,SPY_main!$A:$C,2,FALSE)</f>
        <v>122.35</v>
      </c>
      <c r="J132">
        <f>IFERROR(VLOOKUP($A132,SPY_main!$A:$C,3,FALSE),J131)</f>
        <v>1.5942000000000001</v>
      </c>
      <c r="K132">
        <f>IFERROR(VLOOKUP($A132,SPY_main!$E:$F,2,FALSE),K131)</f>
        <v>3.62</v>
      </c>
      <c r="L132">
        <f>IFERROR(VLOOKUP($A132,SPY_main!H:I,2,FALSE),L131)</f>
        <v>10.77</v>
      </c>
      <c r="M132">
        <f t="shared" si="14"/>
        <v>15.695499999999999</v>
      </c>
      <c r="N132">
        <f t="shared" si="15"/>
        <v>15.695499999999999</v>
      </c>
      <c r="O132">
        <f t="shared" si="16"/>
        <v>13.268800000000001</v>
      </c>
      <c r="P132">
        <f t="shared" si="17"/>
        <v>9.7673000000000005</v>
      </c>
      <c r="Q132">
        <f t="shared" si="18"/>
        <v>9.2472999999999992</v>
      </c>
      <c r="R132">
        <f t="shared" si="19"/>
        <v>8.8435000000000006</v>
      </c>
      <c r="S132">
        <f t="shared" si="20"/>
        <v>8.7844999999999995</v>
      </c>
      <c r="T132">
        <f>IFERROR(VLOOKUP($A132,TY_main!A:B,2,FALSE),T131)</f>
        <v>77.140625</v>
      </c>
    </row>
    <row r="133" spans="1:20" x14ac:dyDescent="0.25">
      <c r="A133" s="2">
        <f>SPY_IVOL!A133</f>
        <v>38552</v>
      </c>
      <c r="B133">
        <f>SPY_IVOL!B133</f>
        <v>14.796099999999999</v>
      </c>
      <c r="C133">
        <f>SPY_IVOL!C133</f>
        <v>14.796099999999999</v>
      </c>
      <c r="D133">
        <f>SPY_IVOL!D133</f>
        <v>13.154</v>
      </c>
      <c r="E133">
        <f>SPY_IVOL!E133</f>
        <v>10.668699999999999</v>
      </c>
      <c r="F133">
        <f>SPY_IVOL!F133</f>
        <v>9.7321000000000009</v>
      </c>
      <c r="G133">
        <f>SPY_IVOL!G133</f>
        <v>9.0675000000000008</v>
      </c>
      <c r="H133">
        <f>SPY_IVOL!H133</f>
        <v>8.8866999999999994</v>
      </c>
      <c r="I133">
        <f>VLOOKUP($A133,SPY_main!$A:$C,2,FALSE)</f>
        <v>123.02</v>
      </c>
      <c r="J133">
        <f>IFERROR(VLOOKUP($A133,SPY_main!$A:$C,3,FALSE),J132)</f>
        <v>1.5854999999999999</v>
      </c>
      <c r="K133">
        <f>IFERROR(VLOOKUP($A133,SPY_main!$E:$F,2,FALSE),K132)</f>
        <v>3.63</v>
      </c>
      <c r="L133">
        <f>IFERROR(VLOOKUP($A133,SPY_main!H:I,2,FALSE),L132)</f>
        <v>10.45</v>
      </c>
      <c r="M133">
        <f t="shared" si="14"/>
        <v>15.0777</v>
      </c>
      <c r="N133">
        <f t="shared" si="15"/>
        <v>15.0777</v>
      </c>
      <c r="O133">
        <f t="shared" si="16"/>
        <v>12.965</v>
      </c>
      <c r="P133">
        <f t="shared" si="17"/>
        <v>9.6734000000000009</v>
      </c>
      <c r="Q133">
        <f t="shared" si="18"/>
        <v>8.8143999999999991</v>
      </c>
      <c r="R133">
        <f t="shared" si="19"/>
        <v>8.3534000000000006</v>
      </c>
      <c r="S133">
        <f t="shared" si="20"/>
        <v>8.2410999999999994</v>
      </c>
      <c r="T133">
        <f>IFERROR(VLOOKUP($A133,TY_main!A:B,2,FALSE),T132)</f>
        <v>77.296875</v>
      </c>
    </row>
    <row r="134" spans="1:20" x14ac:dyDescent="0.25">
      <c r="A134" s="2">
        <f>SPY_IVOL!A134</f>
        <v>38553</v>
      </c>
      <c r="B134">
        <f>SPY_IVOL!B134</f>
        <v>14.7346</v>
      </c>
      <c r="C134">
        <f>SPY_IVOL!C134</f>
        <v>14.7346</v>
      </c>
      <c r="D134">
        <f>SPY_IVOL!D134</f>
        <v>12.9116</v>
      </c>
      <c r="E134">
        <f>SPY_IVOL!E134</f>
        <v>10.319699999999999</v>
      </c>
      <c r="F134">
        <f>SPY_IVOL!F134</f>
        <v>9.3584999999999994</v>
      </c>
      <c r="G134">
        <f>SPY_IVOL!G134</f>
        <v>8.4811999999999994</v>
      </c>
      <c r="H134">
        <f>SPY_IVOL!H134</f>
        <v>8.3093000000000004</v>
      </c>
      <c r="I134">
        <f>VLOOKUP($A134,SPY_main!$A:$C,2,FALSE)</f>
        <v>123.44</v>
      </c>
      <c r="J134">
        <f>IFERROR(VLOOKUP($A134,SPY_main!$A:$C,3,FALSE),J133)</f>
        <v>1.5801000000000001</v>
      </c>
      <c r="K134">
        <f>IFERROR(VLOOKUP($A134,SPY_main!$E:$F,2,FALSE),K133)</f>
        <v>3.64</v>
      </c>
      <c r="L134">
        <f>IFERROR(VLOOKUP($A134,SPY_main!H:I,2,FALSE),L133)</f>
        <v>10.23</v>
      </c>
      <c r="M134">
        <f t="shared" si="14"/>
        <v>15.645799999999999</v>
      </c>
      <c r="N134">
        <f t="shared" si="15"/>
        <v>15.645799999999999</v>
      </c>
      <c r="O134">
        <f t="shared" si="16"/>
        <v>13.0924</v>
      </c>
      <c r="P134">
        <f t="shared" si="17"/>
        <v>9.2585999999999995</v>
      </c>
      <c r="Q134">
        <f t="shared" si="18"/>
        <v>8.4568999999999992</v>
      </c>
      <c r="R134">
        <f t="shared" si="19"/>
        <v>7.8243999999999998</v>
      </c>
      <c r="S134">
        <f t="shared" si="20"/>
        <v>7.718</v>
      </c>
      <c r="T134">
        <f>IFERROR(VLOOKUP($A134,TY_main!A:B,2,FALSE),T133)</f>
        <v>77.390625</v>
      </c>
    </row>
    <row r="135" spans="1:20" x14ac:dyDescent="0.25">
      <c r="A135" s="2">
        <f>SPY_IVOL!A135</f>
        <v>38554</v>
      </c>
      <c r="B135">
        <f>SPY_IVOL!B135</f>
        <v>15.437799999999999</v>
      </c>
      <c r="C135">
        <f>SPY_IVOL!C135</f>
        <v>15.437799999999999</v>
      </c>
      <c r="D135">
        <f>SPY_IVOL!D135</f>
        <v>13.568099999999999</v>
      </c>
      <c r="E135">
        <f>SPY_IVOL!E135</f>
        <v>10.918799999999999</v>
      </c>
      <c r="F135">
        <f>SPY_IVOL!F135</f>
        <v>9.9709000000000003</v>
      </c>
      <c r="G135">
        <f>SPY_IVOL!G135</f>
        <v>9.1234999999999999</v>
      </c>
      <c r="H135">
        <f>SPY_IVOL!H135</f>
        <v>8.9574999999999996</v>
      </c>
      <c r="I135">
        <f>VLOOKUP($A135,SPY_main!$A:$C,2,FALSE)</f>
        <v>122.72</v>
      </c>
      <c r="J135">
        <f>IFERROR(VLOOKUP($A135,SPY_main!$A:$C,3,FALSE),J134)</f>
        <v>1.5893999999999999</v>
      </c>
      <c r="K135">
        <f>IFERROR(VLOOKUP($A135,SPY_main!$E:$F,2,FALSE),K134)</f>
        <v>3.65</v>
      </c>
      <c r="L135">
        <f>IFERROR(VLOOKUP($A135,SPY_main!H:I,2,FALSE),L134)</f>
        <v>10.97</v>
      </c>
      <c r="M135">
        <f t="shared" si="14"/>
        <v>14.977399999999999</v>
      </c>
      <c r="N135">
        <f t="shared" si="15"/>
        <v>14.977399999999999</v>
      </c>
      <c r="O135">
        <f t="shared" si="16"/>
        <v>12.8833</v>
      </c>
      <c r="P135">
        <f t="shared" si="17"/>
        <v>9.8439999999999994</v>
      </c>
      <c r="Q135">
        <f t="shared" si="18"/>
        <v>9.2279999999999998</v>
      </c>
      <c r="R135">
        <f t="shared" si="19"/>
        <v>8.7965</v>
      </c>
      <c r="S135">
        <f t="shared" si="20"/>
        <v>8.7187999999999999</v>
      </c>
      <c r="T135">
        <f>IFERROR(VLOOKUP($A135,TY_main!A:B,2,FALSE),T134)</f>
        <v>76.84375</v>
      </c>
    </row>
    <row r="136" spans="1:20" x14ac:dyDescent="0.25">
      <c r="A136" s="2">
        <f>SPY_IVOL!A136</f>
        <v>38555</v>
      </c>
      <c r="B136">
        <f>SPY_IVOL!B136</f>
        <v>14.879300000000001</v>
      </c>
      <c r="C136">
        <f>SPY_IVOL!C136</f>
        <v>14.879300000000001</v>
      </c>
      <c r="D136">
        <f>SPY_IVOL!D136</f>
        <v>13.0326</v>
      </c>
      <c r="E136">
        <f>SPY_IVOL!E136</f>
        <v>10.4717</v>
      </c>
      <c r="F136">
        <f>SPY_IVOL!F136</f>
        <v>9.7128999999999994</v>
      </c>
      <c r="G136">
        <f>SPY_IVOL!G136</f>
        <v>9.0265000000000004</v>
      </c>
      <c r="H136">
        <f>SPY_IVOL!H136</f>
        <v>8.9113000000000007</v>
      </c>
      <c r="I136">
        <f>VLOOKUP($A136,SPY_main!$A:$C,2,FALSE)</f>
        <v>123.54</v>
      </c>
      <c r="J136">
        <f>IFERROR(VLOOKUP($A136,SPY_main!$A:$C,3,FALSE),J135)</f>
        <v>1.5788</v>
      </c>
      <c r="K136">
        <f>IFERROR(VLOOKUP($A136,SPY_main!$E:$F,2,FALSE),K135)</f>
        <v>3.66</v>
      </c>
      <c r="L136">
        <f>IFERROR(VLOOKUP($A136,SPY_main!H:I,2,FALSE),L135)</f>
        <v>10.52</v>
      </c>
      <c r="M136">
        <f t="shared" si="14"/>
        <v>16.233599999999999</v>
      </c>
      <c r="N136">
        <f t="shared" si="15"/>
        <v>16.233599999999999</v>
      </c>
      <c r="O136">
        <f t="shared" si="16"/>
        <v>13.385300000000001</v>
      </c>
      <c r="P136">
        <f t="shared" si="17"/>
        <v>9.1015999999999995</v>
      </c>
      <c r="Q136">
        <f t="shared" si="18"/>
        <v>8.5135000000000005</v>
      </c>
      <c r="R136">
        <f t="shared" si="19"/>
        <v>8.0505999999999993</v>
      </c>
      <c r="S136">
        <f t="shared" si="20"/>
        <v>7.9851000000000001</v>
      </c>
      <c r="T136">
        <f>IFERROR(VLOOKUP($A136,TY_main!A:B,2,FALSE),T135)</f>
        <v>77.0625</v>
      </c>
    </row>
    <row r="137" spans="1:20" x14ac:dyDescent="0.25">
      <c r="A137" s="2">
        <f>SPY_IVOL!A137</f>
        <v>38558</v>
      </c>
      <c r="B137">
        <f>SPY_IVOL!B137</f>
        <v>15.161799999999999</v>
      </c>
      <c r="C137">
        <f>SPY_IVOL!C137</f>
        <v>15.161799999999999</v>
      </c>
      <c r="D137">
        <f>SPY_IVOL!D137</f>
        <v>13.3306</v>
      </c>
      <c r="E137">
        <f>SPY_IVOL!E137</f>
        <v>10.7928</v>
      </c>
      <c r="F137">
        <f>SPY_IVOL!F137</f>
        <v>9.9951000000000008</v>
      </c>
      <c r="G137">
        <f>SPY_IVOL!G137</f>
        <v>9.2728000000000002</v>
      </c>
      <c r="H137">
        <f>SPY_IVOL!H137</f>
        <v>9.1476000000000006</v>
      </c>
      <c r="I137">
        <f>VLOOKUP($A137,SPY_main!$A:$C,2,FALSE)</f>
        <v>123.19</v>
      </c>
      <c r="J137">
        <f>IFERROR(VLOOKUP($A137,SPY_main!$A:$C,3,FALSE),J136)</f>
        <v>1.5832999999999999</v>
      </c>
      <c r="K137">
        <f>IFERROR(VLOOKUP($A137,SPY_main!$E:$F,2,FALSE),K136)</f>
        <v>3.6625000000000001</v>
      </c>
      <c r="L137">
        <f>IFERROR(VLOOKUP($A137,SPY_main!H:I,2,FALSE),L136)</f>
        <v>11.1</v>
      </c>
      <c r="M137">
        <f t="shared" si="14"/>
        <v>16.798999999999999</v>
      </c>
      <c r="N137">
        <f t="shared" si="15"/>
        <v>16.798999999999999</v>
      </c>
      <c r="O137">
        <f t="shared" si="16"/>
        <v>13.9231</v>
      </c>
      <c r="P137">
        <f t="shared" si="17"/>
        <v>9.5709999999999997</v>
      </c>
      <c r="Q137">
        <f t="shared" si="18"/>
        <v>9.0472999999999999</v>
      </c>
      <c r="R137">
        <f t="shared" si="19"/>
        <v>8.7344000000000008</v>
      </c>
      <c r="S137">
        <f t="shared" si="20"/>
        <v>8.6860999999999997</v>
      </c>
      <c r="T137">
        <f>IFERROR(VLOOKUP($A137,TY_main!A:B,2,FALSE),T136)</f>
        <v>76.96875</v>
      </c>
    </row>
    <row r="138" spans="1:20" x14ac:dyDescent="0.25">
      <c r="A138" s="2">
        <f>SPY_IVOL!A138</f>
        <v>38559</v>
      </c>
      <c r="B138">
        <f>SPY_IVOL!B138</f>
        <v>15.106999999999999</v>
      </c>
      <c r="C138">
        <f>SPY_IVOL!C138</f>
        <v>15.106999999999999</v>
      </c>
      <c r="D138">
        <f>SPY_IVOL!D138</f>
        <v>13.2629</v>
      </c>
      <c r="E138">
        <f>SPY_IVOL!E138</f>
        <v>10.6302</v>
      </c>
      <c r="F138">
        <f>SPY_IVOL!F138</f>
        <v>9.7158999999999995</v>
      </c>
      <c r="G138">
        <f>SPY_IVOL!G138</f>
        <v>8.9217999999999993</v>
      </c>
      <c r="H138">
        <f>SPY_IVOL!H138</f>
        <v>8.7621000000000002</v>
      </c>
      <c r="I138">
        <f>VLOOKUP($A138,SPY_main!$A:$C,2,FALSE)</f>
        <v>123.34</v>
      </c>
      <c r="J138">
        <f>IFERROR(VLOOKUP($A138,SPY_main!$A:$C,3,FALSE),J137)</f>
        <v>1.5813999999999999</v>
      </c>
      <c r="K138">
        <f>IFERROR(VLOOKUP($A138,SPY_main!$E:$F,2,FALSE),K137)</f>
        <v>3.66913</v>
      </c>
      <c r="L138">
        <f>IFERROR(VLOOKUP($A138,SPY_main!H:I,2,FALSE),L137)</f>
        <v>10.99</v>
      </c>
      <c r="M138">
        <f t="shared" si="14"/>
        <v>15.6736</v>
      </c>
      <c r="N138">
        <f t="shared" si="15"/>
        <v>15.6736</v>
      </c>
      <c r="O138">
        <f t="shared" si="16"/>
        <v>13.1747</v>
      </c>
      <c r="P138">
        <f t="shared" si="17"/>
        <v>9.4649999999999999</v>
      </c>
      <c r="Q138">
        <f t="shared" si="18"/>
        <v>8.8804999999999996</v>
      </c>
      <c r="R138">
        <f t="shared" si="19"/>
        <v>8.4832999999999998</v>
      </c>
      <c r="S138">
        <f t="shared" si="20"/>
        <v>8.4187999999999992</v>
      </c>
      <c r="T138">
        <f>IFERROR(VLOOKUP($A138,TY_main!A:B,2,FALSE),T137)</f>
        <v>77</v>
      </c>
    </row>
    <row r="139" spans="1:20" x14ac:dyDescent="0.25">
      <c r="A139" s="2">
        <f>SPY_IVOL!A139</f>
        <v>38560</v>
      </c>
      <c r="B139">
        <f>SPY_IVOL!B139</f>
        <v>15.1845</v>
      </c>
      <c r="C139">
        <f>SPY_IVOL!C139</f>
        <v>15.1845</v>
      </c>
      <c r="D139">
        <f>SPY_IVOL!D139</f>
        <v>13.1625</v>
      </c>
      <c r="E139">
        <f>SPY_IVOL!E139</f>
        <v>10.2676</v>
      </c>
      <c r="F139">
        <f>SPY_IVOL!F139</f>
        <v>9.5343</v>
      </c>
      <c r="G139">
        <f>SPY_IVOL!G139</f>
        <v>8.9467999999999996</v>
      </c>
      <c r="H139">
        <f>SPY_IVOL!H139</f>
        <v>8.8402999999999992</v>
      </c>
      <c r="I139">
        <f>VLOOKUP($A139,SPY_main!$A:$C,2,FALSE)</f>
        <v>123.79</v>
      </c>
      <c r="J139">
        <f>IFERROR(VLOOKUP($A139,SPY_main!$A:$C,3,FALSE),J138)</f>
        <v>1.5755999999999999</v>
      </c>
      <c r="K139">
        <f>IFERROR(VLOOKUP($A139,SPY_main!$E:$F,2,FALSE),K138)</f>
        <v>3.68</v>
      </c>
      <c r="L139">
        <f>IFERROR(VLOOKUP($A139,SPY_main!H:I,2,FALSE),L138)</f>
        <v>10.36</v>
      </c>
      <c r="M139">
        <f t="shared" si="14"/>
        <v>13.7133</v>
      </c>
      <c r="N139">
        <f t="shared" si="15"/>
        <v>13.7133</v>
      </c>
      <c r="O139">
        <f t="shared" si="16"/>
        <v>11.696099999999999</v>
      </c>
      <c r="P139">
        <f t="shared" si="17"/>
        <v>8.7899999999999991</v>
      </c>
      <c r="Q139">
        <f t="shared" si="18"/>
        <v>8.3056999999999999</v>
      </c>
      <c r="R139">
        <f t="shared" si="19"/>
        <v>7.9512</v>
      </c>
      <c r="S139">
        <f t="shared" si="20"/>
        <v>7.8948</v>
      </c>
      <c r="T139">
        <f>IFERROR(VLOOKUP($A139,TY_main!A:B,2,FALSE),T138)</f>
        <v>76.890625</v>
      </c>
    </row>
    <row r="140" spans="1:20" x14ac:dyDescent="0.25">
      <c r="A140" s="2">
        <f>SPY_IVOL!A140</f>
        <v>38561</v>
      </c>
      <c r="B140">
        <f>SPY_IVOL!B140</f>
        <v>14.4838</v>
      </c>
      <c r="C140">
        <f>SPY_IVOL!C140</f>
        <v>14.4838</v>
      </c>
      <c r="D140">
        <f>SPY_IVOL!D140</f>
        <v>12.629799999999999</v>
      </c>
      <c r="E140">
        <f>SPY_IVOL!E140</f>
        <v>10.103400000000001</v>
      </c>
      <c r="F140">
        <f>SPY_IVOL!F140</f>
        <v>9.4647000000000006</v>
      </c>
      <c r="G140">
        <f>SPY_IVOL!G140</f>
        <v>8.8609000000000009</v>
      </c>
      <c r="H140">
        <f>SPY_IVOL!H140</f>
        <v>8.7744999999999997</v>
      </c>
      <c r="I140">
        <f>VLOOKUP($A140,SPY_main!$A:$C,2,FALSE)</f>
        <v>124.57</v>
      </c>
      <c r="J140">
        <f>IFERROR(VLOOKUP($A140,SPY_main!$A:$C,3,FALSE),J139)</f>
        <v>1.5658000000000001</v>
      </c>
      <c r="K140">
        <f>IFERROR(VLOOKUP($A140,SPY_main!$E:$F,2,FALSE),K139)</f>
        <v>3.69313</v>
      </c>
      <c r="L140">
        <f>IFERROR(VLOOKUP($A140,SPY_main!H:I,2,FALSE),L139)</f>
        <v>10.52</v>
      </c>
      <c r="M140">
        <f t="shared" si="14"/>
        <v>14.896100000000001</v>
      </c>
      <c r="N140">
        <f t="shared" si="15"/>
        <v>14.896100000000001</v>
      </c>
      <c r="O140">
        <f t="shared" si="16"/>
        <v>12.3758</v>
      </c>
      <c r="P140">
        <f t="shared" si="17"/>
        <v>8.6811000000000007</v>
      </c>
      <c r="Q140">
        <f t="shared" si="18"/>
        <v>8.2032000000000007</v>
      </c>
      <c r="R140">
        <f t="shared" si="19"/>
        <v>7.7960000000000003</v>
      </c>
      <c r="S140">
        <f t="shared" si="20"/>
        <v>7.7426000000000004</v>
      </c>
      <c r="T140">
        <f>IFERROR(VLOOKUP($A140,TY_main!A:B,2,FALSE),T139)</f>
        <v>77.21875</v>
      </c>
    </row>
    <row r="141" spans="1:20" x14ac:dyDescent="0.25">
      <c r="A141" s="2">
        <f>SPY_IVOL!A141</f>
        <v>38562</v>
      </c>
      <c r="B141">
        <f>SPY_IVOL!B141</f>
        <v>15.909800000000001</v>
      </c>
      <c r="C141">
        <f>SPY_IVOL!C141</f>
        <v>15.909800000000001</v>
      </c>
      <c r="D141">
        <f>SPY_IVOL!D141</f>
        <v>13.802899999999999</v>
      </c>
      <c r="E141">
        <f>SPY_IVOL!E141</f>
        <v>10.830399999999999</v>
      </c>
      <c r="F141">
        <f>SPY_IVOL!F141</f>
        <v>9.9750999999999994</v>
      </c>
      <c r="G141">
        <f>SPY_IVOL!G141</f>
        <v>9.2103000000000002</v>
      </c>
      <c r="H141">
        <f>SPY_IVOL!H141</f>
        <v>9.0800999999999998</v>
      </c>
      <c r="I141">
        <f>VLOOKUP($A141,SPY_main!$A:$C,2,FALSE)</f>
        <v>123.74</v>
      </c>
      <c r="J141">
        <f>IFERROR(VLOOKUP($A141,SPY_main!$A:$C,3,FALSE),J140)</f>
        <v>1.5763</v>
      </c>
      <c r="K141">
        <f>IFERROR(VLOOKUP($A141,SPY_main!$E:$F,2,FALSE),K140)</f>
        <v>3.7</v>
      </c>
      <c r="L141">
        <f>IFERROR(VLOOKUP($A141,SPY_main!H:I,2,FALSE),L140)</f>
        <v>11.57</v>
      </c>
      <c r="M141">
        <f t="shared" si="14"/>
        <v>15.988300000000001</v>
      </c>
      <c r="N141">
        <f t="shared" si="15"/>
        <v>15.988300000000001</v>
      </c>
      <c r="O141">
        <f t="shared" si="16"/>
        <v>13.426500000000001</v>
      </c>
      <c r="P141">
        <f t="shared" si="17"/>
        <v>9.6631</v>
      </c>
      <c r="Q141">
        <f t="shared" si="18"/>
        <v>9.1206999999999994</v>
      </c>
      <c r="R141">
        <f t="shared" si="19"/>
        <v>8.7280999999999995</v>
      </c>
      <c r="S141">
        <f t="shared" si="20"/>
        <v>8.6687999999999992</v>
      </c>
      <c r="T141">
        <f>IFERROR(VLOOKUP($A141,TY_main!A:B,2,FALSE),T140)</f>
        <v>76.765625</v>
      </c>
    </row>
    <row r="142" spans="1:20" x14ac:dyDescent="0.25">
      <c r="A142" s="2">
        <f>SPY_IVOL!A142</f>
        <v>38565</v>
      </c>
      <c r="B142">
        <f>SPY_IVOL!B142</f>
        <v>16.345300000000002</v>
      </c>
      <c r="C142">
        <f>SPY_IVOL!C142</f>
        <v>16.345300000000002</v>
      </c>
      <c r="D142">
        <f>SPY_IVOL!D142</f>
        <v>14.247</v>
      </c>
      <c r="E142">
        <f>SPY_IVOL!E142</f>
        <v>11.3727</v>
      </c>
      <c r="F142">
        <f>SPY_IVOL!F142</f>
        <v>10.6951</v>
      </c>
      <c r="G142">
        <f>SPY_IVOL!G142</f>
        <v>10.077299999999999</v>
      </c>
      <c r="H142">
        <f>SPY_IVOL!H142</f>
        <v>9.9864999999999995</v>
      </c>
      <c r="I142">
        <f>VLOOKUP($A142,SPY_main!$A:$C,2,FALSE)</f>
        <v>123.65</v>
      </c>
      <c r="J142">
        <f>IFERROR(VLOOKUP($A142,SPY_main!$A:$C,3,FALSE),J141)</f>
        <v>1.5773999999999999</v>
      </c>
      <c r="K142">
        <f>IFERROR(VLOOKUP($A142,SPY_main!$E:$F,2,FALSE),K141)</f>
        <v>3.71</v>
      </c>
      <c r="L142">
        <f>IFERROR(VLOOKUP($A142,SPY_main!H:I,2,FALSE),L141)</f>
        <v>12.08</v>
      </c>
      <c r="M142">
        <f t="shared" si="14"/>
        <v>16.634699999999999</v>
      </c>
      <c r="N142">
        <f t="shared" si="15"/>
        <v>16.634699999999999</v>
      </c>
      <c r="O142">
        <f t="shared" si="16"/>
        <v>14.0556</v>
      </c>
      <c r="P142">
        <f t="shared" si="17"/>
        <v>10.4091</v>
      </c>
      <c r="Q142">
        <f t="shared" si="18"/>
        <v>10.007199999999999</v>
      </c>
      <c r="R142">
        <f t="shared" si="19"/>
        <v>9.6640999999999995</v>
      </c>
      <c r="S142">
        <f t="shared" si="20"/>
        <v>9.6211000000000002</v>
      </c>
      <c r="T142">
        <f>IFERROR(VLOOKUP($A142,TY_main!A:B,2,FALSE),T141)</f>
        <v>76.5625</v>
      </c>
    </row>
    <row r="143" spans="1:20" x14ac:dyDescent="0.25">
      <c r="A143" s="2">
        <f>SPY_IVOL!A143</f>
        <v>38566</v>
      </c>
      <c r="B143">
        <f>SPY_IVOL!B143</f>
        <v>16.234500000000001</v>
      </c>
      <c r="C143">
        <f>SPY_IVOL!C143</f>
        <v>16.234500000000001</v>
      </c>
      <c r="D143">
        <f>SPY_IVOL!D143</f>
        <v>14.067500000000001</v>
      </c>
      <c r="E143">
        <f>SPY_IVOL!E143</f>
        <v>10.991</v>
      </c>
      <c r="F143">
        <f>SPY_IVOL!F143</f>
        <v>10.193899999999999</v>
      </c>
      <c r="G143">
        <f>SPY_IVOL!G143</f>
        <v>9.5216999999999992</v>
      </c>
      <c r="H143">
        <f>SPY_IVOL!H143</f>
        <v>9.4052000000000007</v>
      </c>
      <c r="I143">
        <f>VLOOKUP($A143,SPY_main!$A:$C,2,FALSE)</f>
        <v>124.39</v>
      </c>
      <c r="J143">
        <f>IFERROR(VLOOKUP($A143,SPY_main!$A:$C,3,FALSE),J142)</f>
        <v>1.5680000000000001</v>
      </c>
      <c r="K143">
        <f>IFERROR(VLOOKUP($A143,SPY_main!$E:$F,2,FALSE),K142)</f>
        <v>3.72</v>
      </c>
      <c r="L143">
        <f>IFERROR(VLOOKUP($A143,SPY_main!H:I,2,FALSE),L142)</f>
        <v>11.75</v>
      </c>
      <c r="M143">
        <f t="shared" si="14"/>
        <v>18.604099999999999</v>
      </c>
      <c r="N143">
        <f t="shared" si="15"/>
        <v>18.604099999999999</v>
      </c>
      <c r="O143">
        <f t="shared" si="16"/>
        <v>15.242800000000001</v>
      </c>
      <c r="P143">
        <f t="shared" si="17"/>
        <v>10.0563</v>
      </c>
      <c r="Q143">
        <f t="shared" si="18"/>
        <v>9.3261000000000003</v>
      </c>
      <c r="R143">
        <f t="shared" si="19"/>
        <v>8.8150999999999993</v>
      </c>
      <c r="S143">
        <f t="shared" si="20"/>
        <v>8.7370999999999999</v>
      </c>
      <c r="T143">
        <f>IFERROR(VLOOKUP($A143,TY_main!A:B,2,FALSE),T142)</f>
        <v>76.5</v>
      </c>
    </row>
    <row r="144" spans="1:20" x14ac:dyDescent="0.25">
      <c r="A144" s="2">
        <f>SPY_IVOL!A144</f>
        <v>38567</v>
      </c>
      <c r="B144">
        <f>SPY_IVOL!B144</f>
        <v>16.1313</v>
      </c>
      <c r="C144">
        <f>SPY_IVOL!C144</f>
        <v>16.1313</v>
      </c>
      <c r="D144">
        <f>SPY_IVOL!D144</f>
        <v>13.925000000000001</v>
      </c>
      <c r="E144">
        <f>SPY_IVOL!E144</f>
        <v>10.848000000000001</v>
      </c>
      <c r="F144">
        <f>SPY_IVOL!F144</f>
        <v>10.071</v>
      </c>
      <c r="G144">
        <f>SPY_IVOL!G144</f>
        <v>9.3520000000000003</v>
      </c>
      <c r="H144">
        <f>SPY_IVOL!H144</f>
        <v>9.2438000000000002</v>
      </c>
      <c r="I144">
        <f>VLOOKUP($A144,SPY_main!$A:$C,2,FALSE)</f>
        <v>124.72</v>
      </c>
      <c r="J144">
        <f>IFERROR(VLOOKUP($A144,SPY_main!$A:$C,3,FALSE),J143)</f>
        <v>1.5639000000000001</v>
      </c>
      <c r="K144">
        <f>IFERROR(VLOOKUP($A144,SPY_main!$E:$F,2,FALSE),K143)</f>
        <v>3.7331300000000001</v>
      </c>
      <c r="L144">
        <f>IFERROR(VLOOKUP($A144,SPY_main!H:I,2,FALSE),L143)</f>
        <v>11.83</v>
      </c>
      <c r="M144">
        <f t="shared" si="14"/>
        <v>15.703799999999999</v>
      </c>
      <c r="N144">
        <f t="shared" si="15"/>
        <v>15.703799999999999</v>
      </c>
      <c r="O144">
        <f t="shared" si="16"/>
        <v>13.2904</v>
      </c>
      <c r="P144">
        <f t="shared" si="17"/>
        <v>9.8630999999999993</v>
      </c>
      <c r="Q144">
        <f t="shared" si="18"/>
        <v>9.4217999999999993</v>
      </c>
      <c r="R144">
        <f t="shared" si="19"/>
        <v>9.0545000000000009</v>
      </c>
      <c r="S144">
        <f t="shared" si="20"/>
        <v>9.0056999999999992</v>
      </c>
      <c r="T144">
        <f>IFERROR(VLOOKUP($A144,TY_main!A:B,2,FALSE),T143)</f>
        <v>76.65625</v>
      </c>
    </row>
    <row r="145" spans="1:20" x14ac:dyDescent="0.25">
      <c r="A145" s="2">
        <f>SPY_IVOL!A145</f>
        <v>38568</v>
      </c>
      <c r="B145">
        <f>SPY_IVOL!B145</f>
        <v>16.815999999999999</v>
      </c>
      <c r="C145">
        <f>SPY_IVOL!C145</f>
        <v>16.815999999999999</v>
      </c>
      <c r="D145">
        <f>SPY_IVOL!D145</f>
        <v>14.561999999999999</v>
      </c>
      <c r="E145">
        <f>SPY_IVOL!E145</f>
        <v>11.444100000000001</v>
      </c>
      <c r="F145">
        <f>SPY_IVOL!F145</f>
        <v>10.6823</v>
      </c>
      <c r="G145">
        <f>SPY_IVOL!G145</f>
        <v>9.9768000000000008</v>
      </c>
      <c r="H145">
        <f>SPY_IVOL!H145</f>
        <v>9.8729999999999993</v>
      </c>
      <c r="I145">
        <f>VLOOKUP($A145,SPY_main!$A:$C,2,FALSE)</f>
        <v>123.72</v>
      </c>
      <c r="J145">
        <f>IFERROR(VLOOKUP($A145,SPY_main!$A:$C,3,FALSE),J144)</f>
        <v>1.5765</v>
      </c>
      <c r="K145">
        <f>IFERROR(VLOOKUP($A145,SPY_main!$E:$F,2,FALSE),K144)</f>
        <v>3.74688</v>
      </c>
      <c r="L145">
        <f>IFERROR(VLOOKUP($A145,SPY_main!H:I,2,FALSE),L144)</f>
        <v>12.52</v>
      </c>
      <c r="M145">
        <f t="shared" si="14"/>
        <v>18.476299999999998</v>
      </c>
      <c r="N145">
        <f t="shared" si="15"/>
        <v>18.476299999999998</v>
      </c>
      <c r="O145">
        <f t="shared" si="16"/>
        <v>15.2341</v>
      </c>
      <c r="P145">
        <f t="shared" si="17"/>
        <v>10.414</v>
      </c>
      <c r="Q145">
        <f t="shared" si="18"/>
        <v>10.037599999999999</v>
      </c>
      <c r="R145">
        <f t="shared" si="19"/>
        <v>9.7756000000000007</v>
      </c>
      <c r="S145">
        <f t="shared" si="20"/>
        <v>9.7417999999999996</v>
      </c>
      <c r="T145">
        <f>IFERROR(VLOOKUP($A145,TY_main!A:B,2,FALSE),T144)</f>
        <v>76.546875</v>
      </c>
    </row>
    <row r="146" spans="1:20" x14ac:dyDescent="0.25">
      <c r="A146" s="2">
        <f>SPY_IVOL!A146</f>
        <v>38569</v>
      </c>
      <c r="B146">
        <f>SPY_IVOL!B146</f>
        <v>17.4084</v>
      </c>
      <c r="C146">
        <f>SPY_IVOL!C146</f>
        <v>17.4084</v>
      </c>
      <c r="D146">
        <f>SPY_IVOL!D146</f>
        <v>15.0486</v>
      </c>
      <c r="E146">
        <f>SPY_IVOL!E146</f>
        <v>11.710599999999999</v>
      </c>
      <c r="F146">
        <f>SPY_IVOL!F146</f>
        <v>10.9635</v>
      </c>
      <c r="G146">
        <f>SPY_IVOL!G146</f>
        <v>10.349500000000001</v>
      </c>
      <c r="H146">
        <f>SPY_IVOL!H146</f>
        <v>10.2483</v>
      </c>
      <c r="I146">
        <f>VLOOKUP($A146,SPY_main!$A:$C,2,FALSE)</f>
        <v>122.88</v>
      </c>
      <c r="J146">
        <f>IFERROR(VLOOKUP($A146,SPY_main!$A:$C,3,FALSE),J145)</f>
        <v>1.5872999999999999</v>
      </c>
      <c r="K146">
        <f>IFERROR(VLOOKUP($A146,SPY_main!$E:$F,2,FALSE),K145)</f>
        <v>3.75</v>
      </c>
      <c r="L146">
        <f>IFERROR(VLOOKUP($A146,SPY_main!H:I,2,FALSE),L145)</f>
        <v>12.48</v>
      </c>
      <c r="M146">
        <f t="shared" si="14"/>
        <v>15.6937</v>
      </c>
      <c r="N146">
        <f t="shared" si="15"/>
        <v>15.6937</v>
      </c>
      <c r="O146">
        <f t="shared" si="16"/>
        <v>13.5405</v>
      </c>
      <c r="P146">
        <f t="shared" si="17"/>
        <v>10.5335</v>
      </c>
      <c r="Q146">
        <f t="shared" si="18"/>
        <v>9.8915000000000006</v>
      </c>
      <c r="R146">
        <f t="shared" si="19"/>
        <v>9.3286999999999995</v>
      </c>
      <c r="S146">
        <f t="shared" si="20"/>
        <v>9.2445000000000004</v>
      </c>
      <c r="T146">
        <f>IFERROR(VLOOKUP($A146,TY_main!A:B,2,FALSE),T145)</f>
        <v>76.15625</v>
      </c>
    </row>
    <row r="147" spans="1:20" x14ac:dyDescent="0.25">
      <c r="A147" s="2">
        <f>SPY_IVOL!A147</f>
        <v>38572</v>
      </c>
      <c r="B147">
        <f>SPY_IVOL!B147</f>
        <v>17.669599999999999</v>
      </c>
      <c r="C147">
        <f>SPY_IVOL!C147</f>
        <v>17.669599999999999</v>
      </c>
      <c r="D147">
        <f>SPY_IVOL!D147</f>
        <v>15.349600000000001</v>
      </c>
      <c r="E147">
        <f>SPY_IVOL!E147</f>
        <v>12.093500000000001</v>
      </c>
      <c r="F147">
        <f>SPY_IVOL!F147</f>
        <v>11.3848</v>
      </c>
      <c r="G147">
        <f>SPY_IVOL!G147</f>
        <v>10.810700000000001</v>
      </c>
      <c r="H147">
        <f>SPY_IVOL!H147</f>
        <v>10.716200000000001</v>
      </c>
      <c r="I147">
        <f>VLOOKUP($A147,SPY_main!$A:$C,2,FALSE)</f>
        <v>122.65</v>
      </c>
      <c r="J147">
        <f>IFERROR(VLOOKUP($A147,SPY_main!$A:$C,3,FALSE),J146)</f>
        <v>1.5903</v>
      </c>
      <c r="K147">
        <f>IFERROR(VLOOKUP($A147,SPY_main!$E:$F,2,FALSE),K146)</f>
        <v>3.76</v>
      </c>
      <c r="L147">
        <f>IFERROR(VLOOKUP($A147,SPY_main!H:I,2,FALSE),L146)</f>
        <v>13.21</v>
      </c>
      <c r="M147">
        <f t="shared" si="14"/>
        <v>16.953499999999998</v>
      </c>
      <c r="N147">
        <f t="shared" si="15"/>
        <v>16.953499999999998</v>
      </c>
      <c r="O147">
        <f t="shared" si="16"/>
        <v>14.6706</v>
      </c>
      <c r="P147">
        <f t="shared" si="17"/>
        <v>11.4634</v>
      </c>
      <c r="Q147">
        <f t="shared" si="18"/>
        <v>10.867900000000001</v>
      </c>
      <c r="R147">
        <f t="shared" si="19"/>
        <v>10.403700000000001</v>
      </c>
      <c r="S147">
        <f t="shared" si="20"/>
        <v>10.3301</v>
      </c>
      <c r="T147">
        <f>IFERROR(VLOOKUP($A147,TY_main!A:B,2,FALSE),T146)</f>
        <v>76.046875</v>
      </c>
    </row>
    <row r="148" spans="1:20" x14ac:dyDescent="0.25">
      <c r="A148" s="2">
        <f>SPY_IVOL!A148</f>
        <v>38573</v>
      </c>
      <c r="B148">
        <f>SPY_IVOL!B148</f>
        <v>16.802</v>
      </c>
      <c r="C148">
        <f>SPY_IVOL!C148</f>
        <v>16.802</v>
      </c>
      <c r="D148">
        <f>SPY_IVOL!D148</f>
        <v>14.4993</v>
      </c>
      <c r="E148">
        <f>SPY_IVOL!E148</f>
        <v>11.281000000000001</v>
      </c>
      <c r="F148">
        <f>SPY_IVOL!F148</f>
        <v>10.6441</v>
      </c>
      <c r="G148">
        <f>SPY_IVOL!G148</f>
        <v>10.1029</v>
      </c>
      <c r="H148">
        <f>SPY_IVOL!H148</f>
        <v>10.021599999999999</v>
      </c>
      <c r="I148">
        <f>VLOOKUP($A148,SPY_main!$A:$C,2,FALSE)</f>
        <v>123.39</v>
      </c>
      <c r="J148">
        <f>IFERROR(VLOOKUP($A148,SPY_main!$A:$C,3,FALSE),J147)</f>
        <v>1.5807</v>
      </c>
      <c r="K148">
        <f>IFERROR(VLOOKUP($A148,SPY_main!$E:$F,2,FALSE),K147)</f>
        <v>3.78</v>
      </c>
      <c r="L148">
        <f>IFERROR(VLOOKUP($A148,SPY_main!H:I,2,FALSE),L147)</f>
        <v>12.4</v>
      </c>
      <c r="M148">
        <f t="shared" si="14"/>
        <v>16.7989</v>
      </c>
      <c r="N148">
        <f t="shared" si="15"/>
        <v>16.7989</v>
      </c>
      <c r="O148">
        <f t="shared" si="16"/>
        <v>14.2043</v>
      </c>
      <c r="P148">
        <f t="shared" si="17"/>
        <v>10.523899999999999</v>
      </c>
      <c r="Q148">
        <f t="shared" si="18"/>
        <v>9.8245000000000005</v>
      </c>
      <c r="R148">
        <f t="shared" si="19"/>
        <v>9.1631999999999998</v>
      </c>
      <c r="S148">
        <f t="shared" si="20"/>
        <v>9.0757999999999992</v>
      </c>
      <c r="T148">
        <f>IFERROR(VLOOKUP($A148,TY_main!A:B,2,FALSE),T147)</f>
        <v>76.21875</v>
      </c>
    </row>
    <row r="149" spans="1:20" x14ac:dyDescent="0.25">
      <c r="A149" s="2">
        <f>SPY_IVOL!A149</f>
        <v>38574</v>
      </c>
      <c r="B149">
        <f>SPY_IVOL!B149</f>
        <v>17.105699999999999</v>
      </c>
      <c r="C149">
        <f>SPY_IVOL!C149</f>
        <v>17.105699999999999</v>
      </c>
      <c r="D149">
        <f>SPY_IVOL!D149</f>
        <v>14.7021</v>
      </c>
      <c r="E149">
        <f>SPY_IVOL!E149</f>
        <v>11.4138</v>
      </c>
      <c r="F149">
        <f>SPY_IVOL!F149</f>
        <v>10.876200000000001</v>
      </c>
      <c r="G149">
        <f>SPY_IVOL!G149</f>
        <v>10.3627</v>
      </c>
      <c r="H149">
        <f>SPY_IVOL!H149</f>
        <v>10.2997</v>
      </c>
      <c r="I149">
        <f>VLOOKUP($A149,SPY_main!$A:$C,2,FALSE)</f>
        <v>123.33</v>
      </c>
      <c r="J149">
        <f>IFERROR(VLOOKUP($A149,SPY_main!$A:$C,3,FALSE),J148)</f>
        <v>1.5814999999999999</v>
      </c>
      <c r="K149">
        <f>IFERROR(VLOOKUP($A149,SPY_main!$E:$F,2,FALSE),K148)</f>
        <v>3.78</v>
      </c>
      <c r="L149">
        <f>IFERROR(VLOOKUP($A149,SPY_main!H:I,2,FALSE),L148)</f>
        <v>12.38</v>
      </c>
      <c r="M149">
        <f t="shared" si="14"/>
        <v>15.024100000000001</v>
      </c>
      <c r="N149">
        <f t="shared" si="15"/>
        <v>15.024100000000001</v>
      </c>
      <c r="O149">
        <f t="shared" si="16"/>
        <v>13.208399999999999</v>
      </c>
      <c r="P149">
        <f t="shared" si="17"/>
        <v>10.8447</v>
      </c>
      <c r="Q149">
        <f t="shared" si="18"/>
        <v>10.2728</v>
      </c>
      <c r="R149">
        <f t="shared" si="19"/>
        <v>9.6713000000000005</v>
      </c>
      <c r="S149">
        <f t="shared" si="20"/>
        <v>9.6057000000000006</v>
      </c>
      <c r="T149">
        <f>IFERROR(VLOOKUP($A149,TY_main!A:B,2,FALSE),T148)</f>
        <v>76.21875</v>
      </c>
    </row>
    <row r="150" spans="1:20" x14ac:dyDescent="0.25">
      <c r="A150" s="2">
        <f>SPY_IVOL!A150</f>
        <v>38575</v>
      </c>
      <c r="B150">
        <f>SPY_IVOL!B150</f>
        <v>17.011900000000001</v>
      </c>
      <c r="C150">
        <f>SPY_IVOL!C150</f>
        <v>17.011900000000001</v>
      </c>
      <c r="D150">
        <f>SPY_IVOL!D150</f>
        <v>14.589399999999999</v>
      </c>
      <c r="E150">
        <f>SPY_IVOL!E150</f>
        <v>11.189500000000001</v>
      </c>
      <c r="F150">
        <f>SPY_IVOL!F150</f>
        <v>10.504799999999999</v>
      </c>
      <c r="G150">
        <f>SPY_IVOL!G150</f>
        <v>9.8980999999999995</v>
      </c>
      <c r="H150">
        <f>SPY_IVOL!H150</f>
        <v>9.8102999999999998</v>
      </c>
      <c r="I150">
        <f>VLOOKUP($A150,SPY_main!$A:$C,2,FALSE)</f>
        <v>123.82</v>
      </c>
      <c r="J150">
        <f>IFERROR(VLOOKUP($A150,SPY_main!$A:$C,3,FALSE),J149)</f>
        <v>1.5752999999999999</v>
      </c>
      <c r="K150">
        <f>IFERROR(VLOOKUP($A150,SPY_main!$E:$F,2,FALSE),K149)</f>
        <v>3.79</v>
      </c>
      <c r="L150">
        <f>IFERROR(VLOOKUP($A150,SPY_main!H:I,2,FALSE),L149)</f>
        <v>12.42</v>
      </c>
      <c r="M150">
        <f t="shared" si="14"/>
        <v>14.519</v>
      </c>
      <c r="N150">
        <f t="shared" si="15"/>
        <v>14.519</v>
      </c>
      <c r="O150">
        <f t="shared" si="16"/>
        <v>12.644299999999999</v>
      </c>
      <c r="P150">
        <f t="shared" si="17"/>
        <v>10.1052</v>
      </c>
      <c r="Q150">
        <f t="shared" si="18"/>
        <v>9.6731999999999996</v>
      </c>
      <c r="R150">
        <f t="shared" si="19"/>
        <v>9.2863000000000007</v>
      </c>
      <c r="S150">
        <f t="shared" si="20"/>
        <v>9.2348999999999997</v>
      </c>
      <c r="T150">
        <f>IFERROR(VLOOKUP($A150,TY_main!A:B,2,FALSE),T149)</f>
        <v>76.515625</v>
      </c>
    </row>
    <row r="151" spans="1:20" x14ac:dyDescent="0.25">
      <c r="A151" s="2">
        <f>SPY_IVOL!A151</f>
        <v>38576</v>
      </c>
      <c r="B151">
        <f>SPY_IVOL!B151</f>
        <v>17.1648</v>
      </c>
      <c r="C151">
        <f>SPY_IVOL!C151</f>
        <v>17.1648</v>
      </c>
      <c r="D151">
        <f>SPY_IVOL!D151</f>
        <v>14.800800000000001</v>
      </c>
      <c r="E151">
        <f>SPY_IVOL!E151</f>
        <v>11.5816</v>
      </c>
      <c r="F151">
        <f>SPY_IVOL!F151</f>
        <v>10.7849</v>
      </c>
      <c r="G151">
        <f>SPY_IVOL!G151</f>
        <v>9.9756999999999998</v>
      </c>
      <c r="H151">
        <f>SPY_IVOL!H151</f>
        <v>9.8742000000000001</v>
      </c>
      <c r="I151">
        <f>VLOOKUP($A151,SPY_main!$A:$C,2,FALSE)</f>
        <v>123.06</v>
      </c>
      <c r="J151">
        <f>IFERROR(VLOOKUP($A151,SPY_main!$A:$C,3,FALSE),J150)</f>
        <v>1.585</v>
      </c>
      <c r="K151">
        <f>IFERROR(VLOOKUP($A151,SPY_main!$E:$F,2,FALSE),K150)</f>
        <v>3.79</v>
      </c>
      <c r="L151">
        <f>IFERROR(VLOOKUP($A151,SPY_main!H:I,2,FALSE),L150)</f>
        <v>12.74</v>
      </c>
      <c r="M151">
        <f t="shared" si="14"/>
        <v>13.0418</v>
      </c>
      <c r="N151">
        <f t="shared" si="15"/>
        <v>13.0418</v>
      </c>
      <c r="O151">
        <f t="shared" si="16"/>
        <v>11.805099999999999</v>
      </c>
      <c r="P151">
        <f t="shared" si="17"/>
        <v>10.252599999999999</v>
      </c>
      <c r="Q151">
        <f t="shared" si="18"/>
        <v>9.5266999999999999</v>
      </c>
      <c r="R151">
        <f t="shared" si="19"/>
        <v>8.7481000000000009</v>
      </c>
      <c r="S151">
        <f t="shared" si="20"/>
        <v>8.6577000000000002</v>
      </c>
      <c r="T151">
        <f>IFERROR(VLOOKUP($A151,TY_main!A:B,2,FALSE),T150)</f>
        <v>76.890625</v>
      </c>
    </row>
    <row r="152" spans="1:20" x14ac:dyDescent="0.25">
      <c r="A152" s="2">
        <f>SPY_IVOL!A152</f>
        <v>38579</v>
      </c>
      <c r="B152">
        <f>SPY_IVOL!B152</f>
        <v>17.664899999999999</v>
      </c>
      <c r="C152">
        <f>SPY_IVOL!C152</f>
        <v>17.664899999999999</v>
      </c>
      <c r="D152">
        <f>SPY_IVOL!D152</f>
        <v>15.0169</v>
      </c>
      <c r="E152">
        <f>SPY_IVOL!E152</f>
        <v>11.355499999999999</v>
      </c>
      <c r="F152">
        <f>SPY_IVOL!F152</f>
        <v>10.562099999999999</v>
      </c>
      <c r="G152">
        <f>SPY_IVOL!G152</f>
        <v>9.7357999999999993</v>
      </c>
      <c r="H152">
        <f>SPY_IVOL!H152</f>
        <v>9.6387999999999998</v>
      </c>
      <c r="I152">
        <f>VLOOKUP($A152,SPY_main!$A:$C,2,FALSE)</f>
        <v>123.82</v>
      </c>
      <c r="J152">
        <f>IFERROR(VLOOKUP($A152,SPY_main!$A:$C,3,FALSE),J151)</f>
        <v>1.5752999999999999</v>
      </c>
      <c r="K152">
        <f>IFERROR(VLOOKUP($A152,SPY_main!$E:$F,2,FALSE),K151)</f>
        <v>3.7968799999999998</v>
      </c>
      <c r="L152">
        <f>IFERROR(VLOOKUP($A152,SPY_main!H:I,2,FALSE),L151)</f>
        <v>12.26</v>
      </c>
      <c r="M152">
        <f t="shared" si="14"/>
        <v>15.871600000000001</v>
      </c>
      <c r="N152">
        <f t="shared" si="15"/>
        <v>15.871600000000001</v>
      </c>
      <c r="O152">
        <f t="shared" si="16"/>
        <v>13.8498</v>
      </c>
      <c r="P152">
        <f t="shared" si="17"/>
        <v>11.183999999999999</v>
      </c>
      <c r="Q152">
        <f t="shared" si="18"/>
        <v>10.8108</v>
      </c>
      <c r="R152">
        <f t="shared" si="19"/>
        <v>10.433</v>
      </c>
      <c r="S152">
        <f t="shared" si="20"/>
        <v>10.3918</v>
      </c>
      <c r="T152">
        <f>IFERROR(VLOOKUP($A152,TY_main!A:B,2,FALSE),T151)</f>
        <v>76.75</v>
      </c>
    </row>
    <row r="153" spans="1:20" x14ac:dyDescent="0.25">
      <c r="A153" s="2">
        <f>SPY_IVOL!A153</f>
        <v>38580</v>
      </c>
      <c r="B153">
        <f>SPY_IVOL!B153</f>
        <v>17.940200000000001</v>
      </c>
      <c r="C153">
        <f>SPY_IVOL!C153</f>
        <v>17.940200000000001</v>
      </c>
      <c r="D153">
        <f>SPY_IVOL!D153</f>
        <v>15.5038</v>
      </c>
      <c r="E153">
        <f>SPY_IVOL!E153</f>
        <v>12.333299999999999</v>
      </c>
      <c r="F153">
        <f>SPY_IVOL!F153</f>
        <v>11.5992</v>
      </c>
      <c r="G153">
        <f>SPY_IVOL!G153</f>
        <v>10.8154</v>
      </c>
      <c r="H153">
        <f>SPY_IVOL!H153</f>
        <v>10.742100000000001</v>
      </c>
      <c r="I153">
        <f>VLOOKUP($A153,SPY_main!$A:$C,2,FALSE)</f>
        <v>122.21</v>
      </c>
      <c r="J153">
        <f>IFERROR(VLOOKUP($A153,SPY_main!$A:$C,3,FALSE),J152)</f>
        <v>1.5960000000000001</v>
      </c>
      <c r="K153">
        <f>IFERROR(VLOOKUP($A153,SPY_main!$E:$F,2,FALSE),K152)</f>
        <v>3.8018800000000001</v>
      </c>
      <c r="L153">
        <f>IFERROR(VLOOKUP($A153,SPY_main!H:I,2,FALSE),L152)</f>
        <v>13.52</v>
      </c>
      <c r="M153">
        <f t="shared" si="14"/>
        <v>15.532</v>
      </c>
      <c r="N153">
        <f t="shared" si="15"/>
        <v>15.532</v>
      </c>
      <c r="O153">
        <f t="shared" si="16"/>
        <v>14.433999999999999</v>
      </c>
      <c r="P153">
        <f t="shared" si="17"/>
        <v>13.163600000000001</v>
      </c>
      <c r="Q153">
        <f t="shared" si="18"/>
        <v>13.0098</v>
      </c>
      <c r="R153">
        <f t="shared" si="19"/>
        <v>12.854100000000001</v>
      </c>
      <c r="S153">
        <f t="shared" si="20"/>
        <v>12.8414</v>
      </c>
      <c r="T153">
        <f>IFERROR(VLOOKUP($A153,TY_main!A:B,2,FALSE),T152)</f>
        <v>77</v>
      </c>
    </row>
    <row r="154" spans="1:20" x14ac:dyDescent="0.25">
      <c r="A154" s="2">
        <f>SPY_IVOL!A154</f>
        <v>38581</v>
      </c>
      <c r="B154">
        <f>SPY_IVOL!B154</f>
        <v>18.119299999999999</v>
      </c>
      <c r="C154">
        <f>SPY_IVOL!C154</f>
        <v>18.119299999999999</v>
      </c>
      <c r="D154">
        <f>SPY_IVOL!D154</f>
        <v>15.498100000000001</v>
      </c>
      <c r="E154">
        <f>SPY_IVOL!E154</f>
        <v>11.919700000000001</v>
      </c>
      <c r="F154">
        <f>SPY_IVOL!F154</f>
        <v>10.974600000000001</v>
      </c>
      <c r="G154">
        <f>SPY_IVOL!G154</f>
        <v>9.9619999999999997</v>
      </c>
      <c r="H154">
        <f>SPY_IVOL!H154</f>
        <v>9.8445999999999998</v>
      </c>
      <c r="I154">
        <f>VLOOKUP($A154,SPY_main!$A:$C,2,FALSE)</f>
        <v>122.2</v>
      </c>
      <c r="J154">
        <f>IFERROR(VLOOKUP($A154,SPY_main!$A:$C,3,FALSE),J153)</f>
        <v>1.7077</v>
      </c>
      <c r="K154">
        <f>IFERROR(VLOOKUP($A154,SPY_main!$E:$F,2,FALSE),K153)</f>
        <v>3.81</v>
      </c>
      <c r="L154">
        <f>IFERROR(VLOOKUP($A154,SPY_main!H:I,2,FALSE),L153)</f>
        <v>13.3</v>
      </c>
      <c r="M154">
        <f t="shared" si="14"/>
        <v>14.985300000000001</v>
      </c>
      <c r="N154">
        <f t="shared" si="15"/>
        <v>14.985300000000001</v>
      </c>
      <c r="O154">
        <f t="shared" si="16"/>
        <v>13.713800000000001</v>
      </c>
      <c r="P154">
        <f t="shared" si="17"/>
        <v>12.148899999999999</v>
      </c>
      <c r="Q154">
        <f t="shared" si="18"/>
        <v>12.2384</v>
      </c>
      <c r="R154">
        <f t="shared" si="19"/>
        <v>12.330299999999999</v>
      </c>
      <c r="S154">
        <f t="shared" si="20"/>
        <v>12.3399</v>
      </c>
      <c r="T154">
        <f>IFERROR(VLOOKUP($A154,TY_main!A:B,2,FALSE),T153)</f>
        <v>76.75</v>
      </c>
    </row>
    <row r="155" spans="1:20" x14ac:dyDescent="0.25">
      <c r="A155" s="2">
        <f>SPY_IVOL!A155</f>
        <v>38582</v>
      </c>
      <c r="B155">
        <f>SPY_IVOL!B155</f>
        <v>18.308700000000002</v>
      </c>
      <c r="C155">
        <f>SPY_IVOL!C155</f>
        <v>18.308700000000002</v>
      </c>
      <c r="D155">
        <f>SPY_IVOL!D155</f>
        <v>15.628399999999999</v>
      </c>
      <c r="E155">
        <f>SPY_IVOL!E155</f>
        <v>12.013500000000001</v>
      </c>
      <c r="F155">
        <f>SPY_IVOL!F155</f>
        <v>11.053000000000001</v>
      </c>
      <c r="G155">
        <f>SPY_IVOL!G155</f>
        <v>10.000500000000001</v>
      </c>
      <c r="H155">
        <f>SPY_IVOL!H155</f>
        <v>9.8907000000000007</v>
      </c>
      <c r="I155">
        <f>VLOOKUP($A155,SPY_main!$A:$C,2,FALSE)</f>
        <v>122.19</v>
      </c>
      <c r="J155">
        <f>IFERROR(VLOOKUP($A155,SPY_main!$A:$C,3,FALSE),J154)</f>
        <v>1.7078</v>
      </c>
      <c r="K155">
        <f>IFERROR(VLOOKUP($A155,SPY_main!$E:$F,2,FALSE),K154)</f>
        <v>3.82</v>
      </c>
      <c r="L155">
        <f>IFERROR(VLOOKUP($A155,SPY_main!H:I,2,FALSE),L154)</f>
        <v>13.42</v>
      </c>
      <c r="M155">
        <f t="shared" si="14"/>
        <v>14.3599</v>
      </c>
      <c r="N155">
        <f t="shared" si="15"/>
        <v>14.3599</v>
      </c>
      <c r="O155">
        <f t="shared" si="16"/>
        <v>14.2338</v>
      </c>
      <c r="P155">
        <f t="shared" si="17"/>
        <v>14.0909</v>
      </c>
      <c r="Q155">
        <f t="shared" si="18"/>
        <v>13.576000000000001</v>
      </c>
      <c r="R155">
        <f t="shared" si="19"/>
        <v>13.040900000000001</v>
      </c>
      <c r="S155">
        <f t="shared" si="20"/>
        <v>12.9892</v>
      </c>
      <c r="T155">
        <f>IFERROR(VLOOKUP($A155,TY_main!A:B,2,FALSE),T154)</f>
        <v>77.171875</v>
      </c>
    </row>
    <row r="156" spans="1:20" x14ac:dyDescent="0.25">
      <c r="A156" s="2">
        <f>SPY_IVOL!A156</f>
        <v>38583</v>
      </c>
      <c r="B156">
        <f>SPY_IVOL!B156</f>
        <v>16.734100000000002</v>
      </c>
      <c r="C156">
        <f>SPY_IVOL!C156</f>
        <v>16.734100000000002</v>
      </c>
      <c r="D156">
        <f>SPY_IVOL!D156</f>
        <v>14.7057</v>
      </c>
      <c r="E156">
        <f>SPY_IVOL!E156</f>
        <v>11.959099999999999</v>
      </c>
      <c r="F156">
        <f>SPY_IVOL!F156</f>
        <v>10.8369</v>
      </c>
      <c r="G156">
        <f>SPY_IVOL!G156</f>
        <v>9.6761999999999997</v>
      </c>
      <c r="H156">
        <f>SPY_IVOL!H156</f>
        <v>9.4984999999999999</v>
      </c>
      <c r="I156">
        <f>VLOOKUP($A156,SPY_main!$A:$C,2,FALSE)</f>
        <v>122.47</v>
      </c>
      <c r="J156">
        <f>IFERROR(VLOOKUP($A156,SPY_main!$A:$C,3,FALSE),J155)</f>
        <v>1.7039</v>
      </c>
      <c r="K156">
        <f>IFERROR(VLOOKUP($A156,SPY_main!$E:$F,2,FALSE),K155)</f>
        <v>3.8228800000000001</v>
      </c>
      <c r="L156">
        <f>IFERROR(VLOOKUP($A156,SPY_main!H:I,2,FALSE),L155)</f>
        <v>13.42</v>
      </c>
      <c r="M156">
        <f t="shared" si="14"/>
        <v>19.1694</v>
      </c>
      <c r="N156">
        <f t="shared" si="15"/>
        <v>19.1694</v>
      </c>
      <c r="O156">
        <f t="shared" si="16"/>
        <v>16.009399999999999</v>
      </c>
      <c r="P156">
        <f t="shared" si="17"/>
        <v>11.517200000000001</v>
      </c>
      <c r="Q156">
        <f t="shared" si="18"/>
        <v>10.6013</v>
      </c>
      <c r="R156">
        <f t="shared" si="19"/>
        <v>9.6241000000000003</v>
      </c>
      <c r="S156">
        <f t="shared" si="20"/>
        <v>9.5117999999999991</v>
      </c>
      <c r="T156">
        <f>IFERROR(VLOOKUP($A156,TY_main!A:B,2,FALSE),T155)</f>
        <v>77.171875</v>
      </c>
    </row>
    <row r="157" spans="1:20" x14ac:dyDescent="0.25">
      <c r="A157" s="2">
        <f>SPY_IVOL!A157</f>
        <v>38586</v>
      </c>
      <c r="B157">
        <f>SPY_IVOL!B157</f>
        <v>16.944299999999998</v>
      </c>
      <c r="C157">
        <f>SPY_IVOL!C157</f>
        <v>16.944299999999998</v>
      </c>
      <c r="D157">
        <f>SPY_IVOL!D157</f>
        <v>14.8117</v>
      </c>
      <c r="E157">
        <f>SPY_IVOL!E157</f>
        <v>11.944100000000001</v>
      </c>
      <c r="F157">
        <f>SPY_IVOL!F157</f>
        <v>10.857200000000001</v>
      </c>
      <c r="G157">
        <f>SPY_IVOL!G157</f>
        <v>9.7109000000000005</v>
      </c>
      <c r="H157">
        <f>SPY_IVOL!H157</f>
        <v>9.5535999999999994</v>
      </c>
      <c r="I157">
        <f>VLOOKUP($A157,SPY_main!$A:$C,2,FALSE)</f>
        <v>122.47</v>
      </c>
      <c r="J157">
        <f>IFERROR(VLOOKUP($A157,SPY_main!$A:$C,3,FALSE),J156)</f>
        <v>1.7039</v>
      </c>
      <c r="K157">
        <f>IFERROR(VLOOKUP($A157,SPY_main!$E:$F,2,FALSE),K156)</f>
        <v>3.83</v>
      </c>
      <c r="L157">
        <f>IFERROR(VLOOKUP($A157,SPY_main!H:I,2,FALSE),L156)</f>
        <v>13.42</v>
      </c>
      <c r="M157">
        <f t="shared" si="14"/>
        <v>20.2453</v>
      </c>
      <c r="N157">
        <f t="shared" si="15"/>
        <v>20.2453</v>
      </c>
      <c r="O157">
        <f t="shared" si="16"/>
        <v>16.707799999999999</v>
      </c>
      <c r="P157">
        <f t="shared" si="17"/>
        <v>11.6648</v>
      </c>
      <c r="Q157">
        <f t="shared" si="18"/>
        <v>10.6143</v>
      </c>
      <c r="R157">
        <f t="shared" si="19"/>
        <v>9.4476999999999993</v>
      </c>
      <c r="S157">
        <f t="shared" si="20"/>
        <v>9.3272999999999993</v>
      </c>
      <c r="T157">
        <f>IFERROR(VLOOKUP($A157,TY_main!A:B,2,FALSE),T156)</f>
        <v>77.1875</v>
      </c>
    </row>
    <row r="158" spans="1:20" x14ac:dyDescent="0.25">
      <c r="A158" s="2">
        <f>SPY_IVOL!A158</f>
        <v>38587</v>
      </c>
      <c r="B158">
        <f>SPY_IVOL!B158</f>
        <v>16.726500000000001</v>
      </c>
      <c r="C158">
        <f>SPY_IVOL!C158</f>
        <v>16.726500000000001</v>
      </c>
      <c r="D158">
        <f>SPY_IVOL!D158</f>
        <v>14.6494</v>
      </c>
      <c r="E158">
        <f>SPY_IVOL!E158</f>
        <v>11.8279</v>
      </c>
      <c r="F158">
        <f>SPY_IVOL!F158</f>
        <v>10.7456</v>
      </c>
      <c r="G158">
        <f>SPY_IVOL!G158</f>
        <v>9.6340000000000003</v>
      </c>
      <c r="H158">
        <f>SPY_IVOL!H158</f>
        <v>9.4665999999999997</v>
      </c>
      <c r="I158">
        <f>VLOOKUP($A158,SPY_main!$A:$C,2,FALSE)</f>
        <v>122.24</v>
      </c>
      <c r="J158">
        <f>IFERROR(VLOOKUP($A158,SPY_main!$A:$C,3,FALSE),J157)</f>
        <v>1.7071000000000001</v>
      </c>
      <c r="K158">
        <f>IFERROR(VLOOKUP($A158,SPY_main!$E:$F,2,FALSE),K157)</f>
        <v>3.8362500000000002</v>
      </c>
      <c r="L158">
        <f>IFERROR(VLOOKUP($A158,SPY_main!H:I,2,FALSE),L157)</f>
        <v>13.34</v>
      </c>
      <c r="M158">
        <f t="shared" si="14"/>
        <v>19.6554</v>
      </c>
      <c r="N158">
        <f t="shared" si="15"/>
        <v>19.6554</v>
      </c>
      <c r="O158">
        <f t="shared" si="16"/>
        <v>16.3399</v>
      </c>
      <c r="P158">
        <f t="shared" si="17"/>
        <v>11.5815</v>
      </c>
      <c r="Q158">
        <f t="shared" si="18"/>
        <v>10.521800000000001</v>
      </c>
      <c r="R158">
        <f t="shared" si="19"/>
        <v>9.375</v>
      </c>
      <c r="S158">
        <f t="shared" si="20"/>
        <v>9.2408000000000001</v>
      </c>
      <c r="T158">
        <f>IFERROR(VLOOKUP($A158,TY_main!A:B,2,FALSE),T157)</f>
        <v>77.28125</v>
      </c>
    </row>
    <row r="159" spans="1:20" x14ac:dyDescent="0.25">
      <c r="A159" s="2">
        <f>SPY_IVOL!A159</f>
        <v>38588</v>
      </c>
      <c r="B159">
        <f>SPY_IVOL!B159</f>
        <v>17.4085</v>
      </c>
      <c r="C159">
        <f>SPY_IVOL!C159</f>
        <v>17.4085</v>
      </c>
      <c r="D159">
        <f>SPY_IVOL!D159</f>
        <v>15.209199999999999</v>
      </c>
      <c r="E159">
        <f>SPY_IVOL!E159</f>
        <v>12.2699</v>
      </c>
      <c r="F159">
        <f>SPY_IVOL!F159</f>
        <v>11.1387</v>
      </c>
      <c r="G159">
        <f>SPY_IVOL!G159</f>
        <v>9.9254999999999995</v>
      </c>
      <c r="H159">
        <f>SPY_IVOL!H159</f>
        <v>9.7673000000000005</v>
      </c>
      <c r="I159">
        <f>VLOOKUP($A159,SPY_main!$A:$C,2,FALSE)</f>
        <v>121.15</v>
      </c>
      <c r="J159">
        <f>IFERROR(VLOOKUP($A159,SPY_main!$A:$C,3,FALSE),J158)</f>
        <v>1.7224999999999999</v>
      </c>
      <c r="K159">
        <f>IFERROR(VLOOKUP($A159,SPY_main!$E:$F,2,FALSE),K158)</f>
        <v>3.84063</v>
      </c>
      <c r="L159">
        <f>IFERROR(VLOOKUP($A159,SPY_main!H:I,2,FALSE),L158)</f>
        <v>14.17</v>
      </c>
      <c r="M159">
        <f t="shared" si="14"/>
        <v>20.138999999999999</v>
      </c>
      <c r="N159">
        <f t="shared" si="15"/>
        <v>20.138999999999999</v>
      </c>
      <c r="O159">
        <f t="shared" si="16"/>
        <v>16.896100000000001</v>
      </c>
      <c r="P159">
        <f t="shared" si="17"/>
        <v>12.4617</v>
      </c>
      <c r="Q159">
        <f t="shared" si="18"/>
        <v>11.3254</v>
      </c>
      <c r="R159">
        <f t="shared" si="19"/>
        <v>10.0616</v>
      </c>
      <c r="S159">
        <f t="shared" si="20"/>
        <v>9.9395000000000007</v>
      </c>
      <c r="T159">
        <f>IFERROR(VLOOKUP($A159,TY_main!A:B,2,FALSE),T158)</f>
        <v>77.296875</v>
      </c>
    </row>
    <row r="160" spans="1:20" x14ac:dyDescent="0.25">
      <c r="A160" s="2">
        <f>SPY_IVOL!A160</f>
        <v>38589</v>
      </c>
      <c r="B160">
        <f>SPY_IVOL!B160</f>
        <v>17.337800000000001</v>
      </c>
      <c r="C160">
        <f>SPY_IVOL!C160</f>
        <v>17.337800000000001</v>
      </c>
      <c r="D160">
        <f>SPY_IVOL!D160</f>
        <v>15.0693</v>
      </c>
      <c r="E160">
        <f>SPY_IVOL!E160</f>
        <v>12.0105</v>
      </c>
      <c r="F160">
        <f>SPY_IVOL!F160</f>
        <v>10.8781</v>
      </c>
      <c r="G160">
        <f>SPY_IVOL!G160</f>
        <v>9.6652000000000005</v>
      </c>
      <c r="H160">
        <f>SPY_IVOL!H160</f>
        <v>9.5059000000000005</v>
      </c>
      <c r="I160">
        <f>VLOOKUP($A160,SPY_main!$A:$C,2,FALSE)</f>
        <v>121.59</v>
      </c>
      <c r="J160">
        <f>IFERROR(VLOOKUP($A160,SPY_main!$A:$C,3,FALSE),J159)</f>
        <v>1.7161999999999999</v>
      </c>
      <c r="K160">
        <f>IFERROR(VLOOKUP($A160,SPY_main!$E:$F,2,FALSE),K159)</f>
        <v>3.86</v>
      </c>
      <c r="L160">
        <f>IFERROR(VLOOKUP($A160,SPY_main!H:I,2,FALSE),L159)</f>
        <v>13.73</v>
      </c>
      <c r="M160">
        <f t="shared" si="14"/>
        <v>20.284300000000002</v>
      </c>
      <c r="N160">
        <f t="shared" si="15"/>
        <v>20.284300000000002</v>
      </c>
      <c r="O160">
        <f t="shared" si="16"/>
        <v>16.786000000000001</v>
      </c>
      <c r="P160">
        <f t="shared" si="17"/>
        <v>11.8858</v>
      </c>
      <c r="Q160">
        <f t="shared" si="18"/>
        <v>10.800599999999999</v>
      </c>
      <c r="R160">
        <f t="shared" si="19"/>
        <v>9.5935000000000006</v>
      </c>
      <c r="S160">
        <f t="shared" si="20"/>
        <v>9.4769000000000005</v>
      </c>
      <c r="T160">
        <f>IFERROR(VLOOKUP($A160,TY_main!A:B,2,FALSE),T159)</f>
        <v>77.375</v>
      </c>
    </row>
    <row r="161" spans="1:20" x14ac:dyDescent="0.25">
      <c r="A161" s="2">
        <f>SPY_IVOL!A161</f>
        <v>38590</v>
      </c>
      <c r="B161">
        <f>SPY_IVOL!B161</f>
        <v>17.674700000000001</v>
      </c>
      <c r="C161">
        <f>SPY_IVOL!C161</f>
        <v>17.674700000000001</v>
      </c>
      <c r="D161">
        <f>SPY_IVOL!D161</f>
        <v>15.399900000000001</v>
      </c>
      <c r="E161">
        <f>SPY_IVOL!E161</f>
        <v>12.287599999999999</v>
      </c>
      <c r="F161">
        <f>SPY_IVOL!F161</f>
        <v>11.054500000000001</v>
      </c>
      <c r="G161">
        <f>SPY_IVOL!G161</f>
        <v>9.7670999999999992</v>
      </c>
      <c r="H161">
        <f>SPY_IVOL!H161</f>
        <v>9.5728000000000009</v>
      </c>
      <c r="I161">
        <f>VLOOKUP($A161,SPY_main!$A:$C,2,FALSE)</f>
        <v>120.76</v>
      </c>
      <c r="J161">
        <f>IFERROR(VLOOKUP($A161,SPY_main!$A:$C,3,FALSE),J160)</f>
        <v>1.728</v>
      </c>
      <c r="K161">
        <f>IFERROR(VLOOKUP($A161,SPY_main!$E:$F,2,FALSE),K160)</f>
        <v>3.86</v>
      </c>
      <c r="L161">
        <f>IFERROR(VLOOKUP($A161,SPY_main!H:I,2,FALSE),L160)</f>
        <v>13.72</v>
      </c>
      <c r="M161">
        <f t="shared" si="14"/>
        <v>20.512799999999999</v>
      </c>
      <c r="N161">
        <f t="shared" si="15"/>
        <v>20.512799999999999</v>
      </c>
      <c r="O161">
        <f t="shared" si="16"/>
        <v>17.029800000000002</v>
      </c>
      <c r="P161">
        <f t="shared" si="17"/>
        <v>12.026899999999999</v>
      </c>
      <c r="Q161">
        <f t="shared" si="18"/>
        <v>10.9892</v>
      </c>
      <c r="R161">
        <f t="shared" si="19"/>
        <v>9.8681000000000001</v>
      </c>
      <c r="S161">
        <f t="shared" si="20"/>
        <v>9.7393000000000001</v>
      </c>
      <c r="T161">
        <f>IFERROR(VLOOKUP($A161,TY_main!A:B,2,FALSE),T160)</f>
        <v>77.171875</v>
      </c>
    </row>
    <row r="162" spans="1:20" x14ac:dyDescent="0.25">
      <c r="A162" s="2">
        <f>SPY_IVOL!A162</f>
        <v>38593</v>
      </c>
      <c r="B162">
        <f>SPY_IVOL!B162</f>
        <v>17.345800000000001</v>
      </c>
      <c r="C162">
        <f>SPY_IVOL!C162</f>
        <v>17.345800000000001</v>
      </c>
      <c r="D162">
        <f>SPY_IVOL!D162</f>
        <v>15.037599999999999</v>
      </c>
      <c r="E162">
        <f>SPY_IVOL!E162</f>
        <v>11.9099</v>
      </c>
      <c r="F162">
        <f>SPY_IVOL!F162</f>
        <v>10.8095</v>
      </c>
      <c r="G162">
        <f>SPY_IVOL!G162</f>
        <v>9.6407000000000007</v>
      </c>
      <c r="H162">
        <f>SPY_IVOL!H162</f>
        <v>9.4863</v>
      </c>
      <c r="I162">
        <f>VLOOKUP($A162,SPY_main!$A:$C,2,FALSE)</f>
        <v>121.69</v>
      </c>
      <c r="J162">
        <f>IFERROR(VLOOKUP($A162,SPY_main!$A:$C,3,FALSE),J161)</f>
        <v>1.7148000000000001</v>
      </c>
      <c r="K162">
        <f>IFERROR(VLOOKUP($A162,SPY_main!$E:$F,2,FALSE),K161)</f>
        <v>3.86</v>
      </c>
      <c r="L162">
        <f>IFERROR(VLOOKUP($A162,SPY_main!H:I,2,FALSE),L161)</f>
        <v>13.52</v>
      </c>
      <c r="M162">
        <f t="shared" si="14"/>
        <v>20.635100000000001</v>
      </c>
      <c r="N162">
        <f t="shared" si="15"/>
        <v>20.635100000000001</v>
      </c>
      <c r="O162">
        <f t="shared" si="16"/>
        <v>16.922699999999999</v>
      </c>
      <c r="P162">
        <f t="shared" si="17"/>
        <v>11.624599999999999</v>
      </c>
      <c r="Q162">
        <f t="shared" si="18"/>
        <v>10.685600000000001</v>
      </c>
      <c r="R162">
        <f t="shared" si="19"/>
        <v>9.6557999999999993</v>
      </c>
      <c r="S162">
        <f t="shared" si="20"/>
        <v>9.5562000000000005</v>
      </c>
      <c r="T162">
        <f>IFERROR(VLOOKUP($A162,TY_main!A:B,2,FALSE),T161)</f>
        <v>77.28125</v>
      </c>
    </row>
    <row r="163" spans="1:20" x14ac:dyDescent="0.25">
      <c r="A163" s="2">
        <f>SPY_IVOL!A163</f>
        <v>38594</v>
      </c>
      <c r="B163">
        <f>SPY_IVOL!B163</f>
        <v>17.2393</v>
      </c>
      <c r="C163">
        <f>SPY_IVOL!C163</f>
        <v>17.2393</v>
      </c>
      <c r="D163">
        <f>SPY_IVOL!D163</f>
        <v>15.1279</v>
      </c>
      <c r="E163">
        <f>SPY_IVOL!E163</f>
        <v>12.236599999999999</v>
      </c>
      <c r="F163">
        <f>SPY_IVOL!F163</f>
        <v>11.0276</v>
      </c>
      <c r="G163">
        <f>SPY_IVOL!G163</f>
        <v>9.7881999999999998</v>
      </c>
      <c r="H163">
        <f>SPY_IVOL!H163</f>
        <v>9.5862999999999996</v>
      </c>
      <c r="I163">
        <f>VLOOKUP($A163,SPY_main!$A:$C,2,FALSE)</f>
        <v>121.05</v>
      </c>
      <c r="J163">
        <f>IFERROR(VLOOKUP($A163,SPY_main!$A:$C,3,FALSE),J162)</f>
        <v>1.7239</v>
      </c>
      <c r="K163">
        <f>IFERROR(VLOOKUP($A163,SPY_main!$E:$F,2,FALSE),K162)</f>
        <v>3.87</v>
      </c>
      <c r="L163">
        <f>IFERROR(VLOOKUP($A163,SPY_main!H:I,2,FALSE),L162)</f>
        <v>13.65</v>
      </c>
      <c r="M163">
        <f t="shared" si="14"/>
        <v>20.1083</v>
      </c>
      <c r="N163">
        <f t="shared" si="15"/>
        <v>20.1083</v>
      </c>
      <c r="O163">
        <f t="shared" si="16"/>
        <v>16.888500000000001</v>
      </c>
      <c r="P163">
        <f t="shared" si="17"/>
        <v>12.3017</v>
      </c>
      <c r="Q163">
        <f t="shared" si="18"/>
        <v>11.1463</v>
      </c>
      <c r="R163">
        <f t="shared" si="19"/>
        <v>9.9383999999999997</v>
      </c>
      <c r="S163">
        <f t="shared" si="20"/>
        <v>9.7835000000000001</v>
      </c>
      <c r="T163">
        <f>IFERROR(VLOOKUP($A163,TY_main!A:B,2,FALSE),T162)</f>
        <v>77.78125</v>
      </c>
    </row>
    <row r="164" spans="1:20" x14ac:dyDescent="0.25">
      <c r="A164" s="2">
        <f>SPY_IVOL!A164</f>
        <v>38595</v>
      </c>
      <c r="B164">
        <f>SPY_IVOL!B164</f>
        <v>16.943300000000001</v>
      </c>
      <c r="C164">
        <f>SPY_IVOL!C164</f>
        <v>16.943300000000001</v>
      </c>
      <c r="D164">
        <f>SPY_IVOL!D164</f>
        <v>14.666700000000001</v>
      </c>
      <c r="E164">
        <f>SPY_IVOL!E164</f>
        <v>11.5761</v>
      </c>
      <c r="F164">
        <f>SPY_IVOL!F164</f>
        <v>10.497199999999999</v>
      </c>
      <c r="G164">
        <f>SPY_IVOL!G164</f>
        <v>9.3491</v>
      </c>
      <c r="H164">
        <f>SPY_IVOL!H164</f>
        <v>9.1981000000000002</v>
      </c>
      <c r="I164">
        <f>VLOOKUP($A164,SPY_main!$A:$C,2,FALSE)</f>
        <v>122.58</v>
      </c>
      <c r="J164">
        <f>IFERROR(VLOOKUP($A164,SPY_main!$A:$C,3,FALSE),J163)</f>
        <v>1.7023999999999999</v>
      </c>
      <c r="K164">
        <f>IFERROR(VLOOKUP($A164,SPY_main!$E:$F,2,FALSE),K163)</f>
        <v>3.87</v>
      </c>
      <c r="L164">
        <f>IFERROR(VLOOKUP($A164,SPY_main!H:I,2,FALSE),L163)</f>
        <v>12.6</v>
      </c>
      <c r="M164">
        <f t="shared" si="14"/>
        <v>19.3201</v>
      </c>
      <c r="N164">
        <f t="shared" si="15"/>
        <v>19.3201</v>
      </c>
      <c r="O164">
        <f t="shared" si="16"/>
        <v>15.8803</v>
      </c>
      <c r="P164">
        <f t="shared" si="17"/>
        <v>11.1798</v>
      </c>
      <c r="Q164">
        <f t="shared" si="18"/>
        <v>10.341100000000001</v>
      </c>
      <c r="R164">
        <f t="shared" si="19"/>
        <v>9.4280000000000008</v>
      </c>
      <c r="S164">
        <f t="shared" si="20"/>
        <v>9.3585999999999991</v>
      </c>
      <c r="T164">
        <f>IFERROR(VLOOKUP($A164,TY_main!A:B,2,FALSE),T163)</f>
        <v>78.109375</v>
      </c>
    </row>
    <row r="165" spans="1:20" x14ac:dyDescent="0.25">
      <c r="A165" s="2">
        <f>SPY_IVOL!A165</f>
        <v>38596</v>
      </c>
      <c r="B165">
        <f>SPY_IVOL!B165</f>
        <v>17.334199999999999</v>
      </c>
      <c r="C165">
        <f>SPY_IVOL!C165</f>
        <v>17.334199999999999</v>
      </c>
      <c r="D165">
        <f>SPY_IVOL!D165</f>
        <v>15.0038</v>
      </c>
      <c r="E165">
        <f>SPY_IVOL!E165</f>
        <v>11.862399999999999</v>
      </c>
      <c r="F165">
        <f>SPY_IVOL!F165</f>
        <v>10.847200000000001</v>
      </c>
      <c r="G165">
        <f>SPY_IVOL!G165</f>
        <v>9.7629000000000001</v>
      </c>
      <c r="H165">
        <f>SPY_IVOL!H165</f>
        <v>9.6292000000000009</v>
      </c>
      <c r="I165">
        <f>VLOOKUP($A165,SPY_main!$A:$C,2,FALSE)</f>
        <v>122.49</v>
      </c>
      <c r="J165">
        <f>IFERROR(VLOOKUP($A165,SPY_main!$A:$C,3,FALSE),J164)</f>
        <v>1.7036</v>
      </c>
      <c r="K165">
        <f>IFERROR(VLOOKUP($A165,SPY_main!$E:$F,2,FALSE),K164)</f>
        <v>3.855</v>
      </c>
      <c r="L165">
        <f>IFERROR(VLOOKUP($A165,SPY_main!H:I,2,FALSE),L164)</f>
        <v>13.15</v>
      </c>
      <c r="M165">
        <f t="shared" si="14"/>
        <v>19.6144</v>
      </c>
      <c r="N165">
        <f t="shared" si="15"/>
        <v>19.6144</v>
      </c>
      <c r="O165">
        <f t="shared" si="16"/>
        <v>16.355699999999999</v>
      </c>
      <c r="P165">
        <f t="shared" si="17"/>
        <v>11.855</v>
      </c>
      <c r="Q165">
        <f t="shared" si="18"/>
        <v>10.8597</v>
      </c>
      <c r="R165">
        <f t="shared" si="19"/>
        <v>9.7634000000000007</v>
      </c>
      <c r="S165">
        <f t="shared" si="20"/>
        <v>9.6584000000000003</v>
      </c>
      <c r="T165">
        <f>IFERROR(VLOOKUP($A165,TY_main!A:B,2,FALSE),T164)</f>
        <v>78.25</v>
      </c>
    </row>
    <row r="166" spans="1:20" x14ac:dyDescent="0.25">
      <c r="A166" s="2">
        <f>SPY_IVOL!A166</f>
        <v>38597</v>
      </c>
      <c r="B166">
        <f>SPY_IVOL!B166</f>
        <v>17.5366</v>
      </c>
      <c r="C166">
        <f>SPY_IVOL!C166</f>
        <v>17.5366</v>
      </c>
      <c r="D166">
        <f>SPY_IVOL!D166</f>
        <v>15.290100000000001</v>
      </c>
      <c r="E166">
        <f>SPY_IVOL!E166</f>
        <v>12.2606</v>
      </c>
      <c r="F166">
        <f>SPY_IVOL!F166</f>
        <v>11.127700000000001</v>
      </c>
      <c r="G166">
        <f>SPY_IVOL!G166</f>
        <v>9.9297000000000004</v>
      </c>
      <c r="H166">
        <f>SPY_IVOL!H166</f>
        <v>9.7664000000000009</v>
      </c>
      <c r="I166">
        <f>VLOOKUP($A166,SPY_main!$A:$C,2,FALSE)</f>
        <v>122.27</v>
      </c>
      <c r="J166">
        <f>IFERROR(VLOOKUP($A166,SPY_main!$A:$C,3,FALSE),J165)</f>
        <v>1.7067000000000001</v>
      </c>
      <c r="K166">
        <f>IFERROR(VLOOKUP($A166,SPY_main!$E:$F,2,FALSE),K165)</f>
        <v>3.7610000000000001</v>
      </c>
      <c r="L166">
        <f>IFERROR(VLOOKUP($A166,SPY_main!H:I,2,FALSE),L165)</f>
        <v>13.57</v>
      </c>
      <c r="M166">
        <f t="shared" si="14"/>
        <v>21.920200000000001</v>
      </c>
      <c r="N166">
        <f t="shared" si="15"/>
        <v>21.920200000000001</v>
      </c>
      <c r="O166">
        <f t="shared" si="16"/>
        <v>17.874300000000002</v>
      </c>
      <c r="P166">
        <f t="shared" si="17"/>
        <v>12.027900000000001</v>
      </c>
      <c r="Q166">
        <f t="shared" si="18"/>
        <v>11.0006</v>
      </c>
      <c r="R166">
        <f t="shared" si="19"/>
        <v>9.8668999999999993</v>
      </c>
      <c r="S166">
        <f t="shared" si="20"/>
        <v>9.7561</v>
      </c>
      <c r="T166">
        <f>IFERROR(VLOOKUP($A166,TY_main!A:B,2,FALSE),T165)</f>
        <v>78.234375</v>
      </c>
    </row>
    <row r="167" spans="1:20" x14ac:dyDescent="0.25">
      <c r="A167" s="2">
        <f>SPY_IVOL!A167</f>
        <v>38601</v>
      </c>
      <c r="B167">
        <f>SPY_IVOL!B167</f>
        <v>17.451699999999999</v>
      </c>
      <c r="C167">
        <f>SPY_IVOL!C167</f>
        <v>17.451699999999999</v>
      </c>
      <c r="D167">
        <f>SPY_IVOL!D167</f>
        <v>14.896100000000001</v>
      </c>
      <c r="E167">
        <f>SPY_IVOL!E167</f>
        <v>11.4345</v>
      </c>
      <c r="F167">
        <f>SPY_IVOL!F167</f>
        <v>10.4171</v>
      </c>
      <c r="G167">
        <f>SPY_IVOL!G167</f>
        <v>9.2889999999999997</v>
      </c>
      <c r="H167">
        <f>SPY_IVOL!H167</f>
        <v>9.1675000000000004</v>
      </c>
      <c r="I167">
        <f>VLOOKUP($A167,SPY_main!$A:$C,2,FALSE)</f>
        <v>123.7</v>
      </c>
      <c r="J167">
        <f>IFERROR(VLOOKUP($A167,SPY_main!$A:$C,3,FALSE),J166)</f>
        <v>1.6870000000000001</v>
      </c>
      <c r="K167">
        <f>IFERROR(VLOOKUP($A167,SPY_main!$E:$F,2,FALSE),K166)</f>
        <v>3.79</v>
      </c>
      <c r="L167">
        <f>IFERROR(VLOOKUP($A167,SPY_main!H:I,2,FALSE),L166)</f>
        <v>12.93</v>
      </c>
      <c r="M167">
        <f t="shared" si="14"/>
        <v>21.794899999999998</v>
      </c>
      <c r="N167">
        <f t="shared" si="15"/>
        <v>21.794899999999998</v>
      </c>
      <c r="O167">
        <f t="shared" si="16"/>
        <v>17.5685</v>
      </c>
      <c r="P167">
        <f t="shared" si="17"/>
        <v>11.7879</v>
      </c>
      <c r="Q167">
        <f t="shared" si="18"/>
        <v>11.108700000000001</v>
      </c>
      <c r="R167">
        <f t="shared" si="19"/>
        <v>10.385199999999999</v>
      </c>
      <c r="S167">
        <f t="shared" si="20"/>
        <v>10.3432</v>
      </c>
      <c r="T167">
        <f>IFERROR(VLOOKUP($A167,TY_main!A:B,2,FALSE),T166)</f>
        <v>78.078125</v>
      </c>
    </row>
    <row r="168" spans="1:20" x14ac:dyDescent="0.25">
      <c r="A168" s="2">
        <f>SPY_IVOL!A168</f>
        <v>38602</v>
      </c>
      <c r="B168">
        <f>SPY_IVOL!B168</f>
        <v>17.1252</v>
      </c>
      <c r="C168">
        <f>SPY_IVOL!C168</f>
        <v>17.1252</v>
      </c>
      <c r="D168">
        <f>SPY_IVOL!D168</f>
        <v>14.671799999999999</v>
      </c>
      <c r="E168">
        <f>SPY_IVOL!E168</f>
        <v>11.2638</v>
      </c>
      <c r="F168">
        <f>SPY_IVOL!F168</f>
        <v>10.174200000000001</v>
      </c>
      <c r="G168">
        <f>SPY_IVOL!G168</f>
        <v>9.0372000000000003</v>
      </c>
      <c r="H168">
        <f>SPY_IVOL!H168</f>
        <v>8.8804999999999996</v>
      </c>
      <c r="I168">
        <f>VLOOKUP($A168,SPY_main!$A:$C,2,FALSE)</f>
        <v>123.91</v>
      </c>
      <c r="J168">
        <f>IFERROR(VLOOKUP($A168,SPY_main!$A:$C,3,FALSE),J167)</f>
        <v>1.6840999999999999</v>
      </c>
      <c r="K168">
        <f>IFERROR(VLOOKUP($A168,SPY_main!$E:$F,2,FALSE),K167)</f>
        <v>3.79813</v>
      </c>
      <c r="L168">
        <f>IFERROR(VLOOKUP($A168,SPY_main!H:I,2,FALSE),L167)</f>
        <v>12.52</v>
      </c>
      <c r="M168">
        <f t="shared" si="14"/>
        <v>18.134399999999999</v>
      </c>
      <c r="N168">
        <f t="shared" si="15"/>
        <v>18.134399999999999</v>
      </c>
      <c r="O168">
        <f t="shared" si="16"/>
        <v>15.1671</v>
      </c>
      <c r="P168">
        <f t="shared" si="17"/>
        <v>11.1058</v>
      </c>
      <c r="Q168">
        <f t="shared" si="18"/>
        <v>10.0967</v>
      </c>
      <c r="R168">
        <f t="shared" si="19"/>
        <v>8.9748999999999999</v>
      </c>
      <c r="S168">
        <f t="shared" si="20"/>
        <v>8.8693000000000008</v>
      </c>
      <c r="T168">
        <f>IFERROR(VLOOKUP($A168,TY_main!A:B,2,FALSE),T167)</f>
        <v>77.875</v>
      </c>
    </row>
    <row r="169" spans="1:20" x14ac:dyDescent="0.25">
      <c r="A169" s="2">
        <f>SPY_IVOL!A169</f>
        <v>38603</v>
      </c>
      <c r="B169">
        <f>SPY_IVOL!B169</f>
        <v>17.2408</v>
      </c>
      <c r="C169">
        <f>SPY_IVOL!C169</f>
        <v>17.2408</v>
      </c>
      <c r="D169">
        <f>SPY_IVOL!D169</f>
        <v>14.71</v>
      </c>
      <c r="E169">
        <f>SPY_IVOL!E169</f>
        <v>11.258100000000001</v>
      </c>
      <c r="F169">
        <f>SPY_IVOL!F169</f>
        <v>10.1906</v>
      </c>
      <c r="G169">
        <f>SPY_IVOL!G169</f>
        <v>9.0021000000000004</v>
      </c>
      <c r="H169">
        <f>SPY_IVOL!H169</f>
        <v>8.8681999999999999</v>
      </c>
      <c r="I169">
        <f>VLOOKUP($A169,SPY_main!$A:$C,2,FALSE)</f>
        <v>123.5</v>
      </c>
      <c r="J169">
        <f>IFERROR(VLOOKUP($A169,SPY_main!$A:$C,3,FALSE),J168)</f>
        <v>1.6897</v>
      </c>
      <c r="K169">
        <f>IFERROR(VLOOKUP($A169,SPY_main!$E:$F,2,FALSE),K168)</f>
        <v>3.8337500000000002</v>
      </c>
      <c r="L169">
        <f>IFERROR(VLOOKUP($A169,SPY_main!H:I,2,FALSE),L168)</f>
        <v>12.93</v>
      </c>
      <c r="M169">
        <f t="shared" si="14"/>
        <v>15.5122</v>
      </c>
      <c r="N169">
        <f t="shared" si="15"/>
        <v>15.5122</v>
      </c>
      <c r="O169">
        <f t="shared" si="16"/>
        <v>13.554500000000001</v>
      </c>
      <c r="P169">
        <f t="shared" si="17"/>
        <v>11.176600000000001</v>
      </c>
      <c r="Q169">
        <f t="shared" si="18"/>
        <v>10.4254</v>
      </c>
      <c r="R169">
        <f t="shared" si="19"/>
        <v>9.6158000000000001</v>
      </c>
      <c r="S169">
        <f t="shared" si="20"/>
        <v>9.5655999999999999</v>
      </c>
      <c r="T169">
        <f>IFERROR(VLOOKUP($A169,TY_main!A:B,2,FALSE),T168)</f>
        <v>77.8125</v>
      </c>
    </row>
    <row r="170" spans="1:20" x14ac:dyDescent="0.25">
      <c r="A170" s="2">
        <f>SPY_IVOL!A170</f>
        <v>38604</v>
      </c>
      <c r="B170">
        <f>SPY_IVOL!B170</f>
        <v>16.360700000000001</v>
      </c>
      <c r="C170">
        <f>SPY_IVOL!C170</f>
        <v>16.360700000000001</v>
      </c>
      <c r="D170">
        <f>SPY_IVOL!D170</f>
        <v>13.9056</v>
      </c>
      <c r="E170">
        <f>SPY_IVOL!E170</f>
        <v>10.5932</v>
      </c>
      <c r="F170">
        <f>SPY_IVOL!F170</f>
        <v>9.6991999999999994</v>
      </c>
      <c r="G170">
        <f>SPY_IVOL!G170</f>
        <v>8.7140000000000004</v>
      </c>
      <c r="H170">
        <f>SPY_IVOL!H170</f>
        <v>8.6145999999999994</v>
      </c>
      <c r="I170">
        <f>VLOOKUP($A170,SPY_main!$A:$C,2,FALSE)</f>
        <v>124.6</v>
      </c>
      <c r="J170">
        <f>IFERROR(VLOOKUP($A170,SPY_main!$A:$C,3,FALSE),J169)</f>
        <v>1.6748000000000001</v>
      </c>
      <c r="K170">
        <f>IFERROR(VLOOKUP($A170,SPY_main!$E:$F,2,FALSE),K169)</f>
        <v>3.85</v>
      </c>
      <c r="L170">
        <f>IFERROR(VLOOKUP($A170,SPY_main!H:I,2,FALSE),L169)</f>
        <v>11.98</v>
      </c>
      <c r="M170">
        <f t="shared" si="14"/>
        <v>13.3056</v>
      </c>
      <c r="N170">
        <f t="shared" si="15"/>
        <v>13.3056</v>
      </c>
      <c r="O170">
        <f t="shared" si="16"/>
        <v>11.7897</v>
      </c>
      <c r="P170">
        <f t="shared" si="17"/>
        <v>10.026899999999999</v>
      </c>
      <c r="Q170">
        <f t="shared" si="18"/>
        <v>9.7682000000000002</v>
      </c>
      <c r="R170">
        <f t="shared" si="19"/>
        <v>9.5024999999999995</v>
      </c>
      <c r="S170">
        <f t="shared" si="20"/>
        <v>9.4891000000000005</v>
      </c>
      <c r="T170">
        <f>IFERROR(VLOOKUP($A170,TY_main!A:B,2,FALSE),T169)</f>
        <v>77.859375</v>
      </c>
    </row>
    <row r="171" spans="1:20" x14ac:dyDescent="0.25">
      <c r="A171" s="2">
        <f>SPY_IVOL!A171</f>
        <v>38607</v>
      </c>
      <c r="B171">
        <f>SPY_IVOL!B171</f>
        <v>16.7897</v>
      </c>
      <c r="C171">
        <f>SPY_IVOL!C171</f>
        <v>16.7897</v>
      </c>
      <c r="D171">
        <f>SPY_IVOL!D171</f>
        <v>14.337899999999999</v>
      </c>
      <c r="E171">
        <f>SPY_IVOL!E171</f>
        <v>10.9321</v>
      </c>
      <c r="F171">
        <f>SPY_IVOL!F171</f>
        <v>9.7664000000000009</v>
      </c>
      <c r="G171">
        <f>SPY_IVOL!G171</f>
        <v>8.5091000000000001</v>
      </c>
      <c r="H171">
        <f>SPY_IVOL!H171</f>
        <v>8.3406000000000002</v>
      </c>
      <c r="I171">
        <f>VLOOKUP($A171,SPY_main!$A:$C,2,FALSE)</f>
        <v>124.35</v>
      </c>
      <c r="J171">
        <f>IFERROR(VLOOKUP($A171,SPY_main!$A:$C,3,FALSE),J170)</f>
        <v>1.6780999999999999</v>
      </c>
      <c r="K171">
        <f>IFERROR(VLOOKUP($A171,SPY_main!$E:$F,2,FALSE),K170)</f>
        <v>3.8568799999999999</v>
      </c>
      <c r="L171">
        <f>IFERROR(VLOOKUP($A171,SPY_main!H:I,2,FALSE),L170)</f>
        <v>11.65</v>
      </c>
      <c r="M171">
        <f t="shared" si="14"/>
        <v>17.186900000000001</v>
      </c>
      <c r="N171">
        <f t="shared" si="15"/>
        <v>17.186900000000001</v>
      </c>
      <c r="O171">
        <f t="shared" si="16"/>
        <v>15.001300000000001</v>
      </c>
      <c r="P171">
        <f t="shared" si="17"/>
        <v>12.206799999999999</v>
      </c>
      <c r="Q171">
        <f t="shared" si="18"/>
        <v>11.646599999999999</v>
      </c>
      <c r="R171">
        <f t="shared" si="19"/>
        <v>11.0581</v>
      </c>
      <c r="S171">
        <f t="shared" si="20"/>
        <v>11.004300000000001</v>
      </c>
      <c r="T171">
        <f>IFERROR(VLOOKUP($A171,TY_main!A:B,2,FALSE),T170)</f>
        <v>77.640625</v>
      </c>
    </row>
    <row r="172" spans="1:20" x14ac:dyDescent="0.25">
      <c r="A172" s="2">
        <f>SPY_IVOL!A172</f>
        <v>38608</v>
      </c>
      <c r="B172">
        <f>SPY_IVOL!B172</f>
        <v>17.337800000000001</v>
      </c>
      <c r="C172">
        <f>SPY_IVOL!C172</f>
        <v>17.337800000000001</v>
      </c>
      <c r="D172">
        <f>SPY_IVOL!D172</f>
        <v>14.7498</v>
      </c>
      <c r="E172">
        <f>SPY_IVOL!E172</f>
        <v>11.3827</v>
      </c>
      <c r="F172">
        <f>SPY_IVOL!F172</f>
        <v>10.244400000000001</v>
      </c>
      <c r="G172">
        <f>SPY_IVOL!G172</f>
        <v>8.9626000000000001</v>
      </c>
      <c r="H172">
        <f>SPY_IVOL!H172</f>
        <v>8.8587000000000007</v>
      </c>
      <c r="I172">
        <f>VLOOKUP($A172,SPY_main!$A:$C,2,FALSE)</f>
        <v>123.66</v>
      </c>
      <c r="J172">
        <f>IFERROR(VLOOKUP($A172,SPY_main!$A:$C,3,FALSE),J171)</f>
        <v>1.6875</v>
      </c>
      <c r="K172">
        <f>IFERROR(VLOOKUP($A172,SPY_main!$E:$F,2,FALSE),K171)</f>
        <v>3.87</v>
      </c>
      <c r="L172">
        <f>IFERROR(VLOOKUP($A172,SPY_main!H:I,2,FALSE),L171)</f>
        <v>12.39</v>
      </c>
      <c r="M172">
        <f t="shared" si="14"/>
        <v>15.546799999999999</v>
      </c>
      <c r="N172">
        <f t="shared" si="15"/>
        <v>15.546799999999999</v>
      </c>
      <c r="O172">
        <f t="shared" si="16"/>
        <v>14.200900000000001</v>
      </c>
      <c r="P172">
        <f t="shared" si="17"/>
        <v>12.7645</v>
      </c>
      <c r="Q172">
        <f t="shared" si="18"/>
        <v>12.6455</v>
      </c>
      <c r="R172">
        <f t="shared" si="19"/>
        <v>12.525399999999999</v>
      </c>
      <c r="S172">
        <f t="shared" si="20"/>
        <v>12.5222</v>
      </c>
      <c r="T172">
        <f>IFERROR(VLOOKUP($A172,TY_main!A:B,2,FALSE),T171)</f>
        <v>77.84375</v>
      </c>
    </row>
    <row r="173" spans="1:20" x14ac:dyDescent="0.25">
      <c r="A173" s="2">
        <f>SPY_IVOL!A173</f>
        <v>38609</v>
      </c>
      <c r="B173">
        <f>SPY_IVOL!B173</f>
        <v>17.209599999999998</v>
      </c>
      <c r="C173">
        <f>SPY_IVOL!C173</f>
        <v>17.209599999999998</v>
      </c>
      <c r="D173">
        <f>SPY_IVOL!D173</f>
        <v>14.715999999999999</v>
      </c>
      <c r="E173">
        <f>SPY_IVOL!E173</f>
        <v>11.4558</v>
      </c>
      <c r="F173">
        <f>SPY_IVOL!F173</f>
        <v>10.3256</v>
      </c>
      <c r="G173">
        <f>SPY_IVOL!G173</f>
        <v>9.0555000000000003</v>
      </c>
      <c r="H173">
        <f>SPY_IVOL!H173</f>
        <v>8.9426000000000005</v>
      </c>
      <c r="I173">
        <f>VLOOKUP($A173,SPY_main!$A:$C,2,FALSE)</f>
        <v>123.21</v>
      </c>
      <c r="J173">
        <f>IFERROR(VLOOKUP($A173,SPY_main!$A:$C,3,FALSE),J172)</f>
        <v>1.6937</v>
      </c>
      <c r="K173">
        <f>IFERROR(VLOOKUP($A173,SPY_main!$E:$F,2,FALSE),K172)</f>
        <v>3.8743799999999999</v>
      </c>
      <c r="L173">
        <f>IFERROR(VLOOKUP($A173,SPY_main!H:I,2,FALSE),L172)</f>
        <v>12.91</v>
      </c>
      <c r="M173">
        <f t="shared" si="14"/>
        <v>16.4558</v>
      </c>
      <c r="N173">
        <f t="shared" si="15"/>
        <v>16.4558</v>
      </c>
      <c r="O173">
        <f t="shared" si="16"/>
        <v>15.216100000000001</v>
      </c>
      <c r="P173">
        <f t="shared" si="17"/>
        <v>13.835100000000001</v>
      </c>
      <c r="Q173">
        <f t="shared" si="18"/>
        <v>12.781499999999999</v>
      </c>
      <c r="R173">
        <f t="shared" si="19"/>
        <v>11.6327</v>
      </c>
      <c r="S173">
        <f t="shared" si="20"/>
        <v>11.5909</v>
      </c>
      <c r="T173">
        <f>IFERROR(VLOOKUP($A173,TY_main!A:B,2,FALSE),T172)</f>
        <v>77.65625</v>
      </c>
    </row>
    <row r="174" spans="1:20" x14ac:dyDescent="0.25">
      <c r="A174" s="2">
        <f>SPY_IVOL!A174</f>
        <v>38610</v>
      </c>
      <c r="B174">
        <f>SPY_IVOL!B174</f>
        <v>17.1526</v>
      </c>
      <c r="C174">
        <f>SPY_IVOL!C174</f>
        <v>17.1526</v>
      </c>
      <c r="D174">
        <f>SPY_IVOL!D174</f>
        <v>14.5307</v>
      </c>
      <c r="E174">
        <f>SPY_IVOL!E174</f>
        <v>11.1058</v>
      </c>
      <c r="F174">
        <f>SPY_IVOL!F174</f>
        <v>10.0951</v>
      </c>
      <c r="G174">
        <f>SPY_IVOL!G174</f>
        <v>8.9711999999999996</v>
      </c>
      <c r="H174">
        <f>SPY_IVOL!H174</f>
        <v>8.8820999999999994</v>
      </c>
      <c r="I174">
        <f>VLOOKUP($A174,SPY_main!$A:$C,2,FALSE)</f>
        <v>123.15</v>
      </c>
      <c r="J174">
        <f>IFERROR(VLOOKUP($A174,SPY_main!$A:$C,3,FALSE),J173)</f>
        <v>1.6944999999999999</v>
      </c>
      <c r="K174">
        <f>IFERROR(VLOOKUP($A174,SPY_main!$E:$F,2,FALSE),K173)</f>
        <v>3.8856299999999999</v>
      </c>
      <c r="L174">
        <f>IFERROR(VLOOKUP($A174,SPY_main!H:I,2,FALSE),L173)</f>
        <v>12.49</v>
      </c>
      <c r="M174">
        <f t="shared" si="14"/>
        <v>22.071899999999999</v>
      </c>
      <c r="N174">
        <f t="shared" si="15"/>
        <v>22.071899999999999</v>
      </c>
      <c r="O174">
        <f t="shared" si="16"/>
        <v>19.053999999999998</v>
      </c>
      <c r="P174">
        <f t="shared" si="17"/>
        <v>15.6904</v>
      </c>
      <c r="Q174">
        <f t="shared" si="18"/>
        <v>15.5875</v>
      </c>
      <c r="R174">
        <f t="shared" si="19"/>
        <v>15.484</v>
      </c>
      <c r="S174">
        <f t="shared" si="20"/>
        <v>15.4826</v>
      </c>
      <c r="T174">
        <f>IFERROR(VLOOKUP($A174,TY_main!A:B,2,FALSE),T173)</f>
        <v>77.34375</v>
      </c>
    </row>
    <row r="175" spans="1:20" x14ac:dyDescent="0.25">
      <c r="A175" s="2">
        <f>SPY_IVOL!A175</f>
        <v>38611</v>
      </c>
      <c r="B175">
        <f>SPY_IVOL!B175</f>
        <v>17.515999999999998</v>
      </c>
      <c r="C175">
        <f>SPY_IVOL!C175</f>
        <v>17.515999999999998</v>
      </c>
      <c r="D175">
        <f>SPY_IVOL!D175</f>
        <v>14.728300000000001</v>
      </c>
      <c r="E175">
        <f>SPY_IVOL!E175</f>
        <v>10.54</v>
      </c>
      <c r="F175">
        <f>SPY_IVOL!F175</f>
        <v>9.2920999999999996</v>
      </c>
      <c r="G175">
        <f>SPY_IVOL!G175</f>
        <v>8.1689000000000007</v>
      </c>
      <c r="H175">
        <f>SPY_IVOL!H175</f>
        <v>7.9631999999999996</v>
      </c>
      <c r="I175">
        <f>VLOOKUP($A175,SPY_main!$A:$C,2,FALSE)</f>
        <v>123.5</v>
      </c>
      <c r="J175">
        <f>IFERROR(VLOOKUP($A175,SPY_main!$A:$C,3,FALSE),J174)</f>
        <v>1.6897</v>
      </c>
      <c r="K175">
        <f>IFERROR(VLOOKUP($A175,SPY_main!$E:$F,2,FALSE),K174)</f>
        <v>3.89</v>
      </c>
      <c r="L175">
        <f>IFERROR(VLOOKUP($A175,SPY_main!H:I,2,FALSE),L174)</f>
        <v>11.22</v>
      </c>
      <c r="M175">
        <f t="shared" si="14"/>
        <v>22.071899999999999</v>
      </c>
      <c r="N175">
        <f t="shared" si="15"/>
        <v>22.071899999999999</v>
      </c>
      <c r="O175">
        <f t="shared" si="16"/>
        <v>19.053999999999998</v>
      </c>
      <c r="P175">
        <f t="shared" si="17"/>
        <v>15.6904</v>
      </c>
      <c r="Q175">
        <f t="shared" si="18"/>
        <v>15.5875</v>
      </c>
      <c r="R175">
        <f t="shared" si="19"/>
        <v>15.484</v>
      </c>
      <c r="S175">
        <f t="shared" si="20"/>
        <v>15.4826</v>
      </c>
      <c r="T175">
        <f>IFERROR(VLOOKUP($A175,TY_main!A:B,2,FALSE),T174)</f>
        <v>77.0625</v>
      </c>
    </row>
    <row r="176" spans="1:20" x14ac:dyDescent="0.25">
      <c r="A176" s="2">
        <f>SPY_IVOL!A176</f>
        <v>38614</v>
      </c>
      <c r="B176">
        <f>SPY_IVOL!B176</f>
        <v>16.906500000000001</v>
      </c>
      <c r="C176">
        <f>SPY_IVOL!C176</f>
        <v>16.906500000000001</v>
      </c>
      <c r="D176">
        <f>SPY_IVOL!D176</f>
        <v>14.970499999999999</v>
      </c>
      <c r="E176">
        <f>SPY_IVOL!E176</f>
        <v>12.095700000000001</v>
      </c>
      <c r="F176">
        <f>SPY_IVOL!F176</f>
        <v>10.6112</v>
      </c>
      <c r="G176">
        <f>SPY_IVOL!G176</f>
        <v>9.2194000000000003</v>
      </c>
      <c r="H176">
        <f>SPY_IVOL!H176</f>
        <v>8.8561999999999994</v>
      </c>
      <c r="I176">
        <f>VLOOKUP($A176,SPY_main!$A:$C,2,FALSE)</f>
        <v>123.09</v>
      </c>
      <c r="J176">
        <f>IFERROR(VLOOKUP($A176,SPY_main!$A:$C,3,FALSE),J175)</f>
        <v>1.6953</v>
      </c>
      <c r="K176">
        <f>IFERROR(VLOOKUP($A176,SPY_main!$E:$F,2,FALSE),K175)</f>
        <v>3.92</v>
      </c>
      <c r="L176">
        <f>IFERROR(VLOOKUP($A176,SPY_main!H:I,2,FALSE),L175)</f>
        <v>12.14</v>
      </c>
      <c r="M176">
        <f t="shared" si="14"/>
        <v>17.6313</v>
      </c>
      <c r="N176">
        <f t="shared" si="15"/>
        <v>17.6313</v>
      </c>
      <c r="O176">
        <f t="shared" si="16"/>
        <v>14.9338</v>
      </c>
      <c r="P176">
        <f t="shared" si="17"/>
        <v>10.980499999999999</v>
      </c>
      <c r="Q176">
        <f t="shared" si="18"/>
        <v>9.8177000000000003</v>
      </c>
      <c r="R176">
        <f t="shared" si="19"/>
        <v>8.7392000000000003</v>
      </c>
      <c r="S176">
        <f t="shared" si="20"/>
        <v>8.5548000000000002</v>
      </c>
      <c r="T176">
        <f>IFERROR(VLOOKUP($A176,TY_main!A:B,2,FALSE),T175)</f>
        <v>77.109375</v>
      </c>
    </row>
    <row r="177" spans="1:20" x14ac:dyDescent="0.25">
      <c r="A177" s="2">
        <f>SPY_IVOL!A177</f>
        <v>38615</v>
      </c>
      <c r="B177">
        <f>SPY_IVOL!B177</f>
        <v>17.242799999999999</v>
      </c>
      <c r="C177">
        <f>SPY_IVOL!C177</f>
        <v>17.242799999999999</v>
      </c>
      <c r="D177">
        <f>SPY_IVOL!D177</f>
        <v>15.3949</v>
      </c>
      <c r="E177">
        <f>SPY_IVOL!E177</f>
        <v>12.631600000000001</v>
      </c>
      <c r="F177">
        <f>SPY_IVOL!F177</f>
        <v>11.0944</v>
      </c>
      <c r="G177">
        <f>SPY_IVOL!G177</f>
        <v>9.6515000000000004</v>
      </c>
      <c r="H177">
        <f>SPY_IVOL!H177</f>
        <v>9.2469000000000001</v>
      </c>
      <c r="I177">
        <f>VLOOKUP($A177,SPY_main!$A:$C,2,FALSE)</f>
        <v>122.05</v>
      </c>
      <c r="J177">
        <f>IFERROR(VLOOKUP($A177,SPY_main!$A:$C,3,FALSE),J176)</f>
        <v>1.7098</v>
      </c>
      <c r="K177">
        <f>IFERROR(VLOOKUP($A177,SPY_main!$E:$F,2,FALSE),K176)</f>
        <v>3.9243800000000002</v>
      </c>
      <c r="L177">
        <f>IFERROR(VLOOKUP($A177,SPY_main!H:I,2,FALSE),L176)</f>
        <v>12.64</v>
      </c>
      <c r="M177">
        <f t="shared" si="14"/>
        <v>18.3035</v>
      </c>
      <c r="N177">
        <f t="shared" si="15"/>
        <v>18.3035</v>
      </c>
      <c r="O177">
        <f t="shared" si="16"/>
        <v>15.6251</v>
      </c>
      <c r="P177">
        <f t="shared" si="17"/>
        <v>11.594799999999999</v>
      </c>
      <c r="Q177">
        <f t="shared" si="18"/>
        <v>10.280900000000001</v>
      </c>
      <c r="R177">
        <f t="shared" si="19"/>
        <v>9.1791</v>
      </c>
      <c r="S177">
        <f t="shared" si="20"/>
        <v>8.9487000000000005</v>
      </c>
      <c r="T177">
        <f>IFERROR(VLOOKUP($A177,TY_main!A:B,2,FALSE),T176)</f>
        <v>77.03125</v>
      </c>
    </row>
    <row r="178" spans="1:20" x14ac:dyDescent="0.25">
      <c r="A178" s="2">
        <f>SPY_IVOL!A178</f>
        <v>38616</v>
      </c>
      <c r="B178">
        <f>SPY_IVOL!B178</f>
        <v>18.613099999999999</v>
      </c>
      <c r="C178">
        <f>SPY_IVOL!C178</f>
        <v>18.613099999999999</v>
      </c>
      <c r="D178">
        <f>SPY_IVOL!D178</f>
        <v>16.544499999999999</v>
      </c>
      <c r="E178">
        <f>SPY_IVOL!E178</f>
        <v>13.4259</v>
      </c>
      <c r="F178">
        <f>SPY_IVOL!F178</f>
        <v>11.8231</v>
      </c>
      <c r="G178">
        <f>SPY_IVOL!G178</f>
        <v>10.383599999999999</v>
      </c>
      <c r="H178">
        <f>SPY_IVOL!H178</f>
        <v>9.9814000000000007</v>
      </c>
      <c r="I178">
        <f>VLOOKUP($A178,SPY_main!$A:$C,2,FALSE)</f>
        <v>120.91</v>
      </c>
      <c r="J178">
        <f>IFERROR(VLOOKUP($A178,SPY_main!$A:$C,3,FALSE),J177)</f>
        <v>1.7259</v>
      </c>
      <c r="K178">
        <f>IFERROR(VLOOKUP($A178,SPY_main!$E:$F,2,FALSE),K177)</f>
        <v>3.96</v>
      </c>
      <c r="L178">
        <f>IFERROR(VLOOKUP($A178,SPY_main!H:I,2,FALSE),L177)</f>
        <v>13.79</v>
      </c>
      <c r="M178">
        <f t="shared" si="14"/>
        <v>19.919</v>
      </c>
      <c r="N178">
        <f t="shared" si="15"/>
        <v>19.919</v>
      </c>
      <c r="O178">
        <f t="shared" si="16"/>
        <v>17.003599999999999</v>
      </c>
      <c r="P178">
        <f t="shared" si="17"/>
        <v>12.663600000000001</v>
      </c>
      <c r="Q178">
        <f t="shared" si="18"/>
        <v>11.1858</v>
      </c>
      <c r="R178">
        <f t="shared" si="19"/>
        <v>9.8681999999999999</v>
      </c>
      <c r="S178">
        <f t="shared" si="20"/>
        <v>9.6038999999999994</v>
      </c>
      <c r="T178">
        <f>IFERROR(VLOOKUP($A178,TY_main!A:B,2,FALSE),T177)</f>
        <v>77.3125</v>
      </c>
    </row>
    <row r="179" spans="1:20" x14ac:dyDescent="0.25">
      <c r="A179" s="2">
        <f>SPY_IVOL!A179</f>
        <v>38617</v>
      </c>
      <c r="B179">
        <f>SPY_IVOL!B179</f>
        <v>17.882899999999999</v>
      </c>
      <c r="C179">
        <f>SPY_IVOL!C179</f>
        <v>17.882899999999999</v>
      </c>
      <c r="D179">
        <f>SPY_IVOL!D179</f>
        <v>15.923</v>
      </c>
      <c r="E179">
        <f>SPY_IVOL!E179</f>
        <v>13.0045</v>
      </c>
      <c r="F179">
        <f>SPY_IVOL!F179</f>
        <v>11.5083</v>
      </c>
      <c r="G179">
        <f>SPY_IVOL!G179</f>
        <v>10.147</v>
      </c>
      <c r="H179">
        <f>SPY_IVOL!H179</f>
        <v>9.7798999999999996</v>
      </c>
      <c r="I179">
        <f>VLOOKUP($A179,SPY_main!$A:$C,2,FALSE)</f>
        <v>121.34</v>
      </c>
      <c r="J179">
        <f>IFERROR(VLOOKUP($A179,SPY_main!$A:$C,3,FALSE),J178)</f>
        <v>1.7198</v>
      </c>
      <c r="K179">
        <f>IFERROR(VLOOKUP($A179,SPY_main!$E:$F,2,FALSE),K178)</f>
        <v>3.9606300000000001</v>
      </c>
      <c r="L179">
        <f>IFERROR(VLOOKUP($A179,SPY_main!H:I,2,FALSE),L178)</f>
        <v>13.33</v>
      </c>
      <c r="M179">
        <f t="shared" si="14"/>
        <v>19.3095</v>
      </c>
      <c r="N179">
        <f t="shared" si="15"/>
        <v>19.3095</v>
      </c>
      <c r="O179">
        <f t="shared" si="16"/>
        <v>16.4468</v>
      </c>
      <c r="P179">
        <f t="shared" si="17"/>
        <v>12.1381</v>
      </c>
      <c r="Q179">
        <f t="shared" si="18"/>
        <v>10.7639</v>
      </c>
      <c r="R179">
        <f t="shared" si="19"/>
        <v>9.6089000000000002</v>
      </c>
      <c r="S179">
        <f t="shared" si="20"/>
        <v>9.3714999999999993</v>
      </c>
      <c r="T179">
        <f>IFERROR(VLOOKUP($A179,TY_main!A:B,2,FALSE),T178)</f>
        <v>77.390625</v>
      </c>
    </row>
    <row r="180" spans="1:20" x14ac:dyDescent="0.25">
      <c r="A180" s="2">
        <f>SPY_IVOL!A180</f>
        <v>38618</v>
      </c>
      <c r="B180">
        <f>SPY_IVOL!B180</f>
        <v>17.607900000000001</v>
      </c>
      <c r="C180">
        <f>SPY_IVOL!C180</f>
        <v>17.607900000000001</v>
      </c>
      <c r="D180">
        <f>SPY_IVOL!D180</f>
        <v>15.601800000000001</v>
      </c>
      <c r="E180">
        <f>SPY_IVOL!E180</f>
        <v>12.6919</v>
      </c>
      <c r="F180">
        <f>SPY_IVOL!F180</f>
        <v>11.269500000000001</v>
      </c>
      <c r="G180">
        <f>SPY_IVOL!G180</f>
        <v>9.9255999999999993</v>
      </c>
      <c r="H180">
        <f>SPY_IVOL!H180</f>
        <v>9.6072000000000006</v>
      </c>
      <c r="I180">
        <f>VLOOKUP($A180,SPY_main!$A:$C,2,FALSE)</f>
        <v>121.44</v>
      </c>
      <c r="J180">
        <f>IFERROR(VLOOKUP($A180,SPY_main!$A:$C,3,FALSE),J179)</f>
        <v>1.7182999999999999</v>
      </c>
      <c r="K180">
        <f>IFERROR(VLOOKUP($A180,SPY_main!$E:$F,2,FALSE),K179)</f>
        <v>3.97</v>
      </c>
      <c r="L180">
        <f>IFERROR(VLOOKUP($A180,SPY_main!H:I,2,FALSE),L179)</f>
        <v>12.96</v>
      </c>
      <c r="M180">
        <f t="shared" si="14"/>
        <v>18.6568</v>
      </c>
      <c r="N180">
        <f t="shared" si="15"/>
        <v>18.6568</v>
      </c>
      <c r="O180">
        <f t="shared" si="16"/>
        <v>15.788399999999999</v>
      </c>
      <c r="P180">
        <f t="shared" si="17"/>
        <v>11.5671</v>
      </c>
      <c r="Q180">
        <f t="shared" si="18"/>
        <v>10.3583</v>
      </c>
      <c r="R180">
        <f t="shared" si="19"/>
        <v>9.2594999999999992</v>
      </c>
      <c r="S180">
        <f t="shared" si="20"/>
        <v>9.0693999999999999</v>
      </c>
      <c r="T180">
        <f>IFERROR(VLOOKUP($A180,TY_main!A:B,2,FALSE),T179)</f>
        <v>77</v>
      </c>
    </row>
    <row r="181" spans="1:20" x14ac:dyDescent="0.25">
      <c r="A181" s="2">
        <f>SPY_IVOL!A181</f>
        <v>38621</v>
      </c>
      <c r="B181">
        <f>SPY_IVOL!B181</f>
        <v>17.543099999999999</v>
      </c>
      <c r="C181">
        <f>SPY_IVOL!C181</f>
        <v>17.543099999999999</v>
      </c>
      <c r="D181">
        <f>SPY_IVOL!D181</f>
        <v>15.544499999999999</v>
      </c>
      <c r="E181">
        <f>SPY_IVOL!E181</f>
        <v>12.629899999999999</v>
      </c>
      <c r="F181">
        <f>SPY_IVOL!F181</f>
        <v>11.1288</v>
      </c>
      <c r="G181">
        <f>SPY_IVOL!G181</f>
        <v>9.6864000000000008</v>
      </c>
      <c r="H181">
        <f>SPY_IVOL!H181</f>
        <v>9.3343000000000007</v>
      </c>
      <c r="I181">
        <f>VLOOKUP($A181,SPY_main!$A:$C,2,FALSE)</f>
        <v>121.58</v>
      </c>
      <c r="J181">
        <f>IFERROR(VLOOKUP($A181,SPY_main!$A:$C,3,FALSE),J180)</f>
        <v>1.7163999999999999</v>
      </c>
      <c r="K181">
        <f>IFERROR(VLOOKUP($A181,SPY_main!$E:$F,2,FALSE),K180)</f>
        <v>4</v>
      </c>
      <c r="L181">
        <f>IFERROR(VLOOKUP($A181,SPY_main!H:I,2,FALSE),L180)</f>
        <v>13.04</v>
      </c>
      <c r="M181">
        <f t="shared" si="14"/>
        <v>18.097799999999999</v>
      </c>
      <c r="N181">
        <f t="shared" si="15"/>
        <v>18.097799999999999</v>
      </c>
      <c r="O181">
        <f t="shared" si="16"/>
        <v>15.401899999999999</v>
      </c>
      <c r="P181">
        <f t="shared" si="17"/>
        <v>11.4939</v>
      </c>
      <c r="Q181">
        <f t="shared" si="18"/>
        <v>10.4985</v>
      </c>
      <c r="R181">
        <f t="shared" si="19"/>
        <v>9.6219999999999999</v>
      </c>
      <c r="S181">
        <f t="shared" si="20"/>
        <v>9.4769000000000005</v>
      </c>
      <c r="T181">
        <f>IFERROR(VLOOKUP($A181,TY_main!A:B,2,FALSE),T180)</f>
        <v>76.78125</v>
      </c>
    </row>
    <row r="182" spans="1:20" x14ac:dyDescent="0.25">
      <c r="A182" s="2">
        <f>SPY_IVOL!A182</f>
        <v>38622</v>
      </c>
      <c r="B182">
        <f>SPY_IVOL!B182</f>
        <v>17.317699999999999</v>
      </c>
      <c r="C182">
        <f>SPY_IVOL!C182</f>
        <v>17.317699999999999</v>
      </c>
      <c r="D182">
        <f>SPY_IVOL!D182</f>
        <v>15.3599</v>
      </c>
      <c r="E182">
        <f>SPY_IVOL!E182</f>
        <v>12.4491</v>
      </c>
      <c r="F182">
        <f>SPY_IVOL!F182</f>
        <v>10.9597</v>
      </c>
      <c r="G182">
        <f>SPY_IVOL!G182</f>
        <v>9.5823999999999998</v>
      </c>
      <c r="H182">
        <f>SPY_IVOL!H182</f>
        <v>9.2192000000000007</v>
      </c>
      <c r="I182">
        <f>VLOOKUP($A182,SPY_main!$A:$C,2,FALSE)</f>
        <v>121.55</v>
      </c>
      <c r="J182">
        <f>IFERROR(VLOOKUP($A182,SPY_main!$A:$C,3,FALSE),J181)</f>
        <v>1.7168000000000001</v>
      </c>
      <c r="K182">
        <f>IFERROR(VLOOKUP($A182,SPY_main!$E:$F,2,FALSE),K181)</f>
        <v>4.01</v>
      </c>
      <c r="L182">
        <f>IFERROR(VLOOKUP($A182,SPY_main!H:I,2,FALSE),L181)</f>
        <v>12.76</v>
      </c>
      <c r="M182">
        <f t="shared" si="14"/>
        <v>18.5884</v>
      </c>
      <c r="N182">
        <f t="shared" si="15"/>
        <v>18.5884</v>
      </c>
      <c r="O182">
        <f t="shared" si="16"/>
        <v>15.723699999999999</v>
      </c>
      <c r="P182">
        <f t="shared" si="17"/>
        <v>11.4367</v>
      </c>
      <c r="Q182">
        <f t="shared" si="18"/>
        <v>10.229799999999999</v>
      </c>
      <c r="R182">
        <f t="shared" si="19"/>
        <v>9.2088999999999999</v>
      </c>
      <c r="S182">
        <f t="shared" si="20"/>
        <v>9.0177999999999994</v>
      </c>
      <c r="T182">
        <f>IFERROR(VLOOKUP($A182,TY_main!A:B,2,FALSE),T181)</f>
        <v>76.71875</v>
      </c>
    </row>
    <row r="183" spans="1:20" x14ac:dyDescent="0.25">
      <c r="A183" s="2">
        <f>SPY_IVOL!A183</f>
        <v>38623</v>
      </c>
      <c r="B183">
        <f>SPY_IVOL!B183</f>
        <v>17.2807</v>
      </c>
      <c r="C183">
        <f>SPY_IVOL!C183</f>
        <v>17.2807</v>
      </c>
      <c r="D183">
        <f>SPY_IVOL!D183</f>
        <v>15.217499999999999</v>
      </c>
      <c r="E183">
        <f>SPY_IVOL!E183</f>
        <v>12.1843</v>
      </c>
      <c r="F183">
        <f>SPY_IVOL!F183</f>
        <v>10.7935</v>
      </c>
      <c r="G183">
        <f>SPY_IVOL!G183</f>
        <v>9.5211000000000006</v>
      </c>
      <c r="H183">
        <f>SPY_IVOL!H183</f>
        <v>9.2157999999999998</v>
      </c>
      <c r="I183">
        <f>VLOOKUP($A183,SPY_main!$A:$C,2,FALSE)</f>
        <v>121.67</v>
      </c>
      <c r="J183">
        <f>IFERROR(VLOOKUP($A183,SPY_main!$A:$C,3,FALSE),J182)</f>
        <v>1.7151000000000001</v>
      </c>
      <c r="K183">
        <f>IFERROR(VLOOKUP($A183,SPY_main!$E:$F,2,FALSE),K182)</f>
        <v>4.0203800000000003</v>
      </c>
      <c r="L183">
        <f>IFERROR(VLOOKUP($A183,SPY_main!H:I,2,FALSE),L182)</f>
        <v>12.63</v>
      </c>
      <c r="M183">
        <f t="shared" si="14"/>
        <v>18.900700000000001</v>
      </c>
      <c r="N183">
        <f t="shared" si="15"/>
        <v>18.900700000000001</v>
      </c>
      <c r="O183">
        <f t="shared" si="16"/>
        <v>15.8346</v>
      </c>
      <c r="P183">
        <f t="shared" si="17"/>
        <v>11.270099999999999</v>
      </c>
      <c r="Q183">
        <f t="shared" si="18"/>
        <v>10.158799999999999</v>
      </c>
      <c r="R183">
        <f t="shared" si="19"/>
        <v>9.1816999999999993</v>
      </c>
      <c r="S183">
        <f t="shared" si="20"/>
        <v>9.0206</v>
      </c>
      <c r="T183">
        <f>IFERROR(VLOOKUP($A183,TY_main!A:B,2,FALSE),T182)</f>
        <v>76.84375</v>
      </c>
    </row>
    <row r="184" spans="1:20" x14ac:dyDescent="0.25">
      <c r="A184" s="2">
        <f>SPY_IVOL!A184</f>
        <v>38624</v>
      </c>
      <c r="B184">
        <f>SPY_IVOL!B184</f>
        <v>16.851800000000001</v>
      </c>
      <c r="C184">
        <f>SPY_IVOL!C184</f>
        <v>16.851800000000001</v>
      </c>
      <c r="D184">
        <f>SPY_IVOL!D184</f>
        <v>14.778700000000001</v>
      </c>
      <c r="E184">
        <f>SPY_IVOL!E184</f>
        <v>11.725099999999999</v>
      </c>
      <c r="F184">
        <f>SPY_IVOL!F184</f>
        <v>10.2903</v>
      </c>
      <c r="G184">
        <f>SPY_IVOL!G184</f>
        <v>8.9419000000000004</v>
      </c>
      <c r="H184">
        <f>SPY_IVOL!H184</f>
        <v>8.6214999999999993</v>
      </c>
      <c r="I184">
        <f>VLOOKUP($A184,SPY_main!$A:$C,2,FALSE)</f>
        <v>122.66</v>
      </c>
      <c r="J184">
        <f>IFERROR(VLOOKUP($A184,SPY_main!$A:$C,3,FALSE),J183)</f>
        <v>1.7013</v>
      </c>
      <c r="K184">
        <f>IFERROR(VLOOKUP($A184,SPY_main!$E:$F,2,FALSE),K183)</f>
        <v>4.0543800000000001</v>
      </c>
      <c r="L184">
        <f>IFERROR(VLOOKUP($A184,SPY_main!H:I,2,FALSE),L183)</f>
        <v>12.24</v>
      </c>
      <c r="M184">
        <f t="shared" si="14"/>
        <v>16.929099999999998</v>
      </c>
      <c r="N184">
        <f t="shared" si="15"/>
        <v>16.929099999999998</v>
      </c>
      <c r="O184">
        <f t="shared" si="16"/>
        <v>14.361800000000001</v>
      </c>
      <c r="P184">
        <f t="shared" si="17"/>
        <v>10.6427</v>
      </c>
      <c r="Q184">
        <f t="shared" si="18"/>
        <v>9.7924000000000007</v>
      </c>
      <c r="R184">
        <f t="shared" si="19"/>
        <v>9.0528999999999993</v>
      </c>
      <c r="S184">
        <f t="shared" si="20"/>
        <v>8.9354999999999993</v>
      </c>
      <c r="T184">
        <f>IFERROR(VLOOKUP($A184,TY_main!A:B,2,FALSE),T183)</f>
        <v>76.71875</v>
      </c>
    </row>
    <row r="185" spans="1:20" x14ac:dyDescent="0.25">
      <c r="A185" s="2">
        <f>SPY_IVOL!A185</f>
        <v>38625</v>
      </c>
      <c r="B185">
        <f>SPY_IVOL!B185</f>
        <v>16.1191</v>
      </c>
      <c r="C185">
        <f>SPY_IVOL!C185</f>
        <v>16.1191</v>
      </c>
      <c r="D185">
        <f>SPY_IVOL!D185</f>
        <v>14.194900000000001</v>
      </c>
      <c r="E185">
        <f>SPY_IVOL!E185</f>
        <v>11.4345</v>
      </c>
      <c r="F185">
        <f>SPY_IVOL!F185</f>
        <v>10.0756</v>
      </c>
      <c r="G185">
        <f>SPY_IVOL!G185</f>
        <v>8.7317999999999998</v>
      </c>
      <c r="H185">
        <f>SPY_IVOL!H185</f>
        <v>8.4380000000000006</v>
      </c>
      <c r="I185">
        <f>VLOOKUP($A185,SPY_main!$A:$C,2,FALSE)</f>
        <v>123.04</v>
      </c>
      <c r="J185">
        <f>IFERROR(VLOOKUP($A185,SPY_main!$A:$C,3,FALSE),J184)</f>
        <v>1.696</v>
      </c>
      <c r="K185">
        <f>IFERROR(VLOOKUP($A185,SPY_main!$E:$F,2,FALSE),K184)</f>
        <v>4.0650000000000004</v>
      </c>
      <c r="L185">
        <f>IFERROR(VLOOKUP($A185,SPY_main!H:I,2,FALSE),L184)</f>
        <v>11.92</v>
      </c>
      <c r="M185">
        <f t="shared" si="14"/>
        <v>16.447199999999999</v>
      </c>
      <c r="N185">
        <f t="shared" si="15"/>
        <v>16.447199999999999</v>
      </c>
      <c r="O185">
        <f t="shared" si="16"/>
        <v>13.975</v>
      </c>
      <c r="P185">
        <f t="shared" si="17"/>
        <v>10.432600000000001</v>
      </c>
      <c r="Q185">
        <f t="shared" si="18"/>
        <v>9.3985000000000003</v>
      </c>
      <c r="R185">
        <f t="shared" si="19"/>
        <v>8.3873999999999995</v>
      </c>
      <c r="S185">
        <f t="shared" si="20"/>
        <v>8.2314000000000007</v>
      </c>
      <c r="T185">
        <f>IFERROR(VLOOKUP($A185,TY_main!A:B,2,FALSE),T184)</f>
        <v>76.484375</v>
      </c>
    </row>
    <row r="186" spans="1:20" x14ac:dyDescent="0.25">
      <c r="A186" s="2">
        <f>SPY_IVOL!A186</f>
        <v>38628</v>
      </c>
      <c r="B186">
        <f>SPY_IVOL!B186</f>
        <v>16.7105</v>
      </c>
      <c r="C186">
        <f>SPY_IVOL!C186</f>
        <v>16.7105</v>
      </c>
      <c r="D186">
        <f>SPY_IVOL!D186</f>
        <v>14.678100000000001</v>
      </c>
      <c r="E186">
        <f>SPY_IVOL!E186</f>
        <v>11.710800000000001</v>
      </c>
      <c r="F186">
        <f>SPY_IVOL!F186</f>
        <v>10.337</v>
      </c>
      <c r="G186">
        <f>SPY_IVOL!G186</f>
        <v>9.0428999999999995</v>
      </c>
      <c r="H186">
        <f>SPY_IVOL!H186</f>
        <v>8.7446000000000002</v>
      </c>
      <c r="I186">
        <f>VLOOKUP($A186,SPY_main!$A:$C,2,FALSE)</f>
        <v>122.6</v>
      </c>
      <c r="J186">
        <f>IFERROR(VLOOKUP($A186,SPY_main!$A:$C,3,FALSE),J185)</f>
        <v>1.7020999999999999</v>
      </c>
      <c r="K186">
        <f>IFERROR(VLOOKUP($A186,SPY_main!$E:$F,2,FALSE),K185)</f>
        <v>4.0768800000000001</v>
      </c>
      <c r="L186">
        <f>IFERROR(VLOOKUP($A186,SPY_main!H:I,2,FALSE),L185)</f>
        <v>12.46</v>
      </c>
      <c r="M186">
        <f t="shared" si="14"/>
        <v>16.8443</v>
      </c>
      <c r="N186">
        <f t="shared" si="15"/>
        <v>16.8443</v>
      </c>
      <c r="O186">
        <f t="shared" si="16"/>
        <v>14.417999999999999</v>
      </c>
      <c r="P186">
        <f t="shared" si="17"/>
        <v>10.9605</v>
      </c>
      <c r="Q186">
        <f t="shared" si="18"/>
        <v>10.015700000000001</v>
      </c>
      <c r="R186">
        <f t="shared" si="19"/>
        <v>9.1396999999999995</v>
      </c>
      <c r="S186">
        <f t="shared" si="20"/>
        <v>9.0002999999999993</v>
      </c>
      <c r="T186">
        <f>IFERROR(VLOOKUP($A186,TY_main!A:B,2,FALSE),T185)</f>
        <v>76.234375</v>
      </c>
    </row>
    <row r="187" spans="1:20" x14ac:dyDescent="0.25">
      <c r="A187" s="2">
        <f>SPY_IVOL!A187</f>
        <v>38629</v>
      </c>
      <c r="B187">
        <f>SPY_IVOL!B187</f>
        <v>17.326000000000001</v>
      </c>
      <c r="C187">
        <f>SPY_IVOL!C187</f>
        <v>17.326000000000001</v>
      </c>
      <c r="D187">
        <f>SPY_IVOL!D187</f>
        <v>15.343400000000001</v>
      </c>
      <c r="E187">
        <f>SPY_IVOL!E187</f>
        <v>12.5326</v>
      </c>
      <c r="F187">
        <f>SPY_IVOL!F187</f>
        <v>11.1473</v>
      </c>
      <c r="G187">
        <f>SPY_IVOL!G187</f>
        <v>9.7810000000000006</v>
      </c>
      <c r="H187">
        <f>SPY_IVOL!H187</f>
        <v>9.4886999999999997</v>
      </c>
      <c r="I187">
        <f>VLOOKUP($A187,SPY_main!$A:$C,2,FALSE)</f>
        <v>121.22</v>
      </c>
      <c r="J187">
        <f>IFERROR(VLOOKUP($A187,SPY_main!$A:$C,3,FALSE),J186)</f>
        <v>1.7215</v>
      </c>
      <c r="K187">
        <f>IFERROR(VLOOKUP($A187,SPY_main!$E:$F,2,FALSE),K186)</f>
        <v>4.09</v>
      </c>
      <c r="L187">
        <f>IFERROR(VLOOKUP($A187,SPY_main!H:I,2,FALSE),L186)</f>
        <v>13.2</v>
      </c>
      <c r="M187">
        <f t="shared" si="14"/>
        <v>18.8367</v>
      </c>
      <c r="N187">
        <f t="shared" si="15"/>
        <v>18.8367</v>
      </c>
      <c r="O187">
        <f t="shared" si="16"/>
        <v>16.069600000000001</v>
      </c>
      <c r="P187">
        <f t="shared" si="17"/>
        <v>12.147500000000001</v>
      </c>
      <c r="Q187">
        <f t="shared" si="18"/>
        <v>11.2936</v>
      </c>
      <c r="R187">
        <f t="shared" si="19"/>
        <v>10.5207</v>
      </c>
      <c r="S187">
        <f t="shared" si="20"/>
        <v>10.407400000000001</v>
      </c>
      <c r="T187">
        <f>IFERROR(VLOOKUP($A187,TY_main!A:B,2,FALSE),T186)</f>
        <v>76.265625</v>
      </c>
    </row>
    <row r="188" spans="1:20" x14ac:dyDescent="0.25">
      <c r="A188" s="2">
        <f>SPY_IVOL!A188</f>
        <v>38630</v>
      </c>
      <c r="B188">
        <f>SPY_IVOL!B188</f>
        <v>18.816800000000001</v>
      </c>
      <c r="C188">
        <f>SPY_IVOL!C188</f>
        <v>18.816800000000001</v>
      </c>
      <c r="D188">
        <f>SPY_IVOL!D188</f>
        <v>16.689900000000002</v>
      </c>
      <c r="E188">
        <f>SPY_IVOL!E188</f>
        <v>13.6906</v>
      </c>
      <c r="F188">
        <f>SPY_IVOL!F188</f>
        <v>12.1997</v>
      </c>
      <c r="G188">
        <f>SPY_IVOL!G188</f>
        <v>10.721</v>
      </c>
      <c r="H188">
        <f>SPY_IVOL!H188</f>
        <v>10.4092</v>
      </c>
      <c r="I188">
        <f>VLOOKUP($A188,SPY_main!$A:$C,2,FALSE)</f>
        <v>119.63</v>
      </c>
      <c r="J188">
        <f>IFERROR(VLOOKUP($A188,SPY_main!$A:$C,3,FALSE),J187)</f>
        <v>1.7443</v>
      </c>
      <c r="K188">
        <f>IFERROR(VLOOKUP($A188,SPY_main!$E:$F,2,FALSE),K187)</f>
        <v>4.0999999999999996</v>
      </c>
      <c r="L188">
        <f>IFERROR(VLOOKUP($A188,SPY_main!H:I,2,FALSE),L187)</f>
        <v>14.55</v>
      </c>
      <c r="M188">
        <f t="shared" si="14"/>
        <v>20.576599999999999</v>
      </c>
      <c r="N188">
        <f t="shared" si="15"/>
        <v>20.576599999999999</v>
      </c>
      <c r="O188">
        <f t="shared" si="16"/>
        <v>17.8001</v>
      </c>
      <c r="P188">
        <f t="shared" si="17"/>
        <v>13.989100000000001</v>
      </c>
      <c r="Q188">
        <f t="shared" si="18"/>
        <v>13.161</v>
      </c>
      <c r="R188">
        <f t="shared" si="19"/>
        <v>12.385</v>
      </c>
      <c r="S188">
        <f t="shared" si="20"/>
        <v>12.278499999999999</v>
      </c>
      <c r="T188">
        <f>IFERROR(VLOOKUP($A188,TY_main!A:B,2,FALSE),T187)</f>
        <v>76.3125</v>
      </c>
    </row>
    <row r="189" spans="1:20" x14ac:dyDescent="0.25">
      <c r="A189" s="2">
        <f>SPY_IVOL!A189</f>
        <v>38631</v>
      </c>
      <c r="B189">
        <f>SPY_IVOL!B189</f>
        <v>19.100000000000001</v>
      </c>
      <c r="C189">
        <f>SPY_IVOL!C189</f>
        <v>19.100000000000001</v>
      </c>
      <c r="D189">
        <f>SPY_IVOL!D189</f>
        <v>16.944800000000001</v>
      </c>
      <c r="E189">
        <f>SPY_IVOL!E189</f>
        <v>13.9415</v>
      </c>
      <c r="F189">
        <f>SPY_IVOL!F189</f>
        <v>12.539300000000001</v>
      </c>
      <c r="G189">
        <f>SPY_IVOL!G189</f>
        <v>11.156499999999999</v>
      </c>
      <c r="H189">
        <f>SPY_IVOL!H189</f>
        <v>10.8833</v>
      </c>
      <c r="I189">
        <f>VLOOKUP($A189,SPY_main!$A:$C,2,FALSE)</f>
        <v>119.2</v>
      </c>
      <c r="J189">
        <f>IFERROR(VLOOKUP($A189,SPY_main!$A:$C,3,FALSE),J188)</f>
        <v>1.7505999999999999</v>
      </c>
      <c r="K189">
        <f>IFERROR(VLOOKUP($A189,SPY_main!$E:$F,2,FALSE),K188)</f>
        <v>4.1100000000000003</v>
      </c>
      <c r="L189">
        <f>IFERROR(VLOOKUP($A189,SPY_main!H:I,2,FALSE),L188)</f>
        <v>14.96</v>
      </c>
      <c r="M189">
        <f t="shared" si="14"/>
        <v>21.605899999999998</v>
      </c>
      <c r="N189">
        <f t="shared" si="15"/>
        <v>21.605899999999998</v>
      </c>
      <c r="O189">
        <f t="shared" si="16"/>
        <v>18.615500000000001</v>
      </c>
      <c r="P189">
        <f t="shared" si="17"/>
        <v>14.527699999999999</v>
      </c>
      <c r="Q189">
        <f t="shared" si="18"/>
        <v>13.262499999999999</v>
      </c>
      <c r="R189">
        <f t="shared" si="19"/>
        <v>11.936500000000001</v>
      </c>
      <c r="S189">
        <f t="shared" si="20"/>
        <v>11.764099999999999</v>
      </c>
      <c r="T189">
        <f>IFERROR(VLOOKUP($A189,TY_main!A:B,2,FALSE),T188)</f>
        <v>76.3125</v>
      </c>
    </row>
    <row r="190" spans="1:20" x14ac:dyDescent="0.25">
      <c r="A190" s="2">
        <f>SPY_IVOL!A190</f>
        <v>38632</v>
      </c>
      <c r="B190">
        <f>SPY_IVOL!B190</f>
        <v>18.830500000000001</v>
      </c>
      <c r="C190">
        <f>SPY_IVOL!C190</f>
        <v>18.830500000000001</v>
      </c>
      <c r="D190">
        <f>SPY_IVOL!D190</f>
        <v>16.7393</v>
      </c>
      <c r="E190">
        <f>SPY_IVOL!E190</f>
        <v>13.724600000000001</v>
      </c>
      <c r="F190">
        <f>SPY_IVOL!F190</f>
        <v>12.2433</v>
      </c>
      <c r="G190">
        <f>SPY_IVOL!G190</f>
        <v>10.843</v>
      </c>
      <c r="H190">
        <f>SPY_IVOL!H190</f>
        <v>10.513999999999999</v>
      </c>
      <c r="I190">
        <f>VLOOKUP($A190,SPY_main!$A:$C,2,FALSE)</f>
        <v>119.61</v>
      </c>
      <c r="J190">
        <f>IFERROR(VLOOKUP($A190,SPY_main!$A:$C,3,FALSE),J189)</f>
        <v>1.7445999999999999</v>
      </c>
      <c r="K190">
        <f>IFERROR(VLOOKUP($A190,SPY_main!$E:$F,2,FALSE),K189)</f>
        <v>4.1150000000000002</v>
      </c>
      <c r="L190">
        <f>IFERROR(VLOOKUP($A190,SPY_main!H:I,2,FALSE),L189)</f>
        <v>14.59</v>
      </c>
      <c r="M190">
        <f t="shared" si="14"/>
        <v>19.888100000000001</v>
      </c>
      <c r="N190">
        <f t="shared" si="15"/>
        <v>19.888100000000001</v>
      </c>
      <c r="O190">
        <f t="shared" si="16"/>
        <v>17.3232</v>
      </c>
      <c r="P190">
        <f t="shared" si="17"/>
        <v>13.7728</v>
      </c>
      <c r="Q190">
        <f t="shared" si="18"/>
        <v>12.7036</v>
      </c>
      <c r="R190">
        <f t="shared" si="19"/>
        <v>11.6937</v>
      </c>
      <c r="S190">
        <f t="shared" si="20"/>
        <v>11.533799999999999</v>
      </c>
      <c r="T190">
        <f>IFERROR(VLOOKUP($A190,TY_main!A:B,2,FALSE),T189)</f>
        <v>76.359375</v>
      </c>
    </row>
    <row r="191" spans="1:20" x14ac:dyDescent="0.25">
      <c r="A191" s="2">
        <f>SPY_IVOL!A191</f>
        <v>38635</v>
      </c>
      <c r="B191">
        <f>SPY_IVOL!B191</f>
        <v>19.940999999999999</v>
      </c>
      <c r="C191">
        <f>SPY_IVOL!C191</f>
        <v>19.940999999999999</v>
      </c>
      <c r="D191">
        <f>SPY_IVOL!D191</f>
        <v>17.647400000000001</v>
      </c>
      <c r="E191">
        <f>SPY_IVOL!E191</f>
        <v>14.430300000000001</v>
      </c>
      <c r="F191">
        <f>SPY_IVOL!F191</f>
        <v>12.934699999999999</v>
      </c>
      <c r="G191">
        <f>SPY_IVOL!G191</f>
        <v>11.4642</v>
      </c>
      <c r="H191">
        <f>SPY_IVOL!H191</f>
        <v>11.168900000000001</v>
      </c>
      <c r="I191">
        <f>VLOOKUP($A191,SPY_main!$A:$C,2,FALSE)</f>
        <v>118.6</v>
      </c>
      <c r="J191">
        <f>IFERROR(VLOOKUP($A191,SPY_main!$A:$C,3,FALSE),J190)</f>
        <v>1.7595000000000001</v>
      </c>
      <c r="K191">
        <f>IFERROR(VLOOKUP($A191,SPY_main!$E:$F,2,FALSE),K190)</f>
        <v>4.1231299999999997</v>
      </c>
      <c r="L191">
        <f>IFERROR(VLOOKUP($A191,SPY_main!H:I,2,FALSE),L190)</f>
        <v>15.55</v>
      </c>
      <c r="M191">
        <f t="shared" si="14"/>
        <v>24.519400000000001</v>
      </c>
      <c r="N191">
        <f t="shared" si="15"/>
        <v>24.519400000000001</v>
      </c>
      <c r="O191">
        <f t="shared" si="16"/>
        <v>20.788499999999999</v>
      </c>
      <c r="P191">
        <f t="shared" si="17"/>
        <v>15.5373</v>
      </c>
      <c r="Q191">
        <f t="shared" si="18"/>
        <v>14.3264</v>
      </c>
      <c r="R191">
        <f t="shared" si="19"/>
        <v>13.117000000000001</v>
      </c>
      <c r="S191">
        <f t="shared" si="20"/>
        <v>12.9588</v>
      </c>
      <c r="T191">
        <f>IFERROR(VLOOKUP($A191,TY_main!A:B,2,FALSE),T190)</f>
        <v>76.359375</v>
      </c>
    </row>
    <row r="192" spans="1:20" x14ac:dyDescent="0.25">
      <c r="A192" s="2">
        <f>SPY_IVOL!A192</f>
        <v>38636</v>
      </c>
      <c r="B192">
        <f>SPY_IVOL!B192</f>
        <v>20.018799999999999</v>
      </c>
      <c r="C192">
        <f>SPY_IVOL!C192</f>
        <v>20.018799999999999</v>
      </c>
      <c r="D192">
        <f>SPY_IVOL!D192</f>
        <v>17.817299999999999</v>
      </c>
      <c r="E192">
        <f>SPY_IVOL!E192</f>
        <v>14.6036</v>
      </c>
      <c r="F192">
        <f>SPY_IVOL!F192</f>
        <v>13.0718</v>
      </c>
      <c r="G192">
        <f>SPY_IVOL!G192</f>
        <v>11.6828</v>
      </c>
      <c r="H192">
        <f>SPY_IVOL!H192</f>
        <v>11.338900000000001</v>
      </c>
      <c r="I192">
        <f>VLOOKUP($A192,SPY_main!$A:$C,2,FALSE)</f>
        <v>118.43</v>
      </c>
      <c r="J192">
        <f>IFERROR(VLOOKUP($A192,SPY_main!$A:$C,3,FALSE),J191)</f>
        <v>1.762</v>
      </c>
      <c r="K192">
        <f>IFERROR(VLOOKUP($A192,SPY_main!$E:$F,2,FALSE),K191)</f>
        <v>4.13</v>
      </c>
      <c r="L192">
        <f>IFERROR(VLOOKUP($A192,SPY_main!H:I,2,FALSE),L191)</f>
        <v>15.63</v>
      </c>
      <c r="M192">
        <f t="shared" si="14"/>
        <v>23.104600000000001</v>
      </c>
      <c r="N192">
        <f t="shared" si="15"/>
        <v>23.104600000000001</v>
      </c>
      <c r="O192">
        <f t="shared" si="16"/>
        <v>19.974399999999999</v>
      </c>
      <c r="P192">
        <f t="shared" si="17"/>
        <v>15.5259</v>
      </c>
      <c r="Q192">
        <f t="shared" si="18"/>
        <v>14.6561</v>
      </c>
      <c r="R192">
        <f t="shared" si="19"/>
        <v>14.0052</v>
      </c>
      <c r="S192">
        <f t="shared" si="20"/>
        <v>13.8957</v>
      </c>
      <c r="T192">
        <f>IFERROR(VLOOKUP($A192,TY_main!A:B,2,FALSE),T191)</f>
        <v>76.28125</v>
      </c>
    </row>
    <row r="193" spans="1:20" x14ac:dyDescent="0.25">
      <c r="A193" s="2">
        <f>SPY_IVOL!A193</f>
        <v>38637</v>
      </c>
      <c r="B193">
        <f>SPY_IVOL!B193</f>
        <v>20.4695</v>
      </c>
      <c r="C193">
        <f>SPY_IVOL!C193</f>
        <v>20.4695</v>
      </c>
      <c r="D193">
        <f>SPY_IVOL!D193</f>
        <v>18.097100000000001</v>
      </c>
      <c r="E193">
        <f>SPY_IVOL!E193</f>
        <v>14.8705</v>
      </c>
      <c r="F193">
        <f>SPY_IVOL!F193</f>
        <v>13.343299999999999</v>
      </c>
      <c r="G193">
        <f>SPY_IVOL!G193</f>
        <v>11.752800000000001</v>
      </c>
      <c r="H193">
        <f>SPY_IVOL!H193</f>
        <v>11.4846</v>
      </c>
      <c r="I193">
        <f>VLOOKUP($A193,SPY_main!$A:$C,2,FALSE)</f>
        <v>117.5</v>
      </c>
      <c r="J193">
        <f>IFERROR(VLOOKUP($A193,SPY_main!$A:$C,3,FALSE),J192)</f>
        <v>1.776</v>
      </c>
      <c r="K193">
        <f>IFERROR(VLOOKUP($A193,SPY_main!$E:$F,2,FALSE),K192)</f>
        <v>4.1399999999999997</v>
      </c>
      <c r="L193">
        <f>IFERROR(VLOOKUP($A193,SPY_main!H:I,2,FALSE),L192)</f>
        <v>16.22</v>
      </c>
      <c r="M193">
        <f t="shared" si="14"/>
        <v>24.351400000000002</v>
      </c>
      <c r="N193">
        <f t="shared" si="15"/>
        <v>24.351400000000002</v>
      </c>
      <c r="O193">
        <f t="shared" si="16"/>
        <v>20.445599999999999</v>
      </c>
      <c r="P193">
        <f t="shared" si="17"/>
        <v>15.0817</v>
      </c>
      <c r="Q193">
        <f t="shared" si="18"/>
        <v>14.462</v>
      </c>
      <c r="R193">
        <f t="shared" si="19"/>
        <v>13.814399999999999</v>
      </c>
      <c r="S193">
        <f t="shared" si="20"/>
        <v>13.752000000000001</v>
      </c>
      <c r="T193">
        <f>IFERROR(VLOOKUP($A193,TY_main!A:B,2,FALSE),T192)</f>
        <v>76</v>
      </c>
    </row>
    <row r="194" spans="1:20" x14ac:dyDescent="0.25">
      <c r="A194" s="2">
        <f>SPY_IVOL!A194</f>
        <v>38638</v>
      </c>
      <c r="B194">
        <f>SPY_IVOL!B194</f>
        <v>21.253900000000002</v>
      </c>
      <c r="C194">
        <f>SPY_IVOL!C194</f>
        <v>21.253900000000002</v>
      </c>
      <c r="D194">
        <f>SPY_IVOL!D194</f>
        <v>18.658100000000001</v>
      </c>
      <c r="E194">
        <f>SPY_IVOL!E194</f>
        <v>15.053599999999999</v>
      </c>
      <c r="F194">
        <f>SPY_IVOL!F194</f>
        <v>13.629200000000001</v>
      </c>
      <c r="G194">
        <f>SPY_IVOL!G194</f>
        <v>12.2346</v>
      </c>
      <c r="H194">
        <f>SPY_IVOL!H194</f>
        <v>11.9884</v>
      </c>
      <c r="I194">
        <f>VLOOKUP($A194,SPY_main!$A:$C,2,FALSE)</f>
        <v>117.43</v>
      </c>
      <c r="J194">
        <f>IFERROR(VLOOKUP($A194,SPY_main!$A:$C,3,FALSE),J193)</f>
        <v>1.7769999999999999</v>
      </c>
      <c r="K194">
        <f>IFERROR(VLOOKUP($A194,SPY_main!$E:$F,2,FALSE),K193)</f>
        <v>4.1500000000000004</v>
      </c>
      <c r="L194">
        <f>IFERROR(VLOOKUP($A194,SPY_main!H:I,2,FALSE),L193)</f>
        <v>16.47</v>
      </c>
      <c r="M194">
        <f t="shared" ref="M194:M257" si="21">IFERROR(VLOOKUP($A194,FirstM,2,FALSE),M193)</f>
        <v>23.171800000000001</v>
      </c>
      <c r="N194">
        <f t="shared" ref="N194:N257" si="22">IFERROR(VLOOKUP($A194,FirstM,3,FALSE),N193)</f>
        <v>23.171800000000001</v>
      </c>
      <c r="O194">
        <f t="shared" ref="O194:O257" si="23">IFERROR(VLOOKUP($A194,FirstM,4,FALSE),O193)</f>
        <v>19.758600000000001</v>
      </c>
      <c r="P194">
        <f t="shared" ref="P194:P257" si="24">IFERROR(VLOOKUP($A194,FirstM,5,FALSE),P193)</f>
        <v>15.1092</v>
      </c>
      <c r="Q194">
        <f t="shared" ref="Q194:Q257" si="25">IFERROR(VLOOKUP($A194,FirstM,6,FALSE),Q193)</f>
        <v>14.2409</v>
      </c>
      <c r="R194">
        <f t="shared" ref="R194:R257" si="26">IFERROR(VLOOKUP($A194,FirstM,7,FALSE),R193)</f>
        <v>13.3161</v>
      </c>
      <c r="S194">
        <f t="shared" ref="S194:S257" si="27">IFERROR(VLOOKUP($A194,FirstM,8,FALSE),S193)</f>
        <v>13.2172</v>
      </c>
      <c r="T194">
        <f>IFERROR(VLOOKUP($A194,TY_main!A:B,2,FALSE),T193)</f>
        <v>75.84375</v>
      </c>
    </row>
    <row r="195" spans="1:20" x14ac:dyDescent="0.25">
      <c r="A195" s="2">
        <f>SPY_IVOL!A195</f>
        <v>38639</v>
      </c>
      <c r="B195">
        <f>SPY_IVOL!B195</f>
        <v>20.0808</v>
      </c>
      <c r="C195">
        <f>SPY_IVOL!C195</f>
        <v>20.0808</v>
      </c>
      <c r="D195">
        <f>SPY_IVOL!D195</f>
        <v>17.466200000000001</v>
      </c>
      <c r="E195">
        <f>SPY_IVOL!E195</f>
        <v>13.718</v>
      </c>
      <c r="F195">
        <f>SPY_IVOL!F195</f>
        <v>12.2667</v>
      </c>
      <c r="G195">
        <f>SPY_IVOL!G195</f>
        <v>10.8962</v>
      </c>
      <c r="H195">
        <f>SPY_IVOL!H195</f>
        <v>10.6295</v>
      </c>
      <c r="I195">
        <f>VLOOKUP($A195,SPY_main!$A:$C,2,FALSE)</f>
        <v>118.67</v>
      </c>
      <c r="J195">
        <f>IFERROR(VLOOKUP($A195,SPY_main!$A:$C,3,FALSE),J194)</f>
        <v>1.7585</v>
      </c>
      <c r="K195">
        <f>IFERROR(VLOOKUP($A195,SPY_main!$E:$F,2,FALSE),K194)</f>
        <v>4.1593799999999996</v>
      </c>
      <c r="L195">
        <f>IFERROR(VLOOKUP($A195,SPY_main!H:I,2,FALSE),L194)</f>
        <v>14.87</v>
      </c>
      <c r="M195">
        <f t="shared" si="21"/>
        <v>18.5486</v>
      </c>
      <c r="N195">
        <f t="shared" si="22"/>
        <v>18.5486</v>
      </c>
      <c r="O195">
        <f t="shared" si="23"/>
        <v>15.946</v>
      </c>
      <c r="P195">
        <f t="shared" si="24"/>
        <v>12.3888</v>
      </c>
      <c r="Q195">
        <f t="shared" si="25"/>
        <v>11.8569</v>
      </c>
      <c r="R195">
        <f t="shared" si="26"/>
        <v>11.3546</v>
      </c>
      <c r="S195">
        <f t="shared" si="27"/>
        <v>11.2934</v>
      </c>
      <c r="T195">
        <f>IFERROR(VLOOKUP($A195,TY_main!A:B,2,FALSE),T194)</f>
        <v>75.78125</v>
      </c>
    </row>
    <row r="196" spans="1:20" x14ac:dyDescent="0.25">
      <c r="A196" s="2">
        <f>SPY_IVOL!A196</f>
        <v>38642</v>
      </c>
      <c r="B196">
        <f>SPY_IVOL!B196</f>
        <v>19.526700000000002</v>
      </c>
      <c r="C196">
        <f>SPY_IVOL!C196</f>
        <v>19.526700000000002</v>
      </c>
      <c r="D196">
        <f>SPY_IVOL!D196</f>
        <v>17.034700000000001</v>
      </c>
      <c r="E196">
        <f>SPY_IVOL!E196</f>
        <v>13.493600000000001</v>
      </c>
      <c r="F196">
        <f>SPY_IVOL!F196</f>
        <v>12.0634</v>
      </c>
      <c r="G196">
        <f>SPY_IVOL!G196</f>
        <v>10.6814</v>
      </c>
      <c r="H196">
        <f>SPY_IVOL!H196</f>
        <v>10.417299999999999</v>
      </c>
      <c r="I196">
        <f>VLOOKUP($A196,SPY_main!$A:$C,2,FALSE)</f>
        <v>119.11</v>
      </c>
      <c r="J196">
        <f>IFERROR(VLOOKUP($A196,SPY_main!$A:$C,3,FALSE),J195)</f>
        <v>1.752</v>
      </c>
      <c r="K196">
        <f>IFERROR(VLOOKUP($A196,SPY_main!$E:$F,2,FALSE),K195)</f>
        <v>4.1675000000000004</v>
      </c>
      <c r="L196">
        <f>IFERROR(VLOOKUP($A196,SPY_main!H:I,2,FALSE),L195)</f>
        <v>14.67</v>
      </c>
      <c r="M196">
        <f t="shared" si="21"/>
        <v>17.888300000000001</v>
      </c>
      <c r="N196">
        <f t="shared" si="22"/>
        <v>17.888300000000001</v>
      </c>
      <c r="O196">
        <f t="shared" si="23"/>
        <v>16.102699999999999</v>
      </c>
      <c r="P196">
        <f t="shared" si="24"/>
        <v>13.8423</v>
      </c>
      <c r="Q196">
        <f t="shared" si="25"/>
        <v>13.355600000000001</v>
      </c>
      <c r="R196">
        <f t="shared" si="26"/>
        <v>12.866099999999999</v>
      </c>
      <c r="S196">
        <f t="shared" si="27"/>
        <v>12.8104</v>
      </c>
      <c r="T196">
        <f>IFERROR(VLOOKUP($A196,TY_main!A:B,2,FALSE),T195)</f>
        <v>75.765625</v>
      </c>
    </row>
    <row r="197" spans="1:20" x14ac:dyDescent="0.25">
      <c r="A197" s="2">
        <f>SPY_IVOL!A197</f>
        <v>38643</v>
      </c>
      <c r="B197">
        <f>SPY_IVOL!B197</f>
        <v>20.777899999999999</v>
      </c>
      <c r="C197">
        <f>SPY_IVOL!C197</f>
        <v>20.777899999999999</v>
      </c>
      <c r="D197">
        <f>SPY_IVOL!D197</f>
        <v>18.163599999999999</v>
      </c>
      <c r="E197">
        <f>SPY_IVOL!E197</f>
        <v>14.345499999999999</v>
      </c>
      <c r="F197">
        <f>SPY_IVOL!F197</f>
        <v>12.8011</v>
      </c>
      <c r="G197">
        <f>SPY_IVOL!G197</f>
        <v>11.4129</v>
      </c>
      <c r="H197">
        <f>SPY_IVOL!H197</f>
        <v>11.106999999999999</v>
      </c>
      <c r="I197">
        <f>VLOOKUP($A197,SPY_main!$A:$C,2,FALSE)</f>
        <v>117.82</v>
      </c>
      <c r="J197">
        <f>IFERROR(VLOOKUP($A197,SPY_main!$A:$C,3,FALSE),J196)</f>
        <v>1.7710999999999999</v>
      </c>
      <c r="K197">
        <f>IFERROR(VLOOKUP($A197,SPY_main!$E:$F,2,FALSE),K196)</f>
        <v>4.1741299999999999</v>
      </c>
      <c r="L197">
        <f>IFERROR(VLOOKUP($A197,SPY_main!H:I,2,FALSE),L196)</f>
        <v>15.33</v>
      </c>
      <c r="M197">
        <f t="shared" si="21"/>
        <v>19.463799999999999</v>
      </c>
      <c r="N197">
        <f t="shared" si="22"/>
        <v>19.463799999999999</v>
      </c>
      <c r="O197">
        <f t="shared" si="23"/>
        <v>17.6206</v>
      </c>
      <c r="P197">
        <f t="shared" si="24"/>
        <v>15.254799999999999</v>
      </c>
      <c r="Q197">
        <f t="shared" si="25"/>
        <v>15.2585</v>
      </c>
      <c r="R197">
        <f t="shared" si="26"/>
        <v>15.332800000000001</v>
      </c>
      <c r="S197">
        <f t="shared" si="27"/>
        <v>15.342700000000001</v>
      </c>
      <c r="T197">
        <f>IFERROR(VLOOKUP($A197,TY_main!A:B,2,FALSE),T196)</f>
        <v>75.828125</v>
      </c>
    </row>
    <row r="198" spans="1:20" x14ac:dyDescent="0.25">
      <c r="A198" s="2">
        <f>SPY_IVOL!A198</f>
        <v>38644</v>
      </c>
      <c r="B198">
        <f>SPY_IVOL!B198</f>
        <v>19.588200000000001</v>
      </c>
      <c r="C198">
        <f>SPY_IVOL!C198</f>
        <v>19.588200000000001</v>
      </c>
      <c r="D198">
        <f>SPY_IVOL!D198</f>
        <v>16.861699999999999</v>
      </c>
      <c r="E198">
        <f>SPY_IVOL!E198</f>
        <v>12.853400000000001</v>
      </c>
      <c r="F198">
        <f>SPY_IVOL!F198</f>
        <v>11.453200000000001</v>
      </c>
      <c r="G198">
        <f>SPY_IVOL!G198</f>
        <v>10.205399999999999</v>
      </c>
      <c r="H198">
        <f>SPY_IVOL!H198</f>
        <v>9.9540000000000006</v>
      </c>
      <c r="I198">
        <f>VLOOKUP($A198,SPY_main!$A:$C,2,FALSE)</f>
        <v>119.78</v>
      </c>
      <c r="J198">
        <f>IFERROR(VLOOKUP($A198,SPY_main!$A:$C,3,FALSE),J197)</f>
        <v>1.7422</v>
      </c>
      <c r="K198">
        <f>IFERROR(VLOOKUP($A198,SPY_main!$E:$F,2,FALSE),K197)</f>
        <v>4.1806299999999998</v>
      </c>
      <c r="L198">
        <f>IFERROR(VLOOKUP($A198,SPY_main!H:I,2,FALSE),L197)</f>
        <v>13.5</v>
      </c>
      <c r="M198">
        <f t="shared" si="21"/>
        <v>16.540299999999998</v>
      </c>
      <c r="N198">
        <f t="shared" si="22"/>
        <v>16.540299999999998</v>
      </c>
      <c r="O198">
        <f t="shared" si="23"/>
        <v>15.0891</v>
      </c>
      <c r="P198">
        <f t="shared" si="24"/>
        <v>13.250400000000001</v>
      </c>
      <c r="Q198">
        <f t="shared" si="25"/>
        <v>12.7379</v>
      </c>
      <c r="R198">
        <f t="shared" si="26"/>
        <v>12.244</v>
      </c>
      <c r="S198">
        <f t="shared" si="27"/>
        <v>12.178000000000001</v>
      </c>
      <c r="T198">
        <f>IFERROR(VLOOKUP($A198,TY_main!A:B,2,FALSE),T197)</f>
        <v>75.921875</v>
      </c>
    </row>
    <row r="199" spans="1:20" x14ac:dyDescent="0.25">
      <c r="A199" s="2">
        <f>SPY_IVOL!A199</f>
        <v>38645</v>
      </c>
      <c r="B199">
        <f>SPY_IVOL!B199</f>
        <v>21.189699999999998</v>
      </c>
      <c r="C199">
        <f>SPY_IVOL!C199</f>
        <v>21.189699999999998</v>
      </c>
      <c r="D199">
        <f>SPY_IVOL!D199</f>
        <v>18.564900000000002</v>
      </c>
      <c r="E199">
        <f>SPY_IVOL!E199</f>
        <v>14.761799999999999</v>
      </c>
      <c r="F199">
        <f>SPY_IVOL!F199</f>
        <v>13.300800000000001</v>
      </c>
      <c r="G199">
        <f>SPY_IVOL!G199</f>
        <v>12.009499999999999</v>
      </c>
      <c r="H199">
        <f>SPY_IVOL!H199</f>
        <v>11.732699999999999</v>
      </c>
      <c r="I199">
        <f>VLOOKUP($A199,SPY_main!$A:$C,2,FALSE)</f>
        <v>117.67</v>
      </c>
      <c r="J199">
        <f>IFERROR(VLOOKUP($A199,SPY_main!$A:$C,3,FALSE),J198)</f>
        <v>1.7734000000000001</v>
      </c>
      <c r="K199">
        <f>IFERROR(VLOOKUP($A199,SPY_main!$E:$F,2,FALSE),K198)</f>
        <v>4.1937499999999996</v>
      </c>
      <c r="L199">
        <f>IFERROR(VLOOKUP($A199,SPY_main!H:I,2,FALSE),L198)</f>
        <v>16.11</v>
      </c>
      <c r="M199">
        <f t="shared" si="21"/>
        <v>25.067900000000002</v>
      </c>
      <c r="N199">
        <f t="shared" si="22"/>
        <v>25.067900000000002</v>
      </c>
      <c r="O199">
        <f t="shared" si="23"/>
        <v>22.849599999999999</v>
      </c>
      <c r="P199">
        <f t="shared" si="24"/>
        <v>20.014099999999999</v>
      </c>
      <c r="Q199">
        <f t="shared" si="25"/>
        <v>19.211099999999998</v>
      </c>
      <c r="R199">
        <f t="shared" si="26"/>
        <v>18.4529</v>
      </c>
      <c r="S199">
        <f t="shared" si="27"/>
        <v>18.345500000000001</v>
      </c>
      <c r="T199">
        <f>IFERROR(VLOOKUP($A199,TY_main!A:B,2,FALSE),T198)</f>
        <v>75.921875</v>
      </c>
    </row>
    <row r="200" spans="1:20" x14ac:dyDescent="0.25">
      <c r="A200" s="2">
        <f>SPY_IVOL!A200</f>
        <v>38646</v>
      </c>
      <c r="B200">
        <f>SPY_IVOL!B200</f>
        <v>19.004200000000001</v>
      </c>
      <c r="C200">
        <f>SPY_IVOL!C200</f>
        <v>19.004200000000001</v>
      </c>
      <c r="D200">
        <f>SPY_IVOL!D200</f>
        <v>17.189499999999999</v>
      </c>
      <c r="E200">
        <f>SPY_IVOL!E200</f>
        <v>14.739699999999999</v>
      </c>
      <c r="F200">
        <f>SPY_IVOL!F200</f>
        <v>13.2006</v>
      </c>
      <c r="G200">
        <f>SPY_IVOL!G200</f>
        <v>11.5723</v>
      </c>
      <c r="H200">
        <f>SPY_IVOL!H200</f>
        <v>11.2522</v>
      </c>
      <c r="I200">
        <f>VLOOKUP($A200,SPY_main!$A:$C,2,FALSE)</f>
        <v>118.13</v>
      </c>
      <c r="J200">
        <f>IFERROR(VLOOKUP($A200,SPY_main!$A:$C,3,FALSE),J199)</f>
        <v>1.7665</v>
      </c>
      <c r="K200">
        <f>IFERROR(VLOOKUP($A200,SPY_main!$E:$F,2,FALSE),K199)</f>
        <v>4.2</v>
      </c>
      <c r="L200">
        <f>IFERROR(VLOOKUP($A200,SPY_main!H:I,2,FALSE),L199)</f>
        <v>16.13</v>
      </c>
      <c r="M200">
        <f t="shared" si="21"/>
        <v>21.014500000000002</v>
      </c>
      <c r="N200">
        <f t="shared" si="22"/>
        <v>21.014500000000002</v>
      </c>
      <c r="O200">
        <f t="shared" si="23"/>
        <v>18.2712</v>
      </c>
      <c r="P200">
        <f t="shared" si="24"/>
        <v>14.4008</v>
      </c>
      <c r="Q200">
        <f t="shared" si="25"/>
        <v>13.0411</v>
      </c>
      <c r="R200">
        <f t="shared" si="26"/>
        <v>11.7508</v>
      </c>
      <c r="S200">
        <f t="shared" si="27"/>
        <v>11.523099999999999</v>
      </c>
      <c r="T200">
        <f>IFERROR(VLOOKUP($A200,TY_main!A:B,2,FALSE),T199)</f>
        <v>76.234375</v>
      </c>
    </row>
    <row r="201" spans="1:20" x14ac:dyDescent="0.25">
      <c r="A201" s="2">
        <f>SPY_IVOL!A201</f>
        <v>38649</v>
      </c>
      <c r="B201">
        <f>SPY_IVOL!B201</f>
        <v>18.8569</v>
      </c>
      <c r="C201">
        <f>SPY_IVOL!C201</f>
        <v>18.8569</v>
      </c>
      <c r="D201">
        <f>SPY_IVOL!D201</f>
        <v>16.674099999999999</v>
      </c>
      <c r="E201">
        <f>SPY_IVOL!E201</f>
        <v>13.6416</v>
      </c>
      <c r="F201">
        <f>SPY_IVOL!F201</f>
        <v>12.0646</v>
      </c>
      <c r="G201">
        <f>SPY_IVOL!G201</f>
        <v>10.423299999999999</v>
      </c>
      <c r="H201">
        <f>SPY_IVOL!H201</f>
        <v>10.106400000000001</v>
      </c>
      <c r="I201">
        <f>VLOOKUP($A201,SPY_main!$A:$C,2,FALSE)</f>
        <v>119.96</v>
      </c>
      <c r="J201">
        <f>IFERROR(VLOOKUP($A201,SPY_main!$A:$C,3,FALSE),J200)</f>
        <v>1.7395</v>
      </c>
      <c r="K201">
        <f>IFERROR(VLOOKUP($A201,SPY_main!$E:$F,2,FALSE),K200)</f>
        <v>4.2062499999999998</v>
      </c>
      <c r="L201">
        <f>IFERROR(VLOOKUP($A201,SPY_main!H:I,2,FALSE),L200)</f>
        <v>14.74</v>
      </c>
      <c r="M201">
        <f t="shared" si="21"/>
        <v>21.379300000000001</v>
      </c>
      <c r="N201">
        <f t="shared" si="22"/>
        <v>21.379300000000001</v>
      </c>
      <c r="O201">
        <f t="shared" si="23"/>
        <v>18.034099999999999</v>
      </c>
      <c r="P201">
        <f t="shared" si="24"/>
        <v>13.085800000000001</v>
      </c>
      <c r="Q201">
        <f t="shared" si="25"/>
        <v>11.823399999999999</v>
      </c>
      <c r="R201">
        <f t="shared" si="26"/>
        <v>10.727</v>
      </c>
      <c r="S201">
        <f t="shared" si="27"/>
        <v>10.54</v>
      </c>
      <c r="T201">
        <f>IFERROR(VLOOKUP($A201,TY_main!A:B,2,FALSE),T200)</f>
        <v>75.96875</v>
      </c>
    </row>
    <row r="202" spans="1:20" x14ac:dyDescent="0.25">
      <c r="A202" s="2">
        <f>SPY_IVOL!A202</f>
        <v>38650</v>
      </c>
      <c r="B202">
        <f>SPY_IVOL!B202</f>
        <v>18.7546</v>
      </c>
      <c r="C202">
        <f>SPY_IVOL!C202</f>
        <v>18.7546</v>
      </c>
      <c r="D202">
        <f>SPY_IVOL!D202</f>
        <v>16.5852</v>
      </c>
      <c r="E202">
        <f>SPY_IVOL!E202</f>
        <v>13.5989</v>
      </c>
      <c r="F202">
        <f>SPY_IVOL!F202</f>
        <v>12.085900000000001</v>
      </c>
      <c r="G202">
        <f>SPY_IVOL!G202</f>
        <v>10.5062</v>
      </c>
      <c r="H202">
        <f>SPY_IVOL!H202</f>
        <v>10.2172</v>
      </c>
      <c r="I202">
        <f>VLOOKUP($A202,SPY_main!$A:$C,2,FALSE)</f>
        <v>119.72</v>
      </c>
      <c r="J202">
        <f>IFERROR(VLOOKUP($A202,SPY_main!$A:$C,3,FALSE),J201)</f>
        <v>1.7430000000000001</v>
      </c>
      <c r="K202">
        <f>IFERROR(VLOOKUP($A202,SPY_main!$E:$F,2,FALSE),K201)</f>
        <v>4.21563</v>
      </c>
      <c r="L202">
        <f>IFERROR(VLOOKUP($A202,SPY_main!H:I,2,FALSE),L201)</f>
        <v>14.53</v>
      </c>
      <c r="M202">
        <f t="shared" si="21"/>
        <v>20.78</v>
      </c>
      <c r="N202">
        <f t="shared" si="22"/>
        <v>20.78</v>
      </c>
      <c r="O202">
        <f t="shared" si="23"/>
        <v>17.600100000000001</v>
      </c>
      <c r="P202">
        <f t="shared" si="24"/>
        <v>13.002800000000001</v>
      </c>
      <c r="Q202">
        <f t="shared" si="25"/>
        <v>11.6576</v>
      </c>
      <c r="R202">
        <f t="shared" si="26"/>
        <v>10.3513</v>
      </c>
      <c r="S202">
        <f t="shared" si="27"/>
        <v>10.145</v>
      </c>
      <c r="T202">
        <f>IFERROR(VLOOKUP($A202,TY_main!A:B,2,FALSE),T201)</f>
        <v>75.65625</v>
      </c>
    </row>
    <row r="203" spans="1:20" x14ac:dyDescent="0.25">
      <c r="A203" s="2">
        <f>SPY_IVOL!A203</f>
        <v>38651</v>
      </c>
      <c r="B203">
        <f>SPY_IVOL!B203</f>
        <v>18.399000000000001</v>
      </c>
      <c r="C203">
        <f>SPY_IVOL!C203</f>
        <v>18.399000000000001</v>
      </c>
      <c r="D203">
        <f>SPY_IVOL!D203</f>
        <v>16.438300000000002</v>
      </c>
      <c r="E203">
        <f>SPY_IVOL!E203</f>
        <v>13.728400000000001</v>
      </c>
      <c r="F203">
        <f>SPY_IVOL!F203</f>
        <v>12.168200000000001</v>
      </c>
      <c r="G203">
        <f>SPY_IVOL!G203</f>
        <v>10.5358</v>
      </c>
      <c r="H203">
        <f>SPY_IVOL!H203</f>
        <v>10.203200000000001</v>
      </c>
      <c r="I203">
        <f>VLOOKUP($A203,SPY_main!$A:$C,2,FALSE)</f>
        <v>119.37</v>
      </c>
      <c r="J203">
        <f>IFERROR(VLOOKUP($A203,SPY_main!$A:$C,3,FALSE),J202)</f>
        <v>1.7481</v>
      </c>
      <c r="K203">
        <f>IFERROR(VLOOKUP($A203,SPY_main!$E:$F,2,FALSE),K202)</f>
        <v>4.2300000000000004</v>
      </c>
      <c r="L203">
        <f>IFERROR(VLOOKUP($A203,SPY_main!H:I,2,FALSE),L202)</f>
        <v>14.59</v>
      </c>
      <c r="M203">
        <f t="shared" si="21"/>
        <v>20.4284</v>
      </c>
      <c r="N203">
        <f t="shared" si="22"/>
        <v>20.4284</v>
      </c>
      <c r="O203">
        <f t="shared" si="23"/>
        <v>17.541499999999999</v>
      </c>
      <c r="P203">
        <f t="shared" si="24"/>
        <v>13.3599</v>
      </c>
      <c r="Q203">
        <f t="shared" si="25"/>
        <v>11.976699999999999</v>
      </c>
      <c r="R203">
        <f t="shared" si="26"/>
        <v>10.6997</v>
      </c>
      <c r="S203">
        <f t="shared" si="27"/>
        <v>10.4664</v>
      </c>
      <c r="T203">
        <f>IFERROR(VLOOKUP($A203,TY_main!A:B,2,FALSE),T202)</f>
        <v>75.3125</v>
      </c>
    </row>
    <row r="204" spans="1:20" x14ac:dyDescent="0.25">
      <c r="A204" s="2">
        <f>SPY_IVOL!A204</f>
        <v>38652</v>
      </c>
      <c r="B204">
        <f>SPY_IVOL!B204</f>
        <v>19.3889</v>
      </c>
      <c r="C204">
        <f>SPY_IVOL!C204</f>
        <v>19.3889</v>
      </c>
      <c r="D204">
        <f>SPY_IVOL!D204</f>
        <v>17.501799999999999</v>
      </c>
      <c r="E204">
        <f>SPY_IVOL!E204</f>
        <v>14.8537</v>
      </c>
      <c r="F204">
        <f>SPY_IVOL!F204</f>
        <v>13.245200000000001</v>
      </c>
      <c r="G204">
        <f>SPY_IVOL!G204</f>
        <v>11.6084</v>
      </c>
      <c r="H204">
        <f>SPY_IVOL!H204</f>
        <v>11.226699999999999</v>
      </c>
      <c r="I204">
        <f>VLOOKUP($A204,SPY_main!$A:$C,2,FALSE)</f>
        <v>118.1</v>
      </c>
      <c r="J204">
        <f>IFERROR(VLOOKUP($A204,SPY_main!$A:$C,3,FALSE),J203)</f>
        <v>1.7668999999999999</v>
      </c>
      <c r="K204">
        <f>IFERROR(VLOOKUP($A204,SPY_main!$E:$F,2,FALSE),K203)</f>
        <v>4.2431299999999998</v>
      </c>
      <c r="L204">
        <f>IFERROR(VLOOKUP($A204,SPY_main!H:I,2,FALSE),L203)</f>
        <v>16.02</v>
      </c>
      <c r="M204">
        <f t="shared" si="21"/>
        <v>21.530200000000001</v>
      </c>
      <c r="N204">
        <f t="shared" si="22"/>
        <v>21.530200000000001</v>
      </c>
      <c r="O204">
        <f t="shared" si="23"/>
        <v>18.882000000000001</v>
      </c>
      <c r="P204">
        <f t="shared" si="24"/>
        <v>15.0238</v>
      </c>
      <c r="Q204">
        <f t="shared" si="25"/>
        <v>13.414099999999999</v>
      </c>
      <c r="R204">
        <f t="shared" si="26"/>
        <v>11.9582</v>
      </c>
      <c r="S204">
        <f t="shared" si="27"/>
        <v>11.6333</v>
      </c>
      <c r="T204">
        <f>IFERROR(VLOOKUP($A204,TY_main!A:B,2,FALSE),T203)</f>
        <v>75.46875</v>
      </c>
    </row>
    <row r="205" spans="1:20" x14ac:dyDescent="0.25">
      <c r="A205" s="2">
        <f>SPY_IVOL!A205</f>
        <v>38653</v>
      </c>
      <c r="B205">
        <f>SPY_IVOL!B205</f>
        <v>18.693000000000001</v>
      </c>
      <c r="C205">
        <f>SPY_IVOL!C205</f>
        <v>18.693000000000001</v>
      </c>
      <c r="D205">
        <f>SPY_IVOL!D205</f>
        <v>16.520499999999998</v>
      </c>
      <c r="E205">
        <f>SPY_IVOL!E205</f>
        <v>13.579800000000001</v>
      </c>
      <c r="F205">
        <f>SPY_IVOL!F205</f>
        <v>12.1427</v>
      </c>
      <c r="G205">
        <f>SPY_IVOL!G205</f>
        <v>10.620799999999999</v>
      </c>
      <c r="H205">
        <f>SPY_IVOL!H205</f>
        <v>10.371600000000001</v>
      </c>
      <c r="I205">
        <f>VLOOKUP($A205,SPY_main!$A:$C,2,FALSE)</f>
        <v>119.8</v>
      </c>
      <c r="J205">
        <f>IFERROR(VLOOKUP($A205,SPY_main!$A:$C,3,FALSE),J204)</f>
        <v>1.7419</v>
      </c>
      <c r="K205">
        <f>IFERROR(VLOOKUP($A205,SPY_main!$E:$F,2,FALSE),K204)</f>
        <v>4.25</v>
      </c>
      <c r="L205">
        <f>IFERROR(VLOOKUP($A205,SPY_main!H:I,2,FALSE),L204)</f>
        <v>14.25</v>
      </c>
      <c r="M205">
        <f t="shared" si="21"/>
        <v>20.4694</v>
      </c>
      <c r="N205">
        <f t="shared" si="22"/>
        <v>20.4694</v>
      </c>
      <c r="O205">
        <f t="shared" si="23"/>
        <v>17.418600000000001</v>
      </c>
      <c r="P205">
        <f t="shared" si="24"/>
        <v>13.0786</v>
      </c>
      <c r="Q205">
        <f t="shared" si="25"/>
        <v>11.885899999999999</v>
      </c>
      <c r="R205">
        <f t="shared" si="26"/>
        <v>10.7242</v>
      </c>
      <c r="S205">
        <f t="shared" si="27"/>
        <v>10.551299999999999</v>
      </c>
      <c r="T205">
        <f>IFERROR(VLOOKUP($A205,TY_main!A:B,2,FALSE),T204)</f>
        <v>75.4375</v>
      </c>
    </row>
    <row r="206" spans="1:20" x14ac:dyDescent="0.25">
      <c r="A206" s="2">
        <f>SPY_IVOL!A206</f>
        <v>38656</v>
      </c>
      <c r="B206">
        <f>SPY_IVOL!B206</f>
        <v>18.824999999999999</v>
      </c>
      <c r="C206">
        <f>SPY_IVOL!C206</f>
        <v>18.824999999999999</v>
      </c>
      <c r="D206">
        <f>SPY_IVOL!D206</f>
        <v>16.6022</v>
      </c>
      <c r="E206">
        <f>SPY_IVOL!E206</f>
        <v>13.672000000000001</v>
      </c>
      <c r="F206">
        <f>SPY_IVOL!F206</f>
        <v>12.2783</v>
      </c>
      <c r="G206">
        <f>SPY_IVOL!G206</f>
        <v>10.7475</v>
      </c>
      <c r="H206">
        <f>SPY_IVOL!H206</f>
        <v>10.5449</v>
      </c>
      <c r="I206">
        <f>VLOOKUP($A206,SPY_main!$A:$C,2,FALSE)</f>
        <v>120.13</v>
      </c>
      <c r="J206">
        <f>IFERROR(VLOOKUP($A206,SPY_main!$A:$C,3,FALSE),J205)</f>
        <v>1.7371000000000001</v>
      </c>
      <c r="K206">
        <f>IFERROR(VLOOKUP($A206,SPY_main!$E:$F,2,FALSE),K205)</f>
        <v>4.26</v>
      </c>
      <c r="L206">
        <f>IFERROR(VLOOKUP($A206,SPY_main!H:I,2,FALSE),L205)</f>
        <v>15.32</v>
      </c>
      <c r="M206">
        <f t="shared" si="21"/>
        <v>23.361599999999999</v>
      </c>
      <c r="N206">
        <f t="shared" si="22"/>
        <v>23.361599999999999</v>
      </c>
      <c r="O206">
        <f t="shared" si="23"/>
        <v>19.357500000000002</v>
      </c>
      <c r="P206">
        <f t="shared" si="24"/>
        <v>13.530099999999999</v>
      </c>
      <c r="Q206">
        <f t="shared" si="25"/>
        <v>12.3172</v>
      </c>
      <c r="R206">
        <f t="shared" si="26"/>
        <v>11.058400000000001</v>
      </c>
      <c r="S206">
        <f t="shared" si="27"/>
        <v>10.9023</v>
      </c>
      <c r="T206">
        <f>IFERROR(VLOOKUP($A206,TY_main!A:B,2,FALSE),T205)</f>
        <v>75.46875</v>
      </c>
    </row>
    <row r="207" spans="1:20" x14ac:dyDescent="0.25">
      <c r="A207" s="2">
        <f>SPY_IVOL!A207</f>
        <v>38657</v>
      </c>
      <c r="B207">
        <f>SPY_IVOL!B207</f>
        <v>18.9407</v>
      </c>
      <c r="C207">
        <f>SPY_IVOL!C207</f>
        <v>18.9407</v>
      </c>
      <c r="D207">
        <f>SPY_IVOL!D207</f>
        <v>16.670100000000001</v>
      </c>
      <c r="E207">
        <f>SPY_IVOL!E207</f>
        <v>13.5595</v>
      </c>
      <c r="F207">
        <f>SPY_IVOL!F207</f>
        <v>12.1776</v>
      </c>
      <c r="G207">
        <f>SPY_IVOL!G207</f>
        <v>10.755100000000001</v>
      </c>
      <c r="H207">
        <f>SPY_IVOL!H207</f>
        <v>10.5153</v>
      </c>
      <c r="I207">
        <f>VLOOKUP($A207,SPY_main!$A:$C,2,FALSE)</f>
        <v>120.49</v>
      </c>
      <c r="J207">
        <f>IFERROR(VLOOKUP($A207,SPY_main!$A:$C,3,FALSE),J206)</f>
        <v>1.7319</v>
      </c>
      <c r="K207">
        <f>IFERROR(VLOOKUP($A207,SPY_main!$E:$F,2,FALSE),K206)</f>
        <v>4.2606299999999999</v>
      </c>
      <c r="L207">
        <f>IFERROR(VLOOKUP($A207,SPY_main!H:I,2,FALSE),L206)</f>
        <v>14.85</v>
      </c>
      <c r="M207">
        <f t="shared" si="21"/>
        <v>23.503599999999999</v>
      </c>
      <c r="N207">
        <f t="shared" si="22"/>
        <v>23.503599999999999</v>
      </c>
      <c r="O207">
        <f t="shared" si="23"/>
        <v>19.4786</v>
      </c>
      <c r="P207">
        <f t="shared" si="24"/>
        <v>13.4255</v>
      </c>
      <c r="Q207">
        <f t="shared" si="25"/>
        <v>11.9923</v>
      </c>
      <c r="R207">
        <f t="shared" si="26"/>
        <v>10.6708</v>
      </c>
      <c r="S207">
        <f t="shared" si="27"/>
        <v>10.4643</v>
      </c>
      <c r="T207">
        <f>IFERROR(VLOOKUP($A207,TY_main!A:B,2,FALSE),T206)</f>
        <v>75.390625</v>
      </c>
    </row>
    <row r="208" spans="1:20" x14ac:dyDescent="0.25">
      <c r="A208" s="2">
        <f>SPY_IVOL!A208</f>
        <v>38658</v>
      </c>
      <c r="B208">
        <f>SPY_IVOL!B208</f>
        <v>18.0655</v>
      </c>
      <c r="C208">
        <f>SPY_IVOL!C208</f>
        <v>18.0655</v>
      </c>
      <c r="D208">
        <f>SPY_IVOL!D208</f>
        <v>15.810499999999999</v>
      </c>
      <c r="E208">
        <f>SPY_IVOL!E208</f>
        <v>12.7216</v>
      </c>
      <c r="F208">
        <f>SPY_IVOL!F208</f>
        <v>11.262499999999999</v>
      </c>
      <c r="G208">
        <f>SPY_IVOL!G208</f>
        <v>9.6996000000000002</v>
      </c>
      <c r="H208">
        <f>SPY_IVOL!H208</f>
        <v>9.4463000000000008</v>
      </c>
      <c r="I208">
        <f>VLOOKUP($A208,SPY_main!$A:$C,2,FALSE)</f>
        <v>121.75</v>
      </c>
      <c r="J208">
        <f>IFERROR(VLOOKUP($A208,SPY_main!$A:$C,3,FALSE),J207)</f>
        <v>1.714</v>
      </c>
      <c r="K208">
        <f>IFERROR(VLOOKUP($A208,SPY_main!$E:$F,2,FALSE),K207)</f>
        <v>4.28</v>
      </c>
      <c r="L208">
        <f>IFERROR(VLOOKUP($A208,SPY_main!H:I,2,FALSE),L207)</f>
        <v>13.48</v>
      </c>
      <c r="M208">
        <f t="shared" si="21"/>
        <v>22.107800000000001</v>
      </c>
      <c r="N208">
        <f t="shared" si="22"/>
        <v>22.107800000000001</v>
      </c>
      <c r="O208">
        <f t="shared" si="23"/>
        <v>18.136500000000002</v>
      </c>
      <c r="P208">
        <f t="shared" si="24"/>
        <v>12.102399999999999</v>
      </c>
      <c r="Q208">
        <f t="shared" si="25"/>
        <v>11.158099999999999</v>
      </c>
      <c r="R208">
        <f t="shared" si="26"/>
        <v>10.370200000000001</v>
      </c>
      <c r="S208">
        <f t="shared" si="27"/>
        <v>10.2577</v>
      </c>
      <c r="T208">
        <f>IFERROR(VLOOKUP($A208,TY_main!A:B,2,FALSE),T207)</f>
        <v>75.234375</v>
      </c>
    </row>
    <row r="209" spans="1:20" x14ac:dyDescent="0.25">
      <c r="A209" s="2">
        <f>SPY_IVOL!A209</f>
        <v>38659</v>
      </c>
      <c r="B209">
        <f>SPY_IVOL!B209</f>
        <v>17.123100000000001</v>
      </c>
      <c r="C209">
        <f>SPY_IVOL!C209</f>
        <v>17.123100000000001</v>
      </c>
      <c r="D209">
        <f>SPY_IVOL!D209</f>
        <v>15.087999999999999</v>
      </c>
      <c r="E209">
        <f>SPY_IVOL!E209</f>
        <v>12.3025</v>
      </c>
      <c r="F209">
        <f>SPY_IVOL!F209</f>
        <v>10.981</v>
      </c>
      <c r="G209">
        <f>SPY_IVOL!G209</f>
        <v>9.5991</v>
      </c>
      <c r="H209">
        <f>SPY_IVOL!H209</f>
        <v>9.3633000000000006</v>
      </c>
      <c r="I209">
        <f>VLOOKUP($A209,SPY_main!$A:$C,2,FALSE)</f>
        <v>122.27</v>
      </c>
      <c r="J209">
        <f>IFERROR(VLOOKUP($A209,SPY_main!$A:$C,3,FALSE),J208)</f>
        <v>1.7067000000000001</v>
      </c>
      <c r="K209">
        <f>IFERROR(VLOOKUP($A209,SPY_main!$E:$F,2,FALSE),K208)</f>
        <v>4.2906300000000002</v>
      </c>
      <c r="L209">
        <f>IFERROR(VLOOKUP($A209,SPY_main!H:I,2,FALSE),L208)</f>
        <v>13</v>
      </c>
      <c r="M209">
        <f t="shared" si="21"/>
        <v>19.653400000000001</v>
      </c>
      <c r="N209">
        <f t="shared" si="22"/>
        <v>19.653400000000001</v>
      </c>
      <c r="O209">
        <f t="shared" si="23"/>
        <v>16.290800000000001</v>
      </c>
      <c r="P209">
        <f t="shared" si="24"/>
        <v>11.256600000000001</v>
      </c>
      <c r="Q209">
        <f t="shared" si="25"/>
        <v>10.466100000000001</v>
      </c>
      <c r="R209">
        <f t="shared" si="26"/>
        <v>9.8374000000000006</v>
      </c>
      <c r="S209">
        <f t="shared" si="27"/>
        <v>9.7447999999999997</v>
      </c>
      <c r="T209">
        <f>IFERROR(VLOOKUP($A209,TY_main!A:B,2,FALSE),T208)</f>
        <v>74.96875</v>
      </c>
    </row>
    <row r="210" spans="1:20" x14ac:dyDescent="0.25">
      <c r="A210" s="2">
        <f>SPY_IVOL!A210</f>
        <v>38660</v>
      </c>
      <c r="B210">
        <f>SPY_IVOL!B210</f>
        <v>17.630400000000002</v>
      </c>
      <c r="C210">
        <f>SPY_IVOL!C210</f>
        <v>17.630400000000002</v>
      </c>
      <c r="D210">
        <f>SPY_IVOL!D210</f>
        <v>15.4376</v>
      </c>
      <c r="E210">
        <f>SPY_IVOL!E210</f>
        <v>12.4305</v>
      </c>
      <c r="F210">
        <f>SPY_IVOL!F210</f>
        <v>11.1073</v>
      </c>
      <c r="G210">
        <f>SPY_IVOL!G210</f>
        <v>9.7230000000000008</v>
      </c>
      <c r="H210">
        <f>SPY_IVOL!H210</f>
        <v>9.4982000000000006</v>
      </c>
      <c r="I210">
        <f>VLOOKUP($A210,SPY_main!$A:$C,2,FALSE)</f>
        <v>122.11</v>
      </c>
      <c r="J210">
        <f>IFERROR(VLOOKUP($A210,SPY_main!$A:$C,3,FALSE),J209)</f>
        <v>1.7089000000000001</v>
      </c>
      <c r="K210">
        <f>IFERROR(VLOOKUP($A210,SPY_main!$E:$F,2,FALSE),K209)</f>
        <v>4.3</v>
      </c>
      <c r="L210">
        <f>IFERROR(VLOOKUP($A210,SPY_main!H:I,2,FALSE),L209)</f>
        <v>13.17</v>
      </c>
      <c r="M210">
        <f t="shared" si="21"/>
        <v>20.148900000000001</v>
      </c>
      <c r="N210">
        <f t="shared" si="22"/>
        <v>20.148900000000001</v>
      </c>
      <c r="O210">
        <f t="shared" si="23"/>
        <v>16.555</v>
      </c>
      <c r="P210">
        <f t="shared" si="24"/>
        <v>11.124000000000001</v>
      </c>
      <c r="Q210">
        <f t="shared" si="25"/>
        <v>10.2515</v>
      </c>
      <c r="R210">
        <f t="shared" si="26"/>
        <v>9.5028000000000006</v>
      </c>
      <c r="S210">
        <f t="shared" si="27"/>
        <v>9.3971999999999998</v>
      </c>
      <c r="T210">
        <f>IFERROR(VLOOKUP($A210,TY_main!A:B,2,FALSE),T209)</f>
        <v>74.9375</v>
      </c>
    </row>
    <row r="211" spans="1:20" x14ac:dyDescent="0.25">
      <c r="A211" s="2">
        <f>SPY_IVOL!A211</f>
        <v>38663</v>
      </c>
      <c r="B211">
        <f>SPY_IVOL!B211</f>
        <v>17.702500000000001</v>
      </c>
      <c r="C211">
        <f>SPY_IVOL!C211</f>
        <v>17.702500000000001</v>
      </c>
      <c r="D211">
        <f>SPY_IVOL!D211</f>
        <v>15.4641</v>
      </c>
      <c r="E211">
        <f>SPY_IVOL!E211</f>
        <v>12.3857</v>
      </c>
      <c r="F211">
        <f>SPY_IVOL!F211</f>
        <v>11.031599999999999</v>
      </c>
      <c r="G211">
        <f>SPY_IVOL!G211</f>
        <v>9.6079000000000008</v>
      </c>
      <c r="H211">
        <f>SPY_IVOL!H211</f>
        <v>9.3773</v>
      </c>
      <c r="I211">
        <f>VLOOKUP($A211,SPY_main!$A:$C,2,FALSE)</f>
        <v>122.23</v>
      </c>
      <c r="J211">
        <f>IFERROR(VLOOKUP($A211,SPY_main!$A:$C,3,FALSE),J210)</f>
        <v>1.7072000000000001</v>
      </c>
      <c r="K211">
        <f>IFERROR(VLOOKUP($A211,SPY_main!$E:$F,2,FALSE),K210)</f>
        <v>4.3043800000000001</v>
      </c>
      <c r="L211">
        <f>IFERROR(VLOOKUP($A211,SPY_main!H:I,2,FALSE),L210)</f>
        <v>13.1</v>
      </c>
      <c r="M211">
        <f t="shared" si="21"/>
        <v>20.619800000000001</v>
      </c>
      <c r="N211">
        <f t="shared" si="22"/>
        <v>20.619800000000001</v>
      </c>
      <c r="O211">
        <f t="shared" si="23"/>
        <v>17.002199999999998</v>
      </c>
      <c r="P211">
        <f t="shared" si="24"/>
        <v>11.5793</v>
      </c>
      <c r="Q211">
        <f t="shared" si="25"/>
        <v>10.8475</v>
      </c>
      <c r="R211">
        <f t="shared" si="26"/>
        <v>10.257400000000001</v>
      </c>
      <c r="S211">
        <f t="shared" si="27"/>
        <v>10.175700000000001</v>
      </c>
      <c r="T211">
        <f>IFERROR(VLOOKUP($A211,TY_main!A:B,2,FALSE),T210)</f>
        <v>75.03125</v>
      </c>
    </row>
    <row r="212" spans="1:20" x14ac:dyDescent="0.25">
      <c r="A212" s="2">
        <f>SPY_IVOL!A212</f>
        <v>38664</v>
      </c>
      <c r="B212">
        <f>SPY_IVOL!B212</f>
        <v>17.435700000000001</v>
      </c>
      <c r="C212">
        <f>SPY_IVOL!C212</f>
        <v>17.435700000000001</v>
      </c>
      <c r="D212">
        <f>SPY_IVOL!D212</f>
        <v>15.2455</v>
      </c>
      <c r="E212">
        <f>SPY_IVOL!E212</f>
        <v>12.2416</v>
      </c>
      <c r="F212">
        <f>SPY_IVOL!F212</f>
        <v>10.938700000000001</v>
      </c>
      <c r="G212">
        <f>SPY_IVOL!G212</f>
        <v>9.5731000000000002</v>
      </c>
      <c r="H212">
        <f>SPY_IVOL!H212</f>
        <v>9.3543000000000003</v>
      </c>
      <c r="I212">
        <f>VLOOKUP($A212,SPY_main!$A:$C,2,FALSE)</f>
        <v>122.23</v>
      </c>
      <c r="J212">
        <f>IFERROR(VLOOKUP($A212,SPY_main!$A:$C,3,FALSE),J211)</f>
        <v>1.7072000000000001</v>
      </c>
      <c r="K212">
        <f>IFERROR(VLOOKUP($A212,SPY_main!$E:$F,2,FALSE),K211)</f>
        <v>4.3099999999999996</v>
      </c>
      <c r="L212">
        <f>IFERROR(VLOOKUP($A212,SPY_main!H:I,2,FALSE),L211)</f>
        <v>13.08</v>
      </c>
      <c r="M212">
        <f t="shared" si="21"/>
        <v>21.617100000000001</v>
      </c>
      <c r="N212">
        <f t="shared" si="22"/>
        <v>21.617100000000001</v>
      </c>
      <c r="O212">
        <f t="shared" si="23"/>
        <v>17.5931</v>
      </c>
      <c r="P212">
        <f t="shared" si="24"/>
        <v>11.402900000000001</v>
      </c>
      <c r="Q212">
        <f t="shared" si="25"/>
        <v>10.4146</v>
      </c>
      <c r="R212">
        <f t="shared" si="26"/>
        <v>9.5520999999999994</v>
      </c>
      <c r="S212">
        <f t="shared" si="27"/>
        <v>9.4314999999999998</v>
      </c>
      <c r="T212">
        <f>IFERROR(VLOOKUP($A212,TY_main!A:B,2,FALSE),T211)</f>
        <v>75.359375</v>
      </c>
    </row>
    <row r="213" spans="1:20" x14ac:dyDescent="0.25">
      <c r="A213" s="2">
        <f>SPY_IVOL!A213</f>
        <v>38665</v>
      </c>
      <c r="B213">
        <f>SPY_IVOL!B213</f>
        <v>17.260100000000001</v>
      </c>
      <c r="C213">
        <f>SPY_IVOL!C213</f>
        <v>17.260100000000001</v>
      </c>
      <c r="D213">
        <f>SPY_IVOL!D213</f>
        <v>15.059900000000001</v>
      </c>
      <c r="E213">
        <f>SPY_IVOL!E213</f>
        <v>12.05</v>
      </c>
      <c r="F213">
        <f>SPY_IVOL!F213</f>
        <v>10.8217</v>
      </c>
      <c r="G213">
        <f>SPY_IVOL!G213</f>
        <v>9.5374999999999996</v>
      </c>
      <c r="H213">
        <f>SPY_IVOL!H213</f>
        <v>9.3404000000000007</v>
      </c>
      <c r="I213">
        <f>VLOOKUP($A213,SPY_main!$A:$C,2,FALSE)</f>
        <v>122.39</v>
      </c>
      <c r="J213">
        <f>IFERROR(VLOOKUP($A213,SPY_main!$A:$C,3,FALSE),J212)</f>
        <v>1.7050000000000001</v>
      </c>
      <c r="K213">
        <f>IFERROR(VLOOKUP($A213,SPY_main!$E:$F,2,FALSE),K212)</f>
        <v>4.33</v>
      </c>
      <c r="L213">
        <f>IFERROR(VLOOKUP($A213,SPY_main!H:I,2,FALSE),L212)</f>
        <v>12.8</v>
      </c>
      <c r="M213">
        <f t="shared" si="21"/>
        <v>18.126300000000001</v>
      </c>
      <c r="N213">
        <f t="shared" si="22"/>
        <v>18.126300000000001</v>
      </c>
      <c r="O213">
        <f t="shared" si="23"/>
        <v>15.1433</v>
      </c>
      <c r="P213">
        <f t="shared" si="24"/>
        <v>10.8171</v>
      </c>
      <c r="Q213">
        <f t="shared" si="25"/>
        <v>10.170400000000001</v>
      </c>
      <c r="R213">
        <f t="shared" si="26"/>
        <v>9.5944000000000003</v>
      </c>
      <c r="S213">
        <f t="shared" si="27"/>
        <v>9.5185999999999993</v>
      </c>
      <c r="T213">
        <f>IFERROR(VLOOKUP($A213,TY_main!A:B,2,FALSE),T212)</f>
        <v>75.0625</v>
      </c>
    </row>
    <row r="214" spans="1:20" x14ac:dyDescent="0.25">
      <c r="A214" s="2">
        <f>SPY_IVOL!A214</f>
        <v>38666</v>
      </c>
      <c r="B214">
        <f>SPY_IVOL!B214</f>
        <v>16.5839</v>
      </c>
      <c r="C214">
        <f>SPY_IVOL!C214</f>
        <v>16.5839</v>
      </c>
      <c r="D214">
        <f>SPY_IVOL!D214</f>
        <v>14.365500000000001</v>
      </c>
      <c r="E214">
        <f>SPY_IVOL!E214</f>
        <v>11.331799999999999</v>
      </c>
      <c r="F214">
        <f>SPY_IVOL!F214</f>
        <v>10.0588</v>
      </c>
      <c r="G214">
        <f>SPY_IVOL!G214</f>
        <v>8.6745999999999999</v>
      </c>
      <c r="H214">
        <f>SPY_IVOL!H214</f>
        <v>8.4764999999999997</v>
      </c>
      <c r="I214">
        <f>VLOOKUP($A214,SPY_main!$A:$C,2,FALSE)</f>
        <v>123.34</v>
      </c>
      <c r="J214">
        <f>IFERROR(VLOOKUP($A214,SPY_main!$A:$C,3,FALSE),J213)</f>
        <v>1.6919</v>
      </c>
      <c r="K214">
        <f>IFERROR(VLOOKUP($A214,SPY_main!$E:$F,2,FALSE),K213)</f>
        <v>4.3322500000000002</v>
      </c>
      <c r="L214">
        <f>IFERROR(VLOOKUP($A214,SPY_main!H:I,2,FALSE),L213)</f>
        <v>11.9</v>
      </c>
      <c r="M214">
        <f t="shared" si="21"/>
        <v>18.858699999999999</v>
      </c>
      <c r="N214">
        <f t="shared" si="22"/>
        <v>18.858699999999999</v>
      </c>
      <c r="O214">
        <f t="shared" si="23"/>
        <v>15.2273</v>
      </c>
      <c r="P214">
        <f t="shared" si="24"/>
        <v>9.5968</v>
      </c>
      <c r="Q214">
        <f t="shared" si="25"/>
        <v>8.9017999999999997</v>
      </c>
      <c r="R214">
        <f t="shared" si="26"/>
        <v>8.3016000000000005</v>
      </c>
      <c r="S214">
        <f t="shared" si="27"/>
        <v>8.2233999999999998</v>
      </c>
      <c r="T214">
        <f>IFERROR(VLOOKUP($A214,TY_main!A:B,2,FALSE),T213)</f>
        <v>75.390625</v>
      </c>
    </row>
    <row r="215" spans="1:20" x14ac:dyDescent="0.25">
      <c r="A215" s="2">
        <f>SPY_IVOL!A215</f>
        <v>38667</v>
      </c>
      <c r="B215">
        <f>SPY_IVOL!B215</f>
        <v>17.256399999999999</v>
      </c>
      <c r="C215">
        <f>SPY_IVOL!C215</f>
        <v>17.256399999999999</v>
      </c>
      <c r="D215">
        <f>SPY_IVOL!D215</f>
        <v>14.633900000000001</v>
      </c>
      <c r="E215">
        <f>SPY_IVOL!E215</f>
        <v>10.975300000000001</v>
      </c>
      <c r="F215">
        <f>SPY_IVOL!F215</f>
        <v>9.7287999999999997</v>
      </c>
      <c r="G215">
        <f>SPY_IVOL!G215</f>
        <v>8.3457000000000008</v>
      </c>
      <c r="H215">
        <f>SPY_IVOL!H215</f>
        <v>8.1693999999999996</v>
      </c>
      <c r="I215">
        <f>VLOOKUP($A215,SPY_main!$A:$C,2,FALSE)</f>
        <v>123.76</v>
      </c>
      <c r="J215">
        <f>IFERROR(VLOOKUP($A215,SPY_main!$A:$C,3,FALSE),J214)</f>
        <v>1.6860999999999999</v>
      </c>
      <c r="K215">
        <f>IFERROR(VLOOKUP($A215,SPY_main!$E:$F,2,FALSE),K214)</f>
        <v>4.34</v>
      </c>
      <c r="L215">
        <f>IFERROR(VLOOKUP($A215,SPY_main!H:I,2,FALSE),L214)</f>
        <v>11.63</v>
      </c>
      <c r="M215">
        <f t="shared" si="21"/>
        <v>15.211399999999999</v>
      </c>
      <c r="N215">
        <f t="shared" si="22"/>
        <v>15.211399999999999</v>
      </c>
      <c r="O215">
        <f t="shared" si="23"/>
        <v>12.648400000000001</v>
      </c>
      <c r="P215">
        <f t="shared" si="24"/>
        <v>9.0122999999999998</v>
      </c>
      <c r="Q215">
        <f t="shared" si="25"/>
        <v>8.7509999999999994</v>
      </c>
      <c r="R215">
        <f t="shared" si="26"/>
        <v>8.4817</v>
      </c>
      <c r="S215">
        <f t="shared" si="27"/>
        <v>8.4540000000000006</v>
      </c>
      <c r="T215">
        <f>IFERROR(VLOOKUP($A215,TY_main!A:B,2,FALSE),T214)</f>
        <v>75.390625</v>
      </c>
    </row>
    <row r="216" spans="1:20" x14ac:dyDescent="0.25">
      <c r="A216" s="2">
        <f>SPY_IVOL!A216</f>
        <v>38670</v>
      </c>
      <c r="B216">
        <f>SPY_IVOL!B216</f>
        <v>17.644100000000002</v>
      </c>
      <c r="C216">
        <f>SPY_IVOL!C216</f>
        <v>17.644100000000002</v>
      </c>
      <c r="D216">
        <f>SPY_IVOL!D216</f>
        <v>15.055899999999999</v>
      </c>
      <c r="E216">
        <f>SPY_IVOL!E216</f>
        <v>11.369199999999999</v>
      </c>
      <c r="F216">
        <f>SPY_IVOL!F216</f>
        <v>10.065</v>
      </c>
      <c r="G216">
        <f>SPY_IVOL!G216</f>
        <v>8.7240000000000002</v>
      </c>
      <c r="H216">
        <f>SPY_IVOL!H216</f>
        <v>8.5111000000000008</v>
      </c>
      <c r="I216">
        <f>VLOOKUP($A216,SPY_main!$A:$C,2,FALSE)</f>
        <v>123.69</v>
      </c>
      <c r="J216">
        <f>IFERROR(VLOOKUP($A216,SPY_main!$A:$C,3,FALSE),J215)</f>
        <v>2.1720999999999999</v>
      </c>
      <c r="K216">
        <f>IFERROR(VLOOKUP($A216,SPY_main!$E:$F,2,FALSE),K215)</f>
        <v>4.34</v>
      </c>
      <c r="L216">
        <f>IFERROR(VLOOKUP($A216,SPY_main!H:I,2,FALSE),L215)</f>
        <v>12.18</v>
      </c>
      <c r="M216">
        <f t="shared" si="21"/>
        <v>15.701599999999999</v>
      </c>
      <c r="N216">
        <f t="shared" si="22"/>
        <v>15.701599999999999</v>
      </c>
      <c r="O216">
        <f t="shared" si="23"/>
        <v>13.4283</v>
      </c>
      <c r="P216">
        <f t="shared" si="24"/>
        <v>10.2395</v>
      </c>
      <c r="Q216">
        <f t="shared" si="25"/>
        <v>9.3653999999999993</v>
      </c>
      <c r="R216">
        <f t="shared" si="26"/>
        <v>8.5023</v>
      </c>
      <c r="S216">
        <f t="shared" si="27"/>
        <v>8.3789999999999996</v>
      </c>
      <c r="T216">
        <f>IFERROR(VLOOKUP($A216,TY_main!A:B,2,FALSE),T215)</f>
        <v>75.15625</v>
      </c>
    </row>
    <row r="217" spans="1:20" x14ac:dyDescent="0.25">
      <c r="A217" s="2">
        <f>SPY_IVOL!A217</f>
        <v>38671</v>
      </c>
      <c r="B217">
        <f>SPY_IVOL!B217</f>
        <v>17.399799999999999</v>
      </c>
      <c r="C217">
        <f>SPY_IVOL!C217</f>
        <v>17.399799999999999</v>
      </c>
      <c r="D217">
        <f>SPY_IVOL!D217</f>
        <v>14.9909</v>
      </c>
      <c r="E217">
        <f>SPY_IVOL!E217</f>
        <v>11.668100000000001</v>
      </c>
      <c r="F217">
        <f>SPY_IVOL!F217</f>
        <v>10.5518</v>
      </c>
      <c r="G217">
        <f>SPY_IVOL!G217</f>
        <v>9.3889999999999993</v>
      </c>
      <c r="H217">
        <f>SPY_IVOL!H217</f>
        <v>9.2261000000000006</v>
      </c>
      <c r="I217">
        <f>VLOOKUP($A217,SPY_main!$A:$C,2,FALSE)</f>
        <v>123.24</v>
      </c>
      <c r="J217">
        <f>IFERROR(VLOOKUP($A217,SPY_main!$A:$C,3,FALSE),J216)</f>
        <v>2.1800000000000002</v>
      </c>
      <c r="K217">
        <f>IFERROR(VLOOKUP($A217,SPY_main!$E:$F,2,FALSE),K216)</f>
        <v>4.3499999999999996</v>
      </c>
      <c r="L217">
        <f>IFERROR(VLOOKUP($A217,SPY_main!H:I,2,FALSE),L216)</f>
        <v>12.23</v>
      </c>
      <c r="M217">
        <f t="shared" si="21"/>
        <v>15.794700000000001</v>
      </c>
      <c r="N217">
        <f t="shared" si="22"/>
        <v>15.794700000000001</v>
      </c>
      <c r="O217">
        <f t="shared" si="23"/>
        <v>13.8056</v>
      </c>
      <c r="P217">
        <f t="shared" si="24"/>
        <v>11.1516</v>
      </c>
      <c r="Q217">
        <f t="shared" si="25"/>
        <v>10.7394</v>
      </c>
      <c r="R217">
        <f t="shared" si="26"/>
        <v>10.355</v>
      </c>
      <c r="S217">
        <f t="shared" si="27"/>
        <v>10.307600000000001</v>
      </c>
      <c r="T217">
        <f>IFERROR(VLOOKUP($A217,TY_main!A:B,2,FALSE),T216)</f>
        <v>75.390625</v>
      </c>
    </row>
    <row r="218" spans="1:20" x14ac:dyDescent="0.25">
      <c r="A218" s="2">
        <f>SPY_IVOL!A218</f>
        <v>38672</v>
      </c>
      <c r="B218">
        <f>SPY_IVOL!B218</f>
        <v>17.2578</v>
      </c>
      <c r="C218">
        <f>SPY_IVOL!C218</f>
        <v>17.2578</v>
      </c>
      <c r="D218">
        <f>SPY_IVOL!D218</f>
        <v>14.7521</v>
      </c>
      <c r="E218">
        <f>SPY_IVOL!E218</f>
        <v>11.2447</v>
      </c>
      <c r="F218">
        <f>SPY_IVOL!F218</f>
        <v>10.167299999999999</v>
      </c>
      <c r="G218">
        <f>SPY_IVOL!G218</f>
        <v>9.0624000000000002</v>
      </c>
      <c r="H218">
        <f>SPY_IVOL!H218</f>
        <v>8.9061000000000003</v>
      </c>
      <c r="I218">
        <f>VLOOKUP($A218,SPY_main!$A:$C,2,FALSE)</f>
        <v>123.49</v>
      </c>
      <c r="J218">
        <f>IFERROR(VLOOKUP($A218,SPY_main!$A:$C,3,FALSE),J217)</f>
        <v>2.1756000000000002</v>
      </c>
      <c r="K218">
        <f>IFERROR(VLOOKUP($A218,SPY_main!$E:$F,2,FALSE),K217)</f>
        <v>4.3681299999999998</v>
      </c>
      <c r="L218">
        <f>IFERROR(VLOOKUP($A218,SPY_main!H:I,2,FALSE),L217)</f>
        <v>12.26</v>
      </c>
      <c r="M218">
        <f t="shared" si="21"/>
        <v>10.6912</v>
      </c>
      <c r="N218">
        <f t="shared" si="22"/>
        <v>10.6912</v>
      </c>
      <c r="O218">
        <f t="shared" si="23"/>
        <v>10.449299999999999</v>
      </c>
      <c r="P218">
        <f t="shared" si="24"/>
        <v>10.1709</v>
      </c>
      <c r="Q218">
        <f t="shared" si="25"/>
        <v>9.9605999999999995</v>
      </c>
      <c r="R218">
        <f t="shared" si="26"/>
        <v>9.7467000000000006</v>
      </c>
      <c r="S218">
        <f t="shared" si="27"/>
        <v>9.7211999999999996</v>
      </c>
      <c r="T218">
        <f>IFERROR(VLOOKUP($A218,TY_main!A:B,2,FALSE),T217)</f>
        <v>75.71875</v>
      </c>
    </row>
    <row r="219" spans="1:20" x14ac:dyDescent="0.25">
      <c r="A219" s="2">
        <f>SPY_IVOL!A219</f>
        <v>38673</v>
      </c>
      <c r="B219">
        <f>SPY_IVOL!B219</f>
        <v>17.409800000000001</v>
      </c>
      <c r="C219">
        <f>SPY_IVOL!C219</f>
        <v>17.409800000000001</v>
      </c>
      <c r="D219">
        <f>SPY_IVOL!D219</f>
        <v>14.5862</v>
      </c>
      <c r="E219">
        <f>SPY_IVOL!E219</f>
        <v>10.601699999999999</v>
      </c>
      <c r="F219">
        <f>SPY_IVOL!F219</f>
        <v>9.7952999999999992</v>
      </c>
      <c r="G219">
        <f>SPY_IVOL!G219</f>
        <v>8.9321000000000002</v>
      </c>
      <c r="H219">
        <f>SPY_IVOL!H219</f>
        <v>8.8346</v>
      </c>
      <c r="I219">
        <f>VLOOKUP($A219,SPY_main!$A:$C,2,FALSE)</f>
        <v>124.64</v>
      </c>
      <c r="J219">
        <f>IFERROR(VLOOKUP($A219,SPY_main!$A:$C,3,FALSE),J218)</f>
        <v>2.1556000000000002</v>
      </c>
      <c r="K219">
        <f>IFERROR(VLOOKUP($A219,SPY_main!$E:$F,2,FALSE),K218)</f>
        <v>4.37</v>
      </c>
      <c r="L219">
        <f>IFERROR(VLOOKUP($A219,SPY_main!H:I,2,FALSE),L218)</f>
        <v>11.25</v>
      </c>
      <c r="M219">
        <f t="shared" si="21"/>
        <v>13.598000000000001</v>
      </c>
      <c r="N219">
        <f t="shared" si="22"/>
        <v>13.598000000000001</v>
      </c>
      <c r="O219">
        <f t="shared" si="23"/>
        <v>12.738</v>
      </c>
      <c r="P219">
        <f t="shared" si="24"/>
        <v>11.7104</v>
      </c>
      <c r="Q219">
        <f t="shared" si="25"/>
        <v>11.119300000000001</v>
      </c>
      <c r="R219">
        <f t="shared" si="26"/>
        <v>10.495900000000001</v>
      </c>
      <c r="S219">
        <f t="shared" si="27"/>
        <v>10.428000000000001</v>
      </c>
      <c r="T219">
        <f>IFERROR(VLOOKUP($A219,TY_main!A:B,2,FALSE),T218)</f>
        <v>75.859375</v>
      </c>
    </row>
    <row r="220" spans="1:20" x14ac:dyDescent="0.25">
      <c r="A220" s="2">
        <f>SPY_IVOL!A220</f>
        <v>38674</v>
      </c>
      <c r="B220">
        <f>SPY_IVOL!B220</f>
        <v>14.382300000000001</v>
      </c>
      <c r="C220">
        <f>SPY_IVOL!C220</f>
        <v>14.382300000000001</v>
      </c>
      <c r="D220">
        <f>SPY_IVOL!D220</f>
        <v>12.6233</v>
      </c>
      <c r="E220">
        <f>SPY_IVOL!E220</f>
        <v>10.178100000000001</v>
      </c>
      <c r="F220">
        <f>SPY_IVOL!F220</f>
        <v>9.1953999999999994</v>
      </c>
      <c r="G220">
        <f>SPY_IVOL!G220</f>
        <v>8.2292000000000005</v>
      </c>
      <c r="H220">
        <f>SPY_IVOL!H220</f>
        <v>8.0576000000000008</v>
      </c>
      <c r="I220">
        <f>VLOOKUP($A220,SPY_main!$A:$C,2,FALSE)</f>
        <v>125.13</v>
      </c>
      <c r="J220">
        <f>IFERROR(VLOOKUP($A220,SPY_main!$A:$C,3,FALSE),J219)</f>
        <v>2.1471</v>
      </c>
      <c r="K220">
        <f>IFERROR(VLOOKUP($A220,SPY_main!$E:$F,2,FALSE),K219)</f>
        <v>4.3724999999999996</v>
      </c>
      <c r="L220">
        <f>IFERROR(VLOOKUP($A220,SPY_main!H:I,2,FALSE),L219)</f>
        <v>11.12</v>
      </c>
      <c r="M220">
        <f t="shared" si="21"/>
        <v>16.906099999999999</v>
      </c>
      <c r="N220">
        <f t="shared" si="22"/>
        <v>16.906099999999999</v>
      </c>
      <c r="O220">
        <f t="shared" si="23"/>
        <v>14.1707</v>
      </c>
      <c r="P220">
        <f t="shared" si="24"/>
        <v>10.2423</v>
      </c>
      <c r="Q220">
        <f t="shared" si="25"/>
        <v>9.2850000000000001</v>
      </c>
      <c r="R220">
        <f t="shared" si="26"/>
        <v>8.3056000000000001</v>
      </c>
      <c r="S220">
        <f t="shared" si="27"/>
        <v>8.1760000000000002</v>
      </c>
      <c r="T220">
        <f>IFERROR(VLOOKUP($A220,TY_main!A:B,2,FALSE),T219)</f>
        <v>75.65625</v>
      </c>
    </row>
    <row r="221" spans="1:20" x14ac:dyDescent="0.25">
      <c r="A221" s="2">
        <f>SPY_IVOL!A221</f>
        <v>38677</v>
      </c>
      <c r="B221">
        <f>SPY_IVOL!B221</f>
        <v>14.5672</v>
      </c>
      <c r="C221">
        <f>SPY_IVOL!C221</f>
        <v>14.5672</v>
      </c>
      <c r="D221">
        <f>SPY_IVOL!D221</f>
        <v>12.683199999999999</v>
      </c>
      <c r="E221">
        <f>SPY_IVOL!E221</f>
        <v>10.048500000000001</v>
      </c>
      <c r="F221">
        <f>SPY_IVOL!F221</f>
        <v>9.1586999999999996</v>
      </c>
      <c r="G221">
        <f>SPY_IVOL!G221</f>
        <v>8.3117000000000001</v>
      </c>
      <c r="H221">
        <f>SPY_IVOL!H221</f>
        <v>8.1684000000000001</v>
      </c>
      <c r="I221">
        <f>VLOOKUP($A221,SPY_main!$A:$C,2,FALSE)</f>
        <v>125.76</v>
      </c>
      <c r="J221">
        <f>IFERROR(VLOOKUP($A221,SPY_main!$A:$C,3,FALSE),J220)</f>
        <v>2.1364000000000001</v>
      </c>
      <c r="K221">
        <f>IFERROR(VLOOKUP($A221,SPY_main!$E:$F,2,FALSE),K220)</f>
        <v>4.38</v>
      </c>
      <c r="L221">
        <f>IFERROR(VLOOKUP($A221,SPY_main!H:I,2,FALSE),L220)</f>
        <v>10.82</v>
      </c>
      <c r="M221">
        <f t="shared" si="21"/>
        <v>17.2774</v>
      </c>
      <c r="N221">
        <f t="shared" si="22"/>
        <v>17.2774</v>
      </c>
      <c r="O221">
        <f t="shared" si="23"/>
        <v>14.288600000000001</v>
      </c>
      <c r="P221">
        <f t="shared" si="24"/>
        <v>9.9208999999999996</v>
      </c>
      <c r="Q221">
        <f t="shared" si="25"/>
        <v>9.0736000000000008</v>
      </c>
      <c r="R221">
        <f t="shared" si="26"/>
        <v>8.2059999999999995</v>
      </c>
      <c r="S221">
        <f t="shared" si="27"/>
        <v>8.0985999999999994</v>
      </c>
      <c r="T221">
        <f>IFERROR(VLOOKUP($A221,TY_main!A:B,2,FALSE),T220)</f>
        <v>75.859375</v>
      </c>
    </row>
    <row r="222" spans="1:20" x14ac:dyDescent="0.25">
      <c r="A222" s="2">
        <f>SPY_IVOL!A222</f>
        <v>38678</v>
      </c>
      <c r="B222">
        <f>SPY_IVOL!B222</f>
        <v>13.9779</v>
      </c>
      <c r="C222">
        <f>SPY_IVOL!C222</f>
        <v>13.9779</v>
      </c>
      <c r="D222">
        <f>SPY_IVOL!D222</f>
        <v>12.2835</v>
      </c>
      <c r="E222">
        <f>SPY_IVOL!E222</f>
        <v>9.9811999999999994</v>
      </c>
      <c r="F222">
        <f>SPY_IVOL!F222</f>
        <v>9.1689000000000007</v>
      </c>
      <c r="G222">
        <f>SPY_IVOL!G222</f>
        <v>8.3641000000000005</v>
      </c>
      <c r="H222">
        <f>SPY_IVOL!H222</f>
        <v>8.2395999999999994</v>
      </c>
      <c r="I222">
        <f>VLOOKUP($A222,SPY_main!$A:$C,2,FALSE)</f>
        <v>126.3</v>
      </c>
      <c r="J222">
        <f>IFERROR(VLOOKUP($A222,SPY_main!$A:$C,3,FALSE),J221)</f>
        <v>2.1272000000000002</v>
      </c>
      <c r="K222">
        <f>IFERROR(VLOOKUP($A222,SPY_main!$E:$F,2,FALSE),K221)</f>
        <v>4.3937499999999998</v>
      </c>
      <c r="L222">
        <f>IFERROR(VLOOKUP($A222,SPY_main!H:I,2,FALSE),L221)</f>
        <v>10.6</v>
      </c>
      <c r="M222">
        <f t="shared" si="21"/>
        <v>16.762799999999999</v>
      </c>
      <c r="N222">
        <f t="shared" si="22"/>
        <v>16.762799999999999</v>
      </c>
      <c r="O222">
        <f t="shared" si="23"/>
        <v>13.9665</v>
      </c>
      <c r="P222">
        <f t="shared" si="24"/>
        <v>9.9307999999999996</v>
      </c>
      <c r="Q222">
        <f t="shared" si="25"/>
        <v>9.3744999999999994</v>
      </c>
      <c r="R222">
        <f t="shared" si="26"/>
        <v>8.8498000000000001</v>
      </c>
      <c r="S222">
        <f t="shared" si="27"/>
        <v>8.7856000000000005</v>
      </c>
      <c r="T222">
        <f>IFERROR(VLOOKUP($A222,TY_main!A:B,2,FALSE),T221)</f>
        <v>76.03125</v>
      </c>
    </row>
    <row r="223" spans="1:20" x14ac:dyDescent="0.25">
      <c r="A223" s="2">
        <f>SPY_IVOL!A223</f>
        <v>38679</v>
      </c>
      <c r="B223">
        <f>SPY_IVOL!B223</f>
        <v>13.923500000000001</v>
      </c>
      <c r="C223">
        <f>SPY_IVOL!C223</f>
        <v>13.923500000000001</v>
      </c>
      <c r="D223">
        <f>SPY_IVOL!D223</f>
        <v>12.2723</v>
      </c>
      <c r="E223">
        <f>SPY_IVOL!E223</f>
        <v>10.0236</v>
      </c>
      <c r="F223">
        <f>SPY_IVOL!F223</f>
        <v>9.2110000000000003</v>
      </c>
      <c r="G223">
        <f>SPY_IVOL!G223</f>
        <v>8.4160000000000004</v>
      </c>
      <c r="H223">
        <f>SPY_IVOL!H223</f>
        <v>8.2878000000000007</v>
      </c>
      <c r="I223">
        <f>VLOOKUP($A223,SPY_main!$A:$C,2,FALSE)</f>
        <v>127.03</v>
      </c>
      <c r="J223">
        <f>IFERROR(VLOOKUP($A223,SPY_main!$A:$C,3,FALSE),J222)</f>
        <v>2.1150000000000002</v>
      </c>
      <c r="K223">
        <f>IFERROR(VLOOKUP($A223,SPY_main!$E:$F,2,FALSE),K222)</f>
        <v>4.3899999999999997</v>
      </c>
      <c r="L223">
        <f>IFERROR(VLOOKUP($A223,SPY_main!H:I,2,FALSE),L222)</f>
        <v>10.96</v>
      </c>
      <c r="M223">
        <f t="shared" si="21"/>
        <v>16.2134</v>
      </c>
      <c r="N223">
        <f t="shared" si="22"/>
        <v>16.2134</v>
      </c>
      <c r="O223">
        <f t="shared" si="23"/>
        <v>13.704599999999999</v>
      </c>
      <c r="P223">
        <f t="shared" si="24"/>
        <v>10.2057</v>
      </c>
      <c r="Q223">
        <f t="shared" si="25"/>
        <v>9.6724999999999994</v>
      </c>
      <c r="R223">
        <f t="shared" si="26"/>
        <v>9.1353000000000009</v>
      </c>
      <c r="S223">
        <f t="shared" si="27"/>
        <v>9.0737000000000005</v>
      </c>
      <c r="T223">
        <f>IFERROR(VLOOKUP($A223,TY_main!A:B,2,FALSE),T222)</f>
        <v>75.8125</v>
      </c>
    </row>
    <row r="224" spans="1:20" x14ac:dyDescent="0.25">
      <c r="A224" s="2">
        <f>SPY_IVOL!A224</f>
        <v>38681</v>
      </c>
      <c r="B224">
        <f>SPY_IVOL!B224</f>
        <v>14.3062</v>
      </c>
      <c r="C224">
        <f>SPY_IVOL!C224</f>
        <v>14.3062</v>
      </c>
      <c r="D224">
        <f>SPY_IVOL!D224</f>
        <v>12.5501</v>
      </c>
      <c r="E224">
        <f>SPY_IVOL!E224</f>
        <v>10.185600000000001</v>
      </c>
      <c r="F224">
        <f>SPY_IVOL!F224</f>
        <v>9.3566000000000003</v>
      </c>
      <c r="G224">
        <f>SPY_IVOL!G224</f>
        <v>8.5120000000000005</v>
      </c>
      <c r="H224">
        <f>SPY_IVOL!H224</f>
        <v>8.3912999999999993</v>
      </c>
      <c r="I224">
        <f>VLOOKUP($A224,SPY_main!$A:$C,2,FALSE)</f>
        <v>127.13</v>
      </c>
      <c r="J224">
        <f>IFERROR(VLOOKUP($A224,SPY_main!$A:$C,3,FALSE),J223)</f>
        <v>2.1133000000000002</v>
      </c>
      <c r="K224">
        <f>IFERROR(VLOOKUP($A224,SPY_main!$E:$F,2,FALSE),K223)</f>
        <v>4.4006299999999996</v>
      </c>
      <c r="L224">
        <f>IFERROR(VLOOKUP($A224,SPY_main!H:I,2,FALSE),L223)</f>
        <v>10.88</v>
      </c>
      <c r="M224">
        <f t="shared" si="21"/>
        <v>17.503</v>
      </c>
      <c r="N224">
        <f t="shared" si="22"/>
        <v>17.503</v>
      </c>
      <c r="O224">
        <f t="shared" si="23"/>
        <v>14.514799999999999</v>
      </c>
      <c r="P224">
        <f t="shared" si="24"/>
        <v>10.221</v>
      </c>
      <c r="Q224">
        <f t="shared" si="25"/>
        <v>9.9327000000000005</v>
      </c>
      <c r="R224">
        <f t="shared" si="26"/>
        <v>9.6498000000000008</v>
      </c>
      <c r="S224">
        <f t="shared" si="27"/>
        <v>9.6191999999999993</v>
      </c>
      <c r="T224">
        <f>IFERROR(VLOOKUP($A224,TY_main!A:B,2,FALSE),T223)</f>
        <v>76.03125</v>
      </c>
    </row>
    <row r="225" spans="1:20" x14ac:dyDescent="0.25">
      <c r="A225" s="2">
        <f>SPY_IVOL!A225</f>
        <v>38684</v>
      </c>
      <c r="B225">
        <f>SPY_IVOL!B225</f>
        <v>15.201499999999999</v>
      </c>
      <c r="C225">
        <f>SPY_IVOL!C225</f>
        <v>15.201499999999999</v>
      </c>
      <c r="D225">
        <f>SPY_IVOL!D225</f>
        <v>13.292999999999999</v>
      </c>
      <c r="E225">
        <f>SPY_IVOL!E225</f>
        <v>10.745100000000001</v>
      </c>
      <c r="F225">
        <f>SPY_IVOL!F225</f>
        <v>9.8443000000000005</v>
      </c>
      <c r="G225">
        <f>SPY_IVOL!G225</f>
        <v>8.8940000000000001</v>
      </c>
      <c r="H225">
        <f>SPY_IVOL!H225</f>
        <v>8.7707999999999995</v>
      </c>
      <c r="I225">
        <f>VLOOKUP($A225,SPY_main!$A:$C,2,FALSE)</f>
        <v>126.23</v>
      </c>
      <c r="J225">
        <f>IFERROR(VLOOKUP($A225,SPY_main!$A:$C,3,FALSE),J224)</f>
        <v>2.1284000000000001</v>
      </c>
      <c r="K225">
        <f>IFERROR(VLOOKUP($A225,SPY_main!$E:$F,2,FALSE),K224)</f>
        <v>4.40625</v>
      </c>
      <c r="L225">
        <f>IFERROR(VLOOKUP($A225,SPY_main!H:I,2,FALSE),L224)</f>
        <v>11.84</v>
      </c>
      <c r="M225">
        <f t="shared" si="21"/>
        <v>19.1419</v>
      </c>
      <c r="N225">
        <f t="shared" si="22"/>
        <v>19.1419</v>
      </c>
      <c r="O225">
        <f t="shared" si="23"/>
        <v>15.9026</v>
      </c>
      <c r="P225">
        <f t="shared" si="24"/>
        <v>11.5281</v>
      </c>
      <c r="Q225">
        <f t="shared" si="25"/>
        <v>11.042199999999999</v>
      </c>
      <c r="R225">
        <f t="shared" si="26"/>
        <v>10.534000000000001</v>
      </c>
      <c r="S225">
        <f t="shared" si="27"/>
        <v>10.494</v>
      </c>
      <c r="T225">
        <f>IFERROR(VLOOKUP($A225,TY_main!A:B,2,FALSE),T224)</f>
        <v>76.125</v>
      </c>
    </row>
    <row r="226" spans="1:20" x14ac:dyDescent="0.25">
      <c r="A226" s="2">
        <f>SPY_IVOL!A226</f>
        <v>38685</v>
      </c>
      <c r="B226">
        <f>SPY_IVOL!B226</f>
        <v>15.093999999999999</v>
      </c>
      <c r="C226">
        <f>SPY_IVOL!C226</f>
        <v>15.093999999999999</v>
      </c>
      <c r="D226">
        <f>SPY_IVOL!D226</f>
        <v>13.2431</v>
      </c>
      <c r="E226">
        <f>SPY_IVOL!E226</f>
        <v>10.8299</v>
      </c>
      <c r="F226">
        <f>SPY_IVOL!F226</f>
        <v>10.018700000000001</v>
      </c>
      <c r="G226">
        <f>SPY_IVOL!G226</f>
        <v>9.1366999999999994</v>
      </c>
      <c r="H226">
        <f>SPY_IVOL!H226</f>
        <v>9.0401000000000007</v>
      </c>
      <c r="I226">
        <f>VLOOKUP($A226,SPY_main!$A:$C,2,FALSE)</f>
        <v>126.09</v>
      </c>
      <c r="J226">
        <f>IFERROR(VLOOKUP($A226,SPY_main!$A:$C,3,FALSE),J225)</f>
        <v>2.1307999999999998</v>
      </c>
      <c r="K226">
        <f>IFERROR(VLOOKUP($A226,SPY_main!$E:$F,2,FALSE),K225)</f>
        <v>4.41</v>
      </c>
      <c r="L226">
        <f>IFERROR(VLOOKUP($A226,SPY_main!H:I,2,FALSE),L225)</f>
        <v>11.89</v>
      </c>
      <c r="M226">
        <f t="shared" si="21"/>
        <v>19.151299999999999</v>
      </c>
      <c r="N226">
        <f t="shared" si="22"/>
        <v>19.151299999999999</v>
      </c>
      <c r="O226">
        <f t="shared" si="23"/>
        <v>15.8528</v>
      </c>
      <c r="P226">
        <f t="shared" si="24"/>
        <v>11.386799999999999</v>
      </c>
      <c r="Q226">
        <f t="shared" si="25"/>
        <v>11.1366</v>
      </c>
      <c r="R226">
        <f t="shared" si="26"/>
        <v>10.880699999999999</v>
      </c>
      <c r="S226">
        <f t="shared" si="27"/>
        <v>10.8611</v>
      </c>
      <c r="T226">
        <f>IFERROR(VLOOKUP($A226,TY_main!A:B,2,FALSE),T225)</f>
        <v>75.765625</v>
      </c>
    </row>
    <row r="227" spans="1:20" x14ac:dyDescent="0.25">
      <c r="A227" s="2">
        <f>SPY_IVOL!A227</f>
        <v>38686</v>
      </c>
      <c r="B227">
        <f>SPY_IVOL!B227</f>
        <v>15.479100000000001</v>
      </c>
      <c r="C227">
        <f>SPY_IVOL!C227</f>
        <v>15.479100000000001</v>
      </c>
      <c r="D227">
        <f>SPY_IVOL!D227</f>
        <v>13.5107</v>
      </c>
      <c r="E227">
        <f>SPY_IVOL!E227</f>
        <v>10.973699999999999</v>
      </c>
      <c r="F227">
        <f>SPY_IVOL!F227</f>
        <v>10.204599999999999</v>
      </c>
      <c r="G227">
        <f>SPY_IVOL!G227</f>
        <v>9.3726000000000003</v>
      </c>
      <c r="H227">
        <f>SPY_IVOL!H227</f>
        <v>9.2917000000000005</v>
      </c>
      <c r="I227">
        <f>VLOOKUP($A227,SPY_main!$A:$C,2,FALSE)</f>
        <v>125.41</v>
      </c>
      <c r="J227">
        <f>IFERROR(VLOOKUP($A227,SPY_main!$A:$C,3,FALSE),J226)</f>
        <v>2.1423000000000001</v>
      </c>
      <c r="K227">
        <f>IFERROR(VLOOKUP($A227,SPY_main!$E:$F,2,FALSE),K226)</f>
        <v>4.42</v>
      </c>
      <c r="L227">
        <f>IFERROR(VLOOKUP($A227,SPY_main!H:I,2,FALSE),L226)</f>
        <v>12.06</v>
      </c>
      <c r="M227">
        <f t="shared" si="21"/>
        <v>18.687200000000001</v>
      </c>
      <c r="N227">
        <f t="shared" si="22"/>
        <v>18.687200000000001</v>
      </c>
      <c r="O227">
        <f t="shared" si="23"/>
        <v>15.589399999999999</v>
      </c>
      <c r="P227">
        <f t="shared" si="24"/>
        <v>11.6776</v>
      </c>
      <c r="Q227">
        <f t="shared" si="25"/>
        <v>10.944599999999999</v>
      </c>
      <c r="R227">
        <f t="shared" si="26"/>
        <v>10.158799999999999</v>
      </c>
      <c r="S227">
        <f t="shared" si="27"/>
        <v>10.1219</v>
      </c>
      <c r="T227">
        <f>IFERROR(VLOOKUP($A227,TY_main!A:B,2,FALSE),T226)</f>
        <v>75.65625</v>
      </c>
    </row>
    <row r="228" spans="1:20" x14ac:dyDescent="0.25">
      <c r="A228" s="2">
        <f>SPY_IVOL!A228</f>
        <v>38687</v>
      </c>
      <c r="B228">
        <f>SPY_IVOL!B228</f>
        <v>15.017799999999999</v>
      </c>
      <c r="C228">
        <f>SPY_IVOL!C228</f>
        <v>15.017799999999999</v>
      </c>
      <c r="D228">
        <f>SPY_IVOL!D228</f>
        <v>13.0161</v>
      </c>
      <c r="E228">
        <f>SPY_IVOL!E228</f>
        <v>10.342599999999999</v>
      </c>
      <c r="F228">
        <f>SPY_IVOL!F228</f>
        <v>9.5343999999999998</v>
      </c>
      <c r="G228">
        <f>SPY_IVOL!G228</f>
        <v>8.6651000000000007</v>
      </c>
      <c r="H228">
        <f>SPY_IVOL!H228</f>
        <v>8.5648999999999997</v>
      </c>
      <c r="I228">
        <f>VLOOKUP($A228,SPY_main!$A:$C,2,FALSE)</f>
        <v>126.69</v>
      </c>
      <c r="J228">
        <f>IFERROR(VLOOKUP($A228,SPY_main!$A:$C,3,FALSE),J227)</f>
        <v>2.1206999999999998</v>
      </c>
      <c r="K228">
        <f>IFERROR(VLOOKUP($A228,SPY_main!$E:$F,2,FALSE),K227)</f>
        <v>4.4400000000000004</v>
      </c>
      <c r="L228">
        <f>IFERROR(VLOOKUP($A228,SPY_main!H:I,2,FALSE),L227)</f>
        <v>11.24</v>
      </c>
      <c r="M228">
        <f t="shared" si="21"/>
        <v>19.403500000000001</v>
      </c>
      <c r="N228">
        <f t="shared" si="22"/>
        <v>19.403500000000001</v>
      </c>
      <c r="O228">
        <f t="shared" si="23"/>
        <v>15.749599999999999</v>
      </c>
      <c r="P228">
        <f t="shared" si="24"/>
        <v>10.713800000000001</v>
      </c>
      <c r="Q228">
        <f t="shared" si="25"/>
        <v>10.211399999999999</v>
      </c>
      <c r="R228">
        <f t="shared" si="26"/>
        <v>9.6829999999999998</v>
      </c>
      <c r="S228">
        <f t="shared" si="27"/>
        <v>9.6471</v>
      </c>
      <c r="T228">
        <f>IFERROR(VLOOKUP($A228,TY_main!A:B,2,FALSE),T227)</f>
        <v>75.546875</v>
      </c>
    </row>
    <row r="229" spans="1:20" x14ac:dyDescent="0.25">
      <c r="A229" s="2">
        <f>SPY_IVOL!A229</f>
        <v>38688</v>
      </c>
      <c r="B229">
        <f>SPY_IVOL!B229</f>
        <v>14.9739</v>
      </c>
      <c r="C229">
        <f>SPY_IVOL!C229</f>
        <v>14.9739</v>
      </c>
      <c r="D229">
        <f>SPY_IVOL!D229</f>
        <v>12.925800000000001</v>
      </c>
      <c r="E229">
        <f>SPY_IVOL!E229</f>
        <v>10.1166</v>
      </c>
      <c r="F229">
        <f>SPY_IVOL!F229</f>
        <v>9.3232999999999997</v>
      </c>
      <c r="G229">
        <f>SPY_IVOL!G229</f>
        <v>8.5231999999999992</v>
      </c>
      <c r="H229">
        <f>SPY_IVOL!H229</f>
        <v>8.4148999999999994</v>
      </c>
      <c r="I229">
        <f>VLOOKUP($A229,SPY_main!$A:$C,2,FALSE)</f>
        <v>126.85</v>
      </c>
      <c r="J229">
        <f>IFERROR(VLOOKUP($A229,SPY_main!$A:$C,3,FALSE),J228)</f>
        <v>2.1179999999999999</v>
      </c>
      <c r="K229">
        <f>IFERROR(VLOOKUP($A229,SPY_main!$E:$F,2,FALSE),K228)</f>
        <v>4.4468800000000002</v>
      </c>
      <c r="L229">
        <f>IFERROR(VLOOKUP($A229,SPY_main!H:I,2,FALSE),L228)</f>
        <v>11.01</v>
      </c>
      <c r="M229">
        <f t="shared" si="21"/>
        <v>16.661200000000001</v>
      </c>
      <c r="N229">
        <f t="shared" si="22"/>
        <v>16.661200000000001</v>
      </c>
      <c r="O229">
        <f t="shared" si="23"/>
        <v>14.065200000000001</v>
      </c>
      <c r="P229">
        <f t="shared" si="24"/>
        <v>10.6188</v>
      </c>
      <c r="Q229">
        <f t="shared" si="25"/>
        <v>9.8824000000000005</v>
      </c>
      <c r="R229">
        <f t="shared" si="26"/>
        <v>9.0866000000000007</v>
      </c>
      <c r="S229">
        <f t="shared" si="27"/>
        <v>9.0191999999999997</v>
      </c>
      <c r="T229">
        <f>IFERROR(VLOOKUP($A229,TY_main!A:B,2,FALSE),T228)</f>
        <v>75.5625</v>
      </c>
    </row>
    <row r="230" spans="1:20" x14ac:dyDescent="0.25">
      <c r="A230" s="2">
        <f>SPY_IVOL!A230</f>
        <v>38691</v>
      </c>
      <c r="B230">
        <f>SPY_IVOL!B230</f>
        <v>15.3683</v>
      </c>
      <c r="C230">
        <f>SPY_IVOL!C230</f>
        <v>15.3683</v>
      </c>
      <c r="D230">
        <f>SPY_IVOL!D230</f>
        <v>13.2357</v>
      </c>
      <c r="E230">
        <f>SPY_IVOL!E230</f>
        <v>10.412000000000001</v>
      </c>
      <c r="F230">
        <f>SPY_IVOL!F230</f>
        <v>9.6252999999999993</v>
      </c>
      <c r="G230">
        <f>SPY_IVOL!G230</f>
        <v>8.7684999999999995</v>
      </c>
      <c r="H230">
        <f>SPY_IVOL!H230</f>
        <v>8.6814</v>
      </c>
      <c r="I230">
        <f>VLOOKUP($A230,SPY_main!$A:$C,2,FALSE)</f>
        <v>126.58</v>
      </c>
      <c r="J230">
        <f>IFERROR(VLOOKUP($A230,SPY_main!$A:$C,3,FALSE),J229)</f>
        <v>2.1225000000000001</v>
      </c>
      <c r="K230">
        <f>IFERROR(VLOOKUP($A230,SPY_main!$E:$F,2,FALSE),K229)</f>
        <v>4.45</v>
      </c>
      <c r="L230">
        <f>IFERROR(VLOOKUP($A230,SPY_main!H:I,2,FALSE),L229)</f>
        <v>11.6</v>
      </c>
      <c r="M230">
        <f t="shared" si="21"/>
        <v>17.892099999999999</v>
      </c>
      <c r="N230">
        <f t="shared" si="22"/>
        <v>17.892099999999999</v>
      </c>
      <c r="O230">
        <f t="shared" si="23"/>
        <v>15.0707</v>
      </c>
      <c r="P230">
        <f t="shared" si="24"/>
        <v>11.551299999999999</v>
      </c>
      <c r="Q230">
        <f t="shared" si="25"/>
        <v>11.191700000000001</v>
      </c>
      <c r="R230">
        <f t="shared" si="26"/>
        <v>10.8203</v>
      </c>
      <c r="S230">
        <f t="shared" si="27"/>
        <v>10.8017</v>
      </c>
      <c r="T230">
        <f>IFERROR(VLOOKUP($A230,TY_main!A:B,2,FALSE),T229)</f>
        <v>75.359375</v>
      </c>
    </row>
    <row r="231" spans="1:20" x14ac:dyDescent="0.25">
      <c r="A231" s="2">
        <f>SPY_IVOL!A231</f>
        <v>38692</v>
      </c>
      <c r="B231">
        <f>SPY_IVOL!B231</f>
        <v>15.495699999999999</v>
      </c>
      <c r="C231">
        <f>SPY_IVOL!C231</f>
        <v>15.495699999999999</v>
      </c>
      <c r="D231">
        <f>SPY_IVOL!D231</f>
        <v>13.361599999999999</v>
      </c>
      <c r="E231">
        <f>SPY_IVOL!E231</f>
        <v>10.483700000000001</v>
      </c>
      <c r="F231">
        <f>SPY_IVOL!F231</f>
        <v>9.8118999999999996</v>
      </c>
      <c r="G231">
        <f>SPY_IVOL!G231</f>
        <v>9.1102000000000007</v>
      </c>
      <c r="H231">
        <f>SPY_IVOL!H231</f>
        <v>9.0292999999999992</v>
      </c>
      <c r="I231">
        <f>VLOOKUP($A231,SPY_main!$A:$C,2,FALSE)</f>
        <v>126.82</v>
      </c>
      <c r="J231">
        <f>IFERROR(VLOOKUP($A231,SPY_main!$A:$C,3,FALSE),J230)</f>
        <v>2.1185</v>
      </c>
      <c r="K231">
        <f>IFERROR(VLOOKUP($A231,SPY_main!$E:$F,2,FALSE),K230)</f>
        <v>4.45688</v>
      </c>
      <c r="L231">
        <f>IFERROR(VLOOKUP($A231,SPY_main!H:I,2,FALSE),L230)</f>
        <v>11.52</v>
      </c>
      <c r="M231">
        <f t="shared" si="21"/>
        <v>16.721800000000002</v>
      </c>
      <c r="N231">
        <f t="shared" si="22"/>
        <v>16.721800000000002</v>
      </c>
      <c r="O231">
        <f t="shared" si="23"/>
        <v>14.5062</v>
      </c>
      <c r="P231">
        <f t="shared" si="24"/>
        <v>11.760300000000001</v>
      </c>
      <c r="Q231">
        <f t="shared" si="25"/>
        <v>11.3422</v>
      </c>
      <c r="R231">
        <f t="shared" si="26"/>
        <v>10.908099999999999</v>
      </c>
      <c r="S231">
        <f t="shared" si="27"/>
        <v>10.8781</v>
      </c>
      <c r="T231">
        <f>IFERROR(VLOOKUP($A231,TY_main!A:B,2,FALSE),T230)</f>
        <v>75.71875</v>
      </c>
    </row>
    <row r="232" spans="1:20" x14ac:dyDescent="0.25">
      <c r="A232" s="2">
        <f>SPY_IVOL!A232</f>
        <v>38693</v>
      </c>
      <c r="B232">
        <f>SPY_IVOL!B232</f>
        <v>15.7224</v>
      </c>
      <c r="C232">
        <f>SPY_IVOL!C232</f>
        <v>15.7224</v>
      </c>
      <c r="D232">
        <f>SPY_IVOL!D232</f>
        <v>13.695600000000001</v>
      </c>
      <c r="E232">
        <f>SPY_IVOL!E232</f>
        <v>11.0039</v>
      </c>
      <c r="F232">
        <f>SPY_IVOL!F232</f>
        <v>10.2502</v>
      </c>
      <c r="G232">
        <f>SPY_IVOL!G232</f>
        <v>9.4555000000000007</v>
      </c>
      <c r="H232">
        <f>SPY_IVOL!H232</f>
        <v>9.3628999999999998</v>
      </c>
      <c r="I232">
        <f>VLOOKUP($A232,SPY_main!$A:$C,2,FALSE)</f>
        <v>126.08</v>
      </c>
      <c r="J232">
        <f>IFERROR(VLOOKUP($A232,SPY_main!$A:$C,3,FALSE),J231)</f>
        <v>2.1309</v>
      </c>
      <c r="K232">
        <f>IFERROR(VLOOKUP($A232,SPY_main!$E:$F,2,FALSE),K231)</f>
        <v>4.46</v>
      </c>
      <c r="L232">
        <f>IFERROR(VLOOKUP($A232,SPY_main!H:I,2,FALSE),L231)</f>
        <v>12.18</v>
      </c>
      <c r="M232">
        <f t="shared" si="21"/>
        <v>18.3672</v>
      </c>
      <c r="N232">
        <f t="shared" si="22"/>
        <v>18.3672</v>
      </c>
      <c r="O232">
        <f t="shared" si="23"/>
        <v>15.8841</v>
      </c>
      <c r="P232">
        <f t="shared" si="24"/>
        <v>12.8186</v>
      </c>
      <c r="Q232">
        <f t="shared" si="25"/>
        <v>12.023300000000001</v>
      </c>
      <c r="R232">
        <f t="shared" si="26"/>
        <v>11.1715</v>
      </c>
      <c r="S232">
        <f t="shared" si="27"/>
        <v>11.1172</v>
      </c>
      <c r="T232">
        <f>IFERROR(VLOOKUP($A232,TY_main!A:B,2,FALSE),T231)</f>
        <v>75.640625</v>
      </c>
    </row>
    <row r="233" spans="1:20" x14ac:dyDescent="0.25">
      <c r="A233" s="2">
        <f>SPY_IVOL!A233</f>
        <v>38694</v>
      </c>
      <c r="B233">
        <f>SPY_IVOL!B233</f>
        <v>16.1633</v>
      </c>
      <c r="C233">
        <f>SPY_IVOL!C233</f>
        <v>16.1633</v>
      </c>
      <c r="D233">
        <f>SPY_IVOL!D233</f>
        <v>14.039400000000001</v>
      </c>
      <c r="E233">
        <f>SPY_IVOL!E233</f>
        <v>11.1053</v>
      </c>
      <c r="F233">
        <f>SPY_IVOL!F233</f>
        <v>10.180400000000001</v>
      </c>
      <c r="G233">
        <f>SPY_IVOL!G233</f>
        <v>9.2764000000000006</v>
      </c>
      <c r="H233">
        <f>SPY_IVOL!H233</f>
        <v>9.1381999999999994</v>
      </c>
      <c r="I233">
        <f>VLOOKUP($A233,SPY_main!$A:$C,2,FALSE)</f>
        <v>126</v>
      </c>
      <c r="J233">
        <f>IFERROR(VLOOKUP($A233,SPY_main!$A:$C,3,FALSE),J232)</f>
        <v>2.1322999999999999</v>
      </c>
      <c r="K233">
        <f>IFERROR(VLOOKUP($A233,SPY_main!$E:$F,2,FALSE),K232)</f>
        <v>4.4800000000000004</v>
      </c>
      <c r="L233">
        <f>IFERROR(VLOOKUP($A233,SPY_main!H:I,2,FALSE),L232)</f>
        <v>12.21</v>
      </c>
      <c r="M233">
        <f t="shared" si="21"/>
        <v>16.487300000000001</v>
      </c>
      <c r="N233">
        <f t="shared" si="22"/>
        <v>16.487300000000001</v>
      </c>
      <c r="O233">
        <f t="shared" si="23"/>
        <v>14.7668</v>
      </c>
      <c r="P233">
        <f t="shared" si="24"/>
        <v>12.632400000000001</v>
      </c>
      <c r="Q233">
        <f t="shared" si="25"/>
        <v>12.288600000000001</v>
      </c>
      <c r="R233">
        <f t="shared" si="26"/>
        <v>11.934900000000001</v>
      </c>
      <c r="S233">
        <f t="shared" si="27"/>
        <v>11.9016</v>
      </c>
      <c r="T233">
        <f>IFERROR(VLOOKUP($A233,TY_main!A:B,2,FALSE),T232)</f>
        <v>75.921875</v>
      </c>
    </row>
    <row r="234" spans="1:20" x14ac:dyDescent="0.25">
      <c r="A234" s="2">
        <f>SPY_IVOL!A234</f>
        <v>38695</v>
      </c>
      <c r="B234">
        <f>SPY_IVOL!B234</f>
        <v>15.348000000000001</v>
      </c>
      <c r="C234">
        <f>SPY_IVOL!C234</f>
        <v>15.348000000000001</v>
      </c>
      <c r="D234">
        <f>SPY_IVOL!D234</f>
        <v>13.2623</v>
      </c>
      <c r="E234">
        <f>SPY_IVOL!E234</f>
        <v>10.5594</v>
      </c>
      <c r="F234">
        <f>SPY_IVOL!F234</f>
        <v>9.8338000000000001</v>
      </c>
      <c r="G234">
        <f>SPY_IVOL!G234</f>
        <v>9.0503</v>
      </c>
      <c r="H234">
        <f>SPY_IVOL!H234</f>
        <v>8.9786000000000001</v>
      </c>
      <c r="I234">
        <f>VLOOKUP($A234,SPY_main!$A:$C,2,FALSE)</f>
        <v>126.33</v>
      </c>
      <c r="J234">
        <f>IFERROR(VLOOKUP($A234,SPY_main!$A:$C,3,FALSE),J233)</f>
        <v>2.1267</v>
      </c>
      <c r="K234">
        <f>IFERROR(VLOOKUP($A234,SPY_main!$E:$F,2,FALSE),K233)</f>
        <v>4.4800000000000004</v>
      </c>
      <c r="L234">
        <f>IFERROR(VLOOKUP($A234,SPY_main!H:I,2,FALSE),L233)</f>
        <v>11.69</v>
      </c>
      <c r="M234">
        <f t="shared" si="21"/>
        <v>15.231400000000001</v>
      </c>
      <c r="N234">
        <f t="shared" si="22"/>
        <v>15.231400000000001</v>
      </c>
      <c r="O234">
        <f t="shared" si="23"/>
        <v>13.5983</v>
      </c>
      <c r="P234">
        <f t="shared" si="24"/>
        <v>11.7386</v>
      </c>
      <c r="Q234">
        <f t="shared" si="25"/>
        <v>11.385400000000001</v>
      </c>
      <c r="R234">
        <f t="shared" si="26"/>
        <v>11.020799999999999</v>
      </c>
      <c r="S234">
        <f t="shared" si="27"/>
        <v>11.005100000000001</v>
      </c>
      <c r="T234">
        <f>IFERROR(VLOOKUP($A234,TY_main!A:B,2,FALSE),T233)</f>
        <v>75.53125</v>
      </c>
    </row>
    <row r="235" spans="1:20" x14ac:dyDescent="0.25">
      <c r="A235" s="2">
        <f>SPY_IVOL!A235</f>
        <v>38698</v>
      </c>
      <c r="B235">
        <f>SPY_IVOL!B235</f>
        <v>15.994300000000001</v>
      </c>
      <c r="C235">
        <f>SPY_IVOL!C235</f>
        <v>15.994300000000001</v>
      </c>
      <c r="D235">
        <f>SPY_IVOL!D235</f>
        <v>13.702199999999999</v>
      </c>
      <c r="E235">
        <f>SPY_IVOL!E235</f>
        <v>10.6503</v>
      </c>
      <c r="F235">
        <f>SPY_IVOL!F235</f>
        <v>9.9471000000000007</v>
      </c>
      <c r="G235">
        <f>SPY_IVOL!G235</f>
        <v>9.1903000000000006</v>
      </c>
      <c r="H235">
        <f>SPY_IVOL!H235</f>
        <v>9.1151999999999997</v>
      </c>
      <c r="I235">
        <f>VLOOKUP($A235,SPY_main!$A:$C,2,FALSE)</f>
        <v>126.45</v>
      </c>
      <c r="J235">
        <f>IFERROR(VLOOKUP($A235,SPY_main!$A:$C,3,FALSE),J234)</f>
        <v>2.1246999999999998</v>
      </c>
      <c r="K235">
        <f>IFERROR(VLOOKUP($A235,SPY_main!$E:$F,2,FALSE),K234)</f>
        <v>4.4887499999999996</v>
      </c>
      <c r="L235">
        <f>IFERROR(VLOOKUP($A235,SPY_main!H:I,2,FALSE),L234)</f>
        <v>11.47</v>
      </c>
      <c r="M235">
        <f t="shared" si="21"/>
        <v>16.8598</v>
      </c>
      <c r="N235">
        <f t="shared" si="22"/>
        <v>16.8598</v>
      </c>
      <c r="O235">
        <f t="shared" si="23"/>
        <v>15.6347</v>
      </c>
      <c r="P235">
        <f t="shared" si="24"/>
        <v>14.261200000000001</v>
      </c>
      <c r="Q235">
        <f t="shared" si="25"/>
        <v>13.497999999999999</v>
      </c>
      <c r="R235">
        <f t="shared" si="26"/>
        <v>12.6891</v>
      </c>
      <c r="S235">
        <f t="shared" si="27"/>
        <v>12.646800000000001</v>
      </c>
      <c r="T235">
        <f>IFERROR(VLOOKUP($A235,TY_main!A:B,2,FALSE),T234)</f>
        <v>75.484375</v>
      </c>
    </row>
    <row r="236" spans="1:20" x14ac:dyDescent="0.25">
      <c r="A236" s="2">
        <f>SPY_IVOL!A236</f>
        <v>38699</v>
      </c>
      <c r="B236">
        <f>SPY_IVOL!B236</f>
        <v>15.323399999999999</v>
      </c>
      <c r="C236">
        <f>SPY_IVOL!C236</f>
        <v>15.323399999999999</v>
      </c>
      <c r="D236">
        <f>SPY_IVOL!D236</f>
        <v>13.1099</v>
      </c>
      <c r="E236">
        <f>SPY_IVOL!E236</f>
        <v>10.2295</v>
      </c>
      <c r="F236">
        <f>SPY_IVOL!F236</f>
        <v>9.5287000000000006</v>
      </c>
      <c r="G236">
        <f>SPY_IVOL!G236</f>
        <v>8.7721999999999998</v>
      </c>
      <c r="H236">
        <f>SPY_IVOL!H236</f>
        <v>8.7077000000000009</v>
      </c>
      <c r="I236">
        <f>VLOOKUP($A236,SPY_main!$A:$C,2,FALSE)</f>
        <v>127.31</v>
      </c>
      <c r="J236">
        <f>IFERROR(VLOOKUP($A236,SPY_main!$A:$C,3,FALSE),J235)</f>
        <v>2.1103000000000001</v>
      </c>
      <c r="K236">
        <f>IFERROR(VLOOKUP($A236,SPY_main!$E:$F,2,FALSE),K235)</f>
        <v>4.49125</v>
      </c>
      <c r="L236">
        <f>IFERROR(VLOOKUP($A236,SPY_main!H:I,2,FALSE),L235)</f>
        <v>11.11</v>
      </c>
      <c r="M236">
        <f t="shared" si="21"/>
        <v>18.204899999999999</v>
      </c>
      <c r="N236">
        <f t="shared" si="22"/>
        <v>18.204899999999999</v>
      </c>
      <c r="O236">
        <f t="shared" si="23"/>
        <v>16.645399999999999</v>
      </c>
      <c r="P236">
        <f t="shared" si="24"/>
        <v>14.931699999999999</v>
      </c>
      <c r="Q236">
        <f t="shared" si="25"/>
        <v>14.3019</v>
      </c>
      <c r="R236">
        <f t="shared" si="26"/>
        <v>13.6431</v>
      </c>
      <c r="S236">
        <f t="shared" si="27"/>
        <v>13.621</v>
      </c>
      <c r="T236">
        <f>IFERROR(VLOOKUP($A236,TY_main!A:B,2,FALSE),T235)</f>
        <v>75.578125</v>
      </c>
    </row>
    <row r="237" spans="1:20" x14ac:dyDescent="0.25">
      <c r="A237" s="2">
        <f>SPY_IVOL!A237</f>
        <v>38700</v>
      </c>
      <c r="B237">
        <f>SPY_IVOL!B237</f>
        <v>15.702500000000001</v>
      </c>
      <c r="C237">
        <f>SPY_IVOL!C237</f>
        <v>15.702500000000001</v>
      </c>
      <c r="D237">
        <f>SPY_IVOL!D237</f>
        <v>13.289400000000001</v>
      </c>
      <c r="E237">
        <f>SPY_IVOL!E237</f>
        <v>10.0503</v>
      </c>
      <c r="F237">
        <f>SPY_IVOL!F237</f>
        <v>9.2974999999999994</v>
      </c>
      <c r="G237">
        <f>SPY_IVOL!G237</f>
        <v>8.4781999999999993</v>
      </c>
      <c r="H237">
        <f>SPY_IVOL!H237</f>
        <v>8.4016999999999999</v>
      </c>
      <c r="I237">
        <f>VLOOKUP($A237,SPY_main!$A:$C,2,FALSE)</f>
        <v>127.81</v>
      </c>
      <c r="J237">
        <f>IFERROR(VLOOKUP($A237,SPY_main!$A:$C,3,FALSE),J236)</f>
        <v>2.1021000000000001</v>
      </c>
      <c r="K237">
        <f>IFERROR(VLOOKUP($A237,SPY_main!$E:$F,2,FALSE),K236)</f>
        <v>4.49125</v>
      </c>
      <c r="L237">
        <f>IFERROR(VLOOKUP($A237,SPY_main!H:I,2,FALSE),L236)</f>
        <v>10.48</v>
      </c>
      <c r="M237">
        <f t="shared" si="21"/>
        <v>18.756900000000002</v>
      </c>
      <c r="N237">
        <f t="shared" si="22"/>
        <v>18.756900000000002</v>
      </c>
      <c r="O237">
        <f t="shared" si="23"/>
        <v>17.161000000000001</v>
      </c>
      <c r="P237">
        <f t="shared" si="24"/>
        <v>15.4719</v>
      </c>
      <c r="Q237">
        <f t="shared" si="25"/>
        <v>15.0916</v>
      </c>
      <c r="R237">
        <f t="shared" si="26"/>
        <v>14.701499999999999</v>
      </c>
      <c r="S237">
        <f t="shared" si="27"/>
        <v>14.695</v>
      </c>
      <c r="T237">
        <f>IFERROR(VLOOKUP($A237,TY_main!A:B,2,FALSE),T236)</f>
        <v>75.953125</v>
      </c>
    </row>
    <row r="238" spans="1:20" x14ac:dyDescent="0.25">
      <c r="A238" s="2">
        <f>SPY_IVOL!A238</f>
        <v>38701</v>
      </c>
      <c r="B238">
        <f>SPY_IVOL!B238</f>
        <v>15.589499999999999</v>
      </c>
      <c r="C238">
        <f>SPY_IVOL!C238</f>
        <v>15.589499999999999</v>
      </c>
      <c r="D238">
        <f>SPY_IVOL!D238</f>
        <v>13.1455</v>
      </c>
      <c r="E238">
        <f>SPY_IVOL!E238</f>
        <v>9.9677000000000007</v>
      </c>
      <c r="F238">
        <f>SPY_IVOL!F238</f>
        <v>9.2280999999999995</v>
      </c>
      <c r="G238">
        <f>SPY_IVOL!G238</f>
        <v>8.4238999999999997</v>
      </c>
      <c r="H238">
        <f>SPY_IVOL!H238</f>
        <v>8.3658999999999999</v>
      </c>
      <c r="I238">
        <f>VLOOKUP($A238,SPY_main!$A:$C,2,FALSE)</f>
        <v>127.44</v>
      </c>
      <c r="J238">
        <f>IFERROR(VLOOKUP($A238,SPY_main!$A:$C,3,FALSE),J237)</f>
        <v>2.1082000000000001</v>
      </c>
      <c r="K238">
        <f>IFERROR(VLOOKUP($A238,SPY_main!$E:$F,2,FALSE),K237)</f>
        <v>4.49688</v>
      </c>
      <c r="L238">
        <f>IFERROR(VLOOKUP($A238,SPY_main!H:I,2,FALSE),L237)</f>
        <v>10.73</v>
      </c>
      <c r="M238">
        <f t="shared" si="21"/>
        <v>16.9131</v>
      </c>
      <c r="N238">
        <f t="shared" si="22"/>
        <v>16.909500000000001</v>
      </c>
      <c r="O238">
        <f t="shared" si="23"/>
        <v>15.2502</v>
      </c>
      <c r="P238">
        <f t="shared" si="24"/>
        <v>13.7461</v>
      </c>
      <c r="Q238">
        <f t="shared" si="25"/>
        <v>14.988099999999999</v>
      </c>
      <c r="R238">
        <f t="shared" si="26"/>
        <v>16.115400000000001</v>
      </c>
      <c r="S238">
        <f t="shared" si="27"/>
        <v>16.115400000000001</v>
      </c>
      <c r="T238">
        <f>IFERROR(VLOOKUP($A238,TY_main!A:B,2,FALSE),T237)</f>
        <v>75.890625</v>
      </c>
    </row>
    <row r="239" spans="1:20" x14ac:dyDescent="0.25">
      <c r="A239" s="2">
        <f>SPY_IVOL!A239</f>
        <v>38702</v>
      </c>
      <c r="B239">
        <f>SPY_IVOL!B239</f>
        <v>15.523899999999999</v>
      </c>
      <c r="C239">
        <f>SPY_IVOL!C239</f>
        <v>15.523899999999999</v>
      </c>
      <c r="D239">
        <f>SPY_IVOL!D239</f>
        <v>13.3277</v>
      </c>
      <c r="E239">
        <f>SPY_IVOL!E239</f>
        <v>10.1647</v>
      </c>
      <c r="F239">
        <f>SPY_IVOL!F239</f>
        <v>9.5449999999999999</v>
      </c>
      <c r="G239">
        <f>SPY_IVOL!G239</f>
        <v>9.0863999999999994</v>
      </c>
      <c r="H239">
        <f>SPY_IVOL!H239</f>
        <v>9.0084</v>
      </c>
      <c r="I239">
        <f>VLOOKUP($A239,SPY_main!$A:$C,2,FALSE)</f>
        <v>126.36</v>
      </c>
      <c r="J239">
        <f>IFERROR(VLOOKUP($A239,SPY_main!$A:$C,3,FALSE),J238)</f>
        <v>2.1261999999999999</v>
      </c>
      <c r="K239">
        <f>IFERROR(VLOOKUP($A239,SPY_main!$E:$F,2,FALSE),K238)</f>
        <v>4.5</v>
      </c>
      <c r="L239">
        <f>IFERROR(VLOOKUP($A239,SPY_main!H:I,2,FALSE),L238)</f>
        <v>10.68</v>
      </c>
      <c r="M239">
        <f t="shared" si="21"/>
        <v>16.9131</v>
      </c>
      <c r="N239">
        <f t="shared" si="22"/>
        <v>16.909500000000001</v>
      </c>
      <c r="O239">
        <f t="shared" si="23"/>
        <v>15.2502</v>
      </c>
      <c r="P239">
        <f t="shared" si="24"/>
        <v>13.7461</v>
      </c>
      <c r="Q239">
        <f t="shared" si="25"/>
        <v>14.988099999999999</v>
      </c>
      <c r="R239">
        <f t="shared" si="26"/>
        <v>16.115400000000001</v>
      </c>
      <c r="S239">
        <f t="shared" si="27"/>
        <v>16.115400000000001</v>
      </c>
      <c r="T239">
        <f>IFERROR(VLOOKUP($A239,TY_main!A:B,2,FALSE),T238)</f>
        <v>75.984375</v>
      </c>
    </row>
    <row r="240" spans="1:20" x14ac:dyDescent="0.25">
      <c r="A240" s="2">
        <f>SPY_IVOL!A240</f>
        <v>38705</v>
      </c>
      <c r="B240">
        <f>SPY_IVOL!B240</f>
        <v>15.8033</v>
      </c>
      <c r="C240">
        <f>SPY_IVOL!C240</f>
        <v>15.8033</v>
      </c>
      <c r="D240">
        <f>SPY_IVOL!D240</f>
        <v>14.091100000000001</v>
      </c>
      <c r="E240">
        <f>SPY_IVOL!E240</f>
        <v>11.5343</v>
      </c>
      <c r="F240">
        <f>SPY_IVOL!F240</f>
        <v>10.334899999999999</v>
      </c>
      <c r="G240">
        <f>SPY_IVOL!G240</f>
        <v>9.3115000000000006</v>
      </c>
      <c r="H240">
        <f>SPY_IVOL!H240</f>
        <v>9.0348000000000006</v>
      </c>
      <c r="I240">
        <f>VLOOKUP($A240,SPY_main!$A:$C,2,FALSE)</f>
        <v>125.71</v>
      </c>
      <c r="J240">
        <f>IFERROR(VLOOKUP($A240,SPY_main!$A:$C,3,FALSE),J239)</f>
        <v>2.1372</v>
      </c>
      <c r="K240">
        <f>IFERROR(VLOOKUP($A240,SPY_main!$E:$F,2,FALSE),K239)</f>
        <v>4.5</v>
      </c>
      <c r="L240">
        <f>IFERROR(VLOOKUP($A240,SPY_main!H:I,2,FALSE),L239)</f>
        <v>11.38</v>
      </c>
      <c r="M240">
        <f t="shared" si="21"/>
        <v>16.4602</v>
      </c>
      <c r="N240">
        <f t="shared" si="22"/>
        <v>16.4602</v>
      </c>
      <c r="O240">
        <f t="shared" si="23"/>
        <v>14.0379</v>
      </c>
      <c r="P240">
        <f t="shared" si="24"/>
        <v>10.452299999999999</v>
      </c>
      <c r="Q240">
        <f t="shared" si="25"/>
        <v>9.6134000000000004</v>
      </c>
      <c r="R240">
        <f t="shared" si="26"/>
        <v>8.9887999999999995</v>
      </c>
      <c r="S240">
        <f t="shared" si="27"/>
        <v>8.8722999999999992</v>
      </c>
      <c r="T240">
        <f>IFERROR(VLOOKUP($A240,TY_main!A:B,2,FALSE),T239)</f>
        <v>75.96875</v>
      </c>
    </row>
    <row r="241" spans="1:20" x14ac:dyDescent="0.25">
      <c r="A241" s="2">
        <f>SPY_IVOL!A241</f>
        <v>38706</v>
      </c>
      <c r="B241">
        <f>SPY_IVOL!B241</f>
        <v>15.907500000000001</v>
      </c>
      <c r="C241">
        <f>SPY_IVOL!C241</f>
        <v>15.907500000000001</v>
      </c>
      <c r="D241">
        <f>SPY_IVOL!D241</f>
        <v>14.150600000000001</v>
      </c>
      <c r="E241">
        <f>SPY_IVOL!E241</f>
        <v>11.4931</v>
      </c>
      <c r="F241">
        <f>SPY_IVOL!F241</f>
        <v>10.258100000000001</v>
      </c>
      <c r="G241">
        <f>SPY_IVOL!G241</f>
        <v>9.2297999999999991</v>
      </c>
      <c r="H241">
        <f>SPY_IVOL!H241</f>
        <v>8.9428999999999998</v>
      </c>
      <c r="I241">
        <f>VLOOKUP($A241,SPY_main!$A:$C,2,FALSE)</f>
        <v>125.83</v>
      </c>
      <c r="J241">
        <f>IFERROR(VLOOKUP($A241,SPY_main!$A:$C,3,FALSE),J240)</f>
        <v>2.1352000000000002</v>
      </c>
      <c r="K241">
        <f>IFERROR(VLOOKUP($A241,SPY_main!$E:$F,2,FALSE),K240)</f>
        <v>4.5012499999999998</v>
      </c>
      <c r="L241">
        <f>IFERROR(VLOOKUP($A241,SPY_main!H:I,2,FALSE),L240)</f>
        <v>11.19</v>
      </c>
      <c r="M241">
        <f t="shared" si="21"/>
        <v>15.982799999999999</v>
      </c>
      <c r="N241">
        <f t="shared" si="22"/>
        <v>15.982799999999999</v>
      </c>
      <c r="O241">
        <f t="shared" si="23"/>
        <v>13.704000000000001</v>
      </c>
      <c r="P241">
        <f t="shared" si="24"/>
        <v>10.3337</v>
      </c>
      <c r="Q241">
        <f t="shared" si="25"/>
        <v>9.6768000000000001</v>
      </c>
      <c r="R241">
        <f t="shared" si="26"/>
        <v>9.2752999999999997</v>
      </c>
      <c r="S241">
        <f t="shared" si="27"/>
        <v>9.1983999999999995</v>
      </c>
      <c r="T241">
        <f>IFERROR(VLOOKUP($A241,TY_main!A:B,2,FALSE),T240)</f>
        <v>75.890625</v>
      </c>
    </row>
    <row r="242" spans="1:20" x14ac:dyDescent="0.25">
      <c r="A242" s="2">
        <f>SPY_IVOL!A242</f>
        <v>38707</v>
      </c>
      <c r="B242">
        <f>SPY_IVOL!B242</f>
        <v>15.301600000000001</v>
      </c>
      <c r="C242">
        <f>SPY_IVOL!C242</f>
        <v>15.301600000000001</v>
      </c>
      <c r="D242">
        <f>SPY_IVOL!D242</f>
        <v>13.6432</v>
      </c>
      <c r="E242">
        <f>SPY_IVOL!E242</f>
        <v>11.2005</v>
      </c>
      <c r="F242">
        <f>SPY_IVOL!F242</f>
        <v>10.047599999999999</v>
      </c>
      <c r="G242">
        <f>SPY_IVOL!G242</f>
        <v>9.0325000000000006</v>
      </c>
      <c r="H242">
        <f>SPY_IVOL!H242</f>
        <v>8.7707999999999995</v>
      </c>
      <c r="I242">
        <f>VLOOKUP($A242,SPY_main!$A:$C,2,FALSE)</f>
        <v>126.03</v>
      </c>
      <c r="J242">
        <f>IFERROR(VLOOKUP($A242,SPY_main!$A:$C,3,FALSE),J241)</f>
        <v>2.1318000000000001</v>
      </c>
      <c r="K242">
        <f>IFERROR(VLOOKUP($A242,SPY_main!$E:$F,2,FALSE),K241)</f>
        <v>4.5037500000000001</v>
      </c>
      <c r="L242">
        <f>IFERROR(VLOOKUP($A242,SPY_main!H:I,2,FALSE),L241)</f>
        <v>10.81</v>
      </c>
      <c r="M242">
        <f t="shared" si="21"/>
        <v>15.944000000000001</v>
      </c>
      <c r="N242">
        <f t="shared" si="22"/>
        <v>15.944000000000001</v>
      </c>
      <c r="O242">
        <f t="shared" si="23"/>
        <v>13.5314</v>
      </c>
      <c r="P242">
        <f t="shared" si="24"/>
        <v>9.9783000000000008</v>
      </c>
      <c r="Q242">
        <f t="shared" si="25"/>
        <v>9.3344000000000005</v>
      </c>
      <c r="R242">
        <f t="shared" si="26"/>
        <v>8.8896999999999995</v>
      </c>
      <c r="S242">
        <f t="shared" si="27"/>
        <v>8.8132999999999999</v>
      </c>
      <c r="T242">
        <f>IFERROR(VLOOKUP($A242,TY_main!A:B,2,FALSE),T241)</f>
        <v>75.78125</v>
      </c>
    </row>
    <row r="243" spans="1:20" x14ac:dyDescent="0.25">
      <c r="A243" s="2">
        <f>SPY_IVOL!A243</f>
        <v>38708</v>
      </c>
      <c r="B243">
        <f>SPY_IVOL!B243</f>
        <v>15.151199999999999</v>
      </c>
      <c r="C243">
        <f>SPY_IVOL!C243</f>
        <v>15.151199999999999</v>
      </c>
      <c r="D243">
        <f>SPY_IVOL!D243</f>
        <v>13.4575</v>
      </c>
      <c r="E243">
        <f>SPY_IVOL!E243</f>
        <v>10.8954</v>
      </c>
      <c r="F243">
        <f>SPY_IVOL!F243</f>
        <v>9.6974999999999998</v>
      </c>
      <c r="G243">
        <f>SPY_IVOL!G243</f>
        <v>8.6898</v>
      </c>
      <c r="H243">
        <f>SPY_IVOL!H243</f>
        <v>8.4100999999999999</v>
      </c>
      <c r="I243">
        <f>VLOOKUP($A243,SPY_main!$A:$C,2,FALSE)</f>
        <v>126.69</v>
      </c>
      <c r="J243">
        <f>IFERROR(VLOOKUP($A243,SPY_main!$A:$C,3,FALSE),J242)</f>
        <v>2.1206999999999998</v>
      </c>
      <c r="K243">
        <f>IFERROR(VLOOKUP($A243,SPY_main!$E:$F,2,FALSE),K242)</f>
        <v>4.51938</v>
      </c>
      <c r="L243">
        <f>IFERROR(VLOOKUP($A243,SPY_main!H:I,2,FALSE),L242)</f>
        <v>10.29</v>
      </c>
      <c r="M243">
        <f t="shared" si="21"/>
        <v>15.915900000000001</v>
      </c>
      <c r="N243">
        <f t="shared" si="22"/>
        <v>15.915900000000001</v>
      </c>
      <c r="O243">
        <f t="shared" si="23"/>
        <v>13.388500000000001</v>
      </c>
      <c r="P243">
        <f t="shared" si="24"/>
        <v>9.5653000000000006</v>
      </c>
      <c r="Q243">
        <f t="shared" si="25"/>
        <v>8.8902000000000001</v>
      </c>
      <c r="R243">
        <f t="shared" si="26"/>
        <v>8.4764999999999997</v>
      </c>
      <c r="S243">
        <f t="shared" si="27"/>
        <v>8.4016999999999999</v>
      </c>
      <c r="T243">
        <f>IFERROR(VLOOKUP($A243,TY_main!A:B,2,FALSE),T242)</f>
        <v>76.03125</v>
      </c>
    </row>
    <row r="244" spans="1:20" x14ac:dyDescent="0.25">
      <c r="A244" s="2">
        <f>SPY_IVOL!A244</f>
        <v>38709</v>
      </c>
      <c r="B244">
        <f>SPY_IVOL!B244</f>
        <v>15</v>
      </c>
      <c r="C244">
        <f>SPY_IVOL!C244</f>
        <v>15</v>
      </c>
      <c r="D244">
        <f>SPY_IVOL!D244</f>
        <v>13.293200000000001</v>
      </c>
      <c r="E244">
        <f>SPY_IVOL!E244</f>
        <v>10.736000000000001</v>
      </c>
      <c r="F244">
        <f>SPY_IVOL!F244</f>
        <v>9.5094999999999992</v>
      </c>
      <c r="G244">
        <f>SPY_IVOL!G244</f>
        <v>8.4293999999999993</v>
      </c>
      <c r="H244">
        <f>SPY_IVOL!H244</f>
        <v>8.1409000000000002</v>
      </c>
      <c r="I244">
        <f>VLOOKUP($A244,SPY_main!$A:$C,2,FALSE)</f>
        <v>126.76</v>
      </c>
      <c r="J244">
        <f>IFERROR(VLOOKUP($A244,SPY_main!$A:$C,3,FALSE),J243)</f>
        <v>2.1194999999999999</v>
      </c>
      <c r="K244">
        <f>IFERROR(VLOOKUP($A244,SPY_main!$E:$F,2,FALSE),K243)</f>
        <v>4.5206299999999997</v>
      </c>
      <c r="L244">
        <f>IFERROR(VLOOKUP($A244,SPY_main!H:I,2,FALSE),L243)</f>
        <v>10.27</v>
      </c>
      <c r="M244">
        <f t="shared" si="21"/>
        <v>14.1568</v>
      </c>
      <c r="N244">
        <f t="shared" si="22"/>
        <v>14.1568</v>
      </c>
      <c r="O244">
        <f t="shared" si="23"/>
        <v>12.1769</v>
      </c>
      <c r="P244">
        <f t="shared" si="24"/>
        <v>9.3217999999999996</v>
      </c>
      <c r="Q244">
        <f t="shared" si="25"/>
        <v>8.6910000000000007</v>
      </c>
      <c r="R244">
        <f t="shared" si="26"/>
        <v>8.2057000000000002</v>
      </c>
      <c r="S244">
        <f t="shared" si="27"/>
        <v>8.1206999999999994</v>
      </c>
      <c r="T244">
        <f>IFERROR(VLOOKUP($A244,TY_main!A:B,2,FALSE),T243)</f>
        <v>76.34375</v>
      </c>
    </row>
    <row r="245" spans="1:20" x14ac:dyDescent="0.25">
      <c r="A245" s="2">
        <f>SPY_IVOL!A245</f>
        <v>38713</v>
      </c>
      <c r="B245">
        <f>SPY_IVOL!B245</f>
        <v>15.789899999999999</v>
      </c>
      <c r="C245">
        <f>SPY_IVOL!C245</f>
        <v>15.789899999999999</v>
      </c>
      <c r="D245">
        <f>SPY_IVOL!D245</f>
        <v>14.068</v>
      </c>
      <c r="E245">
        <f>SPY_IVOL!E245</f>
        <v>11.5259</v>
      </c>
      <c r="F245">
        <f>SPY_IVOL!F245</f>
        <v>10.3871</v>
      </c>
      <c r="G245">
        <f>SPY_IVOL!G245</f>
        <v>9.4159000000000006</v>
      </c>
      <c r="H245">
        <f>SPY_IVOL!H245</f>
        <v>9.1660000000000004</v>
      </c>
      <c r="I245">
        <f>VLOOKUP($A245,SPY_main!$A:$C,2,FALSE)</f>
        <v>125.47</v>
      </c>
      <c r="J245">
        <f>IFERROR(VLOOKUP($A245,SPY_main!$A:$C,3,FALSE),J244)</f>
        <v>2.1413000000000002</v>
      </c>
      <c r="K245">
        <f>IFERROR(VLOOKUP($A245,SPY_main!$E:$F,2,FALSE),K244)</f>
        <v>4.5206299999999997</v>
      </c>
      <c r="L245">
        <f>IFERROR(VLOOKUP($A245,SPY_main!H:I,2,FALSE),L244)</f>
        <v>11.57</v>
      </c>
      <c r="M245">
        <f t="shared" si="21"/>
        <v>16.096699999999998</v>
      </c>
      <c r="N245">
        <f t="shared" si="22"/>
        <v>16.096699999999998</v>
      </c>
      <c r="O245">
        <f t="shared" si="23"/>
        <v>13.8255</v>
      </c>
      <c r="P245">
        <f t="shared" si="24"/>
        <v>10.549099999999999</v>
      </c>
      <c r="Q245">
        <f t="shared" si="25"/>
        <v>10.004300000000001</v>
      </c>
      <c r="R245">
        <f t="shared" si="26"/>
        <v>9.6488999999999994</v>
      </c>
      <c r="S245">
        <f t="shared" si="27"/>
        <v>9.5882000000000005</v>
      </c>
      <c r="T245">
        <f>IFERROR(VLOOKUP($A245,TY_main!A:B,2,FALSE),T244)</f>
        <v>76.5</v>
      </c>
    </row>
    <row r="246" spans="1:20" x14ac:dyDescent="0.25">
      <c r="A246" s="2">
        <f>SPY_IVOL!A246</f>
        <v>38714</v>
      </c>
      <c r="B246">
        <f>SPY_IVOL!B246</f>
        <v>16.120899999999999</v>
      </c>
      <c r="C246">
        <f>SPY_IVOL!C246</f>
        <v>16.120899999999999</v>
      </c>
      <c r="D246">
        <f>SPY_IVOL!D246</f>
        <v>14.224</v>
      </c>
      <c r="E246">
        <f>SPY_IVOL!E246</f>
        <v>11.4008</v>
      </c>
      <c r="F246">
        <f>SPY_IVOL!F246</f>
        <v>10.2501</v>
      </c>
      <c r="G246">
        <f>SPY_IVOL!G246</f>
        <v>9.3033000000000001</v>
      </c>
      <c r="H246">
        <f>SPY_IVOL!H246</f>
        <v>9.0667000000000009</v>
      </c>
      <c r="I246">
        <f>VLOOKUP($A246,SPY_main!$A:$C,2,FALSE)</f>
        <v>125.75</v>
      </c>
      <c r="J246">
        <f>IFERROR(VLOOKUP($A246,SPY_main!$A:$C,3,FALSE),J245)</f>
        <v>2.1364999999999998</v>
      </c>
      <c r="K246">
        <f>IFERROR(VLOOKUP($A246,SPY_main!$E:$F,2,FALSE),K245)</f>
        <v>4.5268800000000002</v>
      </c>
      <c r="L246">
        <f>IFERROR(VLOOKUP($A246,SPY_main!H:I,2,FALSE),L245)</f>
        <v>11.35</v>
      </c>
      <c r="M246">
        <f t="shared" si="21"/>
        <v>15.097</v>
      </c>
      <c r="N246">
        <f t="shared" si="22"/>
        <v>15.097</v>
      </c>
      <c r="O246">
        <f t="shared" si="23"/>
        <v>13.0464</v>
      </c>
      <c r="P246">
        <f t="shared" si="24"/>
        <v>10.1249</v>
      </c>
      <c r="Q246">
        <f t="shared" si="25"/>
        <v>9.7481000000000009</v>
      </c>
      <c r="R246">
        <f t="shared" si="26"/>
        <v>9.5456000000000003</v>
      </c>
      <c r="S246">
        <f t="shared" si="27"/>
        <v>9.5116999999999994</v>
      </c>
      <c r="T246">
        <f>IFERROR(VLOOKUP($A246,TY_main!A:B,2,FALSE),T245)</f>
        <v>76.328125</v>
      </c>
    </row>
    <row r="247" spans="1:20" x14ac:dyDescent="0.25">
      <c r="A247" s="2">
        <f>SPY_IVOL!A247</f>
        <v>38715</v>
      </c>
      <c r="B247">
        <f>SPY_IVOL!B247</f>
        <v>15.6374</v>
      </c>
      <c r="C247">
        <f>SPY_IVOL!C247</f>
        <v>15.6374</v>
      </c>
      <c r="D247">
        <f>SPY_IVOL!D247</f>
        <v>13.9377</v>
      </c>
      <c r="E247">
        <f>SPY_IVOL!E247</f>
        <v>11.479900000000001</v>
      </c>
      <c r="F247">
        <f>SPY_IVOL!F247</f>
        <v>10.3766</v>
      </c>
      <c r="G247">
        <f>SPY_IVOL!G247</f>
        <v>9.3940999999999999</v>
      </c>
      <c r="H247">
        <f>SPY_IVOL!H247</f>
        <v>9.1598000000000006</v>
      </c>
      <c r="I247">
        <f>VLOOKUP($A247,SPY_main!$A:$C,2,FALSE)</f>
        <v>125.19</v>
      </c>
      <c r="J247">
        <f>IFERROR(VLOOKUP($A247,SPY_main!$A:$C,3,FALSE),J246)</f>
        <v>2.1461000000000001</v>
      </c>
      <c r="K247">
        <f>IFERROR(VLOOKUP($A247,SPY_main!$E:$F,2,FALSE),K246)</f>
        <v>4.53</v>
      </c>
      <c r="L247">
        <f>IFERROR(VLOOKUP($A247,SPY_main!H:I,2,FALSE),L246)</f>
        <v>11.61</v>
      </c>
      <c r="M247">
        <f t="shared" si="21"/>
        <v>14.5047</v>
      </c>
      <c r="N247">
        <f t="shared" si="22"/>
        <v>14.5047</v>
      </c>
      <c r="O247">
        <f t="shared" si="23"/>
        <v>12.660399999999999</v>
      </c>
      <c r="P247">
        <f t="shared" si="24"/>
        <v>10.1175</v>
      </c>
      <c r="Q247">
        <f t="shared" si="25"/>
        <v>9.6392000000000007</v>
      </c>
      <c r="R247">
        <f t="shared" si="26"/>
        <v>9.2525999999999993</v>
      </c>
      <c r="S247">
        <f t="shared" si="27"/>
        <v>9.1930999999999994</v>
      </c>
      <c r="T247">
        <f>IFERROR(VLOOKUP($A247,TY_main!A:B,2,FALSE),T246)</f>
        <v>76.328125</v>
      </c>
    </row>
    <row r="248" spans="1:20" x14ac:dyDescent="0.25">
      <c r="A248" s="2">
        <f>SPY_IVOL!A248</f>
        <v>38716</v>
      </c>
      <c r="B248">
        <f>SPY_IVOL!B248</f>
        <v>16.158300000000001</v>
      </c>
      <c r="C248">
        <f>SPY_IVOL!C248</f>
        <v>16.158300000000001</v>
      </c>
      <c r="D248">
        <f>SPY_IVOL!D248</f>
        <v>14.345599999999999</v>
      </c>
      <c r="E248">
        <f>SPY_IVOL!E248</f>
        <v>11.7006</v>
      </c>
      <c r="F248">
        <f>SPY_IVOL!F248</f>
        <v>10.5763</v>
      </c>
      <c r="G248">
        <f>SPY_IVOL!G248</f>
        <v>9.6074000000000002</v>
      </c>
      <c r="H248">
        <f>SPY_IVOL!H248</f>
        <v>9.3742000000000001</v>
      </c>
      <c r="I248">
        <f>VLOOKUP($A248,SPY_main!$A:$C,2,FALSE)</f>
        <v>124.51</v>
      </c>
      <c r="J248">
        <f>IFERROR(VLOOKUP($A248,SPY_main!$A:$C,3,FALSE),J247)</f>
        <v>2.1577999999999999</v>
      </c>
      <c r="K248">
        <f>IFERROR(VLOOKUP($A248,SPY_main!$E:$F,2,FALSE),K247)</f>
        <v>4.5362499999999999</v>
      </c>
      <c r="L248">
        <f>IFERROR(VLOOKUP($A248,SPY_main!H:I,2,FALSE),L247)</f>
        <v>12.07</v>
      </c>
      <c r="M248">
        <f t="shared" si="21"/>
        <v>15.459899999999999</v>
      </c>
      <c r="N248">
        <f t="shared" si="22"/>
        <v>15.459899999999999</v>
      </c>
      <c r="O248">
        <f t="shared" si="23"/>
        <v>13.326499999999999</v>
      </c>
      <c r="P248">
        <f t="shared" si="24"/>
        <v>10.3337</v>
      </c>
      <c r="Q248">
        <f t="shared" si="25"/>
        <v>9.7806999999999995</v>
      </c>
      <c r="R248">
        <f t="shared" si="26"/>
        <v>9.3278999999999996</v>
      </c>
      <c r="S248">
        <f t="shared" si="27"/>
        <v>9.2592999999999996</v>
      </c>
      <c r="T248">
        <f>IFERROR(VLOOKUP($A248,TY_main!A:B,2,FALSE),T247)</f>
        <v>76.21875</v>
      </c>
    </row>
    <row r="249" spans="1:20" x14ac:dyDescent="0.25">
      <c r="A249" s="2">
        <f>SPY_IVOL!A249</f>
        <v>38720</v>
      </c>
      <c r="B249">
        <f>SPY_IVOL!B249</f>
        <v>15.5341</v>
      </c>
      <c r="C249">
        <f>SPY_IVOL!C249</f>
        <v>15.5341</v>
      </c>
      <c r="D249">
        <f>SPY_IVOL!D249</f>
        <v>13.677199999999999</v>
      </c>
      <c r="E249">
        <f>SPY_IVOL!E249</f>
        <v>10.9077</v>
      </c>
      <c r="F249">
        <f>SPY_IVOL!F249</f>
        <v>9.9156999999999993</v>
      </c>
      <c r="G249">
        <f>SPY_IVOL!G249</f>
        <v>9.1648999999999994</v>
      </c>
      <c r="H249">
        <f>SPY_IVOL!H249</f>
        <v>8.9804999999999993</v>
      </c>
      <c r="I249">
        <f>VLOOKUP($A249,SPY_main!$A:$C,2,FALSE)</f>
        <v>126.7</v>
      </c>
      <c r="J249">
        <f>IFERROR(VLOOKUP($A249,SPY_main!$A:$C,3,FALSE),J248)</f>
        <v>2.1204999999999998</v>
      </c>
      <c r="K249">
        <f>IFERROR(VLOOKUP($A249,SPY_main!$E:$F,2,FALSE),K248)</f>
        <v>4.5443800000000003</v>
      </c>
      <c r="L249">
        <f>IFERROR(VLOOKUP($A249,SPY_main!H:I,2,FALSE),L248)</f>
        <v>11.14</v>
      </c>
      <c r="M249">
        <f t="shared" si="21"/>
        <v>13.4659</v>
      </c>
      <c r="N249">
        <f t="shared" si="22"/>
        <v>13.4659</v>
      </c>
      <c r="O249">
        <f t="shared" si="23"/>
        <v>11.950900000000001</v>
      </c>
      <c r="P249">
        <f t="shared" si="24"/>
        <v>9.9031000000000002</v>
      </c>
      <c r="Q249">
        <f t="shared" si="25"/>
        <v>9.7254000000000005</v>
      </c>
      <c r="R249">
        <f t="shared" si="26"/>
        <v>9.6513000000000009</v>
      </c>
      <c r="S249">
        <f t="shared" si="27"/>
        <v>9.6396999999999995</v>
      </c>
      <c r="T249">
        <f>IFERROR(VLOOKUP($A249,TY_main!A:B,2,FALSE),T248)</f>
        <v>76.390625</v>
      </c>
    </row>
    <row r="250" spans="1:20" x14ac:dyDescent="0.25">
      <c r="A250" s="2">
        <f>SPY_IVOL!A250</f>
        <v>38721</v>
      </c>
      <c r="B250">
        <f>SPY_IVOL!B250</f>
        <v>15.2135</v>
      </c>
      <c r="C250">
        <f>SPY_IVOL!C250</f>
        <v>15.2135</v>
      </c>
      <c r="D250">
        <f>SPY_IVOL!D250</f>
        <v>13.4925</v>
      </c>
      <c r="E250">
        <f>SPY_IVOL!E250</f>
        <v>10.9659</v>
      </c>
      <c r="F250">
        <f>SPY_IVOL!F250</f>
        <v>9.9681999999999995</v>
      </c>
      <c r="G250">
        <f>SPY_IVOL!G250</f>
        <v>9.1532</v>
      </c>
      <c r="H250">
        <f>SPY_IVOL!H250</f>
        <v>8.9550000000000001</v>
      </c>
      <c r="I250">
        <f>VLOOKUP($A250,SPY_main!$A:$C,2,FALSE)</f>
        <v>127.3</v>
      </c>
      <c r="J250">
        <f>IFERROR(VLOOKUP($A250,SPY_main!$A:$C,3,FALSE),J249)</f>
        <v>2.1105</v>
      </c>
      <c r="K250">
        <f>IFERROR(VLOOKUP($A250,SPY_main!$E:$F,2,FALSE),K249)</f>
        <v>4.5406300000000002</v>
      </c>
      <c r="L250">
        <f>IFERROR(VLOOKUP($A250,SPY_main!H:I,2,FALSE),L249)</f>
        <v>11.37</v>
      </c>
      <c r="M250">
        <f t="shared" si="21"/>
        <v>14.9841</v>
      </c>
      <c r="N250">
        <f t="shared" si="22"/>
        <v>14.9841</v>
      </c>
      <c r="O250">
        <f t="shared" si="23"/>
        <v>13.1013</v>
      </c>
      <c r="P250">
        <f t="shared" si="24"/>
        <v>10.479200000000001</v>
      </c>
      <c r="Q250">
        <f t="shared" si="25"/>
        <v>10.364699999999999</v>
      </c>
      <c r="R250">
        <f t="shared" si="26"/>
        <v>10.410399999999999</v>
      </c>
      <c r="S250">
        <f t="shared" si="27"/>
        <v>10.4177</v>
      </c>
      <c r="T250">
        <f>IFERROR(VLOOKUP($A250,TY_main!A:B,2,FALSE),T249)</f>
        <v>76.46875</v>
      </c>
    </row>
    <row r="251" spans="1:20" x14ac:dyDescent="0.25">
      <c r="A251" s="2">
        <f>SPY_IVOL!A251</f>
        <v>38722</v>
      </c>
      <c r="B251">
        <f>SPY_IVOL!B251</f>
        <v>15.3406</v>
      </c>
      <c r="C251">
        <f>SPY_IVOL!C251</f>
        <v>15.3406</v>
      </c>
      <c r="D251">
        <f>SPY_IVOL!D251</f>
        <v>13.5669</v>
      </c>
      <c r="E251">
        <f>SPY_IVOL!E251</f>
        <v>10.997199999999999</v>
      </c>
      <c r="F251">
        <f>SPY_IVOL!F251</f>
        <v>10.000999999999999</v>
      </c>
      <c r="G251">
        <f>SPY_IVOL!G251</f>
        <v>9.1550999999999991</v>
      </c>
      <c r="H251">
        <f>SPY_IVOL!H251</f>
        <v>8.9632000000000005</v>
      </c>
      <c r="I251">
        <f>VLOOKUP($A251,SPY_main!$A:$C,2,FALSE)</f>
        <v>127.38</v>
      </c>
      <c r="J251">
        <f>IFERROR(VLOOKUP($A251,SPY_main!$A:$C,3,FALSE),J250)</f>
        <v>2.1092</v>
      </c>
      <c r="K251">
        <f>IFERROR(VLOOKUP($A251,SPY_main!$E:$F,2,FALSE),K250)</f>
        <v>4.55</v>
      </c>
      <c r="L251">
        <f>IFERROR(VLOOKUP($A251,SPY_main!H:I,2,FALSE),L250)</f>
        <v>11.31</v>
      </c>
      <c r="M251">
        <f t="shared" si="21"/>
        <v>15.576700000000001</v>
      </c>
      <c r="N251">
        <f t="shared" si="22"/>
        <v>15.576700000000001</v>
      </c>
      <c r="O251">
        <f t="shared" si="23"/>
        <v>13.4489</v>
      </c>
      <c r="P251">
        <f t="shared" si="24"/>
        <v>10.4878</v>
      </c>
      <c r="Q251">
        <f t="shared" si="25"/>
        <v>9.984</v>
      </c>
      <c r="R251">
        <f t="shared" si="26"/>
        <v>9.5699000000000005</v>
      </c>
      <c r="S251">
        <f t="shared" si="27"/>
        <v>9.5093999999999994</v>
      </c>
      <c r="T251">
        <f>IFERROR(VLOOKUP($A251,TY_main!A:B,2,FALSE),T250)</f>
        <v>76.46875</v>
      </c>
    </row>
    <row r="252" spans="1:20" x14ac:dyDescent="0.25">
      <c r="A252" s="2">
        <f>SPY_IVOL!A252</f>
        <v>38723</v>
      </c>
      <c r="B252">
        <f>SPY_IVOL!B252</f>
        <v>15.5593</v>
      </c>
      <c r="C252">
        <f>SPY_IVOL!C252</f>
        <v>15.5593</v>
      </c>
      <c r="D252">
        <f>SPY_IVOL!D252</f>
        <v>13.5517</v>
      </c>
      <c r="E252">
        <f>SPY_IVOL!E252</f>
        <v>10.6151</v>
      </c>
      <c r="F252">
        <f>SPY_IVOL!F252</f>
        <v>9.6286000000000005</v>
      </c>
      <c r="G252">
        <f>SPY_IVOL!G252</f>
        <v>8.8130000000000006</v>
      </c>
      <c r="H252">
        <f>SPY_IVOL!H252</f>
        <v>8.6399000000000008</v>
      </c>
      <c r="I252">
        <f>VLOOKUP($A252,SPY_main!$A:$C,2,FALSE)</f>
        <v>128.44</v>
      </c>
      <c r="J252">
        <f>IFERROR(VLOOKUP($A252,SPY_main!$A:$C,3,FALSE),J251)</f>
        <v>2.0918000000000001</v>
      </c>
      <c r="K252">
        <f>IFERROR(VLOOKUP($A252,SPY_main!$E:$F,2,FALSE),K251)</f>
        <v>4.55</v>
      </c>
      <c r="L252">
        <f>IFERROR(VLOOKUP($A252,SPY_main!H:I,2,FALSE),L251)</f>
        <v>11</v>
      </c>
      <c r="M252">
        <f t="shared" si="21"/>
        <v>15.8851</v>
      </c>
      <c r="N252">
        <f t="shared" si="22"/>
        <v>15.8851</v>
      </c>
      <c r="O252">
        <f t="shared" si="23"/>
        <v>13.3611</v>
      </c>
      <c r="P252">
        <f t="shared" si="24"/>
        <v>9.7368000000000006</v>
      </c>
      <c r="Q252">
        <f t="shared" si="25"/>
        <v>9.3644999999999996</v>
      </c>
      <c r="R252">
        <f t="shared" si="26"/>
        <v>9.08</v>
      </c>
      <c r="S252">
        <f t="shared" si="27"/>
        <v>9.0424000000000007</v>
      </c>
      <c r="T252">
        <f>IFERROR(VLOOKUP($A252,TY_main!A:B,2,FALSE),T251)</f>
        <v>76.34375</v>
      </c>
    </row>
    <row r="253" spans="1:20" x14ac:dyDescent="0.25">
      <c r="A253" s="2">
        <f>SPY_IVOL!A253</f>
        <v>38726</v>
      </c>
      <c r="B253">
        <f>SPY_IVOL!B253</f>
        <v>15.540100000000001</v>
      </c>
      <c r="C253">
        <f>SPY_IVOL!C253</f>
        <v>15.540100000000001</v>
      </c>
      <c r="D253">
        <f>SPY_IVOL!D253</f>
        <v>13.6462</v>
      </c>
      <c r="E253">
        <f>SPY_IVOL!E253</f>
        <v>10.8262</v>
      </c>
      <c r="F253">
        <f>SPY_IVOL!F253</f>
        <v>9.8394999999999992</v>
      </c>
      <c r="G253">
        <f>SPY_IVOL!G253</f>
        <v>9.0898000000000003</v>
      </c>
      <c r="H253">
        <f>SPY_IVOL!H253</f>
        <v>8.9097000000000008</v>
      </c>
      <c r="I253">
        <f>VLOOKUP($A253,SPY_main!$A:$C,2,FALSE)</f>
        <v>128.77000000000001</v>
      </c>
      <c r="J253">
        <f>IFERROR(VLOOKUP($A253,SPY_main!$A:$C,3,FALSE),J252)</f>
        <v>2.0863999999999998</v>
      </c>
      <c r="K253">
        <f>IFERROR(VLOOKUP($A253,SPY_main!$E:$F,2,FALSE),K252)</f>
        <v>4.5599999999999996</v>
      </c>
      <c r="L253">
        <f>IFERROR(VLOOKUP($A253,SPY_main!H:I,2,FALSE),L252)</f>
        <v>11.13</v>
      </c>
      <c r="M253">
        <f t="shared" si="21"/>
        <v>16.392499999999998</v>
      </c>
      <c r="N253">
        <f t="shared" si="22"/>
        <v>16.392499999999998</v>
      </c>
      <c r="O253">
        <f t="shared" si="23"/>
        <v>13.9352</v>
      </c>
      <c r="P253">
        <f t="shared" si="24"/>
        <v>10.387499999999999</v>
      </c>
      <c r="Q253">
        <f t="shared" si="25"/>
        <v>9.8659999999999997</v>
      </c>
      <c r="R253">
        <f t="shared" si="26"/>
        <v>9.4994999999999994</v>
      </c>
      <c r="S253">
        <f t="shared" si="27"/>
        <v>9.4426000000000005</v>
      </c>
      <c r="T253">
        <f>IFERROR(VLOOKUP($A253,TY_main!A:B,2,FALSE),T252)</f>
        <v>76.34375</v>
      </c>
    </row>
    <row r="254" spans="1:20" x14ac:dyDescent="0.25">
      <c r="A254" s="2">
        <f>SPY_IVOL!A254</f>
        <v>38727</v>
      </c>
      <c r="B254">
        <f>SPY_IVOL!B254</f>
        <v>15.832100000000001</v>
      </c>
      <c r="C254">
        <f>SPY_IVOL!C254</f>
        <v>15.832100000000001</v>
      </c>
      <c r="D254">
        <f>SPY_IVOL!D254</f>
        <v>13.716799999999999</v>
      </c>
      <c r="E254">
        <f>SPY_IVOL!E254</f>
        <v>10.542199999999999</v>
      </c>
      <c r="F254">
        <f>SPY_IVOL!F254</f>
        <v>9.6545000000000005</v>
      </c>
      <c r="G254">
        <f>SPY_IVOL!G254</f>
        <v>9.0518999999999998</v>
      </c>
      <c r="H254">
        <f>SPY_IVOL!H254</f>
        <v>8.9168000000000003</v>
      </c>
      <c r="I254">
        <f>VLOOKUP($A254,SPY_main!$A:$C,2,FALSE)</f>
        <v>128.9</v>
      </c>
      <c r="J254">
        <f>IFERROR(VLOOKUP($A254,SPY_main!$A:$C,3,FALSE),J253)</f>
        <v>2.0842999999999998</v>
      </c>
      <c r="K254">
        <f>IFERROR(VLOOKUP($A254,SPY_main!$E:$F,2,FALSE),K253)</f>
        <v>4.5685000000000002</v>
      </c>
      <c r="L254">
        <f>IFERROR(VLOOKUP($A254,SPY_main!H:I,2,FALSE),L253)</f>
        <v>10.86</v>
      </c>
      <c r="M254">
        <f t="shared" si="21"/>
        <v>12.930199999999999</v>
      </c>
      <c r="N254">
        <f t="shared" si="22"/>
        <v>12.930199999999999</v>
      </c>
      <c r="O254">
        <f t="shared" si="23"/>
        <v>11.612399999999999</v>
      </c>
      <c r="P254">
        <f t="shared" si="24"/>
        <v>9.8687000000000005</v>
      </c>
      <c r="Q254">
        <f t="shared" si="25"/>
        <v>9.6390999999999991</v>
      </c>
      <c r="R254">
        <f t="shared" si="26"/>
        <v>9.4841999999999995</v>
      </c>
      <c r="S254">
        <f t="shared" si="27"/>
        <v>9.4603999999999999</v>
      </c>
      <c r="T254">
        <f>IFERROR(VLOOKUP($A254,TY_main!A:B,2,FALSE),T253)</f>
        <v>76.09375</v>
      </c>
    </row>
    <row r="255" spans="1:20" x14ac:dyDescent="0.25">
      <c r="A255" s="2">
        <f>SPY_IVOL!A255</f>
        <v>38728</v>
      </c>
      <c r="B255">
        <f>SPY_IVOL!B255</f>
        <v>15.207100000000001</v>
      </c>
      <c r="C255">
        <f>SPY_IVOL!C255</f>
        <v>15.207100000000001</v>
      </c>
      <c r="D255">
        <f>SPY_IVOL!D255</f>
        <v>13.3353</v>
      </c>
      <c r="E255">
        <f>SPY_IVOL!E255</f>
        <v>10.5943</v>
      </c>
      <c r="F255">
        <f>SPY_IVOL!F255</f>
        <v>9.6280000000000001</v>
      </c>
      <c r="G255">
        <f>SPY_IVOL!G255</f>
        <v>8.8409999999999993</v>
      </c>
      <c r="H255">
        <f>SPY_IVOL!H255</f>
        <v>8.6652000000000005</v>
      </c>
      <c r="I255">
        <f>VLOOKUP($A255,SPY_main!$A:$C,2,FALSE)</f>
        <v>129.31</v>
      </c>
      <c r="J255">
        <f>IFERROR(VLOOKUP($A255,SPY_main!$A:$C,3,FALSE),J254)</f>
        <v>2.0777000000000001</v>
      </c>
      <c r="K255">
        <f>IFERROR(VLOOKUP($A255,SPY_main!$E:$F,2,FALSE),K254)</f>
        <v>4.58</v>
      </c>
      <c r="L255">
        <f>IFERROR(VLOOKUP($A255,SPY_main!H:I,2,FALSE),L254)</f>
        <v>10.94</v>
      </c>
      <c r="M255">
        <f t="shared" si="21"/>
        <v>12.556100000000001</v>
      </c>
      <c r="N255">
        <f t="shared" si="22"/>
        <v>12.556100000000001</v>
      </c>
      <c r="O255">
        <f t="shared" si="23"/>
        <v>11.3141</v>
      </c>
      <c r="P255">
        <f t="shared" si="24"/>
        <v>9.718</v>
      </c>
      <c r="Q255">
        <f t="shared" si="25"/>
        <v>9.4761000000000006</v>
      </c>
      <c r="R255">
        <f t="shared" si="26"/>
        <v>9.2632999999999992</v>
      </c>
      <c r="S255">
        <f t="shared" si="27"/>
        <v>9.2356999999999996</v>
      </c>
      <c r="T255">
        <f>IFERROR(VLOOKUP($A255,TY_main!A:B,2,FALSE),T254)</f>
        <v>75.921875</v>
      </c>
    </row>
    <row r="256" spans="1:20" x14ac:dyDescent="0.25">
      <c r="A256" s="2">
        <f>SPY_IVOL!A256</f>
        <v>38729</v>
      </c>
      <c r="B256">
        <f>SPY_IVOL!B256</f>
        <v>15.984</v>
      </c>
      <c r="C256">
        <f>SPY_IVOL!C256</f>
        <v>15.984</v>
      </c>
      <c r="D256">
        <f>SPY_IVOL!D256</f>
        <v>13.861499999999999</v>
      </c>
      <c r="E256">
        <f>SPY_IVOL!E256</f>
        <v>10.735099999999999</v>
      </c>
      <c r="F256">
        <f>SPY_IVOL!F256</f>
        <v>9.9129000000000005</v>
      </c>
      <c r="G256">
        <f>SPY_IVOL!G256</f>
        <v>9.3305000000000007</v>
      </c>
      <c r="H256">
        <f>SPY_IVOL!H256</f>
        <v>9.2093000000000007</v>
      </c>
      <c r="I256">
        <f>VLOOKUP($A256,SPY_main!$A:$C,2,FALSE)</f>
        <v>128.80000000000001</v>
      </c>
      <c r="J256">
        <f>IFERROR(VLOOKUP($A256,SPY_main!$A:$C,3,FALSE),J255)</f>
        <v>2.0859000000000001</v>
      </c>
      <c r="K256">
        <f>IFERROR(VLOOKUP($A256,SPY_main!$E:$F,2,FALSE),K255)</f>
        <v>4.5999999999999996</v>
      </c>
      <c r="L256">
        <f>IFERROR(VLOOKUP($A256,SPY_main!H:I,2,FALSE),L255)</f>
        <v>11.2</v>
      </c>
      <c r="M256">
        <f t="shared" si="21"/>
        <v>13.603300000000001</v>
      </c>
      <c r="N256">
        <f t="shared" si="22"/>
        <v>13.603300000000001</v>
      </c>
      <c r="O256">
        <f t="shared" si="23"/>
        <v>11.7956</v>
      </c>
      <c r="P256">
        <f t="shared" si="24"/>
        <v>9.3557000000000006</v>
      </c>
      <c r="Q256">
        <f t="shared" si="25"/>
        <v>9.2594999999999992</v>
      </c>
      <c r="R256">
        <f t="shared" si="26"/>
        <v>9.2035999999999998</v>
      </c>
      <c r="S256">
        <f t="shared" si="27"/>
        <v>9.1968999999999994</v>
      </c>
      <c r="T256">
        <f>IFERROR(VLOOKUP($A256,TY_main!A:B,2,FALSE),T255)</f>
        <v>76.171875</v>
      </c>
    </row>
    <row r="257" spans="1:20" x14ac:dyDescent="0.25">
      <c r="A257" s="2">
        <f>SPY_IVOL!A257</f>
        <v>38730</v>
      </c>
      <c r="B257">
        <f>SPY_IVOL!B257</f>
        <v>15.9937</v>
      </c>
      <c r="C257">
        <f>SPY_IVOL!C257</f>
        <v>15.9937</v>
      </c>
      <c r="D257">
        <f>SPY_IVOL!D257</f>
        <v>13.853400000000001</v>
      </c>
      <c r="E257">
        <f>SPY_IVOL!E257</f>
        <v>10.6839</v>
      </c>
      <c r="F257">
        <f>SPY_IVOL!F257</f>
        <v>9.6677</v>
      </c>
      <c r="G257">
        <f>SPY_IVOL!G257</f>
        <v>8.8574999999999999</v>
      </c>
      <c r="H257">
        <f>SPY_IVOL!H257</f>
        <v>8.6835000000000004</v>
      </c>
      <c r="I257">
        <f>VLOOKUP($A257,SPY_main!$A:$C,2,FALSE)</f>
        <v>128.68</v>
      </c>
      <c r="J257">
        <f>IFERROR(VLOOKUP($A257,SPY_main!$A:$C,3,FALSE),J256)</f>
        <v>2.0878999999999999</v>
      </c>
      <c r="K257">
        <f>IFERROR(VLOOKUP($A257,SPY_main!$E:$F,2,FALSE),K256)</f>
        <v>4.5999999999999996</v>
      </c>
      <c r="L257">
        <f>IFERROR(VLOOKUP($A257,SPY_main!H:I,2,FALSE),L256)</f>
        <v>11.23</v>
      </c>
      <c r="M257">
        <f t="shared" si="21"/>
        <v>11.303800000000001</v>
      </c>
      <c r="N257">
        <f t="shared" si="22"/>
        <v>11.303800000000001</v>
      </c>
      <c r="O257">
        <f t="shared" si="23"/>
        <v>10.2905</v>
      </c>
      <c r="P257">
        <f t="shared" si="24"/>
        <v>9.0076999999999998</v>
      </c>
      <c r="Q257">
        <f t="shared" si="25"/>
        <v>8.7005999999999997</v>
      </c>
      <c r="R257">
        <f t="shared" si="26"/>
        <v>8.4071999999999996</v>
      </c>
      <c r="S257">
        <f t="shared" si="27"/>
        <v>8.3693000000000008</v>
      </c>
      <c r="T257">
        <f>IFERROR(VLOOKUP($A257,TY_main!A:B,2,FALSE),T256)</f>
        <v>76.46875</v>
      </c>
    </row>
    <row r="258" spans="1:20" x14ac:dyDescent="0.25">
      <c r="A258" s="2">
        <f>SPY_IVOL!A258</f>
        <v>38734</v>
      </c>
      <c r="B258">
        <f>SPY_IVOL!B258</f>
        <v>16.533100000000001</v>
      </c>
      <c r="C258">
        <f>SPY_IVOL!C258</f>
        <v>16.533100000000001</v>
      </c>
      <c r="D258">
        <f>SPY_IVOL!D258</f>
        <v>14.6966</v>
      </c>
      <c r="E258">
        <f>SPY_IVOL!E258</f>
        <v>11.6944</v>
      </c>
      <c r="F258">
        <f>SPY_IVOL!F258</f>
        <v>10.4724</v>
      </c>
      <c r="G258">
        <f>SPY_IVOL!G258</f>
        <v>9.7711000000000006</v>
      </c>
      <c r="H258">
        <f>SPY_IVOL!H258</f>
        <v>9.5340000000000007</v>
      </c>
      <c r="I258">
        <f>VLOOKUP($A258,SPY_main!$A:$C,2,FALSE)</f>
        <v>128.33000000000001</v>
      </c>
      <c r="J258">
        <f>IFERROR(VLOOKUP($A258,SPY_main!$A:$C,3,FALSE),J257)</f>
        <v>2.0935999999999999</v>
      </c>
      <c r="K258">
        <f>IFERROR(VLOOKUP($A258,SPY_main!$E:$F,2,FALSE),K257)</f>
        <v>4.6022499999999997</v>
      </c>
      <c r="L258">
        <f>IFERROR(VLOOKUP($A258,SPY_main!H:I,2,FALSE),L257)</f>
        <v>11.91</v>
      </c>
      <c r="M258">
        <f t="shared" ref="M258:M321" si="28">IFERROR(VLOOKUP($A258,FirstM,2,FALSE),M257)</f>
        <v>15.666600000000001</v>
      </c>
      <c r="N258">
        <f t="shared" ref="N258:N321" si="29">IFERROR(VLOOKUP($A258,FirstM,3,FALSE),N257)</f>
        <v>15.666600000000001</v>
      </c>
      <c r="O258">
        <f t="shared" ref="O258:O321" si="30">IFERROR(VLOOKUP($A258,FirstM,4,FALSE),O257)</f>
        <v>14.344200000000001</v>
      </c>
      <c r="P258">
        <f t="shared" ref="P258:P321" si="31">IFERROR(VLOOKUP($A258,FirstM,5,FALSE),P257)</f>
        <v>12.456899999999999</v>
      </c>
      <c r="Q258">
        <f t="shared" ref="Q258:Q321" si="32">IFERROR(VLOOKUP($A258,FirstM,6,FALSE),Q257)</f>
        <v>11.806699999999999</v>
      </c>
      <c r="R258">
        <f t="shared" ref="R258:R321" si="33">IFERROR(VLOOKUP($A258,FirstM,7,FALSE),R257)</f>
        <v>11.3523</v>
      </c>
      <c r="S258">
        <f t="shared" ref="S258:S321" si="34">IFERROR(VLOOKUP($A258,FirstM,8,FALSE),S257)</f>
        <v>11.236599999999999</v>
      </c>
      <c r="T258">
        <f>IFERROR(VLOOKUP($A258,TY_main!A:B,2,FALSE),T257)</f>
        <v>76.53125</v>
      </c>
    </row>
    <row r="259" spans="1:20" x14ac:dyDescent="0.25">
      <c r="A259" s="2">
        <f>SPY_IVOL!A259</f>
        <v>38735</v>
      </c>
      <c r="B259">
        <f>SPY_IVOL!B259</f>
        <v>17.043199999999999</v>
      </c>
      <c r="C259">
        <f>SPY_IVOL!C259</f>
        <v>17.043199999999999</v>
      </c>
      <c r="D259">
        <f>SPY_IVOL!D259</f>
        <v>14.709</v>
      </c>
      <c r="E259">
        <f>SPY_IVOL!E259</f>
        <v>11.3978</v>
      </c>
      <c r="F259">
        <f>SPY_IVOL!F259</f>
        <v>10.751899999999999</v>
      </c>
      <c r="G259">
        <f>SPY_IVOL!G259</f>
        <v>10.254200000000001</v>
      </c>
      <c r="H259">
        <f>SPY_IVOL!H259</f>
        <v>10.172599999999999</v>
      </c>
      <c r="I259">
        <f>VLOOKUP($A259,SPY_main!$A:$C,2,FALSE)</f>
        <v>127.82</v>
      </c>
      <c r="J259">
        <f>IFERROR(VLOOKUP($A259,SPY_main!$A:$C,3,FALSE),J258)</f>
        <v>2.1019000000000001</v>
      </c>
      <c r="K259">
        <f>IFERROR(VLOOKUP($A259,SPY_main!$E:$F,2,FALSE),K258)</f>
        <v>4.601</v>
      </c>
      <c r="L259">
        <f>IFERROR(VLOOKUP($A259,SPY_main!H:I,2,FALSE),L258)</f>
        <v>12.25</v>
      </c>
      <c r="M259">
        <f t="shared" si="28"/>
        <v>21.728899999999999</v>
      </c>
      <c r="N259">
        <f t="shared" si="29"/>
        <v>21.728899999999999</v>
      </c>
      <c r="O259">
        <f t="shared" si="30"/>
        <v>18.169</v>
      </c>
      <c r="P259">
        <f t="shared" si="31"/>
        <v>13.387499999999999</v>
      </c>
      <c r="Q259">
        <f t="shared" si="32"/>
        <v>12.852600000000001</v>
      </c>
      <c r="R259">
        <f t="shared" si="33"/>
        <v>12.2943</v>
      </c>
      <c r="S259">
        <f t="shared" si="34"/>
        <v>12.248799999999999</v>
      </c>
      <c r="T259">
        <f>IFERROR(VLOOKUP($A259,TY_main!A:B,2,FALSE),T258)</f>
        <v>76.46875</v>
      </c>
    </row>
    <row r="260" spans="1:20" x14ac:dyDescent="0.25">
      <c r="A260" s="2">
        <f>SPY_IVOL!A260</f>
        <v>38736</v>
      </c>
      <c r="B260">
        <f>SPY_IVOL!B260</f>
        <v>16.3355</v>
      </c>
      <c r="C260">
        <f>SPY_IVOL!C260</f>
        <v>16.3355</v>
      </c>
      <c r="D260">
        <f>SPY_IVOL!D260</f>
        <v>14.1091</v>
      </c>
      <c r="E260">
        <f>SPY_IVOL!E260</f>
        <v>10.881500000000001</v>
      </c>
      <c r="F260">
        <f>SPY_IVOL!F260</f>
        <v>10.260400000000001</v>
      </c>
      <c r="G260">
        <f>SPY_IVOL!G260</f>
        <v>9.8583999999999996</v>
      </c>
      <c r="H260">
        <f>SPY_IVOL!H260</f>
        <v>9.7842000000000002</v>
      </c>
      <c r="I260">
        <f>VLOOKUP($A260,SPY_main!$A:$C,2,FALSE)</f>
        <v>128.31</v>
      </c>
      <c r="J260">
        <f>IFERROR(VLOOKUP($A260,SPY_main!$A:$C,3,FALSE),J259)</f>
        <v>2.0939000000000001</v>
      </c>
      <c r="K260">
        <f>IFERROR(VLOOKUP($A260,SPY_main!$E:$F,2,FALSE),K259)</f>
        <v>4.6137499999999996</v>
      </c>
      <c r="L260">
        <f>IFERROR(VLOOKUP($A260,SPY_main!H:I,2,FALSE),L259)</f>
        <v>11.98</v>
      </c>
      <c r="M260">
        <f t="shared" si="28"/>
        <v>17.7241</v>
      </c>
      <c r="N260">
        <f t="shared" si="29"/>
        <v>17.7241</v>
      </c>
      <c r="O260">
        <f t="shared" si="30"/>
        <v>15.4421</v>
      </c>
      <c r="P260">
        <f t="shared" si="31"/>
        <v>12.4308</v>
      </c>
      <c r="Q260">
        <f t="shared" si="32"/>
        <v>12.903600000000001</v>
      </c>
      <c r="R260">
        <f t="shared" si="33"/>
        <v>13.3657</v>
      </c>
      <c r="S260">
        <f t="shared" si="34"/>
        <v>13.413399999999999</v>
      </c>
      <c r="T260">
        <f>IFERROR(VLOOKUP($A260,TY_main!A:B,2,FALSE),T259)</f>
        <v>76.28125</v>
      </c>
    </row>
    <row r="261" spans="1:20" x14ac:dyDescent="0.25">
      <c r="A261" s="2">
        <f>SPY_IVOL!A261</f>
        <v>38737</v>
      </c>
      <c r="B261">
        <f>SPY_IVOL!B261</f>
        <v>17.5806</v>
      </c>
      <c r="C261">
        <f>SPY_IVOL!C261</f>
        <v>17.5806</v>
      </c>
      <c r="D261">
        <f>SPY_IVOL!D261</f>
        <v>15.7318</v>
      </c>
      <c r="E261">
        <f>SPY_IVOL!E261</f>
        <v>13.0467</v>
      </c>
      <c r="F261">
        <f>SPY_IVOL!F261</f>
        <v>11.6972</v>
      </c>
      <c r="G261">
        <f>SPY_IVOL!G261</f>
        <v>10.453200000000001</v>
      </c>
      <c r="H261">
        <f>SPY_IVOL!H261</f>
        <v>10.1412</v>
      </c>
      <c r="I261">
        <f>VLOOKUP($A261,SPY_main!$A:$C,2,FALSE)</f>
        <v>125.97</v>
      </c>
      <c r="J261">
        <f>IFERROR(VLOOKUP($A261,SPY_main!$A:$C,3,FALSE),J260)</f>
        <v>2.1328</v>
      </c>
      <c r="K261">
        <f>IFERROR(VLOOKUP($A261,SPY_main!$E:$F,2,FALSE),K260)</f>
        <v>4.62</v>
      </c>
      <c r="L261">
        <f>IFERROR(VLOOKUP($A261,SPY_main!H:I,2,FALSE),L260)</f>
        <v>14.56</v>
      </c>
      <c r="M261">
        <f t="shared" si="28"/>
        <v>20.008500000000002</v>
      </c>
      <c r="N261">
        <f t="shared" si="29"/>
        <v>20.008500000000002</v>
      </c>
      <c r="O261">
        <f t="shared" si="30"/>
        <v>17.148</v>
      </c>
      <c r="P261">
        <f t="shared" si="31"/>
        <v>12.8942</v>
      </c>
      <c r="Q261">
        <f t="shared" si="32"/>
        <v>11.7737</v>
      </c>
      <c r="R261">
        <f t="shared" si="33"/>
        <v>10.9353</v>
      </c>
      <c r="S261">
        <f t="shared" si="34"/>
        <v>10.767899999999999</v>
      </c>
      <c r="T261">
        <f>IFERROR(VLOOKUP($A261,TY_main!A:B,2,FALSE),T260)</f>
        <v>76.328125</v>
      </c>
    </row>
    <row r="262" spans="1:20" x14ac:dyDescent="0.25">
      <c r="A262" s="2">
        <f>SPY_IVOL!A262</f>
        <v>38740</v>
      </c>
      <c r="B262">
        <f>SPY_IVOL!B262</f>
        <v>17.398800000000001</v>
      </c>
      <c r="C262">
        <f>SPY_IVOL!C262</f>
        <v>17.398800000000001</v>
      </c>
      <c r="D262">
        <f>SPY_IVOL!D262</f>
        <v>15.546200000000001</v>
      </c>
      <c r="E262">
        <f>SPY_IVOL!E262</f>
        <v>12.883599999999999</v>
      </c>
      <c r="F262">
        <f>SPY_IVOL!F262</f>
        <v>11.531599999999999</v>
      </c>
      <c r="G262">
        <f>SPY_IVOL!G262</f>
        <v>10.2515</v>
      </c>
      <c r="H262">
        <f>SPY_IVOL!H262</f>
        <v>9.9451000000000001</v>
      </c>
      <c r="I262">
        <f>VLOOKUP($A262,SPY_main!$A:$C,2,FALSE)</f>
        <v>126.42</v>
      </c>
      <c r="J262">
        <f>IFERROR(VLOOKUP($A262,SPY_main!$A:$C,3,FALSE),J261)</f>
        <v>2.1252</v>
      </c>
      <c r="K262">
        <f>IFERROR(VLOOKUP($A262,SPY_main!$E:$F,2,FALSE),K261)</f>
        <v>4.6228800000000003</v>
      </c>
      <c r="L262">
        <f>IFERROR(VLOOKUP($A262,SPY_main!H:I,2,FALSE),L261)</f>
        <v>13.93</v>
      </c>
      <c r="M262">
        <f t="shared" si="28"/>
        <v>19.473199999999999</v>
      </c>
      <c r="N262">
        <f t="shared" si="29"/>
        <v>19.473199999999999</v>
      </c>
      <c r="O262">
        <f t="shared" si="30"/>
        <v>16.586300000000001</v>
      </c>
      <c r="P262">
        <f t="shared" si="31"/>
        <v>12.2582</v>
      </c>
      <c r="Q262">
        <f t="shared" si="32"/>
        <v>11.3889</v>
      </c>
      <c r="R262">
        <f t="shared" si="33"/>
        <v>10.8543</v>
      </c>
      <c r="S262">
        <f t="shared" si="34"/>
        <v>10.7507</v>
      </c>
      <c r="T262">
        <f>IFERROR(VLOOKUP($A262,TY_main!A:B,2,FALSE),T261)</f>
        <v>76.359375</v>
      </c>
    </row>
    <row r="263" spans="1:20" x14ac:dyDescent="0.25">
      <c r="A263" s="2">
        <f>SPY_IVOL!A263</f>
        <v>38741</v>
      </c>
      <c r="B263">
        <f>SPY_IVOL!B263</f>
        <v>16.867599999999999</v>
      </c>
      <c r="C263">
        <f>SPY_IVOL!C263</f>
        <v>16.867599999999999</v>
      </c>
      <c r="D263">
        <f>SPY_IVOL!D263</f>
        <v>14.9617</v>
      </c>
      <c r="E263">
        <f>SPY_IVOL!E263</f>
        <v>12.314500000000001</v>
      </c>
      <c r="F263">
        <f>SPY_IVOL!F263</f>
        <v>11.102499999999999</v>
      </c>
      <c r="G263">
        <f>SPY_IVOL!G263</f>
        <v>9.9079999999999995</v>
      </c>
      <c r="H263">
        <f>SPY_IVOL!H263</f>
        <v>9.6766000000000005</v>
      </c>
      <c r="I263">
        <f>VLOOKUP($A263,SPY_main!$A:$C,2,FALSE)</f>
        <v>126.55</v>
      </c>
      <c r="J263">
        <f>IFERROR(VLOOKUP($A263,SPY_main!$A:$C,3,FALSE),J262)</f>
        <v>2.1230000000000002</v>
      </c>
      <c r="K263">
        <f>IFERROR(VLOOKUP($A263,SPY_main!$E:$F,2,FALSE),K262)</f>
        <v>4.63</v>
      </c>
      <c r="L263">
        <f>IFERROR(VLOOKUP($A263,SPY_main!H:I,2,FALSE),L262)</f>
        <v>13.31</v>
      </c>
      <c r="M263">
        <f t="shared" si="28"/>
        <v>19.3797</v>
      </c>
      <c r="N263">
        <f t="shared" si="29"/>
        <v>19.3797</v>
      </c>
      <c r="O263">
        <f t="shared" si="30"/>
        <v>16.209199999999999</v>
      </c>
      <c r="P263">
        <f t="shared" si="31"/>
        <v>11.542999999999999</v>
      </c>
      <c r="Q263">
        <f t="shared" si="32"/>
        <v>10.5779</v>
      </c>
      <c r="R263">
        <f t="shared" si="33"/>
        <v>9.7210999999999999</v>
      </c>
      <c r="S263">
        <f t="shared" si="34"/>
        <v>9.5928000000000004</v>
      </c>
      <c r="T263">
        <f>IFERROR(VLOOKUP($A263,TY_main!A:B,2,FALSE),T262)</f>
        <v>76.234375</v>
      </c>
    </row>
    <row r="264" spans="1:20" x14ac:dyDescent="0.25">
      <c r="A264" s="2">
        <f>SPY_IVOL!A264</f>
        <v>38742</v>
      </c>
      <c r="B264">
        <f>SPY_IVOL!B264</f>
        <v>16.725200000000001</v>
      </c>
      <c r="C264">
        <f>SPY_IVOL!C264</f>
        <v>16.725200000000001</v>
      </c>
      <c r="D264">
        <f>SPY_IVOL!D264</f>
        <v>14.7949</v>
      </c>
      <c r="E264">
        <f>SPY_IVOL!E264</f>
        <v>12.093299999999999</v>
      </c>
      <c r="F264">
        <f>SPY_IVOL!F264</f>
        <v>10.8582</v>
      </c>
      <c r="G264">
        <f>SPY_IVOL!G264</f>
        <v>9.6447000000000003</v>
      </c>
      <c r="H264">
        <f>SPY_IVOL!H264</f>
        <v>9.4047999999999998</v>
      </c>
      <c r="I264">
        <f>VLOOKUP($A264,SPY_main!$A:$C,2,FALSE)</f>
        <v>126.66</v>
      </c>
      <c r="J264">
        <f>IFERROR(VLOOKUP($A264,SPY_main!$A:$C,3,FALSE),J263)</f>
        <v>2.1212</v>
      </c>
      <c r="K264">
        <f>IFERROR(VLOOKUP($A264,SPY_main!$E:$F,2,FALSE),K263)</f>
        <v>4.6397500000000003</v>
      </c>
      <c r="L264">
        <f>IFERROR(VLOOKUP($A264,SPY_main!H:I,2,FALSE),L263)</f>
        <v>12.87</v>
      </c>
      <c r="M264">
        <f t="shared" si="28"/>
        <v>19.027100000000001</v>
      </c>
      <c r="N264">
        <f t="shared" si="29"/>
        <v>19.027100000000001</v>
      </c>
      <c r="O264">
        <f t="shared" si="30"/>
        <v>15.9015</v>
      </c>
      <c r="P264">
        <f t="shared" si="31"/>
        <v>11.3001</v>
      </c>
      <c r="Q264">
        <f t="shared" si="32"/>
        <v>10.452</v>
      </c>
      <c r="R264">
        <f t="shared" si="33"/>
        <v>9.7254000000000005</v>
      </c>
      <c r="S264">
        <f t="shared" si="34"/>
        <v>9.6182999999999996</v>
      </c>
      <c r="T264">
        <f>IFERROR(VLOOKUP($A264,TY_main!A:B,2,FALSE),T263)</f>
        <v>75.8125</v>
      </c>
    </row>
    <row r="265" spans="1:20" x14ac:dyDescent="0.25">
      <c r="A265" s="2">
        <f>SPY_IVOL!A265</f>
        <v>38743</v>
      </c>
      <c r="B265">
        <f>SPY_IVOL!B265</f>
        <v>16.101299999999998</v>
      </c>
      <c r="C265">
        <f>SPY_IVOL!C265</f>
        <v>16.101299999999998</v>
      </c>
      <c r="D265">
        <f>SPY_IVOL!D265</f>
        <v>14.195</v>
      </c>
      <c r="E265">
        <f>SPY_IVOL!E265</f>
        <v>11.591799999999999</v>
      </c>
      <c r="F265">
        <f>SPY_IVOL!F265</f>
        <v>10.4953</v>
      </c>
      <c r="G265">
        <f>SPY_IVOL!G265</f>
        <v>9.3844999999999992</v>
      </c>
      <c r="H265">
        <f>SPY_IVOL!H265</f>
        <v>9.1992999999999991</v>
      </c>
      <c r="I265">
        <f>VLOOKUP($A265,SPY_main!$A:$C,2,FALSE)</f>
        <v>127.36</v>
      </c>
      <c r="J265">
        <f>IFERROR(VLOOKUP($A265,SPY_main!$A:$C,3,FALSE),J264)</f>
        <v>2.1095000000000002</v>
      </c>
      <c r="K265">
        <f>IFERROR(VLOOKUP($A265,SPY_main!$E:$F,2,FALSE),K264)</f>
        <v>4.66</v>
      </c>
      <c r="L265">
        <f>IFERROR(VLOOKUP($A265,SPY_main!H:I,2,FALSE),L264)</f>
        <v>12.42</v>
      </c>
      <c r="M265">
        <f t="shared" si="28"/>
        <v>17.941500000000001</v>
      </c>
      <c r="N265">
        <f t="shared" si="29"/>
        <v>17.941500000000001</v>
      </c>
      <c r="O265">
        <f t="shared" si="30"/>
        <v>14.936999999999999</v>
      </c>
      <c r="P265">
        <f t="shared" si="31"/>
        <v>10.5777</v>
      </c>
      <c r="Q265">
        <f t="shared" si="32"/>
        <v>9.92</v>
      </c>
      <c r="R265">
        <f t="shared" si="33"/>
        <v>9.3051999999999992</v>
      </c>
      <c r="S265">
        <f t="shared" si="34"/>
        <v>9.2273999999999994</v>
      </c>
      <c r="T265">
        <f>IFERROR(VLOOKUP($A265,TY_main!A:B,2,FALSE),T264)</f>
        <v>75.609375</v>
      </c>
    </row>
    <row r="266" spans="1:20" x14ac:dyDescent="0.25">
      <c r="A266" s="2">
        <f>SPY_IVOL!A266</f>
        <v>38744</v>
      </c>
      <c r="B266">
        <f>SPY_IVOL!B266</f>
        <v>15.598000000000001</v>
      </c>
      <c r="C266">
        <f>SPY_IVOL!C266</f>
        <v>15.598000000000001</v>
      </c>
      <c r="D266">
        <f>SPY_IVOL!D266</f>
        <v>13.8634</v>
      </c>
      <c r="E266">
        <f>SPY_IVOL!E266</f>
        <v>11.3773</v>
      </c>
      <c r="F266">
        <f>SPY_IVOL!F266</f>
        <v>10.256399999999999</v>
      </c>
      <c r="G266">
        <f>SPY_IVOL!G266</f>
        <v>9.2268000000000008</v>
      </c>
      <c r="H266">
        <f>SPY_IVOL!H266</f>
        <v>8.9934999999999992</v>
      </c>
      <c r="I266">
        <f>VLOOKUP($A266,SPY_main!$A:$C,2,FALSE)</f>
        <v>128.54</v>
      </c>
      <c r="J266">
        <f>IFERROR(VLOOKUP($A266,SPY_main!$A:$C,3,FALSE),J265)</f>
        <v>2.0901999999999998</v>
      </c>
      <c r="K266">
        <f>IFERROR(VLOOKUP($A266,SPY_main!$E:$F,2,FALSE),K265)</f>
        <v>4.6675000000000004</v>
      </c>
      <c r="L266">
        <f>IFERROR(VLOOKUP($A266,SPY_main!H:I,2,FALSE),L265)</f>
        <v>11.97</v>
      </c>
      <c r="M266">
        <f t="shared" si="28"/>
        <v>18.060099999999998</v>
      </c>
      <c r="N266">
        <f t="shared" si="29"/>
        <v>18.060099999999998</v>
      </c>
      <c r="O266">
        <f t="shared" si="30"/>
        <v>15.1112</v>
      </c>
      <c r="P266">
        <f t="shared" si="31"/>
        <v>10.634499999999999</v>
      </c>
      <c r="Q266">
        <f t="shared" si="32"/>
        <v>9.6625999999999994</v>
      </c>
      <c r="R266">
        <f t="shared" si="33"/>
        <v>8.9313000000000002</v>
      </c>
      <c r="S266">
        <f t="shared" si="34"/>
        <v>8.8009000000000004</v>
      </c>
      <c r="T266">
        <f>IFERROR(VLOOKUP($A266,TY_main!A:B,2,FALSE),T265)</f>
        <v>75.6875</v>
      </c>
    </row>
    <row r="267" spans="1:20" x14ac:dyDescent="0.25">
      <c r="A267" s="2">
        <f>SPY_IVOL!A267</f>
        <v>38747</v>
      </c>
      <c r="B267">
        <f>SPY_IVOL!B267</f>
        <v>16.3568</v>
      </c>
      <c r="C267">
        <f>SPY_IVOL!C267</f>
        <v>16.3568</v>
      </c>
      <c r="D267">
        <f>SPY_IVOL!D267</f>
        <v>14.3765</v>
      </c>
      <c r="E267">
        <f>SPY_IVOL!E267</f>
        <v>11.587999999999999</v>
      </c>
      <c r="F267">
        <f>SPY_IVOL!F267</f>
        <v>10.4903</v>
      </c>
      <c r="G267">
        <f>SPY_IVOL!G267</f>
        <v>9.4547000000000008</v>
      </c>
      <c r="H267">
        <f>SPY_IVOL!H267</f>
        <v>9.2561999999999998</v>
      </c>
      <c r="I267">
        <f>VLOOKUP($A267,SPY_main!$A:$C,2,FALSE)</f>
        <v>128.44</v>
      </c>
      <c r="J267">
        <f>IFERROR(VLOOKUP($A267,SPY_main!$A:$C,3,FALSE),J266)</f>
        <v>2.0918000000000001</v>
      </c>
      <c r="K267">
        <f>IFERROR(VLOOKUP($A267,SPY_main!$E:$F,2,FALSE),K266)</f>
        <v>4.68</v>
      </c>
      <c r="L267">
        <f>IFERROR(VLOOKUP($A267,SPY_main!H:I,2,FALSE),L266)</f>
        <v>12.39</v>
      </c>
      <c r="M267">
        <f t="shared" si="28"/>
        <v>19.4633</v>
      </c>
      <c r="N267">
        <f t="shared" si="29"/>
        <v>19.4633</v>
      </c>
      <c r="O267">
        <f t="shared" si="30"/>
        <v>16.123799999999999</v>
      </c>
      <c r="P267">
        <f t="shared" si="31"/>
        <v>11.094099999999999</v>
      </c>
      <c r="Q267">
        <f t="shared" si="32"/>
        <v>10.271100000000001</v>
      </c>
      <c r="R267">
        <f t="shared" si="33"/>
        <v>9.6296999999999997</v>
      </c>
      <c r="S267">
        <f t="shared" si="34"/>
        <v>9.5321999999999996</v>
      </c>
      <c r="T267">
        <f>IFERROR(VLOOKUP($A267,TY_main!A:B,2,FALSE),T266)</f>
        <v>75.5625</v>
      </c>
    </row>
    <row r="268" spans="1:20" x14ac:dyDescent="0.25">
      <c r="A268" s="2">
        <f>SPY_IVOL!A268</f>
        <v>38748</v>
      </c>
      <c r="B268">
        <f>SPY_IVOL!B268</f>
        <v>17.105499999999999</v>
      </c>
      <c r="C268">
        <f>SPY_IVOL!C268</f>
        <v>17.105499999999999</v>
      </c>
      <c r="D268">
        <f>SPY_IVOL!D268</f>
        <v>15.0749</v>
      </c>
      <c r="E268">
        <f>SPY_IVOL!E268</f>
        <v>12.2339</v>
      </c>
      <c r="F268">
        <f>SPY_IVOL!F268</f>
        <v>11.1663</v>
      </c>
      <c r="G268">
        <f>SPY_IVOL!G268</f>
        <v>10.1738</v>
      </c>
      <c r="H268">
        <f>SPY_IVOL!H268</f>
        <v>9.9869000000000003</v>
      </c>
      <c r="I268">
        <f>VLOOKUP($A268,SPY_main!$A:$C,2,FALSE)</f>
        <v>127.5</v>
      </c>
      <c r="J268">
        <f>IFERROR(VLOOKUP($A268,SPY_main!$A:$C,3,FALSE),J267)</f>
        <v>2.1072000000000002</v>
      </c>
      <c r="K268">
        <f>IFERROR(VLOOKUP($A268,SPY_main!$E:$F,2,FALSE),K267)</f>
        <v>4.68</v>
      </c>
      <c r="L268">
        <f>IFERROR(VLOOKUP($A268,SPY_main!H:I,2,FALSE),L267)</f>
        <v>12.95</v>
      </c>
      <c r="M268">
        <f t="shared" si="28"/>
        <v>20.241099999999999</v>
      </c>
      <c r="N268">
        <f t="shared" si="29"/>
        <v>20.241099999999999</v>
      </c>
      <c r="O268">
        <f t="shared" si="30"/>
        <v>16.898199999999999</v>
      </c>
      <c r="P268">
        <f t="shared" si="31"/>
        <v>11.9749</v>
      </c>
      <c r="Q268">
        <f t="shared" si="32"/>
        <v>11.598100000000001</v>
      </c>
      <c r="R268">
        <f t="shared" si="33"/>
        <v>11.409700000000001</v>
      </c>
      <c r="S268">
        <f t="shared" si="34"/>
        <v>11.383100000000001</v>
      </c>
      <c r="T268">
        <f>IFERROR(VLOOKUP($A268,TY_main!A:B,2,FALSE),T267)</f>
        <v>75.53125</v>
      </c>
    </row>
    <row r="269" spans="1:20" x14ac:dyDescent="0.25">
      <c r="A269" s="2">
        <f>SPY_IVOL!A269</f>
        <v>38749</v>
      </c>
      <c r="B269">
        <f>SPY_IVOL!B269</f>
        <v>16.232399999999998</v>
      </c>
      <c r="C269">
        <f>SPY_IVOL!C269</f>
        <v>16.232399999999998</v>
      </c>
      <c r="D269">
        <f>SPY_IVOL!D269</f>
        <v>14.393599999999999</v>
      </c>
      <c r="E269">
        <f>SPY_IVOL!E269</f>
        <v>11.783899999999999</v>
      </c>
      <c r="F269">
        <f>SPY_IVOL!F269</f>
        <v>10.5434</v>
      </c>
      <c r="G269">
        <f>SPY_IVOL!G269</f>
        <v>9.3460000000000001</v>
      </c>
      <c r="H269">
        <f>SPY_IVOL!H269</f>
        <v>9.0877999999999997</v>
      </c>
      <c r="I269">
        <f>VLOOKUP($A269,SPY_main!$A:$C,2,FALSE)</f>
        <v>128.38999999999999</v>
      </c>
      <c r="J269">
        <f>IFERROR(VLOOKUP($A269,SPY_main!$A:$C,3,FALSE),J268)</f>
        <v>2.0926</v>
      </c>
      <c r="K269">
        <f>IFERROR(VLOOKUP($A269,SPY_main!$E:$F,2,FALSE),K268)</f>
        <v>4.6900000000000004</v>
      </c>
      <c r="L269">
        <f>IFERROR(VLOOKUP($A269,SPY_main!H:I,2,FALSE),L268)</f>
        <v>12.36</v>
      </c>
      <c r="M269">
        <f t="shared" si="28"/>
        <v>20.391300000000001</v>
      </c>
      <c r="N269">
        <f t="shared" si="29"/>
        <v>20.391300000000001</v>
      </c>
      <c r="O269">
        <f t="shared" si="30"/>
        <v>16.712299999999999</v>
      </c>
      <c r="P269">
        <f t="shared" si="31"/>
        <v>11.026199999999999</v>
      </c>
      <c r="Q269">
        <f t="shared" si="32"/>
        <v>10.2752</v>
      </c>
      <c r="R269">
        <f t="shared" si="33"/>
        <v>9.7858000000000001</v>
      </c>
      <c r="S269">
        <f t="shared" si="34"/>
        <v>9.7103999999999999</v>
      </c>
      <c r="T269">
        <f>IFERROR(VLOOKUP($A269,TY_main!A:B,2,FALSE),T268)</f>
        <v>75.359375</v>
      </c>
    </row>
    <row r="270" spans="1:20" x14ac:dyDescent="0.25">
      <c r="A270" s="2">
        <f>SPY_IVOL!A270</f>
        <v>38750</v>
      </c>
      <c r="B270">
        <f>SPY_IVOL!B270</f>
        <v>17.520299999999999</v>
      </c>
      <c r="C270">
        <f>SPY_IVOL!C270</f>
        <v>17.520299999999999</v>
      </c>
      <c r="D270">
        <f>SPY_IVOL!D270</f>
        <v>15.4145</v>
      </c>
      <c r="E270">
        <f>SPY_IVOL!E270</f>
        <v>12.5014</v>
      </c>
      <c r="F270">
        <f>SPY_IVOL!F270</f>
        <v>11.3584</v>
      </c>
      <c r="G270">
        <f>SPY_IVOL!G270</f>
        <v>10.243399999999999</v>
      </c>
      <c r="H270">
        <f>SPY_IVOL!H270</f>
        <v>10.047499999999999</v>
      </c>
      <c r="I270">
        <f>VLOOKUP($A270,SPY_main!$A:$C,2,FALSE)</f>
        <v>126.9</v>
      </c>
      <c r="J270">
        <f>IFERROR(VLOOKUP($A270,SPY_main!$A:$C,3,FALSE),J269)</f>
        <v>2.1172</v>
      </c>
      <c r="K270">
        <f>IFERROR(VLOOKUP($A270,SPY_main!$E:$F,2,FALSE),K269)</f>
        <v>4.71</v>
      </c>
      <c r="L270">
        <f>IFERROR(VLOOKUP($A270,SPY_main!H:I,2,FALSE),L269)</f>
        <v>13.23</v>
      </c>
      <c r="M270">
        <f t="shared" si="28"/>
        <v>18.750900000000001</v>
      </c>
      <c r="N270">
        <f t="shared" si="29"/>
        <v>18.750900000000001</v>
      </c>
      <c r="O270">
        <f t="shared" si="30"/>
        <v>15.9452</v>
      </c>
      <c r="P270">
        <f t="shared" si="31"/>
        <v>11.964700000000001</v>
      </c>
      <c r="Q270">
        <f t="shared" si="32"/>
        <v>11.700900000000001</v>
      </c>
      <c r="R270">
        <f t="shared" si="33"/>
        <v>11.571199999999999</v>
      </c>
      <c r="S270">
        <f t="shared" si="34"/>
        <v>11.5534</v>
      </c>
      <c r="T270">
        <f>IFERROR(VLOOKUP($A270,TY_main!A:B,2,FALSE),T269)</f>
        <v>75.359375</v>
      </c>
    </row>
    <row r="271" spans="1:20" x14ac:dyDescent="0.25">
      <c r="A271" s="2">
        <f>SPY_IVOL!A271</f>
        <v>38751</v>
      </c>
      <c r="B271">
        <f>SPY_IVOL!B271</f>
        <v>17.1934</v>
      </c>
      <c r="C271">
        <f>SPY_IVOL!C271</f>
        <v>17.1934</v>
      </c>
      <c r="D271">
        <f>SPY_IVOL!D271</f>
        <v>15.2118</v>
      </c>
      <c r="E271">
        <f>SPY_IVOL!E271</f>
        <v>12.4537</v>
      </c>
      <c r="F271">
        <f>SPY_IVOL!F271</f>
        <v>11.395899999999999</v>
      </c>
      <c r="G271">
        <f>SPY_IVOL!G271</f>
        <v>10.410299999999999</v>
      </c>
      <c r="H271">
        <f>SPY_IVOL!H271</f>
        <v>10.2241</v>
      </c>
      <c r="I271">
        <f>VLOOKUP($A271,SPY_main!$A:$C,2,FALSE)</f>
        <v>126.27</v>
      </c>
      <c r="J271">
        <f>IFERROR(VLOOKUP($A271,SPY_main!$A:$C,3,FALSE),J270)</f>
        <v>2.1276999999999999</v>
      </c>
      <c r="K271">
        <f>IFERROR(VLOOKUP($A271,SPY_main!$E:$F,2,FALSE),K270)</f>
        <v>4.71</v>
      </c>
      <c r="L271">
        <f>IFERROR(VLOOKUP($A271,SPY_main!H:I,2,FALSE),L270)</f>
        <v>12.96</v>
      </c>
      <c r="M271">
        <f t="shared" si="28"/>
        <v>17.9331</v>
      </c>
      <c r="N271">
        <f t="shared" si="29"/>
        <v>17.9331</v>
      </c>
      <c r="O271">
        <f t="shared" si="30"/>
        <v>15.2483</v>
      </c>
      <c r="P271">
        <f t="shared" si="31"/>
        <v>11.419</v>
      </c>
      <c r="Q271">
        <f t="shared" si="32"/>
        <v>11.281599999999999</v>
      </c>
      <c r="R271">
        <f t="shared" si="33"/>
        <v>11.298500000000001</v>
      </c>
      <c r="S271">
        <f t="shared" si="34"/>
        <v>11.300800000000001</v>
      </c>
      <c r="T271">
        <f>IFERROR(VLOOKUP($A271,TY_main!A:B,2,FALSE),T270)</f>
        <v>75.453125</v>
      </c>
    </row>
    <row r="272" spans="1:20" x14ac:dyDescent="0.25">
      <c r="A272" s="2">
        <f>SPY_IVOL!A272</f>
        <v>38754</v>
      </c>
      <c r="B272">
        <f>SPY_IVOL!B272</f>
        <v>17.0318</v>
      </c>
      <c r="C272">
        <f>SPY_IVOL!C272</f>
        <v>17.0318</v>
      </c>
      <c r="D272">
        <f>SPY_IVOL!D272</f>
        <v>15.025</v>
      </c>
      <c r="E272">
        <f>SPY_IVOL!E272</f>
        <v>12.2782</v>
      </c>
      <c r="F272">
        <f>SPY_IVOL!F272</f>
        <v>11.3629</v>
      </c>
      <c r="G272">
        <f>SPY_IVOL!G272</f>
        <v>10.5023</v>
      </c>
      <c r="H272">
        <f>SPY_IVOL!H272</f>
        <v>10.3589</v>
      </c>
      <c r="I272">
        <f>VLOOKUP($A272,SPY_main!$A:$C,2,FALSE)</f>
        <v>126.6</v>
      </c>
      <c r="J272">
        <f>IFERROR(VLOOKUP($A272,SPY_main!$A:$C,3,FALSE),J271)</f>
        <v>2.1221999999999999</v>
      </c>
      <c r="K272">
        <f>IFERROR(VLOOKUP($A272,SPY_main!$E:$F,2,FALSE),K271)</f>
        <v>4.7149999999999999</v>
      </c>
      <c r="L272">
        <f>IFERROR(VLOOKUP($A272,SPY_main!H:I,2,FALSE),L271)</f>
        <v>13.04</v>
      </c>
      <c r="M272">
        <f t="shared" si="28"/>
        <v>18.6418</v>
      </c>
      <c r="N272">
        <f t="shared" si="29"/>
        <v>18.6418</v>
      </c>
      <c r="O272">
        <f t="shared" si="30"/>
        <v>15.6501</v>
      </c>
      <c r="P272">
        <f t="shared" si="31"/>
        <v>11.3383</v>
      </c>
      <c r="Q272">
        <f t="shared" si="32"/>
        <v>10.7013</v>
      </c>
      <c r="R272">
        <f t="shared" si="33"/>
        <v>10.148300000000001</v>
      </c>
      <c r="S272">
        <f t="shared" si="34"/>
        <v>10.074299999999999</v>
      </c>
      <c r="T272">
        <f>IFERROR(VLOOKUP($A272,TY_main!A:B,2,FALSE),T271)</f>
        <v>75.421875</v>
      </c>
    </row>
    <row r="273" spans="1:20" x14ac:dyDescent="0.25">
      <c r="A273" s="2">
        <f>SPY_IVOL!A273</f>
        <v>38755</v>
      </c>
      <c r="B273">
        <f>SPY_IVOL!B273</f>
        <v>17.853100000000001</v>
      </c>
      <c r="C273">
        <f>SPY_IVOL!C273</f>
        <v>17.853100000000001</v>
      </c>
      <c r="D273">
        <f>SPY_IVOL!D273</f>
        <v>15.678100000000001</v>
      </c>
      <c r="E273">
        <f>SPY_IVOL!E273</f>
        <v>12.7949</v>
      </c>
      <c r="F273">
        <f>SPY_IVOL!F273</f>
        <v>11.8713</v>
      </c>
      <c r="G273">
        <f>SPY_IVOL!G273</f>
        <v>10.915100000000001</v>
      </c>
      <c r="H273">
        <f>SPY_IVOL!H273</f>
        <v>10.792999999999999</v>
      </c>
      <c r="I273">
        <f>VLOOKUP($A273,SPY_main!$A:$C,2,FALSE)</f>
        <v>125.48</v>
      </c>
      <c r="J273">
        <f>IFERROR(VLOOKUP($A273,SPY_main!$A:$C,3,FALSE),J272)</f>
        <v>1.6558999999999999</v>
      </c>
      <c r="K273">
        <f>IFERROR(VLOOKUP($A273,SPY_main!$E:$F,2,FALSE),K272)</f>
        <v>4.72</v>
      </c>
      <c r="L273">
        <f>IFERROR(VLOOKUP($A273,SPY_main!H:I,2,FALSE),L272)</f>
        <v>13.59</v>
      </c>
      <c r="M273">
        <f t="shared" si="28"/>
        <v>14.6427</v>
      </c>
      <c r="N273">
        <f t="shared" si="29"/>
        <v>14.6427</v>
      </c>
      <c r="O273">
        <f t="shared" si="30"/>
        <v>13.329000000000001</v>
      </c>
      <c r="P273">
        <f t="shared" si="31"/>
        <v>11.721500000000001</v>
      </c>
      <c r="Q273">
        <f t="shared" si="32"/>
        <v>11.302199999999999</v>
      </c>
      <c r="R273">
        <f t="shared" si="33"/>
        <v>10.8668</v>
      </c>
      <c r="S273">
        <f t="shared" si="34"/>
        <v>10.823600000000001</v>
      </c>
      <c r="T273">
        <f>IFERROR(VLOOKUP($A273,TY_main!A:B,2,FALSE),T272)</f>
        <v>75.359375</v>
      </c>
    </row>
    <row r="274" spans="1:20" x14ac:dyDescent="0.25">
      <c r="A274" s="2">
        <f>SPY_IVOL!A274</f>
        <v>38756</v>
      </c>
      <c r="B274">
        <f>SPY_IVOL!B274</f>
        <v>17.223099999999999</v>
      </c>
      <c r="C274">
        <f>SPY_IVOL!C274</f>
        <v>17.223099999999999</v>
      </c>
      <c r="D274">
        <f>SPY_IVOL!D274</f>
        <v>15.120799999999999</v>
      </c>
      <c r="E274">
        <f>SPY_IVOL!E274</f>
        <v>12.2287</v>
      </c>
      <c r="F274">
        <f>SPY_IVOL!F274</f>
        <v>11.152900000000001</v>
      </c>
      <c r="G274">
        <f>SPY_IVOL!G274</f>
        <v>10.0977</v>
      </c>
      <c r="H274">
        <f>SPY_IVOL!H274</f>
        <v>9.9222000000000001</v>
      </c>
      <c r="I274">
        <f>VLOOKUP($A274,SPY_main!$A:$C,2,FALSE)</f>
        <v>126.62</v>
      </c>
      <c r="J274">
        <f>IFERROR(VLOOKUP($A274,SPY_main!$A:$C,3,FALSE),J273)</f>
        <v>1.641</v>
      </c>
      <c r="K274">
        <f>IFERROR(VLOOKUP($A274,SPY_main!$E:$F,2,FALSE),K273)</f>
        <v>4.72</v>
      </c>
      <c r="L274">
        <f>IFERROR(VLOOKUP($A274,SPY_main!H:I,2,FALSE),L273)</f>
        <v>12.83</v>
      </c>
      <c r="M274">
        <f t="shared" si="28"/>
        <v>15.3147</v>
      </c>
      <c r="N274">
        <f t="shared" si="29"/>
        <v>15.3147</v>
      </c>
      <c r="O274">
        <f t="shared" si="30"/>
        <v>13.3194</v>
      </c>
      <c r="P274">
        <f t="shared" si="31"/>
        <v>10.617699999999999</v>
      </c>
      <c r="Q274">
        <f t="shared" si="32"/>
        <v>10.694000000000001</v>
      </c>
      <c r="R274">
        <f t="shared" si="33"/>
        <v>10.8384</v>
      </c>
      <c r="S274">
        <f t="shared" si="34"/>
        <v>10.8567</v>
      </c>
      <c r="T274">
        <f>IFERROR(VLOOKUP($A274,TY_main!A:B,2,FALSE),T273)</f>
        <v>75.21875</v>
      </c>
    </row>
    <row r="275" spans="1:20" x14ac:dyDescent="0.25">
      <c r="A275" s="2">
        <f>SPY_IVOL!A275</f>
        <v>38757</v>
      </c>
      <c r="B275">
        <f>SPY_IVOL!B275</f>
        <v>17.210999999999999</v>
      </c>
      <c r="C275">
        <f>SPY_IVOL!C275</f>
        <v>17.210999999999999</v>
      </c>
      <c r="D275">
        <f>SPY_IVOL!D275</f>
        <v>15.0787</v>
      </c>
      <c r="E275">
        <f>SPY_IVOL!E275</f>
        <v>12.182399999999999</v>
      </c>
      <c r="F275">
        <f>SPY_IVOL!F275</f>
        <v>11.222200000000001</v>
      </c>
      <c r="G275">
        <f>SPY_IVOL!G275</f>
        <v>10.2705</v>
      </c>
      <c r="H275">
        <f>SPY_IVOL!H275</f>
        <v>10.1286</v>
      </c>
      <c r="I275">
        <f>VLOOKUP($A275,SPY_main!$A:$C,2,FALSE)</f>
        <v>126.41</v>
      </c>
      <c r="J275">
        <f>IFERROR(VLOOKUP($A275,SPY_main!$A:$C,3,FALSE),J274)</f>
        <v>1.6437999999999999</v>
      </c>
      <c r="K275">
        <f>IFERROR(VLOOKUP($A275,SPY_main!$E:$F,2,FALSE),K274)</f>
        <v>4.74</v>
      </c>
      <c r="L275">
        <f>IFERROR(VLOOKUP($A275,SPY_main!H:I,2,FALSE),L274)</f>
        <v>13.12</v>
      </c>
      <c r="M275">
        <f t="shared" si="28"/>
        <v>12.8865</v>
      </c>
      <c r="N275">
        <f t="shared" si="29"/>
        <v>12.8865</v>
      </c>
      <c r="O275">
        <f t="shared" si="30"/>
        <v>11.8323</v>
      </c>
      <c r="P275">
        <f t="shared" si="31"/>
        <v>10.551500000000001</v>
      </c>
      <c r="Q275">
        <f t="shared" si="32"/>
        <v>10.257</v>
      </c>
      <c r="R275">
        <f t="shared" si="33"/>
        <v>9.9537999999999993</v>
      </c>
      <c r="S275">
        <f t="shared" si="34"/>
        <v>9.9230999999999998</v>
      </c>
      <c r="T275">
        <f>IFERROR(VLOOKUP($A275,TY_main!A:B,2,FALSE),T274)</f>
        <v>75.28125</v>
      </c>
    </row>
    <row r="276" spans="1:20" x14ac:dyDescent="0.25">
      <c r="A276" s="2">
        <f>SPY_IVOL!A276</f>
        <v>38758</v>
      </c>
      <c r="B276">
        <f>SPY_IVOL!B276</f>
        <v>17.0733</v>
      </c>
      <c r="C276">
        <f>SPY_IVOL!C276</f>
        <v>17.0733</v>
      </c>
      <c r="D276">
        <f>SPY_IVOL!D276</f>
        <v>15.045400000000001</v>
      </c>
      <c r="E276">
        <f>SPY_IVOL!E276</f>
        <v>12.220499999999999</v>
      </c>
      <c r="F276">
        <f>SPY_IVOL!F276</f>
        <v>11.090299999999999</v>
      </c>
      <c r="G276">
        <f>SPY_IVOL!G276</f>
        <v>10.005000000000001</v>
      </c>
      <c r="H276">
        <f>SPY_IVOL!H276</f>
        <v>9.8041</v>
      </c>
      <c r="I276">
        <f>VLOOKUP($A276,SPY_main!$A:$C,2,FALSE)</f>
        <v>126.64</v>
      </c>
      <c r="J276">
        <f>IFERROR(VLOOKUP($A276,SPY_main!$A:$C,3,FALSE),J275)</f>
        <v>1.6408</v>
      </c>
      <c r="K276">
        <f>IFERROR(VLOOKUP($A276,SPY_main!$E:$F,2,FALSE),K275)</f>
        <v>4.7406300000000003</v>
      </c>
      <c r="L276">
        <f>IFERROR(VLOOKUP($A276,SPY_main!H:I,2,FALSE),L275)</f>
        <v>12.87</v>
      </c>
      <c r="M276">
        <f t="shared" si="28"/>
        <v>12.585599999999999</v>
      </c>
      <c r="N276">
        <f t="shared" si="29"/>
        <v>12.585599999999999</v>
      </c>
      <c r="O276">
        <f t="shared" si="30"/>
        <v>11.488099999999999</v>
      </c>
      <c r="P276">
        <f t="shared" si="31"/>
        <v>10.0724</v>
      </c>
      <c r="Q276">
        <f t="shared" si="32"/>
        <v>9.6927000000000003</v>
      </c>
      <c r="R276">
        <f t="shared" si="33"/>
        <v>9.3508999999999993</v>
      </c>
      <c r="S276">
        <f t="shared" si="34"/>
        <v>9.2988</v>
      </c>
      <c r="T276">
        <f>IFERROR(VLOOKUP($A276,TY_main!A:B,2,FALSE),T275)</f>
        <v>75.109375</v>
      </c>
    </row>
    <row r="277" spans="1:20" x14ac:dyDescent="0.25">
      <c r="A277" s="2">
        <f>SPY_IVOL!A277</f>
        <v>38761</v>
      </c>
      <c r="B277">
        <f>SPY_IVOL!B277</f>
        <v>18.457100000000001</v>
      </c>
      <c r="C277">
        <f>SPY_IVOL!C277</f>
        <v>18.457100000000001</v>
      </c>
      <c r="D277">
        <f>SPY_IVOL!D277</f>
        <v>16.000699999999998</v>
      </c>
      <c r="E277">
        <f>SPY_IVOL!E277</f>
        <v>12.588200000000001</v>
      </c>
      <c r="F277">
        <f>SPY_IVOL!F277</f>
        <v>11.636900000000001</v>
      </c>
      <c r="G277">
        <f>SPY_IVOL!G277</f>
        <v>10.7438</v>
      </c>
      <c r="H277">
        <f>SPY_IVOL!H277</f>
        <v>10.606199999999999</v>
      </c>
      <c r="I277">
        <f>VLOOKUP($A277,SPY_main!$A:$C,2,FALSE)</f>
        <v>126.41</v>
      </c>
      <c r="J277">
        <f>IFERROR(VLOOKUP($A277,SPY_main!$A:$C,3,FALSE),J276)</f>
        <v>1.6437999999999999</v>
      </c>
      <c r="K277">
        <f>IFERROR(VLOOKUP($A277,SPY_main!$E:$F,2,FALSE),K276)</f>
        <v>4.7487500000000002</v>
      </c>
      <c r="L277">
        <f>IFERROR(VLOOKUP($A277,SPY_main!H:I,2,FALSE),L276)</f>
        <v>13.35</v>
      </c>
      <c r="M277">
        <f t="shared" si="28"/>
        <v>15.258800000000001</v>
      </c>
      <c r="N277">
        <f t="shared" si="29"/>
        <v>15.258800000000001</v>
      </c>
      <c r="O277">
        <f t="shared" si="30"/>
        <v>13.717599999999999</v>
      </c>
      <c r="P277">
        <f t="shared" si="31"/>
        <v>11.7485</v>
      </c>
      <c r="Q277">
        <f t="shared" si="32"/>
        <v>11.446300000000001</v>
      </c>
      <c r="R277">
        <f t="shared" si="33"/>
        <v>11.1633</v>
      </c>
      <c r="S277">
        <f t="shared" si="34"/>
        <v>11.129200000000001</v>
      </c>
      <c r="T277">
        <f>IFERROR(VLOOKUP($A277,TY_main!A:B,2,FALSE),T276)</f>
        <v>75.140625</v>
      </c>
    </row>
    <row r="278" spans="1:20" x14ac:dyDescent="0.25">
      <c r="A278" s="2">
        <f>SPY_IVOL!A278</f>
        <v>38762</v>
      </c>
      <c r="B278">
        <f>SPY_IVOL!B278</f>
        <v>17.526</v>
      </c>
      <c r="C278">
        <f>SPY_IVOL!C278</f>
        <v>17.526</v>
      </c>
      <c r="D278">
        <f>SPY_IVOL!D278</f>
        <v>15.171900000000001</v>
      </c>
      <c r="E278">
        <f>SPY_IVOL!E278</f>
        <v>11.8788</v>
      </c>
      <c r="F278">
        <f>SPY_IVOL!F278</f>
        <v>10.8804</v>
      </c>
      <c r="G278">
        <f>SPY_IVOL!G278</f>
        <v>9.9327000000000005</v>
      </c>
      <c r="H278">
        <f>SPY_IVOL!H278</f>
        <v>9.7813999999999997</v>
      </c>
      <c r="I278">
        <f>VLOOKUP($A278,SPY_main!$A:$C,2,FALSE)</f>
        <v>127.75</v>
      </c>
      <c r="J278">
        <f>IFERROR(VLOOKUP($A278,SPY_main!$A:$C,3,FALSE),J277)</f>
        <v>1.6265000000000001</v>
      </c>
      <c r="K278">
        <f>IFERROR(VLOOKUP($A278,SPY_main!$E:$F,2,FALSE),K277)</f>
        <v>4.75</v>
      </c>
      <c r="L278">
        <f>IFERROR(VLOOKUP($A278,SPY_main!H:I,2,FALSE),L277)</f>
        <v>12.25</v>
      </c>
      <c r="M278">
        <f t="shared" si="28"/>
        <v>17.370699999999999</v>
      </c>
      <c r="N278">
        <f t="shared" si="29"/>
        <v>17.370699999999999</v>
      </c>
      <c r="O278">
        <f t="shared" si="30"/>
        <v>15.270300000000001</v>
      </c>
      <c r="P278">
        <f t="shared" si="31"/>
        <v>12.4756</v>
      </c>
      <c r="Q278">
        <f t="shared" si="32"/>
        <v>11.8802</v>
      </c>
      <c r="R278">
        <f t="shared" si="33"/>
        <v>11.3134</v>
      </c>
      <c r="S278">
        <f t="shared" si="34"/>
        <v>11.2395</v>
      </c>
      <c r="T278">
        <f>IFERROR(VLOOKUP($A278,TY_main!A:B,2,FALSE),T277)</f>
        <v>75.015625</v>
      </c>
    </row>
    <row r="279" spans="1:20" x14ac:dyDescent="0.25">
      <c r="A279" s="2">
        <f>SPY_IVOL!A279</f>
        <v>38763</v>
      </c>
      <c r="B279">
        <f>SPY_IVOL!B279</f>
        <v>16.7288</v>
      </c>
      <c r="C279">
        <f>SPY_IVOL!C279</f>
        <v>16.7288</v>
      </c>
      <c r="D279">
        <f>SPY_IVOL!D279</f>
        <v>14.443099999999999</v>
      </c>
      <c r="E279">
        <f>SPY_IVOL!E279</f>
        <v>11.3019</v>
      </c>
      <c r="F279">
        <f>SPY_IVOL!F279</f>
        <v>10.305199999999999</v>
      </c>
      <c r="G279">
        <f>SPY_IVOL!G279</f>
        <v>9.2819000000000003</v>
      </c>
      <c r="H279">
        <f>SPY_IVOL!H279</f>
        <v>9.1399000000000008</v>
      </c>
      <c r="I279">
        <f>VLOOKUP($A279,SPY_main!$A:$C,2,FALSE)</f>
        <v>128.19999999999999</v>
      </c>
      <c r="J279">
        <f>IFERROR(VLOOKUP($A279,SPY_main!$A:$C,3,FALSE),J278)</f>
        <v>1.6208</v>
      </c>
      <c r="K279">
        <f>IFERROR(VLOOKUP($A279,SPY_main!$E:$F,2,FALSE),K278)</f>
        <v>4.75</v>
      </c>
      <c r="L279">
        <f>IFERROR(VLOOKUP($A279,SPY_main!H:I,2,FALSE),L278)</f>
        <v>12.31</v>
      </c>
      <c r="M279">
        <f t="shared" si="28"/>
        <v>17.837399999999999</v>
      </c>
      <c r="N279">
        <f t="shared" si="29"/>
        <v>17.837399999999999</v>
      </c>
      <c r="O279">
        <f t="shared" si="30"/>
        <v>15.280200000000001</v>
      </c>
      <c r="P279">
        <f t="shared" si="31"/>
        <v>11.824</v>
      </c>
      <c r="Q279">
        <f t="shared" si="32"/>
        <v>11.7079</v>
      </c>
      <c r="R279">
        <f t="shared" si="33"/>
        <v>11.5905</v>
      </c>
      <c r="S279">
        <f t="shared" si="34"/>
        <v>11.5784</v>
      </c>
      <c r="T279">
        <f>IFERROR(VLOOKUP($A279,TY_main!A:B,2,FALSE),T278)</f>
        <v>75.03125</v>
      </c>
    </row>
    <row r="280" spans="1:20" x14ac:dyDescent="0.25">
      <c r="A280" s="2">
        <f>SPY_IVOL!A280</f>
        <v>38764</v>
      </c>
      <c r="B280">
        <f>SPY_IVOL!B280</f>
        <v>16.506399999999999</v>
      </c>
      <c r="C280">
        <f>SPY_IVOL!C280</f>
        <v>16.506399999999999</v>
      </c>
      <c r="D280">
        <f>SPY_IVOL!D280</f>
        <v>14.031599999999999</v>
      </c>
      <c r="E280">
        <f>SPY_IVOL!E280</f>
        <v>10.478999999999999</v>
      </c>
      <c r="F280">
        <f>SPY_IVOL!F280</f>
        <v>9.5123999999999995</v>
      </c>
      <c r="G280">
        <f>SPY_IVOL!G280</f>
        <v>8.5975999999999999</v>
      </c>
      <c r="H280">
        <f>SPY_IVOL!H280</f>
        <v>8.4551999999999996</v>
      </c>
      <c r="I280">
        <f>VLOOKUP($A280,SPY_main!$A:$C,2,FALSE)</f>
        <v>129.16</v>
      </c>
      <c r="J280">
        <f>IFERROR(VLOOKUP($A280,SPY_main!$A:$C,3,FALSE),J279)</f>
        <v>1.6088</v>
      </c>
      <c r="K280">
        <f>IFERROR(VLOOKUP($A280,SPY_main!$E:$F,2,FALSE),K279)</f>
        <v>4.7699999999999996</v>
      </c>
      <c r="L280">
        <f>IFERROR(VLOOKUP($A280,SPY_main!H:I,2,FALSE),L279)</f>
        <v>11.48</v>
      </c>
      <c r="M280">
        <f t="shared" si="28"/>
        <v>15.977399999999999</v>
      </c>
      <c r="N280">
        <f t="shared" si="29"/>
        <v>15.977399999999999</v>
      </c>
      <c r="O280">
        <f t="shared" si="30"/>
        <v>14.2378</v>
      </c>
      <c r="P280">
        <f t="shared" si="31"/>
        <v>11.987</v>
      </c>
      <c r="Q280">
        <f t="shared" si="32"/>
        <v>12.227499999999999</v>
      </c>
      <c r="R280">
        <f t="shared" si="33"/>
        <v>12.500400000000001</v>
      </c>
      <c r="S280">
        <f t="shared" si="34"/>
        <v>12.532400000000001</v>
      </c>
      <c r="T280">
        <f>IFERROR(VLOOKUP($A280,TY_main!A:B,2,FALSE),T279)</f>
        <v>75.078125</v>
      </c>
    </row>
    <row r="281" spans="1:20" x14ac:dyDescent="0.25">
      <c r="A281" s="2">
        <f>SPY_IVOL!A281</f>
        <v>38765</v>
      </c>
      <c r="B281">
        <f>SPY_IVOL!B281</f>
        <v>14.949299999999999</v>
      </c>
      <c r="C281">
        <f>SPY_IVOL!C281</f>
        <v>14.949299999999999</v>
      </c>
      <c r="D281">
        <f>SPY_IVOL!D281</f>
        <v>13.1599</v>
      </c>
      <c r="E281">
        <f>SPY_IVOL!E281</f>
        <v>10.654299999999999</v>
      </c>
      <c r="F281">
        <f>SPY_IVOL!F281</f>
        <v>9.5915999999999997</v>
      </c>
      <c r="G281">
        <f>SPY_IVOL!G281</f>
        <v>8.5562000000000005</v>
      </c>
      <c r="H281">
        <f>SPY_IVOL!H281</f>
        <v>8.3595000000000006</v>
      </c>
      <c r="I281">
        <f>VLOOKUP($A281,SPY_main!$A:$C,2,FALSE)</f>
        <v>128.81</v>
      </c>
      <c r="J281">
        <f>IFERROR(VLOOKUP($A281,SPY_main!$A:$C,3,FALSE),J280)</f>
        <v>1.6131</v>
      </c>
      <c r="K281">
        <f>IFERROR(VLOOKUP($A281,SPY_main!$E:$F,2,FALSE),K280)</f>
        <v>4.7699999999999996</v>
      </c>
      <c r="L281">
        <f>IFERROR(VLOOKUP($A281,SPY_main!H:I,2,FALSE),L280)</f>
        <v>12.01</v>
      </c>
      <c r="M281">
        <f t="shared" si="28"/>
        <v>18.176300000000001</v>
      </c>
      <c r="N281">
        <f t="shared" si="29"/>
        <v>18.176300000000001</v>
      </c>
      <c r="O281">
        <f t="shared" si="30"/>
        <v>15.0861</v>
      </c>
      <c r="P281">
        <f t="shared" si="31"/>
        <v>10.5746</v>
      </c>
      <c r="Q281">
        <f t="shared" si="32"/>
        <v>9.6183999999999994</v>
      </c>
      <c r="R281">
        <f t="shared" si="33"/>
        <v>8.6527999999999992</v>
      </c>
      <c r="S281">
        <f t="shared" si="34"/>
        <v>8.5273000000000003</v>
      </c>
      <c r="T281">
        <f>IFERROR(VLOOKUP($A281,TY_main!A:B,2,FALSE),T280)</f>
        <v>75.3125</v>
      </c>
    </row>
    <row r="282" spans="1:20" x14ac:dyDescent="0.25">
      <c r="A282" s="2">
        <f>SPY_IVOL!A282</f>
        <v>38769</v>
      </c>
      <c r="B282">
        <f>SPY_IVOL!B282</f>
        <v>15.1045</v>
      </c>
      <c r="C282">
        <f>SPY_IVOL!C282</f>
        <v>15.1045</v>
      </c>
      <c r="D282">
        <f>SPY_IVOL!D282</f>
        <v>13.3156</v>
      </c>
      <c r="E282">
        <f>SPY_IVOL!E282</f>
        <v>10.8224</v>
      </c>
      <c r="F282">
        <f>SPY_IVOL!F282</f>
        <v>9.7423000000000002</v>
      </c>
      <c r="G282">
        <f>SPY_IVOL!G282</f>
        <v>8.6788000000000007</v>
      </c>
      <c r="H282">
        <f>SPY_IVOL!H282</f>
        <v>8.4793000000000003</v>
      </c>
      <c r="I282">
        <f>VLOOKUP($A282,SPY_main!$A:$C,2,FALSE)</f>
        <v>128.49</v>
      </c>
      <c r="J282">
        <f>IFERROR(VLOOKUP($A282,SPY_main!$A:$C,3,FALSE),J281)</f>
        <v>1.6172</v>
      </c>
      <c r="K282">
        <f>IFERROR(VLOOKUP($A282,SPY_main!$E:$F,2,FALSE),K281)</f>
        <v>4.7737499999999997</v>
      </c>
      <c r="L282">
        <f>IFERROR(VLOOKUP($A282,SPY_main!H:I,2,FALSE),L281)</f>
        <v>12.41</v>
      </c>
      <c r="M282">
        <f t="shared" si="28"/>
        <v>18.5427</v>
      </c>
      <c r="N282">
        <f t="shared" si="29"/>
        <v>18.5427</v>
      </c>
      <c r="O282">
        <f t="shared" si="30"/>
        <v>15.479200000000001</v>
      </c>
      <c r="P282">
        <f t="shared" si="31"/>
        <v>11.112500000000001</v>
      </c>
      <c r="Q282">
        <f t="shared" si="32"/>
        <v>10.3447</v>
      </c>
      <c r="R282">
        <f t="shared" si="33"/>
        <v>9.5482999999999993</v>
      </c>
      <c r="S282">
        <f t="shared" si="34"/>
        <v>9.4563000000000006</v>
      </c>
      <c r="T282">
        <f>IFERROR(VLOOKUP($A282,TY_main!A:B,2,FALSE),T281)</f>
        <v>75.1875</v>
      </c>
    </row>
    <row r="283" spans="1:20" x14ac:dyDescent="0.25">
      <c r="A283" s="2">
        <f>SPY_IVOL!A283</f>
        <v>38770</v>
      </c>
      <c r="B283">
        <f>SPY_IVOL!B283</f>
        <v>14.4421</v>
      </c>
      <c r="C283">
        <f>SPY_IVOL!C283</f>
        <v>14.4421</v>
      </c>
      <c r="D283">
        <f>SPY_IVOL!D283</f>
        <v>12.749700000000001</v>
      </c>
      <c r="E283">
        <f>SPY_IVOL!E283</f>
        <v>10.3775</v>
      </c>
      <c r="F283">
        <f>SPY_IVOL!F283</f>
        <v>9.4824000000000002</v>
      </c>
      <c r="G283">
        <f>SPY_IVOL!G283</f>
        <v>8.6593</v>
      </c>
      <c r="H283">
        <f>SPY_IVOL!H283</f>
        <v>8.5008999999999997</v>
      </c>
      <c r="I283">
        <f>VLOOKUP($A283,SPY_main!$A:$C,2,FALSE)</f>
        <v>129.27000000000001</v>
      </c>
      <c r="J283">
        <f>IFERROR(VLOOKUP($A283,SPY_main!$A:$C,3,FALSE),J282)</f>
        <v>1.6073999999999999</v>
      </c>
      <c r="K283">
        <f>IFERROR(VLOOKUP($A283,SPY_main!$E:$F,2,FALSE),K282)</f>
        <v>4.78</v>
      </c>
      <c r="L283">
        <f>IFERROR(VLOOKUP($A283,SPY_main!H:I,2,FALSE),L282)</f>
        <v>11.88</v>
      </c>
      <c r="M283">
        <f t="shared" si="28"/>
        <v>18.1891</v>
      </c>
      <c r="N283">
        <f t="shared" si="29"/>
        <v>18.1891</v>
      </c>
      <c r="O283">
        <f t="shared" si="30"/>
        <v>15.146599999999999</v>
      </c>
      <c r="P283">
        <f t="shared" si="31"/>
        <v>10.6829</v>
      </c>
      <c r="Q283">
        <f t="shared" si="32"/>
        <v>9.7639999999999993</v>
      </c>
      <c r="R283">
        <f t="shared" si="33"/>
        <v>8.8952000000000009</v>
      </c>
      <c r="S283">
        <f t="shared" si="34"/>
        <v>8.7738999999999994</v>
      </c>
      <c r="T283">
        <f>IFERROR(VLOOKUP($A283,TY_main!A:B,2,FALSE),T282)</f>
        <v>75.328125</v>
      </c>
    </row>
    <row r="284" spans="1:20" x14ac:dyDescent="0.25">
      <c r="A284" s="2">
        <f>SPY_IVOL!A284</f>
        <v>38771</v>
      </c>
      <c r="B284">
        <f>SPY_IVOL!B284</f>
        <v>14.551600000000001</v>
      </c>
      <c r="C284">
        <f>SPY_IVOL!C284</f>
        <v>14.551600000000001</v>
      </c>
      <c r="D284">
        <f>SPY_IVOL!D284</f>
        <v>12.8309</v>
      </c>
      <c r="E284">
        <f>SPY_IVOL!E284</f>
        <v>10.464499999999999</v>
      </c>
      <c r="F284">
        <f>SPY_IVOL!F284</f>
        <v>9.5188000000000006</v>
      </c>
      <c r="G284">
        <f>SPY_IVOL!G284</f>
        <v>8.5885999999999996</v>
      </c>
      <c r="H284">
        <f>SPY_IVOL!H284</f>
        <v>8.4276</v>
      </c>
      <c r="I284">
        <f>VLOOKUP($A284,SPY_main!$A:$C,2,FALSE)</f>
        <v>129.08000000000001</v>
      </c>
      <c r="J284">
        <f>IFERROR(VLOOKUP($A284,SPY_main!$A:$C,3,FALSE),J283)</f>
        <v>1.6097999999999999</v>
      </c>
      <c r="K284">
        <f>IFERROR(VLOOKUP($A284,SPY_main!$E:$F,2,FALSE),K283)</f>
        <v>4.8</v>
      </c>
      <c r="L284">
        <f>IFERROR(VLOOKUP($A284,SPY_main!H:I,2,FALSE),L283)</f>
        <v>11.87</v>
      </c>
      <c r="M284">
        <f t="shared" si="28"/>
        <v>18.176400000000001</v>
      </c>
      <c r="N284">
        <f t="shared" si="29"/>
        <v>18.176400000000001</v>
      </c>
      <c r="O284">
        <f t="shared" si="30"/>
        <v>15.0686</v>
      </c>
      <c r="P284">
        <f t="shared" si="31"/>
        <v>10.614000000000001</v>
      </c>
      <c r="Q284">
        <f t="shared" si="32"/>
        <v>9.8823000000000008</v>
      </c>
      <c r="R284">
        <f t="shared" si="33"/>
        <v>9.0929000000000002</v>
      </c>
      <c r="S284">
        <f t="shared" si="34"/>
        <v>9.0071999999999992</v>
      </c>
      <c r="T284">
        <f>IFERROR(VLOOKUP($A284,TY_main!A:B,2,FALSE),T283)</f>
        <v>75.109375</v>
      </c>
    </row>
    <row r="285" spans="1:20" x14ac:dyDescent="0.25">
      <c r="A285" s="2">
        <f>SPY_IVOL!A285</f>
        <v>38772</v>
      </c>
      <c r="B285">
        <f>SPY_IVOL!B285</f>
        <v>14.5494</v>
      </c>
      <c r="C285">
        <f>SPY_IVOL!C285</f>
        <v>14.5494</v>
      </c>
      <c r="D285">
        <f>SPY_IVOL!D285</f>
        <v>12.7972</v>
      </c>
      <c r="E285">
        <f>SPY_IVOL!E285</f>
        <v>10.3475</v>
      </c>
      <c r="F285">
        <f>SPY_IVOL!F285</f>
        <v>9.3277000000000001</v>
      </c>
      <c r="G285">
        <f>SPY_IVOL!G285</f>
        <v>8.3339999999999996</v>
      </c>
      <c r="H285">
        <f>SPY_IVOL!H285</f>
        <v>8.1483000000000008</v>
      </c>
      <c r="I285">
        <f>VLOOKUP($A285,SPY_main!$A:$C,2,FALSE)</f>
        <v>129.41</v>
      </c>
      <c r="J285">
        <f>IFERROR(VLOOKUP($A285,SPY_main!$A:$C,3,FALSE),J284)</f>
        <v>1.6056999999999999</v>
      </c>
      <c r="K285">
        <f>IFERROR(VLOOKUP($A285,SPY_main!$E:$F,2,FALSE),K284)</f>
        <v>4.8099999999999996</v>
      </c>
      <c r="L285">
        <f>IFERROR(VLOOKUP($A285,SPY_main!H:I,2,FALSE),L284)</f>
        <v>11.46</v>
      </c>
      <c r="M285">
        <f t="shared" si="28"/>
        <v>19.163399999999999</v>
      </c>
      <c r="N285">
        <f t="shared" si="29"/>
        <v>19.163399999999999</v>
      </c>
      <c r="O285">
        <f t="shared" si="30"/>
        <v>15.627599999999999</v>
      </c>
      <c r="P285">
        <f t="shared" si="31"/>
        <v>10.316800000000001</v>
      </c>
      <c r="Q285">
        <f t="shared" si="32"/>
        <v>9.4893000000000001</v>
      </c>
      <c r="R285">
        <f t="shared" si="33"/>
        <v>8.6646000000000001</v>
      </c>
      <c r="S285">
        <f t="shared" si="34"/>
        <v>8.5635999999999992</v>
      </c>
      <c r="T285">
        <f>IFERROR(VLOOKUP($A285,TY_main!A:B,2,FALSE),T284)</f>
        <v>75.09375</v>
      </c>
    </row>
    <row r="286" spans="1:20" x14ac:dyDescent="0.25">
      <c r="A286" s="2">
        <f>SPY_IVOL!A286</f>
        <v>38775</v>
      </c>
      <c r="B286">
        <f>SPY_IVOL!B286</f>
        <v>14.6137</v>
      </c>
      <c r="C286">
        <f>SPY_IVOL!C286</f>
        <v>14.6137</v>
      </c>
      <c r="D286">
        <f>SPY_IVOL!D286</f>
        <v>12.8424</v>
      </c>
      <c r="E286">
        <f>SPY_IVOL!E286</f>
        <v>10.399900000000001</v>
      </c>
      <c r="F286">
        <f>SPY_IVOL!F286</f>
        <v>9.6432000000000002</v>
      </c>
      <c r="G286">
        <f>SPY_IVOL!G286</f>
        <v>8.9489000000000001</v>
      </c>
      <c r="H286">
        <f>SPY_IVOL!H286</f>
        <v>8.8325999999999993</v>
      </c>
      <c r="I286">
        <f>VLOOKUP($A286,SPY_main!$A:$C,2,FALSE)</f>
        <v>129.46</v>
      </c>
      <c r="J286">
        <f>IFERROR(VLOOKUP($A286,SPY_main!$A:$C,3,FALSE),J285)</f>
        <v>1.605</v>
      </c>
      <c r="K286">
        <f>IFERROR(VLOOKUP($A286,SPY_main!$E:$F,2,FALSE),K285)</f>
        <v>4.82</v>
      </c>
      <c r="L286">
        <f>IFERROR(VLOOKUP($A286,SPY_main!H:I,2,FALSE),L285)</f>
        <v>11.59</v>
      </c>
      <c r="M286">
        <f t="shared" si="28"/>
        <v>19.4664</v>
      </c>
      <c r="N286">
        <f t="shared" si="29"/>
        <v>19.4664</v>
      </c>
      <c r="O286">
        <f t="shared" si="30"/>
        <v>15.916600000000001</v>
      </c>
      <c r="P286">
        <f t="shared" si="31"/>
        <v>10.6713</v>
      </c>
      <c r="Q286">
        <f t="shared" si="32"/>
        <v>9.9481000000000002</v>
      </c>
      <c r="R286">
        <f t="shared" si="33"/>
        <v>9.1876999999999995</v>
      </c>
      <c r="S286">
        <f t="shared" si="34"/>
        <v>9.1029</v>
      </c>
      <c r="T286">
        <f>IFERROR(VLOOKUP($A286,TY_main!A:B,2,FALSE),T285)</f>
        <v>75.015625</v>
      </c>
    </row>
    <row r="287" spans="1:20" x14ac:dyDescent="0.25">
      <c r="A287" s="2">
        <f>SPY_IVOL!A287</f>
        <v>38776</v>
      </c>
      <c r="B287">
        <f>SPY_IVOL!B287</f>
        <v>15.382</v>
      </c>
      <c r="C287">
        <f>SPY_IVOL!C287</f>
        <v>15.382</v>
      </c>
      <c r="D287">
        <f>SPY_IVOL!D287</f>
        <v>13.5222</v>
      </c>
      <c r="E287">
        <f>SPY_IVOL!E287</f>
        <v>11.007300000000001</v>
      </c>
      <c r="F287">
        <f>SPY_IVOL!F287</f>
        <v>10.1881</v>
      </c>
      <c r="G287">
        <f>SPY_IVOL!G287</f>
        <v>9.3834</v>
      </c>
      <c r="H287">
        <f>SPY_IVOL!H287</f>
        <v>9.2632999999999992</v>
      </c>
      <c r="I287">
        <f>VLOOKUP($A287,SPY_main!$A:$C,2,FALSE)</f>
        <v>128.22999999999999</v>
      </c>
      <c r="J287">
        <f>IFERROR(VLOOKUP($A287,SPY_main!$A:$C,3,FALSE),J286)</f>
        <v>1.6204000000000001</v>
      </c>
      <c r="K287">
        <f>IFERROR(VLOOKUP($A287,SPY_main!$E:$F,2,FALSE),K286)</f>
        <v>4.8224999999999998</v>
      </c>
      <c r="L287">
        <f>IFERROR(VLOOKUP($A287,SPY_main!H:I,2,FALSE),L286)</f>
        <v>12.34</v>
      </c>
      <c r="M287">
        <f t="shared" si="28"/>
        <v>19.248200000000001</v>
      </c>
      <c r="N287">
        <f t="shared" si="29"/>
        <v>19.248200000000001</v>
      </c>
      <c r="O287">
        <f t="shared" si="30"/>
        <v>16.056699999999999</v>
      </c>
      <c r="P287">
        <f t="shared" si="31"/>
        <v>11.5928</v>
      </c>
      <c r="Q287">
        <f t="shared" si="32"/>
        <v>11.0259</v>
      </c>
      <c r="R287">
        <f t="shared" si="33"/>
        <v>10.4283</v>
      </c>
      <c r="S287">
        <f t="shared" si="34"/>
        <v>10.368399999999999</v>
      </c>
      <c r="T287">
        <f>IFERROR(VLOOKUP($A287,TY_main!A:B,2,FALSE),T286)</f>
        <v>75.234375</v>
      </c>
    </row>
    <row r="288" spans="1:20" x14ac:dyDescent="0.25">
      <c r="A288" s="2">
        <f>SPY_IVOL!A288</f>
        <v>38777</v>
      </c>
      <c r="B288">
        <f>SPY_IVOL!B288</f>
        <v>14.701000000000001</v>
      </c>
      <c r="C288">
        <f>SPY_IVOL!C288</f>
        <v>14.701000000000001</v>
      </c>
      <c r="D288">
        <f>SPY_IVOL!D288</f>
        <v>12.9398</v>
      </c>
      <c r="E288">
        <f>SPY_IVOL!E288</f>
        <v>10.5265</v>
      </c>
      <c r="F288">
        <f>SPY_IVOL!F288</f>
        <v>9.6846999999999994</v>
      </c>
      <c r="G288">
        <f>SPY_IVOL!G288</f>
        <v>8.8763000000000005</v>
      </c>
      <c r="H288">
        <f>SPY_IVOL!H288</f>
        <v>8.7428000000000008</v>
      </c>
      <c r="I288">
        <f>VLOOKUP($A288,SPY_main!$A:$C,2,FALSE)</f>
        <v>129.37</v>
      </c>
      <c r="J288">
        <f>IFERROR(VLOOKUP($A288,SPY_main!$A:$C,3,FALSE),J287)</f>
        <v>1.6062000000000001</v>
      </c>
      <c r="K288">
        <f>IFERROR(VLOOKUP($A288,SPY_main!$E:$F,2,FALSE),K287)</f>
        <v>4.83</v>
      </c>
      <c r="L288">
        <f>IFERROR(VLOOKUP($A288,SPY_main!H:I,2,FALSE),L287)</f>
        <v>11.54</v>
      </c>
      <c r="M288">
        <f t="shared" si="28"/>
        <v>19.6646</v>
      </c>
      <c r="N288">
        <f t="shared" si="29"/>
        <v>19.6646</v>
      </c>
      <c r="O288">
        <f t="shared" si="30"/>
        <v>16.023599999999998</v>
      </c>
      <c r="P288">
        <f t="shared" si="31"/>
        <v>10.6782</v>
      </c>
      <c r="Q288">
        <f t="shared" si="32"/>
        <v>9.8908000000000005</v>
      </c>
      <c r="R288">
        <f t="shared" si="33"/>
        <v>9.0350999999999999</v>
      </c>
      <c r="S288">
        <f t="shared" si="34"/>
        <v>8.9460999999999995</v>
      </c>
      <c r="T288">
        <f>IFERROR(VLOOKUP($A288,TY_main!A:B,2,FALSE),T287)</f>
        <v>75.09375</v>
      </c>
    </row>
    <row r="289" spans="1:20" x14ac:dyDescent="0.25">
      <c r="A289" s="2">
        <f>SPY_IVOL!A289</f>
        <v>38778</v>
      </c>
      <c r="B289">
        <f>SPY_IVOL!B289</f>
        <v>14.797499999999999</v>
      </c>
      <c r="C289">
        <f>SPY_IVOL!C289</f>
        <v>14.797499999999999</v>
      </c>
      <c r="D289">
        <f>SPY_IVOL!D289</f>
        <v>12.9991</v>
      </c>
      <c r="E289">
        <f>SPY_IVOL!E289</f>
        <v>10.5525</v>
      </c>
      <c r="F289">
        <f>SPY_IVOL!F289</f>
        <v>9.6798000000000002</v>
      </c>
      <c r="G289">
        <f>SPY_IVOL!G289</f>
        <v>8.8139000000000003</v>
      </c>
      <c r="H289">
        <f>SPY_IVOL!H289</f>
        <v>8.6792999999999996</v>
      </c>
      <c r="I289">
        <f>VLOOKUP($A289,SPY_main!$A:$C,2,FALSE)</f>
        <v>129.36000000000001</v>
      </c>
      <c r="J289">
        <f>IFERROR(VLOOKUP($A289,SPY_main!$A:$C,3,FALSE),J288)</f>
        <v>1.6063000000000001</v>
      </c>
      <c r="K289">
        <f>IFERROR(VLOOKUP($A289,SPY_main!$E:$F,2,FALSE),K288)</f>
        <v>4.84</v>
      </c>
      <c r="L289">
        <f>IFERROR(VLOOKUP($A289,SPY_main!H:I,2,FALSE),L288)</f>
        <v>11.72</v>
      </c>
      <c r="M289">
        <f t="shared" si="28"/>
        <v>18.2987</v>
      </c>
      <c r="N289">
        <f t="shared" si="29"/>
        <v>18.2987</v>
      </c>
      <c r="O289">
        <f t="shared" si="30"/>
        <v>15.199299999999999</v>
      </c>
      <c r="P289">
        <f t="shared" si="31"/>
        <v>10.8993</v>
      </c>
      <c r="Q289">
        <f t="shared" si="32"/>
        <v>10.135300000000001</v>
      </c>
      <c r="R289">
        <f t="shared" si="33"/>
        <v>9.3087</v>
      </c>
      <c r="S289">
        <f t="shared" si="34"/>
        <v>9.2314000000000007</v>
      </c>
      <c r="T289">
        <f>IFERROR(VLOOKUP($A289,TY_main!A:B,2,FALSE),T288)</f>
        <v>74.84375</v>
      </c>
    </row>
    <row r="290" spans="1:20" x14ac:dyDescent="0.25">
      <c r="A290" s="2">
        <f>SPY_IVOL!A290</f>
        <v>38779</v>
      </c>
      <c r="B290">
        <f>SPY_IVOL!B290</f>
        <v>15.6326</v>
      </c>
      <c r="C290">
        <f>SPY_IVOL!C290</f>
        <v>15.6326</v>
      </c>
      <c r="D290">
        <f>SPY_IVOL!D290</f>
        <v>13.624700000000001</v>
      </c>
      <c r="E290">
        <f>SPY_IVOL!E290</f>
        <v>10.8506</v>
      </c>
      <c r="F290">
        <f>SPY_IVOL!F290</f>
        <v>10.0288</v>
      </c>
      <c r="G290">
        <f>SPY_IVOL!G290</f>
        <v>9.2545000000000002</v>
      </c>
      <c r="H290">
        <f>SPY_IVOL!H290</f>
        <v>9.1327999999999996</v>
      </c>
      <c r="I290">
        <f>VLOOKUP($A290,SPY_main!$A:$C,2,FALSE)</f>
        <v>128.76</v>
      </c>
      <c r="J290">
        <f>IFERROR(VLOOKUP($A290,SPY_main!$A:$C,3,FALSE),J289)</f>
        <v>1.6137999999999999</v>
      </c>
      <c r="K290">
        <f>IFERROR(VLOOKUP($A290,SPY_main!$E:$F,2,FALSE),K289)</f>
        <v>4.8499999999999996</v>
      </c>
      <c r="L290">
        <f>IFERROR(VLOOKUP($A290,SPY_main!H:I,2,FALSE),L289)</f>
        <v>11.96</v>
      </c>
      <c r="M290">
        <f t="shared" si="28"/>
        <v>22.078600000000002</v>
      </c>
      <c r="N290">
        <f t="shared" si="29"/>
        <v>22.078600000000002</v>
      </c>
      <c r="O290">
        <f t="shared" si="30"/>
        <v>17.714700000000001</v>
      </c>
      <c r="P290">
        <f t="shared" si="31"/>
        <v>11.2906</v>
      </c>
      <c r="Q290">
        <f t="shared" si="32"/>
        <v>10.970700000000001</v>
      </c>
      <c r="R290">
        <f t="shared" si="33"/>
        <v>10.6411</v>
      </c>
      <c r="S290">
        <f t="shared" si="34"/>
        <v>10.612399999999999</v>
      </c>
      <c r="T290">
        <f>IFERROR(VLOOKUP($A290,TY_main!A:B,2,FALSE),T289)</f>
        <v>74.671875</v>
      </c>
    </row>
    <row r="291" spans="1:20" x14ac:dyDescent="0.25">
      <c r="A291" s="2">
        <f>SPY_IVOL!A291</f>
        <v>38782</v>
      </c>
      <c r="B291">
        <f>SPY_IVOL!B291</f>
        <v>15.993399999999999</v>
      </c>
      <c r="C291">
        <f>SPY_IVOL!C291</f>
        <v>15.993399999999999</v>
      </c>
      <c r="D291">
        <f>SPY_IVOL!D291</f>
        <v>14.12</v>
      </c>
      <c r="E291">
        <f>SPY_IVOL!E291</f>
        <v>11.586</v>
      </c>
      <c r="F291">
        <f>SPY_IVOL!F291</f>
        <v>10.8612</v>
      </c>
      <c r="G291">
        <f>SPY_IVOL!G291</f>
        <v>10.187900000000001</v>
      </c>
      <c r="H291">
        <f>SPY_IVOL!H291</f>
        <v>10.0838</v>
      </c>
      <c r="I291">
        <f>VLOOKUP($A291,SPY_main!$A:$C,2,FALSE)</f>
        <v>128.16999999999999</v>
      </c>
      <c r="J291">
        <f>IFERROR(VLOOKUP($A291,SPY_main!$A:$C,3,FALSE),J290)</f>
        <v>1.6212</v>
      </c>
      <c r="K291">
        <f>IFERROR(VLOOKUP($A291,SPY_main!$E:$F,2,FALSE),K290)</f>
        <v>4.8600000000000003</v>
      </c>
      <c r="L291">
        <f>IFERROR(VLOOKUP($A291,SPY_main!H:I,2,FALSE),L290)</f>
        <v>12.74</v>
      </c>
      <c r="M291">
        <f t="shared" si="28"/>
        <v>21.271899999999999</v>
      </c>
      <c r="N291">
        <f t="shared" si="29"/>
        <v>21.271899999999999</v>
      </c>
      <c r="O291">
        <f t="shared" si="30"/>
        <v>17.788699999999999</v>
      </c>
      <c r="P291">
        <f t="shared" si="31"/>
        <v>12.923400000000001</v>
      </c>
      <c r="Q291">
        <f t="shared" si="32"/>
        <v>12.151300000000001</v>
      </c>
      <c r="R291">
        <f t="shared" si="33"/>
        <v>11.3268</v>
      </c>
      <c r="S291">
        <f t="shared" si="34"/>
        <v>11.242100000000001</v>
      </c>
      <c r="T291">
        <f>IFERROR(VLOOKUP($A291,TY_main!A:B,2,FALSE),T290)</f>
        <v>74.453125</v>
      </c>
    </row>
    <row r="292" spans="1:20" x14ac:dyDescent="0.25">
      <c r="A292" s="2">
        <f>SPY_IVOL!A292</f>
        <v>38783</v>
      </c>
      <c r="B292">
        <f>SPY_IVOL!B292</f>
        <v>16.531500000000001</v>
      </c>
      <c r="C292">
        <f>SPY_IVOL!C292</f>
        <v>16.531500000000001</v>
      </c>
      <c r="D292">
        <f>SPY_IVOL!D292</f>
        <v>14.4086</v>
      </c>
      <c r="E292">
        <f>SPY_IVOL!E292</f>
        <v>11.5107</v>
      </c>
      <c r="F292">
        <f>SPY_IVOL!F292</f>
        <v>10.866400000000001</v>
      </c>
      <c r="G292">
        <f>SPY_IVOL!G292</f>
        <v>10.278700000000001</v>
      </c>
      <c r="H292">
        <f>SPY_IVOL!H292</f>
        <v>10.194599999999999</v>
      </c>
      <c r="I292">
        <f>VLOOKUP($A292,SPY_main!$A:$C,2,FALSE)</f>
        <v>127.97</v>
      </c>
      <c r="J292">
        <f>IFERROR(VLOOKUP($A292,SPY_main!$A:$C,3,FALSE),J291)</f>
        <v>1.6236999999999999</v>
      </c>
      <c r="K292">
        <f>IFERROR(VLOOKUP($A292,SPY_main!$E:$F,2,FALSE),K291)</f>
        <v>4.87</v>
      </c>
      <c r="L292">
        <f>IFERROR(VLOOKUP($A292,SPY_main!H:I,2,FALSE),L291)</f>
        <v>12.66</v>
      </c>
      <c r="M292">
        <f t="shared" si="28"/>
        <v>21.7592</v>
      </c>
      <c r="N292">
        <f t="shared" si="29"/>
        <v>21.7592</v>
      </c>
      <c r="O292">
        <f t="shared" si="30"/>
        <v>17.9697</v>
      </c>
      <c r="P292">
        <f t="shared" si="31"/>
        <v>12.8024</v>
      </c>
      <c r="Q292">
        <f t="shared" si="32"/>
        <v>11.81</v>
      </c>
      <c r="R292">
        <f t="shared" si="33"/>
        <v>10.726100000000001</v>
      </c>
      <c r="S292">
        <f t="shared" si="34"/>
        <v>10.6401</v>
      </c>
      <c r="T292">
        <f>IFERROR(VLOOKUP($A292,TY_main!A:B,2,FALSE),T291)</f>
        <v>74.484375</v>
      </c>
    </row>
    <row r="293" spans="1:20" x14ac:dyDescent="0.25">
      <c r="A293" s="2">
        <f>SPY_IVOL!A293</f>
        <v>38784</v>
      </c>
      <c r="B293">
        <f>SPY_IVOL!B293</f>
        <v>15.7105</v>
      </c>
      <c r="C293">
        <f>SPY_IVOL!C293</f>
        <v>15.7105</v>
      </c>
      <c r="D293">
        <f>SPY_IVOL!D293</f>
        <v>13.831200000000001</v>
      </c>
      <c r="E293">
        <f>SPY_IVOL!E293</f>
        <v>11.3043</v>
      </c>
      <c r="F293">
        <f>SPY_IVOL!F293</f>
        <v>10.411</v>
      </c>
      <c r="G293">
        <f>SPY_IVOL!G293</f>
        <v>9.5112000000000005</v>
      </c>
      <c r="H293">
        <f>SPY_IVOL!H293</f>
        <v>9.3792000000000009</v>
      </c>
      <c r="I293">
        <f>VLOOKUP($A293,SPY_main!$A:$C,2,FALSE)</f>
        <v>128.24</v>
      </c>
      <c r="J293">
        <f>IFERROR(VLOOKUP($A293,SPY_main!$A:$C,3,FALSE),J292)</f>
        <v>1.6203000000000001</v>
      </c>
      <c r="K293">
        <f>IFERROR(VLOOKUP($A293,SPY_main!$E:$F,2,FALSE),K292)</f>
        <v>4.88</v>
      </c>
      <c r="L293">
        <f>IFERROR(VLOOKUP($A293,SPY_main!H:I,2,FALSE),L292)</f>
        <v>12.32</v>
      </c>
      <c r="M293">
        <f t="shared" si="28"/>
        <v>18.359000000000002</v>
      </c>
      <c r="N293">
        <f t="shared" si="29"/>
        <v>18.359000000000002</v>
      </c>
      <c r="O293">
        <f t="shared" si="30"/>
        <v>15.5892</v>
      </c>
      <c r="P293">
        <f t="shared" si="31"/>
        <v>12.0624</v>
      </c>
      <c r="Q293">
        <f t="shared" si="32"/>
        <v>11.2501</v>
      </c>
      <c r="R293">
        <f t="shared" si="33"/>
        <v>10.3744</v>
      </c>
      <c r="S293">
        <f t="shared" si="34"/>
        <v>10.3163</v>
      </c>
      <c r="T293">
        <f>IFERROR(VLOOKUP($A293,TY_main!A:B,2,FALSE),T292)</f>
        <v>74.484375</v>
      </c>
    </row>
    <row r="294" spans="1:20" x14ac:dyDescent="0.25">
      <c r="A294" s="2">
        <f>SPY_IVOL!A294</f>
        <v>38785</v>
      </c>
      <c r="B294">
        <f>SPY_IVOL!B294</f>
        <v>16.112500000000001</v>
      </c>
      <c r="C294">
        <f>SPY_IVOL!C294</f>
        <v>16.112500000000001</v>
      </c>
      <c r="D294">
        <f>SPY_IVOL!D294</f>
        <v>14.182</v>
      </c>
      <c r="E294">
        <f>SPY_IVOL!E294</f>
        <v>11.5906</v>
      </c>
      <c r="F294">
        <f>SPY_IVOL!F294</f>
        <v>10.8796</v>
      </c>
      <c r="G294">
        <f>SPY_IVOL!G294</f>
        <v>10.1973</v>
      </c>
      <c r="H294">
        <f>SPY_IVOL!H294</f>
        <v>10.100099999999999</v>
      </c>
      <c r="I294">
        <f>VLOOKUP($A294,SPY_main!$A:$C,2,FALSE)</f>
        <v>127.38</v>
      </c>
      <c r="J294">
        <f>IFERROR(VLOOKUP($A294,SPY_main!$A:$C,3,FALSE),J293)</f>
        <v>1.6312</v>
      </c>
      <c r="K294">
        <f>IFERROR(VLOOKUP($A294,SPY_main!$E:$F,2,FALSE),K293)</f>
        <v>4.8899999999999997</v>
      </c>
      <c r="L294">
        <f>IFERROR(VLOOKUP($A294,SPY_main!H:I,2,FALSE),L293)</f>
        <v>12.68</v>
      </c>
      <c r="M294">
        <f t="shared" si="28"/>
        <v>17.704799999999999</v>
      </c>
      <c r="N294">
        <f t="shared" si="29"/>
        <v>17.704799999999999</v>
      </c>
      <c r="O294">
        <f t="shared" si="30"/>
        <v>15.620100000000001</v>
      </c>
      <c r="P294">
        <f t="shared" si="31"/>
        <v>13.0548</v>
      </c>
      <c r="Q294">
        <f t="shared" si="32"/>
        <v>12.335100000000001</v>
      </c>
      <c r="R294">
        <f t="shared" si="33"/>
        <v>11.570600000000001</v>
      </c>
      <c r="S294">
        <f t="shared" si="34"/>
        <v>11.510999999999999</v>
      </c>
      <c r="T294">
        <f>IFERROR(VLOOKUP($A294,TY_main!A:B,2,FALSE),T293)</f>
        <v>74.546875</v>
      </c>
    </row>
    <row r="295" spans="1:20" x14ac:dyDescent="0.25">
      <c r="A295" s="2">
        <f>SPY_IVOL!A295</f>
        <v>38786</v>
      </c>
      <c r="B295">
        <f>SPY_IVOL!B295</f>
        <v>15.5779</v>
      </c>
      <c r="C295">
        <f>SPY_IVOL!C295</f>
        <v>15.5779</v>
      </c>
      <c r="D295">
        <f>SPY_IVOL!D295</f>
        <v>13.6129</v>
      </c>
      <c r="E295">
        <f>SPY_IVOL!E295</f>
        <v>10.9442</v>
      </c>
      <c r="F295">
        <f>SPY_IVOL!F295</f>
        <v>10.123900000000001</v>
      </c>
      <c r="G295">
        <f>SPY_IVOL!G295</f>
        <v>9.3139000000000003</v>
      </c>
      <c r="H295">
        <f>SPY_IVOL!H295</f>
        <v>9.1968999999999994</v>
      </c>
      <c r="I295">
        <f>VLOOKUP($A295,SPY_main!$A:$C,2,FALSE)</f>
        <v>128.59</v>
      </c>
      <c r="J295">
        <f>IFERROR(VLOOKUP($A295,SPY_main!$A:$C,3,FALSE),J294)</f>
        <v>1.6158999999999999</v>
      </c>
      <c r="K295">
        <f>IFERROR(VLOOKUP($A295,SPY_main!$E:$F,2,FALSE),K294)</f>
        <v>4.9000000000000004</v>
      </c>
      <c r="L295">
        <f>IFERROR(VLOOKUP($A295,SPY_main!H:I,2,FALSE),L294)</f>
        <v>11.85</v>
      </c>
      <c r="M295">
        <f t="shared" si="28"/>
        <v>15.7607</v>
      </c>
      <c r="N295">
        <f t="shared" si="29"/>
        <v>15.7607</v>
      </c>
      <c r="O295">
        <f t="shared" si="30"/>
        <v>14.030900000000001</v>
      </c>
      <c r="P295">
        <f t="shared" si="31"/>
        <v>11.9739</v>
      </c>
      <c r="Q295">
        <f t="shared" si="32"/>
        <v>11.505699999999999</v>
      </c>
      <c r="R295">
        <f t="shared" si="33"/>
        <v>11.0176</v>
      </c>
      <c r="S295">
        <f t="shared" si="34"/>
        <v>10.985799999999999</v>
      </c>
      <c r="T295">
        <f>IFERROR(VLOOKUP($A295,TY_main!A:B,2,FALSE),T294)</f>
        <v>74.484375</v>
      </c>
    </row>
    <row r="296" spans="1:20" x14ac:dyDescent="0.25">
      <c r="A296" s="2">
        <f>SPY_IVOL!A296</f>
        <v>38789</v>
      </c>
      <c r="B296">
        <f>SPY_IVOL!B296</f>
        <v>15.7683</v>
      </c>
      <c r="C296">
        <f>SPY_IVOL!C296</f>
        <v>15.7683</v>
      </c>
      <c r="D296">
        <f>SPY_IVOL!D296</f>
        <v>13.6546</v>
      </c>
      <c r="E296">
        <f>SPY_IVOL!E296</f>
        <v>10.766400000000001</v>
      </c>
      <c r="F296">
        <f>SPY_IVOL!F296</f>
        <v>10.0646</v>
      </c>
      <c r="G296">
        <f>SPY_IVOL!G296</f>
        <v>9.3828999999999994</v>
      </c>
      <c r="H296">
        <f>SPY_IVOL!H296</f>
        <v>9.2908000000000008</v>
      </c>
      <c r="I296">
        <f>VLOOKUP($A296,SPY_main!$A:$C,2,FALSE)</f>
        <v>128.83000000000001</v>
      </c>
      <c r="J296">
        <f>IFERROR(VLOOKUP($A296,SPY_main!$A:$C,3,FALSE),J295)</f>
        <v>1.6129</v>
      </c>
      <c r="K296">
        <f>IFERROR(VLOOKUP($A296,SPY_main!$E:$F,2,FALSE),K295)</f>
        <v>4.91</v>
      </c>
      <c r="L296">
        <f>IFERROR(VLOOKUP($A296,SPY_main!H:I,2,FALSE),L295)</f>
        <v>11.37</v>
      </c>
      <c r="M296">
        <f t="shared" si="28"/>
        <v>18.313300000000002</v>
      </c>
      <c r="N296">
        <f t="shared" si="29"/>
        <v>18.313300000000002</v>
      </c>
      <c r="O296">
        <f t="shared" si="30"/>
        <v>16.177099999999999</v>
      </c>
      <c r="P296">
        <f t="shared" si="31"/>
        <v>13.593500000000001</v>
      </c>
      <c r="Q296">
        <f t="shared" si="32"/>
        <v>12.8971</v>
      </c>
      <c r="R296">
        <f t="shared" si="33"/>
        <v>12.1609</v>
      </c>
      <c r="S296">
        <f t="shared" si="34"/>
        <v>12.110300000000001</v>
      </c>
      <c r="T296">
        <f>IFERROR(VLOOKUP($A296,TY_main!A:B,2,FALSE),T295)</f>
        <v>74.40625</v>
      </c>
    </row>
    <row r="297" spans="1:20" x14ac:dyDescent="0.25">
      <c r="A297" s="2">
        <f>SPY_IVOL!A297</f>
        <v>38790</v>
      </c>
      <c r="B297">
        <f>SPY_IVOL!B297</f>
        <v>15.1686</v>
      </c>
      <c r="C297">
        <f>SPY_IVOL!C297</f>
        <v>15.1686</v>
      </c>
      <c r="D297">
        <f>SPY_IVOL!D297</f>
        <v>13.101100000000001</v>
      </c>
      <c r="E297">
        <f>SPY_IVOL!E297</f>
        <v>10.286</v>
      </c>
      <c r="F297">
        <f>SPY_IVOL!F297</f>
        <v>9.6789000000000005</v>
      </c>
      <c r="G297">
        <f>SPY_IVOL!G297</f>
        <v>9.0827000000000009</v>
      </c>
      <c r="H297">
        <f>SPY_IVOL!H297</f>
        <v>9.0070999999999994</v>
      </c>
      <c r="I297">
        <f>VLOOKUP($A297,SPY_main!$A:$C,2,FALSE)</f>
        <v>130.18</v>
      </c>
      <c r="J297">
        <f>IFERROR(VLOOKUP($A297,SPY_main!$A:$C,3,FALSE),J296)</f>
        <v>1.5962000000000001</v>
      </c>
      <c r="K297">
        <f>IFERROR(VLOOKUP($A297,SPY_main!$E:$F,2,FALSE),K296)</f>
        <v>4.9168799999999999</v>
      </c>
      <c r="L297">
        <f>IFERROR(VLOOKUP($A297,SPY_main!H:I,2,FALSE),L296)</f>
        <v>10.74</v>
      </c>
      <c r="M297">
        <f t="shared" si="28"/>
        <v>17.504300000000001</v>
      </c>
      <c r="N297">
        <f t="shared" si="29"/>
        <v>17.504300000000001</v>
      </c>
      <c r="O297">
        <f t="shared" si="30"/>
        <v>15.6874</v>
      </c>
      <c r="P297">
        <f t="shared" si="31"/>
        <v>13.567</v>
      </c>
      <c r="Q297">
        <f t="shared" si="32"/>
        <v>12.9238</v>
      </c>
      <c r="R297">
        <f t="shared" si="33"/>
        <v>12.246700000000001</v>
      </c>
      <c r="S297">
        <f t="shared" si="34"/>
        <v>12.2074</v>
      </c>
      <c r="T297">
        <f>IFERROR(VLOOKUP($A297,TY_main!A:B,2,FALSE),T296)</f>
        <v>74.78125</v>
      </c>
    </row>
    <row r="298" spans="1:20" x14ac:dyDescent="0.25">
      <c r="A298" s="2">
        <f>SPY_IVOL!A298</f>
        <v>38791</v>
      </c>
      <c r="B298">
        <f>SPY_IVOL!B298</f>
        <v>15.8919</v>
      </c>
      <c r="C298">
        <f>SPY_IVOL!C298</f>
        <v>15.8919</v>
      </c>
      <c r="D298">
        <f>SPY_IVOL!D298</f>
        <v>13.567500000000001</v>
      </c>
      <c r="E298">
        <f>SPY_IVOL!E298</f>
        <v>10.289099999999999</v>
      </c>
      <c r="F298">
        <f>SPY_IVOL!F298</f>
        <v>9.5563000000000002</v>
      </c>
      <c r="G298">
        <f>SPY_IVOL!G298</f>
        <v>8.8767999999999994</v>
      </c>
      <c r="H298">
        <f>SPY_IVOL!H298</f>
        <v>8.7792999999999992</v>
      </c>
      <c r="I298">
        <f>VLOOKUP($A298,SPY_main!$A:$C,2,FALSE)</f>
        <v>130.76</v>
      </c>
      <c r="J298">
        <f>IFERROR(VLOOKUP($A298,SPY_main!$A:$C,3,FALSE),J297)</f>
        <v>1.5891</v>
      </c>
      <c r="K298">
        <f>IFERROR(VLOOKUP($A298,SPY_main!$E:$F,2,FALSE),K297)</f>
        <v>4.92</v>
      </c>
      <c r="L298">
        <f>IFERROR(VLOOKUP($A298,SPY_main!H:I,2,FALSE),L297)</f>
        <v>11.35</v>
      </c>
      <c r="M298">
        <f t="shared" si="28"/>
        <v>18.260899999999999</v>
      </c>
      <c r="N298">
        <f t="shared" si="29"/>
        <v>18.260899999999999</v>
      </c>
      <c r="O298">
        <f t="shared" si="30"/>
        <v>16.0562</v>
      </c>
      <c r="P298">
        <f t="shared" si="31"/>
        <v>13.488099999999999</v>
      </c>
      <c r="Q298">
        <f t="shared" si="32"/>
        <v>13.8728</v>
      </c>
      <c r="R298">
        <f t="shared" si="33"/>
        <v>14.247199999999999</v>
      </c>
      <c r="S298">
        <f t="shared" si="34"/>
        <v>14.266500000000001</v>
      </c>
      <c r="T298">
        <f>IFERROR(VLOOKUP($A298,TY_main!A:B,2,FALSE),T297)</f>
        <v>74.671875</v>
      </c>
    </row>
    <row r="299" spans="1:20" x14ac:dyDescent="0.25">
      <c r="A299" s="2">
        <f>SPY_IVOL!A299</f>
        <v>38792</v>
      </c>
      <c r="B299">
        <f>SPY_IVOL!B299</f>
        <v>15.043799999999999</v>
      </c>
      <c r="C299">
        <f>SPY_IVOL!C299</f>
        <v>15.043799999999999</v>
      </c>
      <c r="D299">
        <f>SPY_IVOL!D299</f>
        <v>13.001200000000001</v>
      </c>
      <c r="E299">
        <f>SPY_IVOL!E299</f>
        <v>10.2148</v>
      </c>
      <c r="F299">
        <f>SPY_IVOL!F299</f>
        <v>9.9049999999999994</v>
      </c>
      <c r="G299">
        <f>SPY_IVOL!G299</f>
        <v>9.6456999999999997</v>
      </c>
      <c r="H299">
        <f>SPY_IVOL!H299</f>
        <v>9.6128</v>
      </c>
      <c r="I299">
        <f>VLOOKUP($A299,SPY_main!$A:$C,2,FALSE)</f>
        <v>131.03</v>
      </c>
      <c r="J299">
        <f>IFERROR(VLOOKUP($A299,SPY_main!$A:$C,3,FALSE),J298)</f>
        <v>1.5858000000000001</v>
      </c>
      <c r="K299">
        <f>IFERROR(VLOOKUP($A299,SPY_main!$E:$F,2,FALSE),K298)</f>
        <v>4.93</v>
      </c>
      <c r="L299">
        <f>IFERROR(VLOOKUP($A299,SPY_main!H:I,2,FALSE),L298)</f>
        <v>11.98</v>
      </c>
      <c r="M299">
        <f t="shared" si="28"/>
        <v>19.001899999999999</v>
      </c>
      <c r="N299">
        <f t="shared" si="29"/>
        <v>19.001899999999999</v>
      </c>
      <c r="O299">
        <f t="shared" si="30"/>
        <v>15.7476</v>
      </c>
      <c r="P299">
        <f t="shared" si="31"/>
        <v>11.713800000000001</v>
      </c>
      <c r="Q299">
        <f t="shared" si="32"/>
        <v>11.986499999999999</v>
      </c>
      <c r="R299">
        <f t="shared" si="33"/>
        <v>12.2531</v>
      </c>
      <c r="S299">
        <f t="shared" si="34"/>
        <v>12.2631</v>
      </c>
      <c r="T299">
        <f>IFERROR(VLOOKUP($A299,TY_main!A:B,2,FALSE),T298)</f>
        <v>75.09375</v>
      </c>
    </row>
    <row r="300" spans="1:20" x14ac:dyDescent="0.25">
      <c r="A300" s="2">
        <f>SPY_IVOL!A300</f>
        <v>38793</v>
      </c>
      <c r="B300">
        <f>SPY_IVOL!B300</f>
        <v>16.340299999999999</v>
      </c>
      <c r="C300">
        <f>SPY_IVOL!C300</f>
        <v>16.340299999999999</v>
      </c>
      <c r="D300">
        <f>SPY_IVOL!D300</f>
        <v>14.0162</v>
      </c>
      <c r="E300">
        <f>SPY_IVOL!E300</f>
        <v>10.555899999999999</v>
      </c>
      <c r="F300">
        <f>SPY_IVOL!F300</f>
        <v>9.9023000000000003</v>
      </c>
      <c r="G300">
        <f>SPY_IVOL!G300</f>
        <v>9.5405999999999995</v>
      </c>
      <c r="H300">
        <f>SPY_IVOL!H300</f>
        <v>9.4690999999999992</v>
      </c>
      <c r="I300">
        <f>VLOOKUP($A300,SPY_main!$A:$C,2,FALSE)</f>
        <v>130.62</v>
      </c>
      <c r="J300">
        <f>IFERROR(VLOOKUP($A300,SPY_main!$A:$C,3,FALSE),J299)</f>
        <v>1.5908</v>
      </c>
      <c r="K300">
        <f>IFERROR(VLOOKUP($A300,SPY_main!$E:$F,2,FALSE),K299)</f>
        <v>4.93</v>
      </c>
      <c r="L300">
        <f>IFERROR(VLOOKUP($A300,SPY_main!H:I,2,FALSE),L299)</f>
        <v>12.12</v>
      </c>
      <c r="M300">
        <f t="shared" si="28"/>
        <v>19.001899999999999</v>
      </c>
      <c r="N300">
        <f t="shared" si="29"/>
        <v>19.001899999999999</v>
      </c>
      <c r="O300">
        <f t="shared" si="30"/>
        <v>15.7476</v>
      </c>
      <c r="P300">
        <f t="shared" si="31"/>
        <v>11.713800000000001</v>
      </c>
      <c r="Q300">
        <f t="shared" si="32"/>
        <v>11.986499999999999</v>
      </c>
      <c r="R300">
        <f t="shared" si="33"/>
        <v>12.2531</v>
      </c>
      <c r="S300">
        <f t="shared" si="34"/>
        <v>12.2631</v>
      </c>
      <c r="T300">
        <f>IFERROR(VLOOKUP($A300,TY_main!A:B,2,FALSE),T299)</f>
        <v>75</v>
      </c>
    </row>
    <row r="301" spans="1:20" x14ac:dyDescent="0.25">
      <c r="A301" s="2">
        <f>SPY_IVOL!A301</f>
        <v>38796</v>
      </c>
      <c r="B301">
        <f>SPY_IVOL!B301</f>
        <v>15.1496</v>
      </c>
      <c r="C301">
        <f>SPY_IVOL!C301</f>
        <v>15.1496</v>
      </c>
      <c r="D301">
        <f>SPY_IVOL!D301</f>
        <v>13.5251</v>
      </c>
      <c r="E301">
        <f>SPY_IVOL!E301</f>
        <v>11.004899999999999</v>
      </c>
      <c r="F301">
        <f>SPY_IVOL!F301</f>
        <v>9.8391999999999999</v>
      </c>
      <c r="G301">
        <f>SPY_IVOL!G301</f>
        <v>8.9413</v>
      </c>
      <c r="H301">
        <f>SPY_IVOL!H301</f>
        <v>8.6671999999999993</v>
      </c>
      <c r="I301">
        <f>VLOOKUP($A301,SPY_main!$A:$C,2,FALSE)</f>
        <v>130.41</v>
      </c>
      <c r="J301">
        <f>IFERROR(VLOOKUP($A301,SPY_main!$A:$C,3,FALSE),J300)</f>
        <v>1.5932999999999999</v>
      </c>
      <c r="K301">
        <f>IFERROR(VLOOKUP($A301,SPY_main!$E:$F,2,FALSE),K300)</f>
        <v>4.9353800000000003</v>
      </c>
      <c r="L301">
        <f>IFERROR(VLOOKUP($A301,SPY_main!H:I,2,FALSE),L300)</f>
        <v>11.79</v>
      </c>
      <c r="M301">
        <f t="shared" si="28"/>
        <v>16.425599999999999</v>
      </c>
      <c r="N301">
        <f t="shared" si="29"/>
        <v>16.425599999999999</v>
      </c>
      <c r="O301">
        <f t="shared" si="30"/>
        <v>14.1343</v>
      </c>
      <c r="P301">
        <f t="shared" si="31"/>
        <v>10.709199999999999</v>
      </c>
      <c r="Q301">
        <f t="shared" si="32"/>
        <v>10.1906</v>
      </c>
      <c r="R301">
        <f t="shared" si="33"/>
        <v>10.0121</v>
      </c>
      <c r="S301">
        <f t="shared" si="34"/>
        <v>9.9757999999999996</v>
      </c>
      <c r="T301">
        <f>IFERROR(VLOOKUP($A301,TY_main!A:B,2,FALSE),T300)</f>
        <v>75.09375</v>
      </c>
    </row>
    <row r="302" spans="1:20" x14ac:dyDescent="0.25">
      <c r="A302" s="2">
        <f>SPY_IVOL!A302</f>
        <v>38797</v>
      </c>
      <c r="B302">
        <f>SPY_IVOL!B302</f>
        <v>15.263299999999999</v>
      </c>
      <c r="C302">
        <f>SPY_IVOL!C302</f>
        <v>15.263299999999999</v>
      </c>
      <c r="D302">
        <f>SPY_IVOL!D302</f>
        <v>13.6104</v>
      </c>
      <c r="E302">
        <f>SPY_IVOL!E302</f>
        <v>11.044</v>
      </c>
      <c r="F302">
        <f>SPY_IVOL!F302</f>
        <v>9.9205000000000005</v>
      </c>
      <c r="G302">
        <f>SPY_IVOL!G302</f>
        <v>9.0932999999999993</v>
      </c>
      <c r="H302">
        <f>SPY_IVOL!H302</f>
        <v>8.843</v>
      </c>
      <c r="I302">
        <f>VLOOKUP($A302,SPY_main!$A:$C,2,FALSE)</f>
        <v>129.59</v>
      </c>
      <c r="J302">
        <f>IFERROR(VLOOKUP($A302,SPY_main!$A:$C,3,FALSE),J301)</f>
        <v>1.6033999999999999</v>
      </c>
      <c r="K302">
        <f>IFERROR(VLOOKUP($A302,SPY_main!$E:$F,2,FALSE),K301)</f>
        <v>4.9400000000000004</v>
      </c>
      <c r="L302">
        <f>IFERROR(VLOOKUP($A302,SPY_main!H:I,2,FALSE),L301)</f>
        <v>11.62</v>
      </c>
      <c r="M302">
        <f t="shared" si="28"/>
        <v>16.843399999999999</v>
      </c>
      <c r="N302">
        <f t="shared" si="29"/>
        <v>16.843399999999999</v>
      </c>
      <c r="O302">
        <f t="shared" si="30"/>
        <v>14.337999999999999</v>
      </c>
      <c r="P302">
        <f t="shared" si="31"/>
        <v>10.5107</v>
      </c>
      <c r="Q302">
        <f t="shared" si="32"/>
        <v>9.6959999999999997</v>
      </c>
      <c r="R302">
        <f t="shared" si="33"/>
        <v>9.2394999999999996</v>
      </c>
      <c r="S302">
        <f t="shared" si="34"/>
        <v>9.1439000000000004</v>
      </c>
      <c r="T302">
        <f>IFERROR(VLOOKUP($A302,TY_main!A:B,2,FALSE),T301)</f>
        <v>74.765625</v>
      </c>
    </row>
    <row r="303" spans="1:20" x14ac:dyDescent="0.25">
      <c r="A303" s="2">
        <f>SPY_IVOL!A303</f>
        <v>38798</v>
      </c>
      <c r="B303">
        <f>SPY_IVOL!B303</f>
        <v>15.0091</v>
      </c>
      <c r="C303">
        <f>SPY_IVOL!C303</f>
        <v>15.0091</v>
      </c>
      <c r="D303">
        <f>SPY_IVOL!D303</f>
        <v>13.309799999999999</v>
      </c>
      <c r="E303">
        <f>SPY_IVOL!E303</f>
        <v>10.745699999999999</v>
      </c>
      <c r="F303">
        <f>SPY_IVOL!F303</f>
        <v>9.7684999999999995</v>
      </c>
      <c r="G303">
        <f>SPY_IVOL!G303</f>
        <v>9.0516000000000005</v>
      </c>
      <c r="H303">
        <f>SPY_IVOL!H303</f>
        <v>8.8605</v>
      </c>
      <c r="I303">
        <f>VLOOKUP($A303,SPY_main!$A:$C,2,FALSE)</f>
        <v>130.38</v>
      </c>
      <c r="J303">
        <f>IFERROR(VLOOKUP($A303,SPY_main!$A:$C,3,FALSE),J302)</f>
        <v>1.5936999999999999</v>
      </c>
      <c r="K303">
        <f>IFERROR(VLOOKUP($A303,SPY_main!$E:$F,2,FALSE),K302)</f>
        <v>4.95031</v>
      </c>
      <c r="L303">
        <f>IFERROR(VLOOKUP($A303,SPY_main!H:I,2,FALSE),L302)</f>
        <v>11.21</v>
      </c>
      <c r="M303">
        <f t="shared" si="28"/>
        <v>16.477900000000002</v>
      </c>
      <c r="N303">
        <f t="shared" si="29"/>
        <v>16.477900000000002</v>
      </c>
      <c r="O303">
        <f t="shared" si="30"/>
        <v>13.913</v>
      </c>
      <c r="P303">
        <f t="shared" si="31"/>
        <v>10.013999999999999</v>
      </c>
      <c r="Q303">
        <f t="shared" si="32"/>
        <v>9.2409999999999997</v>
      </c>
      <c r="R303">
        <f t="shared" si="33"/>
        <v>8.7667999999999999</v>
      </c>
      <c r="S303">
        <f t="shared" si="34"/>
        <v>8.6757000000000009</v>
      </c>
      <c r="T303">
        <f>IFERROR(VLOOKUP($A303,TY_main!A:B,2,FALSE),T302)</f>
        <v>74.78125</v>
      </c>
    </row>
    <row r="304" spans="1:20" x14ac:dyDescent="0.25">
      <c r="A304" s="2">
        <f>SPY_IVOL!A304</f>
        <v>38799</v>
      </c>
      <c r="B304">
        <f>SPY_IVOL!B304</f>
        <v>14.8581</v>
      </c>
      <c r="C304">
        <f>SPY_IVOL!C304</f>
        <v>14.8581</v>
      </c>
      <c r="D304">
        <f>SPY_IVOL!D304</f>
        <v>13.244199999999999</v>
      </c>
      <c r="E304">
        <f>SPY_IVOL!E304</f>
        <v>10.7347</v>
      </c>
      <c r="F304">
        <f>SPY_IVOL!F304</f>
        <v>9.6710999999999991</v>
      </c>
      <c r="G304">
        <f>SPY_IVOL!G304</f>
        <v>8.9131</v>
      </c>
      <c r="H304">
        <f>SPY_IVOL!H304</f>
        <v>8.6841000000000008</v>
      </c>
      <c r="I304">
        <f>VLOOKUP($A304,SPY_main!$A:$C,2,FALSE)</f>
        <v>130.11000000000001</v>
      </c>
      <c r="J304">
        <f>IFERROR(VLOOKUP($A304,SPY_main!$A:$C,3,FALSE),J303)</f>
        <v>1.597</v>
      </c>
      <c r="K304">
        <f>IFERROR(VLOOKUP($A304,SPY_main!$E:$F,2,FALSE),K303)</f>
        <v>4.96</v>
      </c>
      <c r="L304">
        <f>IFERROR(VLOOKUP($A304,SPY_main!H:I,2,FALSE),L303)</f>
        <v>11.17</v>
      </c>
      <c r="M304">
        <f t="shared" si="28"/>
        <v>16.339700000000001</v>
      </c>
      <c r="N304">
        <f t="shared" si="29"/>
        <v>16.339700000000001</v>
      </c>
      <c r="O304">
        <f t="shared" si="30"/>
        <v>13.899699999999999</v>
      </c>
      <c r="P304">
        <f t="shared" si="31"/>
        <v>10.162699999999999</v>
      </c>
      <c r="Q304">
        <f t="shared" si="32"/>
        <v>9.3634000000000004</v>
      </c>
      <c r="R304">
        <f t="shared" si="33"/>
        <v>8.9184999999999999</v>
      </c>
      <c r="S304">
        <f t="shared" si="34"/>
        <v>8.8247999999999998</v>
      </c>
      <c r="T304">
        <f>IFERROR(VLOOKUP($A304,TY_main!A:B,2,FALSE),T303)</f>
        <v>74.59375</v>
      </c>
    </row>
    <row r="305" spans="1:20" x14ac:dyDescent="0.25">
      <c r="A305" s="2">
        <f>SPY_IVOL!A305</f>
        <v>38800</v>
      </c>
      <c r="B305">
        <f>SPY_IVOL!B305</f>
        <v>14.5898</v>
      </c>
      <c r="C305">
        <f>SPY_IVOL!C305</f>
        <v>14.5898</v>
      </c>
      <c r="D305">
        <f>SPY_IVOL!D305</f>
        <v>13.0077</v>
      </c>
      <c r="E305">
        <f>SPY_IVOL!E305</f>
        <v>10.625500000000001</v>
      </c>
      <c r="F305">
        <f>SPY_IVOL!F305</f>
        <v>9.6136999999999997</v>
      </c>
      <c r="G305">
        <f>SPY_IVOL!G305</f>
        <v>8.8223000000000003</v>
      </c>
      <c r="H305">
        <f>SPY_IVOL!H305</f>
        <v>8.6051000000000002</v>
      </c>
      <c r="I305">
        <f>VLOOKUP($A305,SPY_main!$A:$C,2,FALSE)</f>
        <v>130.21</v>
      </c>
      <c r="J305">
        <f>IFERROR(VLOOKUP($A305,SPY_main!$A:$C,3,FALSE),J304)</f>
        <v>1.5958000000000001</v>
      </c>
      <c r="K305">
        <f>IFERROR(VLOOKUP($A305,SPY_main!$E:$F,2,FALSE),K304)</f>
        <v>4.9647500000000004</v>
      </c>
      <c r="L305">
        <f>IFERROR(VLOOKUP($A305,SPY_main!H:I,2,FALSE),L304)</f>
        <v>11.19</v>
      </c>
      <c r="M305">
        <f t="shared" si="28"/>
        <v>16.239699999999999</v>
      </c>
      <c r="N305">
        <f t="shared" si="29"/>
        <v>16.239699999999999</v>
      </c>
      <c r="O305">
        <f t="shared" si="30"/>
        <v>13.762700000000001</v>
      </c>
      <c r="P305">
        <f t="shared" si="31"/>
        <v>10.072900000000001</v>
      </c>
      <c r="Q305">
        <f t="shared" si="32"/>
        <v>9.3720999999999997</v>
      </c>
      <c r="R305">
        <f t="shared" si="33"/>
        <v>8.9062999999999999</v>
      </c>
      <c r="S305">
        <f t="shared" si="34"/>
        <v>8.8224</v>
      </c>
      <c r="T305">
        <f>IFERROR(VLOOKUP($A305,TY_main!A:B,2,FALSE),T304)</f>
        <v>74.9375</v>
      </c>
    </row>
    <row r="306" spans="1:20" x14ac:dyDescent="0.25">
      <c r="A306" s="2">
        <f>SPY_IVOL!A306</f>
        <v>38803</v>
      </c>
      <c r="B306">
        <f>SPY_IVOL!B306</f>
        <v>14.709</v>
      </c>
      <c r="C306">
        <f>SPY_IVOL!C306</f>
        <v>14.709</v>
      </c>
      <c r="D306">
        <f>SPY_IVOL!D306</f>
        <v>13.1418</v>
      </c>
      <c r="E306">
        <f>SPY_IVOL!E306</f>
        <v>10.777200000000001</v>
      </c>
      <c r="F306">
        <f>SPY_IVOL!F306</f>
        <v>9.8333999999999993</v>
      </c>
      <c r="G306">
        <f>SPY_IVOL!G306</f>
        <v>9.1409000000000002</v>
      </c>
      <c r="H306">
        <f>SPY_IVOL!H306</f>
        <v>8.9490999999999996</v>
      </c>
      <c r="I306">
        <f>VLOOKUP($A306,SPY_main!$A:$C,2,FALSE)</f>
        <v>130.02000000000001</v>
      </c>
      <c r="J306">
        <f>IFERROR(VLOOKUP($A306,SPY_main!$A:$C,3,FALSE),J305)</f>
        <v>1.5981000000000001</v>
      </c>
      <c r="K306">
        <f>IFERROR(VLOOKUP($A306,SPY_main!$E:$F,2,FALSE),K305)</f>
        <v>4.96</v>
      </c>
      <c r="L306">
        <f>IFERROR(VLOOKUP($A306,SPY_main!H:I,2,FALSE),L305)</f>
        <v>11.46</v>
      </c>
      <c r="M306">
        <f t="shared" si="28"/>
        <v>16.717199999999998</v>
      </c>
      <c r="N306">
        <f t="shared" si="29"/>
        <v>16.717199999999998</v>
      </c>
      <c r="O306">
        <f t="shared" si="30"/>
        <v>14.165699999999999</v>
      </c>
      <c r="P306">
        <f t="shared" si="31"/>
        <v>10.290100000000001</v>
      </c>
      <c r="Q306">
        <f t="shared" si="32"/>
        <v>9.7928999999999995</v>
      </c>
      <c r="R306">
        <f t="shared" si="33"/>
        <v>9.6560000000000006</v>
      </c>
      <c r="S306">
        <f t="shared" si="34"/>
        <v>9.6295000000000002</v>
      </c>
      <c r="T306">
        <f>IFERROR(VLOOKUP($A306,TY_main!A:B,2,FALSE),T305)</f>
        <v>74.8125</v>
      </c>
    </row>
    <row r="307" spans="1:20" x14ac:dyDescent="0.25">
      <c r="A307" s="2">
        <f>SPY_IVOL!A307</f>
        <v>38804</v>
      </c>
      <c r="B307">
        <f>SPY_IVOL!B307</f>
        <v>14.996499999999999</v>
      </c>
      <c r="C307">
        <f>SPY_IVOL!C307</f>
        <v>14.996499999999999</v>
      </c>
      <c r="D307">
        <f>SPY_IVOL!D307</f>
        <v>13.383100000000001</v>
      </c>
      <c r="E307">
        <f>SPY_IVOL!E307</f>
        <v>10.9589</v>
      </c>
      <c r="F307">
        <f>SPY_IVOL!F307</f>
        <v>9.9542000000000002</v>
      </c>
      <c r="G307">
        <f>SPY_IVOL!G307</f>
        <v>9.1811000000000007</v>
      </c>
      <c r="H307">
        <f>SPY_IVOL!H307</f>
        <v>8.9701000000000004</v>
      </c>
      <c r="I307">
        <f>VLOOKUP($A307,SPY_main!$A:$C,2,FALSE)</f>
        <v>129.22</v>
      </c>
      <c r="J307">
        <f>IFERROR(VLOOKUP($A307,SPY_main!$A:$C,3,FALSE),J306)</f>
        <v>1.6080000000000001</v>
      </c>
      <c r="K307">
        <f>IFERROR(VLOOKUP($A307,SPY_main!$E:$F,2,FALSE),K306)</f>
        <v>4.96</v>
      </c>
      <c r="L307">
        <f>IFERROR(VLOOKUP($A307,SPY_main!H:I,2,FALSE),L306)</f>
        <v>11.58</v>
      </c>
      <c r="M307">
        <f t="shared" si="28"/>
        <v>16.487500000000001</v>
      </c>
      <c r="N307">
        <f t="shared" si="29"/>
        <v>16.487500000000001</v>
      </c>
      <c r="O307">
        <f t="shared" si="30"/>
        <v>14.0558</v>
      </c>
      <c r="P307">
        <f t="shared" si="31"/>
        <v>10.4244</v>
      </c>
      <c r="Q307">
        <f t="shared" si="32"/>
        <v>9.9184999999999999</v>
      </c>
      <c r="R307">
        <f t="shared" si="33"/>
        <v>9.7182999999999993</v>
      </c>
      <c r="S307">
        <f t="shared" si="34"/>
        <v>9.6806000000000001</v>
      </c>
      <c r="T307">
        <f>IFERROR(VLOOKUP($A307,TY_main!A:B,2,FALSE),T306)</f>
        <v>74.453125</v>
      </c>
    </row>
    <row r="308" spans="1:20" x14ac:dyDescent="0.25">
      <c r="A308" s="2">
        <f>SPY_IVOL!A308</f>
        <v>38805</v>
      </c>
      <c r="B308">
        <f>SPY_IVOL!B308</f>
        <v>14.4963</v>
      </c>
      <c r="C308">
        <f>SPY_IVOL!C308</f>
        <v>14.4963</v>
      </c>
      <c r="D308">
        <f>SPY_IVOL!D308</f>
        <v>12.8688</v>
      </c>
      <c r="E308">
        <f>SPY_IVOL!E308</f>
        <v>10.419</v>
      </c>
      <c r="F308">
        <f>SPY_IVOL!F308</f>
        <v>9.4382000000000001</v>
      </c>
      <c r="G308">
        <f>SPY_IVOL!G308</f>
        <v>8.6885999999999992</v>
      </c>
      <c r="H308">
        <f>SPY_IVOL!H308</f>
        <v>8.4884000000000004</v>
      </c>
      <c r="I308">
        <f>VLOOKUP($A308,SPY_main!$A:$C,2,FALSE)</f>
        <v>130.03</v>
      </c>
      <c r="J308">
        <f>IFERROR(VLOOKUP($A308,SPY_main!$A:$C,3,FALSE),J307)</f>
        <v>1.5980000000000001</v>
      </c>
      <c r="K308">
        <f>IFERROR(VLOOKUP($A308,SPY_main!$E:$F,2,FALSE),K307)</f>
        <v>4.9793799999999999</v>
      </c>
      <c r="L308">
        <f>IFERROR(VLOOKUP($A308,SPY_main!H:I,2,FALSE),L307)</f>
        <v>10.95</v>
      </c>
      <c r="M308">
        <f t="shared" si="28"/>
        <v>16.517099999999999</v>
      </c>
      <c r="N308">
        <f t="shared" si="29"/>
        <v>16.517099999999999</v>
      </c>
      <c r="O308">
        <f t="shared" si="30"/>
        <v>13.833399999999999</v>
      </c>
      <c r="P308">
        <f t="shared" si="31"/>
        <v>9.7376000000000005</v>
      </c>
      <c r="Q308">
        <f t="shared" si="32"/>
        <v>9.1079000000000008</v>
      </c>
      <c r="R308">
        <f t="shared" si="33"/>
        <v>8.7782</v>
      </c>
      <c r="S308">
        <f t="shared" si="34"/>
        <v>8.7187999999999999</v>
      </c>
      <c r="T308">
        <f>IFERROR(VLOOKUP($A308,TY_main!A:B,2,FALSE),T307)</f>
        <v>74.328125</v>
      </c>
    </row>
    <row r="309" spans="1:20" x14ac:dyDescent="0.25">
      <c r="A309" s="2">
        <f>SPY_IVOL!A309</f>
        <v>38806</v>
      </c>
      <c r="B309">
        <f>SPY_IVOL!B309</f>
        <v>15.685700000000001</v>
      </c>
      <c r="C309">
        <f>SPY_IVOL!C309</f>
        <v>15.685700000000001</v>
      </c>
      <c r="D309">
        <f>SPY_IVOL!D309</f>
        <v>13.7834</v>
      </c>
      <c r="E309">
        <f>SPY_IVOL!E309</f>
        <v>10.863799999999999</v>
      </c>
      <c r="F309">
        <f>SPY_IVOL!F309</f>
        <v>9.7805999999999997</v>
      </c>
      <c r="G309">
        <f>SPY_IVOL!G309</f>
        <v>9.0104000000000006</v>
      </c>
      <c r="H309">
        <f>SPY_IVOL!H309</f>
        <v>8.8031000000000006</v>
      </c>
      <c r="I309">
        <f>VLOOKUP($A309,SPY_main!$A:$C,2,FALSE)</f>
        <v>129.80000000000001</v>
      </c>
      <c r="J309">
        <f>IFERROR(VLOOKUP($A309,SPY_main!$A:$C,3,FALSE),J308)</f>
        <v>1.6008</v>
      </c>
      <c r="K309">
        <f>IFERROR(VLOOKUP($A309,SPY_main!$E:$F,2,FALSE),K308)</f>
        <v>4.99</v>
      </c>
      <c r="L309">
        <f>IFERROR(VLOOKUP($A309,SPY_main!H:I,2,FALSE),L308)</f>
        <v>11.57</v>
      </c>
      <c r="M309">
        <f t="shared" si="28"/>
        <v>18.0078</v>
      </c>
      <c r="N309">
        <f t="shared" si="29"/>
        <v>18.0078</v>
      </c>
      <c r="O309">
        <f t="shared" si="30"/>
        <v>15.0441</v>
      </c>
      <c r="P309">
        <f t="shared" si="31"/>
        <v>10.554500000000001</v>
      </c>
      <c r="Q309">
        <f t="shared" si="32"/>
        <v>9.8606999999999996</v>
      </c>
      <c r="R309">
        <f t="shared" si="33"/>
        <v>9.4380000000000006</v>
      </c>
      <c r="S309">
        <f t="shared" si="34"/>
        <v>9.3660999999999994</v>
      </c>
      <c r="T309">
        <f>IFERROR(VLOOKUP($A309,TY_main!A:B,2,FALSE),T308)</f>
        <v>74.125</v>
      </c>
    </row>
    <row r="310" spans="1:20" x14ac:dyDescent="0.25">
      <c r="A310" s="2">
        <f>SPY_IVOL!A310</f>
        <v>38807</v>
      </c>
      <c r="B310">
        <f>SPY_IVOL!B310</f>
        <v>15.3482</v>
      </c>
      <c r="C310">
        <f>SPY_IVOL!C310</f>
        <v>15.3482</v>
      </c>
      <c r="D310">
        <f>SPY_IVOL!D310</f>
        <v>13.534599999999999</v>
      </c>
      <c r="E310">
        <f>SPY_IVOL!E310</f>
        <v>10.8188</v>
      </c>
      <c r="F310">
        <f>SPY_IVOL!F310</f>
        <v>9.8720999999999997</v>
      </c>
      <c r="G310">
        <f>SPY_IVOL!G310</f>
        <v>9.1867000000000001</v>
      </c>
      <c r="H310">
        <f>SPY_IVOL!H310</f>
        <v>9.0149000000000008</v>
      </c>
      <c r="I310">
        <f>VLOOKUP($A310,SPY_main!$A:$C,2,FALSE)</f>
        <v>129.83000000000001</v>
      </c>
      <c r="J310">
        <f>IFERROR(VLOOKUP($A310,SPY_main!$A:$C,3,FALSE),J309)</f>
        <v>1.6005</v>
      </c>
      <c r="K310">
        <f>IFERROR(VLOOKUP($A310,SPY_main!$E:$F,2,FALSE),K309)</f>
        <v>5</v>
      </c>
      <c r="L310">
        <f>IFERROR(VLOOKUP($A310,SPY_main!H:I,2,FALSE),L309)</f>
        <v>11.39</v>
      </c>
      <c r="M310">
        <f t="shared" si="28"/>
        <v>15.384399999999999</v>
      </c>
      <c r="N310">
        <f t="shared" si="29"/>
        <v>15.384399999999999</v>
      </c>
      <c r="O310">
        <f t="shared" si="30"/>
        <v>13.2829</v>
      </c>
      <c r="P310">
        <f t="shared" si="31"/>
        <v>10.293100000000001</v>
      </c>
      <c r="Q310">
        <f t="shared" si="32"/>
        <v>9.9107000000000003</v>
      </c>
      <c r="R310">
        <f t="shared" si="33"/>
        <v>9.6984999999999992</v>
      </c>
      <c r="S310">
        <f t="shared" si="34"/>
        <v>9.6635000000000009</v>
      </c>
      <c r="T310">
        <f>IFERROR(VLOOKUP($A310,TY_main!A:B,2,FALSE),T309)</f>
        <v>74.171875</v>
      </c>
    </row>
    <row r="311" spans="1:20" x14ac:dyDescent="0.25">
      <c r="A311" s="2">
        <f>SPY_IVOL!A311</f>
        <v>38810</v>
      </c>
      <c r="B311">
        <f>SPY_IVOL!B311</f>
        <v>15.644600000000001</v>
      </c>
      <c r="C311">
        <f>SPY_IVOL!C311</f>
        <v>15.644600000000001</v>
      </c>
      <c r="D311">
        <f>SPY_IVOL!D311</f>
        <v>13.7254</v>
      </c>
      <c r="E311">
        <f>SPY_IVOL!E311</f>
        <v>10.8421</v>
      </c>
      <c r="F311">
        <f>SPY_IVOL!F311</f>
        <v>9.7898999999999994</v>
      </c>
      <c r="G311">
        <f>SPY_IVOL!G311</f>
        <v>8.9868000000000006</v>
      </c>
      <c r="H311">
        <f>SPY_IVOL!H311</f>
        <v>8.7875999999999994</v>
      </c>
      <c r="I311">
        <f>VLOOKUP($A311,SPY_main!$A:$C,2,FALSE)</f>
        <v>129.72999999999999</v>
      </c>
      <c r="J311">
        <f>IFERROR(VLOOKUP($A311,SPY_main!$A:$C,3,FALSE),J310)</f>
        <v>1.6016999999999999</v>
      </c>
      <c r="K311">
        <f>IFERROR(VLOOKUP($A311,SPY_main!$E:$F,2,FALSE),K310)</f>
        <v>5</v>
      </c>
      <c r="L311">
        <f>IFERROR(VLOOKUP($A311,SPY_main!H:I,2,FALSE),L310)</f>
        <v>11.57</v>
      </c>
      <c r="M311">
        <f t="shared" si="28"/>
        <v>16.212900000000001</v>
      </c>
      <c r="N311">
        <f t="shared" si="29"/>
        <v>16.212900000000001</v>
      </c>
      <c r="O311">
        <f t="shared" si="30"/>
        <v>13.867599999999999</v>
      </c>
      <c r="P311">
        <f t="shared" si="31"/>
        <v>10.4801</v>
      </c>
      <c r="Q311">
        <f t="shared" si="32"/>
        <v>9.9212000000000007</v>
      </c>
      <c r="R311">
        <f t="shared" si="33"/>
        <v>9.5394000000000005</v>
      </c>
      <c r="S311">
        <f t="shared" si="34"/>
        <v>9.4761000000000006</v>
      </c>
      <c r="T311">
        <f>IFERROR(VLOOKUP($A311,TY_main!A:B,2,FALSE),T310)</f>
        <v>74.0625</v>
      </c>
    </row>
    <row r="312" spans="1:20" x14ac:dyDescent="0.25">
      <c r="A312" s="2">
        <f>SPY_IVOL!A312</f>
        <v>38811</v>
      </c>
      <c r="B312">
        <f>SPY_IVOL!B312</f>
        <v>15.139799999999999</v>
      </c>
      <c r="C312">
        <f>SPY_IVOL!C312</f>
        <v>15.139799999999999</v>
      </c>
      <c r="D312">
        <f>SPY_IVOL!D312</f>
        <v>13.2972</v>
      </c>
      <c r="E312">
        <f>SPY_IVOL!E312</f>
        <v>10.5373</v>
      </c>
      <c r="F312">
        <f>SPY_IVOL!F312</f>
        <v>9.5242000000000004</v>
      </c>
      <c r="G312">
        <f>SPY_IVOL!G312</f>
        <v>8.7443000000000008</v>
      </c>
      <c r="H312">
        <f>SPY_IVOL!H312</f>
        <v>8.5517000000000003</v>
      </c>
      <c r="I312">
        <f>VLOOKUP($A312,SPY_main!$A:$C,2,FALSE)</f>
        <v>130.56</v>
      </c>
      <c r="J312">
        <f>IFERROR(VLOOKUP($A312,SPY_main!$A:$C,3,FALSE),J311)</f>
        <v>1.5914999999999999</v>
      </c>
      <c r="K312">
        <f>IFERROR(VLOOKUP($A312,SPY_main!$E:$F,2,FALSE),K311)</f>
        <v>5.01</v>
      </c>
      <c r="L312">
        <f>IFERROR(VLOOKUP($A312,SPY_main!H:I,2,FALSE),L311)</f>
        <v>11.14</v>
      </c>
      <c r="M312">
        <f t="shared" si="28"/>
        <v>18.102499999999999</v>
      </c>
      <c r="N312">
        <f t="shared" si="29"/>
        <v>18.102499999999999</v>
      </c>
      <c r="O312">
        <f t="shared" si="30"/>
        <v>15.0131</v>
      </c>
      <c r="P312">
        <f t="shared" si="31"/>
        <v>10.3362</v>
      </c>
      <c r="Q312">
        <f t="shared" si="32"/>
        <v>9.7096999999999998</v>
      </c>
      <c r="R312">
        <f t="shared" si="33"/>
        <v>9.3094000000000001</v>
      </c>
      <c r="S312">
        <f t="shared" si="34"/>
        <v>9.2467000000000006</v>
      </c>
      <c r="T312">
        <f>IFERROR(VLOOKUP($A312,TY_main!A:B,2,FALSE),T311)</f>
        <v>74.078125</v>
      </c>
    </row>
    <row r="313" spans="1:20" x14ac:dyDescent="0.25">
      <c r="A313" s="2">
        <f>SPY_IVOL!A313</f>
        <v>38812</v>
      </c>
      <c r="B313">
        <f>SPY_IVOL!B313</f>
        <v>14.5556</v>
      </c>
      <c r="C313">
        <f>SPY_IVOL!C313</f>
        <v>14.5556</v>
      </c>
      <c r="D313">
        <f>SPY_IVOL!D313</f>
        <v>12.9254</v>
      </c>
      <c r="E313">
        <f>SPY_IVOL!E313</f>
        <v>10.5344</v>
      </c>
      <c r="F313">
        <f>SPY_IVOL!F313</f>
        <v>9.7042999999999999</v>
      </c>
      <c r="G313">
        <f>SPY_IVOL!G313</f>
        <v>9.0831999999999997</v>
      </c>
      <c r="H313">
        <f>SPY_IVOL!H313</f>
        <v>8.9335000000000004</v>
      </c>
      <c r="I313">
        <f>VLOOKUP($A313,SPY_main!$A:$C,2,FALSE)</f>
        <v>131.01</v>
      </c>
      <c r="J313">
        <f>IFERROR(VLOOKUP($A313,SPY_main!$A:$C,3,FALSE),J312)</f>
        <v>1.5860000000000001</v>
      </c>
      <c r="K313">
        <f>IFERROR(VLOOKUP($A313,SPY_main!$E:$F,2,FALSE),K312)</f>
        <v>5.0137499999999999</v>
      </c>
      <c r="L313">
        <f>IFERROR(VLOOKUP($A313,SPY_main!H:I,2,FALSE),L312)</f>
        <v>11.13</v>
      </c>
      <c r="M313">
        <f t="shared" si="28"/>
        <v>15.729699999999999</v>
      </c>
      <c r="N313">
        <f t="shared" si="29"/>
        <v>15.729699999999999</v>
      </c>
      <c r="O313">
        <f t="shared" si="30"/>
        <v>13.4756</v>
      </c>
      <c r="P313">
        <f t="shared" si="31"/>
        <v>10.267899999999999</v>
      </c>
      <c r="Q313">
        <f t="shared" si="32"/>
        <v>9.6041000000000007</v>
      </c>
      <c r="R313">
        <f t="shared" si="33"/>
        <v>9.0485000000000007</v>
      </c>
      <c r="S313">
        <f t="shared" si="34"/>
        <v>8.9616000000000007</v>
      </c>
      <c r="T313">
        <f>IFERROR(VLOOKUP($A313,TY_main!A:B,2,FALSE),T312)</f>
        <v>74.265625</v>
      </c>
    </row>
    <row r="314" spans="1:20" x14ac:dyDescent="0.25">
      <c r="A314" s="2">
        <f>SPY_IVOL!A314</f>
        <v>38813</v>
      </c>
      <c r="B314">
        <f>SPY_IVOL!B314</f>
        <v>15.341699999999999</v>
      </c>
      <c r="C314">
        <f>SPY_IVOL!C314</f>
        <v>15.341699999999999</v>
      </c>
      <c r="D314">
        <f>SPY_IVOL!D314</f>
        <v>13.487299999999999</v>
      </c>
      <c r="E314">
        <f>SPY_IVOL!E314</f>
        <v>10.741400000000001</v>
      </c>
      <c r="F314">
        <f>SPY_IVOL!F314</f>
        <v>9.7742000000000004</v>
      </c>
      <c r="G314">
        <f>SPY_IVOL!G314</f>
        <v>9.0261999999999993</v>
      </c>
      <c r="H314">
        <f>SPY_IVOL!H314</f>
        <v>8.8490000000000002</v>
      </c>
      <c r="I314">
        <f>VLOOKUP($A314,SPY_main!$A:$C,2,FALSE)</f>
        <v>130.87</v>
      </c>
      <c r="J314">
        <f>IFERROR(VLOOKUP($A314,SPY_main!$A:$C,3,FALSE),J313)</f>
        <v>1.5876999999999999</v>
      </c>
      <c r="K314">
        <f>IFERROR(VLOOKUP($A314,SPY_main!$E:$F,2,FALSE),K313)</f>
        <v>5.0225</v>
      </c>
      <c r="L314">
        <f>IFERROR(VLOOKUP($A314,SPY_main!H:I,2,FALSE),L313)</f>
        <v>11.45</v>
      </c>
      <c r="M314">
        <f t="shared" si="28"/>
        <v>15.944000000000001</v>
      </c>
      <c r="N314">
        <f t="shared" si="29"/>
        <v>15.944000000000001</v>
      </c>
      <c r="O314">
        <f t="shared" si="30"/>
        <v>13.7148</v>
      </c>
      <c r="P314">
        <f t="shared" si="31"/>
        <v>10.5837</v>
      </c>
      <c r="Q314">
        <f t="shared" si="32"/>
        <v>10.101100000000001</v>
      </c>
      <c r="R314">
        <f t="shared" si="33"/>
        <v>9.7286999999999999</v>
      </c>
      <c r="S314">
        <f t="shared" si="34"/>
        <v>9.6734000000000009</v>
      </c>
      <c r="T314">
        <f>IFERROR(VLOOKUP($A314,TY_main!A:B,2,FALSE),T313)</f>
        <v>74.0625</v>
      </c>
    </row>
    <row r="315" spans="1:20" x14ac:dyDescent="0.25">
      <c r="A315" s="2">
        <f>SPY_IVOL!A315</f>
        <v>38814</v>
      </c>
      <c r="B315">
        <f>SPY_IVOL!B315</f>
        <v>16.151599999999998</v>
      </c>
      <c r="C315">
        <f>SPY_IVOL!C315</f>
        <v>16.151599999999998</v>
      </c>
      <c r="D315">
        <f>SPY_IVOL!D315</f>
        <v>14.2418</v>
      </c>
      <c r="E315">
        <f>SPY_IVOL!E315</f>
        <v>11.4177</v>
      </c>
      <c r="F315">
        <f>SPY_IVOL!F315</f>
        <v>10.542199999999999</v>
      </c>
      <c r="G315">
        <f>SPY_IVOL!G315</f>
        <v>9.9345999999999997</v>
      </c>
      <c r="H315">
        <f>SPY_IVOL!H315</f>
        <v>9.7905999999999995</v>
      </c>
      <c r="I315">
        <f>VLOOKUP($A315,SPY_main!$A:$C,2,FALSE)</f>
        <v>129.54</v>
      </c>
      <c r="J315">
        <f>IFERROR(VLOOKUP($A315,SPY_main!$A:$C,3,FALSE),J314)</f>
        <v>1.6040000000000001</v>
      </c>
      <c r="K315">
        <f>IFERROR(VLOOKUP($A315,SPY_main!$E:$F,2,FALSE),K314)</f>
        <v>5.02813</v>
      </c>
      <c r="L315">
        <f>IFERROR(VLOOKUP($A315,SPY_main!H:I,2,FALSE),L314)</f>
        <v>12.26</v>
      </c>
      <c r="M315">
        <f t="shared" si="28"/>
        <v>16.177099999999999</v>
      </c>
      <c r="N315">
        <f t="shared" si="29"/>
        <v>16.177099999999999</v>
      </c>
      <c r="O315">
        <f t="shared" si="30"/>
        <v>14.0283</v>
      </c>
      <c r="P315">
        <f t="shared" si="31"/>
        <v>11.0586</v>
      </c>
      <c r="Q315">
        <f t="shared" si="32"/>
        <v>10.811999999999999</v>
      </c>
      <c r="R315">
        <f t="shared" si="33"/>
        <v>10.6791</v>
      </c>
      <c r="S315">
        <f t="shared" si="34"/>
        <v>10.66</v>
      </c>
      <c r="T315">
        <f>IFERROR(VLOOKUP($A315,TY_main!A:B,2,FALSE),T314)</f>
        <v>73.78125</v>
      </c>
    </row>
    <row r="316" spans="1:20" x14ac:dyDescent="0.25">
      <c r="A316" s="2">
        <f>SPY_IVOL!A316</f>
        <v>38817</v>
      </c>
      <c r="B316">
        <f>SPY_IVOL!B316</f>
        <v>16.004100000000001</v>
      </c>
      <c r="C316">
        <f>SPY_IVOL!C316</f>
        <v>16.004100000000001</v>
      </c>
      <c r="D316">
        <f>SPY_IVOL!D316</f>
        <v>14.1876</v>
      </c>
      <c r="E316">
        <f>SPY_IVOL!E316</f>
        <v>11.545999999999999</v>
      </c>
      <c r="F316">
        <f>SPY_IVOL!F316</f>
        <v>10.704800000000001</v>
      </c>
      <c r="G316">
        <f>SPY_IVOL!G316</f>
        <v>10.087400000000001</v>
      </c>
      <c r="H316">
        <f>SPY_IVOL!H316</f>
        <v>9.9456000000000007</v>
      </c>
      <c r="I316">
        <f>VLOOKUP($A316,SPY_main!$A:$C,2,FALSE)</f>
        <v>129.74</v>
      </c>
      <c r="J316">
        <f>IFERROR(VLOOKUP($A316,SPY_main!$A:$C,3,FALSE),J315)</f>
        <v>1.6015999999999999</v>
      </c>
      <c r="K316">
        <f>IFERROR(VLOOKUP($A316,SPY_main!$E:$F,2,FALSE),K315)</f>
        <v>5.0446900000000001</v>
      </c>
      <c r="L316">
        <f>IFERROR(VLOOKUP($A316,SPY_main!H:I,2,FALSE),L315)</f>
        <v>12.19</v>
      </c>
      <c r="M316">
        <f t="shared" si="28"/>
        <v>16.4086</v>
      </c>
      <c r="N316">
        <f t="shared" si="29"/>
        <v>16.4086</v>
      </c>
      <c r="O316">
        <f t="shared" si="30"/>
        <v>14.257400000000001</v>
      </c>
      <c r="P316">
        <f t="shared" si="31"/>
        <v>11.2875</v>
      </c>
      <c r="Q316">
        <f t="shared" si="32"/>
        <v>11.2857</v>
      </c>
      <c r="R316">
        <f t="shared" si="33"/>
        <v>11.4133</v>
      </c>
      <c r="S316">
        <f t="shared" si="34"/>
        <v>11.431699999999999</v>
      </c>
      <c r="T316">
        <f>IFERROR(VLOOKUP($A316,TY_main!A:B,2,FALSE),T315)</f>
        <v>73.796875</v>
      </c>
    </row>
    <row r="317" spans="1:20" x14ac:dyDescent="0.25">
      <c r="A317" s="2">
        <f>SPY_IVOL!A317</f>
        <v>38818</v>
      </c>
      <c r="B317">
        <f>SPY_IVOL!B317</f>
        <v>17.144100000000002</v>
      </c>
      <c r="C317">
        <f>SPY_IVOL!C317</f>
        <v>17.144100000000002</v>
      </c>
      <c r="D317">
        <f>SPY_IVOL!D317</f>
        <v>15.1113</v>
      </c>
      <c r="E317">
        <f>SPY_IVOL!E317</f>
        <v>12.212</v>
      </c>
      <c r="F317">
        <f>SPY_IVOL!F317</f>
        <v>11.321400000000001</v>
      </c>
      <c r="G317">
        <f>SPY_IVOL!G317</f>
        <v>10.607900000000001</v>
      </c>
      <c r="H317">
        <f>SPY_IVOL!H317</f>
        <v>10.4625</v>
      </c>
      <c r="I317">
        <f>VLOOKUP($A317,SPY_main!$A:$C,2,FALSE)</f>
        <v>128.63999999999999</v>
      </c>
      <c r="J317">
        <f>IFERROR(VLOOKUP($A317,SPY_main!$A:$C,3,FALSE),J316)</f>
        <v>1.6153</v>
      </c>
      <c r="K317">
        <f>IFERROR(VLOOKUP($A317,SPY_main!$E:$F,2,FALSE),K316)</f>
        <v>5.05</v>
      </c>
      <c r="L317">
        <f>IFERROR(VLOOKUP($A317,SPY_main!H:I,2,FALSE),L316)</f>
        <v>13</v>
      </c>
      <c r="M317">
        <f t="shared" si="28"/>
        <v>14.805999999999999</v>
      </c>
      <c r="N317">
        <f t="shared" si="29"/>
        <v>14.805999999999999</v>
      </c>
      <c r="O317">
        <f t="shared" si="30"/>
        <v>13.564299999999999</v>
      </c>
      <c r="P317">
        <f t="shared" si="31"/>
        <v>12.0181</v>
      </c>
      <c r="Q317">
        <f t="shared" si="32"/>
        <v>12.204700000000001</v>
      </c>
      <c r="R317">
        <f t="shared" si="33"/>
        <v>12.413500000000001</v>
      </c>
      <c r="S317">
        <f t="shared" si="34"/>
        <v>12.4381</v>
      </c>
      <c r="T317">
        <f>IFERROR(VLOOKUP($A317,TY_main!A:B,2,FALSE),T316)</f>
        <v>73.9375</v>
      </c>
    </row>
    <row r="318" spans="1:20" x14ac:dyDescent="0.25">
      <c r="A318" s="2">
        <f>SPY_IVOL!A318</f>
        <v>38819</v>
      </c>
      <c r="B318">
        <f>SPY_IVOL!B318</f>
        <v>16.779199999999999</v>
      </c>
      <c r="C318">
        <f>SPY_IVOL!C318</f>
        <v>16.779199999999999</v>
      </c>
      <c r="D318">
        <f>SPY_IVOL!D318</f>
        <v>14.7052</v>
      </c>
      <c r="E318">
        <f>SPY_IVOL!E318</f>
        <v>11.7554</v>
      </c>
      <c r="F318">
        <f>SPY_IVOL!F318</f>
        <v>10.909700000000001</v>
      </c>
      <c r="G318">
        <f>SPY_IVOL!G318</f>
        <v>10.224399999999999</v>
      </c>
      <c r="H318">
        <f>SPY_IVOL!H318</f>
        <v>10.092599999999999</v>
      </c>
      <c r="I318">
        <f>VLOOKUP($A318,SPY_main!$A:$C,2,FALSE)</f>
        <v>128.88</v>
      </c>
      <c r="J318">
        <f>IFERROR(VLOOKUP($A318,SPY_main!$A:$C,3,FALSE),J317)</f>
        <v>1.6123000000000001</v>
      </c>
      <c r="K318">
        <f>IFERROR(VLOOKUP($A318,SPY_main!$E:$F,2,FALSE),K317)</f>
        <v>5.0682499999999999</v>
      </c>
      <c r="L318">
        <f>IFERROR(VLOOKUP($A318,SPY_main!H:I,2,FALSE),L317)</f>
        <v>12.76</v>
      </c>
      <c r="M318">
        <f t="shared" si="28"/>
        <v>14.2218</v>
      </c>
      <c r="N318">
        <f t="shared" si="29"/>
        <v>14.2218</v>
      </c>
      <c r="O318">
        <f t="shared" si="30"/>
        <v>12.875999999999999</v>
      </c>
      <c r="P318">
        <f t="shared" si="31"/>
        <v>11.19</v>
      </c>
      <c r="Q318">
        <f t="shared" si="32"/>
        <v>10.839</v>
      </c>
      <c r="R318">
        <f t="shared" si="33"/>
        <v>10.484</v>
      </c>
      <c r="S318">
        <f t="shared" si="34"/>
        <v>10.444599999999999</v>
      </c>
      <c r="T318">
        <f>IFERROR(VLOOKUP($A318,TY_main!A:B,2,FALSE),T317)</f>
        <v>73.71875</v>
      </c>
    </row>
    <row r="319" spans="1:20" x14ac:dyDescent="0.25">
      <c r="A319" s="2">
        <f>SPY_IVOL!A319</f>
        <v>38820</v>
      </c>
      <c r="B319">
        <f>SPY_IVOL!B319</f>
        <v>16.691199999999998</v>
      </c>
      <c r="C319">
        <f>SPY_IVOL!C319</f>
        <v>16.691199999999998</v>
      </c>
      <c r="D319">
        <f>SPY_IVOL!D319</f>
        <v>14.589399999999999</v>
      </c>
      <c r="E319">
        <f>SPY_IVOL!E319</f>
        <v>11.5763</v>
      </c>
      <c r="F319">
        <f>SPY_IVOL!F319</f>
        <v>10.8956</v>
      </c>
      <c r="G319">
        <f>SPY_IVOL!G319</f>
        <v>10.4255</v>
      </c>
      <c r="H319">
        <f>SPY_IVOL!H319</f>
        <v>10.3347</v>
      </c>
      <c r="I319">
        <f>VLOOKUP($A319,SPY_main!$A:$C,2,FALSE)</f>
        <v>128.71</v>
      </c>
      <c r="J319">
        <f>IFERROR(VLOOKUP($A319,SPY_main!$A:$C,3,FALSE),J318)</f>
        <v>1.6144000000000001</v>
      </c>
      <c r="K319">
        <f>IFERROR(VLOOKUP($A319,SPY_main!$E:$F,2,FALSE),K318)</f>
        <v>5.0768800000000001</v>
      </c>
      <c r="L319">
        <f>IFERROR(VLOOKUP($A319,SPY_main!H:I,2,FALSE),L318)</f>
        <v>12.38</v>
      </c>
      <c r="M319">
        <f t="shared" si="28"/>
        <v>13.617000000000001</v>
      </c>
      <c r="N319">
        <f t="shared" si="29"/>
        <v>13.617000000000001</v>
      </c>
      <c r="O319">
        <f t="shared" si="30"/>
        <v>12.3682</v>
      </c>
      <c r="P319">
        <f t="shared" si="31"/>
        <v>10.806800000000001</v>
      </c>
      <c r="Q319">
        <f t="shared" si="32"/>
        <v>10.949</v>
      </c>
      <c r="R319">
        <f t="shared" si="33"/>
        <v>11.1022</v>
      </c>
      <c r="S319">
        <f t="shared" si="34"/>
        <v>11.1191</v>
      </c>
      <c r="T319">
        <f>IFERROR(VLOOKUP($A319,TY_main!A:B,2,FALSE),T318)</f>
        <v>73.484375</v>
      </c>
    </row>
    <row r="320" spans="1:20" x14ac:dyDescent="0.25">
      <c r="A320" s="2">
        <f>SPY_IVOL!A320</f>
        <v>38824</v>
      </c>
      <c r="B320">
        <f>SPY_IVOL!B320</f>
        <v>17.297599999999999</v>
      </c>
      <c r="C320">
        <f>SPY_IVOL!C320</f>
        <v>17.297599999999999</v>
      </c>
      <c r="D320">
        <f>SPY_IVOL!D320</f>
        <v>15.116199999999999</v>
      </c>
      <c r="E320">
        <f>SPY_IVOL!E320</f>
        <v>11.9474</v>
      </c>
      <c r="F320">
        <f>SPY_IVOL!F320</f>
        <v>11.0319</v>
      </c>
      <c r="G320">
        <f>SPY_IVOL!G320</f>
        <v>10.3361</v>
      </c>
      <c r="H320">
        <f>SPY_IVOL!H320</f>
        <v>10.1915</v>
      </c>
      <c r="I320">
        <f>VLOOKUP($A320,SPY_main!$A:$C,2,FALSE)</f>
        <v>128.66</v>
      </c>
      <c r="J320">
        <f>IFERROR(VLOOKUP($A320,SPY_main!$A:$C,3,FALSE),J319)</f>
        <v>1.615</v>
      </c>
      <c r="K320">
        <f>IFERROR(VLOOKUP($A320,SPY_main!$E:$F,2,FALSE),K319)</f>
        <v>5.0768800000000001</v>
      </c>
      <c r="L320">
        <f>IFERROR(VLOOKUP($A320,SPY_main!H:I,2,FALSE),L319)</f>
        <v>12.58</v>
      </c>
      <c r="M320">
        <f t="shared" si="28"/>
        <v>15.785500000000001</v>
      </c>
      <c r="N320">
        <f t="shared" si="29"/>
        <v>15.785500000000001</v>
      </c>
      <c r="O320">
        <f t="shared" si="30"/>
        <v>14.565</v>
      </c>
      <c r="P320">
        <f t="shared" si="31"/>
        <v>13.0665</v>
      </c>
      <c r="Q320">
        <f t="shared" si="32"/>
        <v>12.86</v>
      </c>
      <c r="R320">
        <f t="shared" si="33"/>
        <v>12.6639</v>
      </c>
      <c r="S320">
        <f t="shared" si="34"/>
        <v>12.641299999999999</v>
      </c>
      <c r="T320">
        <f>IFERROR(VLOOKUP($A320,TY_main!A:B,2,FALSE),T319)</f>
        <v>73.625</v>
      </c>
    </row>
    <row r="321" spans="1:20" x14ac:dyDescent="0.25">
      <c r="A321" s="2">
        <f>SPY_IVOL!A321</f>
        <v>38825</v>
      </c>
      <c r="B321">
        <f>SPY_IVOL!B321</f>
        <v>16.113399999999999</v>
      </c>
      <c r="C321">
        <f>SPY_IVOL!C321</f>
        <v>16.113399999999999</v>
      </c>
      <c r="D321">
        <f>SPY_IVOL!D321</f>
        <v>13.894600000000001</v>
      </c>
      <c r="E321">
        <f>SPY_IVOL!E321</f>
        <v>10.726000000000001</v>
      </c>
      <c r="F321">
        <f>SPY_IVOL!F321</f>
        <v>9.9201999999999995</v>
      </c>
      <c r="G321">
        <f>SPY_IVOL!G321</f>
        <v>9.2383000000000006</v>
      </c>
      <c r="H321">
        <f>SPY_IVOL!H321</f>
        <v>9.1214999999999993</v>
      </c>
      <c r="I321">
        <f>VLOOKUP($A321,SPY_main!$A:$C,2,FALSE)</f>
        <v>130.69999999999999</v>
      </c>
      <c r="J321">
        <f>IFERROR(VLOOKUP($A321,SPY_main!$A:$C,3,FALSE),J320)</f>
        <v>1.5898000000000001</v>
      </c>
      <c r="K321">
        <f>IFERROR(VLOOKUP($A321,SPY_main!$E:$F,2,FALSE),K320)</f>
        <v>5.08</v>
      </c>
      <c r="L321">
        <f>IFERROR(VLOOKUP($A321,SPY_main!H:I,2,FALSE),L320)</f>
        <v>11.4</v>
      </c>
      <c r="M321">
        <f t="shared" si="28"/>
        <v>17.007999999999999</v>
      </c>
      <c r="N321">
        <f t="shared" si="29"/>
        <v>17.007999999999999</v>
      </c>
      <c r="O321">
        <f t="shared" si="30"/>
        <v>14.880100000000001</v>
      </c>
      <c r="P321">
        <f t="shared" si="31"/>
        <v>12.173500000000001</v>
      </c>
      <c r="Q321">
        <f t="shared" si="32"/>
        <v>12.0215</v>
      </c>
      <c r="R321">
        <f t="shared" si="33"/>
        <v>11.867699999999999</v>
      </c>
      <c r="S321">
        <f t="shared" si="34"/>
        <v>11.853899999999999</v>
      </c>
      <c r="T321">
        <f>IFERROR(VLOOKUP($A321,TY_main!A:B,2,FALSE),T320)</f>
        <v>73.84375</v>
      </c>
    </row>
    <row r="322" spans="1:20" x14ac:dyDescent="0.25">
      <c r="A322" s="2">
        <f>SPY_IVOL!A322</f>
        <v>38826</v>
      </c>
      <c r="B322">
        <f>SPY_IVOL!B322</f>
        <v>16.670300000000001</v>
      </c>
      <c r="C322">
        <f>SPY_IVOL!C322</f>
        <v>16.670300000000001</v>
      </c>
      <c r="D322">
        <f>SPY_IVOL!D322</f>
        <v>14.222099999999999</v>
      </c>
      <c r="E322">
        <f>SPY_IVOL!E322</f>
        <v>10.5184</v>
      </c>
      <c r="F322">
        <f>SPY_IVOL!F322</f>
        <v>9.5940999999999992</v>
      </c>
      <c r="G322">
        <f>SPY_IVOL!G322</f>
        <v>8.9628999999999994</v>
      </c>
      <c r="H322">
        <f>SPY_IVOL!H322</f>
        <v>8.8323</v>
      </c>
      <c r="I322">
        <f>VLOOKUP($A322,SPY_main!$A:$C,2,FALSE)</f>
        <v>130.94999999999999</v>
      </c>
      <c r="J322">
        <f>IFERROR(VLOOKUP($A322,SPY_main!$A:$C,3,FALSE),J321)</f>
        <v>1.5868</v>
      </c>
      <c r="K322">
        <f>IFERROR(VLOOKUP($A322,SPY_main!$E:$F,2,FALSE),K321)</f>
        <v>5.0746900000000004</v>
      </c>
      <c r="L322">
        <f>IFERROR(VLOOKUP($A322,SPY_main!H:I,2,FALSE),L321)</f>
        <v>11.32</v>
      </c>
      <c r="M322">
        <f t="shared" ref="M322:M385" si="35">IFERROR(VLOOKUP($A322,FirstM,2,FALSE),M321)</f>
        <v>13.811400000000001</v>
      </c>
      <c r="N322">
        <f t="shared" ref="N322:N385" si="36">IFERROR(VLOOKUP($A322,FirstM,3,FALSE),N321)</f>
        <v>13.811400000000001</v>
      </c>
      <c r="O322">
        <f t="shared" ref="O322:O385" si="37">IFERROR(VLOOKUP($A322,FirstM,4,FALSE),O321)</f>
        <v>12.8225</v>
      </c>
      <c r="P322">
        <f t="shared" ref="P322:P385" si="38">IFERROR(VLOOKUP($A322,FirstM,5,FALSE),P321)</f>
        <v>11.6121</v>
      </c>
      <c r="Q322">
        <f t="shared" ref="Q322:Q385" si="39">IFERROR(VLOOKUP($A322,FirstM,6,FALSE),Q321)</f>
        <v>11.2927</v>
      </c>
      <c r="R322">
        <f t="shared" ref="R322:R385" si="40">IFERROR(VLOOKUP($A322,FirstM,7,FALSE),R321)</f>
        <v>10.9787</v>
      </c>
      <c r="S322">
        <f t="shared" ref="S322:S385" si="41">IFERROR(VLOOKUP($A322,FirstM,8,FALSE),S321)</f>
        <v>10.9407</v>
      </c>
      <c r="T322">
        <f>IFERROR(VLOOKUP($A322,TY_main!A:B,2,FALSE),T321)</f>
        <v>73.6875</v>
      </c>
    </row>
    <row r="323" spans="1:20" x14ac:dyDescent="0.25">
      <c r="A323" s="2">
        <f>SPY_IVOL!A323</f>
        <v>38827</v>
      </c>
      <c r="B323">
        <f>SPY_IVOL!B323</f>
        <v>16.438099999999999</v>
      </c>
      <c r="C323">
        <f>SPY_IVOL!C323</f>
        <v>16.438099999999999</v>
      </c>
      <c r="D323">
        <f>SPY_IVOL!D323</f>
        <v>13.923999999999999</v>
      </c>
      <c r="E323">
        <f>SPY_IVOL!E323</f>
        <v>10.1934</v>
      </c>
      <c r="F323">
        <f>SPY_IVOL!F323</f>
        <v>9.3811</v>
      </c>
      <c r="G323">
        <f>SPY_IVOL!G323</f>
        <v>8.7683999999999997</v>
      </c>
      <c r="H323">
        <f>SPY_IVOL!H323</f>
        <v>8.6595999999999993</v>
      </c>
      <c r="I323">
        <f>VLOOKUP($A323,SPY_main!$A:$C,2,FALSE)</f>
        <v>131.13</v>
      </c>
      <c r="J323">
        <f>IFERROR(VLOOKUP($A323,SPY_main!$A:$C,3,FALSE),J322)</f>
        <v>1.5846</v>
      </c>
      <c r="K323">
        <f>IFERROR(VLOOKUP($A323,SPY_main!$E:$F,2,FALSE),K322)</f>
        <v>5.09</v>
      </c>
      <c r="L323">
        <f>IFERROR(VLOOKUP($A323,SPY_main!H:I,2,FALSE),L322)</f>
        <v>11.64</v>
      </c>
      <c r="M323">
        <f t="shared" si="35"/>
        <v>12.1883</v>
      </c>
      <c r="N323">
        <f t="shared" si="36"/>
        <v>12.1883</v>
      </c>
      <c r="O323">
        <f t="shared" si="37"/>
        <v>12.2281</v>
      </c>
      <c r="P323">
        <f t="shared" si="38"/>
        <v>12.2746</v>
      </c>
      <c r="Q323">
        <f t="shared" si="39"/>
        <v>12.5428</v>
      </c>
      <c r="R323">
        <f t="shared" si="40"/>
        <v>12.805400000000001</v>
      </c>
      <c r="S323">
        <f t="shared" si="41"/>
        <v>12.828099999999999</v>
      </c>
      <c r="T323">
        <f>IFERROR(VLOOKUP($A323,TY_main!A:B,2,FALSE),T322)</f>
        <v>73.640625</v>
      </c>
    </row>
    <row r="324" spans="1:20" x14ac:dyDescent="0.25">
      <c r="A324" s="2">
        <f>SPY_IVOL!A324</f>
        <v>38828</v>
      </c>
      <c r="B324">
        <f>SPY_IVOL!B324</f>
        <v>14.9686</v>
      </c>
      <c r="C324">
        <f>SPY_IVOL!C324</f>
        <v>14.9686</v>
      </c>
      <c r="D324">
        <f>SPY_IVOL!D324</f>
        <v>13.3116</v>
      </c>
      <c r="E324">
        <f>SPY_IVOL!E324</f>
        <v>10.890499999999999</v>
      </c>
      <c r="F324">
        <f>SPY_IVOL!F324</f>
        <v>9.8249999999999993</v>
      </c>
      <c r="G324">
        <f>SPY_IVOL!G324</f>
        <v>8.8983000000000008</v>
      </c>
      <c r="H324">
        <f>SPY_IVOL!H324</f>
        <v>8.6713000000000005</v>
      </c>
      <c r="I324">
        <f>VLOOKUP($A324,SPY_main!$A:$C,2,FALSE)</f>
        <v>131.15</v>
      </c>
      <c r="J324">
        <f>IFERROR(VLOOKUP($A324,SPY_main!$A:$C,3,FALSE),J323)</f>
        <v>1.5844</v>
      </c>
      <c r="K324">
        <f>IFERROR(VLOOKUP($A324,SPY_main!$E:$F,2,FALSE),K323)</f>
        <v>5.0999999999999996</v>
      </c>
      <c r="L324">
        <f>IFERROR(VLOOKUP($A324,SPY_main!H:I,2,FALSE),L323)</f>
        <v>11.59</v>
      </c>
      <c r="M324">
        <f t="shared" si="35"/>
        <v>16.754200000000001</v>
      </c>
      <c r="N324">
        <f t="shared" si="36"/>
        <v>16.754200000000001</v>
      </c>
      <c r="O324">
        <f t="shared" si="37"/>
        <v>14.237399999999999</v>
      </c>
      <c r="P324">
        <f t="shared" si="38"/>
        <v>10.433199999999999</v>
      </c>
      <c r="Q324">
        <f t="shared" si="39"/>
        <v>9.4650999999999996</v>
      </c>
      <c r="R324">
        <f t="shared" si="40"/>
        <v>8.7629000000000001</v>
      </c>
      <c r="S324">
        <f t="shared" si="41"/>
        <v>8.6219000000000001</v>
      </c>
      <c r="T324">
        <f>IFERROR(VLOOKUP($A324,TY_main!A:B,2,FALSE),T323)</f>
        <v>73.703125</v>
      </c>
    </row>
    <row r="325" spans="1:20" x14ac:dyDescent="0.25">
      <c r="A325" s="2">
        <f>SPY_IVOL!A325</f>
        <v>38831</v>
      </c>
      <c r="B325">
        <f>SPY_IVOL!B325</f>
        <v>15.722799999999999</v>
      </c>
      <c r="C325">
        <f>SPY_IVOL!C325</f>
        <v>15.722799999999999</v>
      </c>
      <c r="D325">
        <f>SPY_IVOL!D325</f>
        <v>13.823499999999999</v>
      </c>
      <c r="E325">
        <f>SPY_IVOL!E325</f>
        <v>11.0167</v>
      </c>
      <c r="F325">
        <f>SPY_IVOL!F325</f>
        <v>9.8744999999999994</v>
      </c>
      <c r="G325">
        <f>SPY_IVOL!G325</f>
        <v>8.9011999999999993</v>
      </c>
      <c r="H325">
        <f>SPY_IVOL!H325</f>
        <v>8.6687999999999992</v>
      </c>
      <c r="I325">
        <f>VLOOKUP($A325,SPY_main!$A:$C,2,FALSE)</f>
        <v>130.91</v>
      </c>
      <c r="J325">
        <f>IFERROR(VLOOKUP($A325,SPY_main!$A:$C,3,FALSE),J324)</f>
        <v>1.5872999999999999</v>
      </c>
      <c r="K325">
        <f>IFERROR(VLOOKUP($A325,SPY_main!$E:$F,2,FALSE),K324)</f>
        <v>5.1074999999999999</v>
      </c>
      <c r="L325">
        <f>IFERROR(VLOOKUP($A325,SPY_main!H:I,2,FALSE),L324)</f>
        <v>11.75</v>
      </c>
      <c r="M325">
        <f t="shared" si="35"/>
        <v>18.715599999999998</v>
      </c>
      <c r="N325">
        <f t="shared" si="36"/>
        <v>18.715599999999998</v>
      </c>
      <c r="O325">
        <f t="shared" si="37"/>
        <v>15.430999999999999</v>
      </c>
      <c r="P325">
        <f t="shared" si="38"/>
        <v>10.304600000000001</v>
      </c>
      <c r="Q325">
        <f t="shared" si="39"/>
        <v>9.3591999999999995</v>
      </c>
      <c r="R325">
        <f t="shared" si="40"/>
        <v>8.7218999999999998</v>
      </c>
      <c r="S325">
        <f t="shared" si="41"/>
        <v>8.61</v>
      </c>
      <c r="T325">
        <f>IFERROR(VLOOKUP($A325,TY_main!A:B,2,FALSE),T324)</f>
        <v>73.8125</v>
      </c>
    </row>
    <row r="326" spans="1:20" x14ac:dyDescent="0.25">
      <c r="A326" s="2">
        <f>SPY_IVOL!A326</f>
        <v>38832</v>
      </c>
      <c r="B326">
        <f>SPY_IVOL!B326</f>
        <v>15.349</v>
      </c>
      <c r="C326">
        <f>SPY_IVOL!C326</f>
        <v>15.349</v>
      </c>
      <c r="D326">
        <f>SPY_IVOL!D326</f>
        <v>13.605</v>
      </c>
      <c r="E326">
        <f>SPY_IVOL!E326</f>
        <v>11.0608</v>
      </c>
      <c r="F326">
        <f>SPY_IVOL!F326</f>
        <v>9.9720999999999993</v>
      </c>
      <c r="G326">
        <f>SPY_IVOL!G326</f>
        <v>9.0230999999999995</v>
      </c>
      <c r="H326">
        <f>SPY_IVOL!H326</f>
        <v>8.7966999999999995</v>
      </c>
      <c r="I326">
        <f>VLOOKUP($A326,SPY_main!$A:$C,2,FALSE)</f>
        <v>130.37</v>
      </c>
      <c r="J326">
        <f>IFERROR(VLOOKUP($A326,SPY_main!$A:$C,3,FALSE),J325)</f>
        <v>1.5938000000000001</v>
      </c>
      <c r="K326">
        <f>IFERROR(VLOOKUP($A326,SPY_main!$E:$F,2,FALSE),K325)</f>
        <v>5.1100000000000003</v>
      </c>
      <c r="L326">
        <f>IFERROR(VLOOKUP($A326,SPY_main!H:I,2,FALSE),L325)</f>
        <v>11.75</v>
      </c>
      <c r="M326">
        <f t="shared" si="35"/>
        <v>17.739000000000001</v>
      </c>
      <c r="N326">
        <f t="shared" si="36"/>
        <v>17.739000000000001</v>
      </c>
      <c r="O326">
        <f t="shared" si="37"/>
        <v>14.831</v>
      </c>
      <c r="P326">
        <f t="shared" si="38"/>
        <v>10.415699999999999</v>
      </c>
      <c r="Q326">
        <f t="shared" si="39"/>
        <v>9.5009999999999994</v>
      </c>
      <c r="R326">
        <f t="shared" si="40"/>
        <v>8.8274000000000008</v>
      </c>
      <c r="S326">
        <f t="shared" si="41"/>
        <v>8.7085000000000008</v>
      </c>
      <c r="T326">
        <f>IFERROR(VLOOKUP($A326,TY_main!A:B,2,FALSE),T325)</f>
        <v>73.453125</v>
      </c>
    </row>
    <row r="327" spans="1:20" x14ac:dyDescent="0.25">
      <c r="A327" s="2">
        <f>SPY_IVOL!A327</f>
        <v>38833</v>
      </c>
      <c r="B327">
        <f>SPY_IVOL!B327</f>
        <v>15.4702</v>
      </c>
      <c r="C327">
        <f>SPY_IVOL!C327</f>
        <v>15.4702</v>
      </c>
      <c r="D327">
        <f>SPY_IVOL!D327</f>
        <v>13.613799999999999</v>
      </c>
      <c r="E327">
        <f>SPY_IVOL!E327</f>
        <v>10.9489</v>
      </c>
      <c r="F327">
        <f>SPY_IVOL!F327</f>
        <v>9.9440000000000008</v>
      </c>
      <c r="G327">
        <f>SPY_IVOL!G327</f>
        <v>9.0612999999999992</v>
      </c>
      <c r="H327">
        <f>SPY_IVOL!H327</f>
        <v>8.875</v>
      </c>
      <c r="I327">
        <f>VLOOKUP($A327,SPY_main!$A:$C,2,FALSE)</f>
        <v>130.4</v>
      </c>
      <c r="J327">
        <f>IFERROR(VLOOKUP($A327,SPY_main!$A:$C,3,FALSE),J326)</f>
        <v>1.5934999999999999</v>
      </c>
      <c r="K327">
        <f>IFERROR(VLOOKUP($A327,SPY_main!$E:$F,2,FALSE),K326)</f>
        <v>5.1256300000000001</v>
      </c>
      <c r="L327">
        <f>IFERROR(VLOOKUP($A327,SPY_main!H:I,2,FALSE),L326)</f>
        <v>11.76</v>
      </c>
      <c r="M327">
        <f t="shared" si="35"/>
        <v>17.2714</v>
      </c>
      <c r="N327">
        <f t="shared" si="36"/>
        <v>17.2714</v>
      </c>
      <c r="O327">
        <f t="shared" si="37"/>
        <v>14.4588</v>
      </c>
      <c r="P327">
        <f t="shared" si="38"/>
        <v>10.260400000000001</v>
      </c>
      <c r="Q327">
        <f t="shared" si="39"/>
        <v>9.4318000000000008</v>
      </c>
      <c r="R327">
        <f t="shared" si="40"/>
        <v>8.7772000000000006</v>
      </c>
      <c r="S327">
        <f t="shared" si="41"/>
        <v>8.6704000000000008</v>
      </c>
      <c r="T327">
        <f>IFERROR(VLOOKUP($A327,TY_main!A:B,2,FALSE),T326)</f>
        <v>73.296875</v>
      </c>
    </row>
    <row r="328" spans="1:20" x14ac:dyDescent="0.25">
      <c r="A328" s="2">
        <f>SPY_IVOL!A328</f>
        <v>38834</v>
      </c>
      <c r="B328">
        <f>SPY_IVOL!B328</f>
        <v>15.2553</v>
      </c>
      <c r="C328">
        <f>SPY_IVOL!C328</f>
        <v>15.2553</v>
      </c>
      <c r="D328">
        <f>SPY_IVOL!D328</f>
        <v>13.506</v>
      </c>
      <c r="E328">
        <f>SPY_IVOL!E328</f>
        <v>10.9351</v>
      </c>
      <c r="F328">
        <f>SPY_IVOL!F328</f>
        <v>9.8180999999999994</v>
      </c>
      <c r="G328">
        <f>SPY_IVOL!G328</f>
        <v>8.8475999999999999</v>
      </c>
      <c r="H328">
        <f>SPY_IVOL!H328</f>
        <v>8.6104000000000003</v>
      </c>
      <c r="I328">
        <f>VLOOKUP($A328,SPY_main!$A:$C,2,FALSE)</f>
        <v>131.03</v>
      </c>
      <c r="J328">
        <f>IFERROR(VLOOKUP($A328,SPY_main!$A:$C,3,FALSE),J327)</f>
        <v>1.5858000000000001</v>
      </c>
      <c r="K328">
        <f>IFERROR(VLOOKUP($A328,SPY_main!$E:$F,2,FALSE),K327)</f>
        <v>5.1487499999999997</v>
      </c>
      <c r="L328">
        <f>IFERROR(VLOOKUP($A328,SPY_main!H:I,2,FALSE),L327)</f>
        <v>11.84</v>
      </c>
      <c r="M328">
        <f t="shared" si="35"/>
        <v>17.878699999999998</v>
      </c>
      <c r="N328">
        <f t="shared" si="36"/>
        <v>17.878699999999998</v>
      </c>
      <c r="O328">
        <f t="shared" si="37"/>
        <v>14.9985</v>
      </c>
      <c r="P328">
        <f t="shared" si="38"/>
        <v>10.542</v>
      </c>
      <c r="Q328">
        <f t="shared" si="39"/>
        <v>9.5736000000000008</v>
      </c>
      <c r="R328">
        <f t="shared" si="40"/>
        <v>8.9577000000000009</v>
      </c>
      <c r="S328">
        <f t="shared" si="41"/>
        <v>8.8355999999999995</v>
      </c>
      <c r="T328">
        <f>IFERROR(VLOOKUP($A328,TY_main!A:B,2,FALSE),T327)</f>
        <v>73.484375</v>
      </c>
    </row>
    <row r="329" spans="1:20" x14ac:dyDescent="0.25">
      <c r="A329" s="2">
        <f>SPY_IVOL!A329</f>
        <v>38835</v>
      </c>
      <c r="B329">
        <f>SPY_IVOL!B329</f>
        <v>15.200900000000001</v>
      </c>
      <c r="C329">
        <f>SPY_IVOL!C329</f>
        <v>15.200900000000001</v>
      </c>
      <c r="D329">
        <f>SPY_IVOL!D329</f>
        <v>13.3996</v>
      </c>
      <c r="E329">
        <f>SPY_IVOL!E329</f>
        <v>10.7761</v>
      </c>
      <c r="F329">
        <f>SPY_IVOL!F329</f>
        <v>9.5734999999999992</v>
      </c>
      <c r="G329">
        <f>SPY_IVOL!G329</f>
        <v>8.4580000000000002</v>
      </c>
      <c r="H329">
        <f>SPY_IVOL!H329</f>
        <v>8.1989000000000001</v>
      </c>
      <c r="I329">
        <f>VLOOKUP($A329,SPY_main!$A:$C,2,FALSE)</f>
        <v>131.47</v>
      </c>
      <c r="J329">
        <f>IFERROR(VLOOKUP($A329,SPY_main!$A:$C,3,FALSE),J328)</f>
        <v>1.5805</v>
      </c>
      <c r="K329">
        <f>IFERROR(VLOOKUP($A329,SPY_main!$E:$F,2,FALSE),K328)</f>
        <v>5.13</v>
      </c>
      <c r="L329">
        <f>IFERROR(VLOOKUP($A329,SPY_main!H:I,2,FALSE),L328)</f>
        <v>11.59</v>
      </c>
      <c r="M329">
        <f t="shared" si="35"/>
        <v>17.798400000000001</v>
      </c>
      <c r="N329">
        <f t="shared" si="36"/>
        <v>17.798400000000001</v>
      </c>
      <c r="O329">
        <f t="shared" si="37"/>
        <v>14.788500000000001</v>
      </c>
      <c r="P329">
        <f t="shared" si="38"/>
        <v>10.1869</v>
      </c>
      <c r="Q329">
        <f t="shared" si="39"/>
        <v>9.4059000000000008</v>
      </c>
      <c r="R329">
        <f t="shared" si="40"/>
        <v>8.8869000000000007</v>
      </c>
      <c r="S329">
        <f t="shared" si="41"/>
        <v>8.7987000000000002</v>
      </c>
      <c r="T329">
        <f>IFERROR(VLOOKUP($A329,TY_main!A:B,2,FALSE),T328)</f>
        <v>73.609375</v>
      </c>
    </row>
    <row r="330" spans="1:20" x14ac:dyDescent="0.25">
      <c r="A330" s="2">
        <f>SPY_IVOL!A330</f>
        <v>38838</v>
      </c>
      <c r="B330">
        <f>SPY_IVOL!B330</f>
        <v>16.4818</v>
      </c>
      <c r="C330">
        <f>SPY_IVOL!C330</f>
        <v>16.4818</v>
      </c>
      <c r="D330">
        <f>SPY_IVOL!D330</f>
        <v>14.428900000000001</v>
      </c>
      <c r="E330">
        <f>SPY_IVOL!E330</f>
        <v>11.476100000000001</v>
      </c>
      <c r="F330">
        <f>SPY_IVOL!F330</f>
        <v>10.2719</v>
      </c>
      <c r="G330">
        <f>SPY_IVOL!G330</f>
        <v>9.1531000000000002</v>
      </c>
      <c r="H330">
        <f>SPY_IVOL!H330</f>
        <v>8.9206000000000003</v>
      </c>
      <c r="I330">
        <f>VLOOKUP($A330,SPY_main!$A:$C,2,FALSE)</f>
        <v>130.4</v>
      </c>
      <c r="J330">
        <f>IFERROR(VLOOKUP($A330,SPY_main!$A:$C,3,FALSE),J329)</f>
        <v>1.5934999999999999</v>
      </c>
      <c r="K330">
        <f>IFERROR(VLOOKUP($A330,SPY_main!$E:$F,2,FALSE),K329)</f>
        <v>5.13</v>
      </c>
      <c r="L330">
        <f>IFERROR(VLOOKUP($A330,SPY_main!H:I,2,FALSE),L329)</f>
        <v>12.54</v>
      </c>
      <c r="M330">
        <f t="shared" si="35"/>
        <v>20.190799999999999</v>
      </c>
      <c r="N330">
        <f t="shared" si="36"/>
        <v>20.190799999999999</v>
      </c>
      <c r="O330">
        <f t="shared" si="37"/>
        <v>16.610800000000001</v>
      </c>
      <c r="P330">
        <f t="shared" si="38"/>
        <v>11.169499999999999</v>
      </c>
      <c r="Q330">
        <f t="shared" si="39"/>
        <v>10.256600000000001</v>
      </c>
      <c r="R330">
        <f t="shared" si="40"/>
        <v>9.5083000000000002</v>
      </c>
      <c r="S330">
        <f t="shared" si="41"/>
        <v>9.3971</v>
      </c>
      <c r="T330">
        <f>IFERROR(VLOOKUP($A330,TY_main!A:B,2,FALSE),T329)</f>
        <v>73.296875</v>
      </c>
    </row>
    <row r="331" spans="1:20" x14ac:dyDescent="0.25">
      <c r="A331" s="2">
        <f>SPY_IVOL!A331</f>
        <v>38839</v>
      </c>
      <c r="B331">
        <f>SPY_IVOL!B331</f>
        <v>15.8246</v>
      </c>
      <c r="C331">
        <f>SPY_IVOL!C331</f>
        <v>15.8246</v>
      </c>
      <c r="D331">
        <f>SPY_IVOL!D331</f>
        <v>13.9321</v>
      </c>
      <c r="E331">
        <f>SPY_IVOL!E331</f>
        <v>11.1785</v>
      </c>
      <c r="F331">
        <f>SPY_IVOL!F331</f>
        <v>9.9742999999999995</v>
      </c>
      <c r="G331">
        <f>SPY_IVOL!G331</f>
        <v>8.875</v>
      </c>
      <c r="H331">
        <f>SPY_IVOL!H331</f>
        <v>8.6240000000000006</v>
      </c>
      <c r="I331">
        <f>VLOOKUP($A331,SPY_main!$A:$C,2,FALSE)</f>
        <v>131.38</v>
      </c>
      <c r="J331">
        <f>IFERROR(VLOOKUP($A331,SPY_main!$A:$C,3,FALSE),J330)</f>
        <v>1.5815999999999999</v>
      </c>
      <c r="K331">
        <f>IFERROR(VLOOKUP($A331,SPY_main!$E:$F,2,FALSE),K330)</f>
        <v>5.1456299999999997</v>
      </c>
      <c r="L331">
        <f>IFERROR(VLOOKUP($A331,SPY_main!H:I,2,FALSE),L330)</f>
        <v>11.99</v>
      </c>
      <c r="M331">
        <f t="shared" si="35"/>
        <v>19.426300000000001</v>
      </c>
      <c r="N331">
        <f t="shared" si="36"/>
        <v>19.426300000000001</v>
      </c>
      <c r="O331">
        <f t="shared" si="37"/>
        <v>15.990600000000001</v>
      </c>
      <c r="P331">
        <f t="shared" si="38"/>
        <v>10.6791</v>
      </c>
      <c r="Q331">
        <f t="shared" si="39"/>
        <v>9.9579000000000004</v>
      </c>
      <c r="R331">
        <f t="shared" si="40"/>
        <v>9.5289999999999999</v>
      </c>
      <c r="S331">
        <f t="shared" si="41"/>
        <v>9.4596999999999998</v>
      </c>
      <c r="T331">
        <f>IFERROR(VLOOKUP($A331,TY_main!A:B,2,FALSE),T330)</f>
        <v>73.375</v>
      </c>
    </row>
    <row r="332" spans="1:20" x14ac:dyDescent="0.25">
      <c r="A332" s="2">
        <f>SPY_IVOL!A332</f>
        <v>38840</v>
      </c>
      <c r="B332">
        <f>SPY_IVOL!B332</f>
        <v>16.372900000000001</v>
      </c>
      <c r="C332">
        <f>SPY_IVOL!C332</f>
        <v>16.372900000000001</v>
      </c>
      <c r="D332">
        <f>SPY_IVOL!D332</f>
        <v>14.3255</v>
      </c>
      <c r="E332">
        <f>SPY_IVOL!E332</f>
        <v>11.369300000000001</v>
      </c>
      <c r="F332">
        <f>SPY_IVOL!F332</f>
        <v>10.2629</v>
      </c>
      <c r="G332">
        <f>SPY_IVOL!G332</f>
        <v>9.2817000000000007</v>
      </c>
      <c r="H332">
        <f>SPY_IVOL!H332</f>
        <v>9.0769000000000002</v>
      </c>
      <c r="I332">
        <f>VLOOKUP($A332,SPY_main!$A:$C,2,FALSE)</f>
        <v>130.88999999999999</v>
      </c>
      <c r="J332">
        <f>IFERROR(VLOOKUP($A332,SPY_main!$A:$C,3,FALSE),J331)</f>
        <v>1.5874999999999999</v>
      </c>
      <c r="K332">
        <f>IFERROR(VLOOKUP($A332,SPY_main!$E:$F,2,FALSE),K331)</f>
        <v>5.15</v>
      </c>
      <c r="L332">
        <f>IFERROR(VLOOKUP($A332,SPY_main!H:I,2,FALSE),L331)</f>
        <v>11.99</v>
      </c>
      <c r="M332">
        <f t="shared" si="35"/>
        <v>19.2012</v>
      </c>
      <c r="N332">
        <f t="shared" si="36"/>
        <v>19.2012</v>
      </c>
      <c r="O332">
        <f t="shared" si="37"/>
        <v>15.87</v>
      </c>
      <c r="P332">
        <f t="shared" si="38"/>
        <v>10.7829</v>
      </c>
      <c r="Q332">
        <f t="shared" si="39"/>
        <v>9.8841000000000001</v>
      </c>
      <c r="R332">
        <f t="shared" si="40"/>
        <v>9.2065000000000001</v>
      </c>
      <c r="S332">
        <f t="shared" si="41"/>
        <v>9.0975000000000001</v>
      </c>
      <c r="T332">
        <f>IFERROR(VLOOKUP($A332,TY_main!A:B,2,FALSE),T331)</f>
        <v>73.21875</v>
      </c>
    </row>
    <row r="333" spans="1:20" x14ac:dyDescent="0.25">
      <c r="A333" s="2">
        <f>SPY_IVOL!A333</f>
        <v>38841</v>
      </c>
      <c r="B333">
        <f>SPY_IVOL!B333</f>
        <v>16.029299999999999</v>
      </c>
      <c r="C333">
        <f>SPY_IVOL!C333</f>
        <v>16.029299999999999</v>
      </c>
      <c r="D333">
        <f>SPY_IVOL!D333</f>
        <v>14.0443</v>
      </c>
      <c r="E333">
        <f>SPY_IVOL!E333</f>
        <v>11.169700000000001</v>
      </c>
      <c r="F333">
        <f>SPY_IVOL!F333</f>
        <v>10.044</v>
      </c>
      <c r="G333">
        <f>SPY_IVOL!G333</f>
        <v>9.0381</v>
      </c>
      <c r="H333">
        <f>SPY_IVOL!H333</f>
        <v>8.8224999999999998</v>
      </c>
      <c r="I333">
        <f>VLOOKUP($A333,SPY_main!$A:$C,2,FALSE)</f>
        <v>131.36000000000001</v>
      </c>
      <c r="J333">
        <f>IFERROR(VLOOKUP($A333,SPY_main!$A:$C,3,FALSE),J332)</f>
        <v>1.5818000000000001</v>
      </c>
      <c r="K333">
        <f>IFERROR(VLOOKUP($A333,SPY_main!$E:$F,2,FALSE),K332)</f>
        <v>5.16</v>
      </c>
      <c r="L333">
        <f>IFERROR(VLOOKUP($A333,SPY_main!H:I,2,FALSE),L332)</f>
        <v>11.86</v>
      </c>
      <c r="M333">
        <f t="shared" si="35"/>
        <v>18.694600000000001</v>
      </c>
      <c r="N333">
        <f t="shared" si="36"/>
        <v>18.694600000000001</v>
      </c>
      <c r="O333">
        <f t="shared" si="37"/>
        <v>15.452400000000001</v>
      </c>
      <c r="P333">
        <f t="shared" si="38"/>
        <v>10.5235</v>
      </c>
      <c r="Q333">
        <f t="shared" si="39"/>
        <v>9.8061000000000007</v>
      </c>
      <c r="R333">
        <f t="shared" si="40"/>
        <v>9.3068000000000008</v>
      </c>
      <c r="S333">
        <f t="shared" si="41"/>
        <v>9.2293000000000003</v>
      </c>
      <c r="T333">
        <f>IFERROR(VLOOKUP($A333,TY_main!A:B,2,FALSE),T332)</f>
        <v>73.1875</v>
      </c>
    </row>
    <row r="334" spans="1:20" x14ac:dyDescent="0.25">
      <c r="A334" s="2">
        <f>SPY_IVOL!A334</f>
        <v>38842</v>
      </c>
      <c r="B334">
        <f>SPY_IVOL!B334</f>
        <v>15.484500000000001</v>
      </c>
      <c r="C334">
        <f>SPY_IVOL!C334</f>
        <v>15.484500000000001</v>
      </c>
      <c r="D334">
        <f>SPY_IVOL!D334</f>
        <v>13.5502</v>
      </c>
      <c r="E334">
        <f>SPY_IVOL!E334</f>
        <v>10.772600000000001</v>
      </c>
      <c r="F334">
        <f>SPY_IVOL!F334</f>
        <v>9.7883999999999993</v>
      </c>
      <c r="G334">
        <f>SPY_IVOL!G334</f>
        <v>8.9255999999999993</v>
      </c>
      <c r="H334">
        <f>SPY_IVOL!H334</f>
        <v>8.7508999999999997</v>
      </c>
      <c r="I334">
        <f>VLOOKUP($A334,SPY_main!$A:$C,2,FALSE)</f>
        <v>132.52000000000001</v>
      </c>
      <c r="J334">
        <f>IFERROR(VLOOKUP($A334,SPY_main!$A:$C,3,FALSE),J333)</f>
        <v>1.5680000000000001</v>
      </c>
      <c r="K334">
        <f>IFERROR(VLOOKUP($A334,SPY_main!$E:$F,2,FALSE),K333)</f>
        <v>5.1662499999999998</v>
      </c>
      <c r="L334">
        <f>IFERROR(VLOOKUP($A334,SPY_main!H:I,2,FALSE),L333)</f>
        <v>11.62</v>
      </c>
      <c r="M334">
        <f t="shared" si="35"/>
        <v>17.6829</v>
      </c>
      <c r="N334">
        <f t="shared" si="36"/>
        <v>17.6829</v>
      </c>
      <c r="O334">
        <f t="shared" si="37"/>
        <v>14.5946</v>
      </c>
      <c r="P334">
        <f t="shared" si="38"/>
        <v>9.8702000000000005</v>
      </c>
      <c r="Q334">
        <f t="shared" si="39"/>
        <v>9.1493000000000002</v>
      </c>
      <c r="R334">
        <f t="shared" si="40"/>
        <v>8.6491000000000007</v>
      </c>
      <c r="S334">
        <f t="shared" si="41"/>
        <v>8.5699000000000005</v>
      </c>
      <c r="T334">
        <f>IFERROR(VLOOKUP($A334,TY_main!A:B,2,FALSE),T333)</f>
        <v>73.390625</v>
      </c>
    </row>
    <row r="335" spans="1:20" x14ac:dyDescent="0.25">
      <c r="A335" s="2">
        <f>SPY_IVOL!A335</f>
        <v>38845</v>
      </c>
      <c r="B335">
        <f>SPY_IVOL!B335</f>
        <v>15.9567</v>
      </c>
      <c r="C335">
        <f>SPY_IVOL!C335</f>
        <v>15.9567</v>
      </c>
      <c r="D335">
        <f>SPY_IVOL!D335</f>
        <v>13.9809</v>
      </c>
      <c r="E335">
        <f>SPY_IVOL!E335</f>
        <v>11.1427</v>
      </c>
      <c r="F335">
        <f>SPY_IVOL!F335</f>
        <v>10.1881</v>
      </c>
      <c r="G335">
        <f>SPY_IVOL!G335</f>
        <v>9.3783999999999992</v>
      </c>
      <c r="H335">
        <f>SPY_IVOL!H335</f>
        <v>9.2134999999999998</v>
      </c>
      <c r="I335">
        <f>VLOOKUP($A335,SPY_main!$A:$C,2,FALSE)</f>
        <v>132.36000000000001</v>
      </c>
      <c r="J335">
        <f>IFERROR(VLOOKUP($A335,SPY_main!$A:$C,3,FALSE),J334)</f>
        <v>1.5699000000000001</v>
      </c>
      <c r="K335">
        <f>IFERROR(VLOOKUP($A335,SPY_main!$E:$F,2,FALSE),K334)</f>
        <v>5.16</v>
      </c>
      <c r="L335">
        <f>IFERROR(VLOOKUP($A335,SPY_main!H:I,2,FALSE),L334)</f>
        <v>12</v>
      </c>
      <c r="M335">
        <f t="shared" si="35"/>
        <v>17.6721</v>
      </c>
      <c r="N335">
        <f t="shared" si="36"/>
        <v>17.6721</v>
      </c>
      <c r="O335">
        <f t="shared" si="37"/>
        <v>14.8466</v>
      </c>
      <c r="P335">
        <f t="shared" si="38"/>
        <v>10.6965</v>
      </c>
      <c r="Q335">
        <f t="shared" si="39"/>
        <v>10.1921</v>
      </c>
      <c r="R335">
        <f t="shared" si="40"/>
        <v>9.8671000000000006</v>
      </c>
      <c r="S335">
        <f t="shared" si="41"/>
        <v>9.8179999999999996</v>
      </c>
      <c r="T335">
        <f>IFERROR(VLOOKUP($A335,TY_main!A:B,2,FALSE),T334)</f>
        <v>73.34375</v>
      </c>
    </row>
    <row r="336" spans="1:20" x14ac:dyDescent="0.25">
      <c r="A336" s="2">
        <f>SPY_IVOL!A336</f>
        <v>38846</v>
      </c>
      <c r="B336">
        <f>SPY_IVOL!B336</f>
        <v>15.8965</v>
      </c>
      <c r="C336">
        <f>SPY_IVOL!C336</f>
        <v>15.8965</v>
      </c>
      <c r="D336">
        <f>SPY_IVOL!D336</f>
        <v>13.9153</v>
      </c>
      <c r="E336">
        <f>SPY_IVOL!E336</f>
        <v>11.060700000000001</v>
      </c>
      <c r="F336">
        <f>SPY_IVOL!F336</f>
        <v>10.1205</v>
      </c>
      <c r="G336">
        <f>SPY_IVOL!G336</f>
        <v>9.3348999999999993</v>
      </c>
      <c r="H336">
        <f>SPY_IVOL!H336</f>
        <v>9.1739999999999995</v>
      </c>
      <c r="I336">
        <f>VLOOKUP($A336,SPY_main!$A:$C,2,FALSE)</f>
        <v>132.62</v>
      </c>
      <c r="J336">
        <f>IFERROR(VLOOKUP($A336,SPY_main!$A:$C,3,FALSE),J335)</f>
        <v>1.5668</v>
      </c>
      <c r="K336">
        <f>IFERROR(VLOOKUP($A336,SPY_main!$E:$F,2,FALSE),K335)</f>
        <v>5.16188</v>
      </c>
      <c r="L336">
        <f>IFERROR(VLOOKUP($A336,SPY_main!H:I,2,FALSE),L335)</f>
        <v>11.99</v>
      </c>
      <c r="M336">
        <f t="shared" si="35"/>
        <v>18.668700000000001</v>
      </c>
      <c r="N336">
        <f t="shared" si="36"/>
        <v>18.668700000000001</v>
      </c>
      <c r="O336">
        <f t="shared" si="37"/>
        <v>15.607699999999999</v>
      </c>
      <c r="P336">
        <f t="shared" si="38"/>
        <v>11.0466</v>
      </c>
      <c r="Q336">
        <f t="shared" si="39"/>
        <v>10.4466</v>
      </c>
      <c r="R336">
        <f t="shared" si="40"/>
        <v>10.0641</v>
      </c>
      <c r="S336">
        <f t="shared" si="41"/>
        <v>10.0045</v>
      </c>
      <c r="T336">
        <f>IFERROR(VLOOKUP($A336,TY_main!A:B,2,FALSE),T335)</f>
        <v>73.328125</v>
      </c>
    </row>
    <row r="337" spans="1:20" x14ac:dyDescent="0.25">
      <c r="A337" s="2">
        <f>SPY_IVOL!A337</f>
        <v>38847</v>
      </c>
      <c r="B337">
        <f>SPY_IVOL!B337</f>
        <v>16.472100000000001</v>
      </c>
      <c r="C337">
        <f>SPY_IVOL!C337</f>
        <v>16.472100000000001</v>
      </c>
      <c r="D337">
        <f>SPY_IVOL!D337</f>
        <v>14.248699999999999</v>
      </c>
      <c r="E337">
        <f>SPY_IVOL!E337</f>
        <v>11.032400000000001</v>
      </c>
      <c r="F337">
        <f>SPY_IVOL!F337</f>
        <v>10.211600000000001</v>
      </c>
      <c r="G337">
        <f>SPY_IVOL!G337</f>
        <v>9.5728000000000009</v>
      </c>
      <c r="H337">
        <f>SPY_IVOL!H337</f>
        <v>9.4527999999999999</v>
      </c>
      <c r="I337">
        <f>VLOOKUP($A337,SPY_main!$A:$C,2,FALSE)</f>
        <v>132.55000000000001</v>
      </c>
      <c r="J337">
        <f>IFERROR(VLOOKUP($A337,SPY_main!$A:$C,3,FALSE),J336)</f>
        <v>1.5676000000000001</v>
      </c>
      <c r="K337">
        <f>IFERROR(VLOOKUP($A337,SPY_main!$E:$F,2,FALSE),K336)</f>
        <v>5.1643800000000004</v>
      </c>
      <c r="L337">
        <f>IFERROR(VLOOKUP($A337,SPY_main!H:I,2,FALSE),L336)</f>
        <v>11.78</v>
      </c>
      <c r="M337">
        <f t="shared" si="35"/>
        <v>16.819099999999999</v>
      </c>
      <c r="N337">
        <f t="shared" si="36"/>
        <v>16.819099999999999</v>
      </c>
      <c r="O337">
        <f t="shared" si="37"/>
        <v>14.257400000000001</v>
      </c>
      <c r="P337">
        <f t="shared" si="38"/>
        <v>10.621600000000001</v>
      </c>
      <c r="Q337">
        <f t="shared" si="39"/>
        <v>10.3451</v>
      </c>
      <c r="R337">
        <f t="shared" si="40"/>
        <v>10.171099999999999</v>
      </c>
      <c r="S337">
        <f t="shared" si="41"/>
        <v>10.1479</v>
      </c>
      <c r="T337">
        <f>IFERROR(VLOOKUP($A337,TY_main!A:B,2,FALSE),T336)</f>
        <v>73.296875</v>
      </c>
    </row>
    <row r="338" spans="1:20" x14ac:dyDescent="0.25">
      <c r="A338" s="2">
        <f>SPY_IVOL!A338</f>
        <v>38848</v>
      </c>
      <c r="B338">
        <f>SPY_IVOL!B338</f>
        <v>16.635200000000001</v>
      </c>
      <c r="C338">
        <f>SPY_IVOL!C338</f>
        <v>16.635200000000001</v>
      </c>
      <c r="D338">
        <f>SPY_IVOL!D338</f>
        <v>14.5875</v>
      </c>
      <c r="E338">
        <f>SPY_IVOL!E338</f>
        <v>11.7705</v>
      </c>
      <c r="F338">
        <f>SPY_IVOL!F338</f>
        <v>10.815</v>
      </c>
      <c r="G338">
        <f>SPY_IVOL!G338</f>
        <v>9.8976000000000006</v>
      </c>
      <c r="H338">
        <f>SPY_IVOL!H338</f>
        <v>9.7476000000000003</v>
      </c>
      <c r="I338">
        <f>VLOOKUP($A338,SPY_main!$A:$C,2,FALSE)</f>
        <v>130.94999999999999</v>
      </c>
      <c r="J338">
        <f>IFERROR(VLOOKUP($A338,SPY_main!$A:$C,3,FALSE),J337)</f>
        <v>1.5868</v>
      </c>
      <c r="K338">
        <f>IFERROR(VLOOKUP($A338,SPY_main!$E:$F,2,FALSE),K337)</f>
        <v>5.17</v>
      </c>
      <c r="L338">
        <f>IFERROR(VLOOKUP($A338,SPY_main!H:I,2,FALSE),L337)</f>
        <v>12.49</v>
      </c>
      <c r="M338">
        <f t="shared" si="35"/>
        <v>19.165299999999998</v>
      </c>
      <c r="N338">
        <f t="shared" si="36"/>
        <v>19.165299999999998</v>
      </c>
      <c r="O338">
        <f t="shared" si="37"/>
        <v>15.943</v>
      </c>
      <c r="P338">
        <f t="shared" si="38"/>
        <v>11.2807</v>
      </c>
      <c r="Q338">
        <f t="shared" si="39"/>
        <v>10.9008</v>
      </c>
      <c r="R338">
        <f t="shared" si="40"/>
        <v>10.5824</v>
      </c>
      <c r="S338">
        <f t="shared" si="41"/>
        <v>10.5442</v>
      </c>
      <c r="T338">
        <f>IFERROR(VLOOKUP($A338,TY_main!A:B,2,FALSE),T337)</f>
        <v>73.1875</v>
      </c>
    </row>
    <row r="339" spans="1:20" x14ac:dyDescent="0.25">
      <c r="A339" s="2">
        <f>SPY_IVOL!A339</f>
        <v>38849</v>
      </c>
      <c r="B339">
        <f>SPY_IVOL!B339</f>
        <v>17.7501</v>
      </c>
      <c r="C339">
        <f>SPY_IVOL!C339</f>
        <v>17.7501</v>
      </c>
      <c r="D339">
        <f>SPY_IVOL!D339</f>
        <v>15.659800000000001</v>
      </c>
      <c r="E339">
        <f>SPY_IVOL!E339</f>
        <v>12.728400000000001</v>
      </c>
      <c r="F339">
        <f>SPY_IVOL!F339</f>
        <v>11.752700000000001</v>
      </c>
      <c r="G339">
        <f>SPY_IVOL!G339</f>
        <v>10.897600000000001</v>
      </c>
      <c r="H339">
        <f>SPY_IVOL!H339</f>
        <v>10.734999999999999</v>
      </c>
      <c r="I339">
        <f>VLOOKUP($A339,SPY_main!$A:$C,2,FALSE)</f>
        <v>129.24</v>
      </c>
      <c r="J339">
        <f>IFERROR(VLOOKUP($A339,SPY_main!$A:$C,3,FALSE),J338)</f>
        <v>1.6077999999999999</v>
      </c>
      <c r="K339">
        <f>IFERROR(VLOOKUP($A339,SPY_main!$E:$F,2,FALSE),K338)</f>
        <v>5.17</v>
      </c>
      <c r="L339">
        <f>IFERROR(VLOOKUP($A339,SPY_main!H:I,2,FALSE),L338)</f>
        <v>14.19</v>
      </c>
      <c r="M339">
        <f t="shared" si="35"/>
        <v>21.9788</v>
      </c>
      <c r="N339">
        <f t="shared" si="36"/>
        <v>21.9788</v>
      </c>
      <c r="O339">
        <f t="shared" si="37"/>
        <v>18.441299999999998</v>
      </c>
      <c r="P339">
        <f t="shared" si="38"/>
        <v>13.2559</v>
      </c>
      <c r="Q339">
        <f t="shared" si="39"/>
        <v>13.074400000000001</v>
      </c>
      <c r="R339">
        <f t="shared" si="40"/>
        <v>13.1248</v>
      </c>
      <c r="S339">
        <f t="shared" si="41"/>
        <v>13.132099999999999</v>
      </c>
      <c r="T339">
        <f>IFERROR(VLOOKUP($A339,TY_main!A:B,2,FALSE),T338)</f>
        <v>73</v>
      </c>
    </row>
    <row r="340" spans="1:20" x14ac:dyDescent="0.25">
      <c r="A340" s="2">
        <f>SPY_IVOL!A340</f>
        <v>38852</v>
      </c>
      <c r="B340">
        <f>SPY_IVOL!B340</f>
        <v>18.712</v>
      </c>
      <c r="C340">
        <f>SPY_IVOL!C340</f>
        <v>18.712</v>
      </c>
      <c r="D340">
        <f>SPY_IVOL!D340</f>
        <v>16.1218</v>
      </c>
      <c r="E340">
        <f>SPY_IVOL!E340</f>
        <v>12.4838</v>
      </c>
      <c r="F340">
        <f>SPY_IVOL!F340</f>
        <v>11.530099999999999</v>
      </c>
      <c r="G340">
        <f>SPY_IVOL!G340</f>
        <v>10.6502</v>
      </c>
      <c r="H340">
        <f>SPY_IVOL!H340</f>
        <v>10.513999999999999</v>
      </c>
      <c r="I340">
        <f>VLOOKUP($A340,SPY_main!$A:$C,2,FALSE)</f>
        <v>129.5</v>
      </c>
      <c r="J340">
        <f>IFERROR(VLOOKUP($A340,SPY_main!$A:$C,3,FALSE),J339)</f>
        <v>1.7157</v>
      </c>
      <c r="K340">
        <f>IFERROR(VLOOKUP($A340,SPY_main!$E:$F,2,FALSE),K339)</f>
        <v>5.1706300000000001</v>
      </c>
      <c r="L340">
        <f>IFERROR(VLOOKUP($A340,SPY_main!H:I,2,FALSE),L339)</f>
        <v>13.57</v>
      </c>
      <c r="M340">
        <f t="shared" si="35"/>
        <v>25.7807</v>
      </c>
      <c r="N340">
        <f t="shared" si="36"/>
        <v>25.7807</v>
      </c>
      <c r="O340">
        <f t="shared" si="37"/>
        <v>21.258900000000001</v>
      </c>
      <c r="P340">
        <f t="shared" si="38"/>
        <v>14.6343</v>
      </c>
      <c r="Q340">
        <f t="shared" si="39"/>
        <v>13.917400000000001</v>
      </c>
      <c r="R340">
        <f t="shared" si="40"/>
        <v>13.2415</v>
      </c>
      <c r="S340">
        <f t="shared" si="41"/>
        <v>13.1622</v>
      </c>
      <c r="T340">
        <f>IFERROR(VLOOKUP($A340,TY_main!A:B,2,FALSE),T339)</f>
        <v>73.15625</v>
      </c>
    </row>
    <row r="341" spans="1:20" x14ac:dyDescent="0.25">
      <c r="A341" s="2">
        <f>SPY_IVOL!A341</f>
        <v>38853</v>
      </c>
      <c r="B341">
        <f>SPY_IVOL!B341</f>
        <v>17.965299999999999</v>
      </c>
      <c r="C341">
        <f>SPY_IVOL!C341</f>
        <v>17.965299999999999</v>
      </c>
      <c r="D341">
        <f>SPY_IVOL!D341</f>
        <v>15.5291</v>
      </c>
      <c r="E341">
        <f>SPY_IVOL!E341</f>
        <v>12.113300000000001</v>
      </c>
      <c r="F341">
        <f>SPY_IVOL!F341</f>
        <v>11.023300000000001</v>
      </c>
      <c r="G341">
        <f>SPY_IVOL!G341</f>
        <v>9.9708000000000006</v>
      </c>
      <c r="H341">
        <f>SPY_IVOL!H341</f>
        <v>9.8018999999999998</v>
      </c>
      <c r="I341">
        <f>VLOOKUP($A341,SPY_main!$A:$C,2,FALSE)</f>
        <v>129.31</v>
      </c>
      <c r="J341">
        <f>IFERROR(VLOOKUP($A341,SPY_main!$A:$C,3,FALSE),J340)</f>
        <v>1.7182999999999999</v>
      </c>
      <c r="K341">
        <f>IFERROR(VLOOKUP($A341,SPY_main!$E:$F,2,FALSE),K340)</f>
        <v>5.1725000000000003</v>
      </c>
      <c r="L341">
        <f>IFERROR(VLOOKUP($A341,SPY_main!H:I,2,FALSE),L340)</f>
        <v>13.35</v>
      </c>
      <c r="M341">
        <f t="shared" si="35"/>
        <v>20.101700000000001</v>
      </c>
      <c r="N341">
        <f t="shared" si="36"/>
        <v>20.101700000000001</v>
      </c>
      <c r="O341">
        <f t="shared" si="37"/>
        <v>17.502400000000002</v>
      </c>
      <c r="P341">
        <f t="shared" si="38"/>
        <v>14.053100000000001</v>
      </c>
      <c r="Q341">
        <f t="shared" si="39"/>
        <v>13.261799999999999</v>
      </c>
      <c r="R341">
        <f t="shared" si="40"/>
        <v>12.4406</v>
      </c>
      <c r="S341">
        <f t="shared" si="41"/>
        <v>12.347099999999999</v>
      </c>
      <c r="T341">
        <f>IFERROR(VLOOKUP($A341,TY_main!A:B,2,FALSE),T340)</f>
        <v>73.390625</v>
      </c>
    </row>
    <row r="342" spans="1:20" x14ac:dyDescent="0.25">
      <c r="A342" s="2">
        <f>SPY_IVOL!A342</f>
        <v>38854</v>
      </c>
      <c r="B342">
        <f>SPY_IVOL!B342</f>
        <v>21.008400000000002</v>
      </c>
      <c r="C342">
        <f>SPY_IVOL!C342</f>
        <v>21.008400000000002</v>
      </c>
      <c r="D342">
        <f>SPY_IVOL!D342</f>
        <v>18.194299999999998</v>
      </c>
      <c r="E342">
        <f>SPY_IVOL!E342</f>
        <v>14.411</v>
      </c>
      <c r="F342">
        <f>SPY_IVOL!F342</f>
        <v>13.2887</v>
      </c>
      <c r="G342">
        <f>SPY_IVOL!G342</f>
        <v>12.1005</v>
      </c>
      <c r="H342">
        <f>SPY_IVOL!H342</f>
        <v>11.957100000000001</v>
      </c>
      <c r="I342">
        <f>VLOOKUP($A342,SPY_main!$A:$C,2,FALSE)</f>
        <v>126.85</v>
      </c>
      <c r="J342">
        <f>IFERROR(VLOOKUP($A342,SPY_main!$A:$C,3,FALSE),J341)</f>
        <v>1.7516</v>
      </c>
      <c r="K342">
        <f>IFERROR(VLOOKUP($A342,SPY_main!$E:$F,2,FALSE),K341)</f>
        <v>5.1738099999999996</v>
      </c>
      <c r="L342">
        <f>IFERROR(VLOOKUP($A342,SPY_main!H:I,2,FALSE),L341)</f>
        <v>16.260000000000002</v>
      </c>
      <c r="M342">
        <f t="shared" si="35"/>
        <v>30.002199999999998</v>
      </c>
      <c r="N342">
        <f t="shared" si="36"/>
        <v>30.002199999999998</v>
      </c>
      <c r="O342">
        <f t="shared" si="37"/>
        <v>25.685700000000001</v>
      </c>
      <c r="P342">
        <f t="shared" si="38"/>
        <v>20.122699999999998</v>
      </c>
      <c r="Q342">
        <f t="shared" si="39"/>
        <v>21.0943</v>
      </c>
      <c r="R342">
        <f t="shared" si="40"/>
        <v>22.023</v>
      </c>
      <c r="S342">
        <f t="shared" si="41"/>
        <v>22.096699999999998</v>
      </c>
      <c r="T342">
        <f>IFERROR(VLOOKUP($A342,TY_main!A:B,2,FALSE),T341)</f>
        <v>73.21875</v>
      </c>
    </row>
    <row r="343" spans="1:20" x14ac:dyDescent="0.25">
      <c r="A343" s="2">
        <f>SPY_IVOL!A343</f>
        <v>38855</v>
      </c>
      <c r="B343">
        <f>SPY_IVOL!B343</f>
        <v>21.725100000000001</v>
      </c>
      <c r="C343">
        <f>SPY_IVOL!C343</f>
        <v>21.725100000000001</v>
      </c>
      <c r="D343">
        <f>SPY_IVOL!D343</f>
        <v>18.82</v>
      </c>
      <c r="E343">
        <f>SPY_IVOL!E343</f>
        <v>14.879899999999999</v>
      </c>
      <c r="F343">
        <f>SPY_IVOL!F343</f>
        <v>13.5223</v>
      </c>
      <c r="G343">
        <f>SPY_IVOL!G343</f>
        <v>12.083399999999999</v>
      </c>
      <c r="H343">
        <f>SPY_IVOL!H343</f>
        <v>11.8942</v>
      </c>
      <c r="I343">
        <f>VLOOKUP($A343,SPY_main!$A:$C,2,FALSE)</f>
        <v>126.21</v>
      </c>
      <c r="J343">
        <f>IFERROR(VLOOKUP($A343,SPY_main!$A:$C,3,FALSE),J342)</f>
        <v>1.7605</v>
      </c>
      <c r="K343">
        <f>IFERROR(VLOOKUP($A343,SPY_main!$E:$F,2,FALSE),K342)</f>
        <v>5.1893799999999999</v>
      </c>
      <c r="L343">
        <f>IFERROR(VLOOKUP($A343,SPY_main!H:I,2,FALSE),L342)</f>
        <v>16.989999999999998</v>
      </c>
      <c r="M343">
        <f t="shared" si="35"/>
        <v>21.7105</v>
      </c>
      <c r="N343">
        <f t="shared" si="36"/>
        <v>21.7105</v>
      </c>
      <c r="O343">
        <f t="shared" si="37"/>
        <v>20.5212</v>
      </c>
      <c r="P343">
        <f t="shared" si="38"/>
        <v>19.157699999999998</v>
      </c>
      <c r="Q343">
        <f t="shared" si="39"/>
        <v>18.7803</v>
      </c>
      <c r="R343">
        <f t="shared" si="40"/>
        <v>18.395199999999999</v>
      </c>
      <c r="S343">
        <f t="shared" si="41"/>
        <v>18.361699999999999</v>
      </c>
      <c r="T343">
        <f>IFERROR(VLOOKUP($A343,TY_main!A:B,2,FALSE),T342)</f>
        <v>73.5625</v>
      </c>
    </row>
    <row r="344" spans="1:20" x14ac:dyDescent="0.25">
      <c r="A344" s="2">
        <f>SPY_IVOL!A344</f>
        <v>38856</v>
      </c>
      <c r="B344">
        <f>SPY_IVOL!B344</f>
        <v>18.400300000000001</v>
      </c>
      <c r="C344">
        <f>SPY_IVOL!C344</f>
        <v>18.400300000000001</v>
      </c>
      <c r="D344">
        <f>SPY_IVOL!D344</f>
        <v>16.413</v>
      </c>
      <c r="E344">
        <f>SPY_IVOL!E344</f>
        <v>13.673400000000001</v>
      </c>
      <c r="F344">
        <f>SPY_IVOL!F344</f>
        <v>12.164999999999999</v>
      </c>
      <c r="G344">
        <f>SPY_IVOL!G344</f>
        <v>10.597899999999999</v>
      </c>
      <c r="H344">
        <f>SPY_IVOL!H344</f>
        <v>10.288</v>
      </c>
      <c r="I344">
        <f>VLOOKUP($A344,SPY_main!$A:$C,2,FALSE)</f>
        <v>127.1</v>
      </c>
      <c r="J344">
        <f>IFERROR(VLOOKUP($A344,SPY_main!$A:$C,3,FALSE),J343)</f>
        <v>1.7481</v>
      </c>
      <c r="K344">
        <f>IFERROR(VLOOKUP($A344,SPY_main!$E:$F,2,FALSE),K343)</f>
        <v>5.1937499999999996</v>
      </c>
      <c r="L344">
        <f>IFERROR(VLOOKUP($A344,SPY_main!H:I,2,FALSE),L343)</f>
        <v>17.18</v>
      </c>
      <c r="M344">
        <f t="shared" si="35"/>
        <v>22.468900000000001</v>
      </c>
      <c r="N344">
        <f t="shared" si="36"/>
        <v>22.468900000000001</v>
      </c>
      <c r="O344">
        <f t="shared" si="37"/>
        <v>19.155200000000001</v>
      </c>
      <c r="P344">
        <f t="shared" si="38"/>
        <v>14.5501</v>
      </c>
      <c r="Q344">
        <f t="shared" si="39"/>
        <v>12.9476</v>
      </c>
      <c r="R344">
        <f t="shared" si="40"/>
        <v>11.198399999999999</v>
      </c>
      <c r="S344">
        <f t="shared" si="41"/>
        <v>10.9672</v>
      </c>
      <c r="T344">
        <f>IFERROR(VLOOKUP($A344,TY_main!A:B,2,FALSE),T343)</f>
        <v>73.609375</v>
      </c>
    </row>
    <row r="345" spans="1:20" x14ac:dyDescent="0.25">
      <c r="A345" s="2">
        <f>SPY_IVOL!A345</f>
        <v>38859</v>
      </c>
      <c r="B345">
        <f>SPY_IVOL!B345</f>
        <v>19.848299999999998</v>
      </c>
      <c r="C345">
        <f>SPY_IVOL!C345</f>
        <v>19.848299999999998</v>
      </c>
      <c r="D345">
        <f>SPY_IVOL!D345</f>
        <v>17.560700000000001</v>
      </c>
      <c r="E345">
        <f>SPY_IVOL!E345</f>
        <v>14.425599999999999</v>
      </c>
      <c r="F345">
        <f>SPY_IVOL!F345</f>
        <v>12.6973</v>
      </c>
      <c r="G345">
        <f>SPY_IVOL!G345</f>
        <v>10.8378</v>
      </c>
      <c r="H345">
        <f>SPY_IVOL!H345</f>
        <v>10.5008</v>
      </c>
      <c r="I345">
        <f>VLOOKUP($A345,SPY_main!$A:$C,2,FALSE)</f>
        <v>126.13</v>
      </c>
      <c r="J345">
        <f>IFERROR(VLOOKUP($A345,SPY_main!$A:$C,3,FALSE),J344)</f>
        <v>1.7616000000000001</v>
      </c>
      <c r="K345">
        <f>IFERROR(VLOOKUP($A345,SPY_main!$E:$F,2,FALSE),K344)</f>
        <v>5.2074999999999996</v>
      </c>
      <c r="L345">
        <f>IFERROR(VLOOKUP($A345,SPY_main!H:I,2,FALSE),L344)</f>
        <v>17.72</v>
      </c>
      <c r="M345">
        <f t="shared" si="35"/>
        <v>23.788599999999999</v>
      </c>
      <c r="N345">
        <f t="shared" si="36"/>
        <v>23.788599999999999</v>
      </c>
      <c r="O345">
        <f t="shared" si="37"/>
        <v>20.316299999999998</v>
      </c>
      <c r="P345">
        <f t="shared" si="38"/>
        <v>15.5905</v>
      </c>
      <c r="Q345">
        <f t="shared" si="39"/>
        <v>13.926500000000001</v>
      </c>
      <c r="R345">
        <f t="shared" si="40"/>
        <v>12.0387</v>
      </c>
      <c r="S345">
        <f t="shared" si="41"/>
        <v>11.8245</v>
      </c>
      <c r="T345">
        <f>IFERROR(VLOOKUP($A345,TY_main!A:B,2,FALSE),T344)</f>
        <v>73.703125</v>
      </c>
    </row>
    <row r="346" spans="1:20" x14ac:dyDescent="0.25">
      <c r="A346" s="2">
        <f>SPY_IVOL!A346</f>
        <v>38860</v>
      </c>
      <c r="B346">
        <f>SPY_IVOL!B346</f>
        <v>20.227599999999999</v>
      </c>
      <c r="C346">
        <f>SPY_IVOL!C346</f>
        <v>20.227599999999999</v>
      </c>
      <c r="D346">
        <f>SPY_IVOL!D346</f>
        <v>18.1707</v>
      </c>
      <c r="E346">
        <f>SPY_IVOL!E346</f>
        <v>15.084</v>
      </c>
      <c r="F346">
        <f>SPY_IVOL!F346</f>
        <v>13.285500000000001</v>
      </c>
      <c r="G346">
        <f>SPY_IVOL!G346</f>
        <v>11.594900000000001</v>
      </c>
      <c r="H346">
        <f>SPY_IVOL!H346</f>
        <v>11.100300000000001</v>
      </c>
      <c r="I346">
        <f>VLOOKUP($A346,SPY_main!$A:$C,2,FALSE)</f>
        <v>125.17</v>
      </c>
      <c r="J346">
        <f>IFERROR(VLOOKUP($A346,SPY_main!$A:$C,3,FALSE),J345)</f>
        <v>1.7750999999999999</v>
      </c>
      <c r="K346">
        <f>IFERROR(VLOOKUP($A346,SPY_main!$E:$F,2,FALSE),K345)</f>
        <v>5.21</v>
      </c>
      <c r="L346">
        <f>IFERROR(VLOOKUP($A346,SPY_main!H:I,2,FALSE),L345)</f>
        <v>18.260000000000002</v>
      </c>
      <c r="M346">
        <f t="shared" si="35"/>
        <v>24.6342</v>
      </c>
      <c r="N346">
        <f t="shared" si="36"/>
        <v>24.6342</v>
      </c>
      <c r="O346">
        <f t="shared" si="37"/>
        <v>21.502500000000001</v>
      </c>
      <c r="P346">
        <f t="shared" si="38"/>
        <v>16.918399999999998</v>
      </c>
      <c r="Q346">
        <f t="shared" si="39"/>
        <v>14.9191</v>
      </c>
      <c r="R346">
        <f t="shared" si="40"/>
        <v>13.0488</v>
      </c>
      <c r="S346">
        <f t="shared" si="41"/>
        <v>12.6319</v>
      </c>
      <c r="T346">
        <f>IFERROR(VLOOKUP($A346,TY_main!A:B,2,FALSE),T345)</f>
        <v>73.578125</v>
      </c>
    </row>
    <row r="347" spans="1:20" x14ac:dyDescent="0.25">
      <c r="A347" s="2">
        <f>SPY_IVOL!A347</f>
        <v>38861</v>
      </c>
      <c r="B347">
        <f>SPY_IVOL!B347</f>
        <v>20.161899999999999</v>
      </c>
      <c r="C347">
        <f>SPY_IVOL!C347</f>
        <v>20.161899999999999</v>
      </c>
      <c r="D347">
        <f>SPY_IVOL!D347</f>
        <v>17.829599999999999</v>
      </c>
      <c r="E347">
        <f>SPY_IVOL!E347</f>
        <v>14.670999999999999</v>
      </c>
      <c r="F347">
        <f>SPY_IVOL!F347</f>
        <v>12.897500000000001</v>
      </c>
      <c r="G347">
        <f>SPY_IVOL!G347</f>
        <v>10.9519</v>
      </c>
      <c r="H347">
        <f>SPY_IVOL!H347</f>
        <v>10.6241</v>
      </c>
      <c r="I347">
        <f>VLOOKUP($A347,SPY_main!$A:$C,2,FALSE)</f>
        <v>126.17</v>
      </c>
      <c r="J347">
        <f>IFERROR(VLOOKUP($A347,SPY_main!$A:$C,3,FALSE),J346)</f>
        <v>1.7609999999999999</v>
      </c>
      <c r="K347">
        <f>IFERROR(VLOOKUP($A347,SPY_main!$E:$F,2,FALSE),K346)</f>
        <v>5.2143800000000002</v>
      </c>
      <c r="L347">
        <f>IFERROR(VLOOKUP($A347,SPY_main!H:I,2,FALSE),L346)</f>
        <v>17.36</v>
      </c>
      <c r="M347">
        <f t="shared" si="35"/>
        <v>24.707899999999999</v>
      </c>
      <c r="N347">
        <f t="shared" si="36"/>
        <v>24.707899999999999</v>
      </c>
      <c r="O347">
        <f t="shared" si="37"/>
        <v>20.8322</v>
      </c>
      <c r="P347">
        <f t="shared" si="38"/>
        <v>15.595599999999999</v>
      </c>
      <c r="Q347">
        <f t="shared" si="39"/>
        <v>13.7463</v>
      </c>
      <c r="R347">
        <f t="shared" si="40"/>
        <v>11.606</v>
      </c>
      <c r="S347">
        <f t="shared" si="41"/>
        <v>11.3986</v>
      </c>
      <c r="T347">
        <f>IFERROR(VLOOKUP($A347,TY_main!A:B,2,FALSE),T346)</f>
        <v>73.71875</v>
      </c>
    </row>
    <row r="348" spans="1:20" x14ac:dyDescent="0.25">
      <c r="A348" s="2">
        <f>SPY_IVOL!A348</f>
        <v>38862</v>
      </c>
      <c r="B348">
        <f>SPY_IVOL!B348</f>
        <v>18.7532</v>
      </c>
      <c r="C348">
        <f>SPY_IVOL!C348</f>
        <v>18.7532</v>
      </c>
      <c r="D348">
        <f>SPY_IVOL!D348</f>
        <v>16.377800000000001</v>
      </c>
      <c r="E348">
        <f>SPY_IVOL!E348</f>
        <v>12.9922</v>
      </c>
      <c r="F348">
        <f>SPY_IVOL!F348</f>
        <v>11.3057</v>
      </c>
      <c r="G348">
        <f>SPY_IVOL!G348</f>
        <v>9.5546000000000006</v>
      </c>
      <c r="H348">
        <f>SPY_IVOL!H348</f>
        <v>9.2007999999999992</v>
      </c>
      <c r="I348">
        <f>VLOOKUP($A348,SPY_main!$A:$C,2,FALSE)</f>
        <v>127.73</v>
      </c>
      <c r="J348">
        <f>IFERROR(VLOOKUP($A348,SPY_main!$A:$C,3,FALSE),J347)</f>
        <v>1.7395</v>
      </c>
      <c r="K348">
        <f>IFERROR(VLOOKUP($A348,SPY_main!$E:$F,2,FALSE),K347)</f>
        <v>5.22</v>
      </c>
      <c r="L348">
        <f>IFERROR(VLOOKUP($A348,SPY_main!H:I,2,FALSE),L347)</f>
        <v>15.5</v>
      </c>
      <c r="M348">
        <f t="shared" si="35"/>
        <v>22.247299999999999</v>
      </c>
      <c r="N348">
        <f t="shared" si="36"/>
        <v>22.247299999999999</v>
      </c>
      <c r="O348">
        <f t="shared" si="37"/>
        <v>18.5745</v>
      </c>
      <c r="P348">
        <f t="shared" si="38"/>
        <v>13.308199999999999</v>
      </c>
      <c r="Q348">
        <f t="shared" si="39"/>
        <v>11.6965</v>
      </c>
      <c r="R348">
        <f t="shared" si="40"/>
        <v>9.8983000000000008</v>
      </c>
      <c r="S348">
        <f t="shared" si="41"/>
        <v>9.6681000000000008</v>
      </c>
      <c r="T348">
        <f>IFERROR(VLOOKUP($A348,TY_main!A:B,2,FALSE),T347)</f>
        <v>73.53125</v>
      </c>
    </row>
    <row r="349" spans="1:20" x14ac:dyDescent="0.25">
      <c r="A349" s="2">
        <f>SPY_IVOL!A349</f>
        <v>38863</v>
      </c>
      <c r="B349">
        <f>SPY_IVOL!B349</f>
        <v>17.993500000000001</v>
      </c>
      <c r="C349">
        <f>SPY_IVOL!C349</f>
        <v>17.993500000000001</v>
      </c>
      <c r="D349">
        <f>SPY_IVOL!D349</f>
        <v>15.6274</v>
      </c>
      <c r="E349">
        <f>SPY_IVOL!E349</f>
        <v>12.2866</v>
      </c>
      <c r="F349">
        <f>SPY_IVOL!F349</f>
        <v>10.693899999999999</v>
      </c>
      <c r="G349">
        <f>SPY_IVOL!G349</f>
        <v>9.0050000000000008</v>
      </c>
      <c r="H349">
        <f>SPY_IVOL!H349</f>
        <v>8.6952999999999996</v>
      </c>
      <c r="I349">
        <f>VLOOKUP($A349,SPY_main!$A:$C,2,FALSE)</f>
        <v>128.38</v>
      </c>
      <c r="J349">
        <f>IFERROR(VLOOKUP($A349,SPY_main!$A:$C,3,FALSE),J348)</f>
        <v>1.7306999999999999</v>
      </c>
      <c r="K349">
        <f>IFERROR(VLOOKUP($A349,SPY_main!$E:$F,2,FALSE),K348)</f>
        <v>5.2268800000000004</v>
      </c>
      <c r="L349">
        <f>IFERROR(VLOOKUP($A349,SPY_main!H:I,2,FALSE),L348)</f>
        <v>14.26</v>
      </c>
      <c r="M349">
        <f t="shared" si="35"/>
        <v>20.989599999999999</v>
      </c>
      <c r="N349">
        <f t="shared" si="36"/>
        <v>20.989599999999999</v>
      </c>
      <c r="O349">
        <f t="shared" si="37"/>
        <v>17.445699999999999</v>
      </c>
      <c r="P349">
        <f t="shared" si="38"/>
        <v>12.3803</v>
      </c>
      <c r="Q349">
        <f t="shared" si="39"/>
        <v>10.856999999999999</v>
      </c>
      <c r="R349">
        <f t="shared" si="40"/>
        <v>9.0938999999999997</v>
      </c>
      <c r="S349">
        <f t="shared" si="41"/>
        <v>8.8874999999999993</v>
      </c>
      <c r="T349">
        <f>IFERROR(VLOOKUP($A349,TY_main!A:B,2,FALSE),T348)</f>
        <v>73.625</v>
      </c>
    </row>
    <row r="350" spans="1:20" x14ac:dyDescent="0.25">
      <c r="A350" s="2">
        <f>SPY_IVOL!A350</f>
        <v>38867</v>
      </c>
      <c r="B350">
        <f>SPY_IVOL!B350</f>
        <v>21.643599999999999</v>
      </c>
      <c r="C350">
        <f>SPY_IVOL!C350</f>
        <v>21.643599999999999</v>
      </c>
      <c r="D350">
        <f>SPY_IVOL!D350</f>
        <v>19.185400000000001</v>
      </c>
      <c r="E350">
        <f>SPY_IVOL!E350</f>
        <v>15.8308</v>
      </c>
      <c r="F350">
        <f>SPY_IVOL!F350</f>
        <v>13.678900000000001</v>
      </c>
      <c r="G350">
        <f>SPY_IVOL!G350</f>
        <v>11.255599999999999</v>
      </c>
      <c r="H350">
        <f>SPY_IVOL!H350</f>
        <v>10.809200000000001</v>
      </c>
      <c r="I350">
        <f>VLOOKUP($A350,SPY_main!$A:$C,2,FALSE)</f>
        <v>126.1</v>
      </c>
      <c r="J350">
        <f>IFERROR(VLOOKUP($A350,SPY_main!$A:$C,3,FALSE),J349)</f>
        <v>1.762</v>
      </c>
      <c r="K350">
        <f>IFERROR(VLOOKUP($A350,SPY_main!$E:$F,2,FALSE),K349)</f>
        <v>5.2306299999999997</v>
      </c>
      <c r="L350">
        <f>IFERROR(VLOOKUP($A350,SPY_main!H:I,2,FALSE),L349)</f>
        <v>18.66</v>
      </c>
      <c r="M350">
        <f t="shared" si="35"/>
        <v>27.319500000000001</v>
      </c>
      <c r="N350">
        <f t="shared" si="36"/>
        <v>27.319500000000001</v>
      </c>
      <c r="O350">
        <f t="shared" si="37"/>
        <v>23.405899999999999</v>
      </c>
      <c r="P350">
        <f t="shared" si="38"/>
        <v>18.1556</v>
      </c>
      <c r="Q350">
        <f t="shared" si="39"/>
        <v>15.7935</v>
      </c>
      <c r="R350">
        <f t="shared" si="40"/>
        <v>13.0093</v>
      </c>
      <c r="S350">
        <f t="shared" si="41"/>
        <v>12.7019</v>
      </c>
      <c r="T350">
        <f>IFERROR(VLOOKUP($A350,TY_main!A:B,2,FALSE),T349)</f>
        <v>73.484375</v>
      </c>
    </row>
    <row r="351" spans="1:20" x14ac:dyDescent="0.25">
      <c r="A351" s="2">
        <f>SPY_IVOL!A351</f>
        <v>38868</v>
      </c>
      <c r="B351">
        <f>SPY_IVOL!B351</f>
        <v>20.174099999999999</v>
      </c>
      <c r="C351">
        <f>SPY_IVOL!C351</f>
        <v>20.174099999999999</v>
      </c>
      <c r="D351">
        <f>SPY_IVOL!D351</f>
        <v>17.579899999999999</v>
      </c>
      <c r="E351">
        <f>SPY_IVOL!E351</f>
        <v>14.059900000000001</v>
      </c>
      <c r="F351">
        <f>SPY_IVOL!F351</f>
        <v>12.1592</v>
      </c>
      <c r="G351">
        <f>SPY_IVOL!G351</f>
        <v>9.9837000000000007</v>
      </c>
      <c r="H351">
        <f>SPY_IVOL!H351</f>
        <v>9.6586999999999996</v>
      </c>
      <c r="I351">
        <f>VLOOKUP($A351,SPY_main!$A:$C,2,FALSE)</f>
        <v>127.51</v>
      </c>
      <c r="J351">
        <f>IFERROR(VLOOKUP($A351,SPY_main!$A:$C,3,FALSE),J350)</f>
        <v>1.7424999999999999</v>
      </c>
      <c r="K351">
        <f>IFERROR(VLOOKUP($A351,SPY_main!$E:$F,2,FALSE),K350)</f>
        <v>5.23813</v>
      </c>
      <c r="L351">
        <f>IFERROR(VLOOKUP($A351,SPY_main!H:I,2,FALSE),L350)</f>
        <v>16.440000000000001</v>
      </c>
      <c r="M351">
        <f t="shared" si="35"/>
        <v>24.794499999999999</v>
      </c>
      <c r="N351">
        <f t="shared" si="36"/>
        <v>24.794499999999999</v>
      </c>
      <c r="O351">
        <f t="shared" si="37"/>
        <v>20.6861</v>
      </c>
      <c r="P351">
        <f t="shared" si="38"/>
        <v>15.1516</v>
      </c>
      <c r="Q351">
        <f t="shared" si="39"/>
        <v>13.1868</v>
      </c>
      <c r="R351">
        <f t="shared" si="40"/>
        <v>10.8725</v>
      </c>
      <c r="S351">
        <f t="shared" si="41"/>
        <v>10.6751</v>
      </c>
      <c r="T351">
        <f>IFERROR(VLOOKUP($A351,TY_main!A:B,2,FALSE),T350)</f>
        <v>73.265625</v>
      </c>
    </row>
    <row r="352" spans="1:20" x14ac:dyDescent="0.25">
      <c r="A352" s="2">
        <f>SPY_IVOL!A352</f>
        <v>38869</v>
      </c>
      <c r="B352">
        <f>SPY_IVOL!B352</f>
        <v>18.880099999999999</v>
      </c>
      <c r="C352">
        <f>SPY_IVOL!C352</f>
        <v>18.880099999999999</v>
      </c>
      <c r="D352">
        <f>SPY_IVOL!D352</f>
        <v>16.316199999999998</v>
      </c>
      <c r="E352">
        <f>SPY_IVOL!E352</f>
        <v>12.6493</v>
      </c>
      <c r="F352">
        <f>SPY_IVOL!F352</f>
        <v>10.9604</v>
      </c>
      <c r="G352">
        <f>SPY_IVOL!G352</f>
        <v>9.1889000000000003</v>
      </c>
      <c r="H352">
        <f>SPY_IVOL!H352</f>
        <v>8.8546999999999993</v>
      </c>
      <c r="I352">
        <f>VLOOKUP($A352,SPY_main!$A:$C,2,FALSE)</f>
        <v>128.72999999999999</v>
      </c>
      <c r="J352">
        <f>IFERROR(VLOOKUP($A352,SPY_main!$A:$C,3,FALSE),J351)</f>
        <v>1.726</v>
      </c>
      <c r="K352">
        <f>IFERROR(VLOOKUP($A352,SPY_main!$E:$F,2,FALSE),K351)</f>
        <v>5.2706299999999997</v>
      </c>
      <c r="L352">
        <f>IFERROR(VLOOKUP($A352,SPY_main!H:I,2,FALSE),L351)</f>
        <v>14.52</v>
      </c>
      <c r="M352">
        <f t="shared" si="35"/>
        <v>23.5456</v>
      </c>
      <c r="N352">
        <f t="shared" si="36"/>
        <v>23.5456</v>
      </c>
      <c r="O352">
        <f t="shared" si="37"/>
        <v>19.2182</v>
      </c>
      <c r="P352">
        <f t="shared" si="38"/>
        <v>12.8209</v>
      </c>
      <c r="Q352">
        <f t="shared" si="39"/>
        <v>11.446999999999999</v>
      </c>
      <c r="R352">
        <f t="shared" si="40"/>
        <v>9.8876000000000008</v>
      </c>
      <c r="S352">
        <f t="shared" si="41"/>
        <v>9.7111999999999998</v>
      </c>
      <c r="T352">
        <f>IFERROR(VLOOKUP($A352,TY_main!A:B,2,FALSE),T351)</f>
        <v>73.296875</v>
      </c>
    </row>
    <row r="353" spans="1:20" x14ac:dyDescent="0.25">
      <c r="A353" s="2">
        <f>SPY_IVOL!A353</f>
        <v>38870</v>
      </c>
      <c r="B353">
        <f>SPY_IVOL!B353</f>
        <v>19.005199999999999</v>
      </c>
      <c r="C353">
        <f>SPY_IVOL!C353</f>
        <v>19.005199999999999</v>
      </c>
      <c r="D353">
        <f>SPY_IVOL!D353</f>
        <v>16.389299999999999</v>
      </c>
      <c r="E353">
        <f>SPY_IVOL!E353</f>
        <v>12.6713</v>
      </c>
      <c r="F353">
        <f>SPY_IVOL!F353</f>
        <v>11.0031</v>
      </c>
      <c r="G353">
        <f>SPY_IVOL!G353</f>
        <v>9.2344000000000008</v>
      </c>
      <c r="H353">
        <f>SPY_IVOL!H353</f>
        <v>8.9190000000000005</v>
      </c>
      <c r="I353">
        <f>VLOOKUP($A353,SPY_main!$A:$C,2,FALSE)</f>
        <v>129</v>
      </c>
      <c r="J353">
        <f>IFERROR(VLOOKUP($A353,SPY_main!$A:$C,3,FALSE),J352)</f>
        <v>1.7223999999999999</v>
      </c>
      <c r="K353">
        <f>IFERROR(VLOOKUP($A353,SPY_main!$E:$F,2,FALSE),K352)</f>
        <v>5.27</v>
      </c>
      <c r="L353">
        <f>IFERROR(VLOOKUP($A353,SPY_main!H:I,2,FALSE),L352)</f>
        <v>14.32</v>
      </c>
      <c r="M353">
        <f t="shared" si="35"/>
        <v>23.028099999999998</v>
      </c>
      <c r="N353">
        <f t="shared" si="36"/>
        <v>23.028099999999998</v>
      </c>
      <c r="O353">
        <f t="shared" si="37"/>
        <v>18.767399999999999</v>
      </c>
      <c r="P353">
        <f t="shared" si="38"/>
        <v>12.553699999999999</v>
      </c>
      <c r="Q353">
        <f t="shared" si="39"/>
        <v>11.2525</v>
      </c>
      <c r="R353">
        <f t="shared" si="40"/>
        <v>9.7796000000000003</v>
      </c>
      <c r="S353">
        <f t="shared" si="41"/>
        <v>9.6268999999999991</v>
      </c>
      <c r="T353">
        <f>IFERROR(VLOOKUP($A353,TY_main!A:B,2,FALSE),T352)</f>
        <v>73.875</v>
      </c>
    </row>
    <row r="354" spans="1:20" x14ac:dyDescent="0.25">
      <c r="A354" s="2">
        <f>SPY_IVOL!A354</f>
        <v>38873</v>
      </c>
      <c r="B354">
        <f>SPY_IVOL!B354</f>
        <v>20.3368</v>
      </c>
      <c r="C354">
        <f>SPY_IVOL!C354</f>
        <v>20.3368</v>
      </c>
      <c r="D354">
        <f>SPY_IVOL!D354</f>
        <v>17.856000000000002</v>
      </c>
      <c r="E354">
        <f>SPY_IVOL!E354</f>
        <v>14.5403</v>
      </c>
      <c r="F354">
        <f>SPY_IVOL!F354</f>
        <v>12.6433</v>
      </c>
      <c r="G354">
        <f>SPY_IVOL!G354</f>
        <v>10.4703</v>
      </c>
      <c r="H354">
        <f>SPY_IVOL!H354</f>
        <v>10.1554</v>
      </c>
      <c r="I354">
        <f>VLOOKUP($A354,SPY_main!$A:$C,2,FALSE)</f>
        <v>127.12</v>
      </c>
      <c r="J354">
        <f>IFERROR(VLOOKUP($A354,SPY_main!$A:$C,3,FALSE),J353)</f>
        <v>1.7479</v>
      </c>
      <c r="K354">
        <f>IFERROR(VLOOKUP($A354,SPY_main!$E:$F,2,FALSE),K353)</f>
        <v>5.2362500000000001</v>
      </c>
      <c r="L354">
        <f>IFERROR(VLOOKUP($A354,SPY_main!H:I,2,FALSE),L353)</f>
        <v>16.649999999999999</v>
      </c>
      <c r="M354">
        <f t="shared" si="35"/>
        <v>26.241499999999998</v>
      </c>
      <c r="N354">
        <f t="shared" si="36"/>
        <v>26.241499999999998</v>
      </c>
      <c r="O354">
        <f t="shared" si="37"/>
        <v>22.088000000000001</v>
      </c>
      <c r="P354">
        <f t="shared" si="38"/>
        <v>16.639099999999999</v>
      </c>
      <c r="Q354">
        <f t="shared" si="39"/>
        <v>14.6812</v>
      </c>
      <c r="R354">
        <f t="shared" si="40"/>
        <v>12.4184</v>
      </c>
      <c r="S354">
        <f t="shared" si="41"/>
        <v>12.2445</v>
      </c>
      <c r="T354">
        <f>IFERROR(VLOOKUP($A354,TY_main!A:B,2,FALSE),T353)</f>
        <v>73.734375</v>
      </c>
    </row>
    <row r="355" spans="1:20" x14ac:dyDescent="0.25">
      <c r="A355" s="2">
        <f>SPY_IVOL!A355</f>
        <v>38874</v>
      </c>
      <c r="B355">
        <f>SPY_IVOL!B355</f>
        <v>21.517299999999999</v>
      </c>
      <c r="C355">
        <f>SPY_IVOL!C355</f>
        <v>21.517299999999999</v>
      </c>
      <c r="D355">
        <f>SPY_IVOL!D355</f>
        <v>18.7347</v>
      </c>
      <c r="E355">
        <f>SPY_IVOL!E355</f>
        <v>15.0274</v>
      </c>
      <c r="F355">
        <f>SPY_IVOL!F355</f>
        <v>13.0768</v>
      </c>
      <c r="G355">
        <f>SPY_IVOL!G355</f>
        <v>10.8094</v>
      </c>
      <c r="H355">
        <f>SPY_IVOL!H355</f>
        <v>10.5207</v>
      </c>
      <c r="I355">
        <f>VLOOKUP($A355,SPY_main!$A:$C,2,FALSE)</f>
        <v>126.81</v>
      </c>
      <c r="J355">
        <f>IFERROR(VLOOKUP($A355,SPY_main!$A:$C,3,FALSE),J354)</f>
        <v>1.7521</v>
      </c>
      <c r="K355">
        <f>IFERROR(VLOOKUP($A355,SPY_main!$E:$F,2,FALSE),K354)</f>
        <v>5.27</v>
      </c>
      <c r="L355">
        <f>IFERROR(VLOOKUP($A355,SPY_main!H:I,2,FALSE),L354)</f>
        <v>17.34</v>
      </c>
      <c r="M355">
        <f t="shared" si="35"/>
        <v>27.387</v>
      </c>
      <c r="N355">
        <f t="shared" si="36"/>
        <v>27.387</v>
      </c>
      <c r="O355">
        <f t="shared" si="37"/>
        <v>22.817499999999999</v>
      </c>
      <c r="P355">
        <f t="shared" si="38"/>
        <v>17.045000000000002</v>
      </c>
      <c r="Q355">
        <f t="shared" si="39"/>
        <v>15.257899999999999</v>
      </c>
      <c r="R355">
        <f t="shared" si="40"/>
        <v>13.2316</v>
      </c>
      <c r="S355">
        <f t="shared" si="41"/>
        <v>13.1416</v>
      </c>
      <c r="T355">
        <f>IFERROR(VLOOKUP($A355,TY_main!A:B,2,FALSE),T354)</f>
        <v>73.796875</v>
      </c>
    </row>
    <row r="356" spans="1:20" x14ac:dyDescent="0.25">
      <c r="A356" s="2">
        <f>SPY_IVOL!A356</f>
        <v>38875</v>
      </c>
      <c r="B356">
        <f>SPY_IVOL!B356</f>
        <v>22.247499999999999</v>
      </c>
      <c r="C356">
        <f>SPY_IVOL!C356</f>
        <v>22.247499999999999</v>
      </c>
      <c r="D356">
        <f>SPY_IVOL!D356</f>
        <v>19.535799999999998</v>
      </c>
      <c r="E356">
        <f>SPY_IVOL!E356</f>
        <v>15.809799999999999</v>
      </c>
      <c r="F356">
        <f>SPY_IVOL!F356</f>
        <v>13.7262</v>
      </c>
      <c r="G356">
        <f>SPY_IVOL!G356</f>
        <v>11.4175</v>
      </c>
      <c r="H356">
        <f>SPY_IVOL!H356</f>
        <v>11.0143</v>
      </c>
      <c r="I356">
        <f>VLOOKUP($A356,SPY_main!$A:$C,2,FALSE)</f>
        <v>125.86</v>
      </c>
      <c r="J356">
        <f>IFERROR(VLOOKUP($A356,SPY_main!$A:$C,3,FALSE),J355)</f>
        <v>1.7654000000000001</v>
      </c>
      <c r="K356">
        <f>IFERROR(VLOOKUP($A356,SPY_main!$E:$F,2,FALSE),K355)</f>
        <v>5.2824999999999998</v>
      </c>
      <c r="L356">
        <f>IFERROR(VLOOKUP($A356,SPY_main!H:I,2,FALSE),L355)</f>
        <v>17.8</v>
      </c>
      <c r="M356">
        <f t="shared" si="35"/>
        <v>28.3552</v>
      </c>
      <c r="N356">
        <f t="shared" si="36"/>
        <v>28.3552</v>
      </c>
      <c r="O356">
        <f t="shared" si="37"/>
        <v>23.802900000000001</v>
      </c>
      <c r="P356">
        <f t="shared" si="38"/>
        <v>17.622800000000002</v>
      </c>
      <c r="Q356">
        <f t="shared" si="39"/>
        <v>15.8782</v>
      </c>
      <c r="R356">
        <f t="shared" si="40"/>
        <v>13.916499999999999</v>
      </c>
      <c r="S356">
        <f t="shared" si="41"/>
        <v>13.732699999999999</v>
      </c>
      <c r="T356">
        <f>IFERROR(VLOOKUP($A356,TY_main!A:B,2,FALSE),T355)</f>
        <v>73.671875</v>
      </c>
    </row>
    <row r="357" spans="1:20" x14ac:dyDescent="0.25">
      <c r="A357" s="2">
        <f>SPY_IVOL!A357</f>
        <v>38876</v>
      </c>
      <c r="B357">
        <f>SPY_IVOL!B357</f>
        <v>22.718800000000002</v>
      </c>
      <c r="C357">
        <f>SPY_IVOL!C357</f>
        <v>22.718800000000002</v>
      </c>
      <c r="D357">
        <f>SPY_IVOL!D357</f>
        <v>19.831099999999999</v>
      </c>
      <c r="E357">
        <f>SPY_IVOL!E357</f>
        <v>16.056999999999999</v>
      </c>
      <c r="F357">
        <f>SPY_IVOL!F357</f>
        <v>14.100899999999999</v>
      </c>
      <c r="G357">
        <f>SPY_IVOL!G357</f>
        <v>11.8255</v>
      </c>
      <c r="H357">
        <f>SPY_IVOL!H357</f>
        <v>11.5724</v>
      </c>
      <c r="I357">
        <f>VLOOKUP($A357,SPY_main!$A:$C,2,FALSE)</f>
        <v>125.75</v>
      </c>
      <c r="J357">
        <f>IFERROR(VLOOKUP($A357,SPY_main!$A:$C,3,FALSE),J356)</f>
        <v>1.7668999999999999</v>
      </c>
      <c r="K357">
        <f>IFERROR(VLOOKUP($A357,SPY_main!$E:$F,2,FALSE),K356)</f>
        <v>5.3</v>
      </c>
      <c r="L357">
        <f>IFERROR(VLOOKUP($A357,SPY_main!H:I,2,FALSE),L356)</f>
        <v>18.350000000000001</v>
      </c>
      <c r="M357">
        <f t="shared" si="35"/>
        <v>25.8535</v>
      </c>
      <c r="N357">
        <f t="shared" si="36"/>
        <v>25.8535</v>
      </c>
      <c r="O357">
        <f t="shared" si="37"/>
        <v>22.1859</v>
      </c>
      <c r="P357">
        <f t="shared" si="38"/>
        <v>17.9129</v>
      </c>
      <c r="Q357">
        <f t="shared" si="39"/>
        <v>16.412600000000001</v>
      </c>
      <c r="R357">
        <f t="shared" si="40"/>
        <v>14.7607</v>
      </c>
      <c r="S357">
        <f t="shared" si="41"/>
        <v>14.7271</v>
      </c>
      <c r="T357">
        <f>IFERROR(VLOOKUP($A357,TY_main!A:B,2,FALSE),T356)</f>
        <v>73.8125</v>
      </c>
    </row>
    <row r="358" spans="1:20" x14ac:dyDescent="0.25">
      <c r="A358" s="2">
        <f>SPY_IVOL!A358</f>
        <v>38877</v>
      </c>
      <c r="B358">
        <f>SPY_IVOL!B358</f>
        <v>22.627099999999999</v>
      </c>
      <c r="C358">
        <f>SPY_IVOL!C358</f>
        <v>22.627099999999999</v>
      </c>
      <c r="D358">
        <f>SPY_IVOL!D358</f>
        <v>19.879100000000001</v>
      </c>
      <c r="E358">
        <f>SPY_IVOL!E358</f>
        <v>16.167100000000001</v>
      </c>
      <c r="F358">
        <f>SPY_IVOL!F358</f>
        <v>13.9696</v>
      </c>
      <c r="G358">
        <f>SPY_IVOL!G358</f>
        <v>11.456899999999999</v>
      </c>
      <c r="H358">
        <f>SPY_IVOL!H358</f>
        <v>11.0586</v>
      </c>
      <c r="I358">
        <f>VLOOKUP($A358,SPY_main!$A:$C,2,FALSE)</f>
        <v>125.35</v>
      </c>
      <c r="J358">
        <f>IFERROR(VLOOKUP($A358,SPY_main!$A:$C,3,FALSE),J357)</f>
        <v>1.7725</v>
      </c>
      <c r="K358">
        <f>IFERROR(VLOOKUP($A358,SPY_main!$E:$F,2,FALSE),K357)</f>
        <v>5.31</v>
      </c>
      <c r="L358">
        <f>IFERROR(VLOOKUP($A358,SPY_main!H:I,2,FALSE),L357)</f>
        <v>18.12</v>
      </c>
      <c r="M358">
        <f t="shared" si="35"/>
        <v>24.610299999999999</v>
      </c>
      <c r="N358">
        <f t="shared" si="36"/>
        <v>24.610299999999999</v>
      </c>
      <c r="O358">
        <f t="shared" si="37"/>
        <v>21.6021</v>
      </c>
      <c r="P358">
        <f t="shared" si="38"/>
        <v>17.904399999999999</v>
      </c>
      <c r="Q358">
        <f t="shared" si="39"/>
        <v>16.221699999999998</v>
      </c>
      <c r="R358">
        <f t="shared" si="40"/>
        <v>14.3428</v>
      </c>
      <c r="S358">
        <f t="shared" si="41"/>
        <v>14.207000000000001</v>
      </c>
      <c r="T358">
        <f>IFERROR(VLOOKUP($A358,TY_main!A:B,2,FALSE),T357)</f>
        <v>73.828125</v>
      </c>
    </row>
    <row r="359" spans="1:20" x14ac:dyDescent="0.25">
      <c r="A359" s="2">
        <f>SPY_IVOL!A359</f>
        <v>38880</v>
      </c>
      <c r="B359">
        <f>SPY_IVOL!B359</f>
        <v>25.562100000000001</v>
      </c>
      <c r="C359">
        <f>SPY_IVOL!C359</f>
        <v>25.562100000000001</v>
      </c>
      <c r="D359">
        <f>SPY_IVOL!D359</f>
        <v>22.264299999999999</v>
      </c>
      <c r="E359">
        <f>SPY_IVOL!E359</f>
        <v>17.908899999999999</v>
      </c>
      <c r="F359">
        <f>SPY_IVOL!F359</f>
        <v>15.673299999999999</v>
      </c>
      <c r="G359">
        <f>SPY_IVOL!G359</f>
        <v>13.068300000000001</v>
      </c>
      <c r="H359">
        <f>SPY_IVOL!H359</f>
        <v>12.762</v>
      </c>
      <c r="I359">
        <f>VLOOKUP($A359,SPY_main!$A:$C,2,FALSE)</f>
        <v>123.99</v>
      </c>
      <c r="J359">
        <f>IFERROR(VLOOKUP($A359,SPY_main!$A:$C,3,FALSE),J358)</f>
        <v>1.792</v>
      </c>
      <c r="K359">
        <f>IFERROR(VLOOKUP($A359,SPY_main!$E:$F,2,FALSE),K358)</f>
        <v>5.3193799999999998</v>
      </c>
      <c r="L359">
        <f>IFERROR(VLOOKUP($A359,SPY_main!H:I,2,FALSE),L358)</f>
        <v>20.96</v>
      </c>
      <c r="M359">
        <f t="shared" si="35"/>
        <v>33.085900000000002</v>
      </c>
      <c r="N359">
        <f t="shared" si="36"/>
        <v>33.085900000000002</v>
      </c>
      <c r="O359">
        <f t="shared" si="37"/>
        <v>28.727</v>
      </c>
      <c r="P359">
        <f t="shared" si="38"/>
        <v>23.718299999999999</v>
      </c>
      <c r="Q359">
        <f t="shared" si="39"/>
        <v>22.412400000000002</v>
      </c>
      <c r="R359">
        <f t="shared" si="40"/>
        <v>21.025500000000001</v>
      </c>
      <c r="S359">
        <f t="shared" si="41"/>
        <v>20.9908</v>
      </c>
      <c r="T359">
        <f>IFERROR(VLOOKUP($A359,TY_main!A:B,2,FALSE),T358)</f>
        <v>73.8125</v>
      </c>
    </row>
    <row r="360" spans="1:20" x14ac:dyDescent="0.25">
      <c r="A360" s="2">
        <f>SPY_IVOL!A360</f>
        <v>38881</v>
      </c>
      <c r="B360">
        <f>SPY_IVOL!B360</f>
        <v>27.6553</v>
      </c>
      <c r="C360">
        <f>SPY_IVOL!C360</f>
        <v>27.6553</v>
      </c>
      <c r="D360">
        <f>SPY_IVOL!D360</f>
        <v>24.394400000000001</v>
      </c>
      <c r="E360">
        <f>SPY_IVOL!E360</f>
        <v>20.0291</v>
      </c>
      <c r="F360">
        <f>SPY_IVOL!F360</f>
        <v>17.453099999999999</v>
      </c>
      <c r="G360">
        <f>SPY_IVOL!G360</f>
        <v>14.5314</v>
      </c>
      <c r="H360">
        <f>SPY_IVOL!H360</f>
        <v>14.082000000000001</v>
      </c>
      <c r="I360">
        <f>VLOOKUP($A360,SPY_main!$A:$C,2,FALSE)</f>
        <v>122.55</v>
      </c>
      <c r="J360">
        <f>IFERROR(VLOOKUP($A360,SPY_main!$A:$C,3,FALSE),J359)</f>
        <v>1.8129999999999999</v>
      </c>
      <c r="K360">
        <f>IFERROR(VLOOKUP($A360,SPY_main!$E:$F,2,FALSE),K359)</f>
        <v>5.3293799999999996</v>
      </c>
      <c r="L360">
        <f>IFERROR(VLOOKUP($A360,SPY_main!H:I,2,FALSE),L359)</f>
        <v>23.81</v>
      </c>
      <c r="M360">
        <f t="shared" si="35"/>
        <v>36.733699999999999</v>
      </c>
      <c r="N360">
        <f t="shared" si="36"/>
        <v>36.733699999999999</v>
      </c>
      <c r="O360">
        <f t="shared" si="37"/>
        <v>32.444299999999998</v>
      </c>
      <c r="P360">
        <f t="shared" si="38"/>
        <v>27.6876</v>
      </c>
      <c r="Q360">
        <f t="shared" si="39"/>
        <v>27.166499999999999</v>
      </c>
      <c r="R360">
        <f t="shared" si="40"/>
        <v>26.635200000000001</v>
      </c>
      <c r="S360">
        <f t="shared" si="41"/>
        <v>26.622800000000002</v>
      </c>
      <c r="T360">
        <f>IFERROR(VLOOKUP($A360,TY_main!A:B,2,FALSE),T359)</f>
        <v>73.921875</v>
      </c>
    </row>
    <row r="361" spans="1:20" x14ac:dyDescent="0.25">
      <c r="A361" s="2">
        <f>SPY_IVOL!A361</f>
        <v>38882</v>
      </c>
      <c r="B361">
        <f>SPY_IVOL!B361</f>
        <v>25.661999999999999</v>
      </c>
      <c r="C361">
        <f>SPY_IVOL!C361</f>
        <v>25.661999999999999</v>
      </c>
      <c r="D361">
        <f>SPY_IVOL!D361</f>
        <v>22.297999999999998</v>
      </c>
      <c r="E361">
        <f>SPY_IVOL!E361</f>
        <v>18.091799999999999</v>
      </c>
      <c r="F361">
        <f>SPY_IVOL!F361</f>
        <v>15.6633</v>
      </c>
      <c r="G361">
        <f>SPY_IVOL!G361</f>
        <v>12.781499999999999</v>
      </c>
      <c r="H361">
        <f>SPY_IVOL!H361</f>
        <v>12.565200000000001</v>
      </c>
      <c r="I361">
        <f>VLOOKUP($A361,SPY_main!$A:$C,2,FALSE)</f>
        <v>123.5</v>
      </c>
      <c r="J361">
        <f>IFERROR(VLOOKUP($A361,SPY_main!$A:$C,3,FALSE),J360)</f>
        <v>1.7990999999999999</v>
      </c>
      <c r="K361">
        <f>IFERROR(VLOOKUP($A361,SPY_main!$E:$F,2,FALSE),K360)</f>
        <v>5.34063</v>
      </c>
      <c r="L361">
        <f>IFERROR(VLOOKUP($A361,SPY_main!H:I,2,FALSE),L360)</f>
        <v>21.46</v>
      </c>
      <c r="M361">
        <f t="shared" si="35"/>
        <v>24.038799999999998</v>
      </c>
      <c r="N361">
        <f t="shared" si="36"/>
        <v>24.038599999999999</v>
      </c>
      <c r="O361">
        <f t="shared" si="37"/>
        <v>21.371600000000001</v>
      </c>
      <c r="P361">
        <f t="shared" si="38"/>
        <v>18.575099999999999</v>
      </c>
      <c r="Q361">
        <f t="shared" si="39"/>
        <v>17.655799999999999</v>
      </c>
      <c r="R361">
        <f t="shared" si="40"/>
        <v>16.700700000000001</v>
      </c>
      <c r="S361">
        <f t="shared" si="41"/>
        <v>16.700700000000001</v>
      </c>
      <c r="T361">
        <f>IFERROR(VLOOKUP($A361,TY_main!A:B,2,FALSE),T360)</f>
        <v>73.5</v>
      </c>
    </row>
    <row r="362" spans="1:20" x14ac:dyDescent="0.25">
      <c r="A362" s="2">
        <f>SPY_IVOL!A362</f>
        <v>38883</v>
      </c>
      <c r="B362">
        <f>SPY_IVOL!B362</f>
        <v>20.622499999999999</v>
      </c>
      <c r="C362">
        <f>SPY_IVOL!C362</f>
        <v>20.622499999999999</v>
      </c>
      <c r="D362">
        <f>SPY_IVOL!D362</f>
        <v>17.755600000000001</v>
      </c>
      <c r="E362">
        <f>SPY_IVOL!E362</f>
        <v>13.812099999999999</v>
      </c>
      <c r="F362">
        <f>SPY_IVOL!F362</f>
        <v>11.9521</v>
      </c>
      <c r="G362">
        <f>SPY_IVOL!G362</f>
        <v>9.8289000000000009</v>
      </c>
      <c r="H362">
        <f>SPY_IVOL!H362</f>
        <v>9.5251999999999999</v>
      </c>
      <c r="I362">
        <f>VLOOKUP($A362,SPY_main!$A:$C,2,FALSE)</f>
        <v>126.12</v>
      </c>
      <c r="J362">
        <f>IFERROR(VLOOKUP($A362,SPY_main!$A:$C,3,FALSE),J361)</f>
        <v>1.7617</v>
      </c>
      <c r="K362">
        <f>IFERROR(VLOOKUP($A362,SPY_main!$E:$F,2,FALSE),K361)</f>
        <v>5.3956299999999997</v>
      </c>
      <c r="L362">
        <f>IFERROR(VLOOKUP($A362,SPY_main!H:I,2,FALSE),L361)</f>
        <v>15.9</v>
      </c>
      <c r="M362">
        <f t="shared" si="35"/>
        <v>29.570900000000002</v>
      </c>
      <c r="N362">
        <f t="shared" si="36"/>
        <v>29.570900000000002</v>
      </c>
      <c r="O362">
        <f t="shared" si="37"/>
        <v>24.848600000000001</v>
      </c>
      <c r="P362">
        <f t="shared" si="38"/>
        <v>19.126799999999999</v>
      </c>
      <c r="Q362">
        <f t="shared" si="39"/>
        <v>18.560600000000001</v>
      </c>
      <c r="R362">
        <f t="shared" si="40"/>
        <v>17.976600000000001</v>
      </c>
      <c r="S362">
        <f t="shared" si="41"/>
        <v>17.9572</v>
      </c>
      <c r="T362">
        <f>IFERROR(VLOOKUP($A362,TY_main!A:B,2,FALSE),T361)</f>
        <v>73.296875</v>
      </c>
    </row>
    <row r="363" spans="1:20" x14ac:dyDescent="0.25">
      <c r="A363" s="2">
        <f>SPY_IVOL!A363</f>
        <v>38884</v>
      </c>
      <c r="B363">
        <f>SPY_IVOL!B363</f>
        <v>22.958600000000001</v>
      </c>
      <c r="C363">
        <f>SPY_IVOL!C363</f>
        <v>22.958600000000001</v>
      </c>
      <c r="D363">
        <f>SPY_IVOL!D363</f>
        <v>19.774799999999999</v>
      </c>
      <c r="E363">
        <f>SPY_IVOL!E363</f>
        <v>14.918100000000001</v>
      </c>
      <c r="F363">
        <f>SPY_IVOL!F363</f>
        <v>12.7201</v>
      </c>
      <c r="G363">
        <f>SPY_IVOL!G363</f>
        <v>10.667999999999999</v>
      </c>
      <c r="H363">
        <f>SPY_IVOL!H363</f>
        <v>10.1601</v>
      </c>
      <c r="I363">
        <f>VLOOKUP($A363,SPY_main!$A:$C,2,FALSE)</f>
        <v>124.65</v>
      </c>
      <c r="J363">
        <f>IFERROR(VLOOKUP($A363,SPY_main!$A:$C,3,FALSE),J362)</f>
        <v>1.7825</v>
      </c>
      <c r="K363">
        <f>IFERROR(VLOOKUP($A363,SPY_main!$E:$F,2,FALSE),K362)</f>
        <v>5.4137500000000003</v>
      </c>
      <c r="L363">
        <f>IFERROR(VLOOKUP($A363,SPY_main!H:I,2,FALSE),L362)</f>
        <v>17.25</v>
      </c>
      <c r="M363">
        <f t="shared" si="35"/>
        <v>29.570900000000002</v>
      </c>
      <c r="N363">
        <f t="shared" si="36"/>
        <v>29.570900000000002</v>
      </c>
      <c r="O363">
        <f t="shared" si="37"/>
        <v>24.848600000000001</v>
      </c>
      <c r="P363">
        <f t="shared" si="38"/>
        <v>19.126799999999999</v>
      </c>
      <c r="Q363">
        <f t="shared" si="39"/>
        <v>18.560600000000001</v>
      </c>
      <c r="R363">
        <f t="shared" si="40"/>
        <v>17.976600000000001</v>
      </c>
      <c r="S363">
        <f t="shared" si="41"/>
        <v>17.9572</v>
      </c>
      <c r="T363">
        <f>IFERROR(VLOOKUP($A363,TY_main!A:B,2,FALSE),T362)</f>
        <v>73.15625</v>
      </c>
    </row>
    <row r="364" spans="1:20" x14ac:dyDescent="0.25">
      <c r="A364" s="2">
        <f>SPY_IVOL!A364</f>
        <v>38887</v>
      </c>
      <c r="B364">
        <f>SPY_IVOL!B364</f>
        <v>21.754100000000001</v>
      </c>
      <c r="C364">
        <f>SPY_IVOL!C364</f>
        <v>21.754100000000001</v>
      </c>
      <c r="D364">
        <f>SPY_IVOL!D364</f>
        <v>19.369900000000001</v>
      </c>
      <c r="E364">
        <f>SPY_IVOL!E364</f>
        <v>15.719799999999999</v>
      </c>
      <c r="F364">
        <f>SPY_IVOL!F364</f>
        <v>13.542999999999999</v>
      </c>
      <c r="G364">
        <f>SPY_IVOL!G364</f>
        <v>11.4575</v>
      </c>
      <c r="H364">
        <f>SPY_IVOL!H364</f>
        <v>10.8218</v>
      </c>
      <c r="I364">
        <f>VLOOKUP($A364,SPY_main!$A:$C,2,FALSE)</f>
        <v>123.67</v>
      </c>
      <c r="J364">
        <f>IFERROR(VLOOKUP($A364,SPY_main!$A:$C,3,FALSE),J363)</f>
        <v>1.7966</v>
      </c>
      <c r="K364">
        <f>IFERROR(VLOOKUP($A364,SPY_main!$E:$F,2,FALSE),K363)</f>
        <v>5.4243800000000002</v>
      </c>
      <c r="L364">
        <f>IFERROR(VLOOKUP($A364,SPY_main!H:I,2,FALSE),L363)</f>
        <v>17.829999999999998</v>
      </c>
      <c r="M364">
        <f t="shared" si="35"/>
        <v>23.8916</v>
      </c>
      <c r="N364">
        <f t="shared" si="36"/>
        <v>23.8916</v>
      </c>
      <c r="O364">
        <f t="shared" si="37"/>
        <v>20.497</v>
      </c>
      <c r="P364">
        <f t="shared" si="38"/>
        <v>15.558</v>
      </c>
      <c r="Q364">
        <f t="shared" si="39"/>
        <v>13.370900000000001</v>
      </c>
      <c r="R364">
        <f t="shared" si="40"/>
        <v>11.101599999999999</v>
      </c>
      <c r="S364">
        <f t="shared" si="41"/>
        <v>10.659700000000001</v>
      </c>
      <c r="T364">
        <f>IFERROR(VLOOKUP($A364,TY_main!A:B,2,FALSE),T363)</f>
        <v>73.09375</v>
      </c>
    </row>
    <row r="365" spans="1:20" x14ac:dyDescent="0.25">
      <c r="A365" s="2">
        <f>SPY_IVOL!A365</f>
        <v>38888</v>
      </c>
      <c r="B365">
        <f>SPY_IVOL!B365</f>
        <v>20.614000000000001</v>
      </c>
      <c r="C365">
        <f>SPY_IVOL!C365</f>
        <v>20.614000000000001</v>
      </c>
      <c r="D365">
        <f>SPY_IVOL!D365</f>
        <v>18.484200000000001</v>
      </c>
      <c r="E365">
        <f>SPY_IVOL!E365</f>
        <v>15.127000000000001</v>
      </c>
      <c r="F365">
        <f>SPY_IVOL!F365</f>
        <v>12.859400000000001</v>
      </c>
      <c r="G365">
        <f>SPY_IVOL!G365</f>
        <v>10.6272</v>
      </c>
      <c r="H365">
        <f>SPY_IVOL!H365</f>
        <v>9.8452999999999999</v>
      </c>
      <c r="I365">
        <f>VLOOKUP($A365,SPY_main!$A:$C,2,FALSE)</f>
        <v>124.09</v>
      </c>
      <c r="J365">
        <f>IFERROR(VLOOKUP($A365,SPY_main!$A:$C,3,FALSE),J364)</f>
        <v>1.7905</v>
      </c>
      <c r="K365">
        <f>IFERROR(VLOOKUP($A365,SPY_main!$E:$F,2,FALSE),K364)</f>
        <v>5.4368800000000004</v>
      </c>
      <c r="L365">
        <f>IFERROR(VLOOKUP($A365,SPY_main!H:I,2,FALSE),L364)</f>
        <v>16.690000000000001</v>
      </c>
      <c r="M365">
        <f t="shared" si="35"/>
        <v>22.488499999999998</v>
      </c>
      <c r="N365">
        <f t="shared" si="36"/>
        <v>22.488499999999998</v>
      </c>
      <c r="O365">
        <f t="shared" si="37"/>
        <v>19.383900000000001</v>
      </c>
      <c r="P365">
        <f t="shared" si="38"/>
        <v>14.707100000000001</v>
      </c>
      <c r="Q365">
        <f t="shared" si="39"/>
        <v>12.570399999999999</v>
      </c>
      <c r="R365">
        <f t="shared" si="40"/>
        <v>10.517300000000001</v>
      </c>
      <c r="S365">
        <f t="shared" si="41"/>
        <v>10.0311</v>
      </c>
      <c r="T365">
        <f>IFERROR(VLOOKUP($A365,TY_main!A:B,2,FALSE),T364)</f>
        <v>73.03125</v>
      </c>
    </row>
    <row r="366" spans="1:20" x14ac:dyDescent="0.25">
      <c r="A366" s="2">
        <f>SPY_IVOL!A366</f>
        <v>38889</v>
      </c>
      <c r="B366">
        <f>SPY_IVOL!B366</f>
        <v>19.298400000000001</v>
      </c>
      <c r="C366">
        <f>SPY_IVOL!C366</f>
        <v>19.298400000000001</v>
      </c>
      <c r="D366">
        <f>SPY_IVOL!D366</f>
        <v>17.1419</v>
      </c>
      <c r="E366">
        <f>SPY_IVOL!E366</f>
        <v>13.874000000000001</v>
      </c>
      <c r="F366">
        <f>SPY_IVOL!F366</f>
        <v>11.899900000000001</v>
      </c>
      <c r="G366">
        <f>SPY_IVOL!G366</f>
        <v>9.9520999999999997</v>
      </c>
      <c r="H366">
        <f>SPY_IVOL!H366</f>
        <v>9.3803000000000001</v>
      </c>
      <c r="I366">
        <f>VLOOKUP($A366,SPY_main!$A:$C,2,FALSE)</f>
        <v>125.01</v>
      </c>
      <c r="J366">
        <f>IFERROR(VLOOKUP($A366,SPY_main!$A:$C,3,FALSE),J365)</f>
        <v>1.7774000000000001</v>
      </c>
      <c r="K366">
        <f>IFERROR(VLOOKUP($A366,SPY_main!$E:$F,2,FALSE),K365)</f>
        <v>5.4487500000000004</v>
      </c>
      <c r="L366">
        <f>IFERROR(VLOOKUP($A366,SPY_main!H:I,2,FALSE),L365)</f>
        <v>15.52</v>
      </c>
      <c r="M366">
        <f t="shared" si="35"/>
        <v>21.228000000000002</v>
      </c>
      <c r="N366">
        <f t="shared" si="36"/>
        <v>21.228000000000002</v>
      </c>
      <c r="O366">
        <f t="shared" si="37"/>
        <v>18.127500000000001</v>
      </c>
      <c r="P366">
        <f t="shared" si="38"/>
        <v>13.548299999999999</v>
      </c>
      <c r="Q366">
        <f t="shared" si="39"/>
        <v>11.876200000000001</v>
      </c>
      <c r="R366">
        <f t="shared" si="40"/>
        <v>10.2994</v>
      </c>
      <c r="S366">
        <f t="shared" si="41"/>
        <v>9.9906000000000006</v>
      </c>
      <c r="T366">
        <f>IFERROR(VLOOKUP($A366,TY_main!A:B,2,FALSE),T365)</f>
        <v>73.03125</v>
      </c>
    </row>
    <row r="367" spans="1:20" x14ac:dyDescent="0.25">
      <c r="A367" s="2">
        <f>SPY_IVOL!A367</f>
        <v>38890</v>
      </c>
      <c r="B367">
        <f>SPY_IVOL!B367</f>
        <v>19.997499999999999</v>
      </c>
      <c r="C367">
        <f>SPY_IVOL!C367</f>
        <v>19.997499999999999</v>
      </c>
      <c r="D367">
        <f>SPY_IVOL!D367</f>
        <v>17.7944</v>
      </c>
      <c r="E367">
        <f>SPY_IVOL!E367</f>
        <v>14.4023</v>
      </c>
      <c r="F367">
        <f>SPY_IVOL!F367</f>
        <v>12.392200000000001</v>
      </c>
      <c r="G367">
        <f>SPY_IVOL!G367</f>
        <v>10.484</v>
      </c>
      <c r="H367">
        <f>SPY_IVOL!H367</f>
        <v>9.8939000000000004</v>
      </c>
      <c r="I367">
        <f>VLOOKUP($A367,SPY_main!$A:$C,2,FALSE)</f>
        <v>124.46</v>
      </c>
      <c r="J367">
        <f>IFERROR(VLOOKUP($A367,SPY_main!$A:$C,3,FALSE),J366)</f>
        <v>1.7851999999999999</v>
      </c>
      <c r="K367">
        <f>IFERROR(VLOOKUP($A367,SPY_main!$E:$F,2,FALSE),K366)</f>
        <v>5.46</v>
      </c>
      <c r="L367">
        <f>IFERROR(VLOOKUP($A367,SPY_main!H:I,2,FALSE),L366)</f>
        <v>15.88</v>
      </c>
      <c r="M367">
        <f t="shared" si="35"/>
        <v>21.731200000000001</v>
      </c>
      <c r="N367">
        <f t="shared" si="36"/>
        <v>21.731200000000001</v>
      </c>
      <c r="O367">
        <f t="shared" si="37"/>
        <v>18.7105</v>
      </c>
      <c r="P367">
        <f t="shared" si="38"/>
        <v>14.2554</v>
      </c>
      <c r="Q367">
        <f t="shared" si="39"/>
        <v>12.3482</v>
      </c>
      <c r="R367">
        <f t="shared" si="40"/>
        <v>10.4871</v>
      </c>
      <c r="S367">
        <f t="shared" si="41"/>
        <v>10.093299999999999</v>
      </c>
      <c r="T367">
        <f>IFERROR(VLOOKUP($A367,TY_main!A:B,2,FALSE),T366)</f>
        <v>72.828125</v>
      </c>
    </row>
    <row r="368" spans="1:20" x14ac:dyDescent="0.25">
      <c r="A368" s="2">
        <f>SPY_IVOL!A368</f>
        <v>38891</v>
      </c>
      <c r="B368">
        <f>SPY_IVOL!B368</f>
        <v>20.072700000000001</v>
      </c>
      <c r="C368">
        <f>SPY_IVOL!C368</f>
        <v>20.072700000000001</v>
      </c>
      <c r="D368">
        <f>SPY_IVOL!D368</f>
        <v>17.8948</v>
      </c>
      <c r="E368">
        <f>SPY_IVOL!E368</f>
        <v>14.511799999999999</v>
      </c>
      <c r="F368">
        <f>SPY_IVOL!F368</f>
        <v>12.4861</v>
      </c>
      <c r="G368">
        <f>SPY_IVOL!G368</f>
        <v>10.585100000000001</v>
      </c>
      <c r="H368">
        <f>SPY_IVOL!H368</f>
        <v>9.9763000000000002</v>
      </c>
      <c r="I368">
        <f>VLOOKUP($A368,SPY_main!$A:$C,2,FALSE)</f>
        <v>124.44</v>
      </c>
      <c r="J368">
        <f>IFERROR(VLOOKUP($A368,SPY_main!$A:$C,3,FALSE),J367)</f>
        <v>1.7855000000000001</v>
      </c>
      <c r="K368">
        <f>IFERROR(VLOOKUP($A368,SPY_main!$E:$F,2,FALSE),K367)</f>
        <v>5.48</v>
      </c>
      <c r="L368">
        <f>IFERROR(VLOOKUP($A368,SPY_main!H:I,2,FALSE),L367)</f>
        <v>15.89</v>
      </c>
      <c r="M368">
        <f t="shared" si="35"/>
        <v>21.898299999999999</v>
      </c>
      <c r="N368">
        <f t="shared" si="36"/>
        <v>21.898299999999999</v>
      </c>
      <c r="O368">
        <f t="shared" si="37"/>
        <v>18.859500000000001</v>
      </c>
      <c r="P368">
        <f t="shared" si="38"/>
        <v>14.3531</v>
      </c>
      <c r="Q368">
        <f t="shared" si="39"/>
        <v>12.4411</v>
      </c>
      <c r="R368">
        <f t="shared" si="40"/>
        <v>10.608599999999999</v>
      </c>
      <c r="S368">
        <f t="shared" si="41"/>
        <v>10.2111</v>
      </c>
      <c r="T368">
        <f>IFERROR(VLOOKUP($A368,TY_main!A:B,2,FALSE),T367)</f>
        <v>72.6875</v>
      </c>
    </row>
    <row r="369" spans="1:20" x14ac:dyDescent="0.25">
      <c r="A369" s="2">
        <f>SPY_IVOL!A369</f>
        <v>38894</v>
      </c>
      <c r="B369">
        <f>SPY_IVOL!B369</f>
        <v>20.003399999999999</v>
      </c>
      <c r="C369">
        <f>SPY_IVOL!C369</f>
        <v>20.003399999999999</v>
      </c>
      <c r="D369">
        <f>SPY_IVOL!D369</f>
        <v>17.7746</v>
      </c>
      <c r="E369">
        <f>SPY_IVOL!E369</f>
        <v>14.316800000000001</v>
      </c>
      <c r="F369">
        <f>SPY_IVOL!F369</f>
        <v>12.3178</v>
      </c>
      <c r="G369">
        <f>SPY_IVOL!G369</f>
        <v>10.462</v>
      </c>
      <c r="H369">
        <f>SPY_IVOL!H369</f>
        <v>9.8803999999999998</v>
      </c>
      <c r="I369">
        <f>VLOOKUP($A369,SPY_main!$A:$C,2,FALSE)</f>
        <v>124.99</v>
      </c>
      <c r="J369">
        <f>IFERROR(VLOOKUP($A369,SPY_main!$A:$C,3,FALSE),J368)</f>
        <v>1.7776000000000001</v>
      </c>
      <c r="K369">
        <f>IFERROR(VLOOKUP($A369,SPY_main!$E:$F,2,FALSE),K368)</f>
        <v>5.49</v>
      </c>
      <c r="L369">
        <f>IFERROR(VLOOKUP($A369,SPY_main!H:I,2,FALSE),L368)</f>
        <v>15.62</v>
      </c>
      <c r="M369">
        <f t="shared" si="35"/>
        <v>22.082000000000001</v>
      </c>
      <c r="N369">
        <f t="shared" si="36"/>
        <v>22.082000000000001</v>
      </c>
      <c r="O369">
        <f t="shared" si="37"/>
        <v>18.7913</v>
      </c>
      <c r="P369">
        <f t="shared" si="38"/>
        <v>13.8841</v>
      </c>
      <c r="Q369">
        <f t="shared" si="39"/>
        <v>12.188000000000001</v>
      </c>
      <c r="R369">
        <f t="shared" si="40"/>
        <v>10.6408</v>
      </c>
      <c r="S369">
        <f t="shared" si="41"/>
        <v>10.334199999999999</v>
      </c>
      <c r="T369">
        <f>IFERROR(VLOOKUP($A369,TY_main!A:B,2,FALSE),T368)</f>
        <v>72.671875</v>
      </c>
    </row>
    <row r="370" spans="1:20" x14ac:dyDescent="0.25">
      <c r="A370" s="2">
        <f>SPY_IVOL!A370</f>
        <v>38895</v>
      </c>
      <c r="B370">
        <f>SPY_IVOL!B370</f>
        <v>20.603999999999999</v>
      </c>
      <c r="C370">
        <f>SPY_IVOL!C370</f>
        <v>20.603999999999999</v>
      </c>
      <c r="D370">
        <f>SPY_IVOL!D370</f>
        <v>18.339099999999998</v>
      </c>
      <c r="E370">
        <f>SPY_IVOL!E370</f>
        <v>14.9465</v>
      </c>
      <c r="F370">
        <f>SPY_IVOL!F370</f>
        <v>12.986000000000001</v>
      </c>
      <c r="G370">
        <f>SPY_IVOL!G370</f>
        <v>11.0883</v>
      </c>
      <c r="H370">
        <f>SPY_IVOL!H370</f>
        <v>10.555099999999999</v>
      </c>
      <c r="I370">
        <f>VLOOKUP($A370,SPY_main!$A:$C,2,FALSE)</f>
        <v>123.91</v>
      </c>
      <c r="J370">
        <f>IFERROR(VLOOKUP($A370,SPY_main!$A:$C,3,FALSE),J369)</f>
        <v>1.7930999999999999</v>
      </c>
      <c r="K370">
        <f>IFERROR(VLOOKUP($A370,SPY_main!$E:$F,2,FALSE),K369)</f>
        <v>5.5</v>
      </c>
      <c r="L370">
        <f>IFERROR(VLOOKUP($A370,SPY_main!H:I,2,FALSE),L369)</f>
        <v>16.399999999999999</v>
      </c>
      <c r="M370">
        <f t="shared" si="35"/>
        <v>23.245799999999999</v>
      </c>
      <c r="N370">
        <f t="shared" si="36"/>
        <v>23.245799999999999</v>
      </c>
      <c r="O370">
        <f t="shared" si="37"/>
        <v>19.926600000000001</v>
      </c>
      <c r="P370">
        <f t="shared" si="38"/>
        <v>15.095000000000001</v>
      </c>
      <c r="Q370">
        <f t="shared" si="39"/>
        <v>13.497</v>
      </c>
      <c r="R370">
        <f t="shared" si="40"/>
        <v>12.0288</v>
      </c>
      <c r="S370">
        <f t="shared" si="41"/>
        <v>11.757300000000001</v>
      </c>
      <c r="T370">
        <f>IFERROR(VLOOKUP($A370,TY_main!A:B,2,FALSE),T369)</f>
        <v>72.796875</v>
      </c>
    </row>
    <row r="371" spans="1:20" x14ac:dyDescent="0.25">
      <c r="A371" s="2">
        <f>SPY_IVOL!A371</f>
        <v>38896</v>
      </c>
      <c r="B371">
        <f>SPY_IVOL!B371</f>
        <v>20.3566</v>
      </c>
      <c r="C371">
        <f>SPY_IVOL!C371</f>
        <v>20.3566</v>
      </c>
      <c r="D371">
        <f>SPY_IVOL!D371</f>
        <v>18.0792</v>
      </c>
      <c r="E371">
        <f>SPY_IVOL!E371</f>
        <v>14.583</v>
      </c>
      <c r="F371">
        <f>SPY_IVOL!F371</f>
        <v>12.6021</v>
      </c>
      <c r="G371">
        <f>SPY_IVOL!G371</f>
        <v>10.756500000000001</v>
      </c>
      <c r="H371">
        <f>SPY_IVOL!H371</f>
        <v>10.2003</v>
      </c>
      <c r="I371">
        <f>VLOOKUP($A371,SPY_main!$A:$C,2,FALSE)</f>
        <v>124.75</v>
      </c>
      <c r="J371">
        <f>IFERROR(VLOOKUP($A371,SPY_main!$A:$C,3,FALSE),J370)</f>
        <v>1.7810999999999999</v>
      </c>
      <c r="K371">
        <f>IFERROR(VLOOKUP($A371,SPY_main!$E:$F,2,FALSE),K370)</f>
        <v>5.4987500000000002</v>
      </c>
      <c r="L371">
        <f>IFERROR(VLOOKUP($A371,SPY_main!H:I,2,FALSE),L370)</f>
        <v>15.79</v>
      </c>
      <c r="M371">
        <f t="shared" si="35"/>
        <v>22.566199999999998</v>
      </c>
      <c r="N371">
        <f t="shared" si="36"/>
        <v>22.566199999999998</v>
      </c>
      <c r="O371">
        <f t="shared" si="37"/>
        <v>19.376100000000001</v>
      </c>
      <c r="P371">
        <f t="shared" si="38"/>
        <v>14.747</v>
      </c>
      <c r="Q371">
        <f t="shared" si="39"/>
        <v>12.892200000000001</v>
      </c>
      <c r="R371">
        <f t="shared" si="40"/>
        <v>11.0458</v>
      </c>
      <c r="S371">
        <f t="shared" si="41"/>
        <v>10.696</v>
      </c>
      <c r="T371">
        <f>IFERROR(VLOOKUP($A371,TY_main!A:B,2,FALSE),T370)</f>
        <v>72.65625</v>
      </c>
    </row>
    <row r="372" spans="1:20" x14ac:dyDescent="0.25">
      <c r="A372" s="2">
        <f>SPY_IVOL!A372</f>
        <v>38897</v>
      </c>
      <c r="B372">
        <f>SPY_IVOL!B372</f>
        <v>17.571400000000001</v>
      </c>
      <c r="C372">
        <f>SPY_IVOL!C372</f>
        <v>17.571400000000001</v>
      </c>
      <c r="D372">
        <f>SPY_IVOL!D372</f>
        <v>15.482799999999999</v>
      </c>
      <c r="E372">
        <f>SPY_IVOL!E372</f>
        <v>12.296900000000001</v>
      </c>
      <c r="F372">
        <f>SPY_IVOL!F372</f>
        <v>10.635300000000001</v>
      </c>
      <c r="G372">
        <f>SPY_IVOL!G372</f>
        <v>9.1077999999999992</v>
      </c>
      <c r="H372">
        <f>SPY_IVOL!H372</f>
        <v>8.6771999999999991</v>
      </c>
      <c r="I372">
        <f>VLOOKUP($A372,SPY_main!$A:$C,2,FALSE)</f>
        <v>127.27</v>
      </c>
      <c r="J372">
        <f>IFERROR(VLOOKUP($A372,SPY_main!$A:$C,3,FALSE),J371)</f>
        <v>1.7458</v>
      </c>
      <c r="K372">
        <f>IFERROR(VLOOKUP($A372,SPY_main!$E:$F,2,FALSE),K371)</f>
        <v>5.5081300000000004</v>
      </c>
      <c r="L372">
        <f>IFERROR(VLOOKUP($A372,SPY_main!H:I,2,FALSE),L371)</f>
        <v>13.03</v>
      </c>
      <c r="M372">
        <f t="shared" si="35"/>
        <v>19.328600000000002</v>
      </c>
      <c r="N372">
        <f t="shared" si="36"/>
        <v>19.328600000000002</v>
      </c>
      <c r="O372">
        <f t="shared" si="37"/>
        <v>16.271999999999998</v>
      </c>
      <c r="P372">
        <f t="shared" si="38"/>
        <v>11.6356</v>
      </c>
      <c r="Q372">
        <f t="shared" si="39"/>
        <v>10.1142</v>
      </c>
      <c r="R372">
        <f t="shared" si="40"/>
        <v>8.7362000000000002</v>
      </c>
      <c r="S372">
        <f t="shared" si="41"/>
        <v>8.4652999999999992</v>
      </c>
      <c r="T372">
        <f>IFERROR(VLOOKUP($A372,TY_main!A:B,2,FALSE),T371)</f>
        <v>72.875</v>
      </c>
    </row>
    <row r="373" spans="1:20" x14ac:dyDescent="0.25">
      <c r="A373" s="2">
        <f>SPY_IVOL!A373</f>
        <v>38898</v>
      </c>
      <c r="B373">
        <f>SPY_IVOL!B373</f>
        <v>17.3262</v>
      </c>
      <c r="C373">
        <f>SPY_IVOL!C373</f>
        <v>17.3262</v>
      </c>
      <c r="D373">
        <f>SPY_IVOL!D373</f>
        <v>15.3497</v>
      </c>
      <c r="E373">
        <f>SPY_IVOL!E373</f>
        <v>12.350300000000001</v>
      </c>
      <c r="F373">
        <f>SPY_IVOL!F373</f>
        <v>10.7849</v>
      </c>
      <c r="G373">
        <f>SPY_IVOL!G373</f>
        <v>9.3633000000000006</v>
      </c>
      <c r="H373">
        <f>SPY_IVOL!H373</f>
        <v>8.9613999999999994</v>
      </c>
      <c r="I373">
        <f>VLOOKUP($A373,SPY_main!$A:$C,2,FALSE)</f>
        <v>127.23</v>
      </c>
      <c r="J373">
        <f>IFERROR(VLOOKUP($A373,SPY_main!$A:$C,3,FALSE),J372)</f>
        <v>1.7463</v>
      </c>
      <c r="K373">
        <f>IFERROR(VLOOKUP($A373,SPY_main!$E:$F,2,FALSE),K372)</f>
        <v>5.4806299999999997</v>
      </c>
      <c r="L373">
        <f>IFERROR(VLOOKUP($A373,SPY_main!H:I,2,FALSE),L372)</f>
        <v>13.08</v>
      </c>
      <c r="M373">
        <f t="shared" si="35"/>
        <v>19.0029</v>
      </c>
      <c r="N373">
        <f t="shared" si="36"/>
        <v>19.0029</v>
      </c>
      <c r="O373">
        <f t="shared" si="37"/>
        <v>15.987</v>
      </c>
      <c r="P373">
        <f t="shared" si="38"/>
        <v>11.458600000000001</v>
      </c>
      <c r="Q373">
        <f t="shared" si="39"/>
        <v>10.298299999999999</v>
      </c>
      <c r="R373">
        <f t="shared" si="40"/>
        <v>9.3337000000000003</v>
      </c>
      <c r="S373">
        <f t="shared" si="41"/>
        <v>9.16</v>
      </c>
      <c r="T373">
        <f>IFERROR(VLOOKUP($A373,TY_main!A:B,2,FALSE),T372)</f>
        <v>73.203125</v>
      </c>
    </row>
    <row r="374" spans="1:20" x14ac:dyDescent="0.25">
      <c r="A374" s="2">
        <f>SPY_IVOL!A374</f>
        <v>38901</v>
      </c>
      <c r="B374">
        <f>SPY_IVOL!B374</f>
        <v>17.841999999999999</v>
      </c>
      <c r="C374">
        <f>SPY_IVOL!C374</f>
        <v>17.841999999999999</v>
      </c>
      <c r="D374">
        <f>SPY_IVOL!D374</f>
        <v>15.6111</v>
      </c>
      <c r="E374">
        <f>SPY_IVOL!E374</f>
        <v>12.2187</v>
      </c>
      <c r="F374">
        <f>SPY_IVOL!F374</f>
        <v>10.651899999999999</v>
      </c>
      <c r="G374">
        <f>SPY_IVOL!G374</f>
        <v>9.2718000000000007</v>
      </c>
      <c r="H374">
        <f>SPY_IVOL!H374</f>
        <v>8.907</v>
      </c>
      <c r="I374">
        <f>VLOOKUP($A374,SPY_main!$A:$C,2,FALSE)</f>
        <v>127.8</v>
      </c>
      <c r="J374">
        <f>IFERROR(VLOOKUP($A374,SPY_main!$A:$C,3,FALSE),J373)</f>
        <v>1.7385999999999999</v>
      </c>
      <c r="K374">
        <f>IFERROR(VLOOKUP($A374,SPY_main!$E:$F,2,FALSE),K373)</f>
        <v>5.48</v>
      </c>
      <c r="L374">
        <f>IFERROR(VLOOKUP($A374,SPY_main!H:I,2,FALSE),L373)</f>
        <v>13.05</v>
      </c>
      <c r="M374">
        <f t="shared" si="35"/>
        <v>20.288799999999998</v>
      </c>
      <c r="N374">
        <f t="shared" si="36"/>
        <v>20.288799999999998</v>
      </c>
      <c r="O374">
        <f t="shared" si="37"/>
        <v>16.7864</v>
      </c>
      <c r="P374">
        <f t="shared" si="38"/>
        <v>11.448499999999999</v>
      </c>
      <c r="Q374">
        <f t="shared" si="39"/>
        <v>10.1294</v>
      </c>
      <c r="R374">
        <f t="shared" si="40"/>
        <v>8.9466999999999999</v>
      </c>
      <c r="S374">
        <f t="shared" si="41"/>
        <v>8.7499000000000002</v>
      </c>
      <c r="T374">
        <f>IFERROR(VLOOKUP($A374,TY_main!A:B,2,FALSE),T373)</f>
        <v>73.140625</v>
      </c>
    </row>
    <row r="375" spans="1:20" x14ac:dyDescent="0.25">
      <c r="A375" s="2">
        <f>SPY_IVOL!A375</f>
        <v>38903</v>
      </c>
      <c r="B375">
        <f>SPY_IVOL!B375</f>
        <v>18.3796</v>
      </c>
      <c r="C375">
        <f>SPY_IVOL!C375</f>
        <v>18.3796</v>
      </c>
      <c r="D375">
        <f>SPY_IVOL!D375</f>
        <v>16.2439</v>
      </c>
      <c r="E375">
        <f>SPY_IVOL!E375</f>
        <v>13.0779</v>
      </c>
      <c r="F375">
        <f>SPY_IVOL!F375</f>
        <v>11.575699999999999</v>
      </c>
      <c r="G375">
        <f>SPY_IVOL!G375</f>
        <v>10.2188</v>
      </c>
      <c r="H375">
        <f>SPY_IVOL!H375</f>
        <v>9.8747000000000007</v>
      </c>
      <c r="I375">
        <f>VLOOKUP($A375,SPY_main!$A:$C,2,FALSE)</f>
        <v>127.07</v>
      </c>
      <c r="J375">
        <f>IFERROR(VLOOKUP($A375,SPY_main!$A:$C,3,FALSE),J374)</f>
        <v>1.7484999999999999</v>
      </c>
      <c r="K375">
        <f>IFERROR(VLOOKUP($A375,SPY_main!$E:$F,2,FALSE),K374)</f>
        <v>5.4887499999999996</v>
      </c>
      <c r="L375">
        <f>IFERROR(VLOOKUP($A375,SPY_main!H:I,2,FALSE),L374)</f>
        <v>14.15</v>
      </c>
      <c r="M375">
        <f t="shared" si="35"/>
        <v>21.195599999999999</v>
      </c>
      <c r="N375">
        <f t="shared" si="36"/>
        <v>21.195599999999999</v>
      </c>
      <c r="O375">
        <f t="shared" si="37"/>
        <v>17.690300000000001</v>
      </c>
      <c r="P375">
        <f t="shared" si="38"/>
        <v>12.487</v>
      </c>
      <c r="Q375">
        <f t="shared" si="39"/>
        <v>11.5585</v>
      </c>
      <c r="R375">
        <f t="shared" si="40"/>
        <v>10.803800000000001</v>
      </c>
      <c r="S375">
        <f t="shared" si="41"/>
        <v>10.688800000000001</v>
      </c>
      <c r="T375">
        <f>IFERROR(VLOOKUP($A375,TY_main!A:B,2,FALSE),T374)</f>
        <v>72.765625</v>
      </c>
    </row>
    <row r="376" spans="1:20" x14ac:dyDescent="0.25">
      <c r="A376" s="2">
        <f>SPY_IVOL!A376</f>
        <v>38904</v>
      </c>
      <c r="B376">
        <f>SPY_IVOL!B376</f>
        <v>18.317499999999999</v>
      </c>
      <c r="C376">
        <f>SPY_IVOL!C376</f>
        <v>18.317499999999999</v>
      </c>
      <c r="D376">
        <f>SPY_IVOL!D376</f>
        <v>16.1418</v>
      </c>
      <c r="E376">
        <f>SPY_IVOL!E376</f>
        <v>12.8957</v>
      </c>
      <c r="F376">
        <f>SPY_IVOL!F376</f>
        <v>11.4095</v>
      </c>
      <c r="G376">
        <f>SPY_IVOL!G376</f>
        <v>10.095700000000001</v>
      </c>
      <c r="H376">
        <f>SPY_IVOL!H376</f>
        <v>9.7611000000000008</v>
      </c>
      <c r="I376">
        <f>VLOOKUP($A376,SPY_main!$A:$C,2,FALSE)</f>
        <v>127.44</v>
      </c>
      <c r="J376">
        <f>IFERROR(VLOOKUP($A376,SPY_main!$A:$C,3,FALSE),J375)</f>
        <v>1.7435</v>
      </c>
      <c r="K376">
        <f>IFERROR(VLOOKUP($A376,SPY_main!$E:$F,2,FALSE),K375)</f>
        <v>5.5071899999999996</v>
      </c>
      <c r="L376">
        <f>IFERROR(VLOOKUP($A376,SPY_main!H:I,2,FALSE),L375)</f>
        <v>13.65</v>
      </c>
      <c r="M376">
        <f t="shared" si="35"/>
        <v>21.240500000000001</v>
      </c>
      <c r="N376">
        <f t="shared" si="36"/>
        <v>21.240500000000001</v>
      </c>
      <c r="O376">
        <f t="shared" si="37"/>
        <v>17.668700000000001</v>
      </c>
      <c r="P376">
        <f t="shared" si="38"/>
        <v>12.319800000000001</v>
      </c>
      <c r="Q376">
        <f t="shared" si="39"/>
        <v>11.3284</v>
      </c>
      <c r="R376">
        <f t="shared" si="40"/>
        <v>10.5214</v>
      </c>
      <c r="S376">
        <f t="shared" si="41"/>
        <v>10.3964</v>
      </c>
      <c r="T376">
        <f>IFERROR(VLOOKUP($A376,TY_main!A:B,2,FALSE),T375)</f>
        <v>72.9375</v>
      </c>
    </row>
    <row r="377" spans="1:20" x14ac:dyDescent="0.25">
      <c r="A377" s="2">
        <f>SPY_IVOL!A377</f>
        <v>38905</v>
      </c>
      <c r="B377">
        <f>SPY_IVOL!B377</f>
        <v>18.308800000000002</v>
      </c>
      <c r="C377">
        <f>SPY_IVOL!C377</f>
        <v>18.308800000000002</v>
      </c>
      <c r="D377">
        <f>SPY_IVOL!D377</f>
        <v>16.294799999999999</v>
      </c>
      <c r="E377">
        <f>SPY_IVOL!E377</f>
        <v>13.319800000000001</v>
      </c>
      <c r="F377">
        <f>SPY_IVOL!F377</f>
        <v>11.753</v>
      </c>
      <c r="G377">
        <f>SPY_IVOL!G377</f>
        <v>10.2842</v>
      </c>
      <c r="H377">
        <f>SPY_IVOL!H377</f>
        <v>9.8985000000000003</v>
      </c>
      <c r="I377">
        <f>VLOOKUP($A377,SPY_main!$A:$C,2,FALSE)</f>
        <v>126.61</v>
      </c>
      <c r="J377">
        <f>IFERROR(VLOOKUP($A377,SPY_main!$A:$C,3,FALSE),J376)</f>
        <v>1.7548999999999999</v>
      </c>
      <c r="K377">
        <f>IFERROR(VLOOKUP($A377,SPY_main!$E:$F,2,FALSE),K376)</f>
        <v>5.51</v>
      </c>
      <c r="L377">
        <f>IFERROR(VLOOKUP($A377,SPY_main!H:I,2,FALSE),L376)</f>
        <v>13.97</v>
      </c>
      <c r="M377">
        <f t="shared" si="35"/>
        <v>20.507899999999999</v>
      </c>
      <c r="N377">
        <f t="shared" si="36"/>
        <v>20.507899999999999</v>
      </c>
      <c r="O377">
        <f t="shared" si="37"/>
        <v>17.247199999999999</v>
      </c>
      <c r="P377">
        <f t="shared" si="38"/>
        <v>12.4672</v>
      </c>
      <c r="Q377">
        <f t="shared" si="39"/>
        <v>11.507899999999999</v>
      </c>
      <c r="R377">
        <f t="shared" si="40"/>
        <v>10.6976</v>
      </c>
      <c r="S377">
        <f t="shared" si="41"/>
        <v>10.5724</v>
      </c>
      <c r="T377">
        <f>IFERROR(VLOOKUP($A377,TY_main!A:B,2,FALSE),T376)</f>
        <v>73.203125</v>
      </c>
    </row>
    <row r="378" spans="1:20" x14ac:dyDescent="0.25">
      <c r="A378" s="2">
        <f>SPY_IVOL!A378</f>
        <v>38908</v>
      </c>
      <c r="B378">
        <f>SPY_IVOL!B378</f>
        <v>18.45</v>
      </c>
      <c r="C378">
        <f>SPY_IVOL!C378</f>
        <v>18.45</v>
      </c>
      <c r="D378">
        <f>SPY_IVOL!D378</f>
        <v>16.3917</v>
      </c>
      <c r="E378">
        <f>SPY_IVOL!E378</f>
        <v>13.327199999999999</v>
      </c>
      <c r="F378">
        <f>SPY_IVOL!F378</f>
        <v>11.7438</v>
      </c>
      <c r="G378">
        <f>SPY_IVOL!G378</f>
        <v>10.2841</v>
      </c>
      <c r="H378">
        <f>SPY_IVOL!H378</f>
        <v>9.8939000000000004</v>
      </c>
      <c r="I378">
        <f>VLOOKUP($A378,SPY_main!$A:$C,2,FALSE)</f>
        <v>126.85</v>
      </c>
      <c r="J378">
        <f>IFERROR(VLOOKUP($A378,SPY_main!$A:$C,3,FALSE),J377)</f>
        <v>1.7516</v>
      </c>
      <c r="K378">
        <f>IFERROR(VLOOKUP($A378,SPY_main!$E:$F,2,FALSE),K377)</f>
        <v>5.5</v>
      </c>
      <c r="L378">
        <f>IFERROR(VLOOKUP($A378,SPY_main!H:I,2,FALSE),L377)</f>
        <v>14.02</v>
      </c>
      <c r="M378">
        <f t="shared" si="35"/>
        <v>21.3596</v>
      </c>
      <c r="N378">
        <f t="shared" si="36"/>
        <v>21.3596</v>
      </c>
      <c r="O378">
        <f t="shared" si="37"/>
        <v>17.996700000000001</v>
      </c>
      <c r="P378">
        <f t="shared" si="38"/>
        <v>13.033300000000001</v>
      </c>
      <c r="Q378">
        <f t="shared" si="39"/>
        <v>11.854200000000001</v>
      </c>
      <c r="R378">
        <f t="shared" si="40"/>
        <v>10.8414</v>
      </c>
      <c r="S378">
        <f t="shared" si="41"/>
        <v>10.6736</v>
      </c>
      <c r="T378">
        <f>IFERROR(VLOOKUP($A378,TY_main!A:B,2,FALSE),T377)</f>
        <v>73.203125</v>
      </c>
    </row>
    <row r="379" spans="1:20" x14ac:dyDescent="0.25">
      <c r="A379" s="2">
        <f>SPY_IVOL!A379</f>
        <v>38909</v>
      </c>
      <c r="B379">
        <f>SPY_IVOL!B379</f>
        <v>17.606100000000001</v>
      </c>
      <c r="C379">
        <f>SPY_IVOL!C379</f>
        <v>17.606100000000001</v>
      </c>
      <c r="D379">
        <f>SPY_IVOL!D379</f>
        <v>15.496</v>
      </c>
      <c r="E379">
        <f>SPY_IVOL!E379</f>
        <v>12.385400000000001</v>
      </c>
      <c r="F379">
        <f>SPY_IVOL!F379</f>
        <v>10.9564</v>
      </c>
      <c r="G379">
        <f>SPY_IVOL!G379</f>
        <v>9.6521000000000008</v>
      </c>
      <c r="H379">
        <f>SPY_IVOL!H379</f>
        <v>9.3363999999999994</v>
      </c>
      <c r="I379">
        <f>VLOOKUP($A379,SPY_main!$A:$C,2,FALSE)</f>
        <v>127.41</v>
      </c>
      <c r="J379">
        <f>IFERROR(VLOOKUP($A379,SPY_main!$A:$C,3,FALSE),J378)</f>
        <v>1.7439</v>
      </c>
      <c r="K379">
        <f>IFERROR(VLOOKUP($A379,SPY_main!$E:$F,2,FALSE),K378)</f>
        <v>5.5</v>
      </c>
      <c r="L379">
        <f>IFERROR(VLOOKUP($A379,SPY_main!H:I,2,FALSE),L378)</f>
        <v>13.14</v>
      </c>
      <c r="M379">
        <f t="shared" si="35"/>
        <v>18.818999999999999</v>
      </c>
      <c r="N379">
        <f t="shared" si="36"/>
        <v>18.818999999999999</v>
      </c>
      <c r="O379">
        <f t="shared" si="37"/>
        <v>15.872999999999999</v>
      </c>
      <c r="P379">
        <f t="shared" si="38"/>
        <v>11.651999999999999</v>
      </c>
      <c r="Q379">
        <f t="shared" si="39"/>
        <v>10.924899999999999</v>
      </c>
      <c r="R379">
        <f t="shared" si="40"/>
        <v>10.2765</v>
      </c>
      <c r="S379">
        <f t="shared" si="41"/>
        <v>10.1877</v>
      </c>
      <c r="T379">
        <f>IFERROR(VLOOKUP($A379,TY_main!A:B,2,FALSE),T378)</f>
        <v>73.34375</v>
      </c>
    </row>
    <row r="380" spans="1:20" x14ac:dyDescent="0.25">
      <c r="A380" s="2">
        <f>SPY_IVOL!A380</f>
        <v>38910</v>
      </c>
      <c r="B380">
        <f>SPY_IVOL!B380</f>
        <v>18.620200000000001</v>
      </c>
      <c r="C380">
        <f>SPY_IVOL!C380</f>
        <v>18.620200000000001</v>
      </c>
      <c r="D380">
        <f>SPY_IVOL!D380</f>
        <v>16.5426</v>
      </c>
      <c r="E380">
        <f>SPY_IVOL!E380</f>
        <v>13.539300000000001</v>
      </c>
      <c r="F380">
        <f>SPY_IVOL!F380</f>
        <v>12.0221</v>
      </c>
      <c r="G380">
        <f>SPY_IVOL!G380</f>
        <v>10.5722</v>
      </c>
      <c r="H380">
        <f>SPY_IVOL!H380</f>
        <v>10.2273</v>
      </c>
      <c r="I380">
        <f>VLOOKUP($A380,SPY_main!$A:$C,2,FALSE)</f>
        <v>126.05</v>
      </c>
      <c r="J380">
        <f>IFERROR(VLOOKUP($A380,SPY_main!$A:$C,3,FALSE),J379)</f>
        <v>1.7626999999999999</v>
      </c>
      <c r="K380">
        <f>IFERROR(VLOOKUP($A380,SPY_main!$E:$F,2,FALSE),K379)</f>
        <v>5.5003099999999998</v>
      </c>
      <c r="L380">
        <f>IFERROR(VLOOKUP($A380,SPY_main!H:I,2,FALSE),L379)</f>
        <v>14.49</v>
      </c>
      <c r="M380">
        <f t="shared" si="35"/>
        <v>22.045999999999999</v>
      </c>
      <c r="N380">
        <f t="shared" si="36"/>
        <v>22.045999999999999</v>
      </c>
      <c r="O380">
        <f t="shared" si="37"/>
        <v>18.6769</v>
      </c>
      <c r="P380">
        <f t="shared" si="38"/>
        <v>13.866</v>
      </c>
      <c r="Q380">
        <f t="shared" si="39"/>
        <v>13.0379</v>
      </c>
      <c r="R380">
        <f t="shared" si="40"/>
        <v>12.3217</v>
      </c>
      <c r="S380">
        <f t="shared" si="41"/>
        <v>12.220800000000001</v>
      </c>
      <c r="T380">
        <f>IFERROR(VLOOKUP($A380,TY_main!A:B,2,FALSE),T379)</f>
        <v>73.34375</v>
      </c>
    </row>
    <row r="381" spans="1:20" x14ac:dyDescent="0.25">
      <c r="A381" s="2">
        <f>SPY_IVOL!A381</f>
        <v>38911</v>
      </c>
      <c r="B381">
        <f>SPY_IVOL!B381</f>
        <v>22.5044</v>
      </c>
      <c r="C381">
        <f>SPY_IVOL!C381</f>
        <v>22.5044</v>
      </c>
      <c r="D381">
        <f>SPY_IVOL!D381</f>
        <v>20.1341</v>
      </c>
      <c r="E381">
        <f>SPY_IVOL!E381</f>
        <v>16.563099999999999</v>
      </c>
      <c r="F381">
        <f>SPY_IVOL!F381</f>
        <v>14.710800000000001</v>
      </c>
      <c r="G381">
        <f>SPY_IVOL!G381</f>
        <v>13.0755</v>
      </c>
      <c r="H381">
        <f>SPY_IVOL!H381</f>
        <v>12.607200000000001</v>
      </c>
      <c r="I381">
        <f>VLOOKUP($A381,SPY_main!$A:$C,2,FALSE)</f>
        <v>124</v>
      </c>
      <c r="J381">
        <f>IFERROR(VLOOKUP($A381,SPY_main!$A:$C,3,FALSE),J380)</f>
        <v>1.7918000000000001</v>
      </c>
      <c r="K381">
        <f>IFERROR(VLOOKUP($A381,SPY_main!$E:$F,2,FALSE),K380)</f>
        <v>5.5068799999999998</v>
      </c>
      <c r="L381">
        <f>IFERROR(VLOOKUP($A381,SPY_main!H:I,2,FALSE),L380)</f>
        <v>17.79</v>
      </c>
      <c r="M381">
        <f t="shared" si="35"/>
        <v>33.474400000000003</v>
      </c>
      <c r="N381">
        <f t="shared" si="36"/>
        <v>33.474400000000003</v>
      </c>
      <c r="O381">
        <f t="shared" si="37"/>
        <v>28.1739</v>
      </c>
      <c r="P381">
        <f t="shared" si="38"/>
        <v>20.170200000000001</v>
      </c>
      <c r="Q381">
        <f t="shared" si="39"/>
        <v>18.235199999999999</v>
      </c>
      <c r="R381">
        <f t="shared" si="40"/>
        <v>16.730699999999999</v>
      </c>
      <c r="S381">
        <f t="shared" si="41"/>
        <v>16.452999999999999</v>
      </c>
      <c r="T381">
        <f>IFERROR(VLOOKUP($A381,TY_main!A:B,2,FALSE),T380)</f>
        <v>73.484375</v>
      </c>
    </row>
    <row r="382" spans="1:20" x14ac:dyDescent="0.25">
      <c r="A382" s="2">
        <f>SPY_IVOL!A382</f>
        <v>38912</v>
      </c>
      <c r="B382">
        <f>SPY_IVOL!B382</f>
        <v>22.771599999999999</v>
      </c>
      <c r="C382">
        <f>SPY_IVOL!C382</f>
        <v>22.771599999999999</v>
      </c>
      <c r="D382">
        <f>SPY_IVOL!D382</f>
        <v>20.1677</v>
      </c>
      <c r="E382">
        <f>SPY_IVOL!E382</f>
        <v>16.468599999999999</v>
      </c>
      <c r="F382">
        <f>SPY_IVOL!F382</f>
        <v>14.4841</v>
      </c>
      <c r="G382">
        <f>SPY_IVOL!G382</f>
        <v>12.4648</v>
      </c>
      <c r="H382">
        <f>SPY_IVOL!H382</f>
        <v>12.0227</v>
      </c>
      <c r="I382">
        <f>VLOOKUP($A382,SPY_main!$A:$C,2,FALSE)</f>
        <v>123.52</v>
      </c>
      <c r="J382">
        <f>IFERROR(VLOOKUP($A382,SPY_main!$A:$C,3,FALSE),J381)</f>
        <v>1.7988</v>
      </c>
      <c r="K382">
        <f>IFERROR(VLOOKUP($A382,SPY_main!$E:$F,2,FALSE),K381)</f>
        <v>5.4981299999999997</v>
      </c>
      <c r="L382">
        <f>IFERROR(VLOOKUP($A382,SPY_main!H:I,2,FALSE),L381)</f>
        <v>18.05</v>
      </c>
      <c r="M382">
        <f t="shared" si="35"/>
        <v>32.6419</v>
      </c>
      <c r="N382">
        <f t="shared" si="36"/>
        <v>32.6419</v>
      </c>
      <c r="O382">
        <f t="shared" si="37"/>
        <v>26.774699999999999</v>
      </c>
      <c r="P382">
        <f t="shared" si="38"/>
        <v>18.1295</v>
      </c>
      <c r="Q382">
        <f t="shared" si="39"/>
        <v>16.6508</v>
      </c>
      <c r="R382">
        <f t="shared" si="40"/>
        <v>15.092499999999999</v>
      </c>
      <c r="S382">
        <f t="shared" si="41"/>
        <v>14.9114</v>
      </c>
      <c r="T382">
        <f>IFERROR(VLOOKUP($A382,TY_main!A:B,2,FALSE),T381)</f>
        <v>73.5625</v>
      </c>
    </row>
    <row r="383" spans="1:20" x14ac:dyDescent="0.25">
      <c r="A383" s="2">
        <f>SPY_IVOL!A383</f>
        <v>38915</v>
      </c>
      <c r="B383">
        <f>SPY_IVOL!B383</f>
        <v>23.9527</v>
      </c>
      <c r="C383">
        <f>SPY_IVOL!C383</f>
        <v>23.9527</v>
      </c>
      <c r="D383">
        <f>SPY_IVOL!D383</f>
        <v>21.143699999999999</v>
      </c>
      <c r="E383">
        <f>SPY_IVOL!E383</f>
        <v>17.0608</v>
      </c>
      <c r="F383">
        <f>SPY_IVOL!F383</f>
        <v>15.006600000000001</v>
      </c>
      <c r="G383">
        <f>SPY_IVOL!G383</f>
        <v>13.016</v>
      </c>
      <c r="H383">
        <f>SPY_IVOL!H383</f>
        <v>12.5474</v>
      </c>
      <c r="I383">
        <f>VLOOKUP($A383,SPY_main!$A:$C,2,FALSE)</f>
        <v>123.34</v>
      </c>
      <c r="J383">
        <f>IFERROR(VLOOKUP($A383,SPY_main!$A:$C,3,FALSE),J382)</f>
        <v>1.8013999999999999</v>
      </c>
      <c r="K383">
        <f>IFERROR(VLOOKUP($A383,SPY_main!$E:$F,2,FALSE),K382)</f>
        <v>5.49</v>
      </c>
      <c r="L383">
        <f>IFERROR(VLOOKUP($A383,SPY_main!H:I,2,FALSE),L382)</f>
        <v>18.64</v>
      </c>
      <c r="M383">
        <f t="shared" si="35"/>
        <v>41.9788</v>
      </c>
      <c r="N383">
        <f t="shared" si="36"/>
        <v>41.9788</v>
      </c>
      <c r="O383">
        <f t="shared" si="37"/>
        <v>33.931699999999999</v>
      </c>
      <c r="P383">
        <f t="shared" si="38"/>
        <v>21.592400000000001</v>
      </c>
      <c r="Q383">
        <f t="shared" si="39"/>
        <v>19.831700000000001</v>
      </c>
      <c r="R383">
        <f t="shared" si="40"/>
        <v>18.1204</v>
      </c>
      <c r="S383">
        <f t="shared" si="41"/>
        <v>17.9084</v>
      </c>
      <c r="T383">
        <f>IFERROR(VLOOKUP($A383,TY_main!A:B,2,FALSE),T382)</f>
        <v>73.515625</v>
      </c>
    </row>
    <row r="384" spans="1:20" x14ac:dyDescent="0.25">
      <c r="A384" s="2">
        <f>SPY_IVOL!A384</f>
        <v>38916</v>
      </c>
      <c r="B384">
        <f>SPY_IVOL!B384</f>
        <v>23.616099999999999</v>
      </c>
      <c r="C384">
        <f>SPY_IVOL!C384</f>
        <v>23.616099999999999</v>
      </c>
      <c r="D384">
        <f>SPY_IVOL!D384</f>
        <v>20.661799999999999</v>
      </c>
      <c r="E384">
        <f>SPY_IVOL!E384</f>
        <v>16.351900000000001</v>
      </c>
      <c r="F384">
        <f>SPY_IVOL!F384</f>
        <v>14.4115</v>
      </c>
      <c r="G384">
        <f>SPY_IVOL!G384</f>
        <v>12.5745</v>
      </c>
      <c r="H384">
        <f>SPY_IVOL!H384</f>
        <v>12.163399999999999</v>
      </c>
      <c r="I384">
        <f>VLOOKUP($A384,SPY_main!$A:$C,2,FALSE)</f>
        <v>123.97</v>
      </c>
      <c r="J384">
        <f>IFERROR(VLOOKUP($A384,SPY_main!$A:$C,3,FALSE),J383)</f>
        <v>1.7923</v>
      </c>
      <c r="K384">
        <f>IFERROR(VLOOKUP($A384,SPY_main!$E:$F,2,FALSE),K383)</f>
        <v>5.5</v>
      </c>
      <c r="L384">
        <f>IFERROR(VLOOKUP($A384,SPY_main!H:I,2,FALSE),L383)</f>
        <v>17.739999999999998</v>
      </c>
      <c r="M384">
        <f t="shared" si="35"/>
        <v>42.29</v>
      </c>
      <c r="N384">
        <f t="shared" si="36"/>
        <v>42.29</v>
      </c>
      <c r="O384">
        <f t="shared" si="37"/>
        <v>34.733600000000003</v>
      </c>
      <c r="P384">
        <f t="shared" si="38"/>
        <v>23.486899999999999</v>
      </c>
      <c r="Q384">
        <f t="shared" si="39"/>
        <v>21.1785</v>
      </c>
      <c r="R384">
        <f t="shared" si="40"/>
        <v>18.823699999999999</v>
      </c>
      <c r="S384">
        <f t="shared" si="41"/>
        <v>18.5185</v>
      </c>
      <c r="T384">
        <f>IFERROR(VLOOKUP($A384,TY_main!A:B,2,FALSE),T383)</f>
        <v>73.203125</v>
      </c>
    </row>
    <row r="385" spans="1:20" x14ac:dyDescent="0.25">
      <c r="A385" s="2">
        <f>SPY_IVOL!A385</f>
        <v>38917</v>
      </c>
      <c r="B385">
        <f>SPY_IVOL!B385</f>
        <v>21.497</v>
      </c>
      <c r="C385">
        <f>SPY_IVOL!C385</f>
        <v>21.497</v>
      </c>
      <c r="D385">
        <f>SPY_IVOL!D385</f>
        <v>18.367799999999999</v>
      </c>
      <c r="E385">
        <f>SPY_IVOL!E385</f>
        <v>13.9048</v>
      </c>
      <c r="F385">
        <f>SPY_IVOL!F385</f>
        <v>12.3749</v>
      </c>
      <c r="G385">
        <f>SPY_IVOL!G385</f>
        <v>10.834199999999999</v>
      </c>
      <c r="H385">
        <f>SPY_IVOL!H385</f>
        <v>10.585699999999999</v>
      </c>
      <c r="I385">
        <f>VLOOKUP($A385,SPY_main!$A:$C,2,FALSE)</f>
        <v>125.69</v>
      </c>
      <c r="J385">
        <f>IFERROR(VLOOKUP($A385,SPY_main!$A:$C,3,FALSE),J384)</f>
        <v>1.7677</v>
      </c>
      <c r="K385">
        <f>IFERROR(VLOOKUP($A385,SPY_main!$E:$F,2,FALSE),K384)</f>
        <v>5.52</v>
      </c>
      <c r="L385">
        <f>IFERROR(VLOOKUP($A385,SPY_main!H:I,2,FALSE),L384)</f>
        <v>15.55</v>
      </c>
      <c r="M385">
        <f t="shared" si="35"/>
        <v>26.879899999999999</v>
      </c>
      <c r="N385">
        <f t="shared" si="36"/>
        <v>26.879899999999999</v>
      </c>
      <c r="O385">
        <f t="shared" si="37"/>
        <v>22.600999999999999</v>
      </c>
      <c r="P385">
        <f t="shared" si="38"/>
        <v>17.109500000000001</v>
      </c>
      <c r="Q385">
        <f t="shared" si="39"/>
        <v>16.5548</v>
      </c>
      <c r="R385">
        <f t="shared" si="40"/>
        <v>15.981</v>
      </c>
      <c r="S385">
        <f t="shared" si="41"/>
        <v>15.944800000000001</v>
      </c>
      <c r="T385">
        <f>IFERROR(VLOOKUP($A385,TY_main!A:B,2,FALSE),T384)</f>
        <v>73.578125</v>
      </c>
    </row>
    <row r="386" spans="1:20" x14ac:dyDescent="0.25">
      <c r="A386" s="2">
        <f>SPY_IVOL!A386</f>
        <v>38918</v>
      </c>
      <c r="B386">
        <f>SPY_IVOL!B386</f>
        <v>21.988399999999999</v>
      </c>
      <c r="C386">
        <f>SPY_IVOL!C386</f>
        <v>21.988399999999999</v>
      </c>
      <c r="D386">
        <f>SPY_IVOL!D386</f>
        <v>18.9329</v>
      </c>
      <c r="E386">
        <f>SPY_IVOL!E386</f>
        <v>14.6892</v>
      </c>
      <c r="F386">
        <f>SPY_IVOL!F386</f>
        <v>12.9993</v>
      </c>
      <c r="G386">
        <f>SPY_IVOL!G386</f>
        <v>11.186199999999999</v>
      </c>
      <c r="H386">
        <f>SPY_IVOL!H386</f>
        <v>10.915699999999999</v>
      </c>
      <c r="I386">
        <f>VLOOKUP($A386,SPY_main!$A:$C,2,FALSE)</f>
        <v>124.83</v>
      </c>
      <c r="J386">
        <f>IFERROR(VLOOKUP($A386,SPY_main!$A:$C,3,FALSE),J385)</f>
        <v>1.7799</v>
      </c>
      <c r="K386">
        <f>IFERROR(VLOOKUP($A386,SPY_main!$E:$F,2,FALSE),K385)</f>
        <v>5.5106299999999999</v>
      </c>
      <c r="L386">
        <f>IFERROR(VLOOKUP($A386,SPY_main!H:I,2,FALSE),L385)</f>
        <v>16.21</v>
      </c>
      <c r="M386">
        <f t="shared" ref="M386:M449" si="42">IFERROR(VLOOKUP($A386,FirstM,2,FALSE),M385)</f>
        <v>22.610199999999999</v>
      </c>
      <c r="N386">
        <f t="shared" ref="N386:N449" si="43">IFERROR(VLOOKUP($A386,FirstM,3,FALSE),N385)</f>
        <v>22.610199999999999</v>
      </c>
      <c r="O386">
        <f t="shared" ref="O386:O449" si="44">IFERROR(VLOOKUP($A386,FirstM,4,FALSE),O385)</f>
        <v>20.3537</v>
      </c>
      <c r="P386">
        <f t="shared" ref="P386:P449" si="45">IFERROR(VLOOKUP($A386,FirstM,5,FALSE),P385)</f>
        <v>17.7699</v>
      </c>
      <c r="Q386">
        <f t="shared" ref="Q386:Q449" si="46">IFERROR(VLOOKUP($A386,FirstM,6,FALSE),Q385)</f>
        <v>17.1067</v>
      </c>
      <c r="R386">
        <f t="shared" ref="R386:R449" si="47">IFERROR(VLOOKUP($A386,FirstM,7,FALSE),R385)</f>
        <v>16.416699999999999</v>
      </c>
      <c r="S386">
        <f t="shared" ref="S386:S449" si="48">IFERROR(VLOOKUP($A386,FirstM,8,FALSE),S385)</f>
        <v>16.381599999999999</v>
      </c>
      <c r="T386">
        <f>IFERROR(VLOOKUP($A386,TY_main!A:B,2,FALSE),T385)</f>
        <v>73.734375</v>
      </c>
    </row>
    <row r="387" spans="1:20" x14ac:dyDescent="0.25">
      <c r="A387" s="2">
        <f>SPY_IVOL!A387</f>
        <v>38919</v>
      </c>
      <c r="B387">
        <f>SPY_IVOL!B387</f>
        <v>21.315100000000001</v>
      </c>
      <c r="C387">
        <f>SPY_IVOL!C387</f>
        <v>21.315100000000001</v>
      </c>
      <c r="D387">
        <f>SPY_IVOL!D387</f>
        <v>19.072099999999999</v>
      </c>
      <c r="E387">
        <f>SPY_IVOL!E387</f>
        <v>15.772399999999999</v>
      </c>
      <c r="F387">
        <f>SPY_IVOL!F387</f>
        <v>13.6775</v>
      </c>
      <c r="G387">
        <f>SPY_IVOL!G387</f>
        <v>11.5396</v>
      </c>
      <c r="H387">
        <f>SPY_IVOL!H387</f>
        <v>10.9541</v>
      </c>
      <c r="I387">
        <f>VLOOKUP($A387,SPY_main!$A:$C,2,FALSE)</f>
        <v>123.95</v>
      </c>
      <c r="J387">
        <f>IFERROR(VLOOKUP($A387,SPY_main!$A:$C,3,FALSE),J386)</f>
        <v>1.7926</v>
      </c>
      <c r="K387">
        <f>IFERROR(VLOOKUP($A387,SPY_main!$E:$F,2,FALSE),K386)</f>
        <v>5.4850000000000003</v>
      </c>
      <c r="L387">
        <f>IFERROR(VLOOKUP($A387,SPY_main!H:I,2,FALSE),L386)</f>
        <v>17.399999999999999</v>
      </c>
      <c r="M387">
        <f t="shared" si="42"/>
        <v>23.2042</v>
      </c>
      <c r="N387">
        <f t="shared" si="43"/>
        <v>23.2042</v>
      </c>
      <c r="O387">
        <f t="shared" si="44"/>
        <v>20.186</v>
      </c>
      <c r="P387">
        <f t="shared" si="45"/>
        <v>15.7896</v>
      </c>
      <c r="Q387">
        <f t="shared" si="46"/>
        <v>13.930899999999999</v>
      </c>
      <c r="R387">
        <f t="shared" si="47"/>
        <v>12.172000000000001</v>
      </c>
      <c r="S387">
        <f t="shared" si="48"/>
        <v>11.7979</v>
      </c>
      <c r="T387">
        <f>IFERROR(VLOOKUP($A387,TY_main!A:B,2,FALSE),T386)</f>
        <v>73.6875</v>
      </c>
    </row>
    <row r="388" spans="1:20" x14ac:dyDescent="0.25">
      <c r="A388" s="2">
        <f>SPY_IVOL!A388</f>
        <v>38922</v>
      </c>
      <c r="B388">
        <f>SPY_IVOL!B388</f>
        <v>19.2652</v>
      </c>
      <c r="C388">
        <f>SPY_IVOL!C388</f>
        <v>19.2652</v>
      </c>
      <c r="D388">
        <f>SPY_IVOL!D388</f>
        <v>17.0915</v>
      </c>
      <c r="E388">
        <f>SPY_IVOL!E388</f>
        <v>13.9078</v>
      </c>
      <c r="F388">
        <f>SPY_IVOL!F388</f>
        <v>11.9551</v>
      </c>
      <c r="G388">
        <f>SPY_IVOL!G388</f>
        <v>9.9286999999999992</v>
      </c>
      <c r="H388">
        <f>SPY_IVOL!H388</f>
        <v>9.4044000000000008</v>
      </c>
      <c r="I388">
        <f>VLOOKUP($A388,SPY_main!$A:$C,2,FALSE)</f>
        <v>126.21</v>
      </c>
      <c r="J388">
        <f>IFERROR(VLOOKUP($A388,SPY_main!$A:$C,3,FALSE),J387)</f>
        <v>1.7605</v>
      </c>
      <c r="K388">
        <f>IFERROR(VLOOKUP($A388,SPY_main!$E:$F,2,FALSE),K387)</f>
        <v>5.49</v>
      </c>
      <c r="L388">
        <f>IFERROR(VLOOKUP($A388,SPY_main!H:I,2,FALSE),L387)</f>
        <v>14.98</v>
      </c>
      <c r="M388">
        <f t="shared" si="42"/>
        <v>20.930599999999998</v>
      </c>
      <c r="N388">
        <f t="shared" si="43"/>
        <v>20.930599999999998</v>
      </c>
      <c r="O388">
        <f t="shared" si="44"/>
        <v>17.8706</v>
      </c>
      <c r="P388">
        <f t="shared" si="45"/>
        <v>13.346</v>
      </c>
      <c r="Q388">
        <f t="shared" si="46"/>
        <v>11.676500000000001</v>
      </c>
      <c r="R388">
        <f t="shared" si="47"/>
        <v>10.0976</v>
      </c>
      <c r="S388">
        <f t="shared" si="48"/>
        <v>9.7865000000000002</v>
      </c>
      <c r="T388">
        <f>IFERROR(VLOOKUP($A388,TY_main!A:B,2,FALSE),T387)</f>
        <v>73.6875</v>
      </c>
    </row>
    <row r="389" spans="1:20" x14ac:dyDescent="0.25">
      <c r="A389" s="2">
        <f>SPY_IVOL!A389</f>
        <v>38923</v>
      </c>
      <c r="B389">
        <f>SPY_IVOL!B389</f>
        <v>19.136500000000002</v>
      </c>
      <c r="C389">
        <f>SPY_IVOL!C389</f>
        <v>19.136500000000002</v>
      </c>
      <c r="D389">
        <f>SPY_IVOL!D389</f>
        <v>16.9512</v>
      </c>
      <c r="E389">
        <f>SPY_IVOL!E389</f>
        <v>13.7125</v>
      </c>
      <c r="F389">
        <f>SPY_IVOL!F389</f>
        <v>11.8424</v>
      </c>
      <c r="G389">
        <f>SPY_IVOL!G389</f>
        <v>9.9760000000000009</v>
      </c>
      <c r="H389">
        <f>SPY_IVOL!H389</f>
        <v>9.4804999999999993</v>
      </c>
      <c r="I389">
        <f>VLOOKUP($A389,SPY_main!$A:$C,2,FALSE)</f>
        <v>126.66</v>
      </c>
      <c r="J389">
        <f>IFERROR(VLOOKUP($A389,SPY_main!$A:$C,3,FALSE),J388)</f>
        <v>1.7542</v>
      </c>
      <c r="K389">
        <f>IFERROR(VLOOKUP($A389,SPY_main!$E:$F,2,FALSE),K388)</f>
        <v>5.49</v>
      </c>
      <c r="L389">
        <f>IFERROR(VLOOKUP($A389,SPY_main!H:I,2,FALSE),L388)</f>
        <v>14.85</v>
      </c>
      <c r="M389">
        <f t="shared" si="42"/>
        <v>20.358899999999998</v>
      </c>
      <c r="N389">
        <f t="shared" si="43"/>
        <v>20.358899999999998</v>
      </c>
      <c r="O389">
        <f t="shared" si="44"/>
        <v>17.538</v>
      </c>
      <c r="P389">
        <f t="shared" si="45"/>
        <v>13.395799999999999</v>
      </c>
      <c r="Q389">
        <f t="shared" si="46"/>
        <v>11.729200000000001</v>
      </c>
      <c r="R389">
        <f t="shared" si="47"/>
        <v>10.139799999999999</v>
      </c>
      <c r="S389">
        <f t="shared" si="48"/>
        <v>9.8130000000000006</v>
      </c>
      <c r="T389">
        <f>IFERROR(VLOOKUP($A389,TY_main!A:B,2,FALSE),T388)</f>
        <v>73.59375</v>
      </c>
    </row>
    <row r="390" spans="1:20" x14ac:dyDescent="0.25">
      <c r="A390" s="2">
        <f>SPY_IVOL!A390</f>
        <v>38924</v>
      </c>
      <c r="B390">
        <f>SPY_IVOL!B390</f>
        <v>19.129200000000001</v>
      </c>
      <c r="C390">
        <f>SPY_IVOL!C390</f>
        <v>19.129200000000001</v>
      </c>
      <c r="D390">
        <f>SPY_IVOL!D390</f>
        <v>16.904199999999999</v>
      </c>
      <c r="E390">
        <f>SPY_IVOL!E390</f>
        <v>13.5954</v>
      </c>
      <c r="F390">
        <f>SPY_IVOL!F390</f>
        <v>11.7803</v>
      </c>
      <c r="G390">
        <f>SPY_IVOL!G390</f>
        <v>10.0107</v>
      </c>
      <c r="H390">
        <f>SPY_IVOL!H390</f>
        <v>9.5448000000000004</v>
      </c>
      <c r="I390">
        <f>VLOOKUP($A390,SPY_main!$A:$C,2,FALSE)</f>
        <v>126.83</v>
      </c>
      <c r="J390">
        <f>IFERROR(VLOOKUP($A390,SPY_main!$A:$C,3,FALSE),J389)</f>
        <v>1.7519</v>
      </c>
      <c r="K390">
        <f>IFERROR(VLOOKUP($A390,SPY_main!$E:$F,2,FALSE),K389)</f>
        <v>5.5</v>
      </c>
      <c r="L390">
        <f>IFERROR(VLOOKUP($A390,SPY_main!H:I,2,FALSE),L389)</f>
        <v>14.62</v>
      </c>
      <c r="M390">
        <f t="shared" si="42"/>
        <v>21.326899999999998</v>
      </c>
      <c r="N390">
        <f t="shared" si="43"/>
        <v>21.326899999999998</v>
      </c>
      <c r="O390">
        <f t="shared" si="44"/>
        <v>18.0319</v>
      </c>
      <c r="P390">
        <f t="shared" si="45"/>
        <v>13.0503</v>
      </c>
      <c r="Q390">
        <f t="shared" si="46"/>
        <v>11.460100000000001</v>
      </c>
      <c r="R390">
        <f t="shared" si="47"/>
        <v>10.071</v>
      </c>
      <c r="S390">
        <f t="shared" si="48"/>
        <v>9.7944999999999993</v>
      </c>
      <c r="T390">
        <f>IFERROR(VLOOKUP($A390,TY_main!A:B,2,FALSE),T389)</f>
        <v>73.734375</v>
      </c>
    </row>
    <row r="391" spans="1:20" x14ac:dyDescent="0.25">
      <c r="A391" s="2">
        <f>SPY_IVOL!A391</f>
        <v>38925</v>
      </c>
      <c r="B391">
        <f>SPY_IVOL!B391</f>
        <v>19.422799999999999</v>
      </c>
      <c r="C391">
        <f>SPY_IVOL!C391</f>
        <v>19.422799999999999</v>
      </c>
      <c r="D391">
        <f>SPY_IVOL!D391</f>
        <v>17.251200000000001</v>
      </c>
      <c r="E391">
        <f>SPY_IVOL!E391</f>
        <v>14.063700000000001</v>
      </c>
      <c r="F391">
        <f>SPY_IVOL!F391</f>
        <v>12.104699999999999</v>
      </c>
      <c r="G391">
        <f>SPY_IVOL!G391</f>
        <v>10.082599999999999</v>
      </c>
      <c r="H391">
        <f>SPY_IVOL!H391</f>
        <v>9.5521999999999991</v>
      </c>
      <c r="I391">
        <f>VLOOKUP($A391,SPY_main!$A:$C,2,FALSE)</f>
        <v>126.71</v>
      </c>
      <c r="J391">
        <f>IFERROR(VLOOKUP($A391,SPY_main!$A:$C,3,FALSE),J390)</f>
        <v>1.7535000000000001</v>
      </c>
      <c r="K391">
        <f>IFERROR(VLOOKUP($A391,SPY_main!$E:$F,2,FALSE),K390)</f>
        <v>5.4850000000000003</v>
      </c>
      <c r="L391">
        <f>IFERROR(VLOOKUP($A391,SPY_main!H:I,2,FALSE),L390)</f>
        <v>14.94</v>
      </c>
      <c r="M391">
        <f t="shared" si="42"/>
        <v>21.912199999999999</v>
      </c>
      <c r="N391">
        <f t="shared" si="43"/>
        <v>21.912199999999999</v>
      </c>
      <c r="O391">
        <f t="shared" si="44"/>
        <v>18.553899999999999</v>
      </c>
      <c r="P391">
        <f t="shared" si="45"/>
        <v>13.4922</v>
      </c>
      <c r="Q391">
        <f t="shared" si="46"/>
        <v>12.1478</v>
      </c>
      <c r="R391">
        <f t="shared" si="47"/>
        <v>11.0932</v>
      </c>
      <c r="S391">
        <f t="shared" si="48"/>
        <v>10.8888</v>
      </c>
      <c r="T391">
        <f>IFERROR(VLOOKUP($A391,TY_main!A:B,2,FALSE),T390)</f>
        <v>73.734375</v>
      </c>
    </row>
    <row r="392" spans="1:20" x14ac:dyDescent="0.25">
      <c r="A392" s="2">
        <f>SPY_IVOL!A392</f>
        <v>38926</v>
      </c>
      <c r="B392">
        <f>SPY_IVOL!B392</f>
        <v>19.190799999999999</v>
      </c>
      <c r="C392">
        <f>SPY_IVOL!C392</f>
        <v>19.190799999999999</v>
      </c>
      <c r="D392">
        <f>SPY_IVOL!D392</f>
        <v>16.8657</v>
      </c>
      <c r="E392">
        <f>SPY_IVOL!E392</f>
        <v>13.4588</v>
      </c>
      <c r="F392">
        <f>SPY_IVOL!F392</f>
        <v>11.705</v>
      </c>
      <c r="G392">
        <f>SPY_IVOL!G392</f>
        <v>9.9778000000000002</v>
      </c>
      <c r="H392">
        <f>SPY_IVOL!H392</f>
        <v>9.5648</v>
      </c>
      <c r="I392">
        <f>VLOOKUP($A392,SPY_main!$A:$C,2,FALSE)</f>
        <v>127.98</v>
      </c>
      <c r="J392">
        <f>IFERROR(VLOOKUP($A392,SPY_main!$A:$C,3,FALSE),J391)</f>
        <v>1.7361</v>
      </c>
      <c r="K392">
        <f>IFERROR(VLOOKUP($A392,SPY_main!$E:$F,2,FALSE),K391)</f>
        <v>5.4887499999999996</v>
      </c>
      <c r="L392">
        <f>IFERROR(VLOOKUP($A392,SPY_main!H:I,2,FALSE),L391)</f>
        <v>14.33</v>
      </c>
      <c r="M392">
        <f t="shared" si="42"/>
        <v>20.735399999999998</v>
      </c>
      <c r="N392">
        <f t="shared" si="43"/>
        <v>20.735399999999998</v>
      </c>
      <c r="O392">
        <f t="shared" si="44"/>
        <v>17.4648</v>
      </c>
      <c r="P392">
        <f t="shared" si="45"/>
        <v>12.6225</v>
      </c>
      <c r="Q392">
        <f t="shared" si="46"/>
        <v>11.1556</v>
      </c>
      <c r="R392">
        <f t="shared" si="47"/>
        <v>9.7705000000000002</v>
      </c>
      <c r="S392">
        <f t="shared" si="48"/>
        <v>9.5312999999999999</v>
      </c>
      <c r="T392">
        <f>IFERROR(VLOOKUP($A392,TY_main!A:B,2,FALSE),T391)</f>
        <v>73.984375</v>
      </c>
    </row>
    <row r="393" spans="1:20" x14ac:dyDescent="0.25">
      <c r="A393" s="2">
        <f>SPY_IVOL!A393</f>
        <v>38929</v>
      </c>
      <c r="B393">
        <f>SPY_IVOL!B393</f>
        <v>19.551300000000001</v>
      </c>
      <c r="C393">
        <f>SPY_IVOL!C393</f>
        <v>19.551300000000001</v>
      </c>
      <c r="D393">
        <f>SPY_IVOL!D393</f>
        <v>17.225899999999999</v>
      </c>
      <c r="E393">
        <f>SPY_IVOL!E393</f>
        <v>13.85</v>
      </c>
      <c r="F393">
        <f>SPY_IVOL!F393</f>
        <v>12.017799999999999</v>
      </c>
      <c r="G393">
        <f>SPY_IVOL!G393</f>
        <v>10.1607</v>
      </c>
      <c r="H393">
        <f>SPY_IVOL!H393</f>
        <v>9.7234999999999996</v>
      </c>
      <c r="I393">
        <f>VLOOKUP($A393,SPY_main!$A:$C,2,FALSE)</f>
        <v>127.85</v>
      </c>
      <c r="J393">
        <f>IFERROR(VLOOKUP($A393,SPY_main!$A:$C,3,FALSE),J392)</f>
        <v>1.7379</v>
      </c>
      <c r="K393">
        <f>IFERROR(VLOOKUP($A393,SPY_main!$E:$F,2,FALSE),K392)</f>
        <v>5.46563</v>
      </c>
      <c r="L393">
        <f>IFERROR(VLOOKUP($A393,SPY_main!H:I,2,FALSE),L392)</f>
        <v>14.95</v>
      </c>
      <c r="M393">
        <f t="shared" si="42"/>
        <v>22.1648</v>
      </c>
      <c r="N393">
        <f t="shared" si="43"/>
        <v>22.1648</v>
      </c>
      <c r="O393">
        <f t="shared" si="44"/>
        <v>18.691099999999999</v>
      </c>
      <c r="P393">
        <f t="shared" si="45"/>
        <v>13.5372</v>
      </c>
      <c r="Q393">
        <f t="shared" si="46"/>
        <v>12.0243</v>
      </c>
      <c r="R393">
        <f t="shared" si="47"/>
        <v>10.638500000000001</v>
      </c>
      <c r="S393">
        <f t="shared" si="48"/>
        <v>10.395</v>
      </c>
      <c r="T393">
        <f>IFERROR(VLOOKUP($A393,TY_main!A:B,2,FALSE),T392)</f>
        <v>74.015625</v>
      </c>
    </row>
    <row r="394" spans="1:20" x14ac:dyDescent="0.25">
      <c r="A394" s="2">
        <f>SPY_IVOL!A394</f>
        <v>38930</v>
      </c>
      <c r="B394">
        <f>SPY_IVOL!B394</f>
        <v>19.578299999999999</v>
      </c>
      <c r="C394">
        <f>SPY_IVOL!C394</f>
        <v>19.578299999999999</v>
      </c>
      <c r="D394">
        <f>SPY_IVOL!D394</f>
        <v>17.317900000000002</v>
      </c>
      <c r="E394">
        <f>SPY_IVOL!E394</f>
        <v>14.0379</v>
      </c>
      <c r="F394">
        <f>SPY_IVOL!F394</f>
        <v>12.2174</v>
      </c>
      <c r="G394">
        <f>SPY_IVOL!G394</f>
        <v>10.3788</v>
      </c>
      <c r="H394">
        <f>SPY_IVOL!H394</f>
        <v>9.9367000000000001</v>
      </c>
      <c r="I394">
        <f>VLOOKUP($A394,SPY_main!$A:$C,2,FALSE)</f>
        <v>127.22</v>
      </c>
      <c r="J394">
        <f>IFERROR(VLOOKUP($A394,SPY_main!$A:$C,3,FALSE),J393)</f>
        <v>1.7464999999999999</v>
      </c>
      <c r="K394">
        <f>IFERROR(VLOOKUP($A394,SPY_main!$E:$F,2,FALSE),K393)</f>
        <v>5.4675000000000002</v>
      </c>
      <c r="L394">
        <f>IFERROR(VLOOKUP($A394,SPY_main!H:I,2,FALSE),L393)</f>
        <v>15.05</v>
      </c>
      <c r="M394">
        <f t="shared" si="42"/>
        <v>21.797799999999999</v>
      </c>
      <c r="N394">
        <f t="shared" si="43"/>
        <v>21.797799999999999</v>
      </c>
      <c r="O394">
        <f t="shared" si="44"/>
        <v>18.462299999999999</v>
      </c>
      <c r="P394">
        <f t="shared" si="45"/>
        <v>13.5482</v>
      </c>
      <c r="Q394">
        <f t="shared" si="46"/>
        <v>12.1835</v>
      </c>
      <c r="R394">
        <f t="shared" si="47"/>
        <v>10.972799999999999</v>
      </c>
      <c r="S394">
        <f t="shared" si="48"/>
        <v>10.7613</v>
      </c>
      <c r="T394">
        <f>IFERROR(VLOOKUP($A394,TY_main!A:B,2,FALSE),T393)</f>
        <v>74.015625</v>
      </c>
    </row>
    <row r="395" spans="1:20" x14ac:dyDescent="0.25">
      <c r="A395" s="2">
        <f>SPY_IVOL!A395</f>
        <v>38931</v>
      </c>
      <c r="B395">
        <f>SPY_IVOL!B395</f>
        <v>18.861899999999999</v>
      </c>
      <c r="C395">
        <f>SPY_IVOL!C395</f>
        <v>18.861899999999999</v>
      </c>
      <c r="D395">
        <f>SPY_IVOL!D395</f>
        <v>16.650400000000001</v>
      </c>
      <c r="E395">
        <f>SPY_IVOL!E395</f>
        <v>13.4864</v>
      </c>
      <c r="F395">
        <f>SPY_IVOL!F395</f>
        <v>11.7872</v>
      </c>
      <c r="G395">
        <f>SPY_IVOL!G395</f>
        <v>10.052099999999999</v>
      </c>
      <c r="H395">
        <f>SPY_IVOL!H395</f>
        <v>9.6666000000000007</v>
      </c>
      <c r="I395">
        <f>VLOOKUP($A395,SPY_main!$A:$C,2,FALSE)</f>
        <v>128.08000000000001</v>
      </c>
      <c r="J395">
        <f>IFERROR(VLOOKUP($A395,SPY_main!$A:$C,3,FALSE),J394)</f>
        <v>1.7347999999999999</v>
      </c>
      <c r="K395">
        <f>IFERROR(VLOOKUP($A395,SPY_main!$E:$F,2,FALSE),K394)</f>
        <v>5.4718799999999996</v>
      </c>
      <c r="L395">
        <f>IFERROR(VLOOKUP($A395,SPY_main!H:I,2,FALSE),L394)</f>
        <v>14.34</v>
      </c>
      <c r="M395">
        <f t="shared" si="42"/>
        <v>20.935199999999998</v>
      </c>
      <c r="N395">
        <f t="shared" si="43"/>
        <v>20.935199999999998</v>
      </c>
      <c r="O395">
        <f t="shared" si="44"/>
        <v>17.677800000000001</v>
      </c>
      <c r="P395">
        <f t="shared" si="45"/>
        <v>12.8621</v>
      </c>
      <c r="Q395">
        <f t="shared" si="46"/>
        <v>11.686400000000001</v>
      </c>
      <c r="R395">
        <f t="shared" si="47"/>
        <v>10.6929</v>
      </c>
      <c r="S395">
        <f t="shared" si="48"/>
        <v>10.523</v>
      </c>
      <c r="T395">
        <f>IFERROR(VLOOKUP($A395,TY_main!A:B,2,FALSE),T394)</f>
        <v>74.09375</v>
      </c>
    </row>
    <row r="396" spans="1:20" x14ac:dyDescent="0.25">
      <c r="A396" s="2">
        <f>SPY_IVOL!A396</f>
        <v>38932</v>
      </c>
      <c r="B396">
        <f>SPY_IVOL!B396</f>
        <v>18.904499999999999</v>
      </c>
      <c r="C396">
        <f>SPY_IVOL!C396</f>
        <v>18.904499999999999</v>
      </c>
      <c r="D396">
        <f>SPY_IVOL!D396</f>
        <v>16.700900000000001</v>
      </c>
      <c r="E396">
        <f>SPY_IVOL!E396</f>
        <v>13.566800000000001</v>
      </c>
      <c r="F396">
        <f>SPY_IVOL!F396</f>
        <v>11.8461</v>
      </c>
      <c r="G396">
        <f>SPY_IVOL!G396</f>
        <v>10.0648</v>
      </c>
      <c r="H396">
        <f>SPY_IVOL!H396</f>
        <v>9.6765000000000008</v>
      </c>
      <c r="I396">
        <f>VLOOKUP($A396,SPY_main!$A:$C,2,FALSE)</f>
        <v>128.41999999999999</v>
      </c>
      <c r="J396">
        <f>IFERROR(VLOOKUP($A396,SPY_main!$A:$C,3,FALSE),J395)</f>
        <v>1.7302</v>
      </c>
      <c r="K396">
        <f>IFERROR(VLOOKUP($A396,SPY_main!$E:$F,2,FALSE),K395)</f>
        <v>5.48</v>
      </c>
      <c r="L396">
        <f>IFERROR(VLOOKUP($A396,SPY_main!H:I,2,FALSE),L395)</f>
        <v>14.46</v>
      </c>
      <c r="M396">
        <f t="shared" si="42"/>
        <v>21.356400000000001</v>
      </c>
      <c r="N396">
        <f t="shared" si="43"/>
        <v>21.356400000000001</v>
      </c>
      <c r="O396">
        <f t="shared" si="44"/>
        <v>18.022300000000001</v>
      </c>
      <c r="P396">
        <f t="shared" si="45"/>
        <v>13.1356</v>
      </c>
      <c r="Q396">
        <f t="shared" si="46"/>
        <v>11.8889</v>
      </c>
      <c r="R396">
        <f t="shared" si="47"/>
        <v>10.7653</v>
      </c>
      <c r="S396">
        <f t="shared" si="48"/>
        <v>10.5823</v>
      </c>
      <c r="T396">
        <f>IFERROR(VLOOKUP($A396,TY_main!A:B,2,FALSE),T395)</f>
        <v>74.109375</v>
      </c>
    </row>
    <row r="397" spans="1:20" x14ac:dyDescent="0.25">
      <c r="A397" s="2">
        <f>SPY_IVOL!A397</f>
        <v>38933</v>
      </c>
      <c r="B397">
        <f>SPY_IVOL!B397</f>
        <v>18.5381</v>
      </c>
      <c r="C397">
        <f>SPY_IVOL!C397</f>
        <v>18.5381</v>
      </c>
      <c r="D397">
        <f>SPY_IVOL!D397</f>
        <v>16.437799999999999</v>
      </c>
      <c r="E397">
        <f>SPY_IVOL!E397</f>
        <v>13.4564</v>
      </c>
      <c r="F397">
        <f>SPY_IVOL!F397</f>
        <v>11.790800000000001</v>
      </c>
      <c r="G397">
        <f>SPY_IVOL!G397</f>
        <v>10.073399999999999</v>
      </c>
      <c r="H397">
        <f>SPY_IVOL!H397</f>
        <v>9.6936</v>
      </c>
      <c r="I397">
        <f>VLOOKUP($A397,SPY_main!$A:$C,2,FALSE)</f>
        <v>128.19999999999999</v>
      </c>
      <c r="J397">
        <f>IFERROR(VLOOKUP($A397,SPY_main!$A:$C,3,FALSE),J396)</f>
        <v>1.7331000000000001</v>
      </c>
      <c r="K397">
        <f>IFERROR(VLOOKUP($A397,SPY_main!$E:$F,2,FALSE),K396)</f>
        <v>5.4993800000000004</v>
      </c>
      <c r="L397">
        <f>IFERROR(VLOOKUP($A397,SPY_main!H:I,2,FALSE),L396)</f>
        <v>14.34</v>
      </c>
      <c r="M397">
        <f t="shared" si="42"/>
        <v>21.490300000000001</v>
      </c>
      <c r="N397">
        <f t="shared" si="43"/>
        <v>21.490300000000001</v>
      </c>
      <c r="O397">
        <f t="shared" si="44"/>
        <v>18.0289</v>
      </c>
      <c r="P397">
        <f t="shared" si="45"/>
        <v>12.9063</v>
      </c>
      <c r="Q397">
        <f t="shared" si="46"/>
        <v>11.840299999999999</v>
      </c>
      <c r="R397">
        <f t="shared" si="47"/>
        <v>10.9511</v>
      </c>
      <c r="S397">
        <f t="shared" si="48"/>
        <v>10.809200000000001</v>
      </c>
      <c r="T397">
        <f>IFERROR(VLOOKUP($A397,TY_main!A:B,2,FALSE),T396)</f>
        <v>74.375</v>
      </c>
    </row>
    <row r="398" spans="1:20" x14ac:dyDescent="0.25">
      <c r="A398" s="2">
        <f>SPY_IVOL!A398</f>
        <v>38936</v>
      </c>
      <c r="B398">
        <f>SPY_IVOL!B398</f>
        <v>19.68</v>
      </c>
      <c r="C398">
        <f>SPY_IVOL!C398</f>
        <v>19.68</v>
      </c>
      <c r="D398">
        <f>SPY_IVOL!D398</f>
        <v>17.396699999999999</v>
      </c>
      <c r="E398">
        <f>SPY_IVOL!E398</f>
        <v>14.2118</v>
      </c>
      <c r="F398">
        <f>SPY_IVOL!F398</f>
        <v>12.4268</v>
      </c>
      <c r="G398">
        <f>SPY_IVOL!G398</f>
        <v>10.526300000000001</v>
      </c>
      <c r="H398">
        <f>SPY_IVOL!H398</f>
        <v>10.147600000000001</v>
      </c>
      <c r="I398">
        <f>VLOOKUP($A398,SPY_main!$A:$C,2,FALSE)</f>
        <v>127.95</v>
      </c>
      <c r="J398">
        <f>IFERROR(VLOOKUP($A398,SPY_main!$A:$C,3,FALSE),J397)</f>
        <v>1.8110999999999999</v>
      </c>
      <c r="K398">
        <f>IFERROR(VLOOKUP($A398,SPY_main!$E:$F,2,FALSE),K397)</f>
        <v>5.44</v>
      </c>
      <c r="L398">
        <f>IFERROR(VLOOKUP($A398,SPY_main!H:I,2,FALSE),L397)</f>
        <v>15.23</v>
      </c>
      <c r="M398">
        <f t="shared" si="42"/>
        <v>21.8171</v>
      </c>
      <c r="N398">
        <f t="shared" si="43"/>
        <v>21.8171</v>
      </c>
      <c r="O398">
        <f t="shared" si="44"/>
        <v>18.669899999999998</v>
      </c>
      <c r="P398">
        <f t="shared" si="45"/>
        <v>14.2525</v>
      </c>
      <c r="Q398">
        <f t="shared" si="46"/>
        <v>13.215999999999999</v>
      </c>
      <c r="R398">
        <f t="shared" si="47"/>
        <v>12.2394</v>
      </c>
      <c r="S398">
        <f t="shared" si="48"/>
        <v>12.1</v>
      </c>
      <c r="T398">
        <f>IFERROR(VLOOKUP($A398,TY_main!A:B,2,FALSE),T397)</f>
        <v>74.25</v>
      </c>
    </row>
    <row r="399" spans="1:20" x14ac:dyDescent="0.25">
      <c r="A399" s="2">
        <f>SPY_IVOL!A399</f>
        <v>38937</v>
      </c>
      <c r="B399">
        <f>SPY_IVOL!B399</f>
        <v>19.7315</v>
      </c>
      <c r="C399">
        <f>SPY_IVOL!C399</f>
        <v>19.7315</v>
      </c>
      <c r="D399">
        <f>SPY_IVOL!D399</f>
        <v>17.322199999999999</v>
      </c>
      <c r="E399">
        <f>SPY_IVOL!E399</f>
        <v>14.103899999999999</v>
      </c>
      <c r="F399">
        <f>SPY_IVOL!F399</f>
        <v>12.555300000000001</v>
      </c>
      <c r="G399">
        <f>SPY_IVOL!G399</f>
        <v>10.850899999999999</v>
      </c>
      <c r="H399">
        <f>SPY_IVOL!H399</f>
        <v>10.612</v>
      </c>
      <c r="I399">
        <f>VLOOKUP($A399,SPY_main!$A:$C,2,FALSE)</f>
        <v>127.41</v>
      </c>
      <c r="J399">
        <f>IFERROR(VLOOKUP($A399,SPY_main!$A:$C,3,FALSE),J398)</f>
        <v>1.8188</v>
      </c>
      <c r="K399">
        <f>IFERROR(VLOOKUP($A399,SPY_main!$E:$F,2,FALSE),K398)</f>
        <v>5.4459400000000002</v>
      </c>
      <c r="L399">
        <f>IFERROR(VLOOKUP($A399,SPY_main!H:I,2,FALSE),L398)</f>
        <v>15.23</v>
      </c>
      <c r="M399">
        <f t="shared" si="42"/>
        <v>21.480799999999999</v>
      </c>
      <c r="N399">
        <f t="shared" si="43"/>
        <v>21.480799999999999</v>
      </c>
      <c r="O399">
        <f t="shared" si="44"/>
        <v>18.188400000000001</v>
      </c>
      <c r="P399">
        <f t="shared" si="45"/>
        <v>13.7316</v>
      </c>
      <c r="Q399">
        <f t="shared" si="46"/>
        <v>13.3758</v>
      </c>
      <c r="R399">
        <f t="shared" si="47"/>
        <v>13.010199999999999</v>
      </c>
      <c r="S399">
        <f t="shared" si="48"/>
        <v>12.975300000000001</v>
      </c>
      <c r="T399">
        <f>IFERROR(VLOOKUP($A399,TY_main!A:B,2,FALSE),T398)</f>
        <v>74.28125</v>
      </c>
    </row>
    <row r="400" spans="1:20" x14ac:dyDescent="0.25">
      <c r="A400" s="2">
        <f>SPY_IVOL!A400</f>
        <v>38938</v>
      </c>
      <c r="B400">
        <f>SPY_IVOL!B400</f>
        <v>19.8005</v>
      </c>
      <c r="C400">
        <f>SPY_IVOL!C400</f>
        <v>19.8005</v>
      </c>
      <c r="D400">
        <f>SPY_IVOL!D400</f>
        <v>17.501000000000001</v>
      </c>
      <c r="E400">
        <f>SPY_IVOL!E400</f>
        <v>14.3299</v>
      </c>
      <c r="F400">
        <f>SPY_IVOL!F400</f>
        <v>12.6134</v>
      </c>
      <c r="G400">
        <f>SPY_IVOL!G400</f>
        <v>10.7837</v>
      </c>
      <c r="H400">
        <f>SPY_IVOL!H400</f>
        <v>10.443300000000001</v>
      </c>
      <c r="I400">
        <f>VLOOKUP($A400,SPY_main!$A:$C,2,FALSE)</f>
        <v>126.98</v>
      </c>
      <c r="J400">
        <f>IFERROR(VLOOKUP($A400,SPY_main!$A:$C,3,FALSE),J399)</f>
        <v>1.825</v>
      </c>
      <c r="K400">
        <f>IFERROR(VLOOKUP($A400,SPY_main!$E:$F,2,FALSE),K399)</f>
        <v>5.4037499999999996</v>
      </c>
      <c r="L400">
        <f>IFERROR(VLOOKUP($A400,SPY_main!H:I,2,FALSE),L399)</f>
        <v>15.2</v>
      </c>
      <c r="M400">
        <f t="shared" si="42"/>
        <v>21.07</v>
      </c>
      <c r="N400">
        <f t="shared" si="43"/>
        <v>21.07</v>
      </c>
      <c r="O400">
        <f t="shared" si="44"/>
        <v>17.9255</v>
      </c>
      <c r="P400">
        <f t="shared" si="45"/>
        <v>13.4984</v>
      </c>
      <c r="Q400">
        <f t="shared" si="46"/>
        <v>12.7446</v>
      </c>
      <c r="R400">
        <f t="shared" si="47"/>
        <v>12.0661</v>
      </c>
      <c r="S400">
        <f t="shared" si="48"/>
        <v>11.975</v>
      </c>
      <c r="T400">
        <f>IFERROR(VLOOKUP($A400,TY_main!A:B,2,FALSE),T399)</f>
        <v>74.25</v>
      </c>
    </row>
    <row r="401" spans="1:20" x14ac:dyDescent="0.25">
      <c r="A401" s="2">
        <f>SPY_IVOL!A401</f>
        <v>38939</v>
      </c>
      <c r="B401">
        <f>SPY_IVOL!B401</f>
        <v>19.2136</v>
      </c>
      <c r="C401">
        <f>SPY_IVOL!C401</f>
        <v>19.2136</v>
      </c>
      <c r="D401">
        <f>SPY_IVOL!D401</f>
        <v>16.917899999999999</v>
      </c>
      <c r="E401">
        <f>SPY_IVOL!E401</f>
        <v>13.722200000000001</v>
      </c>
      <c r="F401">
        <f>SPY_IVOL!F401</f>
        <v>12.019299999999999</v>
      </c>
      <c r="G401">
        <f>SPY_IVOL!G401</f>
        <v>10.208299999999999</v>
      </c>
      <c r="H401">
        <f>SPY_IVOL!H401</f>
        <v>9.8633000000000006</v>
      </c>
      <c r="I401">
        <f>VLOOKUP($A401,SPY_main!$A:$C,2,FALSE)</f>
        <v>127.37</v>
      </c>
      <c r="J401">
        <f>IFERROR(VLOOKUP($A401,SPY_main!$A:$C,3,FALSE),J400)</f>
        <v>1.8193999999999999</v>
      </c>
      <c r="K401">
        <f>IFERROR(VLOOKUP($A401,SPY_main!$E:$F,2,FALSE),K400)</f>
        <v>5.4018800000000002</v>
      </c>
      <c r="L401">
        <f>IFERROR(VLOOKUP($A401,SPY_main!H:I,2,FALSE),L400)</f>
        <v>14.46</v>
      </c>
      <c r="M401">
        <f t="shared" si="42"/>
        <v>18.503900000000002</v>
      </c>
      <c r="N401">
        <f t="shared" si="43"/>
        <v>18.503900000000002</v>
      </c>
      <c r="O401">
        <f t="shared" si="44"/>
        <v>16.000299999999999</v>
      </c>
      <c r="P401">
        <f t="shared" si="45"/>
        <v>12.5724</v>
      </c>
      <c r="Q401">
        <f t="shared" si="46"/>
        <v>12.3499</v>
      </c>
      <c r="R401">
        <f t="shared" si="47"/>
        <v>12.2149</v>
      </c>
      <c r="S401">
        <f t="shared" si="48"/>
        <v>12.1973</v>
      </c>
      <c r="T401">
        <f>IFERROR(VLOOKUP($A401,TY_main!A:B,2,FALSE),T400)</f>
        <v>74.25</v>
      </c>
    </row>
    <row r="402" spans="1:20" x14ac:dyDescent="0.25">
      <c r="A402" s="2">
        <f>SPY_IVOL!A402</f>
        <v>38940</v>
      </c>
      <c r="B402">
        <f>SPY_IVOL!B402</f>
        <v>18.690899999999999</v>
      </c>
      <c r="C402">
        <f>SPY_IVOL!C402</f>
        <v>18.690899999999999</v>
      </c>
      <c r="D402">
        <f>SPY_IVOL!D402</f>
        <v>16.505600000000001</v>
      </c>
      <c r="E402">
        <f>SPY_IVOL!E402</f>
        <v>13.473599999999999</v>
      </c>
      <c r="F402">
        <f>SPY_IVOL!F402</f>
        <v>11.877800000000001</v>
      </c>
      <c r="G402">
        <f>SPY_IVOL!G402</f>
        <v>10.1991</v>
      </c>
      <c r="H402">
        <f>SPY_IVOL!H402</f>
        <v>9.8795000000000002</v>
      </c>
      <c r="I402">
        <f>VLOOKUP($A402,SPY_main!$A:$C,2,FALSE)</f>
        <v>127.01</v>
      </c>
      <c r="J402">
        <f>IFERROR(VLOOKUP($A402,SPY_main!$A:$C,3,FALSE),J401)</f>
        <v>1.8245</v>
      </c>
      <c r="K402">
        <f>IFERROR(VLOOKUP($A402,SPY_main!$E:$F,2,FALSE),K401)</f>
        <v>5.4050000000000002</v>
      </c>
      <c r="L402">
        <f>IFERROR(VLOOKUP($A402,SPY_main!H:I,2,FALSE),L401)</f>
        <v>14.3</v>
      </c>
      <c r="M402">
        <f t="shared" si="42"/>
        <v>18.366199999999999</v>
      </c>
      <c r="N402">
        <f t="shared" si="43"/>
        <v>18.366199999999999</v>
      </c>
      <c r="O402">
        <f t="shared" si="44"/>
        <v>15.890700000000001</v>
      </c>
      <c r="P402">
        <f t="shared" si="45"/>
        <v>12.485300000000001</v>
      </c>
      <c r="Q402">
        <f t="shared" si="46"/>
        <v>11.935499999999999</v>
      </c>
      <c r="R402">
        <f t="shared" si="47"/>
        <v>11.4657</v>
      </c>
      <c r="S402">
        <f t="shared" si="48"/>
        <v>11.4008</v>
      </c>
      <c r="T402">
        <f>IFERROR(VLOOKUP($A402,TY_main!A:B,2,FALSE),T401)</f>
        <v>74.03125</v>
      </c>
    </row>
    <row r="403" spans="1:20" x14ac:dyDescent="0.25">
      <c r="A403" s="2">
        <f>SPY_IVOL!A403</f>
        <v>38943</v>
      </c>
      <c r="B403">
        <f>SPY_IVOL!B403</f>
        <v>19.3935</v>
      </c>
      <c r="C403">
        <f>SPY_IVOL!C403</f>
        <v>19.3935</v>
      </c>
      <c r="D403">
        <f>SPY_IVOL!D403</f>
        <v>16.964300000000001</v>
      </c>
      <c r="E403">
        <f>SPY_IVOL!E403</f>
        <v>13.612399999999999</v>
      </c>
      <c r="F403">
        <f>SPY_IVOL!F403</f>
        <v>11.9519</v>
      </c>
      <c r="G403">
        <f>SPY_IVOL!G403</f>
        <v>10.1631</v>
      </c>
      <c r="H403">
        <f>SPY_IVOL!H403</f>
        <v>9.8584999999999994</v>
      </c>
      <c r="I403">
        <f>VLOOKUP($A403,SPY_main!$A:$C,2,FALSE)</f>
        <v>127.11</v>
      </c>
      <c r="J403">
        <f>IFERROR(VLOOKUP($A403,SPY_main!$A:$C,3,FALSE),J402)</f>
        <v>1.8230999999999999</v>
      </c>
      <c r="K403">
        <f>IFERROR(VLOOKUP($A403,SPY_main!$E:$F,2,FALSE),K402)</f>
        <v>5.4162499999999998</v>
      </c>
      <c r="L403">
        <f>IFERROR(VLOOKUP($A403,SPY_main!H:I,2,FALSE),L402)</f>
        <v>14.26</v>
      </c>
      <c r="M403">
        <f t="shared" si="42"/>
        <v>18.330100000000002</v>
      </c>
      <c r="N403">
        <f t="shared" si="43"/>
        <v>18.330100000000002</v>
      </c>
      <c r="O403">
        <f t="shared" si="44"/>
        <v>16.714200000000002</v>
      </c>
      <c r="P403">
        <f t="shared" si="45"/>
        <v>14.6945</v>
      </c>
      <c r="Q403">
        <f t="shared" si="46"/>
        <v>14.0418</v>
      </c>
      <c r="R403">
        <f t="shared" si="47"/>
        <v>13.3771</v>
      </c>
      <c r="S403">
        <f t="shared" si="48"/>
        <v>13.297599999999999</v>
      </c>
      <c r="T403">
        <f>IFERROR(VLOOKUP($A403,TY_main!A:B,2,FALSE),T402)</f>
        <v>73.859375</v>
      </c>
    </row>
    <row r="404" spans="1:20" x14ac:dyDescent="0.25">
      <c r="A404" s="2">
        <f>SPY_IVOL!A404</f>
        <v>38944</v>
      </c>
      <c r="B404">
        <f>SPY_IVOL!B404</f>
        <v>18.545400000000001</v>
      </c>
      <c r="C404">
        <f>SPY_IVOL!C404</f>
        <v>18.545400000000001</v>
      </c>
      <c r="D404">
        <f>SPY_IVOL!D404</f>
        <v>16.122599999999998</v>
      </c>
      <c r="E404">
        <f>SPY_IVOL!E404</f>
        <v>12.761900000000001</v>
      </c>
      <c r="F404">
        <f>SPY_IVOL!F404</f>
        <v>11.2919</v>
      </c>
      <c r="G404">
        <f>SPY_IVOL!G404</f>
        <v>9.7391000000000005</v>
      </c>
      <c r="H404">
        <f>SPY_IVOL!H404</f>
        <v>9.4846000000000004</v>
      </c>
      <c r="I404">
        <f>VLOOKUP($A404,SPY_main!$A:$C,2,FALSE)</f>
        <v>128.63</v>
      </c>
      <c r="J404">
        <f>IFERROR(VLOOKUP($A404,SPY_main!$A:$C,3,FALSE),J403)</f>
        <v>1.8016000000000001</v>
      </c>
      <c r="K404">
        <f>IFERROR(VLOOKUP($A404,SPY_main!$E:$F,2,FALSE),K403)</f>
        <v>5.4262499999999996</v>
      </c>
      <c r="L404">
        <f>IFERROR(VLOOKUP($A404,SPY_main!H:I,2,FALSE),L403)</f>
        <v>13.42</v>
      </c>
      <c r="M404">
        <f t="shared" si="42"/>
        <v>18.276599999999998</v>
      </c>
      <c r="N404">
        <f t="shared" si="43"/>
        <v>18.276599999999998</v>
      </c>
      <c r="O404">
        <f t="shared" si="44"/>
        <v>16.591899999999999</v>
      </c>
      <c r="P404">
        <f t="shared" si="45"/>
        <v>14.466200000000001</v>
      </c>
      <c r="Q404">
        <f t="shared" si="46"/>
        <v>13.7904</v>
      </c>
      <c r="R404">
        <f t="shared" si="47"/>
        <v>13.1069</v>
      </c>
      <c r="S404">
        <f t="shared" si="48"/>
        <v>13.022500000000001</v>
      </c>
      <c r="T404">
        <f>IFERROR(VLOOKUP($A404,TY_main!A:B,2,FALSE),T403)</f>
        <v>74.1875</v>
      </c>
    </row>
    <row r="405" spans="1:20" x14ac:dyDescent="0.25">
      <c r="A405" s="2">
        <f>SPY_IVOL!A405</f>
        <v>38945</v>
      </c>
      <c r="B405">
        <f>SPY_IVOL!B405</f>
        <v>18.000499999999999</v>
      </c>
      <c r="C405">
        <f>SPY_IVOL!C405</f>
        <v>18.000499999999999</v>
      </c>
      <c r="D405">
        <f>SPY_IVOL!D405</f>
        <v>15.3827</v>
      </c>
      <c r="E405">
        <f>SPY_IVOL!E405</f>
        <v>11.6411</v>
      </c>
      <c r="F405">
        <f>SPY_IVOL!F405</f>
        <v>10.3985</v>
      </c>
      <c r="G405">
        <f>SPY_IVOL!G405</f>
        <v>9.1683000000000003</v>
      </c>
      <c r="H405">
        <f>SPY_IVOL!H405</f>
        <v>8.968</v>
      </c>
      <c r="I405">
        <f>VLOOKUP($A405,SPY_main!$A:$C,2,FALSE)</f>
        <v>129.79</v>
      </c>
      <c r="J405">
        <f>IFERROR(VLOOKUP($A405,SPY_main!$A:$C,3,FALSE),J404)</f>
        <v>1.7855000000000001</v>
      </c>
      <c r="K405">
        <f>IFERROR(VLOOKUP($A405,SPY_main!$E:$F,2,FALSE),K404)</f>
        <v>5.41</v>
      </c>
      <c r="L405">
        <f>IFERROR(VLOOKUP($A405,SPY_main!H:I,2,FALSE),L404)</f>
        <v>12.41</v>
      </c>
      <c r="M405">
        <f t="shared" si="42"/>
        <v>15.1927</v>
      </c>
      <c r="N405">
        <f t="shared" si="43"/>
        <v>15.1927</v>
      </c>
      <c r="O405">
        <f t="shared" si="44"/>
        <v>13.737299999999999</v>
      </c>
      <c r="P405">
        <f t="shared" si="45"/>
        <v>11.8889</v>
      </c>
      <c r="Q405">
        <f t="shared" si="46"/>
        <v>11.618600000000001</v>
      </c>
      <c r="R405">
        <f t="shared" si="47"/>
        <v>11.3712</v>
      </c>
      <c r="S405">
        <f t="shared" si="48"/>
        <v>11.3409</v>
      </c>
      <c r="T405">
        <f>IFERROR(VLOOKUP($A405,TY_main!A:B,2,FALSE),T404)</f>
        <v>74.484375</v>
      </c>
    </row>
    <row r="406" spans="1:20" x14ac:dyDescent="0.25">
      <c r="A406" s="2">
        <f>SPY_IVOL!A406</f>
        <v>38946</v>
      </c>
      <c r="B406">
        <f>SPY_IVOL!B406</f>
        <v>17.134899999999998</v>
      </c>
      <c r="C406">
        <f>SPY_IVOL!C406</f>
        <v>17.134899999999998</v>
      </c>
      <c r="D406">
        <f>SPY_IVOL!D406</f>
        <v>14.746700000000001</v>
      </c>
      <c r="E406">
        <f>SPY_IVOL!E406</f>
        <v>11.353199999999999</v>
      </c>
      <c r="F406">
        <f>SPY_IVOL!F406</f>
        <v>10.305199999999999</v>
      </c>
      <c r="G406">
        <f>SPY_IVOL!G406</f>
        <v>9.3183000000000007</v>
      </c>
      <c r="H406">
        <f>SPY_IVOL!H406</f>
        <v>9.1540999999999997</v>
      </c>
      <c r="I406">
        <f>VLOOKUP($A406,SPY_main!$A:$C,2,FALSE)</f>
        <v>130.03</v>
      </c>
      <c r="J406">
        <f>IFERROR(VLOOKUP($A406,SPY_main!$A:$C,3,FALSE),J405)</f>
        <v>1.7822</v>
      </c>
      <c r="K406">
        <f>IFERROR(VLOOKUP($A406,SPY_main!$E:$F,2,FALSE),K405)</f>
        <v>5.3925000000000001</v>
      </c>
      <c r="L406">
        <f>IFERROR(VLOOKUP($A406,SPY_main!H:I,2,FALSE),L405)</f>
        <v>12.24</v>
      </c>
      <c r="M406">
        <f t="shared" si="42"/>
        <v>16.863499999999998</v>
      </c>
      <c r="N406">
        <f t="shared" si="43"/>
        <v>16.863499999999998</v>
      </c>
      <c r="O406">
        <f t="shared" si="44"/>
        <v>15.3116</v>
      </c>
      <c r="P406">
        <f t="shared" si="45"/>
        <v>13.3718</v>
      </c>
      <c r="Q406">
        <f t="shared" si="46"/>
        <v>13.8355</v>
      </c>
      <c r="R406">
        <f t="shared" si="47"/>
        <v>14.2994</v>
      </c>
      <c r="S406">
        <f t="shared" si="48"/>
        <v>14.3498</v>
      </c>
      <c r="T406">
        <f>IFERROR(VLOOKUP($A406,TY_main!A:B,2,FALSE),T405)</f>
        <v>74.453125</v>
      </c>
    </row>
    <row r="407" spans="1:20" x14ac:dyDescent="0.25">
      <c r="A407" s="2">
        <f>SPY_IVOL!A407</f>
        <v>38947</v>
      </c>
      <c r="B407">
        <f>SPY_IVOL!B407</f>
        <v>16.586400000000001</v>
      </c>
      <c r="C407">
        <f>SPY_IVOL!C407</f>
        <v>16.586400000000001</v>
      </c>
      <c r="D407">
        <f>SPY_IVOL!D407</f>
        <v>14.074</v>
      </c>
      <c r="E407">
        <f>SPY_IVOL!E407</f>
        <v>10.5215</v>
      </c>
      <c r="F407">
        <f>SPY_IVOL!F407</f>
        <v>9.8180999999999994</v>
      </c>
      <c r="G407">
        <f>SPY_IVOL!G407</f>
        <v>9.1584000000000003</v>
      </c>
      <c r="H407">
        <f>SPY_IVOL!H407</f>
        <v>9.0692000000000004</v>
      </c>
      <c r="I407">
        <f>VLOOKUP($A407,SPY_main!$A:$C,2,FALSE)</f>
        <v>130.69</v>
      </c>
      <c r="J407">
        <f>IFERROR(VLOOKUP($A407,SPY_main!$A:$C,3,FALSE),J406)</f>
        <v>1.7732000000000001</v>
      </c>
      <c r="K407">
        <f>IFERROR(VLOOKUP($A407,SPY_main!$E:$F,2,FALSE),K406)</f>
        <v>5.3993799999999998</v>
      </c>
      <c r="L407">
        <f>IFERROR(VLOOKUP($A407,SPY_main!H:I,2,FALSE),L406)</f>
        <v>11.64</v>
      </c>
      <c r="M407">
        <f t="shared" si="42"/>
        <v>17.293800000000001</v>
      </c>
      <c r="N407">
        <f t="shared" si="43"/>
        <v>17.293800000000001</v>
      </c>
      <c r="O407">
        <f t="shared" si="44"/>
        <v>14.5413</v>
      </c>
      <c r="P407">
        <f t="shared" si="45"/>
        <v>10.5593</v>
      </c>
      <c r="Q407">
        <f t="shared" si="46"/>
        <v>9.6424000000000003</v>
      </c>
      <c r="R407">
        <f t="shared" si="47"/>
        <v>8.7700999999999993</v>
      </c>
      <c r="S407">
        <f t="shared" si="48"/>
        <v>8.6448</v>
      </c>
      <c r="T407">
        <f>IFERROR(VLOOKUP($A407,TY_main!A:B,2,FALSE),T406)</f>
        <v>74.59375</v>
      </c>
    </row>
    <row r="408" spans="1:20" x14ac:dyDescent="0.25">
      <c r="A408" s="2">
        <f>SPY_IVOL!A408</f>
        <v>38950</v>
      </c>
      <c r="B408">
        <f>SPY_IVOL!B408</f>
        <v>16.6309</v>
      </c>
      <c r="C408">
        <f>SPY_IVOL!C408</f>
        <v>16.6309</v>
      </c>
      <c r="D408">
        <f>SPY_IVOL!D408</f>
        <v>14.241400000000001</v>
      </c>
      <c r="E408">
        <f>SPY_IVOL!E408</f>
        <v>10.9086</v>
      </c>
      <c r="F408">
        <f>SPY_IVOL!F408</f>
        <v>10.1348</v>
      </c>
      <c r="G408">
        <f>SPY_IVOL!G408</f>
        <v>9.3918999999999997</v>
      </c>
      <c r="H408">
        <f>SPY_IVOL!H408</f>
        <v>9.2896000000000001</v>
      </c>
      <c r="I408">
        <f>VLOOKUP($A408,SPY_main!$A:$C,2,FALSE)</f>
        <v>130.13</v>
      </c>
      <c r="J408">
        <f>IFERROR(VLOOKUP($A408,SPY_main!$A:$C,3,FALSE),J407)</f>
        <v>1.7807999999999999</v>
      </c>
      <c r="K408">
        <f>IFERROR(VLOOKUP($A408,SPY_main!$E:$F,2,FALSE),K407)</f>
        <v>5.3981300000000001</v>
      </c>
      <c r="L408">
        <f>IFERROR(VLOOKUP($A408,SPY_main!H:I,2,FALSE),L407)</f>
        <v>12.22</v>
      </c>
      <c r="M408">
        <f t="shared" si="42"/>
        <v>17.746200000000002</v>
      </c>
      <c r="N408">
        <f t="shared" si="43"/>
        <v>17.746200000000002</v>
      </c>
      <c r="O408">
        <f t="shared" si="44"/>
        <v>14.982100000000001</v>
      </c>
      <c r="P408">
        <f t="shared" si="45"/>
        <v>10.9657</v>
      </c>
      <c r="Q408">
        <f t="shared" si="46"/>
        <v>10.3109</v>
      </c>
      <c r="R408">
        <f t="shared" si="47"/>
        <v>9.7998999999999992</v>
      </c>
      <c r="S408">
        <f t="shared" si="48"/>
        <v>9.7227999999999994</v>
      </c>
      <c r="T408">
        <f>IFERROR(VLOOKUP($A408,TY_main!A:B,2,FALSE),T407)</f>
        <v>74.640625</v>
      </c>
    </row>
    <row r="409" spans="1:20" x14ac:dyDescent="0.25">
      <c r="A409" s="2">
        <f>SPY_IVOL!A409</f>
        <v>38951</v>
      </c>
      <c r="B409">
        <f>SPY_IVOL!B409</f>
        <v>16.312999999999999</v>
      </c>
      <c r="C409">
        <f>SPY_IVOL!C409</f>
        <v>16.312999999999999</v>
      </c>
      <c r="D409">
        <f>SPY_IVOL!D409</f>
        <v>13.986599999999999</v>
      </c>
      <c r="E409">
        <f>SPY_IVOL!E409</f>
        <v>10.7865</v>
      </c>
      <c r="F409">
        <f>SPY_IVOL!F409</f>
        <v>10.0191</v>
      </c>
      <c r="G409">
        <f>SPY_IVOL!G409</f>
        <v>9.2422000000000004</v>
      </c>
      <c r="H409">
        <f>SPY_IVOL!H409</f>
        <v>9.1440000000000001</v>
      </c>
      <c r="I409">
        <f>VLOOKUP($A409,SPY_main!$A:$C,2,FALSE)</f>
        <v>130.12</v>
      </c>
      <c r="J409">
        <f>IFERROR(VLOOKUP($A409,SPY_main!$A:$C,3,FALSE),J408)</f>
        <v>1.7808999999999999</v>
      </c>
      <c r="K409">
        <f>IFERROR(VLOOKUP($A409,SPY_main!$E:$F,2,FALSE),K408)</f>
        <v>5.4</v>
      </c>
      <c r="L409">
        <f>IFERROR(VLOOKUP($A409,SPY_main!H:I,2,FALSE),L408)</f>
        <v>12.19</v>
      </c>
      <c r="M409">
        <f t="shared" si="42"/>
        <v>17.748799999999999</v>
      </c>
      <c r="N409">
        <f t="shared" si="43"/>
        <v>17.748799999999999</v>
      </c>
      <c r="O409">
        <f t="shared" si="44"/>
        <v>14.970599999999999</v>
      </c>
      <c r="P409">
        <f t="shared" si="45"/>
        <v>10.9968</v>
      </c>
      <c r="Q409">
        <f t="shared" si="46"/>
        <v>9.9474</v>
      </c>
      <c r="R409">
        <f t="shared" si="47"/>
        <v>8.8897999999999993</v>
      </c>
      <c r="S409">
        <f t="shared" si="48"/>
        <v>8.7421000000000006</v>
      </c>
      <c r="T409">
        <f>IFERROR(VLOOKUP($A409,TY_main!A:B,2,FALSE),T408)</f>
        <v>74.671875</v>
      </c>
    </row>
    <row r="410" spans="1:20" x14ac:dyDescent="0.25">
      <c r="A410" s="2">
        <f>SPY_IVOL!A410</f>
        <v>38952</v>
      </c>
      <c r="B410">
        <f>SPY_IVOL!B410</f>
        <v>16.709900000000001</v>
      </c>
      <c r="C410">
        <f>SPY_IVOL!C410</f>
        <v>16.709900000000001</v>
      </c>
      <c r="D410">
        <f>SPY_IVOL!D410</f>
        <v>14.282500000000001</v>
      </c>
      <c r="E410">
        <f>SPY_IVOL!E410</f>
        <v>10.886799999999999</v>
      </c>
      <c r="F410">
        <f>SPY_IVOL!F410</f>
        <v>10.161300000000001</v>
      </c>
      <c r="G410">
        <f>SPY_IVOL!G410</f>
        <v>9.4771000000000001</v>
      </c>
      <c r="H410">
        <f>SPY_IVOL!H410</f>
        <v>9.3834</v>
      </c>
      <c r="I410">
        <f>VLOOKUP($A410,SPY_main!$A:$C,2,FALSE)</f>
        <v>129.76</v>
      </c>
      <c r="J410">
        <f>IFERROR(VLOOKUP($A410,SPY_main!$A:$C,3,FALSE),J409)</f>
        <v>1.7859</v>
      </c>
      <c r="K410">
        <f>IFERROR(VLOOKUP($A410,SPY_main!$E:$F,2,FALSE),K409)</f>
        <v>5.4</v>
      </c>
      <c r="L410">
        <f>IFERROR(VLOOKUP($A410,SPY_main!H:I,2,FALSE),L409)</f>
        <v>12.4</v>
      </c>
      <c r="M410">
        <f t="shared" si="42"/>
        <v>18.379200000000001</v>
      </c>
      <c r="N410">
        <f t="shared" si="43"/>
        <v>18.379200000000001</v>
      </c>
      <c r="O410">
        <f t="shared" si="44"/>
        <v>15.4541</v>
      </c>
      <c r="P410">
        <f t="shared" si="45"/>
        <v>11.2265</v>
      </c>
      <c r="Q410">
        <f t="shared" si="46"/>
        <v>10.354200000000001</v>
      </c>
      <c r="R410">
        <f t="shared" si="47"/>
        <v>9.5473999999999997</v>
      </c>
      <c r="S410">
        <f t="shared" si="48"/>
        <v>9.4331999999999994</v>
      </c>
      <c r="T410">
        <f>IFERROR(VLOOKUP($A410,TY_main!A:B,2,FALSE),T409)</f>
        <v>74.625</v>
      </c>
    </row>
    <row r="411" spans="1:20" x14ac:dyDescent="0.25">
      <c r="A411" s="2">
        <f>SPY_IVOL!A411</f>
        <v>38953</v>
      </c>
      <c r="B411">
        <f>SPY_IVOL!B411</f>
        <v>16.6065</v>
      </c>
      <c r="C411">
        <f>SPY_IVOL!C411</f>
        <v>16.6065</v>
      </c>
      <c r="D411">
        <f>SPY_IVOL!D411</f>
        <v>14.164300000000001</v>
      </c>
      <c r="E411">
        <f>SPY_IVOL!E411</f>
        <v>10.8736</v>
      </c>
      <c r="F411">
        <f>SPY_IVOL!F411</f>
        <v>10.1236</v>
      </c>
      <c r="G411">
        <f>SPY_IVOL!G411</f>
        <v>9.3133999999999997</v>
      </c>
      <c r="H411">
        <f>SPY_IVOL!H411</f>
        <v>9.2306000000000008</v>
      </c>
      <c r="I411">
        <f>VLOOKUP($A411,SPY_main!$A:$C,2,FALSE)</f>
        <v>129.65</v>
      </c>
      <c r="J411">
        <f>IFERROR(VLOOKUP($A411,SPY_main!$A:$C,3,FALSE),J410)</f>
        <v>1.7874000000000001</v>
      </c>
      <c r="K411">
        <f>IFERROR(VLOOKUP($A411,SPY_main!$E:$F,2,FALSE),K410)</f>
        <v>5.4</v>
      </c>
      <c r="L411">
        <f>IFERROR(VLOOKUP($A411,SPY_main!H:I,2,FALSE),L410)</f>
        <v>12.4</v>
      </c>
      <c r="M411">
        <f t="shared" si="42"/>
        <v>17.904699999999998</v>
      </c>
      <c r="N411">
        <f t="shared" si="43"/>
        <v>17.904699999999998</v>
      </c>
      <c r="O411">
        <f t="shared" si="44"/>
        <v>14.9826</v>
      </c>
      <c r="P411">
        <f t="shared" si="45"/>
        <v>10.9213</v>
      </c>
      <c r="Q411">
        <f t="shared" si="46"/>
        <v>10.469799999999999</v>
      </c>
      <c r="R411">
        <f t="shared" si="47"/>
        <v>9.9979999999999993</v>
      </c>
      <c r="S411">
        <f t="shared" si="48"/>
        <v>9.9511000000000003</v>
      </c>
      <c r="T411">
        <f>IFERROR(VLOOKUP($A411,TY_main!A:B,2,FALSE),T410)</f>
        <v>74.640625</v>
      </c>
    </row>
    <row r="412" spans="1:20" x14ac:dyDescent="0.25">
      <c r="A412" s="2">
        <f>SPY_IVOL!A412</f>
        <v>38954</v>
      </c>
      <c r="B412">
        <f>SPY_IVOL!B412</f>
        <v>16.816800000000001</v>
      </c>
      <c r="C412">
        <f>SPY_IVOL!C412</f>
        <v>16.816800000000001</v>
      </c>
      <c r="D412">
        <f>SPY_IVOL!D412</f>
        <v>14.2804</v>
      </c>
      <c r="E412">
        <f>SPY_IVOL!E412</f>
        <v>10.731</v>
      </c>
      <c r="F412">
        <f>SPY_IVOL!F412</f>
        <v>9.8817000000000004</v>
      </c>
      <c r="G412">
        <f>SPY_IVOL!G412</f>
        <v>9.0182000000000002</v>
      </c>
      <c r="H412">
        <f>SPY_IVOL!H412</f>
        <v>8.9076000000000004</v>
      </c>
      <c r="I412">
        <f>VLOOKUP($A412,SPY_main!$A:$C,2,FALSE)</f>
        <v>129.81</v>
      </c>
      <c r="J412">
        <f>IFERROR(VLOOKUP($A412,SPY_main!$A:$C,3,FALSE),J411)</f>
        <v>1.7851999999999999</v>
      </c>
      <c r="K412">
        <f>IFERROR(VLOOKUP($A412,SPY_main!$E:$F,2,FALSE),K411)</f>
        <v>5.4</v>
      </c>
      <c r="L412">
        <f>IFERROR(VLOOKUP($A412,SPY_main!H:I,2,FALSE),L411)</f>
        <v>12.31</v>
      </c>
      <c r="M412">
        <f t="shared" si="42"/>
        <v>18.319800000000001</v>
      </c>
      <c r="N412">
        <f t="shared" si="43"/>
        <v>18.319800000000001</v>
      </c>
      <c r="O412">
        <f t="shared" si="44"/>
        <v>15.212</v>
      </c>
      <c r="P412">
        <f t="shared" si="45"/>
        <v>10.7087</v>
      </c>
      <c r="Q412">
        <f t="shared" si="46"/>
        <v>10.041600000000001</v>
      </c>
      <c r="R412">
        <f t="shared" si="47"/>
        <v>9.3915000000000006</v>
      </c>
      <c r="S412">
        <f t="shared" si="48"/>
        <v>9.3129000000000008</v>
      </c>
      <c r="T412">
        <f>IFERROR(VLOOKUP($A412,TY_main!A:B,2,FALSE),T411)</f>
        <v>74.71875</v>
      </c>
    </row>
    <row r="413" spans="1:20" x14ac:dyDescent="0.25">
      <c r="A413" s="2">
        <f>SPY_IVOL!A413</f>
        <v>38957</v>
      </c>
      <c r="B413">
        <f>SPY_IVOL!B413</f>
        <v>17.346900000000002</v>
      </c>
      <c r="C413">
        <f>SPY_IVOL!C413</f>
        <v>17.346900000000002</v>
      </c>
      <c r="D413">
        <f>SPY_IVOL!D413</f>
        <v>14.4785</v>
      </c>
      <c r="E413">
        <f>SPY_IVOL!E413</f>
        <v>10.4564</v>
      </c>
      <c r="F413">
        <f>SPY_IVOL!F413</f>
        <v>9.8162000000000003</v>
      </c>
      <c r="G413">
        <f>SPY_IVOL!G413</f>
        <v>9.1312999999999995</v>
      </c>
      <c r="H413">
        <f>SPY_IVOL!H413</f>
        <v>9.0608000000000004</v>
      </c>
      <c r="I413">
        <f>VLOOKUP($A413,SPY_main!$A:$C,2,FALSE)</f>
        <v>130.43</v>
      </c>
      <c r="J413">
        <f>IFERROR(VLOOKUP($A413,SPY_main!$A:$C,3,FALSE),J412)</f>
        <v>1.7766999999999999</v>
      </c>
      <c r="K413">
        <f>IFERROR(VLOOKUP($A413,SPY_main!$E:$F,2,FALSE),K412)</f>
        <v>5.4</v>
      </c>
      <c r="L413">
        <f>IFERROR(VLOOKUP($A413,SPY_main!H:I,2,FALSE),L412)</f>
        <v>12.18</v>
      </c>
      <c r="M413">
        <f t="shared" si="42"/>
        <v>19.080500000000001</v>
      </c>
      <c r="N413">
        <f t="shared" si="43"/>
        <v>19.080500000000001</v>
      </c>
      <c r="O413">
        <f t="shared" si="44"/>
        <v>15.716100000000001</v>
      </c>
      <c r="P413">
        <f t="shared" si="45"/>
        <v>10.785399999999999</v>
      </c>
      <c r="Q413">
        <f t="shared" si="46"/>
        <v>9.7857000000000003</v>
      </c>
      <c r="R413">
        <f t="shared" si="47"/>
        <v>8.7232000000000003</v>
      </c>
      <c r="S413">
        <f t="shared" si="48"/>
        <v>8.5955999999999992</v>
      </c>
      <c r="T413">
        <f>IFERROR(VLOOKUP($A413,TY_main!A:B,2,FALSE),T412)</f>
        <v>74.640625</v>
      </c>
    </row>
    <row r="414" spans="1:20" x14ac:dyDescent="0.25">
      <c r="A414" s="2">
        <f>SPY_IVOL!A414</f>
        <v>38958</v>
      </c>
      <c r="B414">
        <f>SPY_IVOL!B414</f>
        <v>16.904199999999999</v>
      </c>
      <c r="C414">
        <f>SPY_IVOL!C414</f>
        <v>16.904199999999999</v>
      </c>
      <c r="D414">
        <f>SPY_IVOL!D414</f>
        <v>14.237399999999999</v>
      </c>
      <c r="E414">
        <f>SPY_IVOL!E414</f>
        <v>10.499700000000001</v>
      </c>
      <c r="F414">
        <f>SPY_IVOL!F414</f>
        <v>9.7469999999999999</v>
      </c>
      <c r="G414">
        <f>SPY_IVOL!G414</f>
        <v>8.9553999999999991</v>
      </c>
      <c r="H414">
        <f>SPY_IVOL!H414</f>
        <v>8.8643000000000001</v>
      </c>
      <c r="I414">
        <f>VLOOKUP($A414,SPY_main!$A:$C,2,FALSE)</f>
        <v>130.58000000000001</v>
      </c>
      <c r="J414">
        <f>IFERROR(VLOOKUP($A414,SPY_main!$A:$C,3,FALSE),J413)</f>
        <v>1.7746999999999999</v>
      </c>
      <c r="K414">
        <f>IFERROR(VLOOKUP($A414,SPY_main!$E:$F,2,FALSE),K413)</f>
        <v>5.4</v>
      </c>
      <c r="L414">
        <f>IFERROR(VLOOKUP($A414,SPY_main!H:I,2,FALSE),L413)</f>
        <v>12.28</v>
      </c>
      <c r="M414">
        <f t="shared" si="42"/>
        <v>19.491900000000001</v>
      </c>
      <c r="N414">
        <f t="shared" si="43"/>
        <v>19.491900000000001</v>
      </c>
      <c r="O414">
        <f t="shared" si="44"/>
        <v>15.8979</v>
      </c>
      <c r="P414">
        <f t="shared" si="45"/>
        <v>10.542999999999999</v>
      </c>
      <c r="Q414">
        <f t="shared" si="46"/>
        <v>9.6626999999999992</v>
      </c>
      <c r="R414">
        <f t="shared" si="47"/>
        <v>8.7325999999999997</v>
      </c>
      <c r="S414">
        <f t="shared" si="48"/>
        <v>8.6248000000000005</v>
      </c>
      <c r="T414">
        <f>IFERROR(VLOOKUP($A414,TY_main!A:B,2,FALSE),T413)</f>
        <v>74.671875</v>
      </c>
    </row>
    <row r="415" spans="1:20" x14ac:dyDescent="0.25">
      <c r="A415" s="2">
        <f>SPY_IVOL!A415</f>
        <v>38959</v>
      </c>
      <c r="B415">
        <f>SPY_IVOL!B415</f>
        <v>17.181799999999999</v>
      </c>
      <c r="C415">
        <f>SPY_IVOL!C415</f>
        <v>17.181799999999999</v>
      </c>
      <c r="D415">
        <f>SPY_IVOL!D415</f>
        <v>14.2782</v>
      </c>
      <c r="E415">
        <f>SPY_IVOL!E415</f>
        <v>10.3012</v>
      </c>
      <c r="F415">
        <f>SPY_IVOL!F415</f>
        <v>9.6021000000000001</v>
      </c>
      <c r="G415">
        <f>SPY_IVOL!G415</f>
        <v>8.8478999999999992</v>
      </c>
      <c r="H415">
        <f>SPY_IVOL!H415</f>
        <v>8.7821999999999996</v>
      </c>
      <c r="I415">
        <f>VLOOKUP($A415,SPY_main!$A:$C,2,FALSE)</f>
        <v>130.66</v>
      </c>
      <c r="J415">
        <f>IFERROR(VLOOKUP($A415,SPY_main!$A:$C,3,FALSE),J414)</f>
        <v>1.7736000000000001</v>
      </c>
      <c r="K415">
        <f>IFERROR(VLOOKUP($A415,SPY_main!$E:$F,2,FALSE),K414)</f>
        <v>5.4</v>
      </c>
      <c r="L415">
        <f>IFERROR(VLOOKUP($A415,SPY_main!H:I,2,FALSE),L414)</f>
        <v>12.22</v>
      </c>
      <c r="M415">
        <f t="shared" si="42"/>
        <v>20.079599999999999</v>
      </c>
      <c r="N415">
        <f t="shared" si="43"/>
        <v>20.079599999999999</v>
      </c>
      <c r="O415">
        <f t="shared" si="44"/>
        <v>16.228899999999999</v>
      </c>
      <c r="P415">
        <f t="shared" si="45"/>
        <v>10.666600000000001</v>
      </c>
      <c r="Q415">
        <f t="shared" si="46"/>
        <v>9.6462000000000003</v>
      </c>
      <c r="R415">
        <f t="shared" si="47"/>
        <v>8.5043000000000006</v>
      </c>
      <c r="S415">
        <f t="shared" si="48"/>
        <v>8.4023000000000003</v>
      </c>
      <c r="T415">
        <f>IFERROR(VLOOKUP($A415,TY_main!A:B,2,FALSE),T414)</f>
        <v>74.78125</v>
      </c>
    </row>
    <row r="416" spans="1:20" x14ac:dyDescent="0.25">
      <c r="A416" s="2">
        <f>SPY_IVOL!A416</f>
        <v>38960</v>
      </c>
      <c r="B416">
        <f>SPY_IVOL!B416</f>
        <v>18.010300000000001</v>
      </c>
      <c r="C416">
        <f>SPY_IVOL!C416</f>
        <v>18.010300000000001</v>
      </c>
      <c r="D416">
        <f>SPY_IVOL!D416</f>
        <v>14.8607</v>
      </c>
      <c r="E416">
        <f>SPY_IVOL!E416</f>
        <v>10.5374</v>
      </c>
      <c r="F416">
        <f>SPY_IVOL!F416</f>
        <v>9.8895999999999997</v>
      </c>
      <c r="G416">
        <f>SPY_IVOL!G416</f>
        <v>9.1961999999999993</v>
      </c>
      <c r="H416">
        <f>SPY_IVOL!H416</f>
        <v>9.1397999999999993</v>
      </c>
      <c r="I416">
        <f>VLOOKUP($A416,SPY_main!$A:$C,2,FALSE)</f>
        <v>130.63999999999999</v>
      </c>
      <c r="J416">
        <f>IFERROR(VLOOKUP($A416,SPY_main!$A:$C,3,FALSE),J415)</f>
        <v>1.7739</v>
      </c>
      <c r="K416">
        <f>IFERROR(VLOOKUP($A416,SPY_main!$E:$F,2,FALSE),K415)</f>
        <v>5.3975</v>
      </c>
      <c r="L416">
        <f>IFERROR(VLOOKUP($A416,SPY_main!H:I,2,FALSE),L415)</f>
        <v>12.31</v>
      </c>
      <c r="M416">
        <f t="shared" si="42"/>
        <v>20.741399999999999</v>
      </c>
      <c r="N416">
        <f t="shared" si="43"/>
        <v>20.741399999999999</v>
      </c>
      <c r="O416">
        <f t="shared" si="44"/>
        <v>16.721800000000002</v>
      </c>
      <c r="P416">
        <f t="shared" si="45"/>
        <v>10.9047</v>
      </c>
      <c r="Q416">
        <f t="shared" si="46"/>
        <v>10.094900000000001</v>
      </c>
      <c r="R416">
        <f t="shared" si="47"/>
        <v>9.2141999999999999</v>
      </c>
      <c r="S416">
        <f t="shared" si="48"/>
        <v>9.1381999999999994</v>
      </c>
      <c r="T416">
        <f>IFERROR(VLOOKUP($A416,TY_main!A:B,2,FALSE),T415)</f>
        <v>74.984375</v>
      </c>
    </row>
    <row r="417" spans="1:20" x14ac:dyDescent="0.25">
      <c r="A417" s="2">
        <f>SPY_IVOL!A417</f>
        <v>38961</v>
      </c>
      <c r="B417">
        <f>SPY_IVOL!B417</f>
        <v>18.3018</v>
      </c>
      <c r="C417">
        <f>SPY_IVOL!C417</f>
        <v>18.3018</v>
      </c>
      <c r="D417">
        <f>SPY_IVOL!D417</f>
        <v>14.969099999999999</v>
      </c>
      <c r="E417">
        <f>SPY_IVOL!E417</f>
        <v>10.1998</v>
      </c>
      <c r="F417">
        <f>SPY_IVOL!F417</f>
        <v>9.6631999999999998</v>
      </c>
      <c r="G417">
        <f>SPY_IVOL!G417</f>
        <v>9.0951000000000004</v>
      </c>
      <c r="H417">
        <f>SPY_IVOL!H417</f>
        <v>9.0419999999999998</v>
      </c>
      <c r="I417">
        <f>VLOOKUP($A417,SPY_main!$A:$C,2,FALSE)</f>
        <v>131.41999999999999</v>
      </c>
      <c r="J417">
        <f>IFERROR(VLOOKUP($A417,SPY_main!$A:$C,3,FALSE),J416)</f>
        <v>1.7633000000000001</v>
      </c>
      <c r="K417">
        <f>IFERROR(VLOOKUP($A417,SPY_main!$E:$F,2,FALSE),K416)</f>
        <v>5.3906299999999998</v>
      </c>
      <c r="L417">
        <f>IFERROR(VLOOKUP($A417,SPY_main!H:I,2,FALSE),L416)</f>
        <v>11.96</v>
      </c>
      <c r="M417">
        <f t="shared" si="42"/>
        <v>18.957799999999999</v>
      </c>
      <c r="N417">
        <f t="shared" si="43"/>
        <v>18.957799999999999</v>
      </c>
      <c r="O417">
        <f t="shared" si="44"/>
        <v>15.4815</v>
      </c>
      <c r="P417">
        <f t="shared" si="45"/>
        <v>10.3733</v>
      </c>
      <c r="Q417">
        <f t="shared" si="46"/>
        <v>9.7565000000000008</v>
      </c>
      <c r="R417">
        <f t="shared" si="47"/>
        <v>9.0980000000000008</v>
      </c>
      <c r="S417">
        <f t="shared" si="48"/>
        <v>9.0284999999999993</v>
      </c>
      <c r="T417">
        <f>IFERROR(VLOOKUP($A417,TY_main!A:B,2,FALSE),T416)</f>
        <v>75.03125</v>
      </c>
    </row>
    <row r="418" spans="1:20" x14ac:dyDescent="0.25">
      <c r="A418" s="2">
        <f>SPY_IVOL!A418</f>
        <v>38965</v>
      </c>
      <c r="B418">
        <f>SPY_IVOL!B418</f>
        <v>18.508500000000002</v>
      </c>
      <c r="C418">
        <f>SPY_IVOL!C418</f>
        <v>18.508500000000002</v>
      </c>
      <c r="D418">
        <f>SPY_IVOL!D418</f>
        <v>15.2257</v>
      </c>
      <c r="E418">
        <f>SPY_IVOL!E418</f>
        <v>10.570399999999999</v>
      </c>
      <c r="F418">
        <f>SPY_IVOL!F418</f>
        <v>9.8087999999999997</v>
      </c>
      <c r="G418">
        <f>SPY_IVOL!G418</f>
        <v>8.9830000000000005</v>
      </c>
      <c r="H418">
        <f>SPY_IVOL!H418</f>
        <v>8.9039000000000001</v>
      </c>
      <c r="I418">
        <f>VLOOKUP($A418,SPY_main!$A:$C,2,FALSE)</f>
        <v>131.66999999999999</v>
      </c>
      <c r="J418">
        <f>IFERROR(VLOOKUP($A418,SPY_main!$A:$C,3,FALSE),J417)</f>
        <v>1.76</v>
      </c>
      <c r="K418">
        <f>IFERROR(VLOOKUP($A418,SPY_main!$E:$F,2,FALSE),K417)</f>
        <v>5.39</v>
      </c>
      <c r="L418">
        <f>IFERROR(VLOOKUP($A418,SPY_main!H:I,2,FALSE),L417)</f>
        <v>12.63</v>
      </c>
      <c r="M418">
        <f t="shared" si="42"/>
        <v>22.796800000000001</v>
      </c>
      <c r="N418">
        <f t="shared" si="43"/>
        <v>22.796800000000001</v>
      </c>
      <c r="O418">
        <f t="shared" si="44"/>
        <v>18.2241</v>
      </c>
      <c r="P418">
        <f t="shared" si="45"/>
        <v>11.347799999999999</v>
      </c>
      <c r="Q418">
        <f t="shared" si="46"/>
        <v>10.5822</v>
      </c>
      <c r="R418">
        <f t="shared" si="47"/>
        <v>9.7567000000000004</v>
      </c>
      <c r="S418">
        <f t="shared" si="48"/>
        <v>9.6777999999999995</v>
      </c>
      <c r="T418">
        <f>IFERROR(VLOOKUP($A418,TY_main!A:B,2,FALSE),T417)</f>
        <v>74.828125</v>
      </c>
    </row>
    <row r="419" spans="1:20" x14ac:dyDescent="0.25">
      <c r="A419" s="2">
        <f>SPY_IVOL!A419</f>
        <v>38966</v>
      </c>
      <c r="B419">
        <f>SPY_IVOL!B419</f>
        <v>19.3247</v>
      </c>
      <c r="C419">
        <f>SPY_IVOL!C419</f>
        <v>19.3247</v>
      </c>
      <c r="D419">
        <f>SPY_IVOL!D419</f>
        <v>16.079899999999999</v>
      </c>
      <c r="E419">
        <f>SPY_IVOL!E419</f>
        <v>11.559900000000001</v>
      </c>
      <c r="F419">
        <f>SPY_IVOL!F419</f>
        <v>10.6479</v>
      </c>
      <c r="G419">
        <f>SPY_IVOL!G419</f>
        <v>9.6501999999999999</v>
      </c>
      <c r="H419">
        <f>SPY_IVOL!H419</f>
        <v>9.5524000000000004</v>
      </c>
      <c r="I419">
        <f>VLOOKUP($A419,SPY_main!$A:$C,2,FALSE)</f>
        <v>130.51</v>
      </c>
      <c r="J419">
        <f>IFERROR(VLOOKUP($A419,SPY_main!$A:$C,3,FALSE),J418)</f>
        <v>1.7756000000000001</v>
      </c>
      <c r="K419">
        <f>IFERROR(VLOOKUP($A419,SPY_main!$E:$F,2,FALSE),K418)</f>
        <v>5.39</v>
      </c>
      <c r="L419">
        <f>IFERROR(VLOOKUP($A419,SPY_main!H:I,2,FALSE),L418)</f>
        <v>13.74</v>
      </c>
      <c r="M419">
        <f t="shared" si="42"/>
        <v>21.360499999999998</v>
      </c>
      <c r="N419">
        <f t="shared" si="43"/>
        <v>21.360499999999998</v>
      </c>
      <c r="O419">
        <f t="shared" si="44"/>
        <v>17.645600000000002</v>
      </c>
      <c r="P419">
        <f t="shared" si="45"/>
        <v>12.3672</v>
      </c>
      <c r="Q419">
        <f t="shared" si="46"/>
        <v>11.4131</v>
      </c>
      <c r="R419">
        <f t="shared" si="47"/>
        <v>10.371499999999999</v>
      </c>
      <c r="S419">
        <f t="shared" si="48"/>
        <v>10.2661</v>
      </c>
      <c r="T419">
        <f>IFERROR(VLOOKUP($A419,TY_main!A:B,2,FALSE),T418)</f>
        <v>74.734375</v>
      </c>
    </row>
    <row r="420" spans="1:20" x14ac:dyDescent="0.25">
      <c r="A420" s="2">
        <f>SPY_IVOL!A420</f>
        <v>38967</v>
      </c>
      <c r="B420">
        <f>SPY_IVOL!B420</f>
        <v>18.783100000000001</v>
      </c>
      <c r="C420">
        <f>SPY_IVOL!C420</f>
        <v>18.783100000000001</v>
      </c>
      <c r="D420">
        <f>SPY_IVOL!D420</f>
        <v>15.6188</v>
      </c>
      <c r="E420">
        <f>SPY_IVOL!E420</f>
        <v>11.554399999999999</v>
      </c>
      <c r="F420">
        <f>SPY_IVOL!F420</f>
        <v>10.722200000000001</v>
      </c>
      <c r="G420">
        <f>SPY_IVOL!G420</f>
        <v>9.8196999999999992</v>
      </c>
      <c r="H420">
        <f>SPY_IVOL!H420</f>
        <v>9.7715999999999994</v>
      </c>
      <c r="I420">
        <f>VLOOKUP($A420,SPY_main!$A:$C,2,FALSE)</f>
        <v>129.91</v>
      </c>
      <c r="J420">
        <f>IFERROR(VLOOKUP($A420,SPY_main!$A:$C,3,FALSE),J419)</f>
        <v>1.7838000000000001</v>
      </c>
      <c r="K420">
        <f>IFERROR(VLOOKUP($A420,SPY_main!$E:$F,2,FALSE),K419)</f>
        <v>5.39</v>
      </c>
      <c r="L420">
        <f>IFERROR(VLOOKUP($A420,SPY_main!H:I,2,FALSE),L419)</f>
        <v>13.88</v>
      </c>
      <c r="M420">
        <f t="shared" si="42"/>
        <v>21.0915</v>
      </c>
      <c r="N420">
        <f t="shared" si="43"/>
        <v>21.0915</v>
      </c>
      <c r="O420">
        <f t="shared" si="44"/>
        <v>17.286300000000001</v>
      </c>
      <c r="P420">
        <f t="shared" si="45"/>
        <v>12.324299999999999</v>
      </c>
      <c r="Q420">
        <f t="shared" si="46"/>
        <v>11.819100000000001</v>
      </c>
      <c r="R420">
        <f t="shared" si="47"/>
        <v>11.2912</v>
      </c>
      <c r="S420">
        <f t="shared" si="48"/>
        <v>11.2651</v>
      </c>
      <c r="T420">
        <f>IFERROR(VLOOKUP($A420,TY_main!A:B,2,FALSE),T419)</f>
        <v>74.75</v>
      </c>
    </row>
    <row r="421" spans="1:20" x14ac:dyDescent="0.25">
      <c r="A421" s="2">
        <f>SPY_IVOL!A421</f>
        <v>38968</v>
      </c>
      <c r="B421">
        <f>SPY_IVOL!B421</f>
        <v>18.438400000000001</v>
      </c>
      <c r="C421">
        <f>SPY_IVOL!C421</f>
        <v>18.438400000000001</v>
      </c>
      <c r="D421">
        <f>SPY_IVOL!D421</f>
        <v>15.1889</v>
      </c>
      <c r="E421">
        <f>SPY_IVOL!E421</f>
        <v>10.7789</v>
      </c>
      <c r="F421">
        <f>SPY_IVOL!F421</f>
        <v>9.9246999999999996</v>
      </c>
      <c r="G421">
        <f>SPY_IVOL!G421</f>
        <v>8.9896999999999991</v>
      </c>
      <c r="H421">
        <f>SPY_IVOL!H421</f>
        <v>8.92</v>
      </c>
      <c r="I421">
        <f>VLOOKUP($A421,SPY_main!$A:$C,2,FALSE)</f>
        <v>130.28</v>
      </c>
      <c r="J421">
        <f>IFERROR(VLOOKUP($A421,SPY_main!$A:$C,3,FALSE),J420)</f>
        <v>1.7787999999999999</v>
      </c>
      <c r="K421">
        <f>IFERROR(VLOOKUP($A421,SPY_main!$E:$F,2,FALSE),K420)</f>
        <v>5.39</v>
      </c>
      <c r="L421">
        <f>IFERROR(VLOOKUP($A421,SPY_main!H:I,2,FALSE),L420)</f>
        <v>13.16</v>
      </c>
      <c r="M421">
        <f t="shared" si="42"/>
        <v>14.9663</v>
      </c>
      <c r="N421">
        <f t="shared" si="43"/>
        <v>14.9663</v>
      </c>
      <c r="O421">
        <f t="shared" si="44"/>
        <v>13.3916</v>
      </c>
      <c r="P421">
        <f t="shared" si="45"/>
        <v>11.4917</v>
      </c>
      <c r="Q421">
        <f t="shared" si="46"/>
        <v>10.6334</v>
      </c>
      <c r="R421">
        <f t="shared" si="47"/>
        <v>9.6992999999999991</v>
      </c>
      <c r="S421">
        <f t="shared" si="48"/>
        <v>9.6280999999999999</v>
      </c>
      <c r="T421">
        <f>IFERROR(VLOOKUP($A421,TY_main!A:B,2,FALSE),T420)</f>
        <v>74.875</v>
      </c>
    </row>
    <row r="422" spans="1:20" x14ac:dyDescent="0.25">
      <c r="A422" s="2">
        <f>SPY_IVOL!A422</f>
        <v>38971</v>
      </c>
      <c r="B422">
        <f>SPY_IVOL!B422</f>
        <v>20.954000000000001</v>
      </c>
      <c r="C422">
        <f>SPY_IVOL!C422</f>
        <v>20.954000000000001</v>
      </c>
      <c r="D422">
        <f>SPY_IVOL!D422</f>
        <v>16.906400000000001</v>
      </c>
      <c r="E422">
        <f>SPY_IVOL!E422</f>
        <v>11.1275</v>
      </c>
      <c r="F422">
        <f>SPY_IVOL!F422</f>
        <v>10.335100000000001</v>
      </c>
      <c r="G422">
        <f>SPY_IVOL!G422</f>
        <v>9.4765999999999995</v>
      </c>
      <c r="H422">
        <f>SPY_IVOL!H422</f>
        <v>9.4077000000000002</v>
      </c>
      <c r="I422">
        <f>VLOOKUP($A422,SPY_main!$A:$C,2,FALSE)</f>
        <v>130.41</v>
      </c>
      <c r="J422">
        <f>IFERROR(VLOOKUP($A422,SPY_main!$A:$C,3,FALSE),J421)</f>
        <v>1.7769999999999999</v>
      </c>
      <c r="K422">
        <f>IFERROR(VLOOKUP($A422,SPY_main!$E:$F,2,FALSE),K421)</f>
        <v>5.39</v>
      </c>
      <c r="L422">
        <f>IFERROR(VLOOKUP($A422,SPY_main!H:I,2,FALSE),L421)</f>
        <v>12.99</v>
      </c>
      <c r="M422">
        <f t="shared" si="42"/>
        <v>19.9941</v>
      </c>
      <c r="N422">
        <f t="shared" si="43"/>
        <v>19.9941</v>
      </c>
      <c r="O422">
        <f t="shared" si="44"/>
        <v>17.193300000000001</v>
      </c>
      <c r="P422">
        <f t="shared" si="45"/>
        <v>13.631</v>
      </c>
      <c r="Q422">
        <f t="shared" si="46"/>
        <v>12.659700000000001</v>
      </c>
      <c r="R422">
        <f t="shared" si="47"/>
        <v>11.6073</v>
      </c>
      <c r="S422">
        <f t="shared" si="48"/>
        <v>11.526899999999999</v>
      </c>
      <c r="T422">
        <f>IFERROR(VLOOKUP($A422,TY_main!A:B,2,FALSE),T421)</f>
        <v>74.75</v>
      </c>
    </row>
    <row r="423" spans="1:20" x14ac:dyDescent="0.25">
      <c r="A423" s="2">
        <f>SPY_IVOL!A423</f>
        <v>38972</v>
      </c>
      <c r="B423">
        <f>SPY_IVOL!B423</f>
        <v>16.419499999999999</v>
      </c>
      <c r="C423">
        <f>SPY_IVOL!C423</f>
        <v>16.419499999999999</v>
      </c>
      <c r="D423">
        <f>SPY_IVOL!D423</f>
        <v>13.7689</v>
      </c>
      <c r="E423">
        <f>SPY_IVOL!E423</f>
        <v>10.280799999999999</v>
      </c>
      <c r="F423">
        <f>SPY_IVOL!F423</f>
        <v>9.5974000000000004</v>
      </c>
      <c r="G423">
        <f>SPY_IVOL!G423</f>
        <v>8.8613999999999997</v>
      </c>
      <c r="H423">
        <f>SPY_IVOL!H423</f>
        <v>8.8070000000000004</v>
      </c>
      <c r="I423">
        <f>VLOOKUP($A423,SPY_main!$A:$C,2,FALSE)</f>
        <v>131.69</v>
      </c>
      <c r="J423">
        <f>IFERROR(VLOOKUP($A423,SPY_main!$A:$C,3,FALSE),J422)</f>
        <v>1.7597</v>
      </c>
      <c r="K423">
        <f>IFERROR(VLOOKUP($A423,SPY_main!$E:$F,2,FALSE),K422)</f>
        <v>5.39</v>
      </c>
      <c r="L423">
        <f>IFERROR(VLOOKUP($A423,SPY_main!H:I,2,FALSE),L422)</f>
        <v>11.92</v>
      </c>
      <c r="M423">
        <f t="shared" si="42"/>
        <v>19.549800000000001</v>
      </c>
      <c r="N423">
        <f t="shared" si="43"/>
        <v>19.549800000000001</v>
      </c>
      <c r="O423">
        <f t="shared" si="44"/>
        <v>16.697800000000001</v>
      </c>
      <c r="P423">
        <f t="shared" si="45"/>
        <v>13.263400000000001</v>
      </c>
      <c r="Q423">
        <f t="shared" si="46"/>
        <v>13.0139</v>
      </c>
      <c r="R423">
        <f t="shared" si="47"/>
        <v>12.759600000000001</v>
      </c>
      <c r="S423">
        <f t="shared" si="48"/>
        <v>12.7486</v>
      </c>
      <c r="T423">
        <f>IFERROR(VLOOKUP($A423,TY_main!A:B,2,FALSE),T422)</f>
        <v>74.859375</v>
      </c>
    </row>
    <row r="424" spans="1:20" x14ac:dyDescent="0.25">
      <c r="A424" s="2">
        <f>SPY_IVOL!A424</f>
        <v>38973</v>
      </c>
      <c r="B424">
        <f>SPY_IVOL!B424</f>
        <v>16.950299999999999</v>
      </c>
      <c r="C424">
        <f>SPY_IVOL!C424</f>
        <v>16.950299999999999</v>
      </c>
      <c r="D424">
        <f>SPY_IVOL!D424</f>
        <v>14.0082</v>
      </c>
      <c r="E424">
        <f>SPY_IVOL!E424</f>
        <v>10.1462</v>
      </c>
      <c r="F424">
        <f>SPY_IVOL!F424</f>
        <v>9.4069000000000003</v>
      </c>
      <c r="G424">
        <f>SPY_IVOL!G424</f>
        <v>8.6042000000000005</v>
      </c>
      <c r="H424">
        <f>SPY_IVOL!H424</f>
        <v>8.5564</v>
      </c>
      <c r="I424">
        <f>VLOOKUP($A424,SPY_main!$A:$C,2,FALSE)</f>
        <v>132.22</v>
      </c>
      <c r="J424">
        <f>IFERROR(VLOOKUP($A424,SPY_main!$A:$C,3,FALSE),J423)</f>
        <v>1.7526999999999999</v>
      </c>
      <c r="K424">
        <f>IFERROR(VLOOKUP($A424,SPY_main!$E:$F,2,FALSE),K423)</f>
        <v>5.39</v>
      </c>
      <c r="L424">
        <f>IFERROR(VLOOKUP($A424,SPY_main!H:I,2,FALSE),L423)</f>
        <v>11.18</v>
      </c>
      <c r="M424">
        <f t="shared" si="42"/>
        <v>16.854900000000001</v>
      </c>
      <c r="N424">
        <f t="shared" si="43"/>
        <v>16.854900000000001</v>
      </c>
      <c r="O424">
        <f t="shared" si="44"/>
        <v>15.7173</v>
      </c>
      <c r="P424">
        <f t="shared" si="45"/>
        <v>14.412800000000001</v>
      </c>
      <c r="Q424">
        <f t="shared" si="46"/>
        <v>13.141500000000001</v>
      </c>
      <c r="R424">
        <f t="shared" si="47"/>
        <v>11.7332</v>
      </c>
      <c r="S424">
        <f t="shared" si="48"/>
        <v>11.642899999999999</v>
      </c>
      <c r="T424">
        <f>IFERROR(VLOOKUP($A424,TY_main!A:B,2,FALSE),T423)</f>
        <v>74.90625</v>
      </c>
    </row>
    <row r="425" spans="1:20" x14ac:dyDescent="0.25">
      <c r="A425" s="2">
        <f>SPY_IVOL!A425</f>
        <v>38974</v>
      </c>
      <c r="B425">
        <f>SPY_IVOL!B425</f>
        <v>17.560199999999998</v>
      </c>
      <c r="C425">
        <f>SPY_IVOL!C425</f>
        <v>17.560199999999998</v>
      </c>
      <c r="D425">
        <f>SPY_IVOL!D425</f>
        <v>14.4976</v>
      </c>
      <c r="E425">
        <f>SPY_IVOL!E425</f>
        <v>10.544499999999999</v>
      </c>
      <c r="F425">
        <f>SPY_IVOL!F425</f>
        <v>9.7135999999999996</v>
      </c>
      <c r="G425">
        <f>SPY_IVOL!G425</f>
        <v>8.8047000000000004</v>
      </c>
      <c r="H425">
        <f>SPY_IVOL!H425</f>
        <v>8.7596000000000007</v>
      </c>
      <c r="I425">
        <f>VLOOKUP($A425,SPY_main!$A:$C,2,FALSE)</f>
        <v>132.22999999999999</v>
      </c>
      <c r="J425">
        <f>IFERROR(VLOOKUP($A425,SPY_main!$A:$C,3,FALSE),J424)</f>
        <v>1.7524999999999999</v>
      </c>
      <c r="K425">
        <f>IFERROR(VLOOKUP($A425,SPY_main!$E:$F,2,FALSE),K424)</f>
        <v>5.39</v>
      </c>
      <c r="L425">
        <f>IFERROR(VLOOKUP($A425,SPY_main!H:I,2,FALSE),L424)</f>
        <v>11.55</v>
      </c>
      <c r="M425">
        <f t="shared" si="42"/>
        <v>20.976199999999999</v>
      </c>
      <c r="N425">
        <f t="shared" si="43"/>
        <v>20.976199999999999</v>
      </c>
      <c r="O425">
        <f t="shared" si="44"/>
        <v>19.401199999999999</v>
      </c>
      <c r="P425">
        <f t="shared" si="45"/>
        <v>17.742699999999999</v>
      </c>
      <c r="Q425">
        <f t="shared" si="46"/>
        <v>17.567</v>
      </c>
      <c r="R425">
        <f t="shared" si="47"/>
        <v>17.389600000000002</v>
      </c>
      <c r="S425">
        <f t="shared" si="48"/>
        <v>17.385000000000002</v>
      </c>
      <c r="T425">
        <f>IFERROR(VLOOKUP($A425,TY_main!A:B,2,FALSE),T424)</f>
        <v>74.78125</v>
      </c>
    </row>
    <row r="426" spans="1:20" x14ac:dyDescent="0.25">
      <c r="A426" s="2">
        <f>SPY_IVOL!A426</f>
        <v>38975</v>
      </c>
      <c r="B426">
        <f>SPY_IVOL!B426</f>
        <v>16.7666</v>
      </c>
      <c r="C426">
        <f>SPY_IVOL!C426</f>
        <v>16.7666</v>
      </c>
      <c r="D426">
        <f>SPY_IVOL!D426</f>
        <v>14.085800000000001</v>
      </c>
      <c r="E426">
        <f>SPY_IVOL!E426</f>
        <v>10.1122</v>
      </c>
      <c r="F426">
        <f>SPY_IVOL!F426</f>
        <v>9.2029999999999994</v>
      </c>
      <c r="G426">
        <f>SPY_IVOL!G426</f>
        <v>8.4298000000000002</v>
      </c>
      <c r="H426">
        <f>SPY_IVOL!H426</f>
        <v>8.3026999999999997</v>
      </c>
      <c r="I426">
        <f>VLOOKUP($A426,SPY_main!$A:$C,2,FALSE)</f>
        <v>131.96</v>
      </c>
      <c r="J426">
        <f>IFERROR(VLOOKUP($A426,SPY_main!$A:$C,3,FALSE),J425)</f>
        <v>1.7561</v>
      </c>
      <c r="K426">
        <f>IFERROR(VLOOKUP($A426,SPY_main!$E:$F,2,FALSE),K425)</f>
        <v>5.39</v>
      </c>
      <c r="L426">
        <f>IFERROR(VLOOKUP($A426,SPY_main!H:I,2,FALSE),L425)</f>
        <v>11.76</v>
      </c>
      <c r="M426">
        <f t="shared" si="42"/>
        <v>20.976199999999999</v>
      </c>
      <c r="N426">
        <f t="shared" si="43"/>
        <v>20.976199999999999</v>
      </c>
      <c r="O426">
        <f t="shared" si="44"/>
        <v>19.401199999999999</v>
      </c>
      <c r="P426">
        <f t="shared" si="45"/>
        <v>17.742699999999999</v>
      </c>
      <c r="Q426">
        <f t="shared" si="46"/>
        <v>17.567</v>
      </c>
      <c r="R426">
        <f t="shared" si="47"/>
        <v>17.389600000000002</v>
      </c>
      <c r="S426">
        <f t="shared" si="48"/>
        <v>17.385000000000002</v>
      </c>
      <c r="T426">
        <f>IFERROR(VLOOKUP($A426,TY_main!A:B,2,FALSE),T425)</f>
        <v>74.75</v>
      </c>
    </row>
    <row r="427" spans="1:20" x14ac:dyDescent="0.25">
      <c r="A427" s="2">
        <f>SPY_IVOL!A427</f>
        <v>38978</v>
      </c>
      <c r="B427">
        <f>SPY_IVOL!B427</f>
        <v>17.540600000000001</v>
      </c>
      <c r="C427">
        <f>SPY_IVOL!C427</f>
        <v>17.540600000000001</v>
      </c>
      <c r="D427">
        <f>SPY_IVOL!D427</f>
        <v>14.863</v>
      </c>
      <c r="E427">
        <f>SPY_IVOL!E427</f>
        <v>10.696999999999999</v>
      </c>
      <c r="F427">
        <f>SPY_IVOL!F427</f>
        <v>9.3653999999999993</v>
      </c>
      <c r="G427">
        <f>SPY_IVOL!G427</f>
        <v>8.3447999999999993</v>
      </c>
      <c r="H427">
        <f>SPY_IVOL!H427</f>
        <v>8.1126000000000005</v>
      </c>
      <c r="I427">
        <f>VLOOKUP($A427,SPY_main!$A:$C,2,FALSE)</f>
        <v>132.13999999999999</v>
      </c>
      <c r="J427">
        <f>IFERROR(VLOOKUP($A427,SPY_main!$A:$C,3,FALSE),J426)</f>
        <v>1.7537</v>
      </c>
      <c r="K427">
        <f>IFERROR(VLOOKUP($A427,SPY_main!$E:$F,2,FALSE),K426)</f>
        <v>5.39</v>
      </c>
      <c r="L427">
        <f>IFERROR(VLOOKUP($A427,SPY_main!H:I,2,FALSE),L426)</f>
        <v>11.78</v>
      </c>
      <c r="M427">
        <f t="shared" si="42"/>
        <v>16.910699999999999</v>
      </c>
      <c r="N427">
        <f t="shared" si="43"/>
        <v>16.910699999999999</v>
      </c>
      <c r="O427">
        <f t="shared" si="44"/>
        <v>14.3504</v>
      </c>
      <c r="P427">
        <f t="shared" si="45"/>
        <v>10.682399999999999</v>
      </c>
      <c r="Q427">
        <f t="shared" si="46"/>
        <v>9.8782999999999994</v>
      </c>
      <c r="R427">
        <f t="shared" si="47"/>
        <v>9.1524999999999999</v>
      </c>
      <c r="S427">
        <f t="shared" si="48"/>
        <v>9.0447000000000006</v>
      </c>
      <c r="T427">
        <f>IFERROR(VLOOKUP($A427,TY_main!A:B,2,FALSE),T426)</f>
        <v>74.671875</v>
      </c>
    </row>
    <row r="428" spans="1:20" x14ac:dyDescent="0.25">
      <c r="A428" s="2">
        <f>SPY_IVOL!A428</f>
        <v>38979</v>
      </c>
      <c r="B428">
        <f>SPY_IVOL!B428</f>
        <v>18.178899999999999</v>
      </c>
      <c r="C428">
        <f>SPY_IVOL!C428</f>
        <v>18.178899999999999</v>
      </c>
      <c r="D428">
        <f>SPY_IVOL!D428</f>
        <v>15.297700000000001</v>
      </c>
      <c r="E428">
        <f>SPY_IVOL!E428</f>
        <v>10.897600000000001</v>
      </c>
      <c r="F428">
        <f>SPY_IVOL!F428</f>
        <v>9.4824000000000002</v>
      </c>
      <c r="G428">
        <f>SPY_IVOL!G428</f>
        <v>8.2416</v>
      </c>
      <c r="H428">
        <f>SPY_IVOL!H428</f>
        <v>7.9915000000000003</v>
      </c>
      <c r="I428">
        <f>VLOOKUP($A428,SPY_main!$A:$C,2,FALSE)</f>
        <v>131.81</v>
      </c>
      <c r="J428">
        <f>IFERROR(VLOOKUP($A428,SPY_main!$A:$C,3,FALSE),J427)</f>
        <v>1.7581</v>
      </c>
      <c r="K428">
        <f>IFERROR(VLOOKUP($A428,SPY_main!$E:$F,2,FALSE),K427)</f>
        <v>5.39</v>
      </c>
      <c r="L428">
        <f>IFERROR(VLOOKUP($A428,SPY_main!H:I,2,FALSE),L427)</f>
        <v>11.98</v>
      </c>
      <c r="M428">
        <f t="shared" si="42"/>
        <v>17.1203</v>
      </c>
      <c r="N428">
        <f t="shared" si="43"/>
        <v>17.1203</v>
      </c>
      <c r="O428">
        <f t="shared" si="44"/>
        <v>14.398400000000001</v>
      </c>
      <c r="P428">
        <f t="shared" si="45"/>
        <v>10.514699999999999</v>
      </c>
      <c r="Q428">
        <f t="shared" si="46"/>
        <v>9.9680999999999997</v>
      </c>
      <c r="R428">
        <f t="shared" si="47"/>
        <v>9.4746000000000006</v>
      </c>
      <c r="S428">
        <f t="shared" si="48"/>
        <v>9.4117999999999995</v>
      </c>
      <c r="T428">
        <f>IFERROR(VLOOKUP($A428,TY_main!A:B,2,FALSE),T427)</f>
        <v>75.03125</v>
      </c>
    </row>
    <row r="429" spans="1:20" x14ac:dyDescent="0.25">
      <c r="A429" s="2">
        <f>SPY_IVOL!A429</f>
        <v>38980</v>
      </c>
      <c r="B429">
        <f>SPY_IVOL!B429</f>
        <v>17.1632</v>
      </c>
      <c r="C429">
        <f>SPY_IVOL!C429</f>
        <v>17.1632</v>
      </c>
      <c r="D429">
        <f>SPY_IVOL!D429</f>
        <v>14.467599999999999</v>
      </c>
      <c r="E429">
        <f>SPY_IVOL!E429</f>
        <v>10.313700000000001</v>
      </c>
      <c r="F429">
        <f>SPY_IVOL!F429</f>
        <v>9.0317000000000007</v>
      </c>
      <c r="G429">
        <f>SPY_IVOL!G429</f>
        <v>7.9890999999999996</v>
      </c>
      <c r="H429">
        <f>SPY_IVOL!H429</f>
        <v>7.7694999999999999</v>
      </c>
      <c r="I429">
        <f>VLOOKUP($A429,SPY_main!$A:$C,2,FALSE)</f>
        <v>132.51</v>
      </c>
      <c r="J429">
        <f>IFERROR(VLOOKUP($A429,SPY_main!$A:$C,3,FALSE),J428)</f>
        <v>1.7487999999999999</v>
      </c>
      <c r="K429">
        <f>IFERROR(VLOOKUP($A429,SPY_main!$E:$F,2,FALSE),K428)</f>
        <v>5.3868799999999997</v>
      </c>
      <c r="L429">
        <f>IFERROR(VLOOKUP($A429,SPY_main!H:I,2,FALSE),L428)</f>
        <v>11.39</v>
      </c>
      <c r="M429">
        <f t="shared" si="42"/>
        <v>14.5619</v>
      </c>
      <c r="N429">
        <f t="shared" si="43"/>
        <v>14.5619</v>
      </c>
      <c r="O429">
        <f t="shared" si="44"/>
        <v>12.696300000000001</v>
      </c>
      <c r="P429">
        <f t="shared" si="45"/>
        <v>10.16</v>
      </c>
      <c r="Q429">
        <f t="shared" si="46"/>
        <v>9.5940999999999992</v>
      </c>
      <c r="R429">
        <f t="shared" si="47"/>
        <v>9.0692000000000004</v>
      </c>
      <c r="S429">
        <f t="shared" si="48"/>
        <v>8.9959000000000007</v>
      </c>
      <c r="T429">
        <f>IFERROR(VLOOKUP($A429,TY_main!A:B,2,FALSE),T428)</f>
        <v>75.046875</v>
      </c>
    </row>
    <row r="430" spans="1:20" x14ac:dyDescent="0.25">
      <c r="A430" s="2">
        <f>SPY_IVOL!A430</f>
        <v>38981</v>
      </c>
      <c r="B430">
        <f>SPY_IVOL!B430</f>
        <v>18.148399999999999</v>
      </c>
      <c r="C430">
        <f>SPY_IVOL!C430</f>
        <v>18.148399999999999</v>
      </c>
      <c r="D430">
        <f>SPY_IVOL!D430</f>
        <v>15.453900000000001</v>
      </c>
      <c r="E430">
        <f>SPY_IVOL!E430</f>
        <v>11.427300000000001</v>
      </c>
      <c r="F430">
        <f>SPY_IVOL!F430</f>
        <v>10.011200000000001</v>
      </c>
      <c r="G430">
        <f>SPY_IVOL!G430</f>
        <v>8.7218999999999998</v>
      </c>
      <c r="H430">
        <f>SPY_IVOL!H430</f>
        <v>8.4619</v>
      </c>
      <c r="I430">
        <f>VLOOKUP($A430,SPY_main!$A:$C,2,FALSE)</f>
        <v>131.87</v>
      </c>
      <c r="J430">
        <f>IFERROR(VLOOKUP($A430,SPY_main!$A:$C,3,FALSE),J429)</f>
        <v>1.7573000000000001</v>
      </c>
      <c r="K430">
        <f>IFERROR(VLOOKUP($A430,SPY_main!$E:$F,2,FALSE),K429)</f>
        <v>5.3887499999999999</v>
      </c>
      <c r="L430">
        <f>IFERROR(VLOOKUP($A430,SPY_main!H:I,2,FALSE),L429)</f>
        <v>12.25</v>
      </c>
      <c r="M430">
        <f t="shared" si="42"/>
        <v>16.529</v>
      </c>
      <c r="N430">
        <f t="shared" si="43"/>
        <v>16.529</v>
      </c>
      <c r="O430">
        <f t="shared" si="44"/>
        <v>14.186400000000001</v>
      </c>
      <c r="P430">
        <f t="shared" si="45"/>
        <v>10.9438</v>
      </c>
      <c r="Q430">
        <f t="shared" si="46"/>
        <v>10.368399999999999</v>
      </c>
      <c r="R430">
        <f t="shared" si="47"/>
        <v>9.8398000000000003</v>
      </c>
      <c r="S430">
        <f t="shared" si="48"/>
        <v>9.77</v>
      </c>
      <c r="T430">
        <f>IFERROR(VLOOKUP($A430,TY_main!A:B,2,FALSE),T429)</f>
        <v>75.4375</v>
      </c>
    </row>
    <row r="431" spans="1:20" x14ac:dyDescent="0.25">
      <c r="A431" s="2">
        <f>SPY_IVOL!A431</f>
        <v>38982</v>
      </c>
      <c r="B431">
        <f>SPY_IVOL!B431</f>
        <v>18.023199999999999</v>
      </c>
      <c r="C431">
        <f>SPY_IVOL!C431</f>
        <v>18.023199999999999</v>
      </c>
      <c r="D431">
        <f>SPY_IVOL!D431</f>
        <v>15.422700000000001</v>
      </c>
      <c r="E431">
        <f>SPY_IVOL!E431</f>
        <v>11.582000000000001</v>
      </c>
      <c r="F431">
        <f>SPY_IVOL!F431</f>
        <v>10.1595</v>
      </c>
      <c r="G431">
        <f>SPY_IVOL!G431</f>
        <v>8.8255999999999997</v>
      </c>
      <c r="H431">
        <f>SPY_IVOL!H431</f>
        <v>8.5599000000000007</v>
      </c>
      <c r="I431">
        <f>VLOOKUP($A431,SPY_main!$A:$C,2,FALSE)</f>
        <v>131.47</v>
      </c>
      <c r="J431">
        <f>IFERROR(VLOOKUP($A431,SPY_main!$A:$C,3,FALSE),J430)</f>
        <v>1.7626999999999999</v>
      </c>
      <c r="K431">
        <f>IFERROR(VLOOKUP($A431,SPY_main!$E:$F,2,FALSE),K430)</f>
        <v>5.3706300000000002</v>
      </c>
      <c r="L431">
        <f>IFERROR(VLOOKUP($A431,SPY_main!H:I,2,FALSE),L430)</f>
        <v>12.59</v>
      </c>
      <c r="M431">
        <f t="shared" si="42"/>
        <v>16.3764</v>
      </c>
      <c r="N431">
        <f t="shared" si="43"/>
        <v>16.3764</v>
      </c>
      <c r="O431">
        <f t="shared" si="44"/>
        <v>14.440099999999999</v>
      </c>
      <c r="P431">
        <f t="shared" si="45"/>
        <v>11.908899999999999</v>
      </c>
      <c r="Q431">
        <f t="shared" si="46"/>
        <v>11.365600000000001</v>
      </c>
      <c r="R431">
        <f t="shared" si="47"/>
        <v>10.818899999999999</v>
      </c>
      <c r="S431">
        <f t="shared" si="48"/>
        <v>10.754899999999999</v>
      </c>
      <c r="T431">
        <f>IFERROR(VLOOKUP($A431,TY_main!A:B,2,FALSE),T430)</f>
        <v>75.6875</v>
      </c>
    </row>
    <row r="432" spans="1:20" x14ac:dyDescent="0.25">
      <c r="A432" s="2">
        <f>SPY_IVOL!A432</f>
        <v>38985</v>
      </c>
      <c r="B432">
        <f>SPY_IVOL!B432</f>
        <v>18.052700000000002</v>
      </c>
      <c r="C432">
        <f>SPY_IVOL!C432</f>
        <v>18.052700000000002</v>
      </c>
      <c r="D432">
        <f>SPY_IVOL!D432</f>
        <v>15.2174</v>
      </c>
      <c r="E432">
        <f>SPY_IVOL!E432</f>
        <v>10.8687</v>
      </c>
      <c r="F432">
        <f>SPY_IVOL!F432</f>
        <v>9.7044999999999995</v>
      </c>
      <c r="G432">
        <f>SPY_IVOL!G432</f>
        <v>8.8277999999999999</v>
      </c>
      <c r="H432">
        <f>SPY_IVOL!H432</f>
        <v>8.6501999999999999</v>
      </c>
      <c r="I432">
        <f>VLOOKUP($A432,SPY_main!$A:$C,2,FALSE)</f>
        <v>132.47999999999999</v>
      </c>
      <c r="J432">
        <f>IFERROR(VLOOKUP($A432,SPY_main!$A:$C,3,FALSE),J431)</f>
        <v>1.7492000000000001</v>
      </c>
      <c r="K432">
        <f>IFERROR(VLOOKUP($A432,SPY_main!$E:$F,2,FALSE),K431)</f>
        <v>5.3678100000000004</v>
      </c>
      <c r="L432">
        <f>IFERROR(VLOOKUP($A432,SPY_main!H:I,2,FALSE),L431)</f>
        <v>12.12</v>
      </c>
      <c r="M432">
        <f t="shared" si="42"/>
        <v>17.3597</v>
      </c>
      <c r="N432">
        <f t="shared" si="43"/>
        <v>17.3597</v>
      </c>
      <c r="O432">
        <f t="shared" si="44"/>
        <v>15.216900000000001</v>
      </c>
      <c r="P432">
        <f t="shared" si="45"/>
        <v>12.387600000000001</v>
      </c>
      <c r="Q432">
        <f t="shared" si="46"/>
        <v>12.1629</v>
      </c>
      <c r="R432">
        <f t="shared" si="47"/>
        <v>11.965999999999999</v>
      </c>
      <c r="S432">
        <f t="shared" si="48"/>
        <v>11.943199999999999</v>
      </c>
      <c r="T432">
        <f>IFERROR(VLOOKUP($A432,TY_main!A:B,2,FALSE),T431)</f>
        <v>75.875</v>
      </c>
    </row>
    <row r="433" spans="1:20" x14ac:dyDescent="0.25">
      <c r="A433" s="2">
        <f>SPY_IVOL!A433</f>
        <v>38986</v>
      </c>
      <c r="B433">
        <f>SPY_IVOL!B433</f>
        <v>17.009599999999999</v>
      </c>
      <c r="C433">
        <f>SPY_IVOL!C433</f>
        <v>17.009599999999999</v>
      </c>
      <c r="D433">
        <f>SPY_IVOL!D433</f>
        <v>14.3164</v>
      </c>
      <c r="E433">
        <f>SPY_IVOL!E433</f>
        <v>10.1737</v>
      </c>
      <c r="F433">
        <f>SPY_IVOL!F433</f>
        <v>8.9154</v>
      </c>
      <c r="G433">
        <f>SPY_IVOL!G433</f>
        <v>7.8818999999999999</v>
      </c>
      <c r="H433">
        <f>SPY_IVOL!H433</f>
        <v>7.6687000000000003</v>
      </c>
      <c r="I433">
        <f>VLOOKUP($A433,SPY_main!$A:$C,2,FALSE)</f>
        <v>133.58000000000001</v>
      </c>
      <c r="J433">
        <f>IFERROR(VLOOKUP($A433,SPY_main!$A:$C,3,FALSE),J432)</f>
        <v>1.7347999999999999</v>
      </c>
      <c r="K433">
        <f>IFERROR(VLOOKUP($A433,SPY_main!$E:$F,2,FALSE),K432)</f>
        <v>5.3637499999999996</v>
      </c>
      <c r="L433">
        <f>IFERROR(VLOOKUP($A433,SPY_main!H:I,2,FALSE),L432)</f>
        <v>11.53</v>
      </c>
      <c r="M433">
        <f t="shared" si="42"/>
        <v>15.990500000000001</v>
      </c>
      <c r="N433">
        <f t="shared" si="43"/>
        <v>15.990500000000001</v>
      </c>
      <c r="O433">
        <f t="shared" si="44"/>
        <v>13.7249</v>
      </c>
      <c r="P433">
        <f t="shared" si="45"/>
        <v>10.590199999999999</v>
      </c>
      <c r="Q433">
        <f t="shared" si="46"/>
        <v>10.6533</v>
      </c>
      <c r="R433">
        <f t="shared" si="47"/>
        <v>10.797700000000001</v>
      </c>
      <c r="S433">
        <f t="shared" si="48"/>
        <v>10.816000000000001</v>
      </c>
      <c r="T433">
        <f>IFERROR(VLOOKUP($A433,TY_main!A:B,2,FALSE),T432)</f>
        <v>75.734375</v>
      </c>
    </row>
    <row r="434" spans="1:20" x14ac:dyDescent="0.25">
      <c r="A434" s="2">
        <f>SPY_IVOL!A434</f>
        <v>38987</v>
      </c>
      <c r="B434">
        <f>SPY_IVOL!B434</f>
        <v>17.492899999999999</v>
      </c>
      <c r="C434">
        <f>SPY_IVOL!C434</f>
        <v>17.492899999999999</v>
      </c>
      <c r="D434">
        <f>SPY_IVOL!D434</f>
        <v>14.679399999999999</v>
      </c>
      <c r="E434">
        <f>SPY_IVOL!E434</f>
        <v>10.402100000000001</v>
      </c>
      <c r="F434">
        <f>SPY_IVOL!F434</f>
        <v>9.1651000000000007</v>
      </c>
      <c r="G434">
        <f>SPY_IVOL!G434</f>
        <v>8.1021000000000001</v>
      </c>
      <c r="H434">
        <f>SPY_IVOL!H434</f>
        <v>7.9001000000000001</v>
      </c>
      <c r="I434">
        <f>VLOOKUP($A434,SPY_main!$A:$C,2,FALSE)</f>
        <v>133.74</v>
      </c>
      <c r="J434">
        <f>IFERROR(VLOOKUP($A434,SPY_main!$A:$C,3,FALSE),J433)</f>
        <v>1.7326999999999999</v>
      </c>
      <c r="K434">
        <f>IFERROR(VLOOKUP($A434,SPY_main!$E:$F,2,FALSE),K433)</f>
        <v>5.3668800000000001</v>
      </c>
      <c r="L434">
        <f>IFERROR(VLOOKUP($A434,SPY_main!H:I,2,FALSE),L433)</f>
        <v>11.58</v>
      </c>
      <c r="M434">
        <f t="shared" si="42"/>
        <v>14.4641</v>
      </c>
      <c r="N434">
        <f t="shared" si="43"/>
        <v>14.4641</v>
      </c>
      <c r="O434">
        <f t="shared" si="44"/>
        <v>12.911199999999999</v>
      </c>
      <c r="P434">
        <f t="shared" si="45"/>
        <v>10.922000000000001</v>
      </c>
      <c r="Q434">
        <f t="shared" si="46"/>
        <v>11.087</v>
      </c>
      <c r="R434">
        <f t="shared" si="47"/>
        <v>11.266299999999999</v>
      </c>
      <c r="S434">
        <f t="shared" si="48"/>
        <v>11.286099999999999</v>
      </c>
      <c r="T434">
        <f>IFERROR(VLOOKUP($A434,TY_main!A:B,2,FALSE),T433)</f>
        <v>75.703125</v>
      </c>
    </row>
    <row r="435" spans="1:20" x14ac:dyDescent="0.25">
      <c r="A435" s="2">
        <f>SPY_IVOL!A435</f>
        <v>38988</v>
      </c>
      <c r="B435">
        <f>SPY_IVOL!B435</f>
        <v>17.598500000000001</v>
      </c>
      <c r="C435">
        <f>SPY_IVOL!C435</f>
        <v>17.598500000000001</v>
      </c>
      <c r="D435">
        <f>SPY_IVOL!D435</f>
        <v>14.763199999999999</v>
      </c>
      <c r="E435">
        <f>SPY_IVOL!E435</f>
        <v>10.443199999999999</v>
      </c>
      <c r="F435">
        <f>SPY_IVOL!F435</f>
        <v>9.2791999999999994</v>
      </c>
      <c r="G435">
        <f>SPY_IVOL!G435</f>
        <v>8.3257999999999992</v>
      </c>
      <c r="H435">
        <f>SPY_IVOL!H435</f>
        <v>8.1449999999999996</v>
      </c>
      <c r="I435">
        <f>VLOOKUP($A435,SPY_main!$A:$C,2,FALSE)</f>
        <v>133.69</v>
      </c>
      <c r="J435">
        <f>IFERROR(VLOOKUP($A435,SPY_main!$A:$C,3,FALSE),J434)</f>
        <v>1.7334000000000001</v>
      </c>
      <c r="K435">
        <f>IFERROR(VLOOKUP($A435,SPY_main!$E:$F,2,FALSE),K434)</f>
        <v>5.3716299999999997</v>
      </c>
      <c r="L435">
        <f>IFERROR(VLOOKUP($A435,SPY_main!H:I,2,FALSE),L434)</f>
        <v>11.72</v>
      </c>
      <c r="M435">
        <f t="shared" si="42"/>
        <v>11.466799999999999</v>
      </c>
      <c r="N435">
        <f t="shared" si="43"/>
        <v>11.466799999999999</v>
      </c>
      <c r="O435">
        <f t="shared" si="44"/>
        <v>11.311500000000001</v>
      </c>
      <c r="P435">
        <f t="shared" si="45"/>
        <v>11.1356</v>
      </c>
      <c r="Q435">
        <f t="shared" si="46"/>
        <v>11.0817</v>
      </c>
      <c r="R435">
        <f t="shared" si="47"/>
        <v>11.028700000000001</v>
      </c>
      <c r="S435">
        <f t="shared" si="48"/>
        <v>11.0227</v>
      </c>
      <c r="T435">
        <f>IFERROR(VLOOKUP($A435,TY_main!A:B,2,FALSE),T434)</f>
        <v>75.578125</v>
      </c>
    </row>
    <row r="436" spans="1:20" x14ac:dyDescent="0.25">
      <c r="A436" s="2">
        <f>SPY_IVOL!A436</f>
        <v>38989</v>
      </c>
      <c r="B436">
        <f>SPY_IVOL!B436</f>
        <v>17.520800000000001</v>
      </c>
      <c r="C436">
        <f>SPY_IVOL!C436</f>
        <v>17.520800000000001</v>
      </c>
      <c r="D436">
        <f>SPY_IVOL!D436</f>
        <v>14.7148</v>
      </c>
      <c r="E436">
        <f>SPY_IVOL!E436</f>
        <v>10.543900000000001</v>
      </c>
      <c r="F436">
        <f>SPY_IVOL!F436</f>
        <v>9.3665000000000003</v>
      </c>
      <c r="G436">
        <f>SPY_IVOL!G436</f>
        <v>8.2790999999999997</v>
      </c>
      <c r="H436">
        <f>SPY_IVOL!H436</f>
        <v>8.0938999999999997</v>
      </c>
      <c r="I436">
        <f>VLOOKUP($A436,SPY_main!$A:$C,2,FALSE)</f>
        <v>133.58000000000001</v>
      </c>
      <c r="J436">
        <f>IFERROR(VLOOKUP($A436,SPY_main!$A:$C,3,FALSE),J435)</f>
        <v>1.7347999999999999</v>
      </c>
      <c r="K436">
        <f>IFERROR(VLOOKUP($A436,SPY_main!$E:$F,2,FALSE),K435)</f>
        <v>5.37</v>
      </c>
      <c r="L436">
        <f>IFERROR(VLOOKUP($A436,SPY_main!H:I,2,FALSE),L435)</f>
        <v>11.98</v>
      </c>
      <c r="M436">
        <f t="shared" si="42"/>
        <v>11.466799999999999</v>
      </c>
      <c r="N436">
        <f t="shared" si="43"/>
        <v>11.466799999999999</v>
      </c>
      <c r="O436">
        <f t="shared" si="44"/>
        <v>11.311500000000001</v>
      </c>
      <c r="P436">
        <f t="shared" si="45"/>
        <v>11.1356</v>
      </c>
      <c r="Q436">
        <f t="shared" si="46"/>
        <v>11.0817</v>
      </c>
      <c r="R436">
        <f t="shared" si="47"/>
        <v>11.028700000000001</v>
      </c>
      <c r="S436">
        <f t="shared" si="48"/>
        <v>11.0227</v>
      </c>
      <c r="T436">
        <f>IFERROR(VLOOKUP($A436,TY_main!A:B,2,FALSE),T435)</f>
        <v>75.515625</v>
      </c>
    </row>
    <row r="437" spans="1:20" x14ac:dyDescent="0.25">
      <c r="A437" s="2">
        <f>SPY_IVOL!A437</f>
        <v>38992</v>
      </c>
      <c r="B437">
        <f>SPY_IVOL!B437</f>
        <v>17.046900000000001</v>
      </c>
      <c r="C437">
        <f>SPY_IVOL!C437</f>
        <v>17.046900000000001</v>
      </c>
      <c r="D437">
        <f>SPY_IVOL!D437</f>
        <v>15.0069</v>
      </c>
      <c r="E437">
        <f>SPY_IVOL!E437</f>
        <v>11.9345</v>
      </c>
      <c r="F437">
        <f>SPY_IVOL!F437</f>
        <v>10.414</v>
      </c>
      <c r="G437">
        <f>SPY_IVOL!G437</f>
        <v>9.0251000000000001</v>
      </c>
      <c r="H437">
        <f>SPY_IVOL!H437</f>
        <v>8.6559000000000008</v>
      </c>
      <c r="I437">
        <f>VLOOKUP($A437,SPY_main!$A:$C,2,FALSE)</f>
        <v>133.08000000000001</v>
      </c>
      <c r="J437">
        <f>IFERROR(VLOOKUP($A437,SPY_main!$A:$C,3,FALSE),J436)</f>
        <v>1.7413000000000001</v>
      </c>
      <c r="K437">
        <f>IFERROR(VLOOKUP($A437,SPY_main!$E:$F,2,FALSE),K436)</f>
        <v>5.37</v>
      </c>
      <c r="L437">
        <f>IFERROR(VLOOKUP($A437,SPY_main!H:I,2,FALSE),L436)</f>
        <v>12.57</v>
      </c>
      <c r="M437">
        <f t="shared" si="42"/>
        <v>18.059200000000001</v>
      </c>
      <c r="N437">
        <f t="shared" si="43"/>
        <v>18.059200000000001</v>
      </c>
      <c r="O437">
        <f t="shared" si="44"/>
        <v>15.2172</v>
      </c>
      <c r="P437">
        <f t="shared" si="45"/>
        <v>11.039899999999999</v>
      </c>
      <c r="Q437">
        <f t="shared" si="46"/>
        <v>10.2561</v>
      </c>
      <c r="R437">
        <f t="shared" si="47"/>
        <v>9.6392000000000007</v>
      </c>
      <c r="S437">
        <f t="shared" si="48"/>
        <v>9.5410000000000004</v>
      </c>
      <c r="T437">
        <f>IFERROR(VLOOKUP($A437,TY_main!A:B,2,FALSE),T436)</f>
        <v>75.609375</v>
      </c>
    </row>
    <row r="438" spans="1:20" x14ac:dyDescent="0.25">
      <c r="A438" s="2">
        <f>SPY_IVOL!A438</f>
        <v>38993</v>
      </c>
      <c r="B438">
        <f>SPY_IVOL!B438</f>
        <v>17.014900000000001</v>
      </c>
      <c r="C438">
        <f>SPY_IVOL!C438</f>
        <v>17.014900000000001</v>
      </c>
      <c r="D438">
        <f>SPY_IVOL!D438</f>
        <v>14.940300000000001</v>
      </c>
      <c r="E438">
        <f>SPY_IVOL!E438</f>
        <v>11.725</v>
      </c>
      <c r="F438">
        <f>SPY_IVOL!F438</f>
        <v>10.1768</v>
      </c>
      <c r="G438">
        <f>SPY_IVOL!G438</f>
        <v>8.8521000000000001</v>
      </c>
      <c r="H438">
        <f>SPY_IVOL!H438</f>
        <v>8.4703999999999997</v>
      </c>
      <c r="I438">
        <f>VLOOKUP($A438,SPY_main!$A:$C,2,FALSE)</f>
        <v>133.36000000000001</v>
      </c>
      <c r="J438">
        <f>IFERROR(VLOOKUP($A438,SPY_main!$A:$C,3,FALSE),J437)</f>
        <v>1.7377</v>
      </c>
      <c r="K438">
        <f>IFERROR(VLOOKUP($A438,SPY_main!$E:$F,2,FALSE),K437)</f>
        <v>5.37</v>
      </c>
      <c r="L438">
        <f>IFERROR(VLOOKUP($A438,SPY_main!H:I,2,FALSE),L437)</f>
        <v>12.24</v>
      </c>
      <c r="M438">
        <f t="shared" si="42"/>
        <v>19.229600000000001</v>
      </c>
      <c r="N438">
        <f t="shared" si="43"/>
        <v>19.229600000000001</v>
      </c>
      <c r="O438">
        <f t="shared" si="44"/>
        <v>15.872999999999999</v>
      </c>
      <c r="P438">
        <f t="shared" si="45"/>
        <v>10.606999999999999</v>
      </c>
      <c r="Q438">
        <f t="shared" si="46"/>
        <v>9.7845999999999993</v>
      </c>
      <c r="R438">
        <f t="shared" si="47"/>
        <v>9.3495000000000008</v>
      </c>
      <c r="S438">
        <f t="shared" si="48"/>
        <v>9.2714999999999996</v>
      </c>
      <c r="T438">
        <f>IFERROR(VLOOKUP($A438,TY_main!A:B,2,FALSE),T437)</f>
        <v>75.609375</v>
      </c>
    </row>
    <row r="439" spans="1:20" x14ac:dyDescent="0.25">
      <c r="A439" s="2">
        <f>SPY_IVOL!A439</f>
        <v>38994</v>
      </c>
      <c r="B439">
        <f>SPY_IVOL!B439</f>
        <v>16.845500000000001</v>
      </c>
      <c r="C439">
        <f>SPY_IVOL!C439</f>
        <v>16.845500000000001</v>
      </c>
      <c r="D439">
        <f>SPY_IVOL!D439</f>
        <v>14.645300000000001</v>
      </c>
      <c r="E439">
        <f>SPY_IVOL!E439</f>
        <v>11.266999999999999</v>
      </c>
      <c r="F439">
        <f>SPY_IVOL!F439</f>
        <v>9.9097000000000008</v>
      </c>
      <c r="G439">
        <f>SPY_IVOL!G439</f>
        <v>8.8173999999999992</v>
      </c>
      <c r="H439">
        <f>SPY_IVOL!H439</f>
        <v>8.5344999999999995</v>
      </c>
      <c r="I439">
        <f>VLOOKUP($A439,SPY_main!$A:$C,2,FALSE)</f>
        <v>134.91999999999999</v>
      </c>
      <c r="J439">
        <f>IFERROR(VLOOKUP($A439,SPY_main!$A:$C,3,FALSE),J438)</f>
        <v>1.7176</v>
      </c>
      <c r="K439">
        <f>IFERROR(VLOOKUP($A439,SPY_main!$E:$F,2,FALSE),K438)</f>
        <v>5.37</v>
      </c>
      <c r="L439">
        <f>IFERROR(VLOOKUP($A439,SPY_main!H:I,2,FALSE),L438)</f>
        <v>11.86</v>
      </c>
      <c r="M439">
        <f t="shared" si="42"/>
        <v>18.708100000000002</v>
      </c>
      <c r="N439">
        <f t="shared" si="43"/>
        <v>18.708100000000002</v>
      </c>
      <c r="O439">
        <f t="shared" si="44"/>
        <v>15.342499999999999</v>
      </c>
      <c r="P439">
        <f t="shared" si="45"/>
        <v>10.1264</v>
      </c>
      <c r="Q439">
        <f t="shared" si="46"/>
        <v>9.1989999999999998</v>
      </c>
      <c r="R439">
        <f t="shared" si="47"/>
        <v>8.4909999999999997</v>
      </c>
      <c r="S439">
        <f t="shared" si="48"/>
        <v>8.3773999999999997</v>
      </c>
      <c r="T439">
        <f>IFERROR(VLOOKUP($A439,TY_main!A:B,2,FALSE),T438)</f>
        <v>75.875</v>
      </c>
    </row>
    <row r="440" spans="1:20" x14ac:dyDescent="0.25">
      <c r="A440" s="2">
        <f>SPY_IVOL!A440</f>
        <v>38995</v>
      </c>
      <c r="B440">
        <f>SPY_IVOL!B440</f>
        <v>16.360299999999999</v>
      </c>
      <c r="C440">
        <f>SPY_IVOL!C440</f>
        <v>16.360299999999999</v>
      </c>
      <c r="D440">
        <f>SPY_IVOL!D440</f>
        <v>14.318199999999999</v>
      </c>
      <c r="E440">
        <f>SPY_IVOL!E440</f>
        <v>11.229200000000001</v>
      </c>
      <c r="F440">
        <f>SPY_IVOL!F440</f>
        <v>9.9466000000000001</v>
      </c>
      <c r="G440">
        <f>SPY_IVOL!G440</f>
        <v>8.8821999999999992</v>
      </c>
      <c r="H440">
        <f>SPY_IVOL!H440</f>
        <v>8.6105999999999998</v>
      </c>
      <c r="I440">
        <f>VLOOKUP($A440,SPY_main!$A:$C,2,FALSE)</f>
        <v>135.18</v>
      </c>
      <c r="J440">
        <f>IFERROR(VLOOKUP($A440,SPY_main!$A:$C,3,FALSE),J439)</f>
        <v>1.7142999999999999</v>
      </c>
      <c r="K440">
        <f>IFERROR(VLOOKUP($A440,SPY_main!$E:$F,2,FALSE),K439)</f>
        <v>5.3681299999999998</v>
      </c>
      <c r="L440">
        <f>IFERROR(VLOOKUP($A440,SPY_main!H:I,2,FALSE),L439)</f>
        <v>11.98</v>
      </c>
      <c r="M440">
        <f t="shared" si="42"/>
        <v>19.837399999999999</v>
      </c>
      <c r="N440">
        <f t="shared" si="43"/>
        <v>19.837399999999999</v>
      </c>
      <c r="O440">
        <f t="shared" si="44"/>
        <v>16.214400000000001</v>
      </c>
      <c r="P440">
        <f t="shared" si="45"/>
        <v>10.576599999999999</v>
      </c>
      <c r="Q440">
        <f t="shared" si="46"/>
        <v>9.61</v>
      </c>
      <c r="R440">
        <f t="shared" si="47"/>
        <v>8.8702000000000005</v>
      </c>
      <c r="S440">
        <f t="shared" si="48"/>
        <v>8.7535000000000007</v>
      </c>
      <c r="T440">
        <f>IFERROR(VLOOKUP($A440,TY_main!A:B,2,FALSE),T439)</f>
        <v>75.640625</v>
      </c>
    </row>
    <row r="441" spans="1:20" x14ac:dyDescent="0.25">
      <c r="A441" s="2">
        <f>SPY_IVOL!A441</f>
        <v>38996</v>
      </c>
      <c r="B441">
        <f>SPY_IVOL!B441</f>
        <v>15.773899999999999</v>
      </c>
      <c r="C441">
        <f>SPY_IVOL!C441</f>
        <v>15.773899999999999</v>
      </c>
      <c r="D441">
        <f>SPY_IVOL!D441</f>
        <v>13.857699999999999</v>
      </c>
      <c r="E441">
        <f>SPY_IVOL!E441</f>
        <v>10.9703</v>
      </c>
      <c r="F441">
        <f>SPY_IVOL!F441</f>
        <v>9.6953999999999994</v>
      </c>
      <c r="G441">
        <f>SPY_IVOL!G441</f>
        <v>8.6027000000000005</v>
      </c>
      <c r="H441">
        <f>SPY_IVOL!H441</f>
        <v>8.3201000000000001</v>
      </c>
      <c r="I441">
        <f>VLOOKUP($A441,SPY_main!$A:$C,2,FALSE)</f>
        <v>135.01</v>
      </c>
      <c r="J441">
        <f>IFERROR(VLOOKUP($A441,SPY_main!$A:$C,3,FALSE),J440)</f>
        <v>1.7163999999999999</v>
      </c>
      <c r="K441">
        <f>IFERROR(VLOOKUP($A441,SPY_main!$E:$F,2,FALSE),K440)</f>
        <v>5.37</v>
      </c>
      <c r="L441">
        <f>IFERROR(VLOOKUP($A441,SPY_main!H:I,2,FALSE),L440)</f>
        <v>11.56</v>
      </c>
      <c r="M441">
        <f t="shared" si="42"/>
        <v>18.235499999999998</v>
      </c>
      <c r="N441">
        <f t="shared" si="43"/>
        <v>18.235499999999998</v>
      </c>
      <c r="O441">
        <f t="shared" si="44"/>
        <v>14.875400000000001</v>
      </c>
      <c r="P441">
        <f t="shared" si="45"/>
        <v>9.5855999999999995</v>
      </c>
      <c r="Q441">
        <f t="shared" si="46"/>
        <v>9.2175999999999991</v>
      </c>
      <c r="R441">
        <f t="shared" si="47"/>
        <v>9.1771999999999991</v>
      </c>
      <c r="S441">
        <f t="shared" si="48"/>
        <v>9.1707999999999998</v>
      </c>
      <c r="T441">
        <f>IFERROR(VLOOKUP($A441,TY_main!A:B,2,FALSE),T440)</f>
        <v>75.1875</v>
      </c>
    </row>
    <row r="442" spans="1:20" x14ac:dyDescent="0.25">
      <c r="A442" s="2">
        <f>SPY_IVOL!A442</f>
        <v>38999</v>
      </c>
      <c r="B442">
        <f>SPY_IVOL!B442</f>
        <v>16.272300000000001</v>
      </c>
      <c r="C442">
        <f>SPY_IVOL!C442</f>
        <v>16.272300000000001</v>
      </c>
      <c r="D442">
        <f>SPY_IVOL!D442</f>
        <v>14.167299999999999</v>
      </c>
      <c r="E442">
        <f>SPY_IVOL!E442</f>
        <v>10.969900000000001</v>
      </c>
      <c r="F442">
        <f>SPY_IVOL!F442</f>
        <v>9.7567000000000004</v>
      </c>
      <c r="G442">
        <f>SPY_IVOL!G442</f>
        <v>8.7965</v>
      </c>
      <c r="H442">
        <f>SPY_IVOL!H442</f>
        <v>8.5573999999999995</v>
      </c>
      <c r="I442">
        <f>VLOOKUP($A442,SPY_main!$A:$C,2,FALSE)</f>
        <v>135.09</v>
      </c>
      <c r="J442">
        <f>IFERROR(VLOOKUP($A442,SPY_main!$A:$C,3,FALSE),J441)</f>
        <v>1.7154</v>
      </c>
      <c r="K442">
        <f>IFERROR(VLOOKUP($A442,SPY_main!$E:$F,2,FALSE),K441)</f>
        <v>5.37</v>
      </c>
      <c r="L442">
        <f>IFERROR(VLOOKUP($A442,SPY_main!H:I,2,FALSE),L441)</f>
        <v>11.68</v>
      </c>
      <c r="M442">
        <f t="shared" si="42"/>
        <v>16.306100000000001</v>
      </c>
      <c r="N442">
        <f t="shared" si="43"/>
        <v>16.306100000000001</v>
      </c>
      <c r="O442">
        <f t="shared" si="44"/>
        <v>13.712199999999999</v>
      </c>
      <c r="P442">
        <f t="shared" si="45"/>
        <v>9.9169</v>
      </c>
      <c r="Q442">
        <f t="shared" si="46"/>
        <v>9.3292000000000002</v>
      </c>
      <c r="R442">
        <f t="shared" si="47"/>
        <v>8.8811999999999998</v>
      </c>
      <c r="S442">
        <f t="shared" si="48"/>
        <v>8.8138000000000005</v>
      </c>
      <c r="T442">
        <f>IFERROR(VLOOKUP($A442,TY_main!A:B,2,FALSE),T441)</f>
        <v>75.1875</v>
      </c>
    </row>
    <row r="443" spans="1:20" x14ac:dyDescent="0.25">
      <c r="A443" s="2">
        <f>SPY_IVOL!A443</f>
        <v>39000</v>
      </c>
      <c r="B443">
        <f>SPY_IVOL!B443</f>
        <v>16.326899999999998</v>
      </c>
      <c r="C443">
        <f>SPY_IVOL!C443</f>
        <v>16.326899999999998</v>
      </c>
      <c r="D443">
        <f>SPY_IVOL!D443</f>
        <v>14.222</v>
      </c>
      <c r="E443">
        <f>SPY_IVOL!E443</f>
        <v>10.9503</v>
      </c>
      <c r="F443">
        <f>SPY_IVOL!F443</f>
        <v>9.6963000000000008</v>
      </c>
      <c r="G443">
        <f>SPY_IVOL!G443</f>
        <v>8.7731999999999992</v>
      </c>
      <c r="H443">
        <f>SPY_IVOL!H443</f>
        <v>8.5237999999999996</v>
      </c>
      <c r="I443">
        <f>VLOOKUP($A443,SPY_main!$A:$C,2,FALSE)</f>
        <v>135.27000000000001</v>
      </c>
      <c r="J443">
        <f>IFERROR(VLOOKUP($A443,SPY_main!$A:$C,3,FALSE),J442)</f>
        <v>1.7131000000000001</v>
      </c>
      <c r="K443">
        <f>IFERROR(VLOOKUP($A443,SPY_main!$E:$F,2,FALSE),K442)</f>
        <v>5.37188</v>
      </c>
      <c r="L443">
        <f>IFERROR(VLOOKUP($A443,SPY_main!H:I,2,FALSE),L442)</f>
        <v>11.52</v>
      </c>
      <c r="M443">
        <f t="shared" si="42"/>
        <v>15.2178</v>
      </c>
      <c r="N443">
        <f t="shared" si="43"/>
        <v>15.2178</v>
      </c>
      <c r="O443">
        <f t="shared" si="44"/>
        <v>12.996</v>
      </c>
      <c r="P443">
        <f t="shared" si="45"/>
        <v>9.7619000000000007</v>
      </c>
      <c r="Q443">
        <f t="shared" si="46"/>
        <v>8.9236000000000004</v>
      </c>
      <c r="R443">
        <f t="shared" si="47"/>
        <v>8.2138000000000009</v>
      </c>
      <c r="S443">
        <f t="shared" si="48"/>
        <v>8.0897000000000006</v>
      </c>
      <c r="T443">
        <f>IFERROR(VLOOKUP($A443,TY_main!A:B,2,FALSE),T442)</f>
        <v>74.9375</v>
      </c>
    </row>
    <row r="444" spans="1:20" x14ac:dyDescent="0.25">
      <c r="A444" s="2">
        <f>SPY_IVOL!A444</f>
        <v>39001</v>
      </c>
      <c r="B444">
        <f>SPY_IVOL!B444</f>
        <v>15.917299999999999</v>
      </c>
      <c r="C444">
        <f>SPY_IVOL!C444</f>
        <v>15.917299999999999</v>
      </c>
      <c r="D444">
        <f>SPY_IVOL!D444</f>
        <v>13.889900000000001</v>
      </c>
      <c r="E444">
        <f>SPY_IVOL!E444</f>
        <v>10.880699999999999</v>
      </c>
      <c r="F444">
        <f>SPY_IVOL!F444</f>
        <v>9.6807999999999996</v>
      </c>
      <c r="G444">
        <f>SPY_IVOL!G444</f>
        <v>8.6442999999999994</v>
      </c>
      <c r="H444">
        <f>SPY_IVOL!H444</f>
        <v>8.4032</v>
      </c>
      <c r="I444">
        <f>VLOOKUP($A444,SPY_main!$A:$C,2,FALSE)</f>
        <v>135.11000000000001</v>
      </c>
      <c r="J444">
        <f>IFERROR(VLOOKUP($A444,SPY_main!$A:$C,3,FALSE),J443)</f>
        <v>1.7152000000000001</v>
      </c>
      <c r="K444">
        <f>IFERROR(VLOOKUP($A444,SPY_main!$E:$F,2,FALSE),K443)</f>
        <v>5.3734400000000004</v>
      </c>
      <c r="L444">
        <f>IFERROR(VLOOKUP($A444,SPY_main!H:I,2,FALSE),L443)</f>
        <v>11.62</v>
      </c>
      <c r="M444">
        <f t="shared" si="42"/>
        <v>15.8119</v>
      </c>
      <c r="N444">
        <f t="shared" si="43"/>
        <v>15.8119</v>
      </c>
      <c r="O444">
        <f t="shared" si="44"/>
        <v>13.267799999999999</v>
      </c>
      <c r="P444">
        <f t="shared" si="45"/>
        <v>9.5805000000000007</v>
      </c>
      <c r="Q444">
        <f t="shared" si="46"/>
        <v>8.8308999999999997</v>
      </c>
      <c r="R444">
        <f t="shared" si="47"/>
        <v>8.1359999999999992</v>
      </c>
      <c r="S444">
        <f t="shared" si="48"/>
        <v>8.0382999999999996</v>
      </c>
      <c r="T444">
        <f>IFERROR(VLOOKUP($A444,TY_main!A:B,2,FALSE),T443)</f>
        <v>74.75</v>
      </c>
    </row>
    <row r="445" spans="1:20" x14ac:dyDescent="0.25">
      <c r="A445" s="2">
        <f>SPY_IVOL!A445</f>
        <v>39002</v>
      </c>
      <c r="B445">
        <f>SPY_IVOL!B445</f>
        <v>15.5703</v>
      </c>
      <c r="C445">
        <f>SPY_IVOL!C445</f>
        <v>15.5703</v>
      </c>
      <c r="D445">
        <f>SPY_IVOL!D445</f>
        <v>13.5114</v>
      </c>
      <c r="E445">
        <f>SPY_IVOL!E445</f>
        <v>10.436</v>
      </c>
      <c r="F445">
        <f>SPY_IVOL!F445</f>
        <v>9.3434000000000008</v>
      </c>
      <c r="G445">
        <f>SPY_IVOL!G445</f>
        <v>8.4529999999999994</v>
      </c>
      <c r="H445">
        <f>SPY_IVOL!H445</f>
        <v>8.2502999999999993</v>
      </c>
      <c r="I445">
        <f>VLOOKUP($A445,SPY_main!$A:$C,2,FALSE)</f>
        <v>136.28</v>
      </c>
      <c r="J445">
        <f>IFERROR(VLOOKUP($A445,SPY_main!$A:$C,3,FALSE),J444)</f>
        <v>1.7003999999999999</v>
      </c>
      <c r="K445">
        <f>IFERROR(VLOOKUP($A445,SPY_main!$E:$F,2,FALSE),K444)</f>
        <v>5.3737500000000002</v>
      </c>
      <c r="L445">
        <f>IFERROR(VLOOKUP($A445,SPY_main!H:I,2,FALSE),L444)</f>
        <v>11.09</v>
      </c>
      <c r="M445">
        <f t="shared" si="42"/>
        <v>16.921800000000001</v>
      </c>
      <c r="N445">
        <f t="shared" si="43"/>
        <v>16.921800000000001</v>
      </c>
      <c r="O445">
        <f t="shared" si="44"/>
        <v>13.902100000000001</v>
      </c>
      <c r="P445">
        <f t="shared" si="45"/>
        <v>9.3931000000000004</v>
      </c>
      <c r="Q445">
        <f t="shared" si="46"/>
        <v>9.2436000000000007</v>
      </c>
      <c r="R445">
        <f t="shared" si="47"/>
        <v>9.1995000000000005</v>
      </c>
      <c r="S445">
        <f t="shared" si="48"/>
        <v>9.1940000000000008</v>
      </c>
      <c r="T445">
        <f>IFERROR(VLOOKUP($A445,TY_main!A:B,2,FALSE),T444)</f>
        <v>74.796875</v>
      </c>
    </row>
    <row r="446" spans="1:20" x14ac:dyDescent="0.25">
      <c r="A446" s="2">
        <f>SPY_IVOL!A446</f>
        <v>39003</v>
      </c>
      <c r="B446">
        <f>SPY_IVOL!B446</f>
        <v>16.008600000000001</v>
      </c>
      <c r="C446">
        <f>SPY_IVOL!C446</f>
        <v>16.008600000000001</v>
      </c>
      <c r="D446">
        <f>SPY_IVOL!D446</f>
        <v>13.709099999999999</v>
      </c>
      <c r="E446">
        <f>SPY_IVOL!E446</f>
        <v>10.175700000000001</v>
      </c>
      <c r="F446">
        <f>SPY_IVOL!F446</f>
        <v>9.0608000000000004</v>
      </c>
      <c r="G446">
        <f>SPY_IVOL!G446</f>
        <v>8.2409999999999997</v>
      </c>
      <c r="H446">
        <f>SPY_IVOL!H446</f>
        <v>8.0513999999999992</v>
      </c>
      <c r="I446">
        <f>VLOOKUP($A446,SPY_main!$A:$C,2,FALSE)</f>
        <v>136.63</v>
      </c>
      <c r="J446">
        <f>IFERROR(VLOOKUP($A446,SPY_main!$A:$C,3,FALSE),J445)</f>
        <v>1.6960999999999999</v>
      </c>
      <c r="K446">
        <f>IFERROR(VLOOKUP($A446,SPY_main!$E:$F,2,FALSE),K445)</f>
        <v>5.3737500000000002</v>
      </c>
      <c r="L446">
        <f>IFERROR(VLOOKUP($A446,SPY_main!H:I,2,FALSE),L445)</f>
        <v>10.75</v>
      </c>
      <c r="M446">
        <f t="shared" si="42"/>
        <v>16.0761</v>
      </c>
      <c r="N446">
        <f t="shared" si="43"/>
        <v>16.0761</v>
      </c>
      <c r="O446">
        <f t="shared" si="44"/>
        <v>13.02</v>
      </c>
      <c r="P446">
        <f t="shared" si="45"/>
        <v>8.3005999999999993</v>
      </c>
      <c r="Q446">
        <f t="shared" si="46"/>
        <v>8.5812000000000008</v>
      </c>
      <c r="R446">
        <f t="shared" si="47"/>
        <v>8.9832000000000001</v>
      </c>
      <c r="S446">
        <f t="shared" si="48"/>
        <v>9.0329999999999995</v>
      </c>
      <c r="T446">
        <f>IFERROR(VLOOKUP($A446,TY_main!A:B,2,FALSE),T445)</f>
        <v>74.671875</v>
      </c>
    </row>
    <row r="447" spans="1:20" x14ac:dyDescent="0.25">
      <c r="A447" s="2">
        <f>SPY_IVOL!A447</f>
        <v>39006</v>
      </c>
      <c r="B447">
        <f>SPY_IVOL!B447</f>
        <v>16.303999999999998</v>
      </c>
      <c r="C447">
        <f>SPY_IVOL!C447</f>
        <v>16.303999999999998</v>
      </c>
      <c r="D447">
        <f>SPY_IVOL!D447</f>
        <v>14.0161</v>
      </c>
      <c r="E447">
        <f>SPY_IVOL!E447</f>
        <v>10.5244</v>
      </c>
      <c r="F447">
        <f>SPY_IVOL!F447</f>
        <v>9.3611000000000004</v>
      </c>
      <c r="G447">
        <f>SPY_IVOL!G447</f>
        <v>8.4689999999999994</v>
      </c>
      <c r="H447">
        <f>SPY_IVOL!H447</f>
        <v>8.2617999999999991</v>
      </c>
      <c r="I447">
        <f>VLOOKUP($A447,SPY_main!$A:$C,2,FALSE)</f>
        <v>136.84</v>
      </c>
      <c r="J447">
        <f>IFERROR(VLOOKUP($A447,SPY_main!$A:$C,3,FALSE),J446)</f>
        <v>1.6935</v>
      </c>
      <c r="K447">
        <f>IFERROR(VLOOKUP($A447,SPY_main!$E:$F,2,FALSE),K446)</f>
        <v>5.3743800000000004</v>
      </c>
      <c r="L447">
        <f>IFERROR(VLOOKUP($A447,SPY_main!H:I,2,FALSE),L446)</f>
        <v>11.09</v>
      </c>
      <c r="M447">
        <f t="shared" si="42"/>
        <v>18.3445</v>
      </c>
      <c r="N447">
        <f t="shared" si="43"/>
        <v>18.3445</v>
      </c>
      <c r="O447">
        <f t="shared" si="44"/>
        <v>15.2567</v>
      </c>
      <c r="P447">
        <f t="shared" si="45"/>
        <v>10.737</v>
      </c>
      <c r="Q447">
        <f t="shared" si="46"/>
        <v>10.831899999999999</v>
      </c>
      <c r="R447">
        <f t="shared" si="47"/>
        <v>11.049899999999999</v>
      </c>
      <c r="S447">
        <f t="shared" si="48"/>
        <v>11.077500000000001</v>
      </c>
      <c r="T447">
        <f>IFERROR(VLOOKUP($A447,TY_main!A:B,2,FALSE),T446)</f>
        <v>74.78125</v>
      </c>
    </row>
    <row r="448" spans="1:20" x14ac:dyDescent="0.25">
      <c r="A448" s="2">
        <f>SPY_IVOL!A448</f>
        <v>39007</v>
      </c>
      <c r="B448">
        <f>SPY_IVOL!B448</f>
        <v>16.8491</v>
      </c>
      <c r="C448">
        <f>SPY_IVOL!C448</f>
        <v>16.8491</v>
      </c>
      <c r="D448">
        <f>SPY_IVOL!D448</f>
        <v>14.494300000000001</v>
      </c>
      <c r="E448">
        <f>SPY_IVOL!E448</f>
        <v>11.001200000000001</v>
      </c>
      <c r="F448">
        <f>SPY_IVOL!F448</f>
        <v>9.8925000000000001</v>
      </c>
      <c r="G448">
        <f>SPY_IVOL!G448</f>
        <v>8.9780999999999995</v>
      </c>
      <c r="H448">
        <f>SPY_IVOL!H448</f>
        <v>8.7893000000000008</v>
      </c>
      <c r="I448">
        <f>VLOOKUP($A448,SPY_main!$A:$C,2,FALSE)</f>
        <v>136.41</v>
      </c>
      <c r="J448">
        <f>IFERROR(VLOOKUP($A448,SPY_main!$A:$C,3,FALSE),J447)</f>
        <v>1.6988000000000001</v>
      </c>
      <c r="K448">
        <f>IFERROR(VLOOKUP($A448,SPY_main!$E:$F,2,FALSE),K447)</f>
        <v>5.3743800000000004</v>
      </c>
      <c r="L448">
        <f>IFERROR(VLOOKUP($A448,SPY_main!H:I,2,FALSE),L447)</f>
        <v>11.73</v>
      </c>
      <c r="M448">
        <f t="shared" si="42"/>
        <v>15.090199999999999</v>
      </c>
      <c r="N448">
        <f t="shared" si="43"/>
        <v>15.090199999999999</v>
      </c>
      <c r="O448">
        <f t="shared" si="44"/>
        <v>13.695600000000001</v>
      </c>
      <c r="P448">
        <f t="shared" si="45"/>
        <v>11.9587</v>
      </c>
      <c r="Q448">
        <f t="shared" si="46"/>
        <v>11.5799</v>
      </c>
      <c r="R448">
        <f t="shared" si="47"/>
        <v>11.192500000000001</v>
      </c>
      <c r="S448">
        <f t="shared" si="48"/>
        <v>11.150499999999999</v>
      </c>
      <c r="T448">
        <f>IFERROR(VLOOKUP($A448,TY_main!A:B,2,FALSE),T447)</f>
        <v>74.84375</v>
      </c>
    </row>
    <row r="449" spans="1:20" x14ac:dyDescent="0.25">
      <c r="A449" s="2">
        <f>SPY_IVOL!A449</f>
        <v>39008</v>
      </c>
      <c r="B449">
        <f>SPY_IVOL!B449</f>
        <v>16.247599999999998</v>
      </c>
      <c r="C449">
        <f>SPY_IVOL!C449</f>
        <v>16.247599999999998</v>
      </c>
      <c r="D449">
        <f>SPY_IVOL!D449</f>
        <v>14.0511</v>
      </c>
      <c r="E449">
        <f>SPY_IVOL!E449</f>
        <v>10.6967</v>
      </c>
      <c r="F449">
        <f>SPY_IVOL!F449</f>
        <v>9.6753999999999998</v>
      </c>
      <c r="G449">
        <f>SPY_IVOL!G449</f>
        <v>8.9819999999999993</v>
      </c>
      <c r="H449">
        <f>SPY_IVOL!H449</f>
        <v>8.8167000000000009</v>
      </c>
      <c r="I449">
        <f>VLOOKUP($A449,SPY_main!$A:$C,2,FALSE)</f>
        <v>136.59</v>
      </c>
      <c r="J449">
        <f>IFERROR(VLOOKUP($A449,SPY_main!$A:$C,3,FALSE),J448)</f>
        <v>1.6966000000000001</v>
      </c>
      <c r="K449">
        <f>IFERROR(VLOOKUP($A449,SPY_main!$E:$F,2,FALSE),K448)</f>
        <v>5.3737500000000002</v>
      </c>
      <c r="L449">
        <f>IFERROR(VLOOKUP($A449,SPY_main!H:I,2,FALSE),L448)</f>
        <v>11.34</v>
      </c>
      <c r="M449">
        <f t="shared" si="42"/>
        <v>19.105399999999999</v>
      </c>
      <c r="N449">
        <f t="shared" si="43"/>
        <v>19.105399999999999</v>
      </c>
      <c r="O449">
        <f t="shared" si="44"/>
        <v>16.056000000000001</v>
      </c>
      <c r="P449">
        <f t="shared" si="45"/>
        <v>11.643000000000001</v>
      </c>
      <c r="Q449">
        <f t="shared" si="46"/>
        <v>11.636200000000001</v>
      </c>
      <c r="R449">
        <f t="shared" si="47"/>
        <v>11.7843</v>
      </c>
      <c r="S449">
        <f t="shared" si="48"/>
        <v>11.8042</v>
      </c>
      <c r="T449">
        <f>IFERROR(VLOOKUP($A449,TY_main!A:B,2,FALSE),T448)</f>
        <v>74.875</v>
      </c>
    </row>
    <row r="450" spans="1:20" x14ac:dyDescent="0.25">
      <c r="A450" s="2">
        <f>SPY_IVOL!A450</f>
        <v>39009</v>
      </c>
      <c r="B450">
        <f>SPY_IVOL!B450</f>
        <v>16.485499999999998</v>
      </c>
      <c r="C450">
        <f>SPY_IVOL!C450</f>
        <v>16.485499999999998</v>
      </c>
      <c r="D450">
        <f>SPY_IVOL!D450</f>
        <v>13.9521</v>
      </c>
      <c r="E450">
        <f>SPY_IVOL!E450</f>
        <v>10.1265</v>
      </c>
      <c r="F450">
        <f>SPY_IVOL!F450</f>
        <v>9.2361000000000004</v>
      </c>
      <c r="G450">
        <f>SPY_IVOL!G450</f>
        <v>8.6005000000000003</v>
      </c>
      <c r="H450">
        <f>SPY_IVOL!H450</f>
        <v>8.4781999999999993</v>
      </c>
      <c r="I450">
        <f>VLOOKUP($A450,SPY_main!$A:$C,2,FALSE)</f>
        <v>136.81</v>
      </c>
      <c r="J450">
        <f>IFERROR(VLOOKUP($A450,SPY_main!$A:$C,3,FALSE),J449)</f>
        <v>1.6939</v>
      </c>
      <c r="K450">
        <f>IFERROR(VLOOKUP($A450,SPY_main!$E:$F,2,FALSE),K449)</f>
        <v>5.3737500000000002</v>
      </c>
      <c r="L450">
        <f>IFERROR(VLOOKUP($A450,SPY_main!H:I,2,FALSE),L449)</f>
        <v>10.9</v>
      </c>
      <c r="M450">
        <f t="shared" ref="M450:M513" si="49">IFERROR(VLOOKUP($A450,FirstM,2,FALSE),M449)</f>
        <v>11.688800000000001</v>
      </c>
      <c r="N450">
        <f t="shared" ref="N450:N513" si="50">IFERROR(VLOOKUP($A450,FirstM,3,FALSE),N449)</f>
        <v>11.688800000000001</v>
      </c>
      <c r="O450">
        <f t="shared" ref="O450:O513" si="51">IFERROR(VLOOKUP($A450,FirstM,4,FALSE),O449)</f>
        <v>10.796099999999999</v>
      </c>
      <c r="P450">
        <f t="shared" ref="P450:P513" si="52">IFERROR(VLOOKUP($A450,FirstM,5,FALSE),P449)</f>
        <v>9.7208000000000006</v>
      </c>
      <c r="Q450">
        <f t="shared" ref="Q450:Q513" si="53">IFERROR(VLOOKUP($A450,FirstM,6,FALSE),Q449)</f>
        <v>9.4640000000000004</v>
      </c>
      <c r="R450">
        <f t="shared" ref="R450:R513" si="54">IFERROR(VLOOKUP($A450,FirstM,7,FALSE),R449)</f>
        <v>9.1998999999999995</v>
      </c>
      <c r="S450">
        <f t="shared" ref="S450:S513" si="55">IFERROR(VLOOKUP($A450,FirstM,8,FALSE),S449)</f>
        <v>9.1734000000000009</v>
      </c>
      <c r="T450">
        <f>IFERROR(VLOOKUP($A450,TY_main!A:B,2,FALSE),T449)</f>
        <v>74.78125</v>
      </c>
    </row>
    <row r="451" spans="1:20" x14ac:dyDescent="0.25">
      <c r="A451" s="2">
        <f>SPY_IVOL!A451</f>
        <v>39010</v>
      </c>
      <c r="B451">
        <f>SPY_IVOL!B451</f>
        <v>15.0572</v>
      </c>
      <c r="C451">
        <f>SPY_IVOL!C451</f>
        <v>15.0572</v>
      </c>
      <c r="D451">
        <f>SPY_IVOL!D451</f>
        <v>13.4048</v>
      </c>
      <c r="E451">
        <f>SPY_IVOL!E451</f>
        <v>10.9329</v>
      </c>
      <c r="F451">
        <f>SPY_IVOL!F451</f>
        <v>9.7279</v>
      </c>
      <c r="G451">
        <f>SPY_IVOL!G451</f>
        <v>8.6719000000000008</v>
      </c>
      <c r="H451">
        <f>SPY_IVOL!H451</f>
        <v>8.3850999999999996</v>
      </c>
      <c r="I451">
        <f>VLOOKUP($A451,SPY_main!$A:$C,2,FALSE)</f>
        <v>136.84</v>
      </c>
      <c r="J451">
        <f>IFERROR(VLOOKUP($A451,SPY_main!$A:$C,3,FALSE),J450)</f>
        <v>1.6935</v>
      </c>
      <c r="K451">
        <f>IFERROR(VLOOKUP($A451,SPY_main!$E:$F,2,FALSE),K450)</f>
        <v>5.3756300000000001</v>
      </c>
      <c r="L451">
        <f>IFERROR(VLOOKUP($A451,SPY_main!H:I,2,FALSE),L450)</f>
        <v>10.63</v>
      </c>
      <c r="M451">
        <f t="shared" si="49"/>
        <v>15.526199999999999</v>
      </c>
      <c r="N451">
        <f t="shared" si="50"/>
        <v>15.526199999999999</v>
      </c>
      <c r="O451">
        <f t="shared" si="51"/>
        <v>13.2104</v>
      </c>
      <c r="P451">
        <f t="shared" si="52"/>
        <v>9.7087000000000003</v>
      </c>
      <c r="Q451">
        <f t="shared" si="53"/>
        <v>9.0844000000000005</v>
      </c>
      <c r="R451">
        <f t="shared" si="54"/>
        <v>8.7696000000000005</v>
      </c>
      <c r="S451">
        <f t="shared" si="55"/>
        <v>8.7072000000000003</v>
      </c>
      <c r="T451">
        <f>IFERROR(VLOOKUP($A451,TY_main!A:B,2,FALSE),T450)</f>
        <v>74.78125</v>
      </c>
    </row>
    <row r="452" spans="1:20" x14ac:dyDescent="0.25">
      <c r="A452" s="2">
        <f>SPY_IVOL!A452</f>
        <v>39013</v>
      </c>
      <c r="B452">
        <f>SPY_IVOL!B452</f>
        <v>15.142799999999999</v>
      </c>
      <c r="C452">
        <f>SPY_IVOL!C452</f>
        <v>15.142799999999999</v>
      </c>
      <c r="D452">
        <f>SPY_IVOL!D452</f>
        <v>13.539</v>
      </c>
      <c r="E452">
        <f>SPY_IVOL!E452</f>
        <v>11.152200000000001</v>
      </c>
      <c r="F452">
        <f>SPY_IVOL!F452</f>
        <v>10.0236</v>
      </c>
      <c r="G452">
        <f>SPY_IVOL!G452</f>
        <v>9.0593000000000004</v>
      </c>
      <c r="H452">
        <f>SPY_IVOL!H452</f>
        <v>8.7982999999999993</v>
      </c>
      <c r="I452">
        <f>VLOOKUP($A452,SPY_main!$A:$C,2,FALSE)</f>
        <v>137.47</v>
      </c>
      <c r="J452">
        <f>IFERROR(VLOOKUP($A452,SPY_main!$A:$C,3,FALSE),J451)</f>
        <v>1.6857</v>
      </c>
      <c r="K452">
        <f>IFERROR(VLOOKUP($A452,SPY_main!$E:$F,2,FALSE),K451)</f>
        <v>5.3768799999999999</v>
      </c>
      <c r="L452">
        <f>IFERROR(VLOOKUP($A452,SPY_main!H:I,2,FALSE),L451)</f>
        <v>11.08</v>
      </c>
      <c r="M452">
        <f t="shared" si="49"/>
        <v>15.7997</v>
      </c>
      <c r="N452">
        <f t="shared" si="50"/>
        <v>15.7997</v>
      </c>
      <c r="O452">
        <f t="shared" si="51"/>
        <v>13.6105</v>
      </c>
      <c r="P452">
        <f t="shared" si="52"/>
        <v>10.319900000000001</v>
      </c>
      <c r="Q452">
        <f t="shared" si="53"/>
        <v>9.4267000000000003</v>
      </c>
      <c r="R452">
        <f t="shared" si="54"/>
        <v>8.8096999999999994</v>
      </c>
      <c r="S452">
        <f t="shared" si="55"/>
        <v>8.6759000000000004</v>
      </c>
      <c r="T452">
        <f>IFERROR(VLOOKUP($A452,TY_main!A:B,2,FALSE),T451)</f>
        <v>74.609375</v>
      </c>
    </row>
    <row r="453" spans="1:20" x14ac:dyDescent="0.25">
      <c r="A453" s="2">
        <f>SPY_IVOL!A453</f>
        <v>39014</v>
      </c>
      <c r="B453">
        <f>SPY_IVOL!B453</f>
        <v>15.105700000000001</v>
      </c>
      <c r="C453">
        <f>SPY_IVOL!C453</f>
        <v>15.105700000000001</v>
      </c>
      <c r="D453">
        <f>SPY_IVOL!D453</f>
        <v>13.392099999999999</v>
      </c>
      <c r="E453">
        <f>SPY_IVOL!E453</f>
        <v>10.861700000000001</v>
      </c>
      <c r="F453">
        <f>SPY_IVOL!F453</f>
        <v>9.7001000000000008</v>
      </c>
      <c r="G453">
        <f>SPY_IVOL!G453</f>
        <v>8.6753</v>
      </c>
      <c r="H453">
        <f>SPY_IVOL!H453</f>
        <v>8.4167000000000005</v>
      </c>
      <c r="I453">
        <f>VLOOKUP($A453,SPY_main!$A:$C,2,FALSE)</f>
        <v>137.88</v>
      </c>
      <c r="J453">
        <f>IFERROR(VLOOKUP($A453,SPY_main!$A:$C,3,FALSE),J452)</f>
        <v>1.6807000000000001</v>
      </c>
      <c r="K453">
        <f>IFERROR(VLOOKUP($A453,SPY_main!$E:$F,2,FALSE),K452)</f>
        <v>5.38</v>
      </c>
      <c r="L453">
        <f>IFERROR(VLOOKUP($A453,SPY_main!H:I,2,FALSE),L452)</f>
        <v>10.78</v>
      </c>
      <c r="M453">
        <f t="shared" si="49"/>
        <v>15.467599999999999</v>
      </c>
      <c r="N453">
        <f t="shared" si="50"/>
        <v>15.467599999999999</v>
      </c>
      <c r="O453">
        <f t="shared" si="51"/>
        <v>13.234299999999999</v>
      </c>
      <c r="P453">
        <f t="shared" si="52"/>
        <v>9.9082000000000008</v>
      </c>
      <c r="Q453">
        <f t="shared" si="53"/>
        <v>9.4997000000000007</v>
      </c>
      <c r="R453">
        <f t="shared" si="54"/>
        <v>9.3887999999999998</v>
      </c>
      <c r="S453">
        <f t="shared" si="55"/>
        <v>9.3676999999999992</v>
      </c>
      <c r="T453">
        <f>IFERROR(VLOOKUP($A453,TY_main!A:B,2,FALSE),T452)</f>
        <v>74.59375</v>
      </c>
    </row>
    <row r="454" spans="1:20" x14ac:dyDescent="0.25">
      <c r="A454" s="2">
        <f>SPY_IVOL!A454</f>
        <v>39015</v>
      </c>
      <c r="B454">
        <f>SPY_IVOL!B454</f>
        <v>14.538399999999999</v>
      </c>
      <c r="C454">
        <f>SPY_IVOL!C454</f>
        <v>14.538399999999999</v>
      </c>
      <c r="D454">
        <f>SPY_IVOL!D454</f>
        <v>12.949</v>
      </c>
      <c r="E454">
        <f>SPY_IVOL!E454</f>
        <v>10.676600000000001</v>
      </c>
      <c r="F454">
        <f>SPY_IVOL!F454</f>
        <v>9.5610999999999997</v>
      </c>
      <c r="G454">
        <f>SPY_IVOL!G454</f>
        <v>8.5001999999999995</v>
      </c>
      <c r="H454">
        <f>SPY_IVOL!H454</f>
        <v>8.2569999999999997</v>
      </c>
      <c r="I454">
        <f>VLOOKUP($A454,SPY_main!$A:$C,2,FALSE)</f>
        <v>138.35</v>
      </c>
      <c r="J454">
        <f>IFERROR(VLOOKUP($A454,SPY_main!$A:$C,3,FALSE),J453)</f>
        <v>1.675</v>
      </c>
      <c r="K454">
        <f>IFERROR(VLOOKUP($A454,SPY_main!$E:$F,2,FALSE),K453)</f>
        <v>5.38</v>
      </c>
      <c r="L454">
        <f>IFERROR(VLOOKUP($A454,SPY_main!H:I,2,FALSE),L453)</f>
        <v>10.66</v>
      </c>
      <c r="M454">
        <f t="shared" si="49"/>
        <v>15.916600000000001</v>
      </c>
      <c r="N454">
        <f t="shared" si="50"/>
        <v>15.916600000000001</v>
      </c>
      <c r="O454">
        <f t="shared" si="51"/>
        <v>13.4696</v>
      </c>
      <c r="P454">
        <f t="shared" si="52"/>
        <v>9.8260000000000005</v>
      </c>
      <c r="Q454">
        <f t="shared" si="53"/>
        <v>9.3277000000000001</v>
      </c>
      <c r="R454">
        <f t="shared" si="54"/>
        <v>9.0797000000000008</v>
      </c>
      <c r="S454">
        <f t="shared" si="55"/>
        <v>9.0364000000000004</v>
      </c>
      <c r="T454">
        <f>IFERROR(VLOOKUP($A454,TY_main!A:B,2,FALSE),T453)</f>
        <v>74.8125</v>
      </c>
    </row>
    <row r="455" spans="1:20" x14ac:dyDescent="0.25">
      <c r="A455" s="2">
        <f>SPY_IVOL!A455</f>
        <v>39016</v>
      </c>
      <c r="B455">
        <f>SPY_IVOL!B455</f>
        <v>14.5755</v>
      </c>
      <c r="C455">
        <f>SPY_IVOL!C455</f>
        <v>14.5755</v>
      </c>
      <c r="D455">
        <f>SPY_IVOL!D455</f>
        <v>12.9016</v>
      </c>
      <c r="E455">
        <f>SPY_IVOL!E455</f>
        <v>10.515700000000001</v>
      </c>
      <c r="F455">
        <f>SPY_IVOL!F455</f>
        <v>9.5916999999999994</v>
      </c>
      <c r="G455">
        <f>SPY_IVOL!G455</f>
        <v>8.7771000000000008</v>
      </c>
      <c r="H455">
        <f>SPY_IVOL!H455</f>
        <v>8.6039999999999992</v>
      </c>
      <c r="I455">
        <f>VLOOKUP($A455,SPY_main!$A:$C,2,FALSE)</f>
        <v>138.78</v>
      </c>
      <c r="J455">
        <f>IFERROR(VLOOKUP($A455,SPY_main!$A:$C,3,FALSE),J454)</f>
        <v>1.6698</v>
      </c>
      <c r="K455">
        <f>IFERROR(VLOOKUP($A455,SPY_main!$E:$F,2,FALSE),K454)</f>
        <v>5.3762499999999998</v>
      </c>
      <c r="L455">
        <f>IFERROR(VLOOKUP($A455,SPY_main!H:I,2,FALSE),L454)</f>
        <v>10.56</v>
      </c>
      <c r="M455">
        <f t="shared" si="49"/>
        <v>15.3294</v>
      </c>
      <c r="N455">
        <f t="shared" si="50"/>
        <v>15.3294</v>
      </c>
      <c r="O455">
        <f t="shared" si="51"/>
        <v>13.0777</v>
      </c>
      <c r="P455">
        <f t="shared" si="52"/>
        <v>9.8011999999999997</v>
      </c>
      <c r="Q455">
        <f t="shared" si="53"/>
        <v>9.4777000000000005</v>
      </c>
      <c r="R455">
        <f t="shared" si="54"/>
        <v>9.3597000000000001</v>
      </c>
      <c r="S455">
        <f t="shared" si="55"/>
        <v>9.3401999999999994</v>
      </c>
      <c r="T455">
        <f>IFERROR(VLOOKUP($A455,TY_main!A:B,2,FALSE),T454)</f>
        <v>75.09375</v>
      </c>
    </row>
    <row r="456" spans="1:20" x14ac:dyDescent="0.25">
      <c r="A456" s="2">
        <f>SPY_IVOL!A456</f>
        <v>39017</v>
      </c>
      <c r="B456">
        <f>SPY_IVOL!B456</f>
        <v>15.2341</v>
      </c>
      <c r="C456">
        <f>SPY_IVOL!C456</f>
        <v>15.2341</v>
      </c>
      <c r="D456">
        <f>SPY_IVOL!D456</f>
        <v>13.480399999999999</v>
      </c>
      <c r="E456">
        <f>SPY_IVOL!E456</f>
        <v>10.895799999999999</v>
      </c>
      <c r="F456">
        <f>SPY_IVOL!F456</f>
        <v>9.8546999999999993</v>
      </c>
      <c r="G456">
        <f>SPY_IVOL!G456</f>
        <v>8.9934999999999992</v>
      </c>
      <c r="H456">
        <f>SPY_IVOL!H456</f>
        <v>8.7830999999999992</v>
      </c>
      <c r="I456">
        <f>VLOOKUP($A456,SPY_main!$A:$C,2,FALSE)</f>
        <v>137.91</v>
      </c>
      <c r="J456">
        <f>IFERROR(VLOOKUP($A456,SPY_main!$A:$C,3,FALSE),J455)</f>
        <v>1.6802999999999999</v>
      </c>
      <c r="K456">
        <f>IFERROR(VLOOKUP($A456,SPY_main!$E:$F,2,FALSE),K455)</f>
        <v>5.3756300000000001</v>
      </c>
      <c r="L456">
        <f>IFERROR(VLOOKUP($A456,SPY_main!H:I,2,FALSE),L455)</f>
        <v>10.8</v>
      </c>
      <c r="M456">
        <f t="shared" si="49"/>
        <v>14.8</v>
      </c>
      <c r="N456">
        <f t="shared" si="50"/>
        <v>14.8</v>
      </c>
      <c r="O456">
        <f t="shared" si="51"/>
        <v>12.8238</v>
      </c>
      <c r="P456">
        <f t="shared" si="52"/>
        <v>9.9452999999999996</v>
      </c>
      <c r="Q456">
        <f t="shared" si="53"/>
        <v>9.3468999999999998</v>
      </c>
      <c r="R456">
        <f t="shared" si="54"/>
        <v>8.9649999999999999</v>
      </c>
      <c r="S456">
        <f t="shared" si="55"/>
        <v>8.8908000000000005</v>
      </c>
      <c r="T456">
        <f>IFERROR(VLOOKUP($A456,TY_main!A:B,2,FALSE),T455)</f>
        <v>75.296875</v>
      </c>
    </row>
    <row r="457" spans="1:20" x14ac:dyDescent="0.25">
      <c r="A457" s="2">
        <f>SPY_IVOL!A457</f>
        <v>39020</v>
      </c>
      <c r="B457">
        <f>SPY_IVOL!B457</f>
        <v>15.0953</v>
      </c>
      <c r="C457">
        <f>SPY_IVOL!C457</f>
        <v>15.0953</v>
      </c>
      <c r="D457">
        <f>SPY_IVOL!D457</f>
        <v>13.3932</v>
      </c>
      <c r="E457">
        <f>SPY_IVOL!E457</f>
        <v>10.9793</v>
      </c>
      <c r="F457">
        <f>SPY_IVOL!F457</f>
        <v>9.8642000000000003</v>
      </c>
      <c r="G457">
        <f>SPY_IVOL!G457</f>
        <v>8.8015000000000008</v>
      </c>
      <c r="H457">
        <f>SPY_IVOL!H457</f>
        <v>8.5731999999999999</v>
      </c>
      <c r="I457">
        <f>VLOOKUP($A457,SPY_main!$A:$C,2,FALSE)</f>
        <v>137.81</v>
      </c>
      <c r="J457">
        <f>IFERROR(VLOOKUP($A457,SPY_main!$A:$C,3,FALSE),J456)</f>
        <v>1.6816</v>
      </c>
      <c r="K457">
        <f>IFERROR(VLOOKUP($A457,SPY_main!$E:$F,2,FALSE),K456)</f>
        <v>5.3712499999999999</v>
      </c>
      <c r="L457">
        <f>IFERROR(VLOOKUP($A457,SPY_main!H:I,2,FALSE),L456)</f>
        <v>11.2</v>
      </c>
      <c r="M457">
        <f t="shared" si="49"/>
        <v>15.5146</v>
      </c>
      <c r="N457">
        <f t="shared" si="50"/>
        <v>15.5146</v>
      </c>
      <c r="O457">
        <f t="shared" si="51"/>
        <v>13.385300000000001</v>
      </c>
      <c r="P457">
        <f t="shared" si="52"/>
        <v>10.3504</v>
      </c>
      <c r="Q457">
        <f t="shared" si="53"/>
        <v>9.9046000000000003</v>
      </c>
      <c r="R457">
        <f t="shared" si="54"/>
        <v>9.6271000000000004</v>
      </c>
      <c r="S457">
        <f t="shared" si="55"/>
        <v>9.5809999999999995</v>
      </c>
      <c r="T457">
        <f>IFERROR(VLOOKUP($A457,TY_main!A:B,2,FALSE),T456)</f>
        <v>75.296875</v>
      </c>
    </row>
    <row r="458" spans="1:20" x14ac:dyDescent="0.25">
      <c r="A458" s="2">
        <f>SPY_IVOL!A458</f>
        <v>39021</v>
      </c>
      <c r="B458">
        <f>SPY_IVOL!B458</f>
        <v>14.7575</v>
      </c>
      <c r="C458">
        <f>SPY_IVOL!C458</f>
        <v>14.7575</v>
      </c>
      <c r="D458">
        <f>SPY_IVOL!D458</f>
        <v>13.114000000000001</v>
      </c>
      <c r="E458">
        <f>SPY_IVOL!E458</f>
        <v>10.836399999999999</v>
      </c>
      <c r="F458">
        <f>SPY_IVOL!F458</f>
        <v>10.0931</v>
      </c>
      <c r="G458">
        <f>SPY_IVOL!G458</f>
        <v>9.4475999999999996</v>
      </c>
      <c r="H458">
        <f>SPY_IVOL!H458</f>
        <v>9.3260000000000005</v>
      </c>
      <c r="I458">
        <f>VLOOKUP($A458,SPY_main!$A:$C,2,FALSE)</f>
        <v>137.79</v>
      </c>
      <c r="J458">
        <f>IFERROR(VLOOKUP($A458,SPY_main!$A:$C,3,FALSE),J457)</f>
        <v>1.6818</v>
      </c>
      <c r="K458">
        <f>IFERROR(VLOOKUP($A458,SPY_main!$E:$F,2,FALSE),K457)</f>
        <v>5.3706300000000002</v>
      </c>
      <c r="L458">
        <f>IFERROR(VLOOKUP($A458,SPY_main!H:I,2,FALSE),L457)</f>
        <v>11.1</v>
      </c>
      <c r="M458">
        <f t="shared" si="49"/>
        <v>16.052600000000002</v>
      </c>
      <c r="N458">
        <f t="shared" si="50"/>
        <v>16.052600000000002</v>
      </c>
      <c r="O458">
        <f t="shared" si="51"/>
        <v>13.5464</v>
      </c>
      <c r="P458">
        <f t="shared" si="52"/>
        <v>9.8773999999999997</v>
      </c>
      <c r="Q458">
        <f t="shared" si="53"/>
        <v>9.3436000000000003</v>
      </c>
      <c r="R458">
        <f t="shared" si="54"/>
        <v>8.9751999999999992</v>
      </c>
      <c r="S458">
        <f t="shared" si="55"/>
        <v>8.9177</v>
      </c>
      <c r="T458">
        <f>IFERROR(VLOOKUP($A458,TY_main!A:B,2,FALSE),T457)</f>
        <v>75.625</v>
      </c>
    </row>
    <row r="459" spans="1:20" x14ac:dyDescent="0.25">
      <c r="A459" s="2">
        <f>SPY_IVOL!A459</f>
        <v>39022</v>
      </c>
      <c r="B459">
        <f>SPY_IVOL!B459</f>
        <v>15.526400000000001</v>
      </c>
      <c r="C459">
        <f>SPY_IVOL!C459</f>
        <v>15.526400000000001</v>
      </c>
      <c r="D459">
        <f>SPY_IVOL!D459</f>
        <v>13.7928</v>
      </c>
      <c r="E459">
        <f>SPY_IVOL!E459</f>
        <v>11.3596</v>
      </c>
      <c r="F459">
        <f>SPY_IVOL!F459</f>
        <v>10.1607</v>
      </c>
      <c r="G459">
        <f>SPY_IVOL!G459</f>
        <v>8.9741</v>
      </c>
      <c r="H459">
        <f>SPY_IVOL!H459</f>
        <v>8.7273999999999994</v>
      </c>
      <c r="I459">
        <f>VLOOKUP($A459,SPY_main!$A:$C,2,FALSE)</f>
        <v>136.86000000000001</v>
      </c>
      <c r="J459">
        <f>IFERROR(VLOOKUP($A459,SPY_main!$A:$C,3,FALSE),J458)</f>
        <v>1.6932</v>
      </c>
      <c r="K459">
        <f>IFERROR(VLOOKUP($A459,SPY_main!$E:$F,2,FALSE),K458)</f>
        <v>5.37</v>
      </c>
      <c r="L459">
        <f>IFERROR(VLOOKUP($A459,SPY_main!H:I,2,FALSE),L458)</f>
        <v>11.51</v>
      </c>
      <c r="M459">
        <f t="shared" si="49"/>
        <v>16.646999999999998</v>
      </c>
      <c r="N459">
        <f t="shared" si="50"/>
        <v>16.646999999999998</v>
      </c>
      <c r="O459">
        <f t="shared" si="51"/>
        <v>14.1114</v>
      </c>
      <c r="P459">
        <f t="shared" si="52"/>
        <v>10.4331</v>
      </c>
      <c r="Q459">
        <f t="shared" si="53"/>
        <v>10.2621</v>
      </c>
      <c r="R459">
        <f t="shared" si="54"/>
        <v>10.2818</v>
      </c>
      <c r="S459">
        <f t="shared" si="55"/>
        <v>10.284800000000001</v>
      </c>
      <c r="T459">
        <f>IFERROR(VLOOKUP($A459,TY_main!A:B,2,FALSE),T458)</f>
        <v>75.828125</v>
      </c>
    </row>
    <row r="460" spans="1:20" x14ac:dyDescent="0.25">
      <c r="A460" s="2">
        <f>SPY_IVOL!A460</f>
        <v>39023</v>
      </c>
      <c r="B460">
        <f>SPY_IVOL!B460</f>
        <v>15.5022</v>
      </c>
      <c r="C460">
        <f>SPY_IVOL!C460</f>
        <v>15.5022</v>
      </c>
      <c r="D460">
        <f>SPY_IVOL!D460</f>
        <v>13.755800000000001</v>
      </c>
      <c r="E460">
        <f>SPY_IVOL!E460</f>
        <v>11.3345</v>
      </c>
      <c r="F460">
        <f>SPY_IVOL!F460</f>
        <v>10.2704</v>
      </c>
      <c r="G460">
        <f>SPY_IVOL!G460</f>
        <v>9.2346000000000004</v>
      </c>
      <c r="H460">
        <f>SPY_IVOL!H460</f>
        <v>9.0363000000000007</v>
      </c>
      <c r="I460">
        <f>VLOOKUP($A460,SPY_main!$A:$C,2,FALSE)</f>
        <v>136.78</v>
      </c>
      <c r="J460">
        <f>IFERROR(VLOOKUP($A460,SPY_main!$A:$C,3,FALSE),J459)</f>
        <v>1.6941999999999999</v>
      </c>
      <c r="K460">
        <f>IFERROR(VLOOKUP($A460,SPY_main!$E:$F,2,FALSE),K459)</f>
        <v>5.3681299999999998</v>
      </c>
      <c r="L460">
        <f>IFERROR(VLOOKUP($A460,SPY_main!H:I,2,FALSE),L459)</f>
        <v>11.42</v>
      </c>
      <c r="M460">
        <f t="shared" si="49"/>
        <v>13.59</v>
      </c>
      <c r="N460">
        <f t="shared" si="50"/>
        <v>13.59</v>
      </c>
      <c r="O460">
        <f t="shared" si="51"/>
        <v>12.083299999999999</v>
      </c>
      <c r="P460">
        <f t="shared" si="52"/>
        <v>10.0715</v>
      </c>
      <c r="Q460">
        <f t="shared" si="53"/>
        <v>9.6052</v>
      </c>
      <c r="R460">
        <f t="shared" si="54"/>
        <v>9.1936999999999998</v>
      </c>
      <c r="S460">
        <f t="shared" si="55"/>
        <v>9.1318000000000001</v>
      </c>
      <c r="T460">
        <f>IFERROR(VLOOKUP($A460,TY_main!A:B,2,FALSE),T459)</f>
        <v>75.6875</v>
      </c>
    </row>
    <row r="461" spans="1:20" x14ac:dyDescent="0.25">
      <c r="A461" s="2">
        <f>SPY_IVOL!A461</f>
        <v>39024</v>
      </c>
      <c r="B461">
        <f>SPY_IVOL!B461</f>
        <v>15.2706</v>
      </c>
      <c r="C461">
        <f>SPY_IVOL!C461</f>
        <v>15.2706</v>
      </c>
      <c r="D461">
        <f>SPY_IVOL!D461</f>
        <v>13.5557</v>
      </c>
      <c r="E461">
        <f>SPY_IVOL!E461</f>
        <v>11.1396</v>
      </c>
      <c r="F461">
        <f>SPY_IVOL!F461</f>
        <v>10.2408</v>
      </c>
      <c r="G461">
        <f>SPY_IVOL!G461</f>
        <v>9.4498999999999995</v>
      </c>
      <c r="H461">
        <f>SPY_IVOL!H461</f>
        <v>9.2881</v>
      </c>
      <c r="I461">
        <f>VLOOKUP($A461,SPY_main!$A:$C,2,FALSE)</f>
        <v>136.54</v>
      </c>
      <c r="J461">
        <f>IFERROR(VLOOKUP($A461,SPY_main!$A:$C,3,FALSE),J460)</f>
        <v>1.6972</v>
      </c>
      <c r="K461">
        <f>IFERROR(VLOOKUP($A461,SPY_main!$E:$F,2,FALSE),K460)</f>
        <v>5.37</v>
      </c>
      <c r="L461">
        <f>IFERROR(VLOOKUP($A461,SPY_main!H:I,2,FALSE),L460)</f>
        <v>11.16</v>
      </c>
      <c r="M461">
        <f t="shared" si="49"/>
        <v>12.815799999999999</v>
      </c>
      <c r="N461">
        <f t="shared" si="50"/>
        <v>12.815799999999999</v>
      </c>
      <c r="O461">
        <f t="shared" si="51"/>
        <v>11.4213</v>
      </c>
      <c r="P461">
        <f t="shared" si="52"/>
        <v>9.5432000000000006</v>
      </c>
      <c r="Q461">
        <f t="shared" si="53"/>
        <v>9.7050999999999998</v>
      </c>
      <c r="R461">
        <f t="shared" si="54"/>
        <v>9.9758999999999993</v>
      </c>
      <c r="S461">
        <f t="shared" si="55"/>
        <v>10.018000000000001</v>
      </c>
      <c r="T461">
        <f>IFERROR(VLOOKUP($A461,TY_main!A:B,2,FALSE),T460)</f>
        <v>75.09375</v>
      </c>
    </row>
    <row r="462" spans="1:20" x14ac:dyDescent="0.25">
      <c r="A462" s="2">
        <f>SPY_IVOL!A462</f>
        <v>39027</v>
      </c>
      <c r="B462">
        <f>SPY_IVOL!B462</f>
        <v>14.743</v>
      </c>
      <c r="C462">
        <f>SPY_IVOL!C462</f>
        <v>14.743</v>
      </c>
      <c r="D462">
        <f>SPY_IVOL!D462</f>
        <v>13.132</v>
      </c>
      <c r="E462">
        <f>SPY_IVOL!E462</f>
        <v>10.901300000000001</v>
      </c>
      <c r="F462">
        <f>SPY_IVOL!F462</f>
        <v>9.7826000000000004</v>
      </c>
      <c r="G462">
        <f>SPY_IVOL!G462</f>
        <v>8.6569000000000003</v>
      </c>
      <c r="H462">
        <f>SPY_IVOL!H462</f>
        <v>8.4339999999999993</v>
      </c>
      <c r="I462">
        <f>VLOOKUP($A462,SPY_main!$A:$C,2,FALSE)</f>
        <v>138.08000000000001</v>
      </c>
      <c r="J462">
        <f>IFERROR(VLOOKUP($A462,SPY_main!$A:$C,3,FALSE),J461)</f>
        <v>2.2961999999999998</v>
      </c>
      <c r="K462">
        <f>IFERROR(VLOOKUP($A462,SPY_main!$E:$F,2,FALSE),K461)</f>
        <v>5.3753099999999998</v>
      </c>
      <c r="L462">
        <f>IFERROR(VLOOKUP($A462,SPY_main!H:I,2,FALSE),L461)</f>
        <v>11.16</v>
      </c>
      <c r="M462">
        <f t="shared" si="49"/>
        <v>13.950100000000001</v>
      </c>
      <c r="N462">
        <f t="shared" si="50"/>
        <v>13.950100000000001</v>
      </c>
      <c r="O462">
        <f t="shared" si="51"/>
        <v>12.1957</v>
      </c>
      <c r="P462">
        <f t="shared" si="52"/>
        <v>9.7805</v>
      </c>
      <c r="Q462">
        <f t="shared" si="53"/>
        <v>9.8367000000000004</v>
      </c>
      <c r="R462">
        <f t="shared" si="54"/>
        <v>10.0151</v>
      </c>
      <c r="S462">
        <f t="shared" si="55"/>
        <v>10.0418</v>
      </c>
      <c r="T462">
        <f>IFERROR(VLOOKUP($A462,TY_main!A:B,2,FALSE),T461)</f>
        <v>75.125</v>
      </c>
    </row>
    <row r="463" spans="1:20" x14ac:dyDescent="0.25">
      <c r="A463" s="2">
        <f>SPY_IVOL!A463</f>
        <v>39028</v>
      </c>
      <c r="B463">
        <f>SPY_IVOL!B463</f>
        <v>15.144600000000001</v>
      </c>
      <c r="C463">
        <f>SPY_IVOL!C463</f>
        <v>15.144600000000001</v>
      </c>
      <c r="D463">
        <f>SPY_IVOL!D463</f>
        <v>13.414199999999999</v>
      </c>
      <c r="E463">
        <f>SPY_IVOL!E463</f>
        <v>10.9392</v>
      </c>
      <c r="F463">
        <f>SPY_IVOL!F463</f>
        <v>9.8717000000000006</v>
      </c>
      <c r="G463">
        <f>SPY_IVOL!G463</f>
        <v>8.8937000000000008</v>
      </c>
      <c r="H463">
        <f>SPY_IVOL!H463</f>
        <v>8.6792999999999996</v>
      </c>
      <c r="I463">
        <f>VLOOKUP($A463,SPY_main!$A:$C,2,FALSE)</f>
        <v>138.61000000000001</v>
      </c>
      <c r="J463">
        <f>IFERROR(VLOOKUP($A463,SPY_main!$A:$C,3,FALSE),J462)</f>
        <v>2.2873999999999999</v>
      </c>
      <c r="K463">
        <f>IFERROR(VLOOKUP($A463,SPY_main!$E:$F,2,FALSE),K462)</f>
        <v>5.3753500000000001</v>
      </c>
      <c r="L463">
        <f>IFERROR(VLOOKUP($A463,SPY_main!H:I,2,FALSE),L462)</f>
        <v>11.09</v>
      </c>
      <c r="M463">
        <f t="shared" si="49"/>
        <v>15.4253</v>
      </c>
      <c r="N463">
        <f t="shared" si="50"/>
        <v>15.4253</v>
      </c>
      <c r="O463">
        <f t="shared" si="51"/>
        <v>13.3771</v>
      </c>
      <c r="P463">
        <f t="shared" si="52"/>
        <v>10.501799999999999</v>
      </c>
      <c r="Q463">
        <f t="shared" si="53"/>
        <v>9.9998000000000005</v>
      </c>
      <c r="R463">
        <f t="shared" si="54"/>
        <v>9.6277000000000008</v>
      </c>
      <c r="S463">
        <f t="shared" si="55"/>
        <v>9.5678999999999998</v>
      </c>
      <c r="T463">
        <f>IFERROR(VLOOKUP($A463,TY_main!A:B,2,FALSE),T462)</f>
        <v>75.359375</v>
      </c>
    </row>
    <row r="464" spans="1:20" x14ac:dyDescent="0.25">
      <c r="A464" s="2">
        <f>SPY_IVOL!A464</f>
        <v>39029</v>
      </c>
      <c r="B464">
        <f>SPY_IVOL!B464</f>
        <v>14.936999999999999</v>
      </c>
      <c r="C464">
        <f>SPY_IVOL!C464</f>
        <v>14.936999999999999</v>
      </c>
      <c r="D464">
        <f>SPY_IVOL!D464</f>
        <v>13.0853</v>
      </c>
      <c r="E464">
        <f>SPY_IVOL!E464</f>
        <v>10.5351</v>
      </c>
      <c r="F464">
        <f>SPY_IVOL!F464</f>
        <v>9.6336999999999993</v>
      </c>
      <c r="G464">
        <f>SPY_IVOL!G464</f>
        <v>8.7559000000000005</v>
      </c>
      <c r="H464">
        <f>SPY_IVOL!H464</f>
        <v>8.6121999999999996</v>
      </c>
      <c r="I464">
        <f>VLOOKUP($A464,SPY_main!$A:$C,2,FALSE)</f>
        <v>138.91</v>
      </c>
      <c r="J464">
        <f>IFERROR(VLOOKUP($A464,SPY_main!$A:$C,3,FALSE),J463)</f>
        <v>2.2825000000000002</v>
      </c>
      <c r="K464">
        <f>IFERROR(VLOOKUP($A464,SPY_main!$E:$F,2,FALSE),K463)</f>
        <v>5.3744199999999998</v>
      </c>
      <c r="L464">
        <f>IFERROR(VLOOKUP($A464,SPY_main!H:I,2,FALSE),L463)</f>
        <v>10.75</v>
      </c>
      <c r="M464">
        <f t="shared" si="49"/>
        <v>14.7364</v>
      </c>
      <c r="N464">
        <f t="shared" si="50"/>
        <v>14.7364</v>
      </c>
      <c r="O464">
        <f t="shared" si="51"/>
        <v>12.534700000000001</v>
      </c>
      <c r="P464">
        <f t="shared" si="52"/>
        <v>9.4456000000000007</v>
      </c>
      <c r="Q464">
        <f t="shared" si="53"/>
        <v>9.4067000000000007</v>
      </c>
      <c r="R464">
        <f t="shared" si="54"/>
        <v>9.4437999999999995</v>
      </c>
      <c r="S464">
        <f t="shared" si="55"/>
        <v>9.4484999999999992</v>
      </c>
      <c r="T464">
        <f>IFERROR(VLOOKUP($A464,TY_main!A:B,2,FALSE),T463)</f>
        <v>75.5</v>
      </c>
    </row>
    <row r="465" spans="1:20" x14ac:dyDescent="0.25">
      <c r="A465" s="2">
        <f>SPY_IVOL!A465</f>
        <v>39030</v>
      </c>
      <c r="B465">
        <f>SPY_IVOL!B465</f>
        <v>14.9398</v>
      </c>
      <c r="C465">
        <f>SPY_IVOL!C465</f>
        <v>14.9398</v>
      </c>
      <c r="D465">
        <f>SPY_IVOL!D465</f>
        <v>13.198499999999999</v>
      </c>
      <c r="E465">
        <f>SPY_IVOL!E465</f>
        <v>10.799899999999999</v>
      </c>
      <c r="F465">
        <f>SPY_IVOL!F465</f>
        <v>10.079599999999999</v>
      </c>
      <c r="G465">
        <f>SPY_IVOL!G465</f>
        <v>9.4422999999999995</v>
      </c>
      <c r="H465">
        <f>SPY_IVOL!H465</f>
        <v>9.3315999999999999</v>
      </c>
      <c r="I465">
        <f>VLOOKUP($A465,SPY_main!$A:$C,2,FALSE)</f>
        <v>138.18</v>
      </c>
      <c r="J465">
        <f>IFERROR(VLOOKUP($A465,SPY_main!$A:$C,3,FALSE),J464)</f>
        <v>2.2945000000000002</v>
      </c>
      <c r="K465">
        <f>IFERROR(VLOOKUP($A465,SPY_main!$E:$F,2,FALSE),K464)</f>
        <v>5.3762499999999998</v>
      </c>
      <c r="L465">
        <f>IFERROR(VLOOKUP($A465,SPY_main!H:I,2,FALSE),L464)</f>
        <v>11.01</v>
      </c>
      <c r="M465">
        <f t="shared" si="49"/>
        <v>13.9481</v>
      </c>
      <c r="N465">
        <f t="shared" si="50"/>
        <v>13.9481</v>
      </c>
      <c r="O465">
        <f t="shared" si="51"/>
        <v>12.171099999999999</v>
      </c>
      <c r="P465">
        <f t="shared" si="52"/>
        <v>9.7795000000000005</v>
      </c>
      <c r="Q465">
        <f t="shared" si="53"/>
        <v>9.59</v>
      </c>
      <c r="R465">
        <f t="shared" si="54"/>
        <v>9.4527000000000001</v>
      </c>
      <c r="S465">
        <f t="shared" si="55"/>
        <v>9.4351000000000003</v>
      </c>
      <c r="T465">
        <f>IFERROR(VLOOKUP($A465,TY_main!A:B,2,FALSE),T464)</f>
        <v>75.515625</v>
      </c>
    </row>
    <row r="466" spans="1:20" x14ac:dyDescent="0.25">
      <c r="A466" s="2">
        <f>SPY_IVOL!A466</f>
        <v>39031</v>
      </c>
      <c r="B466">
        <f>SPY_IVOL!B466</f>
        <v>14.7715</v>
      </c>
      <c r="C466">
        <f>SPY_IVOL!C466</f>
        <v>14.7715</v>
      </c>
      <c r="D466">
        <f>SPY_IVOL!D466</f>
        <v>13.0015</v>
      </c>
      <c r="E466">
        <f>SPY_IVOL!E466</f>
        <v>10.627700000000001</v>
      </c>
      <c r="F466">
        <f>SPY_IVOL!F466</f>
        <v>9.8353000000000002</v>
      </c>
      <c r="G466">
        <f>SPY_IVOL!G466</f>
        <v>9.0408000000000008</v>
      </c>
      <c r="H466">
        <f>SPY_IVOL!H466</f>
        <v>8.9270999999999994</v>
      </c>
      <c r="I466">
        <f>VLOOKUP($A466,SPY_main!$A:$C,2,FALSE)</f>
        <v>138.24</v>
      </c>
      <c r="J466">
        <f>IFERROR(VLOOKUP($A466,SPY_main!$A:$C,3,FALSE),J465)</f>
        <v>2.2934999999999999</v>
      </c>
      <c r="K466">
        <f>IFERROR(VLOOKUP($A466,SPY_main!$E:$F,2,FALSE),K465)</f>
        <v>5.3743800000000004</v>
      </c>
      <c r="L466">
        <f>IFERROR(VLOOKUP($A466,SPY_main!H:I,2,FALSE),L465)</f>
        <v>10.79</v>
      </c>
      <c r="M466">
        <f t="shared" si="49"/>
        <v>12.4437</v>
      </c>
      <c r="N466">
        <f t="shared" si="50"/>
        <v>12.4437</v>
      </c>
      <c r="O466">
        <f t="shared" si="51"/>
        <v>10.898</v>
      </c>
      <c r="P466">
        <f t="shared" si="52"/>
        <v>8.8757000000000001</v>
      </c>
      <c r="Q466">
        <f t="shared" si="53"/>
        <v>8.6747999999999994</v>
      </c>
      <c r="R466">
        <f t="shared" si="54"/>
        <v>8.4716000000000005</v>
      </c>
      <c r="S466">
        <f t="shared" si="55"/>
        <v>8.4499999999999993</v>
      </c>
      <c r="T466">
        <f>IFERROR(VLOOKUP($A466,TY_main!A:B,2,FALSE),T465)</f>
        <v>75.65625</v>
      </c>
    </row>
    <row r="467" spans="1:20" x14ac:dyDescent="0.25">
      <c r="A467" s="2">
        <f>SPY_IVOL!A467</f>
        <v>39034</v>
      </c>
      <c r="B467">
        <f>SPY_IVOL!B467</f>
        <v>15.274800000000001</v>
      </c>
      <c r="C467">
        <f>SPY_IVOL!C467</f>
        <v>15.274800000000001</v>
      </c>
      <c r="D467">
        <f>SPY_IVOL!D467</f>
        <v>13.398300000000001</v>
      </c>
      <c r="E467">
        <f>SPY_IVOL!E467</f>
        <v>10.8482</v>
      </c>
      <c r="F467">
        <f>SPY_IVOL!F467</f>
        <v>10.0609</v>
      </c>
      <c r="G467">
        <f>SPY_IVOL!G467</f>
        <v>9.2994000000000003</v>
      </c>
      <c r="H467">
        <f>SPY_IVOL!H467</f>
        <v>9.1846999999999994</v>
      </c>
      <c r="I467">
        <f>VLOOKUP($A467,SPY_main!$A:$C,2,FALSE)</f>
        <v>138.58000000000001</v>
      </c>
      <c r="J467">
        <f>IFERROR(VLOOKUP($A467,SPY_main!$A:$C,3,FALSE),J466)</f>
        <v>2.2879</v>
      </c>
      <c r="K467">
        <f>IFERROR(VLOOKUP($A467,SPY_main!$E:$F,2,FALSE),K466)</f>
        <v>5.3737500000000002</v>
      </c>
      <c r="L467">
        <f>IFERROR(VLOOKUP($A467,SPY_main!H:I,2,FALSE),L466)</f>
        <v>10.86</v>
      </c>
      <c r="M467">
        <f t="shared" si="49"/>
        <v>13.632400000000001</v>
      </c>
      <c r="N467">
        <f t="shared" si="50"/>
        <v>13.632400000000001</v>
      </c>
      <c r="O467">
        <f t="shared" si="51"/>
        <v>12.3071</v>
      </c>
      <c r="P467">
        <f t="shared" si="52"/>
        <v>10.63</v>
      </c>
      <c r="Q467">
        <f t="shared" si="53"/>
        <v>10.610300000000001</v>
      </c>
      <c r="R467">
        <f t="shared" si="54"/>
        <v>10.6098</v>
      </c>
      <c r="S467">
        <f t="shared" si="55"/>
        <v>10.6098</v>
      </c>
      <c r="T467">
        <f>IFERROR(VLOOKUP($A467,TY_main!A:B,2,FALSE),T466)</f>
        <v>75.578125</v>
      </c>
    </row>
    <row r="468" spans="1:20" x14ac:dyDescent="0.25">
      <c r="A468" s="2">
        <f>SPY_IVOL!A468</f>
        <v>39035</v>
      </c>
      <c r="B468">
        <f>SPY_IVOL!B468</f>
        <v>15.1807</v>
      </c>
      <c r="C468">
        <f>SPY_IVOL!C468</f>
        <v>15.1807</v>
      </c>
      <c r="D468">
        <f>SPY_IVOL!D468</f>
        <v>13.131500000000001</v>
      </c>
      <c r="E468">
        <f>SPY_IVOL!E468</f>
        <v>10.295</v>
      </c>
      <c r="F468">
        <f>SPY_IVOL!F468</f>
        <v>9.5701999999999998</v>
      </c>
      <c r="G468">
        <f>SPY_IVOL!G468</f>
        <v>8.8872</v>
      </c>
      <c r="H468">
        <f>SPY_IVOL!H468</f>
        <v>8.7872000000000003</v>
      </c>
      <c r="I468">
        <f>VLOOKUP($A468,SPY_main!$A:$C,2,FALSE)</f>
        <v>139.62</v>
      </c>
      <c r="J468">
        <f>IFERROR(VLOOKUP($A468,SPY_main!$A:$C,3,FALSE),J467)</f>
        <v>2.2709000000000001</v>
      </c>
      <c r="K468">
        <f>IFERROR(VLOOKUP($A468,SPY_main!$E:$F,2,FALSE),K467)</f>
        <v>5.375</v>
      </c>
      <c r="L468">
        <f>IFERROR(VLOOKUP($A468,SPY_main!H:I,2,FALSE),L467)</f>
        <v>10.5</v>
      </c>
      <c r="M468">
        <f t="shared" si="49"/>
        <v>12.971299999999999</v>
      </c>
      <c r="N468">
        <f t="shared" si="50"/>
        <v>12.971299999999999</v>
      </c>
      <c r="O468">
        <f t="shared" si="51"/>
        <v>11.7689</v>
      </c>
      <c r="P468">
        <f t="shared" si="52"/>
        <v>10.250999999999999</v>
      </c>
      <c r="Q468">
        <f t="shared" si="53"/>
        <v>10.451499999999999</v>
      </c>
      <c r="R468">
        <f t="shared" si="54"/>
        <v>10.6744</v>
      </c>
      <c r="S468">
        <f t="shared" si="55"/>
        <v>10.700699999999999</v>
      </c>
      <c r="T468">
        <f>IFERROR(VLOOKUP($A468,TY_main!A:B,2,FALSE),T467)</f>
        <v>75.734375</v>
      </c>
    </row>
    <row r="469" spans="1:20" x14ac:dyDescent="0.25">
      <c r="A469" s="2">
        <f>SPY_IVOL!A469</f>
        <v>39036</v>
      </c>
      <c r="B469">
        <f>SPY_IVOL!B469</f>
        <v>13.9674</v>
      </c>
      <c r="C469">
        <f>SPY_IVOL!C469</f>
        <v>13.9674</v>
      </c>
      <c r="D469">
        <f>SPY_IVOL!D469</f>
        <v>12.385400000000001</v>
      </c>
      <c r="E469">
        <f>SPY_IVOL!E469</f>
        <v>10.2234</v>
      </c>
      <c r="F469">
        <f>SPY_IVOL!F469</f>
        <v>9.4359999999999999</v>
      </c>
      <c r="G469">
        <f>SPY_IVOL!G469</f>
        <v>8.6905999999999999</v>
      </c>
      <c r="H469">
        <f>SPY_IVOL!H469</f>
        <v>8.5615000000000006</v>
      </c>
      <c r="I469">
        <f>VLOOKUP($A469,SPY_main!$A:$C,2,FALSE)</f>
        <v>140.02000000000001</v>
      </c>
      <c r="J469">
        <f>IFERROR(VLOOKUP($A469,SPY_main!$A:$C,3,FALSE),J468)</f>
        <v>2.2644000000000002</v>
      </c>
      <c r="K469">
        <f>IFERROR(VLOOKUP($A469,SPY_main!$E:$F,2,FALSE),K468)</f>
        <v>5.3731299999999997</v>
      </c>
      <c r="L469">
        <f>IFERROR(VLOOKUP($A469,SPY_main!H:I,2,FALSE),L468)</f>
        <v>10.31</v>
      </c>
      <c r="M469">
        <f t="shared" si="49"/>
        <v>12.6195</v>
      </c>
      <c r="N469">
        <f t="shared" si="50"/>
        <v>12.6195</v>
      </c>
      <c r="O469">
        <f t="shared" si="51"/>
        <v>12.179600000000001</v>
      </c>
      <c r="P469">
        <f t="shared" si="52"/>
        <v>11.661</v>
      </c>
      <c r="Q469">
        <f t="shared" si="53"/>
        <v>11.1839</v>
      </c>
      <c r="R469">
        <f t="shared" si="54"/>
        <v>10.687200000000001</v>
      </c>
      <c r="S469">
        <f t="shared" si="55"/>
        <v>10.6214</v>
      </c>
      <c r="T469">
        <f>IFERROR(VLOOKUP($A469,TY_main!A:B,2,FALSE),T468)</f>
        <v>75.484375</v>
      </c>
    </row>
    <row r="470" spans="1:20" x14ac:dyDescent="0.25">
      <c r="A470" s="2">
        <f>SPY_IVOL!A470</f>
        <v>39037</v>
      </c>
      <c r="B470">
        <f>SPY_IVOL!B470</f>
        <v>14.6738</v>
      </c>
      <c r="C470">
        <f>SPY_IVOL!C470</f>
        <v>14.6738</v>
      </c>
      <c r="D470">
        <f>SPY_IVOL!D470</f>
        <v>12.7386</v>
      </c>
      <c r="E470">
        <f>SPY_IVOL!E470</f>
        <v>9.9946000000000002</v>
      </c>
      <c r="F470">
        <f>SPY_IVOL!F470</f>
        <v>9.1532999999999998</v>
      </c>
      <c r="G470">
        <f>SPY_IVOL!G470</f>
        <v>8.3987999999999996</v>
      </c>
      <c r="H470">
        <f>SPY_IVOL!H470</f>
        <v>8.2653999999999996</v>
      </c>
      <c r="I470">
        <f>VLOOKUP($A470,SPY_main!$A:$C,2,FALSE)</f>
        <v>140.38</v>
      </c>
      <c r="J470">
        <f>IFERROR(VLOOKUP($A470,SPY_main!$A:$C,3,FALSE),J469)</f>
        <v>2.2585999999999999</v>
      </c>
      <c r="K470">
        <f>IFERROR(VLOOKUP($A470,SPY_main!$E:$F,2,FALSE),K469)</f>
        <v>5.375</v>
      </c>
      <c r="L470">
        <f>IFERROR(VLOOKUP($A470,SPY_main!H:I,2,FALSE),L469)</f>
        <v>10.16</v>
      </c>
      <c r="M470">
        <f t="shared" si="49"/>
        <v>11.5303</v>
      </c>
      <c r="N470">
        <f t="shared" si="50"/>
        <v>11.5303</v>
      </c>
      <c r="O470">
        <f t="shared" si="51"/>
        <v>11.57</v>
      </c>
      <c r="P470">
        <f t="shared" si="52"/>
        <v>11.614800000000001</v>
      </c>
      <c r="Q470">
        <f t="shared" si="53"/>
        <v>11.6746</v>
      </c>
      <c r="R470">
        <f t="shared" si="54"/>
        <v>11.734400000000001</v>
      </c>
      <c r="S470">
        <f t="shared" si="55"/>
        <v>11.742100000000001</v>
      </c>
      <c r="T470">
        <f>IFERROR(VLOOKUP($A470,TY_main!A:B,2,FALSE),T469)</f>
        <v>75.296875</v>
      </c>
    </row>
    <row r="471" spans="1:20" x14ac:dyDescent="0.25">
      <c r="A471" s="2">
        <f>SPY_IVOL!A471</f>
        <v>39038</v>
      </c>
      <c r="B471">
        <f>SPY_IVOL!B471</f>
        <v>14.5342</v>
      </c>
      <c r="C471">
        <f>SPY_IVOL!C471</f>
        <v>14.5342</v>
      </c>
      <c r="D471">
        <f>SPY_IVOL!D471</f>
        <v>12.279299999999999</v>
      </c>
      <c r="E471">
        <f>SPY_IVOL!E471</f>
        <v>9.1685999999999996</v>
      </c>
      <c r="F471">
        <f>SPY_IVOL!F471</f>
        <v>8.7491000000000003</v>
      </c>
      <c r="G471">
        <f>SPY_IVOL!G471</f>
        <v>8.3085000000000004</v>
      </c>
      <c r="H471">
        <f>SPY_IVOL!H471</f>
        <v>8.2624999999999993</v>
      </c>
      <c r="I471">
        <f>VLOOKUP($A471,SPY_main!$A:$C,2,FALSE)</f>
        <v>140.41999999999999</v>
      </c>
      <c r="J471">
        <f>IFERROR(VLOOKUP($A471,SPY_main!$A:$C,3,FALSE),J470)</f>
        <v>2.2578999999999998</v>
      </c>
      <c r="K471">
        <f>IFERROR(VLOOKUP($A471,SPY_main!$E:$F,2,FALSE),K470)</f>
        <v>5.375</v>
      </c>
      <c r="L471">
        <f>IFERROR(VLOOKUP($A471,SPY_main!H:I,2,FALSE),L470)</f>
        <v>10.050000000000001</v>
      </c>
      <c r="M471">
        <f t="shared" si="49"/>
        <v>14.136200000000001</v>
      </c>
      <c r="N471">
        <f t="shared" si="50"/>
        <v>14.136200000000001</v>
      </c>
      <c r="O471">
        <f t="shared" si="51"/>
        <v>12.2285</v>
      </c>
      <c r="P471">
        <f t="shared" si="52"/>
        <v>9.6195000000000004</v>
      </c>
      <c r="Q471">
        <f t="shared" si="53"/>
        <v>8.9451999999999998</v>
      </c>
      <c r="R471">
        <f t="shared" si="54"/>
        <v>8.2792999999999992</v>
      </c>
      <c r="S471">
        <f t="shared" si="55"/>
        <v>8.1895000000000007</v>
      </c>
      <c r="T471">
        <f>IFERROR(VLOOKUP($A471,TY_main!A:B,2,FALSE),T470)</f>
        <v>75.578125</v>
      </c>
    </row>
    <row r="472" spans="1:20" x14ac:dyDescent="0.25">
      <c r="A472" s="2">
        <f>SPY_IVOL!A472</f>
        <v>39041</v>
      </c>
      <c r="B472">
        <f>SPY_IVOL!B472</f>
        <v>15.2834</v>
      </c>
      <c r="C472">
        <f>SPY_IVOL!C472</f>
        <v>15.2834</v>
      </c>
      <c r="D472">
        <f>SPY_IVOL!D472</f>
        <v>12.7936</v>
      </c>
      <c r="E472">
        <f>SPY_IVOL!E472</f>
        <v>9.2408999999999999</v>
      </c>
      <c r="F472">
        <f>SPY_IVOL!F472</f>
        <v>8.7205999999999992</v>
      </c>
      <c r="G472">
        <f>SPY_IVOL!G472</f>
        <v>8.2155000000000005</v>
      </c>
      <c r="H472">
        <f>SPY_IVOL!H472</f>
        <v>8.1548999999999996</v>
      </c>
      <c r="I472">
        <f>VLOOKUP($A472,SPY_main!$A:$C,2,FALSE)</f>
        <v>140.5</v>
      </c>
      <c r="J472">
        <f>IFERROR(VLOOKUP($A472,SPY_main!$A:$C,3,FALSE),J471)</f>
        <v>2.2566999999999999</v>
      </c>
      <c r="K472">
        <f>IFERROR(VLOOKUP($A472,SPY_main!$E:$F,2,FALSE),K471)</f>
        <v>5.3706300000000002</v>
      </c>
      <c r="L472">
        <f>IFERROR(VLOOKUP($A472,SPY_main!H:I,2,FALSE),L471)</f>
        <v>9.9700000000000006</v>
      </c>
      <c r="M472">
        <f t="shared" si="49"/>
        <v>15.0924</v>
      </c>
      <c r="N472">
        <f t="shared" si="50"/>
        <v>15.0924</v>
      </c>
      <c r="O472">
        <f t="shared" si="51"/>
        <v>12.852499999999999</v>
      </c>
      <c r="P472">
        <f t="shared" si="52"/>
        <v>9.6562000000000001</v>
      </c>
      <c r="Q472">
        <f t="shared" si="53"/>
        <v>9.0808</v>
      </c>
      <c r="R472">
        <f t="shared" si="54"/>
        <v>8.6029</v>
      </c>
      <c r="S472">
        <f t="shared" si="55"/>
        <v>8.5319000000000003</v>
      </c>
      <c r="T472">
        <f>IFERROR(VLOOKUP($A472,TY_main!A:B,2,FALSE),T471)</f>
        <v>75.625</v>
      </c>
    </row>
    <row r="473" spans="1:20" x14ac:dyDescent="0.25">
      <c r="A473" s="2">
        <f>SPY_IVOL!A473</f>
        <v>39042</v>
      </c>
      <c r="B473">
        <f>SPY_IVOL!B473</f>
        <v>14.9285</v>
      </c>
      <c r="C473">
        <f>SPY_IVOL!C473</f>
        <v>14.9285</v>
      </c>
      <c r="D473">
        <f>SPY_IVOL!D473</f>
        <v>12.4588</v>
      </c>
      <c r="E473">
        <f>SPY_IVOL!E473</f>
        <v>9.0226000000000006</v>
      </c>
      <c r="F473">
        <f>SPY_IVOL!F473</f>
        <v>8.4893000000000001</v>
      </c>
      <c r="G473">
        <f>SPY_IVOL!G473</f>
        <v>7.9202000000000004</v>
      </c>
      <c r="H473">
        <f>SPY_IVOL!H473</f>
        <v>7.8639999999999999</v>
      </c>
      <c r="I473">
        <f>VLOOKUP($A473,SPY_main!$A:$C,2,FALSE)</f>
        <v>140.63999999999999</v>
      </c>
      <c r="J473">
        <f>IFERROR(VLOOKUP($A473,SPY_main!$A:$C,3,FALSE),J472)</f>
        <v>2.2544</v>
      </c>
      <c r="K473">
        <f>IFERROR(VLOOKUP($A473,SPY_main!$E:$F,2,FALSE),K472)</f>
        <v>5.37</v>
      </c>
      <c r="L473">
        <f>IFERROR(VLOOKUP($A473,SPY_main!H:I,2,FALSE),L472)</f>
        <v>9.9</v>
      </c>
      <c r="M473">
        <f t="shared" si="49"/>
        <v>15.273199999999999</v>
      </c>
      <c r="N473">
        <f t="shared" si="50"/>
        <v>15.273199999999999</v>
      </c>
      <c r="O473">
        <f t="shared" si="51"/>
        <v>12.805199999999999</v>
      </c>
      <c r="P473">
        <f t="shared" si="52"/>
        <v>9.3314000000000004</v>
      </c>
      <c r="Q473">
        <f t="shared" si="53"/>
        <v>8.6796000000000006</v>
      </c>
      <c r="R473">
        <f t="shared" si="54"/>
        <v>7.9843000000000002</v>
      </c>
      <c r="S473">
        <f t="shared" si="55"/>
        <v>7.9070999999999998</v>
      </c>
      <c r="T473">
        <f>IFERROR(VLOOKUP($A473,TY_main!A:B,2,FALSE),T472)</f>
        <v>75.703125</v>
      </c>
    </row>
    <row r="474" spans="1:20" x14ac:dyDescent="0.25">
      <c r="A474" s="2">
        <f>SPY_IVOL!A474</f>
        <v>39043</v>
      </c>
      <c r="B474">
        <f>SPY_IVOL!B474</f>
        <v>15.424300000000001</v>
      </c>
      <c r="C474">
        <f>SPY_IVOL!C474</f>
        <v>15.424300000000001</v>
      </c>
      <c r="D474">
        <f>SPY_IVOL!D474</f>
        <v>12.8865</v>
      </c>
      <c r="E474">
        <f>SPY_IVOL!E474</f>
        <v>9.2521000000000004</v>
      </c>
      <c r="F474">
        <f>SPY_IVOL!F474</f>
        <v>8.6849000000000007</v>
      </c>
      <c r="G474">
        <f>SPY_IVOL!G474</f>
        <v>8.1280000000000001</v>
      </c>
      <c r="H474">
        <f>SPY_IVOL!H474</f>
        <v>8.0609000000000002</v>
      </c>
      <c r="I474">
        <f>VLOOKUP($A474,SPY_main!$A:$C,2,FALSE)</f>
        <v>140.91999999999999</v>
      </c>
      <c r="J474">
        <f>IFERROR(VLOOKUP($A474,SPY_main!$A:$C,3,FALSE),J473)</f>
        <v>2.2498999999999998</v>
      </c>
      <c r="K474">
        <f>IFERROR(VLOOKUP($A474,SPY_main!$E:$F,2,FALSE),K473)</f>
        <v>5.37</v>
      </c>
      <c r="L474">
        <f>IFERROR(VLOOKUP($A474,SPY_main!H:I,2,FALSE),L473)</f>
        <v>10.14</v>
      </c>
      <c r="M474">
        <f t="shared" si="49"/>
        <v>14.51</v>
      </c>
      <c r="N474">
        <f t="shared" si="50"/>
        <v>14.51</v>
      </c>
      <c r="O474">
        <f t="shared" si="51"/>
        <v>12.4162</v>
      </c>
      <c r="P474">
        <f t="shared" si="52"/>
        <v>9.4957999999999991</v>
      </c>
      <c r="Q474">
        <f t="shared" si="53"/>
        <v>9.0289000000000001</v>
      </c>
      <c r="R474">
        <f t="shared" si="54"/>
        <v>8.6180000000000003</v>
      </c>
      <c r="S474">
        <f t="shared" si="55"/>
        <v>8.5627999999999993</v>
      </c>
      <c r="T474">
        <f>IFERROR(VLOOKUP($A474,TY_main!A:B,2,FALSE),T473)</f>
        <v>75.765625</v>
      </c>
    </row>
    <row r="475" spans="1:20" x14ac:dyDescent="0.25">
      <c r="A475" s="2">
        <f>SPY_IVOL!A475</f>
        <v>39045</v>
      </c>
      <c r="B475">
        <f>SPY_IVOL!B475</f>
        <v>16.268599999999999</v>
      </c>
      <c r="C475">
        <f>SPY_IVOL!C475</f>
        <v>16.268599999999999</v>
      </c>
      <c r="D475">
        <f>SPY_IVOL!D475</f>
        <v>13.5312</v>
      </c>
      <c r="E475">
        <f>SPY_IVOL!E475</f>
        <v>9.6861999999999995</v>
      </c>
      <c r="F475">
        <f>SPY_IVOL!F475</f>
        <v>9.1599000000000004</v>
      </c>
      <c r="G475">
        <f>SPY_IVOL!G475</f>
        <v>8.6015999999999995</v>
      </c>
      <c r="H475">
        <f>SPY_IVOL!H475</f>
        <v>8.5457000000000001</v>
      </c>
      <c r="I475">
        <f>VLOOKUP($A475,SPY_main!$A:$C,2,FALSE)</f>
        <v>140.35</v>
      </c>
      <c r="J475">
        <f>IFERROR(VLOOKUP($A475,SPY_main!$A:$C,3,FALSE),J474)</f>
        <v>2.2591000000000001</v>
      </c>
      <c r="K475">
        <f>IFERROR(VLOOKUP($A475,SPY_main!$E:$F,2,FALSE),K474)</f>
        <v>5.37</v>
      </c>
      <c r="L475">
        <f>IFERROR(VLOOKUP($A475,SPY_main!H:I,2,FALSE),L474)</f>
        <v>10.73</v>
      </c>
      <c r="M475">
        <f t="shared" si="49"/>
        <v>15.934100000000001</v>
      </c>
      <c r="N475">
        <f t="shared" si="50"/>
        <v>15.934100000000001</v>
      </c>
      <c r="O475">
        <f t="shared" si="51"/>
        <v>13.472099999999999</v>
      </c>
      <c r="P475">
        <f t="shared" si="52"/>
        <v>10.028600000000001</v>
      </c>
      <c r="Q475">
        <f t="shared" si="53"/>
        <v>9.2608999999999995</v>
      </c>
      <c r="R475">
        <f t="shared" si="54"/>
        <v>8.4613999999999994</v>
      </c>
      <c r="S475">
        <f t="shared" si="55"/>
        <v>8.3653999999999993</v>
      </c>
      <c r="T475">
        <f>IFERROR(VLOOKUP($A475,TY_main!A:B,2,FALSE),T474)</f>
        <v>75.8125</v>
      </c>
    </row>
    <row r="476" spans="1:20" x14ac:dyDescent="0.25">
      <c r="A476" s="2">
        <f>SPY_IVOL!A476</f>
        <v>39048</v>
      </c>
      <c r="B476">
        <f>SPY_IVOL!B476</f>
        <v>17.6388</v>
      </c>
      <c r="C476">
        <f>SPY_IVOL!C476</f>
        <v>17.6388</v>
      </c>
      <c r="D476">
        <f>SPY_IVOL!D476</f>
        <v>14.7784</v>
      </c>
      <c r="E476">
        <f>SPY_IVOL!E476</f>
        <v>10.824</v>
      </c>
      <c r="F476">
        <f>SPY_IVOL!F476</f>
        <v>10.1419</v>
      </c>
      <c r="G476">
        <f>SPY_IVOL!G476</f>
        <v>9.4103999999999992</v>
      </c>
      <c r="H476">
        <f>SPY_IVOL!H476</f>
        <v>9.3377999999999997</v>
      </c>
      <c r="I476">
        <f>VLOOKUP($A476,SPY_main!$A:$C,2,FALSE)</f>
        <v>138.41999999999999</v>
      </c>
      <c r="J476">
        <f>IFERROR(VLOOKUP($A476,SPY_main!$A:$C,3,FALSE),J475)</f>
        <v>2.2906</v>
      </c>
      <c r="K476">
        <f>IFERROR(VLOOKUP($A476,SPY_main!$E:$F,2,FALSE),K475)</f>
        <v>5.37</v>
      </c>
      <c r="L476">
        <f>IFERROR(VLOOKUP($A476,SPY_main!H:I,2,FALSE),L475)</f>
        <v>12.3</v>
      </c>
      <c r="M476">
        <f t="shared" si="49"/>
        <v>17.457000000000001</v>
      </c>
      <c r="N476">
        <f t="shared" si="50"/>
        <v>17.457000000000001</v>
      </c>
      <c r="O476">
        <f t="shared" si="51"/>
        <v>14.988799999999999</v>
      </c>
      <c r="P476">
        <f t="shared" si="52"/>
        <v>11.625400000000001</v>
      </c>
      <c r="Q476">
        <f t="shared" si="53"/>
        <v>10.9314</v>
      </c>
      <c r="R476">
        <f t="shared" si="54"/>
        <v>10.225</v>
      </c>
      <c r="S476">
        <f t="shared" si="55"/>
        <v>10.141400000000001</v>
      </c>
      <c r="T476">
        <f>IFERROR(VLOOKUP($A476,TY_main!A:B,2,FALSE),T475)</f>
        <v>75.875</v>
      </c>
    </row>
    <row r="477" spans="1:20" x14ac:dyDescent="0.25">
      <c r="A477" s="2">
        <f>SPY_IVOL!A477</f>
        <v>39049</v>
      </c>
      <c r="B477">
        <f>SPY_IVOL!B477</f>
        <v>17.6297</v>
      </c>
      <c r="C477">
        <f>SPY_IVOL!C477</f>
        <v>17.6297</v>
      </c>
      <c r="D477">
        <f>SPY_IVOL!D477</f>
        <v>14.435</v>
      </c>
      <c r="E477">
        <f>SPY_IVOL!E477</f>
        <v>10.0877</v>
      </c>
      <c r="F477">
        <f>SPY_IVOL!F477</f>
        <v>9.3348999999999993</v>
      </c>
      <c r="G477">
        <f>SPY_IVOL!G477</f>
        <v>8.5158000000000005</v>
      </c>
      <c r="H477">
        <f>SPY_IVOL!H477</f>
        <v>8.4582999999999995</v>
      </c>
      <c r="I477">
        <f>VLOOKUP($A477,SPY_main!$A:$C,2,FALSE)</f>
        <v>139.02000000000001</v>
      </c>
      <c r="J477">
        <f>IFERROR(VLOOKUP($A477,SPY_main!$A:$C,3,FALSE),J476)</f>
        <v>2.2806999999999999</v>
      </c>
      <c r="K477">
        <f>IFERROR(VLOOKUP($A477,SPY_main!$E:$F,2,FALSE),K476)</f>
        <v>5.37</v>
      </c>
      <c r="L477">
        <f>IFERROR(VLOOKUP($A477,SPY_main!H:I,2,FALSE),L476)</f>
        <v>11.62</v>
      </c>
      <c r="M477">
        <f t="shared" si="49"/>
        <v>17.2941</v>
      </c>
      <c r="N477">
        <f t="shared" si="50"/>
        <v>17.2941</v>
      </c>
      <c r="O477">
        <f t="shared" si="51"/>
        <v>14.532999999999999</v>
      </c>
      <c r="P477">
        <f t="shared" si="52"/>
        <v>10.872</v>
      </c>
      <c r="Q477">
        <f t="shared" si="53"/>
        <v>9.9192999999999998</v>
      </c>
      <c r="R477">
        <f t="shared" si="54"/>
        <v>8.8649000000000004</v>
      </c>
      <c r="S477">
        <f t="shared" si="55"/>
        <v>8.7799999999999994</v>
      </c>
      <c r="T477">
        <f>IFERROR(VLOOKUP($A477,TY_main!A:B,2,FALSE),T476)</f>
        <v>76.03125</v>
      </c>
    </row>
    <row r="478" spans="1:20" x14ac:dyDescent="0.25">
      <c r="A478" s="2">
        <f>SPY_IVOL!A478</f>
        <v>39050</v>
      </c>
      <c r="B478">
        <f>SPY_IVOL!B478</f>
        <v>17.024100000000001</v>
      </c>
      <c r="C478">
        <f>SPY_IVOL!C478</f>
        <v>17.024100000000001</v>
      </c>
      <c r="D478">
        <f>SPY_IVOL!D478</f>
        <v>13.775</v>
      </c>
      <c r="E478">
        <f>SPY_IVOL!E478</f>
        <v>9.1468000000000007</v>
      </c>
      <c r="F478">
        <f>SPY_IVOL!F478</f>
        <v>8.5457000000000001</v>
      </c>
      <c r="G478">
        <f>SPY_IVOL!G478</f>
        <v>7.899</v>
      </c>
      <c r="H478">
        <f>SPY_IVOL!H478</f>
        <v>7.8461999999999996</v>
      </c>
      <c r="I478">
        <f>VLOOKUP($A478,SPY_main!$A:$C,2,FALSE)</f>
        <v>140.47</v>
      </c>
      <c r="J478">
        <f>IFERROR(VLOOKUP($A478,SPY_main!$A:$C,3,FALSE),J477)</f>
        <v>2.2570999999999999</v>
      </c>
      <c r="K478">
        <f>IFERROR(VLOOKUP($A478,SPY_main!$E:$F,2,FALSE),K477)</f>
        <v>5.3693799999999996</v>
      </c>
      <c r="L478">
        <f>IFERROR(VLOOKUP($A478,SPY_main!H:I,2,FALSE),L477)</f>
        <v>10.83</v>
      </c>
      <c r="M478">
        <f t="shared" si="49"/>
        <v>18.179300000000001</v>
      </c>
      <c r="N478">
        <f t="shared" si="50"/>
        <v>18.179300000000001</v>
      </c>
      <c r="O478">
        <f t="shared" si="51"/>
        <v>14.822800000000001</v>
      </c>
      <c r="P478">
        <f t="shared" si="52"/>
        <v>9.8815000000000008</v>
      </c>
      <c r="Q478">
        <f t="shared" si="53"/>
        <v>9.0652000000000008</v>
      </c>
      <c r="R478">
        <f t="shared" si="54"/>
        <v>8.1677999999999997</v>
      </c>
      <c r="S478">
        <f t="shared" si="55"/>
        <v>8.0718999999999994</v>
      </c>
      <c r="T478">
        <f>IFERROR(VLOOKUP($A478,TY_main!A:B,2,FALSE),T477)</f>
        <v>75.96875</v>
      </c>
    </row>
    <row r="479" spans="1:20" x14ac:dyDescent="0.25">
      <c r="A479" s="2">
        <f>SPY_IVOL!A479</f>
        <v>39051</v>
      </c>
      <c r="B479">
        <f>SPY_IVOL!B479</f>
        <v>15.6129</v>
      </c>
      <c r="C479">
        <f>SPY_IVOL!C479</f>
        <v>15.6129</v>
      </c>
      <c r="D479">
        <f>SPY_IVOL!D479</f>
        <v>12.9123</v>
      </c>
      <c r="E479">
        <f>SPY_IVOL!E479</f>
        <v>9.2326999999999995</v>
      </c>
      <c r="F479">
        <f>SPY_IVOL!F479</f>
        <v>8.6100999999999992</v>
      </c>
      <c r="G479">
        <f>SPY_IVOL!G479</f>
        <v>7.9389000000000003</v>
      </c>
      <c r="H479">
        <f>SPY_IVOL!H479</f>
        <v>7.8853</v>
      </c>
      <c r="I479">
        <f>VLOOKUP($A479,SPY_main!$A:$C,2,FALSE)</f>
        <v>140.53</v>
      </c>
      <c r="J479">
        <f>IFERROR(VLOOKUP($A479,SPY_main!$A:$C,3,FALSE),J478)</f>
        <v>2.2562000000000002</v>
      </c>
      <c r="K479">
        <f>IFERROR(VLOOKUP($A479,SPY_main!$E:$F,2,FALSE),K478)</f>
        <v>5.37</v>
      </c>
      <c r="L479">
        <f>IFERROR(VLOOKUP($A479,SPY_main!H:I,2,FALSE),L478)</f>
        <v>10.91</v>
      </c>
      <c r="M479">
        <f t="shared" si="49"/>
        <v>18.934699999999999</v>
      </c>
      <c r="N479">
        <f t="shared" si="50"/>
        <v>18.934699999999999</v>
      </c>
      <c r="O479">
        <f t="shared" si="51"/>
        <v>15.3599</v>
      </c>
      <c r="P479">
        <f t="shared" si="52"/>
        <v>10.064500000000001</v>
      </c>
      <c r="Q479">
        <f t="shared" si="53"/>
        <v>9.1981999999999999</v>
      </c>
      <c r="R479">
        <f t="shared" si="54"/>
        <v>8.2415000000000003</v>
      </c>
      <c r="S479">
        <f t="shared" si="55"/>
        <v>8.141</v>
      </c>
      <c r="T479">
        <f>IFERROR(VLOOKUP($A479,TY_main!A:B,2,FALSE),T478)</f>
        <v>76.234375</v>
      </c>
    </row>
    <row r="480" spans="1:20" x14ac:dyDescent="0.25">
      <c r="A480" s="2">
        <f>SPY_IVOL!A480</f>
        <v>39052</v>
      </c>
      <c r="B480">
        <f>SPY_IVOL!B480</f>
        <v>19.263100000000001</v>
      </c>
      <c r="C480">
        <f>SPY_IVOL!C480</f>
        <v>19.263100000000001</v>
      </c>
      <c r="D480">
        <f>SPY_IVOL!D480</f>
        <v>15.376899999999999</v>
      </c>
      <c r="E480">
        <f>SPY_IVOL!E480</f>
        <v>9.9382999999999999</v>
      </c>
      <c r="F480">
        <f>SPY_IVOL!F480</f>
        <v>9.1815999999999995</v>
      </c>
      <c r="G480">
        <f>SPY_IVOL!G480</f>
        <v>8.3567</v>
      </c>
      <c r="H480">
        <f>SPY_IVOL!H480</f>
        <v>8.3070000000000004</v>
      </c>
      <c r="I480">
        <f>VLOOKUP($A480,SPY_main!$A:$C,2,FALSE)</f>
        <v>140.22</v>
      </c>
      <c r="J480">
        <f>IFERROR(VLOOKUP($A480,SPY_main!$A:$C,3,FALSE),J479)</f>
        <v>2.2612000000000001</v>
      </c>
      <c r="K480">
        <f>IFERROR(VLOOKUP($A480,SPY_main!$E:$F,2,FALSE),K479)</f>
        <v>5.3656300000000003</v>
      </c>
      <c r="L480">
        <f>IFERROR(VLOOKUP($A480,SPY_main!H:I,2,FALSE),L479)</f>
        <v>11.66</v>
      </c>
      <c r="M480">
        <f t="shared" si="49"/>
        <v>18.9466</v>
      </c>
      <c r="N480">
        <f t="shared" si="50"/>
        <v>18.9466</v>
      </c>
      <c r="O480">
        <f t="shared" si="51"/>
        <v>15.4819</v>
      </c>
      <c r="P480">
        <f t="shared" si="52"/>
        <v>10.762</v>
      </c>
      <c r="Q480">
        <f t="shared" si="53"/>
        <v>9.9596</v>
      </c>
      <c r="R480">
        <f t="shared" si="54"/>
        <v>9.0864999999999991</v>
      </c>
      <c r="S480">
        <f t="shared" si="55"/>
        <v>9.0264000000000006</v>
      </c>
      <c r="T480">
        <f>IFERROR(VLOOKUP($A480,TY_main!A:B,2,FALSE),T479)</f>
        <v>76.453125</v>
      </c>
    </row>
    <row r="481" spans="1:20" x14ac:dyDescent="0.25">
      <c r="A481" s="2">
        <f>SPY_IVOL!A481</f>
        <v>39055</v>
      </c>
      <c r="B481">
        <f>SPY_IVOL!B481</f>
        <v>18.2638</v>
      </c>
      <c r="C481">
        <f>SPY_IVOL!C481</f>
        <v>18.2638</v>
      </c>
      <c r="D481">
        <f>SPY_IVOL!D481</f>
        <v>14.679</v>
      </c>
      <c r="E481">
        <f>SPY_IVOL!E481</f>
        <v>9.6988000000000003</v>
      </c>
      <c r="F481">
        <f>SPY_IVOL!F481</f>
        <v>9.0341000000000005</v>
      </c>
      <c r="G481">
        <f>SPY_IVOL!G481</f>
        <v>8.3163999999999998</v>
      </c>
      <c r="H481">
        <f>SPY_IVOL!H481</f>
        <v>8.2711000000000006</v>
      </c>
      <c r="I481">
        <f>VLOOKUP($A481,SPY_main!$A:$C,2,FALSE)</f>
        <v>141.29</v>
      </c>
      <c r="J481">
        <f>IFERROR(VLOOKUP($A481,SPY_main!$A:$C,3,FALSE),J480)</f>
        <v>2.2440000000000002</v>
      </c>
      <c r="K481">
        <f>IFERROR(VLOOKUP($A481,SPY_main!$E:$F,2,FALSE),K480)</f>
        <v>5.3525</v>
      </c>
      <c r="L481">
        <f>IFERROR(VLOOKUP($A481,SPY_main!H:I,2,FALSE),L480)</f>
        <v>11.23</v>
      </c>
      <c r="M481">
        <f t="shared" si="49"/>
        <v>19.424700000000001</v>
      </c>
      <c r="N481">
        <f t="shared" si="50"/>
        <v>19.424700000000001</v>
      </c>
      <c r="O481">
        <f t="shared" si="51"/>
        <v>15.773300000000001</v>
      </c>
      <c r="P481">
        <f t="shared" si="52"/>
        <v>10.610900000000001</v>
      </c>
      <c r="Q481">
        <f t="shared" si="53"/>
        <v>9.7431000000000001</v>
      </c>
      <c r="R481">
        <f t="shared" si="54"/>
        <v>8.7902000000000005</v>
      </c>
      <c r="S481">
        <f t="shared" si="55"/>
        <v>8.7118000000000002</v>
      </c>
      <c r="T481">
        <f>IFERROR(VLOOKUP($A481,TY_main!A:B,2,FALSE),T480)</f>
        <v>76.421875</v>
      </c>
    </row>
    <row r="482" spans="1:20" x14ac:dyDescent="0.25">
      <c r="A482" s="2">
        <f>SPY_IVOL!A482</f>
        <v>39056</v>
      </c>
      <c r="B482">
        <f>SPY_IVOL!B482</f>
        <v>18.771000000000001</v>
      </c>
      <c r="C482">
        <f>SPY_IVOL!C482</f>
        <v>18.771000000000001</v>
      </c>
      <c r="D482">
        <f>SPY_IVOL!D482</f>
        <v>15.003500000000001</v>
      </c>
      <c r="E482">
        <f>SPY_IVOL!E482</f>
        <v>9.6478999999999999</v>
      </c>
      <c r="F482">
        <f>SPY_IVOL!F482</f>
        <v>9.0739999999999998</v>
      </c>
      <c r="G482">
        <f>SPY_IVOL!G482</f>
        <v>8.4611999999999998</v>
      </c>
      <c r="H482">
        <f>SPY_IVOL!H482</f>
        <v>8.4191000000000003</v>
      </c>
      <c r="I482">
        <f>VLOOKUP($A482,SPY_main!$A:$C,2,FALSE)</f>
        <v>141.9</v>
      </c>
      <c r="J482">
        <f>IFERROR(VLOOKUP($A482,SPY_main!$A:$C,3,FALSE),J481)</f>
        <v>2.2343999999999999</v>
      </c>
      <c r="K482">
        <f>IFERROR(VLOOKUP($A482,SPY_main!$E:$F,2,FALSE),K481)</f>
        <v>5.35</v>
      </c>
      <c r="L482">
        <f>IFERROR(VLOOKUP($A482,SPY_main!H:I,2,FALSE),L481)</f>
        <v>11.27</v>
      </c>
      <c r="M482">
        <f t="shared" si="49"/>
        <v>21.4846</v>
      </c>
      <c r="N482">
        <f t="shared" si="50"/>
        <v>21.4846</v>
      </c>
      <c r="O482">
        <f t="shared" si="51"/>
        <v>17.0929</v>
      </c>
      <c r="P482">
        <f t="shared" si="52"/>
        <v>10.8284</v>
      </c>
      <c r="Q482">
        <f t="shared" si="53"/>
        <v>10.073499999999999</v>
      </c>
      <c r="R482">
        <f t="shared" si="54"/>
        <v>9.2570999999999994</v>
      </c>
      <c r="S482">
        <f t="shared" si="55"/>
        <v>9.2032000000000007</v>
      </c>
      <c r="T482">
        <f>IFERROR(VLOOKUP($A482,TY_main!A:B,2,FALSE),T481)</f>
        <v>76.40625</v>
      </c>
    </row>
    <row r="483" spans="1:20" x14ac:dyDescent="0.25">
      <c r="A483" s="2">
        <f>SPY_IVOL!A483</f>
        <v>39057</v>
      </c>
      <c r="B483">
        <f>SPY_IVOL!B483</f>
        <v>18.227599999999999</v>
      </c>
      <c r="C483">
        <f>SPY_IVOL!C483</f>
        <v>18.227599999999999</v>
      </c>
      <c r="D483">
        <f>SPY_IVOL!D483</f>
        <v>14.7011</v>
      </c>
      <c r="E483">
        <f>SPY_IVOL!E483</f>
        <v>9.7660999999999998</v>
      </c>
      <c r="F483">
        <f>SPY_IVOL!F483</f>
        <v>9.2164999999999999</v>
      </c>
      <c r="G483">
        <f>SPY_IVOL!G483</f>
        <v>8.6318999999999999</v>
      </c>
      <c r="H483">
        <f>SPY_IVOL!H483</f>
        <v>8.5911000000000008</v>
      </c>
      <c r="I483">
        <f>VLOOKUP($A483,SPY_main!$A:$C,2,FALSE)</f>
        <v>141.78</v>
      </c>
      <c r="J483">
        <f>IFERROR(VLOOKUP($A483,SPY_main!$A:$C,3,FALSE),J482)</f>
        <v>2.2363</v>
      </c>
      <c r="K483">
        <f>IFERROR(VLOOKUP($A483,SPY_main!$E:$F,2,FALSE),K482)</f>
        <v>5.35</v>
      </c>
      <c r="L483">
        <f>IFERROR(VLOOKUP($A483,SPY_main!H:I,2,FALSE),L482)</f>
        <v>11.33</v>
      </c>
      <c r="M483">
        <f t="shared" si="49"/>
        <v>19.874700000000001</v>
      </c>
      <c r="N483">
        <f t="shared" si="50"/>
        <v>19.874700000000001</v>
      </c>
      <c r="O483">
        <f t="shared" si="51"/>
        <v>16.143999999999998</v>
      </c>
      <c r="P483">
        <f t="shared" si="52"/>
        <v>11.056800000000001</v>
      </c>
      <c r="Q483">
        <f t="shared" si="53"/>
        <v>10.410299999999999</v>
      </c>
      <c r="R483">
        <f t="shared" si="54"/>
        <v>9.7208000000000006</v>
      </c>
      <c r="S483">
        <f t="shared" si="55"/>
        <v>9.6768999999999998</v>
      </c>
      <c r="T483">
        <f>IFERROR(VLOOKUP($A483,TY_main!A:B,2,FALSE),T482)</f>
        <v>76.203125</v>
      </c>
    </row>
    <row r="484" spans="1:20" x14ac:dyDescent="0.25">
      <c r="A484" s="2">
        <f>SPY_IVOL!A484</f>
        <v>39058</v>
      </c>
      <c r="B484">
        <f>SPY_IVOL!B484</f>
        <v>20.708100000000002</v>
      </c>
      <c r="C484">
        <f>SPY_IVOL!C484</f>
        <v>20.708100000000002</v>
      </c>
      <c r="D484">
        <f>SPY_IVOL!D484</f>
        <v>16.677700000000002</v>
      </c>
      <c r="E484">
        <f>SPY_IVOL!E484</f>
        <v>11.0451</v>
      </c>
      <c r="F484">
        <f>SPY_IVOL!F484</f>
        <v>10.334</v>
      </c>
      <c r="G484">
        <f>SPY_IVOL!G484</f>
        <v>9.5701999999999998</v>
      </c>
      <c r="H484">
        <f>SPY_IVOL!H484</f>
        <v>9.5183999999999997</v>
      </c>
      <c r="I484">
        <f>VLOOKUP($A484,SPY_main!$A:$C,2,FALSE)</f>
        <v>141.16</v>
      </c>
      <c r="J484">
        <f>IFERROR(VLOOKUP($A484,SPY_main!$A:$C,3,FALSE),J483)</f>
        <v>2.2461000000000002</v>
      </c>
      <c r="K484">
        <f>IFERROR(VLOOKUP($A484,SPY_main!$E:$F,2,FALSE),K483)</f>
        <v>5.3531300000000002</v>
      </c>
      <c r="L484">
        <f>IFERROR(VLOOKUP($A484,SPY_main!H:I,2,FALSE),L483)</f>
        <v>12.67</v>
      </c>
      <c r="M484">
        <f t="shared" si="49"/>
        <v>19.766100000000002</v>
      </c>
      <c r="N484">
        <f t="shared" si="50"/>
        <v>19.766100000000002</v>
      </c>
      <c r="O484">
        <f t="shared" si="51"/>
        <v>16.573799999999999</v>
      </c>
      <c r="P484">
        <f t="shared" si="52"/>
        <v>12.411099999999999</v>
      </c>
      <c r="Q484">
        <f t="shared" si="53"/>
        <v>11.412000000000001</v>
      </c>
      <c r="R484">
        <f t="shared" si="54"/>
        <v>10.316700000000001</v>
      </c>
      <c r="S484">
        <f t="shared" si="55"/>
        <v>10.241199999999999</v>
      </c>
      <c r="T484">
        <f>IFERROR(VLOOKUP($A484,TY_main!A:B,2,FALSE),T483)</f>
        <v>76.203125</v>
      </c>
    </row>
    <row r="485" spans="1:20" x14ac:dyDescent="0.25">
      <c r="A485" s="2">
        <f>SPY_IVOL!A485</f>
        <v>39059</v>
      </c>
      <c r="B485">
        <f>SPY_IVOL!B485</f>
        <v>19.145600000000002</v>
      </c>
      <c r="C485">
        <f>SPY_IVOL!C485</f>
        <v>19.145600000000002</v>
      </c>
      <c r="D485">
        <f>SPY_IVOL!D485</f>
        <v>15.4665</v>
      </c>
      <c r="E485">
        <f>SPY_IVOL!E485</f>
        <v>10.481999999999999</v>
      </c>
      <c r="F485">
        <f>SPY_IVOL!F485</f>
        <v>9.7812000000000001</v>
      </c>
      <c r="G485">
        <f>SPY_IVOL!G485</f>
        <v>9.0260999999999996</v>
      </c>
      <c r="H485">
        <f>SPY_IVOL!H485</f>
        <v>8.9841999999999995</v>
      </c>
      <c r="I485">
        <f>VLOOKUP($A485,SPY_main!$A:$C,2,FALSE)</f>
        <v>141.41999999999999</v>
      </c>
      <c r="J485">
        <f>IFERROR(VLOOKUP($A485,SPY_main!$A:$C,3,FALSE),J484)</f>
        <v>2.242</v>
      </c>
      <c r="K485">
        <f>IFERROR(VLOOKUP($A485,SPY_main!$E:$F,2,FALSE),K484)</f>
        <v>5.3556299999999997</v>
      </c>
      <c r="L485">
        <f>IFERROR(VLOOKUP($A485,SPY_main!H:I,2,FALSE),L484)</f>
        <v>12.07</v>
      </c>
      <c r="M485">
        <f t="shared" si="49"/>
        <v>16.775099999999998</v>
      </c>
      <c r="N485">
        <f t="shared" si="50"/>
        <v>16.775099999999998</v>
      </c>
      <c r="O485">
        <f t="shared" si="51"/>
        <v>14.5055</v>
      </c>
      <c r="P485">
        <f t="shared" si="52"/>
        <v>11.7157</v>
      </c>
      <c r="Q485">
        <f t="shared" si="53"/>
        <v>10.988899999999999</v>
      </c>
      <c r="R485">
        <f t="shared" si="54"/>
        <v>10.210599999999999</v>
      </c>
      <c r="S485">
        <f t="shared" si="55"/>
        <v>10.163</v>
      </c>
      <c r="T485">
        <f>IFERROR(VLOOKUP($A485,TY_main!A:B,2,FALSE),T484)</f>
        <v>75.859375</v>
      </c>
    </row>
    <row r="486" spans="1:20" x14ac:dyDescent="0.25">
      <c r="A486" s="2">
        <f>SPY_IVOL!A486</f>
        <v>39062</v>
      </c>
      <c r="B486">
        <f>SPY_IVOL!B486</f>
        <v>18.364899999999999</v>
      </c>
      <c r="C486">
        <f>SPY_IVOL!C486</f>
        <v>18.364899999999999</v>
      </c>
      <c r="D486">
        <f>SPY_IVOL!D486</f>
        <v>14.967700000000001</v>
      </c>
      <c r="E486">
        <f>SPY_IVOL!E486</f>
        <v>10.4168</v>
      </c>
      <c r="F486">
        <f>SPY_IVOL!F486</f>
        <v>9.7457999999999991</v>
      </c>
      <c r="G486">
        <f>SPY_IVOL!G486</f>
        <v>9.0250000000000004</v>
      </c>
      <c r="H486">
        <f>SPY_IVOL!H486</f>
        <v>8.9832999999999998</v>
      </c>
      <c r="I486">
        <f>VLOOKUP($A486,SPY_main!$A:$C,2,FALSE)</f>
        <v>141.83000000000001</v>
      </c>
      <c r="J486">
        <f>IFERROR(VLOOKUP($A486,SPY_main!$A:$C,3,FALSE),J485)</f>
        <v>2.2355</v>
      </c>
      <c r="K486">
        <f>IFERROR(VLOOKUP($A486,SPY_main!$E:$F,2,FALSE),K485)</f>
        <v>5.36</v>
      </c>
      <c r="L486">
        <f>IFERROR(VLOOKUP($A486,SPY_main!H:I,2,FALSE),L485)</f>
        <v>10.71</v>
      </c>
      <c r="M486">
        <f t="shared" si="49"/>
        <v>22.945</v>
      </c>
      <c r="N486">
        <f t="shared" si="50"/>
        <v>22.945</v>
      </c>
      <c r="O486">
        <f t="shared" si="51"/>
        <v>18.619299999999999</v>
      </c>
      <c r="P486">
        <f t="shared" si="52"/>
        <v>12.946899999999999</v>
      </c>
      <c r="Q486">
        <f t="shared" si="53"/>
        <v>12.2629</v>
      </c>
      <c r="R486">
        <f t="shared" si="54"/>
        <v>11.538500000000001</v>
      </c>
      <c r="S486">
        <f t="shared" si="55"/>
        <v>11.507</v>
      </c>
      <c r="T486">
        <f>IFERROR(VLOOKUP($A486,TY_main!A:B,2,FALSE),T485)</f>
        <v>76.015625</v>
      </c>
    </row>
    <row r="487" spans="1:20" x14ac:dyDescent="0.25">
      <c r="A487" s="2">
        <f>SPY_IVOL!A487</f>
        <v>39063</v>
      </c>
      <c r="B487">
        <f>SPY_IVOL!B487</f>
        <v>18.0002</v>
      </c>
      <c r="C487">
        <f>SPY_IVOL!C487</f>
        <v>18.0002</v>
      </c>
      <c r="D487">
        <f>SPY_IVOL!D487</f>
        <v>14.749499999999999</v>
      </c>
      <c r="E487">
        <f>SPY_IVOL!E487</f>
        <v>10.374700000000001</v>
      </c>
      <c r="F487">
        <f>SPY_IVOL!F487</f>
        <v>9.5120000000000005</v>
      </c>
      <c r="G487">
        <f>SPY_IVOL!G487</f>
        <v>8.5629000000000008</v>
      </c>
      <c r="H487">
        <f>SPY_IVOL!H487</f>
        <v>8.5009999999999994</v>
      </c>
      <c r="I487">
        <f>VLOOKUP($A487,SPY_main!$A:$C,2,FALSE)</f>
        <v>141.72</v>
      </c>
      <c r="J487">
        <f>IFERROR(VLOOKUP($A487,SPY_main!$A:$C,3,FALSE),J486)</f>
        <v>2.2372000000000001</v>
      </c>
      <c r="K487">
        <f>IFERROR(VLOOKUP($A487,SPY_main!$E:$F,2,FALSE),K486)</f>
        <v>5.36</v>
      </c>
      <c r="L487">
        <f>IFERROR(VLOOKUP($A487,SPY_main!H:I,2,FALSE),L486)</f>
        <v>10.65</v>
      </c>
      <c r="M487">
        <f t="shared" si="49"/>
        <v>17.337399999999999</v>
      </c>
      <c r="N487">
        <f t="shared" si="50"/>
        <v>17.337399999999999</v>
      </c>
      <c r="O487">
        <f t="shared" si="51"/>
        <v>15.369300000000001</v>
      </c>
      <c r="P487">
        <f t="shared" si="52"/>
        <v>13.165800000000001</v>
      </c>
      <c r="Q487">
        <f t="shared" si="53"/>
        <v>12.9177</v>
      </c>
      <c r="R487">
        <f t="shared" si="54"/>
        <v>12.6647</v>
      </c>
      <c r="S487">
        <f t="shared" si="55"/>
        <v>12.6569</v>
      </c>
      <c r="T487">
        <f>IFERROR(VLOOKUP($A487,TY_main!A:B,2,FALSE),T486)</f>
        <v>76.171875</v>
      </c>
    </row>
    <row r="488" spans="1:20" x14ac:dyDescent="0.25">
      <c r="A488" s="2">
        <f>SPY_IVOL!A488</f>
        <v>39064</v>
      </c>
      <c r="B488">
        <f>SPY_IVOL!B488</f>
        <v>16.820900000000002</v>
      </c>
      <c r="C488">
        <f>SPY_IVOL!C488</f>
        <v>16.820900000000002</v>
      </c>
      <c r="D488">
        <f>SPY_IVOL!D488</f>
        <v>13.778499999999999</v>
      </c>
      <c r="E488">
        <f>SPY_IVOL!E488</f>
        <v>9.8312000000000008</v>
      </c>
      <c r="F488">
        <f>SPY_IVOL!F488</f>
        <v>9.2253000000000007</v>
      </c>
      <c r="G488">
        <f>SPY_IVOL!G488</f>
        <v>8.5765999999999991</v>
      </c>
      <c r="H488">
        <f>SPY_IVOL!H488</f>
        <v>8.5467999999999993</v>
      </c>
      <c r="I488">
        <f>VLOOKUP($A488,SPY_main!$A:$C,2,FALSE)</f>
        <v>141.87</v>
      </c>
      <c r="J488">
        <f>IFERROR(VLOOKUP($A488,SPY_main!$A:$C,3,FALSE),J487)</f>
        <v>2.2349000000000001</v>
      </c>
      <c r="K488">
        <f>IFERROR(VLOOKUP($A488,SPY_main!$E:$F,2,FALSE),K487)</f>
        <v>5.36</v>
      </c>
      <c r="L488">
        <f>IFERROR(VLOOKUP($A488,SPY_main!H:I,2,FALSE),L487)</f>
        <v>10.18</v>
      </c>
      <c r="M488">
        <f t="shared" si="49"/>
        <v>16.990200000000002</v>
      </c>
      <c r="N488">
        <f t="shared" si="50"/>
        <v>16.990200000000002</v>
      </c>
      <c r="O488">
        <f t="shared" si="51"/>
        <v>14.9353</v>
      </c>
      <c r="P488">
        <f t="shared" si="52"/>
        <v>12.6973</v>
      </c>
      <c r="Q488">
        <f t="shared" si="53"/>
        <v>13.1313</v>
      </c>
      <c r="R488">
        <f t="shared" si="54"/>
        <v>13.551399999999999</v>
      </c>
      <c r="S488">
        <f t="shared" si="55"/>
        <v>13.560499999999999</v>
      </c>
      <c r="T488">
        <f>IFERROR(VLOOKUP($A488,TY_main!A:B,2,FALSE),T487)</f>
        <v>75.78125</v>
      </c>
    </row>
    <row r="489" spans="1:20" x14ac:dyDescent="0.25">
      <c r="A489" s="2">
        <f>SPY_IVOL!A489</f>
        <v>39065</v>
      </c>
      <c r="B489">
        <f>SPY_IVOL!B489</f>
        <v>18.967400000000001</v>
      </c>
      <c r="C489">
        <f>SPY_IVOL!C489</f>
        <v>18.967400000000001</v>
      </c>
      <c r="D489">
        <f>SPY_IVOL!D489</f>
        <v>14.753</v>
      </c>
      <c r="E489">
        <f>SPY_IVOL!E489</f>
        <v>9.0778999999999996</v>
      </c>
      <c r="F489">
        <f>SPY_IVOL!F489</f>
        <v>8.7073</v>
      </c>
      <c r="G489">
        <f>SPY_IVOL!G489</f>
        <v>8.3202999999999996</v>
      </c>
      <c r="H489">
        <f>SPY_IVOL!H489</f>
        <v>8.3132000000000001</v>
      </c>
      <c r="I489">
        <f>VLOOKUP($A489,SPY_main!$A:$C,2,FALSE)</f>
        <v>143.12</v>
      </c>
      <c r="J489">
        <f>IFERROR(VLOOKUP($A489,SPY_main!$A:$C,3,FALSE),J488)</f>
        <v>2.2153</v>
      </c>
      <c r="K489">
        <f>IFERROR(VLOOKUP($A489,SPY_main!$E:$F,2,FALSE),K488)</f>
        <v>5.3606299999999996</v>
      </c>
      <c r="L489">
        <f>IFERROR(VLOOKUP($A489,SPY_main!H:I,2,FALSE),L488)</f>
        <v>9.9700000000000006</v>
      </c>
      <c r="M489">
        <f t="shared" si="49"/>
        <v>16.786300000000001</v>
      </c>
      <c r="N489">
        <f t="shared" si="50"/>
        <v>16.786300000000001</v>
      </c>
      <c r="O489">
        <f t="shared" si="51"/>
        <v>15.1631</v>
      </c>
      <c r="P489">
        <f t="shared" si="52"/>
        <v>13.536799999999999</v>
      </c>
      <c r="Q489">
        <f t="shared" si="53"/>
        <v>13.7873</v>
      </c>
      <c r="R489">
        <f t="shared" si="54"/>
        <v>14.0327</v>
      </c>
      <c r="S489">
        <f t="shared" si="55"/>
        <v>14.0327</v>
      </c>
      <c r="T489">
        <f>IFERROR(VLOOKUP($A489,TY_main!A:B,2,FALSE),T488)</f>
        <v>75.6875</v>
      </c>
    </row>
    <row r="490" spans="1:20" x14ac:dyDescent="0.25">
      <c r="A490" s="2">
        <f>SPY_IVOL!A490</f>
        <v>39066</v>
      </c>
      <c r="B490">
        <f>SPY_IVOL!B490</f>
        <v>16.4359</v>
      </c>
      <c r="C490">
        <f>SPY_IVOL!C490</f>
        <v>16.4359</v>
      </c>
      <c r="D490">
        <f>SPY_IVOL!D490</f>
        <v>13.6029</v>
      </c>
      <c r="E490">
        <f>SPY_IVOL!E490</f>
        <v>9.2010000000000005</v>
      </c>
      <c r="F490">
        <f>SPY_IVOL!F490</f>
        <v>8.4694000000000003</v>
      </c>
      <c r="G490">
        <f>SPY_IVOL!G490</f>
        <v>8.0322999999999993</v>
      </c>
      <c r="H490">
        <f>SPY_IVOL!H490</f>
        <v>7.9550999999999998</v>
      </c>
      <c r="I490">
        <f>VLOOKUP($A490,SPY_main!$A:$C,2,FALSE)</f>
        <v>142.34</v>
      </c>
      <c r="J490">
        <f>IFERROR(VLOOKUP($A490,SPY_main!$A:$C,3,FALSE),J489)</f>
        <v>2.2275</v>
      </c>
      <c r="K490">
        <f>IFERROR(VLOOKUP($A490,SPY_main!$E:$F,2,FALSE),K489)</f>
        <v>5.3650000000000002</v>
      </c>
      <c r="L490">
        <f>IFERROR(VLOOKUP($A490,SPY_main!H:I,2,FALSE),L489)</f>
        <v>10.050000000000001</v>
      </c>
      <c r="M490">
        <f t="shared" si="49"/>
        <v>16.786300000000001</v>
      </c>
      <c r="N490">
        <f t="shared" si="50"/>
        <v>16.786300000000001</v>
      </c>
      <c r="O490">
        <f t="shared" si="51"/>
        <v>15.1631</v>
      </c>
      <c r="P490">
        <f t="shared" si="52"/>
        <v>13.536799999999999</v>
      </c>
      <c r="Q490">
        <f t="shared" si="53"/>
        <v>13.7873</v>
      </c>
      <c r="R490">
        <f t="shared" si="54"/>
        <v>14.0327</v>
      </c>
      <c r="S490">
        <f t="shared" si="55"/>
        <v>14.0327</v>
      </c>
      <c r="T490">
        <f>IFERROR(VLOOKUP($A490,TY_main!A:B,2,FALSE),T489)</f>
        <v>75.671875</v>
      </c>
    </row>
    <row r="491" spans="1:20" x14ac:dyDescent="0.25">
      <c r="A491" s="2">
        <f>SPY_IVOL!A491</f>
        <v>39069</v>
      </c>
      <c r="B491">
        <f>SPY_IVOL!B491</f>
        <v>16.971699999999998</v>
      </c>
      <c r="C491">
        <f>SPY_IVOL!C491</f>
        <v>16.971699999999998</v>
      </c>
      <c r="D491">
        <f>SPY_IVOL!D491</f>
        <v>14.1701</v>
      </c>
      <c r="E491">
        <f>SPY_IVOL!E491</f>
        <v>9.7037999999999993</v>
      </c>
      <c r="F491">
        <f>SPY_IVOL!F491</f>
        <v>8.4892000000000003</v>
      </c>
      <c r="G491">
        <f>SPY_IVOL!G491</f>
        <v>7.6638000000000002</v>
      </c>
      <c r="H491">
        <f>SPY_IVOL!H491</f>
        <v>7.4813000000000001</v>
      </c>
      <c r="I491">
        <f>VLOOKUP($A491,SPY_main!$A:$C,2,FALSE)</f>
        <v>141.94999999999999</v>
      </c>
      <c r="J491">
        <f>IFERROR(VLOOKUP($A491,SPY_main!$A:$C,3,FALSE),J490)</f>
        <v>2.2336</v>
      </c>
      <c r="K491">
        <f>IFERROR(VLOOKUP($A491,SPY_main!$E:$F,2,FALSE),K490)</f>
        <v>5.3650000000000002</v>
      </c>
      <c r="L491">
        <f>IFERROR(VLOOKUP($A491,SPY_main!H:I,2,FALSE),L490)</f>
        <v>10.6</v>
      </c>
      <c r="M491">
        <f t="shared" si="49"/>
        <v>15.311</v>
      </c>
      <c r="N491">
        <f t="shared" si="50"/>
        <v>15.311</v>
      </c>
      <c r="O491">
        <f t="shared" si="51"/>
        <v>12.9085</v>
      </c>
      <c r="P491">
        <f t="shared" si="52"/>
        <v>9.4254999999999995</v>
      </c>
      <c r="Q491">
        <f t="shared" si="53"/>
        <v>8.8826999999999998</v>
      </c>
      <c r="R491">
        <f t="shared" si="54"/>
        <v>8.4514999999999993</v>
      </c>
      <c r="S491">
        <f t="shared" si="55"/>
        <v>8.3885000000000005</v>
      </c>
      <c r="T491">
        <f>IFERROR(VLOOKUP($A491,TY_main!A:B,2,FALSE),T490)</f>
        <v>75.703125</v>
      </c>
    </row>
    <row r="492" spans="1:20" x14ac:dyDescent="0.25">
      <c r="A492" s="2">
        <f>SPY_IVOL!A492</f>
        <v>39070</v>
      </c>
      <c r="B492">
        <f>SPY_IVOL!B492</f>
        <v>16.754999999999999</v>
      </c>
      <c r="C492">
        <f>SPY_IVOL!C492</f>
        <v>16.754999999999999</v>
      </c>
      <c r="D492">
        <f>SPY_IVOL!D492</f>
        <v>13.913</v>
      </c>
      <c r="E492">
        <f>SPY_IVOL!E492</f>
        <v>9.4254999999999995</v>
      </c>
      <c r="F492">
        <f>SPY_IVOL!F492</f>
        <v>8.2871000000000006</v>
      </c>
      <c r="G492">
        <f>SPY_IVOL!G492</f>
        <v>7.4645999999999999</v>
      </c>
      <c r="H492">
        <f>SPY_IVOL!H492</f>
        <v>7.2976000000000001</v>
      </c>
      <c r="I492">
        <f>VLOOKUP($A492,SPY_main!$A:$C,2,FALSE)</f>
        <v>142.22</v>
      </c>
      <c r="J492">
        <f>IFERROR(VLOOKUP($A492,SPY_main!$A:$C,3,FALSE),J491)</f>
        <v>2.2294</v>
      </c>
      <c r="K492">
        <f>IFERROR(VLOOKUP($A492,SPY_main!$E:$F,2,FALSE),K491)</f>
        <v>5.3650000000000002</v>
      </c>
      <c r="L492">
        <f>IFERROR(VLOOKUP($A492,SPY_main!H:I,2,FALSE),L491)</f>
        <v>10.3</v>
      </c>
      <c r="M492">
        <f t="shared" si="49"/>
        <v>13.0022</v>
      </c>
      <c r="N492">
        <f t="shared" si="50"/>
        <v>13.0022</v>
      </c>
      <c r="O492">
        <f t="shared" si="51"/>
        <v>11.270899999999999</v>
      </c>
      <c r="P492">
        <f t="shared" si="52"/>
        <v>8.9186999999999994</v>
      </c>
      <c r="Q492">
        <f t="shared" si="53"/>
        <v>8.4129000000000005</v>
      </c>
      <c r="R492">
        <f t="shared" si="54"/>
        <v>7.9253</v>
      </c>
      <c r="S492">
        <f t="shared" si="55"/>
        <v>7.8617999999999997</v>
      </c>
      <c r="T492">
        <f>IFERROR(VLOOKUP($A492,TY_main!A:B,2,FALSE),T491)</f>
        <v>75.671875</v>
      </c>
    </row>
    <row r="493" spans="1:20" x14ac:dyDescent="0.25">
      <c r="A493" s="2">
        <f>SPY_IVOL!A493</f>
        <v>39071</v>
      </c>
      <c r="B493">
        <f>SPY_IVOL!B493</f>
        <v>16.850000000000001</v>
      </c>
      <c r="C493">
        <f>SPY_IVOL!C493</f>
        <v>16.850000000000001</v>
      </c>
      <c r="D493">
        <f>SPY_IVOL!D493</f>
        <v>13.926299999999999</v>
      </c>
      <c r="E493">
        <f>SPY_IVOL!E493</f>
        <v>9.3084000000000007</v>
      </c>
      <c r="F493">
        <f>SPY_IVOL!F493</f>
        <v>8.2700999999999993</v>
      </c>
      <c r="G493">
        <f>SPY_IVOL!G493</f>
        <v>7.5491999999999999</v>
      </c>
      <c r="H493">
        <f>SPY_IVOL!H493</f>
        <v>7.4101999999999997</v>
      </c>
      <c r="I493">
        <f>VLOOKUP($A493,SPY_main!$A:$C,2,FALSE)</f>
        <v>142.13999999999999</v>
      </c>
      <c r="J493">
        <f>IFERROR(VLOOKUP($A493,SPY_main!$A:$C,3,FALSE),J492)</f>
        <v>2.2305999999999999</v>
      </c>
      <c r="K493">
        <f>IFERROR(VLOOKUP($A493,SPY_main!$E:$F,2,FALSE),K492)</f>
        <v>5.3650000000000002</v>
      </c>
      <c r="L493">
        <f>IFERROR(VLOOKUP($A493,SPY_main!H:I,2,FALSE),L492)</f>
        <v>10.26</v>
      </c>
      <c r="M493">
        <f t="shared" si="49"/>
        <v>12.7402</v>
      </c>
      <c r="N493">
        <f t="shared" si="50"/>
        <v>12.7402</v>
      </c>
      <c r="O493">
        <f t="shared" si="51"/>
        <v>11.0732</v>
      </c>
      <c r="P493">
        <f t="shared" si="52"/>
        <v>8.8363999999999994</v>
      </c>
      <c r="Q493">
        <f t="shared" si="53"/>
        <v>8.2978000000000005</v>
      </c>
      <c r="R493">
        <f t="shared" si="54"/>
        <v>7.7519</v>
      </c>
      <c r="S493">
        <f t="shared" si="55"/>
        <v>7.6849999999999996</v>
      </c>
      <c r="T493">
        <f>IFERROR(VLOOKUP($A493,TY_main!A:B,2,FALSE),T492)</f>
        <v>75.671875</v>
      </c>
    </row>
    <row r="494" spans="1:20" x14ac:dyDescent="0.25">
      <c r="A494" s="2">
        <f>SPY_IVOL!A494</f>
        <v>39072</v>
      </c>
      <c r="B494">
        <f>SPY_IVOL!B494</f>
        <v>16.631</v>
      </c>
      <c r="C494">
        <f>SPY_IVOL!C494</f>
        <v>16.631</v>
      </c>
      <c r="D494">
        <f>SPY_IVOL!D494</f>
        <v>13.8969</v>
      </c>
      <c r="E494">
        <f>SPY_IVOL!E494</f>
        <v>9.6335999999999995</v>
      </c>
      <c r="F494">
        <f>SPY_IVOL!F494</f>
        <v>8.4276</v>
      </c>
      <c r="G494">
        <f>SPY_IVOL!G494</f>
        <v>7.4802999999999997</v>
      </c>
      <c r="H494">
        <f>SPY_IVOL!H494</f>
        <v>7.2858999999999998</v>
      </c>
      <c r="I494">
        <f>VLOOKUP($A494,SPY_main!$A:$C,2,FALSE)</f>
        <v>141.62</v>
      </c>
      <c r="J494">
        <f>IFERROR(VLOOKUP($A494,SPY_main!$A:$C,3,FALSE),J493)</f>
        <v>2.2387999999999999</v>
      </c>
      <c r="K494">
        <f>IFERROR(VLOOKUP($A494,SPY_main!$E:$F,2,FALSE),K493)</f>
        <v>5.3656300000000003</v>
      </c>
      <c r="L494">
        <f>IFERROR(VLOOKUP($A494,SPY_main!H:I,2,FALSE),L493)</f>
        <v>10.53</v>
      </c>
      <c r="M494">
        <f t="shared" si="49"/>
        <v>14.6807</v>
      </c>
      <c r="N494">
        <f t="shared" si="50"/>
        <v>14.6807</v>
      </c>
      <c r="O494">
        <f t="shared" si="51"/>
        <v>12.270899999999999</v>
      </c>
      <c r="P494">
        <f t="shared" si="52"/>
        <v>8.8040000000000003</v>
      </c>
      <c r="Q494">
        <f t="shared" si="53"/>
        <v>8.3686000000000007</v>
      </c>
      <c r="R494">
        <f t="shared" si="54"/>
        <v>7.9757999999999996</v>
      </c>
      <c r="S494">
        <f t="shared" si="55"/>
        <v>7.9269999999999996</v>
      </c>
      <c r="T494">
        <f>IFERROR(VLOOKUP($A494,TY_main!A:B,2,FALSE),T493)</f>
        <v>75.90625</v>
      </c>
    </row>
    <row r="495" spans="1:20" x14ac:dyDescent="0.25">
      <c r="A495" s="2">
        <f>SPY_IVOL!A495</f>
        <v>39073</v>
      </c>
      <c r="B495">
        <f>SPY_IVOL!B495</f>
        <v>16.2562</v>
      </c>
      <c r="C495">
        <f>SPY_IVOL!C495</f>
        <v>16.2562</v>
      </c>
      <c r="D495">
        <f>SPY_IVOL!D495</f>
        <v>13.833500000000001</v>
      </c>
      <c r="E495">
        <f>SPY_IVOL!E495</f>
        <v>10.200200000000001</v>
      </c>
      <c r="F495">
        <f>SPY_IVOL!F495</f>
        <v>9.0002999999999993</v>
      </c>
      <c r="G495">
        <f>SPY_IVOL!G495</f>
        <v>7.9513999999999996</v>
      </c>
      <c r="H495">
        <f>SPY_IVOL!H495</f>
        <v>7.7396000000000003</v>
      </c>
      <c r="I495">
        <f>VLOOKUP($A495,SPY_main!$A:$C,2,FALSE)</f>
        <v>140.75</v>
      </c>
      <c r="J495">
        <f>IFERROR(VLOOKUP($A495,SPY_main!$A:$C,3,FALSE),J494)</f>
        <v>2.2526000000000002</v>
      </c>
      <c r="K495">
        <f>IFERROR(VLOOKUP($A495,SPY_main!$E:$F,2,FALSE),K494)</f>
        <v>5.3624999999999998</v>
      </c>
      <c r="L495">
        <f>IFERROR(VLOOKUP($A495,SPY_main!H:I,2,FALSE),L494)</f>
        <v>11.36</v>
      </c>
      <c r="M495">
        <f t="shared" si="49"/>
        <v>12.7592</v>
      </c>
      <c r="N495">
        <f t="shared" si="50"/>
        <v>12.7592</v>
      </c>
      <c r="O495">
        <f t="shared" si="51"/>
        <v>11.351900000000001</v>
      </c>
      <c r="P495">
        <f t="shared" si="52"/>
        <v>9.5226000000000006</v>
      </c>
      <c r="Q495">
        <f t="shared" si="53"/>
        <v>9.0128000000000004</v>
      </c>
      <c r="R495">
        <f t="shared" si="54"/>
        <v>8.5002999999999993</v>
      </c>
      <c r="S495">
        <f t="shared" si="55"/>
        <v>8.4359999999999999</v>
      </c>
      <c r="T495">
        <f>IFERROR(VLOOKUP($A495,TY_main!A:B,2,FALSE),T494)</f>
        <v>75.546875</v>
      </c>
    </row>
    <row r="496" spans="1:20" x14ac:dyDescent="0.25">
      <c r="A496" s="2">
        <f>SPY_IVOL!A496</f>
        <v>39077</v>
      </c>
      <c r="B496">
        <f>SPY_IVOL!B496</f>
        <v>17.156700000000001</v>
      </c>
      <c r="C496">
        <f>SPY_IVOL!C496</f>
        <v>17.156700000000001</v>
      </c>
      <c r="D496">
        <f>SPY_IVOL!D496</f>
        <v>14.2768</v>
      </c>
      <c r="E496">
        <f>SPY_IVOL!E496</f>
        <v>9.8240999999999996</v>
      </c>
      <c r="F496">
        <f>SPY_IVOL!F496</f>
        <v>8.6952999999999996</v>
      </c>
      <c r="G496">
        <f>SPY_IVOL!G496</f>
        <v>7.7980999999999998</v>
      </c>
      <c r="H496">
        <f>SPY_IVOL!H496</f>
        <v>7.6288999999999998</v>
      </c>
      <c r="I496">
        <f>VLOOKUP($A496,SPY_main!$A:$C,2,FALSE)</f>
        <v>141.58000000000001</v>
      </c>
      <c r="J496">
        <f>IFERROR(VLOOKUP($A496,SPY_main!$A:$C,3,FALSE),J495)</f>
        <v>2.2393999999999998</v>
      </c>
      <c r="K496">
        <f>IFERROR(VLOOKUP($A496,SPY_main!$E:$F,2,FALSE),K495)</f>
        <v>5.3624999999999998</v>
      </c>
      <c r="L496">
        <f>IFERROR(VLOOKUP($A496,SPY_main!H:I,2,FALSE),L495)</f>
        <v>11.26</v>
      </c>
      <c r="M496">
        <f t="shared" si="49"/>
        <v>15.053800000000001</v>
      </c>
      <c r="N496">
        <f t="shared" si="50"/>
        <v>15.053800000000001</v>
      </c>
      <c r="O496">
        <f t="shared" si="51"/>
        <v>13.241099999999999</v>
      </c>
      <c r="P496">
        <f t="shared" si="52"/>
        <v>10.879899999999999</v>
      </c>
      <c r="Q496">
        <f t="shared" si="53"/>
        <v>10.2287</v>
      </c>
      <c r="R496">
        <f t="shared" si="54"/>
        <v>9.5397999999999996</v>
      </c>
      <c r="S496">
        <f t="shared" si="55"/>
        <v>9.4634</v>
      </c>
      <c r="T496">
        <f>IFERROR(VLOOKUP($A496,TY_main!A:B,2,FALSE),T495)</f>
        <v>75.625</v>
      </c>
    </row>
    <row r="497" spans="1:20" x14ac:dyDescent="0.25">
      <c r="A497" s="2">
        <f>SPY_IVOL!A497</f>
        <v>39078</v>
      </c>
      <c r="B497">
        <f>SPY_IVOL!B497</f>
        <v>18.3888</v>
      </c>
      <c r="C497">
        <f>SPY_IVOL!C497</f>
        <v>18.3888</v>
      </c>
      <c r="D497">
        <f>SPY_IVOL!D497</f>
        <v>14.927300000000001</v>
      </c>
      <c r="E497">
        <f>SPY_IVOL!E497</f>
        <v>9.2683999999999997</v>
      </c>
      <c r="F497">
        <f>SPY_IVOL!F497</f>
        <v>8.1554000000000002</v>
      </c>
      <c r="G497">
        <f>SPY_IVOL!G497</f>
        <v>7.4572000000000003</v>
      </c>
      <c r="H497">
        <f>SPY_IVOL!H497</f>
        <v>7.3261000000000003</v>
      </c>
      <c r="I497">
        <f>VLOOKUP($A497,SPY_main!$A:$C,2,FALSE)</f>
        <v>142.51</v>
      </c>
      <c r="J497">
        <f>IFERROR(VLOOKUP($A497,SPY_main!$A:$C,3,FALSE),J496)</f>
        <v>2.2248000000000001</v>
      </c>
      <c r="K497">
        <f>IFERROR(VLOOKUP($A497,SPY_main!$E:$F,2,FALSE),K496)</f>
        <v>5.3637499999999996</v>
      </c>
      <c r="L497">
        <f>IFERROR(VLOOKUP($A497,SPY_main!H:I,2,FALSE),L496)</f>
        <v>10.64</v>
      </c>
      <c r="M497">
        <f t="shared" si="49"/>
        <v>12.422599999999999</v>
      </c>
      <c r="N497">
        <f t="shared" si="50"/>
        <v>12.422599999999999</v>
      </c>
      <c r="O497">
        <f t="shared" si="51"/>
        <v>10.9389</v>
      </c>
      <c r="P497">
        <f t="shared" si="52"/>
        <v>8.9868000000000006</v>
      </c>
      <c r="Q497">
        <f t="shared" si="53"/>
        <v>8.7125000000000004</v>
      </c>
      <c r="R497">
        <f t="shared" si="54"/>
        <v>8.4567999999999994</v>
      </c>
      <c r="S497">
        <f t="shared" si="55"/>
        <v>8.4260000000000002</v>
      </c>
      <c r="T497">
        <f>IFERROR(VLOOKUP($A497,TY_main!A:B,2,FALSE),T496)</f>
        <v>75.34375</v>
      </c>
    </row>
    <row r="498" spans="1:20" x14ac:dyDescent="0.25">
      <c r="A498" s="2">
        <f>SPY_IVOL!A498</f>
        <v>39079</v>
      </c>
      <c r="B498">
        <f>SPY_IVOL!B498</f>
        <v>17.0077</v>
      </c>
      <c r="C498">
        <f>SPY_IVOL!C498</f>
        <v>17.0077</v>
      </c>
      <c r="D498">
        <f>SPY_IVOL!D498</f>
        <v>14.005699999999999</v>
      </c>
      <c r="E498">
        <f>SPY_IVOL!E498</f>
        <v>9.3219999999999992</v>
      </c>
      <c r="F498">
        <f>SPY_IVOL!F498</f>
        <v>8.4644999999999992</v>
      </c>
      <c r="G498">
        <f>SPY_IVOL!G498</f>
        <v>7.8758999999999997</v>
      </c>
      <c r="H498">
        <f>SPY_IVOL!H498</f>
        <v>7.774</v>
      </c>
      <c r="I498">
        <f>VLOOKUP($A498,SPY_main!$A:$C,2,FALSE)</f>
        <v>142.21</v>
      </c>
      <c r="J498">
        <f>IFERROR(VLOOKUP($A498,SPY_main!$A:$C,3,FALSE),J497)</f>
        <v>2.2294999999999998</v>
      </c>
      <c r="K498">
        <f>IFERROR(VLOOKUP($A498,SPY_main!$E:$F,2,FALSE),K497)</f>
        <v>5.36</v>
      </c>
      <c r="L498">
        <f>IFERROR(VLOOKUP($A498,SPY_main!H:I,2,FALSE),L497)</f>
        <v>10.99</v>
      </c>
      <c r="M498">
        <f t="shared" si="49"/>
        <v>10.390599999999999</v>
      </c>
      <c r="N498">
        <f t="shared" si="50"/>
        <v>10.390599999999999</v>
      </c>
      <c r="O498">
        <f t="shared" si="51"/>
        <v>10.390599999999999</v>
      </c>
      <c r="P498">
        <f t="shared" si="52"/>
        <v>10.390599999999999</v>
      </c>
      <c r="Q498">
        <f t="shared" si="53"/>
        <v>10.390599999999999</v>
      </c>
      <c r="R498">
        <f t="shared" si="54"/>
        <v>10.390599999999999</v>
      </c>
      <c r="S498">
        <f t="shared" si="55"/>
        <v>10.390599999999999</v>
      </c>
      <c r="T498">
        <f>IFERROR(VLOOKUP($A498,TY_main!A:B,2,FALSE),T497)</f>
        <v>75.15625</v>
      </c>
    </row>
    <row r="499" spans="1:20" x14ac:dyDescent="0.25">
      <c r="A499" s="2">
        <f>SPY_IVOL!A499</f>
        <v>39080</v>
      </c>
      <c r="B499">
        <f>SPY_IVOL!B499</f>
        <v>18.125</v>
      </c>
      <c r="C499">
        <f>SPY_IVOL!C499</f>
        <v>18.125</v>
      </c>
      <c r="D499">
        <f>SPY_IVOL!D499</f>
        <v>14.931900000000001</v>
      </c>
      <c r="E499">
        <f>SPY_IVOL!E499</f>
        <v>9.9125999999999994</v>
      </c>
      <c r="F499">
        <f>SPY_IVOL!F499</f>
        <v>8.7029999999999994</v>
      </c>
      <c r="G499">
        <f>SPY_IVOL!G499</f>
        <v>7.7506000000000004</v>
      </c>
      <c r="H499">
        <f>SPY_IVOL!H499</f>
        <v>7.5739000000000001</v>
      </c>
      <c r="I499">
        <f>VLOOKUP($A499,SPY_main!$A:$C,2,FALSE)</f>
        <v>141.62</v>
      </c>
      <c r="J499">
        <f>IFERROR(VLOOKUP($A499,SPY_main!$A:$C,3,FALSE),J498)</f>
        <v>2.2387999999999999</v>
      </c>
      <c r="K499">
        <f>IFERROR(VLOOKUP($A499,SPY_main!$E:$F,2,FALSE),K498)</f>
        <v>5.36</v>
      </c>
      <c r="L499">
        <f>IFERROR(VLOOKUP($A499,SPY_main!H:I,2,FALSE),L498)</f>
        <v>11.56</v>
      </c>
      <c r="M499">
        <f t="shared" si="49"/>
        <v>10.390599999999999</v>
      </c>
      <c r="N499">
        <f t="shared" si="50"/>
        <v>10.390599999999999</v>
      </c>
      <c r="O499">
        <f t="shared" si="51"/>
        <v>10.390599999999999</v>
      </c>
      <c r="P499">
        <f t="shared" si="52"/>
        <v>10.390599999999999</v>
      </c>
      <c r="Q499">
        <f t="shared" si="53"/>
        <v>10.390599999999999</v>
      </c>
      <c r="R499">
        <f t="shared" si="54"/>
        <v>10.390599999999999</v>
      </c>
      <c r="S499">
        <f t="shared" si="55"/>
        <v>10.390599999999999</v>
      </c>
      <c r="T499">
        <f>IFERROR(VLOOKUP($A499,TY_main!A:B,2,FALSE),T498)</f>
        <v>75.078125</v>
      </c>
    </row>
    <row r="500" spans="1:20" x14ac:dyDescent="0.25">
      <c r="A500" s="2">
        <f>SPY_IVOL!A500</f>
        <v>39085</v>
      </c>
      <c r="B500">
        <f>SPY_IVOL!B500</f>
        <v>17.5442</v>
      </c>
      <c r="C500">
        <f>SPY_IVOL!C500</f>
        <v>17.5442</v>
      </c>
      <c r="D500">
        <f>SPY_IVOL!D500</f>
        <v>15.2431</v>
      </c>
      <c r="E500">
        <f>SPY_IVOL!E500</f>
        <v>11.696199999999999</v>
      </c>
      <c r="F500">
        <f>SPY_IVOL!F500</f>
        <v>10.110200000000001</v>
      </c>
      <c r="G500">
        <f>SPY_IVOL!G500</f>
        <v>8.74</v>
      </c>
      <c r="H500">
        <f>SPY_IVOL!H500</f>
        <v>8.3744999999999994</v>
      </c>
      <c r="I500">
        <f>VLOOKUP($A500,SPY_main!$A:$C,2,FALSE)</f>
        <v>141.37</v>
      </c>
      <c r="J500">
        <f>IFERROR(VLOOKUP($A500,SPY_main!$A:$C,3,FALSE),J499)</f>
        <v>2.2427999999999999</v>
      </c>
      <c r="K500">
        <f>IFERROR(VLOOKUP($A500,SPY_main!$E:$F,2,FALSE),K499)</f>
        <v>5.36</v>
      </c>
      <c r="L500">
        <f>IFERROR(VLOOKUP($A500,SPY_main!H:I,2,FALSE),L499)</f>
        <v>12.04</v>
      </c>
      <c r="M500">
        <f t="shared" si="49"/>
        <v>17.0944</v>
      </c>
      <c r="N500">
        <f t="shared" si="50"/>
        <v>17.0944</v>
      </c>
      <c r="O500">
        <f t="shared" si="51"/>
        <v>14.455</v>
      </c>
      <c r="P500">
        <f t="shared" si="52"/>
        <v>10.625999999999999</v>
      </c>
      <c r="Q500">
        <f t="shared" si="53"/>
        <v>9.8544</v>
      </c>
      <c r="R500">
        <f t="shared" si="54"/>
        <v>9.2003000000000004</v>
      </c>
      <c r="S500">
        <f t="shared" si="55"/>
        <v>9.0998000000000001</v>
      </c>
      <c r="T500">
        <f>IFERROR(VLOOKUP($A500,TY_main!A:B,2,FALSE),T499)</f>
        <v>75.265625</v>
      </c>
    </row>
    <row r="501" spans="1:20" x14ac:dyDescent="0.25">
      <c r="A501" s="2">
        <f>SPY_IVOL!A501</f>
        <v>39086</v>
      </c>
      <c r="B501">
        <f>SPY_IVOL!B501</f>
        <v>17.016300000000001</v>
      </c>
      <c r="C501">
        <f>SPY_IVOL!C501</f>
        <v>17.016300000000001</v>
      </c>
      <c r="D501">
        <f>SPY_IVOL!D501</f>
        <v>14.713699999999999</v>
      </c>
      <c r="E501">
        <f>SPY_IVOL!E501</f>
        <v>11.1913</v>
      </c>
      <c r="F501">
        <f>SPY_IVOL!F501</f>
        <v>9.6900999999999993</v>
      </c>
      <c r="G501">
        <f>SPY_IVOL!G501</f>
        <v>8.3788999999999998</v>
      </c>
      <c r="H501">
        <f>SPY_IVOL!H501</f>
        <v>8.0490999999999993</v>
      </c>
      <c r="I501">
        <f>VLOOKUP($A501,SPY_main!$A:$C,2,FALSE)</f>
        <v>141.66999999999999</v>
      </c>
      <c r="J501">
        <f>IFERROR(VLOOKUP($A501,SPY_main!$A:$C,3,FALSE),J500)</f>
        <v>2.238</v>
      </c>
      <c r="K501">
        <f>IFERROR(VLOOKUP($A501,SPY_main!$E:$F,2,FALSE),K500)</f>
        <v>5.36</v>
      </c>
      <c r="L501">
        <f>IFERROR(VLOOKUP($A501,SPY_main!H:I,2,FALSE),L500)</f>
        <v>11.51</v>
      </c>
      <c r="M501">
        <f t="shared" si="49"/>
        <v>16.4084</v>
      </c>
      <c r="N501">
        <f t="shared" si="50"/>
        <v>16.4084</v>
      </c>
      <c r="O501">
        <f t="shared" si="51"/>
        <v>13.7135</v>
      </c>
      <c r="P501">
        <f t="shared" si="52"/>
        <v>9.7459000000000007</v>
      </c>
      <c r="Q501">
        <f t="shared" si="53"/>
        <v>9.0458999999999996</v>
      </c>
      <c r="R501">
        <f t="shared" si="54"/>
        <v>8.4571000000000005</v>
      </c>
      <c r="S501">
        <f t="shared" si="55"/>
        <v>8.3704999999999998</v>
      </c>
      <c r="T501">
        <f>IFERROR(VLOOKUP($A501,TY_main!A:B,2,FALSE),T500)</f>
        <v>75.484375</v>
      </c>
    </row>
    <row r="502" spans="1:20" x14ac:dyDescent="0.25">
      <c r="A502" s="2">
        <f>SPY_IVOL!A502</f>
        <v>39087</v>
      </c>
      <c r="B502">
        <f>SPY_IVOL!B502</f>
        <v>17.009499999999999</v>
      </c>
      <c r="C502">
        <f>SPY_IVOL!C502</f>
        <v>17.009499999999999</v>
      </c>
      <c r="D502">
        <f>SPY_IVOL!D502</f>
        <v>14.917899999999999</v>
      </c>
      <c r="E502">
        <f>SPY_IVOL!E502</f>
        <v>11.676600000000001</v>
      </c>
      <c r="F502">
        <f>SPY_IVOL!F502</f>
        <v>10.1302</v>
      </c>
      <c r="G502">
        <f>SPY_IVOL!G502</f>
        <v>8.8085000000000004</v>
      </c>
      <c r="H502">
        <f>SPY_IVOL!H502</f>
        <v>8.4303000000000008</v>
      </c>
      <c r="I502">
        <f>VLOOKUP($A502,SPY_main!$A:$C,2,FALSE)</f>
        <v>140.54</v>
      </c>
      <c r="J502">
        <f>IFERROR(VLOOKUP($A502,SPY_main!$A:$C,3,FALSE),J501)</f>
        <v>2.2559999999999998</v>
      </c>
      <c r="K502">
        <f>IFERROR(VLOOKUP($A502,SPY_main!$E:$F,2,FALSE),K501)</f>
        <v>5.36</v>
      </c>
      <c r="L502">
        <f>IFERROR(VLOOKUP($A502,SPY_main!H:I,2,FALSE),L501)</f>
        <v>12.14</v>
      </c>
      <c r="M502">
        <f t="shared" si="49"/>
        <v>16.581700000000001</v>
      </c>
      <c r="N502">
        <f t="shared" si="50"/>
        <v>16.581700000000001</v>
      </c>
      <c r="O502">
        <f t="shared" si="51"/>
        <v>14.238899999999999</v>
      </c>
      <c r="P502">
        <f t="shared" si="52"/>
        <v>10.8653</v>
      </c>
      <c r="Q502">
        <f t="shared" si="53"/>
        <v>10.1107</v>
      </c>
      <c r="R502">
        <f t="shared" si="54"/>
        <v>9.5121000000000002</v>
      </c>
      <c r="S502">
        <f t="shared" si="55"/>
        <v>9.4094999999999995</v>
      </c>
      <c r="T502">
        <f>IFERROR(VLOOKUP($A502,TY_main!A:B,2,FALSE),T501)</f>
        <v>75.359375</v>
      </c>
    </row>
    <row r="503" spans="1:20" x14ac:dyDescent="0.25">
      <c r="A503" s="2">
        <f>SPY_IVOL!A503</f>
        <v>39090</v>
      </c>
      <c r="B503">
        <f>SPY_IVOL!B503</f>
        <v>17.517099999999999</v>
      </c>
      <c r="C503">
        <f>SPY_IVOL!C503</f>
        <v>17.517099999999999</v>
      </c>
      <c r="D503">
        <f>SPY_IVOL!D503</f>
        <v>15.0921</v>
      </c>
      <c r="E503">
        <f>SPY_IVOL!E503</f>
        <v>11.430899999999999</v>
      </c>
      <c r="F503">
        <f>SPY_IVOL!F503</f>
        <v>9.9872999999999994</v>
      </c>
      <c r="G503">
        <f>SPY_IVOL!G503</f>
        <v>8.7196999999999996</v>
      </c>
      <c r="H503">
        <f>SPY_IVOL!H503</f>
        <v>8.4266000000000005</v>
      </c>
      <c r="I503">
        <f>VLOOKUP($A503,SPY_main!$A:$C,2,FALSE)</f>
        <v>141.19</v>
      </c>
      <c r="J503">
        <f>IFERROR(VLOOKUP($A503,SPY_main!$A:$C,3,FALSE),J502)</f>
        <v>2.2456</v>
      </c>
      <c r="K503">
        <f>IFERROR(VLOOKUP($A503,SPY_main!$E:$F,2,FALSE),K502)</f>
        <v>5.36</v>
      </c>
      <c r="L503">
        <f>IFERROR(VLOOKUP($A503,SPY_main!H:I,2,FALSE),L502)</f>
        <v>12</v>
      </c>
      <c r="M503">
        <f t="shared" si="49"/>
        <v>17.918500000000002</v>
      </c>
      <c r="N503">
        <f t="shared" si="50"/>
        <v>17.918500000000002</v>
      </c>
      <c r="O503">
        <f t="shared" si="51"/>
        <v>14.956899999999999</v>
      </c>
      <c r="P503">
        <f t="shared" si="52"/>
        <v>10.664300000000001</v>
      </c>
      <c r="Q503">
        <f t="shared" si="53"/>
        <v>9.9359999999999999</v>
      </c>
      <c r="R503">
        <f t="shared" si="54"/>
        <v>9.2545000000000002</v>
      </c>
      <c r="S503">
        <f t="shared" si="55"/>
        <v>9.1654999999999998</v>
      </c>
      <c r="T503">
        <f>IFERROR(VLOOKUP($A503,TY_main!A:B,2,FALSE),T502)</f>
        <v>75.3125</v>
      </c>
    </row>
    <row r="504" spans="1:20" x14ac:dyDescent="0.25">
      <c r="A504" s="2">
        <f>SPY_IVOL!A504</f>
        <v>39091</v>
      </c>
      <c r="B504">
        <f>SPY_IVOL!B504</f>
        <v>17.340299999999999</v>
      </c>
      <c r="C504">
        <f>SPY_IVOL!C504</f>
        <v>17.340299999999999</v>
      </c>
      <c r="D504">
        <f>SPY_IVOL!D504</f>
        <v>15.0589</v>
      </c>
      <c r="E504">
        <f>SPY_IVOL!E504</f>
        <v>11.5101</v>
      </c>
      <c r="F504">
        <f>SPY_IVOL!F504</f>
        <v>9.9769000000000005</v>
      </c>
      <c r="G504">
        <f>SPY_IVOL!G504</f>
        <v>8.7128999999999994</v>
      </c>
      <c r="H504">
        <f>SPY_IVOL!H504</f>
        <v>8.3682999999999996</v>
      </c>
      <c r="I504">
        <f>VLOOKUP($A504,SPY_main!$A:$C,2,FALSE)</f>
        <v>141.07</v>
      </c>
      <c r="J504">
        <f>IFERROR(VLOOKUP($A504,SPY_main!$A:$C,3,FALSE),J503)</f>
        <v>2.2475000000000001</v>
      </c>
      <c r="K504">
        <f>IFERROR(VLOOKUP($A504,SPY_main!$E:$F,2,FALSE),K503)</f>
        <v>5.36</v>
      </c>
      <c r="L504">
        <f>IFERROR(VLOOKUP($A504,SPY_main!H:I,2,FALSE),L503)</f>
        <v>11.91</v>
      </c>
      <c r="M504">
        <f t="shared" si="49"/>
        <v>16.492699999999999</v>
      </c>
      <c r="N504">
        <f t="shared" si="50"/>
        <v>16.492699999999999</v>
      </c>
      <c r="O504">
        <f t="shared" si="51"/>
        <v>14.1831</v>
      </c>
      <c r="P504">
        <f t="shared" si="52"/>
        <v>10.8781</v>
      </c>
      <c r="Q504">
        <f t="shared" si="53"/>
        <v>10.157</v>
      </c>
      <c r="R504">
        <f t="shared" si="54"/>
        <v>9.5800999999999998</v>
      </c>
      <c r="S504">
        <f t="shared" si="55"/>
        <v>9.4833999999999996</v>
      </c>
      <c r="T504">
        <f>IFERROR(VLOOKUP($A504,TY_main!A:B,2,FALSE),T503)</f>
        <v>75.3125</v>
      </c>
    </row>
    <row r="505" spans="1:20" x14ac:dyDescent="0.25">
      <c r="A505" s="2">
        <f>SPY_IVOL!A505</f>
        <v>39092</v>
      </c>
      <c r="B505">
        <f>SPY_IVOL!B505</f>
        <v>16.973099999999999</v>
      </c>
      <c r="C505">
        <f>SPY_IVOL!C505</f>
        <v>16.973099999999999</v>
      </c>
      <c r="D505">
        <f>SPY_IVOL!D505</f>
        <v>14.586399999999999</v>
      </c>
      <c r="E505">
        <f>SPY_IVOL!E505</f>
        <v>10.9771</v>
      </c>
      <c r="F505">
        <f>SPY_IVOL!F505</f>
        <v>9.4902999999999995</v>
      </c>
      <c r="G505">
        <f>SPY_IVOL!G505</f>
        <v>8.1364999999999998</v>
      </c>
      <c r="H505">
        <f>SPY_IVOL!H505</f>
        <v>7.8231999999999999</v>
      </c>
      <c r="I505">
        <f>VLOOKUP($A505,SPY_main!$A:$C,2,FALSE)</f>
        <v>141.54</v>
      </c>
      <c r="J505">
        <f>IFERROR(VLOOKUP($A505,SPY_main!$A:$C,3,FALSE),J504)</f>
        <v>2.2401</v>
      </c>
      <c r="K505">
        <f>IFERROR(VLOOKUP($A505,SPY_main!$E:$F,2,FALSE),K504)</f>
        <v>5.36</v>
      </c>
      <c r="L505">
        <f>IFERROR(VLOOKUP($A505,SPY_main!H:I,2,FALSE),L504)</f>
        <v>11.47</v>
      </c>
      <c r="M505">
        <f t="shared" si="49"/>
        <v>16.032699999999998</v>
      </c>
      <c r="N505">
        <f t="shared" si="50"/>
        <v>16.032699999999998</v>
      </c>
      <c r="O505">
        <f t="shared" si="51"/>
        <v>13.5511</v>
      </c>
      <c r="P505">
        <f t="shared" si="52"/>
        <v>10.048</v>
      </c>
      <c r="Q505">
        <f t="shared" si="53"/>
        <v>9.2497000000000007</v>
      </c>
      <c r="R505">
        <f t="shared" si="54"/>
        <v>8.4437999999999995</v>
      </c>
      <c r="S505">
        <f t="shared" si="55"/>
        <v>8.3401999999999994</v>
      </c>
      <c r="T505">
        <f>IFERROR(VLOOKUP($A505,TY_main!A:B,2,FALSE),T504)</f>
        <v>75.21875</v>
      </c>
    </row>
    <row r="506" spans="1:20" x14ac:dyDescent="0.25">
      <c r="A506" s="2">
        <f>SPY_IVOL!A506</f>
        <v>39093</v>
      </c>
      <c r="B506">
        <f>SPY_IVOL!B506</f>
        <v>16.707000000000001</v>
      </c>
      <c r="C506">
        <f>SPY_IVOL!C506</f>
        <v>16.707000000000001</v>
      </c>
      <c r="D506">
        <f>SPY_IVOL!D506</f>
        <v>14.2018</v>
      </c>
      <c r="E506">
        <f>SPY_IVOL!E506</f>
        <v>10.3161</v>
      </c>
      <c r="F506">
        <f>SPY_IVOL!F506</f>
        <v>8.9870000000000001</v>
      </c>
      <c r="G506">
        <f>SPY_IVOL!G506</f>
        <v>7.9275000000000002</v>
      </c>
      <c r="H506">
        <f>SPY_IVOL!H506</f>
        <v>7.6818999999999997</v>
      </c>
      <c r="I506">
        <f>VLOOKUP($A506,SPY_main!$A:$C,2,FALSE)</f>
        <v>142.16</v>
      </c>
      <c r="J506">
        <f>IFERROR(VLOOKUP($A506,SPY_main!$A:$C,3,FALSE),J505)</f>
        <v>2.2303000000000002</v>
      </c>
      <c r="K506">
        <f>IFERROR(VLOOKUP($A506,SPY_main!$E:$F,2,FALSE),K505)</f>
        <v>5.36</v>
      </c>
      <c r="L506">
        <f>IFERROR(VLOOKUP($A506,SPY_main!H:I,2,FALSE),L505)</f>
        <v>10.87</v>
      </c>
      <c r="M506">
        <f t="shared" si="49"/>
        <v>15.9856</v>
      </c>
      <c r="N506">
        <f t="shared" si="50"/>
        <v>15.9856</v>
      </c>
      <c r="O506">
        <f t="shared" si="51"/>
        <v>13.239000000000001</v>
      </c>
      <c r="P506">
        <f t="shared" si="52"/>
        <v>9.1689000000000007</v>
      </c>
      <c r="Q506">
        <f t="shared" si="53"/>
        <v>8.6725999999999992</v>
      </c>
      <c r="R506">
        <f t="shared" si="54"/>
        <v>8.2775999999999996</v>
      </c>
      <c r="S506">
        <f t="shared" si="55"/>
        <v>8.2241</v>
      </c>
      <c r="T506">
        <f>IFERROR(VLOOKUP($A506,TY_main!A:B,2,FALSE),T505)</f>
        <v>74.96875</v>
      </c>
    </row>
    <row r="507" spans="1:20" x14ac:dyDescent="0.25">
      <c r="A507" s="2">
        <f>SPY_IVOL!A507</f>
        <v>39094</v>
      </c>
      <c r="B507">
        <f>SPY_IVOL!B507</f>
        <v>17.0809</v>
      </c>
      <c r="C507">
        <f>SPY_IVOL!C507</f>
        <v>17.000599999999999</v>
      </c>
      <c r="D507">
        <f>SPY_IVOL!D507</f>
        <v>14.1876</v>
      </c>
      <c r="E507">
        <f>SPY_IVOL!E507</f>
        <v>9.7764000000000006</v>
      </c>
      <c r="F507">
        <f>SPY_IVOL!F507</f>
        <v>8.4056999999999995</v>
      </c>
      <c r="G507">
        <f>SPY_IVOL!G507</f>
        <v>7.2910000000000004</v>
      </c>
      <c r="H507">
        <f>SPY_IVOL!H507</f>
        <v>7.0513000000000003</v>
      </c>
      <c r="I507">
        <f>VLOOKUP($A507,SPY_main!$A:$C,2,FALSE)</f>
        <v>143.24</v>
      </c>
      <c r="J507">
        <f>IFERROR(VLOOKUP($A507,SPY_main!$A:$C,3,FALSE),J506)</f>
        <v>2.2134999999999998</v>
      </c>
      <c r="K507">
        <f>IFERROR(VLOOKUP($A507,SPY_main!$E:$F,2,FALSE),K506)</f>
        <v>5.36</v>
      </c>
      <c r="L507">
        <f>IFERROR(VLOOKUP($A507,SPY_main!H:I,2,FALSE),L506)</f>
        <v>10.15</v>
      </c>
      <c r="M507">
        <f t="shared" si="49"/>
        <v>14.2409</v>
      </c>
      <c r="N507">
        <f t="shared" si="50"/>
        <v>14.2409</v>
      </c>
      <c r="O507">
        <f t="shared" si="51"/>
        <v>11.7669</v>
      </c>
      <c r="P507">
        <f t="shared" si="52"/>
        <v>8.1532999999999998</v>
      </c>
      <c r="Q507">
        <f t="shared" si="53"/>
        <v>7.5949</v>
      </c>
      <c r="R507">
        <f t="shared" si="54"/>
        <v>7.0391000000000004</v>
      </c>
      <c r="S507">
        <f t="shared" si="55"/>
        <v>6.9725000000000001</v>
      </c>
      <c r="T507">
        <f>IFERROR(VLOOKUP($A507,TY_main!A:B,2,FALSE),T506)</f>
        <v>74.828125</v>
      </c>
    </row>
    <row r="508" spans="1:20" x14ac:dyDescent="0.25">
      <c r="A508" s="2">
        <f>SPY_IVOL!A508</f>
        <v>39098</v>
      </c>
      <c r="B508">
        <f>SPY_IVOL!B508</f>
        <v>17.7791</v>
      </c>
      <c r="C508">
        <f>SPY_IVOL!C508</f>
        <v>17.7791</v>
      </c>
      <c r="D508">
        <f>SPY_IVOL!D508</f>
        <v>14.936400000000001</v>
      </c>
      <c r="E508">
        <f>SPY_IVOL!E508</f>
        <v>10.339399999999999</v>
      </c>
      <c r="F508">
        <f>SPY_IVOL!F508</f>
        <v>8.8919999999999995</v>
      </c>
      <c r="G508">
        <f>SPY_IVOL!G508</f>
        <v>7.91</v>
      </c>
      <c r="H508">
        <f>SPY_IVOL!H508</f>
        <v>7.6673999999999998</v>
      </c>
      <c r="I508">
        <f>VLOOKUP($A508,SPY_main!$A:$C,2,FALSE)</f>
        <v>142.96</v>
      </c>
      <c r="J508">
        <f>IFERROR(VLOOKUP($A508,SPY_main!$A:$C,3,FALSE),J507)</f>
        <v>2.2178</v>
      </c>
      <c r="K508">
        <f>IFERROR(VLOOKUP($A508,SPY_main!$E:$F,2,FALSE),K507)</f>
        <v>5.36</v>
      </c>
      <c r="L508">
        <f>IFERROR(VLOOKUP($A508,SPY_main!H:I,2,FALSE),L507)</f>
        <v>10.74</v>
      </c>
      <c r="M508">
        <f t="shared" si="49"/>
        <v>17.0336</v>
      </c>
      <c r="N508">
        <f t="shared" si="50"/>
        <v>17.0336</v>
      </c>
      <c r="O508">
        <f t="shared" si="51"/>
        <v>14.5823</v>
      </c>
      <c r="P508">
        <f t="shared" si="52"/>
        <v>11.1051</v>
      </c>
      <c r="Q508">
        <f t="shared" si="53"/>
        <v>10.3149</v>
      </c>
      <c r="R508">
        <f t="shared" si="54"/>
        <v>9.6143000000000001</v>
      </c>
      <c r="S508">
        <f t="shared" si="55"/>
        <v>9.5069999999999997</v>
      </c>
      <c r="T508">
        <f>IFERROR(VLOOKUP($A508,TY_main!A:B,2,FALSE),T507)</f>
        <v>74.90625</v>
      </c>
    </row>
    <row r="509" spans="1:20" x14ac:dyDescent="0.25">
      <c r="A509" s="2">
        <f>SPY_IVOL!A509</f>
        <v>39099</v>
      </c>
      <c r="B509">
        <f>SPY_IVOL!B509</f>
        <v>17.960100000000001</v>
      </c>
      <c r="C509">
        <f>SPY_IVOL!C509</f>
        <v>17.960100000000001</v>
      </c>
      <c r="D509">
        <f>SPY_IVOL!D509</f>
        <v>15.005800000000001</v>
      </c>
      <c r="E509">
        <f>SPY_IVOL!E509</f>
        <v>10.213100000000001</v>
      </c>
      <c r="F509">
        <f>SPY_IVOL!F509</f>
        <v>8.6577000000000002</v>
      </c>
      <c r="G509">
        <f>SPY_IVOL!G509</f>
        <v>7.5266000000000002</v>
      </c>
      <c r="H509">
        <f>SPY_IVOL!H509</f>
        <v>7.2510000000000003</v>
      </c>
      <c r="I509">
        <f>VLOOKUP($A509,SPY_main!$A:$C,2,FALSE)</f>
        <v>143.02000000000001</v>
      </c>
      <c r="J509">
        <f>IFERROR(VLOOKUP($A509,SPY_main!$A:$C,3,FALSE),J508)</f>
        <v>2.2168999999999999</v>
      </c>
      <c r="K509">
        <f>IFERROR(VLOOKUP($A509,SPY_main!$E:$F,2,FALSE),K508)</f>
        <v>5.36</v>
      </c>
      <c r="L509">
        <f>IFERROR(VLOOKUP($A509,SPY_main!H:I,2,FALSE),L508)</f>
        <v>10.59</v>
      </c>
      <c r="M509">
        <f t="shared" si="49"/>
        <v>18.8764</v>
      </c>
      <c r="N509">
        <f t="shared" si="50"/>
        <v>18.8764</v>
      </c>
      <c r="O509">
        <f t="shared" si="51"/>
        <v>16.187799999999999</v>
      </c>
      <c r="P509">
        <f t="shared" si="52"/>
        <v>12.4278</v>
      </c>
      <c r="Q509">
        <f t="shared" si="53"/>
        <v>11.7818</v>
      </c>
      <c r="R509">
        <f t="shared" si="54"/>
        <v>11.225199999999999</v>
      </c>
      <c r="S509">
        <f t="shared" si="55"/>
        <v>11.1471</v>
      </c>
      <c r="T509">
        <f>IFERROR(VLOOKUP($A509,TY_main!A:B,2,FALSE),T508)</f>
        <v>74.734375</v>
      </c>
    </row>
    <row r="510" spans="1:20" x14ac:dyDescent="0.25">
      <c r="A510" s="2">
        <f>SPY_IVOL!A510</f>
        <v>39100</v>
      </c>
      <c r="B510">
        <f>SPY_IVOL!B510</f>
        <v>17.7759</v>
      </c>
      <c r="C510">
        <f>SPY_IVOL!C510</f>
        <v>17.7759</v>
      </c>
      <c r="D510">
        <f>SPY_IVOL!D510</f>
        <v>14.831200000000001</v>
      </c>
      <c r="E510">
        <f>SPY_IVOL!E510</f>
        <v>10.0586</v>
      </c>
      <c r="F510">
        <f>SPY_IVOL!F510</f>
        <v>8.5952999999999999</v>
      </c>
      <c r="G510">
        <f>SPY_IVOL!G510</f>
        <v>7.5701000000000001</v>
      </c>
      <c r="H510">
        <f>SPY_IVOL!H510</f>
        <v>7.3261000000000003</v>
      </c>
      <c r="I510">
        <f>VLOOKUP($A510,SPY_main!$A:$C,2,FALSE)</f>
        <v>142.54</v>
      </c>
      <c r="J510">
        <f>IFERROR(VLOOKUP($A510,SPY_main!$A:$C,3,FALSE),J509)</f>
        <v>2.2244000000000002</v>
      </c>
      <c r="K510">
        <f>IFERROR(VLOOKUP($A510,SPY_main!$E:$F,2,FALSE),K509)</f>
        <v>5.36</v>
      </c>
      <c r="L510">
        <f>IFERROR(VLOOKUP($A510,SPY_main!H:I,2,FALSE),L509)</f>
        <v>10.85</v>
      </c>
      <c r="M510">
        <f t="shared" si="49"/>
        <v>17.183800000000002</v>
      </c>
      <c r="N510">
        <f t="shared" si="50"/>
        <v>17.183800000000002</v>
      </c>
      <c r="O510">
        <f t="shared" si="51"/>
        <v>15.506600000000001</v>
      </c>
      <c r="P510">
        <f t="shared" si="52"/>
        <v>13.374599999999999</v>
      </c>
      <c r="Q510">
        <f t="shared" si="53"/>
        <v>12.954000000000001</v>
      </c>
      <c r="R510">
        <f t="shared" si="54"/>
        <v>12.548299999999999</v>
      </c>
      <c r="S510">
        <f t="shared" si="55"/>
        <v>12.4991</v>
      </c>
      <c r="T510">
        <f>IFERROR(VLOOKUP($A510,TY_main!A:B,2,FALSE),T509)</f>
        <v>74.875</v>
      </c>
    </row>
    <row r="511" spans="1:20" x14ac:dyDescent="0.25">
      <c r="A511" s="2">
        <f>SPY_IVOL!A511</f>
        <v>39101</v>
      </c>
      <c r="B511">
        <f>SPY_IVOL!B511</f>
        <v>15.976000000000001</v>
      </c>
      <c r="C511">
        <f>SPY_IVOL!C511</f>
        <v>15.976000000000001</v>
      </c>
      <c r="D511">
        <f>SPY_IVOL!D511</f>
        <v>13.8444</v>
      </c>
      <c r="E511">
        <f>SPY_IVOL!E511</f>
        <v>10.5311</v>
      </c>
      <c r="F511">
        <f>SPY_IVOL!F511</f>
        <v>9.1067999999999998</v>
      </c>
      <c r="G511">
        <f>SPY_IVOL!G511</f>
        <v>7.9207000000000001</v>
      </c>
      <c r="H511">
        <f>SPY_IVOL!H511</f>
        <v>7.6016000000000004</v>
      </c>
      <c r="I511">
        <f>VLOOKUP($A511,SPY_main!$A:$C,2,FALSE)</f>
        <v>142.82</v>
      </c>
      <c r="J511">
        <f>IFERROR(VLOOKUP($A511,SPY_main!$A:$C,3,FALSE),J510)</f>
        <v>2.2200000000000002</v>
      </c>
      <c r="K511">
        <f>IFERROR(VLOOKUP($A511,SPY_main!$E:$F,2,FALSE),K510)</f>
        <v>5.36</v>
      </c>
      <c r="L511">
        <f>IFERROR(VLOOKUP($A511,SPY_main!H:I,2,FALSE),L510)</f>
        <v>10.4</v>
      </c>
      <c r="M511">
        <f t="shared" si="49"/>
        <v>18.5045</v>
      </c>
      <c r="N511">
        <f t="shared" si="50"/>
        <v>18.5045</v>
      </c>
      <c r="O511">
        <f t="shared" si="51"/>
        <v>15.124599999999999</v>
      </c>
      <c r="P511">
        <f t="shared" si="52"/>
        <v>9.5533000000000001</v>
      </c>
      <c r="Q511">
        <f t="shared" si="53"/>
        <v>8.1542999999999992</v>
      </c>
      <c r="R511">
        <f t="shared" si="54"/>
        <v>7.2206999999999999</v>
      </c>
      <c r="S511">
        <f t="shared" si="55"/>
        <v>7.0223000000000004</v>
      </c>
      <c r="T511">
        <f>IFERROR(VLOOKUP($A511,TY_main!A:B,2,FALSE),T510)</f>
        <v>74.78125</v>
      </c>
    </row>
    <row r="512" spans="1:20" x14ac:dyDescent="0.25">
      <c r="A512" s="2">
        <f>SPY_IVOL!A512</f>
        <v>39104</v>
      </c>
      <c r="B512">
        <f>SPY_IVOL!B512</f>
        <v>16.171600000000002</v>
      </c>
      <c r="C512">
        <f>SPY_IVOL!C512</f>
        <v>16.171600000000002</v>
      </c>
      <c r="D512">
        <f>SPY_IVOL!D512</f>
        <v>14.047499999999999</v>
      </c>
      <c r="E512">
        <f>SPY_IVOL!E512</f>
        <v>10.7773</v>
      </c>
      <c r="F512">
        <f>SPY_IVOL!F512</f>
        <v>9.2347000000000001</v>
      </c>
      <c r="G512">
        <f>SPY_IVOL!G512</f>
        <v>7.8457999999999997</v>
      </c>
      <c r="H512">
        <f>SPY_IVOL!H512</f>
        <v>7.4728000000000003</v>
      </c>
      <c r="I512">
        <f>VLOOKUP($A512,SPY_main!$A:$C,2,FALSE)</f>
        <v>142.38</v>
      </c>
      <c r="J512">
        <f>IFERROR(VLOOKUP($A512,SPY_main!$A:$C,3,FALSE),J511)</f>
        <v>2.2269000000000001</v>
      </c>
      <c r="K512">
        <f>IFERROR(VLOOKUP($A512,SPY_main!$E:$F,2,FALSE),K511)</f>
        <v>5.36</v>
      </c>
      <c r="L512">
        <f>IFERROR(VLOOKUP($A512,SPY_main!H:I,2,FALSE),L511)</f>
        <v>10.77</v>
      </c>
      <c r="M512">
        <f t="shared" si="49"/>
        <v>18.915500000000002</v>
      </c>
      <c r="N512">
        <f t="shared" si="50"/>
        <v>18.915500000000002</v>
      </c>
      <c r="O512">
        <f t="shared" si="51"/>
        <v>15.442500000000001</v>
      </c>
      <c r="P512">
        <f t="shared" si="52"/>
        <v>9.8673999999999999</v>
      </c>
      <c r="Q512">
        <f t="shared" si="53"/>
        <v>8.4231999999999996</v>
      </c>
      <c r="R512">
        <f t="shared" si="54"/>
        <v>7.2339000000000002</v>
      </c>
      <c r="S512">
        <f t="shared" si="55"/>
        <v>7.0067000000000004</v>
      </c>
      <c r="T512">
        <f>IFERROR(VLOOKUP($A512,TY_main!A:B,2,FALSE),T511)</f>
        <v>74.84375</v>
      </c>
    </row>
    <row r="513" spans="1:20" x14ac:dyDescent="0.25">
      <c r="A513" s="2">
        <f>SPY_IVOL!A513</f>
        <v>39105</v>
      </c>
      <c r="B513">
        <f>SPY_IVOL!B513</f>
        <v>15.8645</v>
      </c>
      <c r="C513">
        <f>SPY_IVOL!C513</f>
        <v>15.8645</v>
      </c>
      <c r="D513">
        <f>SPY_IVOL!D513</f>
        <v>13.671200000000001</v>
      </c>
      <c r="E513">
        <f>SPY_IVOL!E513</f>
        <v>10.3033</v>
      </c>
      <c r="F513">
        <f>SPY_IVOL!F513</f>
        <v>8.83</v>
      </c>
      <c r="G513">
        <f>SPY_IVOL!G513</f>
        <v>7.5086000000000004</v>
      </c>
      <c r="H513">
        <f>SPY_IVOL!H513</f>
        <v>7.1752000000000002</v>
      </c>
      <c r="I513">
        <f>VLOOKUP($A513,SPY_main!$A:$C,2,FALSE)</f>
        <v>142.80000000000001</v>
      </c>
      <c r="J513">
        <f>IFERROR(VLOOKUP($A513,SPY_main!$A:$C,3,FALSE),J512)</f>
        <v>2.2202999999999999</v>
      </c>
      <c r="K513">
        <f>IFERROR(VLOOKUP($A513,SPY_main!$E:$F,2,FALSE),K512)</f>
        <v>5.36</v>
      </c>
      <c r="L513">
        <f>IFERROR(VLOOKUP($A513,SPY_main!H:I,2,FALSE),L512)</f>
        <v>10.34</v>
      </c>
      <c r="M513">
        <f t="shared" si="49"/>
        <v>18.474299999999999</v>
      </c>
      <c r="N513">
        <f t="shared" si="50"/>
        <v>18.474299999999999</v>
      </c>
      <c r="O513">
        <f t="shared" si="51"/>
        <v>14.9832</v>
      </c>
      <c r="P513">
        <f t="shared" si="52"/>
        <v>9.3157999999999994</v>
      </c>
      <c r="Q513">
        <f t="shared" si="53"/>
        <v>7.9497</v>
      </c>
      <c r="R513">
        <f t="shared" si="54"/>
        <v>6.8562000000000003</v>
      </c>
      <c r="S513">
        <f t="shared" si="55"/>
        <v>6.6516999999999999</v>
      </c>
      <c r="T513">
        <f>IFERROR(VLOOKUP($A513,TY_main!A:B,2,FALSE),T512)</f>
        <v>74.671875</v>
      </c>
    </row>
    <row r="514" spans="1:20" x14ac:dyDescent="0.25">
      <c r="A514" s="2">
        <f>SPY_IVOL!A514</f>
        <v>39106</v>
      </c>
      <c r="B514">
        <f>SPY_IVOL!B514</f>
        <v>15.315899999999999</v>
      </c>
      <c r="C514">
        <f>SPY_IVOL!C514</f>
        <v>15.315899999999999</v>
      </c>
      <c r="D514">
        <f>SPY_IVOL!D514</f>
        <v>13.136699999999999</v>
      </c>
      <c r="E514">
        <f>SPY_IVOL!E514</f>
        <v>9.7821999999999996</v>
      </c>
      <c r="F514">
        <f>SPY_IVOL!F514</f>
        <v>8.4905000000000008</v>
      </c>
      <c r="G514">
        <f>SPY_IVOL!G514</f>
        <v>7.407</v>
      </c>
      <c r="H514">
        <f>SPY_IVOL!H514</f>
        <v>7.1448</v>
      </c>
      <c r="I514">
        <f>VLOOKUP($A514,SPY_main!$A:$C,2,FALSE)</f>
        <v>143.94999999999999</v>
      </c>
      <c r="J514">
        <f>IFERROR(VLOOKUP($A514,SPY_main!$A:$C,3,FALSE),J513)</f>
        <v>2.2025999999999999</v>
      </c>
      <c r="K514">
        <f>IFERROR(VLOOKUP($A514,SPY_main!$E:$F,2,FALSE),K513)</f>
        <v>5.36</v>
      </c>
      <c r="L514">
        <f>IFERROR(VLOOKUP($A514,SPY_main!H:I,2,FALSE),L513)</f>
        <v>9.89</v>
      </c>
      <c r="M514">
        <f t="shared" ref="M514:M577" si="56">IFERROR(VLOOKUP($A514,FirstM,2,FALSE),M513)</f>
        <v>16.090900000000001</v>
      </c>
      <c r="N514">
        <f t="shared" ref="N514:N577" si="57">IFERROR(VLOOKUP($A514,FirstM,3,FALSE),N513)</f>
        <v>16.090900000000001</v>
      </c>
      <c r="O514">
        <f t="shared" ref="O514:O577" si="58">IFERROR(VLOOKUP($A514,FirstM,4,FALSE),O513)</f>
        <v>13.216900000000001</v>
      </c>
      <c r="P514">
        <f t="shared" ref="P514:P577" si="59">IFERROR(VLOOKUP($A514,FirstM,5,FALSE),P513)</f>
        <v>8.6865000000000006</v>
      </c>
      <c r="Q514">
        <f t="shared" ref="Q514:Q577" si="60">IFERROR(VLOOKUP($A514,FirstM,6,FALSE),Q513)</f>
        <v>7.6421000000000001</v>
      </c>
      <c r="R514">
        <f t="shared" ref="R514:R577" si="61">IFERROR(VLOOKUP($A514,FirstM,7,FALSE),R513)</f>
        <v>6.827</v>
      </c>
      <c r="S514">
        <f t="shared" ref="S514:S577" si="62">IFERROR(VLOOKUP($A514,FirstM,8,FALSE),S513)</f>
        <v>6.6786000000000003</v>
      </c>
      <c r="T514">
        <f>IFERROR(VLOOKUP($A514,TY_main!A:B,2,FALSE),T513)</f>
        <v>74.65625</v>
      </c>
    </row>
    <row r="515" spans="1:20" x14ac:dyDescent="0.25">
      <c r="A515" s="2">
        <f>SPY_IVOL!A515</f>
        <v>39107</v>
      </c>
      <c r="B515">
        <f>SPY_IVOL!B515</f>
        <v>16.282</v>
      </c>
      <c r="C515">
        <f>SPY_IVOL!C515</f>
        <v>16.282</v>
      </c>
      <c r="D515">
        <f>SPY_IVOL!D515</f>
        <v>14.1288</v>
      </c>
      <c r="E515">
        <f>SPY_IVOL!E515</f>
        <v>10.8573</v>
      </c>
      <c r="F515">
        <f>SPY_IVOL!F515</f>
        <v>9.3213000000000008</v>
      </c>
      <c r="G515">
        <f>SPY_IVOL!G515</f>
        <v>7.8963000000000001</v>
      </c>
      <c r="H515">
        <f>SPY_IVOL!H515</f>
        <v>7.5335000000000001</v>
      </c>
      <c r="I515">
        <f>VLOOKUP($A515,SPY_main!$A:$C,2,FALSE)</f>
        <v>142.26</v>
      </c>
      <c r="J515">
        <f>IFERROR(VLOOKUP($A515,SPY_main!$A:$C,3,FALSE),J514)</f>
        <v>2.2286999999999999</v>
      </c>
      <c r="K515">
        <f>IFERROR(VLOOKUP($A515,SPY_main!$E:$F,2,FALSE),K514)</f>
        <v>5.36</v>
      </c>
      <c r="L515">
        <f>IFERROR(VLOOKUP($A515,SPY_main!H:I,2,FALSE),L514)</f>
        <v>11.22</v>
      </c>
      <c r="M515">
        <f t="shared" si="56"/>
        <v>18.6462</v>
      </c>
      <c r="N515">
        <f t="shared" si="57"/>
        <v>18.6462</v>
      </c>
      <c r="O515">
        <f t="shared" si="58"/>
        <v>15.3826</v>
      </c>
      <c r="P515">
        <f t="shared" si="59"/>
        <v>10.2195</v>
      </c>
      <c r="Q515">
        <f t="shared" si="60"/>
        <v>8.8861000000000008</v>
      </c>
      <c r="R515">
        <f t="shared" si="61"/>
        <v>7.8411999999999997</v>
      </c>
      <c r="S515">
        <f t="shared" si="62"/>
        <v>7.6374000000000004</v>
      </c>
      <c r="T515">
        <f>IFERROR(VLOOKUP($A515,TY_main!A:B,2,FALSE),T514)</f>
        <v>74.390625</v>
      </c>
    </row>
    <row r="516" spans="1:20" x14ac:dyDescent="0.25">
      <c r="A516" s="2">
        <f>SPY_IVOL!A516</f>
        <v>39108</v>
      </c>
      <c r="B516">
        <f>SPY_IVOL!B516</f>
        <v>16.073499999999999</v>
      </c>
      <c r="C516">
        <f>SPY_IVOL!C516</f>
        <v>16.073499999999999</v>
      </c>
      <c r="D516">
        <f>SPY_IVOL!D516</f>
        <v>13.920999999999999</v>
      </c>
      <c r="E516">
        <f>SPY_IVOL!E516</f>
        <v>10.7193</v>
      </c>
      <c r="F516">
        <f>SPY_IVOL!F516</f>
        <v>9.3013999999999992</v>
      </c>
      <c r="G516">
        <f>SPY_IVOL!G516</f>
        <v>7.9595000000000002</v>
      </c>
      <c r="H516">
        <f>SPY_IVOL!H516</f>
        <v>7.6523000000000003</v>
      </c>
      <c r="I516">
        <f>VLOOKUP($A516,SPY_main!$A:$C,2,FALSE)</f>
        <v>142.16</v>
      </c>
      <c r="J516">
        <f>IFERROR(VLOOKUP($A516,SPY_main!$A:$C,3,FALSE),J515)</f>
        <v>2.2303000000000002</v>
      </c>
      <c r="K516">
        <f>IFERROR(VLOOKUP($A516,SPY_main!$E:$F,2,FALSE),K515)</f>
        <v>5.36</v>
      </c>
      <c r="L516">
        <f>IFERROR(VLOOKUP($A516,SPY_main!H:I,2,FALSE),L515)</f>
        <v>11.13</v>
      </c>
      <c r="M516">
        <f t="shared" si="56"/>
        <v>16.0899</v>
      </c>
      <c r="N516">
        <f t="shared" si="57"/>
        <v>16.0899</v>
      </c>
      <c r="O516">
        <f t="shared" si="58"/>
        <v>13.5533</v>
      </c>
      <c r="P516">
        <f t="shared" si="59"/>
        <v>9.798</v>
      </c>
      <c r="Q516">
        <f t="shared" si="60"/>
        <v>8.9268000000000001</v>
      </c>
      <c r="R516">
        <f t="shared" si="61"/>
        <v>8.1963000000000008</v>
      </c>
      <c r="S516">
        <f t="shared" si="62"/>
        <v>8.0738000000000003</v>
      </c>
      <c r="T516">
        <f>IFERROR(VLOOKUP($A516,TY_main!A:B,2,FALSE),T515)</f>
        <v>74.34375</v>
      </c>
    </row>
    <row r="517" spans="1:20" x14ac:dyDescent="0.25">
      <c r="A517" s="2">
        <f>SPY_IVOL!A517</f>
        <v>39111</v>
      </c>
      <c r="B517">
        <f>SPY_IVOL!B517</f>
        <v>16.084499999999998</v>
      </c>
      <c r="C517">
        <f>SPY_IVOL!C517</f>
        <v>16.084499999999998</v>
      </c>
      <c r="D517">
        <f>SPY_IVOL!D517</f>
        <v>14.0762</v>
      </c>
      <c r="E517">
        <f>SPY_IVOL!E517</f>
        <v>10.6045</v>
      </c>
      <c r="F517">
        <f>SPY_IVOL!F517</f>
        <v>8.0975999999999999</v>
      </c>
      <c r="G517">
        <f>SPY_IVOL!G517</f>
        <v>7.8250999999999999</v>
      </c>
      <c r="H517">
        <f>SPY_IVOL!H517</f>
        <v>7.8250999999999999</v>
      </c>
      <c r="I517">
        <f>VLOOKUP($A517,SPY_main!$A:$C,2,FALSE)</f>
        <v>142.05000000000001</v>
      </c>
      <c r="J517">
        <f>IFERROR(VLOOKUP($A517,SPY_main!$A:$C,3,FALSE),J516)</f>
        <v>2.2320000000000002</v>
      </c>
      <c r="K517">
        <f>IFERROR(VLOOKUP($A517,SPY_main!$E:$F,2,FALSE),K516)</f>
        <v>5.36</v>
      </c>
      <c r="L517">
        <f>IFERROR(VLOOKUP($A517,SPY_main!H:I,2,FALSE),L516)</f>
        <v>11.45</v>
      </c>
      <c r="M517">
        <f t="shared" si="56"/>
        <v>17.201699999999999</v>
      </c>
      <c r="N517">
        <f t="shared" si="57"/>
        <v>17.201699999999999</v>
      </c>
      <c r="O517">
        <f t="shared" si="58"/>
        <v>15.614699999999999</v>
      </c>
      <c r="P517">
        <f t="shared" si="59"/>
        <v>10.496499999999999</v>
      </c>
      <c r="Q517">
        <f t="shared" si="60"/>
        <v>8.4684000000000008</v>
      </c>
      <c r="R517">
        <f t="shared" si="61"/>
        <v>8.4684000000000008</v>
      </c>
      <c r="S517">
        <f t="shared" si="62"/>
        <v>8.4684000000000008</v>
      </c>
      <c r="T517">
        <f>IFERROR(VLOOKUP($A517,TY_main!A:B,2,FALSE),T516)</f>
        <v>74.296875</v>
      </c>
    </row>
    <row r="518" spans="1:20" x14ac:dyDescent="0.25">
      <c r="A518" s="2">
        <f>SPY_IVOL!A518</f>
        <v>39112</v>
      </c>
      <c r="B518">
        <f>SPY_IVOL!B518</f>
        <v>16.460599999999999</v>
      </c>
      <c r="C518">
        <f>SPY_IVOL!C518</f>
        <v>16.460599999999999</v>
      </c>
      <c r="D518">
        <f>SPY_IVOL!D518</f>
        <v>14.145200000000001</v>
      </c>
      <c r="E518">
        <f>SPY_IVOL!E518</f>
        <v>10.65</v>
      </c>
      <c r="F518">
        <f>SPY_IVOL!F518</f>
        <v>9.1758000000000006</v>
      </c>
      <c r="G518">
        <f>SPY_IVOL!G518</f>
        <v>7.8082000000000003</v>
      </c>
      <c r="H518">
        <f>SPY_IVOL!H518</f>
        <v>7.4926000000000004</v>
      </c>
      <c r="I518">
        <f>VLOOKUP($A518,SPY_main!$A:$C,2,FALSE)</f>
        <v>142.79</v>
      </c>
      <c r="J518">
        <f>IFERROR(VLOOKUP($A518,SPY_main!$A:$C,3,FALSE),J517)</f>
        <v>2.2204999999999999</v>
      </c>
      <c r="K518">
        <f>IFERROR(VLOOKUP($A518,SPY_main!$E:$F,2,FALSE),K517)</f>
        <v>5.36</v>
      </c>
      <c r="L518">
        <f>IFERROR(VLOOKUP($A518,SPY_main!H:I,2,FALSE),L517)</f>
        <v>10.96</v>
      </c>
      <c r="M518">
        <f t="shared" si="56"/>
        <v>16.973099999999999</v>
      </c>
      <c r="N518">
        <f t="shared" si="57"/>
        <v>16.973099999999999</v>
      </c>
      <c r="O518">
        <f t="shared" si="58"/>
        <v>14.1328</v>
      </c>
      <c r="P518">
        <f t="shared" si="59"/>
        <v>9.8085000000000004</v>
      </c>
      <c r="Q518">
        <f t="shared" si="60"/>
        <v>8.8855000000000004</v>
      </c>
      <c r="R518">
        <f t="shared" si="61"/>
        <v>8.1689000000000007</v>
      </c>
      <c r="S518">
        <f t="shared" si="62"/>
        <v>8.0450999999999997</v>
      </c>
      <c r="T518">
        <f>IFERROR(VLOOKUP($A518,TY_main!A:B,2,FALSE),T517)</f>
        <v>74.359375</v>
      </c>
    </row>
    <row r="519" spans="1:20" x14ac:dyDescent="0.25">
      <c r="A519" s="2">
        <f>SPY_IVOL!A519</f>
        <v>39113</v>
      </c>
      <c r="B519">
        <f>SPY_IVOL!B519</f>
        <v>16.039100000000001</v>
      </c>
      <c r="C519">
        <f>SPY_IVOL!C519</f>
        <v>16.039100000000001</v>
      </c>
      <c r="D519">
        <f>SPY_IVOL!D519</f>
        <v>13.6927</v>
      </c>
      <c r="E519">
        <f>SPY_IVOL!E519</f>
        <v>10.133599999999999</v>
      </c>
      <c r="F519">
        <f>SPY_IVOL!F519</f>
        <v>8.7735000000000003</v>
      </c>
      <c r="G519">
        <f>SPY_IVOL!G519</f>
        <v>7.5521000000000003</v>
      </c>
      <c r="H519">
        <f>SPY_IVOL!H519</f>
        <v>7.2808000000000002</v>
      </c>
      <c r="I519">
        <f>VLOOKUP($A519,SPY_main!$A:$C,2,FALSE)</f>
        <v>143.75</v>
      </c>
      <c r="J519">
        <f>IFERROR(VLOOKUP($A519,SPY_main!$A:$C,3,FALSE),J518)</f>
        <v>2.2056</v>
      </c>
      <c r="K519">
        <f>IFERROR(VLOOKUP($A519,SPY_main!$E:$F,2,FALSE),K518)</f>
        <v>5.36</v>
      </c>
      <c r="L519">
        <f>IFERROR(VLOOKUP($A519,SPY_main!H:I,2,FALSE),L518)</f>
        <v>10.42</v>
      </c>
      <c r="M519">
        <f t="shared" si="56"/>
        <v>17.728300000000001</v>
      </c>
      <c r="N519">
        <f t="shared" si="57"/>
        <v>17.728300000000001</v>
      </c>
      <c r="O519">
        <f t="shared" si="58"/>
        <v>14.446999999999999</v>
      </c>
      <c r="P519">
        <f t="shared" si="59"/>
        <v>9.2813999999999997</v>
      </c>
      <c r="Q519">
        <f t="shared" si="60"/>
        <v>8.2286999999999999</v>
      </c>
      <c r="R519">
        <f t="shared" si="61"/>
        <v>7.3710000000000004</v>
      </c>
      <c r="S519">
        <f t="shared" si="62"/>
        <v>7.2293000000000003</v>
      </c>
      <c r="T519">
        <f>IFERROR(VLOOKUP($A519,TY_main!A:B,2,FALSE),T518)</f>
        <v>74.5625</v>
      </c>
    </row>
    <row r="520" spans="1:20" x14ac:dyDescent="0.25">
      <c r="A520" s="2">
        <f>SPY_IVOL!A520</f>
        <v>39114</v>
      </c>
      <c r="B520">
        <f>SPY_IVOL!B520</f>
        <v>16.508900000000001</v>
      </c>
      <c r="C520">
        <f>SPY_IVOL!C520</f>
        <v>16.508900000000001</v>
      </c>
      <c r="D520">
        <f>SPY_IVOL!D520</f>
        <v>13.9992</v>
      </c>
      <c r="E520">
        <f>SPY_IVOL!E520</f>
        <v>10.102600000000001</v>
      </c>
      <c r="F520">
        <f>SPY_IVOL!F520</f>
        <v>8.7522000000000002</v>
      </c>
      <c r="G520">
        <f>SPY_IVOL!G520</f>
        <v>7.6494</v>
      </c>
      <c r="H520">
        <f>SPY_IVOL!H520</f>
        <v>7.3958000000000004</v>
      </c>
      <c r="I520">
        <f>VLOOKUP($A520,SPY_main!$A:$C,2,FALSE)</f>
        <v>144.61000000000001</v>
      </c>
      <c r="J520">
        <f>IFERROR(VLOOKUP($A520,SPY_main!$A:$C,3,FALSE),J519)</f>
        <v>2.1924999999999999</v>
      </c>
      <c r="K520">
        <f>IFERROR(VLOOKUP($A520,SPY_main!$E:$F,2,FALSE),K519)</f>
        <v>5.36</v>
      </c>
      <c r="L520">
        <f>IFERROR(VLOOKUP($A520,SPY_main!H:I,2,FALSE),L519)</f>
        <v>10.31</v>
      </c>
      <c r="M520">
        <f t="shared" si="56"/>
        <v>15.699</v>
      </c>
      <c r="N520">
        <f t="shared" si="57"/>
        <v>15.699</v>
      </c>
      <c r="O520">
        <f t="shared" si="58"/>
        <v>13.0867</v>
      </c>
      <c r="P520">
        <f t="shared" si="59"/>
        <v>9.1411999999999995</v>
      </c>
      <c r="Q520">
        <f t="shared" si="60"/>
        <v>8.2242999999999995</v>
      </c>
      <c r="R520">
        <f t="shared" si="61"/>
        <v>7.4528999999999996</v>
      </c>
      <c r="S520">
        <f t="shared" si="62"/>
        <v>7.3224</v>
      </c>
      <c r="T520">
        <f>IFERROR(VLOOKUP($A520,TY_main!A:B,2,FALSE),T519)</f>
        <v>74.515625</v>
      </c>
    </row>
    <row r="521" spans="1:20" x14ac:dyDescent="0.25">
      <c r="A521" s="2">
        <f>SPY_IVOL!A521</f>
        <v>39115</v>
      </c>
      <c r="B521">
        <f>SPY_IVOL!B521</f>
        <v>16.343399999999999</v>
      </c>
      <c r="C521">
        <f>SPY_IVOL!C521</f>
        <v>16.343399999999999</v>
      </c>
      <c r="D521">
        <f>SPY_IVOL!D521</f>
        <v>13.8025</v>
      </c>
      <c r="E521">
        <f>SPY_IVOL!E521</f>
        <v>9.8894000000000002</v>
      </c>
      <c r="F521">
        <f>SPY_IVOL!F521</f>
        <v>8.6468000000000007</v>
      </c>
      <c r="G521">
        <f>SPY_IVOL!G521</f>
        <v>7.6300999999999997</v>
      </c>
      <c r="H521">
        <f>SPY_IVOL!H521</f>
        <v>7.4127999999999998</v>
      </c>
      <c r="I521">
        <f>VLOOKUP($A521,SPY_main!$A:$C,2,FALSE)</f>
        <v>144.81</v>
      </c>
      <c r="J521">
        <f>IFERROR(VLOOKUP($A521,SPY_main!$A:$C,3,FALSE),J520)</f>
        <v>2.1894999999999998</v>
      </c>
      <c r="K521">
        <f>IFERROR(VLOOKUP($A521,SPY_main!$E:$F,2,FALSE),K520)</f>
        <v>5.36</v>
      </c>
      <c r="L521">
        <f>IFERROR(VLOOKUP($A521,SPY_main!H:I,2,FALSE),L520)</f>
        <v>10.08</v>
      </c>
      <c r="M521">
        <f t="shared" si="56"/>
        <v>16.7227</v>
      </c>
      <c r="N521">
        <f t="shared" si="57"/>
        <v>16.7227</v>
      </c>
      <c r="O521">
        <f t="shared" si="58"/>
        <v>13.5991</v>
      </c>
      <c r="P521">
        <f t="shared" si="59"/>
        <v>8.6601999999999997</v>
      </c>
      <c r="Q521">
        <f t="shared" si="60"/>
        <v>7.8011999999999997</v>
      </c>
      <c r="R521">
        <f t="shared" si="61"/>
        <v>7.1657999999999999</v>
      </c>
      <c r="S521">
        <f t="shared" si="62"/>
        <v>7.0625999999999998</v>
      </c>
      <c r="T521">
        <f>IFERROR(VLOOKUP($A521,TY_main!A:B,2,FALSE),T520)</f>
        <v>74.546875</v>
      </c>
    </row>
    <row r="522" spans="1:20" x14ac:dyDescent="0.25">
      <c r="A522" s="2">
        <f>SPY_IVOL!A522</f>
        <v>39118</v>
      </c>
      <c r="B522">
        <f>SPY_IVOL!B522</f>
        <v>15.234500000000001</v>
      </c>
      <c r="C522">
        <f>SPY_IVOL!C522</f>
        <v>15.234500000000001</v>
      </c>
      <c r="D522">
        <f>SPY_IVOL!D522</f>
        <v>13.1097</v>
      </c>
      <c r="E522">
        <f>SPY_IVOL!E522</f>
        <v>9.9446999999999992</v>
      </c>
      <c r="F522">
        <f>SPY_IVOL!F522</f>
        <v>8.6875999999999998</v>
      </c>
      <c r="G522">
        <f>SPY_IVOL!G522</f>
        <v>7.5313999999999997</v>
      </c>
      <c r="H522">
        <f>SPY_IVOL!H522</f>
        <v>7.2798999999999996</v>
      </c>
      <c r="I522">
        <f>VLOOKUP($A522,SPY_main!$A:$C,2,FALSE)</f>
        <v>144.85</v>
      </c>
      <c r="J522">
        <f>IFERROR(VLOOKUP($A522,SPY_main!$A:$C,3,FALSE),J521)</f>
        <v>2.1888999999999998</v>
      </c>
      <c r="K522">
        <f>IFERROR(VLOOKUP($A522,SPY_main!$E:$F,2,FALSE),K521)</f>
        <v>5.36</v>
      </c>
      <c r="L522">
        <f>IFERROR(VLOOKUP($A522,SPY_main!H:I,2,FALSE),L521)</f>
        <v>10.55</v>
      </c>
      <c r="M522">
        <f t="shared" si="56"/>
        <v>16.8249</v>
      </c>
      <c r="N522">
        <f t="shared" si="57"/>
        <v>16.8249</v>
      </c>
      <c r="O522">
        <f t="shared" si="58"/>
        <v>13.781499999999999</v>
      </c>
      <c r="P522">
        <f t="shared" si="59"/>
        <v>9.1029</v>
      </c>
      <c r="Q522">
        <f t="shared" si="60"/>
        <v>8.4703999999999997</v>
      </c>
      <c r="R522">
        <f t="shared" si="61"/>
        <v>8.0182000000000002</v>
      </c>
      <c r="S522">
        <f t="shared" si="62"/>
        <v>7.9509999999999996</v>
      </c>
      <c r="T522">
        <f>IFERROR(VLOOKUP($A522,TY_main!A:B,2,FALSE),T521)</f>
        <v>74.640625</v>
      </c>
    </row>
    <row r="523" spans="1:20" x14ac:dyDescent="0.25">
      <c r="A523" s="2">
        <f>SPY_IVOL!A523</f>
        <v>39119</v>
      </c>
      <c r="B523">
        <f>SPY_IVOL!B523</f>
        <v>15.180300000000001</v>
      </c>
      <c r="C523">
        <f>SPY_IVOL!C523</f>
        <v>15.180300000000001</v>
      </c>
      <c r="D523">
        <f>SPY_IVOL!D523</f>
        <v>13.007400000000001</v>
      </c>
      <c r="E523">
        <f>SPY_IVOL!E523</f>
        <v>9.8438999999999997</v>
      </c>
      <c r="F523">
        <f>SPY_IVOL!F523</f>
        <v>8.6136999999999997</v>
      </c>
      <c r="G523">
        <f>SPY_IVOL!G523</f>
        <v>7.4</v>
      </c>
      <c r="H523">
        <f>SPY_IVOL!H523</f>
        <v>7.1708999999999996</v>
      </c>
      <c r="I523">
        <f>VLOOKUP($A523,SPY_main!$A:$C,2,FALSE)</f>
        <v>144.88999999999999</v>
      </c>
      <c r="J523">
        <f>IFERROR(VLOOKUP($A523,SPY_main!$A:$C,3,FALSE),J522)</f>
        <v>1.5219</v>
      </c>
      <c r="K523">
        <f>IFERROR(VLOOKUP($A523,SPY_main!$E:$F,2,FALSE),K522)</f>
        <v>5.36</v>
      </c>
      <c r="L523">
        <f>IFERROR(VLOOKUP($A523,SPY_main!H:I,2,FALSE),L522)</f>
        <v>10.65</v>
      </c>
      <c r="M523">
        <f t="shared" si="56"/>
        <v>15.47</v>
      </c>
      <c r="N523">
        <f t="shared" si="57"/>
        <v>15.47</v>
      </c>
      <c r="O523">
        <f t="shared" si="58"/>
        <v>12.762600000000001</v>
      </c>
      <c r="P523">
        <f t="shared" si="59"/>
        <v>8.7844999999999995</v>
      </c>
      <c r="Q523">
        <f t="shared" si="60"/>
        <v>8.3384999999999998</v>
      </c>
      <c r="R523">
        <f t="shared" si="61"/>
        <v>7.9310999999999998</v>
      </c>
      <c r="S523">
        <f t="shared" si="62"/>
        <v>7.8818000000000001</v>
      </c>
      <c r="T523">
        <f>IFERROR(VLOOKUP($A523,TY_main!A:B,2,FALSE),T522)</f>
        <v>74.828125</v>
      </c>
    </row>
    <row r="524" spans="1:20" x14ac:dyDescent="0.25">
      <c r="A524" s="2">
        <f>SPY_IVOL!A524</f>
        <v>39120</v>
      </c>
      <c r="B524">
        <f>SPY_IVOL!B524</f>
        <v>14.5946</v>
      </c>
      <c r="C524">
        <f>SPY_IVOL!C524</f>
        <v>14.5946</v>
      </c>
      <c r="D524">
        <f>SPY_IVOL!D524</f>
        <v>12.6214</v>
      </c>
      <c r="E524">
        <f>SPY_IVOL!E524</f>
        <v>9.7423000000000002</v>
      </c>
      <c r="F524">
        <f>SPY_IVOL!F524</f>
        <v>8.4673999999999996</v>
      </c>
      <c r="G524">
        <f>SPY_IVOL!G524</f>
        <v>7.2035999999999998</v>
      </c>
      <c r="H524">
        <f>SPY_IVOL!H524</f>
        <v>6.9404000000000003</v>
      </c>
      <c r="I524">
        <f>VLOOKUP($A524,SPY_main!$A:$C,2,FALSE)</f>
        <v>145.21</v>
      </c>
      <c r="J524">
        <f>IFERROR(VLOOKUP($A524,SPY_main!$A:$C,3,FALSE),J523)</f>
        <v>1.5185</v>
      </c>
      <c r="K524">
        <f>IFERROR(VLOOKUP($A524,SPY_main!$E:$F,2,FALSE),K523)</f>
        <v>5.36</v>
      </c>
      <c r="L524">
        <f>IFERROR(VLOOKUP($A524,SPY_main!H:I,2,FALSE),L523)</f>
        <v>10.32</v>
      </c>
      <c r="M524">
        <f t="shared" si="56"/>
        <v>14.7194</v>
      </c>
      <c r="N524">
        <f t="shared" si="57"/>
        <v>14.7194</v>
      </c>
      <c r="O524">
        <f t="shared" si="58"/>
        <v>12.276400000000001</v>
      </c>
      <c r="P524">
        <f t="shared" si="59"/>
        <v>8.6814</v>
      </c>
      <c r="Q524">
        <f t="shared" si="60"/>
        <v>8.1750000000000007</v>
      </c>
      <c r="R524">
        <f t="shared" si="61"/>
        <v>7.7731000000000003</v>
      </c>
      <c r="S524">
        <f t="shared" si="62"/>
        <v>7.7161999999999997</v>
      </c>
      <c r="T524">
        <f>IFERROR(VLOOKUP($A524,TY_main!A:B,2,FALSE),T523)</f>
        <v>74.953125</v>
      </c>
    </row>
    <row r="525" spans="1:20" x14ac:dyDescent="0.25">
      <c r="A525" s="2">
        <f>SPY_IVOL!A525</f>
        <v>39121</v>
      </c>
      <c r="B525">
        <f>SPY_IVOL!B525</f>
        <v>14.648</v>
      </c>
      <c r="C525">
        <f>SPY_IVOL!C525</f>
        <v>14.648</v>
      </c>
      <c r="D525">
        <f>SPY_IVOL!D525</f>
        <v>12.664400000000001</v>
      </c>
      <c r="E525">
        <f>SPY_IVOL!E525</f>
        <v>9.7657000000000007</v>
      </c>
      <c r="F525">
        <f>SPY_IVOL!F525</f>
        <v>8.5937999999999999</v>
      </c>
      <c r="G525">
        <f>SPY_IVOL!G525</f>
        <v>7.4821999999999997</v>
      </c>
      <c r="H525">
        <f>SPY_IVOL!H525</f>
        <v>7.2530999999999999</v>
      </c>
      <c r="I525">
        <f>VLOOKUP($A525,SPY_main!$A:$C,2,FALSE)</f>
        <v>145.02000000000001</v>
      </c>
      <c r="J525">
        <f>IFERROR(VLOOKUP($A525,SPY_main!$A:$C,3,FALSE),J524)</f>
        <v>1.5205</v>
      </c>
      <c r="K525">
        <f>IFERROR(VLOOKUP($A525,SPY_main!$E:$F,2,FALSE),K524)</f>
        <v>5.36</v>
      </c>
      <c r="L525">
        <f>IFERROR(VLOOKUP($A525,SPY_main!H:I,2,FALSE),L524)</f>
        <v>10.44</v>
      </c>
      <c r="M525">
        <f t="shared" si="56"/>
        <v>15.1249</v>
      </c>
      <c r="N525">
        <f t="shared" si="57"/>
        <v>15.1249</v>
      </c>
      <c r="O525">
        <f t="shared" si="58"/>
        <v>12.477499999999999</v>
      </c>
      <c r="P525">
        <f t="shared" si="59"/>
        <v>8.5282</v>
      </c>
      <c r="Q525">
        <f t="shared" si="60"/>
        <v>8.2348999999999997</v>
      </c>
      <c r="R525">
        <f t="shared" si="61"/>
        <v>8.0546000000000006</v>
      </c>
      <c r="S525">
        <f t="shared" si="62"/>
        <v>8.0306999999999995</v>
      </c>
      <c r="T525">
        <f>IFERROR(VLOOKUP($A525,TY_main!A:B,2,FALSE),T524)</f>
        <v>74.96875</v>
      </c>
    </row>
    <row r="526" spans="1:20" x14ac:dyDescent="0.25">
      <c r="A526" s="2">
        <f>SPY_IVOL!A526</f>
        <v>39122</v>
      </c>
      <c r="B526">
        <f>SPY_IVOL!B526</f>
        <v>16.080200000000001</v>
      </c>
      <c r="C526">
        <f>SPY_IVOL!C526</f>
        <v>16.080200000000001</v>
      </c>
      <c r="D526">
        <f>SPY_IVOL!D526</f>
        <v>13.7875</v>
      </c>
      <c r="E526">
        <f>SPY_IVOL!E526</f>
        <v>10.4147</v>
      </c>
      <c r="F526">
        <f>SPY_IVOL!F526</f>
        <v>9.0936000000000003</v>
      </c>
      <c r="G526">
        <f>SPY_IVOL!G526</f>
        <v>7.8228</v>
      </c>
      <c r="H526">
        <f>SPY_IVOL!H526</f>
        <v>7.5686</v>
      </c>
      <c r="I526">
        <f>VLOOKUP($A526,SPY_main!$A:$C,2,FALSE)</f>
        <v>143.94</v>
      </c>
      <c r="J526">
        <f>IFERROR(VLOOKUP($A526,SPY_main!$A:$C,3,FALSE),J525)</f>
        <v>1.5319</v>
      </c>
      <c r="K526">
        <f>IFERROR(VLOOKUP($A526,SPY_main!$E:$F,2,FALSE),K525)</f>
        <v>5.36</v>
      </c>
      <c r="L526">
        <f>IFERROR(VLOOKUP($A526,SPY_main!H:I,2,FALSE),L525)</f>
        <v>11.1</v>
      </c>
      <c r="M526">
        <f t="shared" si="56"/>
        <v>16.037700000000001</v>
      </c>
      <c r="N526">
        <f t="shared" si="57"/>
        <v>16.037700000000001</v>
      </c>
      <c r="O526">
        <f t="shared" si="58"/>
        <v>13.319000000000001</v>
      </c>
      <c r="P526">
        <f t="shared" si="59"/>
        <v>9.3130000000000006</v>
      </c>
      <c r="Q526">
        <f t="shared" si="60"/>
        <v>8.5495000000000001</v>
      </c>
      <c r="R526">
        <f t="shared" si="61"/>
        <v>7.8395000000000001</v>
      </c>
      <c r="S526">
        <f t="shared" si="62"/>
        <v>7.7412999999999998</v>
      </c>
      <c r="T526">
        <f>IFERROR(VLOOKUP($A526,TY_main!A:B,2,FALSE),T525)</f>
        <v>74.734375</v>
      </c>
    </row>
    <row r="527" spans="1:20" x14ac:dyDescent="0.25">
      <c r="A527" s="2">
        <f>SPY_IVOL!A527</f>
        <v>39125</v>
      </c>
      <c r="B527">
        <f>SPY_IVOL!B527</f>
        <v>16.544699999999999</v>
      </c>
      <c r="C527">
        <f>SPY_IVOL!C527</f>
        <v>16.544699999999999</v>
      </c>
      <c r="D527">
        <f>SPY_IVOL!D527</f>
        <v>14.2395</v>
      </c>
      <c r="E527">
        <f>SPY_IVOL!E527</f>
        <v>10.9716</v>
      </c>
      <c r="F527">
        <f>SPY_IVOL!F527</f>
        <v>9.7523</v>
      </c>
      <c r="G527">
        <f>SPY_IVOL!G527</f>
        <v>8.5213000000000001</v>
      </c>
      <c r="H527">
        <f>SPY_IVOL!H527</f>
        <v>8.3148</v>
      </c>
      <c r="I527">
        <f>VLOOKUP($A527,SPY_main!$A:$C,2,FALSE)</f>
        <v>143.44999999999999</v>
      </c>
      <c r="J527">
        <f>IFERROR(VLOOKUP($A527,SPY_main!$A:$C,3,FALSE),J526)</f>
        <v>1.5371999999999999</v>
      </c>
      <c r="K527">
        <f>IFERROR(VLOOKUP($A527,SPY_main!$E:$F,2,FALSE),K526)</f>
        <v>5.36</v>
      </c>
      <c r="L527">
        <f>IFERROR(VLOOKUP($A527,SPY_main!H:I,2,FALSE),L526)</f>
        <v>11.61</v>
      </c>
      <c r="M527">
        <f t="shared" si="56"/>
        <v>23.2102</v>
      </c>
      <c r="N527">
        <f t="shared" si="57"/>
        <v>23.2102</v>
      </c>
      <c r="O527">
        <f t="shared" si="58"/>
        <v>18.673999999999999</v>
      </c>
      <c r="P527">
        <f t="shared" si="59"/>
        <v>11.6701</v>
      </c>
      <c r="Q527">
        <f t="shared" si="60"/>
        <v>11.2142</v>
      </c>
      <c r="R527">
        <f t="shared" si="61"/>
        <v>10.836</v>
      </c>
      <c r="S527">
        <f t="shared" si="62"/>
        <v>10.791700000000001</v>
      </c>
      <c r="T527">
        <f>IFERROR(VLOOKUP($A527,TY_main!A:B,2,FALSE),T526)</f>
        <v>74.640625</v>
      </c>
    </row>
    <row r="528" spans="1:20" x14ac:dyDescent="0.25">
      <c r="A528" s="2">
        <f>SPY_IVOL!A528</f>
        <v>39126</v>
      </c>
      <c r="B528">
        <f>SPY_IVOL!B528</f>
        <v>15.712400000000001</v>
      </c>
      <c r="C528">
        <f>SPY_IVOL!C528</f>
        <v>15.712400000000001</v>
      </c>
      <c r="D528">
        <f>SPY_IVOL!D528</f>
        <v>13.2606</v>
      </c>
      <c r="E528">
        <f>SPY_IVOL!E528</f>
        <v>9.6527999999999992</v>
      </c>
      <c r="F528">
        <f>SPY_IVOL!F528</f>
        <v>8.4722000000000008</v>
      </c>
      <c r="G528">
        <f>SPY_IVOL!G528</f>
        <v>7.3147000000000002</v>
      </c>
      <c r="H528">
        <f>SPY_IVOL!H528</f>
        <v>7.1158999999999999</v>
      </c>
      <c r="I528">
        <f>VLOOKUP($A528,SPY_main!$A:$C,2,FALSE)</f>
        <v>144.66</v>
      </c>
      <c r="J528">
        <f>IFERROR(VLOOKUP($A528,SPY_main!$A:$C,3,FALSE),J527)</f>
        <v>1.5243</v>
      </c>
      <c r="K528">
        <f>IFERROR(VLOOKUP($A528,SPY_main!$E:$F,2,FALSE),K527)</f>
        <v>5.36</v>
      </c>
      <c r="L528">
        <f>IFERROR(VLOOKUP($A528,SPY_main!H:I,2,FALSE),L527)</f>
        <v>10.34</v>
      </c>
      <c r="M528">
        <f t="shared" si="56"/>
        <v>15.278</v>
      </c>
      <c r="N528">
        <f t="shared" si="57"/>
        <v>15.278</v>
      </c>
      <c r="O528">
        <f t="shared" si="58"/>
        <v>12.9695</v>
      </c>
      <c r="P528">
        <f t="shared" si="59"/>
        <v>9.7377000000000002</v>
      </c>
      <c r="Q528">
        <f t="shared" si="60"/>
        <v>9.1339000000000006</v>
      </c>
      <c r="R528">
        <f t="shared" si="61"/>
        <v>8.5471000000000004</v>
      </c>
      <c r="S528">
        <f t="shared" si="62"/>
        <v>8.4732000000000003</v>
      </c>
      <c r="T528">
        <f>IFERROR(VLOOKUP($A528,TY_main!A:B,2,FALSE),T527)</f>
        <v>74.609375</v>
      </c>
    </row>
    <row r="529" spans="1:20" x14ac:dyDescent="0.25">
      <c r="A529" s="2">
        <f>SPY_IVOL!A529</f>
        <v>39127</v>
      </c>
      <c r="B529">
        <f>SPY_IVOL!B529</f>
        <v>15.0861</v>
      </c>
      <c r="C529">
        <f>SPY_IVOL!C529</f>
        <v>15.0861</v>
      </c>
      <c r="D529">
        <f>SPY_IVOL!D529</f>
        <v>12.8161</v>
      </c>
      <c r="E529">
        <f>SPY_IVOL!E529</f>
        <v>9.5259999999999998</v>
      </c>
      <c r="F529">
        <f>SPY_IVOL!F529</f>
        <v>8.5210000000000008</v>
      </c>
      <c r="G529">
        <f>SPY_IVOL!G529</f>
        <v>7.5589000000000004</v>
      </c>
      <c r="H529">
        <f>SPY_IVOL!H529</f>
        <v>7.3994</v>
      </c>
      <c r="I529">
        <f>VLOOKUP($A529,SPY_main!$A:$C,2,FALSE)</f>
        <v>145.61000000000001</v>
      </c>
      <c r="J529">
        <f>IFERROR(VLOOKUP($A529,SPY_main!$A:$C,3,FALSE),J528)</f>
        <v>1.5144</v>
      </c>
      <c r="K529">
        <f>IFERROR(VLOOKUP($A529,SPY_main!$E:$F,2,FALSE),K528)</f>
        <v>5.36</v>
      </c>
      <c r="L529">
        <f>IFERROR(VLOOKUP($A529,SPY_main!H:I,2,FALSE),L528)</f>
        <v>10.23</v>
      </c>
      <c r="M529">
        <f t="shared" si="56"/>
        <v>13.0113</v>
      </c>
      <c r="N529">
        <f t="shared" si="57"/>
        <v>13.0113</v>
      </c>
      <c r="O529">
        <f t="shared" si="58"/>
        <v>11.4633</v>
      </c>
      <c r="P529">
        <f t="shared" si="59"/>
        <v>9.4351000000000003</v>
      </c>
      <c r="Q529">
        <f t="shared" si="60"/>
        <v>9.4132999999999996</v>
      </c>
      <c r="R529">
        <f t="shared" si="61"/>
        <v>9.4147999999999996</v>
      </c>
      <c r="S529">
        <f t="shared" si="62"/>
        <v>9.4148999999999994</v>
      </c>
      <c r="T529">
        <f>IFERROR(VLOOKUP($A529,TY_main!A:B,2,FALSE),T528)</f>
        <v>74.984375</v>
      </c>
    </row>
    <row r="530" spans="1:20" x14ac:dyDescent="0.25">
      <c r="A530" s="2">
        <f>SPY_IVOL!A530</f>
        <v>39128</v>
      </c>
      <c r="B530">
        <f>SPY_IVOL!B530</f>
        <v>15.3065</v>
      </c>
      <c r="C530">
        <f>SPY_IVOL!C530</f>
        <v>15.3065</v>
      </c>
      <c r="D530">
        <f>SPY_IVOL!D530</f>
        <v>13.0351</v>
      </c>
      <c r="E530">
        <f>SPY_IVOL!E530</f>
        <v>9.7050000000000001</v>
      </c>
      <c r="F530">
        <f>SPY_IVOL!F530</f>
        <v>8.6128999999999998</v>
      </c>
      <c r="G530">
        <f>SPY_IVOL!G530</f>
        <v>7.5932000000000004</v>
      </c>
      <c r="H530">
        <f>SPY_IVOL!H530</f>
        <v>7.4077999999999999</v>
      </c>
      <c r="I530">
        <f>VLOOKUP($A530,SPY_main!$A:$C,2,FALSE)</f>
        <v>145.80000000000001</v>
      </c>
      <c r="J530">
        <f>IFERROR(VLOOKUP($A530,SPY_main!$A:$C,3,FALSE),J529)</f>
        <v>1.5124</v>
      </c>
      <c r="K530">
        <f>IFERROR(VLOOKUP($A530,SPY_main!$E:$F,2,FALSE),K529)</f>
        <v>5.36</v>
      </c>
      <c r="L530">
        <f>IFERROR(VLOOKUP($A530,SPY_main!H:I,2,FALSE),L529)</f>
        <v>10.220000000000001</v>
      </c>
      <c r="M530">
        <f t="shared" si="56"/>
        <v>11.014799999999999</v>
      </c>
      <c r="N530">
        <f t="shared" si="57"/>
        <v>11.014799999999999</v>
      </c>
      <c r="O530">
        <f t="shared" si="58"/>
        <v>10.1577</v>
      </c>
      <c r="P530">
        <f t="shared" si="59"/>
        <v>9.0884</v>
      </c>
      <c r="Q530">
        <f t="shared" si="60"/>
        <v>8.8201999999999998</v>
      </c>
      <c r="R530">
        <f t="shared" si="61"/>
        <v>8.5660000000000007</v>
      </c>
      <c r="S530">
        <f t="shared" si="62"/>
        <v>8.5325000000000006</v>
      </c>
      <c r="T530">
        <f>IFERROR(VLOOKUP($A530,TY_main!A:B,2,FALSE),T529)</f>
        <v>75.109375</v>
      </c>
    </row>
    <row r="531" spans="1:20" x14ac:dyDescent="0.25">
      <c r="A531" s="2">
        <f>SPY_IVOL!A531</f>
        <v>39129</v>
      </c>
      <c r="B531">
        <f>SPY_IVOL!B531</f>
        <v>16.939</v>
      </c>
      <c r="C531">
        <f>SPY_IVOL!C531</f>
        <v>16.257000000000001</v>
      </c>
      <c r="D531">
        <f>SPY_IVOL!D531</f>
        <v>13.4095</v>
      </c>
      <c r="E531">
        <f>SPY_IVOL!E531</f>
        <v>9.2338000000000005</v>
      </c>
      <c r="F531">
        <f>SPY_IVOL!F531</f>
        <v>8.4605999999999995</v>
      </c>
      <c r="G531">
        <f>SPY_IVOL!G531</f>
        <v>7.7808999999999999</v>
      </c>
      <c r="H531">
        <f>SPY_IVOL!H531</f>
        <v>7.6821000000000002</v>
      </c>
      <c r="I531">
        <f>VLOOKUP($A531,SPY_main!$A:$C,2,FALSE)</f>
        <v>145.72999999999999</v>
      </c>
      <c r="J531">
        <f>IFERROR(VLOOKUP($A531,SPY_main!$A:$C,3,FALSE),J530)</f>
        <v>1.5130999999999999</v>
      </c>
      <c r="K531">
        <f>IFERROR(VLOOKUP($A531,SPY_main!$E:$F,2,FALSE),K530)</f>
        <v>5.36</v>
      </c>
      <c r="L531">
        <f>IFERROR(VLOOKUP($A531,SPY_main!H:I,2,FALSE),L530)</f>
        <v>10.02</v>
      </c>
      <c r="M531">
        <f t="shared" si="56"/>
        <v>15.527900000000001</v>
      </c>
      <c r="N531">
        <f t="shared" si="57"/>
        <v>15.527900000000001</v>
      </c>
      <c r="O531">
        <f t="shared" si="58"/>
        <v>13.0274</v>
      </c>
      <c r="P531">
        <f t="shared" si="59"/>
        <v>9.3521000000000001</v>
      </c>
      <c r="Q531">
        <f t="shared" si="60"/>
        <v>8.4070999999999998</v>
      </c>
      <c r="R531">
        <f t="shared" si="61"/>
        <v>7.5194000000000001</v>
      </c>
      <c r="S531">
        <f t="shared" si="62"/>
        <v>7.3806000000000003</v>
      </c>
      <c r="T531">
        <f>IFERROR(VLOOKUP($A531,TY_main!A:B,2,FALSE),T530)</f>
        <v>75.15625</v>
      </c>
    </row>
    <row r="532" spans="1:20" x14ac:dyDescent="0.25">
      <c r="A532" s="2">
        <f>SPY_IVOL!A532</f>
        <v>39133</v>
      </c>
      <c r="B532">
        <f>SPY_IVOL!B532</f>
        <v>17.598400000000002</v>
      </c>
      <c r="C532">
        <f>SPY_IVOL!C532</f>
        <v>16.834099999999999</v>
      </c>
      <c r="D532">
        <f>SPY_IVOL!D532</f>
        <v>13.835800000000001</v>
      </c>
      <c r="E532">
        <f>SPY_IVOL!E532</f>
        <v>9.3881999999999994</v>
      </c>
      <c r="F532">
        <f>SPY_IVOL!F532</f>
        <v>8.6234000000000002</v>
      </c>
      <c r="G532">
        <f>SPY_IVOL!G532</f>
        <v>8.0042000000000009</v>
      </c>
      <c r="H532">
        <f>SPY_IVOL!H532</f>
        <v>7.9105999999999996</v>
      </c>
      <c r="I532">
        <f>VLOOKUP($A532,SPY_main!$A:$C,2,FALSE)</f>
        <v>146.04</v>
      </c>
      <c r="J532">
        <f>IFERROR(VLOOKUP($A532,SPY_main!$A:$C,3,FALSE),J531)</f>
        <v>1.5099</v>
      </c>
      <c r="K532">
        <f>IFERROR(VLOOKUP($A532,SPY_main!$E:$F,2,FALSE),K531)</f>
        <v>5.36</v>
      </c>
      <c r="L532">
        <f>IFERROR(VLOOKUP($A532,SPY_main!H:I,2,FALSE),L531)</f>
        <v>10.24</v>
      </c>
      <c r="M532">
        <f t="shared" si="56"/>
        <v>15.4847</v>
      </c>
      <c r="N532">
        <f t="shared" si="57"/>
        <v>15.4847</v>
      </c>
      <c r="O532">
        <f t="shared" si="58"/>
        <v>13.084300000000001</v>
      </c>
      <c r="P532">
        <f t="shared" si="59"/>
        <v>9.5996000000000006</v>
      </c>
      <c r="Q532">
        <f t="shared" si="60"/>
        <v>8.7751999999999999</v>
      </c>
      <c r="R532">
        <f t="shared" si="61"/>
        <v>8.0299999999999994</v>
      </c>
      <c r="S532">
        <f t="shared" si="62"/>
        <v>7.9145000000000003</v>
      </c>
      <c r="T532">
        <f>IFERROR(VLOOKUP($A532,TY_main!A:B,2,FALSE),T531)</f>
        <v>75.21875</v>
      </c>
    </row>
    <row r="533" spans="1:20" x14ac:dyDescent="0.25">
      <c r="A533" s="2">
        <f>SPY_IVOL!A533</f>
        <v>39134</v>
      </c>
      <c r="B533">
        <f>SPY_IVOL!B533</f>
        <v>16.717300000000002</v>
      </c>
      <c r="C533">
        <f>SPY_IVOL!C533</f>
        <v>16.597899999999999</v>
      </c>
      <c r="D533">
        <f>SPY_IVOL!D533</f>
        <v>13.6525</v>
      </c>
      <c r="E533">
        <f>SPY_IVOL!E533</f>
        <v>9.2484999999999999</v>
      </c>
      <c r="F533">
        <f>SPY_IVOL!F533</f>
        <v>8.5142000000000007</v>
      </c>
      <c r="G533">
        <f>SPY_IVOL!G533</f>
        <v>7.8559000000000001</v>
      </c>
      <c r="H533">
        <f>SPY_IVOL!H533</f>
        <v>7.7652999999999999</v>
      </c>
      <c r="I533">
        <f>VLOOKUP($A533,SPY_main!$A:$C,2,FALSE)</f>
        <v>145.97999999999999</v>
      </c>
      <c r="J533">
        <f>IFERROR(VLOOKUP($A533,SPY_main!$A:$C,3,FALSE),J532)</f>
        <v>1.5105</v>
      </c>
      <c r="K533">
        <f>IFERROR(VLOOKUP($A533,SPY_main!$E:$F,2,FALSE),K532)</f>
        <v>5.36</v>
      </c>
      <c r="L533">
        <f>IFERROR(VLOOKUP($A533,SPY_main!H:I,2,FALSE),L532)</f>
        <v>10.199999999999999</v>
      </c>
      <c r="M533">
        <f t="shared" si="56"/>
        <v>15.770300000000001</v>
      </c>
      <c r="N533">
        <f t="shared" si="57"/>
        <v>15.770300000000001</v>
      </c>
      <c r="O533">
        <f t="shared" si="58"/>
        <v>13.231199999999999</v>
      </c>
      <c r="P533">
        <f t="shared" si="59"/>
        <v>9.5693000000000001</v>
      </c>
      <c r="Q533">
        <f t="shared" si="60"/>
        <v>8.8294999999999995</v>
      </c>
      <c r="R533">
        <f t="shared" si="61"/>
        <v>8.1260999999999992</v>
      </c>
      <c r="S533">
        <f t="shared" si="62"/>
        <v>8.0305</v>
      </c>
      <c r="T533">
        <f>IFERROR(VLOOKUP($A533,TY_main!A:B,2,FALSE),T532)</f>
        <v>75.15625</v>
      </c>
    </row>
    <row r="534" spans="1:20" x14ac:dyDescent="0.25">
      <c r="A534" s="2">
        <f>SPY_IVOL!A534</f>
        <v>39135</v>
      </c>
      <c r="B534">
        <f>SPY_IVOL!B534</f>
        <v>16.721900000000002</v>
      </c>
      <c r="C534">
        <f>SPY_IVOL!C534</f>
        <v>16.6676</v>
      </c>
      <c r="D534">
        <f>SPY_IVOL!D534</f>
        <v>13.7363</v>
      </c>
      <c r="E534">
        <f>SPY_IVOL!E534</f>
        <v>9.3687000000000005</v>
      </c>
      <c r="F534">
        <f>SPY_IVOL!F534</f>
        <v>8.6126000000000005</v>
      </c>
      <c r="G534">
        <f>SPY_IVOL!G534</f>
        <v>7.9181999999999997</v>
      </c>
      <c r="H534">
        <f>SPY_IVOL!H534</f>
        <v>7.8236999999999997</v>
      </c>
      <c r="I534">
        <f>VLOOKUP($A534,SPY_main!$A:$C,2,FALSE)</f>
        <v>145.87</v>
      </c>
      <c r="J534">
        <f>IFERROR(VLOOKUP($A534,SPY_main!$A:$C,3,FALSE),J533)</f>
        <v>1.5117</v>
      </c>
      <c r="K534">
        <f>IFERROR(VLOOKUP($A534,SPY_main!$E:$F,2,FALSE),K533)</f>
        <v>5.36</v>
      </c>
      <c r="L534">
        <f>IFERROR(VLOOKUP($A534,SPY_main!H:I,2,FALSE),L533)</f>
        <v>10.18</v>
      </c>
      <c r="M534">
        <f t="shared" si="56"/>
        <v>15.672499999999999</v>
      </c>
      <c r="N534">
        <f t="shared" si="57"/>
        <v>15.672499999999999</v>
      </c>
      <c r="O534">
        <f t="shared" si="58"/>
        <v>13.1713</v>
      </c>
      <c r="P534">
        <f t="shared" si="59"/>
        <v>9.5528999999999993</v>
      </c>
      <c r="Q534">
        <f t="shared" si="60"/>
        <v>8.9611000000000001</v>
      </c>
      <c r="R534">
        <f t="shared" si="61"/>
        <v>8.4524000000000008</v>
      </c>
      <c r="S534">
        <f t="shared" si="62"/>
        <v>8.3813999999999993</v>
      </c>
      <c r="T534">
        <f>IFERROR(VLOOKUP($A534,TY_main!A:B,2,FALSE),T533)</f>
        <v>74.96875</v>
      </c>
    </row>
    <row r="535" spans="1:20" x14ac:dyDescent="0.25">
      <c r="A535" s="2">
        <f>SPY_IVOL!A535</f>
        <v>39136</v>
      </c>
      <c r="B535">
        <f>SPY_IVOL!B535</f>
        <v>17.277100000000001</v>
      </c>
      <c r="C535">
        <f>SPY_IVOL!C535</f>
        <v>16.9207</v>
      </c>
      <c r="D535">
        <f>SPY_IVOL!D535</f>
        <v>13.946199999999999</v>
      </c>
      <c r="E535">
        <f>SPY_IVOL!E535</f>
        <v>9.6279000000000003</v>
      </c>
      <c r="F535">
        <f>SPY_IVOL!F535</f>
        <v>8.9156999999999993</v>
      </c>
      <c r="G535">
        <f>SPY_IVOL!G535</f>
        <v>8.1968999999999994</v>
      </c>
      <c r="H535">
        <f>SPY_IVOL!H535</f>
        <v>8.1104000000000003</v>
      </c>
      <c r="I535">
        <f>VLOOKUP($A535,SPY_main!$A:$C,2,FALSE)</f>
        <v>145.30000000000001</v>
      </c>
      <c r="J535">
        <f>IFERROR(VLOOKUP($A535,SPY_main!$A:$C,3,FALSE),J534)</f>
        <v>1.5176000000000001</v>
      </c>
      <c r="K535">
        <f>IFERROR(VLOOKUP($A535,SPY_main!$E:$F,2,FALSE),K534)</f>
        <v>5.36</v>
      </c>
      <c r="L535">
        <f>IFERROR(VLOOKUP($A535,SPY_main!H:I,2,FALSE),L534)</f>
        <v>10.58</v>
      </c>
      <c r="M535">
        <f t="shared" si="56"/>
        <v>15.5951</v>
      </c>
      <c r="N535">
        <f t="shared" si="57"/>
        <v>15.5951</v>
      </c>
      <c r="O535">
        <f t="shared" si="58"/>
        <v>13.2119</v>
      </c>
      <c r="P535">
        <f t="shared" si="59"/>
        <v>9.8910999999999998</v>
      </c>
      <c r="Q535">
        <f t="shared" si="60"/>
        <v>9.0588999999999995</v>
      </c>
      <c r="R535">
        <f t="shared" si="61"/>
        <v>8.1770999999999994</v>
      </c>
      <c r="S535">
        <f t="shared" si="62"/>
        <v>8.0707000000000004</v>
      </c>
      <c r="T535">
        <f>IFERROR(VLOOKUP($A535,TY_main!A:B,2,FALSE),T534)</f>
        <v>75.21875</v>
      </c>
    </row>
    <row r="536" spans="1:20" x14ac:dyDescent="0.25">
      <c r="A536" s="2">
        <f>SPY_IVOL!A536</f>
        <v>39139</v>
      </c>
      <c r="B536">
        <f>SPY_IVOL!B536</f>
        <v>17.9588</v>
      </c>
      <c r="C536">
        <f>SPY_IVOL!C536</f>
        <v>17.649699999999999</v>
      </c>
      <c r="D536">
        <f>SPY_IVOL!D536</f>
        <v>14.59</v>
      </c>
      <c r="E536">
        <f>SPY_IVOL!E536</f>
        <v>10.1076</v>
      </c>
      <c r="F536">
        <f>SPY_IVOL!F536</f>
        <v>9.2739999999999991</v>
      </c>
      <c r="G536">
        <f>SPY_IVOL!G536</f>
        <v>8.4808000000000003</v>
      </c>
      <c r="H536">
        <f>SPY_IVOL!H536</f>
        <v>8.3745999999999992</v>
      </c>
      <c r="I536">
        <f>VLOOKUP($A536,SPY_main!$A:$C,2,FALSE)</f>
        <v>145.16999999999999</v>
      </c>
      <c r="J536">
        <f>IFERROR(VLOOKUP($A536,SPY_main!$A:$C,3,FALSE),J535)</f>
        <v>1.5189999999999999</v>
      </c>
      <c r="K536">
        <f>IFERROR(VLOOKUP($A536,SPY_main!$E:$F,2,FALSE),K535)</f>
        <v>5.36</v>
      </c>
      <c r="L536">
        <f>IFERROR(VLOOKUP($A536,SPY_main!H:I,2,FALSE),L535)</f>
        <v>11.15</v>
      </c>
      <c r="M536">
        <f t="shared" si="56"/>
        <v>16.961300000000001</v>
      </c>
      <c r="N536">
        <f t="shared" si="57"/>
        <v>16.961300000000001</v>
      </c>
      <c r="O536">
        <f t="shared" si="58"/>
        <v>14.3094</v>
      </c>
      <c r="P536">
        <f t="shared" si="59"/>
        <v>10.546200000000001</v>
      </c>
      <c r="Q536">
        <f t="shared" si="60"/>
        <v>9.7538999999999998</v>
      </c>
      <c r="R536">
        <f t="shared" si="61"/>
        <v>8.9726999999999997</v>
      </c>
      <c r="S536">
        <f t="shared" si="62"/>
        <v>8.8712</v>
      </c>
      <c r="T536">
        <f>IFERROR(VLOOKUP($A536,TY_main!A:B,2,FALSE),T535)</f>
        <v>75.4375</v>
      </c>
    </row>
    <row r="537" spans="1:20" x14ac:dyDescent="0.25">
      <c r="A537" s="2">
        <f>SPY_IVOL!A537</f>
        <v>39140</v>
      </c>
      <c r="B537">
        <f>SPY_IVOL!B537</f>
        <v>22.003799999999998</v>
      </c>
      <c r="C537">
        <f>SPY_IVOL!C537</f>
        <v>22.003799999999998</v>
      </c>
      <c r="D537">
        <f>SPY_IVOL!D537</f>
        <v>19.565100000000001</v>
      </c>
      <c r="E537">
        <f>SPY_IVOL!E537</f>
        <v>16.383099999999999</v>
      </c>
      <c r="F537">
        <f>SPY_IVOL!F537</f>
        <v>15.2569</v>
      </c>
      <c r="G537">
        <f>SPY_IVOL!G537</f>
        <v>14.0943</v>
      </c>
      <c r="H537">
        <f>SPY_IVOL!H537</f>
        <v>13.943199999999999</v>
      </c>
      <c r="I537">
        <f>VLOOKUP($A537,SPY_main!$A:$C,2,FALSE)</f>
        <v>139.5</v>
      </c>
      <c r="J537">
        <f>IFERROR(VLOOKUP($A537,SPY_main!$A:$C,3,FALSE),J536)</f>
        <v>1.5807</v>
      </c>
      <c r="K537">
        <f>IFERROR(VLOOKUP($A537,SPY_main!$E:$F,2,FALSE),K536)</f>
        <v>5.36</v>
      </c>
      <c r="L537">
        <f>IFERROR(VLOOKUP($A537,SPY_main!H:I,2,FALSE),L536)</f>
        <v>18.309999999999999</v>
      </c>
      <c r="M537">
        <f t="shared" si="56"/>
        <v>27.0335</v>
      </c>
      <c r="N537">
        <f t="shared" si="57"/>
        <v>27.0335</v>
      </c>
      <c r="O537">
        <f t="shared" si="58"/>
        <v>23.760999999999999</v>
      </c>
      <c r="P537">
        <f t="shared" si="59"/>
        <v>19.409099999999999</v>
      </c>
      <c r="Q537">
        <f t="shared" si="60"/>
        <v>17.810099999999998</v>
      </c>
      <c r="R537">
        <f t="shared" si="61"/>
        <v>16.1358</v>
      </c>
      <c r="S537">
        <f t="shared" si="62"/>
        <v>15.9123</v>
      </c>
      <c r="T537">
        <f>IFERROR(VLOOKUP($A537,TY_main!A:B,2,FALSE),T536)</f>
        <v>75.984375</v>
      </c>
    </row>
    <row r="538" spans="1:20" x14ac:dyDescent="0.25">
      <c r="A538" s="2">
        <f>SPY_IVOL!A538</f>
        <v>39141</v>
      </c>
      <c r="B538">
        <f>SPY_IVOL!B538</f>
        <v>20.5486</v>
      </c>
      <c r="C538">
        <f>SPY_IVOL!C538</f>
        <v>20.5486</v>
      </c>
      <c r="D538">
        <f>SPY_IVOL!D538</f>
        <v>17.807400000000001</v>
      </c>
      <c r="E538">
        <f>SPY_IVOL!E538</f>
        <v>14.182</v>
      </c>
      <c r="F538">
        <f>SPY_IVOL!F538</f>
        <v>12.906499999999999</v>
      </c>
      <c r="G538">
        <f>SPY_IVOL!G538</f>
        <v>11.490399999999999</v>
      </c>
      <c r="H538">
        <f>SPY_IVOL!H538</f>
        <v>11.3375</v>
      </c>
      <c r="I538">
        <f>VLOOKUP($A538,SPY_main!$A:$C,2,FALSE)</f>
        <v>140.93</v>
      </c>
      <c r="J538">
        <f>IFERROR(VLOOKUP($A538,SPY_main!$A:$C,3,FALSE),J537)</f>
        <v>1.5647</v>
      </c>
      <c r="K538">
        <f>IFERROR(VLOOKUP($A538,SPY_main!$E:$F,2,FALSE),K537)</f>
        <v>5.3481300000000003</v>
      </c>
      <c r="L538">
        <f>IFERROR(VLOOKUP($A538,SPY_main!H:I,2,FALSE),L537)</f>
        <v>15.42</v>
      </c>
      <c r="M538">
        <f t="shared" si="56"/>
        <v>23.91</v>
      </c>
      <c r="N538">
        <f t="shared" si="57"/>
        <v>23.91</v>
      </c>
      <c r="O538">
        <f t="shared" si="58"/>
        <v>20.341200000000001</v>
      </c>
      <c r="P538">
        <f t="shared" si="59"/>
        <v>15.551500000000001</v>
      </c>
      <c r="Q538">
        <f t="shared" si="60"/>
        <v>13.8812</v>
      </c>
      <c r="R538">
        <f t="shared" si="61"/>
        <v>11.9803</v>
      </c>
      <c r="S538">
        <f t="shared" si="62"/>
        <v>11.7888</v>
      </c>
      <c r="T538">
        <f>IFERROR(VLOOKUP($A538,TY_main!A:B,2,FALSE),T537)</f>
        <v>75.828125</v>
      </c>
    </row>
    <row r="539" spans="1:20" x14ac:dyDescent="0.25">
      <c r="A539" s="2">
        <f>SPY_IVOL!A539</f>
        <v>39142</v>
      </c>
      <c r="B539">
        <f>SPY_IVOL!B539</f>
        <v>21.004899999999999</v>
      </c>
      <c r="C539">
        <f>SPY_IVOL!C539</f>
        <v>21.004899999999999</v>
      </c>
      <c r="D539">
        <f>SPY_IVOL!D539</f>
        <v>18.1389</v>
      </c>
      <c r="E539">
        <f>SPY_IVOL!E539</f>
        <v>14.428000000000001</v>
      </c>
      <c r="F539">
        <f>SPY_IVOL!F539</f>
        <v>12.8451</v>
      </c>
      <c r="G539">
        <f>SPY_IVOL!G539</f>
        <v>11.0374</v>
      </c>
      <c r="H539">
        <f>SPY_IVOL!H539</f>
        <v>10.869899999999999</v>
      </c>
      <c r="I539">
        <f>VLOOKUP($A539,SPY_main!$A:$C,2,FALSE)</f>
        <v>140.51</v>
      </c>
      <c r="J539">
        <f>IFERROR(VLOOKUP($A539,SPY_main!$A:$C,3,FALSE),J538)</f>
        <v>1.5692999999999999</v>
      </c>
      <c r="K539">
        <f>IFERROR(VLOOKUP($A539,SPY_main!$E:$F,2,FALSE),K538)</f>
        <v>5.3475000000000001</v>
      </c>
      <c r="L539">
        <f>IFERROR(VLOOKUP($A539,SPY_main!H:I,2,FALSE),L538)</f>
        <v>15.82</v>
      </c>
      <c r="M539">
        <f t="shared" si="56"/>
        <v>24.714600000000001</v>
      </c>
      <c r="N539">
        <f t="shared" si="57"/>
        <v>24.714600000000001</v>
      </c>
      <c r="O539">
        <f t="shared" si="58"/>
        <v>20.988</v>
      </c>
      <c r="P539">
        <f t="shared" si="59"/>
        <v>16.0548</v>
      </c>
      <c r="Q539">
        <f t="shared" si="60"/>
        <v>13.996700000000001</v>
      </c>
      <c r="R539">
        <f t="shared" si="61"/>
        <v>11.5783</v>
      </c>
      <c r="S539">
        <f t="shared" si="62"/>
        <v>11.355600000000001</v>
      </c>
      <c r="T539">
        <f>IFERROR(VLOOKUP($A539,TY_main!A:B,2,FALSE),T538)</f>
        <v>75.84375</v>
      </c>
    </row>
    <row r="540" spans="1:20" x14ac:dyDescent="0.25">
      <c r="A540" s="2">
        <f>SPY_IVOL!A540</f>
        <v>39143</v>
      </c>
      <c r="B540">
        <f>SPY_IVOL!B540</f>
        <v>23.767199999999999</v>
      </c>
      <c r="C540">
        <f>SPY_IVOL!C540</f>
        <v>23.767199999999999</v>
      </c>
      <c r="D540">
        <f>SPY_IVOL!D540</f>
        <v>20.599299999999999</v>
      </c>
      <c r="E540">
        <f>SPY_IVOL!E540</f>
        <v>16.628399999999999</v>
      </c>
      <c r="F540">
        <f>SPY_IVOL!F540</f>
        <v>14.6729</v>
      </c>
      <c r="G540">
        <f>SPY_IVOL!G540</f>
        <v>12.4131</v>
      </c>
      <c r="H540">
        <f>SPY_IVOL!H540</f>
        <v>12.245100000000001</v>
      </c>
      <c r="I540">
        <f>VLOOKUP($A540,SPY_main!$A:$C,2,FALSE)</f>
        <v>138.66999999999999</v>
      </c>
      <c r="J540">
        <f>IFERROR(VLOOKUP($A540,SPY_main!$A:$C,3,FALSE),J539)</f>
        <v>1.5902000000000001</v>
      </c>
      <c r="K540">
        <f>IFERROR(VLOOKUP($A540,SPY_main!$E:$F,2,FALSE),K539)</f>
        <v>5.3462500000000004</v>
      </c>
      <c r="L540">
        <f>IFERROR(VLOOKUP($A540,SPY_main!H:I,2,FALSE),L539)</f>
        <v>18.61</v>
      </c>
      <c r="M540">
        <f t="shared" si="56"/>
        <v>28.53</v>
      </c>
      <c r="N540">
        <f t="shared" si="57"/>
        <v>28.53</v>
      </c>
      <c r="O540">
        <f t="shared" si="58"/>
        <v>24.3642</v>
      </c>
      <c r="P540">
        <f t="shared" si="59"/>
        <v>19.049700000000001</v>
      </c>
      <c r="Q540">
        <f t="shared" si="60"/>
        <v>16.8109</v>
      </c>
      <c r="R540">
        <f t="shared" si="61"/>
        <v>14.2239</v>
      </c>
      <c r="S540">
        <f t="shared" si="62"/>
        <v>14.036</v>
      </c>
      <c r="T540">
        <f>IFERROR(VLOOKUP($A540,TY_main!A:B,2,FALSE),T539)</f>
        <v>76.03125</v>
      </c>
    </row>
    <row r="541" spans="1:20" x14ac:dyDescent="0.25">
      <c r="A541" s="2">
        <f>SPY_IVOL!A541</f>
        <v>39146</v>
      </c>
      <c r="B541">
        <f>SPY_IVOL!B541</f>
        <v>25.910699999999999</v>
      </c>
      <c r="C541">
        <f>SPY_IVOL!C541</f>
        <v>25.910699999999999</v>
      </c>
      <c r="D541">
        <f>SPY_IVOL!D541</f>
        <v>22.4116</v>
      </c>
      <c r="E541">
        <f>SPY_IVOL!E541</f>
        <v>18.386900000000001</v>
      </c>
      <c r="F541">
        <f>SPY_IVOL!F541</f>
        <v>16.172899999999998</v>
      </c>
      <c r="G541">
        <f>SPY_IVOL!G541</f>
        <v>13.603300000000001</v>
      </c>
      <c r="H541">
        <f>SPY_IVOL!H541</f>
        <v>13.5785</v>
      </c>
      <c r="I541">
        <f>VLOOKUP($A541,SPY_main!$A:$C,2,FALSE)</f>
        <v>137.35</v>
      </c>
      <c r="J541">
        <f>IFERROR(VLOOKUP($A541,SPY_main!$A:$C,3,FALSE),J540)</f>
        <v>1.6053999999999999</v>
      </c>
      <c r="K541">
        <f>IFERROR(VLOOKUP($A541,SPY_main!$E:$F,2,FALSE),K540)</f>
        <v>5.33</v>
      </c>
      <c r="L541">
        <f>IFERROR(VLOOKUP($A541,SPY_main!H:I,2,FALSE),L540)</f>
        <v>19.63</v>
      </c>
      <c r="M541">
        <f t="shared" si="56"/>
        <v>32.049199999999999</v>
      </c>
      <c r="N541">
        <f t="shared" si="57"/>
        <v>32.049199999999999</v>
      </c>
      <c r="O541">
        <f t="shared" si="58"/>
        <v>27.2745</v>
      </c>
      <c r="P541">
        <f t="shared" si="59"/>
        <v>21.712700000000002</v>
      </c>
      <c r="Q541">
        <f t="shared" si="60"/>
        <v>19.039200000000001</v>
      </c>
      <c r="R541">
        <f t="shared" si="61"/>
        <v>15.9231</v>
      </c>
      <c r="S541">
        <f t="shared" si="62"/>
        <v>15.9016</v>
      </c>
      <c r="T541">
        <f>IFERROR(VLOOKUP($A541,TY_main!A:B,2,FALSE),T540)</f>
        <v>76.015625</v>
      </c>
    </row>
    <row r="542" spans="1:20" x14ac:dyDescent="0.25">
      <c r="A542" s="2">
        <f>SPY_IVOL!A542</f>
        <v>39147</v>
      </c>
      <c r="B542">
        <f>SPY_IVOL!B542</f>
        <v>21.854399999999998</v>
      </c>
      <c r="C542">
        <f>SPY_IVOL!C542</f>
        <v>21.854399999999998</v>
      </c>
      <c r="D542">
        <f>SPY_IVOL!D542</f>
        <v>18.7241</v>
      </c>
      <c r="E542">
        <f>SPY_IVOL!E542</f>
        <v>14.6363</v>
      </c>
      <c r="F542">
        <f>SPY_IVOL!F542</f>
        <v>12.7941</v>
      </c>
      <c r="G542">
        <f>SPY_IVOL!G542</f>
        <v>10.637499999999999</v>
      </c>
      <c r="H542">
        <f>SPY_IVOL!H542</f>
        <v>10.4396</v>
      </c>
      <c r="I542">
        <f>VLOOKUP($A542,SPY_main!$A:$C,2,FALSE)</f>
        <v>139.69999999999999</v>
      </c>
      <c r="J542">
        <f>IFERROR(VLOOKUP($A542,SPY_main!$A:$C,3,FALSE),J541)</f>
        <v>1.5784</v>
      </c>
      <c r="K542">
        <f>IFERROR(VLOOKUP($A542,SPY_main!$E:$F,2,FALSE),K541)</f>
        <v>5.34</v>
      </c>
      <c r="L542">
        <f>IFERROR(VLOOKUP($A542,SPY_main!H:I,2,FALSE),L541)</f>
        <v>15.96</v>
      </c>
      <c r="M542">
        <f t="shared" si="56"/>
        <v>26.505500000000001</v>
      </c>
      <c r="N542">
        <f t="shared" si="57"/>
        <v>26.505500000000001</v>
      </c>
      <c r="O542">
        <f t="shared" si="58"/>
        <v>22.229700000000001</v>
      </c>
      <c r="P542">
        <f t="shared" si="59"/>
        <v>16.617000000000001</v>
      </c>
      <c r="Q542">
        <f t="shared" si="60"/>
        <v>14.516299999999999</v>
      </c>
      <c r="R542">
        <f t="shared" si="61"/>
        <v>12.0549</v>
      </c>
      <c r="S542">
        <f t="shared" si="62"/>
        <v>11.8725</v>
      </c>
      <c r="T542">
        <f>IFERROR(VLOOKUP($A542,TY_main!A:B,2,FALSE),T541)</f>
        <v>75.96875</v>
      </c>
    </row>
    <row r="543" spans="1:20" x14ac:dyDescent="0.25">
      <c r="A543" s="2">
        <f>SPY_IVOL!A543</f>
        <v>39148</v>
      </c>
      <c r="B543">
        <f>SPY_IVOL!B543</f>
        <v>20.8352</v>
      </c>
      <c r="C543">
        <f>SPY_IVOL!C543</f>
        <v>20.8352</v>
      </c>
      <c r="D543">
        <f>SPY_IVOL!D543</f>
        <v>17.961300000000001</v>
      </c>
      <c r="E543">
        <f>SPY_IVOL!E543</f>
        <v>14.1294</v>
      </c>
      <c r="F543">
        <f>SPY_IVOL!F543</f>
        <v>12.562900000000001</v>
      </c>
      <c r="G543">
        <f>SPY_IVOL!G543</f>
        <v>10.770899999999999</v>
      </c>
      <c r="H543">
        <f>SPY_IVOL!H543</f>
        <v>10.5733</v>
      </c>
      <c r="I543">
        <f>VLOOKUP($A543,SPY_main!$A:$C,2,FALSE)</f>
        <v>139.56</v>
      </c>
      <c r="J543">
        <f>IFERROR(VLOOKUP($A543,SPY_main!$A:$C,3,FALSE),J542)</f>
        <v>1.58</v>
      </c>
      <c r="K543">
        <f>IFERROR(VLOOKUP($A543,SPY_main!$E:$F,2,FALSE),K542)</f>
        <v>5.34</v>
      </c>
      <c r="L543">
        <f>IFERROR(VLOOKUP($A543,SPY_main!H:I,2,FALSE),L542)</f>
        <v>15.24</v>
      </c>
      <c r="M543">
        <f t="shared" si="56"/>
        <v>25.044</v>
      </c>
      <c r="N543">
        <f t="shared" si="57"/>
        <v>25.044</v>
      </c>
      <c r="O543">
        <f t="shared" si="58"/>
        <v>21.255800000000001</v>
      </c>
      <c r="P543">
        <f t="shared" si="59"/>
        <v>16.1005</v>
      </c>
      <c r="Q543">
        <f t="shared" si="60"/>
        <v>14.334300000000001</v>
      </c>
      <c r="R543">
        <f t="shared" si="61"/>
        <v>12.317299999999999</v>
      </c>
      <c r="S543">
        <f t="shared" si="62"/>
        <v>12.1014</v>
      </c>
      <c r="T543">
        <f>IFERROR(VLOOKUP($A543,TY_main!A:B,2,FALSE),T542)</f>
        <v>76.09375</v>
      </c>
    </row>
    <row r="544" spans="1:20" x14ac:dyDescent="0.25">
      <c r="A544" s="2">
        <f>SPY_IVOL!A544</f>
        <v>39149</v>
      </c>
      <c r="B544">
        <f>SPY_IVOL!B544</f>
        <v>19.397500000000001</v>
      </c>
      <c r="C544">
        <f>SPY_IVOL!C544</f>
        <v>19.397500000000001</v>
      </c>
      <c r="D544">
        <f>SPY_IVOL!D544</f>
        <v>16.687200000000001</v>
      </c>
      <c r="E544">
        <f>SPY_IVOL!E544</f>
        <v>13.174200000000001</v>
      </c>
      <c r="F544">
        <f>SPY_IVOL!F544</f>
        <v>11.745200000000001</v>
      </c>
      <c r="G544">
        <f>SPY_IVOL!G544</f>
        <v>10.116400000000001</v>
      </c>
      <c r="H544">
        <f>SPY_IVOL!H544</f>
        <v>9.9702999999999999</v>
      </c>
      <c r="I544">
        <f>VLOOKUP($A544,SPY_main!$A:$C,2,FALSE)</f>
        <v>140.74</v>
      </c>
      <c r="J544">
        <f>IFERROR(VLOOKUP($A544,SPY_main!$A:$C,3,FALSE),J543)</f>
        <v>1.5668</v>
      </c>
      <c r="K544">
        <f>IFERROR(VLOOKUP($A544,SPY_main!$E:$F,2,FALSE),K543)</f>
        <v>5.34</v>
      </c>
      <c r="L544">
        <f>IFERROR(VLOOKUP($A544,SPY_main!H:I,2,FALSE),L543)</f>
        <v>14.29</v>
      </c>
      <c r="M544">
        <f t="shared" si="56"/>
        <v>23.8628</v>
      </c>
      <c r="N544">
        <f t="shared" si="57"/>
        <v>23.8628</v>
      </c>
      <c r="O544">
        <f t="shared" si="58"/>
        <v>20.038699999999999</v>
      </c>
      <c r="P544">
        <f t="shared" si="59"/>
        <v>15.0496</v>
      </c>
      <c r="Q544">
        <f t="shared" si="60"/>
        <v>13.6806</v>
      </c>
      <c r="R544">
        <f t="shared" si="61"/>
        <v>12.158300000000001</v>
      </c>
      <c r="S544">
        <f t="shared" si="62"/>
        <v>12.050800000000001</v>
      </c>
      <c r="T544">
        <f>IFERROR(VLOOKUP($A544,TY_main!A:B,2,FALSE),T543)</f>
        <v>76.09375</v>
      </c>
    </row>
    <row r="545" spans="1:20" x14ac:dyDescent="0.25">
      <c r="A545" s="2">
        <f>SPY_IVOL!A545</f>
        <v>39150</v>
      </c>
      <c r="B545">
        <f>SPY_IVOL!B545</f>
        <v>19.940100000000001</v>
      </c>
      <c r="C545">
        <f>SPY_IVOL!C545</f>
        <v>19.940100000000001</v>
      </c>
      <c r="D545">
        <f>SPY_IVOL!D545</f>
        <v>16.916599999999999</v>
      </c>
      <c r="E545">
        <f>SPY_IVOL!E545</f>
        <v>12.854900000000001</v>
      </c>
      <c r="F545">
        <f>SPY_IVOL!F545</f>
        <v>11.3728</v>
      </c>
      <c r="G545">
        <f>SPY_IVOL!G545</f>
        <v>9.6660000000000004</v>
      </c>
      <c r="H545">
        <f>SPY_IVOL!H545</f>
        <v>9.4964999999999993</v>
      </c>
      <c r="I545">
        <f>VLOOKUP($A545,SPY_main!$A:$C,2,FALSE)</f>
        <v>140.78</v>
      </c>
      <c r="J545">
        <f>IFERROR(VLOOKUP($A545,SPY_main!$A:$C,3,FALSE),J544)</f>
        <v>1.5663</v>
      </c>
      <c r="K545">
        <f>IFERROR(VLOOKUP($A545,SPY_main!$E:$F,2,FALSE),K544)</f>
        <v>5.34</v>
      </c>
      <c r="L545">
        <f>IFERROR(VLOOKUP($A545,SPY_main!H:I,2,FALSE),L544)</f>
        <v>14.09</v>
      </c>
      <c r="M545">
        <f t="shared" si="56"/>
        <v>23.0382</v>
      </c>
      <c r="N545">
        <f t="shared" si="57"/>
        <v>23.0382</v>
      </c>
      <c r="O545">
        <f t="shared" si="58"/>
        <v>19.232700000000001</v>
      </c>
      <c r="P545">
        <f t="shared" si="59"/>
        <v>14.1144</v>
      </c>
      <c r="Q545">
        <f t="shared" si="60"/>
        <v>13.083600000000001</v>
      </c>
      <c r="R545">
        <f t="shared" si="61"/>
        <v>11.9643</v>
      </c>
      <c r="S545">
        <f t="shared" si="62"/>
        <v>11.8727</v>
      </c>
      <c r="T545">
        <f>IFERROR(VLOOKUP($A545,TY_main!A:B,2,FALSE),T544)</f>
        <v>75.703125</v>
      </c>
    </row>
    <row r="546" spans="1:20" x14ac:dyDescent="0.25">
      <c r="A546" s="2">
        <f>SPY_IVOL!A546</f>
        <v>39153</v>
      </c>
      <c r="B546">
        <f>SPY_IVOL!B546</f>
        <v>20.115400000000001</v>
      </c>
      <c r="C546">
        <f>SPY_IVOL!C546</f>
        <v>20.115400000000001</v>
      </c>
      <c r="D546">
        <f>SPY_IVOL!D546</f>
        <v>16.921900000000001</v>
      </c>
      <c r="E546">
        <f>SPY_IVOL!E546</f>
        <v>12.6633</v>
      </c>
      <c r="F546">
        <f>SPY_IVOL!F546</f>
        <v>11.513199999999999</v>
      </c>
      <c r="G546">
        <f>SPY_IVOL!G546</f>
        <v>10.2347</v>
      </c>
      <c r="H546">
        <f>SPY_IVOL!H546</f>
        <v>10.126200000000001</v>
      </c>
      <c r="I546">
        <f>VLOOKUP($A546,SPY_main!$A:$C,2,FALSE)</f>
        <v>140.99</v>
      </c>
      <c r="J546">
        <f>IFERROR(VLOOKUP($A546,SPY_main!$A:$C,3,FALSE),J545)</f>
        <v>1.5640000000000001</v>
      </c>
      <c r="K546">
        <f>IFERROR(VLOOKUP($A546,SPY_main!$E:$F,2,FALSE),K545)</f>
        <v>5.3550000000000004</v>
      </c>
      <c r="L546">
        <f>IFERROR(VLOOKUP($A546,SPY_main!H:I,2,FALSE),L545)</f>
        <v>13.99</v>
      </c>
      <c r="M546">
        <f t="shared" si="56"/>
        <v>24.122900000000001</v>
      </c>
      <c r="N546">
        <f t="shared" si="57"/>
        <v>24.122900000000001</v>
      </c>
      <c r="O546">
        <f t="shared" si="58"/>
        <v>20.427700000000002</v>
      </c>
      <c r="P546">
        <f t="shared" si="59"/>
        <v>15.6752</v>
      </c>
      <c r="Q546">
        <f t="shared" si="60"/>
        <v>14.5815</v>
      </c>
      <c r="R546">
        <f t="shared" si="61"/>
        <v>13.3988</v>
      </c>
      <c r="S546">
        <f t="shared" si="62"/>
        <v>13.3164</v>
      </c>
      <c r="T546">
        <f>IFERROR(VLOOKUP($A546,TY_main!A:B,2,FALSE),T545)</f>
        <v>75.875</v>
      </c>
    </row>
    <row r="547" spans="1:20" x14ac:dyDescent="0.25">
      <c r="A547" s="2">
        <f>SPY_IVOL!A547</f>
        <v>39154</v>
      </c>
      <c r="B547">
        <f>SPY_IVOL!B547</f>
        <v>23.344799999999999</v>
      </c>
      <c r="C547">
        <f>SPY_IVOL!C547</f>
        <v>23.344799999999999</v>
      </c>
      <c r="D547">
        <f>SPY_IVOL!D547</f>
        <v>20.149799999999999</v>
      </c>
      <c r="E547">
        <f>SPY_IVOL!E547</f>
        <v>16.155200000000001</v>
      </c>
      <c r="F547">
        <f>SPY_IVOL!F547</f>
        <v>14.5025</v>
      </c>
      <c r="G547">
        <f>SPY_IVOL!G547</f>
        <v>12.635400000000001</v>
      </c>
      <c r="H547">
        <f>SPY_IVOL!H547</f>
        <v>12.5067</v>
      </c>
      <c r="I547">
        <f>VLOOKUP($A547,SPY_main!$A:$C,2,FALSE)</f>
        <v>138.25</v>
      </c>
      <c r="J547">
        <f>IFERROR(VLOOKUP($A547,SPY_main!$A:$C,3,FALSE),J546)</f>
        <v>1.595</v>
      </c>
      <c r="K547">
        <f>IFERROR(VLOOKUP($A547,SPY_main!$E:$F,2,FALSE),K546)</f>
        <v>5.3548799999999996</v>
      </c>
      <c r="L547">
        <f>IFERROR(VLOOKUP($A547,SPY_main!H:I,2,FALSE),L546)</f>
        <v>18.13</v>
      </c>
      <c r="M547">
        <f t="shared" si="56"/>
        <v>33.4071</v>
      </c>
      <c r="N547">
        <f t="shared" si="57"/>
        <v>33.4071</v>
      </c>
      <c r="O547">
        <f t="shared" si="58"/>
        <v>27.967600000000001</v>
      </c>
      <c r="P547">
        <f t="shared" si="59"/>
        <v>21.015699999999999</v>
      </c>
      <c r="Q547">
        <f t="shared" si="60"/>
        <v>18.9313</v>
      </c>
      <c r="R547">
        <f t="shared" si="61"/>
        <v>16.5869</v>
      </c>
      <c r="S547">
        <f t="shared" si="62"/>
        <v>16.456199999999999</v>
      </c>
      <c r="T547">
        <f>IFERROR(VLOOKUP($A547,TY_main!A:B,2,FALSE),T546)</f>
        <v>76.1875</v>
      </c>
    </row>
    <row r="548" spans="1:20" x14ac:dyDescent="0.25">
      <c r="A548" s="2">
        <f>SPY_IVOL!A548</f>
        <v>39155</v>
      </c>
      <c r="B548">
        <f>SPY_IVOL!B548</f>
        <v>20.6342</v>
      </c>
      <c r="C548">
        <f>SPY_IVOL!C548</f>
        <v>20.6342</v>
      </c>
      <c r="D548">
        <f>SPY_IVOL!D548</f>
        <v>17.993300000000001</v>
      </c>
      <c r="E548">
        <f>SPY_IVOL!E548</f>
        <v>14.785</v>
      </c>
      <c r="F548">
        <f>SPY_IVOL!F548</f>
        <v>13.1342</v>
      </c>
      <c r="G548">
        <f>SPY_IVOL!G548</f>
        <v>11.243600000000001</v>
      </c>
      <c r="H548">
        <f>SPY_IVOL!H548</f>
        <v>11.134600000000001</v>
      </c>
      <c r="I548">
        <f>VLOOKUP($A548,SPY_main!$A:$C,2,FALSE)</f>
        <v>139.28</v>
      </c>
      <c r="J548">
        <f>IFERROR(VLOOKUP($A548,SPY_main!$A:$C,3,FALSE),J547)</f>
        <v>1.5831999999999999</v>
      </c>
      <c r="K548">
        <f>IFERROR(VLOOKUP($A548,SPY_main!$E:$F,2,FALSE),K547)</f>
        <v>5.35</v>
      </c>
      <c r="L548">
        <f>IFERROR(VLOOKUP($A548,SPY_main!H:I,2,FALSE),L547)</f>
        <v>17.27</v>
      </c>
      <c r="M548">
        <f t="shared" si="56"/>
        <v>25.569700000000001</v>
      </c>
      <c r="N548">
        <f t="shared" si="57"/>
        <v>25.569700000000001</v>
      </c>
      <c r="O548">
        <f t="shared" si="58"/>
        <v>22.722999999999999</v>
      </c>
      <c r="P548">
        <f t="shared" si="59"/>
        <v>19.477399999999999</v>
      </c>
      <c r="Q548">
        <f t="shared" si="60"/>
        <v>18.603200000000001</v>
      </c>
      <c r="R548">
        <f t="shared" si="61"/>
        <v>17.6859</v>
      </c>
      <c r="S548">
        <f t="shared" si="62"/>
        <v>17.6509</v>
      </c>
      <c r="T548">
        <f>IFERROR(VLOOKUP($A548,TY_main!A:B,2,FALSE),T547)</f>
        <v>76.09375</v>
      </c>
    </row>
    <row r="549" spans="1:20" x14ac:dyDescent="0.25">
      <c r="A549" s="2">
        <f>SPY_IVOL!A549</f>
        <v>39156</v>
      </c>
      <c r="B549">
        <f>SPY_IVOL!B549</f>
        <v>20.136500000000002</v>
      </c>
      <c r="C549">
        <f>SPY_IVOL!C549</f>
        <v>20.136500000000002</v>
      </c>
      <c r="D549">
        <f>SPY_IVOL!D549</f>
        <v>17.260400000000001</v>
      </c>
      <c r="E549">
        <f>SPY_IVOL!E549</f>
        <v>13.6769</v>
      </c>
      <c r="F549">
        <f>SPY_IVOL!F549</f>
        <v>12.493</v>
      </c>
      <c r="G549">
        <f>SPY_IVOL!G549</f>
        <v>11.1844</v>
      </c>
      <c r="H549">
        <f>SPY_IVOL!H549</f>
        <v>11.1044</v>
      </c>
      <c r="I549">
        <f>VLOOKUP($A549,SPY_main!$A:$C,2,FALSE)</f>
        <v>139.47</v>
      </c>
      <c r="J549">
        <f>IFERROR(VLOOKUP($A549,SPY_main!$A:$C,3,FALSE),J548)</f>
        <v>1.581</v>
      </c>
      <c r="K549">
        <f>IFERROR(VLOOKUP($A549,SPY_main!$E:$F,2,FALSE),K548)</f>
        <v>5.35</v>
      </c>
      <c r="L549">
        <f>IFERROR(VLOOKUP($A549,SPY_main!H:I,2,FALSE),L548)</f>
        <v>16.43</v>
      </c>
      <c r="M549">
        <f t="shared" si="56"/>
        <v>36.773200000000003</v>
      </c>
      <c r="N549">
        <f t="shared" si="57"/>
        <v>36.773200000000003</v>
      </c>
      <c r="O549">
        <f t="shared" si="58"/>
        <v>29.345300000000002</v>
      </c>
      <c r="P549">
        <f t="shared" si="59"/>
        <v>19.776</v>
      </c>
      <c r="Q549">
        <f t="shared" si="60"/>
        <v>19.025300000000001</v>
      </c>
      <c r="R549">
        <f t="shared" si="61"/>
        <v>18.2437</v>
      </c>
      <c r="S549">
        <f t="shared" si="62"/>
        <v>18.2272</v>
      </c>
      <c r="T549">
        <f>IFERROR(VLOOKUP($A549,TY_main!A:B,2,FALSE),T548)</f>
        <v>76.046875</v>
      </c>
    </row>
    <row r="550" spans="1:20" x14ac:dyDescent="0.25">
      <c r="A550" s="2">
        <f>SPY_IVOL!A550</f>
        <v>39157</v>
      </c>
      <c r="B550">
        <f>SPY_IVOL!B550</f>
        <v>22.116</v>
      </c>
      <c r="C550">
        <f>SPY_IVOL!C550</f>
        <v>22.116</v>
      </c>
      <c r="D550">
        <f>SPY_IVOL!D550</f>
        <v>19.008299999999998</v>
      </c>
      <c r="E550">
        <f>SPY_IVOL!E550</f>
        <v>14.5892</v>
      </c>
      <c r="F550">
        <f>SPY_IVOL!F550</f>
        <v>13.219900000000001</v>
      </c>
      <c r="G550">
        <f>SPY_IVOL!G550</f>
        <v>11.9214</v>
      </c>
      <c r="H550">
        <f>SPY_IVOL!H550</f>
        <v>11.706899999999999</v>
      </c>
      <c r="I550">
        <f>VLOOKUP($A550,SPY_main!$A:$C,2,FALSE)</f>
        <v>138.53</v>
      </c>
      <c r="J550">
        <f>IFERROR(VLOOKUP($A550,SPY_main!$A:$C,3,FALSE),J549)</f>
        <v>1.5918000000000001</v>
      </c>
      <c r="K550">
        <f>IFERROR(VLOOKUP($A550,SPY_main!$E:$F,2,FALSE),K549)</f>
        <v>5.35</v>
      </c>
      <c r="L550">
        <f>IFERROR(VLOOKUP($A550,SPY_main!H:I,2,FALSE),L549)</f>
        <v>16.79</v>
      </c>
      <c r="M550">
        <f t="shared" si="56"/>
        <v>36.773200000000003</v>
      </c>
      <c r="N550">
        <f t="shared" si="57"/>
        <v>36.773200000000003</v>
      </c>
      <c r="O550">
        <f t="shared" si="58"/>
        <v>29.345300000000002</v>
      </c>
      <c r="P550">
        <f t="shared" si="59"/>
        <v>19.776</v>
      </c>
      <c r="Q550">
        <f t="shared" si="60"/>
        <v>19.025300000000001</v>
      </c>
      <c r="R550">
        <f t="shared" si="61"/>
        <v>18.2437</v>
      </c>
      <c r="S550">
        <f t="shared" si="62"/>
        <v>18.2272</v>
      </c>
      <c r="T550">
        <f>IFERROR(VLOOKUP($A550,TY_main!A:B,2,FALSE),T549)</f>
        <v>75.984375</v>
      </c>
    </row>
    <row r="551" spans="1:20" x14ac:dyDescent="0.25">
      <c r="A551" s="2">
        <f>SPY_IVOL!A551</f>
        <v>39160</v>
      </c>
      <c r="B551">
        <f>SPY_IVOL!B551</f>
        <v>19.9481</v>
      </c>
      <c r="C551">
        <f>SPY_IVOL!C551</f>
        <v>19.9481</v>
      </c>
      <c r="D551">
        <f>SPY_IVOL!D551</f>
        <v>17.225200000000001</v>
      </c>
      <c r="E551">
        <f>SPY_IVOL!E551</f>
        <v>13.1928</v>
      </c>
      <c r="F551">
        <f>SPY_IVOL!F551</f>
        <v>11.1951</v>
      </c>
      <c r="G551">
        <f>SPY_IVOL!G551</f>
        <v>9.1426999999999996</v>
      </c>
      <c r="H551">
        <f>SPY_IVOL!H551</f>
        <v>8.6771999999999991</v>
      </c>
      <c r="I551">
        <f>VLOOKUP($A551,SPY_main!$A:$C,2,FALSE)</f>
        <v>140.19999999999999</v>
      </c>
      <c r="J551">
        <f>IFERROR(VLOOKUP($A551,SPY_main!$A:$C,3,FALSE),J550)</f>
        <v>1.5728</v>
      </c>
      <c r="K551">
        <f>IFERROR(VLOOKUP($A551,SPY_main!$E:$F,2,FALSE),K550)</f>
        <v>5.35</v>
      </c>
      <c r="L551">
        <f>IFERROR(VLOOKUP($A551,SPY_main!H:I,2,FALSE),L550)</f>
        <v>14.59</v>
      </c>
      <c r="M551">
        <f t="shared" si="56"/>
        <v>23.567299999999999</v>
      </c>
      <c r="N551">
        <f t="shared" si="57"/>
        <v>23.567299999999999</v>
      </c>
      <c r="O551">
        <f t="shared" si="58"/>
        <v>19.562000000000001</v>
      </c>
      <c r="P551">
        <f t="shared" si="59"/>
        <v>13.6151</v>
      </c>
      <c r="Q551">
        <f t="shared" si="60"/>
        <v>12.155900000000001</v>
      </c>
      <c r="R551">
        <f t="shared" si="61"/>
        <v>10.7332</v>
      </c>
      <c r="S551">
        <f t="shared" si="62"/>
        <v>10.523</v>
      </c>
      <c r="T551">
        <f>IFERROR(VLOOKUP($A551,TY_main!A:B,2,FALSE),T550)</f>
        <v>75.875</v>
      </c>
    </row>
    <row r="552" spans="1:20" x14ac:dyDescent="0.25">
      <c r="A552" s="2">
        <f>SPY_IVOL!A552</f>
        <v>39161</v>
      </c>
      <c r="B552">
        <f>SPY_IVOL!B552</f>
        <v>19.436499999999999</v>
      </c>
      <c r="C552">
        <f>SPY_IVOL!C552</f>
        <v>19.436499999999999</v>
      </c>
      <c r="D552">
        <f>SPY_IVOL!D552</f>
        <v>16.539000000000001</v>
      </c>
      <c r="E552">
        <f>SPY_IVOL!E552</f>
        <v>12.0939</v>
      </c>
      <c r="F552">
        <f>SPY_IVOL!F552</f>
        <v>10.1976</v>
      </c>
      <c r="G552">
        <f>SPY_IVOL!G552</f>
        <v>8.3933999999999997</v>
      </c>
      <c r="H552">
        <f>SPY_IVOL!H552</f>
        <v>7.9703999999999997</v>
      </c>
      <c r="I552">
        <f>VLOOKUP($A552,SPY_main!$A:$C,2,FALSE)</f>
        <v>140.97</v>
      </c>
      <c r="J552">
        <f>IFERROR(VLOOKUP($A552,SPY_main!$A:$C,3,FALSE),J551)</f>
        <v>1.5642</v>
      </c>
      <c r="K552">
        <f>IFERROR(VLOOKUP($A552,SPY_main!$E:$F,2,FALSE),K551)</f>
        <v>5.35</v>
      </c>
      <c r="L552">
        <f>IFERROR(VLOOKUP($A552,SPY_main!H:I,2,FALSE),L551)</f>
        <v>13.27</v>
      </c>
      <c r="M552">
        <f t="shared" si="56"/>
        <v>22.573699999999999</v>
      </c>
      <c r="N552">
        <f t="shared" si="57"/>
        <v>22.573699999999999</v>
      </c>
      <c r="O552">
        <f t="shared" si="58"/>
        <v>18.559699999999999</v>
      </c>
      <c r="P552">
        <f t="shared" si="59"/>
        <v>12.4283</v>
      </c>
      <c r="Q552">
        <f t="shared" si="60"/>
        <v>11.286799999999999</v>
      </c>
      <c r="R552">
        <f t="shared" si="61"/>
        <v>10.331300000000001</v>
      </c>
      <c r="S552">
        <f t="shared" si="62"/>
        <v>10.185</v>
      </c>
      <c r="T552">
        <f>IFERROR(VLOOKUP($A552,TY_main!A:B,2,FALSE),T551)</f>
        <v>75.984375</v>
      </c>
    </row>
    <row r="553" spans="1:20" x14ac:dyDescent="0.25">
      <c r="A553" s="2">
        <f>SPY_IVOL!A553</f>
        <v>39162</v>
      </c>
      <c r="B553">
        <f>SPY_IVOL!B553</f>
        <v>17.467199999999998</v>
      </c>
      <c r="C553">
        <f>SPY_IVOL!C553</f>
        <v>17.467199999999998</v>
      </c>
      <c r="D553">
        <f>SPY_IVOL!D553</f>
        <v>14.8317</v>
      </c>
      <c r="E553">
        <f>SPY_IVOL!E553</f>
        <v>10.799899999999999</v>
      </c>
      <c r="F553">
        <f>SPY_IVOL!F553</f>
        <v>9.3183000000000007</v>
      </c>
      <c r="G553">
        <f>SPY_IVOL!G553</f>
        <v>8.0068999999999999</v>
      </c>
      <c r="H553">
        <f>SPY_IVOL!H553</f>
        <v>7.7171000000000003</v>
      </c>
      <c r="I553">
        <f>VLOOKUP($A553,SPY_main!$A:$C,2,FALSE)</f>
        <v>143.29</v>
      </c>
      <c r="J553">
        <f>IFERROR(VLOOKUP($A553,SPY_main!$A:$C,3,FALSE),J552)</f>
        <v>1.5388999999999999</v>
      </c>
      <c r="K553">
        <f>IFERROR(VLOOKUP($A553,SPY_main!$E:$F,2,FALSE),K552)</f>
        <v>5.35</v>
      </c>
      <c r="L553">
        <f>IFERROR(VLOOKUP($A553,SPY_main!H:I,2,FALSE),L552)</f>
        <v>12.19</v>
      </c>
      <c r="M553">
        <f t="shared" si="56"/>
        <v>18.051100000000002</v>
      </c>
      <c r="N553">
        <f t="shared" si="57"/>
        <v>18.051100000000002</v>
      </c>
      <c r="O553">
        <f t="shared" si="58"/>
        <v>15.200900000000001</v>
      </c>
      <c r="P553">
        <f t="shared" si="59"/>
        <v>11.122</v>
      </c>
      <c r="Q553">
        <f t="shared" si="60"/>
        <v>10.378500000000001</v>
      </c>
      <c r="R553">
        <f t="shared" si="61"/>
        <v>9.6875999999999998</v>
      </c>
      <c r="S553">
        <f t="shared" si="62"/>
        <v>9.5952000000000002</v>
      </c>
      <c r="T553">
        <f>IFERROR(VLOOKUP($A553,TY_main!A:B,2,FALSE),T552)</f>
        <v>76.15625</v>
      </c>
    </row>
    <row r="554" spans="1:20" x14ac:dyDescent="0.25">
      <c r="A554" s="2">
        <f>SPY_IVOL!A554</f>
        <v>39163</v>
      </c>
      <c r="B554">
        <f>SPY_IVOL!B554</f>
        <v>18.2166</v>
      </c>
      <c r="C554">
        <f>SPY_IVOL!C554</f>
        <v>18.2166</v>
      </c>
      <c r="D554">
        <f>SPY_IVOL!D554</f>
        <v>15.4823</v>
      </c>
      <c r="E554">
        <f>SPY_IVOL!E554</f>
        <v>11.323700000000001</v>
      </c>
      <c r="F554">
        <f>SPY_IVOL!F554</f>
        <v>9.9002999999999997</v>
      </c>
      <c r="G554">
        <f>SPY_IVOL!G554</f>
        <v>8.6791999999999998</v>
      </c>
      <c r="H554">
        <f>SPY_IVOL!H554</f>
        <v>8.4177</v>
      </c>
      <c r="I554">
        <f>VLOOKUP($A554,SPY_main!$A:$C,2,FALSE)</f>
        <v>143.18</v>
      </c>
      <c r="J554">
        <f>IFERROR(VLOOKUP($A554,SPY_main!$A:$C,3,FALSE),J553)</f>
        <v>1.5401</v>
      </c>
      <c r="K554">
        <f>IFERROR(VLOOKUP($A554,SPY_main!$E:$F,2,FALSE),K553)</f>
        <v>5.3463099999999999</v>
      </c>
      <c r="L554">
        <f>IFERROR(VLOOKUP($A554,SPY_main!H:I,2,FALSE),L553)</f>
        <v>12.93</v>
      </c>
      <c r="M554">
        <f t="shared" si="56"/>
        <v>25.309699999999999</v>
      </c>
      <c r="N554">
        <f t="shared" si="57"/>
        <v>25.309699999999999</v>
      </c>
      <c r="O554">
        <f t="shared" si="58"/>
        <v>20.1037</v>
      </c>
      <c r="P554">
        <f t="shared" si="59"/>
        <v>11.67</v>
      </c>
      <c r="Q554">
        <f t="shared" si="60"/>
        <v>10.6776</v>
      </c>
      <c r="R554">
        <f t="shared" si="61"/>
        <v>9.8827999999999996</v>
      </c>
      <c r="S554">
        <f t="shared" si="62"/>
        <v>9.7756000000000007</v>
      </c>
      <c r="T554">
        <f>IFERROR(VLOOKUP($A554,TY_main!A:B,2,FALSE),T553)</f>
        <v>75.828125</v>
      </c>
    </row>
    <row r="555" spans="1:20" x14ac:dyDescent="0.25">
      <c r="A555" s="2">
        <f>SPY_IVOL!A555</f>
        <v>39164</v>
      </c>
      <c r="B555">
        <f>SPY_IVOL!B555</f>
        <v>17.8643</v>
      </c>
      <c r="C555">
        <f>SPY_IVOL!C555</f>
        <v>17.8643</v>
      </c>
      <c r="D555">
        <f>SPY_IVOL!D555</f>
        <v>15.289099999999999</v>
      </c>
      <c r="E555">
        <f>SPY_IVOL!E555</f>
        <v>11.481</v>
      </c>
      <c r="F555">
        <f>SPY_IVOL!F555</f>
        <v>10.192299999999999</v>
      </c>
      <c r="G555">
        <f>SPY_IVOL!G555</f>
        <v>9.0417000000000005</v>
      </c>
      <c r="H555">
        <f>SPY_IVOL!H555</f>
        <v>8.8140000000000001</v>
      </c>
      <c r="I555">
        <f>VLOOKUP($A555,SPY_main!$A:$C,2,FALSE)</f>
        <v>143.38999999999999</v>
      </c>
      <c r="J555">
        <f>IFERROR(VLOOKUP($A555,SPY_main!$A:$C,3,FALSE),J554)</f>
        <v>1.5378000000000001</v>
      </c>
      <c r="K555">
        <f>IFERROR(VLOOKUP($A555,SPY_main!$E:$F,2,FALSE),K554)</f>
        <v>5.34788</v>
      </c>
      <c r="L555">
        <f>IFERROR(VLOOKUP($A555,SPY_main!H:I,2,FALSE),L554)</f>
        <v>12.95</v>
      </c>
      <c r="M555">
        <f t="shared" si="56"/>
        <v>22.443899999999999</v>
      </c>
      <c r="N555">
        <f t="shared" si="57"/>
        <v>22.443899999999999</v>
      </c>
      <c r="O555">
        <f t="shared" si="58"/>
        <v>18.123899999999999</v>
      </c>
      <c r="P555">
        <f t="shared" si="59"/>
        <v>11.4358</v>
      </c>
      <c r="Q555">
        <f t="shared" si="60"/>
        <v>10.633800000000001</v>
      </c>
      <c r="R555">
        <f t="shared" si="61"/>
        <v>9.9388000000000005</v>
      </c>
      <c r="S555">
        <f t="shared" si="62"/>
        <v>9.8492999999999995</v>
      </c>
      <c r="T555">
        <f>IFERROR(VLOOKUP($A555,TY_main!A:B,2,FALSE),T554)</f>
        <v>75.71875</v>
      </c>
    </row>
    <row r="556" spans="1:20" x14ac:dyDescent="0.25">
      <c r="A556" s="2">
        <f>SPY_IVOL!A556</f>
        <v>39167</v>
      </c>
      <c r="B556">
        <f>SPY_IVOL!B556</f>
        <v>18.528400000000001</v>
      </c>
      <c r="C556">
        <f>SPY_IVOL!C556</f>
        <v>18.528400000000001</v>
      </c>
      <c r="D556">
        <f>SPY_IVOL!D556</f>
        <v>15.7171</v>
      </c>
      <c r="E556">
        <f>SPY_IVOL!E556</f>
        <v>11.562900000000001</v>
      </c>
      <c r="F556">
        <f>SPY_IVOL!F556</f>
        <v>10.100099999999999</v>
      </c>
      <c r="G556">
        <f>SPY_IVOL!G556</f>
        <v>8.6877999999999993</v>
      </c>
      <c r="H556">
        <f>SPY_IVOL!H556</f>
        <v>8.4257000000000009</v>
      </c>
      <c r="I556">
        <f>VLOOKUP($A556,SPY_main!$A:$C,2,FALSE)</f>
        <v>143.19999999999999</v>
      </c>
      <c r="J556">
        <f>IFERROR(VLOOKUP($A556,SPY_main!$A:$C,3,FALSE),J555)</f>
        <v>1.5399</v>
      </c>
      <c r="K556">
        <f>IFERROR(VLOOKUP($A556,SPY_main!$E:$F,2,FALSE),K555)</f>
        <v>5.35</v>
      </c>
      <c r="L556">
        <f>IFERROR(VLOOKUP($A556,SPY_main!H:I,2,FALSE),L555)</f>
        <v>13.16</v>
      </c>
      <c r="M556">
        <f t="shared" si="56"/>
        <v>22.618200000000002</v>
      </c>
      <c r="N556">
        <f t="shared" si="57"/>
        <v>22.618200000000002</v>
      </c>
      <c r="O556">
        <f t="shared" si="58"/>
        <v>18.592700000000001</v>
      </c>
      <c r="P556">
        <f t="shared" si="59"/>
        <v>12.795999999999999</v>
      </c>
      <c r="Q556">
        <f t="shared" si="60"/>
        <v>12.0901</v>
      </c>
      <c r="R556">
        <f t="shared" si="61"/>
        <v>11.340400000000001</v>
      </c>
      <c r="S556">
        <f t="shared" si="62"/>
        <v>11.2643</v>
      </c>
      <c r="T556">
        <f>IFERROR(VLOOKUP($A556,TY_main!A:B,2,FALSE),T555)</f>
        <v>75.828125</v>
      </c>
    </row>
    <row r="557" spans="1:20" x14ac:dyDescent="0.25">
      <c r="A557" s="2">
        <f>SPY_IVOL!A557</f>
        <v>39168</v>
      </c>
      <c r="B557">
        <f>SPY_IVOL!B557</f>
        <v>18.933199999999999</v>
      </c>
      <c r="C557">
        <f>SPY_IVOL!C557</f>
        <v>18.933199999999999</v>
      </c>
      <c r="D557">
        <f>SPY_IVOL!D557</f>
        <v>16.171399999999998</v>
      </c>
      <c r="E557">
        <f>SPY_IVOL!E557</f>
        <v>12.063499999999999</v>
      </c>
      <c r="F557">
        <f>SPY_IVOL!F557</f>
        <v>10.585800000000001</v>
      </c>
      <c r="G557">
        <f>SPY_IVOL!G557</f>
        <v>9.2318999999999996</v>
      </c>
      <c r="H557">
        <f>SPY_IVOL!H557</f>
        <v>8.9580000000000002</v>
      </c>
      <c r="I557">
        <f>VLOOKUP($A557,SPY_main!$A:$C,2,FALSE)</f>
        <v>142.86000000000001</v>
      </c>
      <c r="J557">
        <f>IFERROR(VLOOKUP($A557,SPY_main!$A:$C,3,FALSE),J556)</f>
        <v>1.5435000000000001</v>
      </c>
      <c r="K557">
        <f>IFERROR(VLOOKUP($A557,SPY_main!$E:$F,2,FALSE),K556)</f>
        <v>5.35</v>
      </c>
      <c r="L557">
        <f>IFERROR(VLOOKUP($A557,SPY_main!H:I,2,FALSE),L556)</f>
        <v>13.48</v>
      </c>
      <c r="M557">
        <f t="shared" si="56"/>
        <v>20.1997</v>
      </c>
      <c r="N557">
        <f t="shared" si="57"/>
        <v>20.1997</v>
      </c>
      <c r="O557">
        <f t="shared" si="58"/>
        <v>17.360600000000002</v>
      </c>
      <c r="P557">
        <f t="shared" si="59"/>
        <v>13.499499999999999</v>
      </c>
      <c r="Q557">
        <f t="shared" si="60"/>
        <v>12.997400000000001</v>
      </c>
      <c r="R557">
        <f t="shared" si="61"/>
        <v>12.514200000000001</v>
      </c>
      <c r="S557">
        <f t="shared" si="62"/>
        <v>12.4582</v>
      </c>
      <c r="T557">
        <f>IFERROR(VLOOKUP($A557,TY_main!A:B,2,FALSE),T556)</f>
        <v>75.734375</v>
      </c>
    </row>
    <row r="558" spans="1:20" x14ac:dyDescent="0.25">
      <c r="A558" s="2">
        <f>SPY_IVOL!A558</f>
        <v>39169</v>
      </c>
      <c r="B558">
        <f>SPY_IVOL!B558</f>
        <v>21.1449</v>
      </c>
      <c r="C558">
        <f>SPY_IVOL!C558</f>
        <v>21.1449</v>
      </c>
      <c r="D558">
        <f>SPY_IVOL!D558</f>
        <v>18.0838</v>
      </c>
      <c r="E558">
        <f>SPY_IVOL!E558</f>
        <v>13.604799999999999</v>
      </c>
      <c r="F558">
        <f>SPY_IVOL!F558</f>
        <v>12.0129</v>
      </c>
      <c r="G558">
        <f>SPY_IVOL!G558</f>
        <v>10.504799999999999</v>
      </c>
      <c r="H558">
        <f>SPY_IVOL!H558</f>
        <v>10.2209</v>
      </c>
      <c r="I558">
        <f>VLOOKUP($A558,SPY_main!$A:$C,2,FALSE)</f>
        <v>141.82</v>
      </c>
      <c r="J558">
        <f>IFERROR(VLOOKUP($A558,SPY_main!$A:$C,3,FALSE),J557)</f>
        <v>1.5548</v>
      </c>
      <c r="K558">
        <f>IFERROR(VLOOKUP($A558,SPY_main!$E:$F,2,FALSE),K557)</f>
        <v>5.35</v>
      </c>
      <c r="L558">
        <f>IFERROR(VLOOKUP($A558,SPY_main!H:I,2,FALSE),L557)</f>
        <v>14.98</v>
      </c>
      <c r="M558">
        <f t="shared" si="56"/>
        <v>22.1478</v>
      </c>
      <c r="N558">
        <f t="shared" si="57"/>
        <v>22.1478</v>
      </c>
      <c r="O558">
        <f t="shared" si="58"/>
        <v>19.2685</v>
      </c>
      <c r="P558">
        <f t="shared" si="59"/>
        <v>15.4626</v>
      </c>
      <c r="Q558">
        <f t="shared" si="60"/>
        <v>14.823399999999999</v>
      </c>
      <c r="R558">
        <f t="shared" si="61"/>
        <v>14.16</v>
      </c>
      <c r="S558">
        <f t="shared" si="62"/>
        <v>14.088699999999999</v>
      </c>
      <c r="T558">
        <f>IFERROR(VLOOKUP($A558,TY_main!A:B,2,FALSE),T557)</f>
        <v>75.71875</v>
      </c>
    </row>
    <row r="559" spans="1:20" x14ac:dyDescent="0.25">
      <c r="A559" s="2">
        <f>SPY_IVOL!A559</f>
        <v>39170</v>
      </c>
      <c r="B559">
        <f>SPY_IVOL!B559</f>
        <v>21.178699999999999</v>
      </c>
      <c r="C559">
        <f>SPY_IVOL!C559</f>
        <v>21.178699999999999</v>
      </c>
      <c r="D559">
        <f>SPY_IVOL!D559</f>
        <v>18.1479</v>
      </c>
      <c r="E559">
        <f>SPY_IVOL!E559</f>
        <v>13.7249</v>
      </c>
      <c r="F559">
        <f>SPY_IVOL!F559</f>
        <v>12.2357</v>
      </c>
      <c r="G559">
        <f>SPY_IVOL!G559</f>
        <v>10.8643</v>
      </c>
      <c r="H559">
        <f>SPY_IVOL!H559</f>
        <v>10.6076</v>
      </c>
      <c r="I559">
        <f>VLOOKUP($A559,SPY_main!$A:$C,2,FALSE)</f>
        <v>141.97</v>
      </c>
      <c r="J559">
        <f>IFERROR(VLOOKUP($A559,SPY_main!$A:$C,3,FALSE),J558)</f>
        <v>1.5531999999999999</v>
      </c>
      <c r="K559">
        <f>IFERROR(VLOOKUP($A559,SPY_main!$E:$F,2,FALSE),K558)</f>
        <v>5.34938</v>
      </c>
      <c r="L559">
        <f>IFERROR(VLOOKUP($A559,SPY_main!H:I,2,FALSE),L558)</f>
        <v>15.14</v>
      </c>
      <c r="M559">
        <f t="shared" si="56"/>
        <v>21.210599999999999</v>
      </c>
      <c r="N559">
        <f t="shared" si="57"/>
        <v>21.210599999999999</v>
      </c>
      <c r="O559">
        <f t="shared" si="58"/>
        <v>18.430700000000002</v>
      </c>
      <c r="P559">
        <f t="shared" si="59"/>
        <v>14.744899999999999</v>
      </c>
      <c r="Q559">
        <f t="shared" si="60"/>
        <v>13.930999999999999</v>
      </c>
      <c r="R559">
        <f t="shared" si="61"/>
        <v>13.075200000000001</v>
      </c>
      <c r="S559">
        <f t="shared" si="62"/>
        <v>12.981199999999999</v>
      </c>
      <c r="T559">
        <f>IFERROR(VLOOKUP($A559,TY_main!A:B,2,FALSE),T558)</f>
        <v>75.640625</v>
      </c>
    </row>
    <row r="560" spans="1:20" x14ac:dyDescent="0.25">
      <c r="A560" s="2">
        <f>SPY_IVOL!A560</f>
        <v>39171</v>
      </c>
      <c r="B560">
        <f>SPY_IVOL!B560</f>
        <v>20.3809</v>
      </c>
      <c r="C560">
        <f>SPY_IVOL!C560</f>
        <v>20.3809</v>
      </c>
      <c r="D560">
        <f>SPY_IVOL!D560</f>
        <v>17.4192</v>
      </c>
      <c r="E560">
        <f>SPY_IVOL!E560</f>
        <v>13.118600000000001</v>
      </c>
      <c r="F560">
        <f>SPY_IVOL!F560</f>
        <v>11.5525</v>
      </c>
      <c r="G560">
        <f>SPY_IVOL!G560</f>
        <v>10.0169</v>
      </c>
      <c r="H560">
        <f>SPY_IVOL!H560</f>
        <v>9.7393999999999998</v>
      </c>
      <c r="I560">
        <f>VLOOKUP($A560,SPY_main!$A:$C,2,FALSE)</f>
        <v>142</v>
      </c>
      <c r="J560">
        <f>IFERROR(VLOOKUP($A560,SPY_main!$A:$C,3,FALSE),J559)</f>
        <v>1.5528999999999999</v>
      </c>
      <c r="K560">
        <f>IFERROR(VLOOKUP($A560,SPY_main!$E:$F,2,FALSE),K559)</f>
        <v>5.35</v>
      </c>
      <c r="L560">
        <f>IFERROR(VLOOKUP($A560,SPY_main!H:I,2,FALSE),L559)</f>
        <v>14.64</v>
      </c>
      <c r="M560">
        <f t="shared" si="56"/>
        <v>21.210599999999999</v>
      </c>
      <c r="N560">
        <f t="shared" si="57"/>
        <v>21.210599999999999</v>
      </c>
      <c r="O560">
        <f t="shared" si="58"/>
        <v>18.430700000000002</v>
      </c>
      <c r="P560">
        <f t="shared" si="59"/>
        <v>14.744899999999999</v>
      </c>
      <c r="Q560">
        <f t="shared" si="60"/>
        <v>13.930999999999999</v>
      </c>
      <c r="R560">
        <f t="shared" si="61"/>
        <v>13.075200000000001</v>
      </c>
      <c r="S560">
        <f t="shared" si="62"/>
        <v>12.981199999999999</v>
      </c>
      <c r="T560">
        <f>IFERROR(VLOOKUP($A560,TY_main!A:B,2,FALSE),T559)</f>
        <v>75.546875</v>
      </c>
    </row>
    <row r="561" spans="1:20" x14ac:dyDescent="0.25">
      <c r="A561" s="2">
        <f>SPY_IVOL!A561</f>
        <v>39174</v>
      </c>
      <c r="B561">
        <f>SPY_IVOL!B561</f>
        <v>18.995799999999999</v>
      </c>
      <c r="C561">
        <f>SPY_IVOL!C561</f>
        <v>18.995799999999999</v>
      </c>
      <c r="D561">
        <f>SPY_IVOL!D561</f>
        <v>16.7866</v>
      </c>
      <c r="E561">
        <f>SPY_IVOL!E561</f>
        <v>13.440300000000001</v>
      </c>
      <c r="F561">
        <f>SPY_IVOL!F561</f>
        <v>11.510199999999999</v>
      </c>
      <c r="G561">
        <f>SPY_IVOL!G561</f>
        <v>9.6209000000000007</v>
      </c>
      <c r="H561">
        <f>SPY_IVOL!H561</f>
        <v>9.0829000000000004</v>
      </c>
      <c r="I561">
        <f>VLOOKUP($A561,SPY_main!$A:$C,2,FALSE)</f>
        <v>142.16</v>
      </c>
      <c r="J561">
        <f>IFERROR(VLOOKUP($A561,SPY_main!$A:$C,3,FALSE),J560)</f>
        <v>1.5510999999999999</v>
      </c>
      <c r="K561">
        <f>IFERROR(VLOOKUP($A561,SPY_main!$E:$F,2,FALSE),K560)</f>
        <v>5.35</v>
      </c>
      <c r="L561">
        <f>IFERROR(VLOOKUP($A561,SPY_main!H:I,2,FALSE),L560)</f>
        <v>14.53</v>
      </c>
      <c r="M561">
        <f t="shared" si="56"/>
        <v>20.501100000000001</v>
      </c>
      <c r="N561">
        <f t="shared" si="57"/>
        <v>20.501100000000001</v>
      </c>
      <c r="O561">
        <f t="shared" si="58"/>
        <v>17.423400000000001</v>
      </c>
      <c r="P561">
        <f t="shared" si="59"/>
        <v>12.930300000000001</v>
      </c>
      <c r="Q561">
        <f t="shared" si="60"/>
        <v>11.5306</v>
      </c>
      <c r="R561">
        <f t="shared" si="61"/>
        <v>10.215999999999999</v>
      </c>
      <c r="S561">
        <f t="shared" si="62"/>
        <v>9.9877000000000002</v>
      </c>
      <c r="T561">
        <f>IFERROR(VLOOKUP($A561,TY_main!A:B,2,FALSE),T560)</f>
        <v>75.578125</v>
      </c>
    </row>
    <row r="562" spans="1:20" x14ac:dyDescent="0.25">
      <c r="A562" s="2">
        <f>SPY_IVOL!A562</f>
        <v>39175</v>
      </c>
      <c r="B562">
        <f>SPY_IVOL!B562</f>
        <v>18.2943</v>
      </c>
      <c r="C562">
        <f>SPY_IVOL!C562</f>
        <v>18.2943</v>
      </c>
      <c r="D562">
        <f>SPY_IVOL!D562</f>
        <v>16.019500000000001</v>
      </c>
      <c r="E562">
        <f>SPY_IVOL!E562</f>
        <v>12.5715</v>
      </c>
      <c r="F562">
        <f>SPY_IVOL!F562</f>
        <v>10.668699999999999</v>
      </c>
      <c r="G562">
        <f>SPY_IVOL!G562</f>
        <v>8.7881999999999998</v>
      </c>
      <c r="H562">
        <f>SPY_IVOL!H562</f>
        <v>8.2745999999999995</v>
      </c>
      <c r="I562">
        <f>VLOOKUP($A562,SPY_main!$A:$C,2,FALSE)</f>
        <v>143.69</v>
      </c>
      <c r="J562">
        <f>IFERROR(VLOOKUP($A562,SPY_main!$A:$C,3,FALSE),J561)</f>
        <v>1.5346</v>
      </c>
      <c r="K562">
        <f>IFERROR(VLOOKUP($A562,SPY_main!$E:$F,2,FALSE),K561)</f>
        <v>5.35</v>
      </c>
      <c r="L562">
        <f>IFERROR(VLOOKUP($A562,SPY_main!H:I,2,FALSE),L561)</f>
        <v>13.46</v>
      </c>
      <c r="M562">
        <f t="shared" si="56"/>
        <v>19.37</v>
      </c>
      <c r="N562">
        <f t="shared" si="57"/>
        <v>19.37</v>
      </c>
      <c r="O562">
        <f t="shared" si="58"/>
        <v>16.196400000000001</v>
      </c>
      <c r="P562">
        <f t="shared" si="59"/>
        <v>11.445</v>
      </c>
      <c r="Q562">
        <f t="shared" si="60"/>
        <v>10.009399999999999</v>
      </c>
      <c r="R562">
        <f t="shared" si="61"/>
        <v>8.6312999999999995</v>
      </c>
      <c r="S562">
        <f t="shared" si="62"/>
        <v>8.3946000000000005</v>
      </c>
      <c r="T562">
        <f>IFERROR(VLOOKUP($A562,TY_main!A:B,2,FALSE),T561)</f>
        <v>75.46875</v>
      </c>
    </row>
    <row r="563" spans="1:20" x14ac:dyDescent="0.25">
      <c r="A563" s="2">
        <f>SPY_IVOL!A563</f>
        <v>39176</v>
      </c>
      <c r="B563">
        <f>SPY_IVOL!B563</f>
        <v>18.117699999999999</v>
      </c>
      <c r="C563">
        <f>SPY_IVOL!C563</f>
        <v>18.117699999999999</v>
      </c>
      <c r="D563">
        <f>SPY_IVOL!D563</f>
        <v>15.8218</v>
      </c>
      <c r="E563">
        <f>SPY_IVOL!E563</f>
        <v>12.349600000000001</v>
      </c>
      <c r="F563">
        <f>SPY_IVOL!F563</f>
        <v>10.501799999999999</v>
      </c>
      <c r="G563">
        <f>SPY_IVOL!G563</f>
        <v>8.6883999999999997</v>
      </c>
      <c r="H563">
        <f>SPY_IVOL!H563</f>
        <v>8.2071000000000005</v>
      </c>
      <c r="I563">
        <f>VLOOKUP($A563,SPY_main!$A:$C,2,FALSE)</f>
        <v>143.85</v>
      </c>
      <c r="J563">
        <f>IFERROR(VLOOKUP($A563,SPY_main!$A:$C,3,FALSE),J562)</f>
        <v>1.5328999999999999</v>
      </c>
      <c r="K563">
        <f>IFERROR(VLOOKUP($A563,SPY_main!$E:$F,2,FALSE),K562)</f>
        <v>5.35</v>
      </c>
      <c r="L563">
        <f>IFERROR(VLOOKUP($A563,SPY_main!H:I,2,FALSE),L562)</f>
        <v>13.24</v>
      </c>
      <c r="M563">
        <f t="shared" si="56"/>
        <v>19.1753</v>
      </c>
      <c r="N563">
        <f t="shared" si="57"/>
        <v>19.1753</v>
      </c>
      <c r="O563">
        <f t="shared" si="58"/>
        <v>15.855399999999999</v>
      </c>
      <c r="P563">
        <f t="shared" si="59"/>
        <v>10.8035</v>
      </c>
      <c r="Q563">
        <f t="shared" si="60"/>
        <v>9.5738000000000003</v>
      </c>
      <c r="R563">
        <f t="shared" si="61"/>
        <v>8.4635999999999996</v>
      </c>
      <c r="S563">
        <f t="shared" si="62"/>
        <v>8.2819000000000003</v>
      </c>
      <c r="T563">
        <f>IFERROR(VLOOKUP($A563,TY_main!A:B,2,FALSE),T562)</f>
        <v>75.546875</v>
      </c>
    </row>
    <row r="564" spans="1:20" x14ac:dyDescent="0.25">
      <c r="A564" s="2">
        <f>SPY_IVOL!A564</f>
        <v>39177</v>
      </c>
      <c r="B564">
        <f>SPY_IVOL!B564</f>
        <v>17.294699999999999</v>
      </c>
      <c r="C564">
        <f>SPY_IVOL!C564</f>
        <v>17.294699999999999</v>
      </c>
      <c r="D564">
        <f>SPY_IVOL!D564</f>
        <v>15.115</v>
      </c>
      <c r="E564">
        <f>SPY_IVOL!E564</f>
        <v>11.8225</v>
      </c>
      <c r="F564">
        <f>SPY_IVOL!F564</f>
        <v>10.101599999999999</v>
      </c>
      <c r="G564">
        <f>SPY_IVOL!G564</f>
        <v>8.4336000000000002</v>
      </c>
      <c r="H564">
        <f>SPY_IVOL!H564</f>
        <v>7.9936999999999996</v>
      </c>
      <c r="I564">
        <f>VLOOKUP($A564,SPY_main!$A:$C,2,FALSE)</f>
        <v>144.24</v>
      </c>
      <c r="J564">
        <f>IFERROR(VLOOKUP($A564,SPY_main!$A:$C,3,FALSE),J563)</f>
        <v>1.5287999999999999</v>
      </c>
      <c r="K564">
        <f>IFERROR(VLOOKUP($A564,SPY_main!$E:$F,2,FALSE),K563)</f>
        <v>5.35</v>
      </c>
      <c r="L564">
        <f>IFERROR(VLOOKUP($A564,SPY_main!H:I,2,FALSE),L563)</f>
        <v>13.23</v>
      </c>
      <c r="M564">
        <f t="shared" si="56"/>
        <v>18.996400000000001</v>
      </c>
      <c r="N564">
        <f t="shared" si="57"/>
        <v>18.996400000000001</v>
      </c>
      <c r="O564">
        <f t="shared" si="58"/>
        <v>15.580299999999999</v>
      </c>
      <c r="P564">
        <f t="shared" si="59"/>
        <v>10.3399</v>
      </c>
      <c r="Q564">
        <f t="shared" si="60"/>
        <v>9.3667999999999996</v>
      </c>
      <c r="R564">
        <f t="shared" si="61"/>
        <v>8.5480999999999998</v>
      </c>
      <c r="S564">
        <f t="shared" si="62"/>
        <v>8.4231999999999996</v>
      </c>
      <c r="T564">
        <f>IFERROR(VLOOKUP($A564,TY_main!A:B,2,FALSE),T563)</f>
        <v>75.4375</v>
      </c>
    </row>
    <row r="565" spans="1:20" x14ac:dyDescent="0.25">
      <c r="A565" s="2">
        <f>SPY_IVOL!A565</f>
        <v>39181</v>
      </c>
      <c r="B565">
        <f>SPY_IVOL!B565</f>
        <v>17.8215</v>
      </c>
      <c r="C565">
        <f>SPY_IVOL!C565</f>
        <v>17.8215</v>
      </c>
      <c r="D565">
        <f>SPY_IVOL!D565</f>
        <v>15.5198</v>
      </c>
      <c r="E565">
        <f>SPY_IVOL!E565</f>
        <v>12.0166</v>
      </c>
      <c r="F565">
        <f>SPY_IVOL!F565</f>
        <v>10.2629</v>
      </c>
      <c r="G565">
        <f>SPY_IVOL!G565</f>
        <v>8.6029</v>
      </c>
      <c r="H565">
        <f>SPY_IVOL!H565</f>
        <v>8.1639999999999997</v>
      </c>
      <c r="I565">
        <f>VLOOKUP($A565,SPY_main!$A:$C,2,FALSE)</f>
        <v>144.44</v>
      </c>
      <c r="J565">
        <f>IFERROR(VLOOKUP($A565,SPY_main!$A:$C,3,FALSE),J564)</f>
        <v>1.5266</v>
      </c>
      <c r="K565">
        <f>IFERROR(VLOOKUP($A565,SPY_main!$E:$F,2,FALSE),K564)</f>
        <v>5.35</v>
      </c>
      <c r="L565">
        <f>IFERROR(VLOOKUP($A565,SPY_main!H:I,2,FALSE),L564)</f>
        <v>13.14</v>
      </c>
      <c r="M565">
        <f t="shared" si="56"/>
        <v>21.928699999999999</v>
      </c>
      <c r="N565">
        <f t="shared" si="57"/>
        <v>21.928699999999999</v>
      </c>
      <c r="O565">
        <f t="shared" si="58"/>
        <v>17.710999999999999</v>
      </c>
      <c r="P565">
        <f t="shared" si="59"/>
        <v>11.0373</v>
      </c>
      <c r="Q565">
        <f t="shared" si="60"/>
        <v>9.9659999999999993</v>
      </c>
      <c r="R565">
        <f t="shared" si="61"/>
        <v>9.1103000000000005</v>
      </c>
      <c r="S565">
        <f t="shared" si="62"/>
        <v>8.9819999999999993</v>
      </c>
      <c r="T565">
        <f>IFERROR(VLOOKUP($A565,TY_main!A:B,2,FALSE),T564)</f>
        <v>75.078125</v>
      </c>
    </row>
    <row r="566" spans="1:20" x14ac:dyDescent="0.25">
      <c r="A566" s="2">
        <f>SPY_IVOL!A566</f>
        <v>39182</v>
      </c>
      <c r="B566">
        <f>SPY_IVOL!B566</f>
        <v>17.454799999999999</v>
      </c>
      <c r="C566">
        <f>SPY_IVOL!C566</f>
        <v>17.454799999999999</v>
      </c>
      <c r="D566">
        <f>SPY_IVOL!D566</f>
        <v>15.1007</v>
      </c>
      <c r="E566">
        <f>SPY_IVOL!E566</f>
        <v>11.533799999999999</v>
      </c>
      <c r="F566">
        <f>SPY_IVOL!F566</f>
        <v>10.0785</v>
      </c>
      <c r="G566">
        <f>SPY_IVOL!G566</f>
        <v>8.8156999999999996</v>
      </c>
      <c r="H566">
        <f>SPY_IVOL!H566</f>
        <v>8.5107999999999997</v>
      </c>
      <c r="I566">
        <f>VLOOKUP($A566,SPY_main!$A:$C,2,FALSE)</f>
        <v>144.61000000000001</v>
      </c>
      <c r="J566">
        <f>IFERROR(VLOOKUP($A566,SPY_main!$A:$C,3,FALSE),J565)</f>
        <v>1.5247999999999999</v>
      </c>
      <c r="K566">
        <f>IFERROR(VLOOKUP($A566,SPY_main!$E:$F,2,FALSE),K565)</f>
        <v>5.3550000000000004</v>
      </c>
      <c r="L566">
        <f>IFERROR(VLOOKUP($A566,SPY_main!H:I,2,FALSE),L565)</f>
        <v>12.68</v>
      </c>
      <c r="M566">
        <f t="shared" si="56"/>
        <v>21.3626</v>
      </c>
      <c r="N566">
        <f t="shared" si="57"/>
        <v>21.3626</v>
      </c>
      <c r="O566">
        <f t="shared" si="58"/>
        <v>17.1785</v>
      </c>
      <c r="P566">
        <f t="shared" si="59"/>
        <v>10.513</v>
      </c>
      <c r="Q566">
        <f t="shared" si="60"/>
        <v>9.625</v>
      </c>
      <c r="R566">
        <f t="shared" si="61"/>
        <v>8.9661000000000008</v>
      </c>
      <c r="S566">
        <f t="shared" si="62"/>
        <v>8.8703000000000003</v>
      </c>
      <c r="T566">
        <f>IFERROR(VLOOKUP($A566,TY_main!A:B,2,FALSE),T565)</f>
        <v>75.171875</v>
      </c>
    </row>
    <row r="567" spans="1:20" x14ac:dyDescent="0.25">
      <c r="A567" s="2">
        <f>SPY_IVOL!A567</f>
        <v>39183</v>
      </c>
      <c r="B567">
        <f>SPY_IVOL!B567</f>
        <v>17.845500000000001</v>
      </c>
      <c r="C567">
        <f>SPY_IVOL!C567</f>
        <v>17.845500000000001</v>
      </c>
      <c r="D567">
        <f>SPY_IVOL!D567</f>
        <v>15.532500000000001</v>
      </c>
      <c r="E567">
        <f>SPY_IVOL!E567</f>
        <v>12.0944</v>
      </c>
      <c r="F567">
        <f>SPY_IVOL!F567</f>
        <v>10.471399999999999</v>
      </c>
      <c r="G567">
        <f>SPY_IVOL!G567</f>
        <v>8.9164999999999992</v>
      </c>
      <c r="H567">
        <f>SPY_IVOL!H567</f>
        <v>8.5473999999999997</v>
      </c>
      <c r="I567">
        <f>VLOOKUP($A567,SPY_main!$A:$C,2,FALSE)</f>
        <v>144.02000000000001</v>
      </c>
      <c r="J567">
        <f>IFERROR(VLOOKUP($A567,SPY_main!$A:$C,3,FALSE),J566)</f>
        <v>1.5310999999999999</v>
      </c>
      <c r="K567">
        <f>IFERROR(VLOOKUP($A567,SPY_main!$E:$F,2,FALSE),K566)</f>
        <v>5.3550000000000004</v>
      </c>
      <c r="L567">
        <f>IFERROR(VLOOKUP($A567,SPY_main!H:I,2,FALSE),L566)</f>
        <v>13.49</v>
      </c>
      <c r="M567">
        <f t="shared" si="56"/>
        <v>23.193100000000001</v>
      </c>
      <c r="N567">
        <f t="shared" si="57"/>
        <v>23.193100000000001</v>
      </c>
      <c r="O567">
        <f t="shared" si="58"/>
        <v>18.525200000000002</v>
      </c>
      <c r="P567">
        <f t="shared" si="59"/>
        <v>11.0322</v>
      </c>
      <c r="Q567">
        <f t="shared" si="60"/>
        <v>9.9635999999999996</v>
      </c>
      <c r="R567">
        <f t="shared" si="61"/>
        <v>9.0691000000000006</v>
      </c>
      <c r="S567">
        <f t="shared" si="62"/>
        <v>8.9436999999999998</v>
      </c>
      <c r="T567">
        <f>IFERROR(VLOOKUP($A567,TY_main!A:B,2,FALSE),T566)</f>
        <v>75.109375</v>
      </c>
    </row>
    <row r="568" spans="1:20" x14ac:dyDescent="0.25">
      <c r="A568" s="2">
        <f>SPY_IVOL!A568</f>
        <v>39184</v>
      </c>
      <c r="B568">
        <f>SPY_IVOL!B568</f>
        <v>17.883400000000002</v>
      </c>
      <c r="C568">
        <f>SPY_IVOL!C568</f>
        <v>17.883400000000002</v>
      </c>
      <c r="D568">
        <f>SPY_IVOL!D568</f>
        <v>15.382</v>
      </c>
      <c r="E568">
        <f>SPY_IVOL!E568</f>
        <v>11.5868</v>
      </c>
      <c r="F568">
        <f>SPY_IVOL!F568</f>
        <v>10.018800000000001</v>
      </c>
      <c r="G568">
        <f>SPY_IVOL!G568</f>
        <v>8.6074999999999999</v>
      </c>
      <c r="H568">
        <f>SPY_IVOL!H568</f>
        <v>8.2746999999999993</v>
      </c>
      <c r="I568">
        <f>VLOOKUP($A568,SPY_main!$A:$C,2,FALSE)</f>
        <v>144.66</v>
      </c>
      <c r="J568">
        <f>IFERROR(VLOOKUP($A568,SPY_main!$A:$C,3,FALSE),J567)</f>
        <v>1.5243</v>
      </c>
      <c r="K568">
        <f>IFERROR(VLOOKUP($A568,SPY_main!$E:$F,2,FALSE),K567)</f>
        <v>5.3556299999999997</v>
      </c>
      <c r="L568">
        <f>IFERROR(VLOOKUP($A568,SPY_main!H:I,2,FALSE),L567)</f>
        <v>12.71</v>
      </c>
      <c r="M568">
        <f t="shared" si="56"/>
        <v>21.515499999999999</v>
      </c>
      <c r="N568">
        <f t="shared" si="57"/>
        <v>21.515499999999999</v>
      </c>
      <c r="O568">
        <f t="shared" si="58"/>
        <v>17.033799999999999</v>
      </c>
      <c r="P568">
        <f t="shared" si="59"/>
        <v>9.7204999999999995</v>
      </c>
      <c r="Q568">
        <f t="shared" si="60"/>
        <v>8.7661999999999995</v>
      </c>
      <c r="R568">
        <f t="shared" si="61"/>
        <v>7.9550999999999998</v>
      </c>
      <c r="S568">
        <f t="shared" si="62"/>
        <v>7.8451000000000004</v>
      </c>
      <c r="T568">
        <f>IFERROR(VLOOKUP($A568,TY_main!A:B,2,FALSE),T567)</f>
        <v>75.109375</v>
      </c>
    </row>
    <row r="569" spans="1:20" x14ac:dyDescent="0.25">
      <c r="A569" s="2">
        <f>SPY_IVOL!A569</f>
        <v>39185</v>
      </c>
      <c r="B569">
        <f>SPY_IVOL!B569</f>
        <v>17.028500000000001</v>
      </c>
      <c r="C569">
        <f>SPY_IVOL!C569</f>
        <v>17.028500000000001</v>
      </c>
      <c r="D569">
        <f>SPY_IVOL!D569</f>
        <v>14.625400000000001</v>
      </c>
      <c r="E569">
        <f>SPY_IVOL!E569</f>
        <v>10.9932</v>
      </c>
      <c r="F569">
        <f>SPY_IVOL!F569</f>
        <v>9.4406999999999996</v>
      </c>
      <c r="G569">
        <f>SPY_IVOL!G569</f>
        <v>7.9890999999999996</v>
      </c>
      <c r="H569">
        <f>SPY_IVOL!H569</f>
        <v>7.6523000000000003</v>
      </c>
      <c r="I569">
        <f>VLOOKUP($A569,SPY_main!$A:$C,2,FALSE)</f>
        <v>145.32</v>
      </c>
      <c r="J569">
        <f>IFERROR(VLOOKUP($A569,SPY_main!$A:$C,3,FALSE),J568)</f>
        <v>1.5174000000000001</v>
      </c>
      <c r="K569">
        <f>IFERROR(VLOOKUP($A569,SPY_main!$E:$F,2,FALSE),K568)</f>
        <v>5.3568800000000003</v>
      </c>
      <c r="L569">
        <f>IFERROR(VLOOKUP($A569,SPY_main!H:I,2,FALSE),L568)</f>
        <v>12.2</v>
      </c>
      <c r="M569">
        <f t="shared" si="56"/>
        <v>21.820499999999999</v>
      </c>
      <c r="N569">
        <f t="shared" si="57"/>
        <v>21.820499999999999</v>
      </c>
      <c r="O569">
        <f t="shared" si="58"/>
        <v>16.9818</v>
      </c>
      <c r="P569">
        <f t="shared" si="59"/>
        <v>8.8359000000000005</v>
      </c>
      <c r="Q569">
        <f t="shared" si="60"/>
        <v>8.2941000000000003</v>
      </c>
      <c r="R569">
        <f t="shared" si="61"/>
        <v>7.8658000000000001</v>
      </c>
      <c r="S569">
        <f t="shared" si="62"/>
        <v>7.8144</v>
      </c>
      <c r="T569">
        <f>IFERROR(VLOOKUP($A569,TY_main!A:B,2,FALSE),T568)</f>
        <v>74.984375</v>
      </c>
    </row>
    <row r="570" spans="1:20" x14ac:dyDescent="0.25">
      <c r="A570" s="2">
        <f>SPY_IVOL!A570</f>
        <v>39188</v>
      </c>
      <c r="B570">
        <f>SPY_IVOL!B570</f>
        <v>17.2867</v>
      </c>
      <c r="C570">
        <f>SPY_IVOL!C570</f>
        <v>17.2867</v>
      </c>
      <c r="D570">
        <f>SPY_IVOL!D570</f>
        <v>14.710800000000001</v>
      </c>
      <c r="E570">
        <f>SPY_IVOL!E570</f>
        <v>10.7438</v>
      </c>
      <c r="F570">
        <f>SPY_IVOL!F570</f>
        <v>9.3056999999999999</v>
      </c>
      <c r="G570">
        <f>SPY_IVOL!G570</f>
        <v>8.0893999999999995</v>
      </c>
      <c r="H570">
        <f>SPY_IVOL!H570</f>
        <v>7.8103999999999996</v>
      </c>
      <c r="I570">
        <f>VLOOKUP($A570,SPY_main!$A:$C,2,FALSE)</f>
        <v>146.69999999999999</v>
      </c>
      <c r="J570">
        <f>IFERROR(VLOOKUP($A570,SPY_main!$A:$C,3,FALSE),J569)</f>
        <v>1.5031000000000001</v>
      </c>
      <c r="K570">
        <f>IFERROR(VLOOKUP($A570,SPY_main!$E:$F,2,FALSE),K569)</f>
        <v>5.3587499999999997</v>
      </c>
      <c r="L570">
        <f>IFERROR(VLOOKUP($A570,SPY_main!H:I,2,FALSE),L569)</f>
        <v>11.98</v>
      </c>
      <c r="M570">
        <f t="shared" si="56"/>
        <v>23.457000000000001</v>
      </c>
      <c r="N570">
        <f t="shared" si="57"/>
        <v>23.457000000000001</v>
      </c>
      <c r="O570">
        <f t="shared" si="58"/>
        <v>18.482700000000001</v>
      </c>
      <c r="P570">
        <f t="shared" si="59"/>
        <v>10.3354</v>
      </c>
      <c r="Q570">
        <f t="shared" si="60"/>
        <v>9.9133999999999993</v>
      </c>
      <c r="R570">
        <f t="shared" si="61"/>
        <v>9.6676000000000002</v>
      </c>
      <c r="S570">
        <f t="shared" si="62"/>
        <v>9.6373999999999995</v>
      </c>
      <c r="T570">
        <f>IFERROR(VLOOKUP($A570,TY_main!A:B,2,FALSE),T569)</f>
        <v>75.078125</v>
      </c>
    </row>
    <row r="571" spans="1:20" x14ac:dyDescent="0.25">
      <c r="A571" s="2">
        <f>SPY_IVOL!A571</f>
        <v>39189</v>
      </c>
      <c r="B571">
        <f>SPY_IVOL!B571</f>
        <v>16.616099999999999</v>
      </c>
      <c r="C571">
        <f>SPY_IVOL!C571</f>
        <v>16.616099999999999</v>
      </c>
      <c r="D571">
        <f>SPY_IVOL!D571</f>
        <v>14.2491</v>
      </c>
      <c r="E571">
        <f>SPY_IVOL!E571</f>
        <v>10.7102</v>
      </c>
      <c r="F571">
        <f>SPY_IVOL!F571</f>
        <v>9.5724</v>
      </c>
      <c r="G571">
        <f>SPY_IVOL!G571</f>
        <v>8.6340000000000003</v>
      </c>
      <c r="H571">
        <f>SPY_IVOL!H571</f>
        <v>8.4375</v>
      </c>
      <c r="I571">
        <f>VLOOKUP($A571,SPY_main!$A:$C,2,FALSE)</f>
        <v>147.09</v>
      </c>
      <c r="J571">
        <f>IFERROR(VLOOKUP($A571,SPY_main!$A:$C,3,FALSE),J570)</f>
        <v>1.4991000000000001</v>
      </c>
      <c r="K571">
        <f>IFERROR(VLOOKUP($A571,SPY_main!$E:$F,2,FALSE),K570)</f>
        <v>5.3598800000000004</v>
      </c>
      <c r="L571">
        <f>IFERROR(VLOOKUP($A571,SPY_main!H:I,2,FALSE),L570)</f>
        <v>12.14</v>
      </c>
      <c r="M571">
        <f t="shared" si="56"/>
        <v>16.608599999999999</v>
      </c>
      <c r="N571">
        <f t="shared" si="57"/>
        <v>16.608599999999999</v>
      </c>
      <c r="O571">
        <f t="shared" si="58"/>
        <v>14.0501</v>
      </c>
      <c r="P571">
        <f t="shared" si="59"/>
        <v>10.464</v>
      </c>
      <c r="Q571">
        <f t="shared" si="60"/>
        <v>10.6616</v>
      </c>
      <c r="R571">
        <f t="shared" si="61"/>
        <v>10.9076</v>
      </c>
      <c r="S571">
        <f t="shared" si="62"/>
        <v>10.936</v>
      </c>
      <c r="T571">
        <f>IFERROR(VLOOKUP($A571,TY_main!A:B,2,FALSE),T570)</f>
        <v>75.328125</v>
      </c>
    </row>
    <row r="572" spans="1:20" x14ac:dyDescent="0.25">
      <c r="A572" s="2">
        <f>SPY_IVOL!A572</f>
        <v>39190</v>
      </c>
      <c r="B572">
        <f>SPY_IVOL!B572</f>
        <v>17.056000000000001</v>
      </c>
      <c r="C572">
        <f>SPY_IVOL!C572</f>
        <v>17.056000000000001</v>
      </c>
      <c r="D572">
        <f>SPY_IVOL!D572</f>
        <v>14.588900000000001</v>
      </c>
      <c r="E572">
        <f>SPY_IVOL!E572</f>
        <v>10.8766</v>
      </c>
      <c r="F572">
        <f>SPY_IVOL!F572</f>
        <v>9.6562999999999999</v>
      </c>
      <c r="G572">
        <f>SPY_IVOL!G572</f>
        <v>8.6423000000000005</v>
      </c>
      <c r="H572">
        <f>SPY_IVOL!H572</f>
        <v>8.4269999999999996</v>
      </c>
      <c r="I572">
        <f>VLOOKUP($A572,SPY_main!$A:$C,2,FALSE)</f>
        <v>147.27000000000001</v>
      </c>
      <c r="J572">
        <f>IFERROR(VLOOKUP($A572,SPY_main!$A:$C,3,FALSE),J571)</f>
        <v>1.4973000000000001</v>
      </c>
      <c r="K572">
        <f>IFERROR(VLOOKUP($A572,SPY_main!$E:$F,2,FALSE),K571)</f>
        <v>5.3581300000000001</v>
      </c>
      <c r="L572">
        <f>IFERROR(VLOOKUP($A572,SPY_main!H:I,2,FALSE),L571)</f>
        <v>12.42</v>
      </c>
      <c r="M572">
        <f t="shared" si="56"/>
        <v>10.3508</v>
      </c>
      <c r="N572">
        <f t="shared" si="57"/>
        <v>10.3508</v>
      </c>
      <c r="O572">
        <f t="shared" si="58"/>
        <v>10.130100000000001</v>
      </c>
      <c r="P572">
        <f t="shared" si="59"/>
        <v>9.8792000000000009</v>
      </c>
      <c r="Q572">
        <f t="shared" si="60"/>
        <v>9.4502000000000006</v>
      </c>
      <c r="R572">
        <f t="shared" si="61"/>
        <v>9.0001999999999995</v>
      </c>
      <c r="S572">
        <f t="shared" si="62"/>
        <v>8.9504999999999999</v>
      </c>
      <c r="T572">
        <f>IFERROR(VLOOKUP($A572,TY_main!A:B,2,FALSE),T571)</f>
        <v>75.484375</v>
      </c>
    </row>
    <row r="573" spans="1:20" x14ac:dyDescent="0.25">
      <c r="A573" s="2">
        <f>SPY_IVOL!A573</f>
        <v>39191</v>
      </c>
      <c r="B573">
        <f>SPY_IVOL!B573</f>
        <v>17.3414</v>
      </c>
      <c r="C573">
        <f>SPY_IVOL!C573</f>
        <v>17.3414</v>
      </c>
      <c r="D573">
        <f>SPY_IVOL!D573</f>
        <v>14.839399999999999</v>
      </c>
      <c r="E573">
        <f>SPY_IVOL!E573</f>
        <v>11.131399999999999</v>
      </c>
      <c r="F573">
        <f>SPY_IVOL!F573</f>
        <v>9.9397000000000002</v>
      </c>
      <c r="G573">
        <f>SPY_IVOL!G573</f>
        <v>8.9105000000000008</v>
      </c>
      <c r="H573">
        <f>SPY_IVOL!H573</f>
        <v>8.7063000000000006</v>
      </c>
      <c r="I573">
        <f>VLOOKUP($A573,SPY_main!$A:$C,2,FALSE)</f>
        <v>147.22999999999999</v>
      </c>
      <c r="J573">
        <f>IFERROR(VLOOKUP($A573,SPY_main!$A:$C,3,FALSE),J572)</f>
        <v>1.4977</v>
      </c>
      <c r="K573">
        <f>IFERROR(VLOOKUP($A573,SPY_main!$E:$F,2,FALSE),K572)</f>
        <v>5.3550000000000004</v>
      </c>
      <c r="L573">
        <f>IFERROR(VLOOKUP($A573,SPY_main!H:I,2,FALSE),L572)</f>
        <v>12.54</v>
      </c>
      <c r="M573">
        <f t="shared" si="56"/>
        <v>14.435700000000001</v>
      </c>
      <c r="N573">
        <f t="shared" si="57"/>
        <v>14.435700000000001</v>
      </c>
      <c r="O573">
        <f t="shared" si="58"/>
        <v>12.732900000000001</v>
      </c>
      <c r="P573">
        <f t="shared" si="59"/>
        <v>10.566700000000001</v>
      </c>
      <c r="Q573">
        <f t="shared" si="60"/>
        <v>10.566700000000001</v>
      </c>
      <c r="R573">
        <f t="shared" si="61"/>
        <v>10.566700000000001</v>
      </c>
      <c r="S573">
        <f t="shared" si="62"/>
        <v>10.566700000000001</v>
      </c>
      <c r="T573">
        <f>IFERROR(VLOOKUP($A573,TY_main!A:B,2,FALSE),T572)</f>
        <v>75.453125</v>
      </c>
    </row>
    <row r="574" spans="1:20" x14ac:dyDescent="0.25">
      <c r="A574" s="2">
        <f>SPY_IVOL!A574</f>
        <v>39192</v>
      </c>
      <c r="B574">
        <f>SPY_IVOL!B574</f>
        <v>16.164300000000001</v>
      </c>
      <c r="C574">
        <f>SPY_IVOL!C574</f>
        <v>16.164300000000001</v>
      </c>
      <c r="D574">
        <f>SPY_IVOL!D574</f>
        <v>14.291700000000001</v>
      </c>
      <c r="E574">
        <f>SPY_IVOL!E574</f>
        <v>11.520200000000001</v>
      </c>
      <c r="F574">
        <f>SPY_IVOL!F574</f>
        <v>10.062799999999999</v>
      </c>
      <c r="G574">
        <f>SPY_IVOL!G574</f>
        <v>8.6672999999999991</v>
      </c>
      <c r="H574">
        <f>SPY_IVOL!H574</f>
        <v>8.3087</v>
      </c>
      <c r="I574">
        <f>VLOOKUP($A574,SPY_main!$A:$C,2,FALSE)</f>
        <v>148.62</v>
      </c>
      <c r="J574">
        <f>IFERROR(VLOOKUP($A574,SPY_main!$A:$C,3,FALSE),J573)</f>
        <v>1.4837</v>
      </c>
      <c r="K574">
        <f>IFERROR(VLOOKUP($A574,SPY_main!$E:$F,2,FALSE),K573)</f>
        <v>5.3550000000000004</v>
      </c>
      <c r="L574">
        <f>IFERROR(VLOOKUP($A574,SPY_main!H:I,2,FALSE),L573)</f>
        <v>12.07</v>
      </c>
      <c r="M574">
        <f t="shared" si="56"/>
        <v>17.4605</v>
      </c>
      <c r="N574">
        <f t="shared" si="57"/>
        <v>17.4605</v>
      </c>
      <c r="O574">
        <f t="shared" si="58"/>
        <v>14.7361</v>
      </c>
      <c r="P574">
        <f t="shared" si="59"/>
        <v>10.571199999999999</v>
      </c>
      <c r="Q574">
        <f t="shared" si="60"/>
        <v>9.4276</v>
      </c>
      <c r="R574">
        <f t="shared" si="61"/>
        <v>8.5464000000000002</v>
      </c>
      <c r="S574">
        <f t="shared" si="62"/>
        <v>8.3682999999999996</v>
      </c>
      <c r="T574">
        <f>IFERROR(VLOOKUP($A574,TY_main!A:B,2,FALSE),T573)</f>
        <v>75.46875</v>
      </c>
    </row>
    <row r="575" spans="1:20" x14ac:dyDescent="0.25">
      <c r="A575" s="2">
        <f>SPY_IVOL!A575</f>
        <v>39195</v>
      </c>
      <c r="B575">
        <f>SPY_IVOL!B575</f>
        <v>16.137699999999999</v>
      </c>
      <c r="C575">
        <f>SPY_IVOL!C575</f>
        <v>16.137699999999999</v>
      </c>
      <c r="D575">
        <f>SPY_IVOL!D575</f>
        <v>15.253500000000001</v>
      </c>
      <c r="E575">
        <f>SPY_IVOL!E575</f>
        <v>11.6525</v>
      </c>
      <c r="F575">
        <f>SPY_IVOL!F575</f>
        <v>9.0769000000000002</v>
      </c>
      <c r="G575">
        <f>SPY_IVOL!G575</f>
        <v>8.5231999999999992</v>
      </c>
      <c r="H575">
        <f>SPY_IVOL!H575</f>
        <v>8.5231999999999992</v>
      </c>
      <c r="I575">
        <f>VLOOKUP($A575,SPY_main!$A:$C,2,FALSE)</f>
        <v>148.06</v>
      </c>
      <c r="J575">
        <f>IFERROR(VLOOKUP($A575,SPY_main!$A:$C,3,FALSE),J574)</f>
        <v>1.4893000000000001</v>
      </c>
      <c r="K575">
        <f>IFERROR(VLOOKUP($A575,SPY_main!$E:$F,2,FALSE),K574)</f>
        <v>5.3550000000000004</v>
      </c>
      <c r="L575">
        <f>IFERROR(VLOOKUP($A575,SPY_main!H:I,2,FALSE),L574)</f>
        <v>13.04</v>
      </c>
      <c r="M575">
        <f t="shared" si="56"/>
        <v>17.805399999999999</v>
      </c>
      <c r="N575">
        <f t="shared" si="57"/>
        <v>17.805399999999999</v>
      </c>
      <c r="O575">
        <f t="shared" si="58"/>
        <v>16.5459</v>
      </c>
      <c r="P575">
        <f t="shared" si="59"/>
        <v>11.492800000000001</v>
      </c>
      <c r="Q575">
        <f t="shared" si="60"/>
        <v>9.4959000000000007</v>
      </c>
      <c r="R575">
        <f t="shared" si="61"/>
        <v>9.5197000000000003</v>
      </c>
      <c r="S575">
        <f t="shared" si="62"/>
        <v>9.5197000000000003</v>
      </c>
      <c r="T575">
        <f>IFERROR(VLOOKUP($A575,TY_main!A:B,2,FALSE),T574)</f>
        <v>75.546875</v>
      </c>
    </row>
    <row r="576" spans="1:20" x14ac:dyDescent="0.25">
      <c r="A576" s="2">
        <f>SPY_IVOL!A576</f>
        <v>39196</v>
      </c>
      <c r="B576">
        <f>SPY_IVOL!B576</f>
        <v>16.282399999999999</v>
      </c>
      <c r="C576">
        <f>SPY_IVOL!C576</f>
        <v>16.282399999999999</v>
      </c>
      <c r="D576">
        <f>SPY_IVOL!D576</f>
        <v>15.347799999999999</v>
      </c>
      <c r="E576">
        <f>SPY_IVOL!E576</f>
        <v>11.6358</v>
      </c>
      <c r="F576">
        <f>SPY_IVOL!F576</f>
        <v>9.1537000000000006</v>
      </c>
      <c r="G576">
        <f>SPY_IVOL!G576</f>
        <v>8.7104999999999997</v>
      </c>
      <c r="H576">
        <f>SPY_IVOL!H576</f>
        <v>8.7104999999999997</v>
      </c>
      <c r="I576">
        <f>VLOOKUP($A576,SPY_main!$A:$C,2,FALSE)</f>
        <v>148.12</v>
      </c>
      <c r="J576">
        <f>IFERROR(VLOOKUP($A576,SPY_main!$A:$C,3,FALSE),J575)</f>
        <v>1.4886999999999999</v>
      </c>
      <c r="K576">
        <f>IFERROR(VLOOKUP($A576,SPY_main!$E:$F,2,FALSE),K575)</f>
        <v>5.3550000000000004</v>
      </c>
      <c r="L576">
        <f>IFERROR(VLOOKUP($A576,SPY_main!H:I,2,FALSE),L575)</f>
        <v>13.12</v>
      </c>
      <c r="M576">
        <f t="shared" si="56"/>
        <v>18.136600000000001</v>
      </c>
      <c r="N576">
        <f t="shared" si="57"/>
        <v>18.136600000000001</v>
      </c>
      <c r="O576">
        <f t="shared" si="58"/>
        <v>16.673100000000002</v>
      </c>
      <c r="P576">
        <f t="shared" si="59"/>
        <v>11.3947</v>
      </c>
      <c r="Q576">
        <f t="shared" si="60"/>
        <v>9.5245999999999995</v>
      </c>
      <c r="R576">
        <f t="shared" si="61"/>
        <v>9.5591000000000008</v>
      </c>
      <c r="S576">
        <f t="shared" si="62"/>
        <v>9.5591000000000008</v>
      </c>
      <c r="T576">
        <f>IFERROR(VLOOKUP($A576,TY_main!A:B,2,FALSE),T575)</f>
        <v>75.6875</v>
      </c>
    </row>
    <row r="577" spans="1:20" x14ac:dyDescent="0.25">
      <c r="A577" s="2">
        <f>SPY_IVOL!A577</f>
        <v>39197</v>
      </c>
      <c r="B577">
        <f>SPY_IVOL!B577</f>
        <v>16.189599999999999</v>
      </c>
      <c r="C577">
        <f>SPY_IVOL!C577</f>
        <v>16.189599999999999</v>
      </c>
      <c r="D577">
        <f>SPY_IVOL!D577</f>
        <v>15.184699999999999</v>
      </c>
      <c r="E577">
        <f>SPY_IVOL!E577</f>
        <v>11.5434</v>
      </c>
      <c r="F577">
        <f>SPY_IVOL!F577</f>
        <v>9.3821999999999992</v>
      </c>
      <c r="G577">
        <f>SPY_IVOL!G577</f>
        <v>9.1782000000000004</v>
      </c>
      <c r="H577">
        <f>SPY_IVOL!H577</f>
        <v>9.1782000000000004</v>
      </c>
      <c r="I577">
        <f>VLOOKUP($A577,SPY_main!$A:$C,2,FALSE)</f>
        <v>149.47999999999999</v>
      </c>
      <c r="J577">
        <f>IFERROR(VLOOKUP($A577,SPY_main!$A:$C,3,FALSE),J576)</f>
        <v>1.4752000000000001</v>
      </c>
      <c r="K577">
        <f>IFERROR(VLOOKUP($A577,SPY_main!$E:$F,2,FALSE),K576)</f>
        <v>5.3550000000000004</v>
      </c>
      <c r="L577">
        <f>IFERROR(VLOOKUP($A577,SPY_main!H:I,2,FALSE),L576)</f>
        <v>13.21</v>
      </c>
      <c r="M577">
        <f t="shared" si="56"/>
        <v>17.8248</v>
      </c>
      <c r="N577">
        <f t="shared" si="57"/>
        <v>17.8248</v>
      </c>
      <c r="O577">
        <f t="shared" si="58"/>
        <v>16.492699999999999</v>
      </c>
      <c r="P577">
        <f t="shared" si="59"/>
        <v>11.733700000000001</v>
      </c>
      <c r="Q577">
        <f t="shared" si="60"/>
        <v>10.0298</v>
      </c>
      <c r="R577">
        <f t="shared" si="61"/>
        <v>10.0303</v>
      </c>
      <c r="S577">
        <f t="shared" si="62"/>
        <v>10.0303</v>
      </c>
      <c r="T577">
        <f>IFERROR(VLOOKUP($A577,TY_main!A:B,2,FALSE),T576)</f>
        <v>75.578125</v>
      </c>
    </row>
    <row r="578" spans="1:20" x14ac:dyDescent="0.25">
      <c r="A578" s="2">
        <f>SPY_IVOL!A578</f>
        <v>39198</v>
      </c>
      <c r="B578">
        <f>SPY_IVOL!B578</f>
        <v>16.067799999999998</v>
      </c>
      <c r="C578">
        <f>SPY_IVOL!C578</f>
        <v>16.067799999999998</v>
      </c>
      <c r="D578">
        <f>SPY_IVOL!D578</f>
        <v>14.954700000000001</v>
      </c>
      <c r="E578">
        <f>SPY_IVOL!E578</f>
        <v>11.3302</v>
      </c>
      <c r="F578">
        <f>SPY_IVOL!F578</f>
        <v>9.0214999999999996</v>
      </c>
      <c r="G578">
        <f>SPY_IVOL!G578</f>
        <v>8.7247000000000003</v>
      </c>
      <c r="H578">
        <f>SPY_IVOL!H578</f>
        <v>8.7247000000000003</v>
      </c>
      <c r="I578">
        <f>VLOOKUP($A578,SPY_main!$A:$C,2,FALSE)</f>
        <v>149.65</v>
      </c>
      <c r="J578">
        <f>IFERROR(VLOOKUP($A578,SPY_main!$A:$C,3,FALSE),J577)</f>
        <v>1.4735</v>
      </c>
      <c r="K578">
        <f>IFERROR(VLOOKUP($A578,SPY_main!$E:$F,2,FALSE),K577)</f>
        <v>5.3550000000000004</v>
      </c>
      <c r="L578">
        <f>IFERROR(VLOOKUP($A578,SPY_main!H:I,2,FALSE),L577)</f>
        <v>12.79</v>
      </c>
      <c r="M578">
        <f t="shared" ref="M578:M641" si="63">IFERROR(VLOOKUP($A578,FirstM,2,FALSE),M577)</f>
        <v>18.091999999999999</v>
      </c>
      <c r="N578">
        <f t="shared" ref="N578:N641" si="64">IFERROR(VLOOKUP($A578,FirstM,3,FALSE),N577)</f>
        <v>18.091999999999999</v>
      </c>
      <c r="O578">
        <f t="shared" ref="O578:O641" si="65">IFERROR(VLOOKUP($A578,FirstM,4,FALSE),O577)</f>
        <v>16.263400000000001</v>
      </c>
      <c r="P578">
        <f t="shared" ref="P578:P641" si="66">IFERROR(VLOOKUP($A578,FirstM,5,FALSE),P577)</f>
        <v>11.121700000000001</v>
      </c>
      <c r="Q578">
        <f t="shared" ref="Q578:Q641" si="67">IFERROR(VLOOKUP($A578,FirstM,6,FALSE),Q577)</f>
        <v>9.5542999999999996</v>
      </c>
      <c r="R578">
        <f t="shared" ref="R578:R641" si="68">IFERROR(VLOOKUP($A578,FirstM,7,FALSE),R577)</f>
        <v>9.5542999999999996</v>
      </c>
      <c r="S578">
        <f t="shared" ref="S578:S641" si="69">IFERROR(VLOOKUP($A578,FirstM,8,FALSE),S577)</f>
        <v>9.5542999999999996</v>
      </c>
      <c r="T578">
        <f>IFERROR(VLOOKUP($A578,TY_main!A:B,2,FALSE),T577)</f>
        <v>75.40625</v>
      </c>
    </row>
    <row r="579" spans="1:20" x14ac:dyDescent="0.25">
      <c r="A579" s="2">
        <f>SPY_IVOL!A579</f>
        <v>39199</v>
      </c>
      <c r="B579">
        <f>SPY_IVOL!B579</f>
        <v>16.183399999999999</v>
      </c>
      <c r="C579">
        <f>SPY_IVOL!C579</f>
        <v>16.183399999999999</v>
      </c>
      <c r="D579">
        <f>SPY_IVOL!D579</f>
        <v>15.0212</v>
      </c>
      <c r="E579">
        <f>SPY_IVOL!E579</f>
        <v>11.1889</v>
      </c>
      <c r="F579">
        <f>SPY_IVOL!F579</f>
        <v>8.7190999999999992</v>
      </c>
      <c r="G579">
        <f>SPY_IVOL!G579</f>
        <v>8.3912999999999993</v>
      </c>
      <c r="H579">
        <f>SPY_IVOL!H579</f>
        <v>8.3912999999999993</v>
      </c>
      <c r="I579">
        <f>VLOOKUP($A579,SPY_main!$A:$C,2,FALSE)</f>
        <v>149.53</v>
      </c>
      <c r="J579">
        <f>IFERROR(VLOOKUP($A579,SPY_main!$A:$C,3,FALSE),J578)</f>
        <v>1.4746999999999999</v>
      </c>
      <c r="K579">
        <f>IFERROR(VLOOKUP($A579,SPY_main!$E:$F,2,FALSE),K578)</f>
        <v>5.3562500000000002</v>
      </c>
      <c r="L579">
        <f>IFERROR(VLOOKUP($A579,SPY_main!H:I,2,FALSE),L578)</f>
        <v>12.45</v>
      </c>
      <c r="M579">
        <f t="shared" si="63"/>
        <v>18.130600000000001</v>
      </c>
      <c r="N579">
        <f t="shared" si="64"/>
        <v>18.130600000000001</v>
      </c>
      <c r="O579">
        <f t="shared" si="65"/>
        <v>16.343800000000002</v>
      </c>
      <c r="P579">
        <f t="shared" si="66"/>
        <v>10.7865</v>
      </c>
      <c r="Q579">
        <f t="shared" si="67"/>
        <v>8.6217000000000006</v>
      </c>
      <c r="R579">
        <f t="shared" si="68"/>
        <v>8.6217000000000006</v>
      </c>
      <c r="S579">
        <f t="shared" si="69"/>
        <v>8.6217000000000006</v>
      </c>
      <c r="T579">
        <f>IFERROR(VLOOKUP($A579,TY_main!A:B,2,FALSE),T578)</f>
        <v>75.359375</v>
      </c>
    </row>
    <row r="580" spans="1:20" x14ac:dyDescent="0.25">
      <c r="A580" s="2">
        <f>SPY_IVOL!A580</f>
        <v>39202</v>
      </c>
      <c r="B580">
        <f>SPY_IVOL!B580</f>
        <v>17.215499999999999</v>
      </c>
      <c r="C580">
        <f>SPY_IVOL!C580</f>
        <v>17.215499999999999</v>
      </c>
      <c r="D580">
        <f>SPY_IVOL!D580</f>
        <v>16.165299999999998</v>
      </c>
      <c r="E580">
        <f>SPY_IVOL!E580</f>
        <v>12.343500000000001</v>
      </c>
      <c r="F580">
        <f>SPY_IVOL!F580</f>
        <v>9.6554000000000002</v>
      </c>
      <c r="G580">
        <f>SPY_IVOL!G580</f>
        <v>9.1242999999999999</v>
      </c>
      <c r="H580">
        <f>SPY_IVOL!H580</f>
        <v>9.1242999999999999</v>
      </c>
      <c r="I580">
        <f>VLOOKUP($A580,SPY_main!$A:$C,2,FALSE)</f>
        <v>148.29</v>
      </c>
      <c r="J580">
        <f>IFERROR(VLOOKUP($A580,SPY_main!$A:$C,3,FALSE),J579)</f>
        <v>1.4870000000000001</v>
      </c>
      <c r="K580">
        <f>IFERROR(VLOOKUP($A580,SPY_main!$E:$F,2,FALSE),K579)</f>
        <v>5.3550000000000004</v>
      </c>
      <c r="L580">
        <f>IFERROR(VLOOKUP($A580,SPY_main!H:I,2,FALSE),L579)</f>
        <v>14.22</v>
      </c>
      <c r="M580">
        <f t="shared" si="63"/>
        <v>20.418099999999999</v>
      </c>
      <c r="N580">
        <f t="shared" si="64"/>
        <v>20.418099999999999</v>
      </c>
      <c r="O580">
        <f t="shared" si="65"/>
        <v>18.6617</v>
      </c>
      <c r="P580">
        <f t="shared" si="66"/>
        <v>12.745699999999999</v>
      </c>
      <c r="Q580">
        <f t="shared" si="67"/>
        <v>10.2639</v>
      </c>
      <c r="R580">
        <f t="shared" si="68"/>
        <v>10.2639</v>
      </c>
      <c r="S580">
        <f t="shared" si="69"/>
        <v>10.2639</v>
      </c>
      <c r="T580">
        <f>IFERROR(VLOOKUP($A580,TY_main!A:B,2,FALSE),T579)</f>
        <v>75.6875</v>
      </c>
    </row>
    <row r="581" spans="1:20" x14ac:dyDescent="0.25">
      <c r="A581" s="2">
        <f>SPY_IVOL!A581</f>
        <v>39203</v>
      </c>
      <c r="B581">
        <f>SPY_IVOL!B581</f>
        <v>17.318899999999999</v>
      </c>
      <c r="C581">
        <f>SPY_IVOL!C581</f>
        <v>17.318899999999999</v>
      </c>
      <c r="D581">
        <f>SPY_IVOL!D581</f>
        <v>15.994400000000001</v>
      </c>
      <c r="E581">
        <f>SPY_IVOL!E581</f>
        <v>11.8972</v>
      </c>
      <c r="F581">
        <f>SPY_IVOL!F581</f>
        <v>9.1121999999999996</v>
      </c>
      <c r="G581">
        <f>SPY_IVOL!G581</f>
        <v>8.7289999999999992</v>
      </c>
      <c r="H581">
        <f>SPY_IVOL!H581</f>
        <v>8.7289999999999992</v>
      </c>
      <c r="I581">
        <f>VLOOKUP($A581,SPY_main!$A:$C,2,FALSE)</f>
        <v>148.66999999999999</v>
      </c>
      <c r="J581">
        <f>IFERROR(VLOOKUP($A581,SPY_main!$A:$C,3,FALSE),J580)</f>
        <v>1.4832000000000001</v>
      </c>
      <c r="K581">
        <f>IFERROR(VLOOKUP($A581,SPY_main!$E:$F,2,FALSE),K580)</f>
        <v>5.3550000000000004</v>
      </c>
      <c r="L581">
        <f>IFERROR(VLOOKUP($A581,SPY_main!H:I,2,FALSE),L580)</f>
        <v>13.51</v>
      </c>
      <c r="M581">
        <f t="shared" si="63"/>
        <v>20.3459</v>
      </c>
      <c r="N581">
        <f t="shared" si="64"/>
        <v>20.3459</v>
      </c>
      <c r="O581">
        <f t="shared" si="65"/>
        <v>18.244700000000002</v>
      </c>
      <c r="P581">
        <f t="shared" si="66"/>
        <v>11.94</v>
      </c>
      <c r="Q581">
        <f t="shared" si="67"/>
        <v>9.5501000000000005</v>
      </c>
      <c r="R581">
        <f t="shared" si="68"/>
        <v>9.5501000000000005</v>
      </c>
      <c r="S581">
        <f t="shared" si="69"/>
        <v>9.5501000000000005</v>
      </c>
      <c r="T581">
        <f>IFERROR(VLOOKUP($A581,TY_main!A:B,2,FALSE),T580)</f>
        <v>75.625</v>
      </c>
    </row>
    <row r="582" spans="1:20" x14ac:dyDescent="0.25">
      <c r="A582" s="2">
        <f>SPY_IVOL!A582</f>
        <v>39204</v>
      </c>
      <c r="B582">
        <f>SPY_IVOL!B582</f>
        <v>16.9575</v>
      </c>
      <c r="C582">
        <f>SPY_IVOL!C582</f>
        <v>16.9575</v>
      </c>
      <c r="D582">
        <f>SPY_IVOL!D582</f>
        <v>15.7186</v>
      </c>
      <c r="E582">
        <f>SPY_IVOL!E582</f>
        <v>11.562099999999999</v>
      </c>
      <c r="F582">
        <f>SPY_IVOL!F582</f>
        <v>8.9845000000000006</v>
      </c>
      <c r="G582">
        <f>SPY_IVOL!G582</f>
        <v>8.7188999999999997</v>
      </c>
      <c r="H582">
        <f>SPY_IVOL!H582</f>
        <v>8.7188999999999997</v>
      </c>
      <c r="I582">
        <f>VLOOKUP($A582,SPY_main!$A:$C,2,FALSE)</f>
        <v>149.54</v>
      </c>
      <c r="J582">
        <f>IFERROR(VLOOKUP($A582,SPY_main!$A:$C,3,FALSE),J581)</f>
        <v>1.4745999999999999</v>
      </c>
      <c r="K582">
        <f>IFERROR(VLOOKUP($A582,SPY_main!$E:$F,2,FALSE),K581)</f>
        <v>5.3550000000000004</v>
      </c>
      <c r="L582">
        <f>IFERROR(VLOOKUP($A582,SPY_main!H:I,2,FALSE),L581)</f>
        <v>13.08</v>
      </c>
      <c r="M582">
        <f t="shared" si="63"/>
        <v>19.822500000000002</v>
      </c>
      <c r="N582">
        <f t="shared" si="64"/>
        <v>19.822500000000002</v>
      </c>
      <c r="O582">
        <f t="shared" si="65"/>
        <v>17.834399999999999</v>
      </c>
      <c r="P582">
        <f t="shared" si="66"/>
        <v>11.512600000000001</v>
      </c>
      <c r="Q582">
        <f t="shared" si="67"/>
        <v>9.8261000000000003</v>
      </c>
      <c r="R582">
        <f t="shared" si="68"/>
        <v>9.8261000000000003</v>
      </c>
      <c r="S582">
        <f t="shared" si="69"/>
        <v>9.8261000000000003</v>
      </c>
      <c r="T582">
        <f>IFERROR(VLOOKUP($A582,TY_main!A:B,2,FALSE),T581)</f>
        <v>75.578125</v>
      </c>
    </row>
    <row r="583" spans="1:20" x14ac:dyDescent="0.25">
      <c r="A583" s="2">
        <f>SPY_IVOL!A583</f>
        <v>39205</v>
      </c>
      <c r="B583">
        <f>SPY_IVOL!B583</f>
        <v>16.717099999999999</v>
      </c>
      <c r="C583">
        <f>SPY_IVOL!C583</f>
        <v>16.717099999999999</v>
      </c>
      <c r="D583">
        <f>SPY_IVOL!D583</f>
        <v>15.7064</v>
      </c>
      <c r="E583">
        <f>SPY_IVOL!E583</f>
        <v>11.603899999999999</v>
      </c>
      <c r="F583">
        <f>SPY_IVOL!F583</f>
        <v>9.0709</v>
      </c>
      <c r="G583">
        <f>SPY_IVOL!G583</f>
        <v>8.8806999999999992</v>
      </c>
      <c r="H583">
        <f>SPY_IVOL!H583</f>
        <v>8.8806999999999992</v>
      </c>
      <c r="I583">
        <f>VLOOKUP($A583,SPY_main!$A:$C,2,FALSE)</f>
        <v>150.35</v>
      </c>
      <c r="J583">
        <f>IFERROR(VLOOKUP($A583,SPY_main!$A:$C,3,FALSE),J582)</f>
        <v>1.4665999999999999</v>
      </c>
      <c r="K583">
        <f>IFERROR(VLOOKUP($A583,SPY_main!$E:$F,2,FALSE),K582)</f>
        <v>5.3556299999999997</v>
      </c>
      <c r="L583">
        <f>IFERROR(VLOOKUP($A583,SPY_main!H:I,2,FALSE),L582)</f>
        <v>13.09</v>
      </c>
      <c r="M583">
        <f t="shared" si="63"/>
        <v>19.623799999999999</v>
      </c>
      <c r="N583">
        <f t="shared" si="64"/>
        <v>19.623799999999999</v>
      </c>
      <c r="O583">
        <f t="shared" si="65"/>
        <v>17.892299999999999</v>
      </c>
      <c r="P583">
        <f t="shared" si="66"/>
        <v>11.389099999999999</v>
      </c>
      <c r="Q583">
        <f t="shared" si="67"/>
        <v>9.2019000000000002</v>
      </c>
      <c r="R583">
        <f t="shared" si="68"/>
        <v>9.2019000000000002</v>
      </c>
      <c r="S583">
        <f t="shared" si="69"/>
        <v>9.2019000000000002</v>
      </c>
      <c r="T583">
        <f>IFERROR(VLOOKUP($A583,TY_main!A:B,2,FALSE),T582)</f>
        <v>75.4375</v>
      </c>
    </row>
    <row r="584" spans="1:20" x14ac:dyDescent="0.25">
      <c r="A584" s="2">
        <f>SPY_IVOL!A584</f>
        <v>39206</v>
      </c>
      <c r="B584">
        <f>SPY_IVOL!B584</f>
        <v>16.979900000000001</v>
      </c>
      <c r="C584">
        <f>SPY_IVOL!C584</f>
        <v>16.979900000000001</v>
      </c>
      <c r="D584">
        <f>SPY_IVOL!D584</f>
        <v>15.6021</v>
      </c>
      <c r="E584">
        <f>SPY_IVOL!E584</f>
        <v>11.5642</v>
      </c>
      <c r="F584">
        <f>SPY_IVOL!F584</f>
        <v>9.2050999999999998</v>
      </c>
      <c r="G584">
        <f>SPY_IVOL!G584</f>
        <v>8.9535</v>
      </c>
      <c r="H584">
        <f>SPY_IVOL!H584</f>
        <v>8.9535</v>
      </c>
      <c r="I584">
        <f>VLOOKUP($A584,SPY_main!$A:$C,2,FALSE)</f>
        <v>150.91999999999999</v>
      </c>
      <c r="J584">
        <f>IFERROR(VLOOKUP($A584,SPY_main!$A:$C,3,FALSE),J583)</f>
        <v>1.4611000000000001</v>
      </c>
      <c r="K584">
        <f>IFERROR(VLOOKUP($A584,SPY_main!$E:$F,2,FALSE),K583)</f>
        <v>5.35656</v>
      </c>
      <c r="L584">
        <f>IFERROR(VLOOKUP($A584,SPY_main!H:I,2,FALSE),L583)</f>
        <v>12.91</v>
      </c>
      <c r="M584">
        <f t="shared" si="63"/>
        <v>19.89</v>
      </c>
      <c r="N584">
        <f t="shared" si="64"/>
        <v>19.89</v>
      </c>
      <c r="O584">
        <f t="shared" si="65"/>
        <v>17.618400000000001</v>
      </c>
      <c r="P584">
        <f t="shared" si="66"/>
        <v>11.108700000000001</v>
      </c>
      <c r="Q584">
        <f t="shared" si="67"/>
        <v>9.1094000000000008</v>
      </c>
      <c r="R584">
        <f t="shared" si="68"/>
        <v>9.1094000000000008</v>
      </c>
      <c r="S584">
        <f t="shared" si="69"/>
        <v>9.1094000000000008</v>
      </c>
      <c r="T584">
        <f>IFERROR(VLOOKUP($A584,TY_main!A:B,2,FALSE),T583)</f>
        <v>75.625</v>
      </c>
    </row>
    <row r="585" spans="1:20" x14ac:dyDescent="0.25">
      <c r="A585" s="2">
        <f>SPY_IVOL!A585</f>
        <v>39209</v>
      </c>
      <c r="B585">
        <f>SPY_IVOL!B585</f>
        <v>17.142800000000001</v>
      </c>
      <c r="C585">
        <f>SPY_IVOL!C585</f>
        <v>17.142800000000001</v>
      </c>
      <c r="D585">
        <f>SPY_IVOL!D585</f>
        <v>15.739800000000001</v>
      </c>
      <c r="E585">
        <f>SPY_IVOL!E585</f>
        <v>11.637499999999999</v>
      </c>
      <c r="F585">
        <f>SPY_IVOL!F585</f>
        <v>9.4250000000000007</v>
      </c>
      <c r="G585">
        <f>SPY_IVOL!G585</f>
        <v>9.2795000000000005</v>
      </c>
      <c r="H585">
        <f>SPY_IVOL!H585</f>
        <v>9.2795000000000005</v>
      </c>
      <c r="I585">
        <f>VLOOKUP($A585,SPY_main!$A:$C,2,FALSE)</f>
        <v>150.94999999999999</v>
      </c>
      <c r="J585">
        <f>IFERROR(VLOOKUP($A585,SPY_main!$A:$C,3,FALSE),J584)</f>
        <v>1.4608000000000001</v>
      </c>
      <c r="K585">
        <f>IFERROR(VLOOKUP($A585,SPY_main!$E:$F,2,FALSE),K584)</f>
        <v>5.35656</v>
      </c>
      <c r="L585">
        <f>IFERROR(VLOOKUP($A585,SPY_main!H:I,2,FALSE),L584)</f>
        <v>13.15</v>
      </c>
      <c r="M585">
        <f t="shared" si="63"/>
        <v>21.800699999999999</v>
      </c>
      <c r="N585">
        <f t="shared" si="64"/>
        <v>21.800699999999999</v>
      </c>
      <c r="O585">
        <f t="shared" si="65"/>
        <v>18.955300000000001</v>
      </c>
      <c r="P585">
        <f t="shared" si="66"/>
        <v>11.5101</v>
      </c>
      <c r="Q585">
        <f t="shared" si="67"/>
        <v>9.8629999999999995</v>
      </c>
      <c r="R585">
        <f t="shared" si="68"/>
        <v>9.8629999999999995</v>
      </c>
      <c r="S585">
        <f t="shared" si="69"/>
        <v>9.8629999999999995</v>
      </c>
      <c r="T585">
        <f>IFERROR(VLOOKUP($A585,TY_main!A:B,2,FALSE),T584)</f>
        <v>75.625</v>
      </c>
    </row>
    <row r="586" spans="1:20" x14ac:dyDescent="0.25">
      <c r="A586" s="2">
        <f>SPY_IVOL!A586</f>
        <v>39210</v>
      </c>
      <c r="B586">
        <f>SPY_IVOL!B586</f>
        <v>17.140599999999999</v>
      </c>
      <c r="C586">
        <f>SPY_IVOL!C586</f>
        <v>17.140599999999999</v>
      </c>
      <c r="D586">
        <f>SPY_IVOL!D586</f>
        <v>15.8134</v>
      </c>
      <c r="E586">
        <f>SPY_IVOL!E586</f>
        <v>11.735300000000001</v>
      </c>
      <c r="F586">
        <f>SPY_IVOL!F586</f>
        <v>9.5205000000000002</v>
      </c>
      <c r="G586">
        <f>SPY_IVOL!G586</f>
        <v>9.3687000000000005</v>
      </c>
      <c r="H586">
        <f>SPY_IVOL!H586</f>
        <v>9.3687000000000005</v>
      </c>
      <c r="I586">
        <f>VLOOKUP($A586,SPY_main!$A:$C,2,FALSE)</f>
        <v>150.75</v>
      </c>
      <c r="J586">
        <f>IFERROR(VLOOKUP($A586,SPY_main!$A:$C,3,FALSE),J585)</f>
        <v>1.4626999999999999</v>
      </c>
      <c r="K586">
        <f>IFERROR(VLOOKUP($A586,SPY_main!$E:$F,2,FALSE),K585)</f>
        <v>5.3568800000000003</v>
      </c>
      <c r="L586">
        <f>IFERROR(VLOOKUP($A586,SPY_main!H:I,2,FALSE),L585)</f>
        <v>13.21</v>
      </c>
      <c r="M586">
        <f t="shared" si="63"/>
        <v>22.560600000000001</v>
      </c>
      <c r="N586">
        <f t="shared" si="64"/>
        <v>22.560600000000001</v>
      </c>
      <c r="O586">
        <f t="shared" si="65"/>
        <v>19.616099999999999</v>
      </c>
      <c r="P586">
        <f t="shared" si="66"/>
        <v>11.895799999999999</v>
      </c>
      <c r="Q586">
        <f t="shared" si="67"/>
        <v>10.335699999999999</v>
      </c>
      <c r="R586">
        <f t="shared" si="68"/>
        <v>10.335699999999999</v>
      </c>
      <c r="S586">
        <f t="shared" si="69"/>
        <v>10.335699999999999</v>
      </c>
      <c r="T586">
        <f>IFERROR(VLOOKUP($A586,TY_main!A:B,2,FALSE),T585)</f>
        <v>75.65625</v>
      </c>
    </row>
    <row r="587" spans="1:20" x14ac:dyDescent="0.25">
      <c r="A587" s="2">
        <f>SPY_IVOL!A587</f>
        <v>39211</v>
      </c>
      <c r="B587">
        <f>SPY_IVOL!B587</f>
        <v>16.916</v>
      </c>
      <c r="C587">
        <f>SPY_IVOL!C587</f>
        <v>16.916</v>
      </c>
      <c r="D587">
        <f>SPY_IVOL!D587</f>
        <v>15.392099999999999</v>
      </c>
      <c r="E587">
        <f>SPY_IVOL!E587</f>
        <v>11.318199999999999</v>
      </c>
      <c r="F587">
        <f>SPY_IVOL!F587</f>
        <v>9.3651</v>
      </c>
      <c r="G587">
        <f>SPY_IVOL!G587</f>
        <v>9.3277999999999999</v>
      </c>
      <c r="H587">
        <f>SPY_IVOL!H587</f>
        <v>9.3277999999999999</v>
      </c>
      <c r="I587">
        <f>VLOOKUP($A587,SPY_main!$A:$C,2,FALSE)</f>
        <v>151.16</v>
      </c>
      <c r="J587">
        <f>IFERROR(VLOOKUP($A587,SPY_main!$A:$C,3,FALSE),J586)</f>
        <v>1.4588000000000001</v>
      </c>
      <c r="K587">
        <f>IFERROR(VLOOKUP($A587,SPY_main!$E:$F,2,FALSE),K586)</f>
        <v>5.3581300000000001</v>
      </c>
      <c r="L587">
        <f>IFERROR(VLOOKUP($A587,SPY_main!H:I,2,FALSE),L586)</f>
        <v>12.88</v>
      </c>
      <c r="M587">
        <f t="shared" si="63"/>
        <v>22.464500000000001</v>
      </c>
      <c r="N587">
        <f t="shared" si="64"/>
        <v>22.464500000000001</v>
      </c>
      <c r="O587">
        <f t="shared" si="65"/>
        <v>20.062100000000001</v>
      </c>
      <c r="P587">
        <f t="shared" si="66"/>
        <v>11.4559</v>
      </c>
      <c r="Q587">
        <f t="shared" si="67"/>
        <v>9.9814000000000007</v>
      </c>
      <c r="R587">
        <f t="shared" si="68"/>
        <v>9.9814000000000007</v>
      </c>
      <c r="S587">
        <f t="shared" si="69"/>
        <v>9.9814000000000007</v>
      </c>
      <c r="T587">
        <f>IFERROR(VLOOKUP($A587,TY_main!A:B,2,FALSE),T586)</f>
        <v>75.4375</v>
      </c>
    </row>
    <row r="588" spans="1:20" x14ac:dyDescent="0.25">
      <c r="A588" s="2">
        <f>SPY_IVOL!A588</f>
        <v>39212</v>
      </c>
      <c r="B588">
        <f>SPY_IVOL!B588</f>
        <v>17.787199999999999</v>
      </c>
      <c r="C588">
        <f>SPY_IVOL!C588</f>
        <v>17.787199999999999</v>
      </c>
      <c r="D588">
        <f>SPY_IVOL!D588</f>
        <v>16.482399999999998</v>
      </c>
      <c r="E588">
        <f>SPY_IVOL!E588</f>
        <v>12.2301</v>
      </c>
      <c r="F588">
        <f>SPY_IVOL!F588</f>
        <v>10.135999999999999</v>
      </c>
      <c r="G588">
        <f>SPY_IVOL!G588</f>
        <v>10.100300000000001</v>
      </c>
      <c r="H588">
        <f>SPY_IVOL!H588</f>
        <v>10.100300000000001</v>
      </c>
      <c r="I588">
        <f>VLOOKUP($A588,SPY_main!$A:$C,2,FALSE)</f>
        <v>149.58000000000001</v>
      </c>
      <c r="J588">
        <f>IFERROR(VLOOKUP($A588,SPY_main!$A:$C,3,FALSE),J587)</f>
        <v>1.4742</v>
      </c>
      <c r="K588">
        <f>IFERROR(VLOOKUP($A588,SPY_main!$E:$F,2,FALSE),K587)</f>
        <v>5.36</v>
      </c>
      <c r="L588">
        <f>IFERROR(VLOOKUP($A588,SPY_main!H:I,2,FALSE),L587)</f>
        <v>13.6</v>
      </c>
      <c r="M588">
        <f t="shared" si="63"/>
        <v>24.961099999999998</v>
      </c>
      <c r="N588">
        <f t="shared" si="64"/>
        <v>24.961099999999998</v>
      </c>
      <c r="O588">
        <f t="shared" si="65"/>
        <v>21.054600000000001</v>
      </c>
      <c r="P588">
        <f t="shared" si="66"/>
        <v>12.202199999999999</v>
      </c>
      <c r="Q588">
        <f t="shared" si="67"/>
        <v>10.373799999999999</v>
      </c>
      <c r="R588">
        <f t="shared" si="68"/>
        <v>10.373799999999999</v>
      </c>
      <c r="S588">
        <f t="shared" si="69"/>
        <v>10.373799999999999</v>
      </c>
      <c r="T588">
        <f>IFERROR(VLOOKUP($A588,TY_main!A:B,2,FALSE),T587)</f>
        <v>75.5625</v>
      </c>
    </row>
    <row r="589" spans="1:20" x14ac:dyDescent="0.25">
      <c r="A589" s="2">
        <f>SPY_IVOL!A589</f>
        <v>39213</v>
      </c>
      <c r="B589">
        <f>SPY_IVOL!B589</f>
        <v>17.220099999999999</v>
      </c>
      <c r="C589">
        <f>SPY_IVOL!C589</f>
        <v>17.220099999999999</v>
      </c>
      <c r="D589">
        <f>SPY_IVOL!D589</f>
        <v>15.7971</v>
      </c>
      <c r="E589">
        <f>SPY_IVOL!E589</f>
        <v>11.5</v>
      </c>
      <c r="F589">
        <f>SPY_IVOL!F589</f>
        <v>9.0793999999999997</v>
      </c>
      <c r="G589">
        <f>SPY_IVOL!G589</f>
        <v>8.9130000000000003</v>
      </c>
      <c r="H589">
        <f>SPY_IVOL!H589</f>
        <v>8.9130000000000003</v>
      </c>
      <c r="I589">
        <f>VLOOKUP($A589,SPY_main!$A:$C,2,FALSE)</f>
        <v>150.86000000000001</v>
      </c>
      <c r="J589">
        <f>IFERROR(VLOOKUP($A589,SPY_main!$A:$C,3,FALSE),J588)</f>
        <v>1.7383</v>
      </c>
      <c r="K589">
        <f>IFERROR(VLOOKUP($A589,SPY_main!$E:$F,2,FALSE),K588)</f>
        <v>5.36</v>
      </c>
      <c r="L589">
        <f>IFERROR(VLOOKUP($A589,SPY_main!H:I,2,FALSE),L588)</f>
        <v>12.95</v>
      </c>
      <c r="M589">
        <f t="shared" si="63"/>
        <v>25.750599999999999</v>
      </c>
      <c r="N589">
        <f t="shared" si="64"/>
        <v>25.750599999999999</v>
      </c>
      <c r="O589">
        <f t="shared" si="65"/>
        <v>21.828299999999999</v>
      </c>
      <c r="P589">
        <f t="shared" si="66"/>
        <v>10.7493</v>
      </c>
      <c r="Q589">
        <f t="shared" si="67"/>
        <v>9.8978999999999999</v>
      </c>
      <c r="R589">
        <f t="shared" si="68"/>
        <v>9.8978999999999999</v>
      </c>
      <c r="S589">
        <f t="shared" si="69"/>
        <v>9.8978999999999999</v>
      </c>
      <c r="T589">
        <f>IFERROR(VLOOKUP($A589,TY_main!A:B,2,FALSE),T588)</f>
        <v>75.4375</v>
      </c>
    </row>
    <row r="590" spans="1:20" x14ac:dyDescent="0.25">
      <c r="A590" s="2">
        <f>SPY_IVOL!A590</f>
        <v>39216</v>
      </c>
      <c r="B590">
        <f>SPY_IVOL!B590</f>
        <v>18.002300000000002</v>
      </c>
      <c r="C590">
        <f>SPY_IVOL!C590</f>
        <v>18.002300000000002</v>
      </c>
      <c r="D590">
        <f>SPY_IVOL!D590</f>
        <v>16.818899999999999</v>
      </c>
      <c r="E590">
        <f>SPY_IVOL!E590</f>
        <v>12.4482</v>
      </c>
      <c r="F590">
        <f>SPY_IVOL!F590</f>
        <v>9.8856999999999999</v>
      </c>
      <c r="G590">
        <f>SPY_IVOL!G590</f>
        <v>9.7098999999999993</v>
      </c>
      <c r="H590">
        <f>SPY_IVOL!H590</f>
        <v>9.7098999999999993</v>
      </c>
      <c r="I590">
        <f>VLOOKUP($A590,SPY_main!$A:$C,2,FALSE)</f>
        <v>150.53</v>
      </c>
      <c r="J590">
        <f>IFERROR(VLOOKUP($A590,SPY_main!$A:$C,3,FALSE),J589)</f>
        <v>1.7421</v>
      </c>
      <c r="K590">
        <f>IFERROR(VLOOKUP($A590,SPY_main!$E:$F,2,FALSE),K589)</f>
        <v>5.36</v>
      </c>
      <c r="L590">
        <f>IFERROR(VLOOKUP($A590,SPY_main!H:I,2,FALSE),L589)</f>
        <v>13.96</v>
      </c>
      <c r="M590">
        <f t="shared" si="63"/>
        <v>28.665400000000002</v>
      </c>
      <c r="N590">
        <f t="shared" si="64"/>
        <v>28.665400000000002</v>
      </c>
      <c r="O590">
        <f t="shared" si="65"/>
        <v>26.889900000000001</v>
      </c>
      <c r="P590">
        <f t="shared" si="66"/>
        <v>13.850099999999999</v>
      </c>
      <c r="Q590">
        <f t="shared" si="67"/>
        <v>11.1577</v>
      </c>
      <c r="R590">
        <f t="shared" si="68"/>
        <v>11.1577</v>
      </c>
      <c r="S590">
        <f t="shared" si="69"/>
        <v>11.1577</v>
      </c>
      <c r="T590">
        <f>IFERROR(VLOOKUP($A590,TY_main!A:B,2,FALSE),T589)</f>
        <v>75.359375</v>
      </c>
    </row>
    <row r="591" spans="1:20" x14ac:dyDescent="0.25">
      <c r="A591" s="2">
        <f>SPY_IVOL!A591</f>
        <v>39217</v>
      </c>
      <c r="B591">
        <f>SPY_IVOL!B591</f>
        <v>18.202300000000001</v>
      </c>
      <c r="C591">
        <f>SPY_IVOL!C591</f>
        <v>18.202300000000001</v>
      </c>
      <c r="D591">
        <f>SPY_IVOL!D591</f>
        <v>16.881699999999999</v>
      </c>
      <c r="E591">
        <f>SPY_IVOL!E591</f>
        <v>12.2879</v>
      </c>
      <c r="F591">
        <f>SPY_IVOL!F591</f>
        <v>9.9603000000000002</v>
      </c>
      <c r="G591">
        <f>SPY_IVOL!G591</f>
        <v>9.8687000000000005</v>
      </c>
      <c r="H591">
        <f>SPY_IVOL!H591</f>
        <v>9.8687000000000005</v>
      </c>
      <c r="I591">
        <f>VLOOKUP($A591,SPY_main!$A:$C,2,FALSE)</f>
        <v>150.57</v>
      </c>
      <c r="J591">
        <f>IFERROR(VLOOKUP($A591,SPY_main!$A:$C,3,FALSE),J590)</f>
        <v>1.7416</v>
      </c>
      <c r="K591">
        <f>IFERROR(VLOOKUP($A591,SPY_main!$E:$F,2,FALSE),K590)</f>
        <v>5.36</v>
      </c>
      <c r="L591">
        <f>IFERROR(VLOOKUP($A591,SPY_main!H:I,2,FALSE),L590)</f>
        <v>14.01</v>
      </c>
      <c r="M591">
        <f t="shared" si="63"/>
        <v>25.663599999999999</v>
      </c>
      <c r="N591">
        <f t="shared" si="64"/>
        <v>25.663599999999999</v>
      </c>
      <c r="O591">
        <f t="shared" si="65"/>
        <v>25.663599999999999</v>
      </c>
      <c r="P591">
        <f t="shared" si="66"/>
        <v>13.192600000000001</v>
      </c>
      <c r="Q591">
        <f t="shared" si="67"/>
        <v>12.7841</v>
      </c>
      <c r="R591">
        <f t="shared" si="68"/>
        <v>12.7841</v>
      </c>
      <c r="S591">
        <f t="shared" si="69"/>
        <v>12.7841</v>
      </c>
      <c r="T591">
        <f>IFERROR(VLOOKUP($A591,TY_main!A:B,2,FALSE),T590)</f>
        <v>75.25</v>
      </c>
    </row>
    <row r="592" spans="1:20" x14ac:dyDescent="0.25">
      <c r="A592" s="2">
        <f>SPY_IVOL!A592</f>
        <v>39218</v>
      </c>
      <c r="B592">
        <f>SPY_IVOL!B592</f>
        <v>18.660299999999999</v>
      </c>
      <c r="C592">
        <f>SPY_IVOL!C592</f>
        <v>18.660299999999999</v>
      </c>
      <c r="D592">
        <f>SPY_IVOL!D592</f>
        <v>16.457699999999999</v>
      </c>
      <c r="E592">
        <f>SPY_IVOL!E592</f>
        <v>11.691700000000001</v>
      </c>
      <c r="F592">
        <f>SPY_IVOL!F592</f>
        <v>9.6824999999999992</v>
      </c>
      <c r="G592">
        <f>SPY_IVOL!G592</f>
        <v>9.7080000000000002</v>
      </c>
      <c r="H592">
        <f>SPY_IVOL!H592</f>
        <v>9.7080000000000002</v>
      </c>
      <c r="I592">
        <f>VLOOKUP($A592,SPY_main!$A:$C,2,FALSE)</f>
        <v>151.6</v>
      </c>
      <c r="J592">
        <f>IFERROR(VLOOKUP($A592,SPY_main!$A:$C,3,FALSE),J591)</f>
        <v>1.7298</v>
      </c>
      <c r="K592">
        <f>IFERROR(VLOOKUP($A592,SPY_main!$E:$F,2,FALSE),K591)</f>
        <v>5.36</v>
      </c>
      <c r="L592">
        <f>IFERROR(VLOOKUP($A592,SPY_main!H:I,2,FALSE),L591)</f>
        <v>13.5</v>
      </c>
      <c r="M592">
        <f t="shared" si="63"/>
        <v>17.308800000000002</v>
      </c>
      <c r="N592">
        <f t="shared" si="64"/>
        <v>17.308800000000002</v>
      </c>
      <c r="O592">
        <f t="shared" si="65"/>
        <v>17.308800000000002</v>
      </c>
      <c r="P592">
        <f t="shared" si="66"/>
        <v>11.928800000000001</v>
      </c>
      <c r="Q592">
        <f t="shared" si="67"/>
        <v>10.5663</v>
      </c>
      <c r="R592">
        <f t="shared" si="68"/>
        <v>10.5663</v>
      </c>
      <c r="S592">
        <f t="shared" si="69"/>
        <v>10.5663</v>
      </c>
      <c r="T592">
        <f>IFERROR(VLOOKUP($A592,TY_main!A:B,2,FALSE),T591)</f>
        <v>75.25</v>
      </c>
    </row>
    <row r="593" spans="1:20" x14ac:dyDescent="0.25">
      <c r="A593" s="2">
        <f>SPY_IVOL!A593</f>
        <v>39219</v>
      </c>
      <c r="B593">
        <f>SPY_IVOL!B593</f>
        <v>18.6418</v>
      </c>
      <c r="C593">
        <f>SPY_IVOL!C593</f>
        <v>18.6418</v>
      </c>
      <c r="D593">
        <f>SPY_IVOL!D593</f>
        <v>16.578099999999999</v>
      </c>
      <c r="E593">
        <f>SPY_IVOL!E593</f>
        <v>11.775</v>
      </c>
      <c r="F593">
        <f>SPY_IVOL!F593</f>
        <v>9.5321999999999996</v>
      </c>
      <c r="G593">
        <f>SPY_IVOL!G593</f>
        <v>9.4627999999999997</v>
      </c>
      <c r="H593">
        <f>SPY_IVOL!H593</f>
        <v>9.4627999999999997</v>
      </c>
      <c r="I593">
        <f>VLOOKUP($A593,SPY_main!$A:$C,2,FALSE)</f>
        <v>151.30000000000001</v>
      </c>
      <c r="J593">
        <f>IFERROR(VLOOKUP($A593,SPY_main!$A:$C,3,FALSE),J592)</f>
        <v>1.7332000000000001</v>
      </c>
      <c r="K593">
        <f>IFERROR(VLOOKUP($A593,SPY_main!$E:$F,2,FALSE),K592)</f>
        <v>5.36</v>
      </c>
      <c r="L593">
        <f>IFERROR(VLOOKUP($A593,SPY_main!H:I,2,FALSE),L592)</f>
        <v>13.51</v>
      </c>
      <c r="M593">
        <f t="shared" si="63"/>
        <v>15.0153</v>
      </c>
      <c r="N593">
        <f t="shared" si="64"/>
        <v>15.0153</v>
      </c>
      <c r="O593">
        <f t="shared" si="65"/>
        <v>15.0153</v>
      </c>
      <c r="P593">
        <f t="shared" si="66"/>
        <v>12.331899999999999</v>
      </c>
      <c r="Q593">
        <f t="shared" si="67"/>
        <v>12.383900000000001</v>
      </c>
      <c r="R593">
        <f t="shared" si="68"/>
        <v>12.383900000000001</v>
      </c>
      <c r="S593">
        <f t="shared" si="69"/>
        <v>12.383900000000001</v>
      </c>
      <c r="T593">
        <f>IFERROR(VLOOKUP($A593,TY_main!A:B,2,FALSE),T592)</f>
        <v>75.015625</v>
      </c>
    </row>
    <row r="594" spans="1:20" x14ac:dyDescent="0.25">
      <c r="A594" s="2">
        <f>SPY_IVOL!A594</f>
        <v>39220</v>
      </c>
      <c r="B594">
        <f>SPY_IVOL!B594</f>
        <v>19.5364</v>
      </c>
      <c r="C594">
        <f>SPY_IVOL!C594</f>
        <v>19.077100000000002</v>
      </c>
      <c r="D594">
        <f>SPY_IVOL!D594</f>
        <v>15.1646</v>
      </c>
      <c r="E594">
        <f>SPY_IVOL!E594</f>
        <v>11.361000000000001</v>
      </c>
      <c r="F594">
        <f>SPY_IVOL!F594</f>
        <v>9.9634999999999998</v>
      </c>
      <c r="G594">
        <f>SPY_IVOL!G594</f>
        <v>9.9634999999999998</v>
      </c>
      <c r="H594">
        <f>SPY_IVOL!H594</f>
        <v>9.9634999999999998</v>
      </c>
      <c r="I594">
        <f>VLOOKUP($A594,SPY_main!$A:$C,2,FALSE)</f>
        <v>152.62</v>
      </c>
      <c r="J594">
        <f>IFERROR(VLOOKUP($A594,SPY_main!$A:$C,3,FALSE),J593)</f>
        <v>1.7182999999999999</v>
      </c>
      <c r="K594">
        <f>IFERROR(VLOOKUP($A594,SPY_main!$E:$F,2,FALSE),K593)</f>
        <v>5.36</v>
      </c>
      <c r="L594">
        <f>IFERROR(VLOOKUP($A594,SPY_main!H:I,2,FALSE),L593)</f>
        <v>12.76</v>
      </c>
      <c r="M594">
        <f t="shared" si="63"/>
        <v>18.944900000000001</v>
      </c>
      <c r="N594">
        <f t="shared" si="64"/>
        <v>18.944900000000001</v>
      </c>
      <c r="O594">
        <f t="shared" si="65"/>
        <v>15.9796</v>
      </c>
      <c r="P594">
        <f t="shared" si="66"/>
        <v>10.7942</v>
      </c>
      <c r="Q594">
        <f t="shared" si="67"/>
        <v>8.7611000000000008</v>
      </c>
      <c r="R594">
        <f t="shared" si="68"/>
        <v>8.8691999999999993</v>
      </c>
      <c r="S594">
        <f t="shared" si="69"/>
        <v>8.8691999999999993</v>
      </c>
      <c r="T594">
        <f>IFERROR(VLOOKUP($A594,TY_main!A:B,2,FALSE),T593)</f>
        <v>74.796875</v>
      </c>
    </row>
    <row r="595" spans="1:20" x14ac:dyDescent="0.25">
      <c r="A595" s="2">
        <f>SPY_IVOL!A595</f>
        <v>39223</v>
      </c>
      <c r="B595">
        <f>SPY_IVOL!B595</f>
        <v>20.386199999999999</v>
      </c>
      <c r="C595">
        <f>SPY_IVOL!C595</f>
        <v>19.8948</v>
      </c>
      <c r="D595">
        <f>SPY_IVOL!D595</f>
        <v>15.5869</v>
      </c>
      <c r="E595">
        <f>SPY_IVOL!E595</f>
        <v>11.545299999999999</v>
      </c>
      <c r="F595">
        <f>SPY_IVOL!F595</f>
        <v>10.1455</v>
      </c>
      <c r="G595">
        <f>SPY_IVOL!G595</f>
        <v>10.1455</v>
      </c>
      <c r="H595">
        <f>SPY_IVOL!H595</f>
        <v>10.1455</v>
      </c>
      <c r="I595">
        <f>VLOOKUP($A595,SPY_main!$A:$C,2,FALSE)</f>
        <v>152.54</v>
      </c>
      <c r="J595">
        <f>IFERROR(VLOOKUP($A595,SPY_main!$A:$C,3,FALSE),J594)</f>
        <v>1.7192000000000001</v>
      </c>
      <c r="K595">
        <f>IFERROR(VLOOKUP($A595,SPY_main!$E:$F,2,FALSE),K594)</f>
        <v>5.36</v>
      </c>
      <c r="L595">
        <f>IFERROR(VLOOKUP($A595,SPY_main!H:I,2,FALSE),L594)</f>
        <v>13.3</v>
      </c>
      <c r="M595">
        <f t="shared" si="63"/>
        <v>19.584099999999999</v>
      </c>
      <c r="N595">
        <f t="shared" si="64"/>
        <v>19.584099999999999</v>
      </c>
      <c r="O595">
        <f t="shared" si="65"/>
        <v>16.532</v>
      </c>
      <c r="P595">
        <f t="shared" si="66"/>
        <v>11.121700000000001</v>
      </c>
      <c r="Q595">
        <f t="shared" si="67"/>
        <v>9.3320000000000007</v>
      </c>
      <c r="R595">
        <f t="shared" si="68"/>
        <v>9.4894999999999996</v>
      </c>
      <c r="S595">
        <f t="shared" si="69"/>
        <v>9.4894999999999996</v>
      </c>
      <c r="T595">
        <f>IFERROR(VLOOKUP($A595,TY_main!A:B,2,FALSE),T594)</f>
        <v>74.859375</v>
      </c>
    </row>
    <row r="596" spans="1:20" x14ac:dyDescent="0.25">
      <c r="A596" s="2">
        <f>SPY_IVOL!A596</f>
        <v>39224</v>
      </c>
      <c r="B596">
        <f>SPY_IVOL!B596</f>
        <v>20.411899999999999</v>
      </c>
      <c r="C596">
        <f>SPY_IVOL!C596</f>
        <v>20.001100000000001</v>
      </c>
      <c r="D596">
        <f>SPY_IVOL!D596</f>
        <v>15.7004</v>
      </c>
      <c r="E596">
        <f>SPY_IVOL!E596</f>
        <v>11.492100000000001</v>
      </c>
      <c r="F596">
        <f>SPY_IVOL!F596</f>
        <v>10.006399999999999</v>
      </c>
      <c r="G596">
        <f>SPY_IVOL!G596</f>
        <v>10.006399999999999</v>
      </c>
      <c r="H596">
        <f>SPY_IVOL!H596</f>
        <v>10.006399999999999</v>
      </c>
      <c r="I596">
        <f>VLOOKUP($A596,SPY_main!$A:$C,2,FALSE)</f>
        <v>152.41999999999999</v>
      </c>
      <c r="J596">
        <f>IFERROR(VLOOKUP($A596,SPY_main!$A:$C,3,FALSE),J595)</f>
        <v>1.7204999999999999</v>
      </c>
      <c r="K596">
        <f>IFERROR(VLOOKUP($A596,SPY_main!$E:$F,2,FALSE),K595)</f>
        <v>5.36</v>
      </c>
      <c r="L596">
        <f>IFERROR(VLOOKUP($A596,SPY_main!H:I,2,FALSE),L595)</f>
        <v>13.06</v>
      </c>
      <c r="M596">
        <f t="shared" si="63"/>
        <v>19.541</v>
      </c>
      <c r="N596">
        <f t="shared" si="64"/>
        <v>19.541</v>
      </c>
      <c r="O596">
        <f t="shared" si="65"/>
        <v>16.490200000000002</v>
      </c>
      <c r="P596">
        <f t="shared" si="66"/>
        <v>10.9794</v>
      </c>
      <c r="Q596">
        <f t="shared" si="67"/>
        <v>9.1496999999999993</v>
      </c>
      <c r="R596">
        <f t="shared" si="68"/>
        <v>9.1768000000000001</v>
      </c>
      <c r="S596">
        <f t="shared" si="69"/>
        <v>9.1768000000000001</v>
      </c>
      <c r="T596">
        <f>IFERROR(VLOOKUP($A596,TY_main!A:B,2,FALSE),T595)</f>
        <v>74.671875</v>
      </c>
    </row>
    <row r="597" spans="1:20" x14ac:dyDescent="0.25">
      <c r="A597" s="2">
        <f>SPY_IVOL!A597</f>
        <v>39225</v>
      </c>
      <c r="B597">
        <f>SPY_IVOL!B597</f>
        <v>20.624600000000001</v>
      </c>
      <c r="C597">
        <f>SPY_IVOL!C597</f>
        <v>20.184000000000001</v>
      </c>
      <c r="D597">
        <f>SPY_IVOL!D597</f>
        <v>15.7058</v>
      </c>
      <c r="E597">
        <f>SPY_IVOL!E597</f>
        <v>11.617000000000001</v>
      </c>
      <c r="F597">
        <f>SPY_IVOL!F597</f>
        <v>10.1907</v>
      </c>
      <c r="G597">
        <f>SPY_IVOL!G597</f>
        <v>10.1907</v>
      </c>
      <c r="H597">
        <f>SPY_IVOL!H597</f>
        <v>10.1907</v>
      </c>
      <c r="I597">
        <f>VLOOKUP($A597,SPY_main!$A:$C,2,FALSE)</f>
        <v>152.44</v>
      </c>
      <c r="J597">
        <f>IFERROR(VLOOKUP($A597,SPY_main!$A:$C,3,FALSE),J596)</f>
        <v>1.7202999999999999</v>
      </c>
      <c r="K597">
        <f>IFERROR(VLOOKUP($A597,SPY_main!$E:$F,2,FALSE),K596)</f>
        <v>5.36</v>
      </c>
      <c r="L597">
        <f>IFERROR(VLOOKUP($A597,SPY_main!H:I,2,FALSE),L596)</f>
        <v>13.24</v>
      </c>
      <c r="M597">
        <f t="shared" si="63"/>
        <v>19.562799999999999</v>
      </c>
      <c r="N597">
        <f t="shared" si="64"/>
        <v>19.562799999999999</v>
      </c>
      <c r="O597">
        <f t="shared" si="65"/>
        <v>16.648599999999998</v>
      </c>
      <c r="P597">
        <f t="shared" si="66"/>
        <v>11.123100000000001</v>
      </c>
      <c r="Q597">
        <f t="shared" si="67"/>
        <v>9.3131000000000004</v>
      </c>
      <c r="R597">
        <f t="shared" si="68"/>
        <v>9.3329000000000004</v>
      </c>
      <c r="S597">
        <f t="shared" si="69"/>
        <v>9.3329000000000004</v>
      </c>
      <c r="T597">
        <f>IFERROR(VLOOKUP($A597,TY_main!A:B,2,FALSE),T596)</f>
        <v>74.5625</v>
      </c>
    </row>
    <row r="598" spans="1:20" x14ac:dyDescent="0.25">
      <c r="A598" s="2">
        <f>SPY_IVOL!A598</f>
        <v>39226</v>
      </c>
      <c r="B598">
        <f>SPY_IVOL!B598</f>
        <v>19.992699999999999</v>
      </c>
      <c r="C598">
        <f>SPY_IVOL!C598</f>
        <v>19.992699999999999</v>
      </c>
      <c r="D598">
        <f>SPY_IVOL!D598</f>
        <v>16.495100000000001</v>
      </c>
      <c r="E598">
        <f>SPY_IVOL!E598</f>
        <v>12.3917</v>
      </c>
      <c r="F598">
        <f>SPY_IVOL!F598</f>
        <v>10.1145</v>
      </c>
      <c r="G598">
        <f>SPY_IVOL!G598</f>
        <v>10.1145</v>
      </c>
      <c r="H598">
        <f>SPY_IVOL!H598</f>
        <v>10.1145</v>
      </c>
      <c r="I598">
        <f>VLOOKUP($A598,SPY_main!$A:$C,2,FALSE)</f>
        <v>151.06</v>
      </c>
      <c r="J598">
        <f>IFERROR(VLOOKUP($A598,SPY_main!$A:$C,3,FALSE),J597)</f>
        <v>1.736</v>
      </c>
      <c r="K598">
        <f>IFERROR(VLOOKUP($A598,SPY_main!$E:$F,2,FALSE),K597)</f>
        <v>5.36</v>
      </c>
      <c r="L598">
        <f>IFERROR(VLOOKUP($A598,SPY_main!H:I,2,FALSE),L597)</f>
        <v>14.08</v>
      </c>
      <c r="M598">
        <f t="shared" si="63"/>
        <v>19.582000000000001</v>
      </c>
      <c r="N598">
        <f t="shared" si="64"/>
        <v>19.582000000000001</v>
      </c>
      <c r="O598">
        <f t="shared" si="65"/>
        <v>17.4877</v>
      </c>
      <c r="P598">
        <f t="shared" si="66"/>
        <v>12.063800000000001</v>
      </c>
      <c r="Q598">
        <f t="shared" si="67"/>
        <v>10.165100000000001</v>
      </c>
      <c r="R598">
        <f t="shared" si="68"/>
        <v>10.1861</v>
      </c>
      <c r="S598">
        <f t="shared" si="69"/>
        <v>10.1861</v>
      </c>
      <c r="T598">
        <f>IFERROR(VLOOKUP($A598,TY_main!A:B,2,FALSE),T597)</f>
        <v>74.546875</v>
      </c>
    </row>
    <row r="599" spans="1:20" x14ac:dyDescent="0.25">
      <c r="A599" s="2">
        <f>SPY_IVOL!A599</f>
        <v>39227</v>
      </c>
      <c r="B599">
        <f>SPY_IVOL!B599</f>
        <v>20.037299999999998</v>
      </c>
      <c r="C599">
        <f>SPY_IVOL!C599</f>
        <v>20.037299999999998</v>
      </c>
      <c r="D599">
        <f>SPY_IVOL!D599</f>
        <v>16.0181</v>
      </c>
      <c r="E599">
        <f>SPY_IVOL!E599</f>
        <v>11.8088</v>
      </c>
      <c r="F599">
        <f>SPY_IVOL!F599</f>
        <v>9.7043999999999997</v>
      </c>
      <c r="G599">
        <f>SPY_IVOL!G599</f>
        <v>9.7043999999999997</v>
      </c>
      <c r="H599">
        <f>SPY_IVOL!H599</f>
        <v>9.7043999999999997</v>
      </c>
      <c r="I599">
        <f>VLOOKUP($A599,SPY_main!$A:$C,2,FALSE)</f>
        <v>151.69</v>
      </c>
      <c r="J599">
        <f>IFERROR(VLOOKUP($A599,SPY_main!$A:$C,3,FALSE),J598)</f>
        <v>1.7287999999999999</v>
      </c>
      <c r="K599">
        <f>IFERROR(VLOOKUP($A599,SPY_main!$E:$F,2,FALSE),K598)</f>
        <v>5.36</v>
      </c>
      <c r="L599">
        <f>IFERROR(VLOOKUP($A599,SPY_main!H:I,2,FALSE),L598)</f>
        <v>13.34</v>
      </c>
      <c r="M599">
        <f t="shared" si="63"/>
        <v>19.421299999999999</v>
      </c>
      <c r="N599">
        <f t="shared" si="64"/>
        <v>19.421299999999999</v>
      </c>
      <c r="O599">
        <f t="shared" si="65"/>
        <v>16.702300000000001</v>
      </c>
      <c r="P599">
        <f t="shared" si="66"/>
        <v>11.001799999999999</v>
      </c>
      <c r="Q599">
        <f t="shared" si="67"/>
        <v>8.9657999999999998</v>
      </c>
      <c r="R599">
        <f t="shared" si="68"/>
        <v>8.9657999999999998</v>
      </c>
      <c r="S599">
        <f t="shared" si="69"/>
        <v>8.9657999999999998</v>
      </c>
      <c r="T599">
        <f>IFERROR(VLOOKUP($A599,TY_main!A:B,2,FALSE),T598)</f>
        <v>74.53125</v>
      </c>
    </row>
    <row r="600" spans="1:20" x14ac:dyDescent="0.25">
      <c r="A600" s="2">
        <f>SPY_IVOL!A600</f>
        <v>39231</v>
      </c>
      <c r="B600">
        <f>SPY_IVOL!B600</f>
        <v>20.591699999999999</v>
      </c>
      <c r="C600">
        <f>SPY_IVOL!C600</f>
        <v>20.591699999999999</v>
      </c>
      <c r="D600">
        <f>SPY_IVOL!D600</f>
        <v>16.072399999999998</v>
      </c>
      <c r="E600">
        <f>SPY_IVOL!E600</f>
        <v>11.630599999999999</v>
      </c>
      <c r="F600">
        <f>SPY_IVOL!F600</f>
        <v>9.7347999999999999</v>
      </c>
      <c r="G600">
        <f>SPY_IVOL!G600</f>
        <v>9.7347999999999999</v>
      </c>
      <c r="H600">
        <f>SPY_IVOL!H600</f>
        <v>9.7347999999999999</v>
      </c>
      <c r="I600">
        <f>VLOOKUP($A600,SPY_main!$A:$C,2,FALSE)</f>
        <v>152.24</v>
      </c>
      <c r="J600">
        <f>IFERROR(VLOOKUP($A600,SPY_main!$A:$C,3,FALSE),J599)</f>
        <v>1.7224999999999999</v>
      </c>
      <c r="K600">
        <f>IFERROR(VLOOKUP($A600,SPY_main!$E:$F,2,FALSE),K599)</f>
        <v>5.36</v>
      </c>
      <c r="L600">
        <f>IFERROR(VLOOKUP($A600,SPY_main!H:I,2,FALSE),L599)</f>
        <v>13.53</v>
      </c>
      <c r="M600">
        <f t="shared" si="63"/>
        <v>20.864999999999998</v>
      </c>
      <c r="N600">
        <f t="shared" si="64"/>
        <v>20.864999999999998</v>
      </c>
      <c r="O600">
        <f t="shared" si="65"/>
        <v>17.555499999999999</v>
      </c>
      <c r="P600">
        <f t="shared" si="66"/>
        <v>11.3223</v>
      </c>
      <c r="Q600">
        <f t="shared" si="67"/>
        <v>9.3973999999999993</v>
      </c>
      <c r="R600">
        <f t="shared" si="68"/>
        <v>9.3973999999999993</v>
      </c>
      <c r="S600">
        <f t="shared" si="69"/>
        <v>9.3973999999999993</v>
      </c>
      <c r="T600">
        <f>IFERROR(VLOOKUP($A600,TY_main!A:B,2,FALSE),T599)</f>
        <v>74.421875</v>
      </c>
    </row>
    <row r="601" spans="1:20" x14ac:dyDescent="0.25">
      <c r="A601" s="2">
        <f>SPY_IVOL!A601</f>
        <v>39232</v>
      </c>
      <c r="B601">
        <f>SPY_IVOL!B601</f>
        <v>20.965900000000001</v>
      </c>
      <c r="C601">
        <f>SPY_IVOL!C601</f>
        <v>20.5014</v>
      </c>
      <c r="D601">
        <f>SPY_IVOL!D601</f>
        <v>15.4773</v>
      </c>
      <c r="E601">
        <f>SPY_IVOL!E601</f>
        <v>11.0457</v>
      </c>
      <c r="F601">
        <f>SPY_IVOL!F601</f>
        <v>9.3632000000000009</v>
      </c>
      <c r="G601">
        <f>SPY_IVOL!G601</f>
        <v>9.3632000000000009</v>
      </c>
      <c r="H601">
        <f>SPY_IVOL!H601</f>
        <v>9.3632000000000009</v>
      </c>
      <c r="I601">
        <f>VLOOKUP($A601,SPY_main!$A:$C,2,FALSE)</f>
        <v>153.47999999999999</v>
      </c>
      <c r="J601">
        <f>IFERROR(VLOOKUP($A601,SPY_main!$A:$C,3,FALSE),J600)</f>
        <v>1.7085999999999999</v>
      </c>
      <c r="K601">
        <f>IFERROR(VLOOKUP($A601,SPY_main!$E:$F,2,FALSE),K600)</f>
        <v>5.36</v>
      </c>
      <c r="L601">
        <f>IFERROR(VLOOKUP($A601,SPY_main!H:I,2,FALSE),L600)</f>
        <v>12.83</v>
      </c>
      <c r="M601">
        <f t="shared" si="63"/>
        <v>21.233699999999999</v>
      </c>
      <c r="N601">
        <f t="shared" si="64"/>
        <v>21.233699999999999</v>
      </c>
      <c r="O601">
        <f t="shared" si="65"/>
        <v>17.173300000000001</v>
      </c>
      <c r="P601">
        <f t="shared" si="66"/>
        <v>10.5181</v>
      </c>
      <c r="Q601">
        <f t="shared" si="67"/>
        <v>8.5907</v>
      </c>
      <c r="R601">
        <f t="shared" si="68"/>
        <v>8.5907</v>
      </c>
      <c r="S601">
        <f t="shared" si="69"/>
        <v>8.5907</v>
      </c>
      <c r="T601">
        <f>IFERROR(VLOOKUP($A601,TY_main!A:B,2,FALSE),T600)</f>
        <v>74.421875</v>
      </c>
    </row>
    <row r="602" spans="1:20" x14ac:dyDescent="0.25">
      <c r="A602" s="2">
        <f>SPY_IVOL!A602</f>
        <v>39233</v>
      </c>
      <c r="B602">
        <f>SPY_IVOL!B602</f>
        <v>20.7882</v>
      </c>
      <c r="C602">
        <f>SPY_IVOL!C602</f>
        <v>20.404299999999999</v>
      </c>
      <c r="D602">
        <f>SPY_IVOL!D602</f>
        <v>15.619</v>
      </c>
      <c r="E602">
        <f>SPY_IVOL!E602</f>
        <v>11.295199999999999</v>
      </c>
      <c r="F602">
        <f>SPY_IVOL!F602</f>
        <v>9.7805999999999997</v>
      </c>
      <c r="G602">
        <f>SPY_IVOL!G602</f>
        <v>9.7805999999999997</v>
      </c>
      <c r="H602">
        <f>SPY_IVOL!H602</f>
        <v>9.7805999999999997</v>
      </c>
      <c r="I602">
        <f>VLOOKUP($A602,SPY_main!$A:$C,2,FALSE)</f>
        <v>153.32</v>
      </c>
      <c r="J602">
        <f>IFERROR(VLOOKUP($A602,SPY_main!$A:$C,3,FALSE),J601)</f>
        <v>1.7103999999999999</v>
      </c>
      <c r="K602">
        <f>IFERROR(VLOOKUP($A602,SPY_main!$E:$F,2,FALSE),K601)</f>
        <v>5.36</v>
      </c>
      <c r="L602">
        <f>IFERROR(VLOOKUP($A602,SPY_main!H:I,2,FALSE),L601)</f>
        <v>13.05</v>
      </c>
      <c r="M602">
        <f t="shared" si="63"/>
        <v>21.088200000000001</v>
      </c>
      <c r="N602">
        <f t="shared" si="64"/>
        <v>21.088200000000001</v>
      </c>
      <c r="O602">
        <f t="shared" si="65"/>
        <v>17.4132</v>
      </c>
      <c r="P602">
        <f t="shared" si="66"/>
        <v>10.964399999999999</v>
      </c>
      <c r="Q602">
        <f t="shared" si="67"/>
        <v>9.0022000000000002</v>
      </c>
      <c r="R602">
        <f t="shared" si="68"/>
        <v>9.0022000000000002</v>
      </c>
      <c r="S602">
        <f t="shared" si="69"/>
        <v>9.0022000000000002</v>
      </c>
      <c r="T602">
        <f>IFERROR(VLOOKUP($A602,TY_main!A:B,2,FALSE),T601)</f>
        <v>74.34375</v>
      </c>
    </row>
    <row r="603" spans="1:20" x14ac:dyDescent="0.25">
      <c r="A603" s="2">
        <f>SPY_IVOL!A603</f>
        <v>39234</v>
      </c>
      <c r="B603">
        <f>SPY_IVOL!B603</f>
        <v>21.584199999999999</v>
      </c>
      <c r="C603">
        <f>SPY_IVOL!C603</f>
        <v>20.897400000000001</v>
      </c>
      <c r="D603">
        <f>SPY_IVOL!D603</f>
        <v>16.023700000000002</v>
      </c>
      <c r="E603">
        <f>SPY_IVOL!E603</f>
        <v>11.184100000000001</v>
      </c>
      <c r="F603">
        <f>SPY_IVOL!F603</f>
        <v>9.9235000000000007</v>
      </c>
      <c r="G603">
        <f>SPY_IVOL!G603</f>
        <v>9.9235000000000007</v>
      </c>
      <c r="H603">
        <f>SPY_IVOL!H603</f>
        <v>9.9235000000000007</v>
      </c>
      <c r="I603">
        <f>VLOOKUP($A603,SPY_main!$A:$C,2,FALSE)</f>
        <v>154.08000000000001</v>
      </c>
      <c r="J603">
        <f>IFERROR(VLOOKUP($A603,SPY_main!$A:$C,3,FALSE),J602)</f>
        <v>1.702</v>
      </c>
      <c r="K603">
        <f>IFERROR(VLOOKUP($A603,SPY_main!$E:$F,2,FALSE),K602)</f>
        <v>5.36</v>
      </c>
      <c r="L603">
        <f>IFERROR(VLOOKUP($A603,SPY_main!H:I,2,FALSE),L602)</f>
        <v>12.78</v>
      </c>
      <c r="M603">
        <f t="shared" si="63"/>
        <v>21.825500000000002</v>
      </c>
      <c r="N603">
        <f t="shared" si="64"/>
        <v>21.825500000000002</v>
      </c>
      <c r="O603">
        <f t="shared" si="65"/>
        <v>17.383700000000001</v>
      </c>
      <c r="P603">
        <f t="shared" si="66"/>
        <v>10.475099999999999</v>
      </c>
      <c r="Q603">
        <f t="shared" si="67"/>
        <v>9.5260999999999996</v>
      </c>
      <c r="R603">
        <f t="shared" si="68"/>
        <v>9.5260999999999996</v>
      </c>
      <c r="S603">
        <f t="shared" si="69"/>
        <v>9.5260999999999996</v>
      </c>
      <c r="T603">
        <f>IFERROR(VLOOKUP($A603,TY_main!A:B,2,FALSE),T602)</f>
        <v>74.046875</v>
      </c>
    </row>
    <row r="604" spans="1:20" x14ac:dyDescent="0.25">
      <c r="A604" s="2">
        <f>SPY_IVOL!A604</f>
        <v>39237</v>
      </c>
      <c r="B604">
        <f>SPY_IVOL!B604</f>
        <v>22.064</v>
      </c>
      <c r="C604">
        <f>SPY_IVOL!C604</f>
        <v>21.2746</v>
      </c>
      <c r="D604">
        <f>SPY_IVOL!D604</f>
        <v>16.082000000000001</v>
      </c>
      <c r="E604">
        <f>SPY_IVOL!E604</f>
        <v>11.484500000000001</v>
      </c>
      <c r="F604">
        <f>SPY_IVOL!F604</f>
        <v>10.462400000000001</v>
      </c>
      <c r="G604">
        <f>SPY_IVOL!G604</f>
        <v>10.462400000000001</v>
      </c>
      <c r="H604">
        <f>SPY_IVOL!H604</f>
        <v>10.462400000000001</v>
      </c>
      <c r="I604">
        <f>VLOOKUP($A604,SPY_main!$A:$C,2,FALSE)</f>
        <v>154.1</v>
      </c>
      <c r="J604">
        <f>IFERROR(VLOOKUP($A604,SPY_main!$A:$C,3,FALSE),J603)</f>
        <v>1.7018</v>
      </c>
      <c r="K604">
        <f>IFERROR(VLOOKUP($A604,SPY_main!$E:$F,2,FALSE),K603)</f>
        <v>5.36</v>
      </c>
      <c r="L604">
        <f>IFERROR(VLOOKUP($A604,SPY_main!H:I,2,FALSE),L603)</f>
        <v>13.29</v>
      </c>
      <c r="M604">
        <f t="shared" si="63"/>
        <v>22.4711</v>
      </c>
      <c r="N604">
        <f t="shared" si="64"/>
        <v>22.4711</v>
      </c>
      <c r="O604">
        <f t="shared" si="65"/>
        <v>18.806000000000001</v>
      </c>
      <c r="P604">
        <f t="shared" si="66"/>
        <v>11.1699</v>
      </c>
      <c r="Q604">
        <f t="shared" si="67"/>
        <v>9.5609000000000002</v>
      </c>
      <c r="R604">
        <f t="shared" si="68"/>
        <v>9.5609000000000002</v>
      </c>
      <c r="S604">
        <f t="shared" si="69"/>
        <v>9.5609000000000002</v>
      </c>
      <c r="T604">
        <f>IFERROR(VLOOKUP($A604,TY_main!A:B,2,FALSE),T603)</f>
        <v>74.15625</v>
      </c>
    </row>
    <row r="605" spans="1:20" x14ac:dyDescent="0.25">
      <c r="A605" s="2">
        <f>SPY_IVOL!A605</f>
        <v>39238</v>
      </c>
      <c r="B605">
        <f>SPY_IVOL!B605</f>
        <v>21.947700000000001</v>
      </c>
      <c r="C605">
        <f>SPY_IVOL!C605</f>
        <v>21.508800000000001</v>
      </c>
      <c r="D605">
        <f>SPY_IVOL!D605</f>
        <v>16.442900000000002</v>
      </c>
      <c r="E605">
        <f>SPY_IVOL!E605</f>
        <v>11.799799999999999</v>
      </c>
      <c r="F605">
        <f>SPY_IVOL!F605</f>
        <v>10.3507</v>
      </c>
      <c r="G605">
        <f>SPY_IVOL!G605</f>
        <v>10.3507</v>
      </c>
      <c r="H605">
        <f>SPY_IVOL!H605</f>
        <v>10.3507</v>
      </c>
      <c r="I605">
        <f>VLOOKUP($A605,SPY_main!$A:$C,2,FALSE)</f>
        <v>153.49</v>
      </c>
      <c r="J605">
        <f>IFERROR(VLOOKUP($A605,SPY_main!$A:$C,3,FALSE),J604)</f>
        <v>1.7084999999999999</v>
      </c>
      <c r="K605">
        <f>IFERROR(VLOOKUP($A605,SPY_main!$E:$F,2,FALSE),K604)</f>
        <v>5.36</v>
      </c>
      <c r="L605">
        <f>IFERROR(VLOOKUP($A605,SPY_main!H:I,2,FALSE),L604)</f>
        <v>13.63</v>
      </c>
      <c r="M605">
        <f t="shared" si="63"/>
        <v>24.2395</v>
      </c>
      <c r="N605">
        <f t="shared" si="64"/>
        <v>24.2395</v>
      </c>
      <c r="O605">
        <f t="shared" si="65"/>
        <v>19.093</v>
      </c>
      <c r="P605">
        <f t="shared" si="66"/>
        <v>11.2525</v>
      </c>
      <c r="Q605">
        <f t="shared" si="67"/>
        <v>9.5602</v>
      </c>
      <c r="R605">
        <f t="shared" si="68"/>
        <v>9.5602</v>
      </c>
      <c r="S605">
        <f t="shared" si="69"/>
        <v>9.5602</v>
      </c>
      <c r="T605">
        <f>IFERROR(VLOOKUP($A605,TY_main!A:B,2,FALSE),T604)</f>
        <v>73.953125</v>
      </c>
    </row>
    <row r="606" spans="1:20" x14ac:dyDescent="0.25">
      <c r="A606" s="2">
        <f>SPY_IVOL!A606</f>
        <v>39239</v>
      </c>
      <c r="B606">
        <f>SPY_IVOL!B606</f>
        <v>22.712</v>
      </c>
      <c r="C606">
        <f>SPY_IVOL!C606</f>
        <v>22.712</v>
      </c>
      <c r="D606">
        <f>SPY_IVOL!D606</f>
        <v>17.828900000000001</v>
      </c>
      <c r="E606">
        <f>SPY_IVOL!E606</f>
        <v>13.200900000000001</v>
      </c>
      <c r="F606">
        <f>SPY_IVOL!F606</f>
        <v>11.2902</v>
      </c>
      <c r="G606">
        <f>SPY_IVOL!G606</f>
        <v>11.2902</v>
      </c>
      <c r="H606">
        <f>SPY_IVOL!H606</f>
        <v>11.2902</v>
      </c>
      <c r="I606">
        <f>VLOOKUP($A606,SPY_main!$A:$C,2,FALSE)</f>
        <v>151.84</v>
      </c>
      <c r="J606">
        <f>IFERROR(VLOOKUP($A606,SPY_main!$A:$C,3,FALSE),J605)</f>
        <v>1.7271000000000001</v>
      </c>
      <c r="K606">
        <f>IFERROR(VLOOKUP($A606,SPY_main!$E:$F,2,FALSE),K605)</f>
        <v>5.36</v>
      </c>
      <c r="L606">
        <f>IFERROR(VLOOKUP($A606,SPY_main!H:I,2,FALSE),L605)</f>
        <v>14.87</v>
      </c>
      <c r="M606">
        <f t="shared" si="63"/>
        <v>25.664999999999999</v>
      </c>
      <c r="N606">
        <f t="shared" si="64"/>
        <v>25.664999999999999</v>
      </c>
      <c r="O606">
        <f t="shared" si="65"/>
        <v>21.190799999999999</v>
      </c>
      <c r="P606">
        <f t="shared" si="66"/>
        <v>12.9899</v>
      </c>
      <c r="Q606">
        <f t="shared" si="67"/>
        <v>11.067</v>
      </c>
      <c r="R606">
        <f t="shared" si="68"/>
        <v>11.067</v>
      </c>
      <c r="S606">
        <f t="shared" si="69"/>
        <v>11.067</v>
      </c>
      <c r="T606">
        <f>IFERROR(VLOOKUP($A606,TY_main!A:B,2,FALSE),T605)</f>
        <v>74.03125</v>
      </c>
    </row>
    <row r="607" spans="1:20" x14ac:dyDescent="0.25">
      <c r="A607" s="2">
        <f>SPY_IVOL!A607</f>
        <v>39240</v>
      </c>
      <c r="B607">
        <f>SPY_IVOL!B607</f>
        <v>22.958300000000001</v>
      </c>
      <c r="C607">
        <f>SPY_IVOL!C607</f>
        <v>22.958300000000001</v>
      </c>
      <c r="D607">
        <f>SPY_IVOL!D607</f>
        <v>20.363800000000001</v>
      </c>
      <c r="E607">
        <f>SPY_IVOL!E607</f>
        <v>15.4716</v>
      </c>
      <c r="F607">
        <f>SPY_IVOL!F607</f>
        <v>12.566599999999999</v>
      </c>
      <c r="G607">
        <f>SPY_IVOL!G607</f>
        <v>12.444100000000001</v>
      </c>
      <c r="H607">
        <f>SPY_IVOL!H607</f>
        <v>12.444100000000001</v>
      </c>
      <c r="I607">
        <f>VLOOKUP($A607,SPY_main!$A:$C,2,FALSE)</f>
        <v>149.1</v>
      </c>
      <c r="J607">
        <f>IFERROR(VLOOKUP($A607,SPY_main!$A:$C,3,FALSE),J606)</f>
        <v>1.7587999999999999</v>
      </c>
      <c r="K607">
        <f>IFERROR(VLOOKUP($A607,SPY_main!$E:$F,2,FALSE),K606)</f>
        <v>5.36</v>
      </c>
      <c r="L607">
        <f>IFERROR(VLOOKUP($A607,SPY_main!H:I,2,FALSE),L606)</f>
        <v>17.059999999999999</v>
      </c>
      <c r="M607">
        <f t="shared" si="63"/>
        <v>25.270600000000002</v>
      </c>
      <c r="N607">
        <f t="shared" si="64"/>
        <v>25.270600000000002</v>
      </c>
      <c r="O607">
        <f t="shared" si="65"/>
        <v>23.542300000000001</v>
      </c>
      <c r="P607">
        <f t="shared" si="66"/>
        <v>15.8833</v>
      </c>
      <c r="Q607">
        <f t="shared" si="67"/>
        <v>14.3744</v>
      </c>
      <c r="R607">
        <f t="shared" si="68"/>
        <v>14.3744</v>
      </c>
      <c r="S607">
        <f t="shared" si="69"/>
        <v>14.3744</v>
      </c>
      <c r="T607">
        <f>IFERROR(VLOOKUP($A607,TY_main!A:B,2,FALSE),T606)</f>
        <v>73.53125</v>
      </c>
    </row>
    <row r="608" spans="1:20" x14ac:dyDescent="0.25">
      <c r="A608" s="2">
        <f>SPY_IVOL!A608</f>
        <v>39241</v>
      </c>
      <c r="B608">
        <f>SPY_IVOL!B608</f>
        <v>22.087299999999999</v>
      </c>
      <c r="C608">
        <f>SPY_IVOL!C608</f>
        <v>22.087299999999999</v>
      </c>
      <c r="D608">
        <f>SPY_IVOL!D608</f>
        <v>18.298999999999999</v>
      </c>
      <c r="E608">
        <f>SPY_IVOL!E608</f>
        <v>13.2278</v>
      </c>
      <c r="F608">
        <f>SPY_IVOL!F608</f>
        <v>10.8886</v>
      </c>
      <c r="G608">
        <f>SPY_IVOL!G608</f>
        <v>10.8803</v>
      </c>
      <c r="H608">
        <f>SPY_IVOL!H608</f>
        <v>10.8803</v>
      </c>
      <c r="I608">
        <f>VLOOKUP($A608,SPY_main!$A:$C,2,FALSE)</f>
        <v>151.04</v>
      </c>
      <c r="J608">
        <f>IFERROR(VLOOKUP($A608,SPY_main!$A:$C,3,FALSE),J607)</f>
        <v>1.7362</v>
      </c>
      <c r="K608">
        <f>IFERROR(VLOOKUP($A608,SPY_main!$E:$F,2,FALSE),K607)</f>
        <v>5.36</v>
      </c>
      <c r="L608">
        <f>IFERROR(VLOOKUP($A608,SPY_main!H:I,2,FALSE),L607)</f>
        <v>14.84</v>
      </c>
      <c r="M608">
        <f t="shared" si="63"/>
        <v>22.582799999999999</v>
      </c>
      <c r="N608">
        <f t="shared" si="64"/>
        <v>22.582799999999999</v>
      </c>
      <c r="O608">
        <f t="shared" si="65"/>
        <v>20.8643</v>
      </c>
      <c r="P608">
        <f t="shared" si="66"/>
        <v>12.4846</v>
      </c>
      <c r="Q608">
        <f t="shared" si="67"/>
        <v>11.135199999999999</v>
      </c>
      <c r="R608">
        <f t="shared" si="68"/>
        <v>11.135199999999999</v>
      </c>
      <c r="S608">
        <f t="shared" si="69"/>
        <v>11.135199999999999</v>
      </c>
      <c r="T608">
        <f>IFERROR(VLOOKUP($A608,TY_main!A:B,2,FALSE),T607)</f>
        <v>73.5</v>
      </c>
    </row>
    <row r="609" spans="1:20" x14ac:dyDescent="0.25">
      <c r="A609" s="2">
        <f>SPY_IVOL!A609</f>
        <v>39244</v>
      </c>
      <c r="B609">
        <f>SPY_IVOL!B609</f>
        <v>23.442499999999999</v>
      </c>
      <c r="C609">
        <f>SPY_IVOL!C609</f>
        <v>23.442499999999999</v>
      </c>
      <c r="D609">
        <f>SPY_IVOL!D609</f>
        <v>18.782299999999999</v>
      </c>
      <c r="E609">
        <f>SPY_IVOL!E609</f>
        <v>13.5524</v>
      </c>
      <c r="F609">
        <f>SPY_IVOL!F609</f>
        <v>11.1427</v>
      </c>
      <c r="G609">
        <f>SPY_IVOL!G609</f>
        <v>11.1427</v>
      </c>
      <c r="H609">
        <f>SPY_IVOL!H609</f>
        <v>11.1427</v>
      </c>
      <c r="I609">
        <f>VLOOKUP($A609,SPY_main!$A:$C,2,FALSE)</f>
        <v>151.30000000000001</v>
      </c>
      <c r="J609">
        <f>IFERROR(VLOOKUP($A609,SPY_main!$A:$C,3,FALSE),J608)</f>
        <v>1.7332000000000001</v>
      </c>
      <c r="K609">
        <f>IFERROR(VLOOKUP($A609,SPY_main!$E:$F,2,FALSE),K608)</f>
        <v>5.36</v>
      </c>
      <c r="L609">
        <f>IFERROR(VLOOKUP($A609,SPY_main!H:I,2,FALSE),L608)</f>
        <v>14.71</v>
      </c>
      <c r="M609">
        <f t="shared" si="63"/>
        <v>22.858799999999999</v>
      </c>
      <c r="N609">
        <f t="shared" si="64"/>
        <v>22.858799999999999</v>
      </c>
      <c r="O609">
        <f t="shared" si="65"/>
        <v>22.858799999999999</v>
      </c>
      <c r="P609">
        <f t="shared" si="66"/>
        <v>13.808199999999999</v>
      </c>
      <c r="Q609">
        <f t="shared" si="67"/>
        <v>11.939500000000001</v>
      </c>
      <c r="R609">
        <f t="shared" si="68"/>
        <v>11.939500000000001</v>
      </c>
      <c r="S609">
        <f t="shared" si="69"/>
        <v>11.939500000000001</v>
      </c>
      <c r="T609">
        <f>IFERROR(VLOOKUP($A609,TY_main!A:B,2,FALSE),T608)</f>
        <v>73.484375</v>
      </c>
    </row>
    <row r="610" spans="1:20" x14ac:dyDescent="0.25">
      <c r="A610" s="2">
        <f>SPY_IVOL!A610</f>
        <v>39245</v>
      </c>
      <c r="B610">
        <f>SPY_IVOL!B610</f>
        <v>22.988499999999998</v>
      </c>
      <c r="C610">
        <f>SPY_IVOL!C610</f>
        <v>22.988499999999998</v>
      </c>
      <c r="D610">
        <f>SPY_IVOL!D610</f>
        <v>19.9071</v>
      </c>
      <c r="E610">
        <f>SPY_IVOL!E610</f>
        <v>14.9598</v>
      </c>
      <c r="F610">
        <f>SPY_IVOL!F610</f>
        <v>12.5168</v>
      </c>
      <c r="G610">
        <f>SPY_IVOL!G610</f>
        <v>12.4754</v>
      </c>
      <c r="H610">
        <f>SPY_IVOL!H610</f>
        <v>12.4754</v>
      </c>
      <c r="I610">
        <f>VLOOKUP($A610,SPY_main!$A:$C,2,FALSE)</f>
        <v>149.65</v>
      </c>
      <c r="J610">
        <f>IFERROR(VLOOKUP($A610,SPY_main!$A:$C,3,FALSE),J609)</f>
        <v>1.7524</v>
      </c>
      <c r="K610">
        <f>IFERROR(VLOOKUP($A610,SPY_main!$E:$F,2,FALSE),K609)</f>
        <v>5.36</v>
      </c>
      <c r="L610">
        <f>IFERROR(VLOOKUP($A610,SPY_main!H:I,2,FALSE),L609)</f>
        <v>16.670000000000002</v>
      </c>
      <c r="M610">
        <f t="shared" si="63"/>
        <v>27.377300000000002</v>
      </c>
      <c r="N610">
        <f t="shared" si="64"/>
        <v>27.377300000000002</v>
      </c>
      <c r="O610">
        <f t="shared" si="65"/>
        <v>27.2957</v>
      </c>
      <c r="P610">
        <f t="shared" si="66"/>
        <v>17.682700000000001</v>
      </c>
      <c r="Q610">
        <f t="shared" si="67"/>
        <v>16.68</v>
      </c>
      <c r="R610">
        <f t="shared" si="68"/>
        <v>16.68</v>
      </c>
      <c r="S610">
        <f t="shared" si="69"/>
        <v>16.68</v>
      </c>
      <c r="T610">
        <f>IFERROR(VLOOKUP($A610,TY_main!A:B,2,FALSE),T609)</f>
        <v>73.03125</v>
      </c>
    </row>
    <row r="611" spans="1:20" x14ac:dyDescent="0.25">
      <c r="A611" s="2">
        <f>SPY_IVOL!A611</f>
        <v>39246</v>
      </c>
      <c r="B611">
        <f>SPY_IVOL!B611</f>
        <v>24.366900000000001</v>
      </c>
      <c r="C611">
        <f>SPY_IVOL!C611</f>
        <v>24.366900000000001</v>
      </c>
      <c r="D611">
        <f>SPY_IVOL!D611</f>
        <v>18.638400000000001</v>
      </c>
      <c r="E611">
        <f>SPY_IVOL!E611</f>
        <v>13.394299999999999</v>
      </c>
      <c r="F611">
        <f>SPY_IVOL!F611</f>
        <v>10.8993</v>
      </c>
      <c r="G611">
        <f>SPY_IVOL!G611</f>
        <v>10.8993</v>
      </c>
      <c r="H611">
        <f>SPY_IVOL!H611</f>
        <v>10.8993</v>
      </c>
      <c r="I611">
        <f>VLOOKUP($A611,SPY_main!$A:$C,2,FALSE)</f>
        <v>151.88999999999999</v>
      </c>
      <c r="J611">
        <f>IFERROR(VLOOKUP($A611,SPY_main!$A:$C,3,FALSE),J610)</f>
        <v>1.7264999999999999</v>
      </c>
      <c r="K611">
        <f>IFERROR(VLOOKUP($A611,SPY_main!$E:$F,2,FALSE),K610)</f>
        <v>5.36</v>
      </c>
      <c r="L611">
        <f>IFERROR(VLOOKUP($A611,SPY_main!H:I,2,FALSE),L610)</f>
        <v>14.73</v>
      </c>
      <c r="M611">
        <f t="shared" si="63"/>
        <v>24.648499999999999</v>
      </c>
      <c r="N611">
        <f t="shared" si="64"/>
        <v>24.648499999999999</v>
      </c>
      <c r="O611">
        <f t="shared" si="65"/>
        <v>24.648499999999999</v>
      </c>
      <c r="P611">
        <f t="shared" si="66"/>
        <v>15.9549</v>
      </c>
      <c r="Q611">
        <f t="shared" si="67"/>
        <v>14.8269</v>
      </c>
      <c r="R611">
        <f t="shared" si="68"/>
        <v>14.8269</v>
      </c>
      <c r="S611">
        <f t="shared" si="69"/>
        <v>14.8269</v>
      </c>
      <c r="T611">
        <f>IFERROR(VLOOKUP($A611,TY_main!A:B,2,FALSE),T610)</f>
        <v>73.171875</v>
      </c>
    </row>
    <row r="612" spans="1:20" x14ac:dyDescent="0.25">
      <c r="A612" s="2">
        <f>SPY_IVOL!A612</f>
        <v>39247</v>
      </c>
      <c r="B612">
        <f>SPY_IVOL!B612</f>
        <v>19.9193</v>
      </c>
      <c r="C612">
        <f>SPY_IVOL!C612</f>
        <v>19.9193</v>
      </c>
      <c r="D612">
        <f>SPY_IVOL!D612</f>
        <v>17.303599999999999</v>
      </c>
      <c r="E612">
        <f>SPY_IVOL!E612</f>
        <v>11.9899</v>
      </c>
      <c r="F612">
        <f>SPY_IVOL!F612</f>
        <v>9.9154</v>
      </c>
      <c r="G612">
        <f>SPY_IVOL!G612</f>
        <v>9.9154</v>
      </c>
      <c r="H612">
        <f>SPY_IVOL!H612</f>
        <v>9.9154</v>
      </c>
      <c r="I612">
        <f>VLOOKUP($A612,SPY_main!$A:$C,2,FALSE)</f>
        <v>152.86000000000001</v>
      </c>
      <c r="J612">
        <f>IFERROR(VLOOKUP($A612,SPY_main!$A:$C,3,FALSE),J611)</f>
        <v>1.7156</v>
      </c>
      <c r="K612">
        <f>IFERROR(VLOOKUP($A612,SPY_main!$E:$F,2,FALSE),K611)</f>
        <v>5.36</v>
      </c>
      <c r="L612">
        <f>IFERROR(VLOOKUP($A612,SPY_main!H:I,2,FALSE),L611)</f>
        <v>13.64</v>
      </c>
      <c r="M612">
        <f t="shared" si="63"/>
        <v>22.290700000000001</v>
      </c>
      <c r="N612">
        <f t="shared" si="64"/>
        <v>22.290700000000001</v>
      </c>
      <c r="O612">
        <f t="shared" si="65"/>
        <v>22.290700000000001</v>
      </c>
      <c r="P612">
        <f t="shared" si="66"/>
        <v>13.781599999999999</v>
      </c>
      <c r="Q612">
        <f t="shared" si="67"/>
        <v>11.554399999999999</v>
      </c>
      <c r="R612">
        <f t="shared" si="68"/>
        <v>11.554399999999999</v>
      </c>
      <c r="S612">
        <f t="shared" si="69"/>
        <v>11.554399999999999</v>
      </c>
      <c r="T612">
        <f>IFERROR(VLOOKUP($A612,TY_main!A:B,2,FALSE),T611)</f>
        <v>73.109375</v>
      </c>
    </row>
    <row r="613" spans="1:20" x14ac:dyDescent="0.25">
      <c r="A613" s="2">
        <f>SPY_IVOL!A613</f>
        <v>39248</v>
      </c>
      <c r="B613">
        <f>SPY_IVOL!B613</f>
        <v>17.168099999999999</v>
      </c>
      <c r="C613">
        <f>SPY_IVOL!C613</f>
        <v>17.168099999999999</v>
      </c>
      <c r="D613">
        <f>SPY_IVOL!D613</f>
        <v>16.598800000000001</v>
      </c>
      <c r="E613">
        <f>SPY_IVOL!E613</f>
        <v>13.5273</v>
      </c>
      <c r="F613">
        <f>SPY_IVOL!F613</f>
        <v>10.8477</v>
      </c>
      <c r="G613">
        <f>SPY_IVOL!G613</f>
        <v>10.1724</v>
      </c>
      <c r="H613">
        <f>SPY_IVOL!H613</f>
        <v>10.1724</v>
      </c>
      <c r="I613">
        <f>VLOOKUP($A613,SPY_main!$A:$C,2,FALSE)</f>
        <v>153.07</v>
      </c>
      <c r="J613">
        <f>IFERROR(VLOOKUP($A613,SPY_main!$A:$C,3,FALSE),J612)</f>
        <v>1.7132000000000001</v>
      </c>
      <c r="K613">
        <f>IFERROR(VLOOKUP($A613,SPY_main!$E:$F,2,FALSE),K612)</f>
        <v>5.36</v>
      </c>
      <c r="L613">
        <f>IFERROR(VLOOKUP($A613,SPY_main!H:I,2,FALSE),L612)</f>
        <v>13.94</v>
      </c>
      <c r="M613">
        <f t="shared" si="63"/>
        <v>17.782599999999999</v>
      </c>
      <c r="N613">
        <f t="shared" si="64"/>
        <v>17.782599999999999</v>
      </c>
      <c r="O613">
        <f t="shared" si="65"/>
        <v>17.008700000000001</v>
      </c>
      <c r="P613">
        <f t="shared" si="66"/>
        <v>12.773099999999999</v>
      </c>
      <c r="Q613">
        <f t="shared" si="67"/>
        <v>10.2401</v>
      </c>
      <c r="R613">
        <f t="shared" si="68"/>
        <v>10.230600000000001</v>
      </c>
      <c r="S613">
        <f t="shared" si="69"/>
        <v>10.230600000000001</v>
      </c>
      <c r="T613">
        <f>IFERROR(VLOOKUP($A613,TY_main!A:B,2,FALSE),T612)</f>
        <v>73.296875</v>
      </c>
    </row>
    <row r="614" spans="1:20" x14ac:dyDescent="0.25">
      <c r="A614" s="2">
        <f>SPY_IVOL!A614</f>
        <v>39251</v>
      </c>
      <c r="B614">
        <f>SPY_IVOL!B614</f>
        <v>17.4758</v>
      </c>
      <c r="C614">
        <f>SPY_IVOL!C614</f>
        <v>17.4758</v>
      </c>
      <c r="D614">
        <f>SPY_IVOL!D614</f>
        <v>16.4832</v>
      </c>
      <c r="E614">
        <f>SPY_IVOL!E614</f>
        <v>13.349299999999999</v>
      </c>
      <c r="F614">
        <f>SPY_IVOL!F614</f>
        <v>10.723699999999999</v>
      </c>
      <c r="G614">
        <f>SPY_IVOL!G614</f>
        <v>10.272399999999999</v>
      </c>
      <c r="H614">
        <f>SPY_IVOL!H614</f>
        <v>10.272399999999999</v>
      </c>
      <c r="I614">
        <f>VLOOKUP($A614,SPY_main!$A:$C,2,FALSE)</f>
        <v>152.88999999999999</v>
      </c>
      <c r="J614">
        <f>IFERROR(VLOOKUP($A614,SPY_main!$A:$C,3,FALSE),J613)</f>
        <v>1.7152000000000001</v>
      </c>
      <c r="K614">
        <f>IFERROR(VLOOKUP($A614,SPY_main!$E:$F,2,FALSE),K613)</f>
        <v>5.36</v>
      </c>
      <c r="L614">
        <f>IFERROR(VLOOKUP($A614,SPY_main!H:I,2,FALSE),L613)</f>
        <v>13.42</v>
      </c>
      <c r="M614">
        <f t="shared" si="63"/>
        <v>18.269600000000001</v>
      </c>
      <c r="N614">
        <f t="shared" si="64"/>
        <v>18.269600000000001</v>
      </c>
      <c r="O614">
        <f t="shared" si="65"/>
        <v>16.8432</v>
      </c>
      <c r="P614">
        <f t="shared" si="66"/>
        <v>12.400399999999999</v>
      </c>
      <c r="Q614">
        <f t="shared" si="67"/>
        <v>10.1913</v>
      </c>
      <c r="R614">
        <f t="shared" si="68"/>
        <v>10.2455</v>
      </c>
      <c r="S614">
        <f t="shared" si="69"/>
        <v>10.2455</v>
      </c>
      <c r="T614">
        <f>IFERROR(VLOOKUP($A614,TY_main!A:B,2,FALSE),T613)</f>
        <v>73.4375</v>
      </c>
    </row>
    <row r="615" spans="1:20" x14ac:dyDescent="0.25">
      <c r="A615" s="2">
        <f>SPY_IVOL!A615</f>
        <v>39252</v>
      </c>
      <c r="B615">
        <f>SPY_IVOL!B615</f>
        <v>16.860499999999998</v>
      </c>
      <c r="C615">
        <f>SPY_IVOL!C615</f>
        <v>16.860499999999998</v>
      </c>
      <c r="D615">
        <f>SPY_IVOL!D615</f>
        <v>16.148499999999999</v>
      </c>
      <c r="E615">
        <f>SPY_IVOL!E615</f>
        <v>12.873799999999999</v>
      </c>
      <c r="F615">
        <f>SPY_IVOL!F615</f>
        <v>10.179399999999999</v>
      </c>
      <c r="G615">
        <f>SPY_IVOL!G615</f>
        <v>9.5896000000000008</v>
      </c>
      <c r="H615">
        <f>SPY_IVOL!H615</f>
        <v>9.5896000000000008</v>
      </c>
      <c r="I615">
        <f>VLOOKUP($A615,SPY_main!$A:$C,2,FALSE)</f>
        <v>153.27000000000001</v>
      </c>
      <c r="J615">
        <f>IFERROR(VLOOKUP($A615,SPY_main!$A:$C,3,FALSE),J614)</f>
        <v>1.7110000000000001</v>
      </c>
      <c r="K615">
        <f>IFERROR(VLOOKUP($A615,SPY_main!$E:$F,2,FALSE),K614)</f>
        <v>5.36</v>
      </c>
      <c r="L615">
        <f>IFERROR(VLOOKUP($A615,SPY_main!H:I,2,FALSE),L614)</f>
        <v>12.85</v>
      </c>
      <c r="M615">
        <f t="shared" si="63"/>
        <v>17.146699999999999</v>
      </c>
      <c r="N615">
        <f t="shared" si="64"/>
        <v>17.146699999999999</v>
      </c>
      <c r="O615">
        <f t="shared" si="65"/>
        <v>16.210100000000001</v>
      </c>
      <c r="P615">
        <f t="shared" si="66"/>
        <v>11.8033</v>
      </c>
      <c r="Q615">
        <f t="shared" si="67"/>
        <v>9.0281000000000002</v>
      </c>
      <c r="R615">
        <f t="shared" si="68"/>
        <v>8.9352</v>
      </c>
      <c r="S615">
        <f t="shared" si="69"/>
        <v>8.9352</v>
      </c>
      <c r="T615">
        <f>IFERROR(VLOOKUP($A615,TY_main!A:B,2,FALSE),T614)</f>
        <v>73.734375</v>
      </c>
    </row>
    <row r="616" spans="1:20" x14ac:dyDescent="0.25">
      <c r="A616" s="2">
        <f>SPY_IVOL!A616</f>
        <v>39253</v>
      </c>
      <c r="B616">
        <f>SPY_IVOL!B616</f>
        <v>18.369499999999999</v>
      </c>
      <c r="C616">
        <f>SPY_IVOL!C616</f>
        <v>18.369499999999999</v>
      </c>
      <c r="D616">
        <f>SPY_IVOL!D616</f>
        <v>17.679300000000001</v>
      </c>
      <c r="E616">
        <f>SPY_IVOL!E616</f>
        <v>14.5</v>
      </c>
      <c r="F616">
        <f>SPY_IVOL!F616</f>
        <v>11.703799999999999</v>
      </c>
      <c r="G616">
        <f>SPY_IVOL!G616</f>
        <v>10.9391</v>
      </c>
      <c r="H616">
        <f>SPY_IVOL!H616</f>
        <v>10.9391</v>
      </c>
      <c r="I616">
        <f>VLOOKUP($A616,SPY_main!$A:$C,2,FALSE)</f>
        <v>151.13999999999999</v>
      </c>
      <c r="J616">
        <f>IFERROR(VLOOKUP($A616,SPY_main!$A:$C,3,FALSE),J615)</f>
        <v>1.7351000000000001</v>
      </c>
      <c r="K616">
        <f>IFERROR(VLOOKUP($A616,SPY_main!$E:$F,2,FALSE),K615)</f>
        <v>5.36</v>
      </c>
      <c r="L616">
        <f>IFERROR(VLOOKUP($A616,SPY_main!H:I,2,FALSE),L615)</f>
        <v>14.67</v>
      </c>
      <c r="M616">
        <f t="shared" si="63"/>
        <v>18.773199999999999</v>
      </c>
      <c r="N616">
        <f t="shared" si="64"/>
        <v>18.773199999999999</v>
      </c>
      <c r="O616">
        <f t="shared" si="65"/>
        <v>17.909600000000001</v>
      </c>
      <c r="P616">
        <f t="shared" si="66"/>
        <v>13.6416</v>
      </c>
      <c r="Q616">
        <f t="shared" si="67"/>
        <v>11.0092</v>
      </c>
      <c r="R616">
        <f t="shared" si="68"/>
        <v>10.9695</v>
      </c>
      <c r="S616">
        <f t="shared" si="69"/>
        <v>10.9695</v>
      </c>
      <c r="T616">
        <f>IFERROR(VLOOKUP($A616,TY_main!A:B,2,FALSE),T615)</f>
        <v>73.53125</v>
      </c>
    </row>
    <row r="617" spans="1:20" x14ac:dyDescent="0.25">
      <c r="A617" s="2">
        <f>SPY_IVOL!A617</f>
        <v>39254</v>
      </c>
      <c r="B617">
        <f>SPY_IVOL!B617</f>
        <v>18.186</v>
      </c>
      <c r="C617">
        <f>SPY_IVOL!C617</f>
        <v>18.186</v>
      </c>
      <c r="D617">
        <f>SPY_IVOL!D617</f>
        <v>17.157599999999999</v>
      </c>
      <c r="E617">
        <f>SPY_IVOL!E617</f>
        <v>14.0191</v>
      </c>
      <c r="F617">
        <f>SPY_IVOL!F617</f>
        <v>11.2385</v>
      </c>
      <c r="G617">
        <f>SPY_IVOL!G617</f>
        <v>10.745699999999999</v>
      </c>
      <c r="H617">
        <f>SPY_IVOL!H617</f>
        <v>10.745699999999999</v>
      </c>
      <c r="I617">
        <f>VLOOKUP($A617,SPY_main!$A:$C,2,FALSE)</f>
        <v>151.97999999999999</v>
      </c>
      <c r="J617">
        <f>IFERROR(VLOOKUP($A617,SPY_main!$A:$C,3,FALSE),J616)</f>
        <v>1.7255</v>
      </c>
      <c r="K617">
        <f>IFERROR(VLOOKUP($A617,SPY_main!$E:$F,2,FALSE),K616)</f>
        <v>5.36</v>
      </c>
      <c r="L617">
        <f>IFERROR(VLOOKUP($A617,SPY_main!H:I,2,FALSE),L616)</f>
        <v>14.21</v>
      </c>
      <c r="M617">
        <f t="shared" si="63"/>
        <v>18.712599999999998</v>
      </c>
      <c r="N617">
        <f t="shared" si="64"/>
        <v>18.712599999999998</v>
      </c>
      <c r="O617">
        <f t="shared" si="65"/>
        <v>17.332100000000001</v>
      </c>
      <c r="P617">
        <f t="shared" si="66"/>
        <v>13.097200000000001</v>
      </c>
      <c r="Q617">
        <f t="shared" si="67"/>
        <v>10.017799999999999</v>
      </c>
      <c r="R617">
        <f t="shared" si="68"/>
        <v>9.7588000000000008</v>
      </c>
      <c r="S617">
        <f t="shared" si="69"/>
        <v>9.7588000000000008</v>
      </c>
      <c r="T617">
        <f>IFERROR(VLOOKUP($A617,TY_main!A:B,2,FALSE),T616)</f>
        <v>73.390625</v>
      </c>
    </row>
    <row r="618" spans="1:20" x14ac:dyDescent="0.25">
      <c r="A618" s="2">
        <f>SPY_IVOL!A618</f>
        <v>39255</v>
      </c>
      <c r="B618">
        <f>SPY_IVOL!B618</f>
        <v>19.284300000000002</v>
      </c>
      <c r="C618">
        <f>SPY_IVOL!C618</f>
        <v>19.284300000000002</v>
      </c>
      <c r="D618">
        <f>SPY_IVOL!D618</f>
        <v>18.4086</v>
      </c>
      <c r="E618">
        <f>SPY_IVOL!E618</f>
        <v>15.201700000000001</v>
      </c>
      <c r="F618">
        <f>SPY_IVOL!F618</f>
        <v>12.279400000000001</v>
      </c>
      <c r="G618">
        <f>SPY_IVOL!G618</f>
        <v>11.56</v>
      </c>
      <c r="H618">
        <f>SPY_IVOL!H618</f>
        <v>11.56</v>
      </c>
      <c r="I618">
        <f>VLOOKUP($A618,SPY_main!$A:$C,2,FALSE)</f>
        <v>150.55000000000001</v>
      </c>
      <c r="J618">
        <f>IFERROR(VLOOKUP($A618,SPY_main!$A:$C,3,FALSE),J617)</f>
        <v>1.7419</v>
      </c>
      <c r="K618">
        <f>IFERROR(VLOOKUP($A618,SPY_main!$E:$F,2,FALSE),K617)</f>
        <v>5.36</v>
      </c>
      <c r="L618">
        <f>IFERROR(VLOOKUP($A618,SPY_main!H:I,2,FALSE),L617)</f>
        <v>15.75</v>
      </c>
      <c r="M618">
        <f t="shared" si="63"/>
        <v>20.2072</v>
      </c>
      <c r="N618">
        <f t="shared" si="64"/>
        <v>20.2072</v>
      </c>
      <c r="O618">
        <f t="shared" si="65"/>
        <v>19.0289</v>
      </c>
      <c r="P618">
        <f t="shared" si="66"/>
        <v>14.698700000000001</v>
      </c>
      <c r="Q618">
        <f t="shared" si="67"/>
        <v>11.6409</v>
      </c>
      <c r="R618">
        <f t="shared" si="68"/>
        <v>11.250999999999999</v>
      </c>
      <c r="S618">
        <f t="shared" si="69"/>
        <v>11.250999999999999</v>
      </c>
      <c r="T618">
        <f>IFERROR(VLOOKUP($A618,TY_main!A:B,2,FALSE),T617)</f>
        <v>73.546875</v>
      </c>
    </row>
    <row r="619" spans="1:20" x14ac:dyDescent="0.25">
      <c r="A619" s="2">
        <f>SPY_IVOL!A619</f>
        <v>39258</v>
      </c>
      <c r="B619">
        <f>SPY_IVOL!B619</f>
        <v>20.250699999999998</v>
      </c>
      <c r="C619">
        <f>SPY_IVOL!C619</f>
        <v>20.250699999999998</v>
      </c>
      <c r="D619">
        <f>SPY_IVOL!D619</f>
        <v>19.147400000000001</v>
      </c>
      <c r="E619">
        <f>SPY_IVOL!E619</f>
        <v>15.758100000000001</v>
      </c>
      <c r="F619">
        <f>SPY_IVOL!F619</f>
        <v>12.6347</v>
      </c>
      <c r="G619">
        <f>SPY_IVOL!G619</f>
        <v>11.968400000000001</v>
      </c>
      <c r="H619">
        <f>SPY_IVOL!H619</f>
        <v>11.968400000000001</v>
      </c>
      <c r="I619">
        <f>VLOOKUP($A619,SPY_main!$A:$C,2,FALSE)</f>
        <v>149.83000000000001</v>
      </c>
      <c r="J619">
        <f>IFERROR(VLOOKUP($A619,SPY_main!$A:$C,3,FALSE),J618)</f>
        <v>1.7503</v>
      </c>
      <c r="K619">
        <f>IFERROR(VLOOKUP($A619,SPY_main!$E:$F,2,FALSE),K618)</f>
        <v>5.36</v>
      </c>
      <c r="L619">
        <f>IFERROR(VLOOKUP($A619,SPY_main!H:I,2,FALSE),L618)</f>
        <v>16.649999999999999</v>
      </c>
      <c r="M619">
        <f t="shared" si="63"/>
        <v>21.641300000000001</v>
      </c>
      <c r="N619">
        <f t="shared" si="64"/>
        <v>21.641300000000001</v>
      </c>
      <c r="O619">
        <f t="shared" si="65"/>
        <v>20.186800000000002</v>
      </c>
      <c r="P619">
        <f t="shared" si="66"/>
        <v>15.6858</v>
      </c>
      <c r="Q619">
        <f t="shared" si="67"/>
        <v>12.304600000000001</v>
      </c>
      <c r="R619">
        <f t="shared" si="68"/>
        <v>11.817</v>
      </c>
      <c r="S619">
        <f t="shared" si="69"/>
        <v>11.817</v>
      </c>
      <c r="T619">
        <f>IFERROR(VLOOKUP($A619,TY_main!A:B,2,FALSE),T618)</f>
        <v>73.84375</v>
      </c>
    </row>
    <row r="620" spans="1:20" x14ac:dyDescent="0.25">
      <c r="A620" s="2">
        <f>SPY_IVOL!A620</f>
        <v>39259</v>
      </c>
      <c r="B620">
        <f>SPY_IVOL!B620</f>
        <v>21.717400000000001</v>
      </c>
      <c r="C620">
        <f>SPY_IVOL!C620</f>
        <v>21.717400000000001</v>
      </c>
      <c r="D620">
        <f>SPY_IVOL!D620</f>
        <v>20.7883</v>
      </c>
      <c r="E620">
        <f>SPY_IVOL!E620</f>
        <v>17.285599999999999</v>
      </c>
      <c r="F620">
        <f>SPY_IVOL!F620</f>
        <v>14.0779</v>
      </c>
      <c r="G620">
        <f>SPY_IVOL!G620</f>
        <v>13.1915</v>
      </c>
      <c r="H620">
        <f>SPY_IVOL!H620</f>
        <v>13.1915</v>
      </c>
      <c r="I620">
        <f>VLOOKUP($A620,SPY_main!$A:$C,2,FALSE)</f>
        <v>148.29</v>
      </c>
      <c r="J620">
        <f>IFERROR(VLOOKUP($A620,SPY_main!$A:$C,3,FALSE),J619)</f>
        <v>1.7684</v>
      </c>
      <c r="K620">
        <f>IFERROR(VLOOKUP($A620,SPY_main!$E:$F,2,FALSE),K619)</f>
        <v>5.36</v>
      </c>
      <c r="L620">
        <f>IFERROR(VLOOKUP($A620,SPY_main!H:I,2,FALSE),L619)</f>
        <v>18.89</v>
      </c>
      <c r="M620">
        <f t="shared" si="63"/>
        <v>23.6782</v>
      </c>
      <c r="N620">
        <f t="shared" si="64"/>
        <v>23.6782</v>
      </c>
      <c r="O620">
        <f t="shared" si="65"/>
        <v>22.3797</v>
      </c>
      <c r="P620">
        <f t="shared" si="66"/>
        <v>17.6615</v>
      </c>
      <c r="Q620">
        <f t="shared" si="67"/>
        <v>13.8535</v>
      </c>
      <c r="R620">
        <f t="shared" si="68"/>
        <v>12.9384</v>
      </c>
      <c r="S620">
        <f t="shared" si="69"/>
        <v>12.9384</v>
      </c>
      <c r="T620">
        <f>IFERROR(VLOOKUP($A620,TY_main!A:B,2,FALSE),T619)</f>
        <v>73.75</v>
      </c>
    </row>
    <row r="621" spans="1:20" x14ac:dyDescent="0.25">
      <c r="A621" s="2">
        <f>SPY_IVOL!A621</f>
        <v>39260</v>
      </c>
      <c r="B621">
        <f>SPY_IVOL!B621</f>
        <v>19.3535</v>
      </c>
      <c r="C621">
        <f>SPY_IVOL!C621</f>
        <v>19.3535</v>
      </c>
      <c r="D621">
        <f>SPY_IVOL!D621</f>
        <v>18.427199999999999</v>
      </c>
      <c r="E621">
        <f>SPY_IVOL!E621</f>
        <v>14.910500000000001</v>
      </c>
      <c r="F621">
        <f>SPY_IVOL!F621</f>
        <v>11.7463</v>
      </c>
      <c r="G621">
        <f>SPY_IVOL!G621</f>
        <v>10.958500000000001</v>
      </c>
      <c r="H621">
        <f>SPY_IVOL!H621</f>
        <v>10.958500000000001</v>
      </c>
      <c r="I621">
        <f>VLOOKUP($A621,SPY_main!$A:$C,2,FALSE)</f>
        <v>150.4</v>
      </c>
      <c r="J621">
        <f>IFERROR(VLOOKUP($A621,SPY_main!$A:$C,3,FALSE),J620)</f>
        <v>1.7436</v>
      </c>
      <c r="K621">
        <f>IFERROR(VLOOKUP($A621,SPY_main!$E:$F,2,FALSE),K620)</f>
        <v>5.36</v>
      </c>
      <c r="L621">
        <f>IFERROR(VLOOKUP($A621,SPY_main!H:I,2,FALSE),L620)</f>
        <v>15.53</v>
      </c>
      <c r="M621">
        <f t="shared" si="63"/>
        <v>20.457100000000001</v>
      </c>
      <c r="N621">
        <f t="shared" si="64"/>
        <v>20.457100000000001</v>
      </c>
      <c r="O621">
        <f t="shared" si="65"/>
        <v>19.162500000000001</v>
      </c>
      <c r="P621">
        <f t="shared" si="66"/>
        <v>14.254099999999999</v>
      </c>
      <c r="Q621">
        <f t="shared" si="67"/>
        <v>10.6533</v>
      </c>
      <c r="R621">
        <f t="shared" si="68"/>
        <v>10.4308</v>
      </c>
      <c r="S621">
        <f t="shared" si="69"/>
        <v>10.4308</v>
      </c>
      <c r="T621">
        <f>IFERROR(VLOOKUP($A621,TY_main!A:B,2,FALSE),T620)</f>
        <v>73.90625</v>
      </c>
    </row>
    <row r="622" spans="1:20" x14ac:dyDescent="0.25">
      <c r="A622" s="2">
        <f>SPY_IVOL!A622</f>
        <v>39261</v>
      </c>
      <c r="B622">
        <f>SPY_IVOL!B622</f>
        <v>19.357199999999999</v>
      </c>
      <c r="C622">
        <f>SPY_IVOL!C622</f>
        <v>19.357199999999999</v>
      </c>
      <c r="D622">
        <f>SPY_IVOL!D622</f>
        <v>18.475899999999999</v>
      </c>
      <c r="E622">
        <f>SPY_IVOL!E622</f>
        <v>14.9231</v>
      </c>
      <c r="F622">
        <f>SPY_IVOL!F622</f>
        <v>11.680899999999999</v>
      </c>
      <c r="G622">
        <f>SPY_IVOL!G622</f>
        <v>10.818899999999999</v>
      </c>
      <c r="H622">
        <f>SPY_IVOL!H622</f>
        <v>10.818899999999999</v>
      </c>
      <c r="I622">
        <f>VLOOKUP($A622,SPY_main!$A:$C,2,FALSE)</f>
        <v>150.38</v>
      </c>
      <c r="J622">
        <f>IFERROR(VLOOKUP($A622,SPY_main!$A:$C,3,FALSE),J621)</f>
        <v>1.7438</v>
      </c>
      <c r="K622">
        <f>IFERROR(VLOOKUP($A622,SPY_main!$E:$F,2,FALSE),K621)</f>
        <v>5.36</v>
      </c>
      <c r="L622">
        <f>IFERROR(VLOOKUP($A622,SPY_main!H:I,2,FALSE),L621)</f>
        <v>15.54</v>
      </c>
      <c r="M622">
        <f t="shared" si="63"/>
        <v>20.28</v>
      </c>
      <c r="N622">
        <f t="shared" si="64"/>
        <v>20.28</v>
      </c>
      <c r="O622">
        <f t="shared" si="65"/>
        <v>19.108000000000001</v>
      </c>
      <c r="P622">
        <f t="shared" si="66"/>
        <v>14.2136</v>
      </c>
      <c r="Q622">
        <f t="shared" si="67"/>
        <v>10.961</v>
      </c>
      <c r="R622">
        <f t="shared" si="68"/>
        <v>10.8163</v>
      </c>
      <c r="S622">
        <f t="shared" si="69"/>
        <v>10.8163</v>
      </c>
      <c r="T622">
        <f>IFERROR(VLOOKUP($A622,TY_main!A:B,2,FALSE),T621)</f>
        <v>73.703125</v>
      </c>
    </row>
    <row r="623" spans="1:20" x14ac:dyDescent="0.25">
      <c r="A623" s="2">
        <f>SPY_IVOL!A623</f>
        <v>39262</v>
      </c>
      <c r="B623">
        <f>SPY_IVOL!B623</f>
        <v>19.836300000000001</v>
      </c>
      <c r="C623">
        <f>SPY_IVOL!C623</f>
        <v>19.836300000000001</v>
      </c>
      <c r="D623">
        <f>SPY_IVOL!D623</f>
        <v>18.9971</v>
      </c>
      <c r="E623">
        <f>SPY_IVOL!E623</f>
        <v>15.632</v>
      </c>
      <c r="F623">
        <f>SPY_IVOL!F623</f>
        <v>12.3741</v>
      </c>
      <c r="G623">
        <f>SPY_IVOL!G623</f>
        <v>11.4679</v>
      </c>
      <c r="H623">
        <f>SPY_IVOL!H623</f>
        <v>11.4679</v>
      </c>
      <c r="I623">
        <f>VLOOKUP($A623,SPY_main!$A:$C,2,FALSE)</f>
        <v>150.43</v>
      </c>
      <c r="J623">
        <f>IFERROR(VLOOKUP($A623,SPY_main!$A:$C,3,FALSE),J622)</f>
        <v>1.7433000000000001</v>
      </c>
      <c r="K623">
        <f>IFERROR(VLOOKUP($A623,SPY_main!$E:$F,2,FALSE),K622)</f>
        <v>5.36</v>
      </c>
      <c r="L623">
        <f>IFERROR(VLOOKUP($A623,SPY_main!H:I,2,FALSE),L622)</f>
        <v>16.23</v>
      </c>
      <c r="M623">
        <f t="shared" si="63"/>
        <v>20.638500000000001</v>
      </c>
      <c r="N623">
        <f t="shared" si="64"/>
        <v>20.638500000000001</v>
      </c>
      <c r="O623">
        <f t="shared" si="65"/>
        <v>19.465699999999998</v>
      </c>
      <c r="P623">
        <f t="shared" si="66"/>
        <v>14.6943</v>
      </c>
      <c r="Q623">
        <f t="shared" si="67"/>
        <v>10.930400000000001</v>
      </c>
      <c r="R623">
        <f t="shared" si="68"/>
        <v>10.890700000000001</v>
      </c>
      <c r="S623">
        <f t="shared" si="69"/>
        <v>10.890700000000001</v>
      </c>
      <c r="T623">
        <f>IFERROR(VLOOKUP($A623,TY_main!A:B,2,FALSE),T622)</f>
        <v>74.0625</v>
      </c>
    </row>
    <row r="624" spans="1:20" x14ac:dyDescent="0.25">
      <c r="A624" s="2">
        <f>SPY_IVOL!A624</f>
        <v>39265</v>
      </c>
      <c r="B624">
        <f>SPY_IVOL!B624</f>
        <v>19.47</v>
      </c>
      <c r="C624">
        <f>SPY_IVOL!C624</f>
        <v>19.47</v>
      </c>
      <c r="D624">
        <f>SPY_IVOL!D624</f>
        <v>18.389399999999998</v>
      </c>
      <c r="E624">
        <f>SPY_IVOL!E624</f>
        <v>14.7539</v>
      </c>
      <c r="F624">
        <f>SPY_IVOL!F624</f>
        <v>11.430300000000001</v>
      </c>
      <c r="G624">
        <f>SPY_IVOL!G624</f>
        <v>10.683199999999999</v>
      </c>
      <c r="H624">
        <f>SPY_IVOL!H624</f>
        <v>10.683199999999999</v>
      </c>
      <c r="I624">
        <f>VLOOKUP($A624,SPY_main!$A:$C,2,FALSE)</f>
        <v>151.79</v>
      </c>
      <c r="J624">
        <f>IFERROR(VLOOKUP($A624,SPY_main!$A:$C,3,FALSE),J623)</f>
        <v>1.7277</v>
      </c>
      <c r="K624">
        <f>IFERROR(VLOOKUP($A624,SPY_main!$E:$F,2,FALSE),K623)</f>
        <v>5.36</v>
      </c>
      <c r="L624">
        <f>IFERROR(VLOOKUP($A624,SPY_main!H:I,2,FALSE),L623)</f>
        <v>15.4</v>
      </c>
      <c r="M624">
        <f t="shared" si="63"/>
        <v>20.1995</v>
      </c>
      <c r="N624">
        <f t="shared" si="64"/>
        <v>20.1995</v>
      </c>
      <c r="O624">
        <f t="shared" si="65"/>
        <v>18.741700000000002</v>
      </c>
      <c r="P624">
        <f t="shared" si="66"/>
        <v>13.4971</v>
      </c>
      <c r="Q624">
        <f t="shared" si="67"/>
        <v>10.031499999999999</v>
      </c>
      <c r="R624">
        <f t="shared" si="68"/>
        <v>10.031499999999999</v>
      </c>
      <c r="S624">
        <f t="shared" si="69"/>
        <v>10.031499999999999</v>
      </c>
      <c r="T624">
        <f>IFERROR(VLOOKUP($A624,TY_main!A:B,2,FALSE),T623)</f>
        <v>74.21875</v>
      </c>
    </row>
    <row r="625" spans="1:20" x14ac:dyDescent="0.25">
      <c r="A625" s="2">
        <f>SPY_IVOL!A625</f>
        <v>39266</v>
      </c>
      <c r="B625">
        <f>SPY_IVOL!B625</f>
        <v>18.934000000000001</v>
      </c>
      <c r="C625">
        <f>SPY_IVOL!C625</f>
        <v>18.934000000000001</v>
      </c>
      <c r="D625">
        <f>SPY_IVOL!D625</f>
        <v>18.068100000000001</v>
      </c>
      <c r="E625">
        <f>SPY_IVOL!E625</f>
        <v>14.3467</v>
      </c>
      <c r="F625">
        <f>SPY_IVOL!F625</f>
        <v>10.9369</v>
      </c>
      <c r="G625">
        <f>SPY_IVOL!G625</f>
        <v>10.0783</v>
      </c>
      <c r="H625">
        <f>SPY_IVOL!H625</f>
        <v>10.0783</v>
      </c>
      <c r="I625">
        <f>VLOOKUP($A625,SPY_main!$A:$C,2,FALSE)</f>
        <v>152.34</v>
      </c>
      <c r="J625">
        <f>IFERROR(VLOOKUP($A625,SPY_main!$A:$C,3,FALSE),J624)</f>
        <v>1.7214</v>
      </c>
      <c r="K625">
        <f>IFERROR(VLOOKUP($A625,SPY_main!$E:$F,2,FALSE),K624)</f>
        <v>5.36</v>
      </c>
      <c r="L625">
        <f>IFERROR(VLOOKUP($A625,SPY_main!H:I,2,FALSE),L624)</f>
        <v>14.92</v>
      </c>
      <c r="M625">
        <f t="shared" si="63"/>
        <v>19.557500000000001</v>
      </c>
      <c r="N625">
        <f t="shared" si="64"/>
        <v>19.557500000000001</v>
      </c>
      <c r="O625">
        <f t="shared" si="65"/>
        <v>18.433299999999999</v>
      </c>
      <c r="P625">
        <f t="shared" si="66"/>
        <v>12.689299999999999</v>
      </c>
      <c r="Q625">
        <f t="shared" si="67"/>
        <v>9.4616000000000007</v>
      </c>
      <c r="R625">
        <f t="shared" si="68"/>
        <v>9.4616000000000007</v>
      </c>
      <c r="S625">
        <f t="shared" si="69"/>
        <v>9.4616000000000007</v>
      </c>
      <c r="T625">
        <f>IFERROR(VLOOKUP($A625,TY_main!A:B,2,FALSE),T624)</f>
        <v>73.984375</v>
      </c>
    </row>
    <row r="626" spans="1:20" x14ac:dyDescent="0.25">
      <c r="A626" s="2">
        <f>SPY_IVOL!A626</f>
        <v>39268</v>
      </c>
      <c r="B626">
        <f>SPY_IVOL!B626</f>
        <v>19.280899999999999</v>
      </c>
      <c r="C626">
        <f>SPY_IVOL!C626</f>
        <v>19.280899999999999</v>
      </c>
      <c r="D626">
        <f>SPY_IVOL!D626</f>
        <v>18.472799999999999</v>
      </c>
      <c r="E626">
        <f>SPY_IVOL!E626</f>
        <v>14.602399999999999</v>
      </c>
      <c r="F626">
        <f>SPY_IVOL!F626</f>
        <v>11.132099999999999</v>
      </c>
      <c r="G626">
        <f>SPY_IVOL!G626</f>
        <v>10.238200000000001</v>
      </c>
      <c r="H626">
        <f>SPY_IVOL!H626</f>
        <v>10.238200000000001</v>
      </c>
      <c r="I626">
        <f>VLOOKUP($A626,SPY_main!$A:$C,2,FALSE)</f>
        <v>152.18</v>
      </c>
      <c r="J626">
        <f>IFERROR(VLOOKUP($A626,SPY_main!$A:$C,3,FALSE),J625)</f>
        <v>1.7232000000000001</v>
      </c>
      <c r="K626">
        <f>IFERROR(VLOOKUP($A626,SPY_main!$E:$F,2,FALSE),K625)</f>
        <v>5.36</v>
      </c>
      <c r="L626">
        <f>IFERROR(VLOOKUP($A626,SPY_main!H:I,2,FALSE),L625)</f>
        <v>15.48</v>
      </c>
      <c r="M626">
        <f t="shared" si="63"/>
        <v>20.3523</v>
      </c>
      <c r="N626">
        <f t="shared" si="64"/>
        <v>20.3523</v>
      </c>
      <c r="O626">
        <f t="shared" si="65"/>
        <v>19.172699999999999</v>
      </c>
      <c r="P626">
        <f t="shared" si="66"/>
        <v>13.1051</v>
      </c>
      <c r="Q626">
        <f t="shared" si="67"/>
        <v>9.6439000000000004</v>
      </c>
      <c r="R626">
        <f t="shared" si="68"/>
        <v>9.6439000000000004</v>
      </c>
      <c r="S626">
        <f t="shared" si="69"/>
        <v>9.6439000000000004</v>
      </c>
      <c r="T626">
        <f>IFERROR(VLOOKUP($A626,TY_main!A:B,2,FALSE),T625)</f>
        <v>73.515625</v>
      </c>
    </row>
    <row r="627" spans="1:20" x14ac:dyDescent="0.25">
      <c r="A627" s="2">
        <f>SPY_IVOL!A627</f>
        <v>39269</v>
      </c>
      <c r="B627">
        <f>SPY_IVOL!B627</f>
        <v>19.048400000000001</v>
      </c>
      <c r="C627">
        <f>SPY_IVOL!C627</f>
        <v>19.048400000000001</v>
      </c>
      <c r="D627">
        <f>SPY_IVOL!D627</f>
        <v>17.828199999999999</v>
      </c>
      <c r="E627">
        <f>SPY_IVOL!E627</f>
        <v>13.9244</v>
      </c>
      <c r="F627">
        <f>SPY_IVOL!F627</f>
        <v>10.482200000000001</v>
      </c>
      <c r="G627">
        <f>SPY_IVOL!G627</f>
        <v>9.8740000000000006</v>
      </c>
      <c r="H627">
        <f>SPY_IVOL!H627</f>
        <v>9.8740000000000006</v>
      </c>
      <c r="I627">
        <f>VLOOKUP($A627,SPY_main!$A:$C,2,FALSE)</f>
        <v>152.97999999999999</v>
      </c>
      <c r="J627">
        <f>IFERROR(VLOOKUP($A627,SPY_main!$A:$C,3,FALSE),J626)</f>
        <v>1.7141999999999999</v>
      </c>
      <c r="K627">
        <f>IFERROR(VLOOKUP($A627,SPY_main!$E:$F,2,FALSE),K626)</f>
        <v>5.36</v>
      </c>
      <c r="L627">
        <f>IFERROR(VLOOKUP($A627,SPY_main!H:I,2,FALSE),L626)</f>
        <v>14.72</v>
      </c>
      <c r="M627">
        <f t="shared" si="63"/>
        <v>19.735399999999998</v>
      </c>
      <c r="N627">
        <f t="shared" si="64"/>
        <v>19.735399999999998</v>
      </c>
      <c r="O627">
        <f t="shared" si="65"/>
        <v>18.300999999999998</v>
      </c>
      <c r="P627">
        <f t="shared" si="66"/>
        <v>11.915900000000001</v>
      </c>
      <c r="Q627">
        <f t="shared" si="67"/>
        <v>9.2956000000000003</v>
      </c>
      <c r="R627">
        <f t="shared" si="68"/>
        <v>9.2956000000000003</v>
      </c>
      <c r="S627">
        <f t="shared" si="69"/>
        <v>9.2956000000000003</v>
      </c>
      <c r="T627">
        <f>IFERROR(VLOOKUP($A627,TY_main!A:B,2,FALSE),T626)</f>
        <v>73.296875</v>
      </c>
    </row>
    <row r="628" spans="1:20" x14ac:dyDescent="0.25">
      <c r="A628" s="2">
        <f>SPY_IVOL!A628</f>
        <v>39272</v>
      </c>
      <c r="B628">
        <f>SPY_IVOL!B628</f>
        <v>19.511800000000001</v>
      </c>
      <c r="C628">
        <f>SPY_IVOL!C628</f>
        <v>19.511800000000001</v>
      </c>
      <c r="D628">
        <f>SPY_IVOL!D628</f>
        <v>18.240200000000002</v>
      </c>
      <c r="E628">
        <f>SPY_IVOL!E628</f>
        <v>14.197100000000001</v>
      </c>
      <c r="F628">
        <f>SPY_IVOL!F628</f>
        <v>10.635</v>
      </c>
      <c r="G628">
        <f>SPY_IVOL!G628</f>
        <v>9.9804999999999993</v>
      </c>
      <c r="H628">
        <f>SPY_IVOL!H628</f>
        <v>9.9804999999999993</v>
      </c>
      <c r="I628">
        <f>VLOOKUP($A628,SPY_main!$A:$C,2,FALSE)</f>
        <v>153</v>
      </c>
      <c r="J628">
        <f>IFERROR(VLOOKUP($A628,SPY_main!$A:$C,3,FALSE),J627)</f>
        <v>1.714</v>
      </c>
      <c r="K628">
        <f>IFERROR(VLOOKUP($A628,SPY_main!$E:$F,2,FALSE),K627)</f>
        <v>5.36</v>
      </c>
      <c r="L628">
        <f>IFERROR(VLOOKUP($A628,SPY_main!H:I,2,FALSE),L627)</f>
        <v>15.16</v>
      </c>
      <c r="M628">
        <f t="shared" si="63"/>
        <v>22.249400000000001</v>
      </c>
      <c r="N628">
        <f t="shared" si="64"/>
        <v>22.249400000000001</v>
      </c>
      <c r="O628">
        <f t="shared" si="65"/>
        <v>20.122</v>
      </c>
      <c r="P628">
        <f t="shared" si="66"/>
        <v>12.8957</v>
      </c>
      <c r="Q628">
        <f t="shared" si="67"/>
        <v>9.8793000000000006</v>
      </c>
      <c r="R628">
        <f t="shared" si="68"/>
        <v>9.8793000000000006</v>
      </c>
      <c r="S628">
        <f t="shared" si="69"/>
        <v>9.8793000000000006</v>
      </c>
      <c r="T628">
        <f>IFERROR(VLOOKUP($A628,TY_main!A:B,2,FALSE),T627)</f>
        <v>73.453125</v>
      </c>
    </row>
    <row r="629" spans="1:20" x14ac:dyDescent="0.25">
      <c r="A629" s="2">
        <f>SPY_IVOL!A629</f>
        <v>39273</v>
      </c>
      <c r="B629">
        <f>SPY_IVOL!B629</f>
        <v>21.674199999999999</v>
      </c>
      <c r="C629">
        <f>SPY_IVOL!C629</f>
        <v>21.674199999999999</v>
      </c>
      <c r="D629">
        <f>SPY_IVOL!D629</f>
        <v>20.438800000000001</v>
      </c>
      <c r="E629">
        <f>SPY_IVOL!E629</f>
        <v>16.367999999999999</v>
      </c>
      <c r="F629">
        <f>SPY_IVOL!F629</f>
        <v>12.578099999999999</v>
      </c>
      <c r="G629">
        <f>SPY_IVOL!G629</f>
        <v>11.763299999999999</v>
      </c>
      <c r="H629">
        <f>SPY_IVOL!H629</f>
        <v>11.763299999999999</v>
      </c>
      <c r="I629">
        <f>VLOOKUP($A629,SPY_main!$A:$C,2,FALSE)</f>
        <v>150.91999999999999</v>
      </c>
      <c r="J629">
        <f>IFERROR(VLOOKUP($A629,SPY_main!$A:$C,3,FALSE),J628)</f>
        <v>1.7376</v>
      </c>
      <c r="K629">
        <f>IFERROR(VLOOKUP($A629,SPY_main!$E:$F,2,FALSE),K628)</f>
        <v>5.36</v>
      </c>
      <c r="L629">
        <f>IFERROR(VLOOKUP($A629,SPY_main!H:I,2,FALSE),L628)</f>
        <v>17.57</v>
      </c>
      <c r="M629">
        <f t="shared" si="63"/>
        <v>26.013200000000001</v>
      </c>
      <c r="N629">
        <f t="shared" si="64"/>
        <v>26.013200000000001</v>
      </c>
      <c r="O629">
        <f t="shared" si="65"/>
        <v>23.769500000000001</v>
      </c>
      <c r="P629">
        <f t="shared" si="66"/>
        <v>16.495200000000001</v>
      </c>
      <c r="Q629">
        <f t="shared" si="67"/>
        <v>12.1402</v>
      </c>
      <c r="R629">
        <f t="shared" si="68"/>
        <v>12.1402</v>
      </c>
      <c r="S629">
        <f t="shared" si="69"/>
        <v>12.1402</v>
      </c>
      <c r="T629">
        <f>IFERROR(VLOOKUP($A629,TY_main!A:B,2,FALSE),T628)</f>
        <v>74</v>
      </c>
    </row>
    <row r="630" spans="1:20" x14ac:dyDescent="0.25">
      <c r="A630" s="2">
        <f>SPY_IVOL!A630</f>
        <v>39274</v>
      </c>
      <c r="B630">
        <f>SPY_IVOL!B630</f>
        <v>20.799099999999999</v>
      </c>
      <c r="C630">
        <f>SPY_IVOL!C630</f>
        <v>20.799099999999999</v>
      </c>
      <c r="D630">
        <f>SPY_IVOL!D630</f>
        <v>19.476900000000001</v>
      </c>
      <c r="E630">
        <f>SPY_IVOL!E630</f>
        <v>15.3459</v>
      </c>
      <c r="F630">
        <f>SPY_IVOL!F630</f>
        <v>11.3863</v>
      </c>
      <c r="G630">
        <f>SPY_IVOL!G630</f>
        <v>10.524800000000001</v>
      </c>
      <c r="H630">
        <f>SPY_IVOL!H630</f>
        <v>10.524800000000001</v>
      </c>
      <c r="I630">
        <f>VLOOKUP($A630,SPY_main!$A:$C,2,FALSE)</f>
        <v>151.99</v>
      </c>
      <c r="J630">
        <f>IFERROR(VLOOKUP($A630,SPY_main!$A:$C,3,FALSE),J629)</f>
        <v>1.7254</v>
      </c>
      <c r="K630">
        <f>IFERROR(VLOOKUP($A630,SPY_main!$E:$F,2,FALSE),K629)</f>
        <v>5.36</v>
      </c>
      <c r="L630">
        <f>IFERROR(VLOOKUP($A630,SPY_main!H:I,2,FALSE),L629)</f>
        <v>16.64</v>
      </c>
      <c r="M630">
        <f t="shared" si="63"/>
        <v>25.522600000000001</v>
      </c>
      <c r="N630">
        <f t="shared" si="64"/>
        <v>25.522600000000001</v>
      </c>
      <c r="O630">
        <f t="shared" si="65"/>
        <v>23.3123</v>
      </c>
      <c r="P630">
        <f t="shared" si="66"/>
        <v>15.1759</v>
      </c>
      <c r="Q630">
        <f t="shared" si="67"/>
        <v>11.709199999999999</v>
      </c>
      <c r="R630">
        <f t="shared" si="68"/>
        <v>11.709199999999999</v>
      </c>
      <c r="S630">
        <f t="shared" si="69"/>
        <v>11.709199999999999</v>
      </c>
      <c r="T630">
        <f>IFERROR(VLOOKUP($A630,TY_main!A:B,2,FALSE),T629)</f>
        <v>73.859375</v>
      </c>
    </row>
    <row r="631" spans="1:20" x14ac:dyDescent="0.25">
      <c r="A631" s="2">
        <f>SPY_IVOL!A631</f>
        <v>39275</v>
      </c>
      <c r="B631">
        <f>SPY_IVOL!B631</f>
        <v>19.683399999999999</v>
      </c>
      <c r="C631">
        <f>SPY_IVOL!C631</f>
        <v>19.683399999999999</v>
      </c>
      <c r="D631">
        <f>SPY_IVOL!D631</f>
        <v>18.7302</v>
      </c>
      <c r="E631">
        <f>SPY_IVOL!E631</f>
        <v>14.428800000000001</v>
      </c>
      <c r="F631">
        <f>SPY_IVOL!F631</f>
        <v>10.708500000000001</v>
      </c>
      <c r="G631">
        <f>SPY_IVOL!G631</f>
        <v>9.9341000000000008</v>
      </c>
      <c r="H631">
        <f>SPY_IVOL!H631</f>
        <v>9.9341000000000008</v>
      </c>
      <c r="I631">
        <f>VLOOKUP($A631,SPY_main!$A:$C,2,FALSE)</f>
        <v>154.38999999999999</v>
      </c>
      <c r="J631">
        <f>IFERROR(VLOOKUP($A631,SPY_main!$A:$C,3,FALSE),J630)</f>
        <v>1.6986000000000001</v>
      </c>
      <c r="K631">
        <f>IFERROR(VLOOKUP($A631,SPY_main!$E:$F,2,FALSE),K630)</f>
        <v>5.36</v>
      </c>
      <c r="L631">
        <f>IFERROR(VLOOKUP($A631,SPY_main!H:I,2,FALSE),L630)</f>
        <v>15.54</v>
      </c>
      <c r="M631">
        <f t="shared" si="63"/>
        <v>23.674399999999999</v>
      </c>
      <c r="N631">
        <f t="shared" si="64"/>
        <v>23.674399999999999</v>
      </c>
      <c r="O631">
        <f t="shared" si="65"/>
        <v>21.749700000000001</v>
      </c>
      <c r="P631">
        <f t="shared" si="66"/>
        <v>13.1844</v>
      </c>
      <c r="Q631">
        <f t="shared" si="67"/>
        <v>10.8698</v>
      </c>
      <c r="R631">
        <f t="shared" si="68"/>
        <v>10.8698</v>
      </c>
      <c r="S631">
        <f t="shared" si="69"/>
        <v>10.8698</v>
      </c>
      <c r="T631">
        <f>IFERROR(VLOOKUP($A631,TY_main!A:B,2,FALSE),T630)</f>
        <v>73.65625</v>
      </c>
    </row>
    <row r="632" spans="1:20" x14ac:dyDescent="0.25">
      <c r="A632" s="2">
        <f>SPY_IVOL!A632</f>
        <v>39276</v>
      </c>
      <c r="B632">
        <f>SPY_IVOL!B632</f>
        <v>19.552499999999998</v>
      </c>
      <c r="C632">
        <f>SPY_IVOL!C632</f>
        <v>19.552499999999998</v>
      </c>
      <c r="D632">
        <f>SPY_IVOL!D632</f>
        <v>18.4163</v>
      </c>
      <c r="E632">
        <f>SPY_IVOL!E632</f>
        <v>14.2441</v>
      </c>
      <c r="F632">
        <f>SPY_IVOL!F632</f>
        <v>10.670299999999999</v>
      </c>
      <c r="G632">
        <f>SPY_IVOL!G632</f>
        <v>10.068099999999999</v>
      </c>
      <c r="H632">
        <f>SPY_IVOL!H632</f>
        <v>10.068099999999999</v>
      </c>
      <c r="I632">
        <f>VLOOKUP($A632,SPY_main!$A:$C,2,FALSE)</f>
        <v>154.85</v>
      </c>
      <c r="J632">
        <f>IFERROR(VLOOKUP($A632,SPY_main!$A:$C,3,FALSE),J631)</f>
        <v>1.6935</v>
      </c>
      <c r="K632">
        <f>IFERROR(VLOOKUP($A632,SPY_main!$E:$F,2,FALSE),K631)</f>
        <v>5.36</v>
      </c>
      <c r="L632">
        <f>IFERROR(VLOOKUP($A632,SPY_main!H:I,2,FALSE),L631)</f>
        <v>15.15</v>
      </c>
      <c r="M632">
        <f t="shared" si="63"/>
        <v>21.898800000000001</v>
      </c>
      <c r="N632">
        <f t="shared" si="64"/>
        <v>21.898800000000001</v>
      </c>
      <c r="O632">
        <f t="shared" si="65"/>
        <v>20.7133</v>
      </c>
      <c r="P632">
        <f t="shared" si="66"/>
        <v>12.3469</v>
      </c>
      <c r="Q632">
        <f t="shared" si="67"/>
        <v>12.194100000000001</v>
      </c>
      <c r="R632">
        <f t="shared" si="68"/>
        <v>12.194100000000001</v>
      </c>
      <c r="S632">
        <f t="shared" si="69"/>
        <v>12.194100000000001</v>
      </c>
      <c r="T632">
        <f>IFERROR(VLOOKUP($A632,TY_main!A:B,2,FALSE),T631)</f>
        <v>73.671875</v>
      </c>
    </row>
    <row r="633" spans="1:20" x14ac:dyDescent="0.25">
      <c r="A633" s="2">
        <f>SPY_IVOL!A633</f>
        <v>39279</v>
      </c>
      <c r="B633">
        <f>SPY_IVOL!B633</f>
        <v>20.0946</v>
      </c>
      <c r="C633">
        <f>SPY_IVOL!C633</f>
        <v>20.0946</v>
      </c>
      <c r="D633">
        <f>SPY_IVOL!D633</f>
        <v>18.9346</v>
      </c>
      <c r="E633">
        <f>SPY_IVOL!E633</f>
        <v>14.6609</v>
      </c>
      <c r="F633">
        <f>SPY_IVOL!F633</f>
        <v>11.137600000000001</v>
      </c>
      <c r="G633">
        <f>SPY_IVOL!G633</f>
        <v>10.579700000000001</v>
      </c>
      <c r="H633">
        <f>SPY_IVOL!H633</f>
        <v>10.579700000000001</v>
      </c>
      <c r="I633">
        <f>VLOOKUP($A633,SPY_main!$A:$C,2,FALSE)</f>
        <v>154.83000000000001</v>
      </c>
      <c r="J633">
        <f>IFERROR(VLOOKUP($A633,SPY_main!$A:$C,3,FALSE),J632)</f>
        <v>1.6937</v>
      </c>
      <c r="K633">
        <f>IFERROR(VLOOKUP($A633,SPY_main!$E:$F,2,FALSE),K632)</f>
        <v>5.36</v>
      </c>
      <c r="L633">
        <f>IFERROR(VLOOKUP($A633,SPY_main!H:I,2,FALSE),L632)</f>
        <v>15.59</v>
      </c>
      <c r="M633">
        <f t="shared" si="63"/>
        <v>25.85</v>
      </c>
      <c r="N633">
        <f t="shared" si="64"/>
        <v>25.85</v>
      </c>
      <c r="O633">
        <f t="shared" si="65"/>
        <v>24.8978</v>
      </c>
      <c r="P633">
        <f t="shared" si="66"/>
        <v>14.314399999999999</v>
      </c>
      <c r="Q633">
        <f t="shared" si="67"/>
        <v>12.684799999999999</v>
      </c>
      <c r="R633">
        <f t="shared" si="68"/>
        <v>12.684799999999999</v>
      </c>
      <c r="S633">
        <f t="shared" si="69"/>
        <v>12.684799999999999</v>
      </c>
      <c r="T633">
        <f>IFERROR(VLOOKUP($A633,TY_main!A:B,2,FALSE),T632)</f>
        <v>73.984375</v>
      </c>
    </row>
    <row r="634" spans="1:20" x14ac:dyDescent="0.25">
      <c r="A634" s="2">
        <f>SPY_IVOL!A634</f>
        <v>39280</v>
      </c>
      <c r="B634">
        <f>SPY_IVOL!B634</f>
        <v>20.0779</v>
      </c>
      <c r="C634">
        <f>SPY_IVOL!C634</f>
        <v>20.0779</v>
      </c>
      <c r="D634">
        <f>SPY_IVOL!D634</f>
        <v>18.9346</v>
      </c>
      <c r="E634">
        <f>SPY_IVOL!E634</f>
        <v>14.5442</v>
      </c>
      <c r="F634">
        <f>SPY_IVOL!F634</f>
        <v>10.7814</v>
      </c>
      <c r="G634">
        <f>SPY_IVOL!G634</f>
        <v>10.1304</v>
      </c>
      <c r="H634">
        <f>SPY_IVOL!H634</f>
        <v>10.1304</v>
      </c>
      <c r="I634">
        <f>VLOOKUP($A634,SPY_main!$A:$C,2,FALSE)</f>
        <v>154.75</v>
      </c>
      <c r="J634">
        <f>IFERROR(VLOOKUP($A634,SPY_main!$A:$C,3,FALSE),J633)</f>
        <v>1.6946000000000001</v>
      </c>
      <c r="K634">
        <f>IFERROR(VLOOKUP($A634,SPY_main!$E:$F,2,FALSE),K633)</f>
        <v>5.36</v>
      </c>
      <c r="L634">
        <f>IFERROR(VLOOKUP($A634,SPY_main!H:I,2,FALSE),L633)</f>
        <v>15.63</v>
      </c>
      <c r="M634">
        <f t="shared" si="63"/>
        <v>18.794</v>
      </c>
      <c r="N634">
        <f t="shared" si="64"/>
        <v>18.794</v>
      </c>
      <c r="O634">
        <f t="shared" si="65"/>
        <v>18.794</v>
      </c>
      <c r="P634">
        <f t="shared" si="66"/>
        <v>14.198399999999999</v>
      </c>
      <c r="Q634">
        <f t="shared" si="67"/>
        <v>12.240399999999999</v>
      </c>
      <c r="R634">
        <f t="shared" si="68"/>
        <v>12.240399999999999</v>
      </c>
      <c r="S634">
        <f t="shared" si="69"/>
        <v>12.240399999999999</v>
      </c>
      <c r="T634">
        <f>IFERROR(VLOOKUP($A634,TY_main!A:B,2,FALSE),T633)</f>
        <v>73.8125</v>
      </c>
    </row>
    <row r="635" spans="1:20" x14ac:dyDescent="0.25">
      <c r="A635" s="2">
        <f>SPY_IVOL!A635</f>
        <v>39281</v>
      </c>
      <c r="B635">
        <f>SPY_IVOL!B635</f>
        <v>20.171299999999999</v>
      </c>
      <c r="C635">
        <f>SPY_IVOL!C635</f>
        <v>20.171299999999999</v>
      </c>
      <c r="D635">
        <f>SPY_IVOL!D635</f>
        <v>19.158300000000001</v>
      </c>
      <c r="E635">
        <f>SPY_IVOL!E635</f>
        <v>14.704599999999999</v>
      </c>
      <c r="F635">
        <f>SPY_IVOL!F635</f>
        <v>11.230499999999999</v>
      </c>
      <c r="G635">
        <f>SPY_IVOL!G635</f>
        <v>10.709899999999999</v>
      </c>
      <c r="H635">
        <f>SPY_IVOL!H635</f>
        <v>10.709899999999999</v>
      </c>
      <c r="I635">
        <f>VLOOKUP($A635,SPY_main!$A:$C,2,FALSE)</f>
        <v>154.47</v>
      </c>
      <c r="J635">
        <f>IFERROR(VLOOKUP($A635,SPY_main!$A:$C,3,FALSE),J634)</f>
        <v>1.6977</v>
      </c>
      <c r="K635">
        <f>IFERROR(VLOOKUP($A635,SPY_main!$E:$F,2,FALSE),K634)</f>
        <v>5.36</v>
      </c>
      <c r="L635">
        <f>IFERROR(VLOOKUP($A635,SPY_main!H:I,2,FALSE),L634)</f>
        <v>16</v>
      </c>
      <c r="M635">
        <f t="shared" si="63"/>
        <v>21.200700000000001</v>
      </c>
      <c r="N635">
        <f t="shared" si="64"/>
        <v>21.200700000000001</v>
      </c>
      <c r="O635">
        <f t="shared" si="65"/>
        <v>21.200700000000001</v>
      </c>
      <c r="P635">
        <f t="shared" si="66"/>
        <v>14.629300000000001</v>
      </c>
      <c r="Q635">
        <f t="shared" si="67"/>
        <v>13.7056</v>
      </c>
      <c r="R635">
        <f t="shared" si="68"/>
        <v>13.7056</v>
      </c>
      <c r="S635">
        <f t="shared" si="69"/>
        <v>13.7056</v>
      </c>
      <c r="T635">
        <f>IFERROR(VLOOKUP($A635,TY_main!A:B,2,FALSE),T634)</f>
        <v>74.15625</v>
      </c>
    </row>
    <row r="636" spans="1:20" x14ac:dyDescent="0.25">
      <c r="A636" s="2">
        <f>SPY_IVOL!A636</f>
        <v>39282</v>
      </c>
      <c r="B636">
        <f>SPY_IVOL!B636</f>
        <v>19.312000000000001</v>
      </c>
      <c r="C636">
        <f>SPY_IVOL!C636</f>
        <v>19.312000000000001</v>
      </c>
      <c r="D636">
        <f>SPY_IVOL!D636</f>
        <v>18.5639</v>
      </c>
      <c r="E636">
        <f>SPY_IVOL!E636</f>
        <v>14.059900000000001</v>
      </c>
      <c r="F636">
        <f>SPY_IVOL!F636</f>
        <v>10.6724</v>
      </c>
      <c r="G636">
        <f>SPY_IVOL!G636</f>
        <v>10.3156</v>
      </c>
      <c r="H636">
        <f>SPY_IVOL!H636</f>
        <v>10.3156</v>
      </c>
      <c r="I636">
        <f>VLOOKUP($A636,SPY_main!$A:$C,2,FALSE)</f>
        <v>155.07</v>
      </c>
      <c r="J636">
        <f>IFERROR(VLOOKUP($A636,SPY_main!$A:$C,3,FALSE),J635)</f>
        <v>1.6911</v>
      </c>
      <c r="K636">
        <f>IFERROR(VLOOKUP($A636,SPY_main!$E:$F,2,FALSE),K635)</f>
        <v>5.36</v>
      </c>
      <c r="L636">
        <f>IFERROR(VLOOKUP($A636,SPY_main!H:I,2,FALSE),L635)</f>
        <v>15.23</v>
      </c>
      <c r="M636">
        <f t="shared" si="63"/>
        <v>19.9557</v>
      </c>
      <c r="N636">
        <f t="shared" si="64"/>
        <v>19.9557</v>
      </c>
      <c r="O636">
        <f t="shared" si="65"/>
        <v>19.9557</v>
      </c>
      <c r="P636">
        <f t="shared" si="66"/>
        <v>12.3306</v>
      </c>
      <c r="Q636">
        <f t="shared" si="67"/>
        <v>11.2759</v>
      </c>
      <c r="R636">
        <f t="shared" si="68"/>
        <v>11.2759</v>
      </c>
      <c r="S636">
        <f t="shared" si="69"/>
        <v>11.2759</v>
      </c>
      <c r="T636">
        <f>IFERROR(VLOOKUP($A636,TY_main!A:B,2,FALSE),T635)</f>
        <v>74.078125</v>
      </c>
    </row>
    <row r="637" spans="1:20" x14ac:dyDescent="0.25">
      <c r="A637" s="2">
        <f>SPY_IVOL!A637</f>
        <v>39283</v>
      </c>
      <c r="B637">
        <f>SPY_IVOL!B637</f>
        <v>20.0642</v>
      </c>
      <c r="C637">
        <f>SPY_IVOL!C637</f>
        <v>20.0642</v>
      </c>
      <c r="D637">
        <f>SPY_IVOL!D637</f>
        <v>19.206</v>
      </c>
      <c r="E637">
        <f>SPY_IVOL!E637</f>
        <v>15.9292</v>
      </c>
      <c r="F637">
        <f>SPY_IVOL!F637</f>
        <v>13.237399999999999</v>
      </c>
      <c r="G637">
        <f>SPY_IVOL!G637</f>
        <v>12.6275</v>
      </c>
      <c r="H637">
        <f>SPY_IVOL!H637</f>
        <v>12.6275</v>
      </c>
      <c r="I637">
        <f>VLOOKUP($A637,SPY_main!$A:$C,2,FALSE)</f>
        <v>153.5</v>
      </c>
      <c r="J637">
        <f>IFERROR(VLOOKUP($A637,SPY_main!$A:$C,3,FALSE),J636)</f>
        <v>1.7083999999999999</v>
      </c>
      <c r="K637">
        <f>IFERROR(VLOOKUP($A637,SPY_main!$E:$F,2,FALSE),K636)</f>
        <v>5.36</v>
      </c>
      <c r="L637">
        <f>IFERROR(VLOOKUP($A637,SPY_main!H:I,2,FALSE),L636)</f>
        <v>16.95</v>
      </c>
      <c r="M637">
        <f t="shared" si="63"/>
        <v>21.343</v>
      </c>
      <c r="N637">
        <f t="shared" si="64"/>
        <v>21.343</v>
      </c>
      <c r="O637">
        <f t="shared" si="65"/>
        <v>20.2102</v>
      </c>
      <c r="P637">
        <f t="shared" si="66"/>
        <v>15.664899999999999</v>
      </c>
      <c r="Q637">
        <f t="shared" si="67"/>
        <v>11.960800000000001</v>
      </c>
      <c r="R637">
        <f t="shared" si="68"/>
        <v>11.2357</v>
      </c>
      <c r="S637">
        <f t="shared" si="69"/>
        <v>11.2357</v>
      </c>
      <c r="T637">
        <f>IFERROR(VLOOKUP($A637,TY_main!A:B,2,FALSE),T636)</f>
        <v>74.421875</v>
      </c>
    </row>
    <row r="638" spans="1:20" x14ac:dyDescent="0.25">
      <c r="A638" s="2">
        <f>SPY_IVOL!A638</f>
        <v>39286</v>
      </c>
      <c r="B638">
        <f>SPY_IVOL!B638</f>
        <v>20.049499999999998</v>
      </c>
      <c r="C638">
        <f>SPY_IVOL!C638</f>
        <v>20.049499999999998</v>
      </c>
      <c r="D638">
        <f>SPY_IVOL!D638</f>
        <v>19.0212</v>
      </c>
      <c r="E638">
        <f>SPY_IVOL!E638</f>
        <v>15.687200000000001</v>
      </c>
      <c r="F638">
        <f>SPY_IVOL!F638</f>
        <v>12.8103</v>
      </c>
      <c r="G638">
        <f>SPY_IVOL!G638</f>
        <v>12.2676</v>
      </c>
      <c r="H638">
        <f>SPY_IVOL!H638</f>
        <v>12.2676</v>
      </c>
      <c r="I638">
        <f>VLOOKUP($A638,SPY_main!$A:$C,2,FALSE)</f>
        <v>153.97</v>
      </c>
      <c r="J638">
        <f>IFERROR(VLOOKUP($A638,SPY_main!$A:$C,3,FALSE),J637)</f>
        <v>1.7032</v>
      </c>
      <c r="K638">
        <f>IFERROR(VLOOKUP($A638,SPY_main!$E:$F,2,FALSE),K637)</f>
        <v>5.36</v>
      </c>
      <c r="L638">
        <f>IFERROR(VLOOKUP($A638,SPY_main!H:I,2,FALSE),L637)</f>
        <v>16.809999999999999</v>
      </c>
      <c r="M638">
        <f t="shared" si="63"/>
        <v>21.662700000000001</v>
      </c>
      <c r="N638">
        <f t="shared" si="64"/>
        <v>21.662700000000001</v>
      </c>
      <c r="O638">
        <f t="shared" si="65"/>
        <v>20.234500000000001</v>
      </c>
      <c r="P638">
        <f t="shared" si="66"/>
        <v>15.4672</v>
      </c>
      <c r="Q638">
        <f t="shared" si="67"/>
        <v>11.855499999999999</v>
      </c>
      <c r="R638">
        <f t="shared" si="68"/>
        <v>11.3818</v>
      </c>
      <c r="S638">
        <f t="shared" si="69"/>
        <v>11.3818</v>
      </c>
      <c r="T638">
        <f>IFERROR(VLOOKUP($A638,TY_main!A:B,2,FALSE),T637)</f>
        <v>74.390625</v>
      </c>
    </row>
    <row r="639" spans="1:20" x14ac:dyDescent="0.25">
      <c r="A639" s="2">
        <f>SPY_IVOL!A639</f>
        <v>39287</v>
      </c>
      <c r="B639">
        <f>SPY_IVOL!B639</f>
        <v>20.979700000000001</v>
      </c>
      <c r="C639">
        <f>SPY_IVOL!C639</f>
        <v>20.979700000000001</v>
      </c>
      <c r="D639">
        <f>SPY_IVOL!D639</f>
        <v>20.240300000000001</v>
      </c>
      <c r="E639">
        <f>SPY_IVOL!E639</f>
        <v>17.082899999999999</v>
      </c>
      <c r="F639">
        <f>SPY_IVOL!F639</f>
        <v>14.069900000000001</v>
      </c>
      <c r="G639">
        <f>SPY_IVOL!G639</f>
        <v>13.222899999999999</v>
      </c>
      <c r="H639">
        <f>SPY_IVOL!H639</f>
        <v>13.222899999999999</v>
      </c>
      <c r="I639">
        <f>VLOOKUP($A639,SPY_main!$A:$C,2,FALSE)</f>
        <v>151.30000000000001</v>
      </c>
      <c r="J639">
        <f>IFERROR(VLOOKUP($A639,SPY_main!$A:$C,3,FALSE),J638)</f>
        <v>1.7332000000000001</v>
      </c>
      <c r="K639">
        <f>IFERROR(VLOOKUP($A639,SPY_main!$E:$F,2,FALSE),K638)</f>
        <v>5.36</v>
      </c>
      <c r="L639">
        <f>IFERROR(VLOOKUP($A639,SPY_main!H:I,2,FALSE),L638)</f>
        <v>18.55</v>
      </c>
      <c r="M639">
        <f t="shared" si="63"/>
        <v>23.290500000000002</v>
      </c>
      <c r="N639">
        <f t="shared" si="64"/>
        <v>23.290500000000002</v>
      </c>
      <c r="O639">
        <f t="shared" si="65"/>
        <v>22.162800000000001</v>
      </c>
      <c r="P639">
        <f t="shared" si="66"/>
        <v>17.348800000000001</v>
      </c>
      <c r="Q639">
        <f t="shared" si="67"/>
        <v>13.311299999999999</v>
      </c>
      <c r="R639">
        <f t="shared" si="68"/>
        <v>12.459899999999999</v>
      </c>
      <c r="S639">
        <f t="shared" si="69"/>
        <v>12.459899999999999</v>
      </c>
      <c r="T639">
        <f>IFERROR(VLOOKUP($A639,TY_main!A:B,2,FALSE),T638)</f>
        <v>74.5</v>
      </c>
    </row>
    <row r="640" spans="1:20" x14ac:dyDescent="0.25">
      <c r="A640" s="2">
        <f>SPY_IVOL!A640</f>
        <v>39288</v>
      </c>
      <c r="B640">
        <f>SPY_IVOL!B640</f>
        <v>20.7257</v>
      </c>
      <c r="C640">
        <f>SPY_IVOL!C640</f>
        <v>20.7257</v>
      </c>
      <c r="D640">
        <f>SPY_IVOL!D640</f>
        <v>19.835999999999999</v>
      </c>
      <c r="E640">
        <f>SPY_IVOL!E640</f>
        <v>16.562200000000001</v>
      </c>
      <c r="F640">
        <f>SPY_IVOL!F640</f>
        <v>13.5564</v>
      </c>
      <c r="G640">
        <f>SPY_IVOL!G640</f>
        <v>12.842700000000001</v>
      </c>
      <c r="H640">
        <f>SPY_IVOL!H640</f>
        <v>12.842700000000001</v>
      </c>
      <c r="I640">
        <f>VLOOKUP($A640,SPY_main!$A:$C,2,FALSE)</f>
        <v>151.61000000000001</v>
      </c>
      <c r="J640">
        <f>IFERROR(VLOOKUP($A640,SPY_main!$A:$C,3,FALSE),J639)</f>
        <v>1.7297</v>
      </c>
      <c r="K640">
        <f>IFERROR(VLOOKUP($A640,SPY_main!$E:$F,2,FALSE),K639)</f>
        <v>5.36</v>
      </c>
      <c r="L640">
        <f>IFERROR(VLOOKUP($A640,SPY_main!H:I,2,FALSE),L639)</f>
        <v>18.100000000000001</v>
      </c>
      <c r="M640">
        <f t="shared" si="63"/>
        <v>22.811599999999999</v>
      </c>
      <c r="N640">
        <f t="shared" si="64"/>
        <v>22.811599999999999</v>
      </c>
      <c r="O640">
        <f t="shared" si="65"/>
        <v>21.627300000000002</v>
      </c>
      <c r="P640">
        <f t="shared" si="66"/>
        <v>17.030100000000001</v>
      </c>
      <c r="Q640">
        <f t="shared" si="67"/>
        <v>12.9016</v>
      </c>
      <c r="R640">
        <f t="shared" si="68"/>
        <v>12.1081</v>
      </c>
      <c r="S640">
        <f t="shared" si="69"/>
        <v>12.1081</v>
      </c>
      <c r="T640">
        <f>IFERROR(VLOOKUP($A640,TY_main!A:B,2,FALSE),T639)</f>
        <v>74.6875</v>
      </c>
    </row>
    <row r="641" spans="1:20" x14ac:dyDescent="0.25">
      <c r="A641" s="2">
        <f>SPY_IVOL!A641</f>
        <v>39289</v>
      </c>
      <c r="B641">
        <f>SPY_IVOL!B641</f>
        <v>22.112500000000001</v>
      </c>
      <c r="C641">
        <f>SPY_IVOL!C641</f>
        <v>22.112500000000001</v>
      </c>
      <c r="D641">
        <f>SPY_IVOL!D641</f>
        <v>21.379200000000001</v>
      </c>
      <c r="E641">
        <f>SPY_IVOL!E641</f>
        <v>18.143000000000001</v>
      </c>
      <c r="F641">
        <f>SPY_IVOL!F641</f>
        <v>15.117000000000001</v>
      </c>
      <c r="G641">
        <f>SPY_IVOL!G641</f>
        <v>14.143800000000001</v>
      </c>
      <c r="H641">
        <f>SPY_IVOL!H641</f>
        <v>14.143800000000001</v>
      </c>
      <c r="I641">
        <f>VLOOKUP($A641,SPY_main!$A:$C,2,FALSE)</f>
        <v>148.02000000000001</v>
      </c>
      <c r="J641">
        <f>IFERROR(VLOOKUP($A641,SPY_main!$A:$C,3,FALSE),J640)</f>
        <v>1.7717000000000001</v>
      </c>
      <c r="K641">
        <f>IFERROR(VLOOKUP($A641,SPY_main!$E:$F,2,FALSE),K640)</f>
        <v>5.36</v>
      </c>
      <c r="L641">
        <f>IFERROR(VLOOKUP($A641,SPY_main!H:I,2,FALSE),L640)</f>
        <v>20.74</v>
      </c>
      <c r="M641">
        <f t="shared" si="63"/>
        <v>25.894500000000001</v>
      </c>
      <c r="N641">
        <f t="shared" si="64"/>
        <v>25.894500000000001</v>
      </c>
      <c r="O641">
        <f t="shared" si="65"/>
        <v>24.834299999999999</v>
      </c>
      <c r="P641">
        <f t="shared" si="66"/>
        <v>20.040199999999999</v>
      </c>
      <c r="Q641">
        <f t="shared" si="67"/>
        <v>16.0121</v>
      </c>
      <c r="R641">
        <f t="shared" si="68"/>
        <v>15.083299999999999</v>
      </c>
      <c r="S641">
        <f t="shared" si="69"/>
        <v>15.083299999999999</v>
      </c>
      <c r="T641">
        <f>IFERROR(VLOOKUP($A641,TY_main!A:B,2,FALSE),T640)</f>
        <v>75.34375</v>
      </c>
    </row>
    <row r="642" spans="1:20" x14ac:dyDescent="0.25">
      <c r="A642" s="2">
        <f>SPY_IVOL!A642</f>
        <v>39290</v>
      </c>
      <c r="B642">
        <f>SPY_IVOL!B642</f>
        <v>24.9665</v>
      </c>
      <c r="C642">
        <f>SPY_IVOL!C642</f>
        <v>24.9665</v>
      </c>
      <c r="D642">
        <f>SPY_IVOL!D642</f>
        <v>24.2395</v>
      </c>
      <c r="E642">
        <f>SPY_IVOL!E642</f>
        <v>21.191500000000001</v>
      </c>
      <c r="F642">
        <f>SPY_IVOL!F642</f>
        <v>17.915600000000001</v>
      </c>
      <c r="G642">
        <f>SPY_IVOL!G642</f>
        <v>16.668900000000001</v>
      </c>
      <c r="H642">
        <f>SPY_IVOL!H642</f>
        <v>16.668900000000001</v>
      </c>
      <c r="I642">
        <f>VLOOKUP($A642,SPY_main!$A:$C,2,FALSE)</f>
        <v>145.11000000000001</v>
      </c>
      <c r="J642">
        <f>IFERROR(VLOOKUP($A642,SPY_main!$A:$C,3,FALSE),J641)</f>
        <v>1.8071999999999999</v>
      </c>
      <c r="K642">
        <f>IFERROR(VLOOKUP($A642,SPY_main!$E:$F,2,FALSE),K641)</f>
        <v>5.3574999999999999</v>
      </c>
      <c r="L642">
        <f>IFERROR(VLOOKUP($A642,SPY_main!H:I,2,FALSE),L641)</f>
        <v>24.17</v>
      </c>
      <c r="M642">
        <f t="shared" ref="M642:M705" si="70">IFERROR(VLOOKUP($A642,FirstM,2,FALSE),M641)</f>
        <v>30.037299999999998</v>
      </c>
      <c r="N642">
        <f t="shared" ref="N642:N705" si="71">IFERROR(VLOOKUP($A642,FirstM,3,FALSE),N641)</f>
        <v>30.037299999999998</v>
      </c>
      <c r="O642">
        <f t="shared" ref="O642:O705" si="72">IFERROR(VLOOKUP($A642,FirstM,4,FALSE),O641)</f>
        <v>28.898099999999999</v>
      </c>
      <c r="P642">
        <f t="shared" ref="P642:P705" si="73">IFERROR(VLOOKUP($A642,FirstM,5,FALSE),P641)</f>
        <v>24.225100000000001</v>
      </c>
      <c r="Q642">
        <f t="shared" ref="Q642:Q705" si="74">IFERROR(VLOOKUP($A642,FirstM,6,FALSE),Q641)</f>
        <v>20.031400000000001</v>
      </c>
      <c r="R642">
        <f t="shared" ref="R642:R705" si="75">IFERROR(VLOOKUP($A642,FirstM,7,FALSE),R641)</f>
        <v>18.833200000000001</v>
      </c>
      <c r="S642">
        <f t="shared" ref="S642:S705" si="76">IFERROR(VLOOKUP($A642,FirstM,8,FALSE),S641)</f>
        <v>18.833200000000001</v>
      </c>
      <c r="T642">
        <f>IFERROR(VLOOKUP($A642,TY_main!A:B,2,FALSE),T641)</f>
        <v>75.234375</v>
      </c>
    </row>
    <row r="643" spans="1:20" x14ac:dyDescent="0.25">
      <c r="A643" s="2">
        <f>SPY_IVOL!A643</f>
        <v>39293</v>
      </c>
      <c r="B643">
        <f>SPY_IVOL!B643</f>
        <v>23.322800000000001</v>
      </c>
      <c r="C643">
        <f>SPY_IVOL!C643</f>
        <v>23.322800000000001</v>
      </c>
      <c r="D643">
        <f>SPY_IVOL!D643</f>
        <v>22.310199999999998</v>
      </c>
      <c r="E643">
        <f>SPY_IVOL!E643</f>
        <v>18.683499999999999</v>
      </c>
      <c r="F643">
        <f>SPY_IVOL!F643</f>
        <v>15.322900000000001</v>
      </c>
      <c r="G643">
        <f>SPY_IVOL!G643</f>
        <v>14.3515</v>
      </c>
      <c r="H643">
        <f>SPY_IVOL!H643</f>
        <v>14.3515</v>
      </c>
      <c r="I643">
        <f>VLOOKUP($A643,SPY_main!$A:$C,2,FALSE)</f>
        <v>147.38</v>
      </c>
      <c r="J643">
        <f>IFERROR(VLOOKUP($A643,SPY_main!$A:$C,3,FALSE),J642)</f>
        <v>1.7793000000000001</v>
      </c>
      <c r="K643">
        <f>IFERROR(VLOOKUP($A643,SPY_main!$E:$F,2,FALSE),K642)</f>
        <v>5.3562500000000002</v>
      </c>
      <c r="L643">
        <f>IFERROR(VLOOKUP($A643,SPY_main!H:I,2,FALSE),L642)</f>
        <v>20.87</v>
      </c>
      <c r="M643">
        <f t="shared" si="70"/>
        <v>27.418399999999998</v>
      </c>
      <c r="N643">
        <f t="shared" si="71"/>
        <v>27.418399999999998</v>
      </c>
      <c r="O643">
        <f t="shared" si="72"/>
        <v>25.9011</v>
      </c>
      <c r="P643">
        <f t="shared" si="73"/>
        <v>20.332799999999999</v>
      </c>
      <c r="Q643">
        <f t="shared" si="74"/>
        <v>15.6706</v>
      </c>
      <c r="R643">
        <f t="shared" si="75"/>
        <v>14.7415</v>
      </c>
      <c r="S643">
        <f t="shared" si="76"/>
        <v>14.7415</v>
      </c>
      <c r="T643">
        <f>IFERROR(VLOOKUP($A643,TY_main!A:B,2,FALSE),T642)</f>
        <v>75.125</v>
      </c>
    </row>
    <row r="644" spans="1:20" x14ac:dyDescent="0.25">
      <c r="A644" s="2">
        <f>SPY_IVOL!A644</f>
        <v>39294</v>
      </c>
      <c r="B644">
        <f>SPY_IVOL!B644</f>
        <v>26.443999999999999</v>
      </c>
      <c r="C644">
        <f>SPY_IVOL!C644</f>
        <v>26.443999999999999</v>
      </c>
      <c r="D644">
        <f>SPY_IVOL!D644</f>
        <v>25.150099999999998</v>
      </c>
      <c r="E644">
        <f>SPY_IVOL!E644</f>
        <v>21.195</v>
      </c>
      <c r="F644">
        <f>SPY_IVOL!F644</f>
        <v>17.491099999999999</v>
      </c>
      <c r="G644">
        <f>SPY_IVOL!G644</f>
        <v>16.494700000000002</v>
      </c>
      <c r="H644">
        <f>SPY_IVOL!H644</f>
        <v>16.494700000000002</v>
      </c>
      <c r="I644">
        <f>VLOOKUP($A644,SPY_main!$A:$C,2,FALSE)</f>
        <v>145.72</v>
      </c>
      <c r="J644">
        <f>IFERROR(VLOOKUP($A644,SPY_main!$A:$C,3,FALSE),J643)</f>
        <v>1.7996000000000001</v>
      </c>
      <c r="K644">
        <f>IFERROR(VLOOKUP($A644,SPY_main!$E:$F,2,FALSE),K643)</f>
        <v>5.3586600000000004</v>
      </c>
      <c r="L644">
        <f>IFERROR(VLOOKUP($A644,SPY_main!H:I,2,FALSE),L643)</f>
        <v>23.52</v>
      </c>
      <c r="M644">
        <f t="shared" si="70"/>
        <v>30.785399999999999</v>
      </c>
      <c r="N644">
        <f t="shared" si="71"/>
        <v>30.785399999999999</v>
      </c>
      <c r="O644">
        <f t="shared" si="72"/>
        <v>28.976700000000001</v>
      </c>
      <c r="P644">
        <f t="shared" si="73"/>
        <v>23.210799999999999</v>
      </c>
      <c r="Q644">
        <f t="shared" si="74"/>
        <v>18.1526</v>
      </c>
      <c r="R644">
        <f t="shared" si="75"/>
        <v>17.050799999999999</v>
      </c>
      <c r="S644">
        <f t="shared" si="76"/>
        <v>17.050799999999999</v>
      </c>
      <c r="T644">
        <f>IFERROR(VLOOKUP($A644,TY_main!A:B,2,FALSE),T643)</f>
        <v>75.265625</v>
      </c>
    </row>
    <row r="645" spans="1:20" x14ac:dyDescent="0.25">
      <c r="A645" s="2">
        <f>SPY_IVOL!A645</f>
        <v>39295</v>
      </c>
      <c r="B645">
        <f>SPY_IVOL!B645</f>
        <v>26.231999999999999</v>
      </c>
      <c r="C645">
        <f>SPY_IVOL!C645</f>
        <v>26.231999999999999</v>
      </c>
      <c r="D645">
        <f>SPY_IVOL!D645</f>
        <v>25.0091</v>
      </c>
      <c r="E645">
        <f>SPY_IVOL!E645</f>
        <v>20.89</v>
      </c>
      <c r="F645">
        <f>SPY_IVOL!F645</f>
        <v>17.1326</v>
      </c>
      <c r="G645">
        <f>SPY_IVOL!G645</f>
        <v>16.069600000000001</v>
      </c>
      <c r="H645">
        <f>SPY_IVOL!H645</f>
        <v>16.069600000000001</v>
      </c>
      <c r="I645">
        <f>VLOOKUP($A645,SPY_main!$A:$C,2,FALSE)</f>
        <v>146.43</v>
      </c>
      <c r="J645">
        <f>IFERROR(VLOOKUP($A645,SPY_main!$A:$C,3,FALSE),J644)</f>
        <v>1.7908999999999999</v>
      </c>
      <c r="K645">
        <f>IFERROR(VLOOKUP($A645,SPY_main!$E:$F,2,FALSE),K644)</f>
        <v>5.3595300000000003</v>
      </c>
      <c r="L645">
        <f>IFERROR(VLOOKUP($A645,SPY_main!H:I,2,FALSE),L644)</f>
        <v>23.67</v>
      </c>
      <c r="M645">
        <f t="shared" si="70"/>
        <v>30.662600000000001</v>
      </c>
      <c r="N645">
        <f t="shared" si="71"/>
        <v>30.662600000000001</v>
      </c>
      <c r="O645">
        <f t="shared" si="72"/>
        <v>28.924499999999998</v>
      </c>
      <c r="P645">
        <f t="shared" si="73"/>
        <v>22.837599999999998</v>
      </c>
      <c r="Q645">
        <f t="shared" si="74"/>
        <v>17.535</v>
      </c>
      <c r="R645">
        <f t="shared" si="75"/>
        <v>16.214500000000001</v>
      </c>
      <c r="S645">
        <f t="shared" si="76"/>
        <v>16.214500000000001</v>
      </c>
      <c r="T645">
        <f>IFERROR(VLOOKUP($A645,TY_main!A:B,2,FALSE),T644)</f>
        <v>75.28125</v>
      </c>
    </row>
    <row r="646" spans="1:20" x14ac:dyDescent="0.25">
      <c r="A646" s="2">
        <f>SPY_IVOL!A646</f>
        <v>39296</v>
      </c>
      <c r="B646">
        <f>SPY_IVOL!B646</f>
        <v>24.579000000000001</v>
      </c>
      <c r="C646">
        <f>SPY_IVOL!C646</f>
        <v>24.579000000000001</v>
      </c>
      <c r="D646">
        <f>SPY_IVOL!D646</f>
        <v>23.335999999999999</v>
      </c>
      <c r="E646">
        <f>SPY_IVOL!E646</f>
        <v>19.167400000000001</v>
      </c>
      <c r="F646">
        <f>SPY_IVOL!F646</f>
        <v>15.196</v>
      </c>
      <c r="G646">
        <f>SPY_IVOL!G646</f>
        <v>14.1404</v>
      </c>
      <c r="H646">
        <f>SPY_IVOL!H646</f>
        <v>14.1404</v>
      </c>
      <c r="I646">
        <f>VLOOKUP($A646,SPY_main!$A:$C,2,FALSE)</f>
        <v>147.6</v>
      </c>
      <c r="J646">
        <f>IFERROR(VLOOKUP($A646,SPY_main!$A:$C,3,FALSE),J645)</f>
        <v>1.7766999999999999</v>
      </c>
      <c r="K646">
        <f>IFERROR(VLOOKUP($A646,SPY_main!$E:$F,2,FALSE),K645)</f>
        <v>5.36</v>
      </c>
      <c r="L646">
        <f>IFERROR(VLOOKUP($A646,SPY_main!H:I,2,FALSE),L645)</f>
        <v>21.22</v>
      </c>
      <c r="M646">
        <f t="shared" si="70"/>
        <v>27.5093</v>
      </c>
      <c r="N646">
        <f t="shared" si="71"/>
        <v>27.5093</v>
      </c>
      <c r="O646">
        <f t="shared" si="72"/>
        <v>25.776</v>
      </c>
      <c r="P646">
        <f t="shared" si="73"/>
        <v>19.607700000000001</v>
      </c>
      <c r="Q646">
        <f t="shared" si="74"/>
        <v>14.9246</v>
      </c>
      <c r="R646">
        <f t="shared" si="75"/>
        <v>14.4771</v>
      </c>
      <c r="S646">
        <f t="shared" si="76"/>
        <v>14.4771</v>
      </c>
      <c r="T646">
        <f>IFERROR(VLOOKUP($A646,TY_main!A:B,2,FALSE),T645)</f>
        <v>75.296875</v>
      </c>
    </row>
    <row r="647" spans="1:20" x14ac:dyDescent="0.25">
      <c r="A647" s="2">
        <f>SPY_IVOL!A647</f>
        <v>39297</v>
      </c>
      <c r="B647">
        <f>SPY_IVOL!B647</f>
        <v>27.9255</v>
      </c>
      <c r="C647">
        <f>SPY_IVOL!C647</f>
        <v>27.9255</v>
      </c>
      <c r="D647">
        <f>SPY_IVOL!D647</f>
        <v>26.384</v>
      </c>
      <c r="E647">
        <f>SPY_IVOL!E647</f>
        <v>22.154299999999999</v>
      </c>
      <c r="F647">
        <f>SPY_IVOL!F647</f>
        <v>18.068200000000001</v>
      </c>
      <c r="G647">
        <f>SPY_IVOL!G647</f>
        <v>16.947700000000001</v>
      </c>
      <c r="H647">
        <f>SPY_IVOL!H647</f>
        <v>16.947700000000001</v>
      </c>
      <c r="I647">
        <f>VLOOKUP($A647,SPY_main!$A:$C,2,FALSE)</f>
        <v>143.80000000000001</v>
      </c>
      <c r="J647">
        <f>IFERROR(VLOOKUP($A647,SPY_main!$A:$C,3,FALSE),J646)</f>
        <v>1.8236000000000001</v>
      </c>
      <c r="K647">
        <f>IFERROR(VLOOKUP($A647,SPY_main!$E:$F,2,FALSE),K646)</f>
        <v>5.36</v>
      </c>
      <c r="L647">
        <f>IFERROR(VLOOKUP($A647,SPY_main!H:I,2,FALSE),L646)</f>
        <v>25.16</v>
      </c>
      <c r="M647">
        <f t="shared" si="70"/>
        <v>31.730399999999999</v>
      </c>
      <c r="N647">
        <f t="shared" si="71"/>
        <v>31.730399999999999</v>
      </c>
      <c r="O647">
        <f t="shared" si="72"/>
        <v>29.768699999999999</v>
      </c>
      <c r="P647">
        <f t="shared" si="73"/>
        <v>23.869199999999999</v>
      </c>
      <c r="Q647">
        <f t="shared" si="74"/>
        <v>18.7422</v>
      </c>
      <c r="R647">
        <f t="shared" si="75"/>
        <v>17.7501</v>
      </c>
      <c r="S647">
        <f t="shared" si="76"/>
        <v>17.7501</v>
      </c>
      <c r="T647">
        <f>IFERROR(VLOOKUP($A647,TY_main!A:B,2,FALSE),T646)</f>
        <v>75.578125</v>
      </c>
    </row>
    <row r="648" spans="1:20" x14ac:dyDescent="0.25">
      <c r="A648" s="2">
        <f>SPY_IVOL!A648</f>
        <v>39300</v>
      </c>
      <c r="B648">
        <f>SPY_IVOL!B648</f>
        <v>25.735199999999999</v>
      </c>
      <c r="C648">
        <f>SPY_IVOL!C648</f>
        <v>25.735199999999999</v>
      </c>
      <c r="D648">
        <f>SPY_IVOL!D648</f>
        <v>24.567699999999999</v>
      </c>
      <c r="E648">
        <f>SPY_IVOL!E648</f>
        <v>20.257899999999999</v>
      </c>
      <c r="F648">
        <f>SPY_IVOL!F648</f>
        <v>16.251100000000001</v>
      </c>
      <c r="G648">
        <f>SPY_IVOL!G648</f>
        <v>14.9657</v>
      </c>
      <c r="H648">
        <f>SPY_IVOL!H648</f>
        <v>14.9657</v>
      </c>
      <c r="I648">
        <f>VLOOKUP($A648,SPY_main!$A:$C,2,FALSE)</f>
        <v>146.21</v>
      </c>
      <c r="J648">
        <f>IFERROR(VLOOKUP($A648,SPY_main!$A:$C,3,FALSE),J647)</f>
        <v>1.7936000000000001</v>
      </c>
      <c r="K648">
        <f>IFERROR(VLOOKUP($A648,SPY_main!$E:$F,2,FALSE),K647)</f>
        <v>5.3562500000000002</v>
      </c>
      <c r="L648">
        <f>IFERROR(VLOOKUP($A648,SPY_main!H:I,2,FALSE),L647)</f>
        <v>22.94</v>
      </c>
      <c r="M648">
        <f t="shared" si="70"/>
        <v>30.059100000000001</v>
      </c>
      <c r="N648">
        <f t="shared" si="71"/>
        <v>30.059100000000001</v>
      </c>
      <c r="O648">
        <f t="shared" si="72"/>
        <v>28.2912</v>
      </c>
      <c r="P648">
        <f t="shared" si="73"/>
        <v>21.477699999999999</v>
      </c>
      <c r="Q648">
        <f t="shared" si="74"/>
        <v>16.764099999999999</v>
      </c>
      <c r="R648">
        <f t="shared" si="75"/>
        <v>16.4605</v>
      </c>
      <c r="S648">
        <f t="shared" si="76"/>
        <v>16.4605</v>
      </c>
      <c r="T648">
        <f>IFERROR(VLOOKUP($A648,TY_main!A:B,2,FALSE),T647)</f>
        <v>75.4375</v>
      </c>
    </row>
    <row r="649" spans="1:20" x14ac:dyDescent="0.25">
      <c r="A649" s="2">
        <f>SPY_IVOL!A649</f>
        <v>39301</v>
      </c>
      <c r="B649">
        <f>SPY_IVOL!B649</f>
        <v>24.859300000000001</v>
      </c>
      <c r="C649">
        <f>SPY_IVOL!C649</f>
        <v>24.859300000000001</v>
      </c>
      <c r="D649">
        <f>SPY_IVOL!D649</f>
        <v>23.526800000000001</v>
      </c>
      <c r="E649">
        <f>SPY_IVOL!E649</f>
        <v>19.240500000000001</v>
      </c>
      <c r="F649">
        <f>SPY_IVOL!F649</f>
        <v>15.0617</v>
      </c>
      <c r="G649">
        <f>SPY_IVOL!G649</f>
        <v>14.0054</v>
      </c>
      <c r="H649">
        <f>SPY_IVOL!H649</f>
        <v>14.0054</v>
      </c>
      <c r="I649">
        <f>VLOOKUP($A649,SPY_main!$A:$C,2,FALSE)</f>
        <v>147.77000000000001</v>
      </c>
      <c r="J649">
        <f>IFERROR(VLOOKUP($A649,SPY_main!$A:$C,3,FALSE),J648)</f>
        <v>1.7746</v>
      </c>
      <c r="K649">
        <f>IFERROR(VLOOKUP($A649,SPY_main!$E:$F,2,FALSE),K648)</f>
        <v>5.36</v>
      </c>
      <c r="L649">
        <f>IFERROR(VLOOKUP($A649,SPY_main!H:I,2,FALSE),L648)</f>
        <v>21.56</v>
      </c>
      <c r="M649">
        <f t="shared" si="70"/>
        <v>28.363900000000001</v>
      </c>
      <c r="N649">
        <f t="shared" si="71"/>
        <v>28.363900000000001</v>
      </c>
      <c r="O649">
        <f t="shared" si="72"/>
        <v>26.752800000000001</v>
      </c>
      <c r="P649">
        <f t="shared" si="73"/>
        <v>20.578499999999998</v>
      </c>
      <c r="Q649">
        <f t="shared" si="74"/>
        <v>16.051600000000001</v>
      </c>
      <c r="R649">
        <f t="shared" si="75"/>
        <v>15.8284</v>
      </c>
      <c r="S649">
        <f t="shared" si="76"/>
        <v>15.8284</v>
      </c>
      <c r="T649">
        <f>IFERROR(VLOOKUP($A649,TY_main!A:B,2,FALSE),T648)</f>
        <v>75.359375</v>
      </c>
    </row>
    <row r="650" spans="1:20" x14ac:dyDescent="0.25">
      <c r="A650" s="2">
        <f>SPY_IVOL!A650</f>
        <v>39302</v>
      </c>
      <c r="B650">
        <f>SPY_IVOL!B650</f>
        <v>24.653400000000001</v>
      </c>
      <c r="C650">
        <f>SPY_IVOL!C650</f>
        <v>24.653400000000001</v>
      </c>
      <c r="D650">
        <f>SPY_IVOL!D650</f>
        <v>23.249400000000001</v>
      </c>
      <c r="E650">
        <f>SPY_IVOL!E650</f>
        <v>18.902899999999999</v>
      </c>
      <c r="F650">
        <f>SPY_IVOL!F650</f>
        <v>14.999599999999999</v>
      </c>
      <c r="G650">
        <f>SPY_IVOL!G650</f>
        <v>14.1296</v>
      </c>
      <c r="H650">
        <f>SPY_IVOL!H650</f>
        <v>14.1296</v>
      </c>
      <c r="I650">
        <f>VLOOKUP($A650,SPY_main!$A:$C,2,FALSE)</f>
        <v>149.83000000000001</v>
      </c>
      <c r="J650">
        <f>IFERROR(VLOOKUP($A650,SPY_main!$A:$C,3,FALSE),J649)</f>
        <v>1.9188000000000001</v>
      </c>
      <c r="K650">
        <f>IFERROR(VLOOKUP($A650,SPY_main!$E:$F,2,FALSE),K649)</f>
        <v>5.38</v>
      </c>
      <c r="L650">
        <f>IFERROR(VLOOKUP($A650,SPY_main!H:I,2,FALSE),L649)</f>
        <v>21.45</v>
      </c>
      <c r="M650">
        <f t="shared" si="70"/>
        <v>29.104500000000002</v>
      </c>
      <c r="N650">
        <f t="shared" si="71"/>
        <v>29.104500000000002</v>
      </c>
      <c r="O650">
        <f t="shared" si="72"/>
        <v>27.075600000000001</v>
      </c>
      <c r="P650">
        <f t="shared" si="73"/>
        <v>20.638999999999999</v>
      </c>
      <c r="Q650">
        <f t="shared" si="74"/>
        <v>16.389199999999999</v>
      </c>
      <c r="R650">
        <f t="shared" si="75"/>
        <v>16.240200000000002</v>
      </c>
      <c r="S650">
        <f t="shared" si="76"/>
        <v>16.240200000000002</v>
      </c>
      <c r="T650">
        <f>IFERROR(VLOOKUP($A650,TY_main!A:B,2,FALSE),T649)</f>
        <v>74.859375</v>
      </c>
    </row>
    <row r="651" spans="1:20" x14ac:dyDescent="0.25">
      <c r="A651" s="2">
        <f>SPY_IVOL!A651</f>
        <v>39303</v>
      </c>
      <c r="B651">
        <f>SPY_IVOL!B651</f>
        <v>29.784400000000002</v>
      </c>
      <c r="C651">
        <f>SPY_IVOL!C651</f>
        <v>29.784400000000002</v>
      </c>
      <c r="D651">
        <f>SPY_IVOL!D651</f>
        <v>28.354199999999999</v>
      </c>
      <c r="E651">
        <f>SPY_IVOL!E651</f>
        <v>23.558700000000002</v>
      </c>
      <c r="F651">
        <f>SPY_IVOL!F651</f>
        <v>19.1843</v>
      </c>
      <c r="G651">
        <f>SPY_IVOL!G651</f>
        <v>17.8842</v>
      </c>
      <c r="H651">
        <f>SPY_IVOL!H651</f>
        <v>17.8842</v>
      </c>
      <c r="I651">
        <f>VLOOKUP($A651,SPY_main!$A:$C,2,FALSE)</f>
        <v>145.38999999999999</v>
      </c>
      <c r="J651">
        <f>IFERROR(VLOOKUP($A651,SPY_main!$A:$C,3,FALSE),J650)</f>
        <v>1.9774</v>
      </c>
      <c r="K651">
        <f>IFERROR(VLOOKUP($A651,SPY_main!$E:$F,2,FALSE),K650)</f>
        <v>5.5</v>
      </c>
      <c r="L651">
        <f>IFERROR(VLOOKUP($A651,SPY_main!H:I,2,FALSE),L650)</f>
        <v>26.48</v>
      </c>
      <c r="M651">
        <f t="shared" si="70"/>
        <v>36.595500000000001</v>
      </c>
      <c r="N651">
        <f t="shared" si="71"/>
        <v>36.595500000000001</v>
      </c>
      <c r="O651">
        <f t="shared" si="72"/>
        <v>34.9178</v>
      </c>
      <c r="P651">
        <f t="shared" si="73"/>
        <v>28.476600000000001</v>
      </c>
      <c r="Q651">
        <f t="shared" si="74"/>
        <v>23.474699999999999</v>
      </c>
      <c r="R651">
        <f t="shared" si="75"/>
        <v>22.877700000000001</v>
      </c>
      <c r="S651">
        <f t="shared" si="76"/>
        <v>22.877700000000001</v>
      </c>
      <c r="T651">
        <f>IFERROR(VLOOKUP($A651,TY_main!A:B,2,FALSE),T650)</f>
        <v>75.234375</v>
      </c>
    </row>
    <row r="652" spans="1:20" x14ac:dyDescent="0.25">
      <c r="A652" s="2">
        <f>SPY_IVOL!A652</f>
        <v>39304</v>
      </c>
      <c r="B652">
        <f>SPY_IVOL!B652</f>
        <v>31.440100000000001</v>
      </c>
      <c r="C652">
        <f>SPY_IVOL!C652</f>
        <v>31.440100000000001</v>
      </c>
      <c r="D652">
        <f>SPY_IVOL!D652</f>
        <v>29.833200000000001</v>
      </c>
      <c r="E652">
        <f>SPY_IVOL!E652</f>
        <v>25.1279</v>
      </c>
      <c r="F652">
        <f>SPY_IVOL!F652</f>
        <v>20.470300000000002</v>
      </c>
      <c r="G652">
        <f>SPY_IVOL!G652</f>
        <v>19.176500000000001</v>
      </c>
      <c r="H652">
        <f>SPY_IVOL!H652</f>
        <v>19.176500000000001</v>
      </c>
      <c r="I652">
        <f>VLOOKUP($A652,SPY_main!$A:$C,2,FALSE)</f>
        <v>144.71</v>
      </c>
      <c r="J652">
        <f>IFERROR(VLOOKUP($A652,SPY_main!$A:$C,3,FALSE),J651)</f>
        <v>1.9865999999999999</v>
      </c>
      <c r="K652">
        <f>IFERROR(VLOOKUP($A652,SPY_main!$E:$F,2,FALSE),K651)</f>
        <v>5.5750000000000002</v>
      </c>
      <c r="L652">
        <f>IFERROR(VLOOKUP($A652,SPY_main!H:I,2,FALSE),L651)</f>
        <v>28.3</v>
      </c>
      <c r="M652">
        <f t="shared" si="70"/>
        <v>37.385100000000001</v>
      </c>
      <c r="N652">
        <f t="shared" si="71"/>
        <v>37.385100000000001</v>
      </c>
      <c r="O652">
        <f t="shared" si="72"/>
        <v>35.497900000000001</v>
      </c>
      <c r="P652">
        <f t="shared" si="73"/>
        <v>29.168700000000001</v>
      </c>
      <c r="Q652">
        <f t="shared" si="74"/>
        <v>25.122</v>
      </c>
      <c r="R652">
        <f t="shared" si="75"/>
        <v>24.804500000000001</v>
      </c>
      <c r="S652">
        <f t="shared" si="76"/>
        <v>24.804500000000001</v>
      </c>
      <c r="T652">
        <f>IFERROR(VLOOKUP($A652,TY_main!A:B,2,FALSE),T651)</f>
        <v>75.3125</v>
      </c>
    </row>
    <row r="653" spans="1:20" x14ac:dyDescent="0.25">
      <c r="A653" s="2">
        <f>SPY_IVOL!A653</f>
        <v>39307</v>
      </c>
      <c r="B653">
        <f>SPY_IVOL!B653</f>
        <v>28.905999999999999</v>
      </c>
      <c r="C653">
        <f>SPY_IVOL!C653</f>
        <v>28.905999999999999</v>
      </c>
      <c r="D653">
        <f>SPY_IVOL!D653</f>
        <v>27.663599999999999</v>
      </c>
      <c r="E653">
        <f>SPY_IVOL!E653</f>
        <v>22.963000000000001</v>
      </c>
      <c r="F653">
        <f>SPY_IVOL!F653</f>
        <v>18.589200000000002</v>
      </c>
      <c r="G653">
        <f>SPY_IVOL!G653</f>
        <v>17.098299999999998</v>
      </c>
      <c r="H653">
        <f>SPY_IVOL!H653</f>
        <v>17.098299999999998</v>
      </c>
      <c r="I653">
        <f>VLOOKUP($A653,SPY_main!$A:$C,2,FALSE)</f>
        <v>145.22999999999999</v>
      </c>
      <c r="J653">
        <f>IFERROR(VLOOKUP($A653,SPY_main!$A:$C,3,FALSE),J652)</f>
        <v>1.9795</v>
      </c>
      <c r="K653">
        <f>IFERROR(VLOOKUP($A653,SPY_main!$E:$F,2,FALSE),K652)</f>
        <v>5.5575000000000001</v>
      </c>
      <c r="L653">
        <f>IFERROR(VLOOKUP($A653,SPY_main!H:I,2,FALSE),L652)</f>
        <v>26.57</v>
      </c>
      <c r="M653">
        <f t="shared" si="70"/>
        <v>37.328099999999999</v>
      </c>
      <c r="N653">
        <f t="shared" si="71"/>
        <v>37.328099999999999</v>
      </c>
      <c r="O653">
        <f t="shared" si="72"/>
        <v>35.398400000000002</v>
      </c>
      <c r="P653">
        <f t="shared" si="73"/>
        <v>27.812799999999999</v>
      </c>
      <c r="Q653">
        <f t="shared" si="74"/>
        <v>25.113399999999999</v>
      </c>
      <c r="R653">
        <f t="shared" si="75"/>
        <v>25.295000000000002</v>
      </c>
      <c r="S653">
        <f t="shared" si="76"/>
        <v>25.295000000000002</v>
      </c>
      <c r="T653">
        <f>IFERROR(VLOOKUP($A653,TY_main!A:B,2,FALSE),T652)</f>
        <v>75.34375</v>
      </c>
    </row>
    <row r="654" spans="1:20" x14ac:dyDescent="0.25">
      <c r="A654" s="2">
        <f>SPY_IVOL!A654</f>
        <v>39308</v>
      </c>
      <c r="B654">
        <f>SPY_IVOL!B654</f>
        <v>30.619700000000002</v>
      </c>
      <c r="C654">
        <f>SPY_IVOL!C654</f>
        <v>30.619700000000002</v>
      </c>
      <c r="D654">
        <f>SPY_IVOL!D654</f>
        <v>29.3123</v>
      </c>
      <c r="E654">
        <f>SPY_IVOL!E654</f>
        <v>24.463899999999999</v>
      </c>
      <c r="F654">
        <f>SPY_IVOL!F654</f>
        <v>19.988399999999999</v>
      </c>
      <c r="G654">
        <f>SPY_IVOL!G654</f>
        <v>18.357800000000001</v>
      </c>
      <c r="H654">
        <f>SPY_IVOL!H654</f>
        <v>18.357800000000001</v>
      </c>
      <c r="I654">
        <f>VLOOKUP($A654,SPY_main!$A:$C,2,FALSE)</f>
        <v>143.01</v>
      </c>
      <c r="J654">
        <f>IFERROR(VLOOKUP($A654,SPY_main!$A:$C,3,FALSE),J653)</f>
        <v>2.0103</v>
      </c>
      <c r="K654">
        <f>IFERROR(VLOOKUP($A654,SPY_main!$E:$F,2,FALSE),K653)</f>
        <v>5.53</v>
      </c>
      <c r="L654">
        <f>IFERROR(VLOOKUP($A654,SPY_main!H:I,2,FALSE),L653)</f>
        <v>27.68</v>
      </c>
      <c r="M654">
        <f t="shared" si="70"/>
        <v>40.599699999999999</v>
      </c>
      <c r="N654">
        <f t="shared" si="71"/>
        <v>40.599699999999999</v>
      </c>
      <c r="O654">
        <f t="shared" si="72"/>
        <v>37.234400000000001</v>
      </c>
      <c r="P654">
        <f t="shared" si="73"/>
        <v>28.695399999999999</v>
      </c>
      <c r="Q654">
        <f t="shared" si="74"/>
        <v>28.593699999999998</v>
      </c>
      <c r="R654">
        <f t="shared" si="75"/>
        <v>29.361699999999999</v>
      </c>
      <c r="S654">
        <f t="shared" si="76"/>
        <v>29.361699999999999</v>
      </c>
      <c r="T654">
        <f>IFERROR(VLOOKUP($A654,TY_main!A:B,2,FALSE),T653)</f>
        <v>75.578125</v>
      </c>
    </row>
    <row r="655" spans="1:20" x14ac:dyDescent="0.25">
      <c r="A655" s="2">
        <f>SPY_IVOL!A655</f>
        <v>39309</v>
      </c>
      <c r="B655">
        <f>SPY_IVOL!B655</f>
        <v>33.363399999999999</v>
      </c>
      <c r="C655">
        <f>SPY_IVOL!C655</f>
        <v>33.363399999999999</v>
      </c>
      <c r="D655">
        <f>SPY_IVOL!D655</f>
        <v>32.001100000000001</v>
      </c>
      <c r="E655">
        <f>SPY_IVOL!E655</f>
        <v>27.2315</v>
      </c>
      <c r="F655">
        <f>SPY_IVOL!F655</f>
        <v>22.571899999999999</v>
      </c>
      <c r="G655">
        <f>SPY_IVOL!G655</f>
        <v>20.762599999999999</v>
      </c>
      <c r="H655">
        <f>SPY_IVOL!H655</f>
        <v>20.762599999999999</v>
      </c>
      <c r="I655">
        <f>VLOOKUP($A655,SPY_main!$A:$C,2,FALSE)</f>
        <v>141.04</v>
      </c>
      <c r="J655">
        <f>IFERROR(VLOOKUP($A655,SPY_main!$A:$C,3,FALSE),J654)</f>
        <v>2.0383</v>
      </c>
      <c r="K655">
        <f>IFERROR(VLOOKUP($A655,SPY_main!$E:$F,2,FALSE),K654)</f>
        <v>5.52</v>
      </c>
      <c r="L655">
        <f>IFERROR(VLOOKUP($A655,SPY_main!H:I,2,FALSE),L654)</f>
        <v>30.67</v>
      </c>
      <c r="M655">
        <f t="shared" si="70"/>
        <v>42.229199999999999</v>
      </c>
      <c r="N655">
        <f t="shared" si="71"/>
        <v>42.229199999999999</v>
      </c>
      <c r="O655">
        <f t="shared" si="72"/>
        <v>41.280799999999999</v>
      </c>
      <c r="P655">
        <f t="shared" si="73"/>
        <v>33.899099999999997</v>
      </c>
      <c r="Q655">
        <f t="shared" si="74"/>
        <v>35.343000000000004</v>
      </c>
      <c r="R655">
        <f t="shared" si="75"/>
        <v>36.219099999999997</v>
      </c>
      <c r="S655">
        <f t="shared" si="76"/>
        <v>36.219099999999997</v>
      </c>
      <c r="T655">
        <f>IFERROR(VLOOKUP($A655,TY_main!A:B,2,FALSE),T654)</f>
        <v>75.796875</v>
      </c>
    </row>
    <row r="656" spans="1:20" x14ac:dyDescent="0.25">
      <c r="A656" s="2">
        <f>SPY_IVOL!A656</f>
        <v>39310</v>
      </c>
      <c r="B656">
        <f>SPY_IVOL!B656</f>
        <v>32.973599999999998</v>
      </c>
      <c r="C656">
        <f>SPY_IVOL!C656</f>
        <v>32.973599999999998</v>
      </c>
      <c r="D656">
        <f>SPY_IVOL!D656</f>
        <v>31.579699999999999</v>
      </c>
      <c r="E656">
        <f>SPY_IVOL!E656</f>
        <v>26.975999999999999</v>
      </c>
      <c r="F656">
        <f>SPY_IVOL!F656</f>
        <v>22.676500000000001</v>
      </c>
      <c r="G656">
        <f>SPY_IVOL!G656</f>
        <v>21.074000000000002</v>
      </c>
      <c r="H656">
        <f>SPY_IVOL!H656</f>
        <v>21.074000000000002</v>
      </c>
      <c r="I656">
        <f>VLOOKUP($A656,SPY_main!$A:$C,2,FALSE)</f>
        <v>142.1</v>
      </c>
      <c r="J656">
        <f>IFERROR(VLOOKUP($A656,SPY_main!$A:$C,3,FALSE),J655)</f>
        <v>2.0230999999999999</v>
      </c>
      <c r="K656">
        <f>IFERROR(VLOOKUP($A656,SPY_main!$E:$F,2,FALSE),K655)</f>
        <v>5.51</v>
      </c>
      <c r="L656">
        <f>IFERROR(VLOOKUP($A656,SPY_main!H:I,2,FALSE),L655)</f>
        <v>30.83</v>
      </c>
      <c r="M656">
        <f t="shared" si="70"/>
        <v>51.8626</v>
      </c>
      <c r="N656">
        <f t="shared" si="71"/>
        <v>51.8626</v>
      </c>
      <c r="O656">
        <f t="shared" si="72"/>
        <v>50.981299999999997</v>
      </c>
      <c r="P656">
        <f t="shared" si="73"/>
        <v>38.256500000000003</v>
      </c>
      <c r="Q656">
        <f t="shared" si="74"/>
        <v>40.432699999999997</v>
      </c>
      <c r="R656">
        <f t="shared" si="75"/>
        <v>40.432699999999997</v>
      </c>
      <c r="S656">
        <f t="shared" si="76"/>
        <v>40.432699999999997</v>
      </c>
      <c r="T656">
        <f>IFERROR(VLOOKUP($A656,TY_main!A:B,2,FALSE),T655)</f>
        <v>76.265625</v>
      </c>
    </row>
    <row r="657" spans="1:20" x14ac:dyDescent="0.25">
      <c r="A657" s="2">
        <f>SPY_IVOL!A657</f>
        <v>39311</v>
      </c>
      <c r="B657">
        <f>SPY_IVOL!B657</f>
        <v>31.0322</v>
      </c>
      <c r="C657">
        <f>SPY_IVOL!C657</f>
        <v>31.0322</v>
      </c>
      <c r="D657">
        <f>SPY_IVOL!D657</f>
        <v>29.2423</v>
      </c>
      <c r="E657">
        <f>SPY_IVOL!E657</f>
        <v>24.436499999999999</v>
      </c>
      <c r="F657">
        <f>SPY_IVOL!F657</f>
        <v>20.7301</v>
      </c>
      <c r="G657">
        <f>SPY_IVOL!G657</f>
        <v>19.886700000000001</v>
      </c>
      <c r="H657">
        <f>SPY_IVOL!H657</f>
        <v>19.886700000000001</v>
      </c>
      <c r="I657">
        <f>VLOOKUP($A657,SPY_main!$A:$C,2,FALSE)</f>
        <v>144.71</v>
      </c>
      <c r="J657">
        <f>IFERROR(VLOOKUP($A657,SPY_main!$A:$C,3,FALSE),J656)</f>
        <v>1.9865999999999999</v>
      </c>
      <c r="K657">
        <f>IFERROR(VLOOKUP($A657,SPY_main!$E:$F,2,FALSE),K656)</f>
        <v>5.5</v>
      </c>
      <c r="L657">
        <f>IFERROR(VLOOKUP($A657,SPY_main!H:I,2,FALSE),L656)</f>
        <v>29.99</v>
      </c>
      <c r="M657">
        <f t="shared" si="70"/>
        <v>32.7425</v>
      </c>
      <c r="N657">
        <f t="shared" si="71"/>
        <v>32.7425</v>
      </c>
      <c r="O657">
        <f t="shared" si="72"/>
        <v>30.915099999999999</v>
      </c>
      <c r="P657">
        <f t="shared" si="73"/>
        <v>25.654699999999998</v>
      </c>
      <c r="Q657">
        <f t="shared" si="74"/>
        <v>20.671199999999999</v>
      </c>
      <c r="R657">
        <f t="shared" si="75"/>
        <v>19.3032</v>
      </c>
      <c r="S657">
        <f t="shared" si="76"/>
        <v>19.3032</v>
      </c>
      <c r="T657">
        <f>IFERROR(VLOOKUP($A657,TY_main!A:B,2,FALSE),T656)</f>
        <v>76.078125</v>
      </c>
    </row>
    <row r="658" spans="1:20" x14ac:dyDescent="0.25">
      <c r="A658" s="2">
        <f>SPY_IVOL!A658</f>
        <v>39314</v>
      </c>
      <c r="B658">
        <f>SPY_IVOL!B658</f>
        <v>29.724599999999999</v>
      </c>
      <c r="C658">
        <f>SPY_IVOL!C658</f>
        <v>29.724599999999999</v>
      </c>
      <c r="D658">
        <f>SPY_IVOL!D658</f>
        <v>28.139299999999999</v>
      </c>
      <c r="E658">
        <f>SPY_IVOL!E658</f>
        <v>23.4283</v>
      </c>
      <c r="F658">
        <f>SPY_IVOL!F658</f>
        <v>18.9466</v>
      </c>
      <c r="G658">
        <f>SPY_IVOL!G658</f>
        <v>17.686299999999999</v>
      </c>
      <c r="H658">
        <f>SPY_IVOL!H658</f>
        <v>17.686299999999999</v>
      </c>
      <c r="I658">
        <f>VLOOKUP($A658,SPY_main!$A:$C,2,FALSE)</f>
        <v>144.63999999999999</v>
      </c>
      <c r="J658">
        <f>IFERROR(VLOOKUP($A658,SPY_main!$A:$C,3,FALSE),J657)</f>
        <v>1.9876</v>
      </c>
      <c r="K658">
        <f>IFERROR(VLOOKUP($A658,SPY_main!$E:$F,2,FALSE),K657)</f>
        <v>5.4950000000000001</v>
      </c>
      <c r="L658">
        <f>IFERROR(VLOOKUP($A658,SPY_main!H:I,2,FALSE),L657)</f>
        <v>26.33</v>
      </c>
      <c r="M658">
        <f t="shared" si="70"/>
        <v>30.5868</v>
      </c>
      <c r="N658">
        <f t="shared" si="71"/>
        <v>30.5868</v>
      </c>
      <c r="O658">
        <f t="shared" si="72"/>
        <v>28.7805</v>
      </c>
      <c r="P658">
        <f t="shared" si="73"/>
        <v>23.3491</v>
      </c>
      <c r="Q658">
        <f t="shared" si="74"/>
        <v>18.253299999999999</v>
      </c>
      <c r="R658">
        <f t="shared" si="75"/>
        <v>16.854199999999999</v>
      </c>
      <c r="S658">
        <f t="shared" si="76"/>
        <v>16.854199999999999</v>
      </c>
      <c r="T658">
        <f>IFERROR(VLOOKUP($A658,TY_main!A:B,2,FALSE),T657)</f>
        <v>76.21875</v>
      </c>
    </row>
    <row r="659" spans="1:20" x14ac:dyDescent="0.25">
      <c r="A659" s="2">
        <f>SPY_IVOL!A659</f>
        <v>39315</v>
      </c>
      <c r="B659">
        <f>SPY_IVOL!B659</f>
        <v>29.255299999999998</v>
      </c>
      <c r="C659">
        <f>SPY_IVOL!C659</f>
        <v>29.255299999999998</v>
      </c>
      <c r="D659">
        <f>SPY_IVOL!D659</f>
        <v>27.5381</v>
      </c>
      <c r="E659">
        <f>SPY_IVOL!E659</f>
        <v>22.7621</v>
      </c>
      <c r="F659">
        <f>SPY_IVOL!F659</f>
        <v>18.350200000000001</v>
      </c>
      <c r="G659">
        <f>SPY_IVOL!G659</f>
        <v>17.2605</v>
      </c>
      <c r="H659">
        <f>SPY_IVOL!H659</f>
        <v>17.2605</v>
      </c>
      <c r="I659">
        <f>VLOOKUP($A659,SPY_main!$A:$C,2,FALSE)</f>
        <v>144.93</v>
      </c>
      <c r="J659">
        <f>IFERROR(VLOOKUP($A659,SPY_main!$A:$C,3,FALSE),J658)</f>
        <v>1.9836</v>
      </c>
      <c r="K659">
        <f>IFERROR(VLOOKUP($A659,SPY_main!$E:$F,2,FALSE),K658)</f>
        <v>5.4943799999999996</v>
      </c>
      <c r="L659">
        <f>IFERROR(VLOOKUP($A659,SPY_main!H:I,2,FALSE),L658)</f>
        <v>25.25</v>
      </c>
      <c r="M659">
        <f t="shared" si="70"/>
        <v>29.536799999999999</v>
      </c>
      <c r="N659">
        <f t="shared" si="71"/>
        <v>29.536799999999999</v>
      </c>
      <c r="O659">
        <f t="shared" si="72"/>
        <v>27.725300000000001</v>
      </c>
      <c r="P659">
        <f t="shared" si="73"/>
        <v>22.609500000000001</v>
      </c>
      <c r="Q659">
        <f t="shared" si="74"/>
        <v>17.6417</v>
      </c>
      <c r="R659">
        <f t="shared" si="75"/>
        <v>16.341899999999999</v>
      </c>
      <c r="S659">
        <f t="shared" si="76"/>
        <v>16.341899999999999</v>
      </c>
      <c r="T659">
        <f>IFERROR(VLOOKUP($A659,TY_main!A:B,2,FALSE),T658)</f>
        <v>76.421875</v>
      </c>
    </row>
    <row r="660" spans="1:20" x14ac:dyDescent="0.25">
      <c r="A660" s="2">
        <f>SPY_IVOL!A660</f>
        <v>39316</v>
      </c>
      <c r="B660">
        <f>SPY_IVOL!B660</f>
        <v>26.5731</v>
      </c>
      <c r="C660">
        <f>SPY_IVOL!C660</f>
        <v>26.5731</v>
      </c>
      <c r="D660">
        <f>SPY_IVOL!D660</f>
        <v>25.038599999999999</v>
      </c>
      <c r="E660">
        <f>SPY_IVOL!E660</f>
        <v>20.350999999999999</v>
      </c>
      <c r="F660">
        <f>SPY_IVOL!F660</f>
        <v>15.984299999999999</v>
      </c>
      <c r="G660">
        <f>SPY_IVOL!G660</f>
        <v>14.8423</v>
      </c>
      <c r="H660">
        <f>SPY_IVOL!H660</f>
        <v>14.8423</v>
      </c>
      <c r="I660">
        <f>VLOOKUP($A660,SPY_main!$A:$C,2,FALSE)</f>
        <v>146.65</v>
      </c>
      <c r="J660">
        <f>IFERROR(VLOOKUP($A660,SPY_main!$A:$C,3,FALSE),J659)</f>
        <v>1.9603999999999999</v>
      </c>
      <c r="K660">
        <f>IFERROR(VLOOKUP($A660,SPY_main!$E:$F,2,FALSE),K659)</f>
        <v>5.4987500000000002</v>
      </c>
      <c r="L660">
        <f>IFERROR(VLOOKUP($A660,SPY_main!H:I,2,FALSE),L659)</f>
        <v>22.89</v>
      </c>
      <c r="M660">
        <f t="shared" si="70"/>
        <v>27.282399999999999</v>
      </c>
      <c r="N660">
        <f t="shared" si="71"/>
        <v>27.282399999999999</v>
      </c>
      <c r="O660">
        <f t="shared" si="72"/>
        <v>25.6417</v>
      </c>
      <c r="P660">
        <f t="shared" si="73"/>
        <v>20.2606</v>
      </c>
      <c r="Q660">
        <f t="shared" si="74"/>
        <v>14.9505</v>
      </c>
      <c r="R660">
        <f t="shared" si="75"/>
        <v>13.5763</v>
      </c>
      <c r="S660">
        <f t="shared" si="76"/>
        <v>13.5763</v>
      </c>
      <c r="T660">
        <f>IFERROR(VLOOKUP($A660,TY_main!A:B,2,FALSE),T659)</f>
        <v>76.25</v>
      </c>
    </row>
    <row r="661" spans="1:20" x14ac:dyDescent="0.25">
      <c r="A661" s="2">
        <f>SPY_IVOL!A661</f>
        <v>39317</v>
      </c>
      <c r="B661">
        <f>SPY_IVOL!B661</f>
        <v>26.629100000000001</v>
      </c>
      <c r="C661">
        <f>SPY_IVOL!C661</f>
        <v>26.629100000000001</v>
      </c>
      <c r="D661">
        <f>SPY_IVOL!D661</f>
        <v>25.078199999999999</v>
      </c>
      <c r="E661">
        <f>SPY_IVOL!E661</f>
        <v>20.053000000000001</v>
      </c>
      <c r="F661">
        <f>SPY_IVOL!F661</f>
        <v>15.598100000000001</v>
      </c>
      <c r="G661">
        <f>SPY_IVOL!G661</f>
        <v>14.4024</v>
      </c>
      <c r="H661">
        <f>SPY_IVOL!H661</f>
        <v>14.4024</v>
      </c>
      <c r="I661">
        <f>VLOOKUP($A661,SPY_main!$A:$C,2,FALSE)</f>
        <v>146.52000000000001</v>
      </c>
      <c r="J661">
        <f>IFERROR(VLOOKUP($A661,SPY_main!$A:$C,3,FALSE),J660)</f>
        <v>1.9621</v>
      </c>
      <c r="K661">
        <f>IFERROR(VLOOKUP($A661,SPY_main!$E:$F,2,FALSE),K660)</f>
        <v>5.5049999999999999</v>
      </c>
      <c r="L661">
        <f>IFERROR(VLOOKUP($A661,SPY_main!H:I,2,FALSE),L660)</f>
        <v>22.62</v>
      </c>
      <c r="M661">
        <f t="shared" si="70"/>
        <v>26.930700000000002</v>
      </c>
      <c r="N661">
        <f t="shared" si="71"/>
        <v>26.930700000000002</v>
      </c>
      <c r="O661">
        <f t="shared" si="72"/>
        <v>25.331</v>
      </c>
      <c r="P661">
        <f t="shared" si="73"/>
        <v>19.899999999999999</v>
      </c>
      <c r="Q661">
        <f t="shared" si="74"/>
        <v>14.713699999999999</v>
      </c>
      <c r="R661">
        <f t="shared" si="75"/>
        <v>13.2706</v>
      </c>
      <c r="S661">
        <f t="shared" si="76"/>
        <v>13.2706</v>
      </c>
      <c r="T661">
        <f>IFERROR(VLOOKUP($A661,TY_main!A:B,2,FALSE),T660)</f>
        <v>76.234375</v>
      </c>
    </row>
    <row r="662" spans="1:20" x14ac:dyDescent="0.25">
      <c r="A662" s="2">
        <f>SPY_IVOL!A662</f>
        <v>39318</v>
      </c>
      <c r="B662">
        <f>SPY_IVOL!B662</f>
        <v>24.565999999999999</v>
      </c>
      <c r="C662">
        <f>SPY_IVOL!C662</f>
        <v>24.565999999999999</v>
      </c>
      <c r="D662">
        <f>SPY_IVOL!D662</f>
        <v>23.317799999999998</v>
      </c>
      <c r="E662">
        <f>SPY_IVOL!E662</f>
        <v>18.336300000000001</v>
      </c>
      <c r="F662">
        <f>SPY_IVOL!F662</f>
        <v>13.6144</v>
      </c>
      <c r="G662">
        <f>SPY_IVOL!G662</f>
        <v>12.1275</v>
      </c>
      <c r="H662">
        <f>SPY_IVOL!H662</f>
        <v>12.1275</v>
      </c>
      <c r="I662">
        <f>VLOOKUP($A662,SPY_main!$A:$C,2,FALSE)</f>
        <v>148.33000000000001</v>
      </c>
      <c r="J662">
        <f>IFERROR(VLOOKUP($A662,SPY_main!$A:$C,3,FALSE),J661)</f>
        <v>1.9381999999999999</v>
      </c>
      <c r="K662">
        <f>IFERROR(VLOOKUP($A662,SPY_main!$E:$F,2,FALSE),K661)</f>
        <v>5.50563</v>
      </c>
      <c r="L662">
        <f>IFERROR(VLOOKUP($A662,SPY_main!H:I,2,FALSE),L661)</f>
        <v>20.72</v>
      </c>
      <c r="M662">
        <f t="shared" si="70"/>
        <v>25.072800000000001</v>
      </c>
      <c r="N662">
        <f t="shared" si="71"/>
        <v>25.072800000000001</v>
      </c>
      <c r="O662">
        <f t="shared" si="72"/>
        <v>23.6616</v>
      </c>
      <c r="P662">
        <f t="shared" si="73"/>
        <v>17.886800000000001</v>
      </c>
      <c r="Q662">
        <f t="shared" si="74"/>
        <v>12.6091</v>
      </c>
      <c r="R662">
        <f t="shared" si="75"/>
        <v>11.650499999999999</v>
      </c>
      <c r="S662">
        <f t="shared" si="76"/>
        <v>11.650499999999999</v>
      </c>
      <c r="T662">
        <f>IFERROR(VLOOKUP($A662,TY_main!A:B,2,FALSE),T661)</f>
        <v>76.125</v>
      </c>
    </row>
    <row r="663" spans="1:20" x14ac:dyDescent="0.25">
      <c r="A663" s="2">
        <f>SPY_IVOL!A663</f>
        <v>39321</v>
      </c>
      <c r="B663">
        <f>SPY_IVOL!B663</f>
        <v>26.819800000000001</v>
      </c>
      <c r="C663">
        <f>SPY_IVOL!C663</f>
        <v>26.819800000000001</v>
      </c>
      <c r="D663">
        <f>SPY_IVOL!D663</f>
        <v>25.051400000000001</v>
      </c>
      <c r="E663">
        <f>SPY_IVOL!E663</f>
        <v>20.049399999999999</v>
      </c>
      <c r="F663">
        <f>SPY_IVOL!F663</f>
        <v>15.426600000000001</v>
      </c>
      <c r="G663">
        <f>SPY_IVOL!G663</f>
        <v>14.3089</v>
      </c>
      <c r="H663">
        <f>SPY_IVOL!H663</f>
        <v>14.3089</v>
      </c>
      <c r="I663">
        <f>VLOOKUP($A663,SPY_main!$A:$C,2,FALSE)</f>
        <v>146.94999999999999</v>
      </c>
      <c r="J663">
        <f>IFERROR(VLOOKUP($A663,SPY_main!$A:$C,3,FALSE),J662)</f>
        <v>1.9563999999999999</v>
      </c>
      <c r="K663">
        <f>IFERROR(VLOOKUP($A663,SPY_main!$E:$F,2,FALSE),K662)</f>
        <v>5.50563</v>
      </c>
      <c r="L663">
        <f>IFERROR(VLOOKUP($A663,SPY_main!H:I,2,FALSE),L662)</f>
        <v>22.72</v>
      </c>
      <c r="M663">
        <f t="shared" si="70"/>
        <v>27.916399999999999</v>
      </c>
      <c r="N663">
        <f t="shared" si="71"/>
        <v>27.916399999999999</v>
      </c>
      <c r="O663">
        <f t="shared" si="72"/>
        <v>25.909099999999999</v>
      </c>
      <c r="P663">
        <f t="shared" si="73"/>
        <v>19.938700000000001</v>
      </c>
      <c r="Q663">
        <f t="shared" si="74"/>
        <v>14.503500000000001</v>
      </c>
      <c r="R663">
        <f t="shared" si="75"/>
        <v>13.3268</v>
      </c>
      <c r="S663">
        <f t="shared" si="76"/>
        <v>13.3268</v>
      </c>
      <c r="T663">
        <f>IFERROR(VLOOKUP($A663,TY_main!A:B,2,FALSE),T662)</f>
        <v>76.25</v>
      </c>
    </row>
    <row r="664" spans="1:20" x14ac:dyDescent="0.25">
      <c r="A664" s="2">
        <f>SPY_IVOL!A664</f>
        <v>39322</v>
      </c>
      <c r="B664">
        <f>SPY_IVOL!B664</f>
        <v>30.411899999999999</v>
      </c>
      <c r="C664">
        <f>SPY_IVOL!C664</f>
        <v>30.411899999999999</v>
      </c>
      <c r="D664">
        <f>SPY_IVOL!D664</f>
        <v>28.648599999999998</v>
      </c>
      <c r="E664">
        <f>SPY_IVOL!E664</f>
        <v>23.677499999999998</v>
      </c>
      <c r="F664">
        <f>SPY_IVOL!F664</f>
        <v>18.778600000000001</v>
      </c>
      <c r="G664">
        <f>SPY_IVOL!G664</f>
        <v>17.352599999999999</v>
      </c>
      <c r="H664">
        <f>SPY_IVOL!H664</f>
        <v>17.352599999999999</v>
      </c>
      <c r="I664">
        <f>VLOOKUP($A664,SPY_main!$A:$C,2,FALSE)</f>
        <v>143.72</v>
      </c>
      <c r="J664">
        <f>IFERROR(VLOOKUP($A664,SPY_main!$A:$C,3,FALSE),J663)</f>
        <v>2.0003000000000002</v>
      </c>
      <c r="K664">
        <f>IFERROR(VLOOKUP($A664,SPY_main!$E:$F,2,FALSE),K663)</f>
        <v>5.51</v>
      </c>
      <c r="L664">
        <f>IFERROR(VLOOKUP($A664,SPY_main!H:I,2,FALSE),L663)</f>
        <v>26.3</v>
      </c>
      <c r="M664">
        <f t="shared" si="70"/>
        <v>31.111999999999998</v>
      </c>
      <c r="N664">
        <f t="shared" si="71"/>
        <v>31.111999999999998</v>
      </c>
      <c r="O664">
        <f t="shared" si="72"/>
        <v>29.168399999999998</v>
      </c>
      <c r="P664">
        <f t="shared" si="73"/>
        <v>23.459800000000001</v>
      </c>
      <c r="Q664">
        <f t="shared" si="74"/>
        <v>17.806899999999999</v>
      </c>
      <c r="R664">
        <f t="shared" si="75"/>
        <v>16.241</v>
      </c>
      <c r="S664">
        <f t="shared" si="76"/>
        <v>16.241</v>
      </c>
      <c r="T664">
        <f>IFERROR(VLOOKUP($A664,TY_main!A:B,2,FALSE),T663)</f>
        <v>76.71875</v>
      </c>
    </row>
    <row r="665" spans="1:20" x14ac:dyDescent="0.25">
      <c r="A665" s="2">
        <f>SPY_IVOL!A665</f>
        <v>39323</v>
      </c>
      <c r="B665">
        <f>SPY_IVOL!B665</f>
        <v>27.898199999999999</v>
      </c>
      <c r="C665">
        <f>SPY_IVOL!C665</f>
        <v>27.898199999999999</v>
      </c>
      <c r="D665">
        <f>SPY_IVOL!D665</f>
        <v>26.317599999999999</v>
      </c>
      <c r="E665">
        <f>SPY_IVOL!E665</f>
        <v>21.069299999999998</v>
      </c>
      <c r="F665">
        <f>SPY_IVOL!F665</f>
        <v>16.241700000000002</v>
      </c>
      <c r="G665">
        <f>SPY_IVOL!G665</f>
        <v>14.9244</v>
      </c>
      <c r="H665">
        <f>SPY_IVOL!H665</f>
        <v>14.9244</v>
      </c>
      <c r="I665">
        <f>VLOOKUP($A665,SPY_main!$A:$C,2,FALSE)</f>
        <v>146.54</v>
      </c>
      <c r="J665">
        <f>IFERROR(VLOOKUP($A665,SPY_main!$A:$C,3,FALSE),J664)</f>
        <v>1.9618</v>
      </c>
      <c r="K665">
        <f>IFERROR(VLOOKUP($A665,SPY_main!$E:$F,2,FALSE),K664)</f>
        <v>5.5412499999999998</v>
      </c>
      <c r="L665">
        <f>IFERROR(VLOOKUP($A665,SPY_main!H:I,2,FALSE),L664)</f>
        <v>23.81</v>
      </c>
      <c r="M665">
        <f t="shared" si="70"/>
        <v>28.442799999999998</v>
      </c>
      <c r="N665">
        <f t="shared" si="71"/>
        <v>28.442799999999998</v>
      </c>
      <c r="O665">
        <f t="shared" si="72"/>
        <v>26.782399999999999</v>
      </c>
      <c r="P665">
        <f t="shared" si="73"/>
        <v>21.058499999999999</v>
      </c>
      <c r="Q665">
        <f t="shared" si="74"/>
        <v>15.5983</v>
      </c>
      <c r="R665">
        <f t="shared" si="75"/>
        <v>14.1496</v>
      </c>
      <c r="S665">
        <f t="shared" si="76"/>
        <v>14.1496</v>
      </c>
      <c r="T665">
        <f>IFERROR(VLOOKUP($A665,TY_main!A:B,2,FALSE),T664)</f>
        <v>76.640625</v>
      </c>
    </row>
    <row r="666" spans="1:20" x14ac:dyDescent="0.25">
      <c r="A666" s="2">
        <f>SPY_IVOL!A666</f>
        <v>39324</v>
      </c>
      <c r="B666">
        <f>SPY_IVOL!B666</f>
        <v>28.914899999999999</v>
      </c>
      <c r="C666">
        <f>SPY_IVOL!C666</f>
        <v>28.914899999999999</v>
      </c>
      <c r="D666">
        <f>SPY_IVOL!D666</f>
        <v>27.597799999999999</v>
      </c>
      <c r="E666">
        <f>SPY_IVOL!E666</f>
        <v>22.485800000000001</v>
      </c>
      <c r="F666">
        <f>SPY_IVOL!F666</f>
        <v>17.802199999999999</v>
      </c>
      <c r="G666">
        <f>SPY_IVOL!G666</f>
        <v>16.278300000000002</v>
      </c>
      <c r="H666">
        <f>SPY_IVOL!H666</f>
        <v>16.278300000000002</v>
      </c>
      <c r="I666">
        <f>VLOOKUP($A666,SPY_main!$A:$C,2,FALSE)</f>
        <v>146.15</v>
      </c>
      <c r="J666">
        <f>IFERROR(VLOOKUP($A666,SPY_main!$A:$C,3,FALSE),J665)</f>
        <v>1.9671000000000001</v>
      </c>
      <c r="K666">
        <f>IFERROR(VLOOKUP($A666,SPY_main!$E:$F,2,FALSE),K665)</f>
        <v>5.58</v>
      </c>
      <c r="L666">
        <f>IFERROR(VLOOKUP($A666,SPY_main!H:I,2,FALSE),L665)</f>
        <v>25.06</v>
      </c>
      <c r="M666">
        <f t="shared" si="70"/>
        <v>29.5321</v>
      </c>
      <c r="N666">
        <f t="shared" si="71"/>
        <v>29.5321</v>
      </c>
      <c r="O666">
        <f t="shared" si="72"/>
        <v>28.154199999999999</v>
      </c>
      <c r="P666">
        <f t="shared" si="73"/>
        <v>22.644100000000002</v>
      </c>
      <c r="Q666">
        <f t="shared" si="74"/>
        <v>17.4939</v>
      </c>
      <c r="R666">
        <f t="shared" si="75"/>
        <v>15.8429</v>
      </c>
      <c r="S666">
        <f t="shared" si="76"/>
        <v>15.8429</v>
      </c>
      <c r="T666">
        <f>IFERROR(VLOOKUP($A666,TY_main!A:B,2,FALSE),T665)</f>
        <v>76.953125</v>
      </c>
    </row>
    <row r="667" spans="1:20" x14ac:dyDescent="0.25">
      <c r="A667" s="2">
        <f>SPY_IVOL!A667</f>
        <v>39325</v>
      </c>
      <c r="B667">
        <f>SPY_IVOL!B667</f>
        <v>27.807099999999998</v>
      </c>
      <c r="C667">
        <f>SPY_IVOL!C667</f>
        <v>27.807099999999998</v>
      </c>
      <c r="D667">
        <f>SPY_IVOL!D667</f>
        <v>26.363499999999998</v>
      </c>
      <c r="E667">
        <f>SPY_IVOL!E667</f>
        <v>21.2668</v>
      </c>
      <c r="F667">
        <f>SPY_IVOL!F667</f>
        <v>16.507300000000001</v>
      </c>
      <c r="G667">
        <f>SPY_IVOL!G667</f>
        <v>15.221</v>
      </c>
      <c r="H667">
        <f>SPY_IVOL!H667</f>
        <v>15.221</v>
      </c>
      <c r="I667">
        <f>VLOOKUP($A667,SPY_main!$A:$C,2,FALSE)</f>
        <v>147.59</v>
      </c>
      <c r="J667">
        <f>IFERROR(VLOOKUP($A667,SPY_main!$A:$C,3,FALSE),J666)</f>
        <v>1.9479</v>
      </c>
      <c r="K667">
        <f>IFERROR(VLOOKUP($A667,SPY_main!$E:$F,2,FALSE),K666)</f>
        <v>5.6212499999999999</v>
      </c>
      <c r="L667">
        <f>IFERROR(VLOOKUP($A667,SPY_main!H:I,2,FALSE),L666)</f>
        <v>23.38</v>
      </c>
      <c r="M667">
        <f t="shared" si="70"/>
        <v>28.668600000000001</v>
      </c>
      <c r="N667">
        <f t="shared" si="71"/>
        <v>28.668600000000001</v>
      </c>
      <c r="O667">
        <f t="shared" si="72"/>
        <v>27.011500000000002</v>
      </c>
      <c r="P667">
        <f t="shared" si="73"/>
        <v>21.070399999999999</v>
      </c>
      <c r="Q667">
        <f t="shared" si="74"/>
        <v>16.1433</v>
      </c>
      <c r="R667">
        <f t="shared" si="75"/>
        <v>15.1197</v>
      </c>
      <c r="S667">
        <f t="shared" si="76"/>
        <v>15.1197</v>
      </c>
      <c r="T667">
        <f>IFERROR(VLOOKUP($A667,TY_main!A:B,2,FALSE),T666)</f>
        <v>76.703125</v>
      </c>
    </row>
    <row r="668" spans="1:20" x14ac:dyDescent="0.25">
      <c r="A668" s="2">
        <f>SPY_IVOL!A668</f>
        <v>39329</v>
      </c>
      <c r="B668">
        <f>SPY_IVOL!B668</f>
        <v>27.228999999999999</v>
      </c>
      <c r="C668">
        <f>SPY_IVOL!C668</f>
        <v>27.228999999999999</v>
      </c>
      <c r="D668">
        <f>SPY_IVOL!D668</f>
        <v>25.519500000000001</v>
      </c>
      <c r="E668">
        <f>SPY_IVOL!E668</f>
        <v>20.409600000000001</v>
      </c>
      <c r="F668">
        <f>SPY_IVOL!F668</f>
        <v>15.379300000000001</v>
      </c>
      <c r="G668">
        <f>SPY_IVOL!G668</f>
        <v>14.3103</v>
      </c>
      <c r="H668">
        <f>SPY_IVOL!H668</f>
        <v>14.3103</v>
      </c>
      <c r="I668">
        <f>VLOOKUP($A668,SPY_main!$A:$C,2,FALSE)</f>
        <v>149.08000000000001</v>
      </c>
      <c r="J668">
        <f>IFERROR(VLOOKUP($A668,SPY_main!$A:$C,3,FALSE),J667)</f>
        <v>1.9283999999999999</v>
      </c>
      <c r="K668">
        <f>IFERROR(VLOOKUP($A668,SPY_main!$E:$F,2,FALSE),K667)</f>
        <v>5.6981299999999999</v>
      </c>
      <c r="L668">
        <f>IFERROR(VLOOKUP($A668,SPY_main!H:I,2,FALSE),L667)</f>
        <v>22.78</v>
      </c>
      <c r="M668">
        <f t="shared" si="70"/>
        <v>27.6844</v>
      </c>
      <c r="N668">
        <f t="shared" si="71"/>
        <v>27.6844</v>
      </c>
      <c r="O668">
        <f t="shared" si="72"/>
        <v>26.458100000000002</v>
      </c>
      <c r="P668">
        <f t="shared" si="73"/>
        <v>20.327999999999999</v>
      </c>
      <c r="Q668">
        <f t="shared" si="74"/>
        <v>15.062799999999999</v>
      </c>
      <c r="R668">
        <f t="shared" si="75"/>
        <v>14.2338</v>
      </c>
      <c r="S668">
        <f t="shared" si="76"/>
        <v>14.2338</v>
      </c>
      <c r="T668">
        <f>IFERROR(VLOOKUP($A668,TY_main!A:B,2,FALSE),T667)</f>
        <v>76.734375</v>
      </c>
    </row>
    <row r="669" spans="1:20" x14ac:dyDescent="0.25">
      <c r="A669" s="2">
        <f>SPY_IVOL!A669</f>
        <v>39330</v>
      </c>
      <c r="B669">
        <f>SPY_IVOL!B669</f>
        <v>29.280799999999999</v>
      </c>
      <c r="C669">
        <f>SPY_IVOL!C669</f>
        <v>29.280799999999999</v>
      </c>
      <c r="D669">
        <f>SPY_IVOL!D669</f>
        <v>27.555399999999999</v>
      </c>
      <c r="E669">
        <f>SPY_IVOL!E669</f>
        <v>22.202200000000001</v>
      </c>
      <c r="F669">
        <f>SPY_IVOL!F669</f>
        <v>17.016100000000002</v>
      </c>
      <c r="G669">
        <f>SPY_IVOL!G669</f>
        <v>15.8065</v>
      </c>
      <c r="H669">
        <f>SPY_IVOL!H669</f>
        <v>15.8065</v>
      </c>
      <c r="I669">
        <f>VLOOKUP($A669,SPY_main!$A:$C,2,FALSE)</f>
        <v>147.79</v>
      </c>
      <c r="J669">
        <f>IFERROR(VLOOKUP($A669,SPY_main!$A:$C,3,FALSE),J668)</f>
        <v>1.9452</v>
      </c>
      <c r="K669">
        <f>IFERROR(VLOOKUP($A669,SPY_main!$E:$F,2,FALSE),K668)</f>
        <v>5.72</v>
      </c>
      <c r="L669">
        <f>IFERROR(VLOOKUP($A669,SPY_main!H:I,2,FALSE),L668)</f>
        <v>24.58</v>
      </c>
      <c r="M669">
        <f t="shared" si="70"/>
        <v>30.142700000000001</v>
      </c>
      <c r="N669">
        <f t="shared" si="71"/>
        <v>30.142700000000001</v>
      </c>
      <c r="O669">
        <f t="shared" si="72"/>
        <v>28.0838</v>
      </c>
      <c r="P669">
        <f t="shared" si="73"/>
        <v>22.019100000000002</v>
      </c>
      <c r="Q669">
        <f t="shared" si="74"/>
        <v>16.6921</v>
      </c>
      <c r="R669">
        <f t="shared" si="75"/>
        <v>15.5914</v>
      </c>
      <c r="S669">
        <f t="shared" si="76"/>
        <v>15.5914</v>
      </c>
      <c r="T669">
        <f>IFERROR(VLOOKUP($A669,TY_main!A:B,2,FALSE),T668)</f>
        <v>77.234375</v>
      </c>
    </row>
    <row r="670" spans="1:20" x14ac:dyDescent="0.25">
      <c r="A670" s="2">
        <f>SPY_IVOL!A670</f>
        <v>39331</v>
      </c>
      <c r="B670">
        <f>SPY_IVOL!B670</f>
        <v>28.902799999999999</v>
      </c>
      <c r="C670">
        <f>SPY_IVOL!C670</f>
        <v>28.902799999999999</v>
      </c>
      <c r="D670">
        <f>SPY_IVOL!D670</f>
        <v>26.903400000000001</v>
      </c>
      <c r="E670">
        <f>SPY_IVOL!E670</f>
        <v>21.471699999999998</v>
      </c>
      <c r="F670">
        <f>SPY_IVOL!F670</f>
        <v>16.485900000000001</v>
      </c>
      <c r="G670">
        <f>SPY_IVOL!G670</f>
        <v>15.5542</v>
      </c>
      <c r="H670">
        <f>SPY_IVOL!H670</f>
        <v>15.5542</v>
      </c>
      <c r="I670">
        <f>VLOOKUP($A670,SPY_main!$A:$C,2,FALSE)</f>
        <v>148.13</v>
      </c>
      <c r="J670">
        <f>IFERROR(VLOOKUP($A670,SPY_main!$A:$C,3,FALSE),J669)</f>
        <v>1.9408000000000001</v>
      </c>
      <c r="K670">
        <f>IFERROR(VLOOKUP($A670,SPY_main!$E:$F,2,FALSE),K669)</f>
        <v>5.7237499999999999</v>
      </c>
      <c r="L670">
        <f>IFERROR(VLOOKUP($A670,SPY_main!H:I,2,FALSE),L669)</f>
        <v>23.99</v>
      </c>
      <c r="M670">
        <f t="shared" si="70"/>
        <v>28.624400000000001</v>
      </c>
      <c r="N670">
        <f t="shared" si="71"/>
        <v>28.624400000000001</v>
      </c>
      <c r="O670">
        <f t="shared" si="72"/>
        <v>27.2407</v>
      </c>
      <c r="P670">
        <f t="shared" si="73"/>
        <v>21.077500000000001</v>
      </c>
      <c r="Q670">
        <f t="shared" si="74"/>
        <v>16.0322</v>
      </c>
      <c r="R670">
        <f t="shared" si="75"/>
        <v>15.3253</v>
      </c>
      <c r="S670">
        <f t="shared" si="76"/>
        <v>15.3253</v>
      </c>
      <c r="T670">
        <f>IFERROR(VLOOKUP($A670,TY_main!A:B,2,FALSE),T669)</f>
        <v>77.03125</v>
      </c>
    </row>
    <row r="671" spans="1:20" x14ac:dyDescent="0.25">
      <c r="A671" s="2">
        <f>SPY_IVOL!A671</f>
        <v>39332</v>
      </c>
      <c r="B671">
        <f>SPY_IVOL!B671</f>
        <v>31.671299999999999</v>
      </c>
      <c r="C671">
        <f>SPY_IVOL!C671</f>
        <v>31.671299999999999</v>
      </c>
      <c r="D671">
        <f>SPY_IVOL!D671</f>
        <v>29.6066</v>
      </c>
      <c r="E671">
        <f>SPY_IVOL!E671</f>
        <v>24.158200000000001</v>
      </c>
      <c r="F671">
        <f>SPY_IVOL!F671</f>
        <v>18.9893</v>
      </c>
      <c r="G671">
        <f>SPY_IVOL!G671</f>
        <v>17.947299999999998</v>
      </c>
      <c r="H671">
        <f>SPY_IVOL!H671</f>
        <v>17.947299999999998</v>
      </c>
      <c r="I671">
        <f>VLOOKUP($A671,SPY_main!$A:$C,2,FALSE)</f>
        <v>146.07</v>
      </c>
      <c r="J671">
        <f>IFERROR(VLOOKUP($A671,SPY_main!$A:$C,3,FALSE),J670)</f>
        <v>1.9681999999999999</v>
      </c>
      <c r="K671">
        <f>IFERROR(VLOOKUP($A671,SPY_main!$E:$F,2,FALSE),K670)</f>
        <v>5.7249999999999996</v>
      </c>
      <c r="L671">
        <f>IFERROR(VLOOKUP($A671,SPY_main!H:I,2,FALSE),L670)</f>
        <v>26.23</v>
      </c>
      <c r="M671">
        <f t="shared" si="70"/>
        <v>30.7166</v>
      </c>
      <c r="N671">
        <f t="shared" si="71"/>
        <v>30.7166</v>
      </c>
      <c r="O671">
        <f t="shared" si="72"/>
        <v>29.2987</v>
      </c>
      <c r="P671">
        <f t="shared" si="73"/>
        <v>23.5123</v>
      </c>
      <c r="Q671">
        <f t="shared" si="74"/>
        <v>18.6388</v>
      </c>
      <c r="R671">
        <f t="shared" si="75"/>
        <v>17.560099999999998</v>
      </c>
      <c r="S671">
        <f t="shared" si="76"/>
        <v>17.560099999999998</v>
      </c>
      <c r="T671">
        <f>IFERROR(VLOOKUP($A671,TY_main!A:B,2,FALSE),T670)</f>
        <v>77.765625</v>
      </c>
    </row>
    <row r="672" spans="1:20" x14ac:dyDescent="0.25">
      <c r="A672" s="2">
        <f>SPY_IVOL!A672</f>
        <v>39335</v>
      </c>
      <c r="B672">
        <f>SPY_IVOL!B672</f>
        <v>32.4041</v>
      </c>
      <c r="C672">
        <f>SPY_IVOL!C672</f>
        <v>32.4041</v>
      </c>
      <c r="D672">
        <f>SPY_IVOL!D672</f>
        <v>30.555399999999999</v>
      </c>
      <c r="E672">
        <f>SPY_IVOL!E672</f>
        <v>24.978100000000001</v>
      </c>
      <c r="F672">
        <f>SPY_IVOL!F672</f>
        <v>19.5425</v>
      </c>
      <c r="G672">
        <f>SPY_IVOL!G672</f>
        <v>18.124700000000001</v>
      </c>
      <c r="H672">
        <f>SPY_IVOL!H672</f>
        <v>18.124700000000001</v>
      </c>
      <c r="I672">
        <f>VLOOKUP($A672,SPY_main!$A:$C,2,FALSE)</f>
        <v>145.79</v>
      </c>
      <c r="J672">
        <f>IFERROR(VLOOKUP($A672,SPY_main!$A:$C,3,FALSE),J671)</f>
        <v>1.9719</v>
      </c>
      <c r="K672">
        <f>IFERROR(VLOOKUP($A672,SPY_main!$E:$F,2,FALSE),K671)</f>
        <v>5.7037500000000003</v>
      </c>
      <c r="L672">
        <f>IFERROR(VLOOKUP($A672,SPY_main!H:I,2,FALSE),L671)</f>
        <v>27.38</v>
      </c>
      <c r="M672">
        <f t="shared" si="70"/>
        <v>32.892499999999998</v>
      </c>
      <c r="N672">
        <f t="shared" si="71"/>
        <v>32.892499999999998</v>
      </c>
      <c r="O672">
        <f t="shared" si="72"/>
        <v>30.978100000000001</v>
      </c>
      <c r="P672">
        <f t="shared" si="73"/>
        <v>25.032399999999999</v>
      </c>
      <c r="Q672">
        <f t="shared" si="74"/>
        <v>20.123100000000001</v>
      </c>
      <c r="R672">
        <f t="shared" si="75"/>
        <v>19.256699999999999</v>
      </c>
      <c r="S672">
        <f t="shared" si="76"/>
        <v>19.256699999999999</v>
      </c>
      <c r="T672">
        <f>IFERROR(VLOOKUP($A672,TY_main!A:B,2,FALSE),T671)</f>
        <v>77.9375</v>
      </c>
    </row>
    <row r="673" spans="1:20" x14ac:dyDescent="0.25">
      <c r="A673" s="2">
        <f>SPY_IVOL!A673</f>
        <v>39336</v>
      </c>
      <c r="B673">
        <f>SPY_IVOL!B673</f>
        <v>29.706499999999998</v>
      </c>
      <c r="C673">
        <f>SPY_IVOL!C673</f>
        <v>29.706499999999998</v>
      </c>
      <c r="D673">
        <f>SPY_IVOL!D673</f>
        <v>28.1066</v>
      </c>
      <c r="E673">
        <f>SPY_IVOL!E673</f>
        <v>22.666499999999999</v>
      </c>
      <c r="F673">
        <f>SPY_IVOL!F673</f>
        <v>18.0077</v>
      </c>
      <c r="G673">
        <f>SPY_IVOL!G673</f>
        <v>16.973800000000001</v>
      </c>
      <c r="H673">
        <f>SPY_IVOL!H673</f>
        <v>16.973800000000001</v>
      </c>
      <c r="I673">
        <f>VLOOKUP($A673,SPY_main!$A:$C,2,FALSE)</f>
        <v>147.49</v>
      </c>
      <c r="J673">
        <f>IFERROR(VLOOKUP($A673,SPY_main!$A:$C,3,FALSE),J672)</f>
        <v>1.9492</v>
      </c>
      <c r="K673">
        <f>IFERROR(VLOOKUP($A673,SPY_main!$E:$F,2,FALSE),K672)</f>
        <v>5.7031299999999998</v>
      </c>
      <c r="L673">
        <f>IFERROR(VLOOKUP($A673,SPY_main!H:I,2,FALSE),L672)</f>
        <v>25.27</v>
      </c>
      <c r="M673">
        <f t="shared" si="70"/>
        <v>30.2837</v>
      </c>
      <c r="N673">
        <f t="shared" si="71"/>
        <v>30.2837</v>
      </c>
      <c r="O673">
        <f t="shared" si="72"/>
        <v>28.725300000000001</v>
      </c>
      <c r="P673">
        <f t="shared" si="73"/>
        <v>22.920999999999999</v>
      </c>
      <c r="Q673">
        <f t="shared" si="74"/>
        <v>17.9041</v>
      </c>
      <c r="R673">
        <f t="shared" si="75"/>
        <v>17.407</v>
      </c>
      <c r="S673">
        <f t="shared" si="76"/>
        <v>17.407</v>
      </c>
      <c r="T673">
        <f>IFERROR(VLOOKUP($A673,TY_main!A:B,2,FALSE),T672)</f>
        <v>77.671875</v>
      </c>
    </row>
    <row r="674" spans="1:20" x14ac:dyDescent="0.25">
      <c r="A674" s="2">
        <f>SPY_IVOL!A674</f>
        <v>39337</v>
      </c>
      <c r="B674">
        <f>SPY_IVOL!B674</f>
        <v>29.8017</v>
      </c>
      <c r="C674">
        <f>SPY_IVOL!C674</f>
        <v>29.8017</v>
      </c>
      <c r="D674">
        <f>SPY_IVOL!D674</f>
        <v>27.981300000000001</v>
      </c>
      <c r="E674">
        <f>SPY_IVOL!E674</f>
        <v>22.701799999999999</v>
      </c>
      <c r="F674">
        <f>SPY_IVOL!F674</f>
        <v>18.016300000000001</v>
      </c>
      <c r="G674">
        <f>SPY_IVOL!G674</f>
        <v>17.094200000000001</v>
      </c>
      <c r="H674">
        <f>SPY_IVOL!H674</f>
        <v>17.094200000000001</v>
      </c>
      <c r="I674">
        <f>VLOOKUP($A674,SPY_main!$A:$C,2,FALSE)</f>
        <v>147.87</v>
      </c>
      <c r="J674">
        <f>IFERROR(VLOOKUP($A674,SPY_main!$A:$C,3,FALSE),J673)</f>
        <v>1.9441999999999999</v>
      </c>
      <c r="K674">
        <f>IFERROR(VLOOKUP($A674,SPY_main!$E:$F,2,FALSE),K673)</f>
        <v>5.7031299999999998</v>
      </c>
      <c r="L674">
        <f>IFERROR(VLOOKUP($A674,SPY_main!H:I,2,FALSE),L673)</f>
        <v>24.96</v>
      </c>
      <c r="M674">
        <f t="shared" si="70"/>
        <v>31.685300000000002</v>
      </c>
      <c r="N674">
        <f t="shared" si="71"/>
        <v>31.685300000000002</v>
      </c>
      <c r="O674">
        <f t="shared" si="72"/>
        <v>29.401299999999999</v>
      </c>
      <c r="P674">
        <f t="shared" si="73"/>
        <v>23.007899999999999</v>
      </c>
      <c r="Q674">
        <f t="shared" si="74"/>
        <v>17.9512</v>
      </c>
      <c r="R674">
        <f t="shared" si="75"/>
        <v>17.515999999999998</v>
      </c>
      <c r="S674">
        <f t="shared" si="76"/>
        <v>17.515999999999998</v>
      </c>
      <c r="T674">
        <f>IFERROR(VLOOKUP($A674,TY_main!A:B,2,FALSE),T673)</f>
        <v>77.46875</v>
      </c>
    </row>
    <row r="675" spans="1:20" x14ac:dyDescent="0.25">
      <c r="A675" s="2">
        <f>SPY_IVOL!A675</f>
        <v>39338</v>
      </c>
      <c r="B675">
        <f>SPY_IVOL!B675</f>
        <v>29.197199999999999</v>
      </c>
      <c r="C675">
        <f>SPY_IVOL!C675</f>
        <v>29.197199999999999</v>
      </c>
      <c r="D675">
        <f>SPY_IVOL!D675</f>
        <v>27.592600000000001</v>
      </c>
      <c r="E675">
        <f>SPY_IVOL!E675</f>
        <v>22.3935</v>
      </c>
      <c r="F675">
        <f>SPY_IVOL!F675</f>
        <v>17.401700000000002</v>
      </c>
      <c r="G675">
        <f>SPY_IVOL!G675</f>
        <v>16.6736</v>
      </c>
      <c r="H675">
        <f>SPY_IVOL!H675</f>
        <v>16.6736</v>
      </c>
      <c r="I675">
        <f>VLOOKUP($A675,SPY_main!$A:$C,2,FALSE)</f>
        <v>148.91</v>
      </c>
      <c r="J675">
        <f>IFERROR(VLOOKUP($A675,SPY_main!$A:$C,3,FALSE),J674)</f>
        <v>1.9306000000000001</v>
      </c>
      <c r="K675">
        <f>IFERROR(VLOOKUP($A675,SPY_main!$E:$F,2,FALSE),K674)</f>
        <v>5.6943799999999998</v>
      </c>
      <c r="L675">
        <f>IFERROR(VLOOKUP($A675,SPY_main!H:I,2,FALSE),L674)</f>
        <v>24.76</v>
      </c>
      <c r="M675">
        <f t="shared" si="70"/>
        <v>32.473599999999998</v>
      </c>
      <c r="N675">
        <f t="shared" si="71"/>
        <v>32.473599999999998</v>
      </c>
      <c r="O675">
        <f t="shared" si="72"/>
        <v>30.104800000000001</v>
      </c>
      <c r="P675">
        <f t="shared" si="73"/>
        <v>22.938600000000001</v>
      </c>
      <c r="Q675">
        <f t="shared" si="74"/>
        <v>18.276599999999998</v>
      </c>
      <c r="R675">
        <f t="shared" si="75"/>
        <v>18.0334</v>
      </c>
      <c r="S675">
        <f t="shared" si="76"/>
        <v>18.0334</v>
      </c>
      <c r="T675">
        <f>IFERROR(VLOOKUP($A675,TY_main!A:B,2,FALSE),T674)</f>
        <v>77.078125</v>
      </c>
    </row>
    <row r="676" spans="1:20" x14ac:dyDescent="0.25">
      <c r="A676" s="2">
        <f>SPY_IVOL!A676</f>
        <v>39339</v>
      </c>
      <c r="B676">
        <f>SPY_IVOL!B676</f>
        <v>29.500800000000002</v>
      </c>
      <c r="C676">
        <f>SPY_IVOL!C676</f>
        <v>29.500800000000002</v>
      </c>
      <c r="D676">
        <f>SPY_IVOL!D676</f>
        <v>27.736699999999999</v>
      </c>
      <c r="E676">
        <f>SPY_IVOL!E676</f>
        <v>22.294499999999999</v>
      </c>
      <c r="F676">
        <f>SPY_IVOL!F676</f>
        <v>17.64</v>
      </c>
      <c r="G676">
        <f>SPY_IVOL!G676</f>
        <v>17.035599999999999</v>
      </c>
      <c r="H676">
        <f>SPY_IVOL!H676</f>
        <v>17.035599999999999</v>
      </c>
      <c r="I676">
        <f>VLOOKUP($A676,SPY_main!$A:$C,2,FALSE)</f>
        <v>148.9</v>
      </c>
      <c r="J676">
        <f>IFERROR(VLOOKUP($A676,SPY_main!$A:$C,3,FALSE),J675)</f>
        <v>1.9307000000000001</v>
      </c>
      <c r="K676">
        <f>IFERROR(VLOOKUP($A676,SPY_main!$E:$F,2,FALSE),K675)</f>
        <v>5.6462500000000002</v>
      </c>
      <c r="L676">
        <f>IFERROR(VLOOKUP($A676,SPY_main!H:I,2,FALSE),L675)</f>
        <v>24.92</v>
      </c>
      <c r="M676">
        <f t="shared" si="70"/>
        <v>31.488</v>
      </c>
      <c r="N676">
        <f t="shared" si="71"/>
        <v>31.488</v>
      </c>
      <c r="O676">
        <f t="shared" si="72"/>
        <v>29.221900000000002</v>
      </c>
      <c r="P676">
        <f t="shared" si="73"/>
        <v>22.399799999999999</v>
      </c>
      <c r="Q676">
        <f t="shared" si="74"/>
        <v>17.6219</v>
      </c>
      <c r="R676">
        <f t="shared" si="75"/>
        <v>17.444900000000001</v>
      </c>
      <c r="S676">
        <f t="shared" si="76"/>
        <v>17.444900000000001</v>
      </c>
      <c r="T676">
        <f>IFERROR(VLOOKUP($A676,TY_main!A:B,2,FALSE),T675)</f>
        <v>77.15625</v>
      </c>
    </row>
    <row r="677" spans="1:20" x14ac:dyDescent="0.25">
      <c r="A677" s="2">
        <f>SPY_IVOL!A677</f>
        <v>39342</v>
      </c>
      <c r="B677">
        <f>SPY_IVOL!B677</f>
        <v>33.469000000000001</v>
      </c>
      <c r="C677">
        <f>SPY_IVOL!C677</f>
        <v>33.469000000000001</v>
      </c>
      <c r="D677">
        <f>SPY_IVOL!D677</f>
        <v>31.508099999999999</v>
      </c>
      <c r="E677">
        <f>SPY_IVOL!E677</f>
        <v>25.552700000000002</v>
      </c>
      <c r="F677">
        <f>SPY_IVOL!F677</f>
        <v>20.1799</v>
      </c>
      <c r="G677">
        <f>SPY_IVOL!G677</f>
        <v>19.5167</v>
      </c>
      <c r="H677">
        <f>SPY_IVOL!H677</f>
        <v>19.5167</v>
      </c>
      <c r="I677">
        <f>VLOOKUP($A677,SPY_main!$A:$C,2,FALSE)</f>
        <v>148.1</v>
      </c>
      <c r="J677">
        <f>IFERROR(VLOOKUP($A677,SPY_main!$A:$C,3,FALSE),J676)</f>
        <v>1.9412</v>
      </c>
      <c r="K677">
        <f>IFERROR(VLOOKUP($A677,SPY_main!$E:$F,2,FALSE),K676)</f>
        <v>5.5975000000000001</v>
      </c>
      <c r="L677">
        <f>IFERROR(VLOOKUP($A677,SPY_main!H:I,2,FALSE),L676)</f>
        <v>26.48</v>
      </c>
      <c r="M677">
        <f t="shared" si="70"/>
        <v>39.829700000000003</v>
      </c>
      <c r="N677">
        <f t="shared" si="71"/>
        <v>39.829700000000003</v>
      </c>
      <c r="O677">
        <f t="shared" si="72"/>
        <v>37.74</v>
      </c>
      <c r="P677">
        <f t="shared" si="73"/>
        <v>29.290400000000002</v>
      </c>
      <c r="Q677">
        <f t="shared" si="74"/>
        <v>25.560099999999998</v>
      </c>
      <c r="R677">
        <f t="shared" si="75"/>
        <v>25.5611</v>
      </c>
      <c r="S677">
        <f t="shared" si="76"/>
        <v>25.5611</v>
      </c>
      <c r="T677">
        <f>IFERROR(VLOOKUP($A677,TY_main!A:B,2,FALSE),T676)</f>
        <v>77.109375</v>
      </c>
    </row>
    <row r="678" spans="1:20" x14ac:dyDescent="0.25">
      <c r="A678" s="2">
        <f>SPY_IVOL!A678</f>
        <v>39343</v>
      </c>
      <c r="B678">
        <f>SPY_IVOL!B678</f>
        <v>28.116099999999999</v>
      </c>
      <c r="C678">
        <f>SPY_IVOL!C678</f>
        <v>28.116099999999999</v>
      </c>
      <c r="D678">
        <f>SPY_IVOL!D678</f>
        <v>24.3568</v>
      </c>
      <c r="E678">
        <f>SPY_IVOL!E678</f>
        <v>18.615100000000002</v>
      </c>
      <c r="F678">
        <f>SPY_IVOL!F678</f>
        <v>15.1174</v>
      </c>
      <c r="G678">
        <f>SPY_IVOL!G678</f>
        <v>15.1174</v>
      </c>
      <c r="H678">
        <f>SPY_IVOL!H678</f>
        <v>15.1174</v>
      </c>
      <c r="I678">
        <f>VLOOKUP($A678,SPY_main!$A:$C,2,FALSE)</f>
        <v>152.46</v>
      </c>
      <c r="J678">
        <f>IFERROR(VLOOKUP($A678,SPY_main!$A:$C,3,FALSE),J677)</f>
        <v>1.8856999999999999</v>
      </c>
      <c r="K678">
        <f>IFERROR(VLOOKUP($A678,SPY_main!$E:$F,2,FALSE),K677)</f>
        <v>5.5875000000000004</v>
      </c>
      <c r="L678">
        <f>IFERROR(VLOOKUP($A678,SPY_main!H:I,2,FALSE),L677)</f>
        <v>20.350000000000001</v>
      </c>
      <c r="M678">
        <f t="shared" si="70"/>
        <v>32.722999999999999</v>
      </c>
      <c r="N678">
        <f t="shared" si="71"/>
        <v>32.722999999999999</v>
      </c>
      <c r="O678">
        <f t="shared" si="72"/>
        <v>29.798400000000001</v>
      </c>
      <c r="P678">
        <f t="shared" si="73"/>
        <v>18.872699999999998</v>
      </c>
      <c r="Q678">
        <f t="shared" si="74"/>
        <v>17.347300000000001</v>
      </c>
      <c r="R678">
        <f t="shared" si="75"/>
        <v>17.347300000000001</v>
      </c>
      <c r="S678">
        <f t="shared" si="76"/>
        <v>17.347300000000001</v>
      </c>
      <c r="T678">
        <f>IFERROR(VLOOKUP($A678,TY_main!A:B,2,FALSE),T677)</f>
        <v>77.1875</v>
      </c>
    </row>
    <row r="679" spans="1:20" x14ac:dyDescent="0.25">
      <c r="A679" s="2">
        <f>SPY_IVOL!A679</f>
        <v>39344</v>
      </c>
      <c r="B679">
        <f>SPY_IVOL!B679</f>
        <v>26.8248</v>
      </c>
      <c r="C679">
        <f>SPY_IVOL!C679</f>
        <v>26.8248</v>
      </c>
      <c r="D679">
        <f>SPY_IVOL!D679</f>
        <v>22.750499999999999</v>
      </c>
      <c r="E679">
        <f>SPY_IVOL!E679</f>
        <v>17.0975</v>
      </c>
      <c r="F679">
        <f>SPY_IVOL!F679</f>
        <v>13.661099999999999</v>
      </c>
      <c r="G679">
        <f>SPY_IVOL!G679</f>
        <v>13.661099999999999</v>
      </c>
      <c r="H679">
        <f>SPY_IVOL!H679</f>
        <v>13.661099999999999</v>
      </c>
      <c r="I679">
        <f>VLOOKUP($A679,SPY_main!$A:$C,2,FALSE)</f>
        <v>153.36000000000001</v>
      </c>
      <c r="J679">
        <f>IFERROR(VLOOKUP($A679,SPY_main!$A:$C,3,FALSE),J678)</f>
        <v>1.8746</v>
      </c>
      <c r="K679">
        <f>IFERROR(VLOOKUP($A679,SPY_main!$E:$F,2,FALSE),K678)</f>
        <v>5.2374999999999998</v>
      </c>
      <c r="L679">
        <f>IFERROR(VLOOKUP($A679,SPY_main!H:I,2,FALSE),L678)</f>
        <v>20.03</v>
      </c>
      <c r="M679">
        <f t="shared" si="70"/>
        <v>26.036999999999999</v>
      </c>
      <c r="N679">
        <f t="shared" si="71"/>
        <v>26.036999999999999</v>
      </c>
      <c r="O679">
        <f t="shared" si="72"/>
        <v>26.036999999999999</v>
      </c>
      <c r="P679">
        <f t="shared" si="73"/>
        <v>17.254999999999999</v>
      </c>
      <c r="Q679">
        <f t="shared" si="74"/>
        <v>15.366199999999999</v>
      </c>
      <c r="R679">
        <f t="shared" si="75"/>
        <v>15.366199999999999</v>
      </c>
      <c r="S679">
        <f t="shared" si="76"/>
        <v>15.366199999999999</v>
      </c>
      <c r="T679">
        <f>IFERROR(VLOOKUP($A679,TY_main!A:B,2,FALSE),T678)</f>
        <v>77</v>
      </c>
    </row>
    <row r="680" spans="1:20" x14ac:dyDescent="0.25">
      <c r="A680" s="2">
        <f>SPY_IVOL!A680</f>
        <v>39345</v>
      </c>
      <c r="B680">
        <f>SPY_IVOL!B680</f>
        <v>26.9145</v>
      </c>
      <c r="C680">
        <f>SPY_IVOL!C680</f>
        <v>26.9145</v>
      </c>
      <c r="D680">
        <f>SPY_IVOL!D680</f>
        <v>23.0579</v>
      </c>
      <c r="E680">
        <f>SPY_IVOL!E680</f>
        <v>17.197900000000001</v>
      </c>
      <c r="F680">
        <f>SPY_IVOL!F680</f>
        <v>14.9032</v>
      </c>
      <c r="G680">
        <f>SPY_IVOL!G680</f>
        <v>14.9032</v>
      </c>
      <c r="H680">
        <f>SPY_IVOL!H680</f>
        <v>14.9032</v>
      </c>
      <c r="I680">
        <f>VLOOKUP($A680,SPY_main!$A:$C,2,FALSE)</f>
        <v>152.28</v>
      </c>
      <c r="J680">
        <f>IFERROR(VLOOKUP($A680,SPY_main!$A:$C,3,FALSE),J679)</f>
        <v>1.8878999999999999</v>
      </c>
      <c r="K680">
        <f>IFERROR(VLOOKUP($A680,SPY_main!$E:$F,2,FALSE),K679)</f>
        <v>5.21</v>
      </c>
      <c r="L680">
        <f>IFERROR(VLOOKUP($A680,SPY_main!H:I,2,FALSE),L679)</f>
        <v>20.45</v>
      </c>
      <c r="M680">
        <f t="shared" si="70"/>
        <v>22.463899999999999</v>
      </c>
      <c r="N680">
        <f t="shared" si="71"/>
        <v>22.463899999999999</v>
      </c>
      <c r="O680">
        <f t="shared" si="72"/>
        <v>22.463899999999999</v>
      </c>
      <c r="P680">
        <f t="shared" si="73"/>
        <v>16.890499999999999</v>
      </c>
      <c r="Q680">
        <f t="shared" si="74"/>
        <v>18.679300000000001</v>
      </c>
      <c r="R680">
        <f t="shared" si="75"/>
        <v>18.679300000000001</v>
      </c>
      <c r="S680">
        <f t="shared" si="76"/>
        <v>18.679300000000001</v>
      </c>
      <c r="T680">
        <f>IFERROR(VLOOKUP($A680,TY_main!A:B,2,FALSE),T679)</f>
        <v>76.328125</v>
      </c>
    </row>
    <row r="681" spans="1:20" x14ac:dyDescent="0.25">
      <c r="A681" s="2">
        <f>SPY_IVOL!A681</f>
        <v>39346</v>
      </c>
      <c r="B681">
        <f>SPY_IVOL!B681</f>
        <v>22.964700000000001</v>
      </c>
      <c r="C681">
        <f>SPY_IVOL!C681</f>
        <v>22.964700000000001</v>
      </c>
      <c r="D681">
        <f>SPY_IVOL!D681</f>
        <v>21.7788</v>
      </c>
      <c r="E681">
        <f>SPY_IVOL!E681</f>
        <v>18.0715</v>
      </c>
      <c r="F681">
        <f>SPY_IVOL!F681</f>
        <v>14.4095</v>
      </c>
      <c r="G681">
        <f>SPY_IVOL!G681</f>
        <v>13.634499999999999</v>
      </c>
      <c r="H681">
        <f>SPY_IVOL!H681</f>
        <v>13.634499999999999</v>
      </c>
      <c r="I681">
        <f>VLOOKUP($A681,SPY_main!$A:$C,2,FALSE)</f>
        <v>151.97</v>
      </c>
      <c r="J681">
        <f>IFERROR(VLOOKUP($A681,SPY_main!$A:$C,3,FALSE),J680)</f>
        <v>1.8916999999999999</v>
      </c>
      <c r="K681">
        <f>IFERROR(VLOOKUP($A681,SPY_main!$E:$F,2,FALSE),K680)</f>
        <v>5.2024999999999997</v>
      </c>
      <c r="L681">
        <f>IFERROR(VLOOKUP($A681,SPY_main!H:I,2,FALSE),L680)</f>
        <v>19</v>
      </c>
      <c r="M681">
        <f t="shared" si="70"/>
        <v>23.912800000000001</v>
      </c>
      <c r="N681">
        <f t="shared" si="71"/>
        <v>23.912800000000001</v>
      </c>
      <c r="O681">
        <f t="shared" si="72"/>
        <v>22.280899999999999</v>
      </c>
      <c r="P681">
        <f t="shared" si="73"/>
        <v>17.142700000000001</v>
      </c>
      <c r="Q681">
        <f t="shared" si="74"/>
        <v>12.609400000000001</v>
      </c>
      <c r="R681">
        <f t="shared" si="75"/>
        <v>11.7051</v>
      </c>
      <c r="S681">
        <f t="shared" si="76"/>
        <v>11.7051</v>
      </c>
      <c r="T681">
        <f>IFERROR(VLOOKUP($A681,TY_main!A:B,2,FALSE),T680)</f>
        <v>76.5</v>
      </c>
    </row>
    <row r="682" spans="1:20" x14ac:dyDescent="0.25">
      <c r="A682" s="2">
        <f>SPY_IVOL!A682</f>
        <v>39349</v>
      </c>
      <c r="B682">
        <f>SPY_IVOL!B682</f>
        <v>22.822600000000001</v>
      </c>
      <c r="C682">
        <f>SPY_IVOL!C682</f>
        <v>22.822600000000001</v>
      </c>
      <c r="D682">
        <f>SPY_IVOL!D682</f>
        <v>21.782800000000002</v>
      </c>
      <c r="E682">
        <f>SPY_IVOL!E682</f>
        <v>18.1554</v>
      </c>
      <c r="F682">
        <f>SPY_IVOL!F682</f>
        <v>14.5977</v>
      </c>
      <c r="G682">
        <f>SPY_IVOL!G682</f>
        <v>13.717599999999999</v>
      </c>
      <c r="H682">
        <f>SPY_IVOL!H682</f>
        <v>13.717599999999999</v>
      </c>
      <c r="I682">
        <f>VLOOKUP($A682,SPY_main!$A:$C,2,FALSE)</f>
        <v>151.69</v>
      </c>
      <c r="J682">
        <f>IFERROR(VLOOKUP($A682,SPY_main!$A:$C,3,FALSE),J681)</f>
        <v>1.8952</v>
      </c>
      <c r="K682">
        <f>IFERROR(VLOOKUP($A682,SPY_main!$E:$F,2,FALSE),K681)</f>
        <v>5.2</v>
      </c>
      <c r="L682">
        <f>IFERROR(VLOOKUP($A682,SPY_main!H:I,2,FALSE),L681)</f>
        <v>19.37</v>
      </c>
      <c r="M682">
        <f t="shared" si="70"/>
        <v>24.131399999999999</v>
      </c>
      <c r="N682">
        <f t="shared" si="71"/>
        <v>24.131399999999999</v>
      </c>
      <c r="O682">
        <f t="shared" si="72"/>
        <v>22.669799999999999</v>
      </c>
      <c r="P682">
        <f t="shared" si="73"/>
        <v>17.320399999999999</v>
      </c>
      <c r="Q682">
        <f t="shared" si="74"/>
        <v>12.4939</v>
      </c>
      <c r="R682">
        <f t="shared" si="75"/>
        <v>11.508599999999999</v>
      </c>
      <c r="S682">
        <f t="shared" si="76"/>
        <v>11.508599999999999</v>
      </c>
      <c r="T682">
        <f>IFERROR(VLOOKUP($A682,TY_main!A:B,2,FALSE),T681)</f>
        <v>76.546875</v>
      </c>
    </row>
    <row r="683" spans="1:20" x14ac:dyDescent="0.25">
      <c r="A683" s="2">
        <f>SPY_IVOL!A683</f>
        <v>39350</v>
      </c>
      <c r="B683">
        <f>SPY_IVOL!B683</f>
        <v>22.562200000000001</v>
      </c>
      <c r="C683">
        <f>SPY_IVOL!C683</f>
        <v>22.562200000000001</v>
      </c>
      <c r="D683">
        <f>SPY_IVOL!D683</f>
        <v>21.640999999999998</v>
      </c>
      <c r="E683">
        <f>SPY_IVOL!E683</f>
        <v>17.980499999999999</v>
      </c>
      <c r="F683">
        <f>SPY_IVOL!F683</f>
        <v>14.4855</v>
      </c>
      <c r="G683">
        <f>SPY_IVOL!G683</f>
        <v>13.5421</v>
      </c>
      <c r="H683">
        <f>SPY_IVOL!H683</f>
        <v>13.5421</v>
      </c>
      <c r="I683">
        <f>VLOOKUP($A683,SPY_main!$A:$C,2,FALSE)</f>
        <v>151.38999999999999</v>
      </c>
      <c r="J683">
        <f>IFERROR(VLOOKUP($A683,SPY_main!$A:$C,3,FALSE),J682)</f>
        <v>1.899</v>
      </c>
      <c r="K683">
        <f>IFERROR(VLOOKUP($A683,SPY_main!$E:$F,2,FALSE),K682)</f>
        <v>5.2</v>
      </c>
      <c r="L683">
        <f>IFERROR(VLOOKUP($A683,SPY_main!H:I,2,FALSE),L682)</f>
        <v>18.600000000000001</v>
      </c>
      <c r="M683">
        <f t="shared" si="70"/>
        <v>23.088200000000001</v>
      </c>
      <c r="N683">
        <f t="shared" si="71"/>
        <v>23.088200000000001</v>
      </c>
      <c r="O683">
        <f t="shared" si="72"/>
        <v>21.890999999999998</v>
      </c>
      <c r="P683">
        <f t="shared" si="73"/>
        <v>16.9192</v>
      </c>
      <c r="Q683">
        <f t="shared" si="74"/>
        <v>12.302199999999999</v>
      </c>
      <c r="R683">
        <f t="shared" si="75"/>
        <v>11.4634</v>
      </c>
      <c r="S683">
        <f t="shared" si="76"/>
        <v>11.4634</v>
      </c>
      <c r="T683">
        <f>IFERROR(VLOOKUP($A683,TY_main!A:B,2,FALSE),T682)</f>
        <v>76.609375</v>
      </c>
    </row>
    <row r="684" spans="1:20" x14ac:dyDescent="0.25">
      <c r="A684" s="2">
        <f>SPY_IVOL!A684</f>
        <v>39351</v>
      </c>
      <c r="B684">
        <f>SPY_IVOL!B684</f>
        <v>21.5871</v>
      </c>
      <c r="C684">
        <f>SPY_IVOL!C684</f>
        <v>21.5871</v>
      </c>
      <c r="D684">
        <f>SPY_IVOL!D684</f>
        <v>20.799900000000001</v>
      </c>
      <c r="E684">
        <f>SPY_IVOL!E684</f>
        <v>17.067499999999999</v>
      </c>
      <c r="F684">
        <f>SPY_IVOL!F684</f>
        <v>13.487500000000001</v>
      </c>
      <c r="G684">
        <f>SPY_IVOL!G684</f>
        <v>12.426500000000001</v>
      </c>
      <c r="H684">
        <f>SPY_IVOL!H684</f>
        <v>12.426500000000001</v>
      </c>
      <c r="I684">
        <f>VLOOKUP($A684,SPY_main!$A:$C,2,FALSE)</f>
        <v>152.19</v>
      </c>
      <c r="J684">
        <f>IFERROR(VLOOKUP($A684,SPY_main!$A:$C,3,FALSE),J683)</f>
        <v>1.889</v>
      </c>
      <c r="K684">
        <f>IFERROR(VLOOKUP($A684,SPY_main!$E:$F,2,FALSE),K683)</f>
        <v>5.1981299999999999</v>
      </c>
      <c r="L684">
        <f>IFERROR(VLOOKUP($A684,SPY_main!H:I,2,FALSE),L683)</f>
        <v>17.63</v>
      </c>
      <c r="M684">
        <f t="shared" si="70"/>
        <v>22.044899999999998</v>
      </c>
      <c r="N684">
        <f t="shared" si="71"/>
        <v>22.044899999999998</v>
      </c>
      <c r="O684">
        <f t="shared" si="72"/>
        <v>20.992999999999999</v>
      </c>
      <c r="P684">
        <f t="shared" si="73"/>
        <v>15.9681</v>
      </c>
      <c r="Q684">
        <f t="shared" si="74"/>
        <v>11.8512</v>
      </c>
      <c r="R684">
        <f t="shared" si="75"/>
        <v>11.4678</v>
      </c>
      <c r="S684">
        <f t="shared" si="76"/>
        <v>11.4678</v>
      </c>
      <c r="T684">
        <f>IFERROR(VLOOKUP($A684,TY_main!A:B,2,FALSE),T683)</f>
        <v>76.609375</v>
      </c>
    </row>
    <row r="685" spans="1:20" x14ac:dyDescent="0.25">
      <c r="A685" s="2">
        <f>SPY_IVOL!A685</f>
        <v>39352</v>
      </c>
      <c r="B685">
        <f>SPY_IVOL!B685</f>
        <v>20.811499999999999</v>
      </c>
      <c r="C685">
        <f>SPY_IVOL!C685</f>
        <v>20.811499999999999</v>
      </c>
      <c r="D685">
        <f>SPY_IVOL!D685</f>
        <v>20.1389</v>
      </c>
      <c r="E685">
        <f>SPY_IVOL!E685</f>
        <v>16.449000000000002</v>
      </c>
      <c r="F685">
        <f>SPY_IVOL!F685</f>
        <v>12.6409</v>
      </c>
      <c r="G685">
        <f>SPY_IVOL!G685</f>
        <v>11.4306</v>
      </c>
      <c r="H685">
        <f>SPY_IVOL!H685</f>
        <v>11.4306</v>
      </c>
      <c r="I685">
        <f>VLOOKUP($A685,SPY_main!$A:$C,2,FALSE)</f>
        <v>153.09</v>
      </c>
      <c r="J685">
        <f>IFERROR(VLOOKUP($A685,SPY_main!$A:$C,3,FALSE),J684)</f>
        <v>1.8778999999999999</v>
      </c>
      <c r="K685">
        <f>IFERROR(VLOOKUP($A685,SPY_main!$E:$F,2,FALSE),K684)</f>
        <v>5.2306299999999997</v>
      </c>
      <c r="L685">
        <f>IFERROR(VLOOKUP($A685,SPY_main!H:I,2,FALSE),L684)</f>
        <v>17</v>
      </c>
      <c r="M685">
        <f t="shared" si="70"/>
        <v>21.4602</v>
      </c>
      <c r="N685">
        <f t="shared" si="71"/>
        <v>21.4602</v>
      </c>
      <c r="O685">
        <f t="shared" si="72"/>
        <v>20.5383</v>
      </c>
      <c r="P685">
        <f t="shared" si="73"/>
        <v>15.360200000000001</v>
      </c>
      <c r="Q685">
        <f t="shared" si="74"/>
        <v>10.949299999999999</v>
      </c>
      <c r="R685">
        <f t="shared" si="75"/>
        <v>10.841799999999999</v>
      </c>
      <c r="S685">
        <f t="shared" si="76"/>
        <v>10.841799999999999</v>
      </c>
      <c r="T685">
        <f>IFERROR(VLOOKUP($A685,TY_main!A:B,2,FALSE),T684)</f>
        <v>76.84375</v>
      </c>
    </row>
    <row r="686" spans="1:20" x14ac:dyDescent="0.25">
      <c r="A686" s="2">
        <f>SPY_IVOL!A686</f>
        <v>39353</v>
      </c>
      <c r="B686">
        <f>SPY_IVOL!B686</f>
        <v>21.897099999999998</v>
      </c>
      <c r="C686">
        <f>SPY_IVOL!C686</f>
        <v>21.897099999999998</v>
      </c>
      <c r="D686">
        <f>SPY_IVOL!D686</f>
        <v>20.872199999999999</v>
      </c>
      <c r="E686">
        <f>SPY_IVOL!E686</f>
        <v>17.045500000000001</v>
      </c>
      <c r="F686">
        <f>SPY_IVOL!F686</f>
        <v>13.393700000000001</v>
      </c>
      <c r="G686">
        <f>SPY_IVOL!G686</f>
        <v>12.5076</v>
      </c>
      <c r="H686">
        <f>SPY_IVOL!H686</f>
        <v>12.5076</v>
      </c>
      <c r="I686">
        <f>VLOOKUP($A686,SPY_main!$A:$C,2,FALSE)</f>
        <v>152.58000000000001</v>
      </c>
      <c r="J686">
        <f>IFERROR(VLOOKUP($A686,SPY_main!$A:$C,3,FALSE),J685)</f>
        <v>1.8842000000000001</v>
      </c>
      <c r="K686">
        <f>IFERROR(VLOOKUP($A686,SPY_main!$E:$F,2,FALSE),K685)</f>
        <v>5.2287499999999998</v>
      </c>
      <c r="L686">
        <f>IFERROR(VLOOKUP($A686,SPY_main!H:I,2,FALSE),L685)</f>
        <v>18</v>
      </c>
      <c r="M686">
        <f t="shared" si="70"/>
        <v>22.925000000000001</v>
      </c>
      <c r="N686">
        <f t="shared" si="71"/>
        <v>22.925000000000001</v>
      </c>
      <c r="O686">
        <f t="shared" si="72"/>
        <v>21.495999999999999</v>
      </c>
      <c r="P686">
        <f t="shared" si="73"/>
        <v>16.093800000000002</v>
      </c>
      <c r="Q686">
        <f t="shared" si="74"/>
        <v>11.8132</v>
      </c>
      <c r="R686">
        <f t="shared" si="75"/>
        <v>11.123200000000001</v>
      </c>
      <c r="S686">
        <f t="shared" si="76"/>
        <v>11.123200000000001</v>
      </c>
      <c r="T686">
        <f>IFERROR(VLOOKUP($A686,TY_main!A:B,2,FALSE),T685)</f>
        <v>76.78125</v>
      </c>
    </row>
    <row r="687" spans="1:20" x14ac:dyDescent="0.25">
      <c r="A687" s="2">
        <f>SPY_IVOL!A687</f>
        <v>39356</v>
      </c>
      <c r="B687">
        <f>SPY_IVOL!B687</f>
        <v>21.547999999999998</v>
      </c>
      <c r="C687">
        <f>SPY_IVOL!C687</f>
        <v>21.547999999999998</v>
      </c>
      <c r="D687">
        <f>SPY_IVOL!D687</f>
        <v>20.702500000000001</v>
      </c>
      <c r="E687">
        <f>SPY_IVOL!E687</f>
        <v>16.647099999999998</v>
      </c>
      <c r="F687">
        <f>SPY_IVOL!F687</f>
        <v>12.7773</v>
      </c>
      <c r="G687">
        <f>SPY_IVOL!G687</f>
        <v>11.7797</v>
      </c>
      <c r="H687">
        <f>SPY_IVOL!H687</f>
        <v>11.7797</v>
      </c>
      <c r="I687">
        <f>VLOOKUP($A687,SPY_main!$A:$C,2,FALSE)</f>
        <v>154.30000000000001</v>
      </c>
      <c r="J687">
        <f>IFERROR(VLOOKUP($A687,SPY_main!$A:$C,3,FALSE),J686)</f>
        <v>1.8632</v>
      </c>
      <c r="K687">
        <f>IFERROR(VLOOKUP($A687,SPY_main!$E:$F,2,FALSE),K686)</f>
        <v>5.23</v>
      </c>
      <c r="L687">
        <f>IFERROR(VLOOKUP($A687,SPY_main!H:I,2,FALSE),L686)</f>
        <v>17.84</v>
      </c>
      <c r="M687">
        <f t="shared" si="70"/>
        <v>22.500599999999999</v>
      </c>
      <c r="N687">
        <f t="shared" si="71"/>
        <v>22.500599999999999</v>
      </c>
      <c r="O687">
        <f t="shared" si="72"/>
        <v>21.353000000000002</v>
      </c>
      <c r="P687">
        <f t="shared" si="73"/>
        <v>15.6075</v>
      </c>
      <c r="Q687">
        <f t="shared" si="74"/>
        <v>11.3565</v>
      </c>
      <c r="R687">
        <f t="shared" si="75"/>
        <v>11.117000000000001</v>
      </c>
      <c r="S687">
        <f t="shared" si="76"/>
        <v>11.117000000000001</v>
      </c>
      <c r="T687">
        <f>IFERROR(VLOOKUP($A687,TY_main!A:B,2,FALSE),T686)</f>
        <v>76.828125</v>
      </c>
    </row>
    <row r="688" spans="1:20" x14ac:dyDescent="0.25">
      <c r="A688" s="2">
        <f>SPY_IVOL!A688</f>
        <v>39357</v>
      </c>
      <c r="B688">
        <f>SPY_IVOL!B688</f>
        <v>22.187200000000001</v>
      </c>
      <c r="C688">
        <f>SPY_IVOL!C688</f>
        <v>22.187200000000001</v>
      </c>
      <c r="D688">
        <f>SPY_IVOL!D688</f>
        <v>21.416699999999999</v>
      </c>
      <c r="E688">
        <f>SPY_IVOL!E688</f>
        <v>17.275400000000001</v>
      </c>
      <c r="F688">
        <f>SPY_IVOL!F688</f>
        <v>13.433299999999999</v>
      </c>
      <c r="G688">
        <f>SPY_IVOL!G688</f>
        <v>12.3796</v>
      </c>
      <c r="H688">
        <f>SPY_IVOL!H688</f>
        <v>12.3796</v>
      </c>
      <c r="I688">
        <f>VLOOKUP($A688,SPY_main!$A:$C,2,FALSE)</f>
        <v>154.09</v>
      </c>
      <c r="J688">
        <f>IFERROR(VLOOKUP($A688,SPY_main!$A:$C,3,FALSE),J687)</f>
        <v>1.8656999999999999</v>
      </c>
      <c r="K688">
        <f>IFERROR(VLOOKUP($A688,SPY_main!$E:$F,2,FALSE),K687)</f>
        <v>5.24</v>
      </c>
      <c r="L688">
        <f>IFERROR(VLOOKUP($A688,SPY_main!H:I,2,FALSE),L687)</f>
        <v>18.489999999999998</v>
      </c>
      <c r="M688">
        <f t="shared" si="70"/>
        <v>23.101900000000001</v>
      </c>
      <c r="N688">
        <f t="shared" si="71"/>
        <v>23.101900000000001</v>
      </c>
      <c r="O688">
        <f t="shared" si="72"/>
        <v>22.017700000000001</v>
      </c>
      <c r="P688">
        <f t="shared" si="73"/>
        <v>15.972300000000001</v>
      </c>
      <c r="Q688">
        <f t="shared" si="74"/>
        <v>11.6342</v>
      </c>
      <c r="R688">
        <f t="shared" si="75"/>
        <v>11.3599</v>
      </c>
      <c r="S688">
        <f t="shared" si="76"/>
        <v>11.3599</v>
      </c>
      <c r="T688">
        <f>IFERROR(VLOOKUP($A688,TY_main!A:B,2,FALSE),T687)</f>
        <v>77.015625</v>
      </c>
    </row>
    <row r="689" spans="1:20" x14ac:dyDescent="0.25">
      <c r="A689" s="2">
        <f>SPY_IVOL!A689</f>
        <v>39358</v>
      </c>
      <c r="B689">
        <f>SPY_IVOL!B689</f>
        <v>22.598400000000002</v>
      </c>
      <c r="C689">
        <f>SPY_IVOL!C689</f>
        <v>22.598400000000002</v>
      </c>
      <c r="D689">
        <f>SPY_IVOL!D689</f>
        <v>21.4405</v>
      </c>
      <c r="E689">
        <f>SPY_IVOL!E689</f>
        <v>17.366800000000001</v>
      </c>
      <c r="F689">
        <f>SPY_IVOL!F689</f>
        <v>13.604900000000001</v>
      </c>
      <c r="G689">
        <f>SPY_IVOL!G689</f>
        <v>12.7875</v>
      </c>
      <c r="H689">
        <f>SPY_IVOL!H689</f>
        <v>12.7875</v>
      </c>
      <c r="I689">
        <f>VLOOKUP($A689,SPY_main!$A:$C,2,FALSE)</f>
        <v>153.78</v>
      </c>
      <c r="J689">
        <f>IFERROR(VLOOKUP($A689,SPY_main!$A:$C,3,FALSE),J688)</f>
        <v>1.8694999999999999</v>
      </c>
      <c r="K689">
        <f>IFERROR(VLOOKUP($A689,SPY_main!$E:$F,2,FALSE),K688)</f>
        <v>5.2437500000000004</v>
      </c>
      <c r="L689">
        <f>IFERROR(VLOOKUP($A689,SPY_main!H:I,2,FALSE),L688)</f>
        <v>18.8</v>
      </c>
      <c r="M689">
        <f t="shared" si="70"/>
        <v>23.450099999999999</v>
      </c>
      <c r="N689">
        <f t="shared" si="71"/>
        <v>23.450099999999999</v>
      </c>
      <c r="O689">
        <f t="shared" si="72"/>
        <v>21.787800000000001</v>
      </c>
      <c r="P689">
        <f t="shared" si="73"/>
        <v>15.706799999999999</v>
      </c>
      <c r="Q689">
        <f t="shared" si="74"/>
        <v>11.515599999999999</v>
      </c>
      <c r="R689">
        <f t="shared" si="75"/>
        <v>11.2613</v>
      </c>
      <c r="S689">
        <f t="shared" si="76"/>
        <v>11.2613</v>
      </c>
      <c r="T689">
        <f>IFERROR(VLOOKUP($A689,TY_main!A:B,2,FALSE),T688)</f>
        <v>76.90625</v>
      </c>
    </row>
    <row r="690" spans="1:20" x14ac:dyDescent="0.25">
      <c r="A690" s="2">
        <f>SPY_IVOL!A690</f>
        <v>39359</v>
      </c>
      <c r="B690">
        <f>SPY_IVOL!B690</f>
        <v>21.997</v>
      </c>
      <c r="C690">
        <f>SPY_IVOL!C690</f>
        <v>21.997</v>
      </c>
      <c r="D690">
        <f>SPY_IVOL!D690</f>
        <v>21.3079</v>
      </c>
      <c r="E690">
        <f>SPY_IVOL!E690</f>
        <v>17.225200000000001</v>
      </c>
      <c r="F690">
        <f>SPY_IVOL!F690</f>
        <v>13.3978</v>
      </c>
      <c r="G690">
        <f>SPY_IVOL!G690</f>
        <v>12.283099999999999</v>
      </c>
      <c r="H690">
        <f>SPY_IVOL!H690</f>
        <v>12.283099999999999</v>
      </c>
      <c r="I690">
        <f>VLOOKUP($A690,SPY_main!$A:$C,2,FALSE)</f>
        <v>154.02000000000001</v>
      </c>
      <c r="J690">
        <f>IFERROR(VLOOKUP($A690,SPY_main!$A:$C,3,FALSE),J689)</f>
        <v>1.8666</v>
      </c>
      <c r="K690">
        <f>IFERROR(VLOOKUP($A690,SPY_main!$E:$F,2,FALSE),K689)</f>
        <v>5.2437500000000004</v>
      </c>
      <c r="L690">
        <f>IFERROR(VLOOKUP($A690,SPY_main!H:I,2,FALSE),L689)</f>
        <v>18.440000000000001</v>
      </c>
      <c r="M690">
        <f t="shared" si="70"/>
        <v>22.6114</v>
      </c>
      <c r="N690">
        <f t="shared" si="71"/>
        <v>22.6114</v>
      </c>
      <c r="O690">
        <f t="shared" si="72"/>
        <v>21.7075</v>
      </c>
      <c r="P690">
        <f t="shared" si="73"/>
        <v>15.854900000000001</v>
      </c>
      <c r="Q690">
        <f t="shared" si="74"/>
        <v>11.641400000000001</v>
      </c>
      <c r="R690">
        <f t="shared" si="75"/>
        <v>11.343500000000001</v>
      </c>
      <c r="S690">
        <f t="shared" si="76"/>
        <v>11.343500000000001</v>
      </c>
      <c r="T690">
        <f>IFERROR(VLOOKUP($A690,TY_main!A:B,2,FALSE),T689)</f>
        <v>77.015625</v>
      </c>
    </row>
    <row r="691" spans="1:20" x14ac:dyDescent="0.25">
      <c r="A691" s="2">
        <f>SPY_IVOL!A691</f>
        <v>39360</v>
      </c>
      <c r="B691">
        <f>SPY_IVOL!B691</f>
        <v>20.736999999999998</v>
      </c>
      <c r="C691">
        <f>SPY_IVOL!C691</f>
        <v>20.736999999999998</v>
      </c>
      <c r="D691">
        <f>SPY_IVOL!D691</f>
        <v>19.646999999999998</v>
      </c>
      <c r="E691">
        <f>SPY_IVOL!E691</f>
        <v>15.5755</v>
      </c>
      <c r="F691">
        <f>SPY_IVOL!F691</f>
        <v>11.934799999999999</v>
      </c>
      <c r="G691">
        <f>SPY_IVOL!G691</f>
        <v>11.2234</v>
      </c>
      <c r="H691">
        <f>SPY_IVOL!H691</f>
        <v>11.2234</v>
      </c>
      <c r="I691">
        <f>VLOOKUP($A691,SPY_main!$A:$C,2,FALSE)</f>
        <v>155.85</v>
      </c>
      <c r="J691">
        <f>IFERROR(VLOOKUP($A691,SPY_main!$A:$C,3,FALSE),J690)</f>
        <v>1.8446</v>
      </c>
      <c r="K691">
        <f>IFERROR(VLOOKUP($A691,SPY_main!$E:$F,2,FALSE),K690)</f>
        <v>5.2431299999999998</v>
      </c>
      <c r="L691">
        <f>IFERROR(VLOOKUP($A691,SPY_main!H:I,2,FALSE),L690)</f>
        <v>16.91</v>
      </c>
      <c r="M691">
        <f t="shared" si="70"/>
        <v>21.861499999999999</v>
      </c>
      <c r="N691">
        <f t="shared" si="71"/>
        <v>21.861499999999999</v>
      </c>
      <c r="O691">
        <f t="shared" si="72"/>
        <v>20.107399999999998</v>
      </c>
      <c r="P691">
        <f t="shared" si="73"/>
        <v>13.700200000000001</v>
      </c>
      <c r="Q691">
        <f t="shared" si="74"/>
        <v>10.713100000000001</v>
      </c>
      <c r="R691">
        <f t="shared" si="75"/>
        <v>10.705</v>
      </c>
      <c r="S691">
        <f t="shared" si="76"/>
        <v>10.705</v>
      </c>
      <c r="T691">
        <f>IFERROR(VLOOKUP($A691,TY_main!A:B,2,FALSE),T690)</f>
        <v>76.421875</v>
      </c>
    </row>
    <row r="692" spans="1:20" x14ac:dyDescent="0.25">
      <c r="A692" s="2">
        <f>SPY_IVOL!A692</f>
        <v>39363</v>
      </c>
      <c r="B692">
        <f>SPY_IVOL!B692</f>
        <v>21.0168</v>
      </c>
      <c r="C692">
        <f>SPY_IVOL!C692</f>
        <v>21.0168</v>
      </c>
      <c r="D692">
        <f>SPY_IVOL!D692</f>
        <v>20.3264</v>
      </c>
      <c r="E692">
        <f>SPY_IVOL!E692</f>
        <v>16.215499999999999</v>
      </c>
      <c r="F692">
        <f>SPY_IVOL!F692</f>
        <v>12.4762</v>
      </c>
      <c r="G692">
        <f>SPY_IVOL!G692</f>
        <v>11.5025</v>
      </c>
      <c r="H692">
        <f>SPY_IVOL!H692</f>
        <v>11.5025</v>
      </c>
      <c r="I692">
        <f>VLOOKUP($A692,SPY_main!$A:$C,2,FALSE)</f>
        <v>155.02000000000001</v>
      </c>
      <c r="J692">
        <f>IFERROR(VLOOKUP($A692,SPY_main!$A:$C,3,FALSE),J691)</f>
        <v>1.8545</v>
      </c>
      <c r="K692">
        <f>IFERROR(VLOOKUP($A692,SPY_main!$E:$F,2,FALSE),K691)</f>
        <v>5.2531299999999996</v>
      </c>
      <c r="L692">
        <f>IFERROR(VLOOKUP($A692,SPY_main!H:I,2,FALSE),L691)</f>
        <v>17.46</v>
      </c>
      <c r="M692">
        <f t="shared" si="70"/>
        <v>22.751799999999999</v>
      </c>
      <c r="N692">
        <f t="shared" si="71"/>
        <v>22.751799999999999</v>
      </c>
      <c r="O692">
        <f t="shared" si="72"/>
        <v>21.6327</v>
      </c>
      <c r="P692">
        <f t="shared" si="73"/>
        <v>15.1287</v>
      </c>
      <c r="Q692">
        <f t="shared" si="74"/>
        <v>12.6295</v>
      </c>
      <c r="R692">
        <f t="shared" si="75"/>
        <v>12.811400000000001</v>
      </c>
      <c r="S692">
        <f t="shared" si="76"/>
        <v>12.811400000000001</v>
      </c>
      <c r="T692">
        <f>IFERROR(VLOOKUP($A692,TY_main!A:B,2,FALSE),T691)</f>
        <v>76.421875</v>
      </c>
    </row>
    <row r="693" spans="1:20" x14ac:dyDescent="0.25">
      <c r="A693" s="2">
        <f>SPY_IVOL!A693</f>
        <v>39364</v>
      </c>
      <c r="B693">
        <f>SPY_IVOL!B693</f>
        <v>20.139700000000001</v>
      </c>
      <c r="C693">
        <f>SPY_IVOL!C693</f>
        <v>20.139700000000001</v>
      </c>
      <c r="D693">
        <f>SPY_IVOL!D693</f>
        <v>19.275300000000001</v>
      </c>
      <c r="E693">
        <f>SPY_IVOL!E693</f>
        <v>15.128399999999999</v>
      </c>
      <c r="F693">
        <f>SPY_IVOL!F693</f>
        <v>11.486599999999999</v>
      </c>
      <c r="G693">
        <f>SPY_IVOL!G693</f>
        <v>10.719900000000001</v>
      </c>
      <c r="H693">
        <f>SPY_IVOL!H693</f>
        <v>10.719900000000001</v>
      </c>
      <c r="I693">
        <f>VLOOKUP($A693,SPY_main!$A:$C,2,FALSE)</f>
        <v>156.47999999999999</v>
      </c>
      <c r="J693">
        <f>IFERROR(VLOOKUP($A693,SPY_main!$A:$C,3,FALSE),J692)</f>
        <v>1.8371999999999999</v>
      </c>
      <c r="K693">
        <f>IFERROR(VLOOKUP($A693,SPY_main!$E:$F,2,FALSE),K692)</f>
        <v>5.2487500000000002</v>
      </c>
      <c r="L693">
        <f>IFERROR(VLOOKUP($A693,SPY_main!H:I,2,FALSE),L692)</f>
        <v>16.12</v>
      </c>
      <c r="M693">
        <f t="shared" si="70"/>
        <v>22.571899999999999</v>
      </c>
      <c r="N693">
        <f t="shared" si="71"/>
        <v>22.571899999999999</v>
      </c>
      <c r="O693">
        <f t="shared" si="72"/>
        <v>20.924299999999999</v>
      </c>
      <c r="P693">
        <f t="shared" si="73"/>
        <v>13.936999999999999</v>
      </c>
      <c r="Q693">
        <f t="shared" si="74"/>
        <v>12.6205</v>
      </c>
      <c r="R693">
        <f t="shared" si="75"/>
        <v>12.9016</v>
      </c>
      <c r="S693">
        <f t="shared" si="76"/>
        <v>12.9016</v>
      </c>
      <c r="T693">
        <f>IFERROR(VLOOKUP($A693,TY_main!A:B,2,FALSE),T692)</f>
        <v>76.359375</v>
      </c>
    </row>
    <row r="694" spans="1:20" x14ac:dyDescent="0.25">
      <c r="A694" s="2">
        <f>SPY_IVOL!A694</f>
        <v>39365</v>
      </c>
      <c r="B694">
        <f>SPY_IVOL!B694</f>
        <v>20.294699999999999</v>
      </c>
      <c r="C694">
        <f>SPY_IVOL!C694</f>
        <v>20.294699999999999</v>
      </c>
      <c r="D694">
        <f>SPY_IVOL!D694</f>
        <v>19.5671</v>
      </c>
      <c r="E694">
        <f>SPY_IVOL!E694</f>
        <v>15.488300000000001</v>
      </c>
      <c r="F694">
        <f>SPY_IVOL!F694</f>
        <v>11.945499999999999</v>
      </c>
      <c r="G694">
        <f>SPY_IVOL!G694</f>
        <v>11.101000000000001</v>
      </c>
      <c r="H694">
        <f>SPY_IVOL!H694</f>
        <v>11.101000000000001</v>
      </c>
      <c r="I694">
        <f>VLOOKUP($A694,SPY_main!$A:$C,2,FALSE)</f>
        <v>156.22</v>
      </c>
      <c r="J694">
        <f>IFERROR(VLOOKUP($A694,SPY_main!$A:$C,3,FALSE),J693)</f>
        <v>1.8403</v>
      </c>
      <c r="K694">
        <f>IFERROR(VLOOKUP($A694,SPY_main!$E:$F,2,FALSE),K693)</f>
        <v>5.2474999999999996</v>
      </c>
      <c r="L694">
        <f>IFERROR(VLOOKUP($A694,SPY_main!H:I,2,FALSE),L693)</f>
        <v>16.670000000000002</v>
      </c>
      <c r="M694">
        <f t="shared" si="70"/>
        <v>22.975100000000001</v>
      </c>
      <c r="N694">
        <f t="shared" si="71"/>
        <v>22.975100000000001</v>
      </c>
      <c r="O694">
        <f t="shared" si="72"/>
        <v>21.503</v>
      </c>
      <c r="P694">
        <f t="shared" si="73"/>
        <v>14.415100000000001</v>
      </c>
      <c r="Q694">
        <f t="shared" si="74"/>
        <v>12.8376</v>
      </c>
      <c r="R694">
        <f t="shared" si="75"/>
        <v>12.8888</v>
      </c>
      <c r="S694">
        <f t="shared" si="76"/>
        <v>12.8888</v>
      </c>
      <c r="T694">
        <f>IFERROR(VLOOKUP($A694,TY_main!A:B,2,FALSE),T693)</f>
        <v>76.375</v>
      </c>
    </row>
    <row r="695" spans="1:20" x14ac:dyDescent="0.25">
      <c r="A695" s="2">
        <f>SPY_IVOL!A695</f>
        <v>39366</v>
      </c>
      <c r="B695">
        <f>SPY_IVOL!B695</f>
        <v>22.437999999999999</v>
      </c>
      <c r="C695">
        <f>SPY_IVOL!C695</f>
        <v>22.437999999999999</v>
      </c>
      <c r="D695">
        <f>SPY_IVOL!D695</f>
        <v>21.535499999999999</v>
      </c>
      <c r="E695">
        <f>SPY_IVOL!E695</f>
        <v>17.470099999999999</v>
      </c>
      <c r="F695">
        <f>SPY_IVOL!F695</f>
        <v>13.9625</v>
      </c>
      <c r="G695">
        <f>SPY_IVOL!G695</f>
        <v>13.170299999999999</v>
      </c>
      <c r="H695">
        <f>SPY_IVOL!H695</f>
        <v>13.170299999999999</v>
      </c>
      <c r="I695">
        <f>VLOOKUP($A695,SPY_main!$A:$C,2,FALSE)</f>
        <v>155.47</v>
      </c>
      <c r="J695">
        <f>IFERROR(VLOOKUP($A695,SPY_main!$A:$C,3,FALSE),J694)</f>
        <v>1.8492</v>
      </c>
      <c r="K695">
        <f>IFERROR(VLOOKUP($A695,SPY_main!$E:$F,2,FALSE),K694)</f>
        <v>5.2424999999999997</v>
      </c>
      <c r="L695">
        <f>IFERROR(VLOOKUP($A695,SPY_main!H:I,2,FALSE),L694)</f>
        <v>18.88</v>
      </c>
      <c r="M695">
        <f t="shared" si="70"/>
        <v>26.049499999999998</v>
      </c>
      <c r="N695">
        <f t="shared" si="71"/>
        <v>26.049499999999998</v>
      </c>
      <c r="O695">
        <f t="shared" si="72"/>
        <v>24.3292</v>
      </c>
      <c r="P695">
        <f t="shared" si="73"/>
        <v>17.3901</v>
      </c>
      <c r="Q695">
        <f t="shared" si="74"/>
        <v>16.085899999999999</v>
      </c>
      <c r="R695">
        <f t="shared" si="75"/>
        <v>16.617899999999999</v>
      </c>
      <c r="S695">
        <f t="shared" si="76"/>
        <v>16.617899999999999</v>
      </c>
      <c r="T695">
        <f>IFERROR(VLOOKUP($A695,TY_main!A:B,2,FALSE),T694)</f>
        <v>76.34375</v>
      </c>
    </row>
    <row r="696" spans="1:20" x14ac:dyDescent="0.25">
      <c r="A696" s="2">
        <f>SPY_IVOL!A696</f>
        <v>39367</v>
      </c>
      <c r="B696">
        <f>SPY_IVOL!B696</f>
        <v>21.1418</v>
      </c>
      <c r="C696">
        <f>SPY_IVOL!C696</f>
        <v>21.1418</v>
      </c>
      <c r="D696">
        <f>SPY_IVOL!D696</f>
        <v>20.3123</v>
      </c>
      <c r="E696">
        <f>SPY_IVOL!E696</f>
        <v>16.242100000000001</v>
      </c>
      <c r="F696">
        <f>SPY_IVOL!F696</f>
        <v>12.7624</v>
      </c>
      <c r="G696">
        <f>SPY_IVOL!G696</f>
        <v>11.961</v>
      </c>
      <c r="H696">
        <f>SPY_IVOL!H696</f>
        <v>11.961</v>
      </c>
      <c r="I696">
        <f>VLOOKUP($A696,SPY_main!$A:$C,2,FALSE)</f>
        <v>156.33000000000001</v>
      </c>
      <c r="J696">
        <f>IFERROR(VLOOKUP($A696,SPY_main!$A:$C,3,FALSE),J695)</f>
        <v>1.839</v>
      </c>
      <c r="K696">
        <f>IFERROR(VLOOKUP($A696,SPY_main!$E:$F,2,FALSE),K695)</f>
        <v>5.2237499999999999</v>
      </c>
      <c r="L696">
        <f>IFERROR(VLOOKUP($A696,SPY_main!H:I,2,FALSE),L695)</f>
        <v>17.73</v>
      </c>
      <c r="M696">
        <f t="shared" si="70"/>
        <v>24.3735</v>
      </c>
      <c r="N696">
        <f t="shared" si="71"/>
        <v>24.3735</v>
      </c>
      <c r="O696">
        <f t="shared" si="72"/>
        <v>22.419</v>
      </c>
      <c r="P696">
        <f t="shared" si="73"/>
        <v>14.4246</v>
      </c>
      <c r="Q696">
        <f t="shared" si="74"/>
        <v>14.4803</v>
      </c>
      <c r="R696">
        <f t="shared" si="75"/>
        <v>14.548500000000001</v>
      </c>
      <c r="S696">
        <f t="shared" si="76"/>
        <v>14.548500000000001</v>
      </c>
      <c r="T696">
        <f>IFERROR(VLOOKUP($A696,TY_main!A:B,2,FALSE),T695)</f>
        <v>76.203125</v>
      </c>
    </row>
    <row r="697" spans="1:20" x14ac:dyDescent="0.25">
      <c r="A697" s="2">
        <f>SPY_IVOL!A697</f>
        <v>39370</v>
      </c>
      <c r="B697">
        <f>SPY_IVOL!B697</f>
        <v>22.924399999999999</v>
      </c>
      <c r="C697">
        <f>SPY_IVOL!C697</f>
        <v>22.924399999999999</v>
      </c>
      <c r="D697">
        <f>SPY_IVOL!D697</f>
        <v>22.2652</v>
      </c>
      <c r="E697">
        <f>SPY_IVOL!E697</f>
        <v>18.1416</v>
      </c>
      <c r="F697">
        <f>SPY_IVOL!F697</f>
        <v>14.507099999999999</v>
      </c>
      <c r="G697">
        <f>SPY_IVOL!G697</f>
        <v>13.5205</v>
      </c>
      <c r="H697">
        <f>SPY_IVOL!H697</f>
        <v>13.5205</v>
      </c>
      <c r="I697">
        <f>VLOOKUP($A697,SPY_main!$A:$C,2,FALSE)</f>
        <v>155.01</v>
      </c>
      <c r="J697">
        <f>IFERROR(VLOOKUP($A697,SPY_main!$A:$C,3,FALSE),J696)</f>
        <v>1.8546</v>
      </c>
      <c r="K697">
        <f>IFERROR(VLOOKUP($A697,SPY_main!$E:$F,2,FALSE),K696)</f>
        <v>5.2143800000000002</v>
      </c>
      <c r="L697">
        <f>IFERROR(VLOOKUP($A697,SPY_main!H:I,2,FALSE),L696)</f>
        <v>19.25</v>
      </c>
      <c r="M697">
        <f t="shared" si="70"/>
        <v>30.790900000000001</v>
      </c>
      <c r="N697">
        <f t="shared" si="71"/>
        <v>30.790900000000001</v>
      </c>
      <c r="O697">
        <f t="shared" si="72"/>
        <v>28.9556</v>
      </c>
      <c r="P697">
        <f t="shared" si="73"/>
        <v>18.650600000000001</v>
      </c>
      <c r="Q697">
        <f t="shared" si="74"/>
        <v>17.389500000000002</v>
      </c>
      <c r="R697">
        <f t="shared" si="75"/>
        <v>17.389500000000002</v>
      </c>
      <c r="S697">
        <f t="shared" si="76"/>
        <v>17.389500000000002</v>
      </c>
      <c r="T697">
        <f>IFERROR(VLOOKUP($A697,TY_main!A:B,2,FALSE),T696)</f>
        <v>76.328125</v>
      </c>
    </row>
    <row r="698" spans="1:20" x14ac:dyDescent="0.25">
      <c r="A698" s="2">
        <f>SPY_IVOL!A698</f>
        <v>39371</v>
      </c>
      <c r="B698">
        <f>SPY_IVOL!B698</f>
        <v>23.972899999999999</v>
      </c>
      <c r="C698">
        <f>SPY_IVOL!C698</f>
        <v>23.972899999999999</v>
      </c>
      <c r="D698">
        <f>SPY_IVOL!D698</f>
        <v>22.812100000000001</v>
      </c>
      <c r="E698">
        <f>SPY_IVOL!E698</f>
        <v>18.569600000000001</v>
      </c>
      <c r="F698">
        <f>SPY_IVOL!F698</f>
        <v>14.7935</v>
      </c>
      <c r="G698">
        <f>SPY_IVOL!G698</f>
        <v>13.970800000000001</v>
      </c>
      <c r="H698">
        <f>SPY_IVOL!H698</f>
        <v>13.970800000000001</v>
      </c>
      <c r="I698">
        <f>VLOOKUP($A698,SPY_main!$A:$C,2,FALSE)</f>
        <v>153.78</v>
      </c>
      <c r="J698">
        <f>IFERROR(VLOOKUP($A698,SPY_main!$A:$C,3,FALSE),J697)</f>
        <v>1.8694999999999999</v>
      </c>
      <c r="K698">
        <f>IFERROR(VLOOKUP($A698,SPY_main!$E:$F,2,FALSE),K697)</f>
        <v>5.2087500000000002</v>
      </c>
      <c r="L698">
        <f>IFERROR(VLOOKUP($A698,SPY_main!H:I,2,FALSE),L697)</f>
        <v>20.02</v>
      </c>
      <c r="M698">
        <f t="shared" si="70"/>
        <v>36.161900000000003</v>
      </c>
      <c r="N698">
        <f t="shared" si="71"/>
        <v>36.161900000000003</v>
      </c>
      <c r="O698">
        <f t="shared" si="72"/>
        <v>31.741499999999998</v>
      </c>
      <c r="P698">
        <f t="shared" si="73"/>
        <v>19.3902</v>
      </c>
      <c r="Q698">
        <f t="shared" si="74"/>
        <v>20.910499999999999</v>
      </c>
      <c r="R698">
        <f t="shared" si="75"/>
        <v>20.910499999999999</v>
      </c>
      <c r="S698">
        <f t="shared" si="76"/>
        <v>20.910499999999999</v>
      </c>
      <c r="T698">
        <f>IFERROR(VLOOKUP($A698,TY_main!A:B,2,FALSE),T697)</f>
        <v>76.4375</v>
      </c>
    </row>
    <row r="699" spans="1:20" x14ac:dyDescent="0.25">
      <c r="A699" s="2">
        <f>SPY_IVOL!A699</f>
        <v>39372</v>
      </c>
      <c r="B699">
        <f>SPY_IVOL!B699</f>
        <v>22.1739</v>
      </c>
      <c r="C699">
        <f>SPY_IVOL!C699</f>
        <v>22.1739</v>
      </c>
      <c r="D699">
        <f>SPY_IVOL!D699</f>
        <v>21.275099999999998</v>
      </c>
      <c r="E699">
        <f>SPY_IVOL!E699</f>
        <v>16.915099999999999</v>
      </c>
      <c r="F699">
        <f>SPY_IVOL!F699</f>
        <v>13.2623</v>
      </c>
      <c r="G699">
        <f>SPY_IVOL!G699</f>
        <v>12.450799999999999</v>
      </c>
      <c r="H699">
        <f>SPY_IVOL!H699</f>
        <v>12.450799999999999</v>
      </c>
      <c r="I699">
        <f>VLOOKUP($A699,SPY_main!$A:$C,2,FALSE)</f>
        <v>154.25</v>
      </c>
      <c r="J699">
        <f>IFERROR(VLOOKUP($A699,SPY_main!$A:$C,3,FALSE),J698)</f>
        <v>1.8637999999999999</v>
      </c>
      <c r="K699">
        <f>IFERROR(VLOOKUP($A699,SPY_main!$E:$F,2,FALSE),K698)</f>
        <v>5.1987500000000004</v>
      </c>
      <c r="L699">
        <f>IFERROR(VLOOKUP($A699,SPY_main!H:I,2,FALSE),L698)</f>
        <v>18.54</v>
      </c>
      <c r="M699">
        <f t="shared" si="70"/>
        <v>41.189399999999999</v>
      </c>
      <c r="N699">
        <f t="shared" si="71"/>
        <v>41.189399999999999</v>
      </c>
      <c r="O699">
        <f t="shared" si="72"/>
        <v>36.222299999999997</v>
      </c>
      <c r="P699">
        <f t="shared" si="73"/>
        <v>17.9984</v>
      </c>
      <c r="Q699">
        <f t="shared" si="74"/>
        <v>20.765599999999999</v>
      </c>
      <c r="R699">
        <f t="shared" si="75"/>
        <v>20.765599999999999</v>
      </c>
      <c r="S699">
        <f t="shared" si="76"/>
        <v>20.765599999999999</v>
      </c>
      <c r="T699">
        <f>IFERROR(VLOOKUP($A699,TY_main!A:B,2,FALSE),T698)</f>
        <v>76.984375</v>
      </c>
    </row>
    <row r="700" spans="1:20" x14ac:dyDescent="0.25">
      <c r="A700" s="2">
        <f>SPY_IVOL!A700</f>
        <v>39373</v>
      </c>
      <c r="B700">
        <f>SPY_IVOL!B700</f>
        <v>22.598299999999998</v>
      </c>
      <c r="C700">
        <f>SPY_IVOL!C700</f>
        <v>22.598299999999998</v>
      </c>
      <c r="D700">
        <f>SPY_IVOL!D700</f>
        <v>21.471900000000002</v>
      </c>
      <c r="E700">
        <f>SPY_IVOL!E700</f>
        <v>17.170400000000001</v>
      </c>
      <c r="F700">
        <f>SPY_IVOL!F700</f>
        <v>13.400700000000001</v>
      </c>
      <c r="G700">
        <f>SPY_IVOL!G700</f>
        <v>12.657</v>
      </c>
      <c r="H700">
        <f>SPY_IVOL!H700</f>
        <v>12.657</v>
      </c>
      <c r="I700">
        <f>VLOOKUP($A700,SPY_main!$A:$C,2,FALSE)</f>
        <v>153.69</v>
      </c>
      <c r="J700">
        <f>IFERROR(VLOOKUP($A700,SPY_main!$A:$C,3,FALSE),J699)</f>
        <v>1.8706</v>
      </c>
      <c r="K700">
        <f>IFERROR(VLOOKUP($A700,SPY_main!$E:$F,2,FALSE),K699)</f>
        <v>5.18</v>
      </c>
      <c r="L700">
        <f>IFERROR(VLOOKUP($A700,SPY_main!H:I,2,FALSE),L699)</f>
        <v>18.5</v>
      </c>
      <c r="M700">
        <f t="shared" si="70"/>
        <v>58.0137</v>
      </c>
      <c r="N700">
        <f t="shared" si="71"/>
        <v>58.0137</v>
      </c>
      <c r="O700">
        <f t="shared" si="72"/>
        <v>46.395400000000002</v>
      </c>
      <c r="P700">
        <f t="shared" si="73"/>
        <v>18.278199999999998</v>
      </c>
      <c r="Q700">
        <f t="shared" si="74"/>
        <v>21.072800000000001</v>
      </c>
      <c r="R700">
        <f t="shared" si="75"/>
        <v>21.072800000000001</v>
      </c>
      <c r="S700">
        <f t="shared" si="76"/>
        <v>21.072800000000001</v>
      </c>
      <c r="T700">
        <f>IFERROR(VLOOKUP($A700,TY_main!A:B,2,FALSE),T699)</f>
        <v>77.203125</v>
      </c>
    </row>
    <row r="701" spans="1:20" x14ac:dyDescent="0.25">
      <c r="A701" s="2">
        <f>SPY_IVOL!A701</f>
        <v>39374</v>
      </c>
      <c r="B701">
        <f>SPY_IVOL!B701</f>
        <v>25.19</v>
      </c>
      <c r="C701">
        <f>SPY_IVOL!C701</f>
        <v>25.19</v>
      </c>
      <c r="D701">
        <f>SPY_IVOL!D701</f>
        <v>24.130700000000001</v>
      </c>
      <c r="E701">
        <f>SPY_IVOL!E701</f>
        <v>20.785599999999999</v>
      </c>
      <c r="F701">
        <f>SPY_IVOL!F701</f>
        <v>17.845600000000001</v>
      </c>
      <c r="G701">
        <f>SPY_IVOL!G701</f>
        <v>17.128399999999999</v>
      </c>
      <c r="H701">
        <f>SPY_IVOL!H701</f>
        <v>17.128399999999999</v>
      </c>
      <c r="I701">
        <f>VLOOKUP($A701,SPY_main!$A:$C,2,FALSE)</f>
        <v>149.66999999999999</v>
      </c>
      <c r="J701">
        <f>IFERROR(VLOOKUP($A701,SPY_main!$A:$C,3,FALSE),J700)</f>
        <v>1.9208000000000001</v>
      </c>
      <c r="K701">
        <f>IFERROR(VLOOKUP($A701,SPY_main!$E:$F,2,FALSE),K700)</f>
        <v>5.1512500000000001</v>
      </c>
      <c r="L701">
        <f>IFERROR(VLOOKUP($A701,SPY_main!H:I,2,FALSE),L700)</f>
        <v>22.96</v>
      </c>
      <c r="M701">
        <f t="shared" si="70"/>
        <v>26.9132</v>
      </c>
      <c r="N701">
        <f t="shared" si="71"/>
        <v>26.9132</v>
      </c>
      <c r="O701">
        <f t="shared" si="72"/>
        <v>25.65</v>
      </c>
      <c r="P701">
        <f t="shared" si="73"/>
        <v>21.26</v>
      </c>
      <c r="Q701">
        <f t="shared" si="74"/>
        <v>17.057099999999998</v>
      </c>
      <c r="R701">
        <f t="shared" si="75"/>
        <v>16.0398</v>
      </c>
      <c r="S701">
        <f t="shared" si="76"/>
        <v>16.0398</v>
      </c>
      <c r="T701">
        <f>IFERROR(VLOOKUP($A701,TY_main!A:B,2,FALSE),T700)</f>
        <v>77.6875</v>
      </c>
    </row>
    <row r="702" spans="1:20" x14ac:dyDescent="0.25">
      <c r="A702" s="2">
        <f>SPY_IVOL!A702</f>
        <v>39377</v>
      </c>
      <c r="B702">
        <f>SPY_IVOL!B702</f>
        <v>24.5855</v>
      </c>
      <c r="C702">
        <f>SPY_IVOL!C702</f>
        <v>24.5855</v>
      </c>
      <c r="D702">
        <f>SPY_IVOL!D702</f>
        <v>23.6174</v>
      </c>
      <c r="E702">
        <f>SPY_IVOL!E702</f>
        <v>20.131499999999999</v>
      </c>
      <c r="F702">
        <f>SPY_IVOL!F702</f>
        <v>16.941299999999998</v>
      </c>
      <c r="G702">
        <f>SPY_IVOL!G702</f>
        <v>16.122299999999999</v>
      </c>
      <c r="H702">
        <f>SPY_IVOL!H702</f>
        <v>16.122299999999999</v>
      </c>
      <c r="I702">
        <f>VLOOKUP($A702,SPY_main!$A:$C,2,FALSE)</f>
        <v>150.54</v>
      </c>
      <c r="J702">
        <f>IFERROR(VLOOKUP($A702,SPY_main!$A:$C,3,FALSE),J701)</f>
        <v>1.9097</v>
      </c>
      <c r="K702">
        <f>IFERROR(VLOOKUP($A702,SPY_main!$E:$F,2,FALSE),K701)</f>
        <v>5.0925000000000002</v>
      </c>
      <c r="L702">
        <f>IFERROR(VLOOKUP($A702,SPY_main!H:I,2,FALSE),L701)</f>
        <v>21.64</v>
      </c>
      <c r="M702">
        <f t="shared" si="70"/>
        <v>25.979099999999999</v>
      </c>
      <c r="N702">
        <f t="shared" si="71"/>
        <v>25.979099999999999</v>
      </c>
      <c r="O702">
        <f t="shared" si="72"/>
        <v>24.753</v>
      </c>
      <c r="P702">
        <f t="shared" si="73"/>
        <v>20.217300000000002</v>
      </c>
      <c r="Q702">
        <f t="shared" si="74"/>
        <v>15.877800000000001</v>
      </c>
      <c r="R702">
        <f t="shared" si="75"/>
        <v>14.735799999999999</v>
      </c>
      <c r="S702">
        <f t="shared" si="76"/>
        <v>14.735799999999999</v>
      </c>
      <c r="T702">
        <f>IFERROR(VLOOKUP($A702,TY_main!A:B,2,FALSE),T701)</f>
        <v>77.65625</v>
      </c>
    </row>
    <row r="703" spans="1:20" x14ac:dyDescent="0.25">
      <c r="A703" s="2">
        <f>SPY_IVOL!A703</f>
        <v>39378</v>
      </c>
      <c r="B703">
        <f>SPY_IVOL!B703</f>
        <v>23.577100000000002</v>
      </c>
      <c r="C703">
        <f>SPY_IVOL!C703</f>
        <v>23.577100000000002</v>
      </c>
      <c r="D703">
        <f>SPY_IVOL!D703</f>
        <v>22.583400000000001</v>
      </c>
      <c r="E703">
        <f>SPY_IVOL!E703</f>
        <v>19.046700000000001</v>
      </c>
      <c r="F703">
        <f>SPY_IVOL!F703</f>
        <v>15.8383</v>
      </c>
      <c r="G703">
        <f>SPY_IVOL!G703</f>
        <v>15.059799999999999</v>
      </c>
      <c r="H703">
        <f>SPY_IVOL!H703</f>
        <v>15.059799999999999</v>
      </c>
      <c r="I703">
        <f>VLOOKUP($A703,SPY_main!$A:$C,2,FALSE)</f>
        <v>151.76</v>
      </c>
      <c r="J703">
        <f>IFERROR(VLOOKUP($A703,SPY_main!$A:$C,3,FALSE),J702)</f>
        <v>1.8944000000000001</v>
      </c>
      <c r="K703">
        <f>IFERROR(VLOOKUP($A703,SPY_main!$E:$F,2,FALSE),K702)</f>
        <v>5.0837500000000002</v>
      </c>
      <c r="L703">
        <f>IFERROR(VLOOKUP($A703,SPY_main!H:I,2,FALSE),L702)</f>
        <v>20.41</v>
      </c>
      <c r="M703">
        <f t="shared" si="70"/>
        <v>24.9709</v>
      </c>
      <c r="N703">
        <f t="shared" si="71"/>
        <v>24.9709</v>
      </c>
      <c r="O703">
        <f t="shared" si="72"/>
        <v>23.679600000000001</v>
      </c>
      <c r="P703">
        <f t="shared" si="73"/>
        <v>18.8002</v>
      </c>
      <c r="Q703">
        <f t="shared" si="74"/>
        <v>14.203900000000001</v>
      </c>
      <c r="R703">
        <f t="shared" si="75"/>
        <v>13.1516</v>
      </c>
      <c r="S703">
        <f t="shared" si="76"/>
        <v>13.1516</v>
      </c>
      <c r="T703">
        <f>IFERROR(VLOOKUP($A703,TY_main!A:B,2,FALSE),T702)</f>
        <v>77.65625</v>
      </c>
    </row>
    <row r="704" spans="1:20" x14ac:dyDescent="0.25">
      <c r="A704" s="2">
        <f>SPY_IVOL!A704</f>
        <v>39379</v>
      </c>
      <c r="B704">
        <f>SPY_IVOL!B704</f>
        <v>23.936199999999999</v>
      </c>
      <c r="C704">
        <f>SPY_IVOL!C704</f>
        <v>23.936199999999999</v>
      </c>
      <c r="D704">
        <f>SPY_IVOL!D704</f>
        <v>22.999400000000001</v>
      </c>
      <c r="E704">
        <f>SPY_IVOL!E704</f>
        <v>19.3904</v>
      </c>
      <c r="F704">
        <f>SPY_IVOL!F704</f>
        <v>15.998699999999999</v>
      </c>
      <c r="G704">
        <f>SPY_IVOL!G704</f>
        <v>15.132400000000001</v>
      </c>
      <c r="H704">
        <f>SPY_IVOL!H704</f>
        <v>15.132400000000001</v>
      </c>
      <c r="I704">
        <f>VLOOKUP($A704,SPY_main!$A:$C,2,FALSE)</f>
        <v>151.47999999999999</v>
      </c>
      <c r="J704">
        <f>IFERROR(VLOOKUP($A704,SPY_main!$A:$C,3,FALSE),J703)</f>
        <v>1.8978999999999999</v>
      </c>
      <c r="K704">
        <f>IFERROR(VLOOKUP($A704,SPY_main!$E:$F,2,FALSE),K703)</f>
        <v>5.0650000000000004</v>
      </c>
      <c r="L704">
        <f>IFERROR(VLOOKUP($A704,SPY_main!H:I,2,FALSE),L703)</f>
        <v>20.8</v>
      </c>
      <c r="M704">
        <f t="shared" si="70"/>
        <v>25.283999999999999</v>
      </c>
      <c r="N704">
        <f t="shared" si="71"/>
        <v>25.283999999999999</v>
      </c>
      <c r="O704">
        <f t="shared" si="72"/>
        <v>24.119900000000001</v>
      </c>
      <c r="P704">
        <f t="shared" si="73"/>
        <v>19.342400000000001</v>
      </c>
      <c r="Q704">
        <f t="shared" si="74"/>
        <v>14.6662</v>
      </c>
      <c r="R704">
        <f t="shared" si="75"/>
        <v>13.4901</v>
      </c>
      <c r="S704">
        <f t="shared" si="76"/>
        <v>13.4901</v>
      </c>
      <c r="T704">
        <f>IFERROR(VLOOKUP($A704,TY_main!A:B,2,FALSE),T703)</f>
        <v>78.015625</v>
      </c>
    </row>
    <row r="705" spans="1:20" x14ac:dyDescent="0.25">
      <c r="A705" s="2">
        <f>SPY_IVOL!A705</f>
        <v>39380</v>
      </c>
      <c r="B705">
        <f>SPY_IVOL!B705</f>
        <v>24.227</v>
      </c>
      <c r="C705">
        <f>SPY_IVOL!C705</f>
        <v>24.227</v>
      </c>
      <c r="D705">
        <f>SPY_IVOL!D705</f>
        <v>23.227599999999999</v>
      </c>
      <c r="E705">
        <f>SPY_IVOL!E705</f>
        <v>19.691099999999999</v>
      </c>
      <c r="F705">
        <f>SPY_IVOL!F705</f>
        <v>16.2544</v>
      </c>
      <c r="G705">
        <f>SPY_IVOL!G705</f>
        <v>15.418100000000001</v>
      </c>
      <c r="H705">
        <f>SPY_IVOL!H705</f>
        <v>15.418100000000001</v>
      </c>
      <c r="I705">
        <f>VLOOKUP($A705,SPY_main!$A:$C,2,FALSE)</f>
        <v>151.84</v>
      </c>
      <c r="J705">
        <f>IFERROR(VLOOKUP($A705,SPY_main!$A:$C,3,FALSE),J704)</f>
        <v>1.8934</v>
      </c>
      <c r="K705">
        <f>IFERROR(VLOOKUP($A705,SPY_main!$E:$F,2,FALSE),K704)</f>
        <v>5.0106299999999999</v>
      </c>
      <c r="L705">
        <f>IFERROR(VLOOKUP($A705,SPY_main!H:I,2,FALSE),L704)</f>
        <v>21.17</v>
      </c>
      <c r="M705">
        <f t="shared" si="70"/>
        <v>25.611999999999998</v>
      </c>
      <c r="N705">
        <f t="shared" si="71"/>
        <v>25.611999999999998</v>
      </c>
      <c r="O705">
        <f t="shared" si="72"/>
        <v>24.497499999999999</v>
      </c>
      <c r="P705">
        <f t="shared" si="73"/>
        <v>20.0472</v>
      </c>
      <c r="Q705">
        <f t="shared" si="74"/>
        <v>15.2074</v>
      </c>
      <c r="R705">
        <f t="shared" si="75"/>
        <v>14.04</v>
      </c>
      <c r="S705">
        <f t="shared" si="76"/>
        <v>14.04</v>
      </c>
      <c r="T705">
        <f>IFERROR(VLOOKUP($A705,TY_main!A:B,2,FALSE),T704)</f>
        <v>77.890625</v>
      </c>
    </row>
    <row r="706" spans="1:20" x14ac:dyDescent="0.25">
      <c r="A706" s="2">
        <f>SPY_IVOL!A706</f>
        <v>39381</v>
      </c>
      <c r="B706">
        <f>SPY_IVOL!B706</f>
        <v>22.9621</v>
      </c>
      <c r="C706">
        <f>SPY_IVOL!C706</f>
        <v>22.9621</v>
      </c>
      <c r="D706">
        <f>SPY_IVOL!D706</f>
        <v>22.054600000000001</v>
      </c>
      <c r="E706">
        <f>SPY_IVOL!E706</f>
        <v>18.386500000000002</v>
      </c>
      <c r="F706">
        <f>SPY_IVOL!F706</f>
        <v>15.007</v>
      </c>
      <c r="G706">
        <f>SPY_IVOL!G706</f>
        <v>14.197100000000001</v>
      </c>
      <c r="H706">
        <f>SPY_IVOL!H706</f>
        <v>14.197100000000001</v>
      </c>
      <c r="I706">
        <f>VLOOKUP($A706,SPY_main!$A:$C,2,FALSE)</f>
        <v>153.62</v>
      </c>
      <c r="J706">
        <f>IFERROR(VLOOKUP($A706,SPY_main!$A:$C,3,FALSE),J705)</f>
        <v>1.8714</v>
      </c>
      <c r="K706">
        <f>IFERROR(VLOOKUP($A706,SPY_main!$E:$F,2,FALSE),K705)</f>
        <v>4.9837499999999997</v>
      </c>
      <c r="L706">
        <f>IFERROR(VLOOKUP($A706,SPY_main!H:I,2,FALSE),L705)</f>
        <v>19.559999999999999</v>
      </c>
      <c r="M706">
        <f t="shared" ref="M706:M769" si="77">IFERROR(VLOOKUP($A706,FirstM,2,FALSE),M705)</f>
        <v>24.128599999999999</v>
      </c>
      <c r="N706">
        <f t="shared" ref="N706:N769" si="78">IFERROR(VLOOKUP($A706,FirstM,3,FALSE),N705)</f>
        <v>24.128599999999999</v>
      </c>
      <c r="O706">
        <f t="shared" ref="O706:O769" si="79">IFERROR(VLOOKUP($A706,FirstM,4,FALSE),O705)</f>
        <v>23.056899999999999</v>
      </c>
      <c r="P706">
        <f t="shared" ref="P706:P769" si="80">IFERROR(VLOOKUP($A706,FirstM,5,FALSE),P705)</f>
        <v>18.271000000000001</v>
      </c>
      <c r="Q706">
        <f t="shared" ref="Q706:Q769" si="81">IFERROR(VLOOKUP($A706,FirstM,6,FALSE),Q705)</f>
        <v>13.5442</v>
      </c>
      <c r="R706">
        <f t="shared" ref="R706:R769" si="82">IFERROR(VLOOKUP($A706,FirstM,7,FALSE),R705)</f>
        <v>12.4947</v>
      </c>
      <c r="S706">
        <f t="shared" ref="S706:S769" si="83">IFERROR(VLOOKUP($A706,FirstM,8,FALSE),S705)</f>
        <v>12.4947</v>
      </c>
      <c r="T706">
        <f>IFERROR(VLOOKUP($A706,TY_main!A:B,2,FALSE),T705)</f>
        <v>77.734375</v>
      </c>
    </row>
    <row r="707" spans="1:20" x14ac:dyDescent="0.25">
      <c r="A707" s="2">
        <f>SPY_IVOL!A707</f>
        <v>39384</v>
      </c>
      <c r="B707">
        <f>SPY_IVOL!B707</f>
        <v>22.7943</v>
      </c>
      <c r="C707">
        <f>SPY_IVOL!C707</f>
        <v>22.7943</v>
      </c>
      <c r="D707">
        <f>SPY_IVOL!D707</f>
        <v>22.1297</v>
      </c>
      <c r="E707">
        <f>SPY_IVOL!E707</f>
        <v>18.360800000000001</v>
      </c>
      <c r="F707">
        <f>SPY_IVOL!F707</f>
        <v>14.772600000000001</v>
      </c>
      <c r="G707">
        <f>SPY_IVOL!G707</f>
        <v>13.7658</v>
      </c>
      <c r="H707">
        <f>SPY_IVOL!H707</f>
        <v>13.7658</v>
      </c>
      <c r="I707">
        <f>VLOOKUP($A707,SPY_main!$A:$C,2,FALSE)</f>
        <v>154.13</v>
      </c>
      <c r="J707">
        <f>IFERROR(VLOOKUP($A707,SPY_main!$A:$C,3,FALSE),J706)</f>
        <v>1.8652</v>
      </c>
      <c r="K707">
        <f>IFERROR(VLOOKUP($A707,SPY_main!$E:$F,2,FALSE),K706)</f>
        <v>4.96</v>
      </c>
      <c r="L707">
        <f>IFERROR(VLOOKUP($A707,SPY_main!H:I,2,FALSE),L706)</f>
        <v>19.87</v>
      </c>
      <c r="M707">
        <f t="shared" si="77"/>
        <v>24.428000000000001</v>
      </c>
      <c r="N707">
        <f t="shared" si="78"/>
        <v>24.428000000000001</v>
      </c>
      <c r="O707">
        <f t="shared" si="79"/>
        <v>23.667400000000001</v>
      </c>
      <c r="P707">
        <f t="shared" si="80"/>
        <v>18.799700000000001</v>
      </c>
      <c r="Q707">
        <f t="shared" si="81"/>
        <v>13.9285</v>
      </c>
      <c r="R707">
        <f t="shared" si="82"/>
        <v>12.8634</v>
      </c>
      <c r="S707">
        <f t="shared" si="83"/>
        <v>12.8634</v>
      </c>
      <c r="T707">
        <f>IFERROR(VLOOKUP($A707,TY_main!A:B,2,FALSE),T706)</f>
        <v>77.75</v>
      </c>
    </row>
    <row r="708" spans="1:20" x14ac:dyDescent="0.25">
      <c r="A708" s="2">
        <f>SPY_IVOL!A708</f>
        <v>39385</v>
      </c>
      <c r="B708">
        <f>SPY_IVOL!B708</f>
        <v>23.772400000000001</v>
      </c>
      <c r="C708">
        <f>SPY_IVOL!C708</f>
        <v>23.772400000000001</v>
      </c>
      <c r="D708">
        <f>SPY_IVOL!D708</f>
        <v>23.108799999999999</v>
      </c>
      <c r="E708">
        <f>SPY_IVOL!E708</f>
        <v>19.357600000000001</v>
      </c>
      <c r="F708">
        <f>SPY_IVOL!F708</f>
        <v>15.765700000000001</v>
      </c>
      <c r="G708">
        <f>SPY_IVOL!G708</f>
        <v>14.6906</v>
      </c>
      <c r="H708">
        <f>SPY_IVOL!H708</f>
        <v>14.6906</v>
      </c>
      <c r="I708">
        <f>VLOOKUP($A708,SPY_main!$A:$C,2,FALSE)</f>
        <v>153.06</v>
      </c>
      <c r="J708">
        <f>IFERROR(VLOOKUP($A708,SPY_main!$A:$C,3,FALSE),J707)</f>
        <v>1.8783000000000001</v>
      </c>
      <c r="K708">
        <f>IFERROR(VLOOKUP($A708,SPY_main!$E:$F,2,FALSE),K707)</f>
        <v>4.9112499999999999</v>
      </c>
      <c r="L708">
        <f>IFERROR(VLOOKUP($A708,SPY_main!H:I,2,FALSE),L707)</f>
        <v>21.07</v>
      </c>
      <c r="M708">
        <f t="shared" si="77"/>
        <v>26.235299999999999</v>
      </c>
      <c r="N708">
        <f t="shared" si="78"/>
        <v>26.235299999999999</v>
      </c>
      <c r="O708">
        <f t="shared" si="79"/>
        <v>25.468399999999999</v>
      </c>
      <c r="P708">
        <f t="shared" si="80"/>
        <v>20.605399999999999</v>
      </c>
      <c r="Q708">
        <f t="shared" si="81"/>
        <v>15.555400000000001</v>
      </c>
      <c r="R708">
        <f t="shared" si="82"/>
        <v>14.2369</v>
      </c>
      <c r="S708">
        <f t="shared" si="83"/>
        <v>14.2369</v>
      </c>
      <c r="T708">
        <f>IFERROR(VLOOKUP($A708,TY_main!A:B,2,FALSE),T707)</f>
        <v>77.75</v>
      </c>
    </row>
    <row r="709" spans="1:20" x14ac:dyDescent="0.25">
      <c r="A709" s="2">
        <f>SPY_IVOL!A709</f>
        <v>39386</v>
      </c>
      <c r="B709">
        <f>SPY_IVOL!B709</f>
        <v>21.9346</v>
      </c>
      <c r="C709">
        <f>SPY_IVOL!C709</f>
        <v>21.9346</v>
      </c>
      <c r="D709">
        <f>SPY_IVOL!D709</f>
        <v>20.970099999999999</v>
      </c>
      <c r="E709">
        <f>SPY_IVOL!E709</f>
        <v>17.152799999999999</v>
      </c>
      <c r="F709">
        <f>SPY_IVOL!F709</f>
        <v>13.5974</v>
      </c>
      <c r="G709">
        <f>SPY_IVOL!G709</f>
        <v>12.7994</v>
      </c>
      <c r="H709">
        <f>SPY_IVOL!H709</f>
        <v>12.7994</v>
      </c>
      <c r="I709">
        <f>VLOOKUP($A709,SPY_main!$A:$C,2,FALSE)</f>
        <v>154.65</v>
      </c>
      <c r="J709">
        <f>IFERROR(VLOOKUP($A709,SPY_main!$A:$C,3,FALSE),J708)</f>
        <v>1.859</v>
      </c>
      <c r="K709">
        <f>IFERROR(VLOOKUP($A709,SPY_main!$E:$F,2,FALSE),K708)</f>
        <v>4.8937499999999998</v>
      </c>
      <c r="L709">
        <f>IFERROR(VLOOKUP($A709,SPY_main!H:I,2,FALSE),L708)</f>
        <v>18.53</v>
      </c>
      <c r="M709">
        <f t="shared" si="77"/>
        <v>23.224499999999999</v>
      </c>
      <c r="N709">
        <f t="shared" si="78"/>
        <v>23.224499999999999</v>
      </c>
      <c r="O709">
        <f t="shared" si="79"/>
        <v>22.102799999999998</v>
      </c>
      <c r="P709">
        <f t="shared" si="80"/>
        <v>16.93</v>
      </c>
      <c r="Q709">
        <f t="shared" si="81"/>
        <v>12.540699999999999</v>
      </c>
      <c r="R709">
        <f t="shared" si="82"/>
        <v>12.144</v>
      </c>
      <c r="S709">
        <f t="shared" si="83"/>
        <v>12.144</v>
      </c>
      <c r="T709">
        <f>IFERROR(VLOOKUP($A709,TY_main!A:B,2,FALSE),T708)</f>
        <v>77.296875</v>
      </c>
    </row>
    <row r="710" spans="1:20" x14ac:dyDescent="0.25">
      <c r="A710" s="2">
        <f>SPY_IVOL!A710</f>
        <v>39387</v>
      </c>
      <c r="B710">
        <f>SPY_IVOL!B710</f>
        <v>25.555299999999999</v>
      </c>
      <c r="C710">
        <f>SPY_IVOL!C710</f>
        <v>25.555299999999999</v>
      </c>
      <c r="D710">
        <f>SPY_IVOL!D710</f>
        <v>24.7882</v>
      </c>
      <c r="E710">
        <f>SPY_IVOL!E710</f>
        <v>21.032399999999999</v>
      </c>
      <c r="F710">
        <f>SPY_IVOL!F710</f>
        <v>17.501200000000001</v>
      </c>
      <c r="G710">
        <f>SPY_IVOL!G710</f>
        <v>16.402899999999999</v>
      </c>
      <c r="H710">
        <f>SPY_IVOL!H710</f>
        <v>16.402899999999999</v>
      </c>
      <c r="I710">
        <f>VLOOKUP($A710,SPY_main!$A:$C,2,FALSE)</f>
        <v>151.03</v>
      </c>
      <c r="J710">
        <f>IFERROR(VLOOKUP($A710,SPY_main!$A:$C,3,FALSE),J709)</f>
        <v>1.9035</v>
      </c>
      <c r="K710">
        <f>IFERROR(VLOOKUP($A710,SPY_main!$E:$F,2,FALSE),K709)</f>
        <v>4.8775000000000004</v>
      </c>
      <c r="L710">
        <f>IFERROR(VLOOKUP($A710,SPY_main!H:I,2,FALSE),L709)</f>
        <v>23.21</v>
      </c>
      <c r="M710">
        <f t="shared" si="77"/>
        <v>28.255299999999998</v>
      </c>
      <c r="N710">
        <f t="shared" si="78"/>
        <v>28.255299999999998</v>
      </c>
      <c r="O710">
        <f t="shared" si="79"/>
        <v>27.337499999999999</v>
      </c>
      <c r="P710">
        <f t="shared" si="80"/>
        <v>22.206700000000001</v>
      </c>
      <c r="Q710">
        <f t="shared" si="81"/>
        <v>16.633099999999999</v>
      </c>
      <c r="R710">
        <f t="shared" si="82"/>
        <v>14.8795</v>
      </c>
      <c r="S710">
        <f t="shared" si="83"/>
        <v>14.8795</v>
      </c>
      <c r="T710">
        <f>IFERROR(VLOOKUP($A710,TY_main!A:B,2,FALSE),T709)</f>
        <v>77.84375</v>
      </c>
    </row>
    <row r="711" spans="1:20" x14ac:dyDescent="0.25">
      <c r="A711" s="2">
        <f>SPY_IVOL!A711</f>
        <v>39388</v>
      </c>
      <c r="B711">
        <f>SPY_IVOL!B711</f>
        <v>25.587599999999998</v>
      </c>
      <c r="C711">
        <f>SPY_IVOL!C711</f>
        <v>25.587599999999998</v>
      </c>
      <c r="D711">
        <f>SPY_IVOL!D711</f>
        <v>24.686800000000002</v>
      </c>
      <c r="E711">
        <f>SPY_IVOL!E711</f>
        <v>20.652100000000001</v>
      </c>
      <c r="F711">
        <f>SPY_IVOL!F711</f>
        <v>16.842600000000001</v>
      </c>
      <c r="G711">
        <f>SPY_IVOL!G711</f>
        <v>15.7675</v>
      </c>
      <c r="H711">
        <f>SPY_IVOL!H711</f>
        <v>15.7675</v>
      </c>
      <c r="I711">
        <f>VLOOKUP($A711,SPY_main!$A:$C,2,FALSE)</f>
        <v>151.19999999999999</v>
      </c>
      <c r="J711">
        <f>IFERROR(VLOOKUP($A711,SPY_main!$A:$C,3,FALSE),J710)</f>
        <v>1.9014</v>
      </c>
      <c r="K711">
        <f>IFERROR(VLOOKUP($A711,SPY_main!$E:$F,2,FALSE),K710)</f>
        <v>4.8650000000000002</v>
      </c>
      <c r="L711">
        <f>IFERROR(VLOOKUP($A711,SPY_main!H:I,2,FALSE),L710)</f>
        <v>23.01</v>
      </c>
      <c r="M711">
        <f t="shared" si="77"/>
        <v>26.674700000000001</v>
      </c>
      <c r="N711">
        <f t="shared" si="78"/>
        <v>26.674700000000001</v>
      </c>
      <c r="O711">
        <f t="shared" si="79"/>
        <v>25.654499999999999</v>
      </c>
      <c r="P711">
        <f t="shared" si="80"/>
        <v>20.335000000000001</v>
      </c>
      <c r="Q711">
        <f t="shared" si="81"/>
        <v>15.4892</v>
      </c>
      <c r="R711">
        <f t="shared" si="82"/>
        <v>14.6675</v>
      </c>
      <c r="S711">
        <f t="shared" si="83"/>
        <v>14.6675</v>
      </c>
      <c r="T711">
        <f>IFERROR(VLOOKUP($A711,TY_main!A:B,2,FALSE),T710)</f>
        <v>78.234375</v>
      </c>
    </row>
    <row r="712" spans="1:20" x14ac:dyDescent="0.25">
      <c r="A712" s="2">
        <f>SPY_IVOL!A712</f>
        <v>39391</v>
      </c>
      <c r="B712">
        <f>SPY_IVOL!B712</f>
        <v>27.116099999999999</v>
      </c>
      <c r="C712">
        <f>SPY_IVOL!C712</f>
        <v>27.116099999999999</v>
      </c>
      <c r="D712">
        <f>SPY_IVOL!D712</f>
        <v>26.274899999999999</v>
      </c>
      <c r="E712">
        <f>SPY_IVOL!E712</f>
        <v>22.197500000000002</v>
      </c>
      <c r="F712">
        <f>SPY_IVOL!F712</f>
        <v>18.194600000000001</v>
      </c>
      <c r="G712">
        <f>SPY_IVOL!G712</f>
        <v>16.8993</v>
      </c>
      <c r="H712">
        <f>SPY_IVOL!H712</f>
        <v>16.8993</v>
      </c>
      <c r="I712">
        <f>VLOOKUP($A712,SPY_main!$A:$C,2,FALSE)</f>
        <v>150.05000000000001</v>
      </c>
      <c r="J712">
        <f>IFERROR(VLOOKUP($A712,SPY_main!$A:$C,3,FALSE),J711)</f>
        <v>1.9158999999999999</v>
      </c>
      <c r="K712">
        <f>IFERROR(VLOOKUP($A712,SPY_main!$E:$F,2,FALSE),K711)</f>
        <v>4.875</v>
      </c>
      <c r="L712">
        <f>IFERROR(VLOOKUP($A712,SPY_main!H:I,2,FALSE),L711)</f>
        <v>24.31</v>
      </c>
      <c r="M712">
        <f t="shared" si="77"/>
        <v>29.6965</v>
      </c>
      <c r="N712">
        <f t="shared" si="78"/>
        <v>29.6965</v>
      </c>
      <c r="O712">
        <f t="shared" si="79"/>
        <v>28.645199999999999</v>
      </c>
      <c r="P712">
        <f t="shared" si="80"/>
        <v>22.873000000000001</v>
      </c>
      <c r="Q712">
        <f t="shared" si="81"/>
        <v>17.278400000000001</v>
      </c>
      <c r="R712">
        <f t="shared" si="82"/>
        <v>16.175000000000001</v>
      </c>
      <c r="S712">
        <f t="shared" si="83"/>
        <v>16.175000000000001</v>
      </c>
      <c r="T712">
        <f>IFERROR(VLOOKUP($A712,TY_main!A:B,2,FALSE),T711)</f>
        <v>78.09375</v>
      </c>
    </row>
    <row r="713" spans="1:20" x14ac:dyDescent="0.25">
      <c r="A713" s="2">
        <f>SPY_IVOL!A713</f>
        <v>39392</v>
      </c>
      <c r="B713">
        <f>SPY_IVOL!B713</f>
        <v>24.377400000000002</v>
      </c>
      <c r="C713">
        <f>SPY_IVOL!C713</f>
        <v>24.377400000000002</v>
      </c>
      <c r="D713">
        <f>SPY_IVOL!D713</f>
        <v>23.611999999999998</v>
      </c>
      <c r="E713">
        <f>SPY_IVOL!E713</f>
        <v>19.467300000000002</v>
      </c>
      <c r="F713">
        <f>SPY_IVOL!F713</f>
        <v>15.408799999999999</v>
      </c>
      <c r="G713">
        <f>SPY_IVOL!G713</f>
        <v>14.117100000000001</v>
      </c>
      <c r="H713">
        <f>SPY_IVOL!H713</f>
        <v>14.117100000000001</v>
      </c>
      <c r="I713">
        <f>VLOOKUP($A713,SPY_main!$A:$C,2,FALSE)</f>
        <v>152.07</v>
      </c>
      <c r="J713">
        <f>IFERROR(VLOOKUP($A713,SPY_main!$A:$C,3,FALSE),J712)</f>
        <v>1.8905000000000001</v>
      </c>
      <c r="K713">
        <f>IFERROR(VLOOKUP($A713,SPY_main!$E:$F,2,FALSE),K712)</f>
        <v>4.8975</v>
      </c>
      <c r="L713">
        <f>IFERROR(VLOOKUP($A713,SPY_main!H:I,2,FALSE),L712)</f>
        <v>21.39</v>
      </c>
      <c r="M713">
        <f t="shared" si="77"/>
        <v>26.227900000000002</v>
      </c>
      <c r="N713">
        <f t="shared" si="78"/>
        <v>26.227900000000002</v>
      </c>
      <c r="O713">
        <f t="shared" si="79"/>
        <v>25.3278</v>
      </c>
      <c r="P713">
        <f t="shared" si="80"/>
        <v>19.638300000000001</v>
      </c>
      <c r="Q713">
        <f t="shared" si="81"/>
        <v>14.7538</v>
      </c>
      <c r="R713">
        <f t="shared" si="82"/>
        <v>14.4589</v>
      </c>
      <c r="S713">
        <f t="shared" si="83"/>
        <v>14.4589</v>
      </c>
      <c r="T713">
        <f>IFERROR(VLOOKUP($A713,TY_main!A:B,2,FALSE),T712)</f>
        <v>77.90625</v>
      </c>
    </row>
    <row r="714" spans="1:20" x14ac:dyDescent="0.25">
      <c r="A714" s="2">
        <f>SPY_IVOL!A714</f>
        <v>39393</v>
      </c>
      <c r="B714">
        <f>SPY_IVOL!B714</f>
        <v>29.257899999999999</v>
      </c>
      <c r="C714">
        <f>SPY_IVOL!C714</f>
        <v>29.257899999999999</v>
      </c>
      <c r="D714">
        <f>SPY_IVOL!D714</f>
        <v>27.863299999999999</v>
      </c>
      <c r="E714">
        <f>SPY_IVOL!E714</f>
        <v>23.696200000000001</v>
      </c>
      <c r="F714">
        <f>SPY_IVOL!F714</f>
        <v>19.4894</v>
      </c>
      <c r="G714">
        <f>SPY_IVOL!G714</f>
        <v>18.4803</v>
      </c>
      <c r="H714">
        <f>SPY_IVOL!H714</f>
        <v>18.4803</v>
      </c>
      <c r="I714">
        <f>VLOOKUP($A714,SPY_main!$A:$C,2,FALSE)</f>
        <v>147.91</v>
      </c>
      <c r="J714">
        <f>IFERROR(VLOOKUP($A714,SPY_main!$A:$C,3,FALSE),J713)</f>
        <v>1.9437</v>
      </c>
      <c r="K714">
        <f>IFERROR(VLOOKUP($A714,SPY_main!$E:$F,2,FALSE),K713)</f>
        <v>4.8962500000000002</v>
      </c>
      <c r="L714">
        <f>IFERROR(VLOOKUP($A714,SPY_main!H:I,2,FALSE),L713)</f>
        <v>26.49</v>
      </c>
      <c r="M714">
        <f t="shared" si="77"/>
        <v>34.290700000000001</v>
      </c>
      <c r="N714">
        <f t="shared" si="78"/>
        <v>34.290700000000001</v>
      </c>
      <c r="O714">
        <f t="shared" si="79"/>
        <v>32.552799999999998</v>
      </c>
      <c r="P714">
        <f t="shared" si="80"/>
        <v>26.913</v>
      </c>
      <c r="Q714">
        <f t="shared" si="81"/>
        <v>21.1387</v>
      </c>
      <c r="R714">
        <f t="shared" si="82"/>
        <v>19.905000000000001</v>
      </c>
      <c r="S714">
        <f t="shared" si="83"/>
        <v>19.905000000000001</v>
      </c>
      <c r="T714">
        <f>IFERROR(VLOOKUP($A714,TY_main!A:B,2,FALSE),T713)</f>
        <v>78.109375</v>
      </c>
    </row>
    <row r="715" spans="1:20" x14ac:dyDescent="0.25">
      <c r="A715" s="2">
        <f>SPY_IVOL!A715</f>
        <v>39394</v>
      </c>
      <c r="B715">
        <f>SPY_IVOL!B715</f>
        <v>28.843699999999998</v>
      </c>
      <c r="C715">
        <f>SPY_IVOL!C715</f>
        <v>28.843699999999998</v>
      </c>
      <c r="D715">
        <f>SPY_IVOL!D715</f>
        <v>27.826000000000001</v>
      </c>
      <c r="E715">
        <f>SPY_IVOL!E715</f>
        <v>23.6477</v>
      </c>
      <c r="F715">
        <f>SPY_IVOL!F715</f>
        <v>19.364899999999999</v>
      </c>
      <c r="G715">
        <f>SPY_IVOL!G715</f>
        <v>17.888000000000002</v>
      </c>
      <c r="H715">
        <f>SPY_IVOL!H715</f>
        <v>17.888000000000002</v>
      </c>
      <c r="I715">
        <f>VLOOKUP($A715,SPY_main!$A:$C,2,FALSE)</f>
        <v>147.16</v>
      </c>
      <c r="J715">
        <f>IFERROR(VLOOKUP($A715,SPY_main!$A:$C,3,FALSE),J714)</f>
        <v>2.1076999999999999</v>
      </c>
      <c r="K715">
        <f>IFERROR(VLOOKUP($A715,SPY_main!$E:$F,2,FALSE),K714)</f>
        <v>4.8868799999999997</v>
      </c>
      <c r="L715">
        <f>IFERROR(VLOOKUP($A715,SPY_main!H:I,2,FALSE),L714)</f>
        <v>26.16</v>
      </c>
      <c r="M715">
        <f t="shared" si="77"/>
        <v>32.419800000000002</v>
      </c>
      <c r="N715">
        <f t="shared" si="78"/>
        <v>32.419800000000002</v>
      </c>
      <c r="O715">
        <f t="shared" si="79"/>
        <v>31.116599999999998</v>
      </c>
      <c r="P715">
        <f t="shared" si="80"/>
        <v>25.366499999999998</v>
      </c>
      <c r="Q715">
        <f t="shared" si="81"/>
        <v>21.174800000000001</v>
      </c>
      <c r="R715">
        <f t="shared" si="82"/>
        <v>20.9542</v>
      </c>
      <c r="S715">
        <f t="shared" si="83"/>
        <v>20.9542</v>
      </c>
      <c r="T715">
        <f>IFERROR(VLOOKUP($A715,TY_main!A:B,2,FALSE),T714)</f>
        <v>78.421875</v>
      </c>
    </row>
    <row r="716" spans="1:20" x14ac:dyDescent="0.25">
      <c r="A716" s="2">
        <f>SPY_IVOL!A716</f>
        <v>39395</v>
      </c>
      <c r="B716">
        <f>SPY_IVOL!B716</f>
        <v>31.506399999999999</v>
      </c>
      <c r="C716">
        <f>SPY_IVOL!C716</f>
        <v>31.506399999999999</v>
      </c>
      <c r="D716">
        <f>SPY_IVOL!D716</f>
        <v>30.346699999999998</v>
      </c>
      <c r="E716">
        <f>SPY_IVOL!E716</f>
        <v>25.962599999999998</v>
      </c>
      <c r="F716">
        <f>SPY_IVOL!F716</f>
        <v>21.617000000000001</v>
      </c>
      <c r="G716">
        <f>SPY_IVOL!G716</f>
        <v>20.069099999999999</v>
      </c>
      <c r="H716">
        <f>SPY_IVOL!H716</f>
        <v>20.069099999999999</v>
      </c>
      <c r="I716">
        <f>VLOOKUP($A716,SPY_main!$A:$C,2,FALSE)</f>
        <v>145.13999999999999</v>
      </c>
      <c r="J716">
        <f>IFERROR(VLOOKUP($A716,SPY_main!$A:$C,3,FALSE),J715)</f>
        <v>2.137</v>
      </c>
      <c r="K716">
        <f>IFERROR(VLOOKUP($A716,SPY_main!$E:$F,2,FALSE),K715)</f>
        <v>4.8793800000000003</v>
      </c>
      <c r="L716">
        <f>IFERROR(VLOOKUP($A716,SPY_main!H:I,2,FALSE),L715)</f>
        <v>28.5</v>
      </c>
      <c r="M716">
        <f t="shared" si="77"/>
        <v>33.956800000000001</v>
      </c>
      <c r="N716">
        <f t="shared" si="78"/>
        <v>33.956800000000001</v>
      </c>
      <c r="O716">
        <f t="shared" si="79"/>
        <v>32.423200000000001</v>
      </c>
      <c r="P716">
        <f t="shared" si="80"/>
        <v>26.618200000000002</v>
      </c>
      <c r="Q716">
        <f t="shared" si="81"/>
        <v>22.398</v>
      </c>
      <c r="R716">
        <f t="shared" si="82"/>
        <v>22.097000000000001</v>
      </c>
      <c r="S716">
        <f t="shared" si="83"/>
        <v>22.097000000000001</v>
      </c>
      <c r="T716">
        <f>IFERROR(VLOOKUP($A716,TY_main!A:B,2,FALSE),T715)</f>
        <v>78.6875</v>
      </c>
    </row>
    <row r="717" spans="1:20" x14ac:dyDescent="0.25">
      <c r="A717" s="2">
        <f>SPY_IVOL!A717</f>
        <v>39398</v>
      </c>
      <c r="B717">
        <f>SPY_IVOL!B717</f>
        <v>32.939799999999998</v>
      </c>
      <c r="C717">
        <f>SPY_IVOL!C717</f>
        <v>32.939799999999998</v>
      </c>
      <c r="D717">
        <f>SPY_IVOL!D717</f>
        <v>31.3674</v>
      </c>
      <c r="E717">
        <f>SPY_IVOL!E717</f>
        <v>26.8201</v>
      </c>
      <c r="F717">
        <f>SPY_IVOL!F717</f>
        <v>22.1998</v>
      </c>
      <c r="G717">
        <f>SPY_IVOL!G717</f>
        <v>20.8325</v>
      </c>
      <c r="H717">
        <f>SPY_IVOL!H717</f>
        <v>20.8325</v>
      </c>
      <c r="I717">
        <f>VLOOKUP($A717,SPY_main!$A:$C,2,FALSE)</f>
        <v>143.69999999999999</v>
      </c>
      <c r="J717">
        <f>IFERROR(VLOOKUP($A717,SPY_main!$A:$C,3,FALSE),J716)</f>
        <v>2.1583999999999999</v>
      </c>
      <c r="K717">
        <f>IFERROR(VLOOKUP($A717,SPY_main!$E:$F,2,FALSE),K716)</f>
        <v>4.87</v>
      </c>
      <c r="L717">
        <f>IFERROR(VLOOKUP($A717,SPY_main!H:I,2,FALSE),L716)</f>
        <v>31.09</v>
      </c>
      <c r="M717">
        <f t="shared" si="77"/>
        <v>42.581099999999999</v>
      </c>
      <c r="N717">
        <f t="shared" si="78"/>
        <v>42.581099999999999</v>
      </c>
      <c r="O717">
        <f t="shared" si="79"/>
        <v>39.854100000000003</v>
      </c>
      <c r="P717">
        <f t="shared" si="80"/>
        <v>32.036999999999999</v>
      </c>
      <c r="Q717">
        <f t="shared" si="81"/>
        <v>27.722799999999999</v>
      </c>
      <c r="R717">
        <f t="shared" si="82"/>
        <v>27.888200000000001</v>
      </c>
      <c r="S717">
        <f t="shared" si="83"/>
        <v>27.888200000000001</v>
      </c>
      <c r="T717">
        <f>IFERROR(VLOOKUP($A717,TY_main!A:B,2,FALSE),T716)</f>
        <v>78.6875</v>
      </c>
    </row>
    <row r="718" spans="1:20" x14ac:dyDescent="0.25">
      <c r="A718" s="2">
        <f>SPY_IVOL!A718</f>
        <v>39399</v>
      </c>
      <c r="B718">
        <f>SPY_IVOL!B718</f>
        <v>27.895199999999999</v>
      </c>
      <c r="C718">
        <f>SPY_IVOL!C718</f>
        <v>27.895199999999999</v>
      </c>
      <c r="D718">
        <f>SPY_IVOL!D718</f>
        <v>26.847100000000001</v>
      </c>
      <c r="E718">
        <f>SPY_IVOL!E718</f>
        <v>21.9649</v>
      </c>
      <c r="F718">
        <f>SPY_IVOL!F718</f>
        <v>17.100100000000001</v>
      </c>
      <c r="G718">
        <f>SPY_IVOL!G718</f>
        <v>15.3759</v>
      </c>
      <c r="H718">
        <f>SPY_IVOL!H718</f>
        <v>15.3759</v>
      </c>
      <c r="I718">
        <f>VLOOKUP($A718,SPY_main!$A:$C,2,FALSE)</f>
        <v>148.08000000000001</v>
      </c>
      <c r="J718">
        <f>IFERROR(VLOOKUP($A718,SPY_main!$A:$C,3,FALSE),J717)</f>
        <v>2.0945999999999998</v>
      </c>
      <c r="K718">
        <f>IFERROR(VLOOKUP($A718,SPY_main!$E:$F,2,FALSE),K717)</f>
        <v>4.8687500000000004</v>
      </c>
      <c r="L718">
        <f>IFERROR(VLOOKUP($A718,SPY_main!H:I,2,FALSE),L717)</f>
        <v>24.1</v>
      </c>
      <c r="M718">
        <f t="shared" si="77"/>
        <v>38.239199999999997</v>
      </c>
      <c r="N718">
        <f t="shared" si="78"/>
        <v>38.239199999999997</v>
      </c>
      <c r="O718">
        <f t="shared" si="79"/>
        <v>36.513500000000001</v>
      </c>
      <c r="P718">
        <f t="shared" si="80"/>
        <v>27.668600000000001</v>
      </c>
      <c r="Q718">
        <f t="shared" si="81"/>
        <v>24.913900000000002</v>
      </c>
      <c r="R718">
        <f t="shared" si="82"/>
        <v>25.711400000000001</v>
      </c>
      <c r="S718">
        <f t="shared" si="83"/>
        <v>25.711400000000001</v>
      </c>
      <c r="T718">
        <f>IFERROR(VLOOKUP($A718,TY_main!A:B,2,FALSE),T717)</f>
        <v>78.5</v>
      </c>
    </row>
    <row r="719" spans="1:20" x14ac:dyDescent="0.25">
      <c r="A719" s="2">
        <f>SPY_IVOL!A719</f>
        <v>39400</v>
      </c>
      <c r="B719">
        <f>SPY_IVOL!B719</f>
        <v>29.395299999999999</v>
      </c>
      <c r="C719">
        <f>SPY_IVOL!C719</f>
        <v>29.395299999999999</v>
      </c>
      <c r="D719">
        <f>SPY_IVOL!D719</f>
        <v>27.924800000000001</v>
      </c>
      <c r="E719">
        <f>SPY_IVOL!E719</f>
        <v>23.022099999999998</v>
      </c>
      <c r="F719">
        <f>SPY_IVOL!F719</f>
        <v>18.2912</v>
      </c>
      <c r="G719">
        <f>SPY_IVOL!G719</f>
        <v>17.037600000000001</v>
      </c>
      <c r="H719">
        <f>SPY_IVOL!H719</f>
        <v>17.037600000000001</v>
      </c>
      <c r="I719">
        <f>VLOOKUP($A719,SPY_main!$A:$C,2,FALSE)</f>
        <v>147.66999999999999</v>
      </c>
      <c r="J719">
        <f>IFERROR(VLOOKUP($A719,SPY_main!$A:$C,3,FALSE),J718)</f>
        <v>2.1004</v>
      </c>
      <c r="K719">
        <f>IFERROR(VLOOKUP($A719,SPY_main!$E:$F,2,FALSE),K718)</f>
        <v>4.8775000000000004</v>
      </c>
      <c r="L719">
        <f>IFERROR(VLOOKUP($A719,SPY_main!H:I,2,FALSE),L718)</f>
        <v>25.94</v>
      </c>
      <c r="M719">
        <f t="shared" si="77"/>
        <v>43.7562</v>
      </c>
      <c r="N719">
        <f t="shared" si="78"/>
        <v>43.7562</v>
      </c>
      <c r="O719">
        <f t="shared" si="79"/>
        <v>39.666400000000003</v>
      </c>
      <c r="P719">
        <f t="shared" si="80"/>
        <v>28.820499999999999</v>
      </c>
      <c r="Q719">
        <f t="shared" si="81"/>
        <v>29.507300000000001</v>
      </c>
      <c r="R719">
        <f t="shared" si="82"/>
        <v>30.651</v>
      </c>
      <c r="S719">
        <f t="shared" si="83"/>
        <v>30.651</v>
      </c>
      <c r="T719">
        <f>IFERROR(VLOOKUP($A719,TY_main!A:B,2,FALSE),T718)</f>
        <v>78.40625</v>
      </c>
    </row>
    <row r="720" spans="1:20" x14ac:dyDescent="0.25">
      <c r="A720" s="2">
        <f>SPY_IVOL!A720</f>
        <v>39401</v>
      </c>
      <c r="B720">
        <f>SPY_IVOL!B720</f>
        <v>31.504300000000001</v>
      </c>
      <c r="C720">
        <f>SPY_IVOL!C720</f>
        <v>31.504300000000001</v>
      </c>
      <c r="D720">
        <f>SPY_IVOL!D720</f>
        <v>30.009899999999998</v>
      </c>
      <c r="E720">
        <f>SPY_IVOL!E720</f>
        <v>25.148599999999998</v>
      </c>
      <c r="F720">
        <f>SPY_IVOL!F720</f>
        <v>20.261399999999998</v>
      </c>
      <c r="G720">
        <f>SPY_IVOL!G720</f>
        <v>18.785599999999999</v>
      </c>
      <c r="H720">
        <f>SPY_IVOL!H720</f>
        <v>18.785599999999999</v>
      </c>
      <c r="I720">
        <f>VLOOKUP($A720,SPY_main!$A:$C,2,FALSE)</f>
        <v>145.54</v>
      </c>
      <c r="J720">
        <f>IFERROR(VLOOKUP($A720,SPY_main!$A:$C,3,FALSE),J719)</f>
        <v>2.1311</v>
      </c>
      <c r="K720">
        <f>IFERROR(VLOOKUP($A720,SPY_main!$E:$F,2,FALSE),K719)</f>
        <v>4.9050000000000002</v>
      </c>
      <c r="L720">
        <f>IFERROR(VLOOKUP($A720,SPY_main!H:I,2,FALSE),L719)</f>
        <v>28.06</v>
      </c>
      <c r="M720">
        <f t="shared" si="77"/>
        <v>52.104999999999997</v>
      </c>
      <c r="N720">
        <f t="shared" si="78"/>
        <v>52.104999999999997</v>
      </c>
      <c r="O720">
        <f t="shared" si="79"/>
        <v>48.733699999999999</v>
      </c>
      <c r="P720">
        <f t="shared" si="80"/>
        <v>32.566099999999999</v>
      </c>
      <c r="Q720">
        <f t="shared" si="81"/>
        <v>28.695</v>
      </c>
      <c r="R720">
        <f t="shared" si="82"/>
        <v>28.695</v>
      </c>
      <c r="S720">
        <f t="shared" si="83"/>
        <v>28.695</v>
      </c>
      <c r="T720">
        <f>IFERROR(VLOOKUP($A720,TY_main!A:B,2,FALSE),T719)</f>
        <v>78.953125</v>
      </c>
    </row>
    <row r="721" spans="1:20" x14ac:dyDescent="0.25">
      <c r="A721" s="2">
        <f>SPY_IVOL!A721</f>
        <v>39402</v>
      </c>
      <c r="B721">
        <f>SPY_IVOL!B721</f>
        <v>28.712199999999999</v>
      </c>
      <c r="C721">
        <f>SPY_IVOL!C721</f>
        <v>28.712199999999999</v>
      </c>
      <c r="D721">
        <f>SPY_IVOL!D721</f>
        <v>27.2197</v>
      </c>
      <c r="E721">
        <f>SPY_IVOL!E721</f>
        <v>22.898299999999999</v>
      </c>
      <c r="F721">
        <f>SPY_IVOL!F721</f>
        <v>18.604900000000001</v>
      </c>
      <c r="G721">
        <f>SPY_IVOL!G721</f>
        <v>17.482199999999999</v>
      </c>
      <c r="H721">
        <f>SPY_IVOL!H721</f>
        <v>17.482199999999999</v>
      </c>
      <c r="I721">
        <f>VLOOKUP($A721,SPY_main!$A:$C,2,FALSE)</f>
        <v>145.79</v>
      </c>
      <c r="J721">
        <f>IFERROR(VLOOKUP($A721,SPY_main!$A:$C,3,FALSE),J720)</f>
        <v>2.1274999999999999</v>
      </c>
      <c r="K721">
        <f>IFERROR(VLOOKUP($A721,SPY_main!$E:$F,2,FALSE),K720)</f>
        <v>4.9487500000000004</v>
      </c>
      <c r="L721">
        <f>IFERROR(VLOOKUP($A721,SPY_main!H:I,2,FALSE),L720)</f>
        <v>25.49</v>
      </c>
      <c r="M721">
        <f t="shared" si="77"/>
        <v>29.634599999999999</v>
      </c>
      <c r="N721">
        <f t="shared" si="78"/>
        <v>29.634599999999999</v>
      </c>
      <c r="O721">
        <f t="shared" si="79"/>
        <v>27.968599999999999</v>
      </c>
      <c r="P721">
        <f t="shared" si="80"/>
        <v>23.1235</v>
      </c>
      <c r="Q721">
        <f t="shared" si="81"/>
        <v>18.243200000000002</v>
      </c>
      <c r="R721">
        <f t="shared" si="82"/>
        <v>16.949000000000002</v>
      </c>
      <c r="S721">
        <f t="shared" si="83"/>
        <v>16.949000000000002</v>
      </c>
      <c r="T721">
        <f>IFERROR(VLOOKUP($A721,TY_main!A:B,2,FALSE),T720)</f>
        <v>79.015625</v>
      </c>
    </row>
    <row r="722" spans="1:20" x14ac:dyDescent="0.25">
      <c r="A722" s="2">
        <f>SPY_IVOL!A722</f>
        <v>39405</v>
      </c>
      <c r="B722">
        <f>SPY_IVOL!B722</f>
        <v>29.672799999999999</v>
      </c>
      <c r="C722">
        <f>SPY_IVOL!C722</f>
        <v>29.672799999999999</v>
      </c>
      <c r="D722">
        <f>SPY_IVOL!D722</f>
        <v>28.222000000000001</v>
      </c>
      <c r="E722">
        <f>SPY_IVOL!E722</f>
        <v>23.909600000000001</v>
      </c>
      <c r="F722">
        <f>SPY_IVOL!F722</f>
        <v>19.643599999999999</v>
      </c>
      <c r="G722">
        <f>SPY_IVOL!G722</f>
        <v>18.344100000000001</v>
      </c>
      <c r="H722">
        <f>SPY_IVOL!H722</f>
        <v>18.344100000000001</v>
      </c>
      <c r="I722">
        <f>VLOOKUP($A722,SPY_main!$A:$C,2,FALSE)</f>
        <v>143.76</v>
      </c>
      <c r="J722">
        <f>IFERROR(VLOOKUP($A722,SPY_main!$A:$C,3,FALSE),J721)</f>
        <v>2.1575000000000002</v>
      </c>
      <c r="K722">
        <f>IFERROR(VLOOKUP($A722,SPY_main!$E:$F,2,FALSE),K721)</f>
        <v>4.9818800000000003</v>
      </c>
      <c r="L722">
        <f>IFERROR(VLOOKUP($A722,SPY_main!H:I,2,FALSE),L721)</f>
        <v>26.01</v>
      </c>
      <c r="M722">
        <f t="shared" si="77"/>
        <v>30.131799999999998</v>
      </c>
      <c r="N722">
        <f t="shared" si="78"/>
        <v>30.131799999999998</v>
      </c>
      <c r="O722">
        <f t="shared" si="79"/>
        <v>28.6938</v>
      </c>
      <c r="P722">
        <f t="shared" si="80"/>
        <v>24.259799999999998</v>
      </c>
      <c r="Q722">
        <f t="shared" si="81"/>
        <v>19.563700000000001</v>
      </c>
      <c r="R722">
        <f t="shared" si="82"/>
        <v>18.070599999999999</v>
      </c>
      <c r="S722">
        <f t="shared" si="83"/>
        <v>18.070599999999999</v>
      </c>
      <c r="T722">
        <f>IFERROR(VLOOKUP($A722,TY_main!A:B,2,FALSE),T721)</f>
        <v>79.40625</v>
      </c>
    </row>
    <row r="723" spans="1:20" x14ac:dyDescent="0.25">
      <c r="A723" s="2">
        <f>SPY_IVOL!A723</f>
        <v>39406</v>
      </c>
      <c r="B723">
        <f>SPY_IVOL!B723</f>
        <v>28.1997</v>
      </c>
      <c r="C723">
        <f>SPY_IVOL!C723</f>
        <v>28.1997</v>
      </c>
      <c r="D723">
        <f>SPY_IVOL!D723</f>
        <v>26.959700000000002</v>
      </c>
      <c r="E723">
        <f>SPY_IVOL!E723</f>
        <v>23.019300000000001</v>
      </c>
      <c r="F723">
        <f>SPY_IVOL!F723</f>
        <v>19.003599999999999</v>
      </c>
      <c r="G723">
        <f>SPY_IVOL!G723</f>
        <v>17.747399999999999</v>
      </c>
      <c r="H723">
        <f>SPY_IVOL!H723</f>
        <v>17.747399999999999</v>
      </c>
      <c r="I723">
        <f>VLOOKUP($A723,SPY_main!$A:$C,2,FALSE)</f>
        <v>144.63999999999999</v>
      </c>
      <c r="J723">
        <f>IFERROR(VLOOKUP($A723,SPY_main!$A:$C,3,FALSE),J722)</f>
        <v>2.1444000000000001</v>
      </c>
      <c r="K723">
        <f>IFERROR(VLOOKUP($A723,SPY_main!$E:$F,2,FALSE),K722)</f>
        <v>5</v>
      </c>
      <c r="L723">
        <f>IFERROR(VLOOKUP($A723,SPY_main!H:I,2,FALSE),L722)</f>
        <v>24.88</v>
      </c>
      <c r="M723">
        <f t="shared" si="77"/>
        <v>28.9223</v>
      </c>
      <c r="N723">
        <f t="shared" si="78"/>
        <v>28.9223</v>
      </c>
      <c r="O723">
        <f t="shared" si="79"/>
        <v>27.6524</v>
      </c>
      <c r="P723">
        <f t="shared" si="80"/>
        <v>23.468800000000002</v>
      </c>
      <c r="Q723">
        <f t="shared" si="81"/>
        <v>18.882000000000001</v>
      </c>
      <c r="R723">
        <f t="shared" si="82"/>
        <v>17.369399999999999</v>
      </c>
      <c r="S723">
        <f t="shared" si="83"/>
        <v>17.369399999999999</v>
      </c>
      <c r="T723">
        <f>IFERROR(VLOOKUP($A723,TY_main!A:B,2,FALSE),T722)</f>
        <v>79.5</v>
      </c>
    </row>
    <row r="724" spans="1:20" x14ac:dyDescent="0.25">
      <c r="A724" s="2">
        <f>SPY_IVOL!A724</f>
        <v>39407</v>
      </c>
      <c r="B724">
        <f>SPY_IVOL!B724</f>
        <v>29.847300000000001</v>
      </c>
      <c r="C724">
        <f>SPY_IVOL!C724</f>
        <v>29.847300000000001</v>
      </c>
      <c r="D724">
        <f>SPY_IVOL!D724</f>
        <v>28.584099999999999</v>
      </c>
      <c r="E724">
        <f>SPY_IVOL!E724</f>
        <v>25.002500000000001</v>
      </c>
      <c r="F724">
        <f>SPY_IVOL!F724</f>
        <v>21.277200000000001</v>
      </c>
      <c r="G724">
        <f>SPY_IVOL!G724</f>
        <v>20.099399999999999</v>
      </c>
      <c r="H724">
        <f>SPY_IVOL!H724</f>
        <v>20.099399999999999</v>
      </c>
      <c r="I724">
        <f>VLOOKUP($A724,SPY_main!$A:$C,2,FALSE)</f>
        <v>141.68</v>
      </c>
      <c r="J724">
        <f>IFERROR(VLOOKUP($A724,SPY_main!$A:$C,3,FALSE),J723)</f>
        <v>2.1892</v>
      </c>
      <c r="K724">
        <f>IFERROR(VLOOKUP($A724,SPY_main!$E:$F,2,FALSE),K723)</f>
        <v>5.0149999999999997</v>
      </c>
      <c r="L724">
        <f>IFERROR(VLOOKUP($A724,SPY_main!H:I,2,FALSE),L723)</f>
        <v>26.84</v>
      </c>
      <c r="M724">
        <f t="shared" si="77"/>
        <v>30.5078</v>
      </c>
      <c r="N724">
        <f t="shared" si="78"/>
        <v>30.5078</v>
      </c>
      <c r="O724">
        <f t="shared" si="79"/>
        <v>29.253499999999999</v>
      </c>
      <c r="P724">
        <f t="shared" si="80"/>
        <v>25.633299999999998</v>
      </c>
      <c r="Q724">
        <f t="shared" si="81"/>
        <v>21.744700000000002</v>
      </c>
      <c r="R724">
        <f t="shared" si="82"/>
        <v>20.494900000000001</v>
      </c>
      <c r="S724">
        <f t="shared" si="83"/>
        <v>20.494900000000001</v>
      </c>
      <c r="T724">
        <f>IFERROR(VLOOKUP($A724,TY_main!A:B,2,FALSE),T723)</f>
        <v>79.671875</v>
      </c>
    </row>
    <row r="725" spans="1:20" x14ac:dyDescent="0.25">
      <c r="A725" s="2">
        <f>SPY_IVOL!A725</f>
        <v>39409</v>
      </c>
      <c r="B725">
        <f>SPY_IVOL!B725</f>
        <v>28.180499999999999</v>
      </c>
      <c r="C725">
        <f>SPY_IVOL!C725</f>
        <v>28.180499999999999</v>
      </c>
      <c r="D725">
        <f>SPY_IVOL!D725</f>
        <v>27.305299999999999</v>
      </c>
      <c r="E725">
        <f>SPY_IVOL!E725</f>
        <v>23.804600000000001</v>
      </c>
      <c r="F725">
        <f>SPY_IVOL!F725</f>
        <v>20.154800000000002</v>
      </c>
      <c r="G725">
        <f>SPY_IVOL!G725</f>
        <v>18.759399999999999</v>
      </c>
      <c r="H725">
        <f>SPY_IVOL!H725</f>
        <v>18.759399999999999</v>
      </c>
      <c r="I725">
        <f>VLOOKUP($A725,SPY_main!$A:$C,2,FALSE)</f>
        <v>144.13</v>
      </c>
      <c r="J725">
        <f>IFERROR(VLOOKUP($A725,SPY_main!$A:$C,3,FALSE),J724)</f>
        <v>2.1520000000000001</v>
      </c>
      <c r="K725">
        <f>IFERROR(VLOOKUP($A725,SPY_main!$E:$F,2,FALSE),K724)</f>
        <v>5.04</v>
      </c>
      <c r="L725">
        <f>IFERROR(VLOOKUP($A725,SPY_main!H:I,2,FALSE),L724)</f>
        <v>25.61</v>
      </c>
      <c r="M725">
        <f t="shared" si="77"/>
        <v>29.364999999999998</v>
      </c>
      <c r="N725">
        <f t="shared" si="78"/>
        <v>29.364999999999998</v>
      </c>
      <c r="O725">
        <f t="shared" si="79"/>
        <v>28.480699999999999</v>
      </c>
      <c r="P725">
        <f t="shared" si="80"/>
        <v>24.809200000000001</v>
      </c>
      <c r="Q725">
        <f t="shared" si="81"/>
        <v>20.7332</v>
      </c>
      <c r="R725">
        <f t="shared" si="82"/>
        <v>19.110800000000001</v>
      </c>
      <c r="S725">
        <f t="shared" si="83"/>
        <v>19.110800000000001</v>
      </c>
      <c r="T725">
        <f>IFERROR(VLOOKUP($A725,TY_main!A:B,2,FALSE),T724)</f>
        <v>79.71875</v>
      </c>
    </row>
    <row r="726" spans="1:20" x14ac:dyDescent="0.25">
      <c r="A726" s="2">
        <f>SPY_IVOL!A726</f>
        <v>39412</v>
      </c>
      <c r="B726">
        <f>SPY_IVOL!B726</f>
        <v>31.359300000000001</v>
      </c>
      <c r="C726">
        <f>SPY_IVOL!C726</f>
        <v>31.359300000000001</v>
      </c>
      <c r="D726">
        <f>SPY_IVOL!D726</f>
        <v>30.128699999999998</v>
      </c>
      <c r="E726">
        <f>SPY_IVOL!E726</f>
        <v>26.879799999999999</v>
      </c>
      <c r="F726">
        <f>SPY_IVOL!F726</f>
        <v>23.404699999999998</v>
      </c>
      <c r="G726">
        <f>SPY_IVOL!G726</f>
        <v>22.359300000000001</v>
      </c>
      <c r="H726">
        <f>SPY_IVOL!H726</f>
        <v>22.359300000000001</v>
      </c>
      <c r="I726">
        <f>VLOOKUP($A726,SPY_main!$A:$C,2,FALSE)</f>
        <v>140.94999999999999</v>
      </c>
      <c r="J726">
        <f>IFERROR(VLOOKUP($A726,SPY_main!$A:$C,3,FALSE),J725)</f>
        <v>2.2004999999999999</v>
      </c>
      <c r="K726">
        <f>IFERROR(VLOOKUP($A726,SPY_main!$E:$F,2,FALSE),K725)</f>
        <v>5.0531300000000003</v>
      </c>
      <c r="L726">
        <f>IFERROR(VLOOKUP($A726,SPY_main!H:I,2,FALSE),L725)</f>
        <v>28.91</v>
      </c>
      <c r="M726">
        <f t="shared" si="77"/>
        <v>32.702500000000001</v>
      </c>
      <c r="N726">
        <f t="shared" si="78"/>
        <v>32.702500000000001</v>
      </c>
      <c r="O726">
        <f t="shared" si="79"/>
        <v>31.553699999999999</v>
      </c>
      <c r="P726">
        <f t="shared" si="80"/>
        <v>28.272500000000001</v>
      </c>
      <c r="Q726">
        <f t="shared" si="81"/>
        <v>24.4895</v>
      </c>
      <c r="R726">
        <f t="shared" si="82"/>
        <v>23.327400000000001</v>
      </c>
      <c r="S726">
        <f t="shared" si="83"/>
        <v>23.327400000000001</v>
      </c>
      <c r="T726">
        <f>IFERROR(VLOOKUP($A726,TY_main!A:B,2,FALSE),T725)</f>
        <v>80.515625</v>
      </c>
    </row>
    <row r="727" spans="1:20" x14ac:dyDescent="0.25">
      <c r="A727" s="2">
        <f>SPY_IVOL!A727</f>
        <v>39413</v>
      </c>
      <c r="B727">
        <f>SPY_IVOL!B727</f>
        <v>29.198</v>
      </c>
      <c r="C727">
        <f>SPY_IVOL!C727</f>
        <v>29.198</v>
      </c>
      <c r="D727">
        <f>SPY_IVOL!D727</f>
        <v>28.144500000000001</v>
      </c>
      <c r="E727">
        <f>SPY_IVOL!E727</f>
        <v>24.898199999999999</v>
      </c>
      <c r="F727">
        <f>SPY_IVOL!F727</f>
        <v>21.4819</v>
      </c>
      <c r="G727">
        <f>SPY_IVOL!G727</f>
        <v>20.399699999999999</v>
      </c>
      <c r="H727">
        <f>SPY_IVOL!H727</f>
        <v>20.399699999999999</v>
      </c>
      <c r="I727">
        <f>VLOOKUP($A727,SPY_main!$A:$C,2,FALSE)</f>
        <v>142.57</v>
      </c>
      <c r="J727">
        <f>IFERROR(VLOOKUP($A727,SPY_main!$A:$C,3,FALSE),J726)</f>
        <v>2.1755</v>
      </c>
      <c r="K727">
        <f>IFERROR(VLOOKUP($A727,SPY_main!$E:$F,2,FALSE),K726)</f>
        <v>5.0618800000000004</v>
      </c>
      <c r="L727">
        <f>IFERROR(VLOOKUP($A727,SPY_main!H:I,2,FALSE),L726)</f>
        <v>26.28</v>
      </c>
      <c r="M727">
        <f t="shared" si="77"/>
        <v>29.979199999999999</v>
      </c>
      <c r="N727">
        <f t="shared" si="78"/>
        <v>29.979199999999999</v>
      </c>
      <c r="O727">
        <f t="shared" si="79"/>
        <v>29.009899999999998</v>
      </c>
      <c r="P727">
        <f t="shared" si="80"/>
        <v>25.789400000000001</v>
      </c>
      <c r="Q727">
        <f t="shared" si="81"/>
        <v>21.959099999999999</v>
      </c>
      <c r="R727">
        <f t="shared" si="82"/>
        <v>20.6449</v>
      </c>
      <c r="S727">
        <f t="shared" si="83"/>
        <v>20.6449</v>
      </c>
      <c r="T727">
        <f>IFERROR(VLOOKUP($A727,TY_main!A:B,2,FALSE),T726)</f>
        <v>80.0625</v>
      </c>
    </row>
    <row r="728" spans="1:20" x14ac:dyDescent="0.25">
      <c r="A728" s="2">
        <f>SPY_IVOL!A728</f>
        <v>39414</v>
      </c>
      <c r="B728">
        <f>SPY_IVOL!B728</f>
        <v>26.658899999999999</v>
      </c>
      <c r="C728">
        <f>SPY_IVOL!C728</f>
        <v>26.658899999999999</v>
      </c>
      <c r="D728">
        <f>SPY_IVOL!D728</f>
        <v>25.8629</v>
      </c>
      <c r="E728">
        <f>SPY_IVOL!E728</f>
        <v>22.328299999999999</v>
      </c>
      <c r="F728">
        <f>SPY_IVOL!F728</f>
        <v>18.685400000000001</v>
      </c>
      <c r="G728">
        <f>SPY_IVOL!G728</f>
        <v>17.376300000000001</v>
      </c>
      <c r="H728">
        <f>SPY_IVOL!H728</f>
        <v>17.376300000000001</v>
      </c>
      <c r="I728">
        <f>VLOOKUP($A728,SPY_main!$A:$C,2,FALSE)</f>
        <v>147.13</v>
      </c>
      <c r="J728">
        <f>IFERROR(VLOOKUP($A728,SPY_main!$A:$C,3,FALSE),J727)</f>
        <v>2.1080999999999999</v>
      </c>
      <c r="K728">
        <f>IFERROR(VLOOKUP($A728,SPY_main!$E:$F,2,FALSE),K727)</f>
        <v>5.0812499999999998</v>
      </c>
      <c r="L728">
        <f>IFERROR(VLOOKUP($A728,SPY_main!H:I,2,FALSE),L727)</f>
        <v>24.11</v>
      </c>
      <c r="M728">
        <f t="shared" si="77"/>
        <v>27.993200000000002</v>
      </c>
      <c r="N728">
        <f t="shared" si="78"/>
        <v>27.993200000000002</v>
      </c>
      <c r="O728">
        <f t="shared" si="79"/>
        <v>27.225200000000001</v>
      </c>
      <c r="P728">
        <f t="shared" si="80"/>
        <v>23.436399999999999</v>
      </c>
      <c r="Q728">
        <f t="shared" si="81"/>
        <v>19.124700000000001</v>
      </c>
      <c r="R728">
        <f t="shared" si="82"/>
        <v>17.560600000000001</v>
      </c>
      <c r="S728">
        <f t="shared" si="83"/>
        <v>17.560600000000001</v>
      </c>
      <c r="T728">
        <f>IFERROR(VLOOKUP($A728,TY_main!A:B,2,FALSE),T727)</f>
        <v>79.6875</v>
      </c>
    </row>
    <row r="729" spans="1:20" x14ac:dyDescent="0.25">
      <c r="A729" s="2">
        <f>SPY_IVOL!A729</f>
        <v>39415</v>
      </c>
      <c r="B729">
        <f>SPY_IVOL!B729</f>
        <v>26.162199999999999</v>
      </c>
      <c r="C729">
        <f>SPY_IVOL!C729</f>
        <v>26.162199999999999</v>
      </c>
      <c r="D729">
        <f>SPY_IVOL!D729</f>
        <v>25.436299999999999</v>
      </c>
      <c r="E729">
        <f>SPY_IVOL!E729</f>
        <v>22.249400000000001</v>
      </c>
      <c r="F729">
        <f>SPY_IVOL!F729</f>
        <v>18.867599999999999</v>
      </c>
      <c r="G729">
        <f>SPY_IVOL!G729</f>
        <v>17.605799999999999</v>
      </c>
      <c r="H729">
        <f>SPY_IVOL!H729</f>
        <v>17.605799999999999</v>
      </c>
      <c r="I729">
        <f>VLOOKUP($A729,SPY_main!$A:$C,2,FALSE)</f>
        <v>147.18</v>
      </c>
      <c r="J729">
        <f>IFERROR(VLOOKUP($A729,SPY_main!$A:$C,3,FALSE),J728)</f>
        <v>2.1074000000000002</v>
      </c>
      <c r="K729">
        <f>IFERROR(VLOOKUP($A729,SPY_main!$E:$F,2,FALSE),K728)</f>
        <v>5.1237500000000002</v>
      </c>
      <c r="L729">
        <f>IFERROR(VLOOKUP($A729,SPY_main!H:I,2,FALSE),L728)</f>
        <v>23.97</v>
      </c>
      <c r="M729">
        <f t="shared" si="77"/>
        <v>27.5547</v>
      </c>
      <c r="N729">
        <f t="shared" si="78"/>
        <v>27.5547</v>
      </c>
      <c r="O729">
        <f t="shared" si="79"/>
        <v>26.879300000000001</v>
      </c>
      <c r="P729">
        <f t="shared" si="80"/>
        <v>23.443100000000001</v>
      </c>
      <c r="Q729">
        <f t="shared" si="81"/>
        <v>19.2026</v>
      </c>
      <c r="R729">
        <f t="shared" si="82"/>
        <v>17.560600000000001</v>
      </c>
      <c r="S729">
        <f t="shared" si="83"/>
        <v>17.560600000000001</v>
      </c>
      <c r="T729">
        <f>IFERROR(VLOOKUP($A729,TY_main!A:B,2,FALSE),T728)</f>
        <v>80.09375</v>
      </c>
    </row>
    <row r="730" spans="1:20" x14ac:dyDescent="0.25">
      <c r="A730" s="2">
        <f>SPY_IVOL!A730</f>
        <v>39416</v>
      </c>
      <c r="B730">
        <f>SPY_IVOL!B730</f>
        <v>25.995899999999999</v>
      </c>
      <c r="C730">
        <f>SPY_IVOL!C730</f>
        <v>25.995899999999999</v>
      </c>
      <c r="D730">
        <f>SPY_IVOL!D730</f>
        <v>24.9236</v>
      </c>
      <c r="E730">
        <f>SPY_IVOL!E730</f>
        <v>21.078800000000001</v>
      </c>
      <c r="F730">
        <f>SPY_IVOL!F730</f>
        <v>16.907299999999999</v>
      </c>
      <c r="G730">
        <f>SPY_IVOL!G730</f>
        <v>15.757300000000001</v>
      </c>
      <c r="H730">
        <f>SPY_IVOL!H730</f>
        <v>15.757300000000001</v>
      </c>
      <c r="I730">
        <f>VLOOKUP($A730,SPY_main!$A:$C,2,FALSE)</f>
        <v>148.66</v>
      </c>
      <c r="J730">
        <f>IFERROR(VLOOKUP($A730,SPY_main!$A:$C,3,FALSE),J729)</f>
        <v>2.0863999999999998</v>
      </c>
      <c r="K730">
        <f>IFERROR(VLOOKUP($A730,SPY_main!$E:$F,2,FALSE),K729)</f>
        <v>5.1312499999999996</v>
      </c>
      <c r="L730">
        <f>IFERROR(VLOOKUP($A730,SPY_main!H:I,2,FALSE),L729)</f>
        <v>22.87</v>
      </c>
      <c r="M730">
        <f t="shared" si="77"/>
        <v>26.192900000000002</v>
      </c>
      <c r="N730">
        <f t="shared" si="78"/>
        <v>26.192900000000002</v>
      </c>
      <c r="O730">
        <f t="shared" si="79"/>
        <v>25.214300000000001</v>
      </c>
      <c r="P730">
        <f t="shared" si="80"/>
        <v>21.468499999999999</v>
      </c>
      <c r="Q730">
        <f t="shared" si="81"/>
        <v>17.097899999999999</v>
      </c>
      <c r="R730">
        <f t="shared" si="82"/>
        <v>15.8719</v>
      </c>
      <c r="S730">
        <f t="shared" si="83"/>
        <v>15.8719</v>
      </c>
      <c r="T730">
        <f>IFERROR(VLOOKUP($A730,TY_main!A:B,2,FALSE),T729)</f>
        <v>80.046875</v>
      </c>
    </row>
    <row r="731" spans="1:20" x14ac:dyDescent="0.25">
      <c r="A731" s="2">
        <f>SPY_IVOL!A731</f>
        <v>39419</v>
      </c>
      <c r="B731">
        <f>SPY_IVOL!B731</f>
        <v>26.318000000000001</v>
      </c>
      <c r="C731">
        <f>SPY_IVOL!C731</f>
        <v>26.318000000000001</v>
      </c>
      <c r="D731">
        <f>SPY_IVOL!D731</f>
        <v>25.315000000000001</v>
      </c>
      <c r="E731">
        <f>SPY_IVOL!E731</f>
        <v>21.779199999999999</v>
      </c>
      <c r="F731">
        <f>SPY_IVOL!F731</f>
        <v>17.823</v>
      </c>
      <c r="G731">
        <f>SPY_IVOL!G731</f>
        <v>16.665700000000001</v>
      </c>
      <c r="H731">
        <f>SPY_IVOL!H731</f>
        <v>16.665700000000001</v>
      </c>
      <c r="I731">
        <f>VLOOKUP($A731,SPY_main!$A:$C,2,FALSE)</f>
        <v>147.68</v>
      </c>
      <c r="J731">
        <f>IFERROR(VLOOKUP($A731,SPY_main!$A:$C,3,FALSE),J730)</f>
        <v>2.1002000000000001</v>
      </c>
      <c r="K731">
        <f>IFERROR(VLOOKUP($A731,SPY_main!$E:$F,2,FALSE),K730)</f>
        <v>5.1406299999999998</v>
      </c>
      <c r="L731">
        <f>IFERROR(VLOOKUP($A731,SPY_main!H:I,2,FALSE),L730)</f>
        <v>23.61</v>
      </c>
      <c r="M731">
        <f t="shared" si="77"/>
        <v>27.1633</v>
      </c>
      <c r="N731">
        <f t="shared" si="78"/>
        <v>27.1633</v>
      </c>
      <c r="O731">
        <f t="shared" si="79"/>
        <v>26.3155</v>
      </c>
      <c r="P731">
        <f t="shared" si="80"/>
        <v>22.770600000000002</v>
      </c>
      <c r="Q731">
        <f t="shared" si="81"/>
        <v>18.2316</v>
      </c>
      <c r="R731">
        <f t="shared" si="82"/>
        <v>16.891300000000001</v>
      </c>
      <c r="S731">
        <f t="shared" si="83"/>
        <v>16.891300000000001</v>
      </c>
      <c r="T731">
        <f>IFERROR(VLOOKUP($A731,TY_main!A:B,2,FALSE),T730)</f>
        <v>80.5</v>
      </c>
    </row>
    <row r="732" spans="1:20" x14ac:dyDescent="0.25">
      <c r="A732" s="2">
        <f>SPY_IVOL!A732</f>
        <v>39420</v>
      </c>
      <c r="B732">
        <f>SPY_IVOL!B732</f>
        <v>26.215</v>
      </c>
      <c r="C732">
        <f>SPY_IVOL!C732</f>
        <v>26.215</v>
      </c>
      <c r="D732">
        <f>SPY_IVOL!D732</f>
        <v>25.3567</v>
      </c>
      <c r="E732">
        <f>SPY_IVOL!E732</f>
        <v>22.0261</v>
      </c>
      <c r="F732">
        <f>SPY_IVOL!F732</f>
        <v>18.249199999999998</v>
      </c>
      <c r="G732">
        <f>SPY_IVOL!G732</f>
        <v>16.979099999999999</v>
      </c>
      <c r="H732">
        <f>SPY_IVOL!H732</f>
        <v>16.979099999999999</v>
      </c>
      <c r="I732">
        <f>VLOOKUP($A732,SPY_main!$A:$C,2,FALSE)</f>
        <v>146.36000000000001</v>
      </c>
      <c r="J732">
        <f>IFERROR(VLOOKUP($A732,SPY_main!$A:$C,3,FALSE),J731)</f>
        <v>2.1192000000000002</v>
      </c>
      <c r="K732">
        <f>IFERROR(VLOOKUP($A732,SPY_main!$E:$F,2,FALSE),K731)</f>
        <v>5.15</v>
      </c>
      <c r="L732">
        <f>IFERROR(VLOOKUP($A732,SPY_main!H:I,2,FALSE),L731)</f>
        <v>23.79</v>
      </c>
      <c r="M732">
        <f t="shared" si="77"/>
        <v>27.0974</v>
      </c>
      <c r="N732">
        <f t="shared" si="78"/>
        <v>27.0974</v>
      </c>
      <c r="O732">
        <f t="shared" si="79"/>
        <v>26.27</v>
      </c>
      <c r="P732">
        <f t="shared" si="80"/>
        <v>22.8874</v>
      </c>
      <c r="Q732">
        <f t="shared" si="81"/>
        <v>18.944900000000001</v>
      </c>
      <c r="R732">
        <f t="shared" si="82"/>
        <v>17.682300000000001</v>
      </c>
      <c r="S732">
        <f t="shared" si="83"/>
        <v>17.682300000000001</v>
      </c>
      <c r="T732">
        <f>IFERROR(VLOOKUP($A732,TY_main!A:B,2,FALSE),T731)</f>
        <v>80.5625</v>
      </c>
    </row>
    <row r="733" spans="1:20" x14ac:dyDescent="0.25">
      <c r="A733" s="2">
        <f>SPY_IVOL!A733</f>
        <v>39421</v>
      </c>
      <c r="B733">
        <f>SPY_IVOL!B733</f>
        <v>24.837599999999998</v>
      </c>
      <c r="C733">
        <f>SPY_IVOL!C733</f>
        <v>24.837599999999998</v>
      </c>
      <c r="D733">
        <f>SPY_IVOL!D733</f>
        <v>23.822399999999998</v>
      </c>
      <c r="E733">
        <f>SPY_IVOL!E733</f>
        <v>20.4084</v>
      </c>
      <c r="F733">
        <f>SPY_IVOL!F733</f>
        <v>16.475200000000001</v>
      </c>
      <c r="G733">
        <f>SPY_IVOL!G733</f>
        <v>15.470800000000001</v>
      </c>
      <c r="H733">
        <f>SPY_IVOL!H733</f>
        <v>15.470800000000001</v>
      </c>
      <c r="I733">
        <f>VLOOKUP($A733,SPY_main!$A:$C,2,FALSE)</f>
        <v>148.81</v>
      </c>
      <c r="J733">
        <f>IFERROR(VLOOKUP($A733,SPY_main!$A:$C,3,FALSE),J732)</f>
        <v>2.0842999999999998</v>
      </c>
      <c r="K733">
        <f>IFERROR(VLOOKUP($A733,SPY_main!$E:$F,2,FALSE),K732)</f>
        <v>5.1506299999999996</v>
      </c>
      <c r="L733">
        <f>IFERROR(VLOOKUP($A733,SPY_main!H:I,2,FALSE),L732)</f>
        <v>22.53</v>
      </c>
      <c r="M733">
        <f t="shared" si="77"/>
        <v>26.448499999999999</v>
      </c>
      <c r="N733">
        <f t="shared" si="78"/>
        <v>26.448499999999999</v>
      </c>
      <c r="O733">
        <f t="shared" si="79"/>
        <v>25.431999999999999</v>
      </c>
      <c r="P733">
        <f t="shared" si="80"/>
        <v>21.686399999999999</v>
      </c>
      <c r="Q733">
        <f t="shared" si="81"/>
        <v>17.2363</v>
      </c>
      <c r="R733">
        <f t="shared" si="82"/>
        <v>16.152200000000001</v>
      </c>
      <c r="S733">
        <f t="shared" si="83"/>
        <v>16.152200000000001</v>
      </c>
      <c r="T733">
        <f>IFERROR(VLOOKUP($A733,TY_main!A:B,2,FALSE),T732)</f>
        <v>80.59375</v>
      </c>
    </row>
    <row r="734" spans="1:20" x14ac:dyDescent="0.25">
      <c r="A734" s="2">
        <f>SPY_IVOL!A734</f>
        <v>39422</v>
      </c>
      <c r="B734">
        <f>SPY_IVOL!B734</f>
        <v>23.685400000000001</v>
      </c>
      <c r="C734">
        <f>SPY_IVOL!C734</f>
        <v>23.685400000000001</v>
      </c>
      <c r="D734">
        <f>SPY_IVOL!D734</f>
        <v>22.611799999999999</v>
      </c>
      <c r="E734">
        <f>SPY_IVOL!E734</f>
        <v>18.8462</v>
      </c>
      <c r="F734">
        <f>SPY_IVOL!F734</f>
        <v>14.763199999999999</v>
      </c>
      <c r="G734">
        <f>SPY_IVOL!G734</f>
        <v>13.8931</v>
      </c>
      <c r="H734">
        <f>SPY_IVOL!H734</f>
        <v>13.8931</v>
      </c>
      <c r="I734">
        <f>VLOOKUP($A734,SPY_main!$A:$C,2,FALSE)</f>
        <v>150.94</v>
      </c>
      <c r="J734">
        <f>IFERROR(VLOOKUP($A734,SPY_main!$A:$C,3,FALSE),J733)</f>
        <v>2.0548999999999999</v>
      </c>
      <c r="K734">
        <f>IFERROR(VLOOKUP($A734,SPY_main!$E:$F,2,FALSE),K733)</f>
        <v>5.1462500000000002</v>
      </c>
      <c r="L734">
        <f>IFERROR(VLOOKUP($A734,SPY_main!H:I,2,FALSE),L733)</f>
        <v>20.96</v>
      </c>
      <c r="M734">
        <f t="shared" si="77"/>
        <v>25.642700000000001</v>
      </c>
      <c r="N734">
        <f t="shared" si="78"/>
        <v>25.642700000000001</v>
      </c>
      <c r="O734">
        <f t="shared" si="79"/>
        <v>24.4344</v>
      </c>
      <c r="P734">
        <f t="shared" si="80"/>
        <v>20.171500000000002</v>
      </c>
      <c r="Q734">
        <f t="shared" si="81"/>
        <v>15.401899999999999</v>
      </c>
      <c r="R734">
        <f t="shared" si="82"/>
        <v>14.387499999999999</v>
      </c>
      <c r="S734">
        <f t="shared" si="83"/>
        <v>14.387499999999999</v>
      </c>
      <c r="T734">
        <f>IFERROR(VLOOKUP($A734,TY_main!A:B,2,FALSE),T733)</f>
        <v>80.21875</v>
      </c>
    </row>
    <row r="735" spans="1:20" x14ac:dyDescent="0.25">
      <c r="A735" s="2">
        <f>SPY_IVOL!A735</f>
        <v>39423</v>
      </c>
      <c r="B735">
        <f>SPY_IVOL!B735</f>
        <v>23.238600000000002</v>
      </c>
      <c r="C735">
        <f>SPY_IVOL!C735</f>
        <v>23.238600000000002</v>
      </c>
      <c r="D735">
        <f>SPY_IVOL!D735</f>
        <v>22.226500000000001</v>
      </c>
      <c r="E735">
        <f>SPY_IVOL!E735</f>
        <v>18.598600000000001</v>
      </c>
      <c r="F735">
        <f>SPY_IVOL!F735</f>
        <v>14.4937</v>
      </c>
      <c r="G735">
        <f>SPY_IVOL!G735</f>
        <v>13.5265</v>
      </c>
      <c r="H735">
        <f>SPY_IVOL!H735</f>
        <v>13.5265</v>
      </c>
      <c r="I735">
        <f>VLOOKUP($A735,SPY_main!$A:$C,2,FALSE)</f>
        <v>150.91</v>
      </c>
      <c r="J735">
        <f>IFERROR(VLOOKUP($A735,SPY_main!$A:$C,3,FALSE),J734)</f>
        <v>2.0552999999999999</v>
      </c>
      <c r="K735">
        <f>IFERROR(VLOOKUP($A735,SPY_main!$E:$F,2,FALSE),K734)</f>
        <v>5.1406299999999998</v>
      </c>
      <c r="L735">
        <f>IFERROR(VLOOKUP($A735,SPY_main!H:I,2,FALSE),L734)</f>
        <v>20.85</v>
      </c>
      <c r="M735">
        <f t="shared" si="77"/>
        <v>25.962700000000002</v>
      </c>
      <c r="N735">
        <f t="shared" si="78"/>
        <v>25.962700000000002</v>
      </c>
      <c r="O735">
        <f t="shared" si="79"/>
        <v>24.7317</v>
      </c>
      <c r="P735">
        <f t="shared" si="80"/>
        <v>19.9726</v>
      </c>
      <c r="Q735">
        <f t="shared" si="81"/>
        <v>15.0786</v>
      </c>
      <c r="R735">
        <f t="shared" si="82"/>
        <v>14.135999999999999</v>
      </c>
      <c r="S735">
        <f t="shared" si="83"/>
        <v>14.135999999999999</v>
      </c>
      <c r="T735">
        <f>IFERROR(VLOOKUP($A735,TY_main!A:B,2,FALSE),T734)</f>
        <v>79.609375</v>
      </c>
    </row>
    <row r="736" spans="1:20" x14ac:dyDescent="0.25">
      <c r="A736" s="2">
        <f>SPY_IVOL!A736</f>
        <v>39426</v>
      </c>
      <c r="B736">
        <f>SPY_IVOL!B736</f>
        <v>24.2193</v>
      </c>
      <c r="C736">
        <f>SPY_IVOL!C736</f>
        <v>24.2193</v>
      </c>
      <c r="D736">
        <f>SPY_IVOL!D736</f>
        <v>22.620200000000001</v>
      </c>
      <c r="E736">
        <f>SPY_IVOL!E736</f>
        <v>18.631399999999999</v>
      </c>
      <c r="F736">
        <f>SPY_IVOL!F736</f>
        <v>14.5715</v>
      </c>
      <c r="G736">
        <f>SPY_IVOL!G736</f>
        <v>14.016400000000001</v>
      </c>
      <c r="H736">
        <f>SPY_IVOL!H736</f>
        <v>14.016400000000001</v>
      </c>
      <c r="I736">
        <f>VLOOKUP($A736,SPY_main!$A:$C,2,FALSE)</f>
        <v>152.08000000000001</v>
      </c>
      <c r="J736">
        <f>IFERROR(VLOOKUP($A736,SPY_main!$A:$C,3,FALSE),J735)</f>
        <v>2.0394999999999999</v>
      </c>
      <c r="K736">
        <f>IFERROR(VLOOKUP($A736,SPY_main!$E:$F,2,FALSE),K735)</f>
        <v>5.1325000000000003</v>
      </c>
      <c r="L736">
        <f>IFERROR(VLOOKUP($A736,SPY_main!H:I,2,FALSE),L735)</f>
        <v>20.74</v>
      </c>
      <c r="M736">
        <f t="shared" si="77"/>
        <v>26.896599999999999</v>
      </c>
      <c r="N736">
        <f t="shared" si="78"/>
        <v>26.896599999999999</v>
      </c>
      <c r="O736">
        <f t="shared" si="79"/>
        <v>25.718699999999998</v>
      </c>
      <c r="P736">
        <f t="shared" si="80"/>
        <v>20.1187</v>
      </c>
      <c r="Q736">
        <f t="shared" si="81"/>
        <v>15.204700000000001</v>
      </c>
      <c r="R736">
        <f t="shared" si="82"/>
        <v>14.5504</v>
      </c>
      <c r="S736">
        <f t="shared" si="83"/>
        <v>14.5504</v>
      </c>
      <c r="T736">
        <f>IFERROR(VLOOKUP($A736,TY_main!A:B,2,FALSE),T735)</f>
        <v>79.515625</v>
      </c>
    </row>
    <row r="737" spans="1:20" x14ac:dyDescent="0.25">
      <c r="A737" s="2">
        <f>SPY_IVOL!A737</f>
        <v>39427</v>
      </c>
      <c r="B737">
        <f>SPY_IVOL!B737</f>
        <v>26.678599999999999</v>
      </c>
      <c r="C737">
        <f>SPY_IVOL!C737</f>
        <v>26.678599999999999</v>
      </c>
      <c r="D737">
        <f>SPY_IVOL!D737</f>
        <v>25.4331</v>
      </c>
      <c r="E737">
        <f>SPY_IVOL!E737</f>
        <v>21.494</v>
      </c>
      <c r="F737">
        <f>SPY_IVOL!F737</f>
        <v>17.198899999999998</v>
      </c>
      <c r="G737">
        <f>SPY_IVOL!G737</f>
        <v>16.177800000000001</v>
      </c>
      <c r="H737">
        <f>SPY_IVOL!H737</f>
        <v>16.177800000000001</v>
      </c>
      <c r="I737">
        <f>VLOOKUP($A737,SPY_main!$A:$C,2,FALSE)</f>
        <v>147.91</v>
      </c>
      <c r="J737">
        <f>IFERROR(VLOOKUP($A737,SPY_main!$A:$C,3,FALSE),J736)</f>
        <v>2.097</v>
      </c>
      <c r="K737">
        <f>IFERROR(VLOOKUP($A737,SPY_main!$E:$F,2,FALSE),K736)</f>
        <v>5.1112500000000001</v>
      </c>
      <c r="L737">
        <f>IFERROR(VLOOKUP($A737,SPY_main!H:I,2,FALSE),L736)</f>
        <v>23.59</v>
      </c>
      <c r="M737">
        <f t="shared" si="77"/>
        <v>30.6373</v>
      </c>
      <c r="N737">
        <f t="shared" si="78"/>
        <v>30.6373</v>
      </c>
      <c r="O737">
        <f t="shared" si="79"/>
        <v>28.7498</v>
      </c>
      <c r="P737">
        <f t="shared" si="80"/>
        <v>23.085699999999999</v>
      </c>
      <c r="Q737">
        <f t="shared" si="81"/>
        <v>19.038599999999999</v>
      </c>
      <c r="R737">
        <f t="shared" si="82"/>
        <v>18.636099999999999</v>
      </c>
      <c r="S737">
        <f t="shared" si="83"/>
        <v>18.636099999999999</v>
      </c>
      <c r="T737">
        <f>IFERROR(VLOOKUP($A737,TY_main!A:B,2,FALSE),T736)</f>
        <v>80.375</v>
      </c>
    </row>
    <row r="738" spans="1:20" x14ac:dyDescent="0.25">
      <c r="A738" s="2">
        <f>SPY_IVOL!A738</f>
        <v>39428</v>
      </c>
      <c r="B738">
        <f>SPY_IVOL!B738</f>
        <v>25.239599999999999</v>
      </c>
      <c r="C738">
        <f>SPY_IVOL!C738</f>
        <v>25.239599999999999</v>
      </c>
      <c r="D738">
        <f>SPY_IVOL!D738</f>
        <v>24.278600000000001</v>
      </c>
      <c r="E738">
        <f>SPY_IVOL!E738</f>
        <v>20.112400000000001</v>
      </c>
      <c r="F738">
        <f>SPY_IVOL!F738</f>
        <v>15.8088</v>
      </c>
      <c r="G738">
        <f>SPY_IVOL!G738</f>
        <v>14.456899999999999</v>
      </c>
      <c r="H738">
        <f>SPY_IVOL!H738</f>
        <v>14.456899999999999</v>
      </c>
      <c r="I738">
        <f>VLOOKUP($A738,SPY_main!$A:$C,2,FALSE)</f>
        <v>149.37</v>
      </c>
      <c r="J738">
        <f>IFERROR(VLOOKUP($A738,SPY_main!$A:$C,3,FALSE),J737)</f>
        <v>2.0764999999999998</v>
      </c>
      <c r="K738">
        <f>IFERROR(VLOOKUP($A738,SPY_main!$E:$F,2,FALSE),K737)</f>
        <v>5.0575000000000001</v>
      </c>
      <c r="L738">
        <f>IFERROR(VLOOKUP($A738,SPY_main!H:I,2,FALSE),L737)</f>
        <v>22.47</v>
      </c>
      <c r="M738">
        <f t="shared" si="77"/>
        <v>29.143000000000001</v>
      </c>
      <c r="N738">
        <f t="shared" si="78"/>
        <v>29.143000000000001</v>
      </c>
      <c r="O738">
        <f t="shared" si="79"/>
        <v>27.8233</v>
      </c>
      <c r="P738">
        <f t="shared" si="80"/>
        <v>22.1294</v>
      </c>
      <c r="Q738">
        <f t="shared" si="81"/>
        <v>17.533000000000001</v>
      </c>
      <c r="R738">
        <f t="shared" si="82"/>
        <v>16.997800000000002</v>
      </c>
      <c r="S738">
        <f t="shared" si="83"/>
        <v>16.997800000000002</v>
      </c>
      <c r="T738">
        <f>IFERROR(VLOOKUP($A738,TY_main!A:B,2,FALSE),T737)</f>
        <v>79.90625</v>
      </c>
    </row>
    <row r="739" spans="1:20" x14ac:dyDescent="0.25">
      <c r="A739" s="2">
        <f>SPY_IVOL!A739</f>
        <v>39429</v>
      </c>
      <c r="B739">
        <f>SPY_IVOL!B739</f>
        <v>25.0046</v>
      </c>
      <c r="C739">
        <f>SPY_IVOL!C739</f>
        <v>25.0046</v>
      </c>
      <c r="D739">
        <f>SPY_IVOL!D739</f>
        <v>24.084299999999999</v>
      </c>
      <c r="E739">
        <f>SPY_IVOL!E739</f>
        <v>19.726299999999998</v>
      </c>
      <c r="F739">
        <f>SPY_IVOL!F739</f>
        <v>15.357900000000001</v>
      </c>
      <c r="G739">
        <f>SPY_IVOL!G739</f>
        <v>14.0177</v>
      </c>
      <c r="H739">
        <f>SPY_IVOL!H739</f>
        <v>14.0177</v>
      </c>
      <c r="I739">
        <f>VLOOKUP($A739,SPY_main!$A:$C,2,FALSE)</f>
        <v>149.06</v>
      </c>
      <c r="J739">
        <f>IFERROR(VLOOKUP($A739,SPY_main!$A:$C,3,FALSE),J738)</f>
        <v>2.0808</v>
      </c>
      <c r="K739">
        <f>IFERROR(VLOOKUP($A739,SPY_main!$E:$F,2,FALSE),K738)</f>
        <v>4.9906300000000003</v>
      </c>
      <c r="L739">
        <f>IFERROR(VLOOKUP($A739,SPY_main!H:I,2,FALSE),L738)</f>
        <v>22.56</v>
      </c>
      <c r="M739">
        <f t="shared" si="77"/>
        <v>27.785599999999999</v>
      </c>
      <c r="N739">
        <f t="shared" si="78"/>
        <v>27.785599999999999</v>
      </c>
      <c r="O739">
        <f t="shared" si="79"/>
        <v>26.6678</v>
      </c>
      <c r="P739">
        <f t="shared" si="80"/>
        <v>21.206600000000002</v>
      </c>
      <c r="Q739">
        <f t="shared" si="81"/>
        <v>17.9466</v>
      </c>
      <c r="R739">
        <f t="shared" si="82"/>
        <v>18.051600000000001</v>
      </c>
      <c r="S739">
        <f t="shared" si="83"/>
        <v>18.051600000000001</v>
      </c>
      <c r="T739">
        <f>IFERROR(VLOOKUP($A739,TY_main!A:B,2,FALSE),T738)</f>
        <v>79.546875</v>
      </c>
    </row>
    <row r="740" spans="1:20" x14ac:dyDescent="0.25">
      <c r="A740" s="2">
        <f>SPY_IVOL!A740</f>
        <v>39430</v>
      </c>
      <c r="B740">
        <f>SPY_IVOL!B740</f>
        <v>25.7149</v>
      </c>
      <c r="C740">
        <f>SPY_IVOL!C740</f>
        <v>25.7149</v>
      </c>
      <c r="D740">
        <f>SPY_IVOL!D740</f>
        <v>24.774999999999999</v>
      </c>
      <c r="E740">
        <f>SPY_IVOL!E740</f>
        <v>20.511900000000001</v>
      </c>
      <c r="F740">
        <f>SPY_IVOL!F740</f>
        <v>16.116599999999998</v>
      </c>
      <c r="G740">
        <f>SPY_IVOL!G740</f>
        <v>15.231999999999999</v>
      </c>
      <c r="H740">
        <f>SPY_IVOL!H740</f>
        <v>15.231999999999999</v>
      </c>
      <c r="I740">
        <f>VLOOKUP($A740,SPY_main!$A:$C,2,FALSE)</f>
        <v>147.16999999999999</v>
      </c>
      <c r="J740">
        <f>IFERROR(VLOOKUP($A740,SPY_main!$A:$C,3,FALSE),J739)</f>
        <v>2.1074999999999999</v>
      </c>
      <c r="K740">
        <f>IFERROR(VLOOKUP($A740,SPY_main!$E:$F,2,FALSE),K739)</f>
        <v>4.9662499999999996</v>
      </c>
      <c r="L740">
        <f>IFERROR(VLOOKUP($A740,SPY_main!H:I,2,FALSE),L739)</f>
        <v>23.27</v>
      </c>
      <c r="M740">
        <f t="shared" si="77"/>
        <v>28.056799999999999</v>
      </c>
      <c r="N740">
        <f t="shared" si="78"/>
        <v>28.056799999999999</v>
      </c>
      <c r="O740">
        <f t="shared" si="79"/>
        <v>26.9298</v>
      </c>
      <c r="P740">
        <f t="shared" si="80"/>
        <v>21.948699999999999</v>
      </c>
      <c r="Q740">
        <f t="shared" si="81"/>
        <v>19.312000000000001</v>
      </c>
      <c r="R740">
        <f t="shared" si="82"/>
        <v>19.720800000000001</v>
      </c>
      <c r="S740">
        <f t="shared" si="83"/>
        <v>19.720800000000001</v>
      </c>
      <c r="T740">
        <f>IFERROR(VLOOKUP($A740,TY_main!A:B,2,FALSE),T739)</f>
        <v>79.25</v>
      </c>
    </row>
    <row r="741" spans="1:20" x14ac:dyDescent="0.25">
      <c r="A741" s="2">
        <f>SPY_IVOL!A741</f>
        <v>39433</v>
      </c>
      <c r="B741">
        <f>SPY_IVOL!B741</f>
        <v>26.977</v>
      </c>
      <c r="C741">
        <f>SPY_IVOL!C741</f>
        <v>26.977</v>
      </c>
      <c r="D741">
        <f>SPY_IVOL!D741</f>
        <v>26.1966</v>
      </c>
      <c r="E741">
        <f>SPY_IVOL!E741</f>
        <v>22.270800000000001</v>
      </c>
      <c r="F741">
        <f>SPY_IVOL!F741</f>
        <v>17.731999999999999</v>
      </c>
      <c r="G741">
        <f>SPY_IVOL!G741</f>
        <v>16.663499999999999</v>
      </c>
      <c r="H741">
        <f>SPY_IVOL!H741</f>
        <v>16.663499999999999</v>
      </c>
      <c r="I741">
        <f>VLOOKUP($A741,SPY_main!$A:$C,2,FALSE)</f>
        <v>145.07</v>
      </c>
      <c r="J741">
        <f>IFERROR(VLOOKUP($A741,SPY_main!$A:$C,3,FALSE),J740)</f>
        <v>2.1379999999999999</v>
      </c>
      <c r="K741">
        <f>IFERROR(VLOOKUP($A741,SPY_main!$E:$F,2,FALSE),K740)</f>
        <v>4.9412500000000001</v>
      </c>
      <c r="L741">
        <f>IFERROR(VLOOKUP($A741,SPY_main!H:I,2,FALSE),L740)</f>
        <v>24.52</v>
      </c>
      <c r="M741">
        <f t="shared" si="77"/>
        <v>33.649700000000003</v>
      </c>
      <c r="N741">
        <f t="shared" si="78"/>
        <v>33.649700000000003</v>
      </c>
      <c r="O741">
        <f t="shared" si="79"/>
        <v>32.265900000000002</v>
      </c>
      <c r="P741">
        <f t="shared" si="80"/>
        <v>26.874400000000001</v>
      </c>
      <c r="Q741">
        <f t="shared" si="81"/>
        <v>24.948399999999999</v>
      </c>
      <c r="R741">
        <f t="shared" si="82"/>
        <v>25.908200000000001</v>
      </c>
      <c r="S741">
        <f t="shared" si="83"/>
        <v>25.908200000000001</v>
      </c>
      <c r="T741">
        <f>IFERROR(VLOOKUP($A741,TY_main!A:B,2,FALSE),T740)</f>
        <v>79.515625</v>
      </c>
    </row>
    <row r="742" spans="1:20" x14ac:dyDescent="0.25">
      <c r="A742" s="2">
        <f>SPY_IVOL!A742</f>
        <v>39434</v>
      </c>
      <c r="B742">
        <f>SPY_IVOL!B742</f>
        <v>24.2164</v>
      </c>
      <c r="C742">
        <f>SPY_IVOL!C742</f>
        <v>24.2164</v>
      </c>
      <c r="D742">
        <f>SPY_IVOL!D742</f>
        <v>23.404</v>
      </c>
      <c r="E742">
        <f>SPY_IVOL!E742</f>
        <v>20.071300000000001</v>
      </c>
      <c r="F742">
        <f>SPY_IVOL!F742</f>
        <v>15.6204</v>
      </c>
      <c r="G742">
        <f>SPY_IVOL!G742</f>
        <v>14.909700000000001</v>
      </c>
      <c r="H742">
        <f>SPY_IVOL!H742</f>
        <v>14.909700000000001</v>
      </c>
      <c r="I742">
        <f>VLOOKUP($A742,SPY_main!$A:$C,2,FALSE)</f>
        <v>145.88</v>
      </c>
      <c r="J742">
        <f>IFERROR(VLOOKUP($A742,SPY_main!$A:$C,3,FALSE),J741)</f>
        <v>2.1261999999999999</v>
      </c>
      <c r="K742">
        <f>IFERROR(VLOOKUP($A742,SPY_main!$E:$F,2,FALSE),K741)</f>
        <v>4.9262499999999996</v>
      </c>
      <c r="L742">
        <f>IFERROR(VLOOKUP($A742,SPY_main!H:I,2,FALSE),L741)</f>
        <v>22.64</v>
      </c>
      <c r="M742">
        <f t="shared" si="77"/>
        <v>34.494</v>
      </c>
      <c r="N742">
        <f t="shared" si="78"/>
        <v>34.494</v>
      </c>
      <c r="O742">
        <f t="shared" si="79"/>
        <v>30.4419</v>
      </c>
      <c r="P742">
        <f t="shared" si="80"/>
        <v>24.448799999999999</v>
      </c>
      <c r="Q742">
        <f t="shared" si="81"/>
        <v>24.2363</v>
      </c>
      <c r="R742">
        <f t="shared" si="82"/>
        <v>24.593900000000001</v>
      </c>
      <c r="S742">
        <f t="shared" si="83"/>
        <v>24.593900000000001</v>
      </c>
      <c r="T742">
        <f>IFERROR(VLOOKUP($A742,TY_main!A:B,2,FALSE),T741)</f>
        <v>79.84375</v>
      </c>
    </row>
    <row r="743" spans="1:20" x14ac:dyDescent="0.25">
      <c r="A743" s="2">
        <f>SPY_IVOL!A743</f>
        <v>39435</v>
      </c>
      <c r="B743">
        <f>SPY_IVOL!B743</f>
        <v>22.1067</v>
      </c>
      <c r="C743">
        <f>SPY_IVOL!C743</f>
        <v>22.1067</v>
      </c>
      <c r="D743">
        <f>SPY_IVOL!D743</f>
        <v>21.4344</v>
      </c>
      <c r="E743">
        <f>SPY_IVOL!E743</f>
        <v>18.2591</v>
      </c>
      <c r="F743">
        <f>SPY_IVOL!F743</f>
        <v>15.512600000000001</v>
      </c>
      <c r="G743">
        <f>SPY_IVOL!G743</f>
        <v>15.454700000000001</v>
      </c>
      <c r="H743">
        <f>SPY_IVOL!H743</f>
        <v>15.454700000000001</v>
      </c>
      <c r="I743">
        <f>VLOOKUP($A743,SPY_main!$A:$C,2,FALSE)</f>
        <v>145.88</v>
      </c>
      <c r="J743">
        <f>IFERROR(VLOOKUP($A743,SPY_main!$A:$C,3,FALSE),J742)</f>
        <v>2.1261999999999999</v>
      </c>
      <c r="K743">
        <f>IFERROR(VLOOKUP($A743,SPY_main!$E:$F,2,FALSE),K742)</f>
        <v>4.91</v>
      </c>
      <c r="L743">
        <f>IFERROR(VLOOKUP($A743,SPY_main!H:I,2,FALSE),L742)</f>
        <v>21.68</v>
      </c>
      <c r="M743">
        <f t="shared" si="77"/>
        <v>34.657299999999999</v>
      </c>
      <c r="N743">
        <f t="shared" si="78"/>
        <v>34.657299999999999</v>
      </c>
      <c r="O743">
        <f t="shared" si="79"/>
        <v>31.826699999999999</v>
      </c>
      <c r="P743">
        <f t="shared" si="80"/>
        <v>22.633800000000001</v>
      </c>
      <c r="Q743">
        <f t="shared" si="81"/>
        <v>27.426100000000002</v>
      </c>
      <c r="R743">
        <f t="shared" si="82"/>
        <v>27.989699999999999</v>
      </c>
      <c r="S743">
        <f t="shared" si="83"/>
        <v>27.989699999999999</v>
      </c>
      <c r="T743">
        <f>IFERROR(VLOOKUP($A743,TY_main!A:B,2,FALSE),T742)</f>
        <v>80.109375</v>
      </c>
    </row>
    <row r="744" spans="1:20" x14ac:dyDescent="0.25">
      <c r="A744" s="2">
        <f>SPY_IVOL!A744</f>
        <v>39436</v>
      </c>
      <c r="B744">
        <f>SPY_IVOL!B744</f>
        <v>21.145499999999998</v>
      </c>
      <c r="C744">
        <f>SPY_IVOL!C744</f>
        <v>21.145499999999998</v>
      </c>
      <c r="D744">
        <f>SPY_IVOL!D744</f>
        <v>20.2239</v>
      </c>
      <c r="E744">
        <f>SPY_IVOL!E744</f>
        <v>16.743099999999998</v>
      </c>
      <c r="F744">
        <f>SPY_IVOL!F744</f>
        <v>13.802199999999999</v>
      </c>
      <c r="G744">
        <f>SPY_IVOL!G744</f>
        <v>13.802199999999999</v>
      </c>
      <c r="H744">
        <f>SPY_IVOL!H744</f>
        <v>13.802199999999999</v>
      </c>
      <c r="I744">
        <f>VLOOKUP($A744,SPY_main!$A:$C,2,FALSE)</f>
        <v>146.80000000000001</v>
      </c>
      <c r="J744">
        <f>IFERROR(VLOOKUP($A744,SPY_main!$A:$C,3,FALSE),J743)</f>
        <v>2.1128</v>
      </c>
      <c r="K744">
        <f>IFERROR(VLOOKUP($A744,SPY_main!$E:$F,2,FALSE),K743)</f>
        <v>4.88375</v>
      </c>
      <c r="L744">
        <f>IFERROR(VLOOKUP($A744,SPY_main!H:I,2,FALSE),L743)</f>
        <v>20.58</v>
      </c>
      <c r="M744">
        <f t="shared" si="77"/>
        <v>55.923000000000002</v>
      </c>
      <c r="N744">
        <f t="shared" si="78"/>
        <v>55.923000000000002</v>
      </c>
      <c r="O744">
        <f t="shared" si="79"/>
        <v>44.872900000000001</v>
      </c>
      <c r="P744">
        <f t="shared" si="80"/>
        <v>23.969899999999999</v>
      </c>
      <c r="Q744">
        <f t="shared" si="81"/>
        <v>25.832699999999999</v>
      </c>
      <c r="R744">
        <f t="shared" si="82"/>
        <v>25.832699999999999</v>
      </c>
      <c r="S744">
        <f t="shared" si="83"/>
        <v>25.832699999999999</v>
      </c>
      <c r="T744">
        <f>IFERROR(VLOOKUP($A744,TY_main!A:B,2,FALSE),T743)</f>
        <v>80.328125</v>
      </c>
    </row>
    <row r="745" spans="1:20" x14ac:dyDescent="0.25">
      <c r="A745" s="2">
        <f>SPY_IVOL!A745</f>
        <v>39437</v>
      </c>
      <c r="B745">
        <f>SPY_IVOL!B745</f>
        <v>23.2439</v>
      </c>
      <c r="C745">
        <f>SPY_IVOL!C745</f>
        <v>23.2439</v>
      </c>
      <c r="D745">
        <f>SPY_IVOL!D745</f>
        <v>22.5288</v>
      </c>
      <c r="E745">
        <f>SPY_IVOL!E745</f>
        <v>19.4832</v>
      </c>
      <c r="F745">
        <f>SPY_IVOL!F745</f>
        <v>16.207799999999999</v>
      </c>
      <c r="G745">
        <f>SPY_IVOL!G745</f>
        <v>15.123100000000001</v>
      </c>
      <c r="H745">
        <f>SPY_IVOL!H745</f>
        <v>15.123100000000001</v>
      </c>
      <c r="I745">
        <f>VLOOKUP($A745,SPY_main!$A:$C,2,FALSE)</f>
        <v>148.13</v>
      </c>
      <c r="J745">
        <f>IFERROR(VLOOKUP($A745,SPY_main!$A:$C,3,FALSE),J744)</f>
        <v>2.0939000000000001</v>
      </c>
      <c r="K745">
        <f>IFERROR(VLOOKUP($A745,SPY_main!$E:$F,2,FALSE),K744)</f>
        <v>4.8574999999999999</v>
      </c>
      <c r="L745">
        <f>IFERROR(VLOOKUP($A745,SPY_main!H:I,2,FALSE),L744)</f>
        <v>18.47</v>
      </c>
      <c r="M745">
        <f t="shared" si="77"/>
        <v>22.072099999999999</v>
      </c>
      <c r="N745">
        <f t="shared" si="78"/>
        <v>22.072099999999999</v>
      </c>
      <c r="O745">
        <f t="shared" si="79"/>
        <v>21.2348</v>
      </c>
      <c r="P745">
        <f t="shared" si="80"/>
        <v>17.576699999999999</v>
      </c>
      <c r="Q745">
        <f t="shared" si="81"/>
        <v>13.6249</v>
      </c>
      <c r="R745">
        <f t="shared" si="82"/>
        <v>12.391500000000001</v>
      </c>
      <c r="S745">
        <f t="shared" si="83"/>
        <v>12.391500000000001</v>
      </c>
      <c r="T745">
        <f>IFERROR(VLOOKUP($A745,TY_main!A:B,2,FALSE),T744)</f>
        <v>79.5625</v>
      </c>
    </row>
    <row r="746" spans="1:20" x14ac:dyDescent="0.25">
      <c r="A746" s="2">
        <f>SPY_IVOL!A746</f>
        <v>39440</v>
      </c>
      <c r="B746">
        <f>SPY_IVOL!B746</f>
        <v>22.8842</v>
      </c>
      <c r="C746">
        <f>SPY_IVOL!C746</f>
        <v>22.8842</v>
      </c>
      <c r="D746">
        <f>SPY_IVOL!D746</f>
        <v>22.141500000000001</v>
      </c>
      <c r="E746">
        <f>SPY_IVOL!E746</f>
        <v>18.977900000000002</v>
      </c>
      <c r="F746">
        <f>SPY_IVOL!F746</f>
        <v>15.739000000000001</v>
      </c>
      <c r="G746">
        <f>SPY_IVOL!G746</f>
        <v>14.6972</v>
      </c>
      <c r="H746">
        <f>SPY_IVOL!H746</f>
        <v>14.6972</v>
      </c>
      <c r="I746">
        <f>VLOOKUP($A746,SPY_main!$A:$C,2,FALSE)</f>
        <v>149.22999999999999</v>
      </c>
      <c r="J746">
        <f>IFERROR(VLOOKUP($A746,SPY_main!$A:$C,3,FALSE),J745)</f>
        <v>2.0783999999999998</v>
      </c>
      <c r="K746">
        <f>IFERROR(VLOOKUP($A746,SPY_main!$E:$F,2,FALSE),K745)</f>
        <v>4.8425000000000002</v>
      </c>
      <c r="L746">
        <f>IFERROR(VLOOKUP($A746,SPY_main!H:I,2,FALSE),L745)</f>
        <v>18.600000000000001</v>
      </c>
      <c r="M746">
        <f t="shared" si="77"/>
        <v>21.966899999999999</v>
      </c>
      <c r="N746">
        <f t="shared" si="78"/>
        <v>21.966899999999999</v>
      </c>
      <c r="O746">
        <f t="shared" si="79"/>
        <v>21.0989</v>
      </c>
      <c r="P746">
        <f t="shared" si="80"/>
        <v>17.141400000000001</v>
      </c>
      <c r="Q746">
        <f t="shared" si="81"/>
        <v>13.334899999999999</v>
      </c>
      <c r="R746">
        <f t="shared" si="82"/>
        <v>12.403700000000001</v>
      </c>
      <c r="S746">
        <f t="shared" si="83"/>
        <v>12.403700000000001</v>
      </c>
      <c r="T746">
        <f>IFERROR(VLOOKUP($A746,TY_main!A:B,2,FALSE),T745)</f>
        <v>79.328125</v>
      </c>
    </row>
    <row r="747" spans="1:20" x14ac:dyDescent="0.25">
      <c r="A747" s="2">
        <f>SPY_IVOL!A747</f>
        <v>39442</v>
      </c>
      <c r="B747">
        <f>SPY_IVOL!B747</f>
        <v>22.893799999999999</v>
      </c>
      <c r="C747">
        <f>SPY_IVOL!C747</f>
        <v>22.893799999999999</v>
      </c>
      <c r="D747">
        <f>SPY_IVOL!D747</f>
        <v>22.0032</v>
      </c>
      <c r="E747">
        <f>SPY_IVOL!E747</f>
        <v>18.801600000000001</v>
      </c>
      <c r="F747">
        <f>SPY_IVOL!F747</f>
        <v>15.5213</v>
      </c>
      <c r="G747">
        <f>SPY_IVOL!G747</f>
        <v>14.578799999999999</v>
      </c>
      <c r="H747">
        <f>SPY_IVOL!H747</f>
        <v>14.578799999999999</v>
      </c>
      <c r="I747">
        <f>VLOOKUP($A747,SPY_main!$A:$C,2,FALSE)</f>
        <v>149.55000000000001</v>
      </c>
      <c r="J747">
        <f>IFERROR(VLOOKUP($A747,SPY_main!$A:$C,3,FALSE),J746)</f>
        <v>2.0739999999999998</v>
      </c>
      <c r="K747">
        <f>IFERROR(VLOOKUP($A747,SPY_main!$E:$F,2,FALSE),K746)</f>
        <v>4.8425000000000002</v>
      </c>
      <c r="L747">
        <f>IFERROR(VLOOKUP($A747,SPY_main!H:I,2,FALSE),L746)</f>
        <v>18.66</v>
      </c>
      <c r="M747">
        <f t="shared" si="77"/>
        <v>22.395499999999998</v>
      </c>
      <c r="N747">
        <f t="shared" si="78"/>
        <v>22.395499999999998</v>
      </c>
      <c r="O747">
        <f t="shared" si="79"/>
        <v>21.2302</v>
      </c>
      <c r="P747">
        <f t="shared" si="80"/>
        <v>17.0153</v>
      </c>
      <c r="Q747">
        <f t="shared" si="81"/>
        <v>13.352399999999999</v>
      </c>
      <c r="R747">
        <f t="shared" si="82"/>
        <v>12.661099999999999</v>
      </c>
      <c r="S747">
        <f t="shared" si="83"/>
        <v>12.661099999999999</v>
      </c>
      <c r="T747">
        <f>IFERROR(VLOOKUP($A747,TY_main!A:B,2,FALSE),T746)</f>
        <v>78.96875</v>
      </c>
    </row>
    <row r="748" spans="1:20" x14ac:dyDescent="0.25">
      <c r="A748" s="2">
        <f>SPY_IVOL!A748</f>
        <v>39443</v>
      </c>
      <c r="B748">
        <f>SPY_IVOL!B748</f>
        <v>24.245899999999999</v>
      </c>
      <c r="C748">
        <f>SPY_IVOL!C748</f>
        <v>24.245899999999999</v>
      </c>
      <c r="D748">
        <f>SPY_IVOL!D748</f>
        <v>23.302900000000001</v>
      </c>
      <c r="E748">
        <f>SPY_IVOL!E748</f>
        <v>20.135999999999999</v>
      </c>
      <c r="F748">
        <f>SPY_IVOL!F748</f>
        <v>16.793099999999999</v>
      </c>
      <c r="G748">
        <f>SPY_IVOL!G748</f>
        <v>15.8087</v>
      </c>
      <c r="H748">
        <f>SPY_IVOL!H748</f>
        <v>15.8087</v>
      </c>
      <c r="I748">
        <f>VLOOKUP($A748,SPY_main!$A:$C,2,FALSE)</f>
        <v>147.66999999999999</v>
      </c>
      <c r="J748">
        <f>IFERROR(VLOOKUP($A748,SPY_main!$A:$C,3,FALSE),J747)</f>
        <v>2.1004</v>
      </c>
      <c r="K748">
        <f>IFERROR(VLOOKUP($A748,SPY_main!$E:$F,2,FALSE),K747)</f>
        <v>4.83</v>
      </c>
      <c r="L748">
        <f>IFERROR(VLOOKUP($A748,SPY_main!H:I,2,FALSE),L747)</f>
        <v>20.260000000000002</v>
      </c>
      <c r="M748">
        <f t="shared" si="77"/>
        <v>23.7181</v>
      </c>
      <c r="N748">
        <f t="shared" si="78"/>
        <v>23.7181</v>
      </c>
      <c r="O748">
        <f t="shared" si="79"/>
        <v>22.584299999999999</v>
      </c>
      <c r="P748">
        <f t="shared" si="80"/>
        <v>18.603100000000001</v>
      </c>
      <c r="Q748">
        <f t="shared" si="81"/>
        <v>14.5768</v>
      </c>
      <c r="R748">
        <f t="shared" si="82"/>
        <v>13.553000000000001</v>
      </c>
      <c r="S748">
        <f t="shared" si="83"/>
        <v>13.553000000000001</v>
      </c>
      <c r="T748">
        <f>IFERROR(VLOOKUP($A748,TY_main!A:B,2,FALSE),T747)</f>
        <v>79.40625</v>
      </c>
    </row>
    <row r="749" spans="1:20" x14ac:dyDescent="0.25">
      <c r="A749" s="2">
        <f>SPY_IVOL!A749</f>
        <v>39444</v>
      </c>
      <c r="B749">
        <f>SPY_IVOL!B749</f>
        <v>24.8796</v>
      </c>
      <c r="C749">
        <f>SPY_IVOL!C749</f>
        <v>24.8796</v>
      </c>
      <c r="D749">
        <f>SPY_IVOL!D749</f>
        <v>24.0289</v>
      </c>
      <c r="E749">
        <f>SPY_IVOL!E749</f>
        <v>20.764399999999998</v>
      </c>
      <c r="F749">
        <f>SPY_IVOL!F749</f>
        <v>17.399699999999999</v>
      </c>
      <c r="G749">
        <f>SPY_IVOL!G749</f>
        <v>16.325800000000001</v>
      </c>
      <c r="H749">
        <f>SPY_IVOL!H749</f>
        <v>16.325800000000001</v>
      </c>
      <c r="I749">
        <f>VLOOKUP($A749,SPY_main!$A:$C,2,FALSE)</f>
        <v>147.30000000000001</v>
      </c>
      <c r="J749">
        <f>IFERROR(VLOOKUP($A749,SPY_main!$A:$C,3,FALSE),J748)</f>
        <v>2.1057000000000001</v>
      </c>
      <c r="K749">
        <f>IFERROR(VLOOKUP($A749,SPY_main!$E:$F,2,FALSE),K748)</f>
        <v>4.7287499999999998</v>
      </c>
      <c r="L749">
        <f>IFERROR(VLOOKUP($A749,SPY_main!H:I,2,FALSE),L748)</f>
        <v>20.74</v>
      </c>
      <c r="M749">
        <f t="shared" si="77"/>
        <v>24.200800000000001</v>
      </c>
      <c r="N749">
        <f t="shared" si="78"/>
        <v>24.200800000000001</v>
      </c>
      <c r="O749">
        <f t="shared" si="79"/>
        <v>23.222899999999999</v>
      </c>
      <c r="P749">
        <f t="shared" si="80"/>
        <v>19.2714</v>
      </c>
      <c r="Q749">
        <f t="shared" si="81"/>
        <v>15.191000000000001</v>
      </c>
      <c r="R749">
        <f t="shared" si="82"/>
        <v>14.0525</v>
      </c>
      <c r="S749">
        <f t="shared" si="83"/>
        <v>14.0525</v>
      </c>
      <c r="T749">
        <f>IFERROR(VLOOKUP($A749,TY_main!A:B,2,FALSE),T748)</f>
        <v>79.90625</v>
      </c>
    </row>
    <row r="750" spans="1:20" x14ac:dyDescent="0.25">
      <c r="A750" s="2">
        <f>SPY_IVOL!A750</f>
        <v>39447</v>
      </c>
      <c r="B750">
        <f>SPY_IVOL!B750</f>
        <v>26.198699999999999</v>
      </c>
      <c r="C750">
        <f>SPY_IVOL!C750</f>
        <v>26.198699999999999</v>
      </c>
      <c r="D750">
        <f>SPY_IVOL!D750</f>
        <v>25.320599999999999</v>
      </c>
      <c r="E750">
        <f>SPY_IVOL!E750</f>
        <v>22.052099999999999</v>
      </c>
      <c r="F750">
        <f>SPY_IVOL!F750</f>
        <v>18.6036</v>
      </c>
      <c r="G750">
        <f>SPY_IVOL!G750</f>
        <v>17.440000000000001</v>
      </c>
      <c r="H750">
        <f>SPY_IVOL!H750</f>
        <v>17.440000000000001</v>
      </c>
      <c r="I750">
        <f>VLOOKUP($A750,SPY_main!$A:$C,2,FALSE)</f>
        <v>146.21</v>
      </c>
      <c r="J750">
        <f>IFERROR(VLOOKUP($A750,SPY_main!$A:$C,3,FALSE),J749)</f>
        <v>2.1214</v>
      </c>
      <c r="K750">
        <f>IFERROR(VLOOKUP($A750,SPY_main!$E:$F,2,FALSE),K749)</f>
        <v>4.7024999999999997</v>
      </c>
      <c r="L750">
        <f>IFERROR(VLOOKUP($A750,SPY_main!H:I,2,FALSE),L749)</f>
        <v>22.5</v>
      </c>
      <c r="M750">
        <f t="shared" si="77"/>
        <v>25.6096</v>
      </c>
      <c r="N750">
        <f t="shared" si="78"/>
        <v>25.6096</v>
      </c>
      <c r="O750">
        <f t="shared" si="79"/>
        <v>24.7881</v>
      </c>
      <c r="P750">
        <f t="shared" si="80"/>
        <v>21.150300000000001</v>
      </c>
      <c r="Q750">
        <f t="shared" si="81"/>
        <v>16.863399999999999</v>
      </c>
      <c r="R750">
        <f t="shared" si="82"/>
        <v>15.5252</v>
      </c>
      <c r="S750">
        <f t="shared" si="83"/>
        <v>15.5252</v>
      </c>
      <c r="T750">
        <f>IFERROR(VLOOKUP($A750,TY_main!A:B,2,FALSE),T749)</f>
        <v>80.25</v>
      </c>
    </row>
    <row r="751" spans="1:20" x14ac:dyDescent="0.25">
      <c r="A751" s="2">
        <f>SPY_IVOL!A751</f>
        <v>39449</v>
      </c>
      <c r="B751">
        <f>SPY_IVOL!B751</f>
        <v>26.711600000000001</v>
      </c>
      <c r="C751">
        <f>SPY_IVOL!C751</f>
        <v>26.711600000000001</v>
      </c>
      <c r="D751">
        <f>SPY_IVOL!D751</f>
        <v>25.69</v>
      </c>
      <c r="E751">
        <f>SPY_IVOL!E751</f>
        <v>22.6721</v>
      </c>
      <c r="F751">
        <f>SPY_IVOL!F751</f>
        <v>19.3477</v>
      </c>
      <c r="G751">
        <f>SPY_IVOL!G751</f>
        <v>18.341699999999999</v>
      </c>
      <c r="H751">
        <f>SPY_IVOL!H751</f>
        <v>18.341699999999999</v>
      </c>
      <c r="I751">
        <f>VLOOKUP($A751,SPY_main!$A:$C,2,FALSE)</f>
        <v>144.93</v>
      </c>
      <c r="J751">
        <f>IFERROR(VLOOKUP($A751,SPY_main!$A:$C,3,FALSE),J750)</f>
        <v>2.1400999999999999</v>
      </c>
      <c r="K751">
        <f>IFERROR(VLOOKUP($A751,SPY_main!$E:$F,2,FALSE),K750)</f>
        <v>4.6806299999999998</v>
      </c>
      <c r="L751">
        <f>IFERROR(VLOOKUP($A751,SPY_main!H:I,2,FALSE),L750)</f>
        <v>23.17</v>
      </c>
      <c r="M751">
        <f t="shared" si="77"/>
        <v>26.592099999999999</v>
      </c>
      <c r="N751">
        <f t="shared" si="78"/>
        <v>26.592099999999999</v>
      </c>
      <c r="O751">
        <f t="shared" si="79"/>
        <v>25.451699999999999</v>
      </c>
      <c r="P751">
        <f t="shared" si="80"/>
        <v>22.038</v>
      </c>
      <c r="Q751">
        <f t="shared" si="81"/>
        <v>18.087800000000001</v>
      </c>
      <c r="R751">
        <f t="shared" si="82"/>
        <v>16.937100000000001</v>
      </c>
      <c r="S751">
        <f t="shared" si="83"/>
        <v>16.937100000000001</v>
      </c>
      <c r="T751">
        <f>IFERROR(VLOOKUP($A751,TY_main!A:B,2,FALSE),T750)</f>
        <v>80.953125</v>
      </c>
    </row>
    <row r="752" spans="1:20" x14ac:dyDescent="0.25">
      <c r="A752" s="2">
        <f>SPY_IVOL!A752</f>
        <v>39450</v>
      </c>
      <c r="B752">
        <f>SPY_IVOL!B752</f>
        <v>26.036799999999999</v>
      </c>
      <c r="C752">
        <f>SPY_IVOL!C752</f>
        <v>26.036799999999999</v>
      </c>
      <c r="D752">
        <f>SPY_IVOL!D752</f>
        <v>25.08</v>
      </c>
      <c r="E752">
        <f>SPY_IVOL!E752</f>
        <v>22.207899999999999</v>
      </c>
      <c r="F752">
        <f>SPY_IVOL!F752</f>
        <v>18.928699999999999</v>
      </c>
      <c r="G752">
        <f>SPY_IVOL!G752</f>
        <v>17.906600000000001</v>
      </c>
      <c r="H752">
        <f>SPY_IVOL!H752</f>
        <v>17.906600000000001</v>
      </c>
      <c r="I752">
        <f>VLOOKUP($A752,SPY_main!$A:$C,2,FALSE)</f>
        <v>144.86000000000001</v>
      </c>
      <c r="J752">
        <f>IFERROR(VLOOKUP($A752,SPY_main!$A:$C,3,FALSE),J751)</f>
        <v>2.1410999999999998</v>
      </c>
      <c r="K752">
        <f>IFERROR(VLOOKUP($A752,SPY_main!$E:$F,2,FALSE),K751)</f>
        <v>4.6462500000000002</v>
      </c>
      <c r="L752">
        <f>IFERROR(VLOOKUP($A752,SPY_main!H:I,2,FALSE),L751)</f>
        <v>22.49</v>
      </c>
      <c r="M752">
        <f t="shared" si="77"/>
        <v>25.4376</v>
      </c>
      <c r="N752">
        <f t="shared" si="78"/>
        <v>25.4376</v>
      </c>
      <c r="O752">
        <f t="shared" si="79"/>
        <v>24.5595</v>
      </c>
      <c r="P752">
        <f t="shared" si="80"/>
        <v>21.6448</v>
      </c>
      <c r="Q752">
        <f t="shared" si="81"/>
        <v>17.788499999999999</v>
      </c>
      <c r="R752">
        <f t="shared" si="82"/>
        <v>16.584</v>
      </c>
      <c r="S752">
        <f t="shared" si="83"/>
        <v>16.584</v>
      </c>
      <c r="T752">
        <f>IFERROR(VLOOKUP($A752,TY_main!A:B,2,FALSE),T751)</f>
        <v>80.921875</v>
      </c>
    </row>
    <row r="753" spans="1:20" x14ac:dyDescent="0.25">
      <c r="A753" s="2">
        <f>SPY_IVOL!A753</f>
        <v>39451</v>
      </c>
      <c r="B753">
        <f>SPY_IVOL!B753</f>
        <v>27.3306</v>
      </c>
      <c r="C753">
        <f>SPY_IVOL!C753</f>
        <v>27.3306</v>
      </c>
      <c r="D753">
        <f>SPY_IVOL!D753</f>
        <v>26.541899999999998</v>
      </c>
      <c r="E753">
        <f>SPY_IVOL!E753</f>
        <v>23.773499999999999</v>
      </c>
      <c r="F753">
        <f>SPY_IVOL!F753</f>
        <v>20.500800000000002</v>
      </c>
      <c r="G753">
        <f>SPY_IVOL!G753</f>
        <v>19.171600000000002</v>
      </c>
      <c r="H753">
        <f>SPY_IVOL!H753</f>
        <v>19.171600000000002</v>
      </c>
      <c r="I753">
        <f>VLOOKUP($A753,SPY_main!$A:$C,2,FALSE)</f>
        <v>141.31</v>
      </c>
      <c r="J753">
        <f>IFERROR(VLOOKUP($A753,SPY_main!$A:$C,3,FALSE),J752)</f>
        <v>2.1949000000000001</v>
      </c>
      <c r="K753">
        <f>IFERROR(VLOOKUP($A753,SPY_main!$E:$F,2,FALSE),K752)</f>
        <v>4.62</v>
      </c>
      <c r="L753">
        <f>IFERROR(VLOOKUP($A753,SPY_main!H:I,2,FALSE),L752)</f>
        <v>23.94</v>
      </c>
      <c r="M753">
        <f t="shared" si="77"/>
        <v>26.5029</v>
      </c>
      <c r="N753">
        <f t="shared" si="78"/>
        <v>26.5029</v>
      </c>
      <c r="O753">
        <f t="shared" si="79"/>
        <v>25.999300000000002</v>
      </c>
      <c r="P753">
        <f t="shared" si="80"/>
        <v>23.780200000000001</v>
      </c>
      <c r="Q753">
        <f t="shared" si="81"/>
        <v>20.654900000000001</v>
      </c>
      <c r="R753">
        <f t="shared" si="82"/>
        <v>19.482700000000001</v>
      </c>
      <c r="S753">
        <f t="shared" si="83"/>
        <v>19.482700000000001</v>
      </c>
      <c r="T753">
        <f>IFERROR(VLOOKUP($A753,TY_main!A:B,2,FALSE),T752)</f>
        <v>81.375</v>
      </c>
    </row>
    <row r="754" spans="1:20" x14ac:dyDescent="0.25">
      <c r="A754" s="2">
        <f>SPY_IVOL!A754</f>
        <v>39454</v>
      </c>
      <c r="B754">
        <f>SPY_IVOL!B754</f>
        <v>26.814</v>
      </c>
      <c r="C754">
        <f>SPY_IVOL!C754</f>
        <v>26.814</v>
      </c>
      <c r="D754">
        <f>SPY_IVOL!D754</f>
        <v>26.0703</v>
      </c>
      <c r="E754">
        <f>SPY_IVOL!E754</f>
        <v>23.363199999999999</v>
      </c>
      <c r="F754">
        <f>SPY_IVOL!F754</f>
        <v>20.0731</v>
      </c>
      <c r="G754">
        <f>SPY_IVOL!G754</f>
        <v>18.6861</v>
      </c>
      <c r="H754">
        <f>SPY_IVOL!H754</f>
        <v>18.6861</v>
      </c>
      <c r="I754">
        <f>VLOOKUP($A754,SPY_main!$A:$C,2,FALSE)</f>
        <v>141.19</v>
      </c>
      <c r="J754">
        <f>IFERROR(VLOOKUP($A754,SPY_main!$A:$C,3,FALSE),J753)</f>
        <v>2.1968000000000001</v>
      </c>
      <c r="K754">
        <f>IFERROR(VLOOKUP($A754,SPY_main!$E:$F,2,FALSE),K753)</f>
        <v>4.5431299999999997</v>
      </c>
      <c r="L754">
        <f>IFERROR(VLOOKUP($A754,SPY_main!H:I,2,FALSE),L753)</f>
        <v>23.79</v>
      </c>
      <c r="M754">
        <f t="shared" si="77"/>
        <v>26.7989</v>
      </c>
      <c r="N754">
        <f t="shared" si="78"/>
        <v>26.7989</v>
      </c>
      <c r="O754">
        <f t="shared" si="79"/>
        <v>26.123799999999999</v>
      </c>
      <c r="P754">
        <f t="shared" si="80"/>
        <v>23.563400000000001</v>
      </c>
      <c r="Q754">
        <f t="shared" si="81"/>
        <v>20.697099999999999</v>
      </c>
      <c r="R754">
        <f t="shared" si="82"/>
        <v>19.9541</v>
      </c>
      <c r="S754">
        <f t="shared" si="83"/>
        <v>19.9541</v>
      </c>
      <c r="T754">
        <f>IFERROR(VLOOKUP($A754,TY_main!A:B,2,FALSE),T753)</f>
        <v>81.484375</v>
      </c>
    </row>
    <row r="755" spans="1:20" x14ac:dyDescent="0.25">
      <c r="A755" s="2">
        <f>SPY_IVOL!A755</f>
        <v>39455</v>
      </c>
      <c r="B755">
        <f>SPY_IVOL!B755</f>
        <v>28.943300000000001</v>
      </c>
      <c r="C755">
        <f>SPY_IVOL!C755</f>
        <v>28.943300000000001</v>
      </c>
      <c r="D755">
        <f>SPY_IVOL!D755</f>
        <v>27.919499999999999</v>
      </c>
      <c r="E755">
        <f>SPY_IVOL!E755</f>
        <v>25.219100000000001</v>
      </c>
      <c r="F755">
        <f>SPY_IVOL!F755</f>
        <v>22.009399999999999</v>
      </c>
      <c r="G755">
        <f>SPY_IVOL!G755</f>
        <v>20.838200000000001</v>
      </c>
      <c r="H755">
        <f>SPY_IVOL!H755</f>
        <v>20.838200000000001</v>
      </c>
      <c r="I755">
        <f>VLOOKUP($A755,SPY_main!$A:$C,2,FALSE)</f>
        <v>138.91</v>
      </c>
      <c r="J755">
        <f>IFERROR(VLOOKUP($A755,SPY_main!$A:$C,3,FALSE),J754)</f>
        <v>2.2328000000000001</v>
      </c>
      <c r="K755">
        <f>IFERROR(VLOOKUP($A755,SPY_main!$E:$F,2,FALSE),K754)</f>
        <v>4.5049999999999999</v>
      </c>
      <c r="L755">
        <f>IFERROR(VLOOKUP($A755,SPY_main!H:I,2,FALSE),L754)</f>
        <v>25.43</v>
      </c>
      <c r="M755">
        <f t="shared" si="77"/>
        <v>27.315200000000001</v>
      </c>
      <c r="N755">
        <f t="shared" si="78"/>
        <v>27.315200000000001</v>
      </c>
      <c r="O755">
        <f t="shared" si="79"/>
        <v>26.7437</v>
      </c>
      <c r="P755">
        <f t="shared" si="80"/>
        <v>24.560600000000001</v>
      </c>
      <c r="Q755">
        <f t="shared" si="81"/>
        <v>21.996400000000001</v>
      </c>
      <c r="R755">
        <f t="shared" si="82"/>
        <v>21.4542</v>
      </c>
      <c r="S755">
        <f t="shared" si="83"/>
        <v>21.4542</v>
      </c>
      <c r="T755">
        <f>IFERROR(VLOOKUP($A755,TY_main!A:B,2,FALSE),T754)</f>
        <v>81.484375</v>
      </c>
    </row>
    <row r="756" spans="1:20" x14ac:dyDescent="0.25">
      <c r="A756" s="2">
        <f>SPY_IVOL!A756</f>
        <v>39456</v>
      </c>
      <c r="B756">
        <f>SPY_IVOL!B756</f>
        <v>27.3476</v>
      </c>
      <c r="C756">
        <f>SPY_IVOL!C756</f>
        <v>27.3476</v>
      </c>
      <c r="D756">
        <f>SPY_IVOL!D756</f>
        <v>26.4956</v>
      </c>
      <c r="E756">
        <f>SPY_IVOL!E756</f>
        <v>23.715299999999999</v>
      </c>
      <c r="F756">
        <f>SPY_IVOL!F756</f>
        <v>20.523800000000001</v>
      </c>
      <c r="G756">
        <f>SPY_IVOL!G756</f>
        <v>19.184000000000001</v>
      </c>
      <c r="H756">
        <f>SPY_IVOL!H756</f>
        <v>19.184000000000001</v>
      </c>
      <c r="I756">
        <f>VLOOKUP($A756,SPY_main!$A:$C,2,FALSE)</f>
        <v>140.37</v>
      </c>
      <c r="J756">
        <f>IFERROR(VLOOKUP($A756,SPY_main!$A:$C,3,FALSE),J755)</f>
        <v>2.2096</v>
      </c>
      <c r="K756">
        <f>IFERROR(VLOOKUP($A756,SPY_main!$E:$F,2,FALSE),K755)</f>
        <v>4.4424999999999999</v>
      </c>
      <c r="L756">
        <f>IFERROR(VLOOKUP($A756,SPY_main!H:I,2,FALSE),L755)</f>
        <v>24.12</v>
      </c>
      <c r="M756">
        <f t="shared" si="77"/>
        <v>27.587299999999999</v>
      </c>
      <c r="N756">
        <f t="shared" si="78"/>
        <v>27.587299999999999</v>
      </c>
      <c r="O756">
        <f t="shared" si="79"/>
        <v>26.513400000000001</v>
      </c>
      <c r="P756">
        <f t="shared" si="80"/>
        <v>23.2422</v>
      </c>
      <c r="Q756">
        <f t="shared" si="81"/>
        <v>20.464300000000001</v>
      </c>
      <c r="R756">
        <f t="shared" si="82"/>
        <v>19.817399999999999</v>
      </c>
      <c r="S756">
        <f t="shared" si="83"/>
        <v>19.817399999999999</v>
      </c>
      <c r="T756">
        <f>IFERROR(VLOOKUP($A756,TY_main!A:B,2,FALSE),T755)</f>
        <v>81.71875</v>
      </c>
    </row>
    <row r="757" spans="1:20" x14ac:dyDescent="0.25">
      <c r="A757" s="2">
        <f>SPY_IVOL!A757</f>
        <v>39457</v>
      </c>
      <c r="B757">
        <f>SPY_IVOL!B757</f>
        <v>26.990500000000001</v>
      </c>
      <c r="C757">
        <f>SPY_IVOL!C757</f>
        <v>26.990500000000001</v>
      </c>
      <c r="D757">
        <f>SPY_IVOL!D757</f>
        <v>26.124400000000001</v>
      </c>
      <c r="E757">
        <f>SPY_IVOL!E757</f>
        <v>23.136600000000001</v>
      </c>
      <c r="F757">
        <f>SPY_IVOL!F757</f>
        <v>19.8993</v>
      </c>
      <c r="G757">
        <f>SPY_IVOL!G757</f>
        <v>18.6295</v>
      </c>
      <c r="H757">
        <f>SPY_IVOL!H757</f>
        <v>18.6295</v>
      </c>
      <c r="I757">
        <f>VLOOKUP($A757,SPY_main!$A:$C,2,FALSE)</f>
        <v>141.29</v>
      </c>
      <c r="J757">
        <f>IFERROR(VLOOKUP($A757,SPY_main!$A:$C,3,FALSE),J756)</f>
        <v>2.1951999999999998</v>
      </c>
      <c r="K757">
        <f>IFERROR(VLOOKUP($A757,SPY_main!$E:$F,2,FALSE),K756)</f>
        <v>4.3768799999999999</v>
      </c>
      <c r="L757">
        <f>IFERROR(VLOOKUP($A757,SPY_main!H:I,2,FALSE),L756)</f>
        <v>23.45</v>
      </c>
      <c r="M757">
        <f t="shared" si="77"/>
        <v>27.953299999999999</v>
      </c>
      <c r="N757">
        <f t="shared" si="78"/>
        <v>27.953299999999999</v>
      </c>
      <c r="O757">
        <f t="shared" si="79"/>
        <v>26.516300000000001</v>
      </c>
      <c r="P757">
        <f t="shared" si="80"/>
        <v>22.6706</v>
      </c>
      <c r="Q757">
        <f t="shared" si="81"/>
        <v>20.697199999999999</v>
      </c>
      <c r="R757">
        <f t="shared" si="82"/>
        <v>20.641300000000001</v>
      </c>
      <c r="S757">
        <f t="shared" si="83"/>
        <v>20.641300000000001</v>
      </c>
      <c r="T757">
        <f>IFERROR(VLOOKUP($A757,TY_main!A:B,2,FALSE),T756)</f>
        <v>81.25</v>
      </c>
    </row>
    <row r="758" spans="1:20" x14ac:dyDescent="0.25">
      <c r="A758" s="2">
        <f>SPY_IVOL!A758</f>
        <v>39458</v>
      </c>
      <c r="B758">
        <f>SPY_IVOL!B758</f>
        <v>27.043900000000001</v>
      </c>
      <c r="C758">
        <f>SPY_IVOL!C758</f>
        <v>27.043900000000001</v>
      </c>
      <c r="D758">
        <f>SPY_IVOL!D758</f>
        <v>26.354500000000002</v>
      </c>
      <c r="E758">
        <f>SPY_IVOL!E758</f>
        <v>23.665099999999999</v>
      </c>
      <c r="F758">
        <f>SPY_IVOL!F758</f>
        <v>20.434000000000001</v>
      </c>
      <c r="G758">
        <f>SPY_IVOL!G758</f>
        <v>18.913799999999998</v>
      </c>
      <c r="H758">
        <f>SPY_IVOL!H758</f>
        <v>18.913799999999998</v>
      </c>
      <c r="I758">
        <f>VLOOKUP($A758,SPY_main!$A:$C,2,FALSE)</f>
        <v>140.15</v>
      </c>
      <c r="J758">
        <f>IFERROR(VLOOKUP($A758,SPY_main!$A:$C,3,FALSE),J757)</f>
        <v>2.2130999999999998</v>
      </c>
      <c r="K758">
        <f>IFERROR(VLOOKUP($A758,SPY_main!$E:$F,2,FALSE),K757)</f>
        <v>4.2575000000000003</v>
      </c>
      <c r="L758">
        <f>IFERROR(VLOOKUP($A758,SPY_main!H:I,2,FALSE),L757)</f>
        <v>23.68</v>
      </c>
      <c r="M758">
        <f t="shared" si="77"/>
        <v>26.605599999999999</v>
      </c>
      <c r="N758">
        <f t="shared" si="78"/>
        <v>26.605599999999999</v>
      </c>
      <c r="O758">
        <f t="shared" si="79"/>
        <v>25.009499999999999</v>
      </c>
      <c r="P758">
        <f t="shared" si="80"/>
        <v>21.268999999999998</v>
      </c>
      <c r="Q758">
        <f t="shared" si="81"/>
        <v>21.1462</v>
      </c>
      <c r="R758">
        <f t="shared" si="82"/>
        <v>22.69</v>
      </c>
      <c r="S758">
        <f t="shared" si="83"/>
        <v>22.69</v>
      </c>
      <c r="T758">
        <f>IFERROR(VLOOKUP($A758,TY_main!A:B,2,FALSE),T757)</f>
        <v>81.6875</v>
      </c>
    </row>
    <row r="759" spans="1:20" x14ac:dyDescent="0.25">
      <c r="A759" s="2">
        <f>SPY_IVOL!A759</f>
        <v>39461</v>
      </c>
      <c r="B759">
        <f>SPY_IVOL!B759</f>
        <v>26.4193</v>
      </c>
      <c r="C759">
        <f>SPY_IVOL!C759</f>
        <v>26.4193</v>
      </c>
      <c r="D759">
        <f>SPY_IVOL!D759</f>
        <v>25.581499999999998</v>
      </c>
      <c r="E759">
        <f>SPY_IVOL!E759</f>
        <v>22.6554</v>
      </c>
      <c r="F759">
        <f>SPY_IVOL!F759</f>
        <v>19.302499999999998</v>
      </c>
      <c r="G759">
        <f>SPY_IVOL!G759</f>
        <v>17.990100000000002</v>
      </c>
      <c r="H759">
        <f>SPY_IVOL!H759</f>
        <v>17.990100000000002</v>
      </c>
      <c r="I759">
        <f>VLOOKUP($A759,SPY_main!$A:$C,2,FALSE)</f>
        <v>141.28</v>
      </c>
      <c r="J759">
        <f>IFERROR(VLOOKUP($A759,SPY_main!$A:$C,3,FALSE),J758)</f>
        <v>2.1953999999999998</v>
      </c>
      <c r="K759">
        <f>IFERROR(VLOOKUP($A759,SPY_main!$E:$F,2,FALSE),K758)</f>
        <v>4.0549999999999997</v>
      </c>
      <c r="L759">
        <f>IFERROR(VLOOKUP($A759,SPY_main!H:I,2,FALSE),L758)</f>
        <v>22.9</v>
      </c>
      <c r="M759">
        <f t="shared" si="77"/>
        <v>32.6736</v>
      </c>
      <c r="N759">
        <f t="shared" si="78"/>
        <v>32.6736</v>
      </c>
      <c r="O759">
        <f t="shared" si="79"/>
        <v>30.0411</v>
      </c>
      <c r="P759">
        <f t="shared" si="80"/>
        <v>24.497299999999999</v>
      </c>
      <c r="Q759">
        <f t="shared" si="81"/>
        <v>24.575900000000001</v>
      </c>
      <c r="R759">
        <f t="shared" si="82"/>
        <v>26.855699999999999</v>
      </c>
      <c r="S759">
        <f t="shared" si="83"/>
        <v>26.855699999999999</v>
      </c>
      <c r="T759">
        <f>IFERROR(VLOOKUP($A759,TY_main!A:B,2,FALSE),T758)</f>
        <v>81.734375</v>
      </c>
    </row>
    <row r="760" spans="1:20" x14ac:dyDescent="0.25">
      <c r="A760" s="2">
        <f>SPY_IVOL!A760</f>
        <v>39462</v>
      </c>
      <c r="B760">
        <f>SPY_IVOL!B760</f>
        <v>26.545400000000001</v>
      </c>
      <c r="C760">
        <f>SPY_IVOL!C760</f>
        <v>26.545400000000001</v>
      </c>
      <c r="D760">
        <f>SPY_IVOL!D760</f>
        <v>25.814299999999999</v>
      </c>
      <c r="E760">
        <f>SPY_IVOL!E760</f>
        <v>23.340499999999999</v>
      </c>
      <c r="F760">
        <f>SPY_IVOL!F760</f>
        <v>20.4115</v>
      </c>
      <c r="G760">
        <f>SPY_IVOL!G760</f>
        <v>19.031700000000001</v>
      </c>
      <c r="H760">
        <f>SPY_IVOL!H760</f>
        <v>19.031700000000001</v>
      </c>
      <c r="I760">
        <f>VLOOKUP($A760,SPY_main!$A:$C,2,FALSE)</f>
        <v>138.16999999999999</v>
      </c>
      <c r="J760">
        <f>IFERROR(VLOOKUP($A760,SPY_main!$A:$C,3,FALSE),J759)</f>
        <v>2.2448000000000001</v>
      </c>
      <c r="K760">
        <f>IFERROR(VLOOKUP($A760,SPY_main!$E:$F,2,FALSE),K759)</f>
        <v>3.9975000000000001</v>
      </c>
      <c r="L760">
        <f>IFERROR(VLOOKUP($A760,SPY_main!H:I,2,FALSE),L759)</f>
        <v>23.34</v>
      </c>
      <c r="M760">
        <f t="shared" si="77"/>
        <v>38.022599999999997</v>
      </c>
      <c r="N760">
        <f t="shared" si="78"/>
        <v>38.022599999999997</v>
      </c>
      <c r="O760">
        <f t="shared" si="79"/>
        <v>34.629100000000001</v>
      </c>
      <c r="P760">
        <f t="shared" si="80"/>
        <v>28.1464</v>
      </c>
      <c r="Q760">
        <f t="shared" si="81"/>
        <v>30.735600000000002</v>
      </c>
      <c r="R760">
        <f t="shared" si="82"/>
        <v>34.218600000000002</v>
      </c>
      <c r="S760">
        <f t="shared" si="83"/>
        <v>34.218600000000002</v>
      </c>
      <c r="T760">
        <f>IFERROR(VLOOKUP($A760,TY_main!A:B,2,FALSE),T759)</f>
        <v>82.15625</v>
      </c>
    </row>
    <row r="761" spans="1:20" x14ac:dyDescent="0.25">
      <c r="A761" s="2">
        <f>SPY_IVOL!A761</f>
        <v>39463</v>
      </c>
      <c r="B761">
        <f>SPY_IVOL!B761</f>
        <v>27.551200000000001</v>
      </c>
      <c r="C761">
        <f>SPY_IVOL!C761</f>
        <v>27.551200000000001</v>
      </c>
      <c r="D761">
        <f>SPY_IVOL!D761</f>
        <v>26.684100000000001</v>
      </c>
      <c r="E761">
        <f>SPY_IVOL!E761</f>
        <v>24.3994</v>
      </c>
      <c r="F761">
        <f>SPY_IVOL!F761</f>
        <v>21.476400000000002</v>
      </c>
      <c r="G761">
        <f>SPY_IVOL!G761</f>
        <v>20.432300000000001</v>
      </c>
      <c r="H761">
        <f>SPY_IVOL!H761</f>
        <v>20.432300000000001</v>
      </c>
      <c r="I761">
        <f>VLOOKUP($A761,SPY_main!$A:$C,2,FALSE)</f>
        <v>136.97999999999999</v>
      </c>
      <c r="J761">
        <f>IFERROR(VLOOKUP($A761,SPY_main!$A:$C,3,FALSE),J760)</f>
        <v>2.2643</v>
      </c>
      <c r="K761">
        <f>IFERROR(VLOOKUP($A761,SPY_main!$E:$F,2,FALSE),K760)</f>
        <v>3.9512499999999999</v>
      </c>
      <c r="L761">
        <f>IFERROR(VLOOKUP($A761,SPY_main!H:I,2,FALSE),L760)</f>
        <v>24.38</v>
      </c>
      <c r="M761">
        <f t="shared" si="77"/>
        <v>48.4634</v>
      </c>
      <c r="N761">
        <f t="shared" si="78"/>
        <v>48.4634</v>
      </c>
      <c r="O761">
        <f t="shared" si="79"/>
        <v>39.228499999999997</v>
      </c>
      <c r="P761">
        <f t="shared" si="80"/>
        <v>32.232500000000002</v>
      </c>
      <c r="Q761">
        <f t="shared" si="81"/>
        <v>38.706299999999999</v>
      </c>
      <c r="R761">
        <f t="shared" si="82"/>
        <v>42.816299999999998</v>
      </c>
      <c r="S761">
        <f t="shared" si="83"/>
        <v>42.816299999999998</v>
      </c>
      <c r="T761">
        <f>IFERROR(VLOOKUP($A761,TY_main!A:B,2,FALSE),T760)</f>
        <v>82.109375</v>
      </c>
    </row>
    <row r="762" spans="1:20" x14ac:dyDescent="0.25">
      <c r="A762" s="2">
        <f>SPY_IVOL!A762</f>
        <v>39464</v>
      </c>
      <c r="B762">
        <f>SPY_IVOL!B762</f>
        <v>31.548999999999999</v>
      </c>
      <c r="C762">
        <f>SPY_IVOL!C762</f>
        <v>31.548999999999999</v>
      </c>
      <c r="D762">
        <f>SPY_IVOL!D762</f>
        <v>30.51</v>
      </c>
      <c r="E762">
        <f>SPY_IVOL!E762</f>
        <v>27.813700000000001</v>
      </c>
      <c r="F762">
        <f>SPY_IVOL!F762</f>
        <v>24.837900000000001</v>
      </c>
      <c r="G762">
        <f>SPY_IVOL!G762</f>
        <v>23.4925</v>
      </c>
      <c r="H762">
        <f>SPY_IVOL!H762</f>
        <v>23.4925</v>
      </c>
      <c r="I762">
        <f>VLOOKUP($A762,SPY_main!$A:$C,2,FALSE)</f>
        <v>133.43</v>
      </c>
      <c r="J762">
        <f>IFERROR(VLOOKUP($A762,SPY_main!$A:$C,3,FALSE),J761)</f>
        <v>2.3245</v>
      </c>
      <c r="K762">
        <f>IFERROR(VLOOKUP($A762,SPY_main!$E:$F,2,FALSE),K761)</f>
        <v>3.92625</v>
      </c>
      <c r="L762">
        <f>IFERROR(VLOOKUP($A762,SPY_main!H:I,2,FALSE),L761)</f>
        <v>28.46</v>
      </c>
      <c r="M762">
        <f t="shared" si="77"/>
        <v>73.229399999999998</v>
      </c>
      <c r="N762">
        <f t="shared" si="78"/>
        <v>73.229399999999998</v>
      </c>
      <c r="O762">
        <f t="shared" si="79"/>
        <v>60.0107</v>
      </c>
      <c r="P762">
        <f t="shared" si="80"/>
        <v>42.414700000000003</v>
      </c>
      <c r="Q762">
        <f t="shared" si="81"/>
        <v>53.756500000000003</v>
      </c>
      <c r="R762">
        <f t="shared" si="82"/>
        <v>66.062100000000001</v>
      </c>
      <c r="S762">
        <f t="shared" si="83"/>
        <v>66.062100000000001</v>
      </c>
      <c r="T762">
        <f>IFERROR(VLOOKUP($A762,TY_main!A:B,2,FALSE),T761)</f>
        <v>82.46875</v>
      </c>
    </row>
    <row r="763" spans="1:20" x14ac:dyDescent="0.25">
      <c r="A763" s="2">
        <f>SPY_IVOL!A763</f>
        <v>39465</v>
      </c>
      <c r="B763">
        <f>SPY_IVOL!B763</f>
        <v>29.2072</v>
      </c>
      <c r="C763">
        <f>SPY_IVOL!C763</f>
        <v>29.2072</v>
      </c>
      <c r="D763">
        <f>SPY_IVOL!D763</f>
        <v>28.357600000000001</v>
      </c>
      <c r="E763">
        <f>SPY_IVOL!E763</f>
        <v>26.021999999999998</v>
      </c>
      <c r="F763">
        <f>SPY_IVOL!F763</f>
        <v>23.549399999999999</v>
      </c>
      <c r="G763">
        <f>SPY_IVOL!G763</f>
        <v>22.224499999999999</v>
      </c>
      <c r="H763">
        <f>SPY_IVOL!H763</f>
        <v>22.224499999999999</v>
      </c>
      <c r="I763">
        <f>VLOOKUP($A763,SPY_main!$A:$C,2,FALSE)</f>
        <v>132.06</v>
      </c>
      <c r="J763">
        <f>IFERROR(VLOOKUP($A763,SPY_main!$A:$C,3,FALSE),J762)</f>
        <v>2.3487</v>
      </c>
      <c r="K763">
        <f>IFERROR(VLOOKUP($A763,SPY_main!$E:$F,2,FALSE),K762)</f>
        <v>3.8937499999999998</v>
      </c>
      <c r="L763">
        <f>IFERROR(VLOOKUP($A763,SPY_main!H:I,2,FALSE),L762)</f>
        <v>27.18</v>
      </c>
      <c r="M763">
        <f t="shared" si="77"/>
        <v>30.438199999999998</v>
      </c>
      <c r="N763">
        <f t="shared" si="78"/>
        <v>30.438199999999998</v>
      </c>
      <c r="O763">
        <f t="shared" si="79"/>
        <v>29.482099999999999</v>
      </c>
      <c r="P763">
        <f t="shared" si="80"/>
        <v>26.7483</v>
      </c>
      <c r="Q763">
        <f t="shared" si="81"/>
        <v>23.702100000000002</v>
      </c>
      <c r="R763">
        <f t="shared" si="82"/>
        <v>22.0288</v>
      </c>
      <c r="S763">
        <f t="shared" si="83"/>
        <v>22.0288</v>
      </c>
      <c r="T763">
        <f>IFERROR(VLOOKUP($A763,TY_main!A:B,2,FALSE),T762)</f>
        <v>82.5625</v>
      </c>
    </row>
    <row r="764" spans="1:20" x14ac:dyDescent="0.25">
      <c r="A764" s="2">
        <f>SPY_IVOL!A764</f>
        <v>39469</v>
      </c>
      <c r="B764">
        <f>SPY_IVOL!B764</f>
        <v>31.875399999999999</v>
      </c>
      <c r="C764">
        <f>SPY_IVOL!C764</f>
        <v>31.875399999999999</v>
      </c>
      <c r="D764">
        <f>SPY_IVOL!D764</f>
        <v>30.5334</v>
      </c>
      <c r="E764">
        <f>SPY_IVOL!E764</f>
        <v>27.5809</v>
      </c>
      <c r="F764">
        <f>SPY_IVOL!F764</f>
        <v>24.465199999999999</v>
      </c>
      <c r="G764">
        <f>SPY_IVOL!G764</f>
        <v>23.0594</v>
      </c>
      <c r="H764">
        <f>SPY_IVOL!H764</f>
        <v>23.0594</v>
      </c>
      <c r="I764">
        <f>VLOOKUP($A764,SPY_main!$A:$C,2,FALSE)</f>
        <v>130.72</v>
      </c>
      <c r="J764">
        <f>IFERROR(VLOOKUP($A764,SPY_main!$A:$C,3,FALSE),J763)</f>
        <v>2.3727</v>
      </c>
      <c r="K764">
        <f>IFERROR(VLOOKUP($A764,SPY_main!$E:$F,2,FALSE),K763)</f>
        <v>3.7174999999999998</v>
      </c>
      <c r="L764">
        <f>IFERROR(VLOOKUP($A764,SPY_main!H:I,2,FALSE),L763)</f>
        <v>31.01</v>
      </c>
      <c r="M764">
        <f t="shared" si="77"/>
        <v>36.2376</v>
      </c>
      <c r="N764">
        <f t="shared" si="78"/>
        <v>36.2376</v>
      </c>
      <c r="O764">
        <f t="shared" si="79"/>
        <v>34.693399999999997</v>
      </c>
      <c r="P764">
        <f t="shared" si="80"/>
        <v>31.080500000000001</v>
      </c>
      <c r="Q764">
        <f t="shared" si="81"/>
        <v>26.8428</v>
      </c>
      <c r="R764">
        <f t="shared" si="82"/>
        <v>24.774799999999999</v>
      </c>
      <c r="S764">
        <f t="shared" si="83"/>
        <v>24.774799999999999</v>
      </c>
      <c r="T764">
        <f>IFERROR(VLOOKUP($A764,TY_main!A:B,2,FALSE),T763)</f>
        <v>83.375</v>
      </c>
    </row>
    <row r="765" spans="1:20" x14ac:dyDescent="0.25">
      <c r="A765" s="2">
        <f>SPY_IVOL!A765</f>
        <v>39470</v>
      </c>
      <c r="B765">
        <f>SPY_IVOL!B765</f>
        <v>30.102900000000002</v>
      </c>
      <c r="C765">
        <f>SPY_IVOL!C765</f>
        <v>30.102900000000002</v>
      </c>
      <c r="D765">
        <f>SPY_IVOL!D765</f>
        <v>28.698</v>
      </c>
      <c r="E765">
        <f>SPY_IVOL!E765</f>
        <v>25.683399999999999</v>
      </c>
      <c r="F765">
        <f>SPY_IVOL!F765</f>
        <v>22.529699999999998</v>
      </c>
      <c r="G765">
        <f>SPY_IVOL!G765</f>
        <v>21.380500000000001</v>
      </c>
      <c r="H765">
        <f>SPY_IVOL!H765</f>
        <v>21.380500000000001</v>
      </c>
      <c r="I765">
        <f>VLOOKUP($A765,SPY_main!$A:$C,2,FALSE)</f>
        <v>133.86000000000001</v>
      </c>
      <c r="J765">
        <f>IFERROR(VLOOKUP($A765,SPY_main!$A:$C,3,FALSE),J764)</f>
        <v>2.3170999999999999</v>
      </c>
      <c r="K765">
        <f>IFERROR(VLOOKUP($A765,SPY_main!$E:$F,2,FALSE),K764)</f>
        <v>3.3312499999999998</v>
      </c>
      <c r="L765">
        <f>IFERROR(VLOOKUP($A765,SPY_main!H:I,2,FALSE),L764)</f>
        <v>29.02</v>
      </c>
      <c r="M765">
        <f t="shared" si="77"/>
        <v>34.462200000000003</v>
      </c>
      <c r="N765">
        <f t="shared" si="78"/>
        <v>34.462200000000003</v>
      </c>
      <c r="O765">
        <f t="shared" si="79"/>
        <v>32.5075</v>
      </c>
      <c r="P765">
        <f t="shared" si="80"/>
        <v>28.395199999999999</v>
      </c>
      <c r="Q765">
        <f t="shared" si="81"/>
        <v>24.192799999999998</v>
      </c>
      <c r="R765">
        <f t="shared" si="82"/>
        <v>22.688099999999999</v>
      </c>
      <c r="S765">
        <f t="shared" si="83"/>
        <v>22.688099999999999</v>
      </c>
      <c r="T765">
        <f>IFERROR(VLOOKUP($A765,TY_main!A:B,2,FALSE),T764)</f>
        <v>83.640625</v>
      </c>
    </row>
    <row r="766" spans="1:20" x14ac:dyDescent="0.25">
      <c r="A766" s="2">
        <f>SPY_IVOL!A766</f>
        <v>39471</v>
      </c>
      <c r="B766">
        <f>SPY_IVOL!B766</f>
        <v>29.798200000000001</v>
      </c>
      <c r="C766">
        <f>SPY_IVOL!C766</f>
        <v>29.798200000000001</v>
      </c>
      <c r="D766">
        <f>SPY_IVOL!D766</f>
        <v>28.348299999999998</v>
      </c>
      <c r="E766">
        <f>SPY_IVOL!E766</f>
        <v>25.246300000000002</v>
      </c>
      <c r="F766">
        <f>SPY_IVOL!F766</f>
        <v>22.139099999999999</v>
      </c>
      <c r="G766">
        <f>SPY_IVOL!G766</f>
        <v>21.0336</v>
      </c>
      <c r="H766">
        <f>SPY_IVOL!H766</f>
        <v>21.0336</v>
      </c>
      <c r="I766">
        <f>VLOOKUP($A766,SPY_main!$A:$C,2,FALSE)</f>
        <v>134.99</v>
      </c>
      <c r="J766">
        <f>IFERROR(VLOOKUP($A766,SPY_main!$A:$C,3,FALSE),J765)</f>
        <v>2.2976999999999999</v>
      </c>
      <c r="K766">
        <f>IFERROR(VLOOKUP($A766,SPY_main!$E:$F,2,FALSE),K765)</f>
        <v>3.2437499999999999</v>
      </c>
      <c r="L766">
        <f>IFERROR(VLOOKUP($A766,SPY_main!H:I,2,FALSE),L765)</f>
        <v>27.78</v>
      </c>
      <c r="M766">
        <f t="shared" si="77"/>
        <v>33.793100000000003</v>
      </c>
      <c r="N766">
        <f t="shared" si="78"/>
        <v>33.793100000000003</v>
      </c>
      <c r="O766">
        <f t="shared" si="79"/>
        <v>31.847200000000001</v>
      </c>
      <c r="P766">
        <f t="shared" si="80"/>
        <v>27.536200000000001</v>
      </c>
      <c r="Q766">
        <f t="shared" si="81"/>
        <v>23.0443</v>
      </c>
      <c r="R766">
        <f t="shared" si="82"/>
        <v>21.432099999999998</v>
      </c>
      <c r="S766">
        <f t="shared" si="83"/>
        <v>21.432099999999998</v>
      </c>
      <c r="T766">
        <f>IFERROR(VLOOKUP($A766,TY_main!A:B,2,FALSE),T765)</f>
        <v>82.5625</v>
      </c>
    </row>
    <row r="767" spans="1:20" x14ac:dyDescent="0.25">
      <c r="A767" s="2">
        <f>SPY_IVOL!A767</f>
        <v>39472</v>
      </c>
      <c r="B767">
        <f>SPY_IVOL!B767</f>
        <v>30.888100000000001</v>
      </c>
      <c r="C767">
        <f>SPY_IVOL!C767</f>
        <v>30.888100000000001</v>
      </c>
      <c r="D767">
        <f>SPY_IVOL!D767</f>
        <v>29.8156</v>
      </c>
      <c r="E767">
        <f>SPY_IVOL!E767</f>
        <v>26.806000000000001</v>
      </c>
      <c r="F767">
        <f>SPY_IVOL!F767</f>
        <v>23.774000000000001</v>
      </c>
      <c r="G767">
        <f>SPY_IVOL!G767</f>
        <v>22.251999999999999</v>
      </c>
      <c r="H767">
        <f>SPY_IVOL!H767</f>
        <v>22.251999999999999</v>
      </c>
      <c r="I767">
        <f>VLOOKUP($A767,SPY_main!$A:$C,2,FALSE)</f>
        <v>133.04</v>
      </c>
      <c r="J767">
        <f>IFERROR(VLOOKUP($A767,SPY_main!$A:$C,3,FALSE),J766)</f>
        <v>2.3313999999999999</v>
      </c>
      <c r="K767">
        <f>IFERROR(VLOOKUP($A767,SPY_main!$E:$F,2,FALSE),K766)</f>
        <v>3.3062499999999999</v>
      </c>
      <c r="L767">
        <f>IFERROR(VLOOKUP($A767,SPY_main!H:I,2,FALSE),L766)</f>
        <v>29.08</v>
      </c>
      <c r="M767">
        <f t="shared" si="77"/>
        <v>34.4223</v>
      </c>
      <c r="N767">
        <f t="shared" si="78"/>
        <v>34.4223</v>
      </c>
      <c r="O767">
        <f t="shared" si="79"/>
        <v>33.100700000000003</v>
      </c>
      <c r="P767">
        <f t="shared" si="80"/>
        <v>29.1799</v>
      </c>
      <c r="Q767">
        <f t="shared" si="81"/>
        <v>24.861999999999998</v>
      </c>
      <c r="R767">
        <f t="shared" si="82"/>
        <v>22.569299999999998</v>
      </c>
      <c r="S767">
        <f t="shared" si="83"/>
        <v>22.569299999999998</v>
      </c>
      <c r="T767">
        <f>IFERROR(VLOOKUP($A767,TY_main!A:B,2,FALSE),T766)</f>
        <v>82.828125</v>
      </c>
    </row>
    <row r="768" spans="1:20" x14ac:dyDescent="0.25">
      <c r="A768" s="2">
        <f>SPY_IVOL!A768</f>
        <v>39475</v>
      </c>
      <c r="B768">
        <f>SPY_IVOL!B768</f>
        <v>29.798200000000001</v>
      </c>
      <c r="C768">
        <f>SPY_IVOL!C768</f>
        <v>29.798200000000001</v>
      </c>
      <c r="D768">
        <f>SPY_IVOL!D768</f>
        <v>28.648</v>
      </c>
      <c r="E768">
        <f>SPY_IVOL!E768</f>
        <v>25.437799999999999</v>
      </c>
      <c r="F768">
        <f>SPY_IVOL!F768</f>
        <v>22.230799999999999</v>
      </c>
      <c r="G768">
        <f>SPY_IVOL!G768</f>
        <v>20.793700000000001</v>
      </c>
      <c r="H768">
        <f>SPY_IVOL!H768</f>
        <v>20.793700000000001</v>
      </c>
      <c r="I768">
        <f>VLOOKUP($A768,SPY_main!$A:$C,2,FALSE)</f>
        <v>135.24</v>
      </c>
      <c r="J768">
        <f>IFERROR(VLOOKUP($A768,SPY_main!$A:$C,3,FALSE),J767)</f>
        <v>2.2934000000000001</v>
      </c>
      <c r="K768">
        <f>IFERROR(VLOOKUP($A768,SPY_main!$E:$F,2,FALSE),K767)</f>
        <v>3.2512500000000002</v>
      </c>
      <c r="L768">
        <f>IFERROR(VLOOKUP($A768,SPY_main!H:I,2,FALSE),L767)</f>
        <v>27.78</v>
      </c>
      <c r="M768">
        <f t="shared" si="77"/>
        <v>33.552799999999998</v>
      </c>
      <c r="N768">
        <f t="shared" si="78"/>
        <v>33.552799999999998</v>
      </c>
      <c r="O768">
        <f t="shared" si="79"/>
        <v>32.1173</v>
      </c>
      <c r="P768">
        <f t="shared" si="80"/>
        <v>27.795999999999999</v>
      </c>
      <c r="Q768">
        <f t="shared" si="81"/>
        <v>23.3568</v>
      </c>
      <c r="R768">
        <f t="shared" si="82"/>
        <v>21.490300000000001</v>
      </c>
      <c r="S768">
        <f t="shared" si="83"/>
        <v>21.490300000000001</v>
      </c>
      <c r="T768">
        <f>IFERROR(VLOOKUP($A768,TY_main!A:B,2,FALSE),T767)</f>
        <v>82.796875</v>
      </c>
    </row>
    <row r="769" spans="1:20" x14ac:dyDescent="0.25">
      <c r="A769" s="2">
        <f>SPY_IVOL!A769</f>
        <v>39476</v>
      </c>
      <c r="B769">
        <f>SPY_IVOL!B769</f>
        <v>29.706199999999999</v>
      </c>
      <c r="C769">
        <f>SPY_IVOL!C769</f>
        <v>29.706199999999999</v>
      </c>
      <c r="D769">
        <f>SPY_IVOL!D769</f>
        <v>28.257400000000001</v>
      </c>
      <c r="E769">
        <f>SPY_IVOL!E769</f>
        <v>25.062000000000001</v>
      </c>
      <c r="F769">
        <f>SPY_IVOL!F769</f>
        <v>21.806799999999999</v>
      </c>
      <c r="G769">
        <f>SPY_IVOL!G769</f>
        <v>20.7028</v>
      </c>
      <c r="H769">
        <f>SPY_IVOL!H769</f>
        <v>20.7028</v>
      </c>
      <c r="I769">
        <f>VLOOKUP($A769,SPY_main!$A:$C,2,FALSE)</f>
        <v>135.91</v>
      </c>
      <c r="J769">
        <f>IFERROR(VLOOKUP($A769,SPY_main!$A:$C,3,FALSE),J768)</f>
        <v>2.2820999999999998</v>
      </c>
      <c r="K769">
        <f>IFERROR(VLOOKUP($A769,SPY_main!$E:$F,2,FALSE),K768)</f>
        <v>3.2437499999999999</v>
      </c>
      <c r="L769">
        <f>IFERROR(VLOOKUP($A769,SPY_main!H:I,2,FALSE),L768)</f>
        <v>27.32</v>
      </c>
      <c r="M769">
        <f t="shared" si="77"/>
        <v>34.344200000000001</v>
      </c>
      <c r="N769">
        <f t="shared" si="78"/>
        <v>34.344200000000001</v>
      </c>
      <c r="O769">
        <f t="shared" si="79"/>
        <v>32.453200000000002</v>
      </c>
      <c r="P769">
        <f t="shared" si="80"/>
        <v>27.896000000000001</v>
      </c>
      <c r="Q769">
        <f t="shared" si="81"/>
        <v>23.0197</v>
      </c>
      <c r="R769">
        <f t="shared" si="82"/>
        <v>21.393999999999998</v>
      </c>
      <c r="S769">
        <f t="shared" si="83"/>
        <v>21.393999999999998</v>
      </c>
      <c r="T769">
        <f>IFERROR(VLOOKUP($A769,TY_main!A:B,2,FALSE),T768)</f>
        <v>82.46875</v>
      </c>
    </row>
    <row r="770" spans="1:20" x14ac:dyDescent="0.25">
      <c r="A770" s="2">
        <f>SPY_IVOL!A770</f>
        <v>39477</v>
      </c>
      <c r="B770">
        <f>SPY_IVOL!B770</f>
        <v>30.161999999999999</v>
      </c>
      <c r="C770">
        <f>SPY_IVOL!C770</f>
        <v>30.161999999999999</v>
      </c>
      <c r="D770">
        <f>SPY_IVOL!D770</f>
        <v>28.7057</v>
      </c>
      <c r="E770">
        <f>SPY_IVOL!E770</f>
        <v>25.494</v>
      </c>
      <c r="F770">
        <f>SPY_IVOL!F770</f>
        <v>22.224399999999999</v>
      </c>
      <c r="G770">
        <f>SPY_IVOL!G770</f>
        <v>21.052900000000001</v>
      </c>
      <c r="H770">
        <f>SPY_IVOL!H770</f>
        <v>21.052900000000001</v>
      </c>
      <c r="I770">
        <f>VLOOKUP($A770,SPY_main!$A:$C,2,FALSE)</f>
        <v>134.91</v>
      </c>
      <c r="J770">
        <f>IFERROR(VLOOKUP($A770,SPY_main!$A:$C,3,FALSE),J769)</f>
        <v>2.2989999999999999</v>
      </c>
      <c r="K770">
        <f>IFERROR(VLOOKUP($A770,SPY_main!$E:$F,2,FALSE),K769)</f>
        <v>3.2393800000000001</v>
      </c>
      <c r="L770">
        <f>IFERROR(VLOOKUP($A770,SPY_main!H:I,2,FALSE),L769)</f>
        <v>27.62</v>
      </c>
      <c r="M770">
        <f t="shared" ref="M770:M833" si="84">IFERROR(VLOOKUP($A770,FirstM,2,FALSE),M769)</f>
        <v>34.592500000000001</v>
      </c>
      <c r="N770">
        <f t="shared" ref="N770:N833" si="85">IFERROR(VLOOKUP($A770,FirstM,3,FALSE),N769)</f>
        <v>34.592500000000001</v>
      </c>
      <c r="O770">
        <f t="shared" ref="O770:O833" si="86">IFERROR(VLOOKUP($A770,FirstM,4,FALSE),O769)</f>
        <v>32.717500000000001</v>
      </c>
      <c r="P770">
        <f t="shared" ref="P770:P833" si="87">IFERROR(VLOOKUP($A770,FirstM,5,FALSE),P769)</f>
        <v>28.3538</v>
      </c>
      <c r="Q770">
        <f t="shared" ref="Q770:Q833" si="88">IFERROR(VLOOKUP($A770,FirstM,6,FALSE),Q769)</f>
        <v>23.742899999999999</v>
      </c>
      <c r="R770">
        <f t="shared" ref="R770:R833" si="89">IFERROR(VLOOKUP($A770,FirstM,7,FALSE),R769)</f>
        <v>22.1069</v>
      </c>
      <c r="S770">
        <f t="shared" ref="S770:S833" si="90">IFERROR(VLOOKUP($A770,FirstM,8,FALSE),S769)</f>
        <v>22.1069</v>
      </c>
      <c r="T770">
        <f>IFERROR(VLOOKUP($A770,TY_main!A:B,2,FALSE),T769)</f>
        <v>82.09375</v>
      </c>
    </row>
    <row r="771" spans="1:20" x14ac:dyDescent="0.25">
      <c r="A771" s="2">
        <f>SPY_IVOL!A771</f>
        <v>39478</v>
      </c>
      <c r="B771">
        <f>SPY_IVOL!B771</f>
        <v>28.9925</v>
      </c>
      <c r="C771">
        <f>SPY_IVOL!C771</f>
        <v>28.9925</v>
      </c>
      <c r="D771">
        <f>SPY_IVOL!D771</f>
        <v>27.8507</v>
      </c>
      <c r="E771">
        <f>SPY_IVOL!E771</f>
        <v>24.558399999999999</v>
      </c>
      <c r="F771">
        <f>SPY_IVOL!F771</f>
        <v>21.2286</v>
      </c>
      <c r="G771">
        <f>SPY_IVOL!G771</f>
        <v>19.8262</v>
      </c>
      <c r="H771">
        <f>SPY_IVOL!H771</f>
        <v>19.8262</v>
      </c>
      <c r="I771">
        <f>VLOOKUP($A771,SPY_main!$A:$C,2,FALSE)</f>
        <v>137.37</v>
      </c>
      <c r="J771">
        <f>IFERROR(VLOOKUP($A771,SPY_main!$A:$C,3,FALSE),J770)</f>
        <v>2.2578999999999998</v>
      </c>
      <c r="K771">
        <f>IFERROR(VLOOKUP($A771,SPY_main!$E:$F,2,FALSE),K770)</f>
        <v>3.1118800000000002</v>
      </c>
      <c r="L771">
        <f>IFERROR(VLOOKUP($A771,SPY_main!H:I,2,FALSE),L770)</f>
        <v>26.2</v>
      </c>
      <c r="M771">
        <f t="shared" si="84"/>
        <v>33.183599999999998</v>
      </c>
      <c r="N771">
        <f t="shared" si="85"/>
        <v>33.183599999999998</v>
      </c>
      <c r="O771">
        <f t="shared" si="86"/>
        <v>31.539100000000001</v>
      </c>
      <c r="P771">
        <f t="shared" si="87"/>
        <v>26.741800000000001</v>
      </c>
      <c r="Q771">
        <f t="shared" si="88"/>
        <v>21.995799999999999</v>
      </c>
      <c r="R771">
        <f t="shared" si="89"/>
        <v>20.1403</v>
      </c>
      <c r="S771">
        <f t="shared" si="90"/>
        <v>20.1403</v>
      </c>
      <c r="T771">
        <f>IFERROR(VLOOKUP($A771,TY_main!A:B,2,FALSE),T770)</f>
        <v>82.59375</v>
      </c>
    </row>
    <row r="772" spans="1:20" x14ac:dyDescent="0.25">
      <c r="A772" s="2">
        <f>SPY_IVOL!A772</f>
        <v>39479</v>
      </c>
      <c r="B772">
        <f>SPY_IVOL!B772</f>
        <v>27.310700000000001</v>
      </c>
      <c r="C772">
        <f>SPY_IVOL!C772</f>
        <v>27.310700000000001</v>
      </c>
      <c r="D772">
        <f>SPY_IVOL!D772</f>
        <v>26.163799999999998</v>
      </c>
      <c r="E772">
        <f>SPY_IVOL!E772</f>
        <v>22.909600000000001</v>
      </c>
      <c r="F772">
        <f>SPY_IVOL!F772</f>
        <v>19.594999999999999</v>
      </c>
      <c r="G772">
        <f>SPY_IVOL!G772</f>
        <v>18.351400000000002</v>
      </c>
      <c r="H772">
        <f>SPY_IVOL!H772</f>
        <v>18.351400000000002</v>
      </c>
      <c r="I772">
        <f>VLOOKUP($A772,SPY_main!$A:$C,2,FALSE)</f>
        <v>139.58000000000001</v>
      </c>
      <c r="J772">
        <f>IFERROR(VLOOKUP($A772,SPY_main!$A:$C,3,FALSE),J771)</f>
        <v>2.2221000000000002</v>
      </c>
      <c r="K772">
        <f>IFERROR(VLOOKUP($A772,SPY_main!$E:$F,2,FALSE),K771)</f>
        <v>3.0950000000000002</v>
      </c>
      <c r="L772">
        <f>IFERROR(VLOOKUP($A772,SPY_main!H:I,2,FALSE),L771)</f>
        <v>24.02</v>
      </c>
      <c r="M772">
        <f t="shared" si="84"/>
        <v>30.0352</v>
      </c>
      <c r="N772">
        <f t="shared" si="85"/>
        <v>30.0352</v>
      </c>
      <c r="O772">
        <f t="shared" si="86"/>
        <v>28.238299999999999</v>
      </c>
      <c r="P772">
        <f t="shared" si="87"/>
        <v>23.168399999999998</v>
      </c>
      <c r="Q772">
        <f t="shared" si="88"/>
        <v>18.2376</v>
      </c>
      <c r="R772">
        <f t="shared" si="89"/>
        <v>16.587499999999999</v>
      </c>
      <c r="S772">
        <f t="shared" si="90"/>
        <v>16.587499999999999</v>
      </c>
      <c r="T772">
        <f>IFERROR(VLOOKUP($A772,TY_main!A:B,2,FALSE),T771)</f>
        <v>82.828125</v>
      </c>
    </row>
    <row r="773" spans="1:20" x14ac:dyDescent="0.25">
      <c r="A773" s="2">
        <f>SPY_IVOL!A773</f>
        <v>39482</v>
      </c>
      <c r="B773">
        <f>SPY_IVOL!B773</f>
        <v>29.017800000000001</v>
      </c>
      <c r="C773">
        <f>SPY_IVOL!C773</f>
        <v>29.017800000000001</v>
      </c>
      <c r="D773">
        <f>SPY_IVOL!D773</f>
        <v>27.712</v>
      </c>
      <c r="E773">
        <f>SPY_IVOL!E773</f>
        <v>24.424600000000002</v>
      </c>
      <c r="F773">
        <f>SPY_IVOL!F773</f>
        <v>21.022500000000001</v>
      </c>
      <c r="G773">
        <f>SPY_IVOL!G773</f>
        <v>19.8111</v>
      </c>
      <c r="H773">
        <f>SPY_IVOL!H773</f>
        <v>19.8111</v>
      </c>
      <c r="I773">
        <f>VLOOKUP($A773,SPY_main!$A:$C,2,FALSE)</f>
        <v>137.82</v>
      </c>
      <c r="J773">
        <f>IFERROR(VLOOKUP($A773,SPY_main!$A:$C,3,FALSE),J772)</f>
        <v>2.2505000000000002</v>
      </c>
      <c r="K773">
        <f>IFERROR(VLOOKUP($A773,SPY_main!$E:$F,2,FALSE),K772)</f>
        <v>3.145</v>
      </c>
      <c r="L773">
        <f>IFERROR(VLOOKUP($A773,SPY_main!H:I,2,FALSE),L772)</f>
        <v>25.99</v>
      </c>
      <c r="M773">
        <f t="shared" si="84"/>
        <v>33.3444</v>
      </c>
      <c r="N773">
        <f t="shared" si="85"/>
        <v>33.3444</v>
      </c>
      <c r="O773">
        <f t="shared" si="86"/>
        <v>31.2941</v>
      </c>
      <c r="P773">
        <f t="shared" si="87"/>
        <v>26.164899999999999</v>
      </c>
      <c r="Q773">
        <f t="shared" si="88"/>
        <v>21.696899999999999</v>
      </c>
      <c r="R773">
        <f t="shared" si="89"/>
        <v>20.592300000000002</v>
      </c>
      <c r="S773">
        <f t="shared" si="90"/>
        <v>20.592300000000002</v>
      </c>
      <c r="T773">
        <f>IFERROR(VLOOKUP($A773,TY_main!A:B,2,FALSE),T772)</f>
        <v>82.65625</v>
      </c>
    </row>
    <row r="774" spans="1:20" x14ac:dyDescent="0.25">
      <c r="A774" s="2">
        <f>SPY_IVOL!A774</f>
        <v>39483</v>
      </c>
      <c r="B774">
        <f>SPY_IVOL!B774</f>
        <v>30.863299999999999</v>
      </c>
      <c r="C774">
        <f>SPY_IVOL!C774</f>
        <v>30.863299999999999</v>
      </c>
      <c r="D774">
        <f>SPY_IVOL!D774</f>
        <v>29.709099999999999</v>
      </c>
      <c r="E774">
        <f>SPY_IVOL!E774</f>
        <v>26.552800000000001</v>
      </c>
      <c r="F774">
        <f>SPY_IVOL!F774</f>
        <v>23.3307</v>
      </c>
      <c r="G774">
        <f>SPY_IVOL!G774</f>
        <v>21.832699999999999</v>
      </c>
      <c r="H774">
        <f>SPY_IVOL!H774</f>
        <v>21.832699999999999</v>
      </c>
      <c r="I774">
        <f>VLOOKUP($A774,SPY_main!$A:$C,2,FALSE)</f>
        <v>134.13</v>
      </c>
      <c r="J774">
        <f>IFERROR(VLOOKUP($A774,SPY_main!$A:$C,3,FALSE),J773)</f>
        <v>2.3123999999999998</v>
      </c>
      <c r="K774">
        <f>IFERROR(VLOOKUP($A774,SPY_main!$E:$F,2,FALSE),K773)</f>
        <v>3.16188</v>
      </c>
      <c r="L774">
        <f>IFERROR(VLOOKUP($A774,SPY_main!H:I,2,FALSE),L773)</f>
        <v>28.24</v>
      </c>
      <c r="M774">
        <f t="shared" si="84"/>
        <v>35.669899999999998</v>
      </c>
      <c r="N774">
        <f t="shared" si="85"/>
        <v>35.669899999999998</v>
      </c>
      <c r="O774">
        <f t="shared" si="86"/>
        <v>34.0197</v>
      </c>
      <c r="P774">
        <f t="shared" si="87"/>
        <v>29.2774</v>
      </c>
      <c r="Q774">
        <f t="shared" si="88"/>
        <v>24.939499999999999</v>
      </c>
      <c r="R774">
        <f t="shared" si="89"/>
        <v>23.522099999999998</v>
      </c>
      <c r="S774">
        <f t="shared" si="90"/>
        <v>23.522099999999998</v>
      </c>
      <c r="T774">
        <f>IFERROR(VLOOKUP($A774,TY_main!A:B,2,FALSE),T773)</f>
        <v>83.109375</v>
      </c>
    </row>
    <row r="775" spans="1:20" x14ac:dyDescent="0.25">
      <c r="A775" s="2">
        <f>SPY_IVOL!A775</f>
        <v>39484</v>
      </c>
      <c r="B775">
        <f>SPY_IVOL!B775</f>
        <v>31.737200000000001</v>
      </c>
      <c r="C775">
        <f>SPY_IVOL!C775</f>
        <v>31.737200000000001</v>
      </c>
      <c r="D775">
        <f>SPY_IVOL!D775</f>
        <v>30.5992</v>
      </c>
      <c r="E775">
        <f>SPY_IVOL!E775</f>
        <v>27.288499999999999</v>
      </c>
      <c r="F775">
        <f>SPY_IVOL!F775</f>
        <v>23.9193</v>
      </c>
      <c r="G775">
        <f>SPY_IVOL!G775</f>
        <v>22.203900000000001</v>
      </c>
      <c r="H775">
        <f>SPY_IVOL!H775</f>
        <v>22.203900000000001</v>
      </c>
      <c r="I775">
        <f>VLOOKUP($A775,SPY_main!$A:$C,2,FALSE)</f>
        <v>133.05000000000001</v>
      </c>
      <c r="J775">
        <f>IFERROR(VLOOKUP($A775,SPY_main!$A:$C,3,FALSE),J774)</f>
        <v>2.3311999999999999</v>
      </c>
      <c r="K775">
        <f>IFERROR(VLOOKUP($A775,SPY_main!$E:$F,2,FALSE),K774)</f>
        <v>3.1274999999999999</v>
      </c>
      <c r="L775">
        <f>IFERROR(VLOOKUP($A775,SPY_main!H:I,2,FALSE),L774)</f>
        <v>28.97</v>
      </c>
      <c r="M775">
        <f t="shared" si="84"/>
        <v>36.266800000000003</v>
      </c>
      <c r="N775">
        <f t="shared" si="85"/>
        <v>36.266800000000003</v>
      </c>
      <c r="O775">
        <f t="shared" si="86"/>
        <v>34.733199999999997</v>
      </c>
      <c r="P775">
        <f t="shared" si="87"/>
        <v>29.962399999999999</v>
      </c>
      <c r="Q775">
        <f t="shared" si="88"/>
        <v>25.423500000000001</v>
      </c>
      <c r="R775">
        <f t="shared" si="89"/>
        <v>23.8734</v>
      </c>
      <c r="S775">
        <f t="shared" si="90"/>
        <v>23.8734</v>
      </c>
      <c r="T775">
        <f>IFERROR(VLOOKUP($A775,TY_main!A:B,2,FALSE),T774)</f>
        <v>83.015625</v>
      </c>
    </row>
    <row r="776" spans="1:20" x14ac:dyDescent="0.25">
      <c r="A776" s="2">
        <f>SPY_IVOL!A776</f>
        <v>39485</v>
      </c>
      <c r="B776">
        <f>SPY_IVOL!B776</f>
        <v>31.005299999999998</v>
      </c>
      <c r="C776">
        <f>SPY_IVOL!C776</f>
        <v>31.005299999999998</v>
      </c>
      <c r="D776">
        <f>SPY_IVOL!D776</f>
        <v>29.464400000000001</v>
      </c>
      <c r="E776">
        <f>SPY_IVOL!E776</f>
        <v>26.274899999999999</v>
      </c>
      <c r="F776">
        <f>SPY_IVOL!F776</f>
        <v>22.944299999999998</v>
      </c>
      <c r="G776">
        <f>SPY_IVOL!G776</f>
        <v>21.751999999999999</v>
      </c>
      <c r="H776">
        <f>SPY_IVOL!H776</f>
        <v>21.751999999999999</v>
      </c>
      <c r="I776">
        <f>VLOOKUP($A776,SPY_main!$A:$C,2,FALSE)</f>
        <v>133.93</v>
      </c>
      <c r="J776">
        <f>IFERROR(VLOOKUP($A776,SPY_main!$A:$C,3,FALSE),J775)</f>
        <v>2.3159000000000001</v>
      </c>
      <c r="K776">
        <f>IFERROR(VLOOKUP($A776,SPY_main!$E:$F,2,FALSE),K775)</f>
        <v>3.0962499999999999</v>
      </c>
      <c r="L776">
        <f>IFERROR(VLOOKUP($A776,SPY_main!H:I,2,FALSE),L775)</f>
        <v>27.66</v>
      </c>
      <c r="M776">
        <f t="shared" si="84"/>
        <v>35.157499999999999</v>
      </c>
      <c r="N776">
        <f t="shared" si="85"/>
        <v>35.157499999999999</v>
      </c>
      <c r="O776">
        <f t="shared" si="86"/>
        <v>33.013500000000001</v>
      </c>
      <c r="P776">
        <f t="shared" si="87"/>
        <v>28.234200000000001</v>
      </c>
      <c r="Q776">
        <f t="shared" si="88"/>
        <v>24.0626</v>
      </c>
      <c r="R776">
        <f t="shared" si="89"/>
        <v>23.238</v>
      </c>
      <c r="S776">
        <f t="shared" si="90"/>
        <v>23.238</v>
      </c>
      <c r="T776">
        <f>IFERROR(VLOOKUP($A776,TY_main!A:B,2,FALSE),T775)</f>
        <v>82.46875</v>
      </c>
    </row>
    <row r="777" spans="1:20" x14ac:dyDescent="0.25">
      <c r="A777" s="2">
        <f>SPY_IVOL!A777</f>
        <v>39486</v>
      </c>
      <c r="B777">
        <f>SPY_IVOL!B777</f>
        <v>31.164899999999999</v>
      </c>
      <c r="C777">
        <f>SPY_IVOL!C777</f>
        <v>31.164899999999999</v>
      </c>
      <c r="D777">
        <f>SPY_IVOL!D777</f>
        <v>30.0336</v>
      </c>
      <c r="E777">
        <f>SPY_IVOL!E777</f>
        <v>26.772600000000001</v>
      </c>
      <c r="F777">
        <f>SPY_IVOL!F777</f>
        <v>23.353200000000001</v>
      </c>
      <c r="G777">
        <f>SPY_IVOL!G777</f>
        <v>21.601299999999998</v>
      </c>
      <c r="H777">
        <f>SPY_IVOL!H777</f>
        <v>21.601299999999998</v>
      </c>
      <c r="I777">
        <f>VLOOKUP($A777,SPY_main!$A:$C,2,FALSE)</f>
        <v>133.07</v>
      </c>
      <c r="J777">
        <f>IFERROR(VLOOKUP($A777,SPY_main!$A:$C,3,FALSE),J776)</f>
        <v>2.3308</v>
      </c>
      <c r="K777">
        <f>IFERROR(VLOOKUP($A777,SPY_main!$E:$F,2,FALSE),K776)</f>
        <v>3.08813</v>
      </c>
      <c r="L777">
        <f>IFERROR(VLOOKUP($A777,SPY_main!H:I,2,FALSE),L776)</f>
        <v>28.01</v>
      </c>
      <c r="M777">
        <f t="shared" si="84"/>
        <v>34.859699999999997</v>
      </c>
      <c r="N777">
        <f t="shared" si="85"/>
        <v>34.859699999999997</v>
      </c>
      <c r="O777">
        <f t="shared" si="86"/>
        <v>33.164700000000003</v>
      </c>
      <c r="P777">
        <f t="shared" si="87"/>
        <v>28.147400000000001</v>
      </c>
      <c r="Q777">
        <f t="shared" si="88"/>
        <v>24.9268</v>
      </c>
      <c r="R777">
        <f t="shared" si="89"/>
        <v>25.609300000000001</v>
      </c>
      <c r="S777">
        <f t="shared" si="90"/>
        <v>25.609300000000001</v>
      </c>
      <c r="T777">
        <f>IFERROR(VLOOKUP($A777,TY_main!A:B,2,FALSE),T776)</f>
        <v>82.859375</v>
      </c>
    </row>
    <row r="778" spans="1:20" x14ac:dyDescent="0.25">
      <c r="A778" s="2">
        <f>SPY_IVOL!A778</f>
        <v>39489</v>
      </c>
      <c r="B778">
        <f>SPY_IVOL!B778</f>
        <v>31.0762</v>
      </c>
      <c r="C778">
        <f>SPY_IVOL!C778</f>
        <v>31.0762</v>
      </c>
      <c r="D778">
        <f>SPY_IVOL!D778</f>
        <v>29.566700000000001</v>
      </c>
      <c r="E778">
        <f>SPY_IVOL!E778</f>
        <v>26.1691</v>
      </c>
      <c r="F778">
        <f>SPY_IVOL!F778</f>
        <v>22.5974</v>
      </c>
      <c r="G778">
        <f>SPY_IVOL!G778</f>
        <v>21.181100000000001</v>
      </c>
      <c r="H778">
        <f>SPY_IVOL!H778</f>
        <v>21.181100000000001</v>
      </c>
      <c r="I778">
        <f>VLOOKUP($A778,SPY_main!$A:$C,2,FALSE)</f>
        <v>133.75</v>
      </c>
      <c r="J778">
        <f>IFERROR(VLOOKUP($A778,SPY_main!$A:$C,3,FALSE),J777)</f>
        <v>2.319</v>
      </c>
      <c r="K778">
        <f>IFERROR(VLOOKUP($A778,SPY_main!$E:$F,2,FALSE),K777)</f>
        <v>3.07</v>
      </c>
      <c r="L778">
        <f>IFERROR(VLOOKUP($A778,SPY_main!H:I,2,FALSE),L777)</f>
        <v>27.6</v>
      </c>
      <c r="M778">
        <f t="shared" si="84"/>
        <v>40.488300000000002</v>
      </c>
      <c r="N778">
        <f t="shared" si="85"/>
        <v>40.488300000000002</v>
      </c>
      <c r="O778">
        <f t="shared" si="86"/>
        <v>36.634300000000003</v>
      </c>
      <c r="P778">
        <f t="shared" si="87"/>
        <v>29.922899999999998</v>
      </c>
      <c r="Q778">
        <f t="shared" si="88"/>
        <v>27.162600000000001</v>
      </c>
      <c r="R778">
        <f t="shared" si="89"/>
        <v>28.687200000000001</v>
      </c>
      <c r="S778">
        <f t="shared" si="90"/>
        <v>28.687200000000001</v>
      </c>
      <c r="T778">
        <f>IFERROR(VLOOKUP($A778,TY_main!A:B,2,FALSE),T777)</f>
        <v>83.03125</v>
      </c>
    </row>
    <row r="779" spans="1:20" x14ac:dyDescent="0.25">
      <c r="A779" s="2">
        <f>SPY_IVOL!A779</f>
        <v>39490</v>
      </c>
      <c r="B779">
        <f>SPY_IVOL!B779</f>
        <v>30.9053</v>
      </c>
      <c r="C779">
        <f>SPY_IVOL!C779</f>
        <v>30.9053</v>
      </c>
      <c r="D779">
        <f>SPY_IVOL!D779</f>
        <v>28.7254</v>
      </c>
      <c r="E779">
        <f>SPY_IVOL!E779</f>
        <v>26.043199999999999</v>
      </c>
      <c r="F779">
        <f>SPY_IVOL!F779</f>
        <v>23.598400000000002</v>
      </c>
      <c r="G779">
        <f>SPY_IVOL!G779</f>
        <v>20.881699999999999</v>
      </c>
      <c r="H779">
        <f>SPY_IVOL!H779</f>
        <v>20.514299999999999</v>
      </c>
      <c r="I779">
        <f>VLOOKUP($A779,SPY_main!$A:$C,2,FALSE)</f>
        <v>134.99</v>
      </c>
      <c r="J779">
        <f>IFERROR(VLOOKUP($A779,SPY_main!$A:$C,3,FALSE),J778)</f>
        <v>1.9021999999999999</v>
      </c>
      <c r="K779">
        <f>IFERROR(VLOOKUP($A779,SPY_main!$E:$F,2,FALSE),K778)</f>
        <v>3.0674999999999999</v>
      </c>
      <c r="L779">
        <f>IFERROR(VLOOKUP($A779,SPY_main!H:I,2,FALSE),L778)</f>
        <v>26.33</v>
      </c>
      <c r="M779">
        <f t="shared" si="84"/>
        <v>43.372999999999998</v>
      </c>
      <c r="N779">
        <f t="shared" si="85"/>
        <v>43.372999999999998</v>
      </c>
      <c r="O779">
        <f t="shared" si="86"/>
        <v>37.532499999999999</v>
      </c>
      <c r="P779">
        <f t="shared" si="87"/>
        <v>29.6235</v>
      </c>
      <c r="Q779">
        <f t="shared" si="88"/>
        <v>31.032800000000002</v>
      </c>
      <c r="R779">
        <f t="shared" si="89"/>
        <v>32.525500000000001</v>
      </c>
      <c r="S779">
        <f t="shared" si="90"/>
        <v>32.700099999999999</v>
      </c>
      <c r="T779">
        <f>IFERROR(VLOOKUP($A779,TY_main!A:B,2,FALSE),T778)</f>
        <v>82.71875</v>
      </c>
    </row>
    <row r="780" spans="1:20" x14ac:dyDescent="0.25">
      <c r="A780" s="2">
        <f>SPY_IVOL!A780</f>
        <v>39491</v>
      </c>
      <c r="B780">
        <f>SPY_IVOL!B780</f>
        <v>29.1188</v>
      </c>
      <c r="C780">
        <f>SPY_IVOL!C780</f>
        <v>29.1188</v>
      </c>
      <c r="D780">
        <f>SPY_IVOL!D780</f>
        <v>27.0258</v>
      </c>
      <c r="E780">
        <f>SPY_IVOL!E780</f>
        <v>24.5002</v>
      </c>
      <c r="F780">
        <f>SPY_IVOL!F780</f>
        <v>22.0488</v>
      </c>
      <c r="G780">
        <f>SPY_IVOL!G780</f>
        <v>19.288499999999999</v>
      </c>
      <c r="H780">
        <f>SPY_IVOL!H780</f>
        <v>18.978999999999999</v>
      </c>
      <c r="I780">
        <f>VLOOKUP($A780,SPY_main!$A:$C,2,FALSE)</f>
        <v>136.37</v>
      </c>
      <c r="J780">
        <f>IFERROR(VLOOKUP($A780,SPY_main!$A:$C,3,FALSE),J779)</f>
        <v>1.883</v>
      </c>
      <c r="K780">
        <f>IFERROR(VLOOKUP($A780,SPY_main!$E:$F,2,FALSE),K779)</f>
        <v>3.0649999999999999</v>
      </c>
      <c r="L780">
        <f>IFERROR(VLOOKUP($A780,SPY_main!H:I,2,FALSE),L779)</f>
        <v>24.88</v>
      </c>
      <c r="M780">
        <f t="shared" si="84"/>
        <v>47.665799999999997</v>
      </c>
      <c r="N780">
        <f t="shared" si="85"/>
        <v>47.665799999999997</v>
      </c>
      <c r="O780">
        <f t="shared" si="86"/>
        <v>38.945999999999998</v>
      </c>
      <c r="P780">
        <f t="shared" si="87"/>
        <v>26.0138</v>
      </c>
      <c r="Q780">
        <f t="shared" si="88"/>
        <v>27.867699999999999</v>
      </c>
      <c r="R780">
        <f t="shared" si="89"/>
        <v>29.680499999999999</v>
      </c>
      <c r="S780">
        <f t="shared" si="90"/>
        <v>29.870699999999999</v>
      </c>
      <c r="T780">
        <f>IFERROR(VLOOKUP($A780,TY_main!A:B,2,FALSE),T779)</f>
        <v>82.78125</v>
      </c>
    </row>
    <row r="781" spans="1:20" x14ac:dyDescent="0.25">
      <c r="A781" s="2">
        <f>SPY_IVOL!A781</f>
        <v>39492</v>
      </c>
      <c r="B781">
        <f>SPY_IVOL!B781</f>
        <v>29.6142</v>
      </c>
      <c r="C781">
        <f>SPY_IVOL!C781</f>
        <v>29.6142</v>
      </c>
      <c r="D781">
        <f>SPY_IVOL!D781</f>
        <v>27.662800000000001</v>
      </c>
      <c r="E781">
        <f>SPY_IVOL!E781</f>
        <v>25.308900000000001</v>
      </c>
      <c r="F781">
        <f>SPY_IVOL!F781</f>
        <v>22.747900000000001</v>
      </c>
      <c r="G781">
        <f>SPY_IVOL!G781</f>
        <v>19.8596</v>
      </c>
      <c r="H781">
        <f>SPY_IVOL!H781</f>
        <v>19.510200000000001</v>
      </c>
      <c r="I781">
        <f>VLOOKUP($A781,SPY_main!$A:$C,2,FALSE)</f>
        <v>135.16999999999999</v>
      </c>
      <c r="J781">
        <f>IFERROR(VLOOKUP($A781,SPY_main!$A:$C,3,FALSE),J780)</f>
        <v>1.8996999999999999</v>
      </c>
      <c r="K781">
        <f>IFERROR(VLOOKUP($A781,SPY_main!$E:$F,2,FALSE),K780)</f>
        <v>3.0649999999999999</v>
      </c>
      <c r="L781">
        <f>IFERROR(VLOOKUP($A781,SPY_main!H:I,2,FALSE),L780)</f>
        <v>25.54</v>
      </c>
      <c r="M781">
        <f t="shared" si="84"/>
        <v>62.216799999999999</v>
      </c>
      <c r="N781">
        <f t="shared" si="85"/>
        <v>62.216799999999999</v>
      </c>
      <c r="O781">
        <f t="shared" si="86"/>
        <v>49.631799999999998</v>
      </c>
      <c r="P781">
        <f t="shared" si="87"/>
        <v>29.940799999999999</v>
      </c>
      <c r="Q781">
        <f t="shared" si="88"/>
        <v>35.197699999999998</v>
      </c>
      <c r="R781">
        <f t="shared" si="89"/>
        <v>39.895800000000001</v>
      </c>
      <c r="S781">
        <f t="shared" si="90"/>
        <v>40.3765</v>
      </c>
      <c r="T781">
        <f>IFERROR(VLOOKUP($A781,TY_main!A:B,2,FALSE),T780)</f>
        <v>82.25</v>
      </c>
    </row>
    <row r="782" spans="1:20" x14ac:dyDescent="0.25">
      <c r="A782" s="2">
        <f>SPY_IVOL!A782</f>
        <v>39493</v>
      </c>
      <c r="B782">
        <f>SPY_IVOL!B782</f>
        <v>27.716799999999999</v>
      </c>
      <c r="C782">
        <f>SPY_IVOL!C782</f>
        <v>27.716799999999999</v>
      </c>
      <c r="D782">
        <f>SPY_IVOL!D782</f>
        <v>25.9373</v>
      </c>
      <c r="E782">
        <f>SPY_IVOL!E782</f>
        <v>23.8626</v>
      </c>
      <c r="F782">
        <f>SPY_IVOL!F782</f>
        <v>21.6981</v>
      </c>
      <c r="G782">
        <f>SPY_IVOL!G782</f>
        <v>19.292200000000001</v>
      </c>
      <c r="H782">
        <f>SPY_IVOL!H782</f>
        <v>19.088699999999999</v>
      </c>
      <c r="I782">
        <f>VLOOKUP($A782,SPY_main!$A:$C,2,FALSE)</f>
        <v>135.13999999999999</v>
      </c>
      <c r="J782">
        <f>IFERROR(VLOOKUP($A782,SPY_main!$A:$C,3,FALSE),J781)</f>
        <v>1.9000999999999999</v>
      </c>
      <c r="K782">
        <f>IFERROR(VLOOKUP($A782,SPY_main!$E:$F,2,FALSE),K781)</f>
        <v>3.07</v>
      </c>
      <c r="L782">
        <f>IFERROR(VLOOKUP($A782,SPY_main!H:I,2,FALSE),L781)</f>
        <v>25.02</v>
      </c>
      <c r="M782">
        <f t="shared" si="84"/>
        <v>29.229800000000001</v>
      </c>
      <c r="N782">
        <f t="shared" si="85"/>
        <v>29.229800000000001</v>
      </c>
      <c r="O782">
        <f t="shared" si="86"/>
        <v>27.3184</v>
      </c>
      <c r="P782">
        <f t="shared" si="87"/>
        <v>25.027200000000001</v>
      </c>
      <c r="Q782">
        <f t="shared" si="88"/>
        <v>22.515499999999999</v>
      </c>
      <c r="R782">
        <f t="shared" si="89"/>
        <v>19.6859</v>
      </c>
      <c r="S782">
        <f t="shared" si="90"/>
        <v>19.361999999999998</v>
      </c>
      <c r="T782">
        <f>IFERROR(VLOOKUP($A782,TY_main!A:B,2,FALSE),T781)</f>
        <v>82.40625</v>
      </c>
    </row>
    <row r="783" spans="1:20" x14ac:dyDescent="0.25">
      <c r="A783" s="2">
        <f>SPY_IVOL!A783</f>
        <v>39497</v>
      </c>
      <c r="B783">
        <f>SPY_IVOL!B783</f>
        <v>27.970800000000001</v>
      </c>
      <c r="C783">
        <f>SPY_IVOL!C783</f>
        <v>27.970800000000001</v>
      </c>
      <c r="D783">
        <f>SPY_IVOL!D783</f>
        <v>26.081099999999999</v>
      </c>
      <c r="E783">
        <f>SPY_IVOL!E783</f>
        <v>23.886299999999999</v>
      </c>
      <c r="F783">
        <f>SPY_IVOL!F783</f>
        <v>21.707999999999998</v>
      </c>
      <c r="G783">
        <f>SPY_IVOL!G783</f>
        <v>19.285299999999999</v>
      </c>
      <c r="H783">
        <f>SPY_IVOL!H783</f>
        <v>19.098700000000001</v>
      </c>
      <c r="I783">
        <f>VLOOKUP($A783,SPY_main!$A:$C,2,FALSE)</f>
        <v>135.52000000000001</v>
      </c>
      <c r="J783">
        <f>IFERROR(VLOOKUP($A783,SPY_main!$A:$C,3,FALSE),J782)</f>
        <v>1.8948</v>
      </c>
      <c r="K783">
        <f>IFERROR(VLOOKUP($A783,SPY_main!$E:$F,2,FALSE),K782)</f>
        <v>3.07</v>
      </c>
      <c r="L783">
        <f>IFERROR(VLOOKUP($A783,SPY_main!H:I,2,FALSE),L782)</f>
        <v>25.59</v>
      </c>
      <c r="M783">
        <f t="shared" si="84"/>
        <v>29.585599999999999</v>
      </c>
      <c r="N783">
        <f t="shared" si="85"/>
        <v>29.585599999999999</v>
      </c>
      <c r="O783">
        <f t="shared" si="86"/>
        <v>27.611499999999999</v>
      </c>
      <c r="P783">
        <f t="shared" si="87"/>
        <v>25.266999999999999</v>
      </c>
      <c r="Q783">
        <f t="shared" si="88"/>
        <v>22.792200000000001</v>
      </c>
      <c r="R783">
        <f t="shared" si="89"/>
        <v>20.0136</v>
      </c>
      <c r="S783">
        <f t="shared" si="90"/>
        <v>19.730499999999999</v>
      </c>
      <c r="T783">
        <f>IFERROR(VLOOKUP($A783,TY_main!A:B,2,FALSE),T782)</f>
        <v>81.828125</v>
      </c>
    </row>
    <row r="784" spans="1:20" x14ac:dyDescent="0.25">
      <c r="A784" s="2">
        <f>SPY_IVOL!A784</f>
        <v>39498</v>
      </c>
      <c r="B784">
        <f>SPY_IVOL!B784</f>
        <v>27.1922</v>
      </c>
      <c r="C784">
        <f>SPY_IVOL!C784</f>
        <v>27.1922</v>
      </c>
      <c r="D784">
        <f>SPY_IVOL!D784</f>
        <v>25.2639</v>
      </c>
      <c r="E784">
        <f>SPY_IVOL!E784</f>
        <v>23.005299999999998</v>
      </c>
      <c r="F784">
        <f>SPY_IVOL!F784</f>
        <v>20.9925</v>
      </c>
      <c r="G784">
        <f>SPY_IVOL!G784</f>
        <v>18.765000000000001</v>
      </c>
      <c r="H784">
        <f>SPY_IVOL!H784</f>
        <v>18.5791</v>
      </c>
      <c r="I784">
        <f>VLOOKUP($A784,SPY_main!$A:$C,2,FALSE)</f>
        <v>135.91999999999999</v>
      </c>
      <c r="J784">
        <f>IFERROR(VLOOKUP($A784,SPY_main!$A:$C,3,FALSE),J783)</f>
        <v>1.8892</v>
      </c>
      <c r="K784">
        <f>IFERROR(VLOOKUP($A784,SPY_main!$E:$F,2,FALSE),K783)</f>
        <v>3.0781299999999998</v>
      </c>
      <c r="L784">
        <f>IFERROR(VLOOKUP($A784,SPY_main!H:I,2,FALSE),L783)</f>
        <v>24.4</v>
      </c>
      <c r="M784">
        <f t="shared" si="84"/>
        <v>28.751000000000001</v>
      </c>
      <c r="N784">
        <f t="shared" si="85"/>
        <v>28.751000000000001</v>
      </c>
      <c r="O784">
        <f t="shared" si="86"/>
        <v>26.765999999999998</v>
      </c>
      <c r="P784">
        <f t="shared" si="87"/>
        <v>24.3828</v>
      </c>
      <c r="Q784">
        <f t="shared" si="88"/>
        <v>21.860900000000001</v>
      </c>
      <c r="R784">
        <f t="shared" si="89"/>
        <v>19.007100000000001</v>
      </c>
      <c r="S784">
        <f t="shared" si="90"/>
        <v>18.690000000000001</v>
      </c>
      <c r="T784">
        <f>IFERROR(VLOOKUP($A784,TY_main!A:B,2,FALSE),T783)</f>
        <v>81.59375</v>
      </c>
    </row>
    <row r="785" spans="1:20" x14ac:dyDescent="0.25">
      <c r="A785" s="2">
        <f>SPY_IVOL!A785</f>
        <v>39499</v>
      </c>
      <c r="B785">
        <f>SPY_IVOL!B785</f>
        <v>27.345600000000001</v>
      </c>
      <c r="C785">
        <f>SPY_IVOL!C785</f>
        <v>27.345600000000001</v>
      </c>
      <c r="D785">
        <f>SPY_IVOL!D785</f>
        <v>25.555099999999999</v>
      </c>
      <c r="E785">
        <f>SPY_IVOL!E785</f>
        <v>23.4861</v>
      </c>
      <c r="F785">
        <f>SPY_IVOL!F785</f>
        <v>21.107399999999998</v>
      </c>
      <c r="G785">
        <f>SPY_IVOL!G785</f>
        <v>18.423999999999999</v>
      </c>
      <c r="H785">
        <f>SPY_IVOL!H785</f>
        <v>18.237200000000001</v>
      </c>
      <c r="I785">
        <f>VLOOKUP($A785,SPY_main!$A:$C,2,FALSE)</f>
        <v>134.79</v>
      </c>
      <c r="J785">
        <f>IFERROR(VLOOKUP($A785,SPY_main!$A:$C,3,FALSE),J784)</f>
        <v>1.905</v>
      </c>
      <c r="K785">
        <f>IFERROR(VLOOKUP($A785,SPY_main!$E:$F,2,FALSE),K784)</f>
        <v>3.0924999999999998</v>
      </c>
      <c r="L785">
        <f>IFERROR(VLOOKUP($A785,SPY_main!H:I,2,FALSE),L784)</f>
        <v>25.12</v>
      </c>
      <c r="M785">
        <f t="shared" si="84"/>
        <v>29.395700000000001</v>
      </c>
      <c r="N785">
        <f t="shared" si="85"/>
        <v>29.395700000000001</v>
      </c>
      <c r="O785">
        <f t="shared" si="86"/>
        <v>27.359300000000001</v>
      </c>
      <c r="P785">
        <f t="shared" si="87"/>
        <v>24.930700000000002</v>
      </c>
      <c r="Q785">
        <f t="shared" si="88"/>
        <v>22.296399999999998</v>
      </c>
      <c r="R785">
        <f t="shared" si="89"/>
        <v>19.305900000000001</v>
      </c>
      <c r="S785">
        <f t="shared" si="90"/>
        <v>18.996700000000001</v>
      </c>
      <c r="T785">
        <f>IFERROR(VLOOKUP($A785,TY_main!A:B,2,FALSE),T784)</f>
        <v>82.4375</v>
      </c>
    </row>
    <row r="786" spans="1:20" x14ac:dyDescent="0.25">
      <c r="A786" s="2">
        <f>SPY_IVOL!A786</f>
        <v>39500</v>
      </c>
      <c r="B786">
        <f>SPY_IVOL!B786</f>
        <v>26.6328</v>
      </c>
      <c r="C786">
        <f>SPY_IVOL!C786</f>
        <v>26.6328</v>
      </c>
      <c r="D786">
        <f>SPY_IVOL!D786</f>
        <v>24.732600000000001</v>
      </c>
      <c r="E786">
        <f>SPY_IVOL!E786</f>
        <v>22.5474</v>
      </c>
      <c r="F786">
        <f>SPY_IVOL!F786</f>
        <v>20.378399999999999</v>
      </c>
      <c r="G786">
        <f>SPY_IVOL!G786</f>
        <v>17.949100000000001</v>
      </c>
      <c r="H786">
        <f>SPY_IVOL!H786</f>
        <v>17.7988</v>
      </c>
      <c r="I786">
        <f>VLOOKUP($A786,SPY_main!$A:$C,2,FALSE)</f>
        <v>135.62</v>
      </c>
      <c r="J786">
        <f>IFERROR(VLOOKUP($A786,SPY_main!$A:$C,3,FALSE),J785)</f>
        <v>1.8934</v>
      </c>
      <c r="K786">
        <f>IFERROR(VLOOKUP($A786,SPY_main!$E:$F,2,FALSE),K785)</f>
        <v>3.08</v>
      </c>
      <c r="L786">
        <f>IFERROR(VLOOKUP($A786,SPY_main!H:I,2,FALSE),L785)</f>
        <v>24.06</v>
      </c>
      <c r="M786">
        <f t="shared" si="84"/>
        <v>28.436699999999998</v>
      </c>
      <c r="N786">
        <f t="shared" si="85"/>
        <v>28.436699999999998</v>
      </c>
      <c r="O786">
        <f t="shared" si="86"/>
        <v>26.288799999999998</v>
      </c>
      <c r="P786">
        <f t="shared" si="87"/>
        <v>23.716999999999999</v>
      </c>
      <c r="Q786">
        <f t="shared" si="88"/>
        <v>21.191400000000002</v>
      </c>
      <c r="R786">
        <f t="shared" si="89"/>
        <v>18.320900000000002</v>
      </c>
      <c r="S786">
        <f t="shared" si="90"/>
        <v>18.034800000000001</v>
      </c>
      <c r="T786">
        <f>IFERROR(VLOOKUP($A786,TY_main!A:B,2,FALSE),T785)</f>
        <v>82.4375</v>
      </c>
    </row>
    <row r="787" spans="1:20" x14ac:dyDescent="0.25">
      <c r="A787" s="2">
        <f>SPY_IVOL!A787</f>
        <v>39503</v>
      </c>
      <c r="B787">
        <f>SPY_IVOL!B787</f>
        <v>25.417300000000001</v>
      </c>
      <c r="C787">
        <f>SPY_IVOL!C787</f>
        <v>25.417300000000001</v>
      </c>
      <c r="D787">
        <f>SPY_IVOL!D787</f>
        <v>23.4939</v>
      </c>
      <c r="E787">
        <f>SPY_IVOL!E787</f>
        <v>21.2515</v>
      </c>
      <c r="F787">
        <f>SPY_IVOL!F787</f>
        <v>19.0884</v>
      </c>
      <c r="G787">
        <f>SPY_IVOL!G787</f>
        <v>16.6465</v>
      </c>
      <c r="H787">
        <f>SPY_IVOL!H787</f>
        <v>16.471</v>
      </c>
      <c r="I787">
        <f>VLOOKUP($A787,SPY_main!$A:$C,2,FALSE)</f>
        <v>137.33000000000001</v>
      </c>
      <c r="J787">
        <f>IFERROR(VLOOKUP($A787,SPY_main!$A:$C,3,FALSE),J786)</f>
        <v>1.8697999999999999</v>
      </c>
      <c r="K787">
        <f>IFERROR(VLOOKUP($A787,SPY_main!$E:$F,2,FALSE),K786)</f>
        <v>3.0893799999999998</v>
      </c>
      <c r="L787">
        <f>IFERROR(VLOOKUP($A787,SPY_main!H:I,2,FALSE),L786)</f>
        <v>23.03</v>
      </c>
      <c r="M787">
        <f t="shared" si="84"/>
        <v>27.362400000000001</v>
      </c>
      <c r="N787">
        <f t="shared" si="85"/>
        <v>27.362400000000001</v>
      </c>
      <c r="O787">
        <f t="shared" si="86"/>
        <v>25.183599999999998</v>
      </c>
      <c r="P787">
        <f t="shared" si="87"/>
        <v>22.5532</v>
      </c>
      <c r="Q787">
        <f t="shared" si="88"/>
        <v>19.9194</v>
      </c>
      <c r="R787">
        <f t="shared" si="89"/>
        <v>16.8794</v>
      </c>
      <c r="S787">
        <f t="shared" si="90"/>
        <v>16.565000000000001</v>
      </c>
      <c r="T787">
        <f>IFERROR(VLOOKUP($A787,TY_main!A:B,2,FALSE),T786)</f>
        <v>81.828125</v>
      </c>
    </row>
    <row r="788" spans="1:20" x14ac:dyDescent="0.25">
      <c r="A788" s="2">
        <f>SPY_IVOL!A788</f>
        <v>39504</v>
      </c>
      <c r="B788">
        <f>SPY_IVOL!B788</f>
        <v>24.2895</v>
      </c>
      <c r="C788">
        <f>SPY_IVOL!C788</f>
        <v>24.2895</v>
      </c>
      <c r="D788">
        <f>SPY_IVOL!D788</f>
        <v>22.409800000000001</v>
      </c>
      <c r="E788">
        <f>SPY_IVOL!E788</f>
        <v>20.229500000000002</v>
      </c>
      <c r="F788">
        <f>SPY_IVOL!F788</f>
        <v>18.085599999999999</v>
      </c>
      <c r="G788">
        <f>SPY_IVOL!G788</f>
        <v>15.6508</v>
      </c>
      <c r="H788">
        <f>SPY_IVOL!H788</f>
        <v>15.4953</v>
      </c>
      <c r="I788">
        <f>VLOOKUP($A788,SPY_main!$A:$C,2,FALSE)</f>
        <v>138.36000000000001</v>
      </c>
      <c r="J788">
        <f>IFERROR(VLOOKUP($A788,SPY_main!$A:$C,3,FALSE),J787)</f>
        <v>1.8559000000000001</v>
      </c>
      <c r="K788">
        <f>IFERROR(VLOOKUP($A788,SPY_main!$E:$F,2,FALSE),K787)</f>
        <v>3.09</v>
      </c>
      <c r="L788">
        <f>IFERROR(VLOOKUP($A788,SPY_main!H:I,2,FALSE),L787)</f>
        <v>21.9</v>
      </c>
      <c r="M788">
        <f t="shared" si="84"/>
        <v>26.255700000000001</v>
      </c>
      <c r="N788">
        <f t="shared" si="85"/>
        <v>26.255700000000001</v>
      </c>
      <c r="O788">
        <f t="shared" si="86"/>
        <v>24.127300000000002</v>
      </c>
      <c r="P788">
        <f t="shared" si="87"/>
        <v>21.559000000000001</v>
      </c>
      <c r="Q788">
        <f t="shared" si="88"/>
        <v>18.895600000000002</v>
      </c>
      <c r="R788">
        <f t="shared" si="89"/>
        <v>15.789199999999999</v>
      </c>
      <c r="S788">
        <f t="shared" si="90"/>
        <v>15.4742</v>
      </c>
      <c r="T788">
        <f>IFERROR(VLOOKUP($A788,TY_main!A:B,2,FALSE),T787)</f>
        <v>82.0625</v>
      </c>
    </row>
    <row r="789" spans="1:20" x14ac:dyDescent="0.25">
      <c r="A789" s="2">
        <f>SPY_IVOL!A789</f>
        <v>39505</v>
      </c>
      <c r="B789">
        <f>SPY_IVOL!B789</f>
        <v>24.998999999999999</v>
      </c>
      <c r="C789">
        <f>SPY_IVOL!C789</f>
        <v>24.998999999999999</v>
      </c>
      <c r="D789">
        <f>SPY_IVOL!D789</f>
        <v>23.079799999999999</v>
      </c>
      <c r="E789">
        <f>SPY_IVOL!E789</f>
        <v>20.837499999999999</v>
      </c>
      <c r="F789">
        <f>SPY_IVOL!F789</f>
        <v>18.508600000000001</v>
      </c>
      <c r="G789">
        <f>SPY_IVOL!G789</f>
        <v>15.8409</v>
      </c>
      <c r="H789">
        <f>SPY_IVOL!H789</f>
        <v>15.6518</v>
      </c>
      <c r="I789">
        <f>VLOOKUP($A789,SPY_main!$A:$C,2,FALSE)</f>
        <v>138.22</v>
      </c>
      <c r="J789">
        <f>IFERROR(VLOOKUP($A789,SPY_main!$A:$C,3,FALSE),J788)</f>
        <v>1.8577999999999999</v>
      </c>
      <c r="K789">
        <f>IFERROR(VLOOKUP($A789,SPY_main!$E:$F,2,FALSE),K788)</f>
        <v>3.085</v>
      </c>
      <c r="L789">
        <f>IFERROR(VLOOKUP($A789,SPY_main!H:I,2,FALSE),L788)</f>
        <v>22.69</v>
      </c>
      <c r="M789">
        <f t="shared" si="84"/>
        <v>26.509399999999999</v>
      </c>
      <c r="N789">
        <f t="shared" si="85"/>
        <v>26.509399999999999</v>
      </c>
      <c r="O789">
        <f t="shared" si="86"/>
        <v>24.470099999999999</v>
      </c>
      <c r="P789">
        <f t="shared" si="87"/>
        <v>22.033000000000001</v>
      </c>
      <c r="Q789">
        <f t="shared" si="88"/>
        <v>19.351400000000002</v>
      </c>
      <c r="R789">
        <f t="shared" si="89"/>
        <v>16.232800000000001</v>
      </c>
      <c r="S789">
        <f t="shared" si="90"/>
        <v>15.9339</v>
      </c>
      <c r="T789">
        <f>IFERROR(VLOOKUP($A789,TY_main!A:B,2,FALSE),T788)</f>
        <v>82.140625</v>
      </c>
    </row>
    <row r="790" spans="1:20" x14ac:dyDescent="0.25">
      <c r="A790" s="2">
        <f>SPY_IVOL!A790</f>
        <v>39506</v>
      </c>
      <c r="B790">
        <f>SPY_IVOL!B790</f>
        <v>25.974399999999999</v>
      </c>
      <c r="C790">
        <f>SPY_IVOL!C790</f>
        <v>25.974399999999999</v>
      </c>
      <c r="D790">
        <f>SPY_IVOL!D790</f>
        <v>23.988900000000001</v>
      </c>
      <c r="E790">
        <f>SPY_IVOL!E790</f>
        <v>21.715499999999999</v>
      </c>
      <c r="F790">
        <f>SPY_IVOL!F790</f>
        <v>19.462700000000002</v>
      </c>
      <c r="G790">
        <f>SPY_IVOL!G790</f>
        <v>16.912600000000001</v>
      </c>
      <c r="H790">
        <f>SPY_IVOL!H790</f>
        <v>16.782800000000002</v>
      </c>
      <c r="I790">
        <f>VLOOKUP($A790,SPY_main!$A:$C,2,FALSE)</f>
        <v>136.87</v>
      </c>
      <c r="J790">
        <f>IFERROR(VLOOKUP($A790,SPY_main!$A:$C,3,FALSE),J789)</f>
        <v>1.8761000000000001</v>
      </c>
      <c r="K790">
        <f>IFERROR(VLOOKUP($A790,SPY_main!$E:$F,2,FALSE),K789)</f>
        <v>3.0756299999999999</v>
      </c>
      <c r="L790">
        <f>IFERROR(VLOOKUP($A790,SPY_main!H:I,2,FALSE),L789)</f>
        <v>23.53</v>
      </c>
      <c r="M790">
        <f t="shared" si="84"/>
        <v>27.5868</v>
      </c>
      <c r="N790">
        <f t="shared" si="85"/>
        <v>27.5868</v>
      </c>
      <c r="O790">
        <f t="shared" si="86"/>
        <v>25.511800000000001</v>
      </c>
      <c r="P790">
        <f t="shared" si="87"/>
        <v>23.0823</v>
      </c>
      <c r="Q790">
        <f t="shared" si="88"/>
        <v>20.5854</v>
      </c>
      <c r="R790">
        <f t="shared" si="89"/>
        <v>17.740400000000001</v>
      </c>
      <c r="S790">
        <f t="shared" si="90"/>
        <v>17.525400000000001</v>
      </c>
      <c r="T790">
        <f>IFERROR(VLOOKUP($A790,TY_main!A:B,2,FALSE),T789)</f>
        <v>82.890625</v>
      </c>
    </row>
    <row r="791" spans="1:20" x14ac:dyDescent="0.25">
      <c r="A791" s="2">
        <f>SPY_IVOL!A791</f>
        <v>39507</v>
      </c>
      <c r="B791">
        <f>SPY_IVOL!B791</f>
        <v>27.933499999999999</v>
      </c>
      <c r="C791">
        <f>SPY_IVOL!C791</f>
        <v>27.933499999999999</v>
      </c>
      <c r="D791">
        <f>SPY_IVOL!D791</f>
        <v>26.265899999999998</v>
      </c>
      <c r="E791">
        <f>SPY_IVOL!E791</f>
        <v>24.363700000000001</v>
      </c>
      <c r="F791">
        <f>SPY_IVOL!F791</f>
        <v>21.688300000000002</v>
      </c>
      <c r="G791">
        <f>SPY_IVOL!G791</f>
        <v>18.6326</v>
      </c>
      <c r="H791">
        <f>SPY_IVOL!H791</f>
        <v>18.4971</v>
      </c>
      <c r="I791">
        <f>VLOOKUP($A791,SPY_main!$A:$C,2,FALSE)</f>
        <v>133.82</v>
      </c>
      <c r="J791">
        <f>IFERROR(VLOOKUP($A791,SPY_main!$A:$C,3,FALSE),J790)</f>
        <v>1.9188000000000001</v>
      </c>
      <c r="K791">
        <f>IFERROR(VLOOKUP($A791,SPY_main!$E:$F,2,FALSE),K790)</f>
        <v>3.0575000000000001</v>
      </c>
      <c r="L791">
        <f>IFERROR(VLOOKUP($A791,SPY_main!H:I,2,FALSE),L790)</f>
        <v>26.54</v>
      </c>
      <c r="M791">
        <f t="shared" si="84"/>
        <v>30.417300000000001</v>
      </c>
      <c r="N791">
        <f t="shared" si="85"/>
        <v>30.417300000000001</v>
      </c>
      <c r="O791">
        <f t="shared" si="86"/>
        <v>28.450800000000001</v>
      </c>
      <c r="P791">
        <f t="shared" si="87"/>
        <v>26.1723</v>
      </c>
      <c r="Q791">
        <f t="shared" si="88"/>
        <v>23.512599999999999</v>
      </c>
      <c r="R791">
        <f t="shared" si="89"/>
        <v>20.510899999999999</v>
      </c>
      <c r="S791">
        <f t="shared" si="90"/>
        <v>20.29</v>
      </c>
      <c r="T791">
        <f>IFERROR(VLOOKUP($A791,TY_main!A:B,2,FALSE),T790)</f>
        <v>83.984375</v>
      </c>
    </row>
    <row r="792" spans="1:20" x14ac:dyDescent="0.25">
      <c r="A792" s="2">
        <f>SPY_IVOL!A792</f>
        <v>39510</v>
      </c>
      <c r="B792">
        <f>SPY_IVOL!B792</f>
        <v>28.075800000000001</v>
      </c>
      <c r="C792">
        <f>SPY_IVOL!C792</f>
        <v>28.075800000000001</v>
      </c>
      <c r="D792">
        <f>SPY_IVOL!D792</f>
        <v>26.323399999999999</v>
      </c>
      <c r="E792">
        <f>SPY_IVOL!E792</f>
        <v>24.317799999999998</v>
      </c>
      <c r="F792">
        <f>SPY_IVOL!F792</f>
        <v>21.670400000000001</v>
      </c>
      <c r="G792">
        <f>SPY_IVOL!G792</f>
        <v>18.6509</v>
      </c>
      <c r="H792">
        <f>SPY_IVOL!H792</f>
        <v>18.492999999999999</v>
      </c>
      <c r="I792">
        <f>VLOOKUP($A792,SPY_main!$A:$C,2,FALSE)</f>
        <v>133.5</v>
      </c>
      <c r="J792">
        <f>IFERROR(VLOOKUP($A792,SPY_main!$A:$C,3,FALSE),J791)</f>
        <v>1.9234</v>
      </c>
      <c r="K792">
        <f>IFERROR(VLOOKUP($A792,SPY_main!$E:$F,2,FALSE),K791)</f>
        <v>3.0143800000000001</v>
      </c>
      <c r="L792">
        <f>IFERROR(VLOOKUP($A792,SPY_main!H:I,2,FALSE),L791)</f>
        <v>26.28</v>
      </c>
      <c r="M792">
        <f t="shared" si="84"/>
        <v>30.895900000000001</v>
      </c>
      <c r="N792">
        <f t="shared" si="85"/>
        <v>30.895900000000001</v>
      </c>
      <c r="O792">
        <f t="shared" si="86"/>
        <v>28.883900000000001</v>
      </c>
      <c r="P792">
        <f t="shared" si="87"/>
        <v>26.541899999999998</v>
      </c>
      <c r="Q792">
        <f t="shared" si="88"/>
        <v>23.723500000000001</v>
      </c>
      <c r="R792">
        <f t="shared" si="89"/>
        <v>20.5215</v>
      </c>
      <c r="S792">
        <f t="shared" si="90"/>
        <v>20.271899999999999</v>
      </c>
      <c r="T792">
        <f>IFERROR(VLOOKUP($A792,TY_main!A:B,2,FALSE),T791)</f>
        <v>84</v>
      </c>
    </row>
    <row r="793" spans="1:20" x14ac:dyDescent="0.25">
      <c r="A793" s="2">
        <f>SPY_IVOL!A793</f>
        <v>39511</v>
      </c>
      <c r="B793">
        <f>SPY_IVOL!B793</f>
        <v>27.546800000000001</v>
      </c>
      <c r="C793">
        <f>SPY_IVOL!C793</f>
        <v>27.546800000000001</v>
      </c>
      <c r="D793">
        <f>SPY_IVOL!D793</f>
        <v>25.943100000000001</v>
      </c>
      <c r="E793">
        <f>SPY_IVOL!E793</f>
        <v>24.095500000000001</v>
      </c>
      <c r="F793">
        <f>SPY_IVOL!F793</f>
        <v>21.287700000000001</v>
      </c>
      <c r="G793">
        <f>SPY_IVOL!G793</f>
        <v>18.048200000000001</v>
      </c>
      <c r="H793">
        <f>SPY_IVOL!H793</f>
        <v>17.863099999999999</v>
      </c>
      <c r="I793">
        <f>VLOOKUP($A793,SPY_main!$A:$C,2,FALSE)</f>
        <v>132.99</v>
      </c>
      <c r="J793">
        <f>IFERROR(VLOOKUP($A793,SPY_main!$A:$C,3,FALSE),J792)</f>
        <v>1.9308000000000001</v>
      </c>
      <c r="K793">
        <f>IFERROR(VLOOKUP($A793,SPY_main!$E:$F,2,FALSE),K792)</f>
        <v>3.00813</v>
      </c>
      <c r="L793">
        <f>IFERROR(VLOOKUP($A793,SPY_main!H:I,2,FALSE),L792)</f>
        <v>25.52</v>
      </c>
      <c r="M793">
        <f t="shared" si="84"/>
        <v>30.6555</v>
      </c>
      <c r="N793">
        <f t="shared" si="85"/>
        <v>30.6555</v>
      </c>
      <c r="O793">
        <f t="shared" si="86"/>
        <v>28.723299999999998</v>
      </c>
      <c r="P793">
        <f t="shared" si="87"/>
        <v>26.489100000000001</v>
      </c>
      <c r="Q793">
        <f t="shared" si="88"/>
        <v>24.025099999999998</v>
      </c>
      <c r="R793">
        <f t="shared" si="89"/>
        <v>21.2776</v>
      </c>
      <c r="S793">
        <f t="shared" si="90"/>
        <v>21.070900000000002</v>
      </c>
      <c r="T793">
        <f>IFERROR(VLOOKUP($A793,TY_main!A:B,2,FALSE),T792)</f>
        <v>83.90625</v>
      </c>
    </row>
    <row r="794" spans="1:20" x14ac:dyDescent="0.25">
      <c r="A794" s="2">
        <f>SPY_IVOL!A794</f>
        <v>39512</v>
      </c>
      <c r="B794">
        <f>SPY_IVOL!B794</f>
        <v>26.5989</v>
      </c>
      <c r="C794">
        <f>SPY_IVOL!C794</f>
        <v>26.5989</v>
      </c>
      <c r="D794">
        <f>SPY_IVOL!D794</f>
        <v>24.844000000000001</v>
      </c>
      <c r="E794">
        <f>SPY_IVOL!E794</f>
        <v>22.826499999999999</v>
      </c>
      <c r="F794">
        <f>SPY_IVOL!F794</f>
        <v>20.168700000000001</v>
      </c>
      <c r="G794">
        <f>SPY_IVOL!G794</f>
        <v>17.102699999999999</v>
      </c>
      <c r="H794">
        <f>SPY_IVOL!H794</f>
        <v>16.938500000000001</v>
      </c>
      <c r="I794">
        <f>VLOOKUP($A794,SPY_main!$A:$C,2,FALSE)</f>
        <v>133.83000000000001</v>
      </c>
      <c r="J794">
        <f>IFERROR(VLOOKUP($A794,SPY_main!$A:$C,3,FALSE),J793)</f>
        <v>1.9187000000000001</v>
      </c>
      <c r="K794">
        <f>IFERROR(VLOOKUP($A794,SPY_main!$E:$F,2,FALSE),K793)</f>
        <v>3</v>
      </c>
      <c r="L794">
        <f>IFERROR(VLOOKUP($A794,SPY_main!H:I,2,FALSE),L793)</f>
        <v>24.6</v>
      </c>
      <c r="M794">
        <f t="shared" si="84"/>
        <v>29.235099999999999</v>
      </c>
      <c r="N794">
        <f t="shared" si="85"/>
        <v>29.235099999999999</v>
      </c>
      <c r="O794">
        <f t="shared" si="86"/>
        <v>27.315000000000001</v>
      </c>
      <c r="P794">
        <f t="shared" si="87"/>
        <v>25.107500000000002</v>
      </c>
      <c r="Q794">
        <f t="shared" si="88"/>
        <v>22.6632</v>
      </c>
      <c r="R794">
        <f t="shared" si="89"/>
        <v>19.921399999999998</v>
      </c>
      <c r="S794">
        <f t="shared" si="90"/>
        <v>19.744199999999999</v>
      </c>
      <c r="T794">
        <f>IFERROR(VLOOKUP($A794,TY_main!A:B,2,FALSE),T793)</f>
        <v>83.5</v>
      </c>
    </row>
    <row r="795" spans="1:20" x14ac:dyDescent="0.25">
      <c r="A795" s="2">
        <f>SPY_IVOL!A795</f>
        <v>39513</v>
      </c>
      <c r="B795">
        <f>SPY_IVOL!B795</f>
        <v>29.761199999999999</v>
      </c>
      <c r="C795">
        <f>SPY_IVOL!C795</f>
        <v>29.761199999999999</v>
      </c>
      <c r="D795">
        <f>SPY_IVOL!D795</f>
        <v>27.779299999999999</v>
      </c>
      <c r="E795">
        <f>SPY_IVOL!E795</f>
        <v>25.5304</v>
      </c>
      <c r="F795">
        <f>SPY_IVOL!F795</f>
        <v>22.9422</v>
      </c>
      <c r="G795">
        <f>SPY_IVOL!G795</f>
        <v>20.022200000000002</v>
      </c>
      <c r="H795">
        <f>SPY_IVOL!H795</f>
        <v>19.891300000000001</v>
      </c>
      <c r="I795">
        <f>VLOOKUP($A795,SPY_main!$A:$C,2,FALSE)</f>
        <v>131.06</v>
      </c>
      <c r="J795">
        <f>IFERROR(VLOOKUP($A795,SPY_main!$A:$C,3,FALSE),J794)</f>
        <v>1.9593</v>
      </c>
      <c r="K795">
        <f>IFERROR(VLOOKUP($A795,SPY_main!$E:$F,2,FALSE),K794)</f>
        <v>2.99</v>
      </c>
      <c r="L795">
        <f>IFERROR(VLOOKUP($A795,SPY_main!H:I,2,FALSE),L794)</f>
        <v>27.55</v>
      </c>
      <c r="M795">
        <f t="shared" si="84"/>
        <v>32.484699999999997</v>
      </c>
      <c r="N795">
        <f t="shared" si="85"/>
        <v>32.484699999999997</v>
      </c>
      <c r="O795">
        <f t="shared" si="86"/>
        <v>30.633700000000001</v>
      </c>
      <c r="P795">
        <f t="shared" si="87"/>
        <v>28.5108</v>
      </c>
      <c r="Q795">
        <f t="shared" si="88"/>
        <v>24.981200000000001</v>
      </c>
      <c r="R795">
        <f t="shared" si="89"/>
        <v>22.161999999999999</v>
      </c>
      <c r="S795">
        <f t="shared" si="90"/>
        <v>22.452100000000002</v>
      </c>
      <c r="T795">
        <f>IFERROR(VLOOKUP($A795,TY_main!A:B,2,FALSE),T794)</f>
        <v>83.875</v>
      </c>
    </row>
    <row r="796" spans="1:20" x14ac:dyDescent="0.25">
      <c r="A796" s="2">
        <f>SPY_IVOL!A796</f>
        <v>39514</v>
      </c>
      <c r="B796">
        <f>SPY_IVOL!B796</f>
        <v>29.8002</v>
      </c>
      <c r="C796">
        <f>SPY_IVOL!C796</f>
        <v>29.8002</v>
      </c>
      <c r="D796">
        <f>SPY_IVOL!D796</f>
        <v>27.778199999999998</v>
      </c>
      <c r="E796">
        <f>SPY_IVOL!E796</f>
        <v>25.497599999999998</v>
      </c>
      <c r="F796">
        <f>SPY_IVOL!F796</f>
        <v>23.053599999999999</v>
      </c>
      <c r="G796">
        <f>SPY_IVOL!G796</f>
        <v>20.317799999999998</v>
      </c>
      <c r="H796">
        <f>SPY_IVOL!H796</f>
        <v>20.206499999999998</v>
      </c>
      <c r="I796">
        <f>VLOOKUP($A796,SPY_main!$A:$C,2,FALSE)</f>
        <v>129.71</v>
      </c>
      <c r="J796">
        <f>IFERROR(VLOOKUP($A796,SPY_main!$A:$C,3,FALSE),J795)</f>
        <v>1.9796</v>
      </c>
      <c r="K796">
        <f>IFERROR(VLOOKUP($A796,SPY_main!$E:$F,2,FALSE),K795)</f>
        <v>2.9387500000000002</v>
      </c>
      <c r="L796">
        <f>IFERROR(VLOOKUP($A796,SPY_main!H:I,2,FALSE),L795)</f>
        <v>27.49</v>
      </c>
      <c r="M796">
        <f t="shared" si="84"/>
        <v>32.3264</v>
      </c>
      <c r="N796">
        <f t="shared" si="85"/>
        <v>32.3264</v>
      </c>
      <c r="O796">
        <f t="shared" si="86"/>
        <v>30.3049</v>
      </c>
      <c r="P796">
        <f t="shared" si="87"/>
        <v>27.9954</v>
      </c>
      <c r="Q796">
        <f t="shared" si="88"/>
        <v>24.6402</v>
      </c>
      <c r="R796">
        <f t="shared" si="89"/>
        <v>22.089300000000001</v>
      </c>
      <c r="S796">
        <f t="shared" si="90"/>
        <v>22.422699999999999</v>
      </c>
      <c r="T796">
        <f>IFERROR(VLOOKUP($A796,TY_main!A:B,2,FALSE),T795)</f>
        <v>84.4375</v>
      </c>
    </row>
    <row r="797" spans="1:20" x14ac:dyDescent="0.25">
      <c r="A797" s="2">
        <f>SPY_IVOL!A797</f>
        <v>39517</v>
      </c>
      <c r="B797">
        <f>SPY_IVOL!B797</f>
        <v>32.1905</v>
      </c>
      <c r="C797">
        <f>SPY_IVOL!C797</f>
        <v>32.1905</v>
      </c>
      <c r="D797">
        <f>SPY_IVOL!D797</f>
        <v>30.034400000000002</v>
      </c>
      <c r="E797">
        <f>SPY_IVOL!E797</f>
        <v>27.610099999999999</v>
      </c>
      <c r="F797">
        <f>SPY_IVOL!F797</f>
        <v>24.916399999999999</v>
      </c>
      <c r="G797">
        <f>SPY_IVOL!G797</f>
        <v>21.893699999999999</v>
      </c>
      <c r="H797">
        <f>SPY_IVOL!H797</f>
        <v>21.7866</v>
      </c>
      <c r="I797">
        <f>VLOOKUP($A797,SPY_main!$A:$C,2,FALSE)</f>
        <v>128</v>
      </c>
      <c r="J797">
        <f>IFERROR(VLOOKUP($A797,SPY_main!$A:$C,3,FALSE),J796)</f>
        <v>2.0061</v>
      </c>
      <c r="K797">
        <f>IFERROR(VLOOKUP($A797,SPY_main!$E:$F,2,FALSE),K796)</f>
        <v>2.9012500000000001</v>
      </c>
      <c r="L797">
        <f>IFERROR(VLOOKUP($A797,SPY_main!H:I,2,FALSE),L796)</f>
        <v>29.38</v>
      </c>
      <c r="M797">
        <f t="shared" si="84"/>
        <v>35.457999999999998</v>
      </c>
      <c r="N797">
        <f t="shared" si="85"/>
        <v>35.457999999999998</v>
      </c>
      <c r="O797">
        <f t="shared" si="86"/>
        <v>32.982199999999999</v>
      </c>
      <c r="P797">
        <f t="shared" si="87"/>
        <v>30.317</v>
      </c>
      <c r="Q797">
        <f t="shared" si="88"/>
        <v>27.969100000000001</v>
      </c>
      <c r="R797">
        <f t="shared" si="89"/>
        <v>25.405200000000001</v>
      </c>
      <c r="S797">
        <f t="shared" si="90"/>
        <v>25.3979</v>
      </c>
      <c r="T797">
        <f>IFERROR(VLOOKUP($A797,TY_main!A:B,2,FALSE),T796)</f>
        <v>84.984375</v>
      </c>
    </row>
    <row r="798" spans="1:20" x14ac:dyDescent="0.25">
      <c r="A798" s="2">
        <f>SPY_IVOL!A798</f>
        <v>39518</v>
      </c>
      <c r="B798">
        <f>SPY_IVOL!B798</f>
        <v>28.616700000000002</v>
      </c>
      <c r="C798">
        <f>SPY_IVOL!C798</f>
        <v>28.616700000000002</v>
      </c>
      <c r="D798">
        <f>SPY_IVOL!D798</f>
        <v>26.3797</v>
      </c>
      <c r="E798">
        <f>SPY_IVOL!E798</f>
        <v>23.845600000000001</v>
      </c>
      <c r="F798">
        <f>SPY_IVOL!F798</f>
        <v>21.2577</v>
      </c>
      <c r="G798">
        <f>SPY_IVOL!G798</f>
        <v>18.307500000000001</v>
      </c>
      <c r="H798">
        <f>SPY_IVOL!H798</f>
        <v>18.203199999999999</v>
      </c>
      <c r="I798">
        <f>VLOOKUP($A798,SPY_main!$A:$C,2,FALSE)</f>
        <v>132.6</v>
      </c>
      <c r="J798">
        <f>IFERROR(VLOOKUP($A798,SPY_main!$A:$C,3,FALSE),J797)</f>
        <v>1.9365000000000001</v>
      </c>
      <c r="K798">
        <f>IFERROR(VLOOKUP($A798,SPY_main!$E:$F,2,FALSE),K797)</f>
        <v>2.8675000000000002</v>
      </c>
      <c r="L798">
        <f>IFERROR(VLOOKUP($A798,SPY_main!H:I,2,FALSE),L797)</f>
        <v>26.36</v>
      </c>
      <c r="M798">
        <f t="shared" si="84"/>
        <v>31.52</v>
      </c>
      <c r="N798">
        <f t="shared" si="85"/>
        <v>31.52</v>
      </c>
      <c r="O798">
        <f t="shared" si="86"/>
        <v>28.494700000000002</v>
      </c>
      <c r="P798">
        <f t="shared" si="87"/>
        <v>25.2087</v>
      </c>
      <c r="Q798">
        <f t="shared" si="88"/>
        <v>23.202000000000002</v>
      </c>
      <c r="R798">
        <f t="shared" si="89"/>
        <v>21.0046</v>
      </c>
      <c r="S798">
        <f t="shared" si="90"/>
        <v>20.996099999999998</v>
      </c>
      <c r="T798">
        <f>IFERROR(VLOOKUP($A798,TY_main!A:B,2,FALSE),T797)</f>
        <v>84</v>
      </c>
    </row>
    <row r="799" spans="1:20" x14ac:dyDescent="0.25">
      <c r="A799" s="2">
        <f>SPY_IVOL!A799</f>
        <v>39519</v>
      </c>
      <c r="B799">
        <f>SPY_IVOL!B799</f>
        <v>28.9664</v>
      </c>
      <c r="C799">
        <f>SPY_IVOL!C799</f>
        <v>28.9664</v>
      </c>
      <c r="D799">
        <f>SPY_IVOL!D799</f>
        <v>26.9131</v>
      </c>
      <c r="E799">
        <f>SPY_IVOL!E799</f>
        <v>24.605399999999999</v>
      </c>
      <c r="F799">
        <f>SPY_IVOL!F799</f>
        <v>21.899799999999999</v>
      </c>
      <c r="G799">
        <f>SPY_IVOL!G799</f>
        <v>18.809000000000001</v>
      </c>
      <c r="H799">
        <f>SPY_IVOL!H799</f>
        <v>18.733799999999999</v>
      </c>
      <c r="I799">
        <f>VLOOKUP($A799,SPY_main!$A:$C,2,FALSE)</f>
        <v>131.36000000000001</v>
      </c>
      <c r="J799">
        <f>IFERROR(VLOOKUP($A799,SPY_main!$A:$C,3,FALSE),J798)</f>
        <v>1.9548000000000001</v>
      </c>
      <c r="K799">
        <f>IFERROR(VLOOKUP($A799,SPY_main!$E:$F,2,FALSE),K798)</f>
        <v>2.85</v>
      </c>
      <c r="L799">
        <f>IFERROR(VLOOKUP($A799,SPY_main!H:I,2,FALSE),L798)</f>
        <v>27.22</v>
      </c>
      <c r="M799">
        <f t="shared" si="84"/>
        <v>32.896799999999999</v>
      </c>
      <c r="N799">
        <f t="shared" si="85"/>
        <v>32.896799999999999</v>
      </c>
      <c r="O799">
        <f t="shared" si="86"/>
        <v>29.9819</v>
      </c>
      <c r="P799">
        <f t="shared" si="87"/>
        <v>26.853200000000001</v>
      </c>
      <c r="Q799">
        <f t="shared" si="88"/>
        <v>24.981999999999999</v>
      </c>
      <c r="R799">
        <f t="shared" si="89"/>
        <v>22.9588</v>
      </c>
      <c r="S799">
        <f t="shared" si="90"/>
        <v>22.953299999999999</v>
      </c>
      <c r="T799">
        <f>IFERROR(VLOOKUP($A799,TY_main!A:B,2,FALSE),T798)</f>
        <v>84.71875</v>
      </c>
    </row>
    <row r="800" spans="1:20" x14ac:dyDescent="0.25">
      <c r="A800" s="2">
        <f>SPY_IVOL!A800</f>
        <v>39520</v>
      </c>
      <c r="B800">
        <f>SPY_IVOL!B800</f>
        <v>29.6447</v>
      </c>
      <c r="C800">
        <f>SPY_IVOL!C800</f>
        <v>29.6447</v>
      </c>
      <c r="D800">
        <f>SPY_IVOL!D800</f>
        <v>27.458500000000001</v>
      </c>
      <c r="E800">
        <f>SPY_IVOL!E800</f>
        <v>25.0092</v>
      </c>
      <c r="F800">
        <f>SPY_IVOL!F800</f>
        <v>22.402799999999999</v>
      </c>
      <c r="G800">
        <f>SPY_IVOL!G800</f>
        <v>19.450299999999999</v>
      </c>
      <c r="H800">
        <f>SPY_IVOL!H800</f>
        <v>19.3749</v>
      </c>
      <c r="I800">
        <f>VLOOKUP($A800,SPY_main!$A:$C,2,FALSE)</f>
        <v>131.65</v>
      </c>
      <c r="J800">
        <f>IFERROR(VLOOKUP($A800,SPY_main!$A:$C,3,FALSE),J799)</f>
        <v>1.9504999999999999</v>
      </c>
      <c r="K800">
        <f>IFERROR(VLOOKUP($A800,SPY_main!$E:$F,2,FALSE),K799)</f>
        <v>2.8</v>
      </c>
      <c r="L800">
        <f>IFERROR(VLOOKUP($A800,SPY_main!H:I,2,FALSE),L799)</f>
        <v>27.29</v>
      </c>
      <c r="M800">
        <f t="shared" si="84"/>
        <v>34.597299999999997</v>
      </c>
      <c r="N800">
        <f t="shared" si="85"/>
        <v>34.597299999999997</v>
      </c>
      <c r="O800">
        <f t="shared" si="86"/>
        <v>31.385999999999999</v>
      </c>
      <c r="P800">
        <f t="shared" si="87"/>
        <v>27.962299999999999</v>
      </c>
      <c r="Q800">
        <f t="shared" si="88"/>
        <v>26.005400000000002</v>
      </c>
      <c r="R800">
        <f t="shared" si="89"/>
        <v>23.898099999999999</v>
      </c>
      <c r="S800">
        <f t="shared" si="90"/>
        <v>23.898099999999999</v>
      </c>
      <c r="T800">
        <f>IFERROR(VLOOKUP($A800,TY_main!A:B,2,FALSE),T799)</f>
        <v>84.625</v>
      </c>
    </row>
    <row r="801" spans="1:20" x14ac:dyDescent="0.25">
      <c r="A801" s="2">
        <f>SPY_IVOL!A801</f>
        <v>39521</v>
      </c>
      <c r="B801">
        <f>SPY_IVOL!B801</f>
        <v>37.852899999999998</v>
      </c>
      <c r="C801">
        <f>SPY_IVOL!C801</f>
        <v>37.852899999999998</v>
      </c>
      <c r="D801">
        <f>SPY_IVOL!D801</f>
        <v>35.0032</v>
      </c>
      <c r="E801">
        <f>SPY_IVOL!E801</f>
        <v>31.895299999999999</v>
      </c>
      <c r="F801">
        <f>SPY_IVOL!F801</f>
        <v>28.567900000000002</v>
      </c>
      <c r="G801">
        <f>SPY_IVOL!G801</f>
        <v>24.832899999999999</v>
      </c>
      <c r="H801">
        <f>SPY_IVOL!H801</f>
        <v>24.832899999999999</v>
      </c>
      <c r="I801">
        <f>VLOOKUP($A801,SPY_main!$A:$C,2,FALSE)</f>
        <v>129.61000000000001</v>
      </c>
      <c r="J801">
        <f>IFERROR(VLOOKUP($A801,SPY_main!$A:$C,3,FALSE),J800)</f>
        <v>1.9812000000000001</v>
      </c>
      <c r="K801">
        <f>IFERROR(VLOOKUP($A801,SPY_main!$E:$F,2,FALSE),K800)</f>
        <v>2.7637499999999999</v>
      </c>
      <c r="L801">
        <f>IFERROR(VLOOKUP($A801,SPY_main!H:I,2,FALSE),L800)</f>
        <v>31.16</v>
      </c>
      <c r="M801">
        <f t="shared" si="84"/>
        <v>54.072000000000003</v>
      </c>
      <c r="N801">
        <f t="shared" si="85"/>
        <v>54.018300000000004</v>
      </c>
      <c r="O801">
        <f t="shared" si="86"/>
        <v>47.894300000000001</v>
      </c>
      <c r="P801">
        <f t="shared" si="87"/>
        <v>41.285400000000003</v>
      </c>
      <c r="Q801">
        <f t="shared" si="88"/>
        <v>37.103299999999997</v>
      </c>
      <c r="R801">
        <f t="shared" si="89"/>
        <v>32.517400000000002</v>
      </c>
      <c r="S801">
        <f t="shared" si="90"/>
        <v>32.517400000000002</v>
      </c>
      <c r="T801">
        <f>IFERROR(VLOOKUP($A801,TY_main!A:B,2,FALSE),T800)</f>
        <v>85.5625</v>
      </c>
    </row>
    <row r="802" spans="1:20" x14ac:dyDescent="0.25">
      <c r="A802" s="2">
        <f>SPY_IVOL!A802</f>
        <v>39524</v>
      </c>
      <c r="B802">
        <f>SPY_IVOL!B802</f>
        <v>38.554299999999998</v>
      </c>
      <c r="C802">
        <f>SPY_IVOL!C802</f>
        <v>38.554299999999998</v>
      </c>
      <c r="D802">
        <f>SPY_IVOL!D802</f>
        <v>35.536299999999997</v>
      </c>
      <c r="E802">
        <f>SPY_IVOL!E802</f>
        <v>32.147199999999998</v>
      </c>
      <c r="F802">
        <f>SPY_IVOL!F802</f>
        <v>28.610499999999998</v>
      </c>
      <c r="G802">
        <f>SPY_IVOL!G802</f>
        <v>24.569900000000001</v>
      </c>
      <c r="H802">
        <f>SPY_IVOL!H802</f>
        <v>24.473400000000002</v>
      </c>
      <c r="I802">
        <f>VLOOKUP($A802,SPY_main!$A:$C,2,FALSE)</f>
        <v>128.30000000000001</v>
      </c>
      <c r="J802">
        <f>IFERROR(VLOOKUP($A802,SPY_main!$A:$C,3,FALSE),J801)</f>
        <v>2.0013999999999998</v>
      </c>
      <c r="K802">
        <f>IFERROR(VLOOKUP($A802,SPY_main!$E:$F,2,FALSE),K801)</f>
        <v>2.5787499999999999</v>
      </c>
      <c r="L802">
        <f>IFERROR(VLOOKUP($A802,SPY_main!H:I,2,FALSE),L801)</f>
        <v>32.24</v>
      </c>
      <c r="M802">
        <f t="shared" si="84"/>
        <v>60.168799999999997</v>
      </c>
      <c r="N802">
        <f t="shared" si="85"/>
        <v>60.124899999999997</v>
      </c>
      <c r="O802">
        <f t="shared" si="86"/>
        <v>52.685499999999998</v>
      </c>
      <c r="P802">
        <f t="shared" si="87"/>
        <v>44.837899999999998</v>
      </c>
      <c r="Q802">
        <f t="shared" si="88"/>
        <v>42.6633</v>
      </c>
      <c r="R802">
        <f t="shared" si="89"/>
        <v>40.424500000000002</v>
      </c>
      <c r="S802">
        <f t="shared" si="90"/>
        <v>40.424500000000002</v>
      </c>
      <c r="T802">
        <f>IFERROR(VLOOKUP($A802,TY_main!A:B,2,FALSE),T801)</f>
        <v>86.109375</v>
      </c>
    </row>
    <row r="803" spans="1:20" x14ac:dyDescent="0.25">
      <c r="A803" s="2">
        <f>SPY_IVOL!A803</f>
        <v>39525</v>
      </c>
      <c r="B803">
        <f>SPY_IVOL!B803</f>
        <v>29.812100000000001</v>
      </c>
      <c r="C803">
        <f>SPY_IVOL!C803</f>
        <v>29.812100000000001</v>
      </c>
      <c r="D803">
        <f>SPY_IVOL!D803</f>
        <v>26.700700000000001</v>
      </c>
      <c r="E803">
        <f>SPY_IVOL!E803</f>
        <v>23.203600000000002</v>
      </c>
      <c r="F803">
        <f>SPY_IVOL!F803</f>
        <v>20.5669</v>
      </c>
      <c r="G803">
        <f>SPY_IVOL!G803</f>
        <v>17.5382</v>
      </c>
      <c r="H803">
        <f>SPY_IVOL!H803</f>
        <v>17.497399999999999</v>
      </c>
      <c r="I803">
        <f>VLOOKUP($A803,SPY_main!$A:$C,2,FALSE)</f>
        <v>133.63</v>
      </c>
      <c r="J803">
        <f>IFERROR(VLOOKUP($A803,SPY_main!$A:$C,3,FALSE),J802)</f>
        <v>1.9216</v>
      </c>
      <c r="K803">
        <f>IFERROR(VLOOKUP($A803,SPY_main!$E:$F,2,FALSE),K802)</f>
        <v>2.5418799999999999</v>
      </c>
      <c r="L803">
        <f>IFERROR(VLOOKUP($A803,SPY_main!H:I,2,FALSE),L802)</f>
        <v>25.79</v>
      </c>
      <c r="M803">
        <f t="shared" si="84"/>
        <v>52.271500000000003</v>
      </c>
      <c r="N803">
        <f t="shared" si="85"/>
        <v>52.1967</v>
      </c>
      <c r="O803">
        <f t="shared" si="86"/>
        <v>42.942500000000003</v>
      </c>
      <c r="P803">
        <f t="shared" si="87"/>
        <v>32.666600000000003</v>
      </c>
      <c r="Q803">
        <f t="shared" si="88"/>
        <v>32.760300000000001</v>
      </c>
      <c r="R803">
        <f t="shared" si="89"/>
        <v>32.851199999999999</v>
      </c>
      <c r="S803">
        <f t="shared" si="90"/>
        <v>32.851199999999999</v>
      </c>
      <c r="T803">
        <f>IFERROR(VLOOKUP($A803,TY_main!A:B,2,FALSE),T802)</f>
        <v>85.421875</v>
      </c>
    </row>
    <row r="804" spans="1:20" x14ac:dyDescent="0.25">
      <c r="A804" s="2">
        <f>SPY_IVOL!A804</f>
        <v>39526</v>
      </c>
      <c r="B804">
        <f>SPY_IVOL!B804</f>
        <v>33.632599999999996</v>
      </c>
      <c r="C804">
        <f>SPY_IVOL!C804</f>
        <v>33.632599999999996</v>
      </c>
      <c r="D804">
        <f>SPY_IVOL!D804</f>
        <v>30.621700000000001</v>
      </c>
      <c r="E804">
        <f>SPY_IVOL!E804</f>
        <v>27.257200000000001</v>
      </c>
      <c r="F804">
        <f>SPY_IVOL!F804</f>
        <v>24.234999999999999</v>
      </c>
      <c r="G804">
        <f>SPY_IVOL!G804</f>
        <v>20.777699999999999</v>
      </c>
      <c r="H804">
        <f>SPY_IVOL!H804</f>
        <v>20.724299999999999</v>
      </c>
      <c r="I804">
        <f>VLOOKUP($A804,SPY_main!$A:$C,2,FALSE)</f>
        <v>130.32</v>
      </c>
      <c r="J804">
        <f>IFERROR(VLOOKUP($A804,SPY_main!$A:$C,3,FALSE),J803)</f>
        <v>1.9703999999999999</v>
      </c>
      <c r="K804">
        <f>IFERROR(VLOOKUP($A804,SPY_main!$E:$F,2,FALSE),K803)</f>
        <v>2.5987499999999999</v>
      </c>
      <c r="L804">
        <f>IFERROR(VLOOKUP($A804,SPY_main!H:I,2,FALSE),L803)</f>
        <v>29.84</v>
      </c>
      <c r="M804">
        <f t="shared" si="84"/>
        <v>62.986699999999999</v>
      </c>
      <c r="N804">
        <f t="shared" si="85"/>
        <v>62.591799999999999</v>
      </c>
      <c r="O804">
        <f t="shared" si="86"/>
        <v>50.920699999999997</v>
      </c>
      <c r="P804">
        <f t="shared" si="87"/>
        <v>39.7761</v>
      </c>
      <c r="Q804">
        <f t="shared" si="88"/>
        <v>48.733899999999998</v>
      </c>
      <c r="R804">
        <f t="shared" si="89"/>
        <v>55.856000000000002</v>
      </c>
      <c r="S804">
        <f t="shared" si="90"/>
        <v>55.856000000000002</v>
      </c>
      <c r="T804">
        <f>IFERROR(VLOOKUP($A804,TY_main!A:B,2,FALSE),T803)</f>
        <v>85.921875</v>
      </c>
    </row>
    <row r="805" spans="1:20" x14ac:dyDescent="0.25">
      <c r="A805" s="2">
        <f>SPY_IVOL!A805</f>
        <v>39527</v>
      </c>
      <c r="B805">
        <f>SPY_IVOL!B805</f>
        <v>30.398</v>
      </c>
      <c r="C805">
        <f>SPY_IVOL!C805</f>
        <v>30.398</v>
      </c>
      <c r="D805">
        <f>SPY_IVOL!D805</f>
        <v>26.975899999999999</v>
      </c>
      <c r="E805">
        <f>SPY_IVOL!E805</f>
        <v>22.543500000000002</v>
      </c>
      <c r="F805">
        <f>SPY_IVOL!F805</f>
        <v>20.244</v>
      </c>
      <c r="G805">
        <f>SPY_IVOL!G805</f>
        <v>17.680800000000001</v>
      </c>
      <c r="H805">
        <f>SPY_IVOL!H805</f>
        <v>17.3644</v>
      </c>
      <c r="I805">
        <f>VLOOKUP($A805,SPY_main!$A:$C,2,FALSE)</f>
        <v>132.08000000000001</v>
      </c>
      <c r="J805">
        <f>IFERROR(VLOOKUP($A805,SPY_main!$A:$C,3,FALSE),J804)</f>
        <v>1.9440999999999999</v>
      </c>
      <c r="K805">
        <f>IFERROR(VLOOKUP($A805,SPY_main!$E:$F,2,FALSE),K804)</f>
        <v>2.6062500000000002</v>
      </c>
      <c r="L805">
        <f>IFERROR(VLOOKUP($A805,SPY_main!H:I,2,FALSE),L804)</f>
        <v>26.62</v>
      </c>
      <c r="M805">
        <f t="shared" si="84"/>
        <v>62.986699999999999</v>
      </c>
      <c r="N805">
        <f t="shared" si="85"/>
        <v>62.591799999999999</v>
      </c>
      <c r="O805">
        <f t="shared" si="86"/>
        <v>50.920699999999997</v>
      </c>
      <c r="P805">
        <f t="shared" si="87"/>
        <v>39.7761</v>
      </c>
      <c r="Q805">
        <f t="shared" si="88"/>
        <v>48.733899999999998</v>
      </c>
      <c r="R805">
        <f t="shared" si="89"/>
        <v>55.856000000000002</v>
      </c>
      <c r="S805">
        <f t="shared" si="90"/>
        <v>55.856000000000002</v>
      </c>
      <c r="T805">
        <f>IFERROR(VLOOKUP($A805,TY_main!A:B,2,FALSE),T804)</f>
        <v>86.0625</v>
      </c>
    </row>
    <row r="806" spans="1:20" x14ac:dyDescent="0.25">
      <c r="A806" s="2">
        <f>SPY_IVOL!A806</f>
        <v>39531</v>
      </c>
      <c r="B806">
        <f>SPY_IVOL!B806</f>
        <v>30.052600000000002</v>
      </c>
      <c r="C806">
        <f>SPY_IVOL!C806</f>
        <v>30.052600000000002</v>
      </c>
      <c r="D806">
        <f>SPY_IVOL!D806</f>
        <v>27.500499999999999</v>
      </c>
      <c r="E806">
        <f>SPY_IVOL!E806</f>
        <v>24.2469</v>
      </c>
      <c r="F806">
        <f>SPY_IVOL!F806</f>
        <v>21.637599999999999</v>
      </c>
      <c r="G806">
        <f>SPY_IVOL!G806</f>
        <v>18.712900000000001</v>
      </c>
      <c r="H806">
        <f>SPY_IVOL!H806</f>
        <v>18.262599999999999</v>
      </c>
      <c r="I806">
        <f>VLOOKUP($A806,SPY_main!$A:$C,2,FALSE)</f>
        <v>134.72</v>
      </c>
      <c r="J806">
        <f>IFERROR(VLOOKUP($A806,SPY_main!$A:$C,3,FALSE),J805)</f>
        <v>1.9059999999999999</v>
      </c>
      <c r="K806">
        <f>IFERROR(VLOOKUP($A806,SPY_main!$E:$F,2,FALSE),K805)</f>
        <v>2.6062500000000002</v>
      </c>
      <c r="L806">
        <f>IFERROR(VLOOKUP($A806,SPY_main!H:I,2,FALSE),L805)</f>
        <v>25.73</v>
      </c>
      <c r="M806">
        <f t="shared" si="84"/>
        <v>32.924500000000002</v>
      </c>
      <c r="N806">
        <f t="shared" si="85"/>
        <v>32.924500000000002</v>
      </c>
      <c r="O806">
        <f t="shared" si="86"/>
        <v>28.6126</v>
      </c>
      <c r="P806">
        <f t="shared" si="87"/>
        <v>22.833200000000001</v>
      </c>
      <c r="Q806">
        <f t="shared" si="88"/>
        <v>20.502199999999998</v>
      </c>
      <c r="R806">
        <f t="shared" si="89"/>
        <v>17.936</v>
      </c>
      <c r="S806">
        <f t="shared" si="90"/>
        <v>17.612300000000001</v>
      </c>
      <c r="T806">
        <f>IFERROR(VLOOKUP($A806,TY_main!A:B,2,FALSE),T805)</f>
        <v>84.90625</v>
      </c>
    </row>
    <row r="807" spans="1:20" x14ac:dyDescent="0.25">
      <c r="A807" s="2">
        <f>SPY_IVOL!A807</f>
        <v>39532</v>
      </c>
      <c r="B807">
        <f>SPY_IVOL!B807</f>
        <v>30.259399999999999</v>
      </c>
      <c r="C807">
        <f>SPY_IVOL!C807</f>
        <v>30.259399999999999</v>
      </c>
      <c r="D807">
        <f>SPY_IVOL!D807</f>
        <v>27.702500000000001</v>
      </c>
      <c r="E807">
        <f>SPY_IVOL!E807</f>
        <v>24.420500000000001</v>
      </c>
      <c r="F807">
        <f>SPY_IVOL!F807</f>
        <v>21.855499999999999</v>
      </c>
      <c r="G807">
        <f>SPY_IVOL!G807</f>
        <v>19.004999999999999</v>
      </c>
      <c r="H807">
        <f>SPY_IVOL!H807</f>
        <v>18.5444</v>
      </c>
      <c r="I807">
        <f>VLOOKUP($A807,SPY_main!$A:$C,2,FALSE)</f>
        <v>134.85</v>
      </c>
      <c r="J807">
        <f>IFERROR(VLOOKUP($A807,SPY_main!$A:$C,3,FALSE),J806)</f>
        <v>1.9041999999999999</v>
      </c>
      <c r="K807">
        <f>IFERROR(VLOOKUP($A807,SPY_main!$E:$F,2,FALSE),K806)</f>
        <v>2.6549999999999998</v>
      </c>
      <c r="L807">
        <f>IFERROR(VLOOKUP($A807,SPY_main!H:I,2,FALSE),L806)</f>
        <v>25.72</v>
      </c>
      <c r="M807">
        <f t="shared" si="84"/>
        <v>33.2194</v>
      </c>
      <c r="N807">
        <f t="shared" si="85"/>
        <v>33.2194</v>
      </c>
      <c r="O807">
        <f t="shared" si="86"/>
        <v>28.608899999999998</v>
      </c>
      <c r="P807">
        <f t="shared" si="87"/>
        <v>22.434100000000001</v>
      </c>
      <c r="Q807">
        <f t="shared" si="88"/>
        <v>21.261099999999999</v>
      </c>
      <c r="R807">
        <f t="shared" si="89"/>
        <v>20.019400000000001</v>
      </c>
      <c r="S807">
        <f t="shared" si="90"/>
        <v>19.887499999999999</v>
      </c>
      <c r="T807">
        <f>IFERROR(VLOOKUP($A807,TY_main!A:B,2,FALSE),T806)</f>
        <v>85.140625</v>
      </c>
    </row>
    <row r="808" spans="1:20" x14ac:dyDescent="0.25">
      <c r="A808" s="2">
        <f>SPY_IVOL!A808</f>
        <v>39533</v>
      </c>
      <c r="B808">
        <f>SPY_IVOL!B808</f>
        <v>30.2179</v>
      </c>
      <c r="C808">
        <f>SPY_IVOL!C808</f>
        <v>30.2179</v>
      </c>
      <c r="D808">
        <f>SPY_IVOL!D808</f>
        <v>27.933499999999999</v>
      </c>
      <c r="E808">
        <f>SPY_IVOL!E808</f>
        <v>25.056699999999999</v>
      </c>
      <c r="F808">
        <f>SPY_IVOL!F808</f>
        <v>22.516300000000001</v>
      </c>
      <c r="G808">
        <f>SPY_IVOL!G808</f>
        <v>19.679400000000001</v>
      </c>
      <c r="H808">
        <f>SPY_IVOL!H808</f>
        <v>19.241700000000002</v>
      </c>
      <c r="I808">
        <f>VLOOKUP($A808,SPY_main!$A:$C,2,FALSE)</f>
        <v>133.19999999999999</v>
      </c>
      <c r="J808">
        <f>IFERROR(VLOOKUP($A808,SPY_main!$A:$C,3,FALSE),J807)</f>
        <v>1.9278</v>
      </c>
      <c r="K808">
        <f>IFERROR(VLOOKUP($A808,SPY_main!$E:$F,2,FALSE),K807)</f>
        <v>2.6712500000000001</v>
      </c>
      <c r="L808">
        <f>IFERROR(VLOOKUP($A808,SPY_main!H:I,2,FALSE),L807)</f>
        <v>26.08</v>
      </c>
      <c r="M808">
        <f t="shared" si="84"/>
        <v>33.101999999999997</v>
      </c>
      <c r="N808">
        <f t="shared" si="85"/>
        <v>33.101999999999997</v>
      </c>
      <c r="O808">
        <f t="shared" si="86"/>
        <v>28.249700000000001</v>
      </c>
      <c r="P808">
        <f t="shared" si="87"/>
        <v>21.657599999999999</v>
      </c>
      <c r="Q808">
        <f t="shared" si="88"/>
        <v>23.073599999999999</v>
      </c>
      <c r="R808">
        <f t="shared" si="89"/>
        <v>24.407699999999998</v>
      </c>
      <c r="S808">
        <f t="shared" si="90"/>
        <v>24.540400000000002</v>
      </c>
      <c r="T808">
        <f>IFERROR(VLOOKUP($A808,TY_main!A:B,2,FALSE),T807)</f>
        <v>85.21875</v>
      </c>
    </row>
    <row r="809" spans="1:20" x14ac:dyDescent="0.25">
      <c r="A809" s="2">
        <f>SPY_IVOL!A809</f>
        <v>39534</v>
      </c>
      <c r="B809">
        <f>SPY_IVOL!B809</f>
        <v>30.1036</v>
      </c>
      <c r="C809">
        <f>SPY_IVOL!C809</f>
        <v>30.1036</v>
      </c>
      <c r="D809">
        <f>SPY_IVOL!D809</f>
        <v>27.807700000000001</v>
      </c>
      <c r="E809">
        <f>SPY_IVOL!E809</f>
        <v>24.9468</v>
      </c>
      <c r="F809">
        <f>SPY_IVOL!F809</f>
        <v>22.323799999999999</v>
      </c>
      <c r="G809">
        <f>SPY_IVOL!G809</f>
        <v>19.3659</v>
      </c>
      <c r="H809">
        <f>SPY_IVOL!H809</f>
        <v>18.945399999999999</v>
      </c>
      <c r="I809">
        <f>VLOOKUP($A809,SPY_main!$A:$C,2,FALSE)</f>
        <v>132.78</v>
      </c>
      <c r="J809">
        <f>IFERROR(VLOOKUP($A809,SPY_main!$A:$C,3,FALSE),J808)</f>
        <v>1.9339</v>
      </c>
      <c r="K809">
        <f>IFERROR(VLOOKUP($A809,SPY_main!$E:$F,2,FALSE),K808)</f>
        <v>2.69625</v>
      </c>
      <c r="L809">
        <f>IFERROR(VLOOKUP($A809,SPY_main!H:I,2,FALSE),L808)</f>
        <v>25.88</v>
      </c>
      <c r="M809">
        <f t="shared" si="84"/>
        <v>33.528100000000002</v>
      </c>
      <c r="N809">
        <f t="shared" si="85"/>
        <v>33.528100000000002</v>
      </c>
      <c r="O809">
        <f t="shared" si="86"/>
        <v>27.9605</v>
      </c>
      <c r="P809">
        <f t="shared" si="87"/>
        <v>20.062999999999999</v>
      </c>
      <c r="Q809">
        <f t="shared" si="88"/>
        <v>19.436399999999999</v>
      </c>
      <c r="R809">
        <f t="shared" si="89"/>
        <v>18.795000000000002</v>
      </c>
      <c r="S809">
        <f t="shared" si="90"/>
        <v>18.727</v>
      </c>
      <c r="T809">
        <f>IFERROR(VLOOKUP($A809,TY_main!A:B,2,FALSE),T808)</f>
        <v>85.015625</v>
      </c>
    </row>
    <row r="810" spans="1:20" x14ac:dyDescent="0.25">
      <c r="A810" s="2">
        <f>SPY_IVOL!A810</f>
        <v>39535</v>
      </c>
      <c r="B810">
        <f>SPY_IVOL!B810</f>
        <v>29.659199999999998</v>
      </c>
      <c r="C810">
        <f>SPY_IVOL!C810</f>
        <v>29.659199999999998</v>
      </c>
      <c r="D810">
        <f>SPY_IVOL!D810</f>
        <v>27.607099999999999</v>
      </c>
      <c r="E810">
        <f>SPY_IVOL!E810</f>
        <v>25.060500000000001</v>
      </c>
      <c r="F810">
        <f>SPY_IVOL!F810</f>
        <v>22.5336</v>
      </c>
      <c r="G810">
        <f>SPY_IVOL!G810</f>
        <v>19.696000000000002</v>
      </c>
      <c r="H810">
        <f>SPY_IVOL!H810</f>
        <v>19.276199999999999</v>
      </c>
      <c r="I810">
        <f>VLOOKUP($A810,SPY_main!$A:$C,2,FALSE)</f>
        <v>131.51</v>
      </c>
      <c r="J810">
        <f>IFERROR(VLOOKUP($A810,SPY_main!$A:$C,3,FALSE),J809)</f>
        <v>1.9525999999999999</v>
      </c>
      <c r="K810">
        <f>IFERROR(VLOOKUP($A810,SPY_main!$E:$F,2,FALSE),K809)</f>
        <v>2.6974999999999998</v>
      </c>
      <c r="L810">
        <f>IFERROR(VLOOKUP($A810,SPY_main!H:I,2,FALSE),L809)</f>
        <v>25.71</v>
      </c>
      <c r="M810">
        <f t="shared" si="84"/>
        <v>35.108600000000003</v>
      </c>
      <c r="N810">
        <f t="shared" si="85"/>
        <v>35.108600000000003</v>
      </c>
      <c r="O810">
        <f t="shared" si="86"/>
        <v>28.35</v>
      </c>
      <c r="P810">
        <f t="shared" si="87"/>
        <v>18.077999999999999</v>
      </c>
      <c r="Q810">
        <f t="shared" si="88"/>
        <v>18.425000000000001</v>
      </c>
      <c r="R810">
        <f t="shared" si="89"/>
        <v>18.822600000000001</v>
      </c>
      <c r="S810">
        <f t="shared" si="90"/>
        <v>18.865200000000002</v>
      </c>
      <c r="T810">
        <f>IFERROR(VLOOKUP($A810,TY_main!A:B,2,FALSE),T809)</f>
        <v>85.265625</v>
      </c>
    </row>
    <row r="811" spans="1:20" x14ac:dyDescent="0.25">
      <c r="A811" s="2">
        <f>SPY_IVOL!A811</f>
        <v>39538</v>
      </c>
      <c r="B811">
        <f>SPY_IVOL!B811</f>
        <v>30.172000000000001</v>
      </c>
      <c r="C811">
        <f>SPY_IVOL!C811</f>
        <v>30.172000000000001</v>
      </c>
      <c r="D811">
        <f>SPY_IVOL!D811</f>
        <v>27.915900000000001</v>
      </c>
      <c r="E811">
        <f>SPY_IVOL!E811</f>
        <v>25.1083</v>
      </c>
      <c r="F811">
        <f>SPY_IVOL!F811</f>
        <v>22.539000000000001</v>
      </c>
      <c r="G811">
        <f>SPY_IVOL!G811</f>
        <v>19.6539</v>
      </c>
      <c r="H811">
        <f>SPY_IVOL!H811</f>
        <v>19.2424</v>
      </c>
      <c r="I811">
        <f>VLOOKUP($A811,SPY_main!$A:$C,2,FALSE)</f>
        <v>131.97</v>
      </c>
      <c r="J811">
        <f>IFERROR(VLOOKUP($A811,SPY_main!$A:$C,3,FALSE),J810)</f>
        <v>1.9457</v>
      </c>
      <c r="K811">
        <f>IFERROR(VLOOKUP($A811,SPY_main!$E:$F,2,FALSE),K810)</f>
        <v>2.6881300000000001</v>
      </c>
      <c r="L811">
        <f>IFERROR(VLOOKUP($A811,SPY_main!H:I,2,FALSE),L810)</f>
        <v>25.61</v>
      </c>
      <c r="M811">
        <f t="shared" si="84"/>
        <v>35.108600000000003</v>
      </c>
      <c r="N811">
        <f t="shared" si="85"/>
        <v>35.108600000000003</v>
      </c>
      <c r="O811">
        <f t="shared" si="86"/>
        <v>28.35</v>
      </c>
      <c r="P811">
        <f t="shared" si="87"/>
        <v>18.077999999999999</v>
      </c>
      <c r="Q811">
        <f t="shared" si="88"/>
        <v>18.425000000000001</v>
      </c>
      <c r="R811">
        <f t="shared" si="89"/>
        <v>18.822600000000001</v>
      </c>
      <c r="S811">
        <f t="shared" si="90"/>
        <v>18.865200000000002</v>
      </c>
      <c r="T811">
        <f>IFERROR(VLOOKUP($A811,TY_main!A:B,2,FALSE),T810)</f>
        <v>85.4375</v>
      </c>
    </row>
    <row r="812" spans="1:20" x14ac:dyDescent="0.25">
      <c r="A812" s="2">
        <f>SPY_IVOL!A812</f>
        <v>39539</v>
      </c>
      <c r="B812">
        <f>SPY_IVOL!B812</f>
        <v>26.208500000000001</v>
      </c>
      <c r="C812">
        <f>SPY_IVOL!C812</f>
        <v>26.208500000000001</v>
      </c>
      <c r="D812">
        <f>SPY_IVOL!D812</f>
        <v>24.398599999999998</v>
      </c>
      <c r="E812">
        <f>SPY_IVOL!E812</f>
        <v>22.0762</v>
      </c>
      <c r="F812">
        <f>SPY_IVOL!F812</f>
        <v>20.170200000000001</v>
      </c>
      <c r="G812">
        <f>SPY_IVOL!G812</f>
        <v>18.1129</v>
      </c>
      <c r="H812">
        <f>SPY_IVOL!H812</f>
        <v>17.739000000000001</v>
      </c>
      <c r="I812">
        <f>VLOOKUP($A812,SPY_main!$A:$C,2,FALSE)</f>
        <v>136.61000000000001</v>
      </c>
      <c r="J812">
        <f>IFERROR(VLOOKUP($A812,SPY_main!$A:$C,3,FALSE),J811)</f>
        <v>1.8796999999999999</v>
      </c>
      <c r="K812">
        <f>IFERROR(VLOOKUP($A812,SPY_main!$E:$F,2,FALSE),K811)</f>
        <v>2.6837499999999999</v>
      </c>
      <c r="L812">
        <f>IFERROR(VLOOKUP($A812,SPY_main!H:I,2,FALSE),L811)</f>
        <v>22.68</v>
      </c>
      <c r="M812">
        <f t="shared" si="84"/>
        <v>27.4895</v>
      </c>
      <c r="N812">
        <f t="shared" si="85"/>
        <v>27.4895</v>
      </c>
      <c r="O812">
        <f t="shared" si="86"/>
        <v>24.89</v>
      </c>
      <c r="P812">
        <f t="shared" si="87"/>
        <v>21.5517</v>
      </c>
      <c r="Q812">
        <f t="shared" si="88"/>
        <v>18.915900000000001</v>
      </c>
      <c r="R812">
        <f t="shared" si="89"/>
        <v>15.891</v>
      </c>
      <c r="S812">
        <f t="shared" si="90"/>
        <v>15.441000000000001</v>
      </c>
      <c r="T812">
        <f>IFERROR(VLOOKUP($A812,TY_main!A:B,2,FALSE),T811)</f>
        <v>84.546875</v>
      </c>
    </row>
    <row r="813" spans="1:20" x14ac:dyDescent="0.25">
      <c r="A813" s="2">
        <f>SPY_IVOL!A813</f>
        <v>39540</v>
      </c>
      <c r="B813">
        <f>SPY_IVOL!B813</f>
        <v>26.796600000000002</v>
      </c>
      <c r="C813">
        <f>SPY_IVOL!C813</f>
        <v>26.796600000000002</v>
      </c>
      <c r="D813">
        <f>SPY_IVOL!D813</f>
        <v>25.010899999999999</v>
      </c>
      <c r="E813">
        <f>SPY_IVOL!E813</f>
        <v>22.719899999999999</v>
      </c>
      <c r="F813">
        <f>SPY_IVOL!F813</f>
        <v>20.875299999999999</v>
      </c>
      <c r="G813">
        <f>SPY_IVOL!G813</f>
        <v>18.902799999999999</v>
      </c>
      <c r="H813">
        <f>SPY_IVOL!H813</f>
        <v>18.5395</v>
      </c>
      <c r="I813">
        <f>VLOOKUP($A813,SPY_main!$A:$C,2,FALSE)</f>
        <v>136.69999999999999</v>
      </c>
      <c r="J813">
        <f>IFERROR(VLOOKUP($A813,SPY_main!$A:$C,3,FALSE),J812)</f>
        <v>1.8784000000000001</v>
      </c>
      <c r="K813">
        <f>IFERROR(VLOOKUP($A813,SPY_main!$E:$F,2,FALSE),K812)</f>
        <v>2.7</v>
      </c>
      <c r="L813">
        <f>IFERROR(VLOOKUP($A813,SPY_main!H:I,2,FALSE),L812)</f>
        <v>23.43</v>
      </c>
      <c r="M813">
        <f t="shared" si="84"/>
        <v>27.494599999999998</v>
      </c>
      <c r="N813">
        <f t="shared" si="85"/>
        <v>27.494599999999998</v>
      </c>
      <c r="O813">
        <f t="shared" si="86"/>
        <v>25.088799999999999</v>
      </c>
      <c r="P813">
        <f t="shared" si="87"/>
        <v>22.0428</v>
      </c>
      <c r="Q813">
        <f t="shared" si="88"/>
        <v>19.5289</v>
      </c>
      <c r="R813">
        <f t="shared" si="89"/>
        <v>16.668700000000001</v>
      </c>
      <c r="S813">
        <f t="shared" si="90"/>
        <v>16.258700000000001</v>
      </c>
      <c r="T813">
        <f>IFERROR(VLOOKUP($A813,TY_main!A:B,2,FALSE),T812)</f>
        <v>84.34375</v>
      </c>
    </row>
    <row r="814" spans="1:20" x14ac:dyDescent="0.25">
      <c r="A814" s="2">
        <f>SPY_IVOL!A814</f>
        <v>39541</v>
      </c>
      <c r="B814">
        <f>SPY_IVOL!B814</f>
        <v>26.439800000000002</v>
      </c>
      <c r="C814">
        <f>SPY_IVOL!C814</f>
        <v>26.439800000000002</v>
      </c>
      <c r="D814">
        <f>SPY_IVOL!D814</f>
        <v>24.7987</v>
      </c>
      <c r="E814">
        <f>SPY_IVOL!E814</f>
        <v>22.716200000000001</v>
      </c>
      <c r="F814">
        <f>SPY_IVOL!F814</f>
        <v>20.778400000000001</v>
      </c>
      <c r="G814">
        <f>SPY_IVOL!G814</f>
        <v>18.664899999999999</v>
      </c>
      <c r="H814">
        <f>SPY_IVOL!H814</f>
        <v>18.284099999999999</v>
      </c>
      <c r="I814">
        <f>VLOOKUP($A814,SPY_main!$A:$C,2,FALSE)</f>
        <v>137.04</v>
      </c>
      <c r="J814">
        <f>IFERROR(VLOOKUP($A814,SPY_main!$A:$C,3,FALSE),J813)</f>
        <v>1.8737999999999999</v>
      </c>
      <c r="K814">
        <f>IFERROR(VLOOKUP($A814,SPY_main!$E:$F,2,FALSE),K813)</f>
        <v>2.7275</v>
      </c>
      <c r="L814">
        <f>IFERROR(VLOOKUP($A814,SPY_main!H:I,2,FALSE),L813)</f>
        <v>23.21</v>
      </c>
      <c r="M814">
        <f t="shared" si="84"/>
        <v>26.908000000000001</v>
      </c>
      <c r="N814">
        <f t="shared" si="85"/>
        <v>26.908000000000001</v>
      </c>
      <c r="O814">
        <f t="shared" si="86"/>
        <v>24.6371</v>
      </c>
      <c r="P814">
        <f t="shared" si="87"/>
        <v>21.770399999999999</v>
      </c>
      <c r="Q814">
        <f t="shared" si="88"/>
        <v>19.4955</v>
      </c>
      <c r="R814">
        <f t="shared" si="89"/>
        <v>16.948</v>
      </c>
      <c r="S814">
        <f t="shared" si="90"/>
        <v>16.582599999999999</v>
      </c>
      <c r="T814">
        <f>IFERROR(VLOOKUP($A814,TY_main!A:B,2,FALSE),T813)</f>
        <v>84.34375</v>
      </c>
    </row>
    <row r="815" spans="1:20" x14ac:dyDescent="0.25">
      <c r="A815" s="2">
        <f>SPY_IVOL!A815</f>
        <v>39542</v>
      </c>
      <c r="B815">
        <f>SPY_IVOL!B815</f>
        <v>26.156099999999999</v>
      </c>
      <c r="C815">
        <f>SPY_IVOL!C815</f>
        <v>26.156099999999999</v>
      </c>
      <c r="D815">
        <f>SPY_IVOL!D815</f>
        <v>24.428899999999999</v>
      </c>
      <c r="E815">
        <f>SPY_IVOL!E815</f>
        <v>22.222000000000001</v>
      </c>
      <c r="F815">
        <f>SPY_IVOL!F815</f>
        <v>20.375699999999998</v>
      </c>
      <c r="G815">
        <f>SPY_IVOL!G815</f>
        <v>18.3871</v>
      </c>
      <c r="H815">
        <f>SPY_IVOL!H815</f>
        <v>18.027000000000001</v>
      </c>
      <c r="I815">
        <f>VLOOKUP($A815,SPY_main!$A:$C,2,FALSE)</f>
        <v>136.88999999999999</v>
      </c>
      <c r="J815">
        <f>IFERROR(VLOOKUP($A815,SPY_main!$A:$C,3,FALSE),J814)</f>
        <v>1.8757999999999999</v>
      </c>
      <c r="K815">
        <f>IFERROR(VLOOKUP($A815,SPY_main!$E:$F,2,FALSE),K814)</f>
        <v>2.7275</v>
      </c>
      <c r="L815">
        <f>IFERROR(VLOOKUP($A815,SPY_main!H:I,2,FALSE),L814)</f>
        <v>22.45</v>
      </c>
      <c r="M815">
        <f t="shared" si="84"/>
        <v>25.927</v>
      </c>
      <c r="N815">
        <f t="shared" si="85"/>
        <v>25.927</v>
      </c>
      <c r="O815">
        <f t="shared" si="86"/>
        <v>23.469899999999999</v>
      </c>
      <c r="P815">
        <f t="shared" si="87"/>
        <v>20.3414</v>
      </c>
      <c r="Q815">
        <f t="shared" si="88"/>
        <v>18.286300000000001</v>
      </c>
      <c r="R815">
        <f t="shared" si="89"/>
        <v>16.004999999999999</v>
      </c>
      <c r="S815">
        <f t="shared" si="90"/>
        <v>15.6965</v>
      </c>
      <c r="T815">
        <f>IFERROR(VLOOKUP($A815,TY_main!A:B,2,FALSE),T814)</f>
        <v>84.984375</v>
      </c>
    </row>
    <row r="816" spans="1:20" x14ac:dyDescent="0.25">
      <c r="A816" s="2">
        <f>SPY_IVOL!A816</f>
        <v>39545</v>
      </c>
      <c r="B816">
        <f>SPY_IVOL!B816</f>
        <v>26.114799999999999</v>
      </c>
      <c r="C816">
        <f>SPY_IVOL!C816</f>
        <v>26.114799999999999</v>
      </c>
      <c r="D816">
        <f>SPY_IVOL!D816</f>
        <v>24.312999999999999</v>
      </c>
      <c r="E816">
        <f>SPY_IVOL!E816</f>
        <v>22.007999999999999</v>
      </c>
      <c r="F816">
        <f>SPY_IVOL!F816</f>
        <v>20.157499999999999</v>
      </c>
      <c r="G816">
        <f>SPY_IVOL!G816</f>
        <v>18.1676</v>
      </c>
      <c r="H816">
        <f>SPY_IVOL!H816</f>
        <v>17.813099999999999</v>
      </c>
      <c r="I816">
        <f>VLOOKUP($A816,SPY_main!$A:$C,2,FALSE)</f>
        <v>136.96</v>
      </c>
      <c r="J816">
        <f>IFERROR(VLOOKUP($A816,SPY_main!$A:$C,3,FALSE),J815)</f>
        <v>1.8749</v>
      </c>
      <c r="K816">
        <f>IFERROR(VLOOKUP($A816,SPY_main!$E:$F,2,FALSE),K815)</f>
        <v>2.71</v>
      </c>
      <c r="L816">
        <f>IFERROR(VLOOKUP($A816,SPY_main!H:I,2,FALSE),L815)</f>
        <v>22.42</v>
      </c>
      <c r="M816">
        <f t="shared" si="84"/>
        <v>27.6281</v>
      </c>
      <c r="N816">
        <f t="shared" si="85"/>
        <v>27.6281</v>
      </c>
      <c r="O816">
        <f t="shared" si="86"/>
        <v>24.694600000000001</v>
      </c>
      <c r="P816">
        <f t="shared" si="87"/>
        <v>20.878699999999998</v>
      </c>
      <c r="Q816">
        <f t="shared" si="88"/>
        <v>19.385300000000001</v>
      </c>
      <c r="R816">
        <f t="shared" si="89"/>
        <v>17.8413</v>
      </c>
      <c r="S816">
        <f t="shared" si="90"/>
        <v>17.632899999999999</v>
      </c>
      <c r="T816">
        <f>IFERROR(VLOOKUP($A816,TY_main!A:B,2,FALSE),T815)</f>
        <v>84.390625</v>
      </c>
    </row>
    <row r="817" spans="1:20" x14ac:dyDescent="0.25">
      <c r="A817" s="2">
        <f>SPY_IVOL!A817</f>
        <v>39546</v>
      </c>
      <c r="B817">
        <f>SPY_IVOL!B817</f>
        <v>25.799299999999999</v>
      </c>
      <c r="C817">
        <f>SPY_IVOL!C817</f>
        <v>25.799299999999999</v>
      </c>
      <c r="D817">
        <f>SPY_IVOL!D817</f>
        <v>24.0077</v>
      </c>
      <c r="E817">
        <f>SPY_IVOL!E817</f>
        <v>21.742799999999999</v>
      </c>
      <c r="F817">
        <f>SPY_IVOL!F817</f>
        <v>19.898099999999999</v>
      </c>
      <c r="G817">
        <f>SPY_IVOL!G817</f>
        <v>17.900600000000001</v>
      </c>
      <c r="H817">
        <f>SPY_IVOL!H817</f>
        <v>17.570900000000002</v>
      </c>
      <c r="I817">
        <f>VLOOKUP($A817,SPY_main!$A:$C,2,FALSE)</f>
        <v>136.82</v>
      </c>
      <c r="J817">
        <f>IFERROR(VLOOKUP($A817,SPY_main!$A:$C,3,FALSE),J816)</f>
        <v>1.8768</v>
      </c>
      <c r="K817">
        <f>IFERROR(VLOOKUP($A817,SPY_main!$E:$F,2,FALSE),K816)</f>
        <v>2.71</v>
      </c>
      <c r="L817">
        <f>IFERROR(VLOOKUP($A817,SPY_main!H:I,2,FALSE),L816)</f>
        <v>22.36</v>
      </c>
      <c r="M817">
        <f t="shared" si="84"/>
        <v>27.369700000000002</v>
      </c>
      <c r="N817">
        <f t="shared" si="85"/>
        <v>27.369700000000002</v>
      </c>
      <c r="O817">
        <f t="shared" si="86"/>
        <v>24.319299999999998</v>
      </c>
      <c r="P817">
        <f t="shared" si="87"/>
        <v>20.336500000000001</v>
      </c>
      <c r="Q817">
        <f t="shared" si="88"/>
        <v>19.105</v>
      </c>
      <c r="R817">
        <f t="shared" si="89"/>
        <v>17.8569</v>
      </c>
      <c r="S817">
        <f t="shared" si="90"/>
        <v>17.696100000000001</v>
      </c>
      <c r="T817">
        <f>IFERROR(VLOOKUP($A817,TY_main!A:B,2,FALSE),T816)</f>
        <v>84.375</v>
      </c>
    </row>
    <row r="818" spans="1:20" x14ac:dyDescent="0.25">
      <c r="A818" s="2">
        <f>SPY_IVOL!A818</f>
        <v>39547</v>
      </c>
      <c r="B818">
        <f>SPY_IVOL!B818</f>
        <v>26.444500000000001</v>
      </c>
      <c r="C818">
        <f>SPY_IVOL!C818</f>
        <v>26.444500000000001</v>
      </c>
      <c r="D818">
        <f>SPY_IVOL!D818</f>
        <v>24.6477</v>
      </c>
      <c r="E818">
        <f>SPY_IVOL!E818</f>
        <v>22.361999999999998</v>
      </c>
      <c r="F818">
        <f>SPY_IVOL!F818</f>
        <v>20.3766</v>
      </c>
      <c r="G818">
        <f>SPY_IVOL!G818</f>
        <v>18.211099999999998</v>
      </c>
      <c r="H818">
        <f>SPY_IVOL!H818</f>
        <v>17.832999999999998</v>
      </c>
      <c r="I818">
        <f>VLOOKUP($A818,SPY_main!$A:$C,2,FALSE)</f>
        <v>135.83000000000001</v>
      </c>
      <c r="J818">
        <f>IFERROR(VLOOKUP($A818,SPY_main!$A:$C,3,FALSE),J817)</f>
        <v>1.8905000000000001</v>
      </c>
      <c r="K818">
        <f>IFERROR(VLOOKUP($A818,SPY_main!$E:$F,2,FALSE),K817)</f>
        <v>2.71563</v>
      </c>
      <c r="L818">
        <f>IFERROR(VLOOKUP($A818,SPY_main!H:I,2,FALSE),L817)</f>
        <v>22.81</v>
      </c>
      <c r="M818">
        <f t="shared" si="84"/>
        <v>27.7761</v>
      </c>
      <c r="N818">
        <f t="shared" si="85"/>
        <v>27.7761</v>
      </c>
      <c r="O818">
        <f t="shared" si="86"/>
        <v>24.737500000000001</v>
      </c>
      <c r="P818">
        <f t="shared" si="87"/>
        <v>20.811399999999999</v>
      </c>
      <c r="Q818">
        <f t="shared" si="88"/>
        <v>19.808299999999999</v>
      </c>
      <c r="R818">
        <f t="shared" si="89"/>
        <v>18.796700000000001</v>
      </c>
      <c r="S818">
        <f t="shared" si="90"/>
        <v>18.675000000000001</v>
      </c>
      <c r="T818">
        <f>IFERROR(VLOOKUP($A818,TY_main!A:B,2,FALSE),T817)</f>
        <v>84.890625</v>
      </c>
    </row>
    <row r="819" spans="1:20" x14ac:dyDescent="0.25">
      <c r="A819" s="2">
        <f>SPY_IVOL!A819</f>
        <v>39548</v>
      </c>
      <c r="B819">
        <f>SPY_IVOL!B819</f>
        <v>25.4665</v>
      </c>
      <c r="C819">
        <f>SPY_IVOL!C819</f>
        <v>25.4665</v>
      </c>
      <c r="D819">
        <f>SPY_IVOL!D819</f>
        <v>23.710100000000001</v>
      </c>
      <c r="E819">
        <f>SPY_IVOL!E819</f>
        <v>21.4922</v>
      </c>
      <c r="F819">
        <f>SPY_IVOL!F819</f>
        <v>19.444400000000002</v>
      </c>
      <c r="G819">
        <f>SPY_IVOL!G819</f>
        <v>17.1769</v>
      </c>
      <c r="H819">
        <f>SPY_IVOL!H819</f>
        <v>16.799600000000002</v>
      </c>
      <c r="I819">
        <f>VLOOKUP($A819,SPY_main!$A:$C,2,FALSE)</f>
        <v>136.02000000000001</v>
      </c>
      <c r="J819">
        <f>IFERROR(VLOOKUP($A819,SPY_main!$A:$C,3,FALSE),J818)</f>
        <v>1.8877999999999999</v>
      </c>
      <c r="K819">
        <f>IFERROR(VLOOKUP($A819,SPY_main!$E:$F,2,FALSE),K818)</f>
        <v>2.71</v>
      </c>
      <c r="L819">
        <f>IFERROR(VLOOKUP($A819,SPY_main!H:I,2,FALSE),L818)</f>
        <v>21.98</v>
      </c>
      <c r="M819">
        <f t="shared" si="84"/>
        <v>26.756799999999998</v>
      </c>
      <c r="N819">
        <f t="shared" si="85"/>
        <v>26.756799999999998</v>
      </c>
      <c r="O819">
        <f t="shared" si="86"/>
        <v>23.810600000000001</v>
      </c>
      <c r="P819">
        <f t="shared" si="87"/>
        <v>20.000299999999999</v>
      </c>
      <c r="Q819">
        <f t="shared" si="88"/>
        <v>19.235299999999999</v>
      </c>
      <c r="R819">
        <f t="shared" si="89"/>
        <v>18.4834</v>
      </c>
      <c r="S819">
        <f t="shared" si="90"/>
        <v>18.393699999999999</v>
      </c>
      <c r="T819">
        <f>IFERROR(VLOOKUP($A819,TY_main!A:B,2,FALSE),T818)</f>
        <v>84.421875</v>
      </c>
    </row>
    <row r="820" spans="1:20" x14ac:dyDescent="0.25">
      <c r="A820" s="2">
        <f>SPY_IVOL!A820</f>
        <v>39549</v>
      </c>
      <c r="B820">
        <f>SPY_IVOL!B820</f>
        <v>26.882400000000001</v>
      </c>
      <c r="C820">
        <f>SPY_IVOL!C820</f>
        <v>26.882400000000001</v>
      </c>
      <c r="D820">
        <f>SPY_IVOL!D820</f>
        <v>25.142199999999999</v>
      </c>
      <c r="E820">
        <f>SPY_IVOL!E820</f>
        <v>22.957599999999999</v>
      </c>
      <c r="F820">
        <f>SPY_IVOL!F820</f>
        <v>20.9405</v>
      </c>
      <c r="G820">
        <f>SPY_IVOL!G820</f>
        <v>18.728400000000001</v>
      </c>
      <c r="H820">
        <f>SPY_IVOL!H820</f>
        <v>18.363199999999999</v>
      </c>
      <c r="I820">
        <f>VLOOKUP($A820,SPY_main!$A:$C,2,FALSE)</f>
        <v>133.38</v>
      </c>
      <c r="J820">
        <f>IFERROR(VLOOKUP($A820,SPY_main!$A:$C,3,FALSE),J819)</f>
        <v>1.9252</v>
      </c>
      <c r="K820">
        <f>IFERROR(VLOOKUP($A820,SPY_main!$E:$F,2,FALSE),K819)</f>
        <v>2.71313</v>
      </c>
      <c r="L820">
        <f>IFERROR(VLOOKUP($A820,SPY_main!H:I,2,FALSE),L819)</f>
        <v>23.46</v>
      </c>
      <c r="M820">
        <f t="shared" si="84"/>
        <v>29.7499</v>
      </c>
      <c r="N820">
        <f t="shared" si="85"/>
        <v>29.7499</v>
      </c>
      <c r="O820">
        <f t="shared" si="86"/>
        <v>26.525600000000001</v>
      </c>
      <c r="P820">
        <f t="shared" si="87"/>
        <v>22.373999999999999</v>
      </c>
      <c r="Q820">
        <f t="shared" si="88"/>
        <v>22.074300000000001</v>
      </c>
      <c r="R820">
        <f t="shared" si="89"/>
        <v>21.816400000000002</v>
      </c>
      <c r="S820">
        <f t="shared" si="90"/>
        <v>21.7866</v>
      </c>
      <c r="T820">
        <f>IFERROR(VLOOKUP($A820,TY_main!A:B,2,FALSE),T819)</f>
        <v>84.90625</v>
      </c>
    </row>
    <row r="821" spans="1:20" x14ac:dyDescent="0.25">
      <c r="A821" s="2">
        <f>SPY_IVOL!A821</f>
        <v>39552</v>
      </c>
      <c r="B821">
        <f>SPY_IVOL!B821</f>
        <v>27.6067</v>
      </c>
      <c r="C821">
        <f>SPY_IVOL!C821</f>
        <v>27.6067</v>
      </c>
      <c r="D821">
        <f>SPY_IVOL!D821</f>
        <v>25.7577</v>
      </c>
      <c r="E821">
        <f>SPY_IVOL!E821</f>
        <v>23.448</v>
      </c>
      <c r="F821">
        <f>SPY_IVOL!F821</f>
        <v>21.453399999999998</v>
      </c>
      <c r="G821">
        <f>SPY_IVOL!G821</f>
        <v>19.278500000000001</v>
      </c>
      <c r="H821">
        <f>SPY_IVOL!H821</f>
        <v>18.939399999999999</v>
      </c>
      <c r="I821">
        <f>VLOOKUP($A821,SPY_main!$A:$C,2,FALSE)</f>
        <v>132.93</v>
      </c>
      <c r="J821">
        <f>IFERROR(VLOOKUP($A821,SPY_main!$A:$C,3,FALSE),J820)</f>
        <v>1.9317</v>
      </c>
      <c r="K821">
        <f>IFERROR(VLOOKUP($A821,SPY_main!$E:$F,2,FALSE),K820)</f>
        <v>2.7087500000000002</v>
      </c>
      <c r="L821">
        <f>IFERROR(VLOOKUP($A821,SPY_main!H:I,2,FALSE),L820)</f>
        <v>23.82</v>
      </c>
      <c r="M821">
        <f t="shared" si="84"/>
        <v>36.860900000000001</v>
      </c>
      <c r="N821">
        <f t="shared" si="85"/>
        <v>36.860900000000001</v>
      </c>
      <c r="O821">
        <f t="shared" si="86"/>
        <v>31.971699999999998</v>
      </c>
      <c r="P821">
        <f t="shared" si="87"/>
        <v>25.468499999999999</v>
      </c>
      <c r="Q821">
        <f t="shared" si="88"/>
        <v>26.402100000000001</v>
      </c>
      <c r="R821">
        <f t="shared" si="89"/>
        <v>27.323699999999999</v>
      </c>
      <c r="S821">
        <f t="shared" si="90"/>
        <v>27.419799999999999</v>
      </c>
      <c r="T821">
        <f>IFERROR(VLOOKUP($A821,TY_main!A:B,2,FALSE),T820)</f>
        <v>84.703125</v>
      </c>
    </row>
    <row r="822" spans="1:20" x14ac:dyDescent="0.25">
      <c r="A822" s="2">
        <f>SPY_IVOL!A822</f>
        <v>39553</v>
      </c>
      <c r="B822">
        <f>SPY_IVOL!B822</f>
        <v>26.4681</v>
      </c>
      <c r="C822">
        <f>SPY_IVOL!C822</f>
        <v>26.4681</v>
      </c>
      <c r="D822">
        <f>SPY_IVOL!D822</f>
        <v>24.694400000000002</v>
      </c>
      <c r="E822">
        <f>SPY_IVOL!E822</f>
        <v>22.456399999999999</v>
      </c>
      <c r="F822">
        <f>SPY_IVOL!F822</f>
        <v>20.327300000000001</v>
      </c>
      <c r="G822">
        <f>SPY_IVOL!G822</f>
        <v>17.967500000000001</v>
      </c>
      <c r="H822">
        <f>SPY_IVOL!H822</f>
        <v>17.57</v>
      </c>
      <c r="I822">
        <f>VLOOKUP($A822,SPY_main!$A:$C,2,FALSE)</f>
        <v>133.24</v>
      </c>
      <c r="J822">
        <f>IFERROR(VLOOKUP($A822,SPY_main!$A:$C,3,FALSE),J821)</f>
        <v>1.9272</v>
      </c>
      <c r="K822">
        <f>IFERROR(VLOOKUP($A822,SPY_main!$E:$F,2,FALSE),K821)</f>
        <v>2.7159399999999998</v>
      </c>
      <c r="L822">
        <f>IFERROR(VLOOKUP($A822,SPY_main!H:I,2,FALSE),L821)</f>
        <v>22.78</v>
      </c>
      <c r="M822">
        <f t="shared" si="84"/>
        <v>37.138300000000001</v>
      </c>
      <c r="N822">
        <f t="shared" si="85"/>
        <v>37.138300000000001</v>
      </c>
      <c r="O822">
        <f t="shared" si="86"/>
        <v>32.002299999999998</v>
      </c>
      <c r="P822">
        <f t="shared" si="87"/>
        <v>25.048100000000002</v>
      </c>
      <c r="Q822">
        <f t="shared" si="88"/>
        <v>24.590800000000002</v>
      </c>
      <c r="R822">
        <f t="shared" si="89"/>
        <v>24.195599999999999</v>
      </c>
      <c r="S822">
        <f t="shared" si="90"/>
        <v>24.150400000000001</v>
      </c>
      <c r="T822">
        <f>IFERROR(VLOOKUP($A822,TY_main!A:B,2,FALSE),T821)</f>
        <v>84.328125</v>
      </c>
    </row>
    <row r="823" spans="1:20" x14ac:dyDescent="0.25">
      <c r="A823" s="2">
        <f>SPY_IVOL!A823</f>
        <v>39554</v>
      </c>
      <c r="B823">
        <f>SPY_IVOL!B823</f>
        <v>24.334499999999998</v>
      </c>
      <c r="C823">
        <f>SPY_IVOL!C823</f>
        <v>24.334499999999998</v>
      </c>
      <c r="D823">
        <f>SPY_IVOL!D823</f>
        <v>22.334900000000001</v>
      </c>
      <c r="E823">
        <f>SPY_IVOL!E823</f>
        <v>19.786000000000001</v>
      </c>
      <c r="F823">
        <f>SPY_IVOL!F823</f>
        <v>17.688500000000001</v>
      </c>
      <c r="G823">
        <f>SPY_IVOL!G823</f>
        <v>15.3429</v>
      </c>
      <c r="H823">
        <f>SPY_IVOL!H823</f>
        <v>14.9724</v>
      </c>
      <c r="I823">
        <f>VLOOKUP($A823,SPY_main!$A:$C,2,FALSE)</f>
        <v>136.85</v>
      </c>
      <c r="J823">
        <f>IFERROR(VLOOKUP($A823,SPY_main!$A:$C,3,FALSE),J822)</f>
        <v>1.8764000000000001</v>
      </c>
      <c r="K823">
        <f>IFERROR(VLOOKUP($A823,SPY_main!$E:$F,2,FALSE),K822)</f>
        <v>2.7337500000000001</v>
      </c>
      <c r="L823">
        <f>IFERROR(VLOOKUP($A823,SPY_main!H:I,2,FALSE),L822)</f>
        <v>20.53</v>
      </c>
      <c r="M823">
        <f t="shared" si="84"/>
        <v>45.7834</v>
      </c>
      <c r="N823">
        <f t="shared" si="85"/>
        <v>45.7834</v>
      </c>
      <c r="O823">
        <f t="shared" si="86"/>
        <v>36.9176</v>
      </c>
      <c r="P823">
        <f t="shared" si="87"/>
        <v>23.4084</v>
      </c>
      <c r="Q823">
        <f t="shared" si="88"/>
        <v>23.500900000000001</v>
      </c>
      <c r="R823">
        <f t="shared" si="89"/>
        <v>23.6615</v>
      </c>
      <c r="S823">
        <f t="shared" si="90"/>
        <v>23.678699999999999</v>
      </c>
      <c r="T823">
        <f>IFERROR(VLOOKUP($A823,TY_main!A:B,2,FALSE),T822)</f>
        <v>83.75</v>
      </c>
    </row>
    <row r="824" spans="1:20" x14ac:dyDescent="0.25">
      <c r="A824" s="2">
        <f>SPY_IVOL!A824</f>
        <v>39555</v>
      </c>
      <c r="B824">
        <f>SPY_IVOL!B824</f>
        <v>24.445499999999999</v>
      </c>
      <c r="C824">
        <f>SPY_IVOL!C824</f>
        <v>24.445499999999999</v>
      </c>
      <c r="D824">
        <f>SPY_IVOL!D824</f>
        <v>22.339500000000001</v>
      </c>
      <c r="E824">
        <f>SPY_IVOL!E824</f>
        <v>19.649699999999999</v>
      </c>
      <c r="F824">
        <f>SPY_IVOL!F824</f>
        <v>17.584599999999998</v>
      </c>
      <c r="G824">
        <f>SPY_IVOL!G824</f>
        <v>15.283899999999999</v>
      </c>
      <c r="H824">
        <f>SPY_IVOL!H824</f>
        <v>14.930899999999999</v>
      </c>
      <c r="I824">
        <f>VLOOKUP($A824,SPY_main!$A:$C,2,FALSE)</f>
        <v>137.05000000000001</v>
      </c>
      <c r="J824">
        <f>IFERROR(VLOOKUP($A824,SPY_main!$A:$C,3,FALSE),J823)</f>
        <v>1.8735999999999999</v>
      </c>
      <c r="K824">
        <f>IFERROR(VLOOKUP($A824,SPY_main!$E:$F,2,FALSE),K823)</f>
        <v>2.8174999999999999</v>
      </c>
      <c r="L824">
        <f>IFERROR(VLOOKUP($A824,SPY_main!H:I,2,FALSE),L823)</f>
        <v>20.37</v>
      </c>
      <c r="M824">
        <f t="shared" si="84"/>
        <v>56.741900000000001</v>
      </c>
      <c r="N824">
        <f t="shared" si="85"/>
        <v>56.741900000000001</v>
      </c>
      <c r="O824">
        <f t="shared" si="86"/>
        <v>44.289000000000001</v>
      </c>
      <c r="P824">
        <f t="shared" si="87"/>
        <v>24.099</v>
      </c>
      <c r="Q824">
        <f t="shared" si="88"/>
        <v>24.738099999999999</v>
      </c>
      <c r="R824">
        <f t="shared" si="89"/>
        <v>25.3611</v>
      </c>
      <c r="S824">
        <f t="shared" si="90"/>
        <v>25.421800000000001</v>
      </c>
      <c r="T824">
        <f>IFERROR(VLOOKUP($A824,TY_main!A:B,2,FALSE),T823)</f>
        <v>83.578125</v>
      </c>
    </row>
    <row r="825" spans="1:20" x14ac:dyDescent="0.25">
      <c r="A825" s="2">
        <f>SPY_IVOL!A825</f>
        <v>39556</v>
      </c>
      <c r="B825">
        <f>SPY_IVOL!B825</f>
        <v>24.008800000000001</v>
      </c>
      <c r="C825">
        <f>SPY_IVOL!C825</f>
        <v>24.008800000000001</v>
      </c>
      <c r="D825">
        <f>SPY_IVOL!D825</f>
        <v>21.690799999999999</v>
      </c>
      <c r="E825">
        <f>SPY_IVOL!E825</f>
        <v>18.658999999999999</v>
      </c>
      <c r="F825">
        <f>SPY_IVOL!F825</f>
        <v>16.601800000000001</v>
      </c>
      <c r="G825">
        <f>SPY_IVOL!G825</f>
        <v>14.3255</v>
      </c>
      <c r="H825">
        <f>SPY_IVOL!H825</f>
        <v>13.954700000000001</v>
      </c>
      <c r="I825">
        <f>VLOOKUP($A825,SPY_main!$A:$C,2,FALSE)</f>
        <v>138.47999999999999</v>
      </c>
      <c r="J825">
        <f>IFERROR(VLOOKUP($A825,SPY_main!$A:$C,3,FALSE),J824)</f>
        <v>1.8543000000000001</v>
      </c>
      <c r="K825">
        <f>IFERROR(VLOOKUP($A825,SPY_main!$E:$F,2,FALSE),K824)</f>
        <v>2.9075000000000002</v>
      </c>
      <c r="L825">
        <f>IFERROR(VLOOKUP($A825,SPY_main!H:I,2,FALSE),L824)</f>
        <v>20.13</v>
      </c>
      <c r="M825">
        <f t="shared" si="84"/>
        <v>56.741900000000001</v>
      </c>
      <c r="N825">
        <f t="shared" si="85"/>
        <v>56.741900000000001</v>
      </c>
      <c r="O825">
        <f t="shared" si="86"/>
        <v>44.289000000000001</v>
      </c>
      <c r="P825">
        <f t="shared" si="87"/>
        <v>24.099</v>
      </c>
      <c r="Q825">
        <f t="shared" si="88"/>
        <v>24.738099999999999</v>
      </c>
      <c r="R825">
        <f t="shared" si="89"/>
        <v>25.3611</v>
      </c>
      <c r="S825">
        <f t="shared" si="90"/>
        <v>25.421800000000001</v>
      </c>
      <c r="T825">
        <f>IFERROR(VLOOKUP($A825,TY_main!A:B,2,FALSE),T824)</f>
        <v>83.421875</v>
      </c>
    </row>
    <row r="826" spans="1:20" x14ac:dyDescent="0.25">
      <c r="A826" s="2">
        <f>SPY_IVOL!A826</f>
        <v>39559</v>
      </c>
      <c r="B826">
        <f>SPY_IVOL!B826</f>
        <v>23.664999999999999</v>
      </c>
      <c r="C826">
        <f>SPY_IVOL!C826</f>
        <v>23.664999999999999</v>
      </c>
      <c r="D826">
        <f>SPY_IVOL!D826</f>
        <v>21.941700000000001</v>
      </c>
      <c r="E826">
        <f>SPY_IVOL!E826</f>
        <v>19.872599999999998</v>
      </c>
      <c r="F826">
        <f>SPY_IVOL!F826</f>
        <v>18.227900000000002</v>
      </c>
      <c r="G826">
        <f>SPY_IVOL!G826</f>
        <v>16.4192</v>
      </c>
      <c r="H826">
        <f>SPY_IVOL!H826</f>
        <v>16.2303</v>
      </c>
      <c r="I826">
        <f>VLOOKUP($A826,SPY_main!$A:$C,2,FALSE)</f>
        <v>138.55000000000001</v>
      </c>
      <c r="J826">
        <f>IFERROR(VLOOKUP($A826,SPY_main!$A:$C,3,FALSE),J825)</f>
        <v>1.8532999999999999</v>
      </c>
      <c r="K826">
        <f>IFERROR(VLOOKUP($A826,SPY_main!$E:$F,2,FALSE),K825)</f>
        <v>2.92</v>
      </c>
      <c r="L826">
        <f>IFERROR(VLOOKUP($A826,SPY_main!H:I,2,FALSE),L825)</f>
        <v>20.5</v>
      </c>
      <c r="M826">
        <f t="shared" si="84"/>
        <v>24.2759</v>
      </c>
      <c r="N826">
        <f t="shared" si="85"/>
        <v>24.2759</v>
      </c>
      <c r="O826">
        <f t="shared" si="86"/>
        <v>21.991499999999998</v>
      </c>
      <c r="P826">
        <f t="shared" si="87"/>
        <v>19.029399999999999</v>
      </c>
      <c r="Q826">
        <f t="shared" si="88"/>
        <v>16.980899999999998</v>
      </c>
      <c r="R826">
        <f t="shared" si="89"/>
        <v>14.711</v>
      </c>
      <c r="S826">
        <f t="shared" si="90"/>
        <v>14.354100000000001</v>
      </c>
      <c r="T826">
        <f>IFERROR(VLOOKUP($A826,TY_main!A:B,2,FALSE),T825)</f>
        <v>83.59375</v>
      </c>
    </row>
    <row r="827" spans="1:20" x14ac:dyDescent="0.25">
      <c r="A827" s="2">
        <f>SPY_IVOL!A827</f>
        <v>39560</v>
      </c>
      <c r="B827">
        <f>SPY_IVOL!B827</f>
        <v>24.022099999999998</v>
      </c>
      <c r="C827">
        <f>SPY_IVOL!C827</f>
        <v>24.022099999999998</v>
      </c>
      <c r="D827">
        <f>SPY_IVOL!D827</f>
        <v>22.299199999999999</v>
      </c>
      <c r="E827">
        <f>SPY_IVOL!E827</f>
        <v>20.231100000000001</v>
      </c>
      <c r="F827">
        <f>SPY_IVOL!F827</f>
        <v>18.622199999999999</v>
      </c>
      <c r="G827">
        <f>SPY_IVOL!G827</f>
        <v>16.860499999999998</v>
      </c>
      <c r="H827">
        <f>SPY_IVOL!H827</f>
        <v>16.6751</v>
      </c>
      <c r="I827">
        <f>VLOOKUP($A827,SPY_main!$A:$C,2,FALSE)</f>
        <v>137.94</v>
      </c>
      <c r="J827">
        <f>IFERROR(VLOOKUP($A827,SPY_main!$A:$C,3,FALSE),J826)</f>
        <v>1.8614999999999999</v>
      </c>
      <c r="K827">
        <f>IFERROR(VLOOKUP($A827,SPY_main!$E:$F,2,FALSE),K826)</f>
        <v>2.92</v>
      </c>
      <c r="L827">
        <f>IFERROR(VLOOKUP($A827,SPY_main!H:I,2,FALSE),L826)</f>
        <v>20.87</v>
      </c>
      <c r="M827">
        <f t="shared" si="84"/>
        <v>24.490500000000001</v>
      </c>
      <c r="N827">
        <f t="shared" si="85"/>
        <v>24.490500000000001</v>
      </c>
      <c r="O827">
        <f t="shared" si="86"/>
        <v>22.258600000000001</v>
      </c>
      <c r="P827">
        <f t="shared" si="87"/>
        <v>19.375599999999999</v>
      </c>
      <c r="Q827">
        <f t="shared" si="88"/>
        <v>17.319600000000001</v>
      </c>
      <c r="R827">
        <f t="shared" si="89"/>
        <v>15.042199999999999</v>
      </c>
      <c r="S827">
        <f t="shared" si="90"/>
        <v>14.6828</v>
      </c>
      <c r="T827">
        <f>IFERROR(VLOOKUP($A827,TY_main!A:B,2,FALSE),T826)</f>
        <v>83.5</v>
      </c>
    </row>
    <row r="828" spans="1:20" x14ac:dyDescent="0.25">
      <c r="A828" s="2">
        <f>SPY_IVOL!A828</f>
        <v>39561</v>
      </c>
      <c r="B828">
        <f>SPY_IVOL!B828</f>
        <v>23.8294</v>
      </c>
      <c r="C828">
        <f>SPY_IVOL!C828</f>
        <v>23.8294</v>
      </c>
      <c r="D828">
        <f>SPY_IVOL!D828</f>
        <v>22.150200000000002</v>
      </c>
      <c r="E828">
        <f>SPY_IVOL!E828</f>
        <v>20.148599999999998</v>
      </c>
      <c r="F828">
        <f>SPY_IVOL!F828</f>
        <v>18.528600000000001</v>
      </c>
      <c r="G828">
        <f>SPY_IVOL!G828</f>
        <v>16.752600000000001</v>
      </c>
      <c r="H828">
        <f>SPY_IVOL!H828</f>
        <v>16.573799999999999</v>
      </c>
      <c r="I828">
        <f>VLOOKUP($A828,SPY_main!$A:$C,2,FALSE)</f>
        <v>137.72</v>
      </c>
      <c r="J828">
        <f>IFERROR(VLOOKUP($A828,SPY_main!$A:$C,3,FALSE),J827)</f>
        <v>1.8645</v>
      </c>
      <c r="K828">
        <f>IFERROR(VLOOKUP($A828,SPY_main!$E:$F,2,FALSE),K827)</f>
        <v>2.92</v>
      </c>
      <c r="L828">
        <f>IFERROR(VLOOKUP($A828,SPY_main!H:I,2,FALSE),L827)</f>
        <v>20.260000000000002</v>
      </c>
      <c r="M828">
        <f t="shared" si="84"/>
        <v>24.029599999999999</v>
      </c>
      <c r="N828">
        <f t="shared" si="85"/>
        <v>24.029599999999999</v>
      </c>
      <c r="O828">
        <f t="shared" si="86"/>
        <v>21.890499999999999</v>
      </c>
      <c r="P828">
        <f t="shared" si="87"/>
        <v>19.149899999999999</v>
      </c>
      <c r="Q828">
        <f t="shared" si="88"/>
        <v>17.2441</v>
      </c>
      <c r="R828">
        <f t="shared" si="89"/>
        <v>15.148400000000001</v>
      </c>
      <c r="S828">
        <f t="shared" si="90"/>
        <v>14.8314</v>
      </c>
      <c r="T828">
        <f>IFERROR(VLOOKUP($A828,TY_main!A:B,2,FALSE),T827)</f>
        <v>83.375</v>
      </c>
    </row>
    <row r="829" spans="1:20" x14ac:dyDescent="0.25">
      <c r="A829" s="2">
        <f>SPY_IVOL!A829</f>
        <v>39562</v>
      </c>
      <c r="B829">
        <f>SPY_IVOL!B829</f>
        <v>23.1449</v>
      </c>
      <c r="C829">
        <f>SPY_IVOL!C829</f>
        <v>23.1449</v>
      </c>
      <c r="D829">
        <f>SPY_IVOL!D829</f>
        <v>21.494900000000001</v>
      </c>
      <c r="E829">
        <f>SPY_IVOL!E829</f>
        <v>19.5078</v>
      </c>
      <c r="F829">
        <f>SPY_IVOL!F829</f>
        <v>17.872499999999999</v>
      </c>
      <c r="G829">
        <f>SPY_IVOL!G829</f>
        <v>16.0716</v>
      </c>
      <c r="H829">
        <f>SPY_IVOL!H829</f>
        <v>15.8751</v>
      </c>
      <c r="I829">
        <f>VLOOKUP($A829,SPY_main!$A:$C,2,FALSE)</f>
        <v>138.32</v>
      </c>
      <c r="J829">
        <f>IFERROR(VLOOKUP($A829,SPY_main!$A:$C,3,FALSE),J828)</f>
        <v>1.8564000000000001</v>
      </c>
      <c r="K829">
        <f>IFERROR(VLOOKUP($A829,SPY_main!$E:$F,2,FALSE),K828)</f>
        <v>2.9068800000000001</v>
      </c>
      <c r="L829">
        <f>IFERROR(VLOOKUP($A829,SPY_main!H:I,2,FALSE),L828)</f>
        <v>20.059999999999999</v>
      </c>
      <c r="M829">
        <f t="shared" si="84"/>
        <v>23.5395</v>
      </c>
      <c r="N829">
        <f t="shared" si="85"/>
        <v>23.5395</v>
      </c>
      <c r="O829">
        <f t="shared" si="86"/>
        <v>21.307300000000001</v>
      </c>
      <c r="P829">
        <f t="shared" si="87"/>
        <v>18.3706</v>
      </c>
      <c r="Q829">
        <f t="shared" si="88"/>
        <v>16.775300000000001</v>
      </c>
      <c r="R829">
        <f t="shared" si="89"/>
        <v>15.1142</v>
      </c>
      <c r="S829">
        <f t="shared" si="90"/>
        <v>14.8361</v>
      </c>
      <c r="T829">
        <f>IFERROR(VLOOKUP($A829,TY_main!A:B,2,FALSE),T828)</f>
        <v>82.828125</v>
      </c>
    </row>
    <row r="830" spans="1:20" x14ac:dyDescent="0.25">
      <c r="A830" s="2">
        <f>SPY_IVOL!A830</f>
        <v>39563</v>
      </c>
      <c r="B830">
        <f>SPY_IVOL!B830</f>
        <v>22.5748</v>
      </c>
      <c r="C830">
        <f>SPY_IVOL!C830</f>
        <v>22.5748</v>
      </c>
      <c r="D830">
        <f>SPY_IVOL!D830</f>
        <v>20.882999999999999</v>
      </c>
      <c r="E830">
        <f>SPY_IVOL!E830</f>
        <v>18.863800000000001</v>
      </c>
      <c r="F830">
        <f>SPY_IVOL!F830</f>
        <v>17.214500000000001</v>
      </c>
      <c r="G830">
        <f>SPY_IVOL!G830</f>
        <v>15.3895</v>
      </c>
      <c r="H830">
        <f>SPY_IVOL!H830</f>
        <v>15.2125</v>
      </c>
      <c r="I830">
        <f>VLOOKUP($A830,SPY_main!$A:$C,2,FALSE)</f>
        <v>139.6</v>
      </c>
      <c r="J830">
        <f>IFERROR(VLOOKUP($A830,SPY_main!$A:$C,3,FALSE),J829)</f>
        <v>1.8393999999999999</v>
      </c>
      <c r="K830">
        <f>IFERROR(VLOOKUP($A830,SPY_main!$E:$F,2,FALSE),K829)</f>
        <v>2.9125000000000001</v>
      </c>
      <c r="L830">
        <f>IFERROR(VLOOKUP($A830,SPY_main!H:I,2,FALSE),L829)</f>
        <v>19.59</v>
      </c>
      <c r="M830">
        <f t="shared" si="84"/>
        <v>23.224900000000002</v>
      </c>
      <c r="N830">
        <f t="shared" si="85"/>
        <v>23.224900000000002</v>
      </c>
      <c r="O830">
        <f t="shared" si="86"/>
        <v>20.956399999999999</v>
      </c>
      <c r="P830">
        <f t="shared" si="87"/>
        <v>18.026599999999998</v>
      </c>
      <c r="Q830">
        <f t="shared" si="88"/>
        <v>16.340199999999999</v>
      </c>
      <c r="R830">
        <f t="shared" si="89"/>
        <v>14.5153</v>
      </c>
      <c r="S830">
        <f t="shared" si="90"/>
        <v>14.251300000000001</v>
      </c>
      <c r="T830">
        <f>IFERROR(VLOOKUP($A830,TY_main!A:B,2,FALSE),T829)</f>
        <v>82.640625</v>
      </c>
    </row>
    <row r="831" spans="1:20" x14ac:dyDescent="0.25">
      <c r="A831" s="2">
        <f>SPY_IVOL!A831</f>
        <v>39566</v>
      </c>
      <c r="B831">
        <f>SPY_IVOL!B831</f>
        <v>22.504100000000001</v>
      </c>
      <c r="C831">
        <f>SPY_IVOL!C831</f>
        <v>22.504100000000001</v>
      </c>
      <c r="D831">
        <f>SPY_IVOL!D831</f>
        <v>20.816500000000001</v>
      </c>
      <c r="E831">
        <f>SPY_IVOL!E831</f>
        <v>18.788</v>
      </c>
      <c r="F831">
        <f>SPY_IVOL!F831</f>
        <v>17.166799999999999</v>
      </c>
      <c r="G831">
        <f>SPY_IVOL!G831</f>
        <v>15.3757</v>
      </c>
      <c r="H831">
        <f>SPY_IVOL!H831</f>
        <v>15.190899999999999</v>
      </c>
      <c r="I831">
        <f>VLOOKUP($A831,SPY_main!$A:$C,2,FALSE)</f>
        <v>139.63</v>
      </c>
      <c r="J831">
        <f>IFERROR(VLOOKUP($A831,SPY_main!$A:$C,3,FALSE),J830)</f>
        <v>1.839</v>
      </c>
      <c r="K831">
        <f>IFERROR(VLOOKUP($A831,SPY_main!$E:$F,2,FALSE),K830)</f>
        <v>2.8993799999999998</v>
      </c>
      <c r="L831">
        <f>IFERROR(VLOOKUP($A831,SPY_main!H:I,2,FALSE),L830)</f>
        <v>19.64</v>
      </c>
      <c r="M831">
        <f t="shared" si="84"/>
        <v>23.536999999999999</v>
      </c>
      <c r="N831">
        <f t="shared" si="85"/>
        <v>23.536999999999999</v>
      </c>
      <c r="O831">
        <f t="shared" si="86"/>
        <v>21.218699999999998</v>
      </c>
      <c r="P831">
        <f t="shared" si="87"/>
        <v>18.197800000000001</v>
      </c>
      <c r="Q831">
        <f t="shared" si="88"/>
        <v>16.399999999999999</v>
      </c>
      <c r="R831">
        <f t="shared" si="89"/>
        <v>14.4513</v>
      </c>
      <c r="S831">
        <f t="shared" si="90"/>
        <v>14.151999999999999</v>
      </c>
      <c r="T831">
        <f>IFERROR(VLOOKUP($A831,TY_main!A:B,2,FALSE),T830)</f>
        <v>82.84375</v>
      </c>
    </row>
    <row r="832" spans="1:20" x14ac:dyDescent="0.25">
      <c r="A832" s="2">
        <f>SPY_IVOL!A832</f>
        <v>39567</v>
      </c>
      <c r="B832">
        <f>SPY_IVOL!B832</f>
        <v>23.311900000000001</v>
      </c>
      <c r="C832">
        <f>SPY_IVOL!C832</f>
        <v>23.311900000000001</v>
      </c>
      <c r="D832">
        <f>SPY_IVOL!D832</f>
        <v>21.504100000000001</v>
      </c>
      <c r="E832">
        <f>SPY_IVOL!E832</f>
        <v>19.3612</v>
      </c>
      <c r="F832">
        <f>SPY_IVOL!F832</f>
        <v>17.811699999999998</v>
      </c>
      <c r="G832">
        <f>SPY_IVOL!G832</f>
        <v>16.113900000000001</v>
      </c>
      <c r="H832">
        <f>SPY_IVOL!H832</f>
        <v>15.963699999999999</v>
      </c>
      <c r="I832">
        <f>VLOOKUP($A832,SPY_main!$A:$C,2,FALSE)</f>
        <v>139.08000000000001</v>
      </c>
      <c r="J832">
        <f>IFERROR(VLOOKUP($A832,SPY_main!$A:$C,3,FALSE),J831)</f>
        <v>1.8463000000000001</v>
      </c>
      <c r="K832">
        <f>IFERROR(VLOOKUP($A832,SPY_main!$E:$F,2,FALSE),K831)</f>
        <v>2.8728099999999999</v>
      </c>
      <c r="L832">
        <f>IFERROR(VLOOKUP($A832,SPY_main!H:I,2,FALSE),L831)</f>
        <v>20.239999999999998</v>
      </c>
      <c r="M832">
        <f t="shared" si="84"/>
        <v>24.763500000000001</v>
      </c>
      <c r="N832">
        <f t="shared" si="85"/>
        <v>24.763500000000001</v>
      </c>
      <c r="O832">
        <f t="shared" si="86"/>
        <v>22.267099999999999</v>
      </c>
      <c r="P832">
        <f t="shared" si="87"/>
        <v>19.0242</v>
      </c>
      <c r="Q832">
        <f t="shared" si="88"/>
        <v>17.235099999999999</v>
      </c>
      <c r="R832">
        <f t="shared" si="89"/>
        <v>15.305300000000001</v>
      </c>
      <c r="S832">
        <f t="shared" si="90"/>
        <v>15.0243</v>
      </c>
      <c r="T832">
        <f>IFERROR(VLOOKUP($A832,TY_main!A:B,2,FALSE),T831)</f>
        <v>82.875</v>
      </c>
    </row>
    <row r="833" spans="1:20" x14ac:dyDescent="0.25">
      <c r="A833" s="2">
        <f>SPY_IVOL!A833</f>
        <v>39568</v>
      </c>
      <c r="B833">
        <f>SPY_IVOL!B833</f>
        <v>23.312799999999999</v>
      </c>
      <c r="C833">
        <f>SPY_IVOL!C833</f>
        <v>23.312799999999999</v>
      </c>
      <c r="D833">
        <f>SPY_IVOL!D833</f>
        <v>21.6188</v>
      </c>
      <c r="E833">
        <f>SPY_IVOL!E833</f>
        <v>19.631900000000002</v>
      </c>
      <c r="F833">
        <f>SPY_IVOL!F833</f>
        <v>17.903300000000002</v>
      </c>
      <c r="G833">
        <f>SPY_IVOL!G833</f>
        <v>15.988899999999999</v>
      </c>
      <c r="H833">
        <f>SPY_IVOL!H833</f>
        <v>15.8299</v>
      </c>
      <c r="I833">
        <f>VLOOKUP($A833,SPY_main!$A:$C,2,FALSE)</f>
        <v>138.26</v>
      </c>
      <c r="J833">
        <f>IFERROR(VLOOKUP($A833,SPY_main!$A:$C,3,FALSE),J832)</f>
        <v>1.8572</v>
      </c>
      <c r="K833">
        <f>IFERROR(VLOOKUP($A833,SPY_main!$E:$F,2,FALSE),K832)</f>
        <v>2.85</v>
      </c>
      <c r="L833">
        <f>IFERROR(VLOOKUP($A833,SPY_main!H:I,2,FALSE),L832)</f>
        <v>20.79</v>
      </c>
      <c r="M833">
        <f t="shared" si="84"/>
        <v>24.714700000000001</v>
      </c>
      <c r="N833">
        <f t="shared" si="85"/>
        <v>24.714700000000001</v>
      </c>
      <c r="O833">
        <f t="shared" si="86"/>
        <v>22.322500000000002</v>
      </c>
      <c r="P833">
        <f t="shared" si="87"/>
        <v>19.254899999999999</v>
      </c>
      <c r="Q833">
        <f t="shared" si="88"/>
        <v>17.498899999999999</v>
      </c>
      <c r="R833">
        <f t="shared" si="89"/>
        <v>15.5938</v>
      </c>
      <c r="S833">
        <f t="shared" si="90"/>
        <v>15.3307</v>
      </c>
      <c r="T833">
        <f>IFERROR(VLOOKUP($A833,TY_main!A:B,2,FALSE),T832)</f>
        <v>83.1875</v>
      </c>
    </row>
    <row r="834" spans="1:20" x14ac:dyDescent="0.25">
      <c r="A834" s="2">
        <f>SPY_IVOL!A834</f>
        <v>39569</v>
      </c>
      <c r="B834">
        <f>SPY_IVOL!B834</f>
        <v>21.750499999999999</v>
      </c>
      <c r="C834">
        <f>SPY_IVOL!C834</f>
        <v>21.750499999999999</v>
      </c>
      <c r="D834">
        <f>SPY_IVOL!D834</f>
        <v>20.040600000000001</v>
      </c>
      <c r="E834">
        <f>SPY_IVOL!E834</f>
        <v>18.0061</v>
      </c>
      <c r="F834">
        <f>SPY_IVOL!F834</f>
        <v>16.241299999999999</v>
      </c>
      <c r="G834">
        <f>SPY_IVOL!G834</f>
        <v>14.2598</v>
      </c>
      <c r="H834">
        <f>SPY_IVOL!H834</f>
        <v>14.0816</v>
      </c>
      <c r="I834">
        <f>VLOOKUP($A834,SPY_main!$A:$C,2,FALSE)</f>
        <v>141.12</v>
      </c>
      <c r="J834">
        <f>IFERROR(VLOOKUP($A834,SPY_main!$A:$C,3,FALSE),J833)</f>
        <v>1.8196000000000001</v>
      </c>
      <c r="K834">
        <f>IFERROR(VLOOKUP($A834,SPY_main!$E:$F,2,FALSE),K833)</f>
        <v>2.7843800000000001</v>
      </c>
      <c r="L834">
        <f>IFERROR(VLOOKUP($A834,SPY_main!H:I,2,FALSE),L833)</f>
        <v>18.88</v>
      </c>
      <c r="M834">
        <f t="shared" ref="M834:M897" si="91">IFERROR(VLOOKUP($A834,FirstM,2,FALSE),M833)</f>
        <v>22.980799999999999</v>
      </c>
      <c r="N834">
        <f t="shared" ref="N834:N897" si="92">IFERROR(VLOOKUP($A834,FirstM,3,FALSE),N833)</f>
        <v>22.980799999999999</v>
      </c>
      <c r="O834">
        <f t="shared" ref="O834:O897" si="93">IFERROR(VLOOKUP($A834,FirstM,4,FALSE),O833)</f>
        <v>20.457799999999999</v>
      </c>
      <c r="P834">
        <f t="shared" ref="P834:P897" si="94">IFERROR(VLOOKUP($A834,FirstM,5,FALSE),P833)</f>
        <v>17.156300000000002</v>
      </c>
      <c r="Q834">
        <f t="shared" ref="Q834:Q897" si="95">IFERROR(VLOOKUP($A834,FirstM,6,FALSE),Q833)</f>
        <v>16.257200000000001</v>
      </c>
      <c r="R834">
        <f t="shared" ref="R834:R897" si="96">IFERROR(VLOOKUP($A834,FirstM,7,FALSE),R833)</f>
        <v>15.3773</v>
      </c>
      <c r="S834">
        <f t="shared" ref="S834:S897" si="97">IFERROR(VLOOKUP($A834,FirstM,8,FALSE),S833)</f>
        <v>15.260400000000001</v>
      </c>
      <c r="T834">
        <f>IFERROR(VLOOKUP($A834,TY_main!A:B,2,FALSE),T833)</f>
        <v>83.125</v>
      </c>
    </row>
    <row r="835" spans="1:20" x14ac:dyDescent="0.25">
      <c r="A835" s="2">
        <f>SPY_IVOL!A835</f>
        <v>39570</v>
      </c>
      <c r="B835">
        <f>SPY_IVOL!B835</f>
        <v>21.305399999999999</v>
      </c>
      <c r="C835">
        <f>SPY_IVOL!C835</f>
        <v>21.305399999999999</v>
      </c>
      <c r="D835">
        <f>SPY_IVOL!D835</f>
        <v>19.4953</v>
      </c>
      <c r="E835">
        <f>SPY_IVOL!E835</f>
        <v>17.336200000000002</v>
      </c>
      <c r="F835">
        <f>SPY_IVOL!F835</f>
        <v>15.691700000000001</v>
      </c>
      <c r="G835">
        <f>SPY_IVOL!G835</f>
        <v>13.853400000000001</v>
      </c>
      <c r="H835">
        <f>SPY_IVOL!H835</f>
        <v>13.695600000000001</v>
      </c>
      <c r="I835">
        <f>VLOOKUP($A835,SPY_main!$A:$C,2,FALSE)</f>
        <v>141.51</v>
      </c>
      <c r="J835">
        <f>IFERROR(VLOOKUP($A835,SPY_main!$A:$C,3,FALSE),J834)</f>
        <v>1.8146</v>
      </c>
      <c r="K835">
        <f>IFERROR(VLOOKUP($A835,SPY_main!$E:$F,2,FALSE),K834)</f>
        <v>2.77</v>
      </c>
      <c r="L835">
        <f>IFERROR(VLOOKUP($A835,SPY_main!H:I,2,FALSE),L834)</f>
        <v>18.18</v>
      </c>
      <c r="M835">
        <f t="shared" si="91"/>
        <v>21.784600000000001</v>
      </c>
      <c r="N835">
        <f t="shared" si="92"/>
        <v>21.784600000000001</v>
      </c>
      <c r="O835">
        <f t="shared" si="93"/>
        <v>19.106999999999999</v>
      </c>
      <c r="P835">
        <f t="shared" si="94"/>
        <v>15.547499999999999</v>
      </c>
      <c r="Q835">
        <f t="shared" si="95"/>
        <v>14.3689</v>
      </c>
      <c r="R835">
        <f t="shared" si="96"/>
        <v>13.143700000000001</v>
      </c>
      <c r="S835">
        <f t="shared" si="97"/>
        <v>12.9857</v>
      </c>
      <c r="T835">
        <f>IFERROR(VLOOKUP($A835,TY_main!A:B,2,FALSE),T834)</f>
        <v>82.578125</v>
      </c>
    </row>
    <row r="836" spans="1:20" x14ac:dyDescent="0.25">
      <c r="A836" s="2">
        <f>SPY_IVOL!A836</f>
        <v>39573</v>
      </c>
      <c r="B836">
        <f>SPY_IVOL!B836</f>
        <v>21.808599999999998</v>
      </c>
      <c r="C836">
        <f>SPY_IVOL!C836</f>
        <v>21.808599999999998</v>
      </c>
      <c r="D836">
        <f>SPY_IVOL!D836</f>
        <v>19.9787</v>
      </c>
      <c r="E836">
        <f>SPY_IVOL!E836</f>
        <v>17.811199999999999</v>
      </c>
      <c r="F836">
        <f>SPY_IVOL!F836</f>
        <v>16.122800000000002</v>
      </c>
      <c r="G836">
        <f>SPY_IVOL!G836</f>
        <v>14.2354</v>
      </c>
      <c r="H836">
        <f>SPY_IVOL!H836</f>
        <v>14.0831</v>
      </c>
      <c r="I836">
        <f>VLOOKUP($A836,SPY_main!$A:$C,2,FALSE)</f>
        <v>140.83000000000001</v>
      </c>
      <c r="J836">
        <f>IFERROR(VLOOKUP($A836,SPY_main!$A:$C,3,FALSE),J835)</f>
        <v>1.8232999999999999</v>
      </c>
      <c r="K836">
        <f>IFERROR(VLOOKUP($A836,SPY_main!$E:$F,2,FALSE),K835)</f>
        <v>2.77</v>
      </c>
      <c r="L836">
        <f>IFERROR(VLOOKUP($A836,SPY_main!H:I,2,FALSE),L835)</f>
        <v>18.899999999999999</v>
      </c>
      <c r="M836">
        <f t="shared" si="91"/>
        <v>23.712599999999998</v>
      </c>
      <c r="N836">
        <f t="shared" si="92"/>
        <v>23.712599999999998</v>
      </c>
      <c r="O836">
        <f t="shared" si="93"/>
        <v>20.8002</v>
      </c>
      <c r="P836">
        <f t="shared" si="94"/>
        <v>16.953499999999998</v>
      </c>
      <c r="Q836">
        <f t="shared" si="95"/>
        <v>16.227599999999999</v>
      </c>
      <c r="R836">
        <f t="shared" si="96"/>
        <v>15.514200000000001</v>
      </c>
      <c r="S836">
        <f t="shared" si="97"/>
        <v>15.429</v>
      </c>
      <c r="T836">
        <f>IFERROR(VLOOKUP($A836,TY_main!A:B,2,FALSE),T835)</f>
        <v>82.65625</v>
      </c>
    </row>
    <row r="837" spans="1:20" x14ac:dyDescent="0.25">
      <c r="A837" s="2">
        <f>SPY_IVOL!A837</f>
        <v>39574</v>
      </c>
      <c r="B837">
        <f>SPY_IVOL!B837</f>
        <v>20.994599999999998</v>
      </c>
      <c r="C837">
        <f>SPY_IVOL!C837</f>
        <v>20.994599999999998</v>
      </c>
      <c r="D837">
        <f>SPY_IVOL!D837</f>
        <v>19.299700000000001</v>
      </c>
      <c r="E837">
        <f>SPY_IVOL!E837</f>
        <v>17.306699999999999</v>
      </c>
      <c r="F837">
        <f>SPY_IVOL!F837</f>
        <v>15.5701</v>
      </c>
      <c r="G837">
        <f>SPY_IVOL!G837</f>
        <v>13.613799999999999</v>
      </c>
      <c r="H837">
        <f>SPY_IVOL!H837</f>
        <v>13.464600000000001</v>
      </c>
      <c r="I837">
        <f>VLOOKUP($A837,SPY_main!$A:$C,2,FALSE)</f>
        <v>142.05000000000001</v>
      </c>
      <c r="J837">
        <f>IFERROR(VLOOKUP($A837,SPY_main!$A:$C,3,FALSE),J836)</f>
        <v>1.8077000000000001</v>
      </c>
      <c r="K837">
        <f>IFERROR(VLOOKUP($A837,SPY_main!$E:$F,2,FALSE),K836)</f>
        <v>2.7574999999999998</v>
      </c>
      <c r="L837">
        <f>IFERROR(VLOOKUP($A837,SPY_main!H:I,2,FALSE),L836)</f>
        <v>18.21</v>
      </c>
      <c r="M837">
        <f t="shared" si="91"/>
        <v>23.893899999999999</v>
      </c>
      <c r="N837">
        <f t="shared" si="92"/>
        <v>23.893899999999999</v>
      </c>
      <c r="O837">
        <f t="shared" si="93"/>
        <v>20.6554</v>
      </c>
      <c r="P837">
        <f t="shared" si="94"/>
        <v>16.254899999999999</v>
      </c>
      <c r="Q837">
        <f t="shared" si="95"/>
        <v>15.0915</v>
      </c>
      <c r="R837">
        <f t="shared" si="96"/>
        <v>13.907</v>
      </c>
      <c r="S837">
        <f t="shared" si="97"/>
        <v>13.755800000000001</v>
      </c>
      <c r="T837">
        <f>IFERROR(VLOOKUP($A837,TY_main!A:B,2,FALSE),T836)</f>
        <v>82.484375</v>
      </c>
    </row>
    <row r="838" spans="1:20" x14ac:dyDescent="0.25">
      <c r="A838" s="2">
        <f>SPY_IVOL!A838</f>
        <v>39575</v>
      </c>
      <c r="B838">
        <f>SPY_IVOL!B838</f>
        <v>22.482399999999998</v>
      </c>
      <c r="C838">
        <f>SPY_IVOL!C838</f>
        <v>22.482399999999998</v>
      </c>
      <c r="D838">
        <f>SPY_IVOL!D838</f>
        <v>20.6587</v>
      </c>
      <c r="E838">
        <f>SPY_IVOL!E838</f>
        <v>18.517600000000002</v>
      </c>
      <c r="F838">
        <f>SPY_IVOL!F838</f>
        <v>16.772500000000001</v>
      </c>
      <c r="G838">
        <f>SPY_IVOL!G838</f>
        <v>14.8233</v>
      </c>
      <c r="H838">
        <f>SPY_IVOL!H838</f>
        <v>14.676399999999999</v>
      </c>
      <c r="I838">
        <f>VLOOKUP($A838,SPY_main!$A:$C,2,FALSE)</f>
        <v>139.52000000000001</v>
      </c>
      <c r="J838">
        <f>IFERROR(VLOOKUP($A838,SPY_main!$A:$C,3,FALSE),J837)</f>
        <v>1.8405</v>
      </c>
      <c r="K838">
        <f>IFERROR(VLOOKUP($A838,SPY_main!$E:$F,2,FALSE),K837)</f>
        <v>2.7343799999999998</v>
      </c>
      <c r="L838">
        <f>IFERROR(VLOOKUP($A838,SPY_main!H:I,2,FALSE),L837)</f>
        <v>19.73</v>
      </c>
      <c r="M838">
        <f t="shared" si="91"/>
        <v>25.561800000000002</v>
      </c>
      <c r="N838">
        <f t="shared" si="92"/>
        <v>25.561800000000002</v>
      </c>
      <c r="O838">
        <f t="shared" si="93"/>
        <v>22.2637</v>
      </c>
      <c r="P838">
        <f t="shared" si="94"/>
        <v>17.8522</v>
      </c>
      <c r="Q838">
        <f t="shared" si="95"/>
        <v>17.662700000000001</v>
      </c>
      <c r="R838">
        <f t="shared" si="96"/>
        <v>17.536300000000001</v>
      </c>
      <c r="S838">
        <f t="shared" si="97"/>
        <v>17.5213</v>
      </c>
      <c r="T838">
        <f>IFERROR(VLOOKUP($A838,TY_main!A:B,2,FALSE),T837)</f>
        <v>82.671875</v>
      </c>
    </row>
    <row r="839" spans="1:20" x14ac:dyDescent="0.25">
      <c r="A839" s="2">
        <f>SPY_IVOL!A839</f>
        <v>39576</v>
      </c>
      <c r="B839">
        <f>SPY_IVOL!B839</f>
        <v>22.2761</v>
      </c>
      <c r="C839">
        <f>SPY_IVOL!C839</f>
        <v>22.2761</v>
      </c>
      <c r="D839">
        <f>SPY_IVOL!D839</f>
        <v>20.424700000000001</v>
      </c>
      <c r="E839">
        <f>SPY_IVOL!E839</f>
        <v>18.2439</v>
      </c>
      <c r="F839">
        <f>SPY_IVOL!F839</f>
        <v>16.4618</v>
      </c>
      <c r="G839">
        <f>SPY_IVOL!G839</f>
        <v>14.4617</v>
      </c>
      <c r="H839">
        <f>SPY_IVOL!H839</f>
        <v>14.3095</v>
      </c>
      <c r="I839">
        <f>VLOOKUP($A839,SPY_main!$A:$C,2,FALSE)</f>
        <v>139.16</v>
      </c>
      <c r="J839">
        <f>IFERROR(VLOOKUP($A839,SPY_main!$A:$C,3,FALSE),J838)</f>
        <v>1.8452</v>
      </c>
      <c r="K839">
        <f>IFERROR(VLOOKUP($A839,SPY_main!$E:$F,2,FALSE),K838)</f>
        <v>2.71563</v>
      </c>
      <c r="L839">
        <f>IFERROR(VLOOKUP($A839,SPY_main!H:I,2,FALSE),L838)</f>
        <v>19.399999999999999</v>
      </c>
      <c r="M839">
        <f t="shared" si="91"/>
        <v>26.4863</v>
      </c>
      <c r="N839">
        <f t="shared" si="92"/>
        <v>26.4863</v>
      </c>
      <c r="O839">
        <f t="shared" si="93"/>
        <v>22.7056</v>
      </c>
      <c r="P839">
        <f t="shared" si="94"/>
        <v>17.523499999999999</v>
      </c>
      <c r="Q839">
        <f t="shared" si="95"/>
        <v>17.9542</v>
      </c>
      <c r="R839">
        <f t="shared" si="96"/>
        <v>18.450600000000001</v>
      </c>
      <c r="S839">
        <f t="shared" si="97"/>
        <v>18.5078</v>
      </c>
      <c r="T839">
        <f>IFERROR(VLOOKUP($A839,TY_main!A:B,2,FALSE),T838)</f>
        <v>83.171875</v>
      </c>
    </row>
    <row r="840" spans="1:20" x14ac:dyDescent="0.25">
      <c r="A840" s="2">
        <f>SPY_IVOL!A840</f>
        <v>39577</v>
      </c>
      <c r="B840">
        <f>SPY_IVOL!B840</f>
        <v>22.5748</v>
      </c>
      <c r="C840">
        <f>SPY_IVOL!C840</f>
        <v>22.5748</v>
      </c>
      <c r="D840">
        <f>SPY_IVOL!D840</f>
        <v>20.605599999999999</v>
      </c>
      <c r="E840">
        <f>SPY_IVOL!E840</f>
        <v>18.291699999999999</v>
      </c>
      <c r="F840">
        <f>SPY_IVOL!F840</f>
        <v>16.574000000000002</v>
      </c>
      <c r="G840">
        <f>SPY_IVOL!G840</f>
        <v>14.6562</v>
      </c>
      <c r="H840">
        <f>SPY_IVOL!H840</f>
        <v>14.5207</v>
      </c>
      <c r="I840">
        <f>VLOOKUP($A840,SPY_main!$A:$C,2,FALSE)</f>
        <v>138.9</v>
      </c>
      <c r="J840">
        <f>IFERROR(VLOOKUP($A840,SPY_main!$A:$C,3,FALSE),J839)</f>
        <v>1.8487</v>
      </c>
      <c r="K840">
        <f>IFERROR(VLOOKUP($A840,SPY_main!$E:$F,2,FALSE),K839)</f>
        <v>2.6850000000000001</v>
      </c>
      <c r="L840">
        <f>IFERROR(VLOOKUP($A840,SPY_main!H:I,2,FALSE),L839)</f>
        <v>19.41</v>
      </c>
      <c r="M840">
        <f t="shared" si="91"/>
        <v>28.2639</v>
      </c>
      <c r="N840">
        <f t="shared" si="92"/>
        <v>28.2639</v>
      </c>
      <c r="O840">
        <f t="shared" si="93"/>
        <v>23.636299999999999</v>
      </c>
      <c r="P840">
        <f t="shared" si="94"/>
        <v>17.055700000000002</v>
      </c>
      <c r="Q840">
        <f t="shared" si="95"/>
        <v>17.625299999999999</v>
      </c>
      <c r="R840">
        <f t="shared" si="96"/>
        <v>18.232600000000001</v>
      </c>
      <c r="S840">
        <f t="shared" si="97"/>
        <v>18.2989</v>
      </c>
      <c r="T840">
        <f>IFERROR(VLOOKUP($A840,TY_main!A:B,2,FALSE),T839)</f>
        <v>83.359375</v>
      </c>
    </row>
    <row r="841" spans="1:20" x14ac:dyDescent="0.25">
      <c r="A841" s="2">
        <f>SPY_IVOL!A841</f>
        <v>39580</v>
      </c>
      <c r="B841">
        <f>SPY_IVOL!B841</f>
        <v>21.742799999999999</v>
      </c>
      <c r="C841">
        <f>SPY_IVOL!C841</f>
        <v>21.742799999999999</v>
      </c>
      <c r="D841">
        <f>SPY_IVOL!D841</f>
        <v>19.789300000000001</v>
      </c>
      <c r="E841">
        <f>SPY_IVOL!E841</f>
        <v>17.486000000000001</v>
      </c>
      <c r="F841">
        <f>SPY_IVOL!F841</f>
        <v>15.604200000000001</v>
      </c>
      <c r="G841">
        <f>SPY_IVOL!G841</f>
        <v>13.4618</v>
      </c>
      <c r="H841">
        <f>SPY_IVOL!H841</f>
        <v>13.312900000000001</v>
      </c>
      <c r="I841">
        <f>VLOOKUP($A841,SPY_main!$A:$C,2,FALSE)</f>
        <v>140.46</v>
      </c>
      <c r="J841">
        <f>IFERROR(VLOOKUP($A841,SPY_main!$A:$C,3,FALSE),J840)</f>
        <v>1.8281000000000001</v>
      </c>
      <c r="K841">
        <f>IFERROR(VLOOKUP($A841,SPY_main!$E:$F,2,FALSE),K840)</f>
        <v>2.6781299999999999</v>
      </c>
      <c r="L841">
        <f>IFERROR(VLOOKUP($A841,SPY_main!H:I,2,FALSE),L840)</f>
        <v>17.79</v>
      </c>
      <c r="M841">
        <f t="shared" si="91"/>
        <v>31.799499999999998</v>
      </c>
      <c r="N841">
        <f t="shared" si="92"/>
        <v>31.799499999999998</v>
      </c>
      <c r="O841">
        <f t="shared" si="93"/>
        <v>25.853999999999999</v>
      </c>
      <c r="P841">
        <f t="shared" si="94"/>
        <v>16.9038</v>
      </c>
      <c r="Q841">
        <f t="shared" si="95"/>
        <v>19.4313</v>
      </c>
      <c r="R841">
        <f t="shared" si="96"/>
        <v>21.7578</v>
      </c>
      <c r="S841">
        <f t="shared" si="97"/>
        <v>22.0044</v>
      </c>
      <c r="T841">
        <f>IFERROR(VLOOKUP($A841,TY_main!A:B,2,FALSE),T840)</f>
        <v>83.34375</v>
      </c>
    </row>
    <row r="842" spans="1:20" x14ac:dyDescent="0.25">
      <c r="A842" s="2">
        <f>SPY_IVOL!A842</f>
        <v>39581</v>
      </c>
      <c r="B842">
        <f>SPY_IVOL!B842</f>
        <v>21.766500000000001</v>
      </c>
      <c r="C842">
        <f>SPY_IVOL!C842</f>
        <v>21.766500000000001</v>
      </c>
      <c r="D842">
        <f>SPY_IVOL!D842</f>
        <v>19.691099999999999</v>
      </c>
      <c r="E842">
        <f>SPY_IVOL!E842</f>
        <v>17.206</v>
      </c>
      <c r="F842">
        <f>SPY_IVOL!F842</f>
        <v>15.3887</v>
      </c>
      <c r="G842">
        <f>SPY_IVOL!G842</f>
        <v>13.325799999999999</v>
      </c>
      <c r="H842">
        <f>SPY_IVOL!H842</f>
        <v>13.164199999999999</v>
      </c>
      <c r="I842">
        <f>VLOOKUP($A842,SPY_main!$A:$C,2,FALSE)</f>
        <v>140.47999999999999</v>
      </c>
      <c r="J842">
        <f>IFERROR(VLOOKUP($A842,SPY_main!$A:$C,3,FALSE),J841)</f>
        <v>1.8279000000000001</v>
      </c>
      <c r="K842">
        <f>IFERROR(VLOOKUP($A842,SPY_main!$E:$F,2,FALSE),K841)</f>
        <v>2.67563</v>
      </c>
      <c r="L842">
        <f>IFERROR(VLOOKUP($A842,SPY_main!H:I,2,FALSE),L841)</f>
        <v>17.98</v>
      </c>
      <c r="M842">
        <f t="shared" si="91"/>
        <v>35.009</v>
      </c>
      <c r="N842">
        <f t="shared" si="92"/>
        <v>35.009</v>
      </c>
      <c r="O842">
        <f t="shared" si="93"/>
        <v>28.21</v>
      </c>
      <c r="P842">
        <f t="shared" si="94"/>
        <v>17.729800000000001</v>
      </c>
      <c r="Q842">
        <f t="shared" si="95"/>
        <v>18.489000000000001</v>
      </c>
      <c r="R842">
        <f t="shared" si="96"/>
        <v>19.373200000000001</v>
      </c>
      <c r="S842">
        <f t="shared" si="97"/>
        <v>19.473400000000002</v>
      </c>
      <c r="T842">
        <f>IFERROR(VLOOKUP($A842,TY_main!A:B,2,FALSE),T841)</f>
        <v>82.546875</v>
      </c>
    </row>
    <row r="843" spans="1:20" x14ac:dyDescent="0.25">
      <c r="A843" s="2">
        <f>SPY_IVOL!A843</f>
        <v>39582</v>
      </c>
      <c r="B843">
        <f>SPY_IVOL!B843</f>
        <v>21.732199999999999</v>
      </c>
      <c r="C843">
        <f>SPY_IVOL!C843</f>
        <v>21.732199999999999</v>
      </c>
      <c r="D843">
        <f>SPY_IVOL!D843</f>
        <v>19.521100000000001</v>
      </c>
      <c r="E843">
        <f>SPY_IVOL!E843</f>
        <v>16.881799999999998</v>
      </c>
      <c r="F843">
        <f>SPY_IVOL!F843</f>
        <v>15.071400000000001</v>
      </c>
      <c r="G843">
        <f>SPY_IVOL!G843</f>
        <v>13.0115</v>
      </c>
      <c r="H843">
        <f>SPY_IVOL!H843</f>
        <v>12.868600000000001</v>
      </c>
      <c r="I843">
        <f>VLOOKUP($A843,SPY_main!$A:$C,2,FALSE)</f>
        <v>140.77000000000001</v>
      </c>
      <c r="J843">
        <f>IFERROR(VLOOKUP($A843,SPY_main!$A:$C,3,FALSE),J842)</f>
        <v>1.8241000000000001</v>
      </c>
      <c r="K843">
        <f>IFERROR(VLOOKUP($A843,SPY_main!$E:$F,2,FALSE),K842)</f>
        <v>2.72</v>
      </c>
      <c r="L843">
        <f>IFERROR(VLOOKUP($A843,SPY_main!H:I,2,FALSE),L842)</f>
        <v>17.66</v>
      </c>
      <c r="M843">
        <f t="shared" si="91"/>
        <v>42.502299999999998</v>
      </c>
      <c r="N843">
        <f t="shared" si="92"/>
        <v>42.502299999999998</v>
      </c>
      <c r="O843">
        <f t="shared" si="93"/>
        <v>33.467300000000002</v>
      </c>
      <c r="P843">
        <f t="shared" si="94"/>
        <v>18.785499999999999</v>
      </c>
      <c r="Q843">
        <f t="shared" si="95"/>
        <v>19.068100000000001</v>
      </c>
      <c r="R843">
        <f t="shared" si="96"/>
        <v>19.537400000000002</v>
      </c>
      <c r="S843">
        <f t="shared" si="97"/>
        <v>19.5901</v>
      </c>
      <c r="T843">
        <f>IFERROR(VLOOKUP($A843,TY_main!A:B,2,FALSE),T842)</f>
        <v>82.28125</v>
      </c>
    </row>
    <row r="844" spans="1:20" x14ac:dyDescent="0.25">
      <c r="A844" s="2">
        <f>SPY_IVOL!A844</f>
        <v>39583</v>
      </c>
      <c r="B844">
        <f>SPY_IVOL!B844</f>
        <v>20.396999999999998</v>
      </c>
      <c r="C844">
        <f>SPY_IVOL!C844</f>
        <v>20.396999999999998</v>
      </c>
      <c r="D844">
        <f>SPY_IVOL!D844</f>
        <v>18.2241</v>
      </c>
      <c r="E844">
        <f>SPY_IVOL!E844</f>
        <v>15.658099999999999</v>
      </c>
      <c r="F844">
        <f>SPY_IVOL!F844</f>
        <v>13.8611</v>
      </c>
      <c r="G844">
        <f>SPY_IVOL!G844</f>
        <v>11.7935</v>
      </c>
      <c r="H844">
        <f>SPY_IVOL!H844</f>
        <v>11.679500000000001</v>
      </c>
      <c r="I844">
        <f>VLOOKUP($A844,SPY_main!$A:$C,2,FALSE)</f>
        <v>142.53</v>
      </c>
      <c r="J844">
        <f>IFERROR(VLOOKUP($A844,SPY_main!$A:$C,3,FALSE),J843)</f>
        <v>1.8016000000000001</v>
      </c>
      <c r="K844">
        <f>IFERROR(VLOOKUP($A844,SPY_main!$E:$F,2,FALSE),K843)</f>
        <v>2.71875</v>
      </c>
      <c r="L844">
        <f>IFERROR(VLOOKUP($A844,SPY_main!H:I,2,FALSE),L843)</f>
        <v>16.3</v>
      </c>
      <c r="M844">
        <f t="shared" si="91"/>
        <v>54.109499999999997</v>
      </c>
      <c r="N844">
        <f t="shared" si="92"/>
        <v>54.109499999999997</v>
      </c>
      <c r="O844">
        <f t="shared" si="93"/>
        <v>40.806199999999997</v>
      </c>
      <c r="P844">
        <f t="shared" si="94"/>
        <v>16.515899999999998</v>
      </c>
      <c r="Q844">
        <f t="shared" si="95"/>
        <v>17.994599999999998</v>
      </c>
      <c r="R844">
        <f t="shared" si="96"/>
        <v>19.360600000000002</v>
      </c>
      <c r="S844">
        <f t="shared" si="97"/>
        <v>19.493600000000001</v>
      </c>
      <c r="T844">
        <f>IFERROR(VLOOKUP($A844,TY_main!A:B,2,FALSE),T843)</f>
        <v>82.796875</v>
      </c>
    </row>
    <row r="845" spans="1:20" x14ac:dyDescent="0.25">
      <c r="A845" s="2">
        <f>SPY_IVOL!A845</f>
        <v>39584</v>
      </c>
      <c r="B845">
        <f>SPY_IVOL!B845</f>
        <v>20.4739</v>
      </c>
      <c r="C845">
        <f>SPY_IVOL!C845</f>
        <v>20.4739</v>
      </c>
      <c r="D845">
        <f>SPY_IVOL!D845</f>
        <v>18.218499999999999</v>
      </c>
      <c r="E845">
        <f>SPY_IVOL!E845</f>
        <v>15.545299999999999</v>
      </c>
      <c r="F845">
        <f>SPY_IVOL!F845</f>
        <v>13.9627</v>
      </c>
      <c r="G845">
        <f>SPY_IVOL!G845</f>
        <v>12.1761</v>
      </c>
      <c r="H845">
        <f>SPY_IVOL!H845</f>
        <v>12.0748</v>
      </c>
      <c r="I845">
        <f>VLOOKUP($A845,SPY_main!$A:$C,2,FALSE)</f>
        <v>142.66</v>
      </c>
      <c r="J845">
        <f>IFERROR(VLOOKUP($A845,SPY_main!$A:$C,3,FALSE),J844)</f>
        <v>1.7999000000000001</v>
      </c>
      <c r="K845">
        <f>IFERROR(VLOOKUP($A845,SPY_main!$E:$F,2,FALSE),K844)</f>
        <v>2.6949999999999998</v>
      </c>
      <c r="L845">
        <f>IFERROR(VLOOKUP($A845,SPY_main!H:I,2,FALSE),L844)</f>
        <v>16.47</v>
      </c>
      <c r="M845">
        <f t="shared" si="91"/>
        <v>54.109499999999997</v>
      </c>
      <c r="N845">
        <f t="shared" si="92"/>
        <v>54.109499999999997</v>
      </c>
      <c r="O845">
        <f t="shared" si="93"/>
        <v>40.806199999999997</v>
      </c>
      <c r="P845">
        <f t="shared" si="94"/>
        <v>16.515899999999998</v>
      </c>
      <c r="Q845">
        <f t="shared" si="95"/>
        <v>17.994599999999998</v>
      </c>
      <c r="R845">
        <f t="shared" si="96"/>
        <v>19.360600000000002</v>
      </c>
      <c r="S845">
        <f t="shared" si="97"/>
        <v>19.493600000000001</v>
      </c>
      <c r="T845">
        <f>IFERROR(VLOOKUP($A845,TY_main!A:B,2,FALSE),T844)</f>
        <v>82.75</v>
      </c>
    </row>
    <row r="846" spans="1:20" x14ac:dyDescent="0.25">
      <c r="A846" s="2">
        <f>SPY_IVOL!A846</f>
        <v>39587</v>
      </c>
      <c r="B846">
        <f>SPY_IVOL!B846</f>
        <v>20.040099999999999</v>
      </c>
      <c r="C846">
        <f>SPY_IVOL!C846</f>
        <v>20.040099999999999</v>
      </c>
      <c r="D846">
        <f>SPY_IVOL!D846</f>
        <v>18.136099999999999</v>
      </c>
      <c r="E846">
        <f>SPY_IVOL!E846</f>
        <v>15.8804</v>
      </c>
      <c r="F846">
        <f>SPY_IVOL!F846</f>
        <v>14.2567</v>
      </c>
      <c r="G846">
        <f>SPY_IVOL!G846</f>
        <v>12.422599999999999</v>
      </c>
      <c r="H846">
        <f>SPY_IVOL!H846</f>
        <v>12.294600000000001</v>
      </c>
      <c r="I846">
        <f>VLOOKUP($A846,SPY_main!$A:$C,2,FALSE)</f>
        <v>143.05000000000001</v>
      </c>
      <c r="J846">
        <f>IFERROR(VLOOKUP($A846,SPY_main!$A:$C,3,FALSE),J845)</f>
        <v>1.7949999999999999</v>
      </c>
      <c r="K846">
        <f>IFERROR(VLOOKUP($A846,SPY_main!$E:$F,2,FALSE),K845)</f>
        <v>2.6775000000000002</v>
      </c>
      <c r="L846">
        <f>IFERROR(VLOOKUP($A846,SPY_main!H:I,2,FALSE),L845)</f>
        <v>17.010000000000002</v>
      </c>
      <c r="M846">
        <f t="shared" si="91"/>
        <v>20.366099999999999</v>
      </c>
      <c r="N846">
        <f t="shared" si="92"/>
        <v>20.366099999999999</v>
      </c>
      <c r="O846">
        <f t="shared" si="93"/>
        <v>18.270700000000001</v>
      </c>
      <c r="P846">
        <f t="shared" si="94"/>
        <v>15.790699999999999</v>
      </c>
      <c r="Q846">
        <f t="shared" si="95"/>
        <v>14.148</v>
      </c>
      <c r="R846">
        <f t="shared" si="96"/>
        <v>12.2875</v>
      </c>
      <c r="S846">
        <f t="shared" si="97"/>
        <v>12.172800000000001</v>
      </c>
      <c r="T846">
        <f>IFERROR(VLOOKUP($A846,TY_main!A:B,2,FALSE),T845)</f>
        <v>82.890625</v>
      </c>
    </row>
    <row r="847" spans="1:20" x14ac:dyDescent="0.25">
      <c r="A847" s="2">
        <f>SPY_IVOL!A847</f>
        <v>39588</v>
      </c>
      <c r="B847">
        <f>SPY_IVOL!B847</f>
        <v>21.167999999999999</v>
      </c>
      <c r="C847">
        <f>SPY_IVOL!C847</f>
        <v>21.167999999999999</v>
      </c>
      <c r="D847">
        <f>SPY_IVOL!D847</f>
        <v>18.9681</v>
      </c>
      <c r="E847">
        <f>SPY_IVOL!E847</f>
        <v>16.466100000000001</v>
      </c>
      <c r="F847">
        <f>SPY_IVOL!F847</f>
        <v>15.0444</v>
      </c>
      <c r="G847">
        <f>SPY_IVOL!G847</f>
        <v>13.473599999999999</v>
      </c>
      <c r="H847">
        <f>SPY_IVOL!H847</f>
        <v>13.421900000000001</v>
      </c>
      <c r="I847">
        <f>VLOOKUP($A847,SPY_main!$A:$C,2,FALSE)</f>
        <v>141.88999999999999</v>
      </c>
      <c r="J847">
        <f>IFERROR(VLOOKUP($A847,SPY_main!$A:$C,3,FALSE),J846)</f>
        <v>1.8866000000000001</v>
      </c>
      <c r="K847">
        <f>IFERROR(VLOOKUP($A847,SPY_main!$E:$F,2,FALSE),K846)</f>
        <v>2.6575000000000002</v>
      </c>
      <c r="L847">
        <f>IFERROR(VLOOKUP($A847,SPY_main!H:I,2,FALSE),L846)</f>
        <v>17.579999999999998</v>
      </c>
      <c r="M847">
        <f t="shared" si="91"/>
        <v>20.954499999999999</v>
      </c>
      <c r="N847">
        <f t="shared" si="92"/>
        <v>20.954499999999999</v>
      </c>
      <c r="O847">
        <f t="shared" si="93"/>
        <v>18.483699999999999</v>
      </c>
      <c r="P847">
        <f t="shared" si="94"/>
        <v>15.7318</v>
      </c>
      <c r="Q847">
        <f t="shared" si="95"/>
        <v>14.2401</v>
      </c>
      <c r="R847">
        <f t="shared" si="96"/>
        <v>12.5726</v>
      </c>
      <c r="S847">
        <f t="shared" si="97"/>
        <v>12.564399999999999</v>
      </c>
      <c r="T847">
        <f>IFERROR(VLOOKUP($A847,TY_main!A:B,2,FALSE),T846)</f>
        <v>83.296875</v>
      </c>
    </row>
    <row r="848" spans="1:20" x14ac:dyDescent="0.25">
      <c r="A848" s="2">
        <f>SPY_IVOL!A848</f>
        <v>39589</v>
      </c>
      <c r="B848">
        <f>SPY_IVOL!B848</f>
        <v>22.176100000000002</v>
      </c>
      <c r="C848">
        <f>SPY_IVOL!C848</f>
        <v>22.176100000000002</v>
      </c>
      <c r="D848">
        <f>SPY_IVOL!D848</f>
        <v>20.160299999999999</v>
      </c>
      <c r="E848">
        <f>SPY_IVOL!E848</f>
        <v>17.82</v>
      </c>
      <c r="F848">
        <f>SPY_IVOL!F848</f>
        <v>16.088100000000001</v>
      </c>
      <c r="G848">
        <f>SPY_IVOL!G848</f>
        <v>14.145799999999999</v>
      </c>
      <c r="H848">
        <f>SPY_IVOL!H848</f>
        <v>14.0358</v>
      </c>
      <c r="I848">
        <f>VLOOKUP($A848,SPY_main!$A:$C,2,FALSE)</f>
        <v>139.49</v>
      </c>
      <c r="J848">
        <f>IFERROR(VLOOKUP($A848,SPY_main!$A:$C,3,FALSE),J847)</f>
        <v>1.919</v>
      </c>
      <c r="K848">
        <f>IFERROR(VLOOKUP($A848,SPY_main!$E:$F,2,FALSE),K847)</f>
        <v>2.6381299999999999</v>
      </c>
      <c r="L848">
        <f>IFERROR(VLOOKUP($A848,SPY_main!H:I,2,FALSE),L847)</f>
        <v>18.59</v>
      </c>
      <c r="M848">
        <f t="shared" si="91"/>
        <v>22.100899999999999</v>
      </c>
      <c r="N848">
        <f t="shared" si="92"/>
        <v>22.100899999999999</v>
      </c>
      <c r="O848">
        <f t="shared" si="93"/>
        <v>19.9739</v>
      </c>
      <c r="P848">
        <f t="shared" si="94"/>
        <v>17.498799999999999</v>
      </c>
      <c r="Q848">
        <f t="shared" si="95"/>
        <v>15.7685</v>
      </c>
      <c r="R848">
        <f t="shared" si="96"/>
        <v>13.8233</v>
      </c>
      <c r="S848">
        <f t="shared" si="97"/>
        <v>13.7182</v>
      </c>
      <c r="T848">
        <f>IFERROR(VLOOKUP($A848,TY_main!A:B,2,FALSE),T847)</f>
        <v>83.0625</v>
      </c>
    </row>
    <row r="849" spans="1:20" x14ac:dyDescent="0.25">
      <c r="A849" s="2">
        <f>SPY_IVOL!A849</f>
        <v>39590</v>
      </c>
      <c r="B849">
        <f>SPY_IVOL!B849</f>
        <v>21.771899999999999</v>
      </c>
      <c r="C849">
        <f>SPY_IVOL!C849</f>
        <v>21.771899999999999</v>
      </c>
      <c r="D849">
        <f>SPY_IVOL!D849</f>
        <v>19.677399999999999</v>
      </c>
      <c r="E849">
        <f>SPY_IVOL!E849</f>
        <v>17.2393</v>
      </c>
      <c r="F849">
        <f>SPY_IVOL!F849</f>
        <v>15.4116</v>
      </c>
      <c r="G849">
        <f>SPY_IVOL!G849</f>
        <v>13.335900000000001</v>
      </c>
      <c r="H849">
        <f>SPY_IVOL!H849</f>
        <v>13.2262</v>
      </c>
      <c r="I849">
        <f>VLOOKUP($A849,SPY_main!$A:$C,2,FALSE)</f>
        <v>139.51</v>
      </c>
      <c r="J849">
        <f>IFERROR(VLOOKUP($A849,SPY_main!$A:$C,3,FALSE),J848)</f>
        <v>1.9188000000000001</v>
      </c>
      <c r="K849">
        <f>IFERROR(VLOOKUP($A849,SPY_main!$E:$F,2,FALSE),K848)</f>
        <v>2.6381299999999999</v>
      </c>
      <c r="L849">
        <f>IFERROR(VLOOKUP($A849,SPY_main!H:I,2,FALSE),L848)</f>
        <v>18.05</v>
      </c>
      <c r="M849">
        <f t="shared" si="91"/>
        <v>21.604099999999999</v>
      </c>
      <c r="N849">
        <f t="shared" si="92"/>
        <v>21.604099999999999</v>
      </c>
      <c r="O849">
        <f t="shared" si="93"/>
        <v>19.404</v>
      </c>
      <c r="P849">
        <f t="shared" si="94"/>
        <v>16.865300000000001</v>
      </c>
      <c r="Q849">
        <f t="shared" si="95"/>
        <v>15.1021</v>
      </c>
      <c r="R849">
        <f t="shared" si="96"/>
        <v>13.103899999999999</v>
      </c>
      <c r="S849">
        <f t="shared" si="97"/>
        <v>13.0213</v>
      </c>
      <c r="T849">
        <f>IFERROR(VLOOKUP($A849,TY_main!A:B,2,FALSE),T848)</f>
        <v>82.40625</v>
      </c>
    </row>
    <row r="850" spans="1:20" x14ac:dyDescent="0.25">
      <c r="A850" s="2">
        <f>SPY_IVOL!A850</f>
        <v>39591</v>
      </c>
      <c r="B850">
        <f>SPY_IVOL!B850</f>
        <v>23.115100000000002</v>
      </c>
      <c r="C850">
        <f>SPY_IVOL!C850</f>
        <v>23.115100000000002</v>
      </c>
      <c r="D850">
        <f>SPY_IVOL!D850</f>
        <v>20.990100000000002</v>
      </c>
      <c r="E850">
        <f>SPY_IVOL!E850</f>
        <v>18.52</v>
      </c>
      <c r="F850">
        <f>SPY_IVOL!F850</f>
        <v>16.633800000000001</v>
      </c>
      <c r="G850">
        <f>SPY_IVOL!G850</f>
        <v>14.5044</v>
      </c>
      <c r="H850">
        <f>SPY_IVOL!H850</f>
        <v>14.3855</v>
      </c>
      <c r="I850">
        <f>VLOOKUP($A850,SPY_main!$A:$C,2,FALSE)</f>
        <v>137.63999999999999</v>
      </c>
      <c r="J850">
        <f>IFERROR(VLOOKUP($A850,SPY_main!$A:$C,3,FALSE),J849)</f>
        <v>1.9448000000000001</v>
      </c>
      <c r="K850">
        <f>IFERROR(VLOOKUP($A850,SPY_main!$E:$F,2,FALSE),K849)</f>
        <v>2.6456300000000001</v>
      </c>
      <c r="L850">
        <f>IFERROR(VLOOKUP($A850,SPY_main!H:I,2,FALSE),L849)</f>
        <v>19.55</v>
      </c>
      <c r="M850">
        <f t="shared" si="91"/>
        <v>23.0901</v>
      </c>
      <c r="N850">
        <f t="shared" si="92"/>
        <v>23.0901</v>
      </c>
      <c r="O850">
        <f t="shared" si="93"/>
        <v>20.9694</v>
      </c>
      <c r="P850">
        <f t="shared" si="94"/>
        <v>18.535599999999999</v>
      </c>
      <c r="Q850">
        <f t="shared" si="95"/>
        <v>16.808399999999999</v>
      </c>
      <c r="R850">
        <f t="shared" si="96"/>
        <v>14.882099999999999</v>
      </c>
      <c r="S850">
        <f t="shared" si="97"/>
        <v>14.7919</v>
      </c>
      <c r="T850">
        <f>IFERROR(VLOOKUP($A850,TY_main!A:B,2,FALSE),T849)</f>
        <v>82.96875</v>
      </c>
    </row>
    <row r="851" spans="1:20" x14ac:dyDescent="0.25">
      <c r="A851" s="2">
        <f>SPY_IVOL!A851</f>
        <v>39595</v>
      </c>
      <c r="B851">
        <f>SPY_IVOL!B851</f>
        <v>22.6</v>
      </c>
      <c r="C851">
        <f>SPY_IVOL!C851</f>
        <v>22.6</v>
      </c>
      <c r="D851">
        <f>SPY_IVOL!D851</f>
        <v>20.522400000000001</v>
      </c>
      <c r="E851">
        <f>SPY_IVOL!E851</f>
        <v>18.107299999999999</v>
      </c>
      <c r="F851">
        <f>SPY_IVOL!F851</f>
        <v>16.254100000000001</v>
      </c>
      <c r="G851">
        <f>SPY_IVOL!G851</f>
        <v>14.160299999999999</v>
      </c>
      <c r="H851">
        <f>SPY_IVOL!H851</f>
        <v>14.0436</v>
      </c>
      <c r="I851">
        <f>VLOOKUP($A851,SPY_main!$A:$C,2,FALSE)</f>
        <v>138.66</v>
      </c>
      <c r="J851">
        <f>IFERROR(VLOOKUP($A851,SPY_main!$A:$C,3,FALSE),J850)</f>
        <v>1.9305000000000001</v>
      </c>
      <c r="K851">
        <f>IFERROR(VLOOKUP($A851,SPY_main!$E:$F,2,FALSE),K850)</f>
        <v>2.64438</v>
      </c>
      <c r="L851">
        <f>IFERROR(VLOOKUP($A851,SPY_main!H:I,2,FALSE),L850)</f>
        <v>19.64</v>
      </c>
      <c r="M851">
        <f t="shared" si="91"/>
        <v>23.054200000000002</v>
      </c>
      <c r="N851">
        <f t="shared" si="92"/>
        <v>23.054200000000002</v>
      </c>
      <c r="O851">
        <f t="shared" si="93"/>
        <v>20.818300000000001</v>
      </c>
      <c r="P851">
        <f t="shared" si="94"/>
        <v>18.231200000000001</v>
      </c>
      <c r="Q851">
        <f t="shared" si="95"/>
        <v>16.431100000000001</v>
      </c>
      <c r="R851">
        <f t="shared" si="96"/>
        <v>14.4079</v>
      </c>
      <c r="S851">
        <f t="shared" si="97"/>
        <v>14.3095</v>
      </c>
      <c r="T851">
        <f>IFERROR(VLOOKUP($A851,TY_main!A:B,2,FALSE),T850)</f>
        <v>82.46875</v>
      </c>
    </row>
    <row r="852" spans="1:20" x14ac:dyDescent="0.25">
      <c r="A852" s="2">
        <f>SPY_IVOL!A852</f>
        <v>39596</v>
      </c>
      <c r="B852">
        <f>SPY_IVOL!B852</f>
        <v>21.702999999999999</v>
      </c>
      <c r="C852">
        <f>SPY_IVOL!C852</f>
        <v>21.702999999999999</v>
      </c>
      <c r="D852">
        <f>SPY_IVOL!D852</f>
        <v>19.7317</v>
      </c>
      <c r="E852">
        <f>SPY_IVOL!E852</f>
        <v>17.452500000000001</v>
      </c>
      <c r="F852">
        <f>SPY_IVOL!F852</f>
        <v>15.608000000000001</v>
      </c>
      <c r="G852">
        <f>SPY_IVOL!G852</f>
        <v>13.514099999999999</v>
      </c>
      <c r="H852">
        <f>SPY_IVOL!H852</f>
        <v>13.4077</v>
      </c>
      <c r="I852">
        <f>VLOOKUP($A852,SPY_main!$A:$C,2,FALSE)</f>
        <v>139.30000000000001</v>
      </c>
      <c r="J852">
        <f>IFERROR(VLOOKUP($A852,SPY_main!$A:$C,3,FALSE),J851)</f>
        <v>1.9217</v>
      </c>
      <c r="K852">
        <f>IFERROR(VLOOKUP($A852,SPY_main!$E:$F,2,FALSE),K851)</f>
        <v>2.6493799999999998</v>
      </c>
      <c r="L852">
        <f>IFERROR(VLOOKUP($A852,SPY_main!H:I,2,FALSE),L851)</f>
        <v>19.07</v>
      </c>
      <c r="M852">
        <f t="shared" si="91"/>
        <v>22.182400000000001</v>
      </c>
      <c r="N852">
        <f t="shared" si="92"/>
        <v>22.182400000000001</v>
      </c>
      <c r="O852">
        <f t="shared" si="93"/>
        <v>20.101700000000001</v>
      </c>
      <c r="P852">
        <f t="shared" si="94"/>
        <v>17.712</v>
      </c>
      <c r="Q852">
        <f t="shared" si="95"/>
        <v>15.910500000000001</v>
      </c>
      <c r="R852">
        <f t="shared" si="96"/>
        <v>13.8771</v>
      </c>
      <c r="S852">
        <f t="shared" si="97"/>
        <v>13.7882</v>
      </c>
      <c r="T852">
        <f>IFERROR(VLOOKUP($A852,TY_main!A:B,2,FALSE),T851)</f>
        <v>81.96875</v>
      </c>
    </row>
    <row r="853" spans="1:20" x14ac:dyDescent="0.25">
      <c r="A853" s="2">
        <f>SPY_IVOL!A853</f>
        <v>39597</v>
      </c>
      <c r="B853">
        <f>SPY_IVOL!B853</f>
        <v>21.244800000000001</v>
      </c>
      <c r="C853">
        <f>SPY_IVOL!C853</f>
        <v>21.244800000000001</v>
      </c>
      <c r="D853">
        <f>SPY_IVOL!D853</f>
        <v>19.0852</v>
      </c>
      <c r="E853">
        <f>SPY_IVOL!E853</f>
        <v>16.5642</v>
      </c>
      <c r="F853">
        <f>SPY_IVOL!F853</f>
        <v>14.7623</v>
      </c>
      <c r="G853">
        <f>SPY_IVOL!G853</f>
        <v>12.707599999999999</v>
      </c>
      <c r="H853">
        <f>SPY_IVOL!H853</f>
        <v>12.603999999999999</v>
      </c>
      <c r="I853">
        <f>VLOOKUP($A853,SPY_main!$A:$C,2,FALSE)</f>
        <v>140</v>
      </c>
      <c r="J853">
        <f>IFERROR(VLOOKUP($A853,SPY_main!$A:$C,3,FALSE),J852)</f>
        <v>1.9120999999999999</v>
      </c>
      <c r="K853">
        <f>IFERROR(VLOOKUP($A853,SPY_main!$E:$F,2,FALSE),K852)</f>
        <v>2.68188</v>
      </c>
      <c r="L853">
        <f>IFERROR(VLOOKUP($A853,SPY_main!H:I,2,FALSE),L852)</f>
        <v>18.14</v>
      </c>
      <c r="M853">
        <f t="shared" si="91"/>
        <v>21.73</v>
      </c>
      <c r="N853">
        <f t="shared" si="92"/>
        <v>21.73</v>
      </c>
      <c r="O853">
        <f t="shared" si="93"/>
        <v>19.364899999999999</v>
      </c>
      <c r="P853">
        <f t="shared" si="94"/>
        <v>16.604800000000001</v>
      </c>
      <c r="Q853">
        <f t="shared" si="95"/>
        <v>15.008100000000001</v>
      </c>
      <c r="R853">
        <f t="shared" si="96"/>
        <v>13.22</v>
      </c>
      <c r="S853">
        <f t="shared" si="97"/>
        <v>13.1365</v>
      </c>
      <c r="T853">
        <f>IFERROR(VLOOKUP($A853,TY_main!A:B,2,FALSE),T852)</f>
        <v>81.671875</v>
      </c>
    </row>
    <row r="854" spans="1:20" x14ac:dyDescent="0.25">
      <c r="A854" s="2">
        <f>SPY_IVOL!A854</f>
        <v>39598</v>
      </c>
      <c r="B854">
        <f>SPY_IVOL!B854</f>
        <v>20.353300000000001</v>
      </c>
      <c r="C854">
        <f>SPY_IVOL!C854</f>
        <v>20.353300000000001</v>
      </c>
      <c r="D854">
        <f>SPY_IVOL!D854</f>
        <v>18.341000000000001</v>
      </c>
      <c r="E854">
        <f>SPY_IVOL!E854</f>
        <v>15.996</v>
      </c>
      <c r="F854">
        <f>SPY_IVOL!F854</f>
        <v>14.190300000000001</v>
      </c>
      <c r="G854">
        <f>SPY_IVOL!G854</f>
        <v>12.118399999999999</v>
      </c>
      <c r="H854">
        <f>SPY_IVOL!H854</f>
        <v>12.0143</v>
      </c>
      <c r="I854">
        <f>VLOOKUP($A854,SPY_main!$A:$C,2,FALSE)</f>
        <v>140.35</v>
      </c>
      <c r="J854">
        <f>IFERROR(VLOOKUP($A854,SPY_main!$A:$C,3,FALSE),J853)</f>
        <v>1.9073</v>
      </c>
      <c r="K854">
        <f>IFERROR(VLOOKUP($A854,SPY_main!$E:$F,2,FALSE),K853)</f>
        <v>2.6806299999999998</v>
      </c>
      <c r="L854">
        <f>IFERROR(VLOOKUP($A854,SPY_main!H:I,2,FALSE),L853)</f>
        <v>17.829999999999998</v>
      </c>
      <c r="M854">
        <f t="shared" si="91"/>
        <v>21.060700000000001</v>
      </c>
      <c r="N854">
        <f t="shared" si="92"/>
        <v>21.060700000000001</v>
      </c>
      <c r="O854">
        <f t="shared" si="93"/>
        <v>18.801500000000001</v>
      </c>
      <c r="P854">
        <f t="shared" si="94"/>
        <v>16.198499999999999</v>
      </c>
      <c r="Q854">
        <f t="shared" si="95"/>
        <v>14.8047</v>
      </c>
      <c r="R854">
        <f t="shared" si="96"/>
        <v>13.2652</v>
      </c>
      <c r="S854">
        <f t="shared" si="97"/>
        <v>13.203200000000001</v>
      </c>
      <c r="T854">
        <f>IFERROR(VLOOKUP($A854,TY_main!A:B,2,FALSE),T853)</f>
        <v>81.84375</v>
      </c>
    </row>
    <row r="855" spans="1:20" x14ac:dyDescent="0.25">
      <c r="A855" s="2">
        <f>SPY_IVOL!A855</f>
        <v>39601</v>
      </c>
      <c r="B855">
        <f>SPY_IVOL!B855</f>
        <v>22.5517</v>
      </c>
      <c r="C855">
        <f>SPY_IVOL!C855</f>
        <v>22.5517</v>
      </c>
      <c r="D855">
        <f>SPY_IVOL!D855</f>
        <v>20.249500000000001</v>
      </c>
      <c r="E855">
        <f>SPY_IVOL!E855</f>
        <v>17.5609</v>
      </c>
      <c r="F855">
        <f>SPY_IVOL!F855</f>
        <v>15.510999999999999</v>
      </c>
      <c r="G855">
        <f>SPY_IVOL!G855</f>
        <v>13.145200000000001</v>
      </c>
      <c r="H855">
        <f>SPY_IVOL!H855</f>
        <v>13.0299</v>
      </c>
      <c r="I855">
        <f>VLOOKUP($A855,SPY_main!$A:$C,2,FALSE)</f>
        <v>138.9</v>
      </c>
      <c r="J855">
        <f>IFERROR(VLOOKUP($A855,SPY_main!$A:$C,3,FALSE),J854)</f>
        <v>1.9272</v>
      </c>
      <c r="K855">
        <f>IFERROR(VLOOKUP($A855,SPY_main!$E:$F,2,FALSE),K854)</f>
        <v>2.67625</v>
      </c>
      <c r="L855">
        <f>IFERROR(VLOOKUP($A855,SPY_main!H:I,2,FALSE),L854)</f>
        <v>19.829999999999998</v>
      </c>
      <c r="M855">
        <f t="shared" si="91"/>
        <v>23.667400000000001</v>
      </c>
      <c r="N855">
        <f t="shared" si="92"/>
        <v>23.667400000000001</v>
      </c>
      <c r="O855">
        <f t="shared" si="93"/>
        <v>21.1097</v>
      </c>
      <c r="P855">
        <f t="shared" si="94"/>
        <v>18.154800000000002</v>
      </c>
      <c r="Q855">
        <f t="shared" si="95"/>
        <v>16.527100000000001</v>
      </c>
      <c r="R855">
        <f t="shared" si="96"/>
        <v>14.720499999999999</v>
      </c>
      <c r="S855">
        <f t="shared" si="97"/>
        <v>14.646599999999999</v>
      </c>
      <c r="T855">
        <f>IFERROR(VLOOKUP($A855,TY_main!A:B,2,FALSE),T854)</f>
        <v>82.484375</v>
      </c>
    </row>
    <row r="856" spans="1:20" x14ac:dyDescent="0.25">
      <c r="A856" s="2">
        <f>SPY_IVOL!A856</f>
        <v>39602</v>
      </c>
      <c r="B856">
        <f>SPY_IVOL!B856</f>
        <v>22.6891</v>
      </c>
      <c r="C856">
        <f>SPY_IVOL!C856</f>
        <v>22.6891</v>
      </c>
      <c r="D856">
        <f>SPY_IVOL!D856</f>
        <v>20.521999999999998</v>
      </c>
      <c r="E856">
        <f>SPY_IVOL!E856</f>
        <v>18.015799999999999</v>
      </c>
      <c r="F856">
        <f>SPY_IVOL!F856</f>
        <v>15.910500000000001</v>
      </c>
      <c r="G856">
        <f>SPY_IVOL!G856</f>
        <v>13.480399999999999</v>
      </c>
      <c r="H856">
        <f>SPY_IVOL!H856</f>
        <v>13.3721</v>
      </c>
      <c r="I856">
        <f>VLOOKUP($A856,SPY_main!$A:$C,2,FALSE)</f>
        <v>138.09</v>
      </c>
      <c r="J856">
        <f>IFERROR(VLOOKUP($A856,SPY_main!$A:$C,3,FALSE),J855)</f>
        <v>1.9384999999999999</v>
      </c>
      <c r="K856">
        <f>IFERROR(VLOOKUP($A856,SPY_main!$E:$F,2,FALSE),K855)</f>
        <v>2.67313</v>
      </c>
      <c r="L856">
        <f>IFERROR(VLOOKUP($A856,SPY_main!H:I,2,FALSE),L855)</f>
        <v>20.239999999999998</v>
      </c>
      <c r="M856">
        <f t="shared" si="91"/>
        <v>23.783200000000001</v>
      </c>
      <c r="N856">
        <f t="shared" si="92"/>
        <v>23.783200000000001</v>
      </c>
      <c r="O856">
        <f t="shared" si="93"/>
        <v>21.392700000000001</v>
      </c>
      <c r="P856">
        <f t="shared" si="94"/>
        <v>18.662800000000001</v>
      </c>
      <c r="Q856">
        <f t="shared" si="95"/>
        <v>17.080400000000001</v>
      </c>
      <c r="R856">
        <f t="shared" si="96"/>
        <v>15.335599999999999</v>
      </c>
      <c r="S856">
        <f t="shared" si="97"/>
        <v>15.2677</v>
      </c>
      <c r="T856">
        <f>IFERROR(VLOOKUP($A856,TY_main!A:B,2,FALSE),T855)</f>
        <v>83.078125</v>
      </c>
    </row>
    <row r="857" spans="1:20" x14ac:dyDescent="0.25">
      <c r="A857" s="2">
        <f>SPY_IVOL!A857</f>
        <v>39603</v>
      </c>
      <c r="B857">
        <f>SPY_IVOL!B857</f>
        <v>23.523399999999999</v>
      </c>
      <c r="C857">
        <f>SPY_IVOL!C857</f>
        <v>23.523399999999999</v>
      </c>
      <c r="D857">
        <f>SPY_IVOL!D857</f>
        <v>21.276</v>
      </c>
      <c r="E857">
        <f>SPY_IVOL!E857</f>
        <v>18.692799999999998</v>
      </c>
      <c r="F857">
        <f>SPY_IVOL!F857</f>
        <v>16.463799999999999</v>
      </c>
      <c r="G857">
        <f>SPY_IVOL!G857</f>
        <v>13.8813</v>
      </c>
      <c r="H857">
        <f>SPY_IVOL!H857</f>
        <v>13.783899999999999</v>
      </c>
      <c r="I857">
        <f>VLOOKUP($A857,SPY_main!$A:$C,2,FALSE)</f>
        <v>138.02000000000001</v>
      </c>
      <c r="J857">
        <f>IFERROR(VLOOKUP($A857,SPY_main!$A:$C,3,FALSE),J856)</f>
        <v>1.9395</v>
      </c>
      <c r="K857">
        <f>IFERROR(VLOOKUP($A857,SPY_main!$E:$F,2,FALSE),K856)</f>
        <v>2.6718799999999998</v>
      </c>
      <c r="L857">
        <f>IFERROR(VLOOKUP($A857,SPY_main!H:I,2,FALSE),L856)</f>
        <v>20.8</v>
      </c>
      <c r="M857">
        <f t="shared" si="91"/>
        <v>24.390899999999998</v>
      </c>
      <c r="N857">
        <f t="shared" si="92"/>
        <v>24.390899999999998</v>
      </c>
      <c r="O857">
        <f t="shared" si="93"/>
        <v>21.9574</v>
      </c>
      <c r="P857">
        <f t="shared" si="94"/>
        <v>19.2074</v>
      </c>
      <c r="Q857">
        <f t="shared" si="95"/>
        <v>17.706299999999999</v>
      </c>
      <c r="R857">
        <f t="shared" si="96"/>
        <v>16.0656</v>
      </c>
      <c r="S857">
        <f t="shared" si="97"/>
        <v>16.011199999999999</v>
      </c>
      <c r="T857">
        <f>IFERROR(VLOOKUP($A857,TY_main!A:B,2,FALSE),T856)</f>
        <v>82.921875</v>
      </c>
    </row>
    <row r="858" spans="1:20" x14ac:dyDescent="0.25">
      <c r="A858" s="2">
        <f>SPY_IVOL!A858</f>
        <v>39604</v>
      </c>
      <c r="B858">
        <f>SPY_IVOL!B858</f>
        <v>21.698599999999999</v>
      </c>
      <c r="C858">
        <f>SPY_IVOL!C858</f>
        <v>21.698599999999999</v>
      </c>
      <c r="D858">
        <f>SPY_IVOL!D858</f>
        <v>19.2042</v>
      </c>
      <c r="E858">
        <f>SPY_IVOL!E858</f>
        <v>16.341799999999999</v>
      </c>
      <c r="F858">
        <f>SPY_IVOL!F858</f>
        <v>14.5032</v>
      </c>
      <c r="G858">
        <f>SPY_IVOL!G858</f>
        <v>12.3948</v>
      </c>
      <c r="H858">
        <f>SPY_IVOL!H858</f>
        <v>12.342000000000001</v>
      </c>
      <c r="I858">
        <f>VLOOKUP($A858,SPY_main!$A:$C,2,FALSE)</f>
        <v>140.78</v>
      </c>
      <c r="J858">
        <f>IFERROR(VLOOKUP($A858,SPY_main!$A:$C,3,FALSE),J857)</f>
        <v>1.9015</v>
      </c>
      <c r="K858">
        <f>IFERROR(VLOOKUP($A858,SPY_main!$E:$F,2,FALSE),K857)</f>
        <v>2.6768800000000001</v>
      </c>
      <c r="L858">
        <f>IFERROR(VLOOKUP($A858,SPY_main!H:I,2,FALSE),L857)</f>
        <v>18.63</v>
      </c>
      <c r="M858">
        <f t="shared" si="91"/>
        <v>22.402200000000001</v>
      </c>
      <c r="N858">
        <f t="shared" si="92"/>
        <v>22.402200000000001</v>
      </c>
      <c r="O858">
        <f t="shared" si="93"/>
        <v>19.349699999999999</v>
      </c>
      <c r="P858">
        <f t="shared" si="94"/>
        <v>15.9887</v>
      </c>
      <c r="Q858">
        <f t="shared" si="95"/>
        <v>14.962</v>
      </c>
      <c r="R858">
        <f t="shared" si="96"/>
        <v>13.8665</v>
      </c>
      <c r="S858">
        <f t="shared" si="97"/>
        <v>13.8665</v>
      </c>
      <c r="T858">
        <f>IFERROR(VLOOKUP($A858,TY_main!A:B,2,FALSE),T857)</f>
        <v>82.421875</v>
      </c>
    </row>
    <row r="859" spans="1:20" x14ac:dyDescent="0.25">
      <c r="A859" s="2">
        <f>SPY_IVOL!A859</f>
        <v>39605</v>
      </c>
      <c r="B859">
        <f>SPY_IVOL!B859</f>
        <v>26.693899999999999</v>
      </c>
      <c r="C859">
        <f>SPY_IVOL!C859</f>
        <v>26.693899999999999</v>
      </c>
      <c r="D859">
        <f>SPY_IVOL!D859</f>
        <v>24.128599999999999</v>
      </c>
      <c r="E859">
        <f>SPY_IVOL!E859</f>
        <v>21.280100000000001</v>
      </c>
      <c r="F859">
        <f>SPY_IVOL!F859</f>
        <v>18.994399999999999</v>
      </c>
      <c r="G859">
        <f>SPY_IVOL!G859</f>
        <v>16.393000000000001</v>
      </c>
      <c r="H859">
        <f>SPY_IVOL!H859</f>
        <v>16.370200000000001</v>
      </c>
      <c r="I859">
        <f>VLOOKUP($A859,SPY_main!$A:$C,2,FALSE)</f>
        <v>136.29</v>
      </c>
      <c r="J859">
        <f>IFERROR(VLOOKUP($A859,SPY_main!$A:$C,3,FALSE),J858)</f>
        <v>1.9641</v>
      </c>
      <c r="K859">
        <f>IFERROR(VLOOKUP($A859,SPY_main!$E:$F,2,FALSE),K858)</f>
        <v>2.69563</v>
      </c>
      <c r="L859">
        <f>IFERROR(VLOOKUP($A859,SPY_main!H:I,2,FALSE),L858)</f>
        <v>23.56</v>
      </c>
      <c r="M859">
        <f t="shared" si="91"/>
        <v>27.9283</v>
      </c>
      <c r="N859">
        <f t="shared" si="92"/>
        <v>27.923200000000001</v>
      </c>
      <c r="O859">
        <f t="shared" si="93"/>
        <v>24.689900000000002</v>
      </c>
      <c r="P859">
        <f t="shared" si="94"/>
        <v>21.223600000000001</v>
      </c>
      <c r="Q859">
        <f t="shared" si="95"/>
        <v>19.522400000000001</v>
      </c>
      <c r="R859">
        <f t="shared" si="96"/>
        <v>17.690999999999999</v>
      </c>
      <c r="S859">
        <f t="shared" si="97"/>
        <v>17.690999999999999</v>
      </c>
      <c r="T859">
        <f>IFERROR(VLOOKUP($A859,TY_main!A:B,2,FALSE),T858)</f>
        <v>82.90625</v>
      </c>
    </row>
    <row r="860" spans="1:20" x14ac:dyDescent="0.25">
      <c r="A860" s="2">
        <f>SPY_IVOL!A860</f>
        <v>39608</v>
      </c>
      <c r="B860">
        <f>SPY_IVOL!B860</f>
        <v>27.094799999999999</v>
      </c>
      <c r="C860">
        <f>SPY_IVOL!C860</f>
        <v>27.094799999999999</v>
      </c>
      <c r="D860">
        <f>SPY_IVOL!D860</f>
        <v>24.281500000000001</v>
      </c>
      <c r="E860">
        <f>SPY_IVOL!E860</f>
        <v>21.081399999999999</v>
      </c>
      <c r="F860">
        <f>SPY_IVOL!F860</f>
        <v>18.675599999999999</v>
      </c>
      <c r="G860">
        <f>SPY_IVOL!G860</f>
        <v>15.91</v>
      </c>
      <c r="H860">
        <f>SPY_IVOL!H860</f>
        <v>15.8423</v>
      </c>
      <c r="I860">
        <f>VLOOKUP($A860,SPY_main!$A:$C,2,FALSE)</f>
        <v>136.62</v>
      </c>
      <c r="J860">
        <f>IFERROR(VLOOKUP($A860,SPY_main!$A:$C,3,FALSE),J859)</f>
        <v>1.9594</v>
      </c>
      <c r="K860">
        <f>IFERROR(VLOOKUP($A860,SPY_main!$E:$F,2,FALSE),K859)</f>
        <v>2.6912500000000001</v>
      </c>
      <c r="L860">
        <f>IFERROR(VLOOKUP($A860,SPY_main!H:I,2,FALSE),L859)</f>
        <v>23.12</v>
      </c>
      <c r="M860">
        <f t="shared" si="91"/>
        <v>29.419899999999998</v>
      </c>
      <c r="N860">
        <f t="shared" si="92"/>
        <v>29.417999999999999</v>
      </c>
      <c r="O860">
        <f t="shared" si="93"/>
        <v>25.627600000000001</v>
      </c>
      <c r="P860">
        <f t="shared" si="94"/>
        <v>21.546399999999998</v>
      </c>
      <c r="Q860">
        <f t="shared" si="95"/>
        <v>20.135100000000001</v>
      </c>
      <c r="R860">
        <f t="shared" si="96"/>
        <v>18.6416</v>
      </c>
      <c r="S860">
        <f t="shared" si="97"/>
        <v>18.6416</v>
      </c>
      <c r="T860">
        <f>IFERROR(VLOOKUP($A860,TY_main!A:B,2,FALSE),T859)</f>
        <v>82.359375</v>
      </c>
    </row>
    <row r="861" spans="1:20" x14ac:dyDescent="0.25">
      <c r="A861" s="2">
        <f>SPY_IVOL!A861</f>
        <v>39609</v>
      </c>
      <c r="B861">
        <f>SPY_IVOL!B861</f>
        <v>27.258099999999999</v>
      </c>
      <c r="C861">
        <f>SPY_IVOL!C861</f>
        <v>27.258099999999999</v>
      </c>
      <c r="D861">
        <f>SPY_IVOL!D861</f>
        <v>24.3004</v>
      </c>
      <c r="E861">
        <f>SPY_IVOL!E861</f>
        <v>20.956600000000002</v>
      </c>
      <c r="F861">
        <f>SPY_IVOL!F861</f>
        <v>18.456700000000001</v>
      </c>
      <c r="G861">
        <f>SPY_IVOL!G861</f>
        <v>15.5601</v>
      </c>
      <c r="H861">
        <f>SPY_IVOL!H861</f>
        <v>15.5191</v>
      </c>
      <c r="I861">
        <f>VLOOKUP($A861,SPY_main!$A:$C,2,FALSE)</f>
        <v>135.94</v>
      </c>
      <c r="J861">
        <f>IFERROR(VLOOKUP($A861,SPY_main!$A:$C,3,FALSE),J860)</f>
        <v>1.9692000000000001</v>
      </c>
      <c r="K861">
        <f>IFERROR(VLOOKUP($A861,SPY_main!$E:$F,2,FALSE),K860)</f>
        <v>2.7862499999999999</v>
      </c>
      <c r="L861">
        <f>IFERROR(VLOOKUP($A861,SPY_main!H:I,2,FALSE),L860)</f>
        <v>23.18</v>
      </c>
      <c r="M861">
        <f t="shared" si="91"/>
        <v>29.5214</v>
      </c>
      <c r="N861">
        <f t="shared" si="92"/>
        <v>29.5002</v>
      </c>
      <c r="O861">
        <f t="shared" si="93"/>
        <v>25.542899999999999</v>
      </c>
      <c r="P861">
        <f t="shared" si="94"/>
        <v>21.3066</v>
      </c>
      <c r="Q861">
        <f t="shared" si="95"/>
        <v>20.174600000000002</v>
      </c>
      <c r="R861">
        <f t="shared" si="96"/>
        <v>19.002199999999998</v>
      </c>
      <c r="S861">
        <f t="shared" si="97"/>
        <v>19.002199999999998</v>
      </c>
      <c r="T861">
        <f>IFERROR(VLOOKUP($A861,TY_main!A:B,2,FALSE),T860)</f>
        <v>81.6875</v>
      </c>
    </row>
    <row r="862" spans="1:20" x14ac:dyDescent="0.25">
      <c r="A862" s="2">
        <f>SPY_IVOL!A862</f>
        <v>39610</v>
      </c>
      <c r="B862">
        <f>SPY_IVOL!B862</f>
        <v>27.642600000000002</v>
      </c>
      <c r="C862">
        <f>SPY_IVOL!C862</f>
        <v>27.642600000000002</v>
      </c>
      <c r="D862">
        <f>SPY_IVOL!D862</f>
        <v>24.933</v>
      </c>
      <c r="E862">
        <f>SPY_IVOL!E862</f>
        <v>21.8886</v>
      </c>
      <c r="F862">
        <f>SPY_IVOL!F862</f>
        <v>19.582999999999998</v>
      </c>
      <c r="G862">
        <f>SPY_IVOL!G862</f>
        <v>16.966899999999999</v>
      </c>
      <c r="H862">
        <f>SPY_IVOL!H862</f>
        <v>16.9145</v>
      </c>
      <c r="I862">
        <f>VLOOKUP($A862,SPY_main!$A:$C,2,FALSE)</f>
        <v>133.94</v>
      </c>
      <c r="J862">
        <f>IFERROR(VLOOKUP($A862,SPY_main!$A:$C,3,FALSE),J861)</f>
        <v>1.9985999999999999</v>
      </c>
      <c r="K862">
        <f>IFERROR(VLOOKUP($A862,SPY_main!$E:$F,2,FALSE),K861)</f>
        <v>2.7881300000000002</v>
      </c>
      <c r="L862">
        <f>IFERROR(VLOOKUP($A862,SPY_main!H:I,2,FALSE),L861)</f>
        <v>24.12</v>
      </c>
      <c r="M862">
        <f t="shared" si="91"/>
        <v>30.526800000000001</v>
      </c>
      <c r="N862">
        <f t="shared" si="92"/>
        <v>30.526800000000001</v>
      </c>
      <c r="O862">
        <f t="shared" si="93"/>
        <v>26.8507</v>
      </c>
      <c r="P862">
        <f t="shared" si="94"/>
        <v>22.878799999999998</v>
      </c>
      <c r="Q862">
        <f t="shared" si="95"/>
        <v>21.997900000000001</v>
      </c>
      <c r="R862">
        <f t="shared" si="96"/>
        <v>21.080300000000001</v>
      </c>
      <c r="S862">
        <f t="shared" si="97"/>
        <v>21.079499999999999</v>
      </c>
      <c r="T862">
        <f>IFERROR(VLOOKUP($A862,TY_main!A:B,2,FALSE),T861)</f>
        <v>81.875</v>
      </c>
    </row>
    <row r="863" spans="1:20" x14ac:dyDescent="0.25">
      <c r="A863" s="2">
        <f>SPY_IVOL!A863</f>
        <v>39611</v>
      </c>
      <c r="B863">
        <f>SPY_IVOL!B863</f>
        <v>26.709</v>
      </c>
      <c r="C863">
        <f>SPY_IVOL!C863</f>
        <v>26.709</v>
      </c>
      <c r="D863">
        <f>SPY_IVOL!D863</f>
        <v>24.166699999999999</v>
      </c>
      <c r="E863">
        <f>SPY_IVOL!E863</f>
        <v>21.335799999999999</v>
      </c>
      <c r="F863">
        <f>SPY_IVOL!F863</f>
        <v>19.3063</v>
      </c>
      <c r="G863">
        <f>SPY_IVOL!G863</f>
        <v>17.0367</v>
      </c>
      <c r="H863">
        <f>SPY_IVOL!H863</f>
        <v>16.996300000000002</v>
      </c>
      <c r="I863">
        <f>VLOOKUP($A863,SPY_main!$A:$C,2,FALSE)</f>
        <v>134.44999999999999</v>
      </c>
      <c r="J863">
        <f>IFERROR(VLOOKUP($A863,SPY_main!$A:$C,3,FALSE),J862)</f>
        <v>1.9910000000000001</v>
      </c>
      <c r="K863">
        <f>IFERROR(VLOOKUP($A863,SPY_main!$E:$F,2,FALSE),K862)</f>
        <v>2.7762500000000001</v>
      </c>
      <c r="L863">
        <f>IFERROR(VLOOKUP($A863,SPY_main!H:I,2,FALSE),L862)</f>
        <v>23.33</v>
      </c>
      <c r="M863">
        <f t="shared" si="91"/>
        <v>29.709900000000001</v>
      </c>
      <c r="N863">
        <f t="shared" si="92"/>
        <v>29.709900000000001</v>
      </c>
      <c r="O863">
        <f t="shared" si="93"/>
        <v>25.959399999999999</v>
      </c>
      <c r="P863">
        <f t="shared" si="94"/>
        <v>22.0398</v>
      </c>
      <c r="Q863">
        <f t="shared" si="95"/>
        <v>22.0504</v>
      </c>
      <c r="R863">
        <f t="shared" si="96"/>
        <v>22.061</v>
      </c>
      <c r="S863">
        <f t="shared" si="97"/>
        <v>22.061</v>
      </c>
      <c r="T863">
        <f>IFERROR(VLOOKUP($A863,TY_main!A:B,2,FALSE),T862)</f>
        <v>81.125</v>
      </c>
    </row>
    <row r="864" spans="1:20" x14ac:dyDescent="0.25">
      <c r="A864" s="2">
        <f>SPY_IVOL!A864</f>
        <v>39612</v>
      </c>
      <c r="B864">
        <f>SPY_IVOL!B864</f>
        <v>24.399100000000001</v>
      </c>
      <c r="C864">
        <f>SPY_IVOL!C864</f>
        <v>24.399100000000001</v>
      </c>
      <c r="D864">
        <f>SPY_IVOL!D864</f>
        <v>21.9193</v>
      </c>
      <c r="E864">
        <f>SPY_IVOL!E864</f>
        <v>19.1677</v>
      </c>
      <c r="F864">
        <f>SPY_IVOL!F864</f>
        <v>17.561900000000001</v>
      </c>
      <c r="G864">
        <f>SPY_IVOL!G864</f>
        <v>15.7936</v>
      </c>
      <c r="H864">
        <f>SPY_IVOL!H864</f>
        <v>15.7651</v>
      </c>
      <c r="I864">
        <f>VLOOKUP($A864,SPY_main!$A:$C,2,FALSE)</f>
        <v>136.15</v>
      </c>
      <c r="J864">
        <f>IFERROR(VLOOKUP($A864,SPY_main!$A:$C,3,FALSE),J863)</f>
        <v>1.9661</v>
      </c>
      <c r="K864">
        <f>IFERROR(VLOOKUP($A864,SPY_main!$E:$F,2,FALSE),K863)</f>
        <v>2.8137500000000002</v>
      </c>
      <c r="L864">
        <f>IFERROR(VLOOKUP($A864,SPY_main!H:I,2,FALSE),L863)</f>
        <v>21.22</v>
      </c>
      <c r="M864">
        <f t="shared" si="91"/>
        <v>27.1067</v>
      </c>
      <c r="N864">
        <f t="shared" si="92"/>
        <v>27.1067</v>
      </c>
      <c r="O864">
        <f t="shared" si="93"/>
        <v>23.238399999999999</v>
      </c>
      <c r="P864">
        <f t="shared" si="94"/>
        <v>19.258900000000001</v>
      </c>
      <c r="Q864">
        <f t="shared" si="95"/>
        <v>20.792999999999999</v>
      </c>
      <c r="R864">
        <f t="shared" si="96"/>
        <v>22.2075</v>
      </c>
      <c r="S864">
        <f t="shared" si="97"/>
        <v>22.2075</v>
      </c>
      <c r="T864">
        <f>IFERROR(VLOOKUP($A864,TY_main!A:B,2,FALSE),T863)</f>
        <v>80.875</v>
      </c>
    </row>
    <row r="865" spans="1:20" x14ac:dyDescent="0.25">
      <c r="A865" s="2">
        <f>SPY_IVOL!A865</f>
        <v>39615</v>
      </c>
      <c r="B865">
        <f>SPY_IVOL!B865</f>
        <v>24.8523</v>
      </c>
      <c r="C865">
        <f>SPY_IVOL!C865</f>
        <v>24.8523</v>
      </c>
      <c r="D865">
        <f>SPY_IVOL!D865</f>
        <v>22.2301</v>
      </c>
      <c r="E865">
        <f>SPY_IVOL!E865</f>
        <v>19.344799999999999</v>
      </c>
      <c r="F865">
        <f>SPY_IVOL!F865</f>
        <v>18.003799999999998</v>
      </c>
      <c r="G865">
        <f>SPY_IVOL!G865</f>
        <v>16.554500000000001</v>
      </c>
      <c r="H865">
        <f>SPY_IVOL!H865</f>
        <v>16.536100000000001</v>
      </c>
      <c r="I865">
        <f>VLOOKUP($A865,SPY_main!$A:$C,2,FALSE)</f>
        <v>136.22999999999999</v>
      </c>
      <c r="J865">
        <f>IFERROR(VLOOKUP($A865,SPY_main!$A:$C,3,FALSE),J864)</f>
        <v>1.9650000000000001</v>
      </c>
      <c r="K865">
        <f>IFERROR(VLOOKUP($A865,SPY_main!$E:$F,2,FALSE),K864)</f>
        <v>2.8125</v>
      </c>
      <c r="L865">
        <f>IFERROR(VLOOKUP($A865,SPY_main!H:I,2,FALSE),L864)</f>
        <v>20.95</v>
      </c>
      <c r="M865">
        <f t="shared" si="91"/>
        <v>32.158999999999999</v>
      </c>
      <c r="N865">
        <f t="shared" si="92"/>
        <v>32.124600000000001</v>
      </c>
      <c r="O865">
        <f t="shared" si="93"/>
        <v>26.852799999999998</v>
      </c>
      <c r="P865">
        <f t="shared" si="94"/>
        <v>21.4955</v>
      </c>
      <c r="Q865">
        <f t="shared" si="95"/>
        <v>24.561399999999999</v>
      </c>
      <c r="R865">
        <f t="shared" si="96"/>
        <v>27.224299999999999</v>
      </c>
      <c r="S865">
        <f t="shared" si="97"/>
        <v>27.224299999999999</v>
      </c>
      <c r="T865">
        <f>IFERROR(VLOOKUP($A865,TY_main!A:B,2,FALSE),T864)</f>
        <v>80.984375</v>
      </c>
    </row>
    <row r="866" spans="1:20" x14ac:dyDescent="0.25">
      <c r="A866" s="2">
        <f>SPY_IVOL!A866</f>
        <v>39616</v>
      </c>
      <c r="B866">
        <f>SPY_IVOL!B866</f>
        <v>25.253299999999999</v>
      </c>
      <c r="C866">
        <f>SPY_IVOL!C866</f>
        <v>25.253299999999999</v>
      </c>
      <c r="D866">
        <f>SPY_IVOL!D866</f>
        <v>22.4269</v>
      </c>
      <c r="E866">
        <f>SPY_IVOL!E866</f>
        <v>19.241499999999998</v>
      </c>
      <c r="F866">
        <f>SPY_IVOL!F866</f>
        <v>17.273399999999999</v>
      </c>
      <c r="G866">
        <f>SPY_IVOL!G866</f>
        <v>15.0501</v>
      </c>
      <c r="H866">
        <f>SPY_IVOL!H866</f>
        <v>15.015700000000001</v>
      </c>
      <c r="I866">
        <f>VLOOKUP($A866,SPY_main!$A:$C,2,FALSE)</f>
        <v>135.57</v>
      </c>
      <c r="J866">
        <f>IFERROR(VLOOKUP($A866,SPY_main!$A:$C,3,FALSE),J865)</f>
        <v>1.9744999999999999</v>
      </c>
      <c r="K866">
        <f>IFERROR(VLOOKUP($A866,SPY_main!$E:$F,2,FALSE),K865)</f>
        <v>2.8087499999999999</v>
      </c>
      <c r="L866">
        <f>IFERROR(VLOOKUP($A866,SPY_main!H:I,2,FALSE),L865)</f>
        <v>21.13</v>
      </c>
      <c r="M866">
        <f t="shared" si="91"/>
        <v>34.163200000000003</v>
      </c>
      <c r="N866">
        <f t="shared" si="92"/>
        <v>34.142000000000003</v>
      </c>
      <c r="O866">
        <f t="shared" si="93"/>
        <v>28.064399999999999</v>
      </c>
      <c r="P866">
        <f t="shared" si="94"/>
        <v>21.767900000000001</v>
      </c>
      <c r="Q866">
        <f t="shared" si="95"/>
        <v>25.965699999999998</v>
      </c>
      <c r="R866">
        <f t="shared" si="96"/>
        <v>29.5076</v>
      </c>
      <c r="S866">
        <f t="shared" si="97"/>
        <v>29.5076</v>
      </c>
      <c r="T866">
        <f>IFERROR(VLOOKUP($A866,TY_main!A:B,2,FALSE),T865)</f>
        <v>81.203125</v>
      </c>
    </row>
    <row r="867" spans="1:20" x14ac:dyDescent="0.25">
      <c r="A867" s="2">
        <f>SPY_IVOL!A867</f>
        <v>39617</v>
      </c>
      <c r="B867">
        <f>SPY_IVOL!B867</f>
        <v>26.1051</v>
      </c>
      <c r="C867">
        <f>SPY_IVOL!C867</f>
        <v>26.1051</v>
      </c>
      <c r="D867">
        <f>SPY_IVOL!D867</f>
        <v>23.366299999999999</v>
      </c>
      <c r="E867">
        <f>SPY_IVOL!E867</f>
        <v>20.400500000000001</v>
      </c>
      <c r="F867">
        <f>SPY_IVOL!F867</f>
        <v>19.412500000000001</v>
      </c>
      <c r="G867">
        <f>SPY_IVOL!G867</f>
        <v>18.371400000000001</v>
      </c>
      <c r="H867">
        <f>SPY_IVOL!H867</f>
        <v>18.3614</v>
      </c>
      <c r="I867">
        <f>VLOOKUP($A867,SPY_main!$A:$C,2,FALSE)</f>
        <v>134.25</v>
      </c>
      <c r="J867">
        <f>IFERROR(VLOOKUP($A867,SPY_main!$A:$C,3,FALSE),J866)</f>
        <v>1.994</v>
      </c>
      <c r="K867">
        <f>IFERROR(VLOOKUP($A867,SPY_main!$E:$F,2,FALSE),K866)</f>
        <v>2.8025000000000002</v>
      </c>
      <c r="L867">
        <f>IFERROR(VLOOKUP($A867,SPY_main!H:I,2,FALSE),L866)</f>
        <v>22.24</v>
      </c>
      <c r="M867">
        <f t="shared" si="91"/>
        <v>41.169899999999998</v>
      </c>
      <c r="N867">
        <f t="shared" si="92"/>
        <v>41.042999999999999</v>
      </c>
      <c r="O867">
        <f t="shared" si="93"/>
        <v>32.604199999999999</v>
      </c>
      <c r="P867">
        <f t="shared" si="94"/>
        <v>23.67</v>
      </c>
      <c r="Q867">
        <f t="shared" si="95"/>
        <v>29.7501</v>
      </c>
      <c r="R867">
        <f t="shared" si="96"/>
        <v>34.618099999999998</v>
      </c>
      <c r="S867">
        <f t="shared" si="97"/>
        <v>34.618099999999998</v>
      </c>
      <c r="T867">
        <f>IFERROR(VLOOKUP($A867,TY_main!A:B,2,FALSE),T866)</f>
        <v>81.640625</v>
      </c>
    </row>
    <row r="868" spans="1:20" x14ac:dyDescent="0.25">
      <c r="A868" s="2">
        <f>SPY_IVOL!A868</f>
        <v>39618</v>
      </c>
      <c r="B868">
        <f>SPY_IVOL!B868</f>
        <v>25.0853</v>
      </c>
      <c r="C868">
        <f>SPY_IVOL!C868</f>
        <v>25.0853</v>
      </c>
      <c r="D868">
        <f>SPY_IVOL!D868</f>
        <v>22.1663</v>
      </c>
      <c r="E868">
        <f>SPY_IVOL!E868</f>
        <v>19.058399999999999</v>
      </c>
      <c r="F868">
        <f>SPY_IVOL!F868</f>
        <v>18.823399999999999</v>
      </c>
      <c r="G868">
        <f>SPY_IVOL!G868</f>
        <v>18.5853</v>
      </c>
      <c r="H868">
        <f>SPY_IVOL!H868</f>
        <v>18.584499999999998</v>
      </c>
      <c r="I868">
        <f>VLOOKUP($A868,SPY_main!$A:$C,2,FALSE)</f>
        <v>134.41999999999999</v>
      </c>
      <c r="J868">
        <f>IFERROR(VLOOKUP($A868,SPY_main!$A:$C,3,FALSE),J867)</f>
        <v>1.9914000000000001</v>
      </c>
      <c r="K868">
        <f>IFERROR(VLOOKUP($A868,SPY_main!$E:$F,2,FALSE),K867)</f>
        <v>2.80125</v>
      </c>
      <c r="L868">
        <f>IFERROR(VLOOKUP($A868,SPY_main!H:I,2,FALSE),L867)</f>
        <v>21.58</v>
      </c>
      <c r="M868">
        <f t="shared" si="91"/>
        <v>38.150799999999997</v>
      </c>
      <c r="N868">
        <f t="shared" si="92"/>
        <v>38.150799999999997</v>
      </c>
      <c r="O868">
        <f t="shared" si="93"/>
        <v>31.642600000000002</v>
      </c>
      <c r="P868">
        <f t="shared" si="94"/>
        <v>24.706199999999999</v>
      </c>
      <c r="Q868">
        <f t="shared" si="95"/>
        <v>29.9481</v>
      </c>
      <c r="R868">
        <f t="shared" si="96"/>
        <v>34.400300000000001</v>
      </c>
      <c r="S868">
        <f t="shared" si="97"/>
        <v>34.404000000000003</v>
      </c>
      <c r="T868">
        <f>IFERROR(VLOOKUP($A868,TY_main!A:B,2,FALSE),T867)</f>
        <v>81.234375</v>
      </c>
    </row>
    <row r="869" spans="1:20" x14ac:dyDescent="0.25">
      <c r="A869" s="2">
        <f>SPY_IVOL!A869</f>
        <v>39619</v>
      </c>
      <c r="B869">
        <f>SPY_IVOL!B869</f>
        <v>27.860600000000002</v>
      </c>
      <c r="C869">
        <f>SPY_IVOL!C869</f>
        <v>27.860600000000002</v>
      </c>
      <c r="D869">
        <f>SPY_IVOL!D869</f>
        <v>24.620899999999999</v>
      </c>
      <c r="E869">
        <f>SPY_IVOL!E869</f>
        <v>20.395399999999999</v>
      </c>
      <c r="F869">
        <f>SPY_IVOL!F869</f>
        <v>19.676300000000001</v>
      </c>
      <c r="G869">
        <f>SPY_IVOL!G869</f>
        <v>18.974499999999999</v>
      </c>
      <c r="H869">
        <f>SPY_IVOL!H869</f>
        <v>18.892199999999999</v>
      </c>
      <c r="I869">
        <f>VLOOKUP($A869,SPY_main!$A:$C,2,FALSE)</f>
        <v>131.58000000000001</v>
      </c>
      <c r="J869">
        <f>IFERROR(VLOOKUP($A869,SPY_main!$A:$C,3,FALSE),J868)</f>
        <v>2.0344000000000002</v>
      </c>
      <c r="K869">
        <f>IFERROR(VLOOKUP($A869,SPY_main!$E:$F,2,FALSE),K868)</f>
        <v>2.8018800000000001</v>
      </c>
      <c r="L869">
        <f>IFERROR(VLOOKUP($A869,SPY_main!H:I,2,FALSE),L868)</f>
        <v>22.87</v>
      </c>
      <c r="M869">
        <f t="shared" si="91"/>
        <v>38.150799999999997</v>
      </c>
      <c r="N869">
        <f t="shared" si="92"/>
        <v>38.150799999999997</v>
      </c>
      <c r="O869">
        <f t="shared" si="93"/>
        <v>31.642600000000002</v>
      </c>
      <c r="P869">
        <f t="shared" si="94"/>
        <v>24.706199999999999</v>
      </c>
      <c r="Q869">
        <f t="shared" si="95"/>
        <v>29.9481</v>
      </c>
      <c r="R869">
        <f t="shared" si="96"/>
        <v>34.400300000000001</v>
      </c>
      <c r="S869">
        <f t="shared" si="97"/>
        <v>34.404000000000003</v>
      </c>
      <c r="T869">
        <f>IFERROR(VLOOKUP($A869,TY_main!A:B,2,FALSE),T868)</f>
        <v>81.6875</v>
      </c>
    </row>
    <row r="870" spans="1:20" x14ac:dyDescent="0.25">
      <c r="A870" s="2">
        <f>SPY_IVOL!A870</f>
        <v>39622</v>
      </c>
      <c r="B870">
        <f>SPY_IVOL!B870</f>
        <v>26.729800000000001</v>
      </c>
      <c r="C870">
        <f>SPY_IVOL!C870</f>
        <v>26.729800000000001</v>
      </c>
      <c r="D870">
        <f>SPY_IVOL!D870</f>
        <v>24.464600000000001</v>
      </c>
      <c r="E870">
        <f>SPY_IVOL!E870</f>
        <v>21.590800000000002</v>
      </c>
      <c r="F870">
        <f>SPY_IVOL!F870</f>
        <v>19.4481</v>
      </c>
      <c r="G870">
        <f>SPY_IVOL!G870</f>
        <v>17.078199999999999</v>
      </c>
      <c r="H870">
        <f>SPY_IVOL!H870</f>
        <v>16.7287</v>
      </c>
      <c r="I870">
        <f>VLOOKUP($A870,SPY_main!$A:$C,2,FALSE)</f>
        <v>131.44999999999999</v>
      </c>
      <c r="J870">
        <f>IFERROR(VLOOKUP($A870,SPY_main!$A:$C,3,FALSE),J869)</f>
        <v>2.0364</v>
      </c>
      <c r="K870">
        <f>IFERROR(VLOOKUP($A870,SPY_main!$E:$F,2,FALSE),K869)</f>
        <v>2.8043800000000001</v>
      </c>
      <c r="L870">
        <f>IFERROR(VLOOKUP($A870,SPY_main!H:I,2,FALSE),L869)</f>
        <v>22.64</v>
      </c>
      <c r="M870">
        <f t="shared" si="91"/>
        <v>29.309799999999999</v>
      </c>
      <c r="N870">
        <f t="shared" si="92"/>
        <v>29.309799999999999</v>
      </c>
      <c r="O870">
        <f t="shared" si="93"/>
        <v>25.879799999999999</v>
      </c>
      <c r="P870">
        <f t="shared" si="94"/>
        <v>21.3933</v>
      </c>
      <c r="Q870">
        <f t="shared" si="95"/>
        <v>21.721900000000002</v>
      </c>
      <c r="R870">
        <f t="shared" si="96"/>
        <v>22.1068</v>
      </c>
      <c r="S870">
        <f t="shared" si="97"/>
        <v>22.151199999999999</v>
      </c>
      <c r="T870">
        <f>IFERROR(VLOOKUP($A870,TY_main!A:B,2,FALSE),T869)</f>
        <v>81.515625</v>
      </c>
    </row>
    <row r="871" spans="1:20" x14ac:dyDescent="0.25">
      <c r="A871" s="2">
        <f>SPY_IVOL!A871</f>
        <v>39623</v>
      </c>
      <c r="B871">
        <f>SPY_IVOL!B871</f>
        <v>26.401900000000001</v>
      </c>
      <c r="C871">
        <f>SPY_IVOL!C871</f>
        <v>26.401900000000001</v>
      </c>
      <c r="D871">
        <f>SPY_IVOL!D871</f>
        <v>24.2544</v>
      </c>
      <c r="E871">
        <f>SPY_IVOL!E871</f>
        <v>21.5518</v>
      </c>
      <c r="F871">
        <f>SPY_IVOL!F871</f>
        <v>19.428100000000001</v>
      </c>
      <c r="G871">
        <f>SPY_IVOL!G871</f>
        <v>17.0717</v>
      </c>
      <c r="H871">
        <f>SPY_IVOL!H871</f>
        <v>16.732500000000002</v>
      </c>
      <c r="I871">
        <f>VLOOKUP($A871,SPY_main!$A:$C,2,FALSE)</f>
        <v>131.19</v>
      </c>
      <c r="J871">
        <f>IFERROR(VLOOKUP($A871,SPY_main!$A:$C,3,FALSE),J870)</f>
        <v>2.0405000000000002</v>
      </c>
      <c r="K871">
        <f>IFERROR(VLOOKUP($A871,SPY_main!$E:$F,2,FALSE),K870)</f>
        <v>2.80938</v>
      </c>
      <c r="L871">
        <f>IFERROR(VLOOKUP($A871,SPY_main!H:I,2,FALSE),L870)</f>
        <v>22.42</v>
      </c>
      <c r="M871">
        <f t="shared" si="91"/>
        <v>30.285499999999999</v>
      </c>
      <c r="N871">
        <f t="shared" si="92"/>
        <v>30.285499999999999</v>
      </c>
      <c r="O871">
        <f t="shared" si="93"/>
        <v>26.482600000000001</v>
      </c>
      <c r="P871">
        <f t="shared" si="94"/>
        <v>21.480699999999999</v>
      </c>
      <c r="Q871">
        <f t="shared" si="95"/>
        <v>21.8917</v>
      </c>
      <c r="R871">
        <f t="shared" si="96"/>
        <v>22.316800000000001</v>
      </c>
      <c r="S871">
        <f t="shared" si="97"/>
        <v>22.361999999999998</v>
      </c>
      <c r="T871">
        <f>IFERROR(VLOOKUP($A871,TY_main!A:B,2,FALSE),T870)</f>
        <v>82.015625</v>
      </c>
    </row>
    <row r="872" spans="1:20" x14ac:dyDescent="0.25">
      <c r="A872" s="2">
        <f>SPY_IVOL!A872</f>
        <v>39624</v>
      </c>
      <c r="B872">
        <f>SPY_IVOL!B872</f>
        <v>25.0288</v>
      </c>
      <c r="C872">
        <f>SPY_IVOL!C872</f>
        <v>25.0288</v>
      </c>
      <c r="D872">
        <f>SPY_IVOL!D872</f>
        <v>22.887799999999999</v>
      </c>
      <c r="E872">
        <f>SPY_IVOL!E872</f>
        <v>20.169599999999999</v>
      </c>
      <c r="F872">
        <f>SPY_IVOL!F872</f>
        <v>18.220199999999998</v>
      </c>
      <c r="G872">
        <f>SPY_IVOL!G872</f>
        <v>16.075600000000001</v>
      </c>
      <c r="H872">
        <f>SPY_IVOL!H872</f>
        <v>15.7613</v>
      </c>
      <c r="I872">
        <f>VLOOKUP($A872,SPY_main!$A:$C,2,FALSE)</f>
        <v>131.81</v>
      </c>
      <c r="J872">
        <f>IFERROR(VLOOKUP($A872,SPY_main!$A:$C,3,FALSE),J871)</f>
        <v>2.0308999999999999</v>
      </c>
      <c r="K872">
        <f>IFERROR(VLOOKUP($A872,SPY_main!$E:$F,2,FALSE),K871)</f>
        <v>2.8081299999999998</v>
      </c>
      <c r="L872">
        <f>IFERROR(VLOOKUP($A872,SPY_main!H:I,2,FALSE),L871)</f>
        <v>21.14</v>
      </c>
      <c r="M872">
        <f t="shared" si="91"/>
        <v>28.036899999999999</v>
      </c>
      <c r="N872">
        <f t="shared" si="92"/>
        <v>28.036899999999999</v>
      </c>
      <c r="O872">
        <f t="shared" si="93"/>
        <v>24.552900000000001</v>
      </c>
      <c r="P872">
        <f t="shared" si="94"/>
        <v>19.9587</v>
      </c>
      <c r="Q872">
        <f t="shared" si="95"/>
        <v>20.992699999999999</v>
      </c>
      <c r="R872">
        <f t="shared" si="96"/>
        <v>22.023499999999999</v>
      </c>
      <c r="S872">
        <f t="shared" si="97"/>
        <v>22.136199999999999</v>
      </c>
      <c r="T872">
        <f>IFERROR(VLOOKUP($A872,TY_main!A:B,2,FALSE),T871)</f>
        <v>81.90625</v>
      </c>
    </row>
    <row r="873" spans="1:20" x14ac:dyDescent="0.25">
      <c r="A873" s="2">
        <f>SPY_IVOL!A873</f>
        <v>39625</v>
      </c>
      <c r="B873">
        <f>SPY_IVOL!B873</f>
        <v>27.209499999999998</v>
      </c>
      <c r="C873">
        <f>SPY_IVOL!C873</f>
        <v>27.209499999999998</v>
      </c>
      <c r="D873">
        <f>SPY_IVOL!D873</f>
        <v>25.324300000000001</v>
      </c>
      <c r="E873">
        <f>SPY_IVOL!E873</f>
        <v>22.986899999999999</v>
      </c>
      <c r="F873">
        <f>SPY_IVOL!F873</f>
        <v>20.954599999999999</v>
      </c>
      <c r="G873">
        <f>SPY_IVOL!G873</f>
        <v>18.721699999999998</v>
      </c>
      <c r="H873">
        <f>SPY_IVOL!H873</f>
        <v>18.398299999999999</v>
      </c>
      <c r="I873">
        <f>VLOOKUP($A873,SPY_main!$A:$C,2,FALSE)</f>
        <v>128.22999999999999</v>
      </c>
      <c r="J873">
        <f>IFERROR(VLOOKUP($A873,SPY_main!$A:$C,3,FALSE),J872)</f>
        <v>2.0876000000000001</v>
      </c>
      <c r="K873">
        <f>IFERROR(VLOOKUP($A873,SPY_main!$E:$F,2,FALSE),K872)</f>
        <v>2.80063</v>
      </c>
      <c r="L873">
        <f>IFERROR(VLOOKUP($A873,SPY_main!H:I,2,FALSE),L872)</f>
        <v>23.93</v>
      </c>
      <c r="M873">
        <f t="shared" si="91"/>
        <v>31.4544</v>
      </c>
      <c r="N873">
        <f t="shared" si="92"/>
        <v>31.4544</v>
      </c>
      <c r="O873">
        <f t="shared" si="93"/>
        <v>27.428699999999999</v>
      </c>
      <c r="P873">
        <f t="shared" si="94"/>
        <v>22.117000000000001</v>
      </c>
      <c r="Q873">
        <f t="shared" si="95"/>
        <v>25.150200000000002</v>
      </c>
      <c r="R873">
        <f t="shared" si="96"/>
        <v>27.875599999999999</v>
      </c>
      <c r="S873">
        <f t="shared" si="97"/>
        <v>28.150400000000001</v>
      </c>
      <c r="T873">
        <f>IFERROR(VLOOKUP($A873,TY_main!A:B,2,FALSE),T872)</f>
        <v>82.546875</v>
      </c>
    </row>
    <row r="874" spans="1:20" x14ac:dyDescent="0.25">
      <c r="A874" s="2">
        <f>SPY_IVOL!A874</f>
        <v>39626</v>
      </c>
      <c r="B874">
        <f>SPY_IVOL!B874</f>
        <v>27.018899999999999</v>
      </c>
      <c r="C874">
        <f>SPY_IVOL!C874</f>
        <v>27.018899999999999</v>
      </c>
      <c r="D874">
        <f>SPY_IVOL!D874</f>
        <v>24.947800000000001</v>
      </c>
      <c r="E874">
        <f>SPY_IVOL!E874</f>
        <v>22.327200000000001</v>
      </c>
      <c r="F874">
        <f>SPY_IVOL!F874</f>
        <v>20.4483</v>
      </c>
      <c r="G874">
        <f>SPY_IVOL!G874</f>
        <v>18.4251</v>
      </c>
      <c r="H874">
        <f>SPY_IVOL!H874</f>
        <v>18.111799999999999</v>
      </c>
      <c r="I874">
        <f>VLOOKUP($A874,SPY_main!$A:$C,2,FALSE)</f>
        <v>127.53</v>
      </c>
      <c r="J874">
        <f>IFERROR(VLOOKUP($A874,SPY_main!$A:$C,3,FALSE),J873)</f>
        <v>2.0990000000000002</v>
      </c>
      <c r="K874">
        <f>IFERROR(VLOOKUP($A874,SPY_main!$E:$F,2,FALSE),K873)</f>
        <v>2.7912499999999998</v>
      </c>
      <c r="L874">
        <f>IFERROR(VLOOKUP($A874,SPY_main!H:I,2,FALSE),L873)</f>
        <v>23.44</v>
      </c>
      <c r="M874">
        <f t="shared" si="91"/>
        <v>38.726700000000001</v>
      </c>
      <c r="N874">
        <f t="shared" si="92"/>
        <v>38.726700000000001</v>
      </c>
      <c r="O874">
        <f t="shared" si="93"/>
        <v>30.971299999999999</v>
      </c>
      <c r="P874">
        <f t="shared" si="94"/>
        <v>18.812799999999999</v>
      </c>
      <c r="Q874">
        <f t="shared" si="95"/>
        <v>26.2622</v>
      </c>
      <c r="R874">
        <f t="shared" si="96"/>
        <v>32.191000000000003</v>
      </c>
      <c r="S874">
        <f t="shared" si="97"/>
        <v>32.809100000000001</v>
      </c>
      <c r="T874">
        <f>IFERROR(VLOOKUP($A874,TY_main!A:B,2,FALSE),T873)</f>
        <v>82.671875</v>
      </c>
    </row>
    <row r="875" spans="1:20" x14ac:dyDescent="0.25">
      <c r="A875" s="2">
        <f>SPY_IVOL!A875</f>
        <v>39629</v>
      </c>
      <c r="B875">
        <f>SPY_IVOL!B875</f>
        <v>28.0212</v>
      </c>
      <c r="C875">
        <f>SPY_IVOL!C875</f>
        <v>28.0212</v>
      </c>
      <c r="D875">
        <f>SPY_IVOL!D875</f>
        <v>25.640699999999999</v>
      </c>
      <c r="E875">
        <f>SPY_IVOL!E875</f>
        <v>22.622299999999999</v>
      </c>
      <c r="F875">
        <f>SPY_IVOL!F875</f>
        <v>20.682400000000001</v>
      </c>
      <c r="G875">
        <f>SPY_IVOL!G875</f>
        <v>18.590399999999999</v>
      </c>
      <c r="H875">
        <f>SPY_IVOL!H875</f>
        <v>18.288399999999999</v>
      </c>
      <c r="I875">
        <f>VLOOKUP($A875,SPY_main!$A:$C,2,FALSE)</f>
        <v>127.98</v>
      </c>
      <c r="J875">
        <f>IFERROR(VLOOKUP($A875,SPY_main!$A:$C,3,FALSE),J874)</f>
        <v>2.0916000000000001</v>
      </c>
      <c r="K875">
        <f>IFERROR(VLOOKUP($A875,SPY_main!$E:$F,2,FALSE),K874)</f>
        <v>2.7831299999999999</v>
      </c>
      <c r="L875">
        <f>IFERROR(VLOOKUP($A875,SPY_main!H:I,2,FALSE),L874)</f>
        <v>23.95</v>
      </c>
      <c r="M875">
        <f t="shared" si="91"/>
        <v>38.726700000000001</v>
      </c>
      <c r="N875">
        <f t="shared" si="92"/>
        <v>38.726700000000001</v>
      </c>
      <c r="O875">
        <f t="shared" si="93"/>
        <v>30.971299999999999</v>
      </c>
      <c r="P875">
        <f t="shared" si="94"/>
        <v>18.812799999999999</v>
      </c>
      <c r="Q875">
        <f t="shared" si="95"/>
        <v>26.2622</v>
      </c>
      <c r="R875">
        <f t="shared" si="96"/>
        <v>32.191000000000003</v>
      </c>
      <c r="S875">
        <f t="shared" si="97"/>
        <v>32.809100000000001</v>
      </c>
      <c r="T875">
        <f>IFERROR(VLOOKUP($A875,TY_main!A:B,2,FALSE),T874)</f>
        <v>82.734375</v>
      </c>
    </row>
    <row r="876" spans="1:20" x14ac:dyDescent="0.25">
      <c r="A876" s="2">
        <f>SPY_IVOL!A876</f>
        <v>39630</v>
      </c>
      <c r="B876">
        <f>SPY_IVOL!B876</f>
        <v>27.242100000000001</v>
      </c>
      <c r="C876">
        <f>SPY_IVOL!C876</f>
        <v>27.242100000000001</v>
      </c>
      <c r="D876">
        <f>SPY_IVOL!D876</f>
        <v>25.298500000000001</v>
      </c>
      <c r="E876">
        <f>SPY_IVOL!E876</f>
        <v>22.812000000000001</v>
      </c>
      <c r="F876">
        <f>SPY_IVOL!F876</f>
        <v>20.779900000000001</v>
      </c>
      <c r="G876">
        <f>SPY_IVOL!G876</f>
        <v>18.5747</v>
      </c>
      <c r="H876">
        <f>SPY_IVOL!H876</f>
        <v>18.1875</v>
      </c>
      <c r="I876">
        <f>VLOOKUP($A876,SPY_main!$A:$C,2,FALSE)</f>
        <v>128.38</v>
      </c>
      <c r="J876">
        <f>IFERROR(VLOOKUP($A876,SPY_main!$A:$C,3,FALSE),J875)</f>
        <v>2.0851000000000002</v>
      </c>
      <c r="K876">
        <f>IFERROR(VLOOKUP($A876,SPY_main!$E:$F,2,FALSE),K875)</f>
        <v>2.7875000000000001</v>
      </c>
      <c r="L876">
        <f>IFERROR(VLOOKUP($A876,SPY_main!H:I,2,FALSE),L875)</f>
        <v>23.65</v>
      </c>
      <c r="M876">
        <f t="shared" si="91"/>
        <v>27.090499999999999</v>
      </c>
      <c r="N876">
        <f t="shared" si="92"/>
        <v>27.090499999999999</v>
      </c>
      <c r="O876">
        <f t="shared" si="93"/>
        <v>24.853999999999999</v>
      </c>
      <c r="P876">
        <f t="shared" si="94"/>
        <v>22.052600000000002</v>
      </c>
      <c r="Q876">
        <f t="shared" si="95"/>
        <v>20.352900000000002</v>
      </c>
      <c r="R876">
        <f t="shared" si="96"/>
        <v>18.5322</v>
      </c>
      <c r="S876">
        <f t="shared" si="97"/>
        <v>18.288499999999999</v>
      </c>
      <c r="T876">
        <f>IFERROR(VLOOKUP($A876,TY_main!A:B,2,FALSE),T875)</f>
        <v>82.703125</v>
      </c>
    </row>
    <row r="877" spans="1:20" x14ac:dyDescent="0.25">
      <c r="A877" s="2">
        <f>SPY_IVOL!A877</f>
        <v>39631</v>
      </c>
      <c r="B877">
        <f>SPY_IVOL!B877</f>
        <v>29.219200000000001</v>
      </c>
      <c r="C877">
        <f>SPY_IVOL!C877</f>
        <v>29.219200000000001</v>
      </c>
      <c r="D877">
        <f>SPY_IVOL!D877</f>
        <v>27.3109</v>
      </c>
      <c r="E877">
        <f>SPY_IVOL!E877</f>
        <v>24.887799999999999</v>
      </c>
      <c r="F877">
        <f>SPY_IVOL!F877</f>
        <v>22.746500000000001</v>
      </c>
      <c r="G877">
        <f>SPY_IVOL!G877</f>
        <v>20.417000000000002</v>
      </c>
      <c r="H877">
        <f>SPY_IVOL!H877</f>
        <v>20.006799999999998</v>
      </c>
      <c r="I877">
        <f>VLOOKUP($A877,SPY_main!$A:$C,2,FALSE)</f>
        <v>126.18</v>
      </c>
      <c r="J877">
        <f>IFERROR(VLOOKUP($A877,SPY_main!$A:$C,3,FALSE),J876)</f>
        <v>2.1215000000000002</v>
      </c>
      <c r="K877">
        <f>IFERROR(VLOOKUP($A877,SPY_main!$E:$F,2,FALSE),K876)</f>
        <v>2.7912499999999998</v>
      </c>
      <c r="L877">
        <f>IFERROR(VLOOKUP($A877,SPY_main!H:I,2,FALSE),L876)</f>
        <v>25.92</v>
      </c>
      <c r="M877">
        <f t="shared" si="91"/>
        <v>30.1038</v>
      </c>
      <c r="N877">
        <f t="shared" si="92"/>
        <v>30.1038</v>
      </c>
      <c r="O877">
        <f t="shared" si="93"/>
        <v>27.857199999999999</v>
      </c>
      <c r="P877">
        <f t="shared" si="94"/>
        <v>25.066299999999998</v>
      </c>
      <c r="Q877">
        <f t="shared" si="95"/>
        <v>23.0548</v>
      </c>
      <c r="R877">
        <f t="shared" si="96"/>
        <v>20.879899999999999</v>
      </c>
      <c r="S877">
        <f t="shared" si="97"/>
        <v>20.5807</v>
      </c>
      <c r="T877">
        <f>IFERROR(VLOOKUP($A877,TY_main!A:B,2,FALSE),T876)</f>
        <v>82.953125</v>
      </c>
    </row>
    <row r="878" spans="1:20" x14ac:dyDescent="0.25">
      <c r="A878" s="2">
        <f>SPY_IVOL!A878</f>
        <v>39632</v>
      </c>
      <c r="B878">
        <f>SPY_IVOL!B878</f>
        <v>28.423300000000001</v>
      </c>
      <c r="C878">
        <f>SPY_IVOL!C878</f>
        <v>28.423300000000001</v>
      </c>
      <c r="D878">
        <f>SPY_IVOL!D878</f>
        <v>26.4452</v>
      </c>
      <c r="E878">
        <f>SPY_IVOL!E878</f>
        <v>23.927800000000001</v>
      </c>
      <c r="F878">
        <f>SPY_IVOL!F878</f>
        <v>21.833300000000001</v>
      </c>
      <c r="G878">
        <f>SPY_IVOL!G878</f>
        <v>19.558900000000001</v>
      </c>
      <c r="H878">
        <f>SPY_IVOL!H878</f>
        <v>19.167000000000002</v>
      </c>
      <c r="I878">
        <f>VLOOKUP($A878,SPY_main!$A:$C,2,FALSE)</f>
        <v>126.31</v>
      </c>
      <c r="J878">
        <f>IFERROR(VLOOKUP($A878,SPY_main!$A:$C,3,FALSE),J877)</f>
        <v>2.1193</v>
      </c>
      <c r="K878">
        <f>IFERROR(VLOOKUP($A878,SPY_main!$E:$F,2,FALSE),K877)</f>
        <v>2.7912499999999998</v>
      </c>
      <c r="L878">
        <f>IFERROR(VLOOKUP($A878,SPY_main!H:I,2,FALSE),L877)</f>
        <v>24.78</v>
      </c>
      <c r="M878">
        <f t="shared" si="91"/>
        <v>28.671199999999999</v>
      </c>
      <c r="N878">
        <f t="shared" si="92"/>
        <v>28.671199999999999</v>
      </c>
      <c r="O878">
        <f t="shared" si="93"/>
        <v>26.1784</v>
      </c>
      <c r="P878">
        <f t="shared" si="94"/>
        <v>23.0352</v>
      </c>
      <c r="Q878">
        <f t="shared" si="95"/>
        <v>21.368300000000001</v>
      </c>
      <c r="R878">
        <f t="shared" si="96"/>
        <v>19.605</v>
      </c>
      <c r="S878">
        <f t="shared" si="97"/>
        <v>19.369399999999999</v>
      </c>
      <c r="T878">
        <f>IFERROR(VLOOKUP($A878,TY_main!A:B,2,FALSE),T877)</f>
        <v>83.046875</v>
      </c>
    </row>
    <row r="879" spans="1:20" x14ac:dyDescent="0.25">
      <c r="A879" s="2">
        <f>SPY_IVOL!A879</f>
        <v>39636</v>
      </c>
      <c r="B879">
        <f>SPY_IVOL!B879</f>
        <v>29.004799999999999</v>
      </c>
      <c r="C879">
        <f>SPY_IVOL!C879</f>
        <v>29.004799999999999</v>
      </c>
      <c r="D879">
        <f>SPY_IVOL!D879</f>
        <v>27.098099999999999</v>
      </c>
      <c r="E879">
        <f>SPY_IVOL!E879</f>
        <v>24.6614</v>
      </c>
      <c r="F879">
        <f>SPY_IVOL!F879</f>
        <v>22.462800000000001</v>
      </c>
      <c r="G879">
        <f>SPY_IVOL!G879</f>
        <v>20.060700000000001</v>
      </c>
      <c r="H879">
        <f>SPY_IVOL!H879</f>
        <v>19.621400000000001</v>
      </c>
      <c r="I879">
        <f>VLOOKUP($A879,SPY_main!$A:$C,2,FALSE)</f>
        <v>125.02</v>
      </c>
      <c r="J879">
        <f>IFERROR(VLOOKUP($A879,SPY_main!$A:$C,3,FALSE),J878)</f>
        <v>2.1412</v>
      </c>
      <c r="K879">
        <f>IFERROR(VLOOKUP($A879,SPY_main!$E:$F,2,FALSE),K878)</f>
        <v>2.7912499999999998</v>
      </c>
      <c r="L879">
        <f>IFERROR(VLOOKUP($A879,SPY_main!H:I,2,FALSE),L878)</f>
        <v>25.78</v>
      </c>
      <c r="M879">
        <f t="shared" si="91"/>
        <v>30.523199999999999</v>
      </c>
      <c r="N879">
        <f t="shared" si="92"/>
        <v>30.523199999999999</v>
      </c>
      <c r="O879">
        <f t="shared" si="93"/>
        <v>28.1311</v>
      </c>
      <c r="P879">
        <f t="shared" si="94"/>
        <v>25.1432</v>
      </c>
      <c r="Q879">
        <f t="shared" si="95"/>
        <v>23.876799999999999</v>
      </c>
      <c r="R879">
        <f t="shared" si="96"/>
        <v>22.592400000000001</v>
      </c>
      <c r="S879">
        <f t="shared" si="97"/>
        <v>22.42</v>
      </c>
      <c r="T879">
        <f>IFERROR(VLOOKUP($A879,TY_main!A:B,2,FALSE),T878)</f>
        <v>83.40625</v>
      </c>
    </row>
    <row r="880" spans="1:20" x14ac:dyDescent="0.25">
      <c r="A880" s="2">
        <f>SPY_IVOL!A880</f>
        <v>39637</v>
      </c>
      <c r="B880">
        <f>SPY_IVOL!B880</f>
        <v>26.532</v>
      </c>
      <c r="C880">
        <f>SPY_IVOL!C880</f>
        <v>26.532</v>
      </c>
      <c r="D880">
        <f>SPY_IVOL!D880</f>
        <v>24.571100000000001</v>
      </c>
      <c r="E880">
        <f>SPY_IVOL!E880</f>
        <v>22.063300000000002</v>
      </c>
      <c r="F880">
        <f>SPY_IVOL!F880</f>
        <v>19.967500000000001</v>
      </c>
      <c r="G880">
        <f>SPY_IVOL!G880</f>
        <v>17.668399999999998</v>
      </c>
      <c r="H880">
        <f>SPY_IVOL!H880</f>
        <v>17.271799999999999</v>
      </c>
      <c r="I880">
        <f>VLOOKUP($A880,SPY_main!$A:$C,2,FALSE)</f>
        <v>127.24</v>
      </c>
      <c r="J880">
        <f>IFERROR(VLOOKUP($A880,SPY_main!$A:$C,3,FALSE),J879)</f>
        <v>2.1038000000000001</v>
      </c>
      <c r="K880">
        <f>IFERROR(VLOOKUP($A880,SPY_main!$E:$F,2,FALSE),K879)</f>
        <v>2.79</v>
      </c>
      <c r="L880">
        <f>IFERROR(VLOOKUP($A880,SPY_main!H:I,2,FALSE),L879)</f>
        <v>23.15</v>
      </c>
      <c r="M880">
        <f t="shared" si="91"/>
        <v>27.719000000000001</v>
      </c>
      <c r="N880">
        <f t="shared" si="92"/>
        <v>27.719000000000001</v>
      </c>
      <c r="O880">
        <f t="shared" si="93"/>
        <v>25.167000000000002</v>
      </c>
      <c r="P880">
        <f t="shared" si="94"/>
        <v>21.937899999999999</v>
      </c>
      <c r="Q880">
        <f t="shared" si="95"/>
        <v>20.873100000000001</v>
      </c>
      <c r="R880">
        <f t="shared" si="96"/>
        <v>19.799299999999999</v>
      </c>
      <c r="S880">
        <f t="shared" si="97"/>
        <v>19.6633</v>
      </c>
      <c r="T880">
        <f>IFERROR(VLOOKUP($A880,TY_main!A:B,2,FALSE),T879)</f>
        <v>83.6875</v>
      </c>
    </row>
    <row r="881" spans="1:20" x14ac:dyDescent="0.25">
      <c r="A881" s="2">
        <f>SPY_IVOL!A881</f>
        <v>39638</v>
      </c>
      <c r="B881">
        <f>SPY_IVOL!B881</f>
        <v>28.867799999999999</v>
      </c>
      <c r="C881">
        <f>SPY_IVOL!C881</f>
        <v>28.867799999999999</v>
      </c>
      <c r="D881">
        <f>SPY_IVOL!D881</f>
        <v>26.867699999999999</v>
      </c>
      <c r="E881">
        <f>SPY_IVOL!E881</f>
        <v>24.3553</v>
      </c>
      <c r="F881">
        <f>SPY_IVOL!F881</f>
        <v>22.339600000000001</v>
      </c>
      <c r="G881">
        <f>SPY_IVOL!G881</f>
        <v>20.159500000000001</v>
      </c>
      <c r="H881">
        <f>SPY_IVOL!H881</f>
        <v>19.815000000000001</v>
      </c>
      <c r="I881">
        <f>VLOOKUP($A881,SPY_main!$A:$C,2,FALSE)</f>
        <v>124.79</v>
      </c>
      <c r="J881">
        <f>IFERROR(VLOOKUP($A881,SPY_main!$A:$C,3,FALSE),J880)</f>
        <v>2.1450999999999998</v>
      </c>
      <c r="K881">
        <f>IFERROR(VLOOKUP($A881,SPY_main!$E:$F,2,FALSE),K880)</f>
        <v>2.7918799999999999</v>
      </c>
      <c r="L881">
        <f>IFERROR(VLOOKUP($A881,SPY_main!H:I,2,FALSE),L880)</f>
        <v>25.23</v>
      </c>
      <c r="M881">
        <f t="shared" si="91"/>
        <v>30.547999999999998</v>
      </c>
      <c r="N881">
        <f t="shared" si="92"/>
        <v>30.547999999999998</v>
      </c>
      <c r="O881">
        <f t="shared" si="93"/>
        <v>27.944600000000001</v>
      </c>
      <c r="P881">
        <f t="shared" si="94"/>
        <v>24.7197</v>
      </c>
      <c r="Q881">
        <f t="shared" si="95"/>
        <v>23.8064</v>
      </c>
      <c r="R881">
        <f t="shared" si="96"/>
        <v>22.876899999999999</v>
      </c>
      <c r="S881">
        <f t="shared" si="97"/>
        <v>22.770800000000001</v>
      </c>
      <c r="T881">
        <f>IFERROR(VLOOKUP($A881,TY_main!A:B,2,FALSE),T880)</f>
        <v>83.875</v>
      </c>
    </row>
    <row r="882" spans="1:20" x14ac:dyDescent="0.25">
      <c r="A882" s="2">
        <f>SPY_IVOL!A882</f>
        <v>39639</v>
      </c>
      <c r="B882">
        <f>SPY_IVOL!B882</f>
        <v>28.985199999999999</v>
      </c>
      <c r="C882">
        <f>SPY_IVOL!C882</f>
        <v>28.985199999999999</v>
      </c>
      <c r="D882">
        <f>SPY_IVOL!D882</f>
        <v>27.0092</v>
      </c>
      <c r="E882">
        <f>SPY_IVOL!E882</f>
        <v>24.5076</v>
      </c>
      <c r="F882">
        <f>SPY_IVOL!F882</f>
        <v>22.442499999999999</v>
      </c>
      <c r="G882">
        <f>SPY_IVOL!G882</f>
        <v>20.208100000000002</v>
      </c>
      <c r="H882">
        <f>SPY_IVOL!H882</f>
        <v>19.832000000000001</v>
      </c>
      <c r="I882">
        <f>VLOOKUP($A882,SPY_main!$A:$C,2,FALSE)</f>
        <v>125.3</v>
      </c>
      <c r="J882">
        <f>IFERROR(VLOOKUP($A882,SPY_main!$A:$C,3,FALSE),J881)</f>
        <v>2.1364000000000001</v>
      </c>
      <c r="K882">
        <f>IFERROR(VLOOKUP($A882,SPY_main!$E:$F,2,FALSE),K881)</f>
        <v>2.7881300000000002</v>
      </c>
      <c r="L882">
        <f>IFERROR(VLOOKUP($A882,SPY_main!H:I,2,FALSE),L881)</f>
        <v>25.59</v>
      </c>
      <c r="M882">
        <f t="shared" si="91"/>
        <v>31.548999999999999</v>
      </c>
      <c r="N882">
        <f t="shared" si="92"/>
        <v>31.548999999999999</v>
      </c>
      <c r="O882">
        <f t="shared" si="93"/>
        <v>28.8508</v>
      </c>
      <c r="P882">
        <f t="shared" si="94"/>
        <v>25.484200000000001</v>
      </c>
      <c r="Q882">
        <f t="shared" si="95"/>
        <v>24.653500000000001</v>
      </c>
      <c r="R882">
        <f t="shared" si="96"/>
        <v>23.834700000000002</v>
      </c>
      <c r="S882">
        <f t="shared" si="97"/>
        <v>23.735900000000001</v>
      </c>
      <c r="T882">
        <f>IFERROR(VLOOKUP($A882,TY_main!A:B,2,FALSE),T881)</f>
        <v>84</v>
      </c>
    </row>
    <row r="883" spans="1:20" x14ac:dyDescent="0.25">
      <c r="A883" s="2">
        <f>SPY_IVOL!A883</f>
        <v>39640</v>
      </c>
      <c r="B883">
        <f>SPY_IVOL!B883</f>
        <v>31.2803</v>
      </c>
      <c r="C883">
        <f>SPY_IVOL!C883</f>
        <v>31.2803</v>
      </c>
      <c r="D883">
        <f>SPY_IVOL!D883</f>
        <v>29.0687</v>
      </c>
      <c r="E883">
        <f>SPY_IVOL!E883</f>
        <v>26.2818</v>
      </c>
      <c r="F883">
        <f>SPY_IVOL!F883</f>
        <v>24.232199999999999</v>
      </c>
      <c r="G883">
        <f>SPY_IVOL!G883</f>
        <v>22.042999999999999</v>
      </c>
      <c r="H883">
        <f>SPY_IVOL!H883</f>
        <v>21.696000000000002</v>
      </c>
      <c r="I883">
        <f>VLOOKUP($A883,SPY_main!$A:$C,2,FALSE)</f>
        <v>123.84</v>
      </c>
      <c r="J883">
        <f>IFERROR(VLOOKUP($A883,SPY_main!$A:$C,3,FALSE),J882)</f>
        <v>2.1616</v>
      </c>
      <c r="K883">
        <f>IFERROR(VLOOKUP($A883,SPY_main!$E:$F,2,FALSE),K882)</f>
        <v>2.7906300000000002</v>
      </c>
      <c r="L883">
        <f>IFERROR(VLOOKUP($A883,SPY_main!H:I,2,FALSE),L882)</f>
        <v>27.49</v>
      </c>
      <c r="M883">
        <f t="shared" si="91"/>
        <v>36.862200000000001</v>
      </c>
      <c r="N883">
        <f t="shared" si="92"/>
        <v>36.862200000000001</v>
      </c>
      <c r="O883">
        <f t="shared" si="93"/>
        <v>33.223700000000001</v>
      </c>
      <c r="P883">
        <f t="shared" si="94"/>
        <v>28.611000000000001</v>
      </c>
      <c r="Q883">
        <f t="shared" si="95"/>
        <v>27.712800000000001</v>
      </c>
      <c r="R883">
        <f t="shared" si="96"/>
        <v>26.829599999999999</v>
      </c>
      <c r="S883">
        <f t="shared" si="97"/>
        <v>26.726400000000002</v>
      </c>
      <c r="T883">
        <f>IFERROR(VLOOKUP($A883,TY_main!A:B,2,FALSE),T882)</f>
        <v>83.09375</v>
      </c>
    </row>
    <row r="884" spans="1:20" x14ac:dyDescent="0.25">
      <c r="A884" s="2">
        <f>SPY_IVOL!A884</f>
        <v>39643</v>
      </c>
      <c r="B884">
        <f>SPY_IVOL!B884</f>
        <v>32.3857</v>
      </c>
      <c r="C884">
        <f>SPY_IVOL!C884</f>
        <v>32.3857</v>
      </c>
      <c r="D884">
        <f>SPY_IVOL!D884</f>
        <v>30.1876</v>
      </c>
      <c r="E884">
        <f>SPY_IVOL!E884</f>
        <v>27.407299999999999</v>
      </c>
      <c r="F884">
        <f>SPY_IVOL!F884</f>
        <v>25.203900000000001</v>
      </c>
      <c r="G884">
        <f>SPY_IVOL!G884</f>
        <v>22.838200000000001</v>
      </c>
      <c r="H884">
        <f>SPY_IVOL!H884</f>
        <v>22.442900000000002</v>
      </c>
      <c r="I884">
        <f>VLOOKUP($A884,SPY_main!$A:$C,2,FALSE)</f>
        <v>122.72</v>
      </c>
      <c r="J884">
        <f>IFERROR(VLOOKUP($A884,SPY_main!$A:$C,3,FALSE),J883)</f>
        <v>2.1812999999999998</v>
      </c>
      <c r="K884">
        <f>IFERROR(VLOOKUP($A884,SPY_main!$E:$F,2,FALSE),K883)</f>
        <v>2.7906300000000002</v>
      </c>
      <c r="L884">
        <f>IFERROR(VLOOKUP($A884,SPY_main!H:I,2,FALSE),L883)</f>
        <v>28.48</v>
      </c>
      <c r="M884">
        <f t="shared" si="91"/>
        <v>41.438000000000002</v>
      </c>
      <c r="N884">
        <f t="shared" si="92"/>
        <v>41.438000000000002</v>
      </c>
      <c r="O884">
        <f t="shared" si="93"/>
        <v>37.474400000000003</v>
      </c>
      <c r="P884">
        <f t="shared" si="94"/>
        <v>32.431399999999996</v>
      </c>
      <c r="Q884">
        <f t="shared" si="95"/>
        <v>32.7667</v>
      </c>
      <c r="R884">
        <f t="shared" si="96"/>
        <v>33.200499999999998</v>
      </c>
      <c r="S884">
        <f t="shared" si="97"/>
        <v>33.253500000000003</v>
      </c>
      <c r="T884">
        <f>IFERROR(VLOOKUP($A884,TY_main!A:B,2,FALSE),T883)</f>
        <v>83.5</v>
      </c>
    </row>
    <row r="885" spans="1:20" x14ac:dyDescent="0.25">
      <c r="A885" s="2">
        <f>SPY_IVOL!A885</f>
        <v>39644</v>
      </c>
      <c r="B885">
        <f>SPY_IVOL!B885</f>
        <v>32.765799999999999</v>
      </c>
      <c r="C885">
        <f>SPY_IVOL!C885</f>
        <v>32.765799999999999</v>
      </c>
      <c r="D885">
        <f>SPY_IVOL!D885</f>
        <v>30.444500000000001</v>
      </c>
      <c r="E885">
        <f>SPY_IVOL!E885</f>
        <v>27.5166</v>
      </c>
      <c r="F885">
        <f>SPY_IVOL!F885</f>
        <v>25.4267</v>
      </c>
      <c r="G885">
        <f>SPY_IVOL!G885</f>
        <v>23.2056</v>
      </c>
      <c r="H885">
        <f>SPY_IVOL!H885</f>
        <v>22.8523</v>
      </c>
      <c r="I885">
        <f>VLOOKUP($A885,SPY_main!$A:$C,2,FALSE)</f>
        <v>120.99</v>
      </c>
      <c r="J885">
        <f>IFERROR(VLOOKUP($A885,SPY_main!$A:$C,3,FALSE),J884)</f>
        <v>2.2124999999999999</v>
      </c>
      <c r="K885">
        <f>IFERROR(VLOOKUP($A885,SPY_main!$E:$F,2,FALSE),K884)</f>
        <v>2.78938</v>
      </c>
      <c r="L885">
        <f>IFERROR(VLOOKUP($A885,SPY_main!H:I,2,FALSE),L884)</f>
        <v>28.54</v>
      </c>
      <c r="M885">
        <f t="shared" si="91"/>
        <v>42.865299999999998</v>
      </c>
      <c r="N885">
        <f t="shared" si="92"/>
        <v>42.865299999999998</v>
      </c>
      <c r="O885">
        <f t="shared" si="93"/>
        <v>38.329000000000001</v>
      </c>
      <c r="P885">
        <f t="shared" si="94"/>
        <v>32.550600000000003</v>
      </c>
      <c r="Q885">
        <f t="shared" si="95"/>
        <v>35.513599999999997</v>
      </c>
      <c r="R885">
        <f t="shared" si="96"/>
        <v>38.282499999999999</v>
      </c>
      <c r="S885">
        <f t="shared" si="97"/>
        <v>38.570300000000003</v>
      </c>
      <c r="T885">
        <f>IFERROR(VLOOKUP($A885,TY_main!A:B,2,FALSE),T884)</f>
        <v>83.828125</v>
      </c>
    </row>
    <row r="886" spans="1:20" x14ac:dyDescent="0.25">
      <c r="A886" s="2">
        <f>SPY_IVOL!A886</f>
        <v>39645</v>
      </c>
      <c r="B886">
        <f>SPY_IVOL!B886</f>
        <v>29.4695</v>
      </c>
      <c r="C886">
        <f>SPY_IVOL!C886</f>
        <v>29.4695</v>
      </c>
      <c r="D886">
        <f>SPY_IVOL!D886</f>
        <v>27.129899999999999</v>
      </c>
      <c r="E886">
        <f>SPY_IVOL!E886</f>
        <v>24.177900000000001</v>
      </c>
      <c r="F886">
        <f>SPY_IVOL!F886</f>
        <v>22.033000000000001</v>
      </c>
      <c r="G886">
        <f>SPY_IVOL!G886</f>
        <v>19.6995</v>
      </c>
      <c r="H886">
        <f>SPY_IVOL!H886</f>
        <v>19.353400000000001</v>
      </c>
      <c r="I886">
        <f>VLOOKUP($A886,SPY_main!$A:$C,2,FALSE)</f>
        <v>123.96</v>
      </c>
      <c r="J886">
        <f>IFERROR(VLOOKUP($A886,SPY_main!$A:$C,3,FALSE),J885)</f>
        <v>2.1595</v>
      </c>
      <c r="K886">
        <f>IFERROR(VLOOKUP($A886,SPY_main!$E:$F,2,FALSE),K885)</f>
        <v>2.7850000000000001</v>
      </c>
      <c r="L886">
        <f>IFERROR(VLOOKUP($A886,SPY_main!H:I,2,FALSE),L885)</f>
        <v>25.1</v>
      </c>
      <c r="M886">
        <f t="shared" si="91"/>
        <v>50.158200000000001</v>
      </c>
      <c r="N886">
        <f t="shared" si="92"/>
        <v>50.158200000000001</v>
      </c>
      <c r="O886">
        <f t="shared" si="93"/>
        <v>42.663800000000002</v>
      </c>
      <c r="P886">
        <f t="shared" si="94"/>
        <v>32.444000000000003</v>
      </c>
      <c r="Q886">
        <f t="shared" si="95"/>
        <v>34.479799999999997</v>
      </c>
      <c r="R886">
        <f t="shared" si="96"/>
        <v>36.402000000000001</v>
      </c>
      <c r="S886">
        <f t="shared" si="97"/>
        <v>36.591799999999999</v>
      </c>
      <c r="T886">
        <f>IFERROR(VLOOKUP($A886,TY_main!A:B,2,FALSE),T885)</f>
        <v>83.421875</v>
      </c>
    </row>
    <row r="887" spans="1:20" x14ac:dyDescent="0.25">
      <c r="A887" s="2">
        <f>SPY_IVOL!A887</f>
        <v>39646</v>
      </c>
      <c r="B887">
        <f>SPY_IVOL!B887</f>
        <v>29.089700000000001</v>
      </c>
      <c r="C887">
        <f>SPY_IVOL!C887</f>
        <v>29.089700000000001</v>
      </c>
      <c r="D887">
        <f>SPY_IVOL!D887</f>
        <v>26.742799999999999</v>
      </c>
      <c r="E887">
        <f>SPY_IVOL!E887</f>
        <v>23.758299999999998</v>
      </c>
      <c r="F887">
        <f>SPY_IVOL!F887</f>
        <v>21.462299999999999</v>
      </c>
      <c r="G887">
        <f>SPY_IVOL!G887</f>
        <v>18.9374</v>
      </c>
      <c r="H887">
        <f>SPY_IVOL!H887</f>
        <v>18.543299999999999</v>
      </c>
      <c r="I887">
        <f>VLOOKUP($A887,SPY_main!$A:$C,2,FALSE)</f>
        <v>125.2</v>
      </c>
      <c r="J887">
        <f>IFERROR(VLOOKUP($A887,SPY_main!$A:$C,3,FALSE),J886)</f>
        <v>2.1381000000000001</v>
      </c>
      <c r="K887">
        <f>IFERROR(VLOOKUP($A887,SPY_main!$E:$F,2,FALSE),K886)</f>
        <v>2.7862499999999999</v>
      </c>
      <c r="L887">
        <f>IFERROR(VLOOKUP($A887,SPY_main!H:I,2,FALSE),L886)</f>
        <v>25.01</v>
      </c>
      <c r="M887">
        <f t="shared" si="91"/>
        <v>57.442700000000002</v>
      </c>
      <c r="N887">
        <f t="shared" si="92"/>
        <v>57.442700000000002</v>
      </c>
      <c r="O887">
        <f t="shared" si="93"/>
        <v>46.988199999999999</v>
      </c>
      <c r="P887">
        <f t="shared" si="94"/>
        <v>31.642199999999999</v>
      </c>
      <c r="Q887">
        <f t="shared" si="95"/>
        <v>34.117400000000004</v>
      </c>
      <c r="R887">
        <f t="shared" si="96"/>
        <v>36.424900000000001</v>
      </c>
      <c r="S887">
        <f t="shared" si="97"/>
        <v>36.653300000000002</v>
      </c>
      <c r="T887">
        <f>IFERROR(VLOOKUP($A887,TY_main!A:B,2,FALSE),T886)</f>
        <v>82.71875</v>
      </c>
    </row>
    <row r="888" spans="1:20" x14ac:dyDescent="0.25">
      <c r="A888" s="2">
        <f>SPY_IVOL!A888</f>
        <v>39647</v>
      </c>
      <c r="B888">
        <f>SPY_IVOL!B888</f>
        <v>28.647300000000001</v>
      </c>
      <c r="C888">
        <f>SPY_IVOL!C888</f>
        <v>28.647300000000001</v>
      </c>
      <c r="D888">
        <f>SPY_IVOL!D888</f>
        <v>26.096399999999999</v>
      </c>
      <c r="E888">
        <f>SPY_IVOL!E888</f>
        <v>22.834099999999999</v>
      </c>
      <c r="F888">
        <f>SPY_IVOL!F888</f>
        <v>20.607399999999998</v>
      </c>
      <c r="G888">
        <f>SPY_IVOL!G888</f>
        <v>18.165199999999999</v>
      </c>
      <c r="H888">
        <f>SPY_IVOL!H888</f>
        <v>17.801600000000001</v>
      </c>
      <c r="I888">
        <f>VLOOKUP($A888,SPY_main!$A:$C,2,FALSE)</f>
        <v>125.98</v>
      </c>
      <c r="J888">
        <f>IFERROR(VLOOKUP($A888,SPY_main!$A:$C,3,FALSE),J887)</f>
        <v>2.1248</v>
      </c>
      <c r="K888">
        <f>IFERROR(VLOOKUP($A888,SPY_main!$E:$F,2,FALSE),K887)</f>
        <v>2.7906300000000002</v>
      </c>
      <c r="L888">
        <f>IFERROR(VLOOKUP($A888,SPY_main!H:I,2,FALSE),L887)</f>
        <v>24.05</v>
      </c>
      <c r="M888">
        <f t="shared" si="91"/>
        <v>57.442700000000002</v>
      </c>
      <c r="N888">
        <f t="shared" si="92"/>
        <v>57.442700000000002</v>
      </c>
      <c r="O888">
        <f t="shared" si="93"/>
        <v>46.988199999999999</v>
      </c>
      <c r="P888">
        <f t="shared" si="94"/>
        <v>31.642199999999999</v>
      </c>
      <c r="Q888">
        <f t="shared" si="95"/>
        <v>34.117400000000004</v>
      </c>
      <c r="R888">
        <f t="shared" si="96"/>
        <v>36.424900000000001</v>
      </c>
      <c r="S888">
        <f t="shared" si="97"/>
        <v>36.653300000000002</v>
      </c>
      <c r="T888">
        <f>IFERROR(VLOOKUP($A888,TY_main!A:B,2,FALSE),T887)</f>
        <v>82.515625</v>
      </c>
    </row>
    <row r="889" spans="1:20" x14ac:dyDescent="0.25">
      <c r="A889" s="2">
        <f>SPY_IVOL!A889</f>
        <v>39650</v>
      </c>
      <c r="B889">
        <f>SPY_IVOL!B889</f>
        <v>26.198</v>
      </c>
      <c r="C889">
        <f>SPY_IVOL!C889</f>
        <v>26.198</v>
      </c>
      <c r="D889">
        <f>SPY_IVOL!D889</f>
        <v>24.494299999999999</v>
      </c>
      <c r="E889">
        <f>SPY_IVOL!E889</f>
        <v>22.399100000000001</v>
      </c>
      <c r="F889">
        <f>SPY_IVOL!F889</f>
        <v>20.383900000000001</v>
      </c>
      <c r="G889">
        <f>SPY_IVOL!G889</f>
        <v>18.1554</v>
      </c>
      <c r="H889">
        <f>SPY_IVOL!H889</f>
        <v>17.837900000000001</v>
      </c>
      <c r="I889">
        <f>VLOOKUP($A889,SPY_main!$A:$C,2,FALSE)</f>
        <v>126.05</v>
      </c>
      <c r="J889">
        <f>IFERROR(VLOOKUP($A889,SPY_main!$A:$C,3,FALSE),J888)</f>
        <v>2.1236999999999999</v>
      </c>
      <c r="K889">
        <f>IFERROR(VLOOKUP($A889,SPY_main!$E:$F,2,FALSE),K888)</f>
        <v>2.7993800000000002</v>
      </c>
      <c r="L889">
        <f>IFERROR(VLOOKUP($A889,SPY_main!H:I,2,FALSE),L888)</f>
        <v>23.05</v>
      </c>
      <c r="M889">
        <f t="shared" si="91"/>
        <v>27.531700000000001</v>
      </c>
      <c r="N889">
        <f t="shared" si="92"/>
        <v>27.531700000000001</v>
      </c>
      <c r="O889">
        <f t="shared" si="93"/>
        <v>25.064800000000002</v>
      </c>
      <c r="P889">
        <f t="shared" si="94"/>
        <v>21.882999999999999</v>
      </c>
      <c r="Q889">
        <f t="shared" si="95"/>
        <v>19.577500000000001</v>
      </c>
      <c r="R889">
        <f t="shared" si="96"/>
        <v>17.0245</v>
      </c>
      <c r="S889">
        <f t="shared" si="97"/>
        <v>16.619700000000002</v>
      </c>
      <c r="T889">
        <f>IFERROR(VLOOKUP($A889,TY_main!A:B,2,FALSE),T888)</f>
        <v>82.625</v>
      </c>
    </row>
    <row r="890" spans="1:20" x14ac:dyDescent="0.25">
      <c r="A890" s="2">
        <f>SPY_IVOL!A890</f>
        <v>39651</v>
      </c>
      <c r="B890">
        <f>SPY_IVOL!B890</f>
        <v>24.762799999999999</v>
      </c>
      <c r="C890">
        <f>SPY_IVOL!C890</f>
        <v>24.762799999999999</v>
      </c>
      <c r="D890">
        <f>SPY_IVOL!D890</f>
        <v>23.0442</v>
      </c>
      <c r="E890">
        <f>SPY_IVOL!E890</f>
        <v>20.9392</v>
      </c>
      <c r="F890">
        <f>SPY_IVOL!F890</f>
        <v>19.045500000000001</v>
      </c>
      <c r="G890">
        <f>SPY_IVOL!G890</f>
        <v>16.950399999999998</v>
      </c>
      <c r="H890">
        <f>SPY_IVOL!H890</f>
        <v>16.675000000000001</v>
      </c>
      <c r="I890">
        <f>VLOOKUP($A890,SPY_main!$A:$C,2,FALSE)</f>
        <v>127.48</v>
      </c>
      <c r="J890">
        <f>IFERROR(VLOOKUP($A890,SPY_main!$A:$C,3,FALSE),J889)</f>
        <v>2.0998000000000001</v>
      </c>
      <c r="K890">
        <f>IFERROR(VLOOKUP($A890,SPY_main!$E:$F,2,FALSE),K889)</f>
        <v>2.7962500000000001</v>
      </c>
      <c r="L890">
        <f>IFERROR(VLOOKUP($A890,SPY_main!H:I,2,FALSE),L889)</f>
        <v>21.18</v>
      </c>
      <c r="M890">
        <f t="shared" si="91"/>
        <v>25.290199999999999</v>
      </c>
      <c r="N890">
        <f t="shared" si="92"/>
        <v>25.290199999999999</v>
      </c>
      <c r="O890">
        <f t="shared" si="93"/>
        <v>22.881699999999999</v>
      </c>
      <c r="P890">
        <f t="shared" si="94"/>
        <v>19.781099999999999</v>
      </c>
      <c r="Q890">
        <f t="shared" si="95"/>
        <v>17.844000000000001</v>
      </c>
      <c r="R890">
        <f t="shared" si="96"/>
        <v>15.7255</v>
      </c>
      <c r="S890">
        <f t="shared" si="97"/>
        <v>15.416399999999999</v>
      </c>
      <c r="T890">
        <f>IFERROR(VLOOKUP($A890,TY_main!A:B,2,FALSE),T889)</f>
        <v>82.40625</v>
      </c>
    </row>
    <row r="891" spans="1:20" x14ac:dyDescent="0.25">
      <c r="A891" s="2">
        <f>SPY_IVOL!A891</f>
        <v>39652</v>
      </c>
      <c r="B891">
        <f>SPY_IVOL!B891</f>
        <v>24.754100000000001</v>
      </c>
      <c r="C891">
        <f>SPY_IVOL!C891</f>
        <v>24.754100000000001</v>
      </c>
      <c r="D891">
        <f>SPY_IVOL!D891</f>
        <v>23.105399999999999</v>
      </c>
      <c r="E891">
        <f>SPY_IVOL!E891</f>
        <v>21.0884</v>
      </c>
      <c r="F891">
        <f>SPY_IVOL!F891</f>
        <v>19.161999999999999</v>
      </c>
      <c r="G891">
        <f>SPY_IVOL!G891</f>
        <v>17.0259</v>
      </c>
      <c r="H891">
        <f>SPY_IVOL!H891</f>
        <v>16.738600000000002</v>
      </c>
      <c r="I891">
        <f>VLOOKUP($A891,SPY_main!$A:$C,2,FALSE)</f>
        <v>128.16999999999999</v>
      </c>
      <c r="J891">
        <f>IFERROR(VLOOKUP($A891,SPY_main!$A:$C,3,FALSE),J890)</f>
        <v>2.0884999999999998</v>
      </c>
      <c r="K891">
        <f>IFERROR(VLOOKUP($A891,SPY_main!$E:$F,2,FALSE),K890)</f>
        <v>2.8</v>
      </c>
      <c r="L891">
        <f>IFERROR(VLOOKUP($A891,SPY_main!H:I,2,FALSE),L890)</f>
        <v>21.31</v>
      </c>
      <c r="M891">
        <f t="shared" si="91"/>
        <v>25.312000000000001</v>
      </c>
      <c r="N891">
        <f t="shared" si="92"/>
        <v>25.312000000000001</v>
      </c>
      <c r="O891">
        <f t="shared" si="93"/>
        <v>22.971</v>
      </c>
      <c r="P891">
        <f t="shared" si="94"/>
        <v>19.956900000000001</v>
      </c>
      <c r="Q891">
        <f t="shared" si="95"/>
        <v>17.937999999999999</v>
      </c>
      <c r="R891">
        <f t="shared" si="96"/>
        <v>15.7182</v>
      </c>
      <c r="S891">
        <f t="shared" si="97"/>
        <v>15.3826</v>
      </c>
      <c r="T891">
        <f>IFERROR(VLOOKUP($A891,TY_main!A:B,2,FALSE),T890)</f>
        <v>82.078125</v>
      </c>
    </row>
    <row r="892" spans="1:20" x14ac:dyDescent="0.25">
      <c r="A892" s="2">
        <f>SPY_IVOL!A892</f>
        <v>39653</v>
      </c>
      <c r="B892">
        <f>SPY_IVOL!B892</f>
        <v>26.626200000000001</v>
      </c>
      <c r="C892">
        <f>SPY_IVOL!C892</f>
        <v>26.626200000000001</v>
      </c>
      <c r="D892">
        <f>SPY_IVOL!D892</f>
        <v>24.9315</v>
      </c>
      <c r="E892">
        <f>SPY_IVOL!E892</f>
        <v>22.890599999999999</v>
      </c>
      <c r="F892">
        <f>SPY_IVOL!F892</f>
        <v>20.963899999999999</v>
      </c>
      <c r="G892">
        <f>SPY_IVOL!G892</f>
        <v>18.844200000000001</v>
      </c>
      <c r="H892">
        <f>SPY_IVOL!H892</f>
        <v>18.589200000000002</v>
      </c>
      <c r="I892">
        <f>VLOOKUP($A892,SPY_main!$A:$C,2,FALSE)</f>
        <v>125.51</v>
      </c>
      <c r="J892">
        <f>IFERROR(VLOOKUP($A892,SPY_main!$A:$C,3,FALSE),J891)</f>
        <v>2.1328</v>
      </c>
      <c r="K892">
        <f>IFERROR(VLOOKUP($A892,SPY_main!$E:$F,2,FALSE),K891)</f>
        <v>2.7949999999999999</v>
      </c>
      <c r="L892">
        <f>IFERROR(VLOOKUP($A892,SPY_main!H:I,2,FALSE),L891)</f>
        <v>23.44</v>
      </c>
      <c r="M892">
        <f t="shared" si="91"/>
        <v>27.479800000000001</v>
      </c>
      <c r="N892">
        <f t="shared" si="92"/>
        <v>27.479800000000001</v>
      </c>
      <c r="O892">
        <f t="shared" si="93"/>
        <v>25.105499999999999</v>
      </c>
      <c r="P892">
        <f t="shared" si="94"/>
        <v>22.103899999999999</v>
      </c>
      <c r="Q892">
        <f t="shared" si="95"/>
        <v>20.000900000000001</v>
      </c>
      <c r="R892">
        <f t="shared" si="96"/>
        <v>17.686900000000001</v>
      </c>
      <c r="S892">
        <f t="shared" si="97"/>
        <v>17.362300000000001</v>
      </c>
      <c r="T892">
        <f>IFERROR(VLOOKUP($A892,TY_main!A:B,2,FALSE),T891)</f>
        <v>82.90625</v>
      </c>
    </row>
    <row r="893" spans="1:20" x14ac:dyDescent="0.25">
      <c r="A893" s="2">
        <f>SPY_IVOL!A893</f>
        <v>39654</v>
      </c>
      <c r="B893">
        <f>SPY_IVOL!B893</f>
        <v>26.177499999999998</v>
      </c>
      <c r="C893">
        <f>SPY_IVOL!C893</f>
        <v>26.177499999999998</v>
      </c>
      <c r="D893">
        <f>SPY_IVOL!D893</f>
        <v>24.497</v>
      </c>
      <c r="E893">
        <f>SPY_IVOL!E893</f>
        <v>22.446200000000001</v>
      </c>
      <c r="F893">
        <f>SPY_IVOL!F893</f>
        <v>20.537800000000001</v>
      </c>
      <c r="G893">
        <f>SPY_IVOL!G893</f>
        <v>18.440999999999999</v>
      </c>
      <c r="H893">
        <f>SPY_IVOL!H893</f>
        <v>18.158999999999999</v>
      </c>
      <c r="I893">
        <f>VLOOKUP($A893,SPY_main!$A:$C,2,FALSE)</f>
        <v>125.48</v>
      </c>
      <c r="J893">
        <f>IFERROR(VLOOKUP($A893,SPY_main!$A:$C,3,FALSE),J892)</f>
        <v>2.1333000000000002</v>
      </c>
      <c r="K893">
        <f>IFERROR(VLOOKUP($A893,SPY_main!$E:$F,2,FALSE),K892)</f>
        <v>2.7931300000000001</v>
      </c>
      <c r="L893">
        <f>IFERROR(VLOOKUP($A893,SPY_main!H:I,2,FALSE),L892)</f>
        <v>22.91</v>
      </c>
      <c r="M893">
        <f t="shared" si="91"/>
        <v>26.831499999999998</v>
      </c>
      <c r="N893">
        <f t="shared" si="92"/>
        <v>26.831499999999998</v>
      </c>
      <c r="O893">
        <f t="shared" si="93"/>
        <v>24.571000000000002</v>
      </c>
      <c r="P893">
        <f t="shared" si="94"/>
        <v>21.704899999999999</v>
      </c>
      <c r="Q893">
        <f t="shared" si="95"/>
        <v>19.6174</v>
      </c>
      <c r="R893">
        <f t="shared" si="96"/>
        <v>17.321000000000002</v>
      </c>
      <c r="S893">
        <f t="shared" si="97"/>
        <v>16.9833</v>
      </c>
      <c r="T893">
        <f>IFERROR(VLOOKUP($A893,TY_main!A:B,2,FALSE),T892)</f>
        <v>82.390625</v>
      </c>
    </row>
    <row r="894" spans="1:20" x14ac:dyDescent="0.25">
      <c r="A894" s="2">
        <f>SPY_IVOL!A894</f>
        <v>39657</v>
      </c>
      <c r="B894">
        <f>SPY_IVOL!B894</f>
        <v>27.422899999999998</v>
      </c>
      <c r="C894">
        <f>SPY_IVOL!C894</f>
        <v>27.422899999999998</v>
      </c>
      <c r="D894">
        <f>SPY_IVOL!D894</f>
        <v>25.7776</v>
      </c>
      <c r="E894">
        <f>SPY_IVOL!E894</f>
        <v>23.807200000000002</v>
      </c>
      <c r="F894">
        <f>SPY_IVOL!F894</f>
        <v>21.9222</v>
      </c>
      <c r="G894">
        <f>SPY_IVOL!G894</f>
        <v>19.8614</v>
      </c>
      <c r="H894">
        <f>SPY_IVOL!H894</f>
        <v>19.616199999999999</v>
      </c>
      <c r="I894">
        <f>VLOOKUP($A894,SPY_main!$A:$C,2,FALSE)</f>
        <v>123.64</v>
      </c>
      <c r="J894">
        <f>IFERROR(VLOOKUP($A894,SPY_main!$A:$C,3,FALSE),J893)</f>
        <v>2.1650999999999998</v>
      </c>
      <c r="K894">
        <f>IFERROR(VLOOKUP($A894,SPY_main!$E:$F,2,FALSE),K893)</f>
        <v>2.7962500000000001</v>
      </c>
      <c r="L894">
        <f>IFERROR(VLOOKUP($A894,SPY_main!H:I,2,FALSE),L893)</f>
        <v>24.23</v>
      </c>
      <c r="M894">
        <f t="shared" si="91"/>
        <v>28.752400000000002</v>
      </c>
      <c r="N894">
        <f t="shared" si="92"/>
        <v>28.752400000000002</v>
      </c>
      <c r="O894">
        <f t="shared" si="93"/>
        <v>26.448</v>
      </c>
      <c r="P894">
        <f t="shared" si="94"/>
        <v>23.552900000000001</v>
      </c>
      <c r="Q894">
        <f t="shared" si="95"/>
        <v>21.700099999999999</v>
      </c>
      <c r="R894">
        <f t="shared" si="96"/>
        <v>19.7165</v>
      </c>
      <c r="S894">
        <f t="shared" si="97"/>
        <v>19.436699999999998</v>
      </c>
      <c r="T894">
        <f>IFERROR(VLOOKUP($A894,TY_main!A:B,2,FALSE),T893)</f>
        <v>82.984375</v>
      </c>
    </row>
    <row r="895" spans="1:20" x14ac:dyDescent="0.25">
      <c r="A895" s="2">
        <f>SPY_IVOL!A895</f>
        <v>39658</v>
      </c>
      <c r="B895">
        <f>SPY_IVOL!B895</f>
        <v>24.601600000000001</v>
      </c>
      <c r="C895">
        <f>SPY_IVOL!C895</f>
        <v>24.601600000000001</v>
      </c>
      <c r="D895">
        <f>SPY_IVOL!D895</f>
        <v>23.434200000000001</v>
      </c>
      <c r="E895">
        <f>SPY_IVOL!E895</f>
        <v>20.898199999999999</v>
      </c>
      <c r="F895">
        <f>SPY_IVOL!F895</f>
        <v>18.432500000000001</v>
      </c>
      <c r="G895">
        <f>SPY_IVOL!G895</f>
        <v>17.127800000000001</v>
      </c>
      <c r="H895">
        <f>SPY_IVOL!H895</f>
        <v>17.127800000000001</v>
      </c>
      <c r="I895">
        <f>VLOOKUP($A895,SPY_main!$A:$C,2,FALSE)</f>
        <v>126.28</v>
      </c>
      <c r="J895">
        <f>IFERROR(VLOOKUP($A895,SPY_main!$A:$C,3,FALSE),J894)</f>
        <v>2.1198000000000001</v>
      </c>
      <c r="K895">
        <f>IFERROR(VLOOKUP($A895,SPY_main!$E:$F,2,FALSE),K894)</f>
        <v>2.7987500000000001</v>
      </c>
      <c r="L895">
        <f>IFERROR(VLOOKUP($A895,SPY_main!H:I,2,FALSE),L894)</f>
        <v>22.03</v>
      </c>
      <c r="M895">
        <f t="shared" si="91"/>
        <v>26.006499999999999</v>
      </c>
      <c r="N895">
        <f t="shared" si="92"/>
        <v>26.006499999999999</v>
      </c>
      <c r="O895">
        <f t="shared" si="93"/>
        <v>24.471399999999999</v>
      </c>
      <c r="P895">
        <f t="shared" si="94"/>
        <v>21.114100000000001</v>
      </c>
      <c r="Q895">
        <f t="shared" si="95"/>
        <v>17.990600000000001</v>
      </c>
      <c r="R895">
        <f t="shared" si="96"/>
        <v>16.4803</v>
      </c>
      <c r="S895">
        <f t="shared" si="97"/>
        <v>16.4803</v>
      </c>
      <c r="T895">
        <f>IFERROR(VLOOKUP($A895,TY_main!A:B,2,FALSE),T894)</f>
        <v>82.875</v>
      </c>
    </row>
    <row r="896" spans="1:20" x14ac:dyDescent="0.25">
      <c r="A896" s="2">
        <f>SPY_IVOL!A896</f>
        <v>39659</v>
      </c>
      <c r="B896">
        <f>SPY_IVOL!B896</f>
        <v>23.761399999999998</v>
      </c>
      <c r="C896">
        <f>SPY_IVOL!C896</f>
        <v>23.761399999999998</v>
      </c>
      <c r="D896">
        <f>SPY_IVOL!D896</f>
        <v>22.545999999999999</v>
      </c>
      <c r="E896">
        <f>SPY_IVOL!E896</f>
        <v>20.039100000000001</v>
      </c>
      <c r="F896">
        <f>SPY_IVOL!F896</f>
        <v>17.566199999999998</v>
      </c>
      <c r="G896">
        <f>SPY_IVOL!G896</f>
        <v>16.441299999999998</v>
      </c>
      <c r="H896">
        <f>SPY_IVOL!H896</f>
        <v>16.441299999999998</v>
      </c>
      <c r="I896">
        <f>VLOOKUP($A896,SPY_main!$A:$C,2,FALSE)</f>
        <v>128.53</v>
      </c>
      <c r="J896">
        <f>IFERROR(VLOOKUP($A896,SPY_main!$A:$C,3,FALSE),J895)</f>
        <v>2.0827</v>
      </c>
      <c r="K896">
        <f>IFERROR(VLOOKUP($A896,SPY_main!$E:$F,2,FALSE),K895)</f>
        <v>2.80063</v>
      </c>
      <c r="L896">
        <f>IFERROR(VLOOKUP($A896,SPY_main!H:I,2,FALSE),L895)</f>
        <v>21.21</v>
      </c>
      <c r="M896">
        <f t="shared" si="91"/>
        <v>26.060099999999998</v>
      </c>
      <c r="N896">
        <f t="shared" si="92"/>
        <v>26.060099999999998</v>
      </c>
      <c r="O896">
        <f t="shared" si="93"/>
        <v>24.0532</v>
      </c>
      <c r="P896">
        <f t="shared" si="94"/>
        <v>20.396799999999999</v>
      </c>
      <c r="Q896">
        <f t="shared" si="95"/>
        <v>17.453499999999998</v>
      </c>
      <c r="R896">
        <f t="shared" si="96"/>
        <v>16.430199999999999</v>
      </c>
      <c r="S896">
        <f t="shared" si="97"/>
        <v>16.430199999999999</v>
      </c>
      <c r="T896">
        <f>IFERROR(VLOOKUP($A896,TY_main!A:B,2,FALSE),T895)</f>
        <v>82.875</v>
      </c>
    </row>
    <row r="897" spans="1:20" x14ac:dyDescent="0.25">
      <c r="A897" s="2">
        <f>SPY_IVOL!A897</f>
        <v>39660</v>
      </c>
      <c r="B897">
        <f>SPY_IVOL!B897</f>
        <v>25.692900000000002</v>
      </c>
      <c r="C897">
        <f>SPY_IVOL!C897</f>
        <v>25.692900000000002</v>
      </c>
      <c r="D897">
        <f>SPY_IVOL!D897</f>
        <v>24.314800000000002</v>
      </c>
      <c r="E897">
        <f>SPY_IVOL!E897</f>
        <v>21.732800000000001</v>
      </c>
      <c r="F897">
        <f>SPY_IVOL!F897</f>
        <v>19.168299999999999</v>
      </c>
      <c r="G897">
        <f>SPY_IVOL!G897</f>
        <v>18.044499999999999</v>
      </c>
      <c r="H897">
        <f>SPY_IVOL!H897</f>
        <v>18.044499999999999</v>
      </c>
      <c r="I897">
        <f>VLOOKUP($A897,SPY_main!$A:$C,2,FALSE)</f>
        <v>126.83</v>
      </c>
      <c r="J897">
        <f>IFERROR(VLOOKUP($A897,SPY_main!$A:$C,3,FALSE),J896)</f>
        <v>2.1105999999999998</v>
      </c>
      <c r="K897">
        <f>IFERROR(VLOOKUP($A897,SPY_main!$E:$F,2,FALSE),K896)</f>
        <v>2.7912499999999998</v>
      </c>
      <c r="L897">
        <f>IFERROR(VLOOKUP($A897,SPY_main!H:I,2,FALSE),L896)</f>
        <v>22.94</v>
      </c>
      <c r="M897">
        <f t="shared" si="91"/>
        <v>28.412800000000001</v>
      </c>
      <c r="N897">
        <f t="shared" si="92"/>
        <v>28.412800000000001</v>
      </c>
      <c r="O897">
        <f t="shared" si="93"/>
        <v>26.227699999999999</v>
      </c>
      <c r="P897">
        <f t="shared" si="94"/>
        <v>22.305800000000001</v>
      </c>
      <c r="Q897">
        <f t="shared" si="95"/>
        <v>19.1342</v>
      </c>
      <c r="R897">
        <f t="shared" si="96"/>
        <v>18.145099999999999</v>
      </c>
      <c r="S897">
        <f t="shared" si="97"/>
        <v>18.145099999999999</v>
      </c>
      <c r="T897">
        <f>IFERROR(VLOOKUP($A897,TY_main!A:B,2,FALSE),T896)</f>
        <v>83.390625</v>
      </c>
    </row>
    <row r="898" spans="1:20" x14ac:dyDescent="0.25">
      <c r="A898" s="2">
        <f>SPY_IVOL!A898</f>
        <v>39661</v>
      </c>
      <c r="B898">
        <f>SPY_IVOL!B898</f>
        <v>25.2834</v>
      </c>
      <c r="C898">
        <f>SPY_IVOL!C898</f>
        <v>25.2834</v>
      </c>
      <c r="D898">
        <f>SPY_IVOL!D898</f>
        <v>24.168900000000001</v>
      </c>
      <c r="E898">
        <f>SPY_IVOL!E898</f>
        <v>21.639299999999999</v>
      </c>
      <c r="F898">
        <f>SPY_IVOL!F898</f>
        <v>19.157399999999999</v>
      </c>
      <c r="G898">
        <f>SPY_IVOL!G898</f>
        <v>17.812200000000001</v>
      </c>
      <c r="H898">
        <f>SPY_IVOL!H898</f>
        <v>17.812200000000001</v>
      </c>
      <c r="I898">
        <f>VLOOKUP($A898,SPY_main!$A:$C,2,FALSE)</f>
        <v>126.16</v>
      </c>
      <c r="J898">
        <f>IFERROR(VLOOKUP($A898,SPY_main!$A:$C,3,FALSE),J897)</f>
        <v>2.1217999999999999</v>
      </c>
      <c r="K898">
        <f>IFERROR(VLOOKUP($A898,SPY_main!$E:$F,2,FALSE),K897)</f>
        <v>2.7943799999999999</v>
      </c>
      <c r="L898">
        <f>IFERROR(VLOOKUP($A898,SPY_main!H:I,2,FALSE),L897)</f>
        <v>22.57</v>
      </c>
      <c r="M898">
        <f t="shared" ref="M898:M961" si="98">IFERROR(VLOOKUP($A898,FirstM,2,FALSE),M897)</f>
        <v>26.584499999999998</v>
      </c>
      <c r="N898">
        <f t="shared" ref="N898:N961" si="99">IFERROR(VLOOKUP($A898,FirstM,3,FALSE),N897)</f>
        <v>26.584499999999998</v>
      </c>
      <c r="O898">
        <f t="shared" ref="O898:O961" si="100">IFERROR(VLOOKUP($A898,FirstM,4,FALSE),O897)</f>
        <v>24.9025</v>
      </c>
      <c r="P898">
        <f t="shared" ref="P898:P961" si="101">IFERROR(VLOOKUP($A898,FirstM,5,FALSE),P897)</f>
        <v>21.113600000000002</v>
      </c>
      <c r="Q898">
        <f t="shared" ref="Q898:Q961" si="102">IFERROR(VLOOKUP($A898,FirstM,6,FALSE),Q897)</f>
        <v>18.470700000000001</v>
      </c>
      <c r="R898">
        <f t="shared" ref="R898:R961" si="103">IFERROR(VLOOKUP($A898,FirstM,7,FALSE),R897)</f>
        <v>18.3141</v>
      </c>
      <c r="S898">
        <f t="shared" ref="S898:S961" si="104">IFERROR(VLOOKUP($A898,FirstM,8,FALSE),S897)</f>
        <v>18.3141</v>
      </c>
      <c r="T898">
        <f>IFERROR(VLOOKUP($A898,TY_main!A:B,2,FALSE),T897)</f>
        <v>83.546875</v>
      </c>
    </row>
    <row r="899" spans="1:20" x14ac:dyDescent="0.25">
      <c r="A899" s="2">
        <f>SPY_IVOL!A899</f>
        <v>39664</v>
      </c>
      <c r="B899">
        <f>SPY_IVOL!B899</f>
        <v>26.2529</v>
      </c>
      <c r="C899">
        <f>SPY_IVOL!C899</f>
        <v>26.2529</v>
      </c>
      <c r="D899">
        <f>SPY_IVOL!D899</f>
        <v>24.8246</v>
      </c>
      <c r="E899">
        <f>SPY_IVOL!E899</f>
        <v>22.348099999999999</v>
      </c>
      <c r="F899">
        <f>SPY_IVOL!F899</f>
        <v>19.838000000000001</v>
      </c>
      <c r="G899">
        <f>SPY_IVOL!G899</f>
        <v>18.7516</v>
      </c>
      <c r="H899">
        <f>SPY_IVOL!H899</f>
        <v>18.7516</v>
      </c>
      <c r="I899">
        <f>VLOOKUP($A899,SPY_main!$A:$C,2,FALSE)</f>
        <v>124.99</v>
      </c>
      <c r="J899">
        <f>IFERROR(VLOOKUP($A899,SPY_main!$A:$C,3,FALSE),J898)</f>
        <v>2.1417000000000002</v>
      </c>
      <c r="K899">
        <f>IFERROR(VLOOKUP($A899,SPY_main!$E:$F,2,FALSE),K898)</f>
        <v>2.79813</v>
      </c>
      <c r="L899">
        <f>IFERROR(VLOOKUP($A899,SPY_main!H:I,2,FALSE),L898)</f>
        <v>23.49</v>
      </c>
      <c r="M899">
        <f t="shared" si="98"/>
        <v>30.068899999999999</v>
      </c>
      <c r="N899">
        <f t="shared" si="99"/>
        <v>30.068899999999999</v>
      </c>
      <c r="O899">
        <f t="shared" si="100"/>
        <v>27.4421</v>
      </c>
      <c r="P899">
        <f t="shared" si="101"/>
        <v>23.444099999999999</v>
      </c>
      <c r="Q899">
        <f t="shared" si="102"/>
        <v>20.244499999999999</v>
      </c>
      <c r="R899">
        <f t="shared" si="103"/>
        <v>19.474599999999999</v>
      </c>
      <c r="S899">
        <f t="shared" si="104"/>
        <v>19.474599999999999</v>
      </c>
      <c r="T899">
        <f>IFERROR(VLOOKUP($A899,TY_main!A:B,2,FALSE),T898)</f>
        <v>83.40625</v>
      </c>
    </row>
    <row r="900" spans="1:20" x14ac:dyDescent="0.25">
      <c r="A900" s="2">
        <f>SPY_IVOL!A900</f>
        <v>39665</v>
      </c>
      <c r="B900">
        <f>SPY_IVOL!B900</f>
        <v>23.878900000000002</v>
      </c>
      <c r="C900">
        <f>SPY_IVOL!C900</f>
        <v>23.878900000000002</v>
      </c>
      <c r="D900">
        <f>SPY_IVOL!D900</f>
        <v>22.6876</v>
      </c>
      <c r="E900">
        <f>SPY_IVOL!E900</f>
        <v>20.0426</v>
      </c>
      <c r="F900">
        <f>SPY_IVOL!F900</f>
        <v>17.485600000000002</v>
      </c>
      <c r="G900">
        <f>SPY_IVOL!G900</f>
        <v>16.296700000000001</v>
      </c>
      <c r="H900">
        <f>SPY_IVOL!H900</f>
        <v>16.296700000000001</v>
      </c>
      <c r="I900">
        <f>VLOOKUP($A900,SPY_main!$A:$C,2,FALSE)</f>
        <v>128.36000000000001</v>
      </c>
      <c r="J900">
        <f>IFERROR(VLOOKUP($A900,SPY_main!$A:$C,3,FALSE),J899)</f>
        <v>2.0853999999999999</v>
      </c>
      <c r="K900">
        <f>IFERROR(VLOOKUP($A900,SPY_main!$E:$F,2,FALSE),K899)</f>
        <v>2.8018800000000001</v>
      </c>
      <c r="L900">
        <f>IFERROR(VLOOKUP($A900,SPY_main!H:I,2,FALSE),L899)</f>
        <v>21.14</v>
      </c>
      <c r="M900">
        <f t="shared" si="98"/>
        <v>27.938099999999999</v>
      </c>
      <c r="N900">
        <f t="shared" si="99"/>
        <v>27.938099999999999</v>
      </c>
      <c r="O900">
        <f t="shared" si="100"/>
        <v>25.264900000000001</v>
      </c>
      <c r="P900">
        <f t="shared" si="101"/>
        <v>20.409400000000002</v>
      </c>
      <c r="Q900">
        <f t="shared" si="102"/>
        <v>17.812100000000001</v>
      </c>
      <c r="R900">
        <f t="shared" si="103"/>
        <v>18.511800000000001</v>
      </c>
      <c r="S900">
        <f t="shared" si="104"/>
        <v>18.511800000000001</v>
      </c>
      <c r="T900">
        <f>IFERROR(VLOOKUP($A900,TY_main!A:B,2,FALSE),T899)</f>
        <v>83.296875</v>
      </c>
    </row>
    <row r="901" spans="1:20" x14ac:dyDescent="0.25">
      <c r="A901" s="2">
        <f>SPY_IVOL!A901</f>
        <v>39666</v>
      </c>
      <c r="B901">
        <f>SPY_IVOL!B901</f>
        <v>23.271899999999999</v>
      </c>
      <c r="C901">
        <f>SPY_IVOL!C901</f>
        <v>23.271899999999999</v>
      </c>
      <c r="D901">
        <f>SPY_IVOL!D901</f>
        <v>21.927099999999999</v>
      </c>
      <c r="E901">
        <f>SPY_IVOL!E901</f>
        <v>19.337800000000001</v>
      </c>
      <c r="F901">
        <f>SPY_IVOL!F901</f>
        <v>16.6753</v>
      </c>
      <c r="G901">
        <f>SPY_IVOL!G901</f>
        <v>15.584199999999999</v>
      </c>
      <c r="H901">
        <f>SPY_IVOL!H901</f>
        <v>15.584199999999999</v>
      </c>
      <c r="I901">
        <f>VLOOKUP($A901,SPY_main!$A:$C,2,FALSE)</f>
        <v>128.93</v>
      </c>
      <c r="J901">
        <f>IFERROR(VLOOKUP($A901,SPY_main!$A:$C,3,FALSE),J900)</f>
        <v>2.0762</v>
      </c>
      <c r="K901">
        <f>IFERROR(VLOOKUP($A901,SPY_main!$E:$F,2,FALSE),K900)</f>
        <v>2.8025000000000002</v>
      </c>
      <c r="L901">
        <f>IFERROR(VLOOKUP($A901,SPY_main!H:I,2,FALSE),L900)</f>
        <v>20.23</v>
      </c>
      <c r="M901">
        <f t="shared" si="98"/>
        <v>27.9495</v>
      </c>
      <c r="N901">
        <f t="shared" si="99"/>
        <v>27.9495</v>
      </c>
      <c r="O901">
        <f t="shared" si="100"/>
        <v>24.1144</v>
      </c>
      <c r="P901">
        <f t="shared" si="101"/>
        <v>19.043600000000001</v>
      </c>
      <c r="Q901">
        <f t="shared" si="102"/>
        <v>17.1723</v>
      </c>
      <c r="R901">
        <f t="shared" si="103"/>
        <v>18.6355</v>
      </c>
      <c r="S901">
        <f t="shared" si="104"/>
        <v>18.6355</v>
      </c>
      <c r="T901">
        <f>IFERROR(VLOOKUP($A901,TY_main!A:B,2,FALSE),T900)</f>
        <v>83.140625</v>
      </c>
    </row>
    <row r="902" spans="1:20" x14ac:dyDescent="0.25">
      <c r="A902" s="2">
        <f>SPY_IVOL!A902</f>
        <v>39667</v>
      </c>
      <c r="B902">
        <f>SPY_IVOL!B902</f>
        <v>23.792100000000001</v>
      </c>
      <c r="C902">
        <f>SPY_IVOL!C902</f>
        <v>23.792100000000001</v>
      </c>
      <c r="D902">
        <f>SPY_IVOL!D902</f>
        <v>22.7605</v>
      </c>
      <c r="E902">
        <f>SPY_IVOL!E902</f>
        <v>20.2226</v>
      </c>
      <c r="F902">
        <f>SPY_IVOL!F902</f>
        <v>17.7044</v>
      </c>
      <c r="G902">
        <f>SPY_IVOL!G902</f>
        <v>16.270099999999999</v>
      </c>
      <c r="H902">
        <f>SPY_IVOL!H902</f>
        <v>16.270099999999999</v>
      </c>
      <c r="I902">
        <f>VLOOKUP($A902,SPY_main!$A:$C,2,FALSE)</f>
        <v>127.01</v>
      </c>
      <c r="J902">
        <f>IFERROR(VLOOKUP($A902,SPY_main!$A:$C,3,FALSE),J901)</f>
        <v>2.1076000000000001</v>
      </c>
      <c r="K902">
        <f>IFERROR(VLOOKUP($A902,SPY_main!$E:$F,2,FALSE),K901)</f>
        <v>2.8025000000000002</v>
      </c>
      <c r="L902">
        <f>IFERROR(VLOOKUP($A902,SPY_main!H:I,2,FALSE),L901)</f>
        <v>21.15</v>
      </c>
      <c r="M902">
        <f t="shared" si="98"/>
        <v>28.5961</v>
      </c>
      <c r="N902">
        <f t="shared" si="99"/>
        <v>28.5961</v>
      </c>
      <c r="O902">
        <f t="shared" si="100"/>
        <v>25.7807</v>
      </c>
      <c r="P902">
        <f t="shared" si="101"/>
        <v>19.720700000000001</v>
      </c>
      <c r="Q902">
        <f t="shared" si="102"/>
        <v>18.463899999999999</v>
      </c>
      <c r="R902">
        <f t="shared" si="103"/>
        <v>21.828900000000001</v>
      </c>
      <c r="S902">
        <f t="shared" si="104"/>
        <v>21.828900000000001</v>
      </c>
      <c r="T902">
        <f>IFERROR(VLOOKUP($A902,TY_main!A:B,2,FALSE),T901)</f>
        <v>83.953125</v>
      </c>
    </row>
    <row r="903" spans="1:20" x14ac:dyDescent="0.25">
      <c r="A903" s="2">
        <f>SPY_IVOL!A903</f>
        <v>39668</v>
      </c>
      <c r="B903">
        <f>SPY_IVOL!B903</f>
        <v>23.4696</v>
      </c>
      <c r="C903">
        <f>SPY_IVOL!C903</f>
        <v>23.4696</v>
      </c>
      <c r="D903">
        <f>SPY_IVOL!D903</f>
        <v>22.298300000000001</v>
      </c>
      <c r="E903">
        <f>SPY_IVOL!E903</f>
        <v>19.596699999999998</v>
      </c>
      <c r="F903">
        <f>SPY_IVOL!F903</f>
        <v>16.962900000000001</v>
      </c>
      <c r="G903">
        <f>SPY_IVOL!G903</f>
        <v>15.794700000000001</v>
      </c>
      <c r="H903">
        <f>SPY_IVOL!H903</f>
        <v>15.794700000000001</v>
      </c>
      <c r="I903">
        <f>VLOOKUP($A903,SPY_main!$A:$C,2,FALSE)</f>
        <v>129.37</v>
      </c>
      <c r="J903">
        <f>IFERROR(VLOOKUP($A903,SPY_main!$A:$C,3,FALSE),J902)</f>
        <v>2.0691999999999999</v>
      </c>
      <c r="K903">
        <f>IFERROR(VLOOKUP($A903,SPY_main!$E:$F,2,FALSE),K902)</f>
        <v>2.80375</v>
      </c>
      <c r="L903">
        <f>IFERROR(VLOOKUP($A903,SPY_main!H:I,2,FALSE),L902)</f>
        <v>20.66</v>
      </c>
      <c r="M903">
        <f t="shared" si="98"/>
        <v>28.832599999999999</v>
      </c>
      <c r="N903">
        <f t="shared" si="99"/>
        <v>28.832599999999999</v>
      </c>
      <c r="O903">
        <f t="shared" si="100"/>
        <v>25.0656</v>
      </c>
      <c r="P903">
        <f t="shared" si="101"/>
        <v>18.713200000000001</v>
      </c>
      <c r="Q903">
        <f t="shared" si="102"/>
        <v>17.484300000000001</v>
      </c>
      <c r="R903">
        <f t="shared" si="103"/>
        <v>18.140599999999999</v>
      </c>
      <c r="S903">
        <f t="shared" si="104"/>
        <v>18.140599999999999</v>
      </c>
      <c r="T903">
        <f>IFERROR(VLOOKUP($A903,TY_main!A:B,2,FALSE),T902)</f>
        <v>83.75</v>
      </c>
    </row>
    <row r="904" spans="1:20" x14ac:dyDescent="0.25">
      <c r="A904" s="2">
        <f>SPY_IVOL!A904</f>
        <v>39671</v>
      </c>
      <c r="B904">
        <f>SPY_IVOL!B904</f>
        <v>23.638100000000001</v>
      </c>
      <c r="C904">
        <f>SPY_IVOL!C904</f>
        <v>23.638100000000001</v>
      </c>
      <c r="D904">
        <f>SPY_IVOL!D904</f>
        <v>22.354299999999999</v>
      </c>
      <c r="E904">
        <f>SPY_IVOL!E904</f>
        <v>19.631900000000002</v>
      </c>
      <c r="F904">
        <f>SPY_IVOL!F904</f>
        <v>17.001200000000001</v>
      </c>
      <c r="G904">
        <f>SPY_IVOL!G904</f>
        <v>15.9621</v>
      </c>
      <c r="H904">
        <f>SPY_IVOL!H904</f>
        <v>15.9621</v>
      </c>
      <c r="I904">
        <f>VLOOKUP($A904,SPY_main!$A:$C,2,FALSE)</f>
        <v>130.71</v>
      </c>
      <c r="J904">
        <f>IFERROR(VLOOKUP($A904,SPY_main!$A:$C,3,FALSE),J903)</f>
        <v>2.048</v>
      </c>
      <c r="K904">
        <f>IFERROR(VLOOKUP($A904,SPY_main!$E:$F,2,FALSE),K903)</f>
        <v>2.80375</v>
      </c>
      <c r="L904">
        <f>IFERROR(VLOOKUP($A904,SPY_main!H:I,2,FALSE),L903)</f>
        <v>20.12</v>
      </c>
      <c r="M904">
        <f t="shared" si="98"/>
        <v>38.182200000000002</v>
      </c>
      <c r="N904">
        <f t="shared" si="99"/>
        <v>38.182200000000002</v>
      </c>
      <c r="O904">
        <f t="shared" si="100"/>
        <v>30.8276</v>
      </c>
      <c r="P904">
        <f t="shared" si="101"/>
        <v>21.099699999999999</v>
      </c>
      <c r="Q904">
        <f t="shared" si="102"/>
        <v>21.427900000000001</v>
      </c>
      <c r="R904">
        <f t="shared" si="103"/>
        <v>22.765799999999999</v>
      </c>
      <c r="S904">
        <f t="shared" si="104"/>
        <v>22.765799999999999</v>
      </c>
      <c r="T904">
        <f>IFERROR(VLOOKUP($A904,TY_main!A:B,2,FALSE),T903)</f>
        <v>83.421875</v>
      </c>
    </row>
    <row r="905" spans="1:20" x14ac:dyDescent="0.25">
      <c r="A905" s="2">
        <f>SPY_IVOL!A905</f>
        <v>39672</v>
      </c>
      <c r="B905">
        <f>SPY_IVOL!B905</f>
        <v>24.383900000000001</v>
      </c>
      <c r="C905">
        <f>SPY_IVOL!C905</f>
        <v>24.383900000000001</v>
      </c>
      <c r="D905">
        <f>SPY_IVOL!D905</f>
        <v>23.121400000000001</v>
      </c>
      <c r="E905">
        <f>SPY_IVOL!E905</f>
        <v>20.3691</v>
      </c>
      <c r="F905">
        <f>SPY_IVOL!F905</f>
        <v>17.886900000000001</v>
      </c>
      <c r="G905">
        <f>SPY_IVOL!G905</f>
        <v>16.769600000000001</v>
      </c>
      <c r="H905">
        <f>SPY_IVOL!H905</f>
        <v>16.769600000000001</v>
      </c>
      <c r="I905">
        <f>VLOOKUP($A905,SPY_main!$A:$C,2,FALSE)</f>
        <v>129.35</v>
      </c>
      <c r="J905">
        <f>IFERROR(VLOOKUP($A905,SPY_main!$A:$C,3,FALSE),J904)</f>
        <v>2.1366000000000001</v>
      </c>
      <c r="K905">
        <f>IFERROR(VLOOKUP($A905,SPY_main!$E:$F,2,FALSE),K904)</f>
        <v>2.8043800000000001</v>
      </c>
      <c r="L905">
        <f>IFERROR(VLOOKUP($A905,SPY_main!H:I,2,FALSE),L904)</f>
        <v>21.17</v>
      </c>
      <c r="M905">
        <f t="shared" si="98"/>
        <v>41.5488</v>
      </c>
      <c r="N905">
        <f t="shared" si="99"/>
        <v>41.5488</v>
      </c>
      <c r="O905">
        <f t="shared" si="100"/>
        <v>34.513199999999998</v>
      </c>
      <c r="P905">
        <f t="shared" si="101"/>
        <v>21.961200000000002</v>
      </c>
      <c r="Q905">
        <f t="shared" si="102"/>
        <v>25.809200000000001</v>
      </c>
      <c r="R905">
        <f t="shared" si="103"/>
        <v>28.601700000000001</v>
      </c>
      <c r="S905">
        <f t="shared" si="104"/>
        <v>28.601700000000001</v>
      </c>
      <c r="T905">
        <f>IFERROR(VLOOKUP($A905,TY_main!A:B,2,FALSE),T904)</f>
        <v>84.046875</v>
      </c>
    </row>
    <row r="906" spans="1:20" x14ac:dyDescent="0.25">
      <c r="A906" s="2">
        <f>SPY_IVOL!A906</f>
        <v>39673</v>
      </c>
      <c r="B906">
        <f>SPY_IVOL!B906</f>
        <v>24.989100000000001</v>
      </c>
      <c r="C906">
        <f>SPY_IVOL!C906</f>
        <v>24.989100000000001</v>
      </c>
      <c r="D906">
        <f>SPY_IVOL!D906</f>
        <v>23.5594</v>
      </c>
      <c r="E906">
        <f>SPY_IVOL!E906</f>
        <v>20.712700000000002</v>
      </c>
      <c r="F906">
        <f>SPY_IVOL!F906</f>
        <v>18.055299999999999</v>
      </c>
      <c r="G906">
        <f>SPY_IVOL!G906</f>
        <v>16.952300000000001</v>
      </c>
      <c r="H906">
        <f>SPY_IVOL!H906</f>
        <v>16.952300000000001</v>
      </c>
      <c r="I906">
        <f>VLOOKUP($A906,SPY_main!$A:$C,2,FALSE)</f>
        <v>128.57</v>
      </c>
      <c r="J906">
        <f>IFERROR(VLOOKUP($A906,SPY_main!$A:$C,3,FALSE),J905)</f>
        <v>2.1496</v>
      </c>
      <c r="K906">
        <f>IFERROR(VLOOKUP($A906,SPY_main!$E:$F,2,FALSE),K905)</f>
        <v>2.8043800000000001</v>
      </c>
      <c r="L906">
        <f>IFERROR(VLOOKUP($A906,SPY_main!H:I,2,FALSE),L905)</f>
        <v>21.55</v>
      </c>
      <c r="M906">
        <f t="shared" si="98"/>
        <v>49.096400000000003</v>
      </c>
      <c r="N906">
        <f t="shared" si="99"/>
        <v>49.096400000000003</v>
      </c>
      <c r="O906">
        <f t="shared" si="100"/>
        <v>39.109000000000002</v>
      </c>
      <c r="P906">
        <f t="shared" si="101"/>
        <v>24.7332</v>
      </c>
      <c r="Q906">
        <f t="shared" si="102"/>
        <v>28.3216</v>
      </c>
      <c r="R906">
        <f t="shared" si="103"/>
        <v>29.7789</v>
      </c>
      <c r="S906">
        <f t="shared" si="104"/>
        <v>29.7789</v>
      </c>
      <c r="T906">
        <f>IFERROR(VLOOKUP($A906,TY_main!A:B,2,FALSE),T905)</f>
        <v>83.8125</v>
      </c>
    </row>
    <row r="907" spans="1:20" x14ac:dyDescent="0.25">
      <c r="A907" s="2">
        <f>SPY_IVOL!A907</f>
        <v>39674</v>
      </c>
      <c r="B907">
        <f>SPY_IVOL!B907</f>
        <v>23.677800000000001</v>
      </c>
      <c r="C907">
        <f>SPY_IVOL!C907</f>
        <v>23.677800000000001</v>
      </c>
      <c r="D907">
        <f>SPY_IVOL!D907</f>
        <v>22.345199999999998</v>
      </c>
      <c r="E907">
        <f>SPY_IVOL!E907</f>
        <v>19.496400000000001</v>
      </c>
      <c r="F907">
        <f>SPY_IVOL!F907</f>
        <v>16.738900000000001</v>
      </c>
      <c r="G907">
        <f>SPY_IVOL!G907</f>
        <v>15.5871</v>
      </c>
      <c r="H907">
        <f>SPY_IVOL!H907</f>
        <v>15.5871</v>
      </c>
      <c r="I907">
        <f>VLOOKUP($A907,SPY_main!$A:$C,2,FALSE)</f>
        <v>129.54</v>
      </c>
      <c r="J907">
        <f>IFERROR(VLOOKUP($A907,SPY_main!$A:$C,3,FALSE),J906)</f>
        <v>2.1335000000000002</v>
      </c>
      <c r="K907">
        <f>IFERROR(VLOOKUP($A907,SPY_main!$E:$F,2,FALSE),K906)</f>
        <v>2.80688</v>
      </c>
      <c r="L907">
        <f>IFERROR(VLOOKUP($A907,SPY_main!H:I,2,FALSE),L906)</f>
        <v>20.34</v>
      </c>
      <c r="M907">
        <f t="shared" si="98"/>
        <v>57.561500000000002</v>
      </c>
      <c r="N907">
        <f t="shared" si="99"/>
        <v>57.561500000000002</v>
      </c>
      <c r="O907">
        <f t="shared" si="100"/>
        <v>46.770299999999999</v>
      </c>
      <c r="P907">
        <f t="shared" si="101"/>
        <v>20.4086</v>
      </c>
      <c r="Q907">
        <f t="shared" si="102"/>
        <v>24.763300000000001</v>
      </c>
      <c r="R907">
        <f t="shared" si="103"/>
        <v>24.763300000000001</v>
      </c>
      <c r="S907">
        <f t="shared" si="104"/>
        <v>24.763300000000001</v>
      </c>
      <c r="T907">
        <f>IFERROR(VLOOKUP($A907,TY_main!A:B,2,FALSE),T906)</f>
        <v>84.109375</v>
      </c>
    </row>
    <row r="908" spans="1:20" x14ac:dyDescent="0.25">
      <c r="A908" s="2">
        <f>SPY_IVOL!A908</f>
        <v>39675</v>
      </c>
      <c r="B908">
        <f>SPY_IVOL!B908</f>
        <v>22.7913</v>
      </c>
      <c r="C908">
        <f>SPY_IVOL!C908</f>
        <v>22.7913</v>
      </c>
      <c r="D908">
        <f>SPY_IVOL!D908</f>
        <v>21.522600000000001</v>
      </c>
      <c r="E908">
        <f>SPY_IVOL!E908</f>
        <v>18.552600000000002</v>
      </c>
      <c r="F908">
        <f>SPY_IVOL!F908</f>
        <v>15.9864</v>
      </c>
      <c r="G908">
        <f>SPY_IVOL!G908</f>
        <v>14.952</v>
      </c>
      <c r="H908">
        <f>SPY_IVOL!H908</f>
        <v>14.952</v>
      </c>
      <c r="I908">
        <f>VLOOKUP($A908,SPY_main!$A:$C,2,FALSE)</f>
        <v>130.16999999999999</v>
      </c>
      <c r="J908">
        <f>IFERROR(VLOOKUP($A908,SPY_main!$A:$C,3,FALSE),J907)</f>
        <v>2.1231</v>
      </c>
      <c r="K908">
        <f>IFERROR(VLOOKUP($A908,SPY_main!$E:$F,2,FALSE),K907)</f>
        <v>2.8087499999999999</v>
      </c>
      <c r="L908">
        <f>IFERROR(VLOOKUP($A908,SPY_main!H:I,2,FALSE),L907)</f>
        <v>19.579999999999998</v>
      </c>
      <c r="M908">
        <f t="shared" si="98"/>
        <v>57.561500000000002</v>
      </c>
      <c r="N908">
        <f t="shared" si="99"/>
        <v>57.561500000000002</v>
      </c>
      <c r="O908">
        <f t="shared" si="100"/>
        <v>46.770299999999999</v>
      </c>
      <c r="P908">
        <f t="shared" si="101"/>
        <v>20.4086</v>
      </c>
      <c r="Q908">
        <f t="shared" si="102"/>
        <v>24.763300000000001</v>
      </c>
      <c r="R908">
        <f t="shared" si="103"/>
        <v>24.763300000000001</v>
      </c>
      <c r="S908">
        <f t="shared" si="104"/>
        <v>24.763300000000001</v>
      </c>
      <c r="T908">
        <f>IFERROR(VLOOKUP($A908,TY_main!A:B,2,FALSE),T907)</f>
        <v>84.3125</v>
      </c>
    </row>
    <row r="909" spans="1:20" x14ac:dyDescent="0.25">
      <c r="A909" s="2">
        <f>SPY_IVOL!A909</f>
        <v>39678</v>
      </c>
      <c r="B909">
        <f>SPY_IVOL!B909</f>
        <v>23.8658</v>
      </c>
      <c r="C909">
        <f>SPY_IVOL!C909</f>
        <v>23.8658</v>
      </c>
      <c r="D909">
        <f>SPY_IVOL!D909</f>
        <v>22.659099999999999</v>
      </c>
      <c r="E909">
        <f>SPY_IVOL!E909</f>
        <v>20.075800000000001</v>
      </c>
      <c r="F909">
        <f>SPY_IVOL!F909</f>
        <v>17.573699999999999</v>
      </c>
      <c r="G909">
        <f>SPY_IVOL!G909</f>
        <v>16.404800000000002</v>
      </c>
      <c r="H909">
        <f>SPY_IVOL!H909</f>
        <v>16.404800000000002</v>
      </c>
      <c r="I909">
        <f>VLOOKUP($A909,SPY_main!$A:$C,2,FALSE)</f>
        <v>128.38999999999999</v>
      </c>
      <c r="J909">
        <f>IFERROR(VLOOKUP($A909,SPY_main!$A:$C,3,FALSE),J908)</f>
        <v>2.1526000000000001</v>
      </c>
      <c r="K909">
        <f>IFERROR(VLOOKUP($A909,SPY_main!$E:$F,2,FALSE),K908)</f>
        <v>2.81</v>
      </c>
      <c r="L909">
        <f>IFERROR(VLOOKUP($A909,SPY_main!H:I,2,FALSE),L908)</f>
        <v>20.98</v>
      </c>
      <c r="M909">
        <f t="shared" si="98"/>
        <v>24.129799999999999</v>
      </c>
      <c r="N909">
        <f t="shared" si="99"/>
        <v>24.129799999999999</v>
      </c>
      <c r="O909">
        <f t="shared" si="100"/>
        <v>22.697700000000001</v>
      </c>
      <c r="P909">
        <f t="shared" si="101"/>
        <v>19.795000000000002</v>
      </c>
      <c r="Q909">
        <f t="shared" si="102"/>
        <v>17.1251</v>
      </c>
      <c r="R909">
        <f t="shared" si="103"/>
        <v>15.9201</v>
      </c>
      <c r="S909">
        <f t="shared" si="104"/>
        <v>15.9201</v>
      </c>
      <c r="T909">
        <f>IFERROR(VLOOKUP($A909,TY_main!A:B,2,FALSE),T908)</f>
        <v>84.53125</v>
      </c>
    </row>
    <row r="910" spans="1:20" x14ac:dyDescent="0.25">
      <c r="A910" s="2">
        <f>SPY_IVOL!A910</f>
        <v>39679</v>
      </c>
      <c r="B910">
        <f>SPY_IVOL!B910</f>
        <v>24.4694</v>
      </c>
      <c r="C910">
        <f>SPY_IVOL!C910</f>
        <v>24.4694</v>
      </c>
      <c r="D910">
        <f>SPY_IVOL!D910</f>
        <v>22.9937</v>
      </c>
      <c r="E910">
        <f>SPY_IVOL!E910</f>
        <v>20.508600000000001</v>
      </c>
      <c r="F910">
        <f>SPY_IVOL!F910</f>
        <v>18.1692</v>
      </c>
      <c r="G910">
        <f>SPY_IVOL!G910</f>
        <v>17.252700000000001</v>
      </c>
      <c r="H910">
        <f>SPY_IVOL!H910</f>
        <v>17.252700000000001</v>
      </c>
      <c r="I910">
        <f>VLOOKUP($A910,SPY_main!$A:$C,2,FALSE)</f>
        <v>126.99</v>
      </c>
      <c r="J910">
        <f>IFERROR(VLOOKUP($A910,SPY_main!$A:$C,3,FALSE),J909)</f>
        <v>2.1762999999999999</v>
      </c>
      <c r="K910">
        <f>IFERROR(VLOOKUP($A910,SPY_main!$E:$F,2,FALSE),K909)</f>
        <v>2.8112499999999998</v>
      </c>
      <c r="L910">
        <f>IFERROR(VLOOKUP($A910,SPY_main!H:I,2,FALSE),L909)</f>
        <v>21.28</v>
      </c>
      <c r="M910">
        <f t="shared" si="98"/>
        <v>24.775700000000001</v>
      </c>
      <c r="N910">
        <f t="shared" si="99"/>
        <v>24.775700000000001</v>
      </c>
      <c r="O910">
        <f t="shared" si="100"/>
        <v>23.0992</v>
      </c>
      <c r="P910">
        <f t="shared" si="101"/>
        <v>20.2026</v>
      </c>
      <c r="Q910">
        <f t="shared" si="102"/>
        <v>17.6404</v>
      </c>
      <c r="R910">
        <f t="shared" si="103"/>
        <v>16.765499999999999</v>
      </c>
      <c r="S910">
        <f t="shared" si="104"/>
        <v>16.765499999999999</v>
      </c>
      <c r="T910">
        <f>IFERROR(VLOOKUP($A910,TY_main!A:B,2,FALSE),T909)</f>
        <v>84.4375</v>
      </c>
    </row>
    <row r="911" spans="1:20" x14ac:dyDescent="0.25">
      <c r="A911" s="2">
        <f>SPY_IVOL!A911</f>
        <v>39680</v>
      </c>
      <c r="B911">
        <f>SPY_IVOL!B911</f>
        <v>23.271100000000001</v>
      </c>
      <c r="C911">
        <f>SPY_IVOL!C911</f>
        <v>23.271100000000001</v>
      </c>
      <c r="D911">
        <f>SPY_IVOL!D911</f>
        <v>21.9971</v>
      </c>
      <c r="E911">
        <f>SPY_IVOL!E911</f>
        <v>19.481300000000001</v>
      </c>
      <c r="F911">
        <f>SPY_IVOL!F911</f>
        <v>17.121500000000001</v>
      </c>
      <c r="G911">
        <f>SPY_IVOL!G911</f>
        <v>16.114599999999999</v>
      </c>
      <c r="H911">
        <f>SPY_IVOL!H911</f>
        <v>16.114599999999999</v>
      </c>
      <c r="I911">
        <f>VLOOKUP($A911,SPY_main!$A:$C,2,FALSE)</f>
        <v>127.58</v>
      </c>
      <c r="J911">
        <f>IFERROR(VLOOKUP($A911,SPY_main!$A:$C,3,FALSE),J910)</f>
        <v>2.1661999999999999</v>
      </c>
      <c r="K911">
        <f>IFERROR(VLOOKUP($A911,SPY_main!$E:$F,2,FALSE),K910)</f>
        <v>2.8118799999999999</v>
      </c>
      <c r="L911">
        <f>IFERROR(VLOOKUP($A911,SPY_main!H:I,2,FALSE),L910)</f>
        <v>20.420000000000002</v>
      </c>
      <c r="M911">
        <f t="shared" si="98"/>
        <v>23.4833</v>
      </c>
      <c r="N911">
        <f t="shared" si="99"/>
        <v>23.4833</v>
      </c>
      <c r="O911">
        <f t="shared" si="100"/>
        <v>22.047000000000001</v>
      </c>
      <c r="P911">
        <f t="shared" si="101"/>
        <v>19.232900000000001</v>
      </c>
      <c r="Q911">
        <f t="shared" si="102"/>
        <v>16.749500000000001</v>
      </c>
      <c r="R911">
        <f t="shared" si="103"/>
        <v>15.786899999999999</v>
      </c>
      <c r="S911">
        <f t="shared" si="104"/>
        <v>15.786899999999999</v>
      </c>
      <c r="T911">
        <f>IFERROR(VLOOKUP($A911,TY_main!A:B,2,FALSE),T910)</f>
        <v>84.71875</v>
      </c>
    </row>
    <row r="912" spans="1:20" x14ac:dyDescent="0.25">
      <c r="A912" s="2">
        <f>SPY_IVOL!A912</f>
        <v>39681</v>
      </c>
      <c r="B912">
        <f>SPY_IVOL!B912</f>
        <v>22.819800000000001</v>
      </c>
      <c r="C912">
        <f>SPY_IVOL!C912</f>
        <v>22.819800000000001</v>
      </c>
      <c r="D912">
        <f>SPY_IVOL!D912</f>
        <v>21.4528</v>
      </c>
      <c r="E912">
        <f>SPY_IVOL!E912</f>
        <v>18.967199999999998</v>
      </c>
      <c r="F912">
        <f>SPY_IVOL!F912</f>
        <v>16.681799999999999</v>
      </c>
      <c r="G912">
        <f>SPY_IVOL!G912</f>
        <v>15.771100000000001</v>
      </c>
      <c r="H912">
        <f>SPY_IVOL!H912</f>
        <v>15.771100000000001</v>
      </c>
      <c r="I912">
        <f>VLOOKUP($A912,SPY_main!$A:$C,2,FALSE)</f>
        <v>127.8</v>
      </c>
      <c r="J912">
        <f>IFERROR(VLOOKUP($A912,SPY_main!$A:$C,3,FALSE),J911)</f>
        <v>2.1625000000000001</v>
      </c>
      <c r="K912">
        <f>IFERROR(VLOOKUP($A912,SPY_main!$E:$F,2,FALSE),K911)</f>
        <v>2.8106300000000002</v>
      </c>
      <c r="L912">
        <f>IFERROR(VLOOKUP($A912,SPY_main!H:I,2,FALSE),L911)</f>
        <v>19.82</v>
      </c>
      <c r="M912">
        <f t="shared" si="98"/>
        <v>22.877700000000001</v>
      </c>
      <c r="N912">
        <f t="shared" si="99"/>
        <v>22.877700000000001</v>
      </c>
      <c r="O912">
        <f t="shared" si="100"/>
        <v>21.378499999999999</v>
      </c>
      <c r="P912">
        <f t="shared" si="101"/>
        <v>18.597999999999999</v>
      </c>
      <c r="Q912">
        <f t="shared" si="102"/>
        <v>16.008700000000001</v>
      </c>
      <c r="R912">
        <f t="shared" si="103"/>
        <v>15.011699999999999</v>
      </c>
      <c r="S912">
        <f t="shared" si="104"/>
        <v>15.011699999999999</v>
      </c>
      <c r="T912">
        <f>IFERROR(VLOOKUP($A912,TY_main!A:B,2,FALSE),T911)</f>
        <v>84.46875</v>
      </c>
    </row>
    <row r="913" spans="1:20" x14ac:dyDescent="0.25">
      <c r="A913" s="2">
        <f>SPY_IVOL!A913</f>
        <v>39682</v>
      </c>
      <c r="B913">
        <f>SPY_IVOL!B913</f>
        <v>21.900400000000001</v>
      </c>
      <c r="C913">
        <f>SPY_IVOL!C913</f>
        <v>21.900400000000001</v>
      </c>
      <c r="D913">
        <f>SPY_IVOL!D913</f>
        <v>20.6737</v>
      </c>
      <c r="E913">
        <f>SPY_IVOL!E913</f>
        <v>18.114899999999999</v>
      </c>
      <c r="F913">
        <f>SPY_IVOL!F913</f>
        <v>15.732100000000001</v>
      </c>
      <c r="G913">
        <f>SPY_IVOL!G913</f>
        <v>14.684799999999999</v>
      </c>
      <c r="H913">
        <f>SPY_IVOL!H913</f>
        <v>14.684799999999999</v>
      </c>
      <c r="I913">
        <f>VLOOKUP($A913,SPY_main!$A:$C,2,FALSE)</f>
        <v>129.65</v>
      </c>
      <c r="J913">
        <f>IFERROR(VLOOKUP($A913,SPY_main!$A:$C,3,FALSE),J912)</f>
        <v>2.1316000000000002</v>
      </c>
      <c r="K913">
        <f>IFERROR(VLOOKUP($A913,SPY_main!$E:$F,2,FALSE),K912)</f>
        <v>2.81</v>
      </c>
      <c r="L913">
        <f>IFERROR(VLOOKUP($A913,SPY_main!H:I,2,FALSE),L912)</f>
        <v>18.809999999999999</v>
      </c>
      <c r="M913">
        <f t="shared" si="98"/>
        <v>21.811699999999998</v>
      </c>
      <c r="N913">
        <f t="shared" si="99"/>
        <v>21.811699999999998</v>
      </c>
      <c r="O913">
        <f t="shared" si="100"/>
        <v>20.454999999999998</v>
      </c>
      <c r="P913">
        <f t="shared" si="101"/>
        <v>17.548999999999999</v>
      </c>
      <c r="Q913">
        <f t="shared" si="102"/>
        <v>15.033200000000001</v>
      </c>
      <c r="R913">
        <f t="shared" si="103"/>
        <v>14.161099999999999</v>
      </c>
      <c r="S913">
        <f t="shared" si="104"/>
        <v>14.161099999999999</v>
      </c>
      <c r="T913">
        <f>IFERROR(VLOOKUP($A913,TY_main!A:B,2,FALSE),T912)</f>
        <v>84.25</v>
      </c>
    </row>
    <row r="914" spans="1:20" x14ac:dyDescent="0.25">
      <c r="A914" s="2">
        <f>SPY_IVOL!A914</f>
        <v>39685</v>
      </c>
      <c r="B914">
        <f>SPY_IVOL!B914</f>
        <v>23.535499999999999</v>
      </c>
      <c r="C914">
        <f>SPY_IVOL!C914</f>
        <v>23.535499999999999</v>
      </c>
      <c r="D914">
        <f>SPY_IVOL!D914</f>
        <v>22.438600000000001</v>
      </c>
      <c r="E914">
        <f>SPY_IVOL!E914</f>
        <v>19.836300000000001</v>
      </c>
      <c r="F914">
        <f>SPY_IVOL!F914</f>
        <v>17.4025</v>
      </c>
      <c r="G914">
        <f>SPY_IVOL!G914</f>
        <v>16.084099999999999</v>
      </c>
      <c r="H914">
        <f>SPY_IVOL!H914</f>
        <v>16.084099999999999</v>
      </c>
      <c r="I914">
        <f>VLOOKUP($A914,SPY_main!$A:$C,2,FALSE)</f>
        <v>127.02</v>
      </c>
      <c r="J914">
        <f>IFERROR(VLOOKUP($A914,SPY_main!$A:$C,3,FALSE),J913)</f>
        <v>2.1758000000000002</v>
      </c>
      <c r="K914">
        <f>IFERROR(VLOOKUP($A914,SPY_main!$E:$F,2,FALSE),K913)</f>
        <v>2.81</v>
      </c>
      <c r="L914">
        <f>IFERROR(VLOOKUP($A914,SPY_main!H:I,2,FALSE),L913)</f>
        <v>20.97</v>
      </c>
      <c r="M914">
        <f t="shared" si="98"/>
        <v>23.579699999999999</v>
      </c>
      <c r="N914">
        <f t="shared" si="99"/>
        <v>23.579699999999999</v>
      </c>
      <c r="O914">
        <f t="shared" si="100"/>
        <v>22.3888</v>
      </c>
      <c r="P914">
        <f t="shared" si="101"/>
        <v>19.512499999999999</v>
      </c>
      <c r="Q914">
        <f t="shared" si="102"/>
        <v>17.020399999999999</v>
      </c>
      <c r="R914">
        <f t="shared" si="103"/>
        <v>15.978999999999999</v>
      </c>
      <c r="S914">
        <f t="shared" si="104"/>
        <v>15.978899999999999</v>
      </c>
      <c r="T914">
        <f>IFERROR(VLOOKUP($A914,TY_main!A:B,2,FALSE),T913)</f>
        <v>84.828125</v>
      </c>
    </row>
    <row r="915" spans="1:20" x14ac:dyDescent="0.25">
      <c r="A915" s="2">
        <f>SPY_IVOL!A915</f>
        <v>39686</v>
      </c>
      <c r="B915">
        <f>SPY_IVOL!B915</f>
        <v>23.112100000000002</v>
      </c>
      <c r="C915">
        <f>SPY_IVOL!C915</f>
        <v>23.112100000000002</v>
      </c>
      <c r="D915">
        <f>SPY_IVOL!D915</f>
        <v>21.868600000000001</v>
      </c>
      <c r="E915">
        <f>SPY_IVOL!E915</f>
        <v>19.321000000000002</v>
      </c>
      <c r="F915">
        <f>SPY_IVOL!F915</f>
        <v>16.922000000000001</v>
      </c>
      <c r="G915">
        <f>SPY_IVOL!G915</f>
        <v>15.7927</v>
      </c>
      <c r="H915">
        <f>SPY_IVOL!H915</f>
        <v>15.7927</v>
      </c>
      <c r="I915">
        <f>VLOOKUP($A915,SPY_main!$A:$C,2,FALSE)</f>
        <v>127.39</v>
      </c>
      <c r="J915">
        <f>IFERROR(VLOOKUP($A915,SPY_main!$A:$C,3,FALSE),J914)</f>
        <v>2.1695000000000002</v>
      </c>
      <c r="K915">
        <f>IFERROR(VLOOKUP($A915,SPY_main!$E:$F,2,FALSE),K914)</f>
        <v>2.80938</v>
      </c>
      <c r="L915">
        <f>IFERROR(VLOOKUP($A915,SPY_main!H:I,2,FALSE),L914)</f>
        <v>20.49</v>
      </c>
      <c r="M915">
        <f t="shared" si="98"/>
        <v>23.180800000000001</v>
      </c>
      <c r="N915">
        <f t="shared" si="99"/>
        <v>23.180800000000001</v>
      </c>
      <c r="O915">
        <f t="shared" si="100"/>
        <v>21.7882</v>
      </c>
      <c r="P915">
        <f t="shared" si="101"/>
        <v>18.886700000000001</v>
      </c>
      <c r="Q915">
        <f t="shared" si="102"/>
        <v>16.283899999999999</v>
      </c>
      <c r="R915">
        <f t="shared" si="103"/>
        <v>15.2582</v>
      </c>
      <c r="S915">
        <f t="shared" si="104"/>
        <v>15.2582</v>
      </c>
      <c r="T915">
        <f>IFERROR(VLOOKUP($A915,TY_main!A:B,2,FALSE),T914)</f>
        <v>84.8125</v>
      </c>
    </row>
    <row r="916" spans="1:20" x14ac:dyDescent="0.25">
      <c r="A916" s="2">
        <f>SPY_IVOL!A916</f>
        <v>39687</v>
      </c>
      <c r="B916">
        <f>SPY_IVOL!B916</f>
        <v>22.435500000000001</v>
      </c>
      <c r="C916">
        <f>SPY_IVOL!C916</f>
        <v>22.435500000000001</v>
      </c>
      <c r="D916">
        <f>SPY_IVOL!D916</f>
        <v>21.184100000000001</v>
      </c>
      <c r="E916">
        <f>SPY_IVOL!E916</f>
        <v>18.613800000000001</v>
      </c>
      <c r="F916">
        <f>SPY_IVOL!F916</f>
        <v>16.160799999999998</v>
      </c>
      <c r="G916">
        <f>SPY_IVOL!G916</f>
        <v>15.082700000000001</v>
      </c>
      <c r="H916">
        <f>SPY_IVOL!H916</f>
        <v>15.082700000000001</v>
      </c>
      <c r="I916">
        <f>VLOOKUP($A916,SPY_main!$A:$C,2,FALSE)</f>
        <v>128.63</v>
      </c>
      <c r="J916">
        <f>IFERROR(VLOOKUP($A916,SPY_main!$A:$C,3,FALSE),J915)</f>
        <v>2.1486000000000001</v>
      </c>
      <c r="K916">
        <f>IFERROR(VLOOKUP($A916,SPY_main!$E:$F,2,FALSE),K915)</f>
        <v>2.81</v>
      </c>
      <c r="L916">
        <f>IFERROR(VLOOKUP($A916,SPY_main!H:I,2,FALSE),L915)</f>
        <v>19.760000000000002</v>
      </c>
      <c r="M916">
        <f t="shared" si="98"/>
        <v>22.526199999999999</v>
      </c>
      <c r="N916">
        <f t="shared" si="99"/>
        <v>22.526199999999999</v>
      </c>
      <c r="O916">
        <f t="shared" si="100"/>
        <v>21.072500000000002</v>
      </c>
      <c r="P916">
        <f t="shared" si="101"/>
        <v>17.9941</v>
      </c>
      <c r="Q916">
        <f t="shared" si="102"/>
        <v>15.2309</v>
      </c>
      <c r="R916">
        <f t="shared" si="103"/>
        <v>14.319100000000001</v>
      </c>
      <c r="S916">
        <f t="shared" si="104"/>
        <v>14.319100000000001</v>
      </c>
      <c r="T916">
        <f>IFERROR(VLOOKUP($A916,TY_main!A:B,2,FALSE),T915)</f>
        <v>84.953125</v>
      </c>
    </row>
    <row r="917" spans="1:20" x14ac:dyDescent="0.25">
      <c r="A917" s="2">
        <f>SPY_IVOL!A917</f>
        <v>39688</v>
      </c>
      <c r="B917">
        <f>SPY_IVOL!B917</f>
        <v>21.731999999999999</v>
      </c>
      <c r="C917">
        <f>SPY_IVOL!C917</f>
        <v>21.731999999999999</v>
      </c>
      <c r="D917">
        <f>SPY_IVOL!D917</f>
        <v>20.585999999999999</v>
      </c>
      <c r="E917">
        <f>SPY_IVOL!E917</f>
        <v>17.8995</v>
      </c>
      <c r="F917">
        <f>SPY_IVOL!F917</f>
        <v>15.5754</v>
      </c>
      <c r="G917">
        <f>SPY_IVOL!G917</f>
        <v>14.557600000000001</v>
      </c>
      <c r="H917">
        <f>SPY_IVOL!H917</f>
        <v>14.557600000000001</v>
      </c>
      <c r="I917">
        <f>VLOOKUP($A917,SPY_main!$A:$C,2,FALSE)</f>
        <v>130.19</v>
      </c>
      <c r="J917">
        <f>IFERROR(VLOOKUP($A917,SPY_main!$A:$C,3,FALSE),J916)</f>
        <v>2.1227999999999998</v>
      </c>
      <c r="K917">
        <f>IFERROR(VLOOKUP($A917,SPY_main!$E:$F,2,FALSE),K916)</f>
        <v>2.81</v>
      </c>
      <c r="L917">
        <f>IFERROR(VLOOKUP($A917,SPY_main!H:I,2,FALSE),L916)</f>
        <v>19.43</v>
      </c>
      <c r="M917">
        <f t="shared" si="98"/>
        <v>22.203700000000001</v>
      </c>
      <c r="N917">
        <f t="shared" si="99"/>
        <v>22.203700000000001</v>
      </c>
      <c r="O917">
        <f t="shared" si="100"/>
        <v>20.834700000000002</v>
      </c>
      <c r="P917">
        <f t="shared" si="101"/>
        <v>17.572099999999999</v>
      </c>
      <c r="Q917">
        <f t="shared" si="102"/>
        <v>15.113799999999999</v>
      </c>
      <c r="R917">
        <f t="shared" si="103"/>
        <v>14.4336</v>
      </c>
      <c r="S917">
        <f t="shared" si="104"/>
        <v>14.4336</v>
      </c>
      <c r="T917">
        <f>IFERROR(VLOOKUP($A917,TY_main!A:B,2,FALSE),T916)</f>
        <v>84.84375</v>
      </c>
    </row>
    <row r="918" spans="1:20" x14ac:dyDescent="0.25">
      <c r="A918" s="2">
        <f>SPY_IVOL!A918</f>
        <v>39689</v>
      </c>
      <c r="B918">
        <f>SPY_IVOL!B918</f>
        <v>23.375399999999999</v>
      </c>
      <c r="C918">
        <f>SPY_IVOL!C918</f>
        <v>23.375399999999999</v>
      </c>
      <c r="D918">
        <f>SPY_IVOL!D918</f>
        <v>21.958300000000001</v>
      </c>
      <c r="E918">
        <f>SPY_IVOL!E918</f>
        <v>19.2057</v>
      </c>
      <c r="F918">
        <f>SPY_IVOL!F918</f>
        <v>16.685300000000002</v>
      </c>
      <c r="G918">
        <f>SPY_IVOL!G918</f>
        <v>15.6678</v>
      </c>
      <c r="H918">
        <f>SPY_IVOL!H918</f>
        <v>15.6678</v>
      </c>
      <c r="I918">
        <f>VLOOKUP($A918,SPY_main!$A:$C,2,FALSE)</f>
        <v>128.79</v>
      </c>
      <c r="J918">
        <f>IFERROR(VLOOKUP($A918,SPY_main!$A:$C,3,FALSE),J917)</f>
        <v>2.1459000000000001</v>
      </c>
      <c r="K918">
        <f>IFERROR(VLOOKUP($A918,SPY_main!$E:$F,2,FALSE),K917)</f>
        <v>2.8106300000000002</v>
      </c>
      <c r="L918">
        <f>IFERROR(VLOOKUP($A918,SPY_main!H:I,2,FALSE),L917)</f>
        <v>20.65</v>
      </c>
      <c r="M918">
        <f t="shared" si="98"/>
        <v>23.5916</v>
      </c>
      <c r="N918">
        <f t="shared" si="99"/>
        <v>23.5916</v>
      </c>
      <c r="O918">
        <f t="shared" si="100"/>
        <v>21.9392</v>
      </c>
      <c r="P918">
        <f t="shared" si="101"/>
        <v>18.7302</v>
      </c>
      <c r="Q918">
        <f t="shared" si="102"/>
        <v>16.132999999999999</v>
      </c>
      <c r="R918">
        <f t="shared" si="103"/>
        <v>15.3485</v>
      </c>
      <c r="S918">
        <f t="shared" si="104"/>
        <v>15.3485</v>
      </c>
      <c r="T918">
        <f>IFERROR(VLOOKUP($A918,TY_main!A:B,2,FALSE),T917)</f>
        <v>84.75</v>
      </c>
    </row>
    <row r="919" spans="1:20" x14ac:dyDescent="0.25">
      <c r="A919" s="2">
        <f>SPY_IVOL!A919</f>
        <v>39693</v>
      </c>
      <c r="B919">
        <f>SPY_IVOL!B919</f>
        <v>24.8842</v>
      </c>
      <c r="C919">
        <f>SPY_IVOL!C919</f>
        <v>24.8842</v>
      </c>
      <c r="D919">
        <f>SPY_IVOL!D919</f>
        <v>23.232500000000002</v>
      </c>
      <c r="E919">
        <f>SPY_IVOL!E919</f>
        <v>20.4053</v>
      </c>
      <c r="F919">
        <f>SPY_IVOL!F919</f>
        <v>17.789899999999999</v>
      </c>
      <c r="G919">
        <f>SPY_IVOL!G919</f>
        <v>16.814900000000002</v>
      </c>
      <c r="H919">
        <f>SPY_IVOL!H919</f>
        <v>16.814900000000002</v>
      </c>
      <c r="I919">
        <f>VLOOKUP($A919,SPY_main!$A:$C,2,FALSE)</f>
        <v>127.99</v>
      </c>
      <c r="J919">
        <f>IFERROR(VLOOKUP($A919,SPY_main!$A:$C,3,FALSE),J918)</f>
        <v>2.1593</v>
      </c>
      <c r="K919">
        <f>IFERROR(VLOOKUP($A919,SPY_main!$E:$F,2,FALSE),K918)</f>
        <v>2.8131300000000001</v>
      </c>
      <c r="L919">
        <f>IFERROR(VLOOKUP($A919,SPY_main!H:I,2,FALSE),L918)</f>
        <v>21.99</v>
      </c>
      <c r="M919">
        <f t="shared" si="98"/>
        <v>25.907299999999999</v>
      </c>
      <c r="N919">
        <f t="shared" si="99"/>
        <v>25.907299999999999</v>
      </c>
      <c r="O919">
        <f t="shared" si="100"/>
        <v>23.888200000000001</v>
      </c>
      <c r="P919">
        <f t="shared" si="101"/>
        <v>20.4102</v>
      </c>
      <c r="Q919">
        <f t="shared" si="102"/>
        <v>17.851199999999999</v>
      </c>
      <c r="R919">
        <f t="shared" si="103"/>
        <v>17.315799999999999</v>
      </c>
      <c r="S919">
        <f t="shared" si="104"/>
        <v>17.315799999999999</v>
      </c>
      <c r="T919">
        <f>IFERROR(VLOOKUP($A919,TY_main!A:B,2,FALSE),T918)</f>
        <v>85.25</v>
      </c>
    </row>
    <row r="920" spans="1:20" x14ac:dyDescent="0.25">
      <c r="A920" s="2">
        <f>SPY_IVOL!A920</f>
        <v>39694</v>
      </c>
      <c r="B920">
        <f>SPY_IVOL!B920</f>
        <v>24.217300000000002</v>
      </c>
      <c r="C920">
        <f>SPY_IVOL!C920</f>
        <v>24.217300000000002</v>
      </c>
      <c r="D920">
        <f>SPY_IVOL!D920</f>
        <v>22.682099999999998</v>
      </c>
      <c r="E920">
        <f>SPY_IVOL!E920</f>
        <v>19.866399999999999</v>
      </c>
      <c r="F920">
        <f>SPY_IVOL!F920</f>
        <v>17.188800000000001</v>
      </c>
      <c r="G920">
        <f>SPY_IVOL!G920</f>
        <v>16.139099999999999</v>
      </c>
      <c r="H920">
        <f>SPY_IVOL!H920</f>
        <v>16.139099999999999</v>
      </c>
      <c r="I920">
        <f>VLOOKUP($A920,SPY_main!$A:$C,2,FALSE)</f>
        <v>127.88</v>
      </c>
      <c r="J920">
        <f>IFERROR(VLOOKUP($A920,SPY_main!$A:$C,3,FALSE),J919)</f>
        <v>2.1612</v>
      </c>
      <c r="K920">
        <f>IFERROR(VLOOKUP($A920,SPY_main!$E:$F,2,FALSE),K919)</f>
        <v>2.8137500000000002</v>
      </c>
      <c r="L920">
        <f>IFERROR(VLOOKUP($A920,SPY_main!H:I,2,FALSE),L919)</f>
        <v>21.43</v>
      </c>
      <c r="M920">
        <f t="shared" si="98"/>
        <v>24.754899999999999</v>
      </c>
      <c r="N920">
        <f t="shared" si="99"/>
        <v>24.754899999999999</v>
      </c>
      <c r="O920">
        <f t="shared" si="100"/>
        <v>22.8338</v>
      </c>
      <c r="P920">
        <f t="shared" si="101"/>
        <v>19.610800000000001</v>
      </c>
      <c r="Q920">
        <f t="shared" si="102"/>
        <v>17.400500000000001</v>
      </c>
      <c r="R920">
        <f t="shared" si="103"/>
        <v>17.077100000000002</v>
      </c>
      <c r="S920">
        <f t="shared" si="104"/>
        <v>17.077100000000002</v>
      </c>
      <c r="T920">
        <f>IFERROR(VLOOKUP($A920,TY_main!A:B,2,FALSE),T919)</f>
        <v>85.46875</v>
      </c>
    </row>
    <row r="921" spans="1:20" x14ac:dyDescent="0.25">
      <c r="A921" s="2">
        <f>SPY_IVOL!A921</f>
        <v>39695</v>
      </c>
      <c r="B921">
        <f>SPY_IVOL!B921</f>
        <v>26.240600000000001</v>
      </c>
      <c r="C921">
        <f>SPY_IVOL!C921</f>
        <v>26.240600000000001</v>
      </c>
      <c r="D921">
        <f>SPY_IVOL!D921</f>
        <v>24.971900000000002</v>
      </c>
      <c r="E921">
        <f>SPY_IVOL!E921</f>
        <v>22.272400000000001</v>
      </c>
      <c r="F921">
        <f>SPY_IVOL!F921</f>
        <v>19.739599999999999</v>
      </c>
      <c r="G921">
        <f>SPY_IVOL!G921</f>
        <v>18.3477</v>
      </c>
      <c r="H921">
        <f>SPY_IVOL!H921</f>
        <v>18.346699999999998</v>
      </c>
      <c r="I921">
        <f>VLOOKUP($A921,SPY_main!$A:$C,2,FALSE)</f>
        <v>124.03</v>
      </c>
      <c r="J921">
        <f>IFERROR(VLOOKUP($A921,SPY_main!$A:$C,3,FALSE),J920)</f>
        <v>2.2282000000000002</v>
      </c>
      <c r="K921">
        <f>IFERROR(VLOOKUP($A921,SPY_main!$E:$F,2,FALSE),K920)</f>
        <v>2.8149999999999999</v>
      </c>
      <c r="L921">
        <f>IFERROR(VLOOKUP($A921,SPY_main!H:I,2,FALSE),L920)</f>
        <v>24.03</v>
      </c>
      <c r="M921">
        <f t="shared" si="98"/>
        <v>27.7622</v>
      </c>
      <c r="N921">
        <f t="shared" si="99"/>
        <v>27.7622</v>
      </c>
      <c r="O921">
        <f t="shared" si="100"/>
        <v>26.2043</v>
      </c>
      <c r="P921">
        <f t="shared" si="101"/>
        <v>23.070399999999999</v>
      </c>
      <c r="Q921">
        <f t="shared" si="102"/>
        <v>20.958100000000002</v>
      </c>
      <c r="R921">
        <f t="shared" si="103"/>
        <v>20.705400000000001</v>
      </c>
      <c r="S921">
        <f t="shared" si="104"/>
        <v>20.705400000000001</v>
      </c>
      <c r="T921">
        <f>IFERROR(VLOOKUP($A921,TY_main!A:B,2,FALSE),T920)</f>
        <v>85.640625</v>
      </c>
    </row>
    <row r="922" spans="1:20" x14ac:dyDescent="0.25">
      <c r="A922" s="2">
        <f>SPY_IVOL!A922</f>
        <v>39696</v>
      </c>
      <c r="B922">
        <f>SPY_IVOL!B922</f>
        <v>25.515999999999998</v>
      </c>
      <c r="C922">
        <f>SPY_IVOL!C922</f>
        <v>25.515999999999998</v>
      </c>
      <c r="D922">
        <f>SPY_IVOL!D922</f>
        <v>24.089400000000001</v>
      </c>
      <c r="E922">
        <f>SPY_IVOL!E922</f>
        <v>21.463999999999999</v>
      </c>
      <c r="F922">
        <f>SPY_IVOL!F922</f>
        <v>19.193999999999999</v>
      </c>
      <c r="G922">
        <f>SPY_IVOL!G922</f>
        <v>18.206700000000001</v>
      </c>
      <c r="H922">
        <f>SPY_IVOL!H922</f>
        <v>18.206700000000001</v>
      </c>
      <c r="I922">
        <f>VLOOKUP($A922,SPY_main!$A:$C,2,FALSE)</f>
        <v>124.42</v>
      </c>
      <c r="J922">
        <f>IFERROR(VLOOKUP($A922,SPY_main!$A:$C,3,FALSE),J921)</f>
        <v>2.2212999999999998</v>
      </c>
      <c r="K922">
        <f>IFERROR(VLOOKUP($A922,SPY_main!$E:$F,2,FALSE),K921)</f>
        <v>2.8143799999999999</v>
      </c>
      <c r="L922">
        <f>IFERROR(VLOOKUP($A922,SPY_main!H:I,2,FALSE),L921)</f>
        <v>23.06</v>
      </c>
      <c r="M922">
        <f t="shared" si="98"/>
        <v>27.065999999999999</v>
      </c>
      <c r="N922">
        <f t="shared" si="99"/>
        <v>27.065999999999999</v>
      </c>
      <c r="O922">
        <f t="shared" si="100"/>
        <v>25.197099999999999</v>
      </c>
      <c r="P922">
        <f t="shared" si="101"/>
        <v>21.914100000000001</v>
      </c>
      <c r="Q922">
        <f t="shared" si="102"/>
        <v>19.927</v>
      </c>
      <c r="R922">
        <f t="shared" si="103"/>
        <v>19.8186</v>
      </c>
      <c r="S922">
        <f t="shared" si="104"/>
        <v>19.8186</v>
      </c>
      <c r="T922">
        <f>IFERROR(VLOOKUP($A922,TY_main!A:B,2,FALSE),T921)</f>
        <v>85.40625</v>
      </c>
    </row>
    <row r="923" spans="1:20" x14ac:dyDescent="0.25">
      <c r="A923" s="2">
        <f>SPY_IVOL!A923</f>
        <v>39699</v>
      </c>
      <c r="B923">
        <f>SPY_IVOL!B923</f>
        <v>26.190799999999999</v>
      </c>
      <c r="C923">
        <f>SPY_IVOL!C923</f>
        <v>26.190799999999999</v>
      </c>
      <c r="D923">
        <f>SPY_IVOL!D923</f>
        <v>24.4558</v>
      </c>
      <c r="E923">
        <f>SPY_IVOL!E923</f>
        <v>21.5823</v>
      </c>
      <c r="F923">
        <f>SPY_IVOL!F923</f>
        <v>19.177499999999998</v>
      </c>
      <c r="G923">
        <f>SPY_IVOL!G923</f>
        <v>18.429600000000001</v>
      </c>
      <c r="H923">
        <f>SPY_IVOL!H923</f>
        <v>18.429600000000001</v>
      </c>
      <c r="I923">
        <f>VLOOKUP($A923,SPY_main!$A:$C,2,FALSE)</f>
        <v>126.99</v>
      </c>
      <c r="J923">
        <f>IFERROR(VLOOKUP($A923,SPY_main!$A:$C,3,FALSE),J922)</f>
        <v>2.1762999999999999</v>
      </c>
      <c r="K923">
        <f>IFERROR(VLOOKUP($A923,SPY_main!$E:$F,2,FALSE),K922)</f>
        <v>2.8168799999999998</v>
      </c>
      <c r="L923">
        <f>IFERROR(VLOOKUP($A923,SPY_main!H:I,2,FALSE),L922)</f>
        <v>22.64</v>
      </c>
      <c r="M923">
        <f t="shared" si="98"/>
        <v>28.997199999999999</v>
      </c>
      <c r="N923">
        <f t="shared" si="99"/>
        <v>28.997199999999999</v>
      </c>
      <c r="O923">
        <f t="shared" si="100"/>
        <v>26.514299999999999</v>
      </c>
      <c r="P923">
        <f t="shared" si="101"/>
        <v>22.787099999999999</v>
      </c>
      <c r="Q923">
        <f t="shared" si="102"/>
        <v>20.6797</v>
      </c>
      <c r="R923">
        <f t="shared" si="103"/>
        <v>20.5687</v>
      </c>
      <c r="S923">
        <f t="shared" si="104"/>
        <v>20.5687</v>
      </c>
      <c r="T923">
        <f>IFERROR(VLOOKUP($A923,TY_main!A:B,2,FALSE),T922)</f>
        <v>85.265625</v>
      </c>
    </row>
    <row r="924" spans="1:20" x14ac:dyDescent="0.25">
      <c r="A924" s="2">
        <f>SPY_IVOL!A924</f>
        <v>39700</v>
      </c>
      <c r="B924">
        <f>SPY_IVOL!B924</f>
        <v>28.937899999999999</v>
      </c>
      <c r="C924">
        <f>SPY_IVOL!C924</f>
        <v>28.937899999999999</v>
      </c>
      <c r="D924">
        <f>SPY_IVOL!D924</f>
        <v>27.451699999999999</v>
      </c>
      <c r="E924">
        <f>SPY_IVOL!E924</f>
        <v>24.5243</v>
      </c>
      <c r="F924">
        <f>SPY_IVOL!F924</f>
        <v>21.940300000000001</v>
      </c>
      <c r="G924">
        <f>SPY_IVOL!G924</f>
        <v>20.601099999999999</v>
      </c>
      <c r="H924">
        <f>SPY_IVOL!H924</f>
        <v>20.599900000000002</v>
      </c>
      <c r="I924">
        <f>VLOOKUP($A924,SPY_main!$A:$C,2,FALSE)</f>
        <v>123.22</v>
      </c>
      <c r="J924">
        <f>IFERROR(VLOOKUP($A924,SPY_main!$A:$C,3,FALSE),J923)</f>
        <v>2.2429000000000001</v>
      </c>
      <c r="K924">
        <f>IFERROR(VLOOKUP($A924,SPY_main!$E:$F,2,FALSE),K923)</f>
        <v>2.81813</v>
      </c>
      <c r="L924">
        <f>IFERROR(VLOOKUP($A924,SPY_main!H:I,2,FALSE),L923)</f>
        <v>25.47</v>
      </c>
      <c r="M924">
        <f t="shared" si="98"/>
        <v>32.945</v>
      </c>
      <c r="N924">
        <f t="shared" si="99"/>
        <v>32.945</v>
      </c>
      <c r="O924">
        <f t="shared" si="100"/>
        <v>30.6358</v>
      </c>
      <c r="P924">
        <f t="shared" si="101"/>
        <v>26.645299999999999</v>
      </c>
      <c r="Q924">
        <f t="shared" si="102"/>
        <v>24.470800000000001</v>
      </c>
      <c r="R924">
        <f t="shared" si="103"/>
        <v>24.421199999999999</v>
      </c>
      <c r="S924">
        <f t="shared" si="104"/>
        <v>24.421199999999999</v>
      </c>
      <c r="T924">
        <f>IFERROR(VLOOKUP($A924,TY_main!A:B,2,FALSE),T923)</f>
        <v>85.59375</v>
      </c>
    </row>
    <row r="925" spans="1:20" x14ac:dyDescent="0.25">
      <c r="A925" s="2">
        <f>SPY_IVOL!A925</f>
        <v>39701</v>
      </c>
      <c r="B925">
        <f>SPY_IVOL!B925</f>
        <v>28.332699999999999</v>
      </c>
      <c r="C925">
        <f>SPY_IVOL!C925</f>
        <v>28.332699999999999</v>
      </c>
      <c r="D925">
        <f>SPY_IVOL!D925</f>
        <v>26.5396</v>
      </c>
      <c r="E925">
        <f>SPY_IVOL!E925</f>
        <v>23.4512</v>
      </c>
      <c r="F925">
        <f>SPY_IVOL!F925</f>
        <v>20.664000000000001</v>
      </c>
      <c r="G925">
        <f>SPY_IVOL!G925</f>
        <v>19.485099999999999</v>
      </c>
      <c r="H925">
        <f>SPY_IVOL!H925</f>
        <v>19.485099999999999</v>
      </c>
      <c r="I925">
        <f>VLOOKUP($A925,SPY_main!$A:$C,2,FALSE)</f>
        <v>123.72</v>
      </c>
      <c r="J925">
        <f>IFERROR(VLOOKUP($A925,SPY_main!$A:$C,3,FALSE),J924)</f>
        <v>2.2338</v>
      </c>
      <c r="K925">
        <f>IFERROR(VLOOKUP($A925,SPY_main!$E:$F,2,FALSE),K924)</f>
        <v>2.8187500000000001</v>
      </c>
      <c r="L925">
        <f>IFERROR(VLOOKUP($A925,SPY_main!H:I,2,FALSE),L924)</f>
        <v>24.52</v>
      </c>
      <c r="M925">
        <f t="shared" si="98"/>
        <v>31.302099999999999</v>
      </c>
      <c r="N925">
        <f t="shared" si="99"/>
        <v>31.302099999999999</v>
      </c>
      <c r="O925">
        <f t="shared" si="100"/>
        <v>28.8767</v>
      </c>
      <c r="P925">
        <f t="shared" si="101"/>
        <v>24.926200000000001</v>
      </c>
      <c r="Q925">
        <f t="shared" si="102"/>
        <v>22.6845</v>
      </c>
      <c r="R925">
        <f t="shared" si="103"/>
        <v>23.1084</v>
      </c>
      <c r="S925">
        <f t="shared" si="104"/>
        <v>23.1084</v>
      </c>
      <c r="T925">
        <f>IFERROR(VLOOKUP($A925,TY_main!A:B,2,FALSE),T924)</f>
        <v>85.328125</v>
      </c>
    </row>
    <row r="926" spans="1:20" x14ac:dyDescent="0.25">
      <c r="A926" s="2">
        <f>SPY_IVOL!A926</f>
        <v>39702</v>
      </c>
      <c r="B926">
        <f>SPY_IVOL!B926</f>
        <v>28.572399999999998</v>
      </c>
      <c r="C926">
        <f>SPY_IVOL!C926</f>
        <v>28.572399999999998</v>
      </c>
      <c r="D926">
        <f>SPY_IVOL!D926</f>
        <v>27.007100000000001</v>
      </c>
      <c r="E926">
        <f>SPY_IVOL!E926</f>
        <v>23.839400000000001</v>
      </c>
      <c r="F926">
        <f>SPY_IVOL!F926</f>
        <v>20.937799999999999</v>
      </c>
      <c r="G926">
        <f>SPY_IVOL!G926</f>
        <v>19.595800000000001</v>
      </c>
      <c r="H926">
        <f>SPY_IVOL!H926</f>
        <v>19.595800000000001</v>
      </c>
      <c r="I926">
        <f>VLOOKUP($A926,SPY_main!$A:$C,2,FALSE)</f>
        <v>125.51</v>
      </c>
      <c r="J926">
        <f>IFERROR(VLOOKUP($A926,SPY_main!$A:$C,3,FALSE),J925)</f>
        <v>2.202</v>
      </c>
      <c r="K926">
        <f>IFERROR(VLOOKUP($A926,SPY_main!$E:$F,2,FALSE),K925)</f>
        <v>2.8187500000000001</v>
      </c>
      <c r="L926">
        <f>IFERROR(VLOOKUP($A926,SPY_main!H:I,2,FALSE),L925)</f>
        <v>24.39</v>
      </c>
      <c r="M926">
        <f t="shared" si="98"/>
        <v>32.499200000000002</v>
      </c>
      <c r="N926">
        <f t="shared" si="99"/>
        <v>32.499200000000002</v>
      </c>
      <c r="O926">
        <f t="shared" si="100"/>
        <v>30.244599999999998</v>
      </c>
      <c r="P926">
        <f t="shared" si="101"/>
        <v>26.164999999999999</v>
      </c>
      <c r="Q926">
        <f t="shared" si="102"/>
        <v>23.567599999999999</v>
      </c>
      <c r="R926">
        <f t="shared" si="103"/>
        <v>23.2562</v>
      </c>
      <c r="S926">
        <f t="shared" si="104"/>
        <v>23.2562</v>
      </c>
      <c r="T926">
        <f>IFERROR(VLOOKUP($A926,TY_main!A:B,2,FALSE),T925)</f>
        <v>85.4375</v>
      </c>
    </row>
    <row r="927" spans="1:20" x14ac:dyDescent="0.25">
      <c r="A927" s="2">
        <f>SPY_IVOL!A927</f>
        <v>39703</v>
      </c>
      <c r="B927">
        <f>SPY_IVOL!B927</f>
        <v>31.3917</v>
      </c>
      <c r="C927">
        <f>SPY_IVOL!C927</f>
        <v>31.3917</v>
      </c>
      <c r="D927">
        <f>SPY_IVOL!D927</f>
        <v>29.289300000000001</v>
      </c>
      <c r="E927">
        <f>SPY_IVOL!E927</f>
        <v>25.965599999999998</v>
      </c>
      <c r="F927">
        <f>SPY_IVOL!F927</f>
        <v>23.168900000000001</v>
      </c>
      <c r="G927">
        <f>SPY_IVOL!G927</f>
        <v>22.178999999999998</v>
      </c>
      <c r="H927">
        <f>SPY_IVOL!H927</f>
        <v>22.178999999999998</v>
      </c>
      <c r="I927">
        <f>VLOOKUP($A927,SPY_main!$A:$C,2,FALSE)</f>
        <v>126.09</v>
      </c>
      <c r="J927">
        <f>IFERROR(VLOOKUP($A927,SPY_main!$A:$C,3,FALSE),J926)</f>
        <v>2.1918000000000002</v>
      </c>
      <c r="K927">
        <f>IFERROR(VLOOKUP($A927,SPY_main!$E:$F,2,FALSE),K926)</f>
        <v>2.8187500000000001</v>
      </c>
      <c r="L927">
        <f>IFERROR(VLOOKUP($A927,SPY_main!H:I,2,FALSE),L926)</f>
        <v>25.66</v>
      </c>
      <c r="M927">
        <f t="shared" si="98"/>
        <v>37.592599999999997</v>
      </c>
      <c r="N927">
        <f t="shared" si="99"/>
        <v>37.592599999999997</v>
      </c>
      <c r="O927">
        <f t="shared" si="100"/>
        <v>34.5764</v>
      </c>
      <c r="P927">
        <f t="shared" si="101"/>
        <v>30.419699999999999</v>
      </c>
      <c r="Q927">
        <f t="shared" si="102"/>
        <v>28.758199999999999</v>
      </c>
      <c r="R927">
        <f t="shared" si="103"/>
        <v>29.197900000000001</v>
      </c>
      <c r="S927">
        <f t="shared" si="104"/>
        <v>29.197900000000001</v>
      </c>
      <c r="T927">
        <f>IFERROR(VLOOKUP($A927,TY_main!A:B,2,FALSE),T926)</f>
        <v>84.953125</v>
      </c>
    </row>
    <row r="928" spans="1:20" x14ac:dyDescent="0.25">
      <c r="A928" s="2">
        <f>SPY_IVOL!A928</f>
        <v>39706</v>
      </c>
      <c r="B928">
        <f>SPY_IVOL!B928</f>
        <v>34.948399999999999</v>
      </c>
      <c r="C928">
        <f>SPY_IVOL!C928</f>
        <v>34.948399999999999</v>
      </c>
      <c r="D928">
        <f>SPY_IVOL!D928</f>
        <v>32.955199999999998</v>
      </c>
      <c r="E928">
        <f>SPY_IVOL!E928</f>
        <v>29.530899999999999</v>
      </c>
      <c r="F928">
        <f>SPY_IVOL!F928</f>
        <v>26.7349</v>
      </c>
      <c r="G928">
        <f>SPY_IVOL!G928</f>
        <v>25.594899999999999</v>
      </c>
      <c r="H928">
        <f>SPY_IVOL!H928</f>
        <v>25.594899999999999</v>
      </c>
      <c r="I928">
        <f>VLOOKUP($A928,SPY_main!$A:$C,2,FALSE)</f>
        <v>120.09</v>
      </c>
      <c r="J928">
        <f>IFERROR(VLOOKUP($A928,SPY_main!$A:$C,3,FALSE),J927)</f>
        <v>2.3012999999999999</v>
      </c>
      <c r="K928">
        <f>IFERROR(VLOOKUP($A928,SPY_main!$E:$F,2,FALSE),K927)</f>
        <v>2.8162500000000001</v>
      </c>
      <c r="L928">
        <f>IFERROR(VLOOKUP($A928,SPY_main!H:I,2,FALSE),L927)</f>
        <v>31.7</v>
      </c>
      <c r="M928">
        <f t="shared" si="98"/>
        <v>51.397799999999997</v>
      </c>
      <c r="N928">
        <f t="shared" si="99"/>
        <v>51.397799999999997</v>
      </c>
      <c r="O928">
        <f t="shared" si="100"/>
        <v>47.086399999999998</v>
      </c>
      <c r="P928">
        <f t="shared" si="101"/>
        <v>40.704099999999997</v>
      </c>
      <c r="Q928">
        <f t="shared" si="102"/>
        <v>38.243200000000002</v>
      </c>
      <c r="R928">
        <f t="shared" si="103"/>
        <v>39.297699999999999</v>
      </c>
      <c r="S928">
        <f t="shared" si="104"/>
        <v>39.297699999999999</v>
      </c>
      <c r="T928">
        <f>IFERROR(VLOOKUP($A928,TY_main!A:B,2,FALSE),T927)</f>
        <v>86.546875</v>
      </c>
    </row>
    <row r="929" spans="1:20" x14ac:dyDescent="0.25">
      <c r="A929" s="2">
        <f>SPY_IVOL!A929</f>
        <v>39707</v>
      </c>
      <c r="B929">
        <f>SPY_IVOL!B929</f>
        <v>41.369799999999998</v>
      </c>
      <c r="C929">
        <f>SPY_IVOL!C929</f>
        <v>41.369799999999998</v>
      </c>
      <c r="D929">
        <f>SPY_IVOL!D929</f>
        <v>39.123800000000003</v>
      </c>
      <c r="E929">
        <f>SPY_IVOL!E929</f>
        <v>35.307499999999997</v>
      </c>
      <c r="F929">
        <f>SPY_IVOL!F929</f>
        <v>32.132599999999996</v>
      </c>
      <c r="G929">
        <f>SPY_IVOL!G929</f>
        <v>30.368300000000001</v>
      </c>
      <c r="H929">
        <f>SPY_IVOL!H929</f>
        <v>30.366399999999999</v>
      </c>
      <c r="I929">
        <f>VLOOKUP($A929,SPY_main!$A:$C,2,FALSE)</f>
        <v>122.1</v>
      </c>
      <c r="J929">
        <f>IFERROR(VLOOKUP($A929,SPY_main!$A:$C,3,FALSE),J928)</f>
        <v>2.2635000000000001</v>
      </c>
      <c r="K929">
        <f>IFERROR(VLOOKUP($A929,SPY_main!$E:$F,2,FALSE),K928)</f>
        <v>2.8762500000000002</v>
      </c>
      <c r="L929">
        <f>IFERROR(VLOOKUP($A929,SPY_main!H:I,2,FALSE),L928)</f>
        <v>30.3</v>
      </c>
      <c r="M929">
        <f t="shared" si="98"/>
        <v>63.946100000000001</v>
      </c>
      <c r="N929">
        <f t="shared" si="99"/>
        <v>63.946100000000001</v>
      </c>
      <c r="O929">
        <f t="shared" si="100"/>
        <v>58.534999999999997</v>
      </c>
      <c r="P929">
        <f t="shared" si="101"/>
        <v>51.028700000000001</v>
      </c>
      <c r="Q929">
        <f t="shared" si="102"/>
        <v>48.752800000000001</v>
      </c>
      <c r="R929">
        <f t="shared" si="103"/>
        <v>50.547600000000003</v>
      </c>
      <c r="S929">
        <f t="shared" si="104"/>
        <v>50.547600000000003</v>
      </c>
      <c r="T929">
        <f>IFERROR(VLOOKUP($A929,TY_main!A:B,2,FALSE),T928)</f>
        <v>86.40625</v>
      </c>
    </row>
    <row r="930" spans="1:20" x14ac:dyDescent="0.25">
      <c r="A930" s="2">
        <f>SPY_IVOL!A930</f>
        <v>39708</v>
      </c>
      <c r="B930">
        <f>SPY_IVOL!B930</f>
        <v>46.482399999999998</v>
      </c>
      <c r="C930">
        <f>SPY_IVOL!C930</f>
        <v>46.482399999999998</v>
      </c>
      <c r="D930">
        <f>SPY_IVOL!D930</f>
        <v>43.062100000000001</v>
      </c>
      <c r="E930">
        <f>SPY_IVOL!E930</f>
        <v>38.1355</v>
      </c>
      <c r="F930">
        <f>SPY_IVOL!F930</f>
        <v>34.333100000000002</v>
      </c>
      <c r="G930">
        <f>SPY_IVOL!G930</f>
        <v>32.765700000000002</v>
      </c>
      <c r="H930">
        <f>SPY_IVOL!H930</f>
        <v>32.765700000000002</v>
      </c>
      <c r="I930">
        <f>VLOOKUP($A930,SPY_main!$A:$C,2,FALSE)</f>
        <v>116.61</v>
      </c>
      <c r="J930">
        <f>IFERROR(VLOOKUP($A930,SPY_main!$A:$C,3,FALSE),J929)</f>
        <v>2.37</v>
      </c>
      <c r="K930">
        <f>IFERROR(VLOOKUP($A930,SPY_main!$E:$F,2,FALSE),K929)</f>
        <v>3.0625</v>
      </c>
      <c r="L930">
        <f>IFERROR(VLOOKUP($A930,SPY_main!H:I,2,FALSE),L929)</f>
        <v>36.22</v>
      </c>
      <c r="M930">
        <f t="shared" si="98"/>
        <v>72.367599999999996</v>
      </c>
      <c r="N930">
        <f t="shared" si="99"/>
        <v>72.367599999999996</v>
      </c>
      <c r="O930">
        <f t="shared" si="100"/>
        <v>63.096699999999998</v>
      </c>
      <c r="P930">
        <f t="shared" si="101"/>
        <v>52.473300000000002</v>
      </c>
      <c r="Q930">
        <f t="shared" si="102"/>
        <v>50.593899999999998</v>
      </c>
      <c r="R930">
        <f t="shared" si="103"/>
        <v>54.455599999999997</v>
      </c>
      <c r="S930">
        <f t="shared" si="104"/>
        <v>54.455599999999997</v>
      </c>
      <c r="T930">
        <f>IFERROR(VLOOKUP($A930,TY_main!A:B,2,FALSE),T929)</f>
        <v>87.140625</v>
      </c>
    </row>
    <row r="931" spans="1:20" x14ac:dyDescent="0.25">
      <c r="A931" s="2">
        <f>SPY_IVOL!A931</f>
        <v>39709</v>
      </c>
      <c r="B931">
        <f>SPY_IVOL!B931</f>
        <v>44.292999999999999</v>
      </c>
      <c r="C931">
        <f>SPY_IVOL!C931</f>
        <v>44.292999999999999</v>
      </c>
      <c r="D931">
        <f>SPY_IVOL!D931</f>
        <v>41.0533</v>
      </c>
      <c r="E931">
        <f>SPY_IVOL!E931</f>
        <v>35.519399999999997</v>
      </c>
      <c r="F931">
        <f>SPY_IVOL!F931</f>
        <v>30.843699999999998</v>
      </c>
      <c r="G931">
        <f>SPY_IVOL!G931</f>
        <v>28.312200000000001</v>
      </c>
      <c r="H931">
        <f>SPY_IVOL!H931</f>
        <v>28.312200000000001</v>
      </c>
      <c r="I931">
        <f>VLOOKUP($A931,SPY_main!$A:$C,2,FALSE)</f>
        <v>120.07</v>
      </c>
      <c r="J931">
        <f>IFERROR(VLOOKUP($A931,SPY_main!$A:$C,3,FALSE),J930)</f>
        <v>2.3016999999999999</v>
      </c>
      <c r="K931">
        <f>IFERROR(VLOOKUP($A931,SPY_main!$E:$F,2,FALSE),K930)</f>
        <v>3.2037499999999999</v>
      </c>
      <c r="L931">
        <f>IFERROR(VLOOKUP($A931,SPY_main!H:I,2,FALSE),L930)</f>
        <v>33.1</v>
      </c>
      <c r="M931">
        <f t="shared" si="98"/>
        <v>87.1995</v>
      </c>
      <c r="N931">
        <f t="shared" si="99"/>
        <v>87.1995</v>
      </c>
      <c r="O931">
        <f t="shared" si="100"/>
        <v>73.524299999999997</v>
      </c>
      <c r="P931">
        <f t="shared" si="101"/>
        <v>57.6496</v>
      </c>
      <c r="Q931">
        <f t="shared" si="102"/>
        <v>61.837800000000001</v>
      </c>
      <c r="R931">
        <f t="shared" si="103"/>
        <v>72.069900000000004</v>
      </c>
      <c r="S931">
        <f t="shared" si="104"/>
        <v>72.069900000000004</v>
      </c>
      <c r="T931">
        <f>IFERROR(VLOOKUP($A931,TY_main!A:B,2,FALSE),T930)</f>
        <v>87.109375</v>
      </c>
    </row>
    <row r="932" spans="1:20" x14ac:dyDescent="0.25">
      <c r="A932" s="2">
        <f>SPY_IVOL!A932</f>
        <v>39710</v>
      </c>
      <c r="B932">
        <f>SPY_IVOL!B932</f>
        <v>44.150199999999998</v>
      </c>
      <c r="C932">
        <f>SPY_IVOL!C932</f>
        <v>44.150199999999998</v>
      </c>
      <c r="D932">
        <f>SPY_IVOL!D932</f>
        <v>39.937399999999997</v>
      </c>
      <c r="E932">
        <f>SPY_IVOL!E932</f>
        <v>33.517400000000002</v>
      </c>
      <c r="F932">
        <f>SPY_IVOL!F932</f>
        <v>28.971599999999999</v>
      </c>
      <c r="G932">
        <f>SPY_IVOL!G932</f>
        <v>27.610299999999999</v>
      </c>
      <c r="H932">
        <f>SPY_IVOL!H932</f>
        <v>27.610299999999999</v>
      </c>
      <c r="I932">
        <f>VLOOKUP($A932,SPY_main!$A:$C,2,FALSE)</f>
        <v>124.12</v>
      </c>
      <c r="J932">
        <f>IFERROR(VLOOKUP($A932,SPY_main!$A:$C,3,FALSE),J931)</f>
        <v>2.2265999999999999</v>
      </c>
      <c r="K932">
        <f>IFERROR(VLOOKUP($A932,SPY_main!$E:$F,2,FALSE),K931)</f>
        <v>3.21</v>
      </c>
      <c r="L932">
        <f>IFERROR(VLOOKUP($A932,SPY_main!H:I,2,FALSE),L931)</f>
        <v>32.07</v>
      </c>
      <c r="M932">
        <f t="shared" si="98"/>
        <v>87.1995</v>
      </c>
      <c r="N932">
        <f t="shared" si="99"/>
        <v>87.1995</v>
      </c>
      <c r="O932">
        <f t="shared" si="100"/>
        <v>73.524299999999997</v>
      </c>
      <c r="P932">
        <f t="shared" si="101"/>
        <v>57.6496</v>
      </c>
      <c r="Q932">
        <f t="shared" si="102"/>
        <v>61.837800000000001</v>
      </c>
      <c r="R932">
        <f t="shared" si="103"/>
        <v>72.069900000000004</v>
      </c>
      <c r="S932">
        <f t="shared" si="104"/>
        <v>72.069900000000004</v>
      </c>
      <c r="T932">
        <f>IFERROR(VLOOKUP($A932,TY_main!A:B,2,FALSE),T931)</f>
        <v>85.015625</v>
      </c>
    </row>
    <row r="933" spans="1:20" x14ac:dyDescent="0.25">
      <c r="A933" s="2">
        <f>SPY_IVOL!A933</f>
        <v>39713</v>
      </c>
      <c r="B933">
        <f>SPY_IVOL!B933</f>
        <v>36.739400000000003</v>
      </c>
      <c r="C933">
        <f>SPY_IVOL!C933</f>
        <v>36.739400000000003</v>
      </c>
      <c r="D933">
        <f>SPY_IVOL!D933</f>
        <v>34.263599999999997</v>
      </c>
      <c r="E933">
        <f>SPY_IVOL!E933</f>
        <v>30.3005</v>
      </c>
      <c r="F933">
        <f>SPY_IVOL!F933</f>
        <v>26.781500000000001</v>
      </c>
      <c r="G933">
        <f>SPY_IVOL!G933</f>
        <v>25.161200000000001</v>
      </c>
      <c r="H933">
        <f>SPY_IVOL!H933</f>
        <v>25.161200000000001</v>
      </c>
      <c r="I933">
        <f>VLOOKUP($A933,SPY_main!$A:$C,2,FALSE)</f>
        <v>121.31</v>
      </c>
      <c r="J933">
        <f>IFERROR(VLOOKUP($A933,SPY_main!$A:$C,3,FALSE),J932)</f>
        <v>2.2782</v>
      </c>
      <c r="K933">
        <f>IFERROR(VLOOKUP($A933,SPY_main!$E:$F,2,FALSE),K932)</f>
        <v>3.1974999999999998</v>
      </c>
      <c r="L933">
        <f>IFERROR(VLOOKUP($A933,SPY_main!H:I,2,FALSE),L932)</f>
        <v>33.85</v>
      </c>
      <c r="M933">
        <f t="shared" si="98"/>
        <v>44.544400000000003</v>
      </c>
      <c r="N933">
        <f t="shared" si="99"/>
        <v>44.544400000000003</v>
      </c>
      <c r="O933">
        <f t="shared" si="100"/>
        <v>40.852800000000002</v>
      </c>
      <c r="P933">
        <f t="shared" si="101"/>
        <v>34.983899999999998</v>
      </c>
      <c r="Q933">
        <f t="shared" si="102"/>
        <v>30.043600000000001</v>
      </c>
      <c r="R933">
        <f t="shared" si="103"/>
        <v>27.921900000000001</v>
      </c>
      <c r="S933">
        <f t="shared" si="104"/>
        <v>27.921900000000001</v>
      </c>
      <c r="T933">
        <f>IFERROR(VLOOKUP($A933,TY_main!A:B,2,FALSE),T932)</f>
        <v>84.640625</v>
      </c>
    </row>
    <row r="934" spans="1:20" x14ac:dyDescent="0.25">
      <c r="A934" s="2">
        <f>SPY_IVOL!A934</f>
        <v>39714</v>
      </c>
      <c r="B934">
        <f>SPY_IVOL!B934</f>
        <v>39.8872</v>
      </c>
      <c r="C934">
        <f>SPY_IVOL!C934</f>
        <v>39.8872</v>
      </c>
      <c r="D934">
        <f>SPY_IVOL!D934</f>
        <v>37.5047</v>
      </c>
      <c r="E934">
        <f>SPY_IVOL!E934</f>
        <v>33.988399999999999</v>
      </c>
      <c r="F934">
        <f>SPY_IVOL!F934</f>
        <v>30.7149</v>
      </c>
      <c r="G934">
        <f>SPY_IVOL!G934</f>
        <v>29.1158</v>
      </c>
      <c r="H934">
        <f>SPY_IVOL!H934</f>
        <v>29.1158</v>
      </c>
      <c r="I934">
        <f>VLOOKUP($A934,SPY_main!$A:$C,2,FALSE)</f>
        <v>118.55</v>
      </c>
      <c r="J934">
        <f>IFERROR(VLOOKUP($A934,SPY_main!$A:$C,3,FALSE),J933)</f>
        <v>2.3311999999999999</v>
      </c>
      <c r="K934">
        <f>IFERROR(VLOOKUP($A934,SPY_main!$E:$F,2,FALSE),K933)</f>
        <v>3.2112500000000002</v>
      </c>
      <c r="L934">
        <f>IFERROR(VLOOKUP($A934,SPY_main!H:I,2,FALSE),L933)</f>
        <v>35.72</v>
      </c>
      <c r="M934">
        <f t="shared" si="98"/>
        <v>49.755000000000003</v>
      </c>
      <c r="N934">
        <f t="shared" si="99"/>
        <v>49.755000000000003</v>
      </c>
      <c r="O934">
        <f t="shared" si="100"/>
        <v>45.243400000000001</v>
      </c>
      <c r="P934">
        <f t="shared" si="101"/>
        <v>39.135899999999999</v>
      </c>
      <c r="Q934">
        <f t="shared" si="102"/>
        <v>34.384099999999997</v>
      </c>
      <c r="R934">
        <f t="shared" si="103"/>
        <v>32.501399999999997</v>
      </c>
      <c r="S934">
        <f t="shared" si="104"/>
        <v>32.501399999999997</v>
      </c>
      <c r="T934">
        <f>IFERROR(VLOOKUP($A934,TY_main!A:B,2,FALSE),T933)</f>
        <v>84.4375</v>
      </c>
    </row>
    <row r="935" spans="1:20" x14ac:dyDescent="0.25">
      <c r="A935" s="2">
        <f>SPY_IVOL!A935</f>
        <v>39715</v>
      </c>
      <c r="B935">
        <f>SPY_IVOL!B935</f>
        <v>39.685000000000002</v>
      </c>
      <c r="C935">
        <f>SPY_IVOL!C935</f>
        <v>39.685000000000002</v>
      </c>
      <c r="D935">
        <f>SPY_IVOL!D935</f>
        <v>37.931600000000003</v>
      </c>
      <c r="E935">
        <f>SPY_IVOL!E935</f>
        <v>34.737400000000001</v>
      </c>
      <c r="F935">
        <f>SPY_IVOL!F935</f>
        <v>31.750399999999999</v>
      </c>
      <c r="G935">
        <f>SPY_IVOL!G935</f>
        <v>29.868300000000001</v>
      </c>
      <c r="H935">
        <f>SPY_IVOL!H935</f>
        <v>29.868300000000001</v>
      </c>
      <c r="I935">
        <f>VLOOKUP($A935,SPY_main!$A:$C,2,FALSE)</f>
        <v>118.93</v>
      </c>
      <c r="J935">
        <f>IFERROR(VLOOKUP($A935,SPY_main!$A:$C,3,FALSE),J934)</f>
        <v>2.3237999999999999</v>
      </c>
      <c r="K935">
        <f>IFERROR(VLOOKUP($A935,SPY_main!$E:$F,2,FALSE),K934)</f>
        <v>3.4762499999999998</v>
      </c>
      <c r="L935">
        <f>IFERROR(VLOOKUP($A935,SPY_main!H:I,2,FALSE),L934)</f>
        <v>35.19</v>
      </c>
      <c r="M935">
        <f t="shared" si="98"/>
        <v>48.587299999999999</v>
      </c>
      <c r="N935">
        <f t="shared" si="99"/>
        <v>48.587299999999999</v>
      </c>
      <c r="O935">
        <f t="shared" si="100"/>
        <v>45.0777</v>
      </c>
      <c r="P935">
        <f t="shared" si="101"/>
        <v>39.3127</v>
      </c>
      <c r="Q935">
        <f t="shared" si="102"/>
        <v>35.447899999999997</v>
      </c>
      <c r="R935">
        <f t="shared" si="103"/>
        <v>34.557499999999997</v>
      </c>
      <c r="S935">
        <f t="shared" si="104"/>
        <v>34.557499999999997</v>
      </c>
      <c r="T935">
        <f>IFERROR(VLOOKUP($A935,TY_main!A:B,2,FALSE),T934)</f>
        <v>84.71875</v>
      </c>
    </row>
    <row r="936" spans="1:20" x14ac:dyDescent="0.25">
      <c r="A936" s="2">
        <f>SPY_IVOL!A936</f>
        <v>39716</v>
      </c>
      <c r="B936">
        <f>SPY_IVOL!B936</f>
        <v>38.737499999999997</v>
      </c>
      <c r="C936">
        <f>SPY_IVOL!C936</f>
        <v>38.737499999999997</v>
      </c>
      <c r="D936">
        <f>SPY_IVOL!D936</f>
        <v>36.518500000000003</v>
      </c>
      <c r="E936">
        <f>SPY_IVOL!E936</f>
        <v>33.125399999999999</v>
      </c>
      <c r="F936">
        <f>SPY_IVOL!F936</f>
        <v>29.873000000000001</v>
      </c>
      <c r="G936">
        <f>SPY_IVOL!G936</f>
        <v>28.3721</v>
      </c>
      <c r="H936">
        <f>SPY_IVOL!H936</f>
        <v>28.3721</v>
      </c>
      <c r="I936">
        <f>VLOOKUP($A936,SPY_main!$A:$C,2,FALSE)</f>
        <v>120.79</v>
      </c>
      <c r="J936">
        <f>IFERROR(VLOOKUP($A936,SPY_main!$A:$C,3,FALSE),J935)</f>
        <v>2.2879999999999998</v>
      </c>
      <c r="K936">
        <f>IFERROR(VLOOKUP($A936,SPY_main!$E:$F,2,FALSE),K935)</f>
        <v>3.7687499999999998</v>
      </c>
      <c r="L936">
        <f>IFERROR(VLOOKUP($A936,SPY_main!H:I,2,FALSE),L935)</f>
        <v>32.82</v>
      </c>
      <c r="M936">
        <f t="shared" si="98"/>
        <v>49.964599999999997</v>
      </c>
      <c r="N936">
        <f t="shared" si="99"/>
        <v>49.964599999999997</v>
      </c>
      <c r="O936">
        <f t="shared" si="100"/>
        <v>44.894199999999998</v>
      </c>
      <c r="P936">
        <f t="shared" si="101"/>
        <v>38.072899999999997</v>
      </c>
      <c r="Q936">
        <f t="shared" si="102"/>
        <v>33.146700000000003</v>
      </c>
      <c r="R936">
        <f t="shared" si="103"/>
        <v>31.6158</v>
      </c>
      <c r="S936">
        <f t="shared" si="104"/>
        <v>31.6158</v>
      </c>
      <c r="T936">
        <f>IFERROR(VLOOKUP($A936,TY_main!A:B,2,FALSE),T935)</f>
        <v>84.0625</v>
      </c>
    </row>
    <row r="937" spans="1:20" x14ac:dyDescent="0.25">
      <c r="A937" s="2">
        <f>SPY_IVOL!A937</f>
        <v>39717</v>
      </c>
      <c r="B937">
        <f>SPY_IVOL!B937</f>
        <v>41.659700000000001</v>
      </c>
      <c r="C937">
        <f>SPY_IVOL!C937</f>
        <v>41.659700000000001</v>
      </c>
      <c r="D937">
        <f>SPY_IVOL!D937</f>
        <v>39.521700000000003</v>
      </c>
      <c r="E937">
        <f>SPY_IVOL!E937</f>
        <v>36.220399999999998</v>
      </c>
      <c r="F937">
        <f>SPY_IVOL!F937</f>
        <v>33.054400000000001</v>
      </c>
      <c r="G937">
        <f>SPY_IVOL!G937</f>
        <v>31.469899999999999</v>
      </c>
      <c r="H937">
        <f>SPY_IVOL!H937</f>
        <v>31.469899999999999</v>
      </c>
      <c r="I937">
        <f>VLOOKUP($A937,SPY_main!$A:$C,2,FALSE)</f>
        <v>120.85</v>
      </c>
      <c r="J937">
        <f>IFERROR(VLOOKUP($A937,SPY_main!$A:$C,3,FALSE),J936)</f>
        <v>2.2869000000000002</v>
      </c>
      <c r="K937">
        <f>IFERROR(VLOOKUP($A937,SPY_main!$E:$F,2,FALSE),K936)</f>
        <v>3.7618800000000001</v>
      </c>
      <c r="L937">
        <f>IFERROR(VLOOKUP($A937,SPY_main!H:I,2,FALSE),L936)</f>
        <v>34.74</v>
      </c>
      <c r="M937">
        <f t="shared" si="98"/>
        <v>55.9846</v>
      </c>
      <c r="N937">
        <f t="shared" si="99"/>
        <v>55.9846</v>
      </c>
      <c r="O937">
        <f t="shared" si="100"/>
        <v>50.6614</v>
      </c>
      <c r="P937">
        <f t="shared" si="101"/>
        <v>43.558700000000002</v>
      </c>
      <c r="Q937">
        <f t="shared" si="102"/>
        <v>39.273499999999999</v>
      </c>
      <c r="R937">
        <f t="shared" si="103"/>
        <v>38.288800000000002</v>
      </c>
      <c r="S937">
        <f t="shared" si="104"/>
        <v>38.288800000000002</v>
      </c>
      <c r="T937">
        <f>IFERROR(VLOOKUP($A937,TY_main!A:B,2,FALSE),T936)</f>
        <v>84.40625</v>
      </c>
    </row>
    <row r="938" spans="1:20" x14ac:dyDescent="0.25">
      <c r="A938" s="2">
        <f>SPY_IVOL!A938</f>
        <v>39720</v>
      </c>
      <c r="B938">
        <f>SPY_IVOL!B938</f>
        <v>55.806600000000003</v>
      </c>
      <c r="C938">
        <f>SPY_IVOL!C938</f>
        <v>55.806600000000003</v>
      </c>
      <c r="D938">
        <f>SPY_IVOL!D938</f>
        <v>53.5336</v>
      </c>
      <c r="E938">
        <f>SPY_IVOL!E938</f>
        <v>50.148600000000002</v>
      </c>
      <c r="F938">
        <f>SPY_IVOL!F938</f>
        <v>47.053600000000003</v>
      </c>
      <c r="G938">
        <f>SPY_IVOL!G938</f>
        <v>44.981099999999998</v>
      </c>
      <c r="H938">
        <f>SPY_IVOL!H938</f>
        <v>44.960099999999997</v>
      </c>
      <c r="I938">
        <f>VLOOKUP($A938,SPY_main!$A:$C,2,FALSE)</f>
        <v>111.38</v>
      </c>
      <c r="J938">
        <f>IFERROR(VLOOKUP($A938,SPY_main!$A:$C,3,FALSE),J937)</f>
        <v>2.4813000000000001</v>
      </c>
      <c r="K938">
        <f>IFERROR(VLOOKUP($A938,SPY_main!$E:$F,2,FALSE),K937)</f>
        <v>3.8824999999999998</v>
      </c>
      <c r="L938">
        <f>IFERROR(VLOOKUP($A938,SPY_main!H:I,2,FALSE),L937)</f>
        <v>46.72</v>
      </c>
      <c r="M938">
        <f t="shared" si="98"/>
        <v>131.0213</v>
      </c>
      <c r="N938">
        <f t="shared" si="99"/>
        <v>131.0213</v>
      </c>
      <c r="O938">
        <f t="shared" si="100"/>
        <v>117.7032</v>
      </c>
      <c r="P938">
        <f t="shared" si="101"/>
        <v>103.9318</v>
      </c>
      <c r="Q938">
        <f t="shared" si="102"/>
        <v>100.57380000000001</v>
      </c>
      <c r="R938">
        <f t="shared" si="103"/>
        <v>104.7133</v>
      </c>
      <c r="S938">
        <f t="shared" si="104"/>
        <v>104.82170000000001</v>
      </c>
      <c r="T938">
        <f>IFERROR(VLOOKUP($A938,TY_main!A:B,2,FALSE),T937)</f>
        <v>85.703125</v>
      </c>
    </row>
    <row r="939" spans="1:20" x14ac:dyDescent="0.25">
      <c r="A939" s="2">
        <f>SPY_IVOL!A939</f>
        <v>39721</v>
      </c>
      <c r="B939">
        <f>SPY_IVOL!B939</f>
        <v>48.790399999999998</v>
      </c>
      <c r="C939">
        <f>SPY_IVOL!C939</f>
        <v>48.790399999999998</v>
      </c>
      <c r="D939">
        <f>SPY_IVOL!D939</f>
        <v>45.813899999999997</v>
      </c>
      <c r="E939">
        <f>SPY_IVOL!E939</f>
        <v>41.851399999999998</v>
      </c>
      <c r="F939">
        <f>SPY_IVOL!F939</f>
        <v>38.505499999999998</v>
      </c>
      <c r="G939">
        <f>SPY_IVOL!G939</f>
        <v>36.753999999999998</v>
      </c>
      <c r="H939">
        <f>SPY_IVOL!H939</f>
        <v>36.753999999999998</v>
      </c>
      <c r="I939">
        <f>VLOOKUP($A939,SPY_main!$A:$C,2,FALSE)</f>
        <v>115.99</v>
      </c>
      <c r="J939">
        <f>IFERROR(VLOOKUP($A939,SPY_main!$A:$C,3,FALSE),J938)</f>
        <v>2.3826999999999998</v>
      </c>
      <c r="K939">
        <f>IFERROR(VLOOKUP($A939,SPY_main!$E:$F,2,FALSE),K938)</f>
        <v>4.0525000000000002</v>
      </c>
      <c r="L939">
        <f>IFERROR(VLOOKUP($A939,SPY_main!H:I,2,FALSE),L938)</f>
        <v>39.39</v>
      </c>
      <c r="M939">
        <f t="shared" si="98"/>
        <v>131.0213</v>
      </c>
      <c r="N939">
        <f t="shared" si="99"/>
        <v>131.0213</v>
      </c>
      <c r="O939">
        <f t="shared" si="100"/>
        <v>117.7032</v>
      </c>
      <c r="P939">
        <f t="shared" si="101"/>
        <v>103.9318</v>
      </c>
      <c r="Q939">
        <f t="shared" si="102"/>
        <v>100.57380000000001</v>
      </c>
      <c r="R939">
        <f t="shared" si="103"/>
        <v>104.7133</v>
      </c>
      <c r="S939">
        <f t="shared" si="104"/>
        <v>104.82170000000001</v>
      </c>
      <c r="T939">
        <f>IFERROR(VLOOKUP($A939,TY_main!A:B,2,FALSE),T938)</f>
        <v>84.265625</v>
      </c>
    </row>
    <row r="940" spans="1:20" x14ac:dyDescent="0.25">
      <c r="A940" s="2">
        <f>SPY_IVOL!A940</f>
        <v>39722</v>
      </c>
      <c r="B940">
        <f>SPY_IVOL!B940</f>
        <v>40.198500000000003</v>
      </c>
      <c r="C940">
        <f>SPY_IVOL!C940</f>
        <v>40.198500000000003</v>
      </c>
      <c r="D940">
        <f>SPY_IVOL!D940</f>
        <v>38.255600000000001</v>
      </c>
      <c r="E940">
        <f>SPY_IVOL!E940</f>
        <v>35.584800000000001</v>
      </c>
      <c r="F940">
        <f>SPY_IVOL!F940</f>
        <v>32.9876</v>
      </c>
      <c r="G940">
        <f>SPY_IVOL!G940</f>
        <v>31.531300000000002</v>
      </c>
      <c r="H940">
        <f>SPY_IVOL!H940</f>
        <v>31.531300000000002</v>
      </c>
      <c r="I940">
        <f>VLOOKUP($A940,SPY_main!$A:$C,2,FALSE)</f>
        <v>116.06</v>
      </c>
      <c r="J940">
        <f>IFERROR(VLOOKUP($A940,SPY_main!$A:$C,3,FALSE),J939)</f>
        <v>2.3813</v>
      </c>
      <c r="K940">
        <f>IFERROR(VLOOKUP($A940,SPY_main!$E:$F,2,FALSE),K939)</f>
        <v>4.1500000000000004</v>
      </c>
      <c r="L940">
        <f>IFERROR(VLOOKUP($A940,SPY_main!H:I,2,FALSE),L939)</f>
        <v>39.81</v>
      </c>
      <c r="M940">
        <f t="shared" si="98"/>
        <v>49.146799999999999</v>
      </c>
      <c r="N940">
        <f t="shared" si="99"/>
        <v>49.146799999999999</v>
      </c>
      <c r="O940">
        <f t="shared" si="100"/>
        <v>46.590200000000003</v>
      </c>
      <c r="P940">
        <f t="shared" si="101"/>
        <v>42.980400000000003</v>
      </c>
      <c r="Q940">
        <f t="shared" si="102"/>
        <v>39.512700000000002</v>
      </c>
      <c r="R940">
        <f t="shared" si="103"/>
        <v>37.648299999999999</v>
      </c>
      <c r="S940">
        <f t="shared" si="104"/>
        <v>37.648299999999999</v>
      </c>
      <c r="T940">
        <f>IFERROR(VLOOKUP($A940,TY_main!A:B,2,FALSE),T939)</f>
        <v>84.609375</v>
      </c>
    </row>
    <row r="941" spans="1:20" x14ac:dyDescent="0.25">
      <c r="A941" s="2">
        <f>SPY_IVOL!A941</f>
        <v>39723</v>
      </c>
      <c r="B941">
        <f>SPY_IVOL!B941</f>
        <v>44.271000000000001</v>
      </c>
      <c r="C941">
        <f>SPY_IVOL!C941</f>
        <v>44.271000000000001</v>
      </c>
      <c r="D941">
        <f>SPY_IVOL!D941</f>
        <v>42.571300000000001</v>
      </c>
      <c r="E941">
        <f>SPY_IVOL!E941</f>
        <v>39.861899999999999</v>
      </c>
      <c r="F941">
        <f>SPY_IVOL!F941</f>
        <v>37.258099999999999</v>
      </c>
      <c r="G941">
        <f>SPY_IVOL!G941</f>
        <v>35.338900000000002</v>
      </c>
      <c r="H941">
        <f>SPY_IVOL!H941</f>
        <v>35.324199999999998</v>
      </c>
      <c r="I941">
        <f>VLOOKUP($A941,SPY_main!$A:$C,2,FALSE)</f>
        <v>111.85</v>
      </c>
      <c r="J941">
        <f>IFERROR(VLOOKUP($A941,SPY_main!$A:$C,3,FALSE),J940)</f>
        <v>2.4708999999999999</v>
      </c>
      <c r="K941">
        <f>IFERROR(VLOOKUP($A941,SPY_main!$E:$F,2,FALSE),K940)</f>
        <v>4.2074999999999996</v>
      </c>
      <c r="L941">
        <f>IFERROR(VLOOKUP($A941,SPY_main!H:I,2,FALSE),L940)</f>
        <v>45.26</v>
      </c>
      <c r="M941">
        <f t="shared" si="98"/>
        <v>57.033200000000001</v>
      </c>
      <c r="N941">
        <f t="shared" si="99"/>
        <v>57.033200000000001</v>
      </c>
      <c r="O941">
        <f t="shared" si="100"/>
        <v>54.4955</v>
      </c>
      <c r="P941">
        <f t="shared" si="101"/>
        <v>50.642699999999998</v>
      </c>
      <c r="Q941">
        <f t="shared" si="102"/>
        <v>47.128500000000003</v>
      </c>
      <c r="R941">
        <f t="shared" si="103"/>
        <v>44.648699999999998</v>
      </c>
      <c r="S941">
        <f t="shared" si="104"/>
        <v>44.566899999999997</v>
      </c>
      <c r="T941">
        <f>IFERROR(VLOOKUP($A941,TY_main!A:B,2,FALSE),T940)</f>
        <v>84.90625</v>
      </c>
    </row>
    <row r="942" spans="1:20" x14ac:dyDescent="0.25">
      <c r="A942" s="2">
        <f>SPY_IVOL!A942</f>
        <v>39724</v>
      </c>
      <c r="B942">
        <f>SPY_IVOL!B942</f>
        <v>45.294800000000002</v>
      </c>
      <c r="C942">
        <f>SPY_IVOL!C942</f>
        <v>45.294800000000002</v>
      </c>
      <c r="D942">
        <f>SPY_IVOL!D942</f>
        <v>42.854599999999998</v>
      </c>
      <c r="E942">
        <f>SPY_IVOL!E942</f>
        <v>39.813600000000001</v>
      </c>
      <c r="F942">
        <f>SPY_IVOL!F942</f>
        <v>36.854900000000001</v>
      </c>
      <c r="G942">
        <f>SPY_IVOL!G942</f>
        <v>34.9803</v>
      </c>
      <c r="H942">
        <f>SPY_IVOL!H942</f>
        <v>34.9803</v>
      </c>
      <c r="I942">
        <f>VLOOKUP($A942,SPY_main!$A:$C,2,FALSE)</f>
        <v>110.34</v>
      </c>
      <c r="J942">
        <f>IFERROR(VLOOKUP($A942,SPY_main!$A:$C,3,FALSE),J941)</f>
        <v>2.5047000000000001</v>
      </c>
      <c r="K942">
        <f>IFERROR(VLOOKUP($A942,SPY_main!$E:$F,2,FALSE),K941)</f>
        <v>4.3337500000000002</v>
      </c>
      <c r="L942">
        <f>IFERROR(VLOOKUP($A942,SPY_main!H:I,2,FALSE),L941)</f>
        <v>45.14</v>
      </c>
      <c r="M942">
        <f t="shared" si="98"/>
        <v>56.930300000000003</v>
      </c>
      <c r="N942">
        <f t="shared" si="99"/>
        <v>56.930300000000003</v>
      </c>
      <c r="O942">
        <f t="shared" si="100"/>
        <v>53.313800000000001</v>
      </c>
      <c r="P942">
        <f t="shared" si="101"/>
        <v>48.890099999999997</v>
      </c>
      <c r="Q942">
        <f t="shared" si="102"/>
        <v>44.795699999999997</v>
      </c>
      <c r="R942">
        <f t="shared" si="103"/>
        <v>42.319899999999997</v>
      </c>
      <c r="S942">
        <f t="shared" si="104"/>
        <v>42.319899999999997</v>
      </c>
      <c r="T942">
        <f>IFERROR(VLOOKUP($A942,TY_main!A:B,2,FALSE),T941)</f>
        <v>85.28125</v>
      </c>
    </row>
    <row r="943" spans="1:20" x14ac:dyDescent="0.25">
      <c r="A943" s="2">
        <f>SPY_IVOL!A943</f>
        <v>39727</v>
      </c>
      <c r="B943">
        <f>SPY_IVOL!B943</f>
        <v>51.287700000000001</v>
      </c>
      <c r="C943">
        <f>SPY_IVOL!C943</f>
        <v>51.191099999999999</v>
      </c>
      <c r="D943">
        <f>SPY_IVOL!D943</f>
        <v>48.454799999999999</v>
      </c>
      <c r="E943">
        <f>SPY_IVOL!E943</f>
        <v>45.3508</v>
      </c>
      <c r="F943">
        <f>SPY_IVOL!F943</f>
        <v>42.373899999999999</v>
      </c>
      <c r="G943">
        <f>SPY_IVOL!G943</f>
        <v>40.254399999999997</v>
      </c>
      <c r="H943">
        <f>SPY_IVOL!H943</f>
        <v>40.254399999999997</v>
      </c>
      <c r="I943">
        <f>VLOOKUP($A943,SPY_main!$A:$C,2,FALSE)</f>
        <v>104.72</v>
      </c>
      <c r="J943">
        <f>IFERROR(VLOOKUP($A943,SPY_main!$A:$C,3,FALSE),J942)</f>
        <v>2.6391</v>
      </c>
      <c r="K943">
        <f>IFERROR(VLOOKUP($A943,SPY_main!$E:$F,2,FALSE),K942)</f>
        <v>4.2887500000000003</v>
      </c>
      <c r="L943">
        <f>IFERROR(VLOOKUP($A943,SPY_main!H:I,2,FALSE),L942)</f>
        <v>52.05</v>
      </c>
      <c r="M943">
        <f t="shared" si="98"/>
        <v>75.009100000000004</v>
      </c>
      <c r="N943">
        <f t="shared" si="99"/>
        <v>75.009100000000004</v>
      </c>
      <c r="O943">
        <f t="shared" si="100"/>
        <v>69.968400000000003</v>
      </c>
      <c r="P943">
        <f t="shared" si="101"/>
        <v>64.772300000000001</v>
      </c>
      <c r="Q943">
        <f t="shared" si="102"/>
        <v>60.137799999999999</v>
      </c>
      <c r="R943">
        <f t="shared" si="103"/>
        <v>57.067599999999999</v>
      </c>
      <c r="S943">
        <f t="shared" si="104"/>
        <v>57.005800000000001</v>
      </c>
      <c r="T943">
        <f>IFERROR(VLOOKUP($A943,TY_main!A:B,2,FALSE),T942)</f>
        <v>86.71875</v>
      </c>
    </row>
    <row r="944" spans="1:20" x14ac:dyDescent="0.25">
      <c r="A944" s="2">
        <f>SPY_IVOL!A944</f>
        <v>39728</v>
      </c>
      <c r="B944">
        <f>SPY_IVOL!B944</f>
        <v>49.776600000000002</v>
      </c>
      <c r="C944">
        <f>SPY_IVOL!C944</f>
        <v>49.630499999999998</v>
      </c>
      <c r="D944">
        <f>SPY_IVOL!D944</f>
        <v>47.284999999999997</v>
      </c>
      <c r="E944">
        <f>SPY_IVOL!E944</f>
        <v>44.6006</v>
      </c>
      <c r="F944">
        <f>SPY_IVOL!F944</f>
        <v>41.930700000000002</v>
      </c>
      <c r="G944">
        <f>SPY_IVOL!G944</f>
        <v>39.8994</v>
      </c>
      <c r="H944">
        <f>SPY_IVOL!H944</f>
        <v>39.8994</v>
      </c>
      <c r="I944">
        <f>VLOOKUP($A944,SPY_main!$A:$C,2,FALSE)</f>
        <v>100.03</v>
      </c>
      <c r="J944">
        <f>IFERROR(VLOOKUP($A944,SPY_main!$A:$C,3,FALSE),J943)</f>
        <v>2.7629000000000001</v>
      </c>
      <c r="K944">
        <f>IFERROR(VLOOKUP($A944,SPY_main!$E:$F,2,FALSE),K943)</f>
        <v>4.32</v>
      </c>
      <c r="L944">
        <f>IFERROR(VLOOKUP($A944,SPY_main!H:I,2,FALSE),L943)</f>
        <v>53.68</v>
      </c>
      <c r="M944">
        <f t="shared" si="98"/>
        <v>68.278999999999996</v>
      </c>
      <c r="N944">
        <f t="shared" si="99"/>
        <v>68.089600000000004</v>
      </c>
      <c r="O944">
        <f t="shared" si="100"/>
        <v>63.417700000000004</v>
      </c>
      <c r="P944">
        <f t="shared" si="101"/>
        <v>58.757599999999996</v>
      </c>
      <c r="Q944">
        <f t="shared" si="102"/>
        <v>54.7836</v>
      </c>
      <c r="R944">
        <f t="shared" si="103"/>
        <v>52.254199999999997</v>
      </c>
      <c r="S944">
        <f t="shared" si="104"/>
        <v>52.190199999999997</v>
      </c>
      <c r="T944">
        <f>IFERROR(VLOOKUP($A944,TY_main!A:B,2,FALSE),T943)</f>
        <v>86.109375</v>
      </c>
    </row>
    <row r="945" spans="1:20" x14ac:dyDescent="0.25">
      <c r="A945" s="2">
        <f>SPY_IVOL!A945</f>
        <v>39729</v>
      </c>
      <c r="B945">
        <f>SPY_IVOL!B945</f>
        <v>58.711500000000001</v>
      </c>
      <c r="C945">
        <f>SPY_IVOL!C945</f>
        <v>58.484900000000003</v>
      </c>
      <c r="D945">
        <f>SPY_IVOL!D945</f>
        <v>55.773400000000002</v>
      </c>
      <c r="E945">
        <f>SPY_IVOL!E945</f>
        <v>52.868000000000002</v>
      </c>
      <c r="F945">
        <f>SPY_IVOL!F945</f>
        <v>50.086500000000001</v>
      </c>
      <c r="G945">
        <f>SPY_IVOL!G945</f>
        <v>47.793100000000003</v>
      </c>
      <c r="H945">
        <f>SPY_IVOL!H945</f>
        <v>47.593699999999998</v>
      </c>
      <c r="I945">
        <f>VLOOKUP($A945,SPY_main!$A:$C,2,FALSE)</f>
        <v>97.51</v>
      </c>
      <c r="J945">
        <f>IFERROR(VLOOKUP($A945,SPY_main!$A:$C,3,FALSE),J944)</f>
        <v>2.8342999999999998</v>
      </c>
      <c r="K945">
        <f>IFERROR(VLOOKUP($A945,SPY_main!$E:$F,2,FALSE),K944)</f>
        <v>4.5237499999999997</v>
      </c>
      <c r="L945">
        <f>IFERROR(VLOOKUP($A945,SPY_main!H:I,2,FALSE),L944)</f>
        <v>57.53</v>
      </c>
      <c r="M945">
        <f t="shared" si="98"/>
        <v>82.941299999999998</v>
      </c>
      <c r="N945">
        <f t="shared" si="99"/>
        <v>82.636200000000002</v>
      </c>
      <c r="O945">
        <f t="shared" si="100"/>
        <v>78.095299999999995</v>
      </c>
      <c r="P945">
        <f t="shared" si="101"/>
        <v>73.527900000000002</v>
      </c>
      <c r="Q945">
        <f t="shared" si="102"/>
        <v>69.4084</v>
      </c>
      <c r="R945">
        <f t="shared" si="103"/>
        <v>66.144099999999995</v>
      </c>
      <c r="S945">
        <f t="shared" si="104"/>
        <v>65.877200000000002</v>
      </c>
      <c r="T945">
        <f>IFERROR(VLOOKUP($A945,TY_main!A:B,2,FALSE),T944)</f>
        <v>84.5</v>
      </c>
    </row>
    <row r="946" spans="1:20" x14ac:dyDescent="0.25">
      <c r="A946" s="2">
        <f>SPY_IVOL!A946</f>
        <v>39730</v>
      </c>
      <c r="B946">
        <f>SPY_IVOL!B946</f>
        <v>58.386600000000001</v>
      </c>
      <c r="C946">
        <f>SPY_IVOL!C946</f>
        <v>58.101300000000002</v>
      </c>
      <c r="D946">
        <f>SPY_IVOL!D946</f>
        <v>55.295999999999999</v>
      </c>
      <c r="E946">
        <f>SPY_IVOL!E946</f>
        <v>52.334400000000002</v>
      </c>
      <c r="F946">
        <f>SPY_IVOL!F946</f>
        <v>49.488100000000003</v>
      </c>
      <c r="G946">
        <f>SPY_IVOL!G946</f>
        <v>47.149799999999999</v>
      </c>
      <c r="H946">
        <f>SPY_IVOL!H946</f>
        <v>46.9512</v>
      </c>
      <c r="I946">
        <f>VLOOKUP($A946,SPY_main!$A:$C,2,FALSE)</f>
        <v>90.7</v>
      </c>
      <c r="J946">
        <f>IFERROR(VLOOKUP($A946,SPY_main!$A:$C,3,FALSE),J945)</f>
        <v>3.0470999999999999</v>
      </c>
      <c r="K946">
        <f>IFERROR(VLOOKUP($A946,SPY_main!$E:$F,2,FALSE),K945)</f>
        <v>4.75</v>
      </c>
      <c r="L946">
        <f>IFERROR(VLOOKUP($A946,SPY_main!H:I,2,FALSE),L945)</f>
        <v>63.92</v>
      </c>
      <c r="M946">
        <f t="shared" si="98"/>
        <v>77.097899999999996</v>
      </c>
      <c r="N946">
        <f t="shared" si="99"/>
        <v>76.719800000000006</v>
      </c>
      <c r="O946">
        <f t="shared" si="100"/>
        <v>72.601699999999994</v>
      </c>
      <c r="P946">
        <f t="shared" si="101"/>
        <v>68.427899999999994</v>
      </c>
      <c r="Q946">
        <f t="shared" si="102"/>
        <v>64.671099999999996</v>
      </c>
      <c r="R946">
        <f t="shared" si="103"/>
        <v>61.819899999999997</v>
      </c>
      <c r="S946">
        <f t="shared" si="104"/>
        <v>61.601300000000002</v>
      </c>
      <c r="T946">
        <f>IFERROR(VLOOKUP($A946,TY_main!A:B,2,FALSE),T945)</f>
        <v>83.46875</v>
      </c>
    </row>
    <row r="947" spans="1:20" x14ac:dyDescent="0.25">
      <c r="A947" s="2">
        <f>SPY_IVOL!A947</f>
        <v>39731</v>
      </c>
      <c r="B947">
        <f>SPY_IVOL!B947</f>
        <v>78.064700000000002</v>
      </c>
      <c r="C947">
        <f>SPY_IVOL!C947</f>
        <v>76.944299999999998</v>
      </c>
      <c r="D947">
        <f>SPY_IVOL!D947</f>
        <v>73.687100000000001</v>
      </c>
      <c r="E947">
        <f>SPY_IVOL!E947</f>
        <v>70.5565</v>
      </c>
      <c r="F947">
        <f>SPY_IVOL!F947</f>
        <v>67.558899999999994</v>
      </c>
      <c r="G947">
        <f>SPY_IVOL!G947</f>
        <v>64.810100000000006</v>
      </c>
      <c r="H947">
        <f>SPY_IVOL!H947</f>
        <v>64.319599999999994</v>
      </c>
      <c r="I947">
        <f>VLOOKUP($A947,SPY_main!$A:$C,2,FALSE)</f>
        <v>88.5</v>
      </c>
      <c r="J947">
        <f>IFERROR(VLOOKUP($A947,SPY_main!$A:$C,3,FALSE),J946)</f>
        <v>3.1227999999999998</v>
      </c>
      <c r="K947">
        <f>IFERROR(VLOOKUP($A947,SPY_main!$E:$F,2,FALSE),K946)</f>
        <v>4.8187499999999996</v>
      </c>
      <c r="L947">
        <f>IFERROR(VLOOKUP($A947,SPY_main!H:I,2,FALSE),L946)</f>
        <v>69.95</v>
      </c>
      <c r="M947">
        <f t="shared" si="98"/>
        <v>132.72649999999999</v>
      </c>
      <c r="N947">
        <f t="shared" si="99"/>
        <v>130.24010000000001</v>
      </c>
      <c r="O947">
        <f t="shared" si="100"/>
        <v>123.41889999999999</v>
      </c>
      <c r="P947">
        <f t="shared" si="101"/>
        <v>117.51519999999999</v>
      </c>
      <c r="Q947">
        <f t="shared" si="102"/>
        <v>112.6298</v>
      </c>
      <c r="R947">
        <f t="shared" si="103"/>
        <v>108.7456</v>
      </c>
      <c r="S947">
        <f t="shared" si="104"/>
        <v>108.27119999999999</v>
      </c>
      <c r="T947">
        <f>IFERROR(VLOOKUP($A947,TY_main!A:B,2,FALSE),T946)</f>
        <v>83.46875</v>
      </c>
    </row>
    <row r="948" spans="1:20" x14ac:dyDescent="0.25">
      <c r="A948" s="2">
        <f>SPY_IVOL!A948</f>
        <v>39734</v>
      </c>
      <c r="B948">
        <f>SPY_IVOL!B948</f>
        <v>56.003300000000003</v>
      </c>
      <c r="C948">
        <f>SPY_IVOL!C948</f>
        <v>56.003300000000003</v>
      </c>
      <c r="D948">
        <f>SPY_IVOL!D948</f>
        <v>53.001199999999997</v>
      </c>
      <c r="E948">
        <f>SPY_IVOL!E948</f>
        <v>49.517200000000003</v>
      </c>
      <c r="F948">
        <f>SPY_IVOL!F948</f>
        <v>46.2913</v>
      </c>
      <c r="G948">
        <f>SPY_IVOL!G948</f>
        <v>43.697800000000001</v>
      </c>
      <c r="H948">
        <f>SPY_IVOL!H948</f>
        <v>43.449199999999998</v>
      </c>
      <c r="I948">
        <f>VLOOKUP($A948,SPY_main!$A:$C,2,FALSE)</f>
        <v>101.35</v>
      </c>
      <c r="J948">
        <f>IFERROR(VLOOKUP($A948,SPY_main!$A:$C,3,FALSE),J947)</f>
        <v>2.7269000000000001</v>
      </c>
      <c r="K948">
        <f>IFERROR(VLOOKUP($A948,SPY_main!$E:$F,2,FALSE),K947)</f>
        <v>4.7525000000000004</v>
      </c>
      <c r="L948">
        <f>IFERROR(VLOOKUP($A948,SPY_main!H:I,2,FALSE),L947)</f>
        <v>54.99</v>
      </c>
      <c r="M948">
        <f t="shared" si="98"/>
        <v>95.293700000000001</v>
      </c>
      <c r="N948">
        <f t="shared" si="99"/>
        <v>95.293700000000001</v>
      </c>
      <c r="O948">
        <f t="shared" si="100"/>
        <v>88.762600000000006</v>
      </c>
      <c r="P948">
        <f t="shared" si="101"/>
        <v>81.782600000000002</v>
      </c>
      <c r="Q948">
        <f t="shared" si="102"/>
        <v>76.669499999999999</v>
      </c>
      <c r="R948">
        <f t="shared" si="103"/>
        <v>73.914299999999997</v>
      </c>
      <c r="S948">
        <f t="shared" si="104"/>
        <v>73.754199999999997</v>
      </c>
      <c r="T948">
        <f>IFERROR(VLOOKUP($A948,TY_main!A:B,2,FALSE),T947)</f>
        <v>82.515625</v>
      </c>
    </row>
    <row r="949" spans="1:20" x14ac:dyDescent="0.25">
      <c r="A949" s="2">
        <f>SPY_IVOL!A949</f>
        <v>39735</v>
      </c>
      <c r="B949">
        <f>SPY_IVOL!B949</f>
        <v>58.948700000000002</v>
      </c>
      <c r="C949">
        <f>SPY_IVOL!C949</f>
        <v>58.705599999999997</v>
      </c>
      <c r="D949">
        <f>SPY_IVOL!D949</f>
        <v>55.415500000000002</v>
      </c>
      <c r="E949">
        <f>SPY_IVOL!E949</f>
        <v>51.8992</v>
      </c>
      <c r="F949">
        <f>SPY_IVOL!F949</f>
        <v>48.589700000000001</v>
      </c>
      <c r="G949">
        <f>SPY_IVOL!G949</f>
        <v>45.966299999999997</v>
      </c>
      <c r="H949">
        <f>SPY_IVOL!H949</f>
        <v>45.7667</v>
      </c>
      <c r="I949">
        <f>VLOOKUP($A949,SPY_main!$A:$C,2,FALSE)</f>
        <v>99.85</v>
      </c>
      <c r="J949">
        <f>IFERROR(VLOOKUP($A949,SPY_main!$A:$C,3,FALSE),J948)</f>
        <v>2.7677999999999998</v>
      </c>
      <c r="K949">
        <f>IFERROR(VLOOKUP($A949,SPY_main!$E:$F,2,FALSE),K948)</f>
        <v>4.6349999999999998</v>
      </c>
      <c r="L949">
        <f>IFERROR(VLOOKUP($A949,SPY_main!H:I,2,FALSE),L948)</f>
        <v>55.13</v>
      </c>
      <c r="M949">
        <f t="shared" si="98"/>
        <v>100.1615</v>
      </c>
      <c r="N949">
        <f t="shared" si="99"/>
        <v>99.836500000000001</v>
      </c>
      <c r="O949">
        <f t="shared" si="100"/>
        <v>93.439899999999994</v>
      </c>
      <c r="P949">
        <f t="shared" si="101"/>
        <v>88.293199999999999</v>
      </c>
      <c r="Q949">
        <f t="shared" si="102"/>
        <v>85.534700000000001</v>
      </c>
      <c r="R949">
        <f t="shared" si="103"/>
        <v>85.046000000000006</v>
      </c>
      <c r="S949">
        <f t="shared" si="104"/>
        <v>85.070099999999996</v>
      </c>
      <c r="T949">
        <f>IFERROR(VLOOKUP($A949,TY_main!A:B,2,FALSE),T948)</f>
        <v>82.4375</v>
      </c>
    </row>
    <row r="950" spans="1:20" x14ac:dyDescent="0.25">
      <c r="A950" s="2">
        <f>SPY_IVOL!A950</f>
        <v>39736</v>
      </c>
      <c r="B950">
        <f>SPY_IVOL!B950</f>
        <v>62.7318</v>
      </c>
      <c r="C950">
        <f>SPY_IVOL!C950</f>
        <v>62.223300000000002</v>
      </c>
      <c r="D950">
        <f>SPY_IVOL!D950</f>
        <v>58.586799999999997</v>
      </c>
      <c r="E950">
        <f>SPY_IVOL!E950</f>
        <v>55.005600000000001</v>
      </c>
      <c r="F950">
        <f>SPY_IVOL!F950</f>
        <v>51.717500000000001</v>
      </c>
      <c r="G950">
        <f>SPY_IVOL!G950</f>
        <v>49.040500000000002</v>
      </c>
      <c r="H950">
        <f>SPY_IVOL!H950</f>
        <v>48.747300000000003</v>
      </c>
      <c r="I950">
        <f>VLOOKUP($A950,SPY_main!$A:$C,2,FALSE)</f>
        <v>90.02</v>
      </c>
      <c r="J950">
        <f>IFERROR(VLOOKUP($A950,SPY_main!$A:$C,3,FALSE),J949)</f>
        <v>3.0701000000000001</v>
      </c>
      <c r="K950">
        <f>IFERROR(VLOOKUP($A950,SPY_main!$E:$F,2,FALSE),K949)</f>
        <v>4.55</v>
      </c>
      <c r="L950">
        <f>IFERROR(VLOOKUP($A950,SPY_main!H:I,2,FALSE),L949)</f>
        <v>69.25</v>
      </c>
      <c r="M950">
        <f t="shared" si="98"/>
        <v>110.7351</v>
      </c>
      <c r="N950">
        <f t="shared" si="99"/>
        <v>109.55889999999999</v>
      </c>
      <c r="O950">
        <f t="shared" si="100"/>
        <v>102.1134</v>
      </c>
      <c r="P950">
        <f t="shared" si="101"/>
        <v>97.508300000000006</v>
      </c>
      <c r="Q950">
        <f t="shared" si="102"/>
        <v>96.441199999999995</v>
      </c>
      <c r="R950">
        <f t="shared" si="103"/>
        <v>98.089799999999997</v>
      </c>
      <c r="S950">
        <f t="shared" si="104"/>
        <v>98.313599999999994</v>
      </c>
      <c r="T950">
        <f>IFERROR(VLOOKUP($A950,TY_main!A:B,2,FALSE),T949)</f>
        <v>82.3125</v>
      </c>
    </row>
    <row r="951" spans="1:20" x14ac:dyDescent="0.25">
      <c r="A951" s="2">
        <f>SPY_IVOL!A951</f>
        <v>39737</v>
      </c>
      <c r="B951">
        <f>SPY_IVOL!B951</f>
        <v>68.249399999999994</v>
      </c>
      <c r="C951">
        <f>SPY_IVOL!C951</f>
        <v>67.608000000000004</v>
      </c>
      <c r="D951">
        <f>SPY_IVOL!D951</f>
        <v>63.451900000000002</v>
      </c>
      <c r="E951">
        <f>SPY_IVOL!E951</f>
        <v>59.210099999999997</v>
      </c>
      <c r="F951">
        <f>SPY_IVOL!F951</f>
        <v>55.0976</v>
      </c>
      <c r="G951">
        <f>SPY_IVOL!G951</f>
        <v>51.645299999999999</v>
      </c>
      <c r="H951">
        <f>SPY_IVOL!H951</f>
        <v>51.313000000000002</v>
      </c>
      <c r="I951">
        <f>VLOOKUP($A951,SPY_main!$A:$C,2,FALSE)</f>
        <v>93.77</v>
      </c>
      <c r="J951">
        <f>IFERROR(VLOOKUP($A951,SPY_main!$A:$C,3,FALSE),J950)</f>
        <v>2.9472999999999998</v>
      </c>
      <c r="K951">
        <f>IFERROR(VLOOKUP($A951,SPY_main!$E:$F,2,FALSE),K950)</f>
        <v>4.5025000000000004</v>
      </c>
      <c r="L951">
        <f>IFERROR(VLOOKUP($A951,SPY_main!H:I,2,FALSE),L950)</f>
        <v>67.61</v>
      </c>
      <c r="M951">
        <f t="shared" si="98"/>
        <v>166.06379999999999</v>
      </c>
      <c r="N951">
        <f t="shared" si="99"/>
        <v>162.9384</v>
      </c>
      <c r="O951">
        <f t="shared" si="100"/>
        <v>144.3252</v>
      </c>
      <c r="P951">
        <f t="shared" si="101"/>
        <v>130.48859999999999</v>
      </c>
      <c r="Q951">
        <f t="shared" si="102"/>
        <v>124.4358</v>
      </c>
      <c r="R951">
        <f t="shared" si="103"/>
        <v>124.3021</v>
      </c>
      <c r="S951">
        <f t="shared" si="104"/>
        <v>124.4183</v>
      </c>
      <c r="T951">
        <f>IFERROR(VLOOKUP($A951,TY_main!A:B,2,FALSE),T950)</f>
        <v>82.5625</v>
      </c>
    </row>
    <row r="952" spans="1:20" x14ac:dyDescent="0.25">
      <c r="A952" s="2">
        <f>SPY_IVOL!A952</f>
        <v>39738</v>
      </c>
      <c r="B952">
        <f>SPY_IVOL!B952</f>
        <v>60.1233</v>
      </c>
      <c r="C952">
        <f>SPY_IVOL!C952</f>
        <v>60.0274</v>
      </c>
      <c r="D952">
        <f>SPY_IVOL!D952</f>
        <v>56.801000000000002</v>
      </c>
      <c r="E952">
        <f>SPY_IVOL!E952</f>
        <v>53.503500000000003</v>
      </c>
      <c r="F952">
        <f>SPY_IVOL!F952</f>
        <v>50.288499999999999</v>
      </c>
      <c r="G952">
        <f>SPY_IVOL!G952</f>
        <v>47.123699999999999</v>
      </c>
      <c r="H952">
        <f>SPY_IVOL!H952</f>
        <v>46.824199999999998</v>
      </c>
      <c r="I952">
        <f>VLOOKUP($A952,SPY_main!$A:$C,2,FALSE)</f>
        <v>93.21</v>
      </c>
      <c r="J952">
        <f>IFERROR(VLOOKUP($A952,SPY_main!$A:$C,3,FALSE),J951)</f>
        <v>2.9649999999999999</v>
      </c>
      <c r="K952">
        <f>IFERROR(VLOOKUP($A952,SPY_main!$E:$F,2,FALSE),K951)</f>
        <v>4.4187500000000002</v>
      </c>
      <c r="L952">
        <f>IFERROR(VLOOKUP($A952,SPY_main!H:I,2,FALSE),L951)</f>
        <v>70.33</v>
      </c>
      <c r="M952">
        <f t="shared" si="98"/>
        <v>69.254900000000006</v>
      </c>
      <c r="N952">
        <f t="shared" si="99"/>
        <v>68.919600000000003</v>
      </c>
      <c r="O952">
        <f t="shared" si="100"/>
        <v>64.990099999999998</v>
      </c>
      <c r="P952">
        <f t="shared" si="101"/>
        <v>60.919499999999999</v>
      </c>
      <c r="Q952">
        <f t="shared" si="102"/>
        <v>57.127099999999999</v>
      </c>
      <c r="R952">
        <f t="shared" si="103"/>
        <v>53.723700000000001</v>
      </c>
      <c r="S952">
        <f t="shared" si="104"/>
        <v>53.249600000000001</v>
      </c>
      <c r="T952">
        <f>IFERROR(VLOOKUP($A952,TY_main!A:B,2,FALSE),T951)</f>
        <v>82.28125</v>
      </c>
    </row>
    <row r="953" spans="1:20" x14ac:dyDescent="0.25">
      <c r="A953" s="2">
        <f>SPY_IVOL!A953</f>
        <v>39741</v>
      </c>
      <c r="B953">
        <f>SPY_IVOL!B953</f>
        <v>50.750999999999998</v>
      </c>
      <c r="C953">
        <f>SPY_IVOL!C953</f>
        <v>50.5777</v>
      </c>
      <c r="D953">
        <f>SPY_IVOL!D953</f>
        <v>46.844099999999997</v>
      </c>
      <c r="E953">
        <f>SPY_IVOL!E953</f>
        <v>43.251399999999997</v>
      </c>
      <c r="F953">
        <f>SPY_IVOL!F953</f>
        <v>39.9925</v>
      </c>
      <c r="G953">
        <f>SPY_IVOL!G953</f>
        <v>37.532499999999999</v>
      </c>
      <c r="H953">
        <f>SPY_IVOL!H953</f>
        <v>37.456299999999999</v>
      </c>
      <c r="I953">
        <f>VLOOKUP($A953,SPY_main!$A:$C,2,FALSE)</f>
        <v>98.81</v>
      </c>
      <c r="J953">
        <f>IFERROR(VLOOKUP($A953,SPY_main!$A:$C,3,FALSE),J952)</f>
        <v>2.7970000000000002</v>
      </c>
      <c r="K953">
        <f>IFERROR(VLOOKUP($A953,SPY_main!$E:$F,2,FALSE),K952)</f>
        <v>4.0587499999999999</v>
      </c>
      <c r="L953">
        <f>IFERROR(VLOOKUP($A953,SPY_main!H:I,2,FALSE),L952)</f>
        <v>52.97</v>
      </c>
      <c r="M953">
        <f t="shared" si="98"/>
        <v>55.997799999999998</v>
      </c>
      <c r="N953">
        <f t="shared" si="99"/>
        <v>55.561500000000002</v>
      </c>
      <c r="O953">
        <f t="shared" si="100"/>
        <v>51.058100000000003</v>
      </c>
      <c r="P953">
        <f t="shared" si="101"/>
        <v>46.296700000000001</v>
      </c>
      <c r="Q953">
        <f t="shared" si="102"/>
        <v>41.796700000000001</v>
      </c>
      <c r="R953">
        <f t="shared" si="103"/>
        <v>38.398400000000002</v>
      </c>
      <c r="S953">
        <f t="shared" si="104"/>
        <v>38.219900000000003</v>
      </c>
      <c r="T953">
        <f>IFERROR(VLOOKUP($A953,TY_main!A:B,2,FALSE),T952)</f>
        <v>83.078125</v>
      </c>
    </row>
    <row r="954" spans="1:20" x14ac:dyDescent="0.25">
      <c r="A954" s="2">
        <f>SPY_IVOL!A954</f>
        <v>39742</v>
      </c>
      <c r="B954">
        <f>SPY_IVOL!B954</f>
        <v>49.979100000000003</v>
      </c>
      <c r="C954">
        <f>SPY_IVOL!C954</f>
        <v>49.952500000000001</v>
      </c>
      <c r="D954">
        <f>SPY_IVOL!D954</f>
        <v>46.343800000000002</v>
      </c>
      <c r="E954">
        <f>SPY_IVOL!E954</f>
        <v>42.880400000000002</v>
      </c>
      <c r="F954">
        <f>SPY_IVOL!F954</f>
        <v>39.684899999999999</v>
      </c>
      <c r="G954">
        <f>SPY_IVOL!G954</f>
        <v>37.021799999999999</v>
      </c>
      <c r="H954">
        <f>SPY_IVOL!H954</f>
        <v>36.973399999999998</v>
      </c>
      <c r="I954">
        <f>VLOOKUP($A954,SPY_main!$A:$C,2,FALSE)</f>
        <v>95.86</v>
      </c>
      <c r="J954">
        <f>IFERROR(VLOOKUP($A954,SPY_main!$A:$C,3,FALSE),J953)</f>
        <v>2.883</v>
      </c>
      <c r="K954">
        <f>IFERROR(VLOOKUP($A954,SPY_main!$E:$F,2,FALSE),K953)</f>
        <v>3.8337500000000002</v>
      </c>
      <c r="L954">
        <f>IFERROR(VLOOKUP($A954,SPY_main!H:I,2,FALSE),L953)</f>
        <v>53.11</v>
      </c>
      <c r="M954">
        <f t="shared" si="98"/>
        <v>55.212600000000002</v>
      </c>
      <c r="N954">
        <f t="shared" si="99"/>
        <v>54.883600000000001</v>
      </c>
      <c r="O954">
        <f t="shared" si="100"/>
        <v>50.821599999999997</v>
      </c>
      <c r="P954">
        <f t="shared" si="101"/>
        <v>46.519100000000002</v>
      </c>
      <c r="Q954">
        <f t="shared" si="102"/>
        <v>42.430700000000002</v>
      </c>
      <c r="R954">
        <f t="shared" si="103"/>
        <v>39.127400000000002</v>
      </c>
      <c r="S954">
        <f t="shared" si="104"/>
        <v>38.8583</v>
      </c>
      <c r="T954">
        <f>IFERROR(VLOOKUP($A954,TY_main!A:B,2,FALSE),T953)</f>
        <v>84.171875</v>
      </c>
    </row>
    <row r="955" spans="1:20" x14ac:dyDescent="0.25">
      <c r="A955" s="2">
        <f>SPY_IVOL!A955</f>
        <v>39743</v>
      </c>
      <c r="B955">
        <f>SPY_IVOL!B955</f>
        <v>57.224600000000002</v>
      </c>
      <c r="C955">
        <f>SPY_IVOL!C955</f>
        <v>57.2121</v>
      </c>
      <c r="D955">
        <f>SPY_IVOL!D955</f>
        <v>53.664999999999999</v>
      </c>
      <c r="E955">
        <f>SPY_IVOL!E955</f>
        <v>50.253100000000003</v>
      </c>
      <c r="F955">
        <f>SPY_IVOL!F955</f>
        <v>47.026400000000002</v>
      </c>
      <c r="G955">
        <f>SPY_IVOL!G955</f>
        <v>43.969099999999997</v>
      </c>
      <c r="H955">
        <f>SPY_IVOL!H955</f>
        <v>43.433300000000003</v>
      </c>
      <c r="I955">
        <f>VLOOKUP($A955,SPY_main!$A:$C,2,FALSE)</f>
        <v>90.64</v>
      </c>
      <c r="J955">
        <f>IFERROR(VLOOKUP($A955,SPY_main!$A:$C,3,FALSE),J954)</f>
        <v>3.0491000000000001</v>
      </c>
      <c r="K955">
        <f>IFERROR(VLOOKUP($A955,SPY_main!$E:$F,2,FALSE),K954)</f>
        <v>3.5412499999999998</v>
      </c>
      <c r="L955">
        <f>IFERROR(VLOOKUP($A955,SPY_main!H:I,2,FALSE),L954)</f>
        <v>69.650000000000006</v>
      </c>
      <c r="M955">
        <f t="shared" si="98"/>
        <v>67.066299999999998</v>
      </c>
      <c r="N955">
        <f t="shared" si="99"/>
        <v>66.710700000000003</v>
      </c>
      <c r="O955">
        <f t="shared" si="100"/>
        <v>62.6798</v>
      </c>
      <c r="P955">
        <f t="shared" si="101"/>
        <v>58.4009</v>
      </c>
      <c r="Q955">
        <f t="shared" si="102"/>
        <v>54.290100000000002</v>
      </c>
      <c r="R955">
        <f t="shared" si="103"/>
        <v>50.339300000000001</v>
      </c>
      <c r="S955">
        <f t="shared" si="104"/>
        <v>49.628300000000003</v>
      </c>
      <c r="T955">
        <f>IFERROR(VLOOKUP($A955,TY_main!A:B,2,FALSE),T954)</f>
        <v>84.734375</v>
      </c>
    </row>
    <row r="956" spans="1:20" x14ac:dyDescent="0.25">
      <c r="A956" s="2">
        <f>SPY_IVOL!A956</f>
        <v>39744</v>
      </c>
      <c r="B956">
        <f>SPY_IVOL!B956</f>
        <v>60.866799999999998</v>
      </c>
      <c r="C956">
        <f>SPY_IVOL!C956</f>
        <v>60.422600000000003</v>
      </c>
      <c r="D956">
        <f>SPY_IVOL!D956</f>
        <v>56.590299999999999</v>
      </c>
      <c r="E956">
        <f>SPY_IVOL!E956</f>
        <v>52.880600000000001</v>
      </c>
      <c r="F956">
        <f>SPY_IVOL!F956</f>
        <v>49.350099999999998</v>
      </c>
      <c r="G956">
        <f>SPY_IVOL!G956</f>
        <v>45.997</v>
      </c>
      <c r="H956">
        <f>SPY_IVOL!H956</f>
        <v>45.854199999999999</v>
      </c>
      <c r="I956">
        <f>VLOOKUP($A956,SPY_main!$A:$C,2,FALSE)</f>
        <v>91.69</v>
      </c>
      <c r="J956">
        <f>IFERROR(VLOOKUP($A956,SPY_main!$A:$C,3,FALSE),J955)</f>
        <v>3.0142000000000002</v>
      </c>
      <c r="K956">
        <f>IFERROR(VLOOKUP($A956,SPY_main!$E:$F,2,FALSE),K955)</f>
        <v>3.5350000000000001</v>
      </c>
      <c r="L956">
        <f>IFERROR(VLOOKUP($A956,SPY_main!H:I,2,FALSE),L955)</f>
        <v>67.8</v>
      </c>
      <c r="M956">
        <f t="shared" si="98"/>
        <v>70.666300000000007</v>
      </c>
      <c r="N956">
        <f t="shared" si="99"/>
        <v>69.900999999999996</v>
      </c>
      <c r="O956">
        <f t="shared" si="100"/>
        <v>65.043599999999998</v>
      </c>
      <c r="P956">
        <f t="shared" si="101"/>
        <v>60.089500000000001</v>
      </c>
      <c r="Q956">
        <f t="shared" si="102"/>
        <v>55.315100000000001</v>
      </c>
      <c r="R956">
        <f t="shared" si="103"/>
        <v>51.019199999999998</v>
      </c>
      <c r="S956">
        <f t="shared" si="104"/>
        <v>50.511899999999997</v>
      </c>
      <c r="T956">
        <f>IFERROR(VLOOKUP($A956,TY_main!A:B,2,FALSE),T955)</f>
        <v>85.15625</v>
      </c>
    </row>
    <row r="957" spans="1:20" x14ac:dyDescent="0.25">
      <c r="A957" s="2">
        <f>SPY_IVOL!A957</f>
        <v>39745</v>
      </c>
      <c r="B957">
        <f>SPY_IVOL!B957</f>
        <v>69.844300000000004</v>
      </c>
      <c r="C957">
        <f>SPY_IVOL!C957</f>
        <v>69.650000000000006</v>
      </c>
      <c r="D957">
        <f>SPY_IVOL!D957</f>
        <v>65.830600000000004</v>
      </c>
      <c r="E957">
        <f>SPY_IVOL!E957</f>
        <v>62.1083</v>
      </c>
      <c r="F957">
        <f>SPY_IVOL!F957</f>
        <v>58.491300000000003</v>
      </c>
      <c r="G957">
        <f>SPY_IVOL!G957</f>
        <v>54.9681</v>
      </c>
      <c r="H957">
        <f>SPY_IVOL!H957</f>
        <v>54.007899999999999</v>
      </c>
      <c r="I957">
        <f>VLOOKUP($A957,SPY_main!$A:$C,2,FALSE)</f>
        <v>87.04</v>
      </c>
      <c r="J957">
        <f>IFERROR(VLOOKUP($A957,SPY_main!$A:$C,3,FALSE),J956)</f>
        <v>3.1751999999999998</v>
      </c>
      <c r="K957">
        <f>IFERROR(VLOOKUP($A957,SPY_main!$E:$F,2,FALSE),K956)</f>
        <v>3.5162499999999999</v>
      </c>
      <c r="L957">
        <f>IFERROR(VLOOKUP($A957,SPY_main!H:I,2,FALSE),L956)</f>
        <v>79.13</v>
      </c>
      <c r="M957">
        <f t="shared" si="98"/>
        <v>83.930499999999995</v>
      </c>
      <c r="N957">
        <f t="shared" si="99"/>
        <v>82.514200000000002</v>
      </c>
      <c r="O957">
        <f t="shared" si="100"/>
        <v>77.411000000000001</v>
      </c>
      <c r="P957">
        <f t="shared" si="101"/>
        <v>72.462599999999995</v>
      </c>
      <c r="Q957">
        <f t="shared" si="102"/>
        <v>67.660300000000007</v>
      </c>
      <c r="R957">
        <f t="shared" si="103"/>
        <v>63.2331</v>
      </c>
      <c r="S957">
        <f t="shared" si="104"/>
        <v>62.734900000000003</v>
      </c>
      <c r="T957">
        <f>IFERROR(VLOOKUP($A957,TY_main!A:B,2,FALSE),T956)</f>
        <v>84.640625</v>
      </c>
    </row>
    <row r="958" spans="1:20" x14ac:dyDescent="0.25">
      <c r="A958" s="2">
        <f>SPY_IVOL!A958</f>
        <v>39748</v>
      </c>
      <c r="B958">
        <f>SPY_IVOL!B958</f>
        <v>67.9602</v>
      </c>
      <c r="C958">
        <f>SPY_IVOL!C958</f>
        <v>67.321799999999996</v>
      </c>
      <c r="D958">
        <f>SPY_IVOL!D958</f>
        <v>63.4148</v>
      </c>
      <c r="E958">
        <f>SPY_IVOL!E958</f>
        <v>59.629300000000001</v>
      </c>
      <c r="F958">
        <f>SPY_IVOL!F958</f>
        <v>55.9602</v>
      </c>
      <c r="G958">
        <f>SPY_IVOL!G958</f>
        <v>52.412799999999997</v>
      </c>
      <c r="H958">
        <f>SPY_IVOL!H958</f>
        <v>51.730899999999998</v>
      </c>
      <c r="I958">
        <f>VLOOKUP($A958,SPY_main!$A:$C,2,FALSE)</f>
        <v>83.95</v>
      </c>
      <c r="J958">
        <f>IFERROR(VLOOKUP($A958,SPY_main!$A:$C,3,FALSE),J957)</f>
        <v>3.2921</v>
      </c>
      <c r="K958">
        <f>IFERROR(VLOOKUP($A958,SPY_main!$E:$F,2,FALSE),K957)</f>
        <v>3.5074999999999998</v>
      </c>
      <c r="L958">
        <f>IFERROR(VLOOKUP($A958,SPY_main!H:I,2,FALSE),L957)</f>
        <v>80.06</v>
      </c>
      <c r="M958">
        <f t="shared" si="98"/>
        <v>80.615600000000001</v>
      </c>
      <c r="N958">
        <f t="shared" si="99"/>
        <v>79.611099999999993</v>
      </c>
      <c r="O958">
        <f t="shared" si="100"/>
        <v>74.422600000000003</v>
      </c>
      <c r="P958">
        <f t="shared" si="101"/>
        <v>69.262799999999999</v>
      </c>
      <c r="Q958">
        <f t="shared" si="102"/>
        <v>64.290599999999998</v>
      </c>
      <c r="R958">
        <f t="shared" si="103"/>
        <v>59.478000000000002</v>
      </c>
      <c r="S958">
        <f t="shared" si="104"/>
        <v>58.587000000000003</v>
      </c>
      <c r="T958">
        <f>IFERROR(VLOOKUP($A958,TY_main!A:B,2,FALSE),T957)</f>
        <v>84.640625</v>
      </c>
    </row>
    <row r="959" spans="1:20" x14ac:dyDescent="0.25">
      <c r="A959" s="2">
        <f>SPY_IVOL!A959</f>
        <v>39749</v>
      </c>
      <c r="B959">
        <f>SPY_IVOL!B959</f>
        <v>62.195799999999998</v>
      </c>
      <c r="C959">
        <f>SPY_IVOL!C959</f>
        <v>61.675600000000003</v>
      </c>
      <c r="D959">
        <f>SPY_IVOL!D959</f>
        <v>57.555300000000003</v>
      </c>
      <c r="E959">
        <f>SPY_IVOL!E959</f>
        <v>53.485900000000001</v>
      </c>
      <c r="F959">
        <f>SPY_IVOL!F959</f>
        <v>49.521000000000001</v>
      </c>
      <c r="G959">
        <f>SPY_IVOL!G959</f>
        <v>45.907800000000002</v>
      </c>
      <c r="H959">
        <f>SPY_IVOL!H959</f>
        <v>45.8752</v>
      </c>
      <c r="I959">
        <f>VLOOKUP($A959,SPY_main!$A:$C,2,FALSE)</f>
        <v>93.76</v>
      </c>
      <c r="J959">
        <f>IFERROR(VLOOKUP($A959,SPY_main!$A:$C,3,FALSE),J958)</f>
        <v>2.9476</v>
      </c>
      <c r="K959">
        <f>IFERROR(VLOOKUP($A959,SPY_main!$E:$F,2,FALSE),K958)</f>
        <v>3.4649999999999999</v>
      </c>
      <c r="L959">
        <f>IFERROR(VLOOKUP($A959,SPY_main!H:I,2,FALSE),L958)</f>
        <v>66.959999999999994</v>
      </c>
      <c r="M959">
        <f t="shared" si="98"/>
        <v>73.424899999999994</v>
      </c>
      <c r="N959">
        <f t="shared" si="99"/>
        <v>72.4816</v>
      </c>
      <c r="O959">
        <f t="shared" si="100"/>
        <v>66.753799999999998</v>
      </c>
      <c r="P959">
        <f t="shared" si="101"/>
        <v>61.082500000000003</v>
      </c>
      <c r="Q959">
        <f t="shared" si="102"/>
        <v>55.725999999999999</v>
      </c>
      <c r="R959">
        <f t="shared" si="103"/>
        <v>51.299300000000002</v>
      </c>
      <c r="S959">
        <f t="shared" si="104"/>
        <v>50.921500000000002</v>
      </c>
      <c r="T959">
        <f>IFERROR(VLOOKUP($A959,TY_main!A:B,2,FALSE),T958)</f>
        <v>84.078125</v>
      </c>
    </row>
    <row r="960" spans="1:20" x14ac:dyDescent="0.25">
      <c r="A960" s="2">
        <f>SPY_IVOL!A960</f>
        <v>39750</v>
      </c>
      <c r="B960">
        <f>SPY_IVOL!B960</f>
        <v>64.242500000000007</v>
      </c>
      <c r="C960">
        <f>SPY_IVOL!C960</f>
        <v>63.911099999999998</v>
      </c>
      <c r="D960">
        <f>SPY_IVOL!D960</f>
        <v>59.717399999999998</v>
      </c>
      <c r="E960">
        <f>SPY_IVOL!E960</f>
        <v>55.625900000000001</v>
      </c>
      <c r="F960">
        <f>SPY_IVOL!F960</f>
        <v>51.706400000000002</v>
      </c>
      <c r="G960">
        <f>SPY_IVOL!G960</f>
        <v>47.977600000000002</v>
      </c>
      <c r="H960">
        <f>SPY_IVOL!H960</f>
        <v>47.939399999999999</v>
      </c>
      <c r="I960">
        <f>VLOOKUP($A960,SPY_main!$A:$C,2,FALSE)</f>
        <v>93.08</v>
      </c>
      <c r="J960">
        <f>IFERROR(VLOOKUP($A960,SPY_main!$A:$C,3,FALSE),J959)</f>
        <v>2.9691000000000001</v>
      </c>
      <c r="K960">
        <f>IFERROR(VLOOKUP($A960,SPY_main!$E:$F,2,FALSE),K959)</f>
        <v>3.42</v>
      </c>
      <c r="L960">
        <f>IFERROR(VLOOKUP($A960,SPY_main!H:I,2,FALSE),L959)</f>
        <v>69.959999999999994</v>
      </c>
      <c r="M960">
        <f t="shared" si="98"/>
        <v>75.620800000000003</v>
      </c>
      <c r="N960">
        <f t="shared" si="99"/>
        <v>74.963999999999999</v>
      </c>
      <c r="O960">
        <f t="shared" si="100"/>
        <v>69.885099999999994</v>
      </c>
      <c r="P960">
        <f t="shared" si="101"/>
        <v>64.648300000000006</v>
      </c>
      <c r="Q960">
        <f t="shared" si="102"/>
        <v>59.601999999999997</v>
      </c>
      <c r="R960">
        <f t="shared" si="103"/>
        <v>55.154000000000003</v>
      </c>
      <c r="S960">
        <f t="shared" si="104"/>
        <v>54.7102</v>
      </c>
      <c r="T960">
        <f>IFERROR(VLOOKUP($A960,TY_main!A:B,2,FALSE),T959)</f>
        <v>83.859375</v>
      </c>
    </row>
    <row r="961" spans="1:20" x14ac:dyDescent="0.25">
      <c r="A961" s="2">
        <f>SPY_IVOL!A961</f>
        <v>39751</v>
      </c>
      <c r="B961">
        <f>SPY_IVOL!B961</f>
        <v>62.134599999999999</v>
      </c>
      <c r="C961">
        <f>SPY_IVOL!C961</f>
        <v>62.032499999999999</v>
      </c>
      <c r="D961">
        <f>SPY_IVOL!D961</f>
        <v>57.948599999999999</v>
      </c>
      <c r="E961">
        <f>SPY_IVOL!E961</f>
        <v>53.9495</v>
      </c>
      <c r="F961">
        <f>SPY_IVOL!F961</f>
        <v>50.075899999999997</v>
      </c>
      <c r="G961">
        <f>SPY_IVOL!G961</f>
        <v>46.4407</v>
      </c>
      <c r="H961">
        <f>SPY_IVOL!H961</f>
        <v>46.436900000000001</v>
      </c>
      <c r="I961">
        <f>VLOOKUP($A961,SPY_main!$A:$C,2,FALSE)</f>
        <v>96.3</v>
      </c>
      <c r="J961">
        <f>IFERROR(VLOOKUP($A961,SPY_main!$A:$C,3,FALSE),J960)</f>
        <v>2.8698999999999999</v>
      </c>
      <c r="K961">
        <f>IFERROR(VLOOKUP($A961,SPY_main!$E:$F,2,FALSE),K960)</f>
        <v>3.1924999999999999</v>
      </c>
      <c r="L961">
        <f>IFERROR(VLOOKUP($A961,SPY_main!H:I,2,FALSE),L960)</f>
        <v>62.9</v>
      </c>
      <c r="M961">
        <f t="shared" si="98"/>
        <v>71.044300000000007</v>
      </c>
      <c r="N961">
        <f t="shared" si="99"/>
        <v>70.561599999999999</v>
      </c>
      <c r="O961">
        <f t="shared" si="100"/>
        <v>65.519400000000005</v>
      </c>
      <c r="P961">
        <f t="shared" si="101"/>
        <v>60.184399999999997</v>
      </c>
      <c r="Q961">
        <f t="shared" si="102"/>
        <v>54.990600000000001</v>
      </c>
      <c r="R961">
        <f t="shared" si="103"/>
        <v>50.484999999999999</v>
      </c>
      <c r="S961">
        <f t="shared" si="104"/>
        <v>50.0764</v>
      </c>
      <c r="T961">
        <f>IFERROR(VLOOKUP($A961,TY_main!A:B,2,FALSE),T960)</f>
        <v>83.5</v>
      </c>
    </row>
    <row r="962" spans="1:20" x14ac:dyDescent="0.25">
      <c r="A962" s="2">
        <f>SPY_IVOL!A962</f>
        <v>39752</v>
      </c>
      <c r="B962">
        <f>SPY_IVOL!B962</f>
        <v>58.167299999999997</v>
      </c>
      <c r="C962">
        <f>SPY_IVOL!C962</f>
        <v>58.079500000000003</v>
      </c>
      <c r="D962">
        <f>SPY_IVOL!D962</f>
        <v>53.940100000000001</v>
      </c>
      <c r="E962">
        <f>SPY_IVOL!E962</f>
        <v>49.932099999999998</v>
      </c>
      <c r="F962">
        <f>SPY_IVOL!F962</f>
        <v>46.075899999999997</v>
      </c>
      <c r="G962">
        <f>SPY_IVOL!G962</f>
        <v>42.795000000000002</v>
      </c>
      <c r="H962">
        <f>SPY_IVOL!H962</f>
        <v>42.795000000000002</v>
      </c>
      <c r="I962">
        <f>VLOOKUP($A962,SPY_main!$A:$C,2,FALSE)</f>
        <v>96.83</v>
      </c>
      <c r="J962">
        <f>IFERROR(VLOOKUP($A962,SPY_main!$A:$C,3,FALSE),J961)</f>
        <v>2.8542000000000001</v>
      </c>
      <c r="K962">
        <f>IFERROR(VLOOKUP($A962,SPY_main!$E:$F,2,FALSE),K961)</f>
        <v>3.0262500000000001</v>
      </c>
      <c r="L962">
        <f>IFERROR(VLOOKUP($A962,SPY_main!H:I,2,FALSE),L961)</f>
        <v>59.89</v>
      </c>
      <c r="M962">
        <f t="shared" ref="M962:M1025" si="105">IFERROR(VLOOKUP($A962,FirstM,2,FALSE),M961)</f>
        <v>64.209999999999994</v>
      </c>
      <c r="N962">
        <f t="shared" ref="N962:N1025" si="106">IFERROR(VLOOKUP($A962,FirstM,3,FALSE),N961)</f>
        <v>63.699300000000001</v>
      </c>
      <c r="O962">
        <f t="shared" ref="O962:O1025" si="107">IFERROR(VLOOKUP($A962,FirstM,4,FALSE),O961)</f>
        <v>58.516500000000001</v>
      </c>
      <c r="P962">
        <f t="shared" ref="P962:P1025" si="108">IFERROR(VLOOKUP($A962,FirstM,5,FALSE),P961)</f>
        <v>53.1023</v>
      </c>
      <c r="Q962">
        <f t="shared" ref="Q962:Q1025" si="109">IFERROR(VLOOKUP($A962,FirstM,6,FALSE),Q961)</f>
        <v>47.974899999999998</v>
      </c>
      <c r="R962">
        <f t="shared" ref="R962:R1025" si="110">IFERROR(VLOOKUP($A962,FirstM,7,FALSE),R961)</f>
        <v>43.978700000000003</v>
      </c>
      <c r="S962">
        <f t="shared" ref="S962:S1025" si="111">IFERROR(VLOOKUP($A962,FirstM,8,FALSE),S961)</f>
        <v>43.716200000000001</v>
      </c>
      <c r="T962">
        <f>IFERROR(VLOOKUP($A962,TY_main!A:B,2,FALSE),T961)</f>
        <v>83.125</v>
      </c>
    </row>
    <row r="963" spans="1:20" x14ac:dyDescent="0.25">
      <c r="A963" s="2">
        <f>SPY_IVOL!A963</f>
        <v>39755</v>
      </c>
      <c r="B963">
        <f>SPY_IVOL!B963</f>
        <v>55.649099999999997</v>
      </c>
      <c r="C963">
        <f>SPY_IVOL!C963</f>
        <v>55.649099999999997</v>
      </c>
      <c r="D963">
        <f>SPY_IVOL!D963</f>
        <v>51.680100000000003</v>
      </c>
      <c r="E963">
        <f>SPY_IVOL!E963</f>
        <v>47.6873</v>
      </c>
      <c r="F963">
        <f>SPY_IVOL!F963</f>
        <v>43.838000000000001</v>
      </c>
      <c r="G963">
        <f>SPY_IVOL!G963</f>
        <v>40.199399999999997</v>
      </c>
      <c r="H963">
        <f>SPY_IVOL!H963</f>
        <v>40.199399999999997</v>
      </c>
      <c r="I963">
        <f>VLOOKUP($A963,SPY_main!$A:$C,2,FALSE)</f>
        <v>97.11</v>
      </c>
      <c r="J963">
        <f>IFERROR(VLOOKUP($A963,SPY_main!$A:$C,3,FALSE),J962)</f>
        <v>2.8458999999999999</v>
      </c>
      <c r="K963">
        <f>IFERROR(VLOOKUP($A963,SPY_main!$E:$F,2,FALSE),K962)</f>
        <v>2.8587500000000001</v>
      </c>
      <c r="L963">
        <f>IFERROR(VLOOKUP($A963,SPY_main!H:I,2,FALSE),L962)</f>
        <v>53.68</v>
      </c>
      <c r="M963">
        <f t="shared" si="105"/>
        <v>61.631500000000003</v>
      </c>
      <c r="N963">
        <f t="shared" si="106"/>
        <v>61.305599999999998</v>
      </c>
      <c r="O963">
        <f t="shared" si="107"/>
        <v>56.1252</v>
      </c>
      <c r="P963">
        <f t="shared" si="108"/>
        <v>50.545099999999998</v>
      </c>
      <c r="Q963">
        <f t="shared" si="109"/>
        <v>45.2483</v>
      </c>
      <c r="R963">
        <f t="shared" si="110"/>
        <v>40.824800000000003</v>
      </c>
      <c r="S963">
        <f t="shared" si="111"/>
        <v>40.4056</v>
      </c>
      <c r="T963">
        <f>IFERROR(VLOOKUP($A963,TY_main!A:B,2,FALSE),T962)</f>
        <v>83.65625</v>
      </c>
    </row>
    <row r="964" spans="1:20" x14ac:dyDescent="0.25">
      <c r="A964" s="2">
        <f>SPY_IVOL!A964</f>
        <v>39756</v>
      </c>
      <c r="B964">
        <f>SPY_IVOL!B964</f>
        <v>50.595599999999997</v>
      </c>
      <c r="C964">
        <f>SPY_IVOL!C964</f>
        <v>50.595599999999997</v>
      </c>
      <c r="D964">
        <f>SPY_IVOL!D964</f>
        <v>46.889099999999999</v>
      </c>
      <c r="E964">
        <f>SPY_IVOL!E964</f>
        <v>42.801000000000002</v>
      </c>
      <c r="F964">
        <f>SPY_IVOL!F964</f>
        <v>38.8688</v>
      </c>
      <c r="G964">
        <f>SPY_IVOL!G964</f>
        <v>35.245699999999999</v>
      </c>
      <c r="H964">
        <f>SPY_IVOL!H964</f>
        <v>35.245699999999999</v>
      </c>
      <c r="I964">
        <f>VLOOKUP($A964,SPY_main!$A:$C,2,FALSE)</f>
        <v>100.41</v>
      </c>
      <c r="J964">
        <f>IFERROR(VLOOKUP($A964,SPY_main!$A:$C,3,FALSE),J963)</f>
        <v>2.7524000000000002</v>
      </c>
      <c r="K964">
        <f>IFERROR(VLOOKUP($A964,SPY_main!$E:$F,2,FALSE),K963)</f>
        <v>2.7062499999999998</v>
      </c>
      <c r="L964">
        <f>IFERROR(VLOOKUP($A964,SPY_main!H:I,2,FALSE),L963)</f>
        <v>47.73</v>
      </c>
      <c r="M964">
        <f t="shared" si="105"/>
        <v>56.754100000000001</v>
      </c>
      <c r="N964">
        <f t="shared" si="106"/>
        <v>56.754100000000001</v>
      </c>
      <c r="O964">
        <f t="shared" si="107"/>
        <v>51.593499999999999</v>
      </c>
      <c r="P964">
        <f t="shared" si="108"/>
        <v>46.021999999999998</v>
      </c>
      <c r="Q964">
        <f t="shared" si="109"/>
        <v>40.9527</v>
      </c>
      <c r="R964">
        <f t="shared" si="110"/>
        <v>36.955599999999997</v>
      </c>
      <c r="S964">
        <f t="shared" si="111"/>
        <v>36.630400000000002</v>
      </c>
      <c r="T964">
        <f>IFERROR(VLOOKUP($A964,TY_main!A:B,2,FALSE),T963)</f>
        <v>84.640625</v>
      </c>
    </row>
    <row r="965" spans="1:20" x14ac:dyDescent="0.25">
      <c r="A965" s="2">
        <f>SPY_IVOL!A965</f>
        <v>39757</v>
      </c>
      <c r="B965">
        <f>SPY_IVOL!B965</f>
        <v>52.275500000000001</v>
      </c>
      <c r="C965">
        <f>SPY_IVOL!C965</f>
        <v>52.275500000000001</v>
      </c>
      <c r="D965">
        <f>SPY_IVOL!D965</f>
        <v>48.423699999999997</v>
      </c>
      <c r="E965">
        <f>SPY_IVOL!E965</f>
        <v>44.400599999999997</v>
      </c>
      <c r="F965">
        <f>SPY_IVOL!F965</f>
        <v>40.470599999999997</v>
      </c>
      <c r="G965">
        <f>SPY_IVOL!G965</f>
        <v>36.730200000000004</v>
      </c>
      <c r="H965">
        <f>SPY_IVOL!H965</f>
        <v>36.730200000000004</v>
      </c>
      <c r="I965">
        <f>VLOOKUP($A965,SPY_main!$A:$C,2,FALSE)</f>
        <v>96.19</v>
      </c>
      <c r="J965">
        <f>IFERROR(VLOOKUP($A965,SPY_main!$A:$C,3,FALSE),J964)</f>
        <v>2.8731</v>
      </c>
      <c r="K965">
        <f>IFERROR(VLOOKUP($A965,SPY_main!$E:$F,2,FALSE),K964)</f>
        <v>2.5062500000000001</v>
      </c>
      <c r="L965">
        <f>IFERROR(VLOOKUP($A965,SPY_main!H:I,2,FALSE),L964)</f>
        <v>54.56</v>
      </c>
      <c r="M965">
        <f t="shared" si="105"/>
        <v>58.2926</v>
      </c>
      <c r="N965">
        <f t="shared" si="106"/>
        <v>58.098100000000002</v>
      </c>
      <c r="O965">
        <f t="shared" si="107"/>
        <v>53.134300000000003</v>
      </c>
      <c r="P965">
        <f t="shared" si="108"/>
        <v>47.805799999999998</v>
      </c>
      <c r="Q965">
        <f t="shared" si="109"/>
        <v>42.853700000000003</v>
      </c>
      <c r="R965">
        <f t="shared" si="110"/>
        <v>38.869500000000002</v>
      </c>
      <c r="S965">
        <f t="shared" si="111"/>
        <v>38.524299999999997</v>
      </c>
      <c r="T965">
        <f>IFERROR(VLOOKUP($A965,TY_main!A:B,2,FALSE),T964)</f>
        <v>84.875</v>
      </c>
    </row>
    <row r="966" spans="1:20" x14ac:dyDescent="0.25">
      <c r="A966" s="2">
        <f>SPY_IVOL!A966</f>
        <v>39758</v>
      </c>
      <c r="B966">
        <f>SPY_IVOL!B966</f>
        <v>62.110999999999997</v>
      </c>
      <c r="C966">
        <f>SPY_IVOL!C966</f>
        <v>61.572400000000002</v>
      </c>
      <c r="D966">
        <f>SPY_IVOL!D966</f>
        <v>57.352899999999998</v>
      </c>
      <c r="E966">
        <f>SPY_IVOL!E966</f>
        <v>53.300600000000003</v>
      </c>
      <c r="F966">
        <f>SPY_IVOL!F966</f>
        <v>49.387099999999997</v>
      </c>
      <c r="G966">
        <f>SPY_IVOL!G966</f>
        <v>45.668199999999999</v>
      </c>
      <c r="H966">
        <f>SPY_IVOL!H966</f>
        <v>45.511400000000002</v>
      </c>
      <c r="I966">
        <f>VLOOKUP($A966,SPY_main!$A:$C,2,FALSE)</f>
        <v>90.86</v>
      </c>
      <c r="J966">
        <f>IFERROR(VLOOKUP($A966,SPY_main!$A:$C,3,FALSE),J965)</f>
        <v>3.0417000000000001</v>
      </c>
      <c r="K966">
        <f>IFERROR(VLOOKUP($A966,SPY_main!$E:$F,2,FALSE),K965)</f>
        <v>2.3875000000000002</v>
      </c>
      <c r="L966">
        <f>IFERROR(VLOOKUP($A966,SPY_main!H:I,2,FALSE),L965)</f>
        <v>63.68</v>
      </c>
      <c r="M966">
        <f t="shared" si="105"/>
        <v>71.558400000000006</v>
      </c>
      <c r="N966">
        <f t="shared" si="106"/>
        <v>70.665499999999994</v>
      </c>
      <c r="O966">
        <f t="shared" si="107"/>
        <v>65.451300000000003</v>
      </c>
      <c r="P966">
        <f t="shared" si="108"/>
        <v>60.190199999999997</v>
      </c>
      <c r="Q966">
        <f t="shared" si="109"/>
        <v>55.184600000000003</v>
      </c>
      <c r="R966">
        <f t="shared" si="110"/>
        <v>50.811100000000003</v>
      </c>
      <c r="S966">
        <f t="shared" si="111"/>
        <v>50.3767</v>
      </c>
      <c r="T966">
        <f>IFERROR(VLOOKUP($A966,TY_main!A:B,2,FALSE),T965)</f>
        <v>84.875</v>
      </c>
    </row>
    <row r="967" spans="1:20" x14ac:dyDescent="0.25">
      <c r="A967" s="2">
        <f>SPY_IVOL!A967</f>
        <v>39759</v>
      </c>
      <c r="B967">
        <f>SPY_IVOL!B967</f>
        <v>59.087299999999999</v>
      </c>
      <c r="C967">
        <f>SPY_IVOL!C967</f>
        <v>58.935000000000002</v>
      </c>
      <c r="D967">
        <f>SPY_IVOL!D967</f>
        <v>54.717799999999997</v>
      </c>
      <c r="E967">
        <f>SPY_IVOL!E967</f>
        <v>50.660200000000003</v>
      </c>
      <c r="F967">
        <f>SPY_IVOL!F967</f>
        <v>46.744399999999999</v>
      </c>
      <c r="G967">
        <f>SPY_IVOL!G967</f>
        <v>43.041499999999999</v>
      </c>
      <c r="H967">
        <f>SPY_IVOL!H967</f>
        <v>42.660499999999999</v>
      </c>
      <c r="I967">
        <f>VLOOKUP($A967,SPY_main!$A:$C,2,FALSE)</f>
        <v>93.86</v>
      </c>
      <c r="J967">
        <f>IFERROR(VLOOKUP($A967,SPY_main!$A:$C,3,FALSE),J966)</f>
        <v>2.9445000000000001</v>
      </c>
      <c r="K967">
        <f>IFERROR(VLOOKUP($A967,SPY_main!$E:$F,2,FALSE),K966)</f>
        <v>2.29</v>
      </c>
      <c r="L967">
        <f>IFERROR(VLOOKUP($A967,SPY_main!H:I,2,FALSE),L966)</f>
        <v>56.1</v>
      </c>
      <c r="M967">
        <f t="shared" si="105"/>
        <v>65.861000000000004</v>
      </c>
      <c r="N967">
        <f t="shared" si="106"/>
        <v>65.311599999999999</v>
      </c>
      <c r="O967">
        <f t="shared" si="107"/>
        <v>60.255299999999998</v>
      </c>
      <c r="P967">
        <f t="shared" si="108"/>
        <v>55.060499999999998</v>
      </c>
      <c r="Q967">
        <f t="shared" si="109"/>
        <v>50.2331</v>
      </c>
      <c r="R967">
        <f t="shared" si="110"/>
        <v>45.9604</v>
      </c>
      <c r="S967">
        <f t="shared" si="111"/>
        <v>45.513100000000001</v>
      </c>
      <c r="T967">
        <f>IFERROR(VLOOKUP($A967,TY_main!A:B,2,FALSE),T966)</f>
        <v>84.59375</v>
      </c>
    </row>
    <row r="968" spans="1:20" x14ac:dyDescent="0.25">
      <c r="A968" s="2">
        <f>SPY_IVOL!A968</f>
        <v>39762</v>
      </c>
      <c r="B968">
        <f>SPY_IVOL!B968</f>
        <v>61.560600000000001</v>
      </c>
      <c r="C968">
        <f>SPY_IVOL!C968</f>
        <v>61.082799999999999</v>
      </c>
      <c r="D968">
        <f>SPY_IVOL!D968</f>
        <v>56.7789</v>
      </c>
      <c r="E968">
        <f>SPY_IVOL!E968</f>
        <v>52.643799999999999</v>
      </c>
      <c r="F968">
        <f>SPY_IVOL!F968</f>
        <v>48.636699999999998</v>
      </c>
      <c r="G968">
        <f>SPY_IVOL!G968</f>
        <v>44.872999999999998</v>
      </c>
      <c r="H968">
        <f>SPY_IVOL!H968</f>
        <v>44.574300000000001</v>
      </c>
      <c r="I968">
        <f>VLOOKUP($A968,SPY_main!$A:$C,2,FALSE)</f>
        <v>92.63</v>
      </c>
      <c r="J968">
        <f>IFERROR(VLOOKUP($A968,SPY_main!$A:$C,3,FALSE),J967)</f>
        <v>2.9836</v>
      </c>
      <c r="K968">
        <f>IFERROR(VLOOKUP($A968,SPY_main!$E:$F,2,FALSE),K967)</f>
        <v>2.2349999999999999</v>
      </c>
      <c r="L968">
        <f>IFERROR(VLOOKUP($A968,SPY_main!H:I,2,FALSE),L967)</f>
        <v>59.98</v>
      </c>
      <c r="M968">
        <f t="shared" si="105"/>
        <v>72.341899999999995</v>
      </c>
      <c r="N968">
        <f t="shared" si="106"/>
        <v>71.434899999999999</v>
      </c>
      <c r="O968">
        <f t="shared" si="107"/>
        <v>65.763400000000004</v>
      </c>
      <c r="P968">
        <f t="shared" si="108"/>
        <v>60.009399999999999</v>
      </c>
      <c r="Q968">
        <f t="shared" si="109"/>
        <v>54.607100000000003</v>
      </c>
      <c r="R968">
        <f t="shared" si="110"/>
        <v>49.942799999999998</v>
      </c>
      <c r="S968">
        <f t="shared" si="111"/>
        <v>49.481000000000002</v>
      </c>
      <c r="T968">
        <f>IFERROR(VLOOKUP($A968,TY_main!A:B,2,FALSE),T967)</f>
        <v>84.9375</v>
      </c>
    </row>
    <row r="969" spans="1:20" x14ac:dyDescent="0.25">
      <c r="A969" s="2">
        <f>SPY_IVOL!A969</f>
        <v>39763</v>
      </c>
      <c r="B969">
        <f>SPY_IVOL!B969</f>
        <v>62.506599999999999</v>
      </c>
      <c r="C969">
        <f>SPY_IVOL!C969</f>
        <v>62.301099999999998</v>
      </c>
      <c r="D969">
        <f>SPY_IVOL!D969</f>
        <v>57.99</v>
      </c>
      <c r="E969">
        <f>SPY_IVOL!E969</f>
        <v>53.816299999999998</v>
      </c>
      <c r="F969">
        <f>SPY_IVOL!F969</f>
        <v>49.770400000000002</v>
      </c>
      <c r="G969">
        <f>SPY_IVOL!G969</f>
        <v>45.885199999999998</v>
      </c>
      <c r="H969">
        <f>SPY_IVOL!H969</f>
        <v>45.193300000000001</v>
      </c>
      <c r="I969">
        <f>VLOOKUP($A969,SPY_main!$A:$C,2,FALSE)</f>
        <v>89.77</v>
      </c>
      <c r="J969">
        <f>IFERROR(VLOOKUP($A969,SPY_main!$A:$C,3,FALSE),J968)</f>
        <v>3.0785999999999998</v>
      </c>
      <c r="K969">
        <f>IFERROR(VLOOKUP($A969,SPY_main!$E:$F,2,FALSE),K968)</f>
        <v>2.1749999999999998</v>
      </c>
      <c r="L969">
        <f>IFERROR(VLOOKUP($A969,SPY_main!H:I,2,FALSE),L968)</f>
        <v>61.44</v>
      </c>
      <c r="M969">
        <f t="shared" si="105"/>
        <v>72.849400000000003</v>
      </c>
      <c r="N969">
        <f t="shared" si="106"/>
        <v>72.210499999999996</v>
      </c>
      <c r="O969">
        <f t="shared" si="107"/>
        <v>66.808999999999997</v>
      </c>
      <c r="P969">
        <f t="shared" si="108"/>
        <v>61.312800000000003</v>
      </c>
      <c r="Q969">
        <f t="shared" si="109"/>
        <v>56.269799999999996</v>
      </c>
      <c r="R969">
        <f t="shared" si="110"/>
        <v>51.793799999999997</v>
      </c>
      <c r="S969">
        <f t="shared" si="111"/>
        <v>51.106099999999998</v>
      </c>
      <c r="T969">
        <f>IFERROR(VLOOKUP($A969,TY_main!A:B,2,FALSE),T968)</f>
        <v>85.28125</v>
      </c>
    </row>
    <row r="970" spans="1:20" x14ac:dyDescent="0.25">
      <c r="A970" s="2">
        <f>SPY_IVOL!A970</f>
        <v>39764</v>
      </c>
      <c r="B970">
        <f>SPY_IVOL!B970</f>
        <v>67.196899999999999</v>
      </c>
      <c r="C970">
        <f>SPY_IVOL!C970</f>
        <v>66.415300000000002</v>
      </c>
      <c r="D970">
        <f>SPY_IVOL!D970</f>
        <v>62.3125</v>
      </c>
      <c r="E970">
        <f>SPY_IVOL!E970</f>
        <v>58.327500000000001</v>
      </c>
      <c r="F970">
        <f>SPY_IVOL!F970</f>
        <v>54.451000000000001</v>
      </c>
      <c r="G970">
        <f>SPY_IVOL!G970</f>
        <v>50.742199999999997</v>
      </c>
      <c r="H970">
        <f>SPY_IVOL!H970</f>
        <v>49.900500000000001</v>
      </c>
      <c r="I970">
        <f>VLOOKUP($A970,SPY_main!$A:$C,2,FALSE)</f>
        <v>85.82</v>
      </c>
      <c r="J970">
        <f>IFERROR(VLOOKUP($A970,SPY_main!$A:$C,3,FALSE),J969)</f>
        <v>3.2202999999999999</v>
      </c>
      <c r="K970">
        <f>IFERROR(VLOOKUP($A970,SPY_main!$E:$F,2,FALSE),K969)</f>
        <v>2.1324999999999998</v>
      </c>
      <c r="L970">
        <f>IFERROR(VLOOKUP($A970,SPY_main!H:I,2,FALSE),L969)</f>
        <v>66.459999999999994</v>
      </c>
      <c r="M970">
        <f t="shared" si="105"/>
        <v>78.634299999999996</v>
      </c>
      <c r="N970">
        <f t="shared" si="106"/>
        <v>77.528000000000006</v>
      </c>
      <c r="O970">
        <f t="shared" si="107"/>
        <v>72.352500000000006</v>
      </c>
      <c r="P970">
        <f t="shared" si="108"/>
        <v>67.279899999999998</v>
      </c>
      <c r="Q970">
        <f t="shared" si="109"/>
        <v>62.544899999999998</v>
      </c>
      <c r="R970">
        <f t="shared" si="110"/>
        <v>58.225700000000003</v>
      </c>
      <c r="S970">
        <f t="shared" si="111"/>
        <v>57.377499999999998</v>
      </c>
      <c r="T970">
        <f>IFERROR(VLOOKUP($A970,TY_main!A:B,2,FALSE),T969)</f>
        <v>85.765625</v>
      </c>
    </row>
    <row r="971" spans="1:20" x14ac:dyDescent="0.25">
      <c r="A971" s="2">
        <f>SPY_IVOL!A971</f>
        <v>39765</v>
      </c>
      <c r="B971">
        <f>SPY_IVOL!B971</f>
        <v>60.188000000000002</v>
      </c>
      <c r="C971">
        <f>SPY_IVOL!C971</f>
        <v>60.076300000000003</v>
      </c>
      <c r="D971">
        <f>SPY_IVOL!D971</f>
        <v>56.1374</v>
      </c>
      <c r="E971">
        <f>SPY_IVOL!E971</f>
        <v>52.242600000000003</v>
      </c>
      <c r="F971">
        <f>SPY_IVOL!F971</f>
        <v>48.524500000000003</v>
      </c>
      <c r="G971">
        <f>SPY_IVOL!G971</f>
        <v>45.055199999999999</v>
      </c>
      <c r="H971">
        <f>SPY_IVOL!H971</f>
        <v>44.34</v>
      </c>
      <c r="I971">
        <f>VLOOKUP($A971,SPY_main!$A:$C,2,FALSE)</f>
        <v>91.17</v>
      </c>
      <c r="J971">
        <f>IFERROR(VLOOKUP($A971,SPY_main!$A:$C,3,FALSE),J970)</f>
        <v>3.0312999999999999</v>
      </c>
      <c r="K971">
        <f>IFERROR(VLOOKUP($A971,SPY_main!$E:$F,2,FALSE),K970)</f>
        <v>2.1487500000000002</v>
      </c>
      <c r="L971">
        <f>IFERROR(VLOOKUP($A971,SPY_main!H:I,2,FALSE),L970)</f>
        <v>59.83</v>
      </c>
      <c r="M971">
        <f t="shared" si="105"/>
        <v>72.827699999999993</v>
      </c>
      <c r="N971">
        <f t="shared" si="106"/>
        <v>72.396500000000003</v>
      </c>
      <c r="O971">
        <f t="shared" si="107"/>
        <v>66.862700000000004</v>
      </c>
      <c r="P971">
        <f t="shared" si="108"/>
        <v>61.685499999999998</v>
      </c>
      <c r="Q971">
        <f t="shared" si="109"/>
        <v>57.482999999999997</v>
      </c>
      <c r="R971">
        <f t="shared" si="110"/>
        <v>54.153199999999998</v>
      </c>
      <c r="S971">
        <f t="shared" si="111"/>
        <v>53.621200000000002</v>
      </c>
      <c r="T971">
        <f>IFERROR(VLOOKUP($A971,TY_main!A:B,2,FALSE),T970)</f>
        <v>85.578125</v>
      </c>
    </row>
    <row r="972" spans="1:20" x14ac:dyDescent="0.25">
      <c r="A972" s="2">
        <f>SPY_IVOL!A972</f>
        <v>39766</v>
      </c>
      <c r="B972">
        <f>SPY_IVOL!B972</f>
        <v>67.814800000000005</v>
      </c>
      <c r="C972">
        <f>SPY_IVOL!C972</f>
        <v>67.051000000000002</v>
      </c>
      <c r="D972">
        <f>SPY_IVOL!D972</f>
        <v>63.282800000000002</v>
      </c>
      <c r="E972">
        <f>SPY_IVOL!E972</f>
        <v>59.69</v>
      </c>
      <c r="F972">
        <f>SPY_IVOL!F972</f>
        <v>56.2575</v>
      </c>
      <c r="G972">
        <f>SPY_IVOL!G972</f>
        <v>53.061599999999999</v>
      </c>
      <c r="H972">
        <f>SPY_IVOL!H972</f>
        <v>52.3566</v>
      </c>
      <c r="I972">
        <f>VLOOKUP($A972,SPY_main!$A:$C,2,FALSE)</f>
        <v>86.62</v>
      </c>
      <c r="J972">
        <f>IFERROR(VLOOKUP($A972,SPY_main!$A:$C,3,FALSE),J971)</f>
        <v>3.1905999999999999</v>
      </c>
      <c r="K972">
        <f>IFERROR(VLOOKUP($A972,SPY_main!$E:$F,2,FALSE),K971)</f>
        <v>2.2362500000000001</v>
      </c>
      <c r="L972">
        <f>IFERROR(VLOOKUP($A972,SPY_main!H:I,2,FALSE),L971)</f>
        <v>66.31</v>
      </c>
      <c r="M972">
        <f t="shared" si="105"/>
        <v>81.048500000000004</v>
      </c>
      <c r="N972">
        <f t="shared" si="106"/>
        <v>79.806600000000003</v>
      </c>
      <c r="O972">
        <f t="shared" si="107"/>
        <v>74.655600000000007</v>
      </c>
      <c r="P972">
        <f t="shared" si="108"/>
        <v>70.3232</v>
      </c>
      <c r="Q972">
        <f t="shared" si="109"/>
        <v>66.786199999999994</v>
      </c>
      <c r="R972">
        <f t="shared" si="110"/>
        <v>63.673000000000002</v>
      </c>
      <c r="S972">
        <f t="shared" si="111"/>
        <v>63.084200000000003</v>
      </c>
      <c r="T972">
        <f>IFERROR(VLOOKUP($A972,TY_main!A:B,2,FALSE),T971)</f>
        <v>85.953125</v>
      </c>
    </row>
    <row r="973" spans="1:20" x14ac:dyDescent="0.25">
      <c r="A973" s="2">
        <f>SPY_IVOL!A973</f>
        <v>39769</v>
      </c>
      <c r="B973">
        <f>SPY_IVOL!B973</f>
        <v>70.766599999999997</v>
      </c>
      <c r="C973">
        <f>SPY_IVOL!C973</f>
        <v>69.676900000000003</v>
      </c>
      <c r="D973">
        <f>SPY_IVOL!D973</f>
        <v>65.8005</v>
      </c>
      <c r="E973">
        <f>SPY_IVOL!E973</f>
        <v>62.043599999999998</v>
      </c>
      <c r="F973">
        <f>SPY_IVOL!F973</f>
        <v>58.383800000000001</v>
      </c>
      <c r="G973">
        <f>SPY_IVOL!G973</f>
        <v>54.934899999999999</v>
      </c>
      <c r="H973">
        <f>SPY_IVOL!H973</f>
        <v>54.456800000000001</v>
      </c>
      <c r="I973">
        <f>VLOOKUP($A973,SPY_main!$A:$C,2,FALSE)</f>
        <v>85.47</v>
      </c>
      <c r="J973">
        <f>IFERROR(VLOOKUP($A973,SPY_main!$A:$C,3,FALSE),J972)</f>
        <v>3.2334999999999998</v>
      </c>
      <c r="K973">
        <f>IFERROR(VLOOKUP($A973,SPY_main!$E:$F,2,FALSE),K972)</f>
        <v>2.23875</v>
      </c>
      <c r="L973">
        <f>IFERROR(VLOOKUP($A973,SPY_main!H:I,2,FALSE),L972)</f>
        <v>69.150000000000006</v>
      </c>
      <c r="M973">
        <f t="shared" si="105"/>
        <v>98.862300000000005</v>
      </c>
      <c r="N973">
        <f t="shared" si="106"/>
        <v>97.275899999999993</v>
      </c>
      <c r="O973">
        <f t="shared" si="107"/>
        <v>91.748400000000004</v>
      </c>
      <c r="P973">
        <f t="shared" si="108"/>
        <v>86.648799999999994</v>
      </c>
      <c r="Q973">
        <f t="shared" si="109"/>
        <v>82.069199999999995</v>
      </c>
      <c r="R973">
        <f t="shared" si="110"/>
        <v>78.059700000000007</v>
      </c>
      <c r="S973">
        <f t="shared" si="111"/>
        <v>77.657899999999998</v>
      </c>
      <c r="T973">
        <f>IFERROR(VLOOKUP($A973,TY_main!A:B,2,FALSE),T972)</f>
        <v>86.34375</v>
      </c>
    </row>
    <row r="974" spans="1:20" x14ac:dyDescent="0.25">
      <c r="A974" s="2">
        <f>SPY_IVOL!A974</f>
        <v>39770</v>
      </c>
      <c r="B974">
        <f>SPY_IVOL!B974</f>
        <v>70.383799999999994</v>
      </c>
      <c r="C974">
        <f>SPY_IVOL!C974</f>
        <v>70.111400000000003</v>
      </c>
      <c r="D974">
        <f>SPY_IVOL!D974</f>
        <v>66.067800000000005</v>
      </c>
      <c r="E974">
        <f>SPY_IVOL!E974</f>
        <v>62.240400000000001</v>
      </c>
      <c r="F974">
        <f>SPY_IVOL!F974</f>
        <v>58.630200000000002</v>
      </c>
      <c r="G974">
        <f>SPY_IVOL!G974</f>
        <v>55.273200000000003</v>
      </c>
      <c r="H974">
        <f>SPY_IVOL!H974</f>
        <v>54.260399999999997</v>
      </c>
      <c r="I974">
        <f>VLOOKUP($A974,SPY_main!$A:$C,2,FALSE)</f>
        <v>87.08</v>
      </c>
      <c r="J974">
        <f>IFERROR(VLOOKUP($A974,SPY_main!$A:$C,3,FALSE),J973)</f>
        <v>3.1737000000000002</v>
      </c>
      <c r="K974">
        <f>IFERROR(VLOOKUP($A974,SPY_main!$E:$F,2,FALSE),K973)</f>
        <v>2.2174999999999998</v>
      </c>
      <c r="L974">
        <f>IFERROR(VLOOKUP($A974,SPY_main!H:I,2,FALSE),L973)</f>
        <v>67.64</v>
      </c>
      <c r="M974">
        <f t="shared" si="105"/>
        <v>94.750500000000002</v>
      </c>
      <c r="N974">
        <f t="shared" si="106"/>
        <v>93.852599999999995</v>
      </c>
      <c r="O974">
        <f t="shared" si="107"/>
        <v>87.469700000000003</v>
      </c>
      <c r="P974">
        <f t="shared" si="108"/>
        <v>81.881900000000002</v>
      </c>
      <c r="Q974">
        <f t="shared" si="109"/>
        <v>77.773200000000003</v>
      </c>
      <c r="R974">
        <f t="shared" si="110"/>
        <v>75.450400000000002</v>
      </c>
      <c r="S974">
        <f t="shared" si="111"/>
        <v>75.172499999999999</v>
      </c>
      <c r="T974">
        <f>IFERROR(VLOOKUP($A974,TY_main!A:B,2,FALSE),T973)</f>
        <v>87.09375</v>
      </c>
    </row>
    <row r="975" spans="1:20" x14ac:dyDescent="0.25">
      <c r="A975" s="2">
        <f>SPY_IVOL!A975</f>
        <v>39771</v>
      </c>
      <c r="B975">
        <f>SPY_IVOL!B975</f>
        <v>75.1494</v>
      </c>
      <c r="C975">
        <f>SPY_IVOL!C975</f>
        <v>73.872600000000006</v>
      </c>
      <c r="D975">
        <f>SPY_IVOL!D975</f>
        <v>70.037700000000001</v>
      </c>
      <c r="E975">
        <f>SPY_IVOL!E975</f>
        <v>66.384699999999995</v>
      </c>
      <c r="F975">
        <f>SPY_IVOL!F975</f>
        <v>62.903799999999997</v>
      </c>
      <c r="G975">
        <f>SPY_IVOL!G975</f>
        <v>59.677199999999999</v>
      </c>
      <c r="H975">
        <f>SPY_IVOL!H975</f>
        <v>58.9116</v>
      </c>
      <c r="I975">
        <f>VLOOKUP($A975,SPY_main!$A:$C,2,FALSE)</f>
        <v>81.5</v>
      </c>
      <c r="J975">
        <f>IFERROR(VLOOKUP($A975,SPY_main!$A:$C,3,FALSE),J974)</f>
        <v>3.391</v>
      </c>
      <c r="K975">
        <f>IFERROR(VLOOKUP($A975,SPY_main!$E:$F,2,FALSE),K974)</f>
        <v>2.1724999999999999</v>
      </c>
      <c r="L975">
        <f>IFERROR(VLOOKUP($A975,SPY_main!H:I,2,FALSE),L974)</f>
        <v>74.260000000000005</v>
      </c>
      <c r="M975">
        <f t="shared" si="105"/>
        <v>114.7282</v>
      </c>
      <c r="N975">
        <f t="shared" si="106"/>
        <v>111.0373</v>
      </c>
      <c r="O975">
        <f t="shared" si="107"/>
        <v>101.0758</v>
      </c>
      <c r="P975">
        <f t="shared" si="108"/>
        <v>93.750399999999999</v>
      </c>
      <c r="Q975">
        <f t="shared" si="109"/>
        <v>89.723200000000006</v>
      </c>
      <c r="R975">
        <f t="shared" si="110"/>
        <v>88.974199999999996</v>
      </c>
      <c r="S975">
        <f t="shared" si="111"/>
        <v>89.194999999999993</v>
      </c>
      <c r="T975">
        <f>IFERROR(VLOOKUP($A975,TY_main!A:B,2,FALSE),T974)</f>
        <v>87.671875</v>
      </c>
    </row>
    <row r="976" spans="1:20" x14ac:dyDescent="0.25">
      <c r="A976" s="2">
        <f>SPY_IVOL!A976</f>
        <v>39772</v>
      </c>
      <c r="B976">
        <f>SPY_IVOL!B976</f>
        <v>81.292199999999994</v>
      </c>
      <c r="C976">
        <f>SPY_IVOL!C976</f>
        <v>79.238200000000006</v>
      </c>
      <c r="D976">
        <f>SPY_IVOL!D976</f>
        <v>75.4923</v>
      </c>
      <c r="E976">
        <f>SPY_IVOL!E976</f>
        <v>71.956299999999999</v>
      </c>
      <c r="F976">
        <f>SPY_IVOL!F976</f>
        <v>68.608500000000006</v>
      </c>
      <c r="G976">
        <f>SPY_IVOL!G976</f>
        <v>65.4923</v>
      </c>
      <c r="H976">
        <f>SPY_IVOL!H976</f>
        <v>64.577299999999994</v>
      </c>
      <c r="I976">
        <f>VLOOKUP($A976,SPY_main!$A:$C,2,FALSE)</f>
        <v>75.45</v>
      </c>
      <c r="J976">
        <f>IFERROR(VLOOKUP($A976,SPY_main!$A:$C,3,FALSE),J975)</f>
        <v>3.6629</v>
      </c>
      <c r="K976">
        <f>IFERROR(VLOOKUP($A976,SPY_main!$E:$F,2,FALSE),K975)</f>
        <v>2.15313</v>
      </c>
      <c r="L976">
        <f>IFERROR(VLOOKUP($A976,SPY_main!H:I,2,FALSE),L975)</f>
        <v>80.86</v>
      </c>
      <c r="M976">
        <f t="shared" si="105"/>
        <v>149.7681</v>
      </c>
      <c r="N976">
        <f t="shared" si="106"/>
        <v>136.57980000000001</v>
      </c>
      <c r="O976">
        <f t="shared" si="107"/>
        <v>117.5194</v>
      </c>
      <c r="P976">
        <f t="shared" si="108"/>
        <v>107.23609999999999</v>
      </c>
      <c r="Q976">
        <f t="shared" si="109"/>
        <v>105.77549999999999</v>
      </c>
      <c r="R976">
        <f t="shared" si="110"/>
        <v>111.1564</v>
      </c>
      <c r="S976">
        <f t="shared" si="111"/>
        <v>113.6858</v>
      </c>
      <c r="T976">
        <f>IFERROR(VLOOKUP($A976,TY_main!A:B,2,FALSE),T975)</f>
        <v>88.75</v>
      </c>
    </row>
    <row r="977" spans="1:20" x14ac:dyDescent="0.25">
      <c r="A977" s="2">
        <f>SPY_IVOL!A977</f>
        <v>39773</v>
      </c>
      <c r="B977">
        <f>SPY_IVOL!B977</f>
        <v>74.515500000000003</v>
      </c>
      <c r="C977">
        <f>SPY_IVOL!C977</f>
        <v>73.062899999999999</v>
      </c>
      <c r="D977">
        <f>SPY_IVOL!D977</f>
        <v>69.594800000000006</v>
      </c>
      <c r="E977">
        <f>SPY_IVOL!E977</f>
        <v>66.285700000000006</v>
      </c>
      <c r="F977">
        <f>SPY_IVOL!F977</f>
        <v>63.116399999999999</v>
      </c>
      <c r="G977">
        <f>SPY_IVOL!G977</f>
        <v>60.082099999999997</v>
      </c>
      <c r="H977">
        <f>SPY_IVOL!H977</f>
        <v>58.980499999999999</v>
      </c>
      <c r="I977">
        <f>VLOOKUP($A977,SPY_main!$A:$C,2,FALSE)</f>
        <v>79.52</v>
      </c>
      <c r="J977">
        <f>IFERROR(VLOOKUP($A977,SPY_main!$A:$C,3,FALSE),J976)</f>
        <v>3.6183999999999998</v>
      </c>
      <c r="K977">
        <f>IFERROR(VLOOKUP($A977,SPY_main!$E:$F,2,FALSE),K976)</f>
        <v>2.1575000000000002</v>
      </c>
      <c r="L977">
        <f>IFERROR(VLOOKUP($A977,SPY_main!H:I,2,FALSE),L976)</f>
        <v>72.67</v>
      </c>
      <c r="M977">
        <f t="shared" si="105"/>
        <v>76.995199999999997</v>
      </c>
      <c r="N977">
        <f t="shared" si="106"/>
        <v>75.350200000000001</v>
      </c>
      <c r="O977">
        <f t="shared" si="107"/>
        <v>71.512600000000006</v>
      </c>
      <c r="P977">
        <f t="shared" si="108"/>
        <v>67.974699999999999</v>
      </c>
      <c r="Q977">
        <f t="shared" si="109"/>
        <v>64.671899999999994</v>
      </c>
      <c r="R977">
        <f t="shared" si="110"/>
        <v>61.5824</v>
      </c>
      <c r="S977">
        <f t="shared" si="111"/>
        <v>60.477200000000003</v>
      </c>
      <c r="T977">
        <f>IFERROR(VLOOKUP($A977,TY_main!A:B,2,FALSE),T976)</f>
        <v>88.578125</v>
      </c>
    </row>
    <row r="978" spans="1:20" x14ac:dyDescent="0.25">
      <c r="A978" s="2">
        <f>SPY_IVOL!A978</f>
        <v>39776</v>
      </c>
      <c r="B978">
        <f>SPY_IVOL!B978</f>
        <v>67.735299999999995</v>
      </c>
      <c r="C978">
        <f>SPY_IVOL!C978</f>
        <v>67.035600000000002</v>
      </c>
      <c r="D978">
        <f>SPY_IVOL!D978</f>
        <v>63.812600000000003</v>
      </c>
      <c r="E978">
        <f>SPY_IVOL!E978</f>
        <v>60.580599999999997</v>
      </c>
      <c r="F978">
        <f>SPY_IVOL!F978</f>
        <v>57.3461</v>
      </c>
      <c r="G978">
        <f>SPY_IVOL!G978</f>
        <v>54.155799999999999</v>
      </c>
      <c r="H978">
        <f>SPY_IVOL!H978</f>
        <v>53.189700000000002</v>
      </c>
      <c r="I978">
        <f>VLOOKUP($A978,SPY_main!$A:$C,2,FALSE)</f>
        <v>85.03</v>
      </c>
      <c r="J978">
        <f>IFERROR(VLOOKUP($A978,SPY_main!$A:$C,3,FALSE),J977)</f>
        <v>3.3839000000000001</v>
      </c>
      <c r="K978">
        <f>IFERROR(VLOOKUP($A978,SPY_main!$E:$F,2,FALSE),K977)</f>
        <v>2.1687500000000002</v>
      </c>
      <c r="L978">
        <f>IFERROR(VLOOKUP($A978,SPY_main!H:I,2,FALSE),L977)</f>
        <v>64.7</v>
      </c>
      <c r="M978">
        <f t="shared" si="105"/>
        <v>68.334400000000002</v>
      </c>
      <c r="N978">
        <f t="shared" si="106"/>
        <v>67.464200000000005</v>
      </c>
      <c r="O978">
        <f t="shared" si="107"/>
        <v>63.576700000000002</v>
      </c>
      <c r="P978">
        <f t="shared" si="108"/>
        <v>59.8688</v>
      </c>
      <c r="Q978">
        <f t="shared" si="109"/>
        <v>56.313499999999998</v>
      </c>
      <c r="R978">
        <f t="shared" si="110"/>
        <v>52.9465</v>
      </c>
      <c r="S978">
        <f t="shared" si="111"/>
        <v>51.9437</v>
      </c>
      <c r="T978">
        <f>IFERROR(VLOOKUP($A978,TY_main!A:B,2,FALSE),T977)</f>
        <v>87.765625</v>
      </c>
    </row>
    <row r="979" spans="1:20" x14ac:dyDescent="0.25">
      <c r="A979" s="2">
        <f>SPY_IVOL!A979</f>
        <v>39777</v>
      </c>
      <c r="B979">
        <f>SPY_IVOL!B979</f>
        <v>67.535600000000002</v>
      </c>
      <c r="C979">
        <f>SPY_IVOL!C979</f>
        <v>66.737099999999998</v>
      </c>
      <c r="D979">
        <f>SPY_IVOL!D979</f>
        <v>62.783799999999999</v>
      </c>
      <c r="E979">
        <f>SPY_IVOL!E979</f>
        <v>59.031399999999998</v>
      </c>
      <c r="F979">
        <f>SPY_IVOL!F979</f>
        <v>55.485500000000002</v>
      </c>
      <c r="G979">
        <f>SPY_IVOL!G979</f>
        <v>52.188899999999997</v>
      </c>
      <c r="H979">
        <f>SPY_IVOL!H979</f>
        <v>51.332299999999996</v>
      </c>
      <c r="I979">
        <f>VLOOKUP($A979,SPY_main!$A:$C,2,FALSE)</f>
        <v>85.66</v>
      </c>
      <c r="J979">
        <f>IFERROR(VLOOKUP($A979,SPY_main!$A:$C,3,FALSE),J978)</f>
        <v>3.359</v>
      </c>
      <c r="K979">
        <f>IFERROR(VLOOKUP($A979,SPY_main!$E:$F,2,FALSE),K978)</f>
        <v>2.19625</v>
      </c>
      <c r="L979">
        <f>IFERROR(VLOOKUP($A979,SPY_main!H:I,2,FALSE),L978)</f>
        <v>60.9</v>
      </c>
      <c r="M979">
        <f t="shared" si="105"/>
        <v>67.700599999999994</v>
      </c>
      <c r="N979">
        <f t="shared" si="106"/>
        <v>66.868899999999996</v>
      </c>
      <c r="O979">
        <f t="shared" si="107"/>
        <v>62.7378</v>
      </c>
      <c r="P979">
        <f t="shared" si="108"/>
        <v>58.830199999999998</v>
      </c>
      <c r="Q979">
        <f t="shared" si="109"/>
        <v>55.158799999999999</v>
      </c>
      <c r="R979">
        <f t="shared" si="110"/>
        <v>51.813499999999998</v>
      </c>
      <c r="S979">
        <f t="shared" si="111"/>
        <v>50.929200000000002</v>
      </c>
      <c r="T979">
        <f>IFERROR(VLOOKUP($A979,TY_main!A:B,2,FALSE),T978)</f>
        <v>89.078125</v>
      </c>
    </row>
    <row r="980" spans="1:20" x14ac:dyDescent="0.25">
      <c r="A980" s="2">
        <f>SPY_IVOL!A980</f>
        <v>39778</v>
      </c>
      <c r="B980">
        <f>SPY_IVOL!B980</f>
        <v>58.910499999999999</v>
      </c>
      <c r="C980">
        <f>SPY_IVOL!C980</f>
        <v>58.335099999999997</v>
      </c>
      <c r="D980">
        <f>SPY_IVOL!D980</f>
        <v>54.392800000000001</v>
      </c>
      <c r="E980">
        <f>SPY_IVOL!E980</f>
        <v>50.669899999999998</v>
      </c>
      <c r="F980">
        <f>SPY_IVOL!F980</f>
        <v>47.167099999999998</v>
      </c>
      <c r="G980">
        <f>SPY_IVOL!G980</f>
        <v>43.965600000000002</v>
      </c>
      <c r="H980">
        <f>SPY_IVOL!H980</f>
        <v>43.402999999999999</v>
      </c>
      <c r="I980">
        <f>VLOOKUP($A980,SPY_main!$A:$C,2,FALSE)</f>
        <v>88.97</v>
      </c>
      <c r="J980">
        <f>IFERROR(VLOOKUP($A980,SPY_main!$A:$C,3,FALSE),J979)</f>
        <v>3.2341000000000002</v>
      </c>
      <c r="K980">
        <f>IFERROR(VLOOKUP($A980,SPY_main!$E:$F,2,FALSE),K979)</f>
        <v>2.1812499999999999</v>
      </c>
      <c r="L980">
        <f>IFERROR(VLOOKUP($A980,SPY_main!H:I,2,FALSE),L979)</f>
        <v>54.92</v>
      </c>
      <c r="M980">
        <f t="shared" si="105"/>
        <v>60.517899999999997</v>
      </c>
      <c r="N980">
        <f t="shared" si="106"/>
        <v>59.8705</v>
      </c>
      <c r="O980">
        <f t="shared" si="107"/>
        <v>55.439300000000003</v>
      </c>
      <c r="P980">
        <f t="shared" si="108"/>
        <v>51.291499999999999</v>
      </c>
      <c r="Q980">
        <f t="shared" si="109"/>
        <v>47.416499999999999</v>
      </c>
      <c r="R980">
        <f t="shared" si="110"/>
        <v>43.947400000000002</v>
      </c>
      <c r="S980">
        <f t="shared" si="111"/>
        <v>43.306100000000001</v>
      </c>
      <c r="T980">
        <f>IFERROR(VLOOKUP($A980,TY_main!A:B,2,FALSE),T979)</f>
        <v>89.953125</v>
      </c>
    </row>
    <row r="981" spans="1:20" x14ac:dyDescent="0.25">
      <c r="A981" s="2">
        <f>SPY_IVOL!A981</f>
        <v>39780</v>
      </c>
      <c r="B981">
        <f>SPY_IVOL!B981</f>
        <v>59.892200000000003</v>
      </c>
      <c r="C981">
        <f>SPY_IVOL!C981</f>
        <v>59.040700000000001</v>
      </c>
      <c r="D981">
        <f>SPY_IVOL!D981</f>
        <v>55.081200000000003</v>
      </c>
      <c r="E981">
        <f>SPY_IVOL!E981</f>
        <v>51.413800000000002</v>
      </c>
      <c r="F981">
        <f>SPY_IVOL!F981</f>
        <v>47.998600000000003</v>
      </c>
      <c r="G981">
        <f>SPY_IVOL!G981</f>
        <v>44.939799999999998</v>
      </c>
      <c r="H981">
        <f>SPY_IVOL!H981</f>
        <v>44.743099999999998</v>
      </c>
      <c r="I981">
        <f>VLOOKUP($A981,SPY_main!$A:$C,2,FALSE)</f>
        <v>90.09</v>
      </c>
      <c r="J981">
        <f>IFERROR(VLOOKUP($A981,SPY_main!$A:$C,3,FALSE),J980)</f>
        <v>3.1939000000000002</v>
      </c>
      <c r="K981">
        <f>IFERROR(VLOOKUP($A981,SPY_main!$E:$F,2,FALSE),K980)</f>
        <v>2.2168800000000002</v>
      </c>
      <c r="L981">
        <f>IFERROR(VLOOKUP($A981,SPY_main!H:I,2,FALSE),L980)</f>
        <v>55.28</v>
      </c>
      <c r="M981">
        <f t="shared" si="105"/>
        <v>62.914499999999997</v>
      </c>
      <c r="N981">
        <f t="shared" si="106"/>
        <v>61.9086</v>
      </c>
      <c r="O981">
        <f t="shared" si="107"/>
        <v>57.084099999999999</v>
      </c>
      <c r="P981">
        <f t="shared" si="108"/>
        <v>52.51</v>
      </c>
      <c r="Q981">
        <f t="shared" si="109"/>
        <v>48.331200000000003</v>
      </c>
      <c r="R981">
        <f t="shared" si="110"/>
        <v>44.882300000000001</v>
      </c>
      <c r="S981">
        <f t="shared" si="111"/>
        <v>44.652799999999999</v>
      </c>
      <c r="T981">
        <f>IFERROR(VLOOKUP($A981,TY_main!A:B,2,FALSE),T980)</f>
        <v>90.34375</v>
      </c>
    </row>
    <row r="982" spans="1:20" x14ac:dyDescent="0.25">
      <c r="A982" s="2">
        <f>SPY_IVOL!A982</f>
        <v>39783</v>
      </c>
      <c r="B982">
        <f>SPY_IVOL!B982</f>
        <v>72.853499999999997</v>
      </c>
      <c r="C982">
        <f>SPY_IVOL!C982</f>
        <v>71.653999999999996</v>
      </c>
      <c r="D982">
        <f>SPY_IVOL!D982</f>
        <v>67.581100000000006</v>
      </c>
      <c r="E982">
        <f>SPY_IVOL!E982</f>
        <v>63.851900000000001</v>
      </c>
      <c r="F982">
        <f>SPY_IVOL!F982</f>
        <v>60.439300000000003</v>
      </c>
      <c r="G982">
        <f>SPY_IVOL!G982</f>
        <v>57.400199999999998</v>
      </c>
      <c r="H982">
        <f>SPY_IVOL!H982</f>
        <v>56.4664</v>
      </c>
      <c r="I982">
        <f>VLOOKUP($A982,SPY_main!$A:$C,2,FALSE)</f>
        <v>82.11</v>
      </c>
      <c r="J982">
        <f>IFERROR(VLOOKUP($A982,SPY_main!$A:$C,3,FALSE),J981)</f>
        <v>3.5043000000000002</v>
      </c>
      <c r="K982">
        <f>IFERROR(VLOOKUP($A982,SPY_main!$E:$F,2,FALSE),K981)</f>
        <v>2.2200000000000002</v>
      </c>
      <c r="L982">
        <f>IFERROR(VLOOKUP($A982,SPY_main!H:I,2,FALSE),L981)</f>
        <v>68.510000000000005</v>
      </c>
      <c r="M982">
        <f t="shared" si="105"/>
        <v>77.447199999999995</v>
      </c>
      <c r="N982">
        <f t="shared" si="106"/>
        <v>76.168300000000002</v>
      </c>
      <c r="O982">
        <f t="shared" si="107"/>
        <v>71.854299999999995</v>
      </c>
      <c r="P982">
        <f t="shared" si="108"/>
        <v>67.936300000000003</v>
      </c>
      <c r="Q982">
        <f t="shared" si="109"/>
        <v>64.381100000000004</v>
      </c>
      <c r="R982">
        <f t="shared" si="110"/>
        <v>61.211300000000001</v>
      </c>
      <c r="S982">
        <f t="shared" si="111"/>
        <v>60.235999999999997</v>
      </c>
      <c r="T982">
        <f>IFERROR(VLOOKUP($A982,TY_main!A:B,2,FALSE),T981)</f>
        <v>91.765625</v>
      </c>
    </row>
    <row r="983" spans="1:20" x14ac:dyDescent="0.25">
      <c r="A983" s="2">
        <f>SPY_IVOL!A983</f>
        <v>39784</v>
      </c>
      <c r="B983">
        <f>SPY_IVOL!B983</f>
        <v>68.652799999999999</v>
      </c>
      <c r="C983">
        <f>SPY_IVOL!C983</f>
        <v>67.352699999999999</v>
      </c>
      <c r="D983">
        <f>SPY_IVOL!D983</f>
        <v>63.715600000000002</v>
      </c>
      <c r="E983">
        <f>SPY_IVOL!E983</f>
        <v>60.188200000000002</v>
      </c>
      <c r="F983">
        <f>SPY_IVOL!F983</f>
        <v>56.774799999999999</v>
      </c>
      <c r="G983">
        <f>SPY_IVOL!G983</f>
        <v>53.455500000000001</v>
      </c>
      <c r="H983">
        <f>SPY_IVOL!H983</f>
        <v>53.056699999999999</v>
      </c>
      <c r="I983">
        <f>VLOOKUP($A983,SPY_main!$A:$C,2,FALSE)</f>
        <v>85.27</v>
      </c>
      <c r="J983">
        <f>IFERROR(VLOOKUP($A983,SPY_main!$A:$C,3,FALSE),J982)</f>
        <v>3.3744000000000001</v>
      </c>
      <c r="K983">
        <f>IFERROR(VLOOKUP($A983,SPY_main!$E:$F,2,FALSE),K982)</f>
        <v>2.21</v>
      </c>
      <c r="L983">
        <f>IFERROR(VLOOKUP($A983,SPY_main!H:I,2,FALSE),L982)</f>
        <v>62.98</v>
      </c>
      <c r="M983">
        <f t="shared" si="105"/>
        <v>73.180000000000007</v>
      </c>
      <c r="N983">
        <f t="shared" si="106"/>
        <v>71.600200000000001</v>
      </c>
      <c r="O983">
        <f t="shared" si="107"/>
        <v>67.198599999999999</v>
      </c>
      <c r="P983">
        <f t="shared" si="108"/>
        <v>62.973999999999997</v>
      </c>
      <c r="Q983">
        <f t="shared" si="109"/>
        <v>58.956200000000003</v>
      </c>
      <c r="R983">
        <f t="shared" si="110"/>
        <v>55.147199999999998</v>
      </c>
      <c r="S983">
        <f t="shared" si="111"/>
        <v>54.700400000000002</v>
      </c>
      <c r="T983">
        <f>IFERROR(VLOOKUP($A983,TY_main!A:B,2,FALSE),T982)</f>
        <v>92.078125</v>
      </c>
    </row>
    <row r="984" spans="1:20" x14ac:dyDescent="0.25">
      <c r="A984" s="2">
        <f>SPY_IVOL!A984</f>
        <v>39785</v>
      </c>
      <c r="B984">
        <f>SPY_IVOL!B984</f>
        <v>65.203900000000004</v>
      </c>
      <c r="C984">
        <f>SPY_IVOL!C984</f>
        <v>64.845500000000001</v>
      </c>
      <c r="D984">
        <f>SPY_IVOL!D984</f>
        <v>61.192300000000003</v>
      </c>
      <c r="E984">
        <f>SPY_IVOL!E984</f>
        <v>57.700200000000002</v>
      </c>
      <c r="F984">
        <f>SPY_IVOL!F984</f>
        <v>54.427999999999997</v>
      </c>
      <c r="G984">
        <f>SPY_IVOL!G984</f>
        <v>51.354300000000002</v>
      </c>
      <c r="H984">
        <f>SPY_IVOL!H984</f>
        <v>50.513599999999997</v>
      </c>
      <c r="I984">
        <f>VLOOKUP($A984,SPY_main!$A:$C,2,FALSE)</f>
        <v>87.32</v>
      </c>
      <c r="J984">
        <f>IFERROR(VLOOKUP($A984,SPY_main!$A:$C,3,FALSE),J983)</f>
        <v>3.2951999999999999</v>
      </c>
      <c r="K984">
        <f>IFERROR(VLOOKUP($A984,SPY_main!$E:$F,2,FALSE),K983)</f>
        <v>2.2012499999999999</v>
      </c>
      <c r="L984">
        <f>IFERROR(VLOOKUP($A984,SPY_main!H:I,2,FALSE),L983)</f>
        <v>60.72</v>
      </c>
      <c r="M984">
        <f t="shared" si="105"/>
        <v>68.891000000000005</v>
      </c>
      <c r="N984">
        <f t="shared" si="106"/>
        <v>68.531000000000006</v>
      </c>
      <c r="O984">
        <f t="shared" si="107"/>
        <v>64.000600000000006</v>
      </c>
      <c r="P984">
        <f t="shared" si="108"/>
        <v>59.576799999999999</v>
      </c>
      <c r="Q984">
        <f t="shared" si="109"/>
        <v>55.41</v>
      </c>
      <c r="R984">
        <f t="shared" si="110"/>
        <v>51.659700000000001</v>
      </c>
      <c r="S984">
        <f t="shared" si="111"/>
        <v>50.6599</v>
      </c>
      <c r="T984">
        <f>IFERROR(VLOOKUP($A984,TY_main!A:B,2,FALSE),T983)</f>
        <v>92.59375</v>
      </c>
    </row>
    <row r="985" spans="1:20" x14ac:dyDescent="0.25">
      <c r="A985" s="2">
        <f>SPY_IVOL!A985</f>
        <v>39786</v>
      </c>
      <c r="B985">
        <f>SPY_IVOL!B985</f>
        <v>68.346800000000002</v>
      </c>
      <c r="C985">
        <f>SPY_IVOL!C985</f>
        <v>67.687299999999993</v>
      </c>
      <c r="D985">
        <f>SPY_IVOL!D985</f>
        <v>63.754100000000001</v>
      </c>
      <c r="E985">
        <f>SPY_IVOL!E985</f>
        <v>60.085099999999997</v>
      </c>
      <c r="F985">
        <f>SPY_IVOL!F985</f>
        <v>56.703600000000002</v>
      </c>
      <c r="G985">
        <f>SPY_IVOL!G985</f>
        <v>53.655299999999997</v>
      </c>
      <c r="H985">
        <f>SPY_IVOL!H985</f>
        <v>52.779299999999999</v>
      </c>
      <c r="I985">
        <f>VLOOKUP($A985,SPY_main!$A:$C,2,FALSE)</f>
        <v>85.3</v>
      </c>
      <c r="J985">
        <f>IFERROR(VLOOKUP($A985,SPY_main!$A:$C,3,FALSE),J984)</f>
        <v>3.3732000000000002</v>
      </c>
      <c r="K985">
        <f>IFERROR(VLOOKUP($A985,SPY_main!$E:$F,2,FALSE),K984)</f>
        <v>2.1924999999999999</v>
      </c>
      <c r="L985">
        <f>IFERROR(VLOOKUP($A985,SPY_main!H:I,2,FALSE),L984)</f>
        <v>63.64</v>
      </c>
      <c r="M985">
        <f t="shared" si="105"/>
        <v>71.275599999999997</v>
      </c>
      <c r="N985">
        <f t="shared" si="106"/>
        <v>70.5428</v>
      </c>
      <c r="O985">
        <f t="shared" si="107"/>
        <v>66.187600000000003</v>
      </c>
      <c r="P985">
        <f t="shared" si="108"/>
        <v>62.178600000000003</v>
      </c>
      <c r="Q985">
        <f t="shared" si="109"/>
        <v>58.474299999999999</v>
      </c>
      <c r="R985">
        <f t="shared" si="110"/>
        <v>55.1145</v>
      </c>
      <c r="S985">
        <f t="shared" si="111"/>
        <v>54.117100000000001</v>
      </c>
      <c r="T985">
        <f>IFERROR(VLOOKUP($A985,TY_main!A:B,2,FALSE),T984)</f>
        <v>93.09375</v>
      </c>
    </row>
    <row r="986" spans="1:20" x14ac:dyDescent="0.25">
      <c r="A986" s="2">
        <f>SPY_IVOL!A986</f>
        <v>39787</v>
      </c>
      <c r="B986">
        <f>SPY_IVOL!B986</f>
        <v>65.266800000000003</v>
      </c>
      <c r="C986">
        <f>SPY_IVOL!C986</f>
        <v>64.192300000000003</v>
      </c>
      <c r="D986">
        <f>SPY_IVOL!D986</f>
        <v>60.549300000000002</v>
      </c>
      <c r="E986">
        <f>SPY_IVOL!E986</f>
        <v>57.057400000000001</v>
      </c>
      <c r="F986">
        <f>SPY_IVOL!F986</f>
        <v>53.705399999999997</v>
      </c>
      <c r="G986">
        <f>SPY_IVOL!G986</f>
        <v>50.618899999999996</v>
      </c>
      <c r="H986">
        <f>SPY_IVOL!H986</f>
        <v>50.227600000000002</v>
      </c>
      <c r="I986">
        <f>VLOOKUP($A986,SPY_main!$A:$C,2,FALSE)</f>
        <v>87.93</v>
      </c>
      <c r="J986">
        <f>IFERROR(VLOOKUP($A986,SPY_main!$A:$C,3,FALSE),J985)</f>
        <v>3.2723</v>
      </c>
      <c r="K986">
        <f>IFERROR(VLOOKUP($A986,SPY_main!$E:$F,2,FALSE),K985)</f>
        <v>2.1856300000000002</v>
      </c>
      <c r="L986">
        <f>IFERROR(VLOOKUP($A986,SPY_main!H:I,2,FALSE),L985)</f>
        <v>59.93</v>
      </c>
      <c r="M986">
        <f t="shared" si="105"/>
        <v>69.2286</v>
      </c>
      <c r="N986">
        <f t="shared" si="106"/>
        <v>67.889700000000005</v>
      </c>
      <c r="O986">
        <f t="shared" si="107"/>
        <v>63.287100000000002</v>
      </c>
      <c r="P986">
        <f t="shared" si="108"/>
        <v>58.9084</v>
      </c>
      <c r="Q986">
        <f t="shared" si="109"/>
        <v>54.887300000000003</v>
      </c>
      <c r="R986">
        <f t="shared" si="110"/>
        <v>51.5319</v>
      </c>
      <c r="S986">
        <f t="shared" si="111"/>
        <v>51.111400000000003</v>
      </c>
      <c r="T986">
        <f>IFERROR(VLOOKUP($A986,TY_main!A:B,2,FALSE),T985)</f>
        <v>92.359375</v>
      </c>
    </row>
    <row r="987" spans="1:20" x14ac:dyDescent="0.25">
      <c r="A987" s="2">
        <f>SPY_IVOL!A987</f>
        <v>39790</v>
      </c>
      <c r="B987">
        <f>SPY_IVOL!B987</f>
        <v>60.909399999999998</v>
      </c>
      <c r="C987">
        <f>SPY_IVOL!C987</f>
        <v>60.529299999999999</v>
      </c>
      <c r="D987">
        <f>SPY_IVOL!D987</f>
        <v>56.704999999999998</v>
      </c>
      <c r="E987">
        <f>SPY_IVOL!E987</f>
        <v>53.015599999999999</v>
      </c>
      <c r="F987">
        <f>SPY_IVOL!F987</f>
        <v>49.477200000000003</v>
      </c>
      <c r="G987">
        <f>SPY_IVOL!G987</f>
        <v>46.230899999999998</v>
      </c>
      <c r="H987">
        <f>SPY_IVOL!H987</f>
        <v>45.944699999999997</v>
      </c>
      <c r="I987">
        <f>VLOOKUP($A987,SPY_main!$A:$C,2,FALSE)</f>
        <v>91</v>
      </c>
      <c r="J987">
        <f>IFERROR(VLOOKUP($A987,SPY_main!$A:$C,3,FALSE),J986)</f>
        <v>3.1619000000000002</v>
      </c>
      <c r="K987">
        <f>IFERROR(VLOOKUP($A987,SPY_main!$E:$F,2,FALSE),K986)</f>
        <v>2.1893799999999999</v>
      </c>
      <c r="L987">
        <f>IFERROR(VLOOKUP($A987,SPY_main!H:I,2,FALSE),L986)</f>
        <v>58.49</v>
      </c>
      <c r="M987">
        <f t="shared" si="105"/>
        <v>68.840100000000007</v>
      </c>
      <c r="N987">
        <f t="shared" si="106"/>
        <v>68.284199999999998</v>
      </c>
      <c r="O987">
        <f t="shared" si="107"/>
        <v>62.844099999999997</v>
      </c>
      <c r="P987">
        <f t="shared" si="108"/>
        <v>58.012500000000003</v>
      </c>
      <c r="Q987">
        <f t="shared" si="109"/>
        <v>53.872100000000003</v>
      </c>
      <c r="R987">
        <f t="shared" si="110"/>
        <v>50.6785</v>
      </c>
      <c r="S987">
        <f t="shared" si="111"/>
        <v>50.390500000000003</v>
      </c>
      <c r="T987">
        <f>IFERROR(VLOOKUP($A987,TY_main!A:B,2,FALSE),T986)</f>
        <v>92.140625</v>
      </c>
    </row>
    <row r="988" spans="1:20" x14ac:dyDescent="0.25">
      <c r="A988" s="2">
        <f>SPY_IVOL!A988</f>
        <v>39791</v>
      </c>
      <c r="B988">
        <f>SPY_IVOL!B988</f>
        <v>60.561799999999998</v>
      </c>
      <c r="C988">
        <f>SPY_IVOL!C988</f>
        <v>60.445099999999996</v>
      </c>
      <c r="D988">
        <f>SPY_IVOL!D988</f>
        <v>56.362000000000002</v>
      </c>
      <c r="E988">
        <f>SPY_IVOL!E988</f>
        <v>52.479399999999998</v>
      </c>
      <c r="F988">
        <f>SPY_IVOL!F988</f>
        <v>48.820399999999999</v>
      </c>
      <c r="G988">
        <f>SPY_IVOL!G988</f>
        <v>45.465200000000003</v>
      </c>
      <c r="H988">
        <f>SPY_IVOL!H988</f>
        <v>44.747300000000003</v>
      </c>
      <c r="I988">
        <f>VLOOKUP($A988,SPY_main!$A:$C,2,FALSE)</f>
        <v>89.5</v>
      </c>
      <c r="J988">
        <f>IFERROR(VLOOKUP($A988,SPY_main!$A:$C,3,FALSE),J987)</f>
        <v>3.2149000000000001</v>
      </c>
      <c r="K988">
        <f>IFERROR(VLOOKUP($A988,SPY_main!$E:$F,2,FALSE),K987)</f>
        <v>2.1637499999999998</v>
      </c>
      <c r="L988">
        <f>IFERROR(VLOOKUP($A988,SPY_main!H:I,2,FALSE),L987)</f>
        <v>58.91</v>
      </c>
      <c r="M988">
        <f t="shared" si="105"/>
        <v>66.633700000000005</v>
      </c>
      <c r="N988">
        <f t="shared" si="106"/>
        <v>66.382300000000001</v>
      </c>
      <c r="O988">
        <f t="shared" si="107"/>
        <v>60.788699999999999</v>
      </c>
      <c r="P988">
        <f t="shared" si="108"/>
        <v>55.786700000000003</v>
      </c>
      <c r="Q988">
        <f t="shared" si="109"/>
        <v>51.650199999999998</v>
      </c>
      <c r="R988">
        <f t="shared" si="110"/>
        <v>48.701099999999997</v>
      </c>
      <c r="S988">
        <f t="shared" si="111"/>
        <v>48.190399999999997</v>
      </c>
      <c r="T988">
        <f>IFERROR(VLOOKUP($A988,TY_main!A:B,2,FALSE),T987)</f>
        <v>92.5625</v>
      </c>
    </row>
    <row r="989" spans="1:20" x14ac:dyDescent="0.25">
      <c r="A989" s="2">
        <f>SPY_IVOL!A989</f>
        <v>39792</v>
      </c>
      <c r="B989">
        <f>SPY_IVOL!B989</f>
        <v>58.998199999999997</v>
      </c>
      <c r="C989">
        <f>SPY_IVOL!C989</f>
        <v>58.269799999999996</v>
      </c>
      <c r="D989">
        <f>SPY_IVOL!D989</f>
        <v>54.231099999999998</v>
      </c>
      <c r="E989">
        <f>SPY_IVOL!E989</f>
        <v>50.444800000000001</v>
      </c>
      <c r="F989">
        <f>SPY_IVOL!F989</f>
        <v>46.964300000000001</v>
      </c>
      <c r="G989">
        <f>SPY_IVOL!G989</f>
        <v>43.998199999999997</v>
      </c>
      <c r="H989">
        <f>SPY_IVOL!H989</f>
        <v>43.698</v>
      </c>
      <c r="I989">
        <f>VLOOKUP($A989,SPY_main!$A:$C,2,FALSE)</f>
        <v>90.11</v>
      </c>
      <c r="J989">
        <f>IFERROR(VLOOKUP($A989,SPY_main!$A:$C,3,FALSE),J988)</f>
        <v>3.1932</v>
      </c>
      <c r="K989">
        <f>IFERROR(VLOOKUP($A989,SPY_main!$E:$F,2,FALSE),K988)</f>
        <v>2.0987499999999999</v>
      </c>
      <c r="L989">
        <f>IFERROR(VLOOKUP($A989,SPY_main!H:I,2,FALSE),L988)</f>
        <v>55.73</v>
      </c>
      <c r="M989">
        <f t="shared" si="105"/>
        <v>64.819500000000005</v>
      </c>
      <c r="N989">
        <f t="shared" si="106"/>
        <v>63.717100000000002</v>
      </c>
      <c r="O989">
        <f t="shared" si="107"/>
        <v>57.864400000000003</v>
      </c>
      <c r="P989">
        <f t="shared" si="108"/>
        <v>52.960700000000003</v>
      </c>
      <c r="Q989">
        <f t="shared" si="109"/>
        <v>49.111899999999999</v>
      </c>
      <c r="R989">
        <f t="shared" si="110"/>
        <v>46.621899999999997</v>
      </c>
      <c r="S989">
        <f t="shared" si="111"/>
        <v>46.407299999999999</v>
      </c>
      <c r="T989">
        <f>IFERROR(VLOOKUP($A989,TY_main!A:B,2,FALSE),T988)</f>
        <v>92.390625</v>
      </c>
    </row>
    <row r="990" spans="1:20" x14ac:dyDescent="0.25">
      <c r="A990" s="2">
        <f>SPY_IVOL!A990</f>
        <v>39793</v>
      </c>
      <c r="B990">
        <f>SPY_IVOL!B990</f>
        <v>56.747500000000002</v>
      </c>
      <c r="C990">
        <f>SPY_IVOL!C990</f>
        <v>55.922899999999998</v>
      </c>
      <c r="D990">
        <f>SPY_IVOL!D990</f>
        <v>51.851500000000001</v>
      </c>
      <c r="E990">
        <f>SPY_IVOL!E990</f>
        <v>48.161299999999997</v>
      </c>
      <c r="F990">
        <f>SPY_IVOL!F990</f>
        <v>44.808399999999999</v>
      </c>
      <c r="G990">
        <f>SPY_IVOL!G990</f>
        <v>41.911700000000003</v>
      </c>
      <c r="H990">
        <f>SPY_IVOL!H990</f>
        <v>41.528799999999997</v>
      </c>
      <c r="I990">
        <f>VLOOKUP($A990,SPY_main!$A:$C,2,FALSE)</f>
        <v>87.94</v>
      </c>
      <c r="J990">
        <f>IFERROR(VLOOKUP($A990,SPY_main!$A:$C,3,FALSE),J989)</f>
        <v>3.2719999999999998</v>
      </c>
      <c r="K990">
        <f>IFERROR(VLOOKUP($A990,SPY_main!$E:$F,2,FALSE),K989)</f>
        <v>1.9962500000000001</v>
      </c>
      <c r="L990">
        <f>IFERROR(VLOOKUP($A990,SPY_main!H:I,2,FALSE),L989)</f>
        <v>55.78</v>
      </c>
      <c r="M990">
        <f t="shared" si="105"/>
        <v>62.7879</v>
      </c>
      <c r="N990">
        <f t="shared" si="106"/>
        <v>61.594799999999999</v>
      </c>
      <c r="O990">
        <f t="shared" si="107"/>
        <v>55.974800000000002</v>
      </c>
      <c r="P990">
        <f t="shared" si="108"/>
        <v>51.6233</v>
      </c>
      <c r="Q990">
        <f t="shared" si="109"/>
        <v>48.636499999999998</v>
      </c>
      <c r="R990">
        <f t="shared" si="110"/>
        <v>47.157600000000002</v>
      </c>
      <c r="S990">
        <f t="shared" si="111"/>
        <v>47.0501</v>
      </c>
      <c r="T990">
        <f>IFERROR(VLOOKUP($A990,TY_main!A:B,2,FALSE),T989)</f>
        <v>93.15625</v>
      </c>
    </row>
    <row r="991" spans="1:20" x14ac:dyDescent="0.25">
      <c r="A991" s="2">
        <f>SPY_IVOL!A991</f>
        <v>39794</v>
      </c>
      <c r="B991">
        <f>SPY_IVOL!B991</f>
        <v>57.4437</v>
      </c>
      <c r="C991">
        <f>SPY_IVOL!C991</f>
        <v>57.095799999999997</v>
      </c>
      <c r="D991">
        <f>SPY_IVOL!D991</f>
        <v>52.689</v>
      </c>
      <c r="E991">
        <f>SPY_IVOL!E991</f>
        <v>48.852499999999999</v>
      </c>
      <c r="F991">
        <f>SPY_IVOL!F991</f>
        <v>45.577500000000001</v>
      </c>
      <c r="G991">
        <f>SPY_IVOL!G991</f>
        <v>42.926499999999997</v>
      </c>
      <c r="H991">
        <f>SPY_IVOL!H991</f>
        <v>42.323300000000003</v>
      </c>
      <c r="I991">
        <f>VLOOKUP($A991,SPY_main!$A:$C,2,FALSE)</f>
        <v>88.99</v>
      </c>
      <c r="J991">
        <f>IFERROR(VLOOKUP($A991,SPY_main!$A:$C,3,FALSE),J990)</f>
        <v>3.2334000000000001</v>
      </c>
      <c r="K991">
        <f>IFERROR(VLOOKUP($A991,SPY_main!$E:$F,2,FALSE),K990)</f>
        <v>1.9212499999999999</v>
      </c>
      <c r="L991">
        <f>IFERROR(VLOOKUP($A991,SPY_main!H:I,2,FALSE),L990)</f>
        <v>54.28</v>
      </c>
      <c r="M991">
        <f t="shared" si="105"/>
        <v>63.664900000000003</v>
      </c>
      <c r="N991">
        <f t="shared" si="106"/>
        <v>63.168900000000001</v>
      </c>
      <c r="O991">
        <f t="shared" si="107"/>
        <v>56.979199999999999</v>
      </c>
      <c r="P991">
        <f t="shared" si="108"/>
        <v>52.299500000000002</v>
      </c>
      <c r="Q991">
        <f t="shared" si="109"/>
        <v>49.5015</v>
      </c>
      <c r="R991">
        <f t="shared" si="110"/>
        <v>48.888599999999997</v>
      </c>
      <c r="S991">
        <f t="shared" si="111"/>
        <v>49.060899999999997</v>
      </c>
      <c r="T991">
        <f>IFERROR(VLOOKUP($A991,TY_main!A:B,2,FALSE),T990)</f>
        <v>93.5</v>
      </c>
    </row>
    <row r="992" spans="1:20" x14ac:dyDescent="0.25">
      <c r="A992" s="2">
        <f>SPY_IVOL!A992</f>
        <v>39797</v>
      </c>
      <c r="B992">
        <f>SPY_IVOL!B992</f>
        <v>62.764000000000003</v>
      </c>
      <c r="C992">
        <f>SPY_IVOL!C992</f>
        <v>61.275599999999997</v>
      </c>
      <c r="D992">
        <f>SPY_IVOL!D992</f>
        <v>56.51</v>
      </c>
      <c r="E992">
        <f>SPY_IVOL!E992</f>
        <v>52.412399999999998</v>
      </c>
      <c r="F992">
        <f>SPY_IVOL!F992</f>
        <v>49.023499999999999</v>
      </c>
      <c r="G992">
        <f>SPY_IVOL!G992</f>
        <v>46.512</v>
      </c>
      <c r="H992">
        <f>SPY_IVOL!H992</f>
        <v>46.236400000000003</v>
      </c>
      <c r="I992">
        <f>VLOOKUP($A992,SPY_main!$A:$C,2,FALSE)</f>
        <v>87.75</v>
      </c>
      <c r="J992">
        <f>IFERROR(VLOOKUP($A992,SPY_main!$A:$C,3,FALSE),J991)</f>
        <v>3.2789999999999999</v>
      </c>
      <c r="K992">
        <f>IFERROR(VLOOKUP($A992,SPY_main!$E:$F,2,FALSE),K991)</f>
        <v>1.8712500000000001</v>
      </c>
      <c r="L992">
        <f>IFERROR(VLOOKUP($A992,SPY_main!H:I,2,FALSE),L991)</f>
        <v>56.76</v>
      </c>
      <c r="M992">
        <f t="shared" si="105"/>
        <v>78.189599999999999</v>
      </c>
      <c r="N992">
        <f t="shared" si="106"/>
        <v>76.032799999999995</v>
      </c>
      <c r="O992">
        <f t="shared" si="107"/>
        <v>69.135400000000004</v>
      </c>
      <c r="P992">
        <f t="shared" si="108"/>
        <v>63.808900000000001</v>
      </c>
      <c r="Q992">
        <f t="shared" si="109"/>
        <v>60.79</v>
      </c>
      <c r="R992">
        <f t="shared" si="110"/>
        <v>60.682400000000001</v>
      </c>
      <c r="S992">
        <f t="shared" si="111"/>
        <v>60.895699999999998</v>
      </c>
      <c r="T992">
        <f>IFERROR(VLOOKUP($A992,TY_main!A:B,2,FALSE),T991)</f>
        <v>93.71875</v>
      </c>
    </row>
    <row r="993" spans="1:20" x14ac:dyDescent="0.25">
      <c r="A993" s="2">
        <f>SPY_IVOL!A993</f>
        <v>39798</v>
      </c>
      <c r="B993">
        <f>SPY_IVOL!B993</f>
        <v>58.470100000000002</v>
      </c>
      <c r="C993">
        <f>SPY_IVOL!C993</f>
        <v>57.313200000000002</v>
      </c>
      <c r="D993">
        <f>SPY_IVOL!D993</f>
        <v>52.162700000000001</v>
      </c>
      <c r="E993">
        <f>SPY_IVOL!E993</f>
        <v>47.660299999999999</v>
      </c>
      <c r="F993">
        <f>SPY_IVOL!F993</f>
        <v>43.9176</v>
      </c>
      <c r="G993">
        <f>SPY_IVOL!G993</f>
        <v>41.091999999999999</v>
      </c>
      <c r="H993">
        <f>SPY_IVOL!H993</f>
        <v>40.982700000000001</v>
      </c>
      <c r="I993">
        <f>VLOOKUP($A993,SPY_main!$A:$C,2,FALSE)</f>
        <v>91.88</v>
      </c>
      <c r="J993">
        <f>IFERROR(VLOOKUP($A993,SPY_main!$A:$C,3,FALSE),J992)</f>
        <v>3.1316999999999999</v>
      </c>
      <c r="K993">
        <f>IFERROR(VLOOKUP($A993,SPY_main!$E:$F,2,FALSE),K992)</f>
        <v>1.8474999999999999</v>
      </c>
      <c r="L993">
        <f>IFERROR(VLOOKUP($A993,SPY_main!H:I,2,FALSE),L992)</f>
        <v>52.37</v>
      </c>
      <c r="M993">
        <f t="shared" si="105"/>
        <v>76.382199999999997</v>
      </c>
      <c r="N993">
        <f t="shared" si="106"/>
        <v>73.906000000000006</v>
      </c>
      <c r="O993">
        <f t="shared" si="107"/>
        <v>64.431799999999996</v>
      </c>
      <c r="P993">
        <f t="shared" si="108"/>
        <v>58.553899999999999</v>
      </c>
      <c r="Q993">
        <f t="shared" si="109"/>
        <v>56.611600000000003</v>
      </c>
      <c r="R993">
        <f t="shared" si="110"/>
        <v>59.043599999999998</v>
      </c>
      <c r="S993">
        <f t="shared" si="111"/>
        <v>59.404600000000002</v>
      </c>
      <c r="T993">
        <f>IFERROR(VLOOKUP($A993,TY_main!A:B,2,FALSE),T992)</f>
        <v>94.984375</v>
      </c>
    </row>
    <row r="994" spans="1:20" x14ac:dyDescent="0.25">
      <c r="A994" s="2">
        <f>SPY_IVOL!A994</f>
        <v>39799</v>
      </c>
      <c r="B994">
        <f>SPY_IVOL!B994</f>
        <v>52.005200000000002</v>
      </c>
      <c r="C994">
        <f>SPY_IVOL!C994</f>
        <v>51.716000000000001</v>
      </c>
      <c r="D994">
        <f>SPY_IVOL!D994</f>
        <v>47.103499999999997</v>
      </c>
      <c r="E994">
        <f>SPY_IVOL!E994</f>
        <v>42.8476</v>
      </c>
      <c r="F994">
        <f>SPY_IVOL!F994</f>
        <v>39.156799999999997</v>
      </c>
      <c r="G994">
        <f>SPY_IVOL!G994</f>
        <v>36.363999999999997</v>
      </c>
      <c r="H994">
        <f>SPY_IVOL!H994</f>
        <v>36.052700000000002</v>
      </c>
      <c r="I994">
        <f>VLOOKUP($A994,SPY_main!$A:$C,2,FALSE)</f>
        <v>90.99</v>
      </c>
      <c r="J994">
        <f>IFERROR(VLOOKUP($A994,SPY_main!$A:$C,3,FALSE),J993)</f>
        <v>3.1623000000000001</v>
      </c>
      <c r="K994">
        <f>IFERROR(VLOOKUP($A994,SPY_main!$E:$F,2,FALSE),K993)</f>
        <v>1.5774999999999999</v>
      </c>
      <c r="L994">
        <f>IFERROR(VLOOKUP($A994,SPY_main!H:I,2,FALSE),L993)</f>
        <v>49.84</v>
      </c>
      <c r="M994">
        <f t="shared" si="105"/>
        <v>78.226799999999997</v>
      </c>
      <c r="N994">
        <f t="shared" si="106"/>
        <v>77.287800000000004</v>
      </c>
      <c r="O994">
        <f t="shared" si="107"/>
        <v>64.259100000000004</v>
      </c>
      <c r="P994">
        <f t="shared" si="108"/>
        <v>57.0899</v>
      </c>
      <c r="Q994">
        <f t="shared" si="109"/>
        <v>56.118699999999997</v>
      </c>
      <c r="R994">
        <f t="shared" si="110"/>
        <v>63.509300000000003</v>
      </c>
      <c r="S994">
        <f t="shared" si="111"/>
        <v>65.4178</v>
      </c>
      <c r="T994">
        <f>IFERROR(VLOOKUP($A994,TY_main!A:B,2,FALSE),T993)</f>
        <v>95.359375</v>
      </c>
    </row>
    <row r="995" spans="1:20" x14ac:dyDescent="0.25">
      <c r="A995" s="2">
        <f>SPY_IVOL!A995</f>
        <v>39800</v>
      </c>
      <c r="B995">
        <f>SPY_IVOL!B995</f>
        <v>45.570300000000003</v>
      </c>
      <c r="C995">
        <f>SPY_IVOL!C995</f>
        <v>45.420400000000001</v>
      </c>
      <c r="D995">
        <f>SPY_IVOL!D995</f>
        <v>40.800400000000003</v>
      </c>
      <c r="E995">
        <f>SPY_IVOL!E995</f>
        <v>36.847900000000003</v>
      </c>
      <c r="F995">
        <f>SPY_IVOL!F995</f>
        <v>33.780799999999999</v>
      </c>
      <c r="G995">
        <f>SPY_IVOL!G995</f>
        <v>32.169899999999998</v>
      </c>
      <c r="H995">
        <f>SPY_IVOL!H995</f>
        <v>32.082599999999999</v>
      </c>
      <c r="I995">
        <f>VLOOKUP($A995,SPY_main!$A:$C,2,FALSE)</f>
        <v>89.29</v>
      </c>
      <c r="J995">
        <f>IFERROR(VLOOKUP($A995,SPY_main!$A:$C,3,FALSE),J994)</f>
        <v>3.2225000000000001</v>
      </c>
      <c r="K995">
        <f>IFERROR(VLOOKUP($A995,SPY_main!$E:$F,2,FALSE),K994)</f>
        <v>1.5249999999999999</v>
      </c>
      <c r="L995">
        <f>IFERROR(VLOOKUP($A995,SPY_main!H:I,2,FALSE),L994)</f>
        <v>47.34</v>
      </c>
      <c r="M995">
        <f t="shared" si="105"/>
        <v>95.197299999999998</v>
      </c>
      <c r="N995">
        <f t="shared" si="106"/>
        <v>93.744600000000005</v>
      </c>
      <c r="O995">
        <f t="shared" si="107"/>
        <v>70.619299999999996</v>
      </c>
      <c r="P995">
        <f t="shared" si="108"/>
        <v>59.117600000000003</v>
      </c>
      <c r="Q995">
        <f t="shared" si="109"/>
        <v>64.029499999999999</v>
      </c>
      <c r="R995">
        <f t="shared" si="110"/>
        <v>85.741</v>
      </c>
      <c r="S995">
        <f t="shared" si="111"/>
        <v>91.460700000000003</v>
      </c>
      <c r="T995">
        <f>IFERROR(VLOOKUP($A995,TY_main!A:B,2,FALSE),T994)</f>
        <v>95.640625</v>
      </c>
    </row>
    <row r="996" spans="1:20" x14ac:dyDescent="0.25">
      <c r="A996" s="2">
        <f>SPY_IVOL!A996</f>
        <v>39801</v>
      </c>
      <c r="B996">
        <f>SPY_IVOL!B996</f>
        <v>50.050400000000003</v>
      </c>
      <c r="C996">
        <f>SPY_IVOL!C996</f>
        <v>48.5154</v>
      </c>
      <c r="D996">
        <f>SPY_IVOL!D996</f>
        <v>42.840200000000003</v>
      </c>
      <c r="E996">
        <f>SPY_IVOL!E996</f>
        <v>37.868899999999996</v>
      </c>
      <c r="F996">
        <f>SPY_IVOL!F996</f>
        <v>33.827500000000001</v>
      </c>
      <c r="G996">
        <f>SPY_IVOL!G996</f>
        <v>30.938700000000001</v>
      </c>
      <c r="H996">
        <f>SPY_IVOL!H996</f>
        <v>30.7166</v>
      </c>
      <c r="I996">
        <f>VLOOKUP($A996,SPY_main!$A:$C,2,FALSE)</f>
        <v>88.19</v>
      </c>
      <c r="J996">
        <f>IFERROR(VLOOKUP($A996,SPY_main!$A:$C,3,FALSE),J995)</f>
        <v>3.2627000000000002</v>
      </c>
      <c r="K996">
        <f>IFERROR(VLOOKUP($A996,SPY_main!$E:$F,2,FALSE),K995)</f>
        <v>1.4975000000000001</v>
      </c>
      <c r="L996">
        <f>IFERROR(VLOOKUP($A996,SPY_main!H:I,2,FALSE),L995)</f>
        <v>44.93</v>
      </c>
      <c r="M996">
        <f t="shared" si="105"/>
        <v>95.197299999999998</v>
      </c>
      <c r="N996">
        <f t="shared" si="106"/>
        <v>93.744600000000005</v>
      </c>
      <c r="O996">
        <f t="shared" si="107"/>
        <v>70.619299999999996</v>
      </c>
      <c r="P996">
        <f t="shared" si="108"/>
        <v>59.117600000000003</v>
      </c>
      <c r="Q996">
        <f t="shared" si="109"/>
        <v>64.029499999999999</v>
      </c>
      <c r="R996">
        <f t="shared" si="110"/>
        <v>85.741</v>
      </c>
      <c r="S996">
        <f t="shared" si="111"/>
        <v>91.460700000000003</v>
      </c>
      <c r="T996">
        <f>IFERROR(VLOOKUP($A996,TY_main!A:B,2,FALSE),T995)</f>
        <v>94.875</v>
      </c>
    </row>
    <row r="997" spans="1:20" x14ac:dyDescent="0.25">
      <c r="A997" s="2">
        <f>SPY_IVOL!A997</f>
        <v>39804</v>
      </c>
      <c r="B997">
        <f>SPY_IVOL!B997</f>
        <v>48.841999999999999</v>
      </c>
      <c r="C997">
        <f>SPY_IVOL!C997</f>
        <v>48.077800000000003</v>
      </c>
      <c r="D997">
        <f>SPY_IVOL!D997</f>
        <v>44.475299999999997</v>
      </c>
      <c r="E997">
        <f>SPY_IVOL!E997</f>
        <v>41.120600000000003</v>
      </c>
      <c r="F997">
        <f>SPY_IVOL!F997</f>
        <v>38.174599999999998</v>
      </c>
      <c r="G997">
        <f>SPY_IVOL!G997</f>
        <v>35.656300000000002</v>
      </c>
      <c r="H997">
        <f>SPY_IVOL!H997</f>
        <v>35.1524</v>
      </c>
      <c r="I997">
        <f>VLOOKUP($A997,SPY_main!$A:$C,2,FALSE)</f>
        <v>87.06</v>
      </c>
      <c r="J997">
        <f>IFERROR(VLOOKUP($A997,SPY_main!$A:$C,3,FALSE),J996)</f>
        <v>3.3050000000000002</v>
      </c>
      <c r="K997">
        <f>IFERROR(VLOOKUP($A997,SPY_main!$E:$F,2,FALSE),K996)</f>
        <v>1.4662500000000001</v>
      </c>
      <c r="L997">
        <f>IFERROR(VLOOKUP($A997,SPY_main!H:I,2,FALSE),L996)</f>
        <v>44.56</v>
      </c>
      <c r="M997">
        <f t="shared" si="105"/>
        <v>52.607900000000001</v>
      </c>
      <c r="N997">
        <f t="shared" si="106"/>
        <v>51.202599999999997</v>
      </c>
      <c r="O997">
        <f t="shared" si="107"/>
        <v>44.828600000000002</v>
      </c>
      <c r="P997">
        <f t="shared" si="108"/>
        <v>39.298200000000001</v>
      </c>
      <c r="Q997">
        <f t="shared" si="109"/>
        <v>35.288699999999999</v>
      </c>
      <c r="R997">
        <f t="shared" si="110"/>
        <v>33.731299999999997</v>
      </c>
      <c r="S997">
        <f t="shared" si="111"/>
        <v>33.790199999999999</v>
      </c>
      <c r="T997">
        <f>IFERROR(VLOOKUP($A997,TY_main!A:B,2,FALSE),T996)</f>
        <v>94.828125</v>
      </c>
    </row>
    <row r="998" spans="1:20" x14ac:dyDescent="0.25">
      <c r="A998" s="2">
        <f>SPY_IVOL!A998</f>
        <v>39805</v>
      </c>
      <c r="B998">
        <f>SPY_IVOL!B998</f>
        <v>49.697899999999997</v>
      </c>
      <c r="C998">
        <f>SPY_IVOL!C998</f>
        <v>49.130699999999997</v>
      </c>
      <c r="D998">
        <f>SPY_IVOL!D998</f>
        <v>45.687199999999997</v>
      </c>
      <c r="E998">
        <f>SPY_IVOL!E998</f>
        <v>42.314799999999998</v>
      </c>
      <c r="F998">
        <f>SPY_IVOL!F998</f>
        <v>39.271599999999999</v>
      </c>
      <c r="G998">
        <f>SPY_IVOL!G998</f>
        <v>36.609099999999998</v>
      </c>
      <c r="H998">
        <f>SPY_IVOL!H998</f>
        <v>35.877899999999997</v>
      </c>
      <c r="I998">
        <f>VLOOKUP($A998,SPY_main!$A:$C,2,FALSE)</f>
        <v>86.16</v>
      </c>
      <c r="J998">
        <f>IFERROR(VLOOKUP($A998,SPY_main!$A:$C,3,FALSE),J997)</f>
        <v>3.3395999999999999</v>
      </c>
      <c r="K998">
        <f>IFERROR(VLOOKUP($A998,SPY_main!$E:$F,2,FALSE),K997)</f>
        <v>1.4662500000000001</v>
      </c>
      <c r="L998">
        <f>IFERROR(VLOOKUP($A998,SPY_main!H:I,2,FALSE),L997)</f>
        <v>45.02</v>
      </c>
      <c r="M998">
        <f t="shared" si="105"/>
        <v>57.354900000000001</v>
      </c>
      <c r="N998">
        <f t="shared" si="106"/>
        <v>56.237200000000001</v>
      </c>
      <c r="O998">
        <f t="shared" si="107"/>
        <v>49.633400000000002</v>
      </c>
      <c r="P998">
        <f t="shared" si="108"/>
        <v>43.824800000000003</v>
      </c>
      <c r="Q998">
        <f t="shared" si="109"/>
        <v>39.2545</v>
      </c>
      <c r="R998">
        <f t="shared" si="110"/>
        <v>35.174999999999997</v>
      </c>
      <c r="S998">
        <f t="shared" si="111"/>
        <v>34.732999999999997</v>
      </c>
      <c r="T998">
        <f>IFERROR(VLOOKUP($A998,TY_main!A:B,2,FALSE),T997)</f>
        <v>95</v>
      </c>
    </row>
    <row r="999" spans="1:20" x14ac:dyDescent="0.25">
      <c r="A999" s="2">
        <f>SPY_IVOL!A999</f>
        <v>39806</v>
      </c>
      <c r="B999">
        <f>SPY_IVOL!B999</f>
        <v>49.652799999999999</v>
      </c>
      <c r="C999">
        <f>SPY_IVOL!C999</f>
        <v>48.767899999999997</v>
      </c>
      <c r="D999">
        <f>SPY_IVOL!D999</f>
        <v>45.098599999999998</v>
      </c>
      <c r="E999">
        <f>SPY_IVOL!E999</f>
        <v>41.566200000000002</v>
      </c>
      <c r="F999">
        <f>SPY_IVOL!F999</f>
        <v>38.326700000000002</v>
      </c>
      <c r="G999">
        <f>SPY_IVOL!G999</f>
        <v>35.457500000000003</v>
      </c>
      <c r="H999">
        <f>SPY_IVOL!H999</f>
        <v>35.061300000000003</v>
      </c>
      <c r="I999">
        <f>VLOOKUP($A999,SPY_main!$A:$C,2,FALSE)</f>
        <v>86.66</v>
      </c>
      <c r="J999">
        <f>IFERROR(VLOOKUP($A999,SPY_main!$A:$C,3,FALSE),J998)</f>
        <v>3.3203</v>
      </c>
      <c r="K999">
        <f>IFERROR(VLOOKUP($A999,SPY_main!$E:$F,2,FALSE),K998)</f>
        <v>1.4675</v>
      </c>
      <c r="L999">
        <f>IFERROR(VLOOKUP($A999,SPY_main!H:I,2,FALSE),L998)</f>
        <v>44.21</v>
      </c>
      <c r="M999">
        <f t="shared" si="105"/>
        <v>55.958199999999998</v>
      </c>
      <c r="N999">
        <f t="shared" si="106"/>
        <v>54.111199999999997</v>
      </c>
      <c r="O999">
        <f t="shared" si="107"/>
        <v>47.119599999999998</v>
      </c>
      <c r="P999">
        <f t="shared" si="108"/>
        <v>41.313800000000001</v>
      </c>
      <c r="Q999">
        <f t="shared" si="109"/>
        <v>37.308100000000003</v>
      </c>
      <c r="R999">
        <f t="shared" si="110"/>
        <v>35.921100000000003</v>
      </c>
      <c r="S999">
        <f t="shared" si="111"/>
        <v>35.950400000000002</v>
      </c>
      <c r="T999">
        <f>IFERROR(VLOOKUP($A999,TY_main!A:B,2,FALSE),T998)</f>
        <v>94.6875</v>
      </c>
    </row>
    <row r="1000" spans="1:20" x14ac:dyDescent="0.25">
      <c r="A1000" s="2">
        <f>SPY_IVOL!A1000</f>
        <v>39808</v>
      </c>
      <c r="B1000">
        <f>SPY_IVOL!B1000</f>
        <v>49.965499999999999</v>
      </c>
      <c r="C1000">
        <f>SPY_IVOL!C1000</f>
        <v>48.932899999999997</v>
      </c>
      <c r="D1000">
        <f>SPY_IVOL!D1000</f>
        <v>45.037799999999997</v>
      </c>
      <c r="E1000">
        <f>SPY_IVOL!E1000</f>
        <v>41.306800000000003</v>
      </c>
      <c r="F1000">
        <f>SPY_IVOL!F1000</f>
        <v>37.872599999999998</v>
      </c>
      <c r="G1000">
        <f>SPY_IVOL!G1000</f>
        <v>34.872900000000001</v>
      </c>
      <c r="H1000">
        <f>SPY_IVOL!H1000</f>
        <v>34.523800000000001</v>
      </c>
      <c r="I1000">
        <f>VLOOKUP($A1000,SPY_main!$A:$C,2,FALSE)</f>
        <v>87.16</v>
      </c>
      <c r="J1000">
        <f>IFERROR(VLOOKUP($A1000,SPY_main!$A:$C,3,FALSE),J999)</f>
        <v>3.3012000000000001</v>
      </c>
      <c r="K1000">
        <f>IFERROR(VLOOKUP($A1000,SPY_main!$E:$F,2,FALSE),K999)</f>
        <v>1.4675</v>
      </c>
      <c r="L1000">
        <f>IFERROR(VLOOKUP($A1000,SPY_main!H:I,2,FALSE),L999)</f>
        <v>43.38</v>
      </c>
      <c r="M1000">
        <f t="shared" si="105"/>
        <v>59.067300000000003</v>
      </c>
      <c r="N1000">
        <f t="shared" si="106"/>
        <v>56.031100000000002</v>
      </c>
      <c r="O1000">
        <f t="shared" si="107"/>
        <v>46.584699999999998</v>
      </c>
      <c r="P1000">
        <f t="shared" si="108"/>
        <v>40.325400000000002</v>
      </c>
      <c r="Q1000">
        <f t="shared" si="109"/>
        <v>37.584099999999999</v>
      </c>
      <c r="R1000">
        <f t="shared" si="110"/>
        <v>40.094900000000003</v>
      </c>
      <c r="S1000">
        <f t="shared" si="111"/>
        <v>40.722900000000003</v>
      </c>
      <c r="T1000">
        <f>IFERROR(VLOOKUP($A1000,TY_main!A:B,2,FALSE),T999)</f>
        <v>95.140625</v>
      </c>
    </row>
    <row r="1001" spans="1:20" x14ac:dyDescent="0.25">
      <c r="A1001" s="2">
        <f>SPY_IVOL!A1001</f>
        <v>39811</v>
      </c>
      <c r="B1001">
        <f>SPY_IVOL!B1001</f>
        <v>51.300899999999999</v>
      </c>
      <c r="C1001">
        <f>SPY_IVOL!C1001</f>
        <v>50.621499999999997</v>
      </c>
      <c r="D1001">
        <f>SPY_IVOL!D1001</f>
        <v>46.616599999999998</v>
      </c>
      <c r="E1001">
        <f>SPY_IVOL!E1001</f>
        <v>42.803600000000003</v>
      </c>
      <c r="F1001">
        <f>SPY_IVOL!F1001</f>
        <v>39.412799999999997</v>
      </c>
      <c r="G1001">
        <f>SPY_IVOL!G1001</f>
        <v>36.438800000000001</v>
      </c>
      <c r="H1001">
        <f>SPY_IVOL!H1001</f>
        <v>35.632899999999999</v>
      </c>
      <c r="I1001">
        <f>VLOOKUP($A1001,SPY_main!$A:$C,2,FALSE)</f>
        <v>86.91</v>
      </c>
      <c r="J1001">
        <f>IFERROR(VLOOKUP($A1001,SPY_main!$A:$C,3,FALSE),J1000)</f>
        <v>3.3107000000000002</v>
      </c>
      <c r="K1001">
        <f>IFERROR(VLOOKUP($A1001,SPY_main!$E:$F,2,FALSE),K1000)</f>
        <v>1.45875</v>
      </c>
      <c r="L1001">
        <f>IFERROR(VLOOKUP($A1001,SPY_main!H:I,2,FALSE),L1000)</f>
        <v>43.9</v>
      </c>
      <c r="M1001">
        <f t="shared" si="105"/>
        <v>83.8536</v>
      </c>
      <c r="N1001">
        <f t="shared" si="106"/>
        <v>80.6233</v>
      </c>
      <c r="O1001">
        <f t="shared" si="107"/>
        <v>64.813999999999993</v>
      </c>
      <c r="P1001">
        <f t="shared" si="108"/>
        <v>55.168399999999998</v>
      </c>
      <c r="Q1001">
        <f t="shared" si="109"/>
        <v>52.492699999999999</v>
      </c>
      <c r="R1001">
        <f t="shared" si="110"/>
        <v>54.724800000000002</v>
      </c>
      <c r="S1001">
        <f t="shared" si="111"/>
        <v>54.724800000000002</v>
      </c>
      <c r="T1001">
        <f>IFERROR(VLOOKUP($A1001,TY_main!A:B,2,FALSE),T1000)</f>
        <v>95.453125</v>
      </c>
    </row>
    <row r="1002" spans="1:20" x14ac:dyDescent="0.25">
      <c r="A1002" s="2">
        <f>SPY_IVOL!A1002</f>
        <v>39812</v>
      </c>
      <c r="B1002">
        <f>SPY_IVOL!B1002</f>
        <v>48.520299999999999</v>
      </c>
      <c r="C1002">
        <f>SPY_IVOL!C1002</f>
        <v>47.998100000000001</v>
      </c>
      <c r="D1002">
        <f>SPY_IVOL!D1002</f>
        <v>43.888599999999997</v>
      </c>
      <c r="E1002">
        <f>SPY_IVOL!E1002</f>
        <v>40.059699999999999</v>
      </c>
      <c r="F1002">
        <f>SPY_IVOL!F1002</f>
        <v>36.893799999999999</v>
      </c>
      <c r="G1002">
        <f>SPY_IVOL!G1002</f>
        <v>34.436900000000001</v>
      </c>
      <c r="H1002">
        <f>SPY_IVOL!H1002</f>
        <v>33.926499999999997</v>
      </c>
      <c r="I1002">
        <f>VLOOKUP($A1002,SPY_main!$A:$C,2,FALSE)</f>
        <v>88.97</v>
      </c>
      <c r="J1002">
        <f>IFERROR(VLOOKUP($A1002,SPY_main!$A:$C,3,FALSE),J1001)</f>
        <v>3.2341000000000002</v>
      </c>
      <c r="K1002">
        <f>IFERROR(VLOOKUP($A1002,SPY_main!$E:$F,2,FALSE),K1001)</f>
        <v>1.4350000000000001</v>
      </c>
      <c r="L1002">
        <f>IFERROR(VLOOKUP($A1002,SPY_main!H:I,2,FALSE),L1001)</f>
        <v>41.63</v>
      </c>
      <c r="M1002">
        <f t="shared" si="105"/>
        <v>85.891099999999994</v>
      </c>
      <c r="N1002">
        <f t="shared" si="106"/>
        <v>85.891099999999994</v>
      </c>
      <c r="O1002">
        <f t="shared" si="107"/>
        <v>64.393699999999995</v>
      </c>
      <c r="P1002">
        <f t="shared" si="108"/>
        <v>48.155200000000001</v>
      </c>
      <c r="Q1002">
        <f t="shared" si="109"/>
        <v>51.5289</v>
      </c>
      <c r="R1002">
        <f t="shared" si="110"/>
        <v>53.509300000000003</v>
      </c>
      <c r="S1002">
        <f t="shared" si="111"/>
        <v>53.509300000000003</v>
      </c>
      <c r="T1002">
        <f>IFERROR(VLOOKUP($A1002,TY_main!A:B,2,FALSE),T1001)</f>
        <v>95.109375</v>
      </c>
    </row>
    <row r="1003" spans="1:20" x14ac:dyDescent="0.25">
      <c r="A1003" s="2">
        <f>SPY_IVOL!A1003</f>
        <v>39813</v>
      </c>
      <c r="B1003">
        <f>SPY_IVOL!B1003</f>
        <v>45.596200000000003</v>
      </c>
      <c r="C1003">
        <f>SPY_IVOL!C1003</f>
        <v>44.972200000000001</v>
      </c>
      <c r="D1003">
        <f>SPY_IVOL!D1003</f>
        <v>40.389299999999999</v>
      </c>
      <c r="E1003">
        <f>SPY_IVOL!E1003</f>
        <v>36.111600000000003</v>
      </c>
      <c r="F1003">
        <f>SPY_IVOL!F1003</f>
        <v>32.763500000000001</v>
      </c>
      <c r="G1003">
        <f>SPY_IVOL!G1003</f>
        <v>30.567599999999999</v>
      </c>
      <c r="H1003">
        <f>SPY_IVOL!H1003</f>
        <v>30.341100000000001</v>
      </c>
      <c r="I1003">
        <f>VLOOKUP($A1003,SPY_main!$A:$C,2,FALSE)</f>
        <v>90.24</v>
      </c>
      <c r="J1003">
        <f>IFERROR(VLOOKUP($A1003,SPY_main!$A:$C,3,FALSE),J1002)</f>
        <v>3.1886000000000001</v>
      </c>
      <c r="K1003">
        <f>IFERROR(VLOOKUP($A1003,SPY_main!$E:$F,2,FALSE),K1002)</f>
        <v>1.425</v>
      </c>
      <c r="L1003">
        <f>IFERROR(VLOOKUP($A1003,SPY_main!H:I,2,FALSE),L1002)</f>
        <v>40</v>
      </c>
      <c r="M1003">
        <f t="shared" si="105"/>
        <v>85.891099999999994</v>
      </c>
      <c r="N1003">
        <f t="shared" si="106"/>
        <v>85.891099999999994</v>
      </c>
      <c r="O1003">
        <f t="shared" si="107"/>
        <v>64.393699999999995</v>
      </c>
      <c r="P1003">
        <f t="shared" si="108"/>
        <v>48.155200000000001</v>
      </c>
      <c r="Q1003">
        <f t="shared" si="109"/>
        <v>51.5289</v>
      </c>
      <c r="R1003">
        <f t="shared" si="110"/>
        <v>53.509300000000003</v>
      </c>
      <c r="S1003">
        <f t="shared" si="111"/>
        <v>53.509300000000003</v>
      </c>
      <c r="T1003">
        <f>IFERROR(VLOOKUP($A1003,TY_main!A:B,2,FALSE),T1002)</f>
        <v>93.953125</v>
      </c>
    </row>
    <row r="1004" spans="1:20" x14ac:dyDescent="0.25">
      <c r="A1004" s="2">
        <f>SPY_IVOL!A1004</f>
        <v>39815</v>
      </c>
      <c r="B1004">
        <f>SPY_IVOL!B1004</f>
        <v>40.522300000000001</v>
      </c>
      <c r="C1004">
        <f>SPY_IVOL!C1004</f>
        <v>40.360599999999998</v>
      </c>
      <c r="D1004">
        <f>SPY_IVOL!D1004</f>
        <v>37.378100000000003</v>
      </c>
      <c r="E1004">
        <f>SPY_IVOL!E1004</f>
        <v>34.236800000000002</v>
      </c>
      <c r="F1004">
        <f>SPY_IVOL!F1004</f>
        <v>31.312999999999999</v>
      </c>
      <c r="G1004">
        <f>SPY_IVOL!G1004</f>
        <v>28.609300000000001</v>
      </c>
      <c r="H1004">
        <f>SPY_IVOL!H1004</f>
        <v>28.2547</v>
      </c>
      <c r="I1004">
        <f>VLOOKUP($A1004,SPY_main!$A:$C,2,FALSE)</f>
        <v>92.96</v>
      </c>
      <c r="J1004">
        <f>IFERROR(VLOOKUP($A1004,SPY_main!$A:$C,3,FALSE),J1003)</f>
        <v>3.0952999999999999</v>
      </c>
      <c r="K1004">
        <f>IFERROR(VLOOKUP($A1004,SPY_main!$E:$F,2,FALSE),K1003)</f>
        <v>1.4125000000000001</v>
      </c>
      <c r="L1004">
        <f>IFERROR(VLOOKUP($A1004,SPY_main!H:I,2,FALSE),L1003)</f>
        <v>39.19</v>
      </c>
      <c r="M1004">
        <f t="shared" si="105"/>
        <v>44.076999999999998</v>
      </c>
      <c r="N1004">
        <f t="shared" si="106"/>
        <v>43.844900000000003</v>
      </c>
      <c r="O1004">
        <f t="shared" si="107"/>
        <v>38.700099999999999</v>
      </c>
      <c r="P1004">
        <f t="shared" si="108"/>
        <v>34.036299999999997</v>
      </c>
      <c r="Q1004">
        <f t="shared" si="109"/>
        <v>31.029599999999999</v>
      </c>
      <c r="R1004">
        <f t="shared" si="110"/>
        <v>30.131399999999999</v>
      </c>
      <c r="S1004">
        <f t="shared" si="111"/>
        <v>30.152000000000001</v>
      </c>
      <c r="T1004">
        <f>IFERROR(VLOOKUP($A1004,TY_main!A:B,2,FALSE),T1003)</f>
        <v>92.875</v>
      </c>
    </row>
    <row r="1005" spans="1:20" x14ac:dyDescent="0.25">
      <c r="A1005" s="2">
        <f>SPY_IVOL!A1005</f>
        <v>39818</v>
      </c>
      <c r="B1005">
        <f>SPY_IVOL!B1005</f>
        <v>42.250999999999998</v>
      </c>
      <c r="C1005">
        <f>SPY_IVOL!C1005</f>
        <v>41.848300000000002</v>
      </c>
      <c r="D1005">
        <f>SPY_IVOL!D1005</f>
        <v>38.692599999999999</v>
      </c>
      <c r="E1005">
        <f>SPY_IVOL!E1005</f>
        <v>35.503900000000002</v>
      </c>
      <c r="F1005">
        <f>SPY_IVOL!F1005</f>
        <v>32.555599999999998</v>
      </c>
      <c r="G1005">
        <f>SPY_IVOL!G1005</f>
        <v>30.01</v>
      </c>
      <c r="H1005">
        <f>SPY_IVOL!H1005</f>
        <v>29.725899999999999</v>
      </c>
      <c r="I1005">
        <f>VLOOKUP($A1005,SPY_main!$A:$C,2,FALSE)</f>
        <v>92.85</v>
      </c>
      <c r="J1005">
        <f>IFERROR(VLOOKUP($A1005,SPY_main!$A:$C,3,FALSE),J1004)</f>
        <v>3.0989</v>
      </c>
      <c r="K1005">
        <f>IFERROR(VLOOKUP($A1005,SPY_main!$E:$F,2,FALSE),K1004)</f>
        <v>1.4212499999999999</v>
      </c>
      <c r="L1005">
        <f>IFERROR(VLOOKUP($A1005,SPY_main!H:I,2,FALSE),L1004)</f>
        <v>39.08</v>
      </c>
      <c r="M1005">
        <f t="shared" si="105"/>
        <v>49.321399999999997</v>
      </c>
      <c r="N1005">
        <f t="shared" si="106"/>
        <v>48.576999999999998</v>
      </c>
      <c r="O1005">
        <f t="shared" si="107"/>
        <v>42.8065</v>
      </c>
      <c r="P1005">
        <f t="shared" si="108"/>
        <v>37.929200000000002</v>
      </c>
      <c r="Q1005">
        <f t="shared" si="109"/>
        <v>35.036200000000001</v>
      </c>
      <c r="R1005">
        <f t="shared" si="110"/>
        <v>34.384700000000002</v>
      </c>
      <c r="S1005">
        <f t="shared" si="111"/>
        <v>34.411200000000001</v>
      </c>
      <c r="T1005">
        <f>IFERROR(VLOOKUP($A1005,TY_main!A:B,2,FALSE),T1004)</f>
        <v>92.78125</v>
      </c>
    </row>
    <row r="1006" spans="1:20" x14ac:dyDescent="0.25">
      <c r="A1006" s="2">
        <f>SPY_IVOL!A1006</f>
        <v>39819</v>
      </c>
      <c r="B1006">
        <f>SPY_IVOL!B1006</f>
        <v>40.689100000000003</v>
      </c>
      <c r="C1006">
        <f>SPY_IVOL!C1006</f>
        <v>40.578299999999999</v>
      </c>
      <c r="D1006">
        <f>SPY_IVOL!D1006</f>
        <v>37.456499999999998</v>
      </c>
      <c r="E1006">
        <f>SPY_IVOL!E1006</f>
        <v>34.174100000000003</v>
      </c>
      <c r="F1006">
        <f>SPY_IVOL!F1006</f>
        <v>31.16</v>
      </c>
      <c r="G1006">
        <f>SPY_IVOL!G1006</f>
        <v>28.454699999999999</v>
      </c>
      <c r="H1006">
        <f>SPY_IVOL!H1006</f>
        <v>28.123799999999999</v>
      </c>
      <c r="I1006">
        <f>VLOOKUP($A1006,SPY_main!$A:$C,2,FALSE)</f>
        <v>93.47</v>
      </c>
      <c r="J1006">
        <f>IFERROR(VLOOKUP($A1006,SPY_main!$A:$C,3,FALSE),J1005)</f>
        <v>3.0783999999999998</v>
      </c>
      <c r="K1006">
        <f>IFERROR(VLOOKUP($A1006,SPY_main!$E:$F,2,FALSE),K1005)</f>
        <v>1.4112499999999999</v>
      </c>
      <c r="L1006">
        <f>IFERROR(VLOOKUP($A1006,SPY_main!H:I,2,FALSE),L1005)</f>
        <v>38.56</v>
      </c>
      <c r="M1006">
        <f t="shared" si="105"/>
        <v>47.537999999999997</v>
      </c>
      <c r="N1006">
        <f t="shared" si="106"/>
        <v>47.402200000000001</v>
      </c>
      <c r="O1006">
        <f t="shared" si="107"/>
        <v>41.273499999999999</v>
      </c>
      <c r="P1006">
        <f t="shared" si="108"/>
        <v>36.107900000000001</v>
      </c>
      <c r="Q1006">
        <f t="shared" si="109"/>
        <v>33.442</v>
      </c>
      <c r="R1006">
        <f t="shared" si="110"/>
        <v>33.692500000000003</v>
      </c>
      <c r="S1006">
        <f t="shared" si="111"/>
        <v>33.866999999999997</v>
      </c>
      <c r="T1006">
        <f>IFERROR(VLOOKUP($A1006,TY_main!A:B,2,FALSE),T1005)</f>
        <v>92.921875</v>
      </c>
    </row>
    <row r="1007" spans="1:20" x14ac:dyDescent="0.25">
      <c r="A1007" s="2">
        <f>SPY_IVOL!A1007</f>
        <v>39820</v>
      </c>
      <c r="B1007">
        <f>SPY_IVOL!B1007</f>
        <v>46.3887</v>
      </c>
      <c r="C1007">
        <f>SPY_IVOL!C1007</f>
        <v>45.804600000000001</v>
      </c>
      <c r="D1007">
        <f>SPY_IVOL!D1007</f>
        <v>42.435499999999998</v>
      </c>
      <c r="E1007">
        <f>SPY_IVOL!E1007</f>
        <v>39.069499999999998</v>
      </c>
      <c r="F1007">
        <f>SPY_IVOL!F1007</f>
        <v>35.877200000000002</v>
      </c>
      <c r="G1007">
        <f>SPY_IVOL!G1007</f>
        <v>32.991300000000003</v>
      </c>
      <c r="H1007">
        <f>SPY_IVOL!H1007</f>
        <v>32.655200000000001</v>
      </c>
      <c r="I1007">
        <f>VLOOKUP($A1007,SPY_main!$A:$C,2,FALSE)</f>
        <v>90.67</v>
      </c>
      <c r="J1007">
        <f>IFERROR(VLOOKUP($A1007,SPY_main!$A:$C,3,FALSE),J1006)</f>
        <v>3.1734</v>
      </c>
      <c r="K1007">
        <f>IFERROR(VLOOKUP($A1007,SPY_main!$E:$F,2,FALSE),K1006)</f>
        <v>1.3975</v>
      </c>
      <c r="L1007">
        <f>IFERROR(VLOOKUP($A1007,SPY_main!H:I,2,FALSE),L1006)</f>
        <v>43.39</v>
      </c>
      <c r="M1007">
        <f t="shared" si="105"/>
        <v>54.442900000000002</v>
      </c>
      <c r="N1007">
        <f t="shared" si="106"/>
        <v>53.229100000000003</v>
      </c>
      <c r="O1007">
        <f t="shared" si="107"/>
        <v>46.698</v>
      </c>
      <c r="P1007">
        <f t="shared" si="108"/>
        <v>41.262700000000002</v>
      </c>
      <c r="Q1007">
        <f t="shared" si="109"/>
        <v>37.866199999999999</v>
      </c>
      <c r="R1007">
        <f t="shared" si="110"/>
        <v>36.927300000000002</v>
      </c>
      <c r="S1007">
        <f t="shared" si="111"/>
        <v>36.939</v>
      </c>
      <c r="T1007">
        <f>IFERROR(VLOOKUP($A1007,TY_main!A:B,2,FALSE),T1006)</f>
        <v>93.015625</v>
      </c>
    </row>
    <row r="1008" spans="1:20" x14ac:dyDescent="0.25">
      <c r="A1008" s="2">
        <f>SPY_IVOL!A1008</f>
        <v>39821</v>
      </c>
      <c r="B1008">
        <f>SPY_IVOL!B1008</f>
        <v>46.3217</v>
      </c>
      <c r="C1008">
        <f>SPY_IVOL!C1008</f>
        <v>45.601900000000001</v>
      </c>
      <c r="D1008">
        <f>SPY_IVOL!D1008</f>
        <v>42.003900000000002</v>
      </c>
      <c r="E1008">
        <f>SPY_IVOL!E1008</f>
        <v>38.543799999999997</v>
      </c>
      <c r="F1008">
        <f>SPY_IVOL!F1008</f>
        <v>35.371600000000001</v>
      </c>
      <c r="G1008">
        <f>SPY_IVOL!G1008</f>
        <v>32.613</v>
      </c>
      <c r="H1008">
        <f>SPY_IVOL!H1008</f>
        <v>32.400500000000001</v>
      </c>
      <c r="I1008">
        <f>VLOOKUP($A1008,SPY_main!$A:$C,2,FALSE)</f>
        <v>91.042000000000002</v>
      </c>
      <c r="J1008">
        <f>IFERROR(VLOOKUP($A1008,SPY_main!$A:$C,3,FALSE),J1007)</f>
        <v>3.1604999999999999</v>
      </c>
      <c r="K1008">
        <f>IFERROR(VLOOKUP($A1008,SPY_main!$E:$F,2,FALSE),K1007)</f>
        <v>1.35375</v>
      </c>
      <c r="L1008">
        <f>IFERROR(VLOOKUP($A1008,SPY_main!H:I,2,FALSE),L1007)</f>
        <v>42.56</v>
      </c>
      <c r="M1008">
        <f t="shared" si="105"/>
        <v>53.560099999999998</v>
      </c>
      <c r="N1008">
        <f t="shared" si="106"/>
        <v>52.116500000000002</v>
      </c>
      <c r="O1008">
        <f t="shared" si="107"/>
        <v>45.1203</v>
      </c>
      <c r="P1008">
        <f t="shared" si="108"/>
        <v>39.282699999999998</v>
      </c>
      <c r="Q1008">
        <f t="shared" si="109"/>
        <v>35.880899999999997</v>
      </c>
      <c r="R1008">
        <f t="shared" si="110"/>
        <v>35.608400000000003</v>
      </c>
      <c r="S1008">
        <f t="shared" si="111"/>
        <v>35.672499999999999</v>
      </c>
      <c r="T1008">
        <f>IFERROR(VLOOKUP($A1008,TY_main!A:B,2,FALSE),T1007)</f>
        <v>93.625</v>
      </c>
    </row>
    <row r="1009" spans="1:20" x14ac:dyDescent="0.25">
      <c r="A1009" s="2">
        <f>SPY_IVOL!A1009</f>
        <v>39822</v>
      </c>
      <c r="B1009">
        <f>SPY_IVOL!B1009</f>
        <v>45.755699999999997</v>
      </c>
      <c r="C1009">
        <f>SPY_IVOL!C1009</f>
        <v>44.849400000000003</v>
      </c>
      <c r="D1009">
        <f>SPY_IVOL!D1009</f>
        <v>41.106400000000001</v>
      </c>
      <c r="E1009">
        <f>SPY_IVOL!E1009</f>
        <v>37.638300000000001</v>
      </c>
      <c r="F1009">
        <f>SPY_IVOL!F1009</f>
        <v>34.5182</v>
      </c>
      <c r="G1009">
        <f>SPY_IVOL!G1009</f>
        <v>31.92</v>
      </c>
      <c r="H1009">
        <f>SPY_IVOL!H1009</f>
        <v>31.688199999999998</v>
      </c>
      <c r="I1009">
        <f>VLOOKUP($A1009,SPY_main!$A:$C,2,FALSE)</f>
        <v>89.09</v>
      </c>
      <c r="J1009">
        <f>IFERROR(VLOOKUP($A1009,SPY_main!$A:$C,3,FALSE),J1008)</f>
        <v>3.2296999999999998</v>
      </c>
      <c r="K1009">
        <f>IFERROR(VLOOKUP($A1009,SPY_main!$E:$F,2,FALSE),K1008)</f>
        <v>1.26</v>
      </c>
      <c r="L1009">
        <f>IFERROR(VLOOKUP($A1009,SPY_main!H:I,2,FALSE),L1008)</f>
        <v>42.82</v>
      </c>
      <c r="M1009">
        <f t="shared" si="105"/>
        <v>54.160299999999999</v>
      </c>
      <c r="N1009">
        <f t="shared" si="106"/>
        <v>51.781100000000002</v>
      </c>
      <c r="O1009">
        <f t="shared" si="107"/>
        <v>43.183300000000003</v>
      </c>
      <c r="P1009">
        <f t="shared" si="108"/>
        <v>36.624299999999998</v>
      </c>
      <c r="Q1009">
        <f t="shared" si="109"/>
        <v>33.089100000000002</v>
      </c>
      <c r="R1009">
        <f t="shared" si="110"/>
        <v>34.340800000000002</v>
      </c>
      <c r="S1009">
        <f t="shared" si="111"/>
        <v>34.659599999999998</v>
      </c>
      <c r="T1009">
        <f>IFERROR(VLOOKUP($A1009,TY_main!A:B,2,FALSE),T1008)</f>
        <v>93.8125</v>
      </c>
    </row>
    <row r="1010" spans="1:20" x14ac:dyDescent="0.25">
      <c r="A1010" s="2">
        <f>SPY_IVOL!A1010</f>
        <v>39825</v>
      </c>
      <c r="B1010">
        <f>SPY_IVOL!B1010</f>
        <v>50.718400000000003</v>
      </c>
      <c r="C1010">
        <f>SPY_IVOL!C1010</f>
        <v>49.700099999999999</v>
      </c>
      <c r="D1010">
        <f>SPY_IVOL!D1010</f>
        <v>46.013100000000001</v>
      </c>
      <c r="E1010">
        <f>SPY_IVOL!E1010</f>
        <v>42.453200000000002</v>
      </c>
      <c r="F1010">
        <f>SPY_IVOL!F1010</f>
        <v>39.042099999999998</v>
      </c>
      <c r="G1010">
        <f>SPY_IVOL!G1010</f>
        <v>35.815899999999999</v>
      </c>
      <c r="H1010">
        <f>SPY_IVOL!H1010</f>
        <v>35.428199999999997</v>
      </c>
      <c r="I1010">
        <f>VLOOKUP($A1010,SPY_main!$A:$C,2,FALSE)</f>
        <v>86.95</v>
      </c>
      <c r="J1010">
        <f>IFERROR(VLOOKUP($A1010,SPY_main!$A:$C,3,FALSE),J1009)</f>
        <v>3.3092000000000001</v>
      </c>
      <c r="K1010">
        <f>IFERROR(VLOOKUP($A1010,SPY_main!$E:$F,2,FALSE),K1009)</f>
        <v>1.1599999999999999</v>
      </c>
      <c r="L1010">
        <f>IFERROR(VLOOKUP($A1010,SPY_main!H:I,2,FALSE),L1009)</f>
        <v>45.84</v>
      </c>
      <c r="M1010">
        <f t="shared" si="105"/>
        <v>71.247500000000002</v>
      </c>
      <c r="N1010">
        <f t="shared" si="106"/>
        <v>68.145499999999998</v>
      </c>
      <c r="O1010">
        <f t="shared" si="107"/>
        <v>57.567100000000003</v>
      </c>
      <c r="P1010">
        <f t="shared" si="108"/>
        <v>49.1449</v>
      </c>
      <c r="Q1010">
        <f t="shared" si="109"/>
        <v>45.259099999999997</v>
      </c>
      <c r="R1010">
        <f t="shared" si="110"/>
        <v>48.612900000000003</v>
      </c>
      <c r="S1010">
        <f t="shared" si="111"/>
        <v>49.289299999999997</v>
      </c>
      <c r="T1010">
        <f>IFERROR(VLOOKUP($A1010,TY_main!A:B,2,FALSE),T1009)</f>
        <v>94.390625</v>
      </c>
    </row>
    <row r="1011" spans="1:20" x14ac:dyDescent="0.25">
      <c r="A1011" s="2">
        <f>SPY_IVOL!A1011</f>
        <v>39826</v>
      </c>
      <c r="B1011">
        <f>SPY_IVOL!B1011</f>
        <v>48.362400000000001</v>
      </c>
      <c r="C1011">
        <f>SPY_IVOL!C1011</f>
        <v>47.7333</v>
      </c>
      <c r="D1011">
        <f>SPY_IVOL!D1011</f>
        <v>43.9298</v>
      </c>
      <c r="E1011">
        <f>SPY_IVOL!E1011</f>
        <v>40.236600000000003</v>
      </c>
      <c r="F1011">
        <f>SPY_IVOL!F1011</f>
        <v>36.853299999999997</v>
      </c>
      <c r="G1011">
        <f>SPY_IVOL!G1011</f>
        <v>33.7376</v>
      </c>
      <c r="H1011">
        <f>SPY_IVOL!H1011</f>
        <v>33.003700000000002</v>
      </c>
      <c r="I1011">
        <f>VLOOKUP($A1011,SPY_main!$A:$C,2,FALSE)</f>
        <v>87.11</v>
      </c>
      <c r="J1011">
        <f>IFERROR(VLOOKUP($A1011,SPY_main!$A:$C,3,FALSE),J1010)</f>
        <v>3.3031000000000001</v>
      </c>
      <c r="K1011">
        <f>IFERROR(VLOOKUP($A1011,SPY_main!$E:$F,2,FALSE),K1010)</f>
        <v>1.0943799999999999</v>
      </c>
      <c r="L1011">
        <f>IFERROR(VLOOKUP($A1011,SPY_main!H:I,2,FALSE),L1010)</f>
        <v>43.27</v>
      </c>
      <c r="M1011">
        <f t="shared" si="105"/>
        <v>71.956999999999994</v>
      </c>
      <c r="N1011">
        <f t="shared" si="106"/>
        <v>69.603399999999993</v>
      </c>
      <c r="O1011">
        <f t="shared" si="107"/>
        <v>56.462600000000002</v>
      </c>
      <c r="P1011">
        <f t="shared" si="108"/>
        <v>45.688299999999998</v>
      </c>
      <c r="Q1011">
        <f t="shared" si="109"/>
        <v>41.565600000000003</v>
      </c>
      <c r="R1011">
        <f t="shared" si="110"/>
        <v>48.462899999999998</v>
      </c>
      <c r="S1011">
        <f t="shared" si="111"/>
        <v>51.293399999999998</v>
      </c>
      <c r="T1011">
        <f>IFERROR(VLOOKUP($A1011,TY_main!A:B,2,FALSE),T1010)</f>
        <v>94.3125</v>
      </c>
    </row>
    <row r="1012" spans="1:20" x14ac:dyDescent="0.25">
      <c r="A1012" s="2">
        <f>SPY_IVOL!A1012</f>
        <v>39827</v>
      </c>
      <c r="B1012">
        <f>SPY_IVOL!B1012</f>
        <v>53.1526</v>
      </c>
      <c r="C1012">
        <f>SPY_IVOL!C1012</f>
        <v>52.054200000000002</v>
      </c>
      <c r="D1012">
        <f>SPY_IVOL!D1012</f>
        <v>48.046799999999998</v>
      </c>
      <c r="E1012">
        <f>SPY_IVOL!E1012</f>
        <v>44.305999999999997</v>
      </c>
      <c r="F1012">
        <f>SPY_IVOL!F1012</f>
        <v>40.863599999999998</v>
      </c>
      <c r="G1012">
        <f>SPY_IVOL!G1012</f>
        <v>37.69</v>
      </c>
      <c r="H1012">
        <f>SPY_IVOL!H1012</f>
        <v>36.994999999999997</v>
      </c>
      <c r="I1012">
        <f>VLOOKUP($A1012,SPY_main!$A:$C,2,FALSE)</f>
        <v>84.37</v>
      </c>
      <c r="J1012">
        <f>IFERROR(VLOOKUP($A1012,SPY_main!$A:$C,3,FALSE),J1011)</f>
        <v>3.4104000000000001</v>
      </c>
      <c r="K1012">
        <f>IFERROR(VLOOKUP($A1012,SPY_main!$E:$F,2,FALSE),K1011)</f>
        <v>1.0825</v>
      </c>
      <c r="L1012">
        <f>IFERROR(VLOOKUP($A1012,SPY_main!H:I,2,FALSE),L1011)</f>
        <v>49.14</v>
      </c>
      <c r="M1012">
        <f t="shared" si="105"/>
        <v>90.904200000000003</v>
      </c>
      <c r="N1012">
        <f t="shared" si="106"/>
        <v>86.121899999999997</v>
      </c>
      <c r="O1012">
        <f t="shared" si="107"/>
        <v>69.786600000000007</v>
      </c>
      <c r="P1012">
        <f t="shared" si="108"/>
        <v>57.527500000000003</v>
      </c>
      <c r="Q1012">
        <f t="shared" si="109"/>
        <v>53.768999999999998</v>
      </c>
      <c r="R1012">
        <f t="shared" si="110"/>
        <v>62.053600000000003</v>
      </c>
      <c r="S1012">
        <f t="shared" si="111"/>
        <v>65.425299999999993</v>
      </c>
      <c r="T1012">
        <f>IFERROR(VLOOKUP($A1012,TY_main!A:B,2,FALSE),T1011)</f>
        <v>94.875</v>
      </c>
    </row>
    <row r="1013" spans="1:20" x14ac:dyDescent="0.25">
      <c r="A1013" s="2">
        <f>SPY_IVOL!A1013</f>
        <v>39828</v>
      </c>
      <c r="B1013">
        <f>SPY_IVOL!B1013</f>
        <v>53.150199999999998</v>
      </c>
      <c r="C1013">
        <f>SPY_IVOL!C1013</f>
        <v>51.672699999999999</v>
      </c>
      <c r="D1013">
        <f>SPY_IVOL!D1013</f>
        <v>47.062199999999997</v>
      </c>
      <c r="E1013">
        <f>SPY_IVOL!E1013</f>
        <v>42.891199999999998</v>
      </c>
      <c r="F1013">
        <f>SPY_IVOL!F1013</f>
        <v>39.229700000000001</v>
      </c>
      <c r="G1013">
        <f>SPY_IVOL!G1013</f>
        <v>36.068300000000001</v>
      </c>
      <c r="H1013">
        <f>SPY_IVOL!H1013</f>
        <v>35.545299999999997</v>
      </c>
      <c r="I1013">
        <f>VLOOKUP($A1013,SPY_main!$A:$C,2,FALSE)</f>
        <v>84.4</v>
      </c>
      <c r="J1013">
        <f>IFERROR(VLOOKUP($A1013,SPY_main!$A:$C,3,FALSE),J1012)</f>
        <v>3.4091999999999998</v>
      </c>
      <c r="K1013">
        <f>IFERROR(VLOOKUP($A1013,SPY_main!$E:$F,2,FALSE),K1012)</f>
        <v>1.0856300000000001</v>
      </c>
      <c r="L1013">
        <f>IFERROR(VLOOKUP($A1013,SPY_main!H:I,2,FALSE),L1012)</f>
        <v>51</v>
      </c>
      <c r="M1013">
        <f t="shared" si="105"/>
        <v>115.4696</v>
      </c>
      <c r="N1013">
        <f t="shared" si="106"/>
        <v>105.925</v>
      </c>
      <c r="O1013">
        <f t="shared" si="107"/>
        <v>79.266000000000005</v>
      </c>
      <c r="P1013">
        <f t="shared" si="108"/>
        <v>61.3018</v>
      </c>
      <c r="Q1013">
        <f t="shared" si="109"/>
        <v>58.340200000000003</v>
      </c>
      <c r="R1013">
        <f t="shared" si="110"/>
        <v>74.135800000000003</v>
      </c>
      <c r="S1013">
        <f t="shared" si="111"/>
        <v>75.748099999999994</v>
      </c>
      <c r="T1013">
        <f>IFERROR(VLOOKUP($A1013,TY_main!A:B,2,FALSE),T1012)</f>
        <v>94.90625</v>
      </c>
    </row>
    <row r="1014" spans="1:20" x14ac:dyDescent="0.25">
      <c r="A1014" s="2">
        <f>SPY_IVOL!A1014</f>
        <v>39829</v>
      </c>
      <c r="B1014">
        <f>SPY_IVOL!B1014</f>
        <v>49.912500000000001</v>
      </c>
      <c r="C1014">
        <f>SPY_IVOL!C1014</f>
        <v>48.8583</v>
      </c>
      <c r="D1014">
        <f>SPY_IVOL!D1014</f>
        <v>44.427199999999999</v>
      </c>
      <c r="E1014">
        <f>SPY_IVOL!E1014</f>
        <v>40.294199999999996</v>
      </c>
      <c r="F1014">
        <f>SPY_IVOL!F1014</f>
        <v>36.592100000000002</v>
      </c>
      <c r="G1014">
        <f>SPY_IVOL!G1014</f>
        <v>33.299500000000002</v>
      </c>
      <c r="H1014">
        <f>SPY_IVOL!H1014</f>
        <v>32.566699999999997</v>
      </c>
      <c r="I1014">
        <f>VLOOKUP($A1014,SPY_main!$A:$C,2,FALSE)</f>
        <v>85.06</v>
      </c>
      <c r="J1014">
        <f>IFERROR(VLOOKUP($A1014,SPY_main!$A:$C,3,FALSE),J1013)</f>
        <v>3.3826999999999998</v>
      </c>
      <c r="K1014">
        <f>IFERROR(VLOOKUP($A1014,SPY_main!$E:$F,2,FALSE),K1013)</f>
        <v>1.1425000000000001</v>
      </c>
      <c r="L1014">
        <f>IFERROR(VLOOKUP($A1014,SPY_main!H:I,2,FALSE),L1013)</f>
        <v>46.11</v>
      </c>
      <c r="M1014">
        <f t="shared" si="105"/>
        <v>115.4696</v>
      </c>
      <c r="N1014">
        <f t="shared" si="106"/>
        <v>105.925</v>
      </c>
      <c r="O1014">
        <f t="shared" si="107"/>
        <v>79.266000000000005</v>
      </c>
      <c r="P1014">
        <f t="shared" si="108"/>
        <v>61.3018</v>
      </c>
      <c r="Q1014">
        <f t="shared" si="109"/>
        <v>58.340200000000003</v>
      </c>
      <c r="R1014">
        <f t="shared" si="110"/>
        <v>74.135800000000003</v>
      </c>
      <c r="S1014">
        <f t="shared" si="111"/>
        <v>75.748099999999994</v>
      </c>
      <c r="T1014">
        <f>IFERROR(VLOOKUP($A1014,TY_main!A:B,2,FALSE),T1013)</f>
        <v>94.546875</v>
      </c>
    </row>
    <row r="1015" spans="1:20" x14ac:dyDescent="0.25">
      <c r="A1015" s="2">
        <f>SPY_IVOL!A1015</f>
        <v>39833</v>
      </c>
      <c r="B1015">
        <f>SPY_IVOL!B1015</f>
        <v>56.009599999999999</v>
      </c>
      <c r="C1015">
        <f>SPY_IVOL!C1015</f>
        <v>54.761400000000002</v>
      </c>
      <c r="D1015">
        <f>SPY_IVOL!D1015</f>
        <v>51.238799999999998</v>
      </c>
      <c r="E1015">
        <f>SPY_IVOL!E1015</f>
        <v>47.918999999999997</v>
      </c>
      <c r="F1015">
        <f>SPY_IVOL!F1015</f>
        <v>44.805999999999997</v>
      </c>
      <c r="G1015">
        <f>SPY_IVOL!G1015</f>
        <v>41.923000000000002</v>
      </c>
      <c r="H1015">
        <f>SPY_IVOL!H1015</f>
        <v>41.022300000000001</v>
      </c>
      <c r="I1015">
        <f>VLOOKUP($A1015,SPY_main!$A:$C,2,FALSE)</f>
        <v>80.569999999999993</v>
      </c>
      <c r="J1015">
        <f>IFERROR(VLOOKUP($A1015,SPY_main!$A:$C,3,FALSE),J1014)</f>
        <v>3.5712999999999999</v>
      </c>
      <c r="K1015">
        <f>IFERROR(VLOOKUP($A1015,SPY_main!$E:$F,2,FALSE),K1014)</f>
        <v>1.1225000000000001</v>
      </c>
      <c r="L1015">
        <f>IFERROR(VLOOKUP($A1015,SPY_main!H:I,2,FALSE),L1014)</f>
        <v>56.65</v>
      </c>
      <c r="M1015">
        <f t="shared" si="105"/>
        <v>59.064100000000003</v>
      </c>
      <c r="N1015">
        <f t="shared" si="106"/>
        <v>57.395600000000002</v>
      </c>
      <c r="O1015">
        <f t="shared" si="107"/>
        <v>52.741799999999998</v>
      </c>
      <c r="P1015">
        <f t="shared" si="108"/>
        <v>48.483499999999999</v>
      </c>
      <c r="Q1015">
        <f t="shared" si="109"/>
        <v>44.678699999999999</v>
      </c>
      <c r="R1015">
        <f t="shared" si="110"/>
        <v>41.316600000000001</v>
      </c>
      <c r="S1015">
        <f t="shared" si="111"/>
        <v>40.333100000000002</v>
      </c>
      <c r="T1015">
        <f>IFERROR(VLOOKUP($A1015,TY_main!A:B,2,FALSE),T1014)</f>
        <v>94.34375</v>
      </c>
    </row>
    <row r="1016" spans="1:20" x14ac:dyDescent="0.25">
      <c r="A1016" s="2">
        <f>SPY_IVOL!A1016</f>
        <v>39834</v>
      </c>
      <c r="B1016">
        <f>SPY_IVOL!B1016</f>
        <v>53.004899999999999</v>
      </c>
      <c r="C1016">
        <f>SPY_IVOL!C1016</f>
        <v>51.686999999999998</v>
      </c>
      <c r="D1016">
        <f>SPY_IVOL!D1016</f>
        <v>48.058999999999997</v>
      </c>
      <c r="E1016">
        <f>SPY_IVOL!E1016</f>
        <v>44.615099999999998</v>
      </c>
      <c r="F1016">
        <f>SPY_IVOL!F1016</f>
        <v>41.371000000000002</v>
      </c>
      <c r="G1016">
        <f>SPY_IVOL!G1016</f>
        <v>38.365299999999998</v>
      </c>
      <c r="H1016">
        <f>SPY_IVOL!H1016</f>
        <v>37.633400000000002</v>
      </c>
      <c r="I1016">
        <f>VLOOKUP($A1016,SPY_main!$A:$C,2,FALSE)</f>
        <v>84.05</v>
      </c>
      <c r="J1016">
        <f>IFERROR(VLOOKUP($A1016,SPY_main!$A:$C,3,FALSE),J1015)</f>
        <v>3.4234</v>
      </c>
      <c r="K1016">
        <f>IFERROR(VLOOKUP($A1016,SPY_main!$E:$F,2,FALSE),K1015)</f>
        <v>1.125</v>
      </c>
      <c r="L1016">
        <f>IFERROR(VLOOKUP($A1016,SPY_main!H:I,2,FALSE),L1015)</f>
        <v>46.42</v>
      </c>
      <c r="M1016">
        <f t="shared" si="105"/>
        <v>53.889899999999997</v>
      </c>
      <c r="N1016">
        <f t="shared" si="106"/>
        <v>52.2774</v>
      </c>
      <c r="O1016">
        <f t="shared" si="107"/>
        <v>47.847299999999997</v>
      </c>
      <c r="P1016">
        <f t="shared" si="108"/>
        <v>43.678899999999999</v>
      </c>
      <c r="Q1016">
        <f t="shared" si="109"/>
        <v>39.808900000000001</v>
      </c>
      <c r="R1016">
        <f t="shared" si="110"/>
        <v>36.200400000000002</v>
      </c>
      <c r="S1016">
        <f t="shared" si="111"/>
        <v>35.357300000000002</v>
      </c>
      <c r="T1016">
        <f>IFERROR(VLOOKUP($A1016,TY_main!A:B,2,FALSE),T1015)</f>
        <v>93.21875</v>
      </c>
    </row>
    <row r="1017" spans="1:20" x14ac:dyDescent="0.25">
      <c r="A1017" s="2">
        <f>SPY_IVOL!A1017</f>
        <v>39835</v>
      </c>
      <c r="B1017">
        <f>SPY_IVOL!B1017</f>
        <v>52.078299999999999</v>
      </c>
      <c r="C1017">
        <f>SPY_IVOL!C1017</f>
        <v>50.497799999999998</v>
      </c>
      <c r="D1017">
        <f>SPY_IVOL!D1017</f>
        <v>46.766800000000003</v>
      </c>
      <c r="E1017">
        <f>SPY_IVOL!E1017</f>
        <v>43.245800000000003</v>
      </c>
      <c r="F1017">
        <f>SPY_IVOL!F1017</f>
        <v>39.956600000000002</v>
      </c>
      <c r="G1017">
        <f>SPY_IVOL!G1017</f>
        <v>36.982599999999998</v>
      </c>
      <c r="H1017">
        <f>SPY_IVOL!H1017</f>
        <v>36.432699999999997</v>
      </c>
      <c r="I1017">
        <f>VLOOKUP($A1017,SPY_main!$A:$C,2,FALSE)</f>
        <v>82.75</v>
      </c>
      <c r="J1017">
        <f>IFERROR(VLOOKUP($A1017,SPY_main!$A:$C,3,FALSE),J1016)</f>
        <v>3.4771999999999998</v>
      </c>
      <c r="K1017">
        <f>IFERROR(VLOOKUP($A1017,SPY_main!$E:$F,2,FALSE),K1016)</f>
        <v>1.1593800000000001</v>
      </c>
      <c r="L1017">
        <f>IFERROR(VLOOKUP($A1017,SPY_main!H:I,2,FALSE),L1016)</f>
        <v>47.29</v>
      </c>
      <c r="M1017">
        <f t="shared" si="105"/>
        <v>53.032699999999998</v>
      </c>
      <c r="N1017">
        <f t="shared" si="106"/>
        <v>51.028199999999998</v>
      </c>
      <c r="O1017">
        <f t="shared" si="107"/>
        <v>46.326900000000002</v>
      </c>
      <c r="P1017">
        <f t="shared" si="108"/>
        <v>41.942399999999999</v>
      </c>
      <c r="Q1017">
        <f t="shared" si="109"/>
        <v>37.934199999999997</v>
      </c>
      <c r="R1017">
        <f t="shared" si="110"/>
        <v>34.275300000000001</v>
      </c>
      <c r="S1017">
        <f t="shared" si="111"/>
        <v>33.678199999999997</v>
      </c>
      <c r="T1017">
        <f>IFERROR(VLOOKUP($A1017,TY_main!A:B,2,FALSE),T1016)</f>
        <v>92.75</v>
      </c>
    </row>
    <row r="1018" spans="1:20" x14ac:dyDescent="0.25">
      <c r="A1018" s="2">
        <f>SPY_IVOL!A1018</f>
        <v>39836</v>
      </c>
      <c r="B1018">
        <f>SPY_IVOL!B1018</f>
        <v>51.4071</v>
      </c>
      <c r="C1018">
        <f>SPY_IVOL!C1018</f>
        <v>50.168599999999998</v>
      </c>
      <c r="D1018">
        <f>SPY_IVOL!D1018</f>
        <v>46.494500000000002</v>
      </c>
      <c r="E1018">
        <f>SPY_IVOL!E1018</f>
        <v>42.9953</v>
      </c>
      <c r="F1018">
        <f>SPY_IVOL!F1018</f>
        <v>39.693600000000004</v>
      </c>
      <c r="G1018">
        <f>SPY_IVOL!G1018</f>
        <v>36.650300000000001</v>
      </c>
      <c r="H1018">
        <f>SPY_IVOL!H1018</f>
        <v>35.820599999999999</v>
      </c>
      <c r="I1018">
        <f>VLOOKUP($A1018,SPY_main!$A:$C,2,FALSE)</f>
        <v>83.11</v>
      </c>
      <c r="J1018">
        <f>IFERROR(VLOOKUP($A1018,SPY_main!$A:$C,3,FALSE),J1017)</f>
        <v>3.4621</v>
      </c>
      <c r="K1018">
        <f>IFERROR(VLOOKUP($A1018,SPY_main!$E:$F,2,FALSE),K1017)</f>
        <v>1.1693800000000001</v>
      </c>
      <c r="L1018">
        <f>IFERROR(VLOOKUP($A1018,SPY_main!H:I,2,FALSE),L1017)</f>
        <v>47.27</v>
      </c>
      <c r="M1018">
        <f t="shared" si="105"/>
        <v>52.991500000000002</v>
      </c>
      <c r="N1018">
        <f t="shared" si="106"/>
        <v>51.310499999999998</v>
      </c>
      <c r="O1018">
        <f t="shared" si="107"/>
        <v>46.412500000000001</v>
      </c>
      <c r="P1018">
        <f t="shared" si="108"/>
        <v>41.892699999999998</v>
      </c>
      <c r="Q1018">
        <f t="shared" si="109"/>
        <v>37.812899999999999</v>
      </c>
      <c r="R1018">
        <f t="shared" si="110"/>
        <v>34.142200000000003</v>
      </c>
      <c r="S1018">
        <f t="shared" si="111"/>
        <v>33.210700000000003</v>
      </c>
      <c r="T1018">
        <f>IFERROR(VLOOKUP($A1018,TY_main!A:B,2,FALSE),T1017)</f>
        <v>92.578125</v>
      </c>
    </row>
    <row r="1019" spans="1:20" x14ac:dyDescent="0.25">
      <c r="A1019" s="2">
        <f>SPY_IVOL!A1019</f>
        <v>39839</v>
      </c>
      <c r="B1019">
        <f>SPY_IVOL!B1019</f>
        <v>49.936</v>
      </c>
      <c r="C1019">
        <f>SPY_IVOL!C1019</f>
        <v>48.857599999999998</v>
      </c>
      <c r="D1019">
        <f>SPY_IVOL!D1019</f>
        <v>45.086500000000001</v>
      </c>
      <c r="E1019">
        <f>SPY_IVOL!E1019</f>
        <v>41.560600000000001</v>
      </c>
      <c r="F1019">
        <f>SPY_IVOL!F1019</f>
        <v>38.301400000000001</v>
      </c>
      <c r="G1019">
        <f>SPY_IVOL!G1019</f>
        <v>35.363599999999998</v>
      </c>
      <c r="H1019">
        <f>SPY_IVOL!H1019</f>
        <v>34.5657</v>
      </c>
      <c r="I1019">
        <f>VLOOKUP($A1019,SPY_main!$A:$C,2,FALSE)</f>
        <v>83.68</v>
      </c>
      <c r="J1019">
        <f>IFERROR(VLOOKUP($A1019,SPY_main!$A:$C,3,FALSE),J1018)</f>
        <v>3.4384999999999999</v>
      </c>
      <c r="K1019">
        <f>IFERROR(VLOOKUP($A1019,SPY_main!$E:$F,2,FALSE),K1018)</f>
        <v>1.1837500000000001</v>
      </c>
      <c r="L1019">
        <f>IFERROR(VLOOKUP($A1019,SPY_main!H:I,2,FALSE),L1018)</f>
        <v>45.69</v>
      </c>
      <c r="M1019">
        <f t="shared" si="105"/>
        <v>51.749499999999998</v>
      </c>
      <c r="N1019">
        <f t="shared" si="106"/>
        <v>50.378799999999998</v>
      </c>
      <c r="O1019">
        <f t="shared" si="107"/>
        <v>45.506900000000002</v>
      </c>
      <c r="P1019">
        <f t="shared" si="108"/>
        <v>40.890099999999997</v>
      </c>
      <c r="Q1019">
        <f t="shared" si="109"/>
        <v>36.661900000000003</v>
      </c>
      <c r="R1019">
        <f t="shared" si="110"/>
        <v>32.882300000000001</v>
      </c>
      <c r="S1019">
        <f t="shared" si="111"/>
        <v>31.921600000000002</v>
      </c>
      <c r="T1019">
        <f>IFERROR(VLOOKUP($A1019,TY_main!A:B,2,FALSE),T1018)</f>
        <v>92.390625</v>
      </c>
    </row>
    <row r="1020" spans="1:20" x14ac:dyDescent="0.25">
      <c r="A1020" s="2">
        <f>SPY_IVOL!A1020</f>
        <v>39840</v>
      </c>
      <c r="B1020">
        <f>SPY_IVOL!B1020</f>
        <v>47.030299999999997</v>
      </c>
      <c r="C1020">
        <f>SPY_IVOL!C1020</f>
        <v>45.9405</v>
      </c>
      <c r="D1020">
        <f>SPY_IVOL!D1020</f>
        <v>42.229399999999998</v>
      </c>
      <c r="E1020">
        <f>SPY_IVOL!E1020</f>
        <v>38.724400000000003</v>
      </c>
      <c r="F1020">
        <f>SPY_IVOL!F1020</f>
        <v>35.4315</v>
      </c>
      <c r="G1020">
        <f>SPY_IVOL!G1020</f>
        <v>32.399900000000002</v>
      </c>
      <c r="H1020">
        <f>SPY_IVOL!H1020</f>
        <v>31.7562</v>
      </c>
      <c r="I1020">
        <f>VLOOKUP($A1020,SPY_main!$A:$C,2,FALSE)</f>
        <v>84.53</v>
      </c>
      <c r="J1020">
        <f>IFERROR(VLOOKUP($A1020,SPY_main!$A:$C,3,FALSE),J1019)</f>
        <v>3.4039999999999999</v>
      </c>
      <c r="K1020">
        <f>IFERROR(VLOOKUP($A1020,SPY_main!$E:$F,2,FALSE),K1019)</f>
        <v>1.18438</v>
      </c>
      <c r="L1020">
        <f>IFERROR(VLOOKUP($A1020,SPY_main!H:I,2,FALSE),L1019)</f>
        <v>42.25</v>
      </c>
      <c r="M1020">
        <f t="shared" si="105"/>
        <v>48.426000000000002</v>
      </c>
      <c r="N1020">
        <f t="shared" si="106"/>
        <v>46.989899999999999</v>
      </c>
      <c r="O1020">
        <f t="shared" si="107"/>
        <v>42.057200000000002</v>
      </c>
      <c r="P1020">
        <f t="shared" si="108"/>
        <v>37.4084</v>
      </c>
      <c r="Q1020">
        <f t="shared" si="109"/>
        <v>33.168199999999999</v>
      </c>
      <c r="R1020">
        <f t="shared" si="110"/>
        <v>29.412400000000002</v>
      </c>
      <c r="S1020">
        <f t="shared" si="111"/>
        <v>28.700500000000002</v>
      </c>
      <c r="T1020">
        <f>IFERROR(VLOOKUP($A1020,TY_main!A:B,2,FALSE),T1019)</f>
        <v>93.1875</v>
      </c>
    </row>
    <row r="1021" spans="1:20" x14ac:dyDescent="0.25">
      <c r="A1021" s="2">
        <f>SPY_IVOL!A1021</f>
        <v>39841</v>
      </c>
      <c r="B1021">
        <f>SPY_IVOL!B1021</f>
        <v>43.440600000000003</v>
      </c>
      <c r="C1021">
        <f>SPY_IVOL!C1021</f>
        <v>43.0182</v>
      </c>
      <c r="D1021">
        <f>SPY_IVOL!D1021</f>
        <v>39.330599999999997</v>
      </c>
      <c r="E1021">
        <f>SPY_IVOL!E1021</f>
        <v>35.870899999999999</v>
      </c>
      <c r="F1021">
        <f>SPY_IVOL!F1021</f>
        <v>32.674300000000002</v>
      </c>
      <c r="G1021">
        <f>SPY_IVOL!G1021</f>
        <v>29.802099999999999</v>
      </c>
      <c r="H1021">
        <f>SPY_IVOL!H1021</f>
        <v>29.107500000000002</v>
      </c>
      <c r="I1021">
        <f>VLOOKUP($A1021,SPY_main!$A:$C,2,FALSE)</f>
        <v>87.39</v>
      </c>
      <c r="J1021">
        <f>IFERROR(VLOOKUP($A1021,SPY_main!$A:$C,3,FALSE),J1020)</f>
        <v>3.2926000000000002</v>
      </c>
      <c r="K1021">
        <f>IFERROR(VLOOKUP($A1021,SPY_main!$E:$F,2,FALSE),K1020)</f>
        <v>1.17438</v>
      </c>
      <c r="L1021">
        <f>IFERROR(VLOOKUP($A1021,SPY_main!H:I,2,FALSE),L1020)</f>
        <v>39.659999999999997</v>
      </c>
      <c r="M1021">
        <f t="shared" si="105"/>
        <v>44.978000000000002</v>
      </c>
      <c r="N1021">
        <f t="shared" si="106"/>
        <v>44.206000000000003</v>
      </c>
      <c r="O1021">
        <f t="shared" si="107"/>
        <v>39.511200000000002</v>
      </c>
      <c r="P1021">
        <f t="shared" si="108"/>
        <v>35.003799999999998</v>
      </c>
      <c r="Q1021">
        <f t="shared" si="109"/>
        <v>31.106400000000001</v>
      </c>
      <c r="R1021">
        <f t="shared" si="110"/>
        <v>27.934200000000001</v>
      </c>
      <c r="S1021">
        <f t="shared" si="111"/>
        <v>27.272600000000001</v>
      </c>
      <c r="T1021">
        <f>IFERROR(VLOOKUP($A1021,TY_main!A:B,2,FALSE),T1020)</f>
        <v>92.53125</v>
      </c>
    </row>
    <row r="1022" spans="1:20" x14ac:dyDescent="0.25">
      <c r="A1022" s="2">
        <f>SPY_IVOL!A1022</f>
        <v>39842</v>
      </c>
      <c r="B1022">
        <f>SPY_IVOL!B1022</f>
        <v>45.310899999999997</v>
      </c>
      <c r="C1022">
        <f>SPY_IVOL!C1022</f>
        <v>44.704500000000003</v>
      </c>
      <c r="D1022">
        <f>SPY_IVOL!D1022</f>
        <v>41.044600000000003</v>
      </c>
      <c r="E1022">
        <f>SPY_IVOL!E1022</f>
        <v>37.606900000000003</v>
      </c>
      <c r="F1022">
        <f>SPY_IVOL!F1022</f>
        <v>34.422199999999997</v>
      </c>
      <c r="G1022">
        <f>SPY_IVOL!G1022</f>
        <v>31.550699999999999</v>
      </c>
      <c r="H1022">
        <f>SPY_IVOL!H1022</f>
        <v>30.721299999999999</v>
      </c>
      <c r="I1022">
        <f>VLOOKUP($A1022,SPY_main!$A:$C,2,FALSE)</f>
        <v>84.55</v>
      </c>
      <c r="J1022">
        <f>IFERROR(VLOOKUP($A1022,SPY_main!$A:$C,3,FALSE),J1021)</f>
        <v>3.4030999999999998</v>
      </c>
      <c r="K1022">
        <f>IFERROR(VLOOKUP($A1022,SPY_main!$E:$F,2,FALSE),K1021)</f>
        <v>1.17</v>
      </c>
      <c r="L1022">
        <f>IFERROR(VLOOKUP($A1022,SPY_main!H:I,2,FALSE),L1021)</f>
        <v>42.63</v>
      </c>
      <c r="M1022">
        <f t="shared" si="105"/>
        <v>47.035600000000002</v>
      </c>
      <c r="N1022">
        <f t="shared" si="106"/>
        <v>46.083799999999997</v>
      </c>
      <c r="O1022">
        <f t="shared" si="107"/>
        <v>41.413800000000002</v>
      </c>
      <c r="P1022">
        <f t="shared" si="108"/>
        <v>37.085000000000001</v>
      </c>
      <c r="Q1022">
        <f t="shared" si="109"/>
        <v>33.351300000000002</v>
      </c>
      <c r="R1022">
        <f t="shared" si="110"/>
        <v>30.263100000000001</v>
      </c>
      <c r="S1022">
        <f t="shared" si="111"/>
        <v>29.479199999999999</v>
      </c>
      <c r="T1022">
        <f>IFERROR(VLOOKUP($A1022,TY_main!A:B,2,FALSE),T1021)</f>
        <v>91.78125</v>
      </c>
    </row>
    <row r="1023" spans="1:20" x14ac:dyDescent="0.25">
      <c r="A1023" s="2">
        <f>SPY_IVOL!A1023</f>
        <v>39843</v>
      </c>
      <c r="B1023">
        <f>SPY_IVOL!B1023</f>
        <v>47.955399999999997</v>
      </c>
      <c r="C1023">
        <f>SPY_IVOL!C1023</f>
        <v>46.4572</v>
      </c>
      <c r="D1023">
        <f>SPY_IVOL!D1023</f>
        <v>42.880699999999997</v>
      </c>
      <c r="E1023">
        <f>SPY_IVOL!E1023</f>
        <v>39.512500000000003</v>
      </c>
      <c r="F1023">
        <f>SPY_IVOL!F1023</f>
        <v>36.358899999999998</v>
      </c>
      <c r="G1023">
        <f>SPY_IVOL!G1023</f>
        <v>33.478900000000003</v>
      </c>
      <c r="H1023">
        <f>SPY_IVOL!H1023</f>
        <v>32.928800000000003</v>
      </c>
      <c r="I1023">
        <f>VLOOKUP($A1023,SPY_main!$A:$C,2,FALSE)</f>
        <v>82.83</v>
      </c>
      <c r="J1023">
        <f>IFERROR(VLOOKUP($A1023,SPY_main!$A:$C,3,FALSE),J1022)</f>
        <v>3.4738000000000002</v>
      </c>
      <c r="K1023">
        <f>IFERROR(VLOOKUP($A1023,SPY_main!$E:$F,2,FALSE),K1022)</f>
        <v>1.18438</v>
      </c>
      <c r="L1023">
        <f>IFERROR(VLOOKUP($A1023,SPY_main!H:I,2,FALSE),L1022)</f>
        <v>44.84</v>
      </c>
      <c r="M1023">
        <f t="shared" si="105"/>
        <v>51.2973</v>
      </c>
      <c r="N1023">
        <f t="shared" si="106"/>
        <v>49.235100000000003</v>
      </c>
      <c r="O1023">
        <f t="shared" si="107"/>
        <v>44.287199999999999</v>
      </c>
      <c r="P1023">
        <f t="shared" si="108"/>
        <v>39.693300000000001</v>
      </c>
      <c r="Q1023">
        <f t="shared" si="109"/>
        <v>35.674799999999998</v>
      </c>
      <c r="R1023">
        <f t="shared" si="110"/>
        <v>32.431199999999997</v>
      </c>
      <c r="S1023">
        <f t="shared" si="111"/>
        <v>31.9329</v>
      </c>
      <c r="T1023">
        <f>IFERROR(VLOOKUP($A1023,TY_main!A:B,2,FALSE),T1022)</f>
        <v>91.65625</v>
      </c>
    </row>
    <row r="1024" spans="1:20" x14ac:dyDescent="0.25">
      <c r="A1024" s="2">
        <f>SPY_IVOL!A1024</f>
        <v>39846</v>
      </c>
      <c r="B1024">
        <f>SPY_IVOL!B1024</f>
        <v>49.648499999999999</v>
      </c>
      <c r="C1024">
        <f>SPY_IVOL!C1024</f>
        <v>48.096299999999999</v>
      </c>
      <c r="D1024">
        <f>SPY_IVOL!D1024</f>
        <v>44.519599999999997</v>
      </c>
      <c r="E1024">
        <f>SPY_IVOL!E1024</f>
        <v>41.135300000000001</v>
      </c>
      <c r="F1024">
        <f>SPY_IVOL!F1024</f>
        <v>37.9542</v>
      </c>
      <c r="G1024">
        <f>SPY_IVOL!G1024</f>
        <v>35.051299999999998</v>
      </c>
      <c r="H1024">
        <f>SPY_IVOL!H1024</f>
        <v>34.377299999999998</v>
      </c>
      <c r="I1024">
        <f>VLOOKUP($A1024,SPY_main!$A:$C,2,FALSE)</f>
        <v>82.58</v>
      </c>
      <c r="J1024">
        <f>IFERROR(VLOOKUP($A1024,SPY_main!$A:$C,3,FALSE),J1023)</f>
        <v>3.4843000000000002</v>
      </c>
      <c r="K1024">
        <f>IFERROR(VLOOKUP($A1024,SPY_main!$E:$F,2,FALSE),K1023)</f>
        <v>1.2250000000000001</v>
      </c>
      <c r="L1024">
        <f>IFERROR(VLOOKUP($A1024,SPY_main!H:I,2,FALSE),L1023)</f>
        <v>45.52</v>
      </c>
      <c r="M1024">
        <f t="shared" si="105"/>
        <v>54.653399999999998</v>
      </c>
      <c r="N1024">
        <f t="shared" si="106"/>
        <v>52.487000000000002</v>
      </c>
      <c r="O1024">
        <f t="shared" si="107"/>
        <v>47.551200000000001</v>
      </c>
      <c r="P1024">
        <f t="shared" si="108"/>
        <v>43.005299999999998</v>
      </c>
      <c r="Q1024">
        <f t="shared" si="109"/>
        <v>38.966099999999997</v>
      </c>
      <c r="R1024">
        <f t="shared" si="110"/>
        <v>35.456400000000002</v>
      </c>
      <c r="S1024">
        <f t="shared" si="111"/>
        <v>34.750900000000001</v>
      </c>
      <c r="T1024">
        <f>IFERROR(VLOOKUP($A1024,TY_main!A:B,2,FALSE),T1023)</f>
        <v>92.4375</v>
      </c>
    </row>
    <row r="1025" spans="1:20" x14ac:dyDescent="0.25">
      <c r="A1025" s="2">
        <f>SPY_IVOL!A1025</f>
        <v>39847</v>
      </c>
      <c r="B1025">
        <f>SPY_IVOL!B1025</f>
        <v>46.020600000000002</v>
      </c>
      <c r="C1025">
        <f>SPY_IVOL!C1025</f>
        <v>44.804900000000004</v>
      </c>
      <c r="D1025">
        <f>SPY_IVOL!D1025</f>
        <v>41.139200000000002</v>
      </c>
      <c r="E1025">
        <f>SPY_IVOL!E1025</f>
        <v>37.707799999999999</v>
      </c>
      <c r="F1025">
        <f>SPY_IVOL!F1025</f>
        <v>34.516100000000002</v>
      </c>
      <c r="G1025">
        <f>SPY_IVOL!G1025</f>
        <v>31.636399999999998</v>
      </c>
      <c r="H1025">
        <f>SPY_IVOL!H1025</f>
        <v>30.969200000000001</v>
      </c>
      <c r="I1025">
        <f>VLOOKUP($A1025,SPY_main!$A:$C,2,FALSE)</f>
        <v>83.74</v>
      </c>
      <c r="J1025">
        <f>IFERROR(VLOOKUP($A1025,SPY_main!$A:$C,3,FALSE),J1024)</f>
        <v>3.4361000000000002</v>
      </c>
      <c r="K1025">
        <f>IFERROR(VLOOKUP($A1025,SPY_main!$E:$F,2,FALSE),K1024)</f>
        <v>1.2337499999999999</v>
      </c>
      <c r="L1025">
        <f>IFERROR(VLOOKUP($A1025,SPY_main!H:I,2,FALSE),L1024)</f>
        <v>43.06</v>
      </c>
      <c r="M1025">
        <f t="shared" si="105"/>
        <v>50.659100000000002</v>
      </c>
      <c r="N1025">
        <f t="shared" si="106"/>
        <v>48.852499999999999</v>
      </c>
      <c r="O1025">
        <f t="shared" si="107"/>
        <v>43.380299999999998</v>
      </c>
      <c r="P1025">
        <f t="shared" si="108"/>
        <v>38.368899999999996</v>
      </c>
      <c r="Q1025">
        <f t="shared" si="109"/>
        <v>34.1755</v>
      </c>
      <c r="R1025">
        <f t="shared" si="110"/>
        <v>31.137799999999999</v>
      </c>
      <c r="S1025">
        <f t="shared" si="111"/>
        <v>30.6449</v>
      </c>
      <c r="T1025">
        <f>IFERROR(VLOOKUP($A1025,TY_main!A:B,2,FALSE),T1024)</f>
        <v>91.5625</v>
      </c>
    </row>
    <row r="1026" spans="1:20" x14ac:dyDescent="0.25">
      <c r="A1026" s="2">
        <f>SPY_IVOL!A1026</f>
        <v>39848</v>
      </c>
      <c r="B1026">
        <f>SPY_IVOL!B1026</f>
        <v>46.3626</v>
      </c>
      <c r="C1026">
        <f>SPY_IVOL!C1026</f>
        <v>45.463500000000003</v>
      </c>
      <c r="D1026">
        <f>SPY_IVOL!D1026</f>
        <v>41.765999999999998</v>
      </c>
      <c r="E1026">
        <f>SPY_IVOL!E1026</f>
        <v>38.318800000000003</v>
      </c>
      <c r="F1026">
        <f>SPY_IVOL!F1026</f>
        <v>35.1295</v>
      </c>
      <c r="G1026">
        <f>SPY_IVOL!G1026</f>
        <v>32.240099999999998</v>
      </c>
      <c r="H1026">
        <f>SPY_IVOL!H1026</f>
        <v>31.329799999999999</v>
      </c>
      <c r="I1026">
        <f>VLOOKUP($A1026,SPY_main!$A:$C,2,FALSE)</f>
        <v>83.33</v>
      </c>
      <c r="J1026">
        <f>IFERROR(VLOOKUP($A1026,SPY_main!$A:$C,3,FALSE),J1025)</f>
        <v>3.4529999999999998</v>
      </c>
      <c r="K1026">
        <f>IFERROR(VLOOKUP($A1026,SPY_main!$E:$F,2,FALSE),K1025)</f>
        <v>1.23563</v>
      </c>
      <c r="L1026">
        <f>IFERROR(VLOOKUP($A1026,SPY_main!H:I,2,FALSE),L1025)</f>
        <v>43.85</v>
      </c>
      <c r="M1026">
        <f t="shared" ref="M1026:M1089" si="112">IFERROR(VLOOKUP($A1026,FirstM,2,FALSE),M1025)</f>
        <v>50.816699999999997</v>
      </c>
      <c r="N1026">
        <f t="shared" ref="N1026:N1089" si="113">IFERROR(VLOOKUP($A1026,FirstM,3,FALSE),N1025)</f>
        <v>49.468000000000004</v>
      </c>
      <c r="O1026">
        <f t="shared" ref="O1026:O1089" si="114">IFERROR(VLOOKUP($A1026,FirstM,4,FALSE),O1025)</f>
        <v>44.035299999999999</v>
      </c>
      <c r="P1026">
        <f t="shared" ref="P1026:P1089" si="115">IFERROR(VLOOKUP($A1026,FirstM,5,FALSE),P1025)</f>
        <v>38.997100000000003</v>
      </c>
      <c r="Q1026">
        <f t="shared" ref="Q1026:Q1089" si="116">IFERROR(VLOOKUP($A1026,FirstM,6,FALSE),Q1025)</f>
        <v>34.794699999999999</v>
      </c>
      <c r="R1026">
        <f t="shared" ref="R1026:R1089" si="117">IFERROR(VLOOKUP($A1026,FirstM,7,FALSE),R1025)</f>
        <v>31.804400000000001</v>
      </c>
      <c r="S1026">
        <f t="shared" ref="S1026:S1089" si="118">IFERROR(VLOOKUP($A1026,FirstM,8,FALSE),S1025)</f>
        <v>31.153700000000001</v>
      </c>
      <c r="T1026">
        <f>IFERROR(VLOOKUP($A1026,TY_main!A:B,2,FALSE),T1025)</f>
        <v>91.234375</v>
      </c>
    </row>
    <row r="1027" spans="1:20" x14ac:dyDescent="0.25">
      <c r="A1027" s="2">
        <f>SPY_IVOL!A1027</f>
        <v>39849</v>
      </c>
      <c r="B1027">
        <f>SPY_IVOL!B1027</f>
        <v>45.690600000000003</v>
      </c>
      <c r="C1027">
        <f>SPY_IVOL!C1027</f>
        <v>44.606499999999997</v>
      </c>
      <c r="D1027">
        <f>SPY_IVOL!D1027</f>
        <v>40.863500000000002</v>
      </c>
      <c r="E1027">
        <f>SPY_IVOL!E1027</f>
        <v>37.419800000000002</v>
      </c>
      <c r="F1027">
        <f>SPY_IVOL!F1027</f>
        <v>34.293399999999998</v>
      </c>
      <c r="G1027">
        <f>SPY_IVOL!G1027</f>
        <v>31.5808</v>
      </c>
      <c r="H1027">
        <f>SPY_IVOL!H1027</f>
        <v>30.9832</v>
      </c>
      <c r="I1027">
        <f>VLOOKUP($A1027,SPY_main!$A:$C,2,FALSE)</f>
        <v>84.57</v>
      </c>
      <c r="J1027">
        <f>IFERROR(VLOOKUP($A1027,SPY_main!$A:$C,3,FALSE),J1026)</f>
        <v>2.6555</v>
      </c>
      <c r="K1027">
        <f>IFERROR(VLOOKUP($A1027,SPY_main!$E:$F,2,FALSE),K1026)</f>
        <v>1.24125</v>
      </c>
      <c r="L1027">
        <f>IFERROR(VLOOKUP($A1027,SPY_main!H:I,2,FALSE),L1026)</f>
        <v>43.73</v>
      </c>
      <c r="M1027">
        <f t="shared" si="112"/>
        <v>50.341200000000001</v>
      </c>
      <c r="N1027">
        <f t="shared" si="113"/>
        <v>48.710299999999997</v>
      </c>
      <c r="O1027">
        <f t="shared" si="114"/>
        <v>42.985700000000001</v>
      </c>
      <c r="P1027">
        <f t="shared" si="115"/>
        <v>37.770499999999998</v>
      </c>
      <c r="Q1027">
        <f t="shared" si="116"/>
        <v>33.575000000000003</v>
      </c>
      <c r="R1027">
        <f t="shared" si="117"/>
        <v>30.882400000000001</v>
      </c>
      <c r="S1027">
        <f t="shared" si="118"/>
        <v>30.530100000000001</v>
      </c>
      <c r="T1027">
        <f>IFERROR(VLOOKUP($A1027,TY_main!A:B,2,FALSE),T1026)</f>
        <v>91.4375</v>
      </c>
    </row>
    <row r="1028" spans="1:20" x14ac:dyDescent="0.25">
      <c r="A1028" s="2">
        <f>SPY_IVOL!A1028</f>
        <v>39850</v>
      </c>
      <c r="B1028">
        <f>SPY_IVOL!B1028</f>
        <v>45.164200000000001</v>
      </c>
      <c r="C1028">
        <f>SPY_IVOL!C1028</f>
        <v>44.224699999999999</v>
      </c>
      <c r="D1028">
        <f>SPY_IVOL!D1028</f>
        <v>40.632899999999999</v>
      </c>
      <c r="E1028">
        <f>SPY_IVOL!E1028</f>
        <v>37.363900000000001</v>
      </c>
      <c r="F1028">
        <f>SPY_IVOL!F1028</f>
        <v>34.457900000000002</v>
      </c>
      <c r="G1028">
        <f>SPY_IVOL!G1028</f>
        <v>32.007300000000001</v>
      </c>
      <c r="H1028">
        <f>SPY_IVOL!H1028</f>
        <v>31.655999999999999</v>
      </c>
      <c r="I1028">
        <f>VLOOKUP($A1028,SPY_main!$A:$C,2,FALSE)</f>
        <v>86.98</v>
      </c>
      <c r="J1028">
        <f>IFERROR(VLOOKUP($A1028,SPY_main!$A:$C,3,FALSE),J1027)</f>
        <v>2.5819000000000001</v>
      </c>
      <c r="K1028">
        <f>IFERROR(VLOOKUP($A1028,SPY_main!$E:$F,2,FALSE),K1027)</f>
        <v>1.24125</v>
      </c>
      <c r="L1028">
        <f>IFERROR(VLOOKUP($A1028,SPY_main!H:I,2,FALSE),L1027)</f>
        <v>43.37</v>
      </c>
      <c r="M1028">
        <f t="shared" si="112"/>
        <v>49.2318</v>
      </c>
      <c r="N1028">
        <f t="shared" si="113"/>
        <v>47.8</v>
      </c>
      <c r="O1028">
        <f t="shared" si="114"/>
        <v>42.511000000000003</v>
      </c>
      <c r="P1028">
        <f t="shared" si="115"/>
        <v>38.039400000000001</v>
      </c>
      <c r="Q1028">
        <f t="shared" si="116"/>
        <v>34.801200000000001</v>
      </c>
      <c r="R1028">
        <f t="shared" si="117"/>
        <v>33.1006</v>
      </c>
      <c r="S1028">
        <f t="shared" si="118"/>
        <v>32.980600000000003</v>
      </c>
      <c r="T1028">
        <f>IFERROR(VLOOKUP($A1028,TY_main!A:B,2,FALSE),T1027)</f>
        <v>91.03125</v>
      </c>
    </row>
    <row r="1029" spans="1:20" x14ac:dyDescent="0.25">
      <c r="A1029" s="2">
        <f>SPY_IVOL!A1029</f>
        <v>39853</v>
      </c>
      <c r="B1029">
        <f>SPY_IVOL!B1029</f>
        <v>46.460299999999997</v>
      </c>
      <c r="C1029">
        <f>SPY_IVOL!C1029</f>
        <v>45.4604</v>
      </c>
      <c r="D1029">
        <f>SPY_IVOL!D1029</f>
        <v>41.656700000000001</v>
      </c>
      <c r="E1029">
        <f>SPY_IVOL!E1029</f>
        <v>38.2301</v>
      </c>
      <c r="F1029">
        <f>SPY_IVOL!F1029</f>
        <v>35.233499999999999</v>
      </c>
      <c r="G1029">
        <f>SPY_IVOL!G1029</f>
        <v>32.776800000000001</v>
      </c>
      <c r="H1029">
        <f>SPY_IVOL!H1029</f>
        <v>32.4343</v>
      </c>
      <c r="I1029">
        <f>VLOOKUP($A1029,SPY_main!$A:$C,2,FALSE)</f>
        <v>87.1</v>
      </c>
      <c r="J1029">
        <f>IFERROR(VLOOKUP($A1029,SPY_main!$A:$C,3,FALSE),J1028)</f>
        <v>2.5783</v>
      </c>
      <c r="K1029">
        <f>IFERROR(VLOOKUP($A1029,SPY_main!$E:$F,2,FALSE),K1028)</f>
        <v>1.2281299999999999</v>
      </c>
      <c r="L1029">
        <f>IFERROR(VLOOKUP($A1029,SPY_main!H:I,2,FALSE),L1028)</f>
        <v>43.64</v>
      </c>
      <c r="M1029">
        <f t="shared" si="112"/>
        <v>53.970500000000001</v>
      </c>
      <c r="N1029">
        <f t="shared" si="113"/>
        <v>52.271099999999997</v>
      </c>
      <c r="O1029">
        <f t="shared" si="114"/>
        <v>46.138100000000001</v>
      </c>
      <c r="P1029">
        <f t="shared" si="115"/>
        <v>41.173000000000002</v>
      </c>
      <c r="Q1029">
        <f t="shared" si="116"/>
        <v>37.799700000000001</v>
      </c>
      <c r="R1029">
        <f t="shared" si="117"/>
        <v>36.323500000000003</v>
      </c>
      <c r="S1029">
        <f t="shared" si="118"/>
        <v>36.255499999999998</v>
      </c>
      <c r="T1029">
        <f>IFERROR(VLOOKUP($A1029,TY_main!A:B,2,FALSE),T1028)</f>
        <v>90.828125</v>
      </c>
    </row>
    <row r="1030" spans="1:20" x14ac:dyDescent="0.25">
      <c r="A1030" s="2">
        <f>SPY_IVOL!A1030</f>
        <v>39854</v>
      </c>
      <c r="B1030">
        <f>SPY_IVOL!B1030</f>
        <v>49.305500000000002</v>
      </c>
      <c r="C1030">
        <f>SPY_IVOL!C1030</f>
        <v>48.579500000000003</v>
      </c>
      <c r="D1030">
        <f>SPY_IVOL!D1030</f>
        <v>44.938000000000002</v>
      </c>
      <c r="E1030">
        <f>SPY_IVOL!E1030</f>
        <v>41.590800000000002</v>
      </c>
      <c r="F1030">
        <f>SPY_IVOL!F1030</f>
        <v>38.567799999999998</v>
      </c>
      <c r="G1030">
        <f>SPY_IVOL!G1030</f>
        <v>35.914499999999997</v>
      </c>
      <c r="H1030">
        <f>SPY_IVOL!H1030</f>
        <v>34.999299999999998</v>
      </c>
      <c r="I1030">
        <f>VLOOKUP($A1030,SPY_main!$A:$C,2,FALSE)</f>
        <v>83.11</v>
      </c>
      <c r="J1030">
        <f>IFERROR(VLOOKUP($A1030,SPY_main!$A:$C,3,FALSE),J1029)</f>
        <v>2.7021000000000002</v>
      </c>
      <c r="K1030">
        <f>IFERROR(VLOOKUP($A1030,SPY_main!$E:$F,2,FALSE),K1029)</f>
        <v>1.2218800000000001</v>
      </c>
      <c r="L1030">
        <f>IFERROR(VLOOKUP($A1030,SPY_main!H:I,2,FALSE),L1029)</f>
        <v>46.67</v>
      </c>
      <c r="M1030">
        <f t="shared" si="112"/>
        <v>58.654699999999998</v>
      </c>
      <c r="N1030">
        <f t="shared" si="113"/>
        <v>57.213700000000003</v>
      </c>
      <c r="O1030">
        <f t="shared" si="114"/>
        <v>50.736600000000003</v>
      </c>
      <c r="P1030">
        <f t="shared" si="115"/>
        <v>44.967500000000001</v>
      </c>
      <c r="Q1030">
        <f t="shared" si="116"/>
        <v>40.862200000000001</v>
      </c>
      <c r="R1030">
        <f t="shared" si="117"/>
        <v>39.0657</v>
      </c>
      <c r="S1030">
        <f t="shared" si="118"/>
        <v>39.081099999999999</v>
      </c>
      <c r="T1030">
        <f>IFERROR(VLOOKUP($A1030,TY_main!A:B,2,FALSE),T1029)</f>
        <v>91.96875</v>
      </c>
    </row>
    <row r="1031" spans="1:20" x14ac:dyDescent="0.25">
      <c r="A1031" s="2">
        <f>SPY_IVOL!A1031</f>
        <v>39855</v>
      </c>
      <c r="B1031">
        <f>SPY_IVOL!B1031</f>
        <v>47.746699999999997</v>
      </c>
      <c r="C1031">
        <f>SPY_IVOL!C1031</f>
        <v>46.747599999999998</v>
      </c>
      <c r="D1031">
        <f>SPY_IVOL!D1031</f>
        <v>43.056199999999997</v>
      </c>
      <c r="E1031">
        <f>SPY_IVOL!E1031</f>
        <v>39.642899999999997</v>
      </c>
      <c r="F1031">
        <f>SPY_IVOL!F1031</f>
        <v>36.534700000000001</v>
      </c>
      <c r="G1031">
        <f>SPY_IVOL!G1031</f>
        <v>33.798299999999998</v>
      </c>
      <c r="H1031">
        <f>SPY_IVOL!H1031</f>
        <v>33.024299999999997</v>
      </c>
      <c r="I1031">
        <f>VLOOKUP($A1031,SPY_main!$A:$C,2,FALSE)</f>
        <v>83.6</v>
      </c>
      <c r="J1031">
        <f>IFERROR(VLOOKUP($A1031,SPY_main!$A:$C,3,FALSE),J1030)</f>
        <v>2.6863000000000001</v>
      </c>
      <c r="K1031">
        <f>IFERROR(VLOOKUP($A1031,SPY_main!$E:$F,2,FALSE),K1030)</f>
        <v>1.23125</v>
      </c>
      <c r="L1031">
        <f>IFERROR(VLOOKUP($A1031,SPY_main!H:I,2,FALSE),L1030)</f>
        <v>44.53</v>
      </c>
      <c r="M1031">
        <f t="shared" si="112"/>
        <v>56.046599999999998</v>
      </c>
      <c r="N1031">
        <f t="shared" si="113"/>
        <v>54.171700000000001</v>
      </c>
      <c r="O1031">
        <f t="shared" si="114"/>
        <v>47.381300000000003</v>
      </c>
      <c r="P1031">
        <f t="shared" si="115"/>
        <v>41.566299999999998</v>
      </c>
      <c r="Q1031">
        <f t="shared" si="116"/>
        <v>37.604599999999998</v>
      </c>
      <c r="R1031">
        <f t="shared" si="117"/>
        <v>36.546599999999998</v>
      </c>
      <c r="S1031">
        <f t="shared" si="118"/>
        <v>36.909300000000002</v>
      </c>
      <c r="T1031">
        <f>IFERROR(VLOOKUP($A1031,TY_main!A:B,2,FALSE),T1030)</f>
        <v>92.40625</v>
      </c>
    </row>
    <row r="1032" spans="1:20" x14ac:dyDescent="0.25">
      <c r="A1032" s="2">
        <f>SPY_IVOL!A1032</f>
        <v>39856</v>
      </c>
      <c r="B1032">
        <f>SPY_IVOL!B1032</f>
        <v>48.999400000000001</v>
      </c>
      <c r="C1032">
        <f>SPY_IVOL!C1032</f>
        <v>47.8628</v>
      </c>
      <c r="D1032">
        <f>SPY_IVOL!D1032</f>
        <v>44.2042</v>
      </c>
      <c r="E1032">
        <f>SPY_IVOL!E1032</f>
        <v>40.900599999999997</v>
      </c>
      <c r="F1032">
        <f>SPY_IVOL!F1032</f>
        <v>37.959499999999998</v>
      </c>
      <c r="G1032">
        <f>SPY_IVOL!G1032</f>
        <v>35.414299999999997</v>
      </c>
      <c r="H1032">
        <f>SPY_IVOL!H1032</f>
        <v>34.549399999999999</v>
      </c>
      <c r="I1032">
        <f>VLOOKUP($A1032,SPY_main!$A:$C,2,FALSE)</f>
        <v>83.66</v>
      </c>
      <c r="J1032">
        <f>IFERROR(VLOOKUP($A1032,SPY_main!$A:$C,3,FALSE),J1031)</f>
        <v>2.6842999999999999</v>
      </c>
      <c r="K1032">
        <f>IFERROR(VLOOKUP($A1032,SPY_main!$E:$F,2,FALSE),K1031)</f>
        <v>1.23438</v>
      </c>
      <c r="L1032">
        <f>IFERROR(VLOOKUP($A1032,SPY_main!H:I,2,FALSE),L1031)</f>
        <v>41.25</v>
      </c>
      <c r="M1032">
        <f t="shared" si="112"/>
        <v>58.703600000000002</v>
      </c>
      <c r="N1032">
        <f t="shared" si="113"/>
        <v>56.470100000000002</v>
      </c>
      <c r="O1032">
        <f t="shared" si="114"/>
        <v>49.266300000000001</v>
      </c>
      <c r="P1032">
        <f t="shared" si="115"/>
        <v>43.024500000000003</v>
      </c>
      <c r="Q1032">
        <f t="shared" si="116"/>
        <v>38.8352</v>
      </c>
      <c r="R1032">
        <f t="shared" si="117"/>
        <v>38.101300000000002</v>
      </c>
      <c r="S1032">
        <f t="shared" si="118"/>
        <v>38.963000000000001</v>
      </c>
      <c r="T1032">
        <f>IFERROR(VLOOKUP($A1032,TY_main!A:B,2,FALSE),T1031)</f>
        <v>92.765625</v>
      </c>
    </row>
    <row r="1033" spans="1:20" x14ac:dyDescent="0.25">
      <c r="A1033" s="2">
        <f>SPY_IVOL!A1033</f>
        <v>39857</v>
      </c>
      <c r="B1033">
        <f>SPY_IVOL!B1033</f>
        <v>45.7864</v>
      </c>
      <c r="C1033">
        <f>SPY_IVOL!C1033</f>
        <v>44.646500000000003</v>
      </c>
      <c r="D1033">
        <f>SPY_IVOL!D1033</f>
        <v>40.629399999999997</v>
      </c>
      <c r="E1033">
        <f>SPY_IVOL!E1033</f>
        <v>36.988300000000002</v>
      </c>
      <c r="F1033">
        <f>SPY_IVOL!F1033</f>
        <v>33.784399999999998</v>
      </c>
      <c r="G1033">
        <f>SPY_IVOL!G1033</f>
        <v>31.124700000000001</v>
      </c>
      <c r="H1033">
        <f>SPY_IVOL!H1033</f>
        <v>30.438800000000001</v>
      </c>
      <c r="I1033">
        <f>VLOOKUP($A1033,SPY_main!$A:$C,2,FALSE)</f>
        <v>82.76</v>
      </c>
      <c r="J1033">
        <f>IFERROR(VLOOKUP($A1033,SPY_main!$A:$C,3,FALSE),J1032)</f>
        <v>2.7134999999999998</v>
      </c>
      <c r="K1033">
        <f>IFERROR(VLOOKUP($A1033,SPY_main!$E:$F,2,FALSE),K1032)</f>
        <v>1.2375</v>
      </c>
      <c r="L1033">
        <f>IFERROR(VLOOKUP($A1033,SPY_main!H:I,2,FALSE),L1032)</f>
        <v>42.93</v>
      </c>
      <c r="M1033">
        <f t="shared" si="112"/>
        <v>55.184100000000001</v>
      </c>
      <c r="N1033">
        <f t="shared" si="113"/>
        <v>52.682099999999998</v>
      </c>
      <c r="O1033">
        <f t="shared" si="114"/>
        <v>44.163200000000003</v>
      </c>
      <c r="P1033">
        <f t="shared" si="115"/>
        <v>37.204300000000003</v>
      </c>
      <c r="Q1033">
        <f t="shared" si="116"/>
        <v>33.498699999999999</v>
      </c>
      <c r="R1033">
        <f t="shared" si="117"/>
        <v>35.3964</v>
      </c>
      <c r="S1033">
        <f t="shared" si="118"/>
        <v>37.07</v>
      </c>
      <c r="T1033">
        <f>IFERROR(VLOOKUP($A1033,TY_main!A:B,2,FALSE),T1032)</f>
        <v>91.6875</v>
      </c>
    </row>
    <row r="1034" spans="1:20" x14ac:dyDescent="0.25">
      <c r="A1034" s="2">
        <f>SPY_IVOL!A1034</f>
        <v>39861</v>
      </c>
      <c r="B1034">
        <f>SPY_IVOL!B1034</f>
        <v>52.516199999999998</v>
      </c>
      <c r="C1034">
        <f>SPY_IVOL!C1034</f>
        <v>50.578499999999998</v>
      </c>
      <c r="D1034">
        <f>SPY_IVOL!D1034</f>
        <v>46.502699999999997</v>
      </c>
      <c r="E1034">
        <f>SPY_IVOL!E1034</f>
        <v>42.778100000000002</v>
      </c>
      <c r="F1034">
        <f>SPY_IVOL!F1034</f>
        <v>39.446399999999997</v>
      </c>
      <c r="G1034">
        <f>SPY_IVOL!G1034</f>
        <v>36.596299999999999</v>
      </c>
      <c r="H1034">
        <f>SPY_IVOL!H1034</f>
        <v>35.772799999999997</v>
      </c>
      <c r="I1034">
        <f>VLOOKUP($A1034,SPY_main!$A:$C,2,FALSE)</f>
        <v>79.22</v>
      </c>
      <c r="J1034">
        <f>IFERROR(VLOOKUP($A1034,SPY_main!$A:$C,3,FALSE),J1033)</f>
        <v>2.8348</v>
      </c>
      <c r="K1034">
        <f>IFERROR(VLOOKUP($A1034,SPY_main!$E:$F,2,FALSE),K1033)</f>
        <v>1.24563</v>
      </c>
      <c r="L1034">
        <f>IFERROR(VLOOKUP($A1034,SPY_main!H:I,2,FALSE),L1033)</f>
        <v>48.66</v>
      </c>
      <c r="M1034">
        <f t="shared" si="112"/>
        <v>86.158199999999994</v>
      </c>
      <c r="N1034">
        <f t="shared" si="113"/>
        <v>80.5334</v>
      </c>
      <c r="O1034">
        <f t="shared" si="114"/>
        <v>69.476799999999997</v>
      </c>
      <c r="P1034">
        <f t="shared" si="115"/>
        <v>61.058700000000002</v>
      </c>
      <c r="Q1034">
        <f t="shared" si="116"/>
        <v>57.068899999999999</v>
      </c>
      <c r="R1034">
        <f t="shared" si="117"/>
        <v>58.851900000000001</v>
      </c>
      <c r="S1034">
        <f t="shared" si="118"/>
        <v>60.601300000000002</v>
      </c>
      <c r="T1034">
        <f>IFERROR(VLOOKUP($A1034,TY_main!A:B,2,FALSE),T1033)</f>
        <v>92.984375</v>
      </c>
    </row>
    <row r="1035" spans="1:20" x14ac:dyDescent="0.25">
      <c r="A1035" s="2">
        <f>SPY_IVOL!A1035</f>
        <v>39862</v>
      </c>
      <c r="B1035">
        <f>SPY_IVOL!B1035</f>
        <v>52.351500000000001</v>
      </c>
      <c r="C1035">
        <f>SPY_IVOL!C1035</f>
        <v>50.349499999999999</v>
      </c>
      <c r="D1035">
        <f>SPY_IVOL!D1035</f>
        <v>46.360999999999997</v>
      </c>
      <c r="E1035">
        <f>SPY_IVOL!E1035</f>
        <v>42.691299999999998</v>
      </c>
      <c r="F1035">
        <f>SPY_IVOL!F1035</f>
        <v>39.39</v>
      </c>
      <c r="G1035">
        <f>SPY_IVOL!G1035</f>
        <v>36.554200000000002</v>
      </c>
      <c r="H1035">
        <f>SPY_IVOL!H1035</f>
        <v>35.666499999999999</v>
      </c>
      <c r="I1035">
        <f>VLOOKUP($A1035,SPY_main!$A:$C,2,FALSE)</f>
        <v>79.03</v>
      </c>
      <c r="J1035">
        <f>IFERROR(VLOOKUP($A1035,SPY_main!$A:$C,3,FALSE),J1034)</f>
        <v>2.8416000000000001</v>
      </c>
      <c r="K1035">
        <f>IFERROR(VLOOKUP($A1035,SPY_main!$E:$F,2,FALSE),K1034)</f>
        <v>1.25125</v>
      </c>
      <c r="L1035">
        <f>IFERROR(VLOOKUP($A1035,SPY_main!H:I,2,FALSE),L1034)</f>
        <v>48.46</v>
      </c>
      <c r="M1035">
        <f t="shared" si="112"/>
        <v>91.846100000000007</v>
      </c>
      <c r="N1035">
        <f t="shared" si="113"/>
        <v>82.610200000000006</v>
      </c>
      <c r="O1035">
        <f t="shared" si="114"/>
        <v>67.932100000000005</v>
      </c>
      <c r="P1035">
        <f t="shared" si="115"/>
        <v>59.0139</v>
      </c>
      <c r="Q1035">
        <f t="shared" si="116"/>
        <v>58.301900000000003</v>
      </c>
      <c r="R1035">
        <f t="shared" si="117"/>
        <v>68.077500000000001</v>
      </c>
      <c r="S1035">
        <f t="shared" si="118"/>
        <v>73.265199999999993</v>
      </c>
      <c r="T1035">
        <f>IFERROR(VLOOKUP($A1035,TY_main!A:B,2,FALSE),T1034)</f>
        <v>92.40625</v>
      </c>
    </row>
    <row r="1036" spans="1:20" x14ac:dyDescent="0.25">
      <c r="A1036" s="2">
        <f>SPY_IVOL!A1036</f>
        <v>39863</v>
      </c>
      <c r="B1036">
        <f>SPY_IVOL!B1036</f>
        <v>51.241900000000001</v>
      </c>
      <c r="C1036">
        <f>SPY_IVOL!C1036</f>
        <v>49.293999999999997</v>
      </c>
      <c r="D1036">
        <f>SPY_IVOL!D1036</f>
        <v>45.246299999999998</v>
      </c>
      <c r="E1036">
        <f>SPY_IVOL!E1036</f>
        <v>41.552700000000002</v>
      </c>
      <c r="F1036">
        <f>SPY_IVOL!F1036</f>
        <v>38.258200000000002</v>
      </c>
      <c r="G1036">
        <f>SPY_IVOL!G1036</f>
        <v>35.454999999999998</v>
      </c>
      <c r="H1036">
        <f>SPY_IVOL!H1036</f>
        <v>34.534799999999997</v>
      </c>
      <c r="I1036">
        <f>VLOOKUP($A1036,SPY_main!$A:$C,2,FALSE)</f>
        <v>78.180999999999997</v>
      </c>
      <c r="J1036">
        <f>IFERROR(VLOOKUP($A1036,SPY_main!$A:$C,3,FALSE),J1035)</f>
        <v>2.8725000000000001</v>
      </c>
      <c r="K1036">
        <f>IFERROR(VLOOKUP($A1036,SPY_main!$E:$F,2,FALSE),K1035)</f>
        <v>1.2506299999999999</v>
      </c>
      <c r="L1036">
        <f>IFERROR(VLOOKUP($A1036,SPY_main!H:I,2,FALSE),L1035)</f>
        <v>47.08</v>
      </c>
      <c r="M1036">
        <f t="shared" si="112"/>
        <v>95.361999999999995</v>
      </c>
      <c r="N1036">
        <f t="shared" si="113"/>
        <v>89.377499999999998</v>
      </c>
      <c r="O1036">
        <f t="shared" si="114"/>
        <v>67.215199999999996</v>
      </c>
      <c r="P1036">
        <f t="shared" si="115"/>
        <v>57.334899999999998</v>
      </c>
      <c r="Q1036">
        <f t="shared" si="116"/>
        <v>60.003500000000003</v>
      </c>
      <c r="R1036">
        <f t="shared" si="117"/>
        <v>79.296499999999995</v>
      </c>
      <c r="S1036">
        <f t="shared" si="118"/>
        <v>82.284099999999995</v>
      </c>
      <c r="T1036">
        <f>IFERROR(VLOOKUP($A1036,TY_main!A:B,2,FALSE),T1035)</f>
        <v>91.546875</v>
      </c>
    </row>
    <row r="1037" spans="1:20" x14ac:dyDescent="0.25">
      <c r="A1037" s="2">
        <f>SPY_IVOL!A1037</f>
        <v>39864</v>
      </c>
      <c r="B1037">
        <f>SPY_IVOL!B1037</f>
        <v>51.926699999999997</v>
      </c>
      <c r="C1037">
        <f>SPY_IVOL!C1037</f>
        <v>50.4009</v>
      </c>
      <c r="D1037">
        <f>SPY_IVOL!D1037</f>
        <v>45.9193</v>
      </c>
      <c r="E1037">
        <f>SPY_IVOL!E1037</f>
        <v>41.9392</v>
      </c>
      <c r="F1037">
        <f>SPY_IVOL!F1037</f>
        <v>38.508200000000002</v>
      </c>
      <c r="G1037">
        <f>SPY_IVOL!G1037</f>
        <v>35.700200000000002</v>
      </c>
      <c r="H1037">
        <f>SPY_IVOL!H1037</f>
        <v>34.433700000000002</v>
      </c>
      <c r="I1037">
        <f>VLOOKUP($A1037,SPY_main!$A:$C,2,FALSE)</f>
        <v>77.42</v>
      </c>
      <c r="J1037">
        <f>IFERROR(VLOOKUP($A1037,SPY_main!$A:$C,3,FALSE),J1036)</f>
        <v>2.9007000000000001</v>
      </c>
      <c r="K1037">
        <f>IFERROR(VLOOKUP($A1037,SPY_main!$E:$F,2,FALSE),K1036)</f>
        <v>1.24875</v>
      </c>
      <c r="L1037">
        <f>IFERROR(VLOOKUP($A1037,SPY_main!H:I,2,FALSE),L1036)</f>
        <v>49.3</v>
      </c>
      <c r="M1037">
        <f t="shared" si="112"/>
        <v>95.361999999999995</v>
      </c>
      <c r="N1037">
        <f t="shared" si="113"/>
        <v>89.377499999999998</v>
      </c>
      <c r="O1037">
        <f t="shared" si="114"/>
        <v>67.215199999999996</v>
      </c>
      <c r="P1037">
        <f t="shared" si="115"/>
        <v>57.334899999999998</v>
      </c>
      <c r="Q1037">
        <f t="shared" si="116"/>
        <v>60.003500000000003</v>
      </c>
      <c r="R1037">
        <f t="shared" si="117"/>
        <v>79.296499999999995</v>
      </c>
      <c r="S1037">
        <f t="shared" si="118"/>
        <v>82.284099999999995</v>
      </c>
      <c r="T1037">
        <f>IFERROR(VLOOKUP($A1037,TY_main!A:B,2,FALSE),T1036)</f>
        <v>92.140625</v>
      </c>
    </row>
    <row r="1038" spans="1:20" x14ac:dyDescent="0.25">
      <c r="A1038" s="2">
        <f>SPY_IVOL!A1038</f>
        <v>39867</v>
      </c>
      <c r="B1038">
        <f>SPY_IVOL!B1038</f>
        <v>53.842399999999998</v>
      </c>
      <c r="C1038">
        <f>SPY_IVOL!C1038</f>
        <v>52.2425</v>
      </c>
      <c r="D1038">
        <f>SPY_IVOL!D1038</f>
        <v>48.675800000000002</v>
      </c>
      <c r="E1038">
        <f>SPY_IVOL!E1038</f>
        <v>45.437199999999997</v>
      </c>
      <c r="F1038">
        <f>SPY_IVOL!F1038</f>
        <v>42.505099999999999</v>
      </c>
      <c r="G1038">
        <f>SPY_IVOL!G1038</f>
        <v>39.873899999999999</v>
      </c>
      <c r="H1038">
        <f>SPY_IVOL!H1038</f>
        <v>38.340400000000002</v>
      </c>
      <c r="I1038">
        <f>VLOOKUP($A1038,SPY_main!$A:$C,2,FALSE)</f>
        <v>74.650000000000006</v>
      </c>
      <c r="J1038">
        <f>IFERROR(VLOOKUP($A1038,SPY_main!$A:$C,3,FALSE),J1037)</f>
        <v>3.0083000000000002</v>
      </c>
      <c r="K1038">
        <f>IFERROR(VLOOKUP($A1038,SPY_main!$E:$F,2,FALSE),K1037)</f>
        <v>1.24875</v>
      </c>
      <c r="L1038">
        <f>IFERROR(VLOOKUP($A1038,SPY_main!H:I,2,FALSE),L1037)</f>
        <v>52.62</v>
      </c>
      <c r="M1038">
        <f t="shared" si="112"/>
        <v>57.151299999999999</v>
      </c>
      <c r="N1038">
        <f t="shared" si="113"/>
        <v>55.369500000000002</v>
      </c>
      <c r="O1038">
        <f t="shared" si="114"/>
        <v>51.331800000000001</v>
      </c>
      <c r="P1038">
        <f t="shared" si="115"/>
        <v>47.616100000000003</v>
      </c>
      <c r="Q1038">
        <f t="shared" si="116"/>
        <v>44.253500000000003</v>
      </c>
      <c r="R1038">
        <f t="shared" si="117"/>
        <v>41.309899999999999</v>
      </c>
      <c r="S1038">
        <f t="shared" si="118"/>
        <v>39.665100000000002</v>
      </c>
      <c r="T1038">
        <f>IFERROR(VLOOKUP($A1038,TY_main!A:B,2,FALSE),T1037)</f>
        <v>92.03125</v>
      </c>
    </row>
    <row r="1039" spans="1:20" x14ac:dyDescent="0.25">
      <c r="A1039" s="2">
        <f>SPY_IVOL!A1039</f>
        <v>39868</v>
      </c>
      <c r="B1039">
        <f>SPY_IVOL!B1039</f>
        <v>48.0657</v>
      </c>
      <c r="C1039">
        <f>SPY_IVOL!C1039</f>
        <v>46.833799999999997</v>
      </c>
      <c r="D1039">
        <f>SPY_IVOL!D1039</f>
        <v>43.431600000000003</v>
      </c>
      <c r="E1039">
        <f>SPY_IVOL!E1039</f>
        <v>40.341000000000001</v>
      </c>
      <c r="F1039">
        <f>SPY_IVOL!F1039</f>
        <v>37.564900000000002</v>
      </c>
      <c r="G1039">
        <f>SPY_IVOL!G1039</f>
        <v>35.129199999999997</v>
      </c>
      <c r="H1039">
        <f>SPY_IVOL!H1039</f>
        <v>33.8553</v>
      </c>
      <c r="I1039">
        <f>VLOOKUP($A1039,SPY_main!$A:$C,2,FALSE)</f>
        <v>77.48</v>
      </c>
      <c r="J1039">
        <f>IFERROR(VLOOKUP($A1039,SPY_main!$A:$C,3,FALSE),J1038)</f>
        <v>2.8984999999999999</v>
      </c>
      <c r="K1039">
        <f>IFERROR(VLOOKUP($A1039,SPY_main!$E:$F,2,FALSE),K1038)</f>
        <v>1.25</v>
      </c>
      <c r="L1039">
        <f>IFERROR(VLOOKUP($A1039,SPY_main!H:I,2,FALSE),L1038)</f>
        <v>45.49</v>
      </c>
      <c r="M1039">
        <f t="shared" si="112"/>
        <v>50.7121</v>
      </c>
      <c r="N1039">
        <f t="shared" si="113"/>
        <v>49.319099999999999</v>
      </c>
      <c r="O1039">
        <f t="shared" si="114"/>
        <v>45.342399999999998</v>
      </c>
      <c r="P1039">
        <f t="shared" si="115"/>
        <v>41.617800000000003</v>
      </c>
      <c r="Q1039">
        <f t="shared" si="116"/>
        <v>38.240299999999998</v>
      </c>
      <c r="R1039">
        <f t="shared" si="117"/>
        <v>35.323300000000003</v>
      </c>
      <c r="S1039">
        <f t="shared" si="118"/>
        <v>33.842199999999998</v>
      </c>
      <c r="T1039">
        <f>IFERROR(VLOOKUP($A1039,TY_main!A:B,2,FALSE),T1038)</f>
        <v>91.796875</v>
      </c>
    </row>
    <row r="1040" spans="1:20" x14ac:dyDescent="0.25">
      <c r="A1040" s="2">
        <f>SPY_IVOL!A1040</f>
        <v>39869</v>
      </c>
      <c r="B1040">
        <f>SPY_IVOL!B1040</f>
        <v>48.895600000000002</v>
      </c>
      <c r="C1040">
        <f>SPY_IVOL!C1040</f>
        <v>47.251100000000001</v>
      </c>
      <c r="D1040">
        <f>SPY_IVOL!D1040</f>
        <v>43.648499999999999</v>
      </c>
      <c r="E1040">
        <f>SPY_IVOL!E1040</f>
        <v>40.311199999999999</v>
      </c>
      <c r="F1040">
        <f>SPY_IVOL!F1040</f>
        <v>37.252299999999998</v>
      </c>
      <c r="G1040">
        <f>SPY_IVOL!G1040</f>
        <v>34.492100000000001</v>
      </c>
      <c r="H1040">
        <f>SPY_IVOL!H1040</f>
        <v>33.291600000000003</v>
      </c>
      <c r="I1040">
        <f>VLOOKUP($A1040,SPY_main!$A:$C,2,FALSE)</f>
        <v>76.872</v>
      </c>
      <c r="J1040">
        <f>IFERROR(VLOOKUP($A1040,SPY_main!$A:$C,3,FALSE),J1039)</f>
        <v>2.9214000000000002</v>
      </c>
      <c r="K1040">
        <f>IFERROR(VLOOKUP($A1040,SPY_main!$E:$F,2,FALSE),K1039)</f>
        <v>1.2562500000000001</v>
      </c>
      <c r="L1040">
        <f>IFERROR(VLOOKUP($A1040,SPY_main!H:I,2,FALSE),L1039)</f>
        <v>44.67</v>
      </c>
      <c r="M1040">
        <f t="shared" si="112"/>
        <v>50.750300000000003</v>
      </c>
      <c r="N1040">
        <f t="shared" si="113"/>
        <v>48.975200000000001</v>
      </c>
      <c r="O1040">
        <f t="shared" si="114"/>
        <v>44.971299999999999</v>
      </c>
      <c r="P1040">
        <f t="shared" si="115"/>
        <v>41.171100000000003</v>
      </c>
      <c r="Q1040">
        <f t="shared" si="116"/>
        <v>37.675199999999997</v>
      </c>
      <c r="R1040">
        <f t="shared" si="117"/>
        <v>34.608400000000003</v>
      </c>
      <c r="S1040">
        <f t="shared" si="118"/>
        <v>33.331600000000002</v>
      </c>
      <c r="T1040">
        <f>IFERROR(VLOOKUP($A1040,TY_main!A:B,2,FALSE),T1039)</f>
        <v>90.875</v>
      </c>
    </row>
    <row r="1041" spans="1:20" x14ac:dyDescent="0.25">
      <c r="A1041" s="2">
        <f>SPY_IVOL!A1041</f>
        <v>39870</v>
      </c>
      <c r="B1041">
        <f>SPY_IVOL!B1041</f>
        <v>48.826500000000003</v>
      </c>
      <c r="C1041">
        <f>SPY_IVOL!C1041</f>
        <v>47.165300000000002</v>
      </c>
      <c r="D1041">
        <f>SPY_IVOL!D1041</f>
        <v>43.537599999999998</v>
      </c>
      <c r="E1041">
        <f>SPY_IVOL!E1041</f>
        <v>40.195599999999999</v>
      </c>
      <c r="F1041">
        <f>SPY_IVOL!F1041</f>
        <v>37.182400000000001</v>
      </c>
      <c r="G1041">
        <f>SPY_IVOL!G1041</f>
        <v>34.561500000000002</v>
      </c>
      <c r="H1041">
        <f>SPY_IVOL!H1041</f>
        <v>33.317100000000003</v>
      </c>
      <c r="I1041">
        <f>VLOOKUP($A1041,SPY_main!$A:$C,2,FALSE)</f>
        <v>75.62</v>
      </c>
      <c r="J1041">
        <f>IFERROR(VLOOKUP($A1041,SPY_main!$A:$C,3,FALSE),J1040)</f>
        <v>2.9697</v>
      </c>
      <c r="K1041">
        <f>IFERROR(VLOOKUP($A1041,SPY_main!$E:$F,2,FALSE),K1040)</f>
        <v>1.26125</v>
      </c>
      <c r="L1041">
        <f>IFERROR(VLOOKUP($A1041,SPY_main!H:I,2,FALSE),L1040)</f>
        <v>44.66</v>
      </c>
      <c r="M1041">
        <f t="shared" si="112"/>
        <v>50.2455</v>
      </c>
      <c r="N1041">
        <f t="shared" si="113"/>
        <v>48.5563</v>
      </c>
      <c r="O1041">
        <f t="shared" si="114"/>
        <v>44.777000000000001</v>
      </c>
      <c r="P1041">
        <f t="shared" si="115"/>
        <v>41.203899999999997</v>
      </c>
      <c r="Q1041">
        <f t="shared" si="116"/>
        <v>37.944200000000002</v>
      </c>
      <c r="R1041">
        <f t="shared" si="117"/>
        <v>35.163499999999999</v>
      </c>
      <c r="S1041">
        <f t="shared" si="118"/>
        <v>33.903399999999998</v>
      </c>
      <c r="T1041">
        <f>IFERROR(VLOOKUP($A1041,TY_main!A:B,2,FALSE),T1040)</f>
        <v>90.953125</v>
      </c>
    </row>
    <row r="1042" spans="1:20" x14ac:dyDescent="0.25">
      <c r="A1042" s="2">
        <f>SPY_IVOL!A1042</f>
        <v>39871</v>
      </c>
      <c r="B1042">
        <f>SPY_IVOL!B1042</f>
        <v>49.6023</v>
      </c>
      <c r="C1042">
        <f>SPY_IVOL!C1042</f>
        <v>47.181199999999997</v>
      </c>
      <c r="D1042">
        <f>SPY_IVOL!D1042</f>
        <v>43.764200000000002</v>
      </c>
      <c r="E1042">
        <f>SPY_IVOL!E1042</f>
        <v>40.603999999999999</v>
      </c>
      <c r="F1042">
        <f>SPY_IVOL!F1042</f>
        <v>37.731999999999999</v>
      </c>
      <c r="G1042">
        <f>SPY_IVOL!G1042</f>
        <v>35.203099999999999</v>
      </c>
      <c r="H1042">
        <f>SPY_IVOL!H1042</f>
        <v>34.308399999999999</v>
      </c>
      <c r="I1042">
        <f>VLOOKUP($A1042,SPY_main!$A:$C,2,FALSE)</f>
        <v>73.930000000000007</v>
      </c>
      <c r="J1042">
        <f>IFERROR(VLOOKUP($A1042,SPY_main!$A:$C,3,FALSE),J1041)</f>
        <v>3.0375999999999999</v>
      </c>
      <c r="K1042">
        <f>IFERROR(VLOOKUP($A1042,SPY_main!$E:$F,2,FALSE),K1041)</f>
        <v>1.2643800000000001</v>
      </c>
      <c r="L1042">
        <f>IFERROR(VLOOKUP($A1042,SPY_main!H:I,2,FALSE),L1041)</f>
        <v>46.35</v>
      </c>
      <c r="M1042">
        <f t="shared" si="112"/>
        <v>51.526600000000002</v>
      </c>
      <c r="N1042">
        <f t="shared" si="113"/>
        <v>49.8889</v>
      </c>
      <c r="O1042">
        <f t="shared" si="114"/>
        <v>45.999200000000002</v>
      </c>
      <c r="P1042">
        <f t="shared" si="115"/>
        <v>42.390700000000002</v>
      </c>
      <c r="Q1042">
        <f t="shared" si="116"/>
        <v>39.128100000000003</v>
      </c>
      <c r="R1042">
        <f t="shared" si="117"/>
        <v>36.320099999999996</v>
      </c>
      <c r="S1042">
        <f t="shared" si="118"/>
        <v>34.751600000000003</v>
      </c>
      <c r="T1042">
        <f>IFERROR(VLOOKUP($A1042,TY_main!A:B,2,FALSE),T1041)</f>
        <v>90.9375</v>
      </c>
    </row>
    <row r="1043" spans="1:20" x14ac:dyDescent="0.25">
      <c r="A1043" s="2">
        <f>SPY_IVOL!A1043</f>
        <v>39874</v>
      </c>
      <c r="B1043">
        <f>SPY_IVOL!B1043</f>
        <v>56.411000000000001</v>
      </c>
      <c r="C1043">
        <f>SPY_IVOL!C1043</f>
        <v>54.044800000000002</v>
      </c>
      <c r="D1043">
        <f>SPY_IVOL!D1043</f>
        <v>50.298900000000003</v>
      </c>
      <c r="E1043">
        <f>SPY_IVOL!E1043</f>
        <v>46.813299999999998</v>
      </c>
      <c r="F1043">
        <f>SPY_IVOL!F1043</f>
        <v>43.642800000000001</v>
      </c>
      <c r="G1043">
        <f>SPY_IVOL!G1043</f>
        <v>40.857700000000001</v>
      </c>
      <c r="H1043">
        <f>SPY_IVOL!H1043</f>
        <v>39.107300000000002</v>
      </c>
      <c r="I1043">
        <f>VLOOKUP($A1043,SPY_main!$A:$C,2,FALSE)</f>
        <v>70.599999999999994</v>
      </c>
      <c r="J1043">
        <f>IFERROR(VLOOKUP($A1043,SPY_main!$A:$C,3,FALSE),J1042)</f>
        <v>3.1808999999999998</v>
      </c>
      <c r="K1043">
        <f>IFERROR(VLOOKUP($A1043,SPY_main!$E:$F,2,FALSE),K1042)</f>
        <v>1.2662500000000001</v>
      </c>
      <c r="L1043">
        <f>IFERROR(VLOOKUP($A1043,SPY_main!H:I,2,FALSE),L1042)</f>
        <v>52.65</v>
      </c>
      <c r="M1043">
        <f t="shared" si="112"/>
        <v>59.402900000000002</v>
      </c>
      <c r="N1043">
        <f t="shared" si="113"/>
        <v>56.758600000000001</v>
      </c>
      <c r="O1043">
        <f t="shared" si="114"/>
        <v>52.753700000000002</v>
      </c>
      <c r="P1043">
        <f t="shared" si="115"/>
        <v>49.238900000000001</v>
      </c>
      <c r="Q1043">
        <f t="shared" si="116"/>
        <v>46.209800000000001</v>
      </c>
      <c r="R1043">
        <f t="shared" si="117"/>
        <v>43.719299999999997</v>
      </c>
      <c r="S1043">
        <f t="shared" si="118"/>
        <v>42.2483</v>
      </c>
      <c r="T1043">
        <f>IFERROR(VLOOKUP($A1043,TY_main!A:B,2,FALSE),T1042)</f>
        <v>91.921875</v>
      </c>
    </row>
    <row r="1044" spans="1:20" x14ac:dyDescent="0.25">
      <c r="A1044" s="2">
        <f>SPY_IVOL!A1044</f>
        <v>39875</v>
      </c>
      <c r="B1044">
        <f>SPY_IVOL!B1044</f>
        <v>54.438800000000001</v>
      </c>
      <c r="C1044">
        <f>SPY_IVOL!C1044</f>
        <v>52.078299999999999</v>
      </c>
      <c r="D1044">
        <f>SPY_IVOL!D1044</f>
        <v>48.143300000000004</v>
      </c>
      <c r="E1044">
        <f>SPY_IVOL!E1044</f>
        <v>44.592300000000002</v>
      </c>
      <c r="F1044">
        <f>SPY_IVOL!F1044</f>
        <v>41.444499999999998</v>
      </c>
      <c r="G1044">
        <f>SPY_IVOL!G1044</f>
        <v>38.735500000000002</v>
      </c>
      <c r="H1044">
        <f>SPY_IVOL!H1044</f>
        <v>36.924799999999998</v>
      </c>
      <c r="I1044">
        <f>VLOOKUP($A1044,SPY_main!$A:$C,2,FALSE)</f>
        <v>70.069999999999993</v>
      </c>
      <c r="J1044">
        <f>IFERROR(VLOOKUP($A1044,SPY_main!$A:$C,3,FALSE),J1043)</f>
        <v>3.2050000000000001</v>
      </c>
      <c r="K1044">
        <f>IFERROR(VLOOKUP($A1044,SPY_main!$E:$F,2,FALSE),K1043)</f>
        <v>1.27125</v>
      </c>
      <c r="L1044">
        <f>IFERROR(VLOOKUP($A1044,SPY_main!H:I,2,FALSE),L1043)</f>
        <v>50.93</v>
      </c>
      <c r="M1044">
        <f t="shared" si="112"/>
        <v>57.516199999999998</v>
      </c>
      <c r="N1044">
        <f t="shared" si="113"/>
        <v>54.7836</v>
      </c>
      <c r="O1044">
        <f t="shared" si="114"/>
        <v>50.3157</v>
      </c>
      <c r="P1044">
        <f t="shared" si="115"/>
        <v>46.463099999999997</v>
      </c>
      <c r="Q1044">
        <f t="shared" si="116"/>
        <v>43.317999999999998</v>
      </c>
      <c r="R1044">
        <f t="shared" si="117"/>
        <v>41.0533</v>
      </c>
      <c r="S1044">
        <f t="shared" si="118"/>
        <v>39.964799999999997</v>
      </c>
      <c r="T1044">
        <f>IFERROR(VLOOKUP($A1044,TY_main!A:B,2,FALSE),T1043)</f>
        <v>91.671875</v>
      </c>
    </row>
    <row r="1045" spans="1:20" x14ac:dyDescent="0.25">
      <c r="A1045" s="2">
        <f>SPY_IVOL!A1045</f>
        <v>39876</v>
      </c>
      <c r="B1045">
        <f>SPY_IVOL!B1045</f>
        <v>51.627000000000002</v>
      </c>
      <c r="C1045">
        <f>SPY_IVOL!C1045</f>
        <v>49.075000000000003</v>
      </c>
      <c r="D1045">
        <f>SPY_IVOL!D1045</f>
        <v>45.1342</v>
      </c>
      <c r="E1045">
        <f>SPY_IVOL!E1045</f>
        <v>41.571800000000003</v>
      </c>
      <c r="F1045">
        <f>SPY_IVOL!F1045</f>
        <v>38.419199999999996</v>
      </c>
      <c r="G1045">
        <f>SPY_IVOL!G1045</f>
        <v>35.722200000000001</v>
      </c>
      <c r="H1045">
        <f>SPY_IVOL!H1045</f>
        <v>34.243600000000001</v>
      </c>
      <c r="I1045">
        <f>VLOOKUP($A1045,SPY_main!$A:$C,2,FALSE)</f>
        <v>71.73</v>
      </c>
      <c r="J1045">
        <f>IFERROR(VLOOKUP($A1045,SPY_main!$A:$C,3,FALSE),J1044)</f>
        <v>3.1307999999999998</v>
      </c>
      <c r="K1045">
        <f>IFERROR(VLOOKUP($A1045,SPY_main!$E:$F,2,FALSE),K1044)</f>
        <v>1.2766299999999999</v>
      </c>
      <c r="L1045">
        <f>IFERROR(VLOOKUP($A1045,SPY_main!H:I,2,FALSE),L1044)</f>
        <v>47.56</v>
      </c>
      <c r="M1045">
        <f t="shared" si="112"/>
        <v>55.270099999999999</v>
      </c>
      <c r="N1045">
        <f t="shared" si="113"/>
        <v>52.182000000000002</v>
      </c>
      <c r="O1045">
        <f t="shared" si="114"/>
        <v>47.491399999999999</v>
      </c>
      <c r="P1045">
        <f t="shared" si="115"/>
        <v>43.512500000000003</v>
      </c>
      <c r="Q1045">
        <f t="shared" si="116"/>
        <v>40.4206</v>
      </c>
      <c r="R1045">
        <f t="shared" si="117"/>
        <v>38.478700000000003</v>
      </c>
      <c r="S1045">
        <f t="shared" si="118"/>
        <v>37.8919</v>
      </c>
      <c r="T1045">
        <f>IFERROR(VLOOKUP($A1045,TY_main!A:B,2,FALSE),T1044)</f>
        <v>91.125</v>
      </c>
    </row>
    <row r="1046" spans="1:20" x14ac:dyDescent="0.25">
      <c r="A1046" s="2">
        <f>SPY_IVOL!A1046</f>
        <v>39877</v>
      </c>
      <c r="B1046">
        <f>SPY_IVOL!B1046</f>
        <v>57.905099999999997</v>
      </c>
      <c r="C1046">
        <f>SPY_IVOL!C1046</f>
        <v>54.469499999999996</v>
      </c>
      <c r="D1046">
        <f>SPY_IVOL!D1046</f>
        <v>50.743600000000001</v>
      </c>
      <c r="E1046">
        <f>SPY_IVOL!E1046</f>
        <v>47.377499999999998</v>
      </c>
      <c r="F1046">
        <f>SPY_IVOL!F1046</f>
        <v>44.417400000000001</v>
      </c>
      <c r="G1046">
        <f>SPY_IVOL!G1046</f>
        <v>41.938499999999998</v>
      </c>
      <c r="H1046">
        <f>SPY_IVOL!H1046</f>
        <v>40.578099999999999</v>
      </c>
      <c r="I1046">
        <f>VLOOKUP($A1046,SPY_main!$A:$C,2,FALSE)</f>
        <v>68.8</v>
      </c>
      <c r="J1046">
        <f>IFERROR(VLOOKUP($A1046,SPY_main!$A:$C,3,FALSE),J1045)</f>
        <v>3.2641</v>
      </c>
      <c r="K1046">
        <f>IFERROR(VLOOKUP($A1046,SPY_main!$E:$F,2,FALSE),K1045)</f>
        <v>1.2837499999999999</v>
      </c>
      <c r="L1046">
        <f>IFERROR(VLOOKUP($A1046,SPY_main!H:I,2,FALSE),L1045)</f>
        <v>50.17</v>
      </c>
      <c r="M1046">
        <f t="shared" si="112"/>
        <v>62.421700000000001</v>
      </c>
      <c r="N1046">
        <f t="shared" si="113"/>
        <v>58.213500000000003</v>
      </c>
      <c r="O1046">
        <f t="shared" si="114"/>
        <v>53.822499999999998</v>
      </c>
      <c r="P1046">
        <f t="shared" si="115"/>
        <v>50.089399999999998</v>
      </c>
      <c r="Q1046">
        <f t="shared" si="116"/>
        <v>47.071300000000001</v>
      </c>
      <c r="R1046">
        <f t="shared" si="117"/>
        <v>44.894500000000001</v>
      </c>
      <c r="S1046">
        <f t="shared" si="118"/>
        <v>43.921300000000002</v>
      </c>
      <c r="T1046">
        <f>IFERROR(VLOOKUP($A1046,TY_main!A:B,2,FALSE),T1045)</f>
        <v>92.234375</v>
      </c>
    </row>
    <row r="1047" spans="1:20" x14ac:dyDescent="0.25">
      <c r="A1047" s="2">
        <f>SPY_IVOL!A1047</f>
        <v>39878</v>
      </c>
      <c r="B1047">
        <f>SPY_IVOL!B1047</f>
        <v>58.4621</v>
      </c>
      <c r="C1047">
        <f>SPY_IVOL!C1047</f>
        <v>55.2712</v>
      </c>
      <c r="D1047">
        <f>SPY_IVOL!D1047</f>
        <v>51.568600000000004</v>
      </c>
      <c r="E1047">
        <f>SPY_IVOL!E1047</f>
        <v>48.3217</v>
      </c>
      <c r="F1047">
        <f>SPY_IVOL!F1047</f>
        <v>45.561300000000003</v>
      </c>
      <c r="G1047">
        <f>SPY_IVOL!G1047</f>
        <v>43.351900000000001</v>
      </c>
      <c r="H1047">
        <f>SPY_IVOL!H1047</f>
        <v>41.924100000000003</v>
      </c>
      <c r="I1047">
        <f>VLOOKUP($A1047,SPY_main!$A:$C,2,FALSE)</f>
        <v>68.92</v>
      </c>
      <c r="J1047">
        <f>IFERROR(VLOOKUP($A1047,SPY_main!$A:$C,3,FALSE),J1046)</f>
        <v>3.2584</v>
      </c>
      <c r="K1047">
        <f>IFERROR(VLOOKUP($A1047,SPY_main!$E:$F,2,FALSE),K1046)</f>
        <v>1.2925</v>
      </c>
      <c r="L1047">
        <f>IFERROR(VLOOKUP($A1047,SPY_main!H:I,2,FALSE),L1046)</f>
        <v>49.33</v>
      </c>
      <c r="M1047">
        <f t="shared" si="112"/>
        <v>63.544400000000003</v>
      </c>
      <c r="N1047">
        <f t="shared" si="113"/>
        <v>59.548200000000001</v>
      </c>
      <c r="O1047">
        <f t="shared" si="114"/>
        <v>55.084200000000003</v>
      </c>
      <c r="P1047">
        <f t="shared" si="115"/>
        <v>51.441899999999997</v>
      </c>
      <c r="Q1047">
        <f t="shared" si="116"/>
        <v>48.643500000000003</v>
      </c>
      <c r="R1047">
        <f t="shared" si="117"/>
        <v>46.803699999999999</v>
      </c>
      <c r="S1047">
        <f t="shared" si="118"/>
        <v>45.977200000000003</v>
      </c>
      <c r="T1047">
        <f>IFERROR(VLOOKUP($A1047,TY_main!A:B,2,FALSE),T1046)</f>
        <v>92.234375</v>
      </c>
    </row>
    <row r="1048" spans="1:20" x14ac:dyDescent="0.25">
      <c r="A1048" s="2">
        <f>SPY_IVOL!A1048</f>
        <v>39881</v>
      </c>
      <c r="B1048">
        <f>SPY_IVOL!B1048</f>
        <v>57.013399999999997</v>
      </c>
      <c r="C1048">
        <f>SPY_IVOL!C1048</f>
        <v>53.484499999999997</v>
      </c>
      <c r="D1048">
        <f>SPY_IVOL!D1048</f>
        <v>49.509900000000002</v>
      </c>
      <c r="E1048">
        <f>SPY_IVOL!E1048</f>
        <v>46.092399999999998</v>
      </c>
      <c r="F1048">
        <f>SPY_IVOL!F1048</f>
        <v>43.304299999999998</v>
      </c>
      <c r="G1048">
        <f>SPY_IVOL!G1048</f>
        <v>41.244199999999999</v>
      </c>
      <c r="H1048">
        <f>SPY_IVOL!H1048</f>
        <v>40.214799999999997</v>
      </c>
      <c r="I1048">
        <f>VLOOKUP($A1048,SPY_main!$A:$C,2,FALSE)</f>
        <v>68.11</v>
      </c>
      <c r="J1048">
        <f>IFERROR(VLOOKUP($A1048,SPY_main!$A:$C,3,FALSE),J1047)</f>
        <v>3.2972000000000001</v>
      </c>
      <c r="K1048">
        <f>IFERROR(VLOOKUP($A1048,SPY_main!$E:$F,2,FALSE),K1047)</f>
        <v>1.3125</v>
      </c>
      <c r="L1048">
        <f>IFERROR(VLOOKUP($A1048,SPY_main!H:I,2,FALSE),L1047)</f>
        <v>49.68</v>
      </c>
      <c r="M1048">
        <f t="shared" si="112"/>
        <v>63.0623</v>
      </c>
      <c r="N1048">
        <f t="shared" si="113"/>
        <v>58.744399999999999</v>
      </c>
      <c r="O1048">
        <f t="shared" si="114"/>
        <v>53.987400000000001</v>
      </c>
      <c r="P1048">
        <f t="shared" si="115"/>
        <v>50.106099999999998</v>
      </c>
      <c r="Q1048">
        <f t="shared" si="116"/>
        <v>47.296500000000002</v>
      </c>
      <c r="R1048">
        <f t="shared" si="117"/>
        <v>45.894799999999996</v>
      </c>
      <c r="S1048">
        <f t="shared" si="118"/>
        <v>45.859200000000001</v>
      </c>
      <c r="T1048">
        <f>IFERROR(VLOOKUP($A1048,TY_main!A:B,2,FALSE),T1047)</f>
        <v>92.03125</v>
      </c>
    </row>
    <row r="1049" spans="1:20" x14ac:dyDescent="0.25">
      <c r="A1049" s="2">
        <f>SPY_IVOL!A1049</f>
        <v>39882</v>
      </c>
      <c r="B1049">
        <f>SPY_IVOL!B1049</f>
        <v>50.713500000000003</v>
      </c>
      <c r="C1049">
        <f>SPY_IVOL!C1049</f>
        <v>48.181699999999999</v>
      </c>
      <c r="D1049">
        <f>SPY_IVOL!D1049</f>
        <v>44.6798</v>
      </c>
      <c r="E1049">
        <f>SPY_IVOL!E1049</f>
        <v>41.742800000000003</v>
      </c>
      <c r="F1049">
        <f>SPY_IVOL!F1049</f>
        <v>39.420999999999999</v>
      </c>
      <c r="G1049">
        <f>SPY_IVOL!G1049</f>
        <v>37.790199999999999</v>
      </c>
      <c r="H1049">
        <f>SPY_IVOL!H1049</f>
        <v>37.0929</v>
      </c>
      <c r="I1049">
        <f>VLOOKUP($A1049,SPY_main!$A:$C,2,FALSE)</f>
        <v>72.17</v>
      </c>
      <c r="J1049">
        <f>IFERROR(VLOOKUP($A1049,SPY_main!$A:$C,3,FALSE),J1048)</f>
        <v>3.1116999999999999</v>
      </c>
      <c r="K1049">
        <f>IFERROR(VLOOKUP($A1049,SPY_main!$E:$F,2,FALSE),K1048)</f>
        <v>1.33125</v>
      </c>
      <c r="L1049">
        <f>IFERROR(VLOOKUP($A1049,SPY_main!H:I,2,FALSE),L1048)</f>
        <v>44.37</v>
      </c>
      <c r="M1049">
        <f t="shared" si="112"/>
        <v>57.247</v>
      </c>
      <c r="N1049">
        <f t="shared" si="113"/>
        <v>53.674500000000002</v>
      </c>
      <c r="O1049">
        <f t="shared" si="114"/>
        <v>48.857300000000002</v>
      </c>
      <c r="P1049">
        <f t="shared" si="115"/>
        <v>45.193800000000003</v>
      </c>
      <c r="Q1049">
        <f t="shared" si="116"/>
        <v>42.986800000000002</v>
      </c>
      <c r="R1049">
        <f t="shared" si="117"/>
        <v>42.649700000000003</v>
      </c>
      <c r="S1049">
        <f t="shared" si="118"/>
        <v>43.517800000000001</v>
      </c>
      <c r="T1049">
        <f>IFERROR(VLOOKUP($A1049,TY_main!A:B,2,FALSE),T1048)</f>
        <v>91.40625</v>
      </c>
    </row>
    <row r="1050" spans="1:20" x14ac:dyDescent="0.25">
      <c r="A1050" s="2">
        <f>SPY_IVOL!A1050</f>
        <v>39883</v>
      </c>
      <c r="B1050">
        <f>SPY_IVOL!B1050</f>
        <v>48.996600000000001</v>
      </c>
      <c r="C1050">
        <f>SPY_IVOL!C1050</f>
        <v>46.744100000000003</v>
      </c>
      <c r="D1050">
        <f>SPY_IVOL!D1050</f>
        <v>43.479500000000002</v>
      </c>
      <c r="E1050">
        <f>SPY_IVOL!E1050</f>
        <v>40.7682</v>
      </c>
      <c r="F1050">
        <f>SPY_IVOL!F1050</f>
        <v>38.6629</v>
      </c>
      <c r="G1050">
        <f>SPY_IVOL!G1050</f>
        <v>37.226799999999997</v>
      </c>
      <c r="H1050">
        <f>SPY_IVOL!H1050</f>
        <v>36.669499999999999</v>
      </c>
      <c r="I1050">
        <f>VLOOKUP($A1050,SPY_main!$A:$C,2,FALSE)</f>
        <v>72.64</v>
      </c>
      <c r="J1050">
        <f>IFERROR(VLOOKUP($A1050,SPY_main!$A:$C,3,FALSE),J1049)</f>
        <v>3.0916000000000001</v>
      </c>
      <c r="K1050">
        <f>IFERROR(VLOOKUP($A1050,SPY_main!$E:$F,2,FALSE),K1049)</f>
        <v>1.3259399999999999</v>
      </c>
      <c r="L1050">
        <f>IFERROR(VLOOKUP($A1050,SPY_main!H:I,2,FALSE),L1049)</f>
        <v>43.61</v>
      </c>
      <c r="M1050">
        <f t="shared" si="112"/>
        <v>55.149799999999999</v>
      </c>
      <c r="N1050">
        <f t="shared" si="113"/>
        <v>51.682200000000002</v>
      </c>
      <c r="O1050">
        <f t="shared" si="114"/>
        <v>46.94</v>
      </c>
      <c r="P1050">
        <f t="shared" si="115"/>
        <v>43.492199999999997</v>
      </c>
      <c r="Q1050">
        <f t="shared" si="116"/>
        <v>41.773800000000001</v>
      </c>
      <c r="R1050">
        <f t="shared" si="117"/>
        <v>42.4985</v>
      </c>
      <c r="S1050">
        <f t="shared" si="118"/>
        <v>44.3217</v>
      </c>
      <c r="T1050">
        <f>IFERROR(VLOOKUP($A1050,TY_main!A:B,2,FALSE),T1049)</f>
        <v>91.84375</v>
      </c>
    </row>
    <row r="1051" spans="1:20" x14ac:dyDescent="0.25">
      <c r="A1051" s="2">
        <f>SPY_IVOL!A1051</f>
        <v>39884</v>
      </c>
      <c r="B1051">
        <f>SPY_IVOL!B1051</f>
        <v>44.918599999999998</v>
      </c>
      <c r="C1051">
        <f>SPY_IVOL!C1051</f>
        <v>43.3795</v>
      </c>
      <c r="D1051">
        <f>SPY_IVOL!D1051</f>
        <v>40.344099999999997</v>
      </c>
      <c r="E1051">
        <f>SPY_IVOL!E1051</f>
        <v>37.820399999999999</v>
      </c>
      <c r="F1051">
        <f>SPY_IVOL!F1051</f>
        <v>35.853099999999998</v>
      </c>
      <c r="G1051">
        <f>SPY_IVOL!G1051</f>
        <v>34.522599999999997</v>
      </c>
      <c r="H1051">
        <f>SPY_IVOL!H1051</f>
        <v>34.053699999999999</v>
      </c>
      <c r="I1051">
        <f>VLOOKUP($A1051,SPY_main!$A:$C,2,FALSE)</f>
        <v>75.5</v>
      </c>
      <c r="J1051">
        <f>IFERROR(VLOOKUP($A1051,SPY_main!$A:$C,3,FALSE),J1050)</f>
        <v>2.9744999999999999</v>
      </c>
      <c r="K1051">
        <f>IFERROR(VLOOKUP($A1051,SPY_main!$E:$F,2,FALSE),K1050)</f>
        <v>1.32</v>
      </c>
      <c r="L1051">
        <f>IFERROR(VLOOKUP($A1051,SPY_main!H:I,2,FALSE),L1050)</f>
        <v>41.18</v>
      </c>
      <c r="M1051">
        <f t="shared" si="112"/>
        <v>52.110599999999998</v>
      </c>
      <c r="N1051">
        <f t="shared" si="113"/>
        <v>48.8551</v>
      </c>
      <c r="O1051">
        <f t="shared" si="114"/>
        <v>43.040300000000002</v>
      </c>
      <c r="P1051">
        <f t="shared" si="115"/>
        <v>39.147300000000001</v>
      </c>
      <c r="Q1051">
        <f t="shared" si="116"/>
        <v>37.525799999999997</v>
      </c>
      <c r="R1051">
        <f t="shared" si="117"/>
        <v>38.786200000000001</v>
      </c>
      <c r="S1051">
        <f t="shared" si="118"/>
        <v>40.940100000000001</v>
      </c>
      <c r="T1051">
        <f>IFERROR(VLOOKUP($A1051,TY_main!A:B,2,FALSE),T1050)</f>
        <v>92</v>
      </c>
    </row>
    <row r="1052" spans="1:20" x14ac:dyDescent="0.25">
      <c r="A1052" s="2">
        <f>SPY_IVOL!A1052</f>
        <v>39885</v>
      </c>
      <c r="B1052">
        <f>SPY_IVOL!B1052</f>
        <v>46.4786</v>
      </c>
      <c r="C1052">
        <f>SPY_IVOL!C1052</f>
        <v>45.107399999999998</v>
      </c>
      <c r="D1052">
        <f>SPY_IVOL!D1052</f>
        <v>41.686300000000003</v>
      </c>
      <c r="E1052">
        <f>SPY_IVOL!E1052</f>
        <v>38.841700000000003</v>
      </c>
      <c r="F1052">
        <f>SPY_IVOL!F1052</f>
        <v>36.693199999999997</v>
      </c>
      <c r="G1052">
        <f>SPY_IVOL!G1052</f>
        <v>35.361800000000002</v>
      </c>
      <c r="H1052">
        <f>SPY_IVOL!H1052</f>
        <v>34.971800000000002</v>
      </c>
      <c r="I1052">
        <f>VLOOKUP($A1052,SPY_main!$A:$C,2,FALSE)</f>
        <v>76.09</v>
      </c>
      <c r="J1052">
        <f>IFERROR(VLOOKUP($A1052,SPY_main!$A:$C,3,FALSE),J1051)</f>
        <v>2.9514</v>
      </c>
      <c r="K1052">
        <f>IFERROR(VLOOKUP($A1052,SPY_main!$E:$F,2,FALSE),K1051)</f>
        <v>1.3156300000000001</v>
      </c>
      <c r="L1052">
        <f>IFERROR(VLOOKUP($A1052,SPY_main!H:I,2,FALSE),L1051)</f>
        <v>42.36</v>
      </c>
      <c r="M1052">
        <f t="shared" si="112"/>
        <v>56.375100000000003</v>
      </c>
      <c r="N1052">
        <f t="shared" si="113"/>
        <v>51.008600000000001</v>
      </c>
      <c r="O1052">
        <f t="shared" si="114"/>
        <v>44.131300000000003</v>
      </c>
      <c r="P1052">
        <f t="shared" si="115"/>
        <v>39.852499999999999</v>
      </c>
      <c r="Q1052">
        <f t="shared" si="116"/>
        <v>38.739699999999999</v>
      </c>
      <c r="R1052">
        <f t="shared" si="117"/>
        <v>41.095700000000001</v>
      </c>
      <c r="S1052">
        <f t="shared" si="118"/>
        <v>42.694699999999997</v>
      </c>
      <c r="T1052">
        <f>IFERROR(VLOOKUP($A1052,TY_main!A:B,2,FALSE),T1051)</f>
        <v>92.140625</v>
      </c>
    </row>
    <row r="1053" spans="1:20" x14ac:dyDescent="0.25">
      <c r="A1053" s="2">
        <f>SPY_IVOL!A1053</f>
        <v>39888</v>
      </c>
      <c r="B1053">
        <f>SPY_IVOL!B1053</f>
        <v>49.639200000000002</v>
      </c>
      <c r="C1053">
        <f>SPY_IVOL!C1053</f>
        <v>47.66</v>
      </c>
      <c r="D1053">
        <f>SPY_IVOL!D1053</f>
        <v>43.328000000000003</v>
      </c>
      <c r="E1053">
        <f>SPY_IVOL!E1053</f>
        <v>39.876899999999999</v>
      </c>
      <c r="F1053">
        <f>SPY_IVOL!F1053</f>
        <v>37.358600000000003</v>
      </c>
      <c r="G1053">
        <f>SPY_IVOL!G1053</f>
        <v>35.840400000000002</v>
      </c>
      <c r="H1053">
        <f>SPY_IVOL!H1053</f>
        <v>35.459499999999998</v>
      </c>
      <c r="I1053">
        <f>VLOOKUP($A1053,SPY_main!$A:$C,2,FALSE)</f>
        <v>75.86</v>
      </c>
      <c r="J1053">
        <f>IFERROR(VLOOKUP($A1053,SPY_main!$A:$C,3,FALSE),J1052)</f>
        <v>2.9603000000000002</v>
      </c>
      <c r="K1053">
        <f>IFERROR(VLOOKUP($A1053,SPY_main!$E:$F,2,FALSE),K1052)</f>
        <v>1.3087500000000001</v>
      </c>
      <c r="L1053">
        <f>IFERROR(VLOOKUP($A1053,SPY_main!H:I,2,FALSE),L1052)</f>
        <v>43.74</v>
      </c>
      <c r="M1053">
        <f t="shared" si="112"/>
        <v>67.929400000000001</v>
      </c>
      <c r="N1053">
        <f t="shared" si="113"/>
        <v>62.773499999999999</v>
      </c>
      <c r="O1053">
        <f t="shared" si="114"/>
        <v>52.334899999999998</v>
      </c>
      <c r="P1053">
        <f t="shared" si="115"/>
        <v>46.360700000000001</v>
      </c>
      <c r="Q1053">
        <f t="shared" si="116"/>
        <v>45.286000000000001</v>
      </c>
      <c r="R1053">
        <f t="shared" si="117"/>
        <v>48.994599999999998</v>
      </c>
      <c r="S1053">
        <f t="shared" si="118"/>
        <v>52.3399</v>
      </c>
      <c r="T1053">
        <f>IFERROR(VLOOKUP($A1053,TY_main!A:B,2,FALSE),T1052)</f>
        <v>91.8125</v>
      </c>
    </row>
    <row r="1054" spans="1:20" x14ac:dyDescent="0.25">
      <c r="A1054" s="2">
        <f>SPY_IVOL!A1054</f>
        <v>39889</v>
      </c>
      <c r="B1054">
        <f>SPY_IVOL!B1054</f>
        <v>48.435200000000002</v>
      </c>
      <c r="C1054">
        <f>SPY_IVOL!C1054</f>
        <v>46.177100000000003</v>
      </c>
      <c r="D1054">
        <f>SPY_IVOL!D1054</f>
        <v>41.624600000000001</v>
      </c>
      <c r="E1054">
        <f>SPY_IVOL!E1054</f>
        <v>38.023299999999999</v>
      </c>
      <c r="F1054">
        <f>SPY_IVOL!F1054</f>
        <v>35.366900000000001</v>
      </c>
      <c r="G1054">
        <f>SPY_IVOL!G1054</f>
        <v>33.813000000000002</v>
      </c>
      <c r="H1054">
        <f>SPY_IVOL!H1054</f>
        <v>33.506100000000004</v>
      </c>
      <c r="I1054">
        <f>VLOOKUP($A1054,SPY_main!$A:$C,2,FALSE)</f>
        <v>78.180000000000007</v>
      </c>
      <c r="J1054">
        <f>IFERROR(VLOOKUP($A1054,SPY_main!$A:$C,3,FALSE),J1053)</f>
        <v>2.8725000000000001</v>
      </c>
      <c r="K1054">
        <f>IFERROR(VLOOKUP($A1054,SPY_main!$E:$F,2,FALSE),K1053)</f>
        <v>1.29938</v>
      </c>
      <c r="L1054">
        <f>IFERROR(VLOOKUP($A1054,SPY_main!H:I,2,FALSE),L1053)</f>
        <v>40.799999999999997</v>
      </c>
      <c r="M1054">
        <f t="shared" si="112"/>
        <v>72.974199999999996</v>
      </c>
      <c r="N1054">
        <f t="shared" si="113"/>
        <v>65.334699999999998</v>
      </c>
      <c r="O1054">
        <f t="shared" si="114"/>
        <v>51.051699999999997</v>
      </c>
      <c r="P1054">
        <f t="shared" si="115"/>
        <v>43.731699999999996</v>
      </c>
      <c r="Q1054">
        <f t="shared" si="116"/>
        <v>43.565199999999997</v>
      </c>
      <c r="R1054">
        <f t="shared" si="117"/>
        <v>51.9358</v>
      </c>
      <c r="S1054">
        <f t="shared" si="118"/>
        <v>58.504199999999997</v>
      </c>
      <c r="T1054">
        <f>IFERROR(VLOOKUP($A1054,TY_main!A:B,2,FALSE),T1053)</f>
        <v>91.453125</v>
      </c>
    </row>
    <row r="1055" spans="1:20" x14ac:dyDescent="0.25">
      <c r="A1055" s="2">
        <f>SPY_IVOL!A1055</f>
        <v>39890</v>
      </c>
      <c r="B1055">
        <f>SPY_IVOL!B1055</f>
        <v>48.1539</v>
      </c>
      <c r="C1055">
        <f>SPY_IVOL!C1055</f>
        <v>45.9604</v>
      </c>
      <c r="D1055">
        <f>SPY_IVOL!D1055</f>
        <v>40.8354</v>
      </c>
      <c r="E1055">
        <f>SPY_IVOL!E1055</f>
        <v>37.047699999999999</v>
      </c>
      <c r="F1055">
        <f>SPY_IVOL!F1055</f>
        <v>34.5672</v>
      </c>
      <c r="G1055">
        <f>SPY_IVOL!G1055</f>
        <v>33.502400000000002</v>
      </c>
      <c r="H1055">
        <f>SPY_IVOL!H1055</f>
        <v>33.4923</v>
      </c>
      <c r="I1055">
        <f>VLOOKUP($A1055,SPY_main!$A:$C,2,FALSE)</f>
        <v>79.930000000000007</v>
      </c>
      <c r="J1055">
        <f>IFERROR(VLOOKUP($A1055,SPY_main!$A:$C,3,FALSE),J1054)</f>
        <v>2.8096000000000001</v>
      </c>
      <c r="K1055">
        <f>IFERROR(VLOOKUP($A1055,SPY_main!$E:$F,2,FALSE),K1054)</f>
        <v>1.2875000000000001</v>
      </c>
      <c r="L1055">
        <f>IFERROR(VLOOKUP($A1055,SPY_main!H:I,2,FALSE),L1054)</f>
        <v>40.06</v>
      </c>
      <c r="M1055">
        <f t="shared" si="112"/>
        <v>83.055000000000007</v>
      </c>
      <c r="N1055">
        <f t="shared" si="113"/>
        <v>74.522099999999995</v>
      </c>
      <c r="O1055">
        <f t="shared" si="114"/>
        <v>59.551200000000001</v>
      </c>
      <c r="P1055">
        <f t="shared" si="115"/>
        <v>53.919600000000003</v>
      </c>
      <c r="Q1055">
        <f t="shared" si="116"/>
        <v>55.217100000000002</v>
      </c>
      <c r="R1055">
        <f t="shared" si="117"/>
        <v>60.321599999999997</v>
      </c>
      <c r="S1055">
        <f t="shared" si="118"/>
        <v>61.446800000000003</v>
      </c>
      <c r="T1055">
        <f>IFERROR(VLOOKUP($A1055,TY_main!A:B,2,FALSE),T1054)</f>
        <v>94.734375</v>
      </c>
    </row>
    <row r="1056" spans="1:20" x14ac:dyDescent="0.25">
      <c r="A1056" s="2">
        <f>SPY_IVOL!A1056</f>
        <v>39891</v>
      </c>
      <c r="B1056">
        <f>SPY_IVOL!B1056</f>
        <v>52.040599999999998</v>
      </c>
      <c r="C1056">
        <f>SPY_IVOL!C1056</f>
        <v>48.637500000000003</v>
      </c>
      <c r="D1056">
        <f>SPY_IVOL!D1056</f>
        <v>43.062100000000001</v>
      </c>
      <c r="E1056">
        <f>SPY_IVOL!E1056</f>
        <v>39.063400000000001</v>
      </c>
      <c r="F1056">
        <f>SPY_IVOL!F1056</f>
        <v>36.774700000000003</v>
      </c>
      <c r="G1056">
        <f>SPY_IVOL!G1056</f>
        <v>36.3215</v>
      </c>
      <c r="H1056">
        <f>SPY_IVOL!H1056</f>
        <v>36.575400000000002</v>
      </c>
      <c r="I1056">
        <f>VLOOKUP($A1056,SPY_main!$A:$C,2,FALSE)</f>
        <v>78.94</v>
      </c>
      <c r="J1056">
        <f>IFERROR(VLOOKUP($A1056,SPY_main!$A:$C,3,FALSE),J1055)</f>
        <v>2.8448000000000002</v>
      </c>
      <c r="K1056">
        <f>IFERROR(VLOOKUP($A1056,SPY_main!$E:$F,2,FALSE),K1055)</f>
        <v>1.22688</v>
      </c>
      <c r="L1056">
        <f>IFERROR(VLOOKUP($A1056,SPY_main!H:I,2,FALSE),L1055)</f>
        <v>43.68</v>
      </c>
      <c r="M1056">
        <f t="shared" si="112"/>
        <v>105.696</v>
      </c>
      <c r="N1056">
        <f t="shared" si="113"/>
        <v>90.112700000000004</v>
      </c>
      <c r="O1056">
        <f t="shared" si="114"/>
        <v>67.783100000000005</v>
      </c>
      <c r="P1056">
        <f t="shared" si="115"/>
        <v>54.496200000000002</v>
      </c>
      <c r="Q1056">
        <f t="shared" si="116"/>
        <v>59.853200000000001</v>
      </c>
      <c r="R1056">
        <f t="shared" si="117"/>
        <v>70.4238</v>
      </c>
      <c r="S1056">
        <f t="shared" si="118"/>
        <v>70.4238</v>
      </c>
      <c r="T1056">
        <f>IFERROR(VLOOKUP($A1056,TY_main!A:B,2,FALSE),T1055)</f>
        <v>94.140625</v>
      </c>
    </row>
    <row r="1057" spans="1:20" x14ac:dyDescent="0.25">
      <c r="A1057" s="2">
        <f>SPY_IVOL!A1057</f>
        <v>39892</v>
      </c>
      <c r="B1057">
        <f>SPY_IVOL!B1057</f>
        <v>61.846800000000002</v>
      </c>
      <c r="C1057">
        <f>SPY_IVOL!C1057</f>
        <v>57.139299999999999</v>
      </c>
      <c r="D1057">
        <f>SPY_IVOL!D1057</f>
        <v>49.443300000000001</v>
      </c>
      <c r="E1057">
        <f>SPY_IVOL!E1057</f>
        <v>43.238700000000001</v>
      </c>
      <c r="F1057">
        <f>SPY_IVOL!F1057</f>
        <v>39.034700000000001</v>
      </c>
      <c r="G1057">
        <f>SPY_IVOL!G1057</f>
        <v>37.131300000000003</v>
      </c>
      <c r="H1057">
        <f>SPY_IVOL!H1057</f>
        <v>37.084699999999998</v>
      </c>
      <c r="I1057">
        <f>VLOOKUP($A1057,SPY_main!$A:$C,2,FALSE)</f>
        <v>76.709999999999994</v>
      </c>
      <c r="J1057">
        <f>IFERROR(VLOOKUP($A1057,SPY_main!$A:$C,3,FALSE),J1056)</f>
        <v>2.9275000000000002</v>
      </c>
      <c r="K1057">
        <f>IFERROR(VLOOKUP($A1057,SPY_main!$E:$F,2,FALSE),K1056)</f>
        <v>1.22281</v>
      </c>
      <c r="L1057">
        <f>IFERROR(VLOOKUP($A1057,SPY_main!H:I,2,FALSE),L1056)</f>
        <v>45.89</v>
      </c>
      <c r="M1057">
        <f t="shared" si="112"/>
        <v>105.696</v>
      </c>
      <c r="N1057">
        <f t="shared" si="113"/>
        <v>90.112700000000004</v>
      </c>
      <c r="O1057">
        <f t="shared" si="114"/>
        <v>67.783100000000005</v>
      </c>
      <c r="P1057">
        <f t="shared" si="115"/>
        <v>54.496200000000002</v>
      </c>
      <c r="Q1057">
        <f t="shared" si="116"/>
        <v>59.853200000000001</v>
      </c>
      <c r="R1057">
        <f t="shared" si="117"/>
        <v>70.4238</v>
      </c>
      <c r="S1057">
        <f t="shared" si="118"/>
        <v>70.4238</v>
      </c>
      <c r="T1057">
        <f>IFERROR(VLOOKUP($A1057,TY_main!A:B,2,FALSE),T1056)</f>
        <v>94.1875</v>
      </c>
    </row>
    <row r="1058" spans="1:20" x14ac:dyDescent="0.25">
      <c r="A1058" s="2">
        <f>SPY_IVOL!A1058</f>
        <v>39895</v>
      </c>
      <c r="B1058">
        <f>SPY_IVOL!B1058</f>
        <v>48.159500000000001</v>
      </c>
      <c r="C1058">
        <f>SPY_IVOL!C1058</f>
        <v>46.199599999999997</v>
      </c>
      <c r="D1058">
        <f>SPY_IVOL!D1058</f>
        <v>42.143300000000004</v>
      </c>
      <c r="E1058">
        <f>SPY_IVOL!E1058</f>
        <v>38.598199999999999</v>
      </c>
      <c r="F1058">
        <f>SPY_IVOL!F1058</f>
        <v>35.689100000000003</v>
      </c>
      <c r="G1058">
        <f>SPY_IVOL!G1058</f>
        <v>33.448999999999998</v>
      </c>
      <c r="H1058">
        <f>SPY_IVOL!H1058</f>
        <v>32.991300000000003</v>
      </c>
      <c r="I1058">
        <f>VLOOKUP($A1058,SPY_main!$A:$C,2,FALSE)</f>
        <v>82.22</v>
      </c>
      <c r="J1058">
        <f>IFERROR(VLOOKUP($A1058,SPY_main!$A:$C,3,FALSE),J1057)</f>
        <v>2.7313999999999998</v>
      </c>
      <c r="K1058">
        <f>IFERROR(VLOOKUP($A1058,SPY_main!$E:$F,2,FALSE),K1057)</f>
        <v>1.2221900000000001</v>
      </c>
      <c r="L1058">
        <f>IFERROR(VLOOKUP($A1058,SPY_main!H:I,2,FALSE),L1057)</f>
        <v>43.23</v>
      </c>
      <c r="M1058">
        <f t="shared" si="112"/>
        <v>59.644500000000001</v>
      </c>
      <c r="N1058">
        <f t="shared" si="113"/>
        <v>54.933500000000002</v>
      </c>
      <c r="O1058">
        <f t="shared" si="114"/>
        <v>45.692</v>
      </c>
      <c r="P1058">
        <f t="shared" si="115"/>
        <v>38.412599999999998</v>
      </c>
      <c r="Q1058">
        <f t="shared" si="116"/>
        <v>33.845999999999997</v>
      </c>
      <c r="R1058">
        <f t="shared" si="117"/>
        <v>32.813600000000001</v>
      </c>
      <c r="S1058">
        <f t="shared" si="118"/>
        <v>33.177</v>
      </c>
      <c r="T1058">
        <f>IFERROR(VLOOKUP($A1058,TY_main!A:B,2,FALSE),T1057)</f>
        <v>93.953125</v>
      </c>
    </row>
    <row r="1059" spans="1:20" x14ac:dyDescent="0.25">
      <c r="A1059" s="2">
        <f>SPY_IVOL!A1059</f>
        <v>39896</v>
      </c>
      <c r="B1059">
        <f>SPY_IVOL!B1059</f>
        <v>46.970500000000001</v>
      </c>
      <c r="C1059">
        <f>SPY_IVOL!C1059</f>
        <v>45.68</v>
      </c>
      <c r="D1059">
        <f>SPY_IVOL!D1059</f>
        <v>42.216500000000003</v>
      </c>
      <c r="E1059">
        <f>SPY_IVOL!E1059</f>
        <v>39.213000000000001</v>
      </c>
      <c r="F1059">
        <f>SPY_IVOL!F1059</f>
        <v>36.770099999999999</v>
      </c>
      <c r="G1059">
        <f>SPY_IVOL!G1059</f>
        <v>34.925899999999999</v>
      </c>
      <c r="H1059">
        <f>SPY_IVOL!H1059</f>
        <v>34.473999999999997</v>
      </c>
      <c r="I1059">
        <f>VLOOKUP($A1059,SPY_main!$A:$C,2,FALSE)</f>
        <v>80.599999999999994</v>
      </c>
      <c r="J1059">
        <f>IFERROR(VLOOKUP($A1059,SPY_main!$A:$C,3,FALSE),J1058)</f>
        <v>2.7863000000000002</v>
      </c>
      <c r="K1059">
        <f>IFERROR(VLOOKUP($A1059,SPY_main!$E:$F,2,FALSE),K1058)</f>
        <v>1.2262500000000001</v>
      </c>
      <c r="L1059">
        <f>IFERROR(VLOOKUP($A1059,SPY_main!H:I,2,FALSE),L1058)</f>
        <v>42.93</v>
      </c>
      <c r="M1059">
        <f t="shared" si="112"/>
        <v>56.506500000000003</v>
      </c>
      <c r="N1059">
        <f t="shared" si="113"/>
        <v>53.2834</v>
      </c>
      <c r="O1059">
        <f t="shared" si="114"/>
        <v>45.408799999999999</v>
      </c>
      <c r="P1059">
        <f t="shared" si="115"/>
        <v>39.692599999999999</v>
      </c>
      <c r="Q1059">
        <f t="shared" si="116"/>
        <v>37.119999999999997</v>
      </c>
      <c r="R1059">
        <f t="shared" si="117"/>
        <v>38.494</v>
      </c>
      <c r="S1059">
        <f t="shared" si="118"/>
        <v>39.694299999999998</v>
      </c>
      <c r="T1059">
        <f>IFERROR(VLOOKUP($A1059,TY_main!A:B,2,FALSE),T1058)</f>
        <v>93.890625</v>
      </c>
    </row>
    <row r="1060" spans="1:20" x14ac:dyDescent="0.25">
      <c r="A1060" s="2">
        <f>SPY_IVOL!A1060</f>
        <v>39897</v>
      </c>
      <c r="B1060">
        <f>SPY_IVOL!B1060</f>
        <v>49.285600000000002</v>
      </c>
      <c r="C1060">
        <f>SPY_IVOL!C1060</f>
        <v>47.619199999999999</v>
      </c>
      <c r="D1060">
        <f>SPY_IVOL!D1060</f>
        <v>43.942300000000003</v>
      </c>
      <c r="E1060">
        <f>SPY_IVOL!E1060</f>
        <v>40.833399999999997</v>
      </c>
      <c r="F1060">
        <f>SPY_IVOL!F1060</f>
        <v>38.414700000000003</v>
      </c>
      <c r="G1060">
        <f>SPY_IVOL!G1060</f>
        <v>36.727699999999999</v>
      </c>
      <c r="H1060">
        <f>SPY_IVOL!H1060</f>
        <v>36.303400000000003</v>
      </c>
      <c r="I1060">
        <f>VLOOKUP($A1060,SPY_main!$A:$C,2,FALSE)</f>
        <v>81.45</v>
      </c>
      <c r="J1060">
        <f>IFERROR(VLOOKUP($A1060,SPY_main!$A:$C,3,FALSE),J1059)</f>
        <v>2.7572000000000001</v>
      </c>
      <c r="K1060">
        <f>IFERROR(VLOOKUP($A1060,SPY_main!$E:$F,2,FALSE),K1059)</f>
        <v>1.2275</v>
      </c>
      <c r="L1060">
        <f>IFERROR(VLOOKUP($A1060,SPY_main!H:I,2,FALSE),L1059)</f>
        <v>42.25</v>
      </c>
      <c r="M1060">
        <f t="shared" si="112"/>
        <v>59.9101</v>
      </c>
      <c r="N1060">
        <f t="shared" si="113"/>
        <v>55.895299999999999</v>
      </c>
      <c r="O1060">
        <f t="shared" si="114"/>
        <v>47.7941</v>
      </c>
      <c r="P1060">
        <f t="shared" si="115"/>
        <v>42.237299999999998</v>
      </c>
      <c r="Q1060">
        <f t="shared" si="116"/>
        <v>39.927399999999999</v>
      </c>
      <c r="R1060">
        <f t="shared" si="117"/>
        <v>41.317900000000002</v>
      </c>
      <c r="S1060">
        <f t="shared" si="118"/>
        <v>42.699100000000001</v>
      </c>
      <c r="T1060">
        <f>IFERROR(VLOOKUP($A1060,TY_main!A:B,2,FALSE),T1059)</f>
        <v>93.125</v>
      </c>
    </row>
    <row r="1061" spans="1:20" x14ac:dyDescent="0.25">
      <c r="A1061" s="2">
        <f>SPY_IVOL!A1061</f>
        <v>39898</v>
      </c>
      <c r="B1061">
        <f>SPY_IVOL!B1061</f>
        <v>46.1158</v>
      </c>
      <c r="C1061">
        <f>SPY_IVOL!C1061</f>
        <v>44.962800000000001</v>
      </c>
      <c r="D1061">
        <f>SPY_IVOL!D1061</f>
        <v>41.275700000000001</v>
      </c>
      <c r="E1061">
        <f>SPY_IVOL!E1061</f>
        <v>38.199300000000001</v>
      </c>
      <c r="F1061">
        <f>SPY_IVOL!F1061</f>
        <v>35.876399999999997</v>
      </c>
      <c r="G1061">
        <f>SPY_IVOL!G1061</f>
        <v>34.3367</v>
      </c>
      <c r="H1061">
        <f>SPY_IVOL!H1061</f>
        <v>34.008400000000002</v>
      </c>
      <c r="I1061">
        <f>VLOOKUP($A1061,SPY_main!$A:$C,2,FALSE)</f>
        <v>83.11</v>
      </c>
      <c r="J1061">
        <f>IFERROR(VLOOKUP($A1061,SPY_main!$A:$C,3,FALSE),J1060)</f>
        <v>2.7021000000000002</v>
      </c>
      <c r="K1061">
        <f>IFERROR(VLOOKUP($A1061,SPY_main!$E:$F,2,FALSE),K1060)</f>
        <v>1.2318800000000001</v>
      </c>
      <c r="L1061">
        <f>IFERROR(VLOOKUP($A1061,SPY_main!H:I,2,FALSE),L1060)</f>
        <v>40.36</v>
      </c>
      <c r="M1061">
        <f t="shared" si="112"/>
        <v>56.223799999999997</v>
      </c>
      <c r="N1061">
        <f t="shared" si="113"/>
        <v>52.724800000000002</v>
      </c>
      <c r="O1061">
        <f t="shared" si="114"/>
        <v>43.2254</v>
      </c>
      <c r="P1061">
        <f t="shared" si="115"/>
        <v>36.989400000000003</v>
      </c>
      <c r="Q1061">
        <f t="shared" si="116"/>
        <v>33.862699999999997</v>
      </c>
      <c r="R1061">
        <f t="shared" si="117"/>
        <v>33.7136</v>
      </c>
      <c r="S1061">
        <f t="shared" si="118"/>
        <v>33.7136</v>
      </c>
      <c r="T1061">
        <f>IFERROR(VLOOKUP($A1061,TY_main!A:B,2,FALSE),T1060)</f>
        <v>93.484375</v>
      </c>
    </row>
    <row r="1062" spans="1:20" x14ac:dyDescent="0.25">
      <c r="A1062" s="2">
        <f>SPY_IVOL!A1062</f>
        <v>39899</v>
      </c>
      <c r="B1062">
        <f>SPY_IVOL!B1062</f>
        <v>46.6509</v>
      </c>
      <c r="C1062">
        <f>SPY_IVOL!C1062</f>
        <v>45.147500000000001</v>
      </c>
      <c r="D1062">
        <f>SPY_IVOL!D1062</f>
        <v>41.418500000000002</v>
      </c>
      <c r="E1062">
        <f>SPY_IVOL!E1062</f>
        <v>38.3932</v>
      </c>
      <c r="F1062">
        <f>SPY_IVOL!F1062</f>
        <v>36.1785</v>
      </c>
      <c r="G1062">
        <f>SPY_IVOL!G1062</f>
        <v>34.767499999999998</v>
      </c>
      <c r="H1062">
        <f>SPY_IVOL!H1062</f>
        <v>34.499299999999998</v>
      </c>
      <c r="I1062">
        <f>VLOOKUP($A1062,SPY_main!$A:$C,2,FALSE)</f>
        <v>81.61</v>
      </c>
      <c r="J1062">
        <f>IFERROR(VLOOKUP($A1062,SPY_main!$A:$C,3,FALSE),J1061)</f>
        <v>2.7517999999999998</v>
      </c>
      <c r="K1062">
        <f>IFERROR(VLOOKUP($A1062,SPY_main!$E:$F,2,FALSE),K1061)</f>
        <v>1.22</v>
      </c>
      <c r="L1062">
        <f>IFERROR(VLOOKUP($A1062,SPY_main!H:I,2,FALSE),L1061)</f>
        <v>41.04</v>
      </c>
      <c r="M1062">
        <f t="shared" si="112"/>
        <v>62.066299999999998</v>
      </c>
      <c r="N1062">
        <f t="shared" si="113"/>
        <v>55.4129</v>
      </c>
      <c r="O1062">
        <f t="shared" si="114"/>
        <v>42.630800000000001</v>
      </c>
      <c r="P1062">
        <f t="shared" si="115"/>
        <v>34.809100000000001</v>
      </c>
      <c r="Q1062">
        <f t="shared" si="116"/>
        <v>32.917499999999997</v>
      </c>
      <c r="R1062">
        <f t="shared" si="117"/>
        <v>36.511899999999997</v>
      </c>
      <c r="S1062">
        <f t="shared" si="118"/>
        <v>36.756399999999999</v>
      </c>
      <c r="T1062">
        <f>IFERROR(VLOOKUP($A1062,TY_main!A:B,2,FALSE),T1061)</f>
        <v>93.234375</v>
      </c>
    </row>
    <row r="1063" spans="1:20" x14ac:dyDescent="0.25">
      <c r="A1063" s="2">
        <f>SPY_IVOL!A1063</f>
        <v>39902</v>
      </c>
      <c r="B1063">
        <f>SPY_IVOL!B1063</f>
        <v>52.102600000000002</v>
      </c>
      <c r="C1063">
        <f>SPY_IVOL!C1063</f>
        <v>50.471299999999999</v>
      </c>
      <c r="D1063">
        <f>SPY_IVOL!D1063</f>
        <v>46.430599999999998</v>
      </c>
      <c r="E1063">
        <f>SPY_IVOL!E1063</f>
        <v>43.075499999999998</v>
      </c>
      <c r="F1063">
        <f>SPY_IVOL!F1063</f>
        <v>40.512099999999997</v>
      </c>
      <c r="G1063">
        <f>SPY_IVOL!G1063</f>
        <v>38.731999999999999</v>
      </c>
      <c r="H1063">
        <f>SPY_IVOL!H1063</f>
        <v>38.145600000000002</v>
      </c>
      <c r="I1063">
        <f>VLOOKUP($A1063,SPY_main!$A:$C,2,FALSE)</f>
        <v>78.790000000000006</v>
      </c>
      <c r="J1063">
        <f>IFERROR(VLOOKUP($A1063,SPY_main!$A:$C,3,FALSE),J1062)</f>
        <v>2.8502999999999998</v>
      </c>
      <c r="K1063">
        <f>IFERROR(VLOOKUP($A1063,SPY_main!$E:$F,2,FALSE),K1062)</f>
        <v>1.2075</v>
      </c>
      <c r="L1063">
        <f>IFERROR(VLOOKUP($A1063,SPY_main!H:I,2,FALSE),L1062)</f>
        <v>45.54</v>
      </c>
      <c r="M1063">
        <f t="shared" si="112"/>
        <v>106.3353</v>
      </c>
      <c r="N1063">
        <f t="shared" si="113"/>
        <v>93.864099999999993</v>
      </c>
      <c r="O1063">
        <f t="shared" si="114"/>
        <v>68.492000000000004</v>
      </c>
      <c r="P1063">
        <f t="shared" si="115"/>
        <v>56.259399999999999</v>
      </c>
      <c r="Q1063">
        <f t="shared" si="116"/>
        <v>59.6554</v>
      </c>
      <c r="R1063">
        <f t="shared" si="117"/>
        <v>72.080600000000004</v>
      </c>
      <c r="S1063">
        <f t="shared" si="118"/>
        <v>72.402600000000007</v>
      </c>
      <c r="T1063">
        <f>IFERROR(VLOOKUP($A1063,TY_main!A:B,2,FALSE),T1062)</f>
        <v>93.5625</v>
      </c>
    </row>
    <row r="1064" spans="1:20" x14ac:dyDescent="0.25">
      <c r="A1064" s="2">
        <f>SPY_IVOL!A1064</f>
        <v>39903</v>
      </c>
      <c r="B1064">
        <f>SPY_IVOL!B1064</f>
        <v>48.9495</v>
      </c>
      <c r="C1064">
        <f>SPY_IVOL!C1064</f>
        <v>46.822499999999998</v>
      </c>
      <c r="D1064">
        <f>SPY_IVOL!D1064</f>
        <v>42.698</v>
      </c>
      <c r="E1064">
        <f>SPY_IVOL!E1064</f>
        <v>39.330599999999997</v>
      </c>
      <c r="F1064">
        <f>SPY_IVOL!F1064</f>
        <v>36.805300000000003</v>
      </c>
      <c r="G1064">
        <f>SPY_IVOL!G1064</f>
        <v>35.127899999999997</v>
      </c>
      <c r="H1064">
        <f>SPY_IVOL!H1064</f>
        <v>34.845799999999997</v>
      </c>
      <c r="I1064">
        <f>VLOOKUP($A1064,SPY_main!$A:$C,2,FALSE)</f>
        <v>79.52</v>
      </c>
      <c r="J1064">
        <f>IFERROR(VLOOKUP($A1064,SPY_main!$A:$C,3,FALSE),J1063)</f>
        <v>2.8241000000000001</v>
      </c>
      <c r="K1064">
        <f>IFERROR(VLOOKUP($A1064,SPY_main!$E:$F,2,FALSE),K1063)</f>
        <v>1.1918800000000001</v>
      </c>
      <c r="L1064">
        <f>IFERROR(VLOOKUP($A1064,SPY_main!H:I,2,FALSE),L1063)</f>
        <v>44.14</v>
      </c>
      <c r="M1064">
        <f t="shared" si="112"/>
        <v>106.3353</v>
      </c>
      <c r="N1064">
        <f t="shared" si="113"/>
        <v>93.864099999999993</v>
      </c>
      <c r="O1064">
        <f t="shared" si="114"/>
        <v>68.492000000000004</v>
      </c>
      <c r="P1064">
        <f t="shared" si="115"/>
        <v>56.259399999999999</v>
      </c>
      <c r="Q1064">
        <f t="shared" si="116"/>
        <v>59.6554</v>
      </c>
      <c r="R1064">
        <f t="shared" si="117"/>
        <v>72.080600000000004</v>
      </c>
      <c r="S1064">
        <f t="shared" si="118"/>
        <v>72.402600000000007</v>
      </c>
      <c r="T1064">
        <f>IFERROR(VLOOKUP($A1064,TY_main!A:B,2,FALSE),T1063)</f>
        <v>93.796875</v>
      </c>
    </row>
    <row r="1065" spans="1:20" x14ac:dyDescent="0.25">
      <c r="A1065" s="2">
        <f>SPY_IVOL!A1065</f>
        <v>39904</v>
      </c>
      <c r="B1065">
        <f>SPY_IVOL!B1065</f>
        <v>45.7483</v>
      </c>
      <c r="C1065">
        <f>SPY_IVOL!C1065</f>
        <v>44.979900000000001</v>
      </c>
      <c r="D1065">
        <f>SPY_IVOL!D1065</f>
        <v>42.125100000000003</v>
      </c>
      <c r="E1065">
        <f>SPY_IVOL!E1065</f>
        <v>39.532499999999999</v>
      </c>
      <c r="F1065">
        <f>SPY_IVOL!F1065</f>
        <v>37.231200000000001</v>
      </c>
      <c r="G1065">
        <f>SPY_IVOL!G1065</f>
        <v>35.207500000000003</v>
      </c>
      <c r="H1065">
        <f>SPY_IVOL!H1065</f>
        <v>34.427999999999997</v>
      </c>
      <c r="I1065">
        <f>VLOOKUP($A1065,SPY_main!$A:$C,2,FALSE)</f>
        <v>81.06</v>
      </c>
      <c r="J1065">
        <f>IFERROR(VLOOKUP($A1065,SPY_main!$A:$C,3,FALSE),J1064)</f>
        <v>2.7704</v>
      </c>
      <c r="K1065">
        <f>IFERROR(VLOOKUP($A1065,SPY_main!$E:$F,2,FALSE),K1064)</f>
        <v>1.1768799999999999</v>
      </c>
      <c r="L1065">
        <f>IFERROR(VLOOKUP($A1065,SPY_main!H:I,2,FALSE),L1064)</f>
        <v>42.28</v>
      </c>
      <c r="M1065">
        <f t="shared" si="112"/>
        <v>47.710799999999999</v>
      </c>
      <c r="N1065">
        <f t="shared" si="113"/>
        <v>46.545400000000001</v>
      </c>
      <c r="O1065">
        <f t="shared" si="114"/>
        <v>42.411200000000001</v>
      </c>
      <c r="P1065">
        <f t="shared" si="115"/>
        <v>39.033900000000003</v>
      </c>
      <c r="Q1065">
        <f t="shared" si="116"/>
        <v>36.608699999999999</v>
      </c>
      <c r="R1065">
        <f t="shared" si="117"/>
        <v>35.171399999999998</v>
      </c>
      <c r="S1065">
        <f t="shared" si="118"/>
        <v>34.868200000000002</v>
      </c>
      <c r="T1065">
        <f>IFERROR(VLOOKUP($A1065,TY_main!A:B,2,FALSE),T1064)</f>
        <v>93.953125</v>
      </c>
    </row>
    <row r="1066" spans="1:20" x14ac:dyDescent="0.25">
      <c r="A1066" s="2">
        <f>SPY_IVOL!A1066</f>
        <v>39905</v>
      </c>
      <c r="B1066">
        <f>SPY_IVOL!B1066</f>
        <v>44.652099999999997</v>
      </c>
      <c r="C1066">
        <f>SPY_IVOL!C1066</f>
        <v>44.088700000000003</v>
      </c>
      <c r="D1066">
        <f>SPY_IVOL!D1066</f>
        <v>41.557099999999998</v>
      </c>
      <c r="E1066">
        <f>SPY_IVOL!E1066</f>
        <v>39.267699999999998</v>
      </c>
      <c r="F1066">
        <f>SPY_IVOL!F1066</f>
        <v>37.297899999999998</v>
      </c>
      <c r="G1066">
        <f>SPY_IVOL!G1066</f>
        <v>35.621400000000001</v>
      </c>
      <c r="H1066">
        <f>SPY_IVOL!H1066</f>
        <v>35.129399999999997</v>
      </c>
      <c r="I1066">
        <f>VLOOKUP($A1066,SPY_main!$A:$C,2,FALSE)</f>
        <v>83.43</v>
      </c>
      <c r="J1066">
        <f>IFERROR(VLOOKUP($A1066,SPY_main!$A:$C,3,FALSE),J1065)</f>
        <v>2.6917</v>
      </c>
      <c r="K1066">
        <f>IFERROR(VLOOKUP($A1066,SPY_main!$E:$F,2,FALSE),K1065)</f>
        <v>1.16594</v>
      </c>
      <c r="L1066">
        <f>IFERROR(VLOOKUP($A1066,SPY_main!H:I,2,FALSE),L1065)</f>
        <v>42.04</v>
      </c>
      <c r="M1066">
        <f t="shared" si="112"/>
        <v>47.204300000000003</v>
      </c>
      <c r="N1066">
        <f t="shared" si="113"/>
        <v>46.366300000000003</v>
      </c>
      <c r="O1066">
        <f t="shared" si="114"/>
        <v>42.738700000000001</v>
      </c>
      <c r="P1066">
        <f t="shared" si="115"/>
        <v>39.758499999999998</v>
      </c>
      <c r="Q1066">
        <f t="shared" si="116"/>
        <v>37.659399999999998</v>
      </c>
      <c r="R1066">
        <f t="shared" si="117"/>
        <v>36.424999999999997</v>
      </c>
      <c r="S1066">
        <f t="shared" si="118"/>
        <v>36.198099999999997</v>
      </c>
      <c r="T1066">
        <f>IFERROR(VLOOKUP($A1066,TY_main!A:B,2,FALSE),T1065)</f>
        <v>93.265625</v>
      </c>
    </row>
    <row r="1067" spans="1:20" x14ac:dyDescent="0.25">
      <c r="A1067" s="2">
        <f>SPY_IVOL!A1067</f>
        <v>39906</v>
      </c>
      <c r="B1067">
        <f>SPY_IVOL!B1067</f>
        <v>44.202500000000001</v>
      </c>
      <c r="C1067">
        <f>SPY_IVOL!C1067</f>
        <v>43.255299999999998</v>
      </c>
      <c r="D1067">
        <f>SPY_IVOL!D1067</f>
        <v>40.647599999999997</v>
      </c>
      <c r="E1067">
        <f>SPY_IVOL!E1067</f>
        <v>38.294199999999996</v>
      </c>
      <c r="F1067">
        <f>SPY_IVOL!F1067</f>
        <v>36.216500000000003</v>
      </c>
      <c r="G1067">
        <f>SPY_IVOL!G1067</f>
        <v>34.394199999999998</v>
      </c>
      <c r="H1067">
        <f>SPY_IVOL!H1067</f>
        <v>34.069099999999999</v>
      </c>
      <c r="I1067">
        <f>VLOOKUP($A1067,SPY_main!$A:$C,2,FALSE)</f>
        <v>84.26</v>
      </c>
      <c r="J1067">
        <f>IFERROR(VLOOKUP($A1067,SPY_main!$A:$C,3,FALSE),J1066)</f>
        <v>2.6652</v>
      </c>
      <c r="K1067">
        <f>IFERROR(VLOOKUP($A1067,SPY_main!$E:$F,2,FALSE),K1066)</f>
        <v>1.1609400000000001</v>
      </c>
      <c r="L1067">
        <f>IFERROR(VLOOKUP($A1067,SPY_main!H:I,2,FALSE),L1066)</f>
        <v>39.700000000000003</v>
      </c>
      <c r="M1067">
        <f t="shared" si="112"/>
        <v>45.572099999999999</v>
      </c>
      <c r="N1067">
        <f t="shared" si="113"/>
        <v>44.018799999999999</v>
      </c>
      <c r="O1067">
        <f t="shared" si="114"/>
        <v>39.991399999999999</v>
      </c>
      <c r="P1067">
        <f t="shared" si="115"/>
        <v>36.8626</v>
      </c>
      <c r="Q1067">
        <f t="shared" si="116"/>
        <v>34.791699999999999</v>
      </c>
      <c r="R1067">
        <f t="shared" si="117"/>
        <v>33.792999999999999</v>
      </c>
      <c r="S1067">
        <f t="shared" si="118"/>
        <v>33.717700000000001</v>
      </c>
      <c r="T1067">
        <f>IFERROR(VLOOKUP($A1067,TY_main!A:B,2,FALSE),T1066)</f>
        <v>92.203125</v>
      </c>
    </row>
    <row r="1068" spans="1:20" x14ac:dyDescent="0.25">
      <c r="A1068" s="2">
        <f>SPY_IVOL!A1068</f>
        <v>39909</v>
      </c>
      <c r="B1068">
        <f>SPY_IVOL!B1068</f>
        <v>44.7806</v>
      </c>
      <c r="C1068">
        <f>SPY_IVOL!C1068</f>
        <v>44.181199999999997</v>
      </c>
      <c r="D1068">
        <f>SPY_IVOL!D1068</f>
        <v>41.489899999999999</v>
      </c>
      <c r="E1068">
        <f>SPY_IVOL!E1068</f>
        <v>39.050199999999997</v>
      </c>
      <c r="F1068">
        <f>SPY_IVOL!F1068</f>
        <v>36.944099999999999</v>
      </c>
      <c r="G1068">
        <f>SPY_IVOL!G1068</f>
        <v>35.137</v>
      </c>
      <c r="H1068">
        <f>SPY_IVOL!H1068</f>
        <v>34.508899999999997</v>
      </c>
      <c r="I1068">
        <f>VLOOKUP($A1068,SPY_main!$A:$C,2,FALSE)</f>
        <v>83.6</v>
      </c>
      <c r="J1068">
        <f>IFERROR(VLOOKUP($A1068,SPY_main!$A:$C,3,FALSE),J1067)</f>
        <v>2.6863000000000001</v>
      </c>
      <c r="K1068">
        <f>IFERROR(VLOOKUP($A1068,SPY_main!$E:$F,2,FALSE),K1067)</f>
        <v>1.1568799999999999</v>
      </c>
      <c r="L1068">
        <f>IFERROR(VLOOKUP($A1068,SPY_main!H:I,2,FALSE),L1067)</f>
        <v>40.93</v>
      </c>
      <c r="M1068">
        <f t="shared" si="112"/>
        <v>47.525599999999997</v>
      </c>
      <c r="N1068">
        <f t="shared" si="113"/>
        <v>46.359000000000002</v>
      </c>
      <c r="O1068">
        <f t="shared" si="114"/>
        <v>41.500399999999999</v>
      </c>
      <c r="P1068">
        <f t="shared" si="115"/>
        <v>37.803899999999999</v>
      </c>
      <c r="Q1068">
        <f t="shared" si="116"/>
        <v>35.727899999999998</v>
      </c>
      <c r="R1068">
        <f t="shared" si="117"/>
        <v>35.529400000000003</v>
      </c>
      <c r="S1068">
        <f t="shared" si="118"/>
        <v>36.0122</v>
      </c>
      <c r="T1068">
        <f>IFERROR(VLOOKUP($A1068,TY_main!A:B,2,FALSE),T1067)</f>
        <v>92.109375</v>
      </c>
    </row>
    <row r="1069" spans="1:20" x14ac:dyDescent="0.25">
      <c r="A1069" s="2">
        <f>SPY_IVOL!A1069</f>
        <v>39910</v>
      </c>
      <c r="B1069">
        <f>SPY_IVOL!B1069</f>
        <v>45.061599999999999</v>
      </c>
      <c r="C1069">
        <f>SPY_IVOL!C1069</f>
        <v>43.972200000000001</v>
      </c>
      <c r="D1069">
        <f>SPY_IVOL!D1069</f>
        <v>41.317900000000002</v>
      </c>
      <c r="E1069">
        <f>SPY_IVOL!E1069</f>
        <v>38.933399999999999</v>
      </c>
      <c r="F1069">
        <f>SPY_IVOL!F1069</f>
        <v>36.837600000000002</v>
      </c>
      <c r="G1069">
        <f>SPY_IVOL!G1069</f>
        <v>35.0045</v>
      </c>
      <c r="H1069">
        <f>SPY_IVOL!H1069</f>
        <v>34.558999999999997</v>
      </c>
      <c r="I1069">
        <f>VLOOKUP($A1069,SPY_main!$A:$C,2,FALSE)</f>
        <v>81.650000000000006</v>
      </c>
      <c r="J1069">
        <f>IFERROR(VLOOKUP($A1069,SPY_main!$A:$C,3,FALSE),J1068)</f>
        <v>2.7504</v>
      </c>
      <c r="K1069">
        <f>IFERROR(VLOOKUP($A1069,SPY_main!$E:$F,2,FALSE),K1068)</f>
        <v>1.1493800000000001</v>
      </c>
      <c r="L1069">
        <f>IFERROR(VLOOKUP($A1069,SPY_main!H:I,2,FALSE),L1068)</f>
        <v>40.39</v>
      </c>
      <c r="M1069">
        <f t="shared" si="112"/>
        <v>48.506100000000004</v>
      </c>
      <c r="N1069">
        <f t="shared" si="113"/>
        <v>46.2164</v>
      </c>
      <c r="O1069">
        <f t="shared" si="114"/>
        <v>41.045400000000001</v>
      </c>
      <c r="P1069">
        <f t="shared" si="115"/>
        <v>37.159999999999997</v>
      </c>
      <c r="Q1069">
        <f t="shared" si="116"/>
        <v>34.958599999999997</v>
      </c>
      <c r="R1069">
        <f t="shared" si="117"/>
        <v>34.718800000000002</v>
      </c>
      <c r="S1069">
        <f t="shared" si="118"/>
        <v>34.991</v>
      </c>
      <c r="T1069">
        <f>IFERROR(VLOOKUP($A1069,TY_main!A:B,2,FALSE),T1068)</f>
        <v>92.375</v>
      </c>
    </row>
    <row r="1070" spans="1:20" x14ac:dyDescent="0.25">
      <c r="A1070" s="2">
        <f>SPY_IVOL!A1070</f>
        <v>39911</v>
      </c>
      <c r="B1070">
        <f>SPY_IVOL!B1070</f>
        <v>43.355499999999999</v>
      </c>
      <c r="C1070">
        <f>SPY_IVOL!C1070</f>
        <v>42.185899999999997</v>
      </c>
      <c r="D1070">
        <f>SPY_IVOL!D1070</f>
        <v>39.653100000000002</v>
      </c>
      <c r="E1070">
        <f>SPY_IVOL!E1070</f>
        <v>37.366100000000003</v>
      </c>
      <c r="F1070">
        <f>SPY_IVOL!F1070</f>
        <v>35.359200000000001</v>
      </c>
      <c r="G1070">
        <f>SPY_IVOL!G1070</f>
        <v>33.619399999999999</v>
      </c>
      <c r="H1070">
        <f>SPY_IVOL!H1070</f>
        <v>33.296300000000002</v>
      </c>
      <c r="I1070">
        <f>VLOOKUP($A1070,SPY_main!$A:$C,2,FALSE)</f>
        <v>82.53</v>
      </c>
      <c r="J1070">
        <f>IFERROR(VLOOKUP($A1070,SPY_main!$A:$C,3,FALSE),J1069)</f>
        <v>2.7210999999999999</v>
      </c>
      <c r="K1070">
        <f>IFERROR(VLOOKUP($A1070,SPY_main!$E:$F,2,FALSE),K1069)</f>
        <v>1.1387499999999999</v>
      </c>
      <c r="L1070">
        <f>IFERROR(VLOOKUP($A1070,SPY_main!H:I,2,FALSE),L1069)</f>
        <v>38.85</v>
      </c>
      <c r="M1070">
        <f t="shared" si="112"/>
        <v>45.972799999999999</v>
      </c>
      <c r="N1070">
        <f t="shared" si="113"/>
        <v>43.181600000000003</v>
      </c>
      <c r="O1070">
        <f t="shared" si="114"/>
        <v>37.988700000000001</v>
      </c>
      <c r="P1070">
        <f t="shared" si="115"/>
        <v>34.4452</v>
      </c>
      <c r="Q1070">
        <f t="shared" si="116"/>
        <v>33.075099999999999</v>
      </c>
      <c r="R1070">
        <f t="shared" si="117"/>
        <v>34.189399999999999</v>
      </c>
      <c r="S1070">
        <f t="shared" si="118"/>
        <v>34.678899999999999</v>
      </c>
      <c r="T1070">
        <f>IFERROR(VLOOKUP($A1070,TY_main!A:B,2,FALSE),T1069)</f>
        <v>92.796875</v>
      </c>
    </row>
    <row r="1071" spans="1:20" x14ac:dyDescent="0.25">
      <c r="A1071" s="2">
        <f>SPY_IVOL!A1071</f>
        <v>39912</v>
      </c>
      <c r="B1071">
        <f>SPY_IVOL!B1071</f>
        <v>40.694400000000002</v>
      </c>
      <c r="C1071">
        <f>SPY_IVOL!C1071</f>
        <v>40.186999999999998</v>
      </c>
      <c r="D1071">
        <f>SPY_IVOL!D1071</f>
        <v>37.9345</v>
      </c>
      <c r="E1071">
        <f>SPY_IVOL!E1071</f>
        <v>35.886699999999998</v>
      </c>
      <c r="F1071">
        <f>SPY_IVOL!F1071</f>
        <v>34.102400000000003</v>
      </c>
      <c r="G1071">
        <f>SPY_IVOL!G1071</f>
        <v>32.554299999999998</v>
      </c>
      <c r="H1071">
        <f>SPY_IVOL!H1071</f>
        <v>32.179499999999997</v>
      </c>
      <c r="I1071">
        <f>VLOOKUP($A1071,SPY_main!$A:$C,2,FALSE)</f>
        <v>85.81</v>
      </c>
      <c r="J1071">
        <f>IFERROR(VLOOKUP($A1071,SPY_main!$A:$C,3,FALSE),J1070)</f>
        <v>2.6171000000000002</v>
      </c>
      <c r="K1071">
        <f>IFERROR(VLOOKUP($A1071,SPY_main!$E:$F,2,FALSE),K1070)</f>
        <v>1.1312500000000001</v>
      </c>
      <c r="L1071">
        <f>IFERROR(VLOOKUP($A1071,SPY_main!H:I,2,FALSE),L1070)</f>
        <v>36.53</v>
      </c>
      <c r="M1071">
        <f t="shared" si="112"/>
        <v>43.889600000000002</v>
      </c>
      <c r="N1071">
        <f t="shared" si="113"/>
        <v>42.287999999999997</v>
      </c>
      <c r="O1071">
        <f t="shared" si="114"/>
        <v>36.317999999999998</v>
      </c>
      <c r="P1071">
        <f t="shared" si="115"/>
        <v>32.810899999999997</v>
      </c>
      <c r="Q1071">
        <f t="shared" si="116"/>
        <v>31.658999999999999</v>
      </c>
      <c r="R1071">
        <f t="shared" si="117"/>
        <v>32.328000000000003</v>
      </c>
      <c r="S1071">
        <f t="shared" si="118"/>
        <v>32.704900000000002</v>
      </c>
      <c r="T1071">
        <f>IFERROR(VLOOKUP($A1071,TY_main!A:B,2,FALSE),T1070)</f>
        <v>92.484375</v>
      </c>
    </row>
    <row r="1072" spans="1:20" x14ac:dyDescent="0.25">
      <c r="A1072" s="2">
        <f>SPY_IVOL!A1072</f>
        <v>39916</v>
      </c>
      <c r="B1072">
        <f>SPY_IVOL!B1072</f>
        <v>41.844999999999999</v>
      </c>
      <c r="C1072">
        <f>SPY_IVOL!C1072</f>
        <v>41.180100000000003</v>
      </c>
      <c r="D1072">
        <f>SPY_IVOL!D1072</f>
        <v>38.678400000000003</v>
      </c>
      <c r="E1072">
        <f>SPY_IVOL!E1072</f>
        <v>36.446300000000001</v>
      </c>
      <c r="F1072">
        <f>SPY_IVOL!F1072</f>
        <v>34.5366</v>
      </c>
      <c r="G1072">
        <f>SPY_IVOL!G1072</f>
        <v>32.953099999999999</v>
      </c>
      <c r="H1072">
        <f>SPY_IVOL!H1072</f>
        <v>32.685499999999998</v>
      </c>
      <c r="I1072">
        <f>VLOOKUP($A1072,SPY_main!$A:$C,2,FALSE)</f>
        <v>85.83</v>
      </c>
      <c r="J1072">
        <f>IFERROR(VLOOKUP($A1072,SPY_main!$A:$C,3,FALSE),J1071)</f>
        <v>2.6164999999999998</v>
      </c>
      <c r="K1072">
        <f>IFERROR(VLOOKUP($A1072,SPY_main!$E:$F,2,FALSE),K1071)</f>
        <v>1.1312500000000001</v>
      </c>
      <c r="L1072">
        <f>IFERROR(VLOOKUP($A1072,SPY_main!H:I,2,FALSE),L1071)</f>
        <v>37.81</v>
      </c>
      <c r="M1072">
        <f t="shared" si="112"/>
        <v>60.873800000000003</v>
      </c>
      <c r="N1072">
        <f t="shared" si="113"/>
        <v>57.451300000000003</v>
      </c>
      <c r="O1072">
        <f t="shared" si="114"/>
        <v>47.072299999999998</v>
      </c>
      <c r="P1072">
        <f t="shared" si="115"/>
        <v>41.575299999999999</v>
      </c>
      <c r="Q1072">
        <f t="shared" si="116"/>
        <v>40.396000000000001</v>
      </c>
      <c r="R1072">
        <f t="shared" si="117"/>
        <v>41.976199999999999</v>
      </c>
      <c r="S1072">
        <f t="shared" si="118"/>
        <v>42.163600000000002</v>
      </c>
      <c r="T1072">
        <f>IFERROR(VLOOKUP($A1072,TY_main!A:B,2,FALSE),T1071)</f>
        <v>93.0625</v>
      </c>
    </row>
    <row r="1073" spans="1:20" x14ac:dyDescent="0.25">
      <c r="A1073" s="2">
        <f>SPY_IVOL!A1073</f>
        <v>39917</v>
      </c>
      <c r="B1073">
        <f>SPY_IVOL!B1073</f>
        <v>41.471699999999998</v>
      </c>
      <c r="C1073">
        <f>SPY_IVOL!C1073</f>
        <v>40.862699999999997</v>
      </c>
      <c r="D1073">
        <f>SPY_IVOL!D1073</f>
        <v>38.403399999999998</v>
      </c>
      <c r="E1073">
        <f>SPY_IVOL!E1073</f>
        <v>36.202100000000002</v>
      </c>
      <c r="F1073">
        <f>SPY_IVOL!F1073</f>
        <v>34.347299999999997</v>
      </c>
      <c r="G1073">
        <f>SPY_IVOL!G1073</f>
        <v>32.845399999999998</v>
      </c>
      <c r="H1073">
        <f>SPY_IVOL!H1073</f>
        <v>32.481999999999999</v>
      </c>
      <c r="I1073">
        <f>VLOOKUP($A1073,SPY_main!$A:$C,2,FALSE)</f>
        <v>84.35</v>
      </c>
      <c r="J1073">
        <f>IFERROR(VLOOKUP($A1073,SPY_main!$A:$C,3,FALSE),J1072)</f>
        <v>2.6623999999999999</v>
      </c>
      <c r="K1073">
        <f>IFERROR(VLOOKUP($A1073,SPY_main!$E:$F,2,FALSE),K1072)</f>
        <v>1.12188</v>
      </c>
      <c r="L1073">
        <f>IFERROR(VLOOKUP($A1073,SPY_main!H:I,2,FALSE),L1072)</f>
        <v>37.67</v>
      </c>
      <c r="M1073">
        <f t="shared" si="112"/>
        <v>63.577599999999997</v>
      </c>
      <c r="N1073">
        <f t="shared" si="113"/>
        <v>60.5914</v>
      </c>
      <c r="O1073">
        <f t="shared" si="114"/>
        <v>49.514699999999998</v>
      </c>
      <c r="P1073">
        <f t="shared" si="115"/>
        <v>43.237400000000001</v>
      </c>
      <c r="Q1073">
        <f t="shared" si="116"/>
        <v>43.0623</v>
      </c>
      <c r="R1073">
        <f t="shared" si="117"/>
        <v>49.415599999999998</v>
      </c>
      <c r="S1073">
        <f t="shared" si="118"/>
        <v>52.396700000000003</v>
      </c>
      <c r="T1073">
        <f>IFERROR(VLOOKUP($A1073,TY_main!A:B,2,FALSE),T1072)</f>
        <v>93.4375</v>
      </c>
    </row>
    <row r="1074" spans="1:20" x14ac:dyDescent="0.25">
      <c r="A1074" s="2">
        <f>SPY_IVOL!A1074</f>
        <v>39918</v>
      </c>
      <c r="B1074">
        <f>SPY_IVOL!B1074</f>
        <v>40.6601</v>
      </c>
      <c r="C1074">
        <f>SPY_IVOL!C1074</f>
        <v>40.116500000000002</v>
      </c>
      <c r="D1074">
        <f>SPY_IVOL!D1074</f>
        <v>37.559199999999997</v>
      </c>
      <c r="E1074">
        <f>SPY_IVOL!E1074</f>
        <v>35.299300000000002</v>
      </c>
      <c r="F1074">
        <f>SPY_IVOL!F1074</f>
        <v>33.457500000000003</v>
      </c>
      <c r="G1074">
        <f>SPY_IVOL!G1074</f>
        <v>32.020600000000002</v>
      </c>
      <c r="H1074">
        <f>SPY_IVOL!H1074</f>
        <v>31.61</v>
      </c>
      <c r="I1074">
        <f>VLOOKUP($A1074,SPY_main!$A:$C,2,FALSE)</f>
        <v>85.25</v>
      </c>
      <c r="J1074">
        <f>IFERROR(VLOOKUP($A1074,SPY_main!$A:$C,3,FALSE),J1073)</f>
        <v>2.6343000000000001</v>
      </c>
      <c r="K1074">
        <f>IFERROR(VLOOKUP($A1074,SPY_main!$E:$F,2,FALSE),K1073)</f>
        <v>1.1125</v>
      </c>
      <c r="L1074">
        <f>IFERROR(VLOOKUP($A1074,SPY_main!H:I,2,FALSE),L1073)</f>
        <v>36.17</v>
      </c>
      <c r="M1074">
        <f t="shared" si="112"/>
        <v>71.837699999999998</v>
      </c>
      <c r="N1074">
        <f t="shared" si="113"/>
        <v>68.619699999999995</v>
      </c>
      <c r="O1074">
        <f t="shared" si="114"/>
        <v>52.8035</v>
      </c>
      <c r="P1074">
        <f t="shared" si="115"/>
        <v>43.5837</v>
      </c>
      <c r="Q1074">
        <f t="shared" si="116"/>
        <v>44.198500000000003</v>
      </c>
      <c r="R1074">
        <f t="shared" si="117"/>
        <v>51.627200000000002</v>
      </c>
      <c r="S1074">
        <f t="shared" si="118"/>
        <v>52.258400000000002</v>
      </c>
      <c r="T1074">
        <f>IFERROR(VLOOKUP($A1074,TY_main!A:B,2,FALSE),T1073)</f>
        <v>93.59375</v>
      </c>
    </row>
    <row r="1075" spans="1:20" x14ac:dyDescent="0.25">
      <c r="A1075" s="2">
        <f>SPY_IVOL!A1075</f>
        <v>39919</v>
      </c>
      <c r="B1075">
        <f>SPY_IVOL!B1075</f>
        <v>39.307400000000001</v>
      </c>
      <c r="C1075">
        <f>SPY_IVOL!C1075</f>
        <v>38.505699999999997</v>
      </c>
      <c r="D1075">
        <f>SPY_IVOL!D1075</f>
        <v>35.359900000000003</v>
      </c>
      <c r="E1075">
        <f>SPY_IVOL!E1075</f>
        <v>32.701799999999999</v>
      </c>
      <c r="F1075">
        <f>SPY_IVOL!F1075</f>
        <v>30.6309</v>
      </c>
      <c r="G1075">
        <f>SPY_IVOL!G1075</f>
        <v>29.1008</v>
      </c>
      <c r="H1075">
        <f>SPY_IVOL!H1075</f>
        <v>28.888500000000001</v>
      </c>
      <c r="I1075">
        <f>VLOOKUP($A1075,SPY_main!$A:$C,2,FALSE)</f>
        <v>86.5</v>
      </c>
      <c r="J1075">
        <f>IFERROR(VLOOKUP($A1075,SPY_main!$A:$C,3,FALSE),J1074)</f>
        <v>2.5962000000000001</v>
      </c>
      <c r="K1075">
        <f>IFERROR(VLOOKUP($A1075,SPY_main!$E:$F,2,FALSE),K1074)</f>
        <v>1.1068800000000001</v>
      </c>
      <c r="L1075">
        <f>IFERROR(VLOOKUP($A1075,SPY_main!H:I,2,FALSE),L1074)</f>
        <v>35.79</v>
      </c>
      <c r="M1075">
        <f t="shared" si="112"/>
        <v>94.729600000000005</v>
      </c>
      <c r="N1075">
        <f t="shared" si="113"/>
        <v>86.065100000000001</v>
      </c>
      <c r="O1075">
        <f t="shared" si="114"/>
        <v>55.455100000000002</v>
      </c>
      <c r="P1075">
        <f t="shared" si="115"/>
        <v>38.465800000000002</v>
      </c>
      <c r="Q1075">
        <f t="shared" si="116"/>
        <v>46.5946</v>
      </c>
      <c r="R1075">
        <f t="shared" si="117"/>
        <v>52.604300000000002</v>
      </c>
      <c r="S1075">
        <f t="shared" si="118"/>
        <v>52.604300000000002</v>
      </c>
      <c r="T1075">
        <f>IFERROR(VLOOKUP($A1075,TY_main!A:B,2,FALSE),T1074)</f>
        <v>93.15625</v>
      </c>
    </row>
    <row r="1076" spans="1:20" x14ac:dyDescent="0.25">
      <c r="A1076" s="2">
        <f>SPY_IVOL!A1076</f>
        <v>39920</v>
      </c>
      <c r="B1076">
        <f>SPY_IVOL!B1076</f>
        <v>37.9465</v>
      </c>
      <c r="C1076">
        <f>SPY_IVOL!C1076</f>
        <v>37.396700000000003</v>
      </c>
      <c r="D1076">
        <f>SPY_IVOL!D1076</f>
        <v>34.285400000000003</v>
      </c>
      <c r="E1076">
        <f>SPY_IVOL!E1076</f>
        <v>31.5611</v>
      </c>
      <c r="F1076">
        <f>SPY_IVOL!F1076</f>
        <v>29.538699999999999</v>
      </c>
      <c r="G1076">
        <f>SPY_IVOL!G1076</f>
        <v>28.268999999999998</v>
      </c>
      <c r="H1076">
        <f>SPY_IVOL!H1076</f>
        <v>28.0761</v>
      </c>
      <c r="I1076">
        <f>VLOOKUP($A1076,SPY_main!$A:$C,2,FALSE)</f>
        <v>87.08</v>
      </c>
      <c r="J1076">
        <f>IFERROR(VLOOKUP($A1076,SPY_main!$A:$C,3,FALSE),J1075)</f>
        <v>2.5789</v>
      </c>
      <c r="K1076">
        <f>IFERROR(VLOOKUP($A1076,SPY_main!$E:$F,2,FALSE),K1075)</f>
        <v>1.10188</v>
      </c>
      <c r="L1076">
        <f>IFERROR(VLOOKUP($A1076,SPY_main!H:I,2,FALSE),L1075)</f>
        <v>33.94</v>
      </c>
      <c r="M1076">
        <f t="shared" si="112"/>
        <v>94.729600000000005</v>
      </c>
      <c r="N1076">
        <f t="shared" si="113"/>
        <v>86.065100000000001</v>
      </c>
      <c r="O1076">
        <f t="shared" si="114"/>
        <v>55.455100000000002</v>
      </c>
      <c r="P1076">
        <f t="shared" si="115"/>
        <v>38.465800000000002</v>
      </c>
      <c r="Q1076">
        <f t="shared" si="116"/>
        <v>46.5946</v>
      </c>
      <c r="R1076">
        <f t="shared" si="117"/>
        <v>52.604300000000002</v>
      </c>
      <c r="S1076">
        <f t="shared" si="118"/>
        <v>52.604300000000002</v>
      </c>
      <c r="T1076">
        <f>IFERROR(VLOOKUP($A1076,TY_main!A:B,2,FALSE),T1075)</f>
        <v>92.4375</v>
      </c>
    </row>
    <row r="1077" spans="1:20" x14ac:dyDescent="0.25">
      <c r="A1077" s="2">
        <f>SPY_IVOL!A1077</f>
        <v>39923</v>
      </c>
      <c r="B1077">
        <f>SPY_IVOL!B1077</f>
        <v>41.344999999999999</v>
      </c>
      <c r="C1077">
        <f>SPY_IVOL!C1077</f>
        <v>40.615400000000001</v>
      </c>
      <c r="D1077">
        <f>SPY_IVOL!D1077</f>
        <v>38.338500000000003</v>
      </c>
      <c r="E1077">
        <f>SPY_IVOL!E1077</f>
        <v>36.249600000000001</v>
      </c>
      <c r="F1077">
        <f>SPY_IVOL!F1077</f>
        <v>34.363599999999998</v>
      </c>
      <c r="G1077">
        <f>SPY_IVOL!G1077</f>
        <v>32.7027</v>
      </c>
      <c r="H1077">
        <f>SPY_IVOL!H1077</f>
        <v>32.32</v>
      </c>
      <c r="I1077">
        <f>VLOOKUP($A1077,SPY_main!$A:$C,2,FALSE)</f>
        <v>83.43</v>
      </c>
      <c r="J1077">
        <f>IFERROR(VLOOKUP($A1077,SPY_main!$A:$C,3,FALSE),J1076)</f>
        <v>2.6917</v>
      </c>
      <c r="K1077">
        <f>IFERROR(VLOOKUP($A1077,SPY_main!$E:$F,2,FALSE),K1076)</f>
        <v>1.10063</v>
      </c>
      <c r="L1077">
        <f>IFERROR(VLOOKUP($A1077,SPY_main!H:I,2,FALSE),L1076)</f>
        <v>39.18</v>
      </c>
      <c r="M1077">
        <f t="shared" si="112"/>
        <v>43.865499999999997</v>
      </c>
      <c r="N1077">
        <f t="shared" si="113"/>
        <v>42.735700000000001</v>
      </c>
      <c r="O1077">
        <f t="shared" si="114"/>
        <v>39.369100000000003</v>
      </c>
      <c r="P1077">
        <f t="shared" si="115"/>
        <v>36.558</v>
      </c>
      <c r="Q1077">
        <f t="shared" si="116"/>
        <v>34.335700000000003</v>
      </c>
      <c r="R1077">
        <f t="shared" si="117"/>
        <v>32.664200000000001</v>
      </c>
      <c r="S1077">
        <f t="shared" si="118"/>
        <v>32.339100000000002</v>
      </c>
      <c r="T1077">
        <f>IFERROR(VLOOKUP($A1077,TY_main!A:B,2,FALSE),T1076)</f>
        <v>93.015625</v>
      </c>
    </row>
    <row r="1078" spans="1:20" x14ac:dyDescent="0.25">
      <c r="A1078" s="2">
        <f>SPY_IVOL!A1078</f>
        <v>39924</v>
      </c>
      <c r="B1078">
        <f>SPY_IVOL!B1078</f>
        <v>39.848199999999999</v>
      </c>
      <c r="C1078">
        <f>SPY_IVOL!C1078</f>
        <v>39.203200000000002</v>
      </c>
      <c r="D1078">
        <f>SPY_IVOL!D1078</f>
        <v>36.796900000000001</v>
      </c>
      <c r="E1078">
        <f>SPY_IVOL!E1078</f>
        <v>34.630600000000001</v>
      </c>
      <c r="F1078">
        <f>SPY_IVOL!F1078</f>
        <v>32.699399999999997</v>
      </c>
      <c r="G1078">
        <f>SPY_IVOL!G1078</f>
        <v>31.01</v>
      </c>
      <c r="H1078">
        <f>SPY_IVOL!H1078</f>
        <v>30.607800000000001</v>
      </c>
      <c r="I1078">
        <f>VLOOKUP($A1078,SPY_main!$A:$C,2,FALSE)</f>
        <v>85.06</v>
      </c>
      <c r="J1078">
        <f>IFERROR(VLOOKUP($A1078,SPY_main!$A:$C,3,FALSE),J1077)</f>
        <v>2.6402000000000001</v>
      </c>
      <c r="K1078">
        <f>IFERROR(VLOOKUP($A1078,SPY_main!$E:$F,2,FALSE),K1077)</f>
        <v>1.1000000000000001</v>
      </c>
      <c r="L1078">
        <f>IFERROR(VLOOKUP($A1078,SPY_main!H:I,2,FALSE),L1077)</f>
        <v>37.14</v>
      </c>
      <c r="M1078">
        <f t="shared" si="112"/>
        <v>42.693300000000001</v>
      </c>
      <c r="N1078">
        <f t="shared" si="113"/>
        <v>41.702100000000002</v>
      </c>
      <c r="O1078">
        <f t="shared" si="114"/>
        <v>38.0443</v>
      </c>
      <c r="P1078">
        <f t="shared" si="115"/>
        <v>34.872500000000002</v>
      </c>
      <c r="Q1078">
        <f t="shared" si="116"/>
        <v>32.336100000000002</v>
      </c>
      <c r="R1078">
        <f t="shared" si="117"/>
        <v>30.474599999999999</v>
      </c>
      <c r="S1078">
        <f t="shared" si="118"/>
        <v>30.1206</v>
      </c>
      <c r="T1078">
        <f>IFERROR(VLOOKUP($A1078,TY_main!A:B,2,FALSE),T1077)</f>
        <v>92.53125</v>
      </c>
    </row>
    <row r="1079" spans="1:20" x14ac:dyDescent="0.25">
      <c r="A1079" s="2">
        <f>SPY_IVOL!A1079</f>
        <v>39925</v>
      </c>
      <c r="B1079">
        <f>SPY_IVOL!B1079</f>
        <v>38.978299999999997</v>
      </c>
      <c r="C1079">
        <f>SPY_IVOL!C1079</f>
        <v>38.637999999999998</v>
      </c>
      <c r="D1079">
        <f>SPY_IVOL!D1079</f>
        <v>36.237299999999998</v>
      </c>
      <c r="E1079">
        <f>SPY_IVOL!E1079</f>
        <v>34.022199999999998</v>
      </c>
      <c r="F1079">
        <f>SPY_IVOL!F1079</f>
        <v>32.0015</v>
      </c>
      <c r="G1079">
        <f>SPY_IVOL!G1079</f>
        <v>30.191400000000002</v>
      </c>
      <c r="H1079">
        <f>SPY_IVOL!H1079</f>
        <v>29.718900000000001</v>
      </c>
      <c r="I1079">
        <f>VLOOKUP($A1079,SPY_main!$A:$C,2,FALSE)</f>
        <v>84.54</v>
      </c>
      <c r="J1079">
        <f>IFERROR(VLOOKUP($A1079,SPY_main!$A:$C,3,FALSE),J1078)</f>
        <v>2.6564000000000001</v>
      </c>
      <c r="K1079">
        <f>IFERROR(VLOOKUP($A1079,SPY_main!$E:$F,2,FALSE),K1078)</f>
        <v>1.09938</v>
      </c>
      <c r="L1079">
        <f>IFERROR(VLOOKUP($A1079,SPY_main!H:I,2,FALSE),L1078)</f>
        <v>38.1</v>
      </c>
      <c r="M1079">
        <f t="shared" si="112"/>
        <v>41.330800000000004</v>
      </c>
      <c r="N1079">
        <f t="shared" si="113"/>
        <v>40.674900000000001</v>
      </c>
      <c r="O1079">
        <f t="shared" si="114"/>
        <v>37.152700000000003</v>
      </c>
      <c r="P1079">
        <f t="shared" si="115"/>
        <v>33.950699999999998</v>
      </c>
      <c r="Q1079">
        <f t="shared" si="116"/>
        <v>31.370999999999999</v>
      </c>
      <c r="R1079">
        <f t="shared" si="117"/>
        <v>29.482399999999998</v>
      </c>
      <c r="S1079">
        <f t="shared" si="118"/>
        <v>29.091100000000001</v>
      </c>
      <c r="T1079">
        <f>IFERROR(VLOOKUP($A1079,TY_main!A:B,2,FALSE),T1078)</f>
        <v>92.171875</v>
      </c>
    </row>
    <row r="1080" spans="1:20" x14ac:dyDescent="0.25">
      <c r="A1080" s="2">
        <f>SPY_IVOL!A1080</f>
        <v>39926</v>
      </c>
      <c r="B1080">
        <f>SPY_IVOL!B1080</f>
        <v>40.385800000000003</v>
      </c>
      <c r="C1080">
        <f>SPY_IVOL!C1080</f>
        <v>39.535600000000002</v>
      </c>
      <c r="D1080">
        <f>SPY_IVOL!D1080</f>
        <v>37.053400000000003</v>
      </c>
      <c r="E1080">
        <f>SPY_IVOL!E1080</f>
        <v>34.7943</v>
      </c>
      <c r="F1080">
        <f>SPY_IVOL!F1080</f>
        <v>32.760300000000001</v>
      </c>
      <c r="G1080">
        <f>SPY_IVOL!G1080</f>
        <v>30.9862</v>
      </c>
      <c r="H1080">
        <f>SPY_IVOL!H1080</f>
        <v>30.693100000000001</v>
      </c>
      <c r="I1080">
        <f>VLOOKUP($A1080,SPY_main!$A:$C,2,FALSE)</f>
        <v>85.37</v>
      </c>
      <c r="J1080">
        <f>IFERROR(VLOOKUP($A1080,SPY_main!$A:$C,3,FALSE),J1079)</f>
        <v>2.6305999999999998</v>
      </c>
      <c r="K1080">
        <f>IFERROR(VLOOKUP($A1080,SPY_main!$E:$F,2,FALSE),K1079)</f>
        <v>1.09188</v>
      </c>
      <c r="L1080">
        <f>IFERROR(VLOOKUP($A1080,SPY_main!H:I,2,FALSE),L1079)</f>
        <v>37.15</v>
      </c>
      <c r="M1080">
        <f t="shared" si="112"/>
        <v>43.495699999999999</v>
      </c>
      <c r="N1080">
        <f t="shared" si="113"/>
        <v>42.171100000000003</v>
      </c>
      <c r="O1080">
        <f t="shared" si="114"/>
        <v>38.343400000000003</v>
      </c>
      <c r="P1080">
        <f t="shared" si="115"/>
        <v>34.996000000000002</v>
      </c>
      <c r="Q1080">
        <f t="shared" si="116"/>
        <v>32.236199999999997</v>
      </c>
      <c r="R1080">
        <f t="shared" si="117"/>
        <v>30.069900000000001</v>
      </c>
      <c r="S1080">
        <f t="shared" si="118"/>
        <v>29.7791</v>
      </c>
      <c r="T1080">
        <f>IFERROR(VLOOKUP($A1080,TY_main!A:B,2,FALSE),T1079)</f>
        <v>92.296875</v>
      </c>
    </row>
    <row r="1081" spans="1:20" x14ac:dyDescent="0.25">
      <c r="A1081" s="2">
        <f>SPY_IVOL!A1081</f>
        <v>39927</v>
      </c>
      <c r="B1081">
        <f>SPY_IVOL!B1081</f>
        <v>39.861199999999997</v>
      </c>
      <c r="C1081">
        <f>SPY_IVOL!C1081</f>
        <v>39.0871</v>
      </c>
      <c r="D1081">
        <f>SPY_IVOL!D1081</f>
        <v>36.512</v>
      </c>
      <c r="E1081">
        <f>SPY_IVOL!E1081</f>
        <v>34.145600000000002</v>
      </c>
      <c r="F1081">
        <f>SPY_IVOL!F1081</f>
        <v>32.0015</v>
      </c>
      <c r="G1081">
        <f>SPY_IVOL!G1081</f>
        <v>30.1235</v>
      </c>
      <c r="H1081">
        <f>SPY_IVOL!H1081</f>
        <v>29.935700000000001</v>
      </c>
      <c r="I1081">
        <f>VLOOKUP($A1081,SPY_main!$A:$C,2,FALSE)</f>
        <v>86.66</v>
      </c>
      <c r="J1081">
        <f>IFERROR(VLOOKUP($A1081,SPY_main!$A:$C,3,FALSE),J1080)</f>
        <v>2.5914000000000001</v>
      </c>
      <c r="K1081">
        <f>IFERROR(VLOOKUP($A1081,SPY_main!$E:$F,2,FALSE),K1080)</f>
        <v>1.0725</v>
      </c>
      <c r="L1081">
        <f>IFERROR(VLOOKUP($A1081,SPY_main!H:I,2,FALSE),L1080)</f>
        <v>36.82</v>
      </c>
      <c r="M1081">
        <f t="shared" si="112"/>
        <v>42.65</v>
      </c>
      <c r="N1081">
        <f t="shared" si="113"/>
        <v>41.465699999999998</v>
      </c>
      <c r="O1081">
        <f t="shared" si="114"/>
        <v>37.523899999999998</v>
      </c>
      <c r="P1081">
        <f t="shared" si="115"/>
        <v>34.069299999999998</v>
      </c>
      <c r="Q1081">
        <f t="shared" si="116"/>
        <v>31.329000000000001</v>
      </c>
      <c r="R1081">
        <f t="shared" si="117"/>
        <v>29.396599999999999</v>
      </c>
      <c r="S1081">
        <f t="shared" si="118"/>
        <v>29.236499999999999</v>
      </c>
      <c r="T1081">
        <f>IFERROR(VLOOKUP($A1081,TY_main!A:B,2,FALSE),T1080)</f>
        <v>91.890625</v>
      </c>
    </row>
    <row r="1082" spans="1:20" x14ac:dyDescent="0.25">
      <c r="A1082" s="2">
        <f>SPY_IVOL!A1082</f>
        <v>39930</v>
      </c>
      <c r="B1082">
        <f>SPY_IVOL!B1082</f>
        <v>41.423000000000002</v>
      </c>
      <c r="C1082">
        <f>SPY_IVOL!C1082</f>
        <v>40.613</v>
      </c>
      <c r="D1082">
        <f>SPY_IVOL!D1082</f>
        <v>37.993099999999998</v>
      </c>
      <c r="E1082">
        <f>SPY_IVOL!E1082</f>
        <v>35.6</v>
      </c>
      <c r="F1082">
        <f>SPY_IVOL!F1082</f>
        <v>33.421199999999999</v>
      </c>
      <c r="G1082">
        <f>SPY_IVOL!G1082</f>
        <v>31.484200000000001</v>
      </c>
      <c r="H1082">
        <f>SPY_IVOL!H1082</f>
        <v>31.192699999999999</v>
      </c>
      <c r="I1082">
        <f>VLOOKUP($A1082,SPY_main!$A:$C,2,FALSE)</f>
        <v>85.84</v>
      </c>
      <c r="J1082">
        <f>IFERROR(VLOOKUP($A1082,SPY_main!$A:$C,3,FALSE),J1081)</f>
        <v>2.6162000000000001</v>
      </c>
      <c r="K1082">
        <f>IFERROR(VLOOKUP($A1082,SPY_main!$E:$F,2,FALSE),K1081)</f>
        <v>1.05375</v>
      </c>
      <c r="L1082">
        <f>IFERROR(VLOOKUP($A1082,SPY_main!H:I,2,FALSE),L1081)</f>
        <v>38.32</v>
      </c>
      <c r="M1082">
        <f t="shared" si="112"/>
        <v>45.575699999999998</v>
      </c>
      <c r="N1082">
        <f t="shared" si="113"/>
        <v>44.305799999999998</v>
      </c>
      <c r="O1082">
        <f t="shared" si="114"/>
        <v>40.237499999999997</v>
      </c>
      <c r="P1082">
        <f t="shared" si="115"/>
        <v>36.695799999999998</v>
      </c>
      <c r="Q1082">
        <f t="shared" si="116"/>
        <v>33.837299999999999</v>
      </c>
      <c r="R1082">
        <f t="shared" si="117"/>
        <v>31.729099999999999</v>
      </c>
      <c r="S1082">
        <f t="shared" si="118"/>
        <v>31.4941</v>
      </c>
      <c r="T1082">
        <f>IFERROR(VLOOKUP($A1082,TY_main!A:B,2,FALSE),T1081)</f>
        <v>92.453125</v>
      </c>
    </row>
    <row r="1083" spans="1:20" x14ac:dyDescent="0.25">
      <c r="A1083" s="2">
        <f>SPY_IVOL!A1083</f>
        <v>39931</v>
      </c>
      <c r="B1083">
        <f>SPY_IVOL!B1083</f>
        <v>40.186199999999999</v>
      </c>
      <c r="C1083">
        <f>SPY_IVOL!C1083</f>
        <v>39.691000000000003</v>
      </c>
      <c r="D1083">
        <f>SPY_IVOL!D1083</f>
        <v>36.9206</v>
      </c>
      <c r="E1083">
        <f>SPY_IVOL!E1083</f>
        <v>34.381</v>
      </c>
      <c r="F1083">
        <f>SPY_IVOL!F1083</f>
        <v>32.085799999999999</v>
      </c>
      <c r="G1083">
        <f>SPY_IVOL!G1083</f>
        <v>30.0702</v>
      </c>
      <c r="H1083">
        <f>SPY_IVOL!H1083</f>
        <v>29.613299999999999</v>
      </c>
      <c r="I1083">
        <f>VLOOKUP($A1083,SPY_main!$A:$C,2,FALSE)</f>
        <v>85.57</v>
      </c>
      <c r="J1083">
        <f>IFERROR(VLOOKUP($A1083,SPY_main!$A:$C,3,FALSE),J1082)</f>
        <v>2.6244000000000001</v>
      </c>
      <c r="K1083">
        <f>IFERROR(VLOOKUP($A1083,SPY_main!$E:$F,2,FALSE),K1082)</f>
        <v>1.03938</v>
      </c>
      <c r="L1083">
        <f>IFERROR(VLOOKUP($A1083,SPY_main!H:I,2,FALSE),L1082)</f>
        <v>37.950000000000003</v>
      </c>
      <c r="M1083">
        <f t="shared" si="112"/>
        <v>44.544499999999999</v>
      </c>
      <c r="N1083">
        <f t="shared" si="113"/>
        <v>43.614699999999999</v>
      </c>
      <c r="O1083">
        <f t="shared" si="114"/>
        <v>39.225900000000003</v>
      </c>
      <c r="P1083">
        <f t="shared" si="115"/>
        <v>35.287799999999997</v>
      </c>
      <c r="Q1083">
        <f t="shared" si="116"/>
        <v>32.192700000000002</v>
      </c>
      <c r="R1083">
        <f t="shared" si="117"/>
        <v>30.0974</v>
      </c>
      <c r="S1083">
        <f t="shared" si="118"/>
        <v>29.764800000000001</v>
      </c>
      <c r="T1083">
        <f>IFERROR(VLOOKUP($A1083,TY_main!A:B,2,FALSE),T1082)</f>
        <v>91.984375</v>
      </c>
    </row>
    <row r="1084" spans="1:20" x14ac:dyDescent="0.25">
      <c r="A1084" s="2">
        <f>SPY_IVOL!A1084</f>
        <v>39932</v>
      </c>
      <c r="B1084">
        <f>SPY_IVOL!B1084</f>
        <v>38.659199999999998</v>
      </c>
      <c r="C1084">
        <f>SPY_IVOL!C1084</f>
        <v>38.0242</v>
      </c>
      <c r="D1084">
        <f>SPY_IVOL!D1084</f>
        <v>35.255899999999997</v>
      </c>
      <c r="E1084">
        <f>SPY_IVOL!E1084</f>
        <v>32.745399999999997</v>
      </c>
      <c r="F1084">
        <f>SPY_IVOL!F1084</f>
        <v>30.497599999999998</v>
      </c>
      <c r="G1084">
        <f>SPY_IVOL!G1084</f>
        <v>28.5549</v>
      </c>
      <c r="H1084">
        <f>SPY_IVOL!H1084</f>
        <v>28.302299999999999</v>
      </c>
      <c r="I1084">
        <f>VLOOKUP($A1084,SPY_main!$A:$C,2,FALSE)</f>
        <v>87.39</v>
      </c>
      <c r="J1084">
        <f>IFERROR(VLOOKUP($A1084,SPY_main!$A:$C,3,FALSE),J1083)</f>
        <v>2.5697999999999999</v>
      </c>
      <c r="K1084">
        <f>IFERROR(VLOOKUP($A1084,SPY_main!$E:$F,2,FALSE),K1083)</f>
        <v>1.0275000000000001</v>
      </c>
      <c r="L1084">
        <f>IFERROR(VLOOKUP($A1084,SPY_main!H:I,2,FALSE),L1083)</f>
        <v>36.08</v>
      </c>
      <c r="M1084">
        <f t="shared" si="112"/>
        <v>42.8705</v>
      </c>
      <c r="N1084">
        <f t="shared" si="113"/>
        <v>41.771000000000001</v>
      </c>
      <c r="O1084">
        <f t="shared" si="114"/>
        <v>37.367199999999997</v>
      </c>
      <c r="P1084">
        <f t="shared" si="115"/>
        <v>33.577199999999998</v>
      </c>
      <c r="Q1084">
        <f t="shared" si="116"/>
        <v>30.764700000000001</v>
      </c>
      <c r="R1084">
        <f t="shared" si="117"/>
        <v>29.164999999999999</v>
      </c>
      <c r="S1084">
        <f t="shared" si="118"/>
        <v>29.051300000000001</v>
      </c>
      <c r="T1084">
        <f>IFERROR(VLOOKUP($A1084,TY_main!A:B,2,FALSE),T1083)</f>
        <v>91.5625</v>
      </c>
    </row>
    <row r="1085" spans="1:20" x14ac:dyDescent="0.25">
      <c r="A1085" s="2">
        <f>SPY_IVOL!A1085</f>
        <v>39933</v>
      </c>
      <c r="B1085">
        <f>SPY_IVOL!B1085</f>
        <v>39.185699999999997</v>
      </c>
      <c r="C1085">
        <f>SPY_IVOL!C1085</f>
        <v>38.502899999999997</v>
      </c>
      <c r="D1085">
        <f>SPY_IVOL!D1085</f>
        <v>35.677700000000002</v>
      </c>
      <c r="E1085">
        <f>SPY_IVOL!E1085</f>
        <v>33.109900000000003</v>
      </c>
      <c r="F1085">
        <f>SPY_IVOL!F1085</f>
        <v>30.821999999999999</v>
      </c>
      <c r="G1085">
        <f>SPY_IVOL!G1085</f>
        <v>28.868300000000001</v>
      </c>
      <c r="H1085">
        <f>SPY_IVOL!H1085</f>
        <v>28.6477</v>
      </c>
      <c r="I1085">
        <f>VLOOKUP($A1085,SPY_main!$A:$C,2,FALSE)</f>
        <v>87.42</v>
      </c>
      <c r="J1085">
        <f>IFERROR(VLOOKUP($A1085,SPY_main!$A:$C,3,FALSE),J1084)</f>
        <v>2.5689000000000002</v>
      </c>
      <c r="K1085">
        <f>IFERROR(VLOOKUP($A1085,SPY_main!$E:$F,2,FALSE),K1084)</f>
        <v>1.0162500000000001</v>
      </c>
      <c r="L1085">
        <f>IFERROR(VLOOKUP($A1085,SPY_main!H:I,2,FALSE),L1084)</f>
        <v>36.5</v>
      </c>
      <c r="M1085">
        <f t="shared" si="112"/>
        <v>42.753100000000003</v>
      </c>
      <c r="N1085">
        <f t="shared" si="113"/>
        <v>41.592100000000002</v>
      </c>
      <c r="O1085">
        <f t="shared" si="114"/>
        <v>37.165999999999997</v>
      </c>
      <c r="P1085">
        <f t="shared" si="115"/>
        <v>33.478700000000003</v>
      </c>
      <c r="Q1085">
        <f t="shared" si="116"/>
        <v>30.8614</v>
      </c>
      <c r="R1085">
        <f t="shared" si="117"/>
        <v>29.453299999999999</v>
      </c>
      <c r="S1085">
        <f t="shared" si="118"/>
        <v>29.3643</v>
      </c>
      <c r="T1085">
        <f>IFERROR(VLOOKUP($A1085,TY_main!A:B,2,FALSE),T1084)</f>
        <v>91.421875</v>
      </c>
    </row>
    <row r="1086" spans="1:20" x14ac:dyDescent="0.25">
      <c r="A1086" s="2">
        <f>SPY_IVOL!A1086</f>
        <v>39934</v>
      </c>
      <c r="B1086">
        <f>SPY_IVOL!B1086</f>
        <v>38.567599999999999</v>
      </c>
      <c r="C1086">
        <f>SPY_IVOL!C1086</f>
        <v>37.926900000000003</v>
      </c>
      <c r="D1086">
        <f>SPY_IVOL!D1086</f>
        <v>35.093299999999999</v>
      </c>
      <c r="E1086">
        <f>SPY_IVOL!E1086</f>
        <v>32.502000000000002</v>
      </c>
      <c r="F1086">
        <f>SPY_IVOL!F1086</f>
        <v>30.170300000000001</v>
      </c>
      <c r="G1086">
        <f>SPY_IVOL!G1086</f>
        <v>28.152100000000001</v>
      </c>
      <c r="H1086">
        <f>SPY_IVOL!H1086</f>
        <v>27.8904</v>
      </c>
      <c r="I1086">
        <f>VLOOKUP($A1086,SPY_main!$A:$C,2,FALSE)</f>
        <v>87.89</v>
      </c>
      <c r="J1086">
        <f>IFERROR(VLOOKUP($A1086,SPY_main!$A:$C,3,FALSE),J1085)</f>
        <v>2.5550999999999999</v>
      </c>
      <c r="K1086">
        <f>IFERROR(VLOOKUP($A1086,SPY_main!$E:$F,2,FALSE),K1085)</f>
        <v>1.00688</v>
      </c>
      <c r="L1086">
        <f>IFERROR(VLOOKUP($A1086,SPY_main!H:I,2,FALSE),L1085)</f>
        <v>35.299999999999997</v>
      </c>
      <c r="M1086">
        <f t="shared" si="112"/>
        <v>42.410800000000002</v>
      </c>
      <c r="N1086">
        <f t="shared" si="113"/>
        <v>41.165300000000002</v>
      </c>
      <c r="O1086">
        <f t="shared" si="114"/>
        <v>36.329700000000003</v>
      </c>
      <c r="P1086">
        <f t="shared" si="115"/>
        <v>32.417900000000003</v>
      </c>
      <c r="Q1086">
        <f t="shared" si="116"/>
        <v>29.6935</v>
      </c>
      <c r="R1086">
        <f t="shared" si="117"/>
        <v>28.240200000000002</v>
      </c>
      <c r="S1086">
        <f t="shared" si="118"/>
        <v>28.1389</v>
      </c>
      <c r="T1086">
        <f>IFERROR(VLOOKUP($A1086,TY_main!A:B,2,FALSE),T1085)</f>
        <v>91.28125</v>
      </c>
    </row>
    <row r="1087" spans="1:20" x14ac:dyDescent="0.25">
      <c r="A1087" s="2">
        <f>SPY_IVOL!A1087</f>
        <v>39937</v>
      </c>
      <c r="B1087">
        <f>SPY_IVOL!B1087</f>
        <v>37.5197</v>
      </c>
      <c r="C1087">
        <f>SPY_IVOL!C1087</f>
        <v>37.449100000000001</v>
      </c>
      <c r="D1087">
        <f>SPY_IVOL!D1087</f>
        <v>34.485599999999998</v>
      </c>
      <c r="E1087">
        <f>SPY_IVOL!E1087</f>
        <v>31.787800000000001</v>
      </c>
      <c r="F1087">
        <f>SPY_IVOL!F1087</f>
        <v>29.390599999999999</v>
      </c>
      <c r="G1087">
        <f>SPY_IVOL!G1087</f>
        <v>27.3446</v>
      </c>
      <c r="H1087">
        <f>SPY_IVOL!H1087</f>
        <v>26.9636</v>
      </c>
      <c r="I1087">
        <f>VLOOKUP($A1087,SPY_main!$A:$C,2,FALSE)</f>
        <v>90.88</v>
      </c>
      <c r="J1087">
        <f>IFERROR(VLOOKUP($A1087,SPY_main!$A:$C,3,FALSE),J1086)</f>
        <v>2.4710999999999999</v>
      </c>
      <c r="K1087">
        <f>IFERROR(VLOOKUP($A1087,SPY_main!$E:$F,2,FALSE),K1086)</f>
        <v>1.00688</v>
      </c>
      <c r="L1087">
        <f>IFERROR(VLOOKUP($A1087,SPY_main!H:I,2,FALSE),L1086)</f>
        <v>34.53</v>
      </c>
      <c r="M1087">
        <f t="shared" si="112"/>
        <v>44.219700000000003</v>
      </c>
      <c r="N1087">
        <f t="shared" si="113"/>
        <v>43.668700000000001</v>
      </c>
      <c r="O1087">
        <f t="shared" si="114"/>
        <v>38.355200000000004</v>
      </c>
      <c r="P1087">
        <f t="shared" si="115"/>
        <v>33.829099999999997</v>
      </c>
      <c r="Q1087">
        <f t="shared" si="116"/>
        <v>30.9816</v>
      </c>
      <c r="R1087">
        <f t="shared" si="117"/>
        <v>30.120699999999999</v>
      </c>
      <c r="S1087">
        <f t="shared" si="118"/>
        <v>30.179200000000002</v>
      </c>
      <c r="T1087">
        <f>IFERROR(VLOOKUP($A1087,TY_main!A:B,2,FALSE),T1086)</f>
        <v>91.40625</v>
      </c>
    </row>
    <row r="1088" spans="1:20" x14ac:dyDescent="0.25">
      <c r="A1088" s="2">
        <f>SPY_IVOL!A1088</f>
        <v>39938</v>
      </c>
      <c r="B1088">
        <f>SPY_IVOL!B1088</f>
        <v>37.2273</v>
      </c>
      <c r="C1088">
        <f>SPY_IVOL!C1088</f>
        <v>37.126800000000003</v>
      </c>
      <c r="D1088">
        <f>SPY_IVOL!D1088</f>
        <v>34.198999999999998</v>
      </c>
      <c r="E1088">
        <f>SPY_IVOL!E1088</f>
        <v>31.541899999999998</v>
      </c>
      <c r="F1088">
        <f>SPY_IVOL!F1088</f>
        <v>29.184899999999999</v>
      </c>
      <c r="G1088">
        <f>SPY_IVOL!G1088</f>
        <v>27.176600000000001</v>
      </c>
      <c r="H1088">
        <f>SPY_IVOL!H1088</f>
        <v>26.822800000000001</v>
      </c>
      <c r="I1088">
        <f>VLOOKUP($A1088,SPY_main!$A:$C,2,FALSE)</f>
        <v>90.57</v>
      </c>
      <c r="J1088">
        <f>IFERROR(VLOOKUP($A1088,SPY_main!$A:$C,3,FALSE),J1087)</f>
        <v>2.4794999999999998</v>
      </c>
      <c r="K1088">
        <f>IFERROR(VLOOKUP($A1088,SPY_main!$E:$F,2,FALSE),K1087)</f>
        <v>0.98624999999999996</v>
      </c>
      <c r="L1088">
        <f>IFERROR(VLOOKUP($A1088,SPY_main!H:I,2,FALSE),L1087)</f>
        <v>33.36</v>
      </c>
      <c r="M1088">
        <f t="shared" si="112"/>
        <v>42.887599999999999</v>
      </c>
      <c r="N1088">
        <f t="shared" si="113"/>
        <v>42.2866</v>
      </c>
      <c r="O1088">
        <f t="shared" si="114"/>
        <v>37.196899999999999</v>
      </c>
      <c r="P1088">
        <f t="shared" si="115"/>
        <v>33.146500000000003</v>
      </c>
      <c r="Q1088">
        <f t="shared" si="116"/>
        <v>30.6798</v>
      </c>
      <c r="R1088">
        <f t="shared" si="117"/>
        <v>30.197500000000002</v>
      </c>
      <c r="S1088">
        <f t="shared" si="118"/>
        <v>30.329499999999999</v>
      </c>
      <c r="T1088">
        <f>IFERROR(VLOOKUP($A1088,TY_main!A:B,2,FALSE),T1087)</f>
        <v>91.4375</v>
      </c>
    </row>
    <row r="1089" spans="1:20" x14ac:dyDescent="0.25">
      <c r="A1089" s="2">
        <f>SPY_IVOL!A1089</f>
        <v>39939</v>
      </c>
      <c r="B1089">
        <f>SPY_IVOL!B1089</f>
        <v>35.3917</v>
      </c>
      <c r="C1089">
        <f>SPY_IVOL!C1089</f>
        <v>35.375399999999999</v>
      </c>
      <c r="D1089">
        <f>SPY_IVOL!D1089</f>
        <v>32.555100000000003</v>
      </c>
      <c r="E1089">
        <f>SPY_IVOL!E1089</f>
        <v>29.900200000000002</v>
      </c>
      <c r="F1089">
        <f>SPY_IVOL!F1089</f>
        <v>27.593</v>
      </c>
      <c r="G1089">
        <f>SPY_IVOL!G1089</f>
        <v>25.707100000000001</v>
      </c>
      <c r="H1089">
        <f>SPY_IVOL!H1089</f>
        <v>25.418700000000001</v>
      </c>
      <c r="I1089">
        <f>VLOOKUP($A1089,SPY_main!$A:$C,2,FALSE)</f>
        <v>92.141000000000005</v>
      </c>
      <c r="J1089">
        <f>IFERROR(VLOOKUP($A1089,SPY_main!$A:$C,3,FALSE),J1088)</f>
        <v>2.4373</v>
      </c>
      <c r="K1089">
        <f>IFERROR(VLOOKUP($A1089,SPY_main!$E:$F,2,FALSE),K1088)</f>
        <v>0.97375</v>
      </c>
      <c r="L1089">
        <f>IFERROR(VLOOKUP($A1089,SPY_main!H:I,2,FALSE),L1088)</f>
        <v>32.450000000000003</v>
      </c>
      <c r="M1089">
        <f t="shared" si="112"/>
        <v>41.022500000000001</v>
      </c>
      <c r="N1089">
        <f t="shared" si="113"/>
        <v>40.726999999999997</v>
      </c>
      <c r="O1089">
        <f t="shared" si="114"/>
        <v>35.554699999999997</v>
      </c>
      <c r="P1089">
        <f t="shared" si="115"/>
        <v>31.421500000000002</v>
      </c>
      <c r="Q1089">
        <f t="shared" si="116"/>
        <v>29.208200000000001</v>
      </c>
      <c r="R1089">
        <f t="shared" si="117"/>
        <v>29.1587</v>
      </c>
      <c r="S1089">
        <f t="shared" si="118"/>
        <v>29.319500000000001</v>
      </c>
      <c r="T1089">
        <f>IFERROR(VLOOKUP($A1089,TY_main!A:B,2,FALSE),T1088)</f>
        <v>91.5625</v>
      </c>
    </row>
    <row r="1090" spans="1:20" x14ac:dyDescent="0.25">
      <c r="A1090" s="2">
        <f>SPY_IVOL!A1090</f>
        <v>39940</v>
      </c>
      <c r="B1090">
        <f>SPY_IVOL!B1090</f>
        <v>37.252600000000001</v>
      </c>
      <c r="C1090">
        <f>SPY_IVOL!C1090</f>
        <v>36.920400000000001</v>
      </c>
      <c r="D1090">
        <f>SPY_IVOL!D1090</f>
        <v>34.136400000000002</v>
      </c>
      <c r="E1090">
        <f>SPY_IVOL!E1090</f>
        <v>31.596499999999999</v>
      </c>
      <c r="F1090">
        <f>SPY_IVOL!F1090</f>
        <v>29.341699999999999</v>
      </c>
      <c r="G1090">
        <f>SPY_IVOL!G1090</f>
        <v>27.448899999999998</v>
      </c>
      <c r="H1090">
        <f>SPY_IVOL!H1090</f>
        <v>27.270199999999999</v>
      </c>
      <c r="I1090">
        <f>VLOOKUP($A1090,SPY_main!$A:$C,2,FALSE)</f>
        <v>90.86</v>
      </c>
      <c r="J1090">
        <f>IFERROR(VLOOKUP($A1090,SPY_main!$A:$C,3,FALSE),J1089)</f>
        <v>2.4716</v>
      </c>
      <c r="K1090">
        <f>IFERROR(VLOOKUP($A1090,SPY_main!$E:$F,2,FALSE),K1089)</f>
        <v>0.95625000000000004</v>
      </c>
      <c r="L1090">
        <f>IFERROR(VLOOKUP($A1090,SPY_main!H:I,2,FALSE),L1089)</f>
        <v>33.44</v>
      </c>
      <c r="M1090">
        <f t="shared" ref="M1090:M1153" si="119">IFERROR(VLOOKUP($A1090,FirstM,2,FALSE),M1089)</f>
        <v>44.395000000000003</v>
      </c>
      <c r="N1090">
        <f t="shared" ref="N1090:N1153" si="120">IFERROR(VLOOKUP($A1090,FirstM,3,FALSE),N1089)</f>
        <v>43.475099999999998</v>
      </c>
      <c r="O1090">
        <f t="shared" ref="O1090:O1153" si="121">IFERROR(VLOOKUP($A1090,FirstM,4,FALSE),O1089)</f>
        <v>38.355800000000002</v>
      </c>
      <c r="P1090">
        <f t="shared" ref="P1090:P1153" si="122">IFERROR(VLOOKUP($A1090,FirstM,5,FALSE),P1089)</f>
        <v>34.220199999999998</v>
      </c>
      <c r="Q1090">
        <f t="shared" ref="Q1090:Q1153" si="123">IFERROR(VLOOKUP($A1090,FirstM,6,FALSE),Q1089)</f>
        <v>31.9328</v>
      </c>
      <c r="R1090">
        <f t="shared" ref="R1090:R1153" si="124">IFERROR(VLOOKUP($A1090,FirstM,7,FALSE),R1089)</f>
        <v>32.182200000000002</v>
      </c>
      <c r="S1090">
        <f t="shared" ref="S1090:S1153" si="125">IFERROR(VLOOKUP($A1090,FirstM,8,FALSE),S1089)</f>
        <v>32.319499999999998</v>
      </c>
      <c r="T1090">
        <f>IFERROR(VLOOKUP($A1090,TY_main!A:B,2,FALSE),T1089)</f>
        <v>90.90625</v>
      </c>
    </row>
    <row r="1091" spans="1:20" x14ac:dyDescent="0.25">
      <c r="A1091" s="2">
        <f>SPY_IVOL!A1091</f>
        <v>39941</v>
      </c>
      <c r="B1091">
        <f>SPY_IVOL!B1091</f>
        <v>34.231299999999997</v>
      </c>
      <c r="C1091">
        <f>SPY_IVOL!C1091</f>
        <v>34.217100000000002</v>
      </c>
      <c r="D1091">
        <f>SPY_IVOL!D1091</f>
        <v>31.471599999999999</v>
      </c>
      <c r="E1091">
        <f>SPY_IVOL!E1091</f>
        <v>28.858699999999999</v>
      </c>
      <c r="F1091">
        <f>SPY_IVOL!F1091</f>
        <v>26.5977</v>
      </c>
      <c r="G1091">
        <f>SPY_IVOL!G1091</f>
        <v>24.802</v>
      </c>
      <c r="H1091">
        <f>SPY_IVOL!H1091</f>
        <v>24.602799999999998</v>
      </c>
      <c r="I1091">
        <f>VLOOKUP($A1091,SPY_main!$A:$C,2,FALSE)</f>
        <v>92.98</v>
      </c>
      <c r="J1091">
        <f>IFERROR(VLOOKUP($A1091,SPY_main!$A:$C,3,FALSE),J1090)</f>
        <v>2.4152999999999998</v>
      </c>
      <c r="K1091">
        <f>IFERROR(VLOOKUP($A1091,SPY_main!$E:$F,2,FALSE),K1090)</f>
        <v>0.9375</v>
      </c>
      <c r="L1091">
        <f>IFERROR(VLOOKUP($A1091,SPY_main!H:I,2,FALSE),L1090)</f>
        <v>32.049999999999997</v>
      </c>
      <c r="M1091">
        <f t="shared" si="119"/>
        <v>41.294499999999999</v>
      </c>
      <c r="N1091">
        <f t="shared" si="120"/>
        <v>40.910400000000003</v>
      </c>
      <c r="O1091">
        <f t="shared" si="121"/>
        <v>34.229599999999998</v>
      </c>
      <c r="P1091">
        <f t="shared" si="122"/>
        <v>29.3215</v>
      </c>
      <c r="Q1091">
        <f t="shared" si="123"/>
        <v>27.711200000000002</v>
      </c>
      <c r="R1091">
        <f t="shared" si="124"/>
        <v>29.481400000000001</v>
      </c>
      <c r="S1091">
        <f t="shared" si="125"/>
        <v>29.680900000000001</v>
      </c>
      <c r="T1091">
        <f>IFERROR(VLOOKUP($A1091,TY_main!A:B,2,FALSE),T1090)</f>
        <v>90.984375</v>
      </c>
    </row>
    <row r="1092" spans="1:20" x14ac:dyDescent="0.25">
      <c r="A1092" s="2">
        <f>SPY_IVOL!A1092</f>
        <v>39944</v>
      </c>
      <c r="B1092">
        <f>SPY_IVOL!B1092</f>
        <v>35.958500000000001</v>
      </c>
      <c r="C1092">
        <f>SPY_IVOL!C1092</f>
        <v>35.466799999999999</v>
      </c>
      <c r="D1092">
        <f>SPY_IVOL!D1092</f>
        <v>32.548000000000002</v>
      </c>
      <c r="E1092">
        <f>SPY_IVOL!E1092</f>
        <v>29.978200000000001</v>
      </c>
      <c r="F1092">
        <f>SPY_IVOL!F1092</f>
        <v>27.744499999999999</v>
      </c>
      <c r="G1092">
        <f>SPY_IVOL!G1092</f>
        <v>25.903199999999998</v>
      </c>
      <c r="H1092">
        <f>SPY_IVOL!H1092</f>
        <v>25.879300000000001</v>
      </c>
      <c r="I1092">
        <f>VLOOKUP($A1092,SPY_main!$A:$C,2,FALSE)</f>
        <v>91.24</v>
      </c>
      <c r="J1092">
        <f>IFERROR(VLOOKUP($A1092,SPY_main!$A:$C,3,FALSE),J1091)</f>
        <v>2.4613</v>
      </c>
      <c r="K1092">
        <f>IFERROR(VLOOKUP($A1092,SPY_main!$E:$F,2,FALSE),K1091)</f>
        <v>0.92</v>
      </c>
      <c r="L1092">
        <f>IFERROR(VLOOKUP($A1092,SPY_main!H:I,2,FALSE),L1091)</f>
        <v>32.869999999999997</v>
      </c>
      <c r="M1092">
        <f t="shared" si="119"/>
        <v>57.4024</v>
      </c>
      <c r="N1092">
        <f t="shared" si="120"/>
        <v>54.847499999999997</v>
      </c>
      <c r="O1092">
        <f t="shared" si="121"/>
        <v>43.360599999999998</v>
      </c>
      <c r="P1092">
        <f t="shared" si="122"/>
        <v>35.592399999999998</v>
      </c>
      <c r="Q1092">
        <f t="shared" si="123"/>
        <v>33.176900000000003</v>
      </c>
      <c r="R1092">
        <f t="shared" si="124"/>
        <v>35.240099999999998</v>
      </c>
      <c r="S1092">
        <f t="shared" si="125"/>
        <v>35.354500000000002</v>
      </c>
      <c r="T1092">
        <f>IFERROR(VLOOKUP($A1092,TY_main!A:B,2,FALSE),T1091)</f>
        <v>91.671875</v>
      </c>
    </row>
    <row r="1093" spans="1:20" x14ac:dyDescent="0.25">
      <c r="A1093" s="2">
        <f>SPY_IVOL!A1093</f>
        <v>39945</v>
      </c>
      <c r="B1093">
        <f>SPY_IVOL!B1093</f>
        <v>35.979900000000001</v>
      </c>
      <c r="C1093">
        <f>SPY_IVOL!C1093</f>
        <v>35.465299999999999</v>
      </c>
      <c r="D1093">
        <f>SPY_IVOL!D1093</f>
        <v>32.581600000000002</v>
      </c>
      <c r="E1093">
        <f>SPY_IVOL!E1093</f>
        <v>29.9878</v>
      </c>
      <c r="F1093">
        <f>SPY_IVOL!F1093</f>
        <v>27.721299999999999</v>
      </c>
      <c r="G1093">
        <f>SPY_IVOL!G1093</f>
        <v>25.8522</v>
      </c>
      <c r="H1093">
        <f>SPY_IVOL!H1093</f>
        <v>25.781199999999998</v>
      </c>
      <c r="I1093">
        <f>VLOOKUP($A1093,SPY_main!$A:$C,2,FALSE)</f>
        <v>90.97</v>
      </c>
      <c r="J1093">
        <f>IFERROR(VLOOKUP($A1093,SPY_main!$A:$C,3,FALSE),J1092)</f>
        <v>2.4685999999999999</v>
      </c>
      <c r="K1093">
        <f>IFERROR(VLOOKUP($A1093,SPY_main!$E:$F,2,FALSE),K1092)</f>
        <v>0.90563000000000005</v>
      </c>
      <c r="L1093">
        <f>IFERROR(VLOOKUP($A1093,SPY_main!H:I,2,FALSE),L1092)</f>
        <v>31.8</v>
      </c>
      <c r="M1093">
        <f t="shared" si="119"/>
        <v>61.078400000000002</v>
      </c>
      <c r="N1093">
        <f t="shared" si="120"/>
        <v>58.147199999999998</v>
      </c>
      <c r="O1093">
        <f t="shared" si="121"/>
        <v>44.980400000000003</v>
      </c>
      <c r="P1093">
        <f t="shared" si="122"/>
        <v>36.023000000000003</v>
      </c>
      <c r="Q1093">
        <f t="shared" si="123"/>
        <v>34.2408</v>
      </c>
      <c r="R1093">
        <f t="shared" si="124"/>
        <v>37.1233</v>
      </c>
      <c r="S1093">
        <f t="shared" si="125"/>
        <v>37.1233</v>
      </c>
      <c r="T1093">
        <f>IFERROR(VLOOKUP($A1093,TY_main!A:B,2,FALSE),T1092)</f>
        <v>91.703125</v>
      </c>
    </row>
    <row r="1094" spans="1:20" x14ac:dyDescent="0.25">
      <c r="A1094" s="2">
        <f>SPY_IVOL!A1094</f>
        <v>39946</v>
      </c>
      <c r="B1094">
        <f>SPY_IVOL!B1094</f>
        <v>37.208100000000002</v>
      </c>
      <c r="C1094">
        <f>SPY_IVOL!C1094</f>
        <v>36.529899999999998</v>
      </c>
      <c r="D1094">
        <f>SPY_IVOL!D1094</f>
        <v>33.713099999999997</v>
      </c>
      <c r="E1094">
        <f>SPY_IVOL!E1094</f>
        <v>31.119499999999999</v>
      </c>
      <c r="F1094">
        <f>SPY_IVOL!F1094</f>
        <v>28.787099999999999</v>
      </c>
      <c r="G1094">
        <f>SPY_IVOL!G1094</f>
        <v>26.805599999999998</v>
      </c>
      <c r="H1094">
        <f>SPY_IVOL!H1094</f>
        <v>26.6785</v>
      </c>
      <c r="I1094">
        <f>VLOOKUP($A1094,SPY_main!$A:$C,2,FALSE)</f>
        <v>88.68</v>
      </c>
      <c r="J1094">
        <f>IFERROR(VLOOKUP($A1094,SPY_main!$A:$C,3,FALSE),J1093)</f>
        <v>2.5324</v>
      </c>
      <c r="K1094">
        <f>IFERROR(VLOOKUP($A1094,SPY_main!$E:$F,2,FALSE),K1093)</f>
        <v>0.88312999999999997</v>
      </c>
      <c r="L1094">
        <f>IFERROR(VLOOKUP($A1094,SPY_main!H:I,2,FALSE),L1093)</f>
        <v>33.65</v>
      </c>
      <c r="M1094">
        <f t="shared" si="119"/>
        <v>74.6648</v>
      </c>
      <c r="N1094">
        <f t="shared" si="120"/>
        <v>69.5809</v>
      </c>
      <c r="O1094">
        <f t="shared" si="121"/>
        <v>51.144500000000001</v>
      </c>
      <c r="P1094">
        <f t="shared" si="122"/>
        <v>38.611499999999999</v>
      </c>
      <c r="Q1094">
        <f t="shared" si="123"/>
        <v>38.696399999999997</v>
      </c>
      <c r="R1094">
        <f t="shared" si="124"/>
        <v>45.515999999999998</v>
      </c>
      <c r="S1094">
        <f t="shared" si="125"/>
        <v>45.515999999999998</v>
      </c>
      <c r="T1094">
        <f>IFERROR(VLOOKUP($A1094,TY_main!A:B,2,FALSE),T1093)</f>
        <v>92.03125</v>
      </c>
    </row>
    <row r="1095" spans="1:20" x14ac:dyDescent="0.25">
      <c r="A1095" s="2">
        <f>SPY_IVOL!A1095</f>
        <v>39947</v>
      </c>
      <c r="B1095">
        <f>SPY_IVOL!B1095</f>
        <v>35.281100000000002</v>
      </c>
      <c r="C1095">
        <f>SPY_IVOL!C1095</f>
        <v>34.631300000000003</v>
      </c>
      <c r="D1095">
        <f>SPY_IVOL!D1095</f>
        <v>31.622</v>
      </c>
      <c r="E1095">
        <f>SPY_IVOL!E1095</f>
        <v>28.938400000000001</v>
      </c>
      <c r="F1095">
        <f>SPY_IVOL!F1095</f>
        <v>26.641200000000001</v>
      </c>
      <c r="G1095">
        <f>SPY_IVOL!G1095</f>
        <v>24.851600000000001</v>
      </c>
      <c r="H1095">
        <f>SPY_IVOL!H1095</f>
        <v>24.770499999999998</v>
      </c>
      <c r="I1095">
        <f>VLOOKUP($A1095,SPY_main!$A:$C,2,FALSE)</f>
        <v>89.44</v>
      </c>
      <c r="J1095">
        <f>IFERROR(VLOOKUP($A1095,SPY_main!$A:$C,3,FALSE),J1094)</f>
        <v>2.5108999999999999</v>
      </c>
      <c r="K1095">
        <f>IFERROR(VLOOKUP($A1095,SPY_main!$E:$F,2,FALSE),K1094)</f>
        <v>0.85438000000000003</v>
      </c>
      <c r="L1095">
        <f>IFERROR(VLOOKUP($A1095,SPY_main!H:I,2,FALSE),L1094)</f>
        <v>31.37</v>
      </c>
      <c r="M1095">
        <f t="shared" si="119"/>
        <v>67.510499999999993</v>
      </c>
      <c r="N1095">
        <f t="shared" si="120"/>
        <v>67.510499999999993</v>
      </c>
      <c r="O1095">
        <f t="shared" si="121"/>
        <v>55.366100000000003</v>
      </c>
      <c r="P1095">
        <f t="shared" si="122"/>
        <v>38.054200000000002</v>
      </c>
      <c r="Q1095">
        <f t="shared" si="123"/>
        <v>39.530500000000004</v>
      </c>
      <c r="R1095">
        <f t="shared" si="124"/>
        <v>40.410699999999999</v>
      </c>
      <c r="S1095">
        <f t="shared" si="125"/>
        <v>40.410699999999999</v>
      </c>
      <c r="T1095">
        <f>IFERROR(VLOOKUP($A1095,TY_main!A:B,2,FALSE),T1094)</f>
        <v>91.984375</v>
      </c>
    </row>
    <row r="1096" spans="1:20" x14ac:dyDescent="0.25">
      <c r="A1096" s="2">
        <f>SPY_IVOL!A1096</f>
        <v>39948</v>
      </c>
      <c r="B1096">
        <f>SPY_IVOL!B1096</f>
        <v>36.460599999999999</v>
      </c>
      <c r="C1096">
        <f>SPY_IVOL!C1096</f>
        <v>35.788499999999999</v>
      </c>
      <c r="D1096">
        <f>SPY_IVOL!D1096</f>
        <v>32.492600000000003</v>
      </c>
      <c r="E1096">
        <f>SPY_IVOL!E1096</f>
        <v>29.6831</v>
      </c>
      <c r="F1096">
        <f>SPY_IVOL!F1096</f>
        <v>27.463000000000001</v>
      </c>
      <c r="G1096">
        <f>SPY_IVOL!G1096</f>
        <v>25.933199999999999</v>
      </c>
      <c r="H1096">
        <f>SPY_IVOL!H1096</f>
        <v>25.800599999999999</v>
      </c>
      <c r="I1096">
        <f>VLOOKUP($A1096,SPY_main!$A:$C,2,FALSE)</f>
        <v>88.71</v>
      </c>
      <c r="J1096">
        <f>IFERROR(VLOOKUP($A1096,SPY_main!$A:$C,3,FALSE),J1095)</f>
        <v>2.5314999999999999</v>
      </c>
      <c r="K1096">
        <f>IFERROR(VLOOKUP($A1096,SPY_main!$E:$F,2,FALSE),K1095)</f>
        <v>0.82562999999999998</v>
      </c>
      <c r="L1096">
        <f>IFERROR(VLOOKUP($A1096,SPY_main!H:I,2,FALSE),L1095)</f>
        <v>33.119999999999997</v>
      </c>
      <c r="M1096">
        <f t="shared" si="119"/>
        <v>67.510499999999993</v>
      </c>
      <c r="N1096">
        <f t="shared" si="120"/>
        <v>67.510499999999993</v>
      </c>
      <c r="O1096">
        <f t="shared" si="121"/>
        <v>55.366100000000003</v>
      </c>
      <c r="P1096">
        <f t="shared" si="122"/>
        <v>38.054200000000002</v>
      </c>
      <c r="Q1096">
        <f t="shared" si="123"/>
        <v>39.530500000000004</v>
      </c>
      <c r="R1096">
        <f t="shared" si="124"/>
        <v>40.410699999999999</v>
      </c>
      <c r="S1096">
        <f t="shared" si="125"/>
        <v>40.410699999999999</v>
      </c>
      <c r="T1096">
        <f>IFERROR(VLOOKUP($A1096,TY_main!A:B,2,FALSE),T1095)</f>
        <v>91.859375</v>
      </c>
    </row>
    <row r="1097" spans="1:20" x14ac:dyDescent="0.25">
      <c r="A1097" s="2">
        <f>SPY_IVOL!A1097</f>
        <v>39951</v>
      </c>
      <c r="B1097">
        <f>SPY_IVOL!B1097</f>
        <v>33.628100000000003</v>
      </c>
      <c r="C1097">
        <f>SPY_IVOL!C1097</f>
        <v>33.138100000000001</v>
      </c>
      <c r="D1097">
        <f>SPY_IVOL!D1097</f>
        <v>30.195399999999999</v>
      </c>
      <c r="E1097">
        <f>SPY_IVOL!E1097</f>
        <v>27.604299999999999</v>
      </c>
      <c r="F1097">
        <f>SPY_IVOL!F1097</f>
        <v>25.400099999999998</v>
      </c>
      <c r="G1097">
        <f>SPY_IVOL!G1097</f>
        <v>23.654800000000002</v>
      </c>
      <c r="H1097">
        <f>SPY_IVOL!H1097</f>
        <v>23.5761</v>
      </c>
      <c r="I1097">
        <f>VLOOKUP($A1097,SPY_main!$A:$C,2,FALSE)</f>
        <v>91.23</v>
      </c>
      <c r="J1097">
        <f>IFERROR(VLOOKUP($A1097,SPY_main!$A:$C,3,FALSE),J1096)</f>
        <v>2.4615999999999998</v>
      </c>
      <c r="K1097">
        <f>IFERROR(VLOOKUP($A1097,SPY_main!$E:$F,2,FALSE),K1096)</f>
        <v>0.78500000000000003</v>
      </c>
      <c r="L1097">
        <f>IFERROR(VLOOKUP($A1097,SPY_main!H:I,2,FALSE),L1096)</f>
        <v>30.24</v>
      </c>
      <c r="M1097">
        <f t="shared" si="119"/>
        <v>33.860700000000001</v>
      </c>
      <c r="N1097">
        <f t="shared" si="120"/>
        <v>33.3065</v>
      </c>
      <c r="O1097">
        <f t="shared" si="121"/>
        <v>30.036000000000001</v>
      </c>
      <c r="P1097">
        <f t="shared" si="122"/>
        <v>27.304200000000002</v>
      </c>
      <c r="Q1097">
        <f t="shared" si="123"/>
        <v>25.166699999999999</v>
      </c>
      <c r="R1097">
        <f t="shared" si="124"/>
        <v>23.6997</v>
      </c>
      <c r="S1097">
        <f t="shared" si="125"/>
        <v>23.631</v>
      </c>
      <c r="T1097">
        <f>IFERROR(VLOOKUP($A1097,TY_main!A:B,2,FALSE),T1096)</f>
        <v>91.34375</v>
      </c>
    </row>
    <row r="1098" spans="1:20" x14ac:dyDescent="0.25">
      <c r="A1098" s="2">
        <f>SPY_IVOL!A1098</f>
        <v>39952</v>
      </c>
      <c r="B1098">
        <f>SPY_IVOL!B1098</f>
        <v>31.970700000000001</v>
      </c>
      <c r="C1098">
        <f>SPY_IVOL!C1098</f>
        <v>31.4679</v>
      </c>
      <c r="D1098">
        <f>SPY_IVOL!D1098</f>
        <v>28.478200000000001</v>
      </c>
      <c r="E1098">
        <f>SPY_IVOL!E1098</f>
        <v>25.863399999999999</v>
      </c>
      <c r="F1098">
        <f>SPY_IVOL!F1098</f>
        <v>23.673200000000001</v>
      </c>
      <c r="G1098">
        <f>SPY_IVOL!G1098</f>
        <v>21.9971</v>
      </c>
      <c r="H1098">
        <f>SPY_IVOL!H1098</f>
        <v>21.988499999999998</v>
      </c>
      <c r="I1098">
        <f>VLOOKUP($A1098,SPY_main!$A:$C,2,FALSE)</f>
        <v>91.12</v>
      </c>
      <c r="J1098">
        <f>IFERROR(VLOOKUP($A1098,SPY_main!$A:$C,3,FALSE),J1097)</f>
        <v>2.4645999999999999</v>
      </c>
      <c r="K1098">
        <f>IFERROR(VLOOKUP($A1098,SPY_main!$E:$F,2,FALSE),K1097)</f>
        <v>0.75249999999999995</v>
      </c>
      <c r="L1098">
        <f>IFERROR(VLOOKUP($A1098,SPY_main!H:I,2,FALSE),L1097)</f>
        <v>28.8</v>
      </c>
      <c r="M1098">
        <f t="shared" si="119"/>
        <v>32.469099999999997</v>
      </c>
      <c r="N1098">
        <f t="shared" si="120"/>
        <v>31.914000000000001</v>
      </c>
      <c r="O1098">
        <f t="shared" si="121"/>
        <v>28.6081</v>
      </c>
      <c r="P1098">
        <f t="shared" si="122"/>
        <v>25.771100000000001</v>
      </c>
      <c r="Q1098">
        <f t="shared" si="123"/>
        <v>23.543900000000001</v>
      </c>
      <c r="R1098">
        <f t="shared" si="124"/>
        <v>22.0838</v>
      </c>
      <c r="S1098">
        <f t="shared" si="125"/>
        <v>22.075700000000001</v>
      </c>
      <c r="T1098">
        <f>IFERROR(VLOOKUP($A1098,TY_main!A:B,2,FALSE),T1097)</f>
        <v>91.21875</v>
      </c>
    </row>
    <row r="1099" spans="1:20" x14ac:dyDescent="0.25">
      <c r="A1099" s="2">
        <f>SPY_IVOL!A1099</f>
        <v>39953</v>
      </c>
      <c r="B1099">
        <f>SPY_IVOL!B1099</f>
        <v>31.568100000000001</v>
      </c>
      <c r="C1099">
        <f>SPY_IVOL!C1099</f>
        <v>31.218900000000001</v>
      </c>
      <c r="D1099">
        <f>SPY_IVOL!D1099</f>
        <v>28.2958</v>
      </c>
      <c r="E1099">
        <f>SPY_IVOL!E1099</f>
        <v>25.831600000000002</v>
      </c>
      <c r="F1099">
        <f>SPY_IVOL!F1099</f>
        <v>23.889900000000001</v>
      </c>
      <c r="G1099">
        <f>SPY_IVOL!G1099</f>
        <v>22.532499999999999</v>
      </c>
      <c r="H1099">
        <f>SPY_IVOL!H1099</f>
        <v>22.468399999999999</v>
      </c>
      <c r="I1099">
        <f>VLOOKUP($A1099,SPY_main!$A:$C,2,FALSE)</f>
        <v>90.51</v>
      </c>
      <c r="J1099">
        <f>IFERROR(VLOOKUP($A1099,SPY_main!$A:$C,3,FALSE),J1098)</f>
        <v>2.4811999999999999</v>
      </c>
      <c r="K1099">
        <f>IFERROR(VLOOKUP($A1099,SPY_main!$E:$F,2,FALSE),K1098)</f>
        <v>0.71625000000000005</v>
      </c>
      <c r="L1099">
        <f>IFERROR(VLOOKUP($A1099,SPY_main!H:I,2,FALSE),L1098)</f>
        <v>29.03</v>
      </c>
      <c r="M1099">
        <f t="shared" si="119"/>
        <v>32.1785</v>
      </c>
      <c r="N1099">
        <f t="shared" si="120"/>
        <v>31.775300000000001</v>
      </c>
      <c r="O1099">
        <f t="shared" si="121"/>
        <v>28.432200000000002</v>
      </c>
      <c r="P1099">
        <f t="shared" si="122"/>
        <v>25.694900000000001</v>
      </c>
      <c r="Q1099">
        <f t="shared" si="123"/>
        <v>23.7133</v>
      </c>
      <c r="R1099">
        <f t="shared" si="124"/>
        <v>22.637499999999999</v>
      </c>
      <c r="S1099">
        <f t="shared" si="125"/>
        <v>22.6036</v>
      </c>
      <c r="T1099">
        <f>IFERROR(VLOOKUP($A1099,TY_main!A:B,2,FALSE),T1098)</f>
        <v>91.4375</v>
      </c>
    </row>
    <row r="1100" spans="1:20" x14ac:dyDescent="0.25">
      <c r="A1100" s="2">
        <f>SPY_IVOL!A1100</f>
        <v>39954</v>
      </c>
      <c r="B1100">
        <f>SPY_IVOL!B1100</f>
        <v>35.053400000000003</v>
      </c>
      <c r="C1100">
        <f>SPY_IVOL!C1100</f>
        <v>34.676000000000002</v>
      </c>
      <c r="D1100">
        <f>SPY_IVOL!D1100</f>
        <v>31.562899999999999</v>
      </c>
      <c r="E1100">
        <f>SPY_IVOL!E1100</f>
        <v>28.975200000000001</v>
      </c>
      <c r="F1100">
        <f>SPY_IVOL!F1100</f>
        <v>26.966799999999999</v>
      </c>
      <c r="G1100">
        <f>SPY_IVOL!G1100</f>
        <v>25.6053</v>
      </c>
      <c r="H1100">
        <f>SPY_IVOL!H1100</f>
        <v>25.402799999999999</v>
      </c>
      <c r="I1100">
        <f>VLOOKUP($A1100,SPY_main!$A:$C,2,FALSE)</f>
        <v>89.21</v>
      </c>
      <c r="J1100">
        <f>IFERROR(VLOOKUP($A1100,SPY_main!$A:$C,3,FALSE),J1099)</f>
        <v>2.5173000000000001</v>
      </c>
      <c r="K1100">
        <f>IFERROR(VLOOKUP($A1100,SPY_main!$E:$F,2,FALSE),K1099)</f>
        <v>0.66125</v>
      </c>
      <c r="L1100">
        <f>IFERROR(VLOOKUP($A1100,SPY_main!H:I,2,FALSE),L1099)</f>
        <v>31.35</v>
      </c>
      <c r="M1100">
        <f t="shared" si="119"/>
        <v>36.695</v>
      </c>
      <c r="N1100">
        <f t="shared" si="120"/>
        <v>36.253799999999998</v>
      </c>
      <c r="O1100">
        <f t="shared" si="121"/>
        <v>32.586300000000001</v>
      </c>
      <c r="P1100">
        <f t="shared" si="122"/>
        <v>29.514800000000001</v>
      </c>
      <c r="Q1100">
        <f t="shared" si="123"/>
        <v>27.164400000000001</v>
      </c>
      <c r="R1100">
        <f t="shared" si="124"/>
        <v>25.654900000000001</v>
      </c>
      <c r="S1100">
        <f t="shared" si="125"/>
        <v>25.450800000000001</v>
      </c>
      <c r="T1100">
        <f>IFERROR(VLOOKUP($A1100,TY_main!A:B,2,FALSE),T1099)</f>
        <v>90.65625</v>
      </c>
    </row>
    <row r="1101" spans="1:20" x14ac:dyDescent="0.25">
      <c r="A1101" s="2">
        <f>SPY_IVOL!A1101</f>
        <v>39955</v>
      </c>
      <c r="B1101">
        <f>SPY_IVOL!B1101</f>
        <v>35.056899999999999</v>
      </c>
      <c r="C1101">
        <f>SPY_IVOL!C1101</f>
        <v>34.477400000000003</v>
      </c>
      <c r="D1101">
        <f>SPY_IVOL!D1101</f>
        <v>31.023</v>
      </c>
      <c r="E1101">
        <f>SPY_IVOL!E1101</f>
        <v>27.9513</v>
      </c>
      <c r="F1101">
        <f>SPY_IVOL!F1101</f>
        <v>25.337700000000002</v>
      </c>
      <c r="G1101">
        <f>SPY_IVOL!G1101</f>
        <v>23.288</v>
      </c>
      <c r="H1101">
        <f>SPY_IVOL!H1101</f>
        <v>23.123999999999999</v>
      </c>
      <c r="I1101">
        <f>VLOOKUP($A1101,SPY_main!$A:$C,2,FALSE)</f>
        <v>89.02</v>
      </c>
      <c r="J1101">
        <f>IFERROR(VLOOKUP($A1101,SPY_main!$A:$C,3,FALSE),J1100)</f>
        <v>2.5226999999999999</v>
      </c>
      <c r="K1101">
        <f>IFERROR(VLOOKUP($A1101,SPY_main!$E:$F,2,FALSE),K1100)</f>
        <v>0.66</v>
      </c>
      <c r="L1101">
        <f>IFERROR(VLOOKUP($A1101,SPY_main!H:I,2,FALSE),L1100)</f>
        <v>32.630000000000003</v>
      </c>
      <c r="M1101">
        <f t="shared" si="119"/>
        <v>36.576000000000001</v>
      </c>
      <c r="N1101">
        <f t="shared" si="120"/>
        <v>35.819299999999998</v>
      </c>
      <c r="O1101">
        <f t="shared" si="121"/>
        <v>31.3736</v>
      </c>
      <c r="P1101">
        <f t="shared" si="122"/>
        <v>27.6616</v>
      </c>
      <c r="Q1101">
        <f t="shared" si="123"/>
        <v>24.882999999999999</v>
      </c>
      <c r="R1101">
        <f t="shared" si="124"/>
        <v>23.246400000000001</v>
      </c>
      <c r="S1101">
        <f t="shared" si="125"/>
        <v>23.1401</v>
      </c>
      <c r="T1101">
        <f>IFERROR(VLOOKUP($A1101,TY_main!A:B,2,FALSE),T1100)</f>
        <v>90.09375</v>
      </c>
    </row>
    <row r="1102" spans="1:20" x14ac:dyDescent="0.25">
      <c r="A1102" s="2">
        <f>SPY_IVOL!A1102</f>
        <v>39959</v>
      </c>
      <c r="B1102">
        <f>SPY_IVOL!B1102</f>
        <v>34.1892</v>
      </c>
      <c r="C1102">
        <f>SPY_IVOL!C1102</f>
        <v>34.075600000000001</v>
      </c>
      <c r="D1102">
        <f>SPY_IVOL!D1102</f>
        <v>30.235700000000001</v>
      </c>
      <c r="E1102">
        <f>SPY_IVOL!E1102</f>
        <v>26.920300000000001</v>
      </c>
      <c r="F1102">
        <f>SPY_IVOL!F1102</f>
        <v>24.2317</v>
      </c>
      <c r="G1102">
        <f>SPY_IVOL!G1102</f>
        <v>22.2819</v>
      </c>
      <c r="H1102">
        <f>SPY_IVOL!H1102</f>
        <v>22.0396</v>
      </c>
      <c r="I1102">
        <f>VLOOKUP($A1102,SPY_main!$A:$C,2,FALSE)</f>
        <v>91.3</v>
      </c>
      <c r="J1102">
        <f>IFERROR(VLOOKUP($A1102,SPY_main!$A:$C,3,FALSE),J1101)</f>
        <v>2.4597000000000002</v>
      </c>
      <c r="K1102">
        <f>IFERROR(VLOOKUP($A1102,SPY_main!$E:$F,2,FALSE),K1101)</f>
        <v>0.66374999999999995</v>
      </c>
      <c r="L1102">
        <f>IFERROR(VLOOKUP($A1102,SPY_main!H:I,2,FALSE),L1101)</f>
        <v>30.62</v>
      </c>
      <c r="M1102">
        <f t="shared" si="119"/>
        <v>36.020400000000002</v>
      </c>
      <c r="N1102">
        <f t="shared" si="120"/>
        <v>35.880699999999997</v>
      </c>
      <c r="O1102">
        <f t="shared" si="121"/>
        <v>31.1279</v>
      </c>
      <c r="P1102">
        <f t="shared" si="122"/>
        <v>27.060099999999998</v>
      </c>
      <c r="Q1102">
        <f t="shared" si="123"/>
        <v>24.063300000000002</v>
      </c>
      <c r="R1102">
        <f t="shared" si="124"/>
        <v>22.636900000000001</v>
      </c>
      <c r="S1102">
        <f t="shared" si="125"/>
        <v>22.5822</v>
      </c>
      <c r="T1102">
        <f>IFERROR(VLOOKUP($A1102,TY_main!A:B,2,FALSE),T1101)</f>
        <v>89.765625</v>
      </c>
    </row>
    <row r="1103" spans="1:20" x14ac:dyDescent="0.25">
      <c r="A1103" s="2">
        <f>SPY_IVOL!A1103</f>
        <v>39960</v>
      </c>
      <c r="B1103">
        <f>SPY_IVOL!B1103</f>
        <v>35.098199999999999</v>
      </c>
      <c r="C1103">
        <f>SPY_IVOL!C1103</f>
        <v>34.646299999999997</v>
      </c>
      <c r="D1103">
        <f>SPY_IVOL!D1103</f>
        <v>30.6538</v>
      </c>
      <c r="E1103">
        <f>SPY_IVOL!E1103</f>
        <v>27.084800000000001</v>
      </c>
      <c r="F1103">
        <f>SPY_IVOL!F1103</f>
        <v>24.1312</v>
      </c>
      <c r="G1103">
        <f>SPY_IVOL!G1103</f>
        <v>22.009899999999998</v>
      </c>
      <c r="H1103">
        <f>SPY_IVOL!H1103</f>
        <v>21.834399999999999</v>
      </c>
      <c r="I1103">
        <f>VLOOKUP($A1103,SPY_main!$A:$C,2,FALSE)</f>
        <v>89.67</v>
      </c>
      <c r="J1103">
        <f>IFERROR(VLOOKUP($A1103,SPY_main!$A:$C,3,FALSE),J1102)</f>
        <v>2.5044</v>
      </c>
      <c r="K1103">
        <f>IFERROR(VLOOKUP($A1103,SPY_main!$E:$F,2,FALSE),K1102)</f>
        <v>0.67374999999999996</v>
      </c>
      <c r="L1103">
        <f>IFERROR(VLOOKUP($A1103,SPY_main!H:I,2,FALSE),L1102)</f>
        <v>32.36</v>
      </c>
      <c r="M1103">
        <f t="shared" si="119"/>
        <v>36.807000000000002</v>
      </c>
      <c r="N1103">
        <f t="shared" si="120"/>
        <v>36.253100000000003</v>
      </c>
      <c r="O1103">
        <f t="shared" si="121"/>
        <v>31.4434</v>
      </c>
      <c r="P1103">
        <f t="shared" si="122"/>
        <v>27.3308</v>
      </c>
      <c r="Q1103">
        <f t="shared" si="123"/>
        <v>24.203399999999998</v>
      </c>
      <c r="R1103">
        <f t="shared" si="124"/>
        <v>22.467300000000002</v>
      </c>
      <c r="S1103">
        <f t="shared" si="125"/>
        <v>22.371400000000001</v>
      </c>
      <c r="T1103">
        <f>IFERROR(VLOOKUP($A1103,TY_main!A:B,2,FALSE),T1102)</f>
        <v>88.84375</v>
      </c>
    </row>
    <row r="1104" spans="1:20" x14ac:dyDescent="0.25">
      <c r="A1104" s="2">
        <f>SPY_IVOL!A1104</f>
        <v>39961</v>
      </c>
      <c r="B1104">
        <f>SPY_IVOL!B1104</f>
        <v>35.143300000000004</v>
      </c>
      <c r="C1104">
        <f>SPY_IVOL!C1104</f>
        <v>35.121699999999997</v>
      </c>
      <c r="D1104">
        <f>SPY_IVOL!D1104</f>
        <v>31.176300000000001</v>
      </c>
      <c r="E1104">
        <f>SPY_IVOL!E1104</f>
        <v>27.634599999999999</v>
      </c>
      <c r="F1104">
        <f>SPY_IVOL!F1104</f>
        <v>24.700299999999999</v>
      </c>
      <c r="G1104">
        <f>SPY_IVOL!G1104</f>
        <v>22.507200000000001</v>
      </c>
      <c r="H1104">
        <f>SPY_IVOL!H1104</f>
        <v>22.166799999999999</v>
      </c>
      <c r="I1104">
        <f>VLOOKUP($A1104,SPY_main!$A:$C,2,FALSE)</f>
        <v>90.92</v>
      </c>
      <c r="J1104">
        <f>IFERROR(VLOOKUP($A1104,SPY_main!$A:$C,3,FALSE),J1103)</f>
        <v>2.4700000000000002</v>
      </c>
      <c r="K1104">
        <f>IFERROR(VLOOKUP($A1104,SPY_main!$E:$F,2,FALSE),K1103)</f>
        <v>0.66749999999999998</v>
      </c>
      <c r="L1104">
        <f>IFERROR(VLOOKUP($A1104,SPY_main!H:I,2,FALSE),L1103)</f>
        <v>31.67</v>
      </c>
      <c r="M1104">
        <f t="shared" si="119"/>
        <v>37.255299999999998</v>
      </c>
      <c r="N1104">
        <f t="shared" si="120"/>
        <v>37.187600000000003</v>
      </c>
      <c r="O1104">
        <f t="shared" si="121"/>
        <v>32.206400000000002</v>
      </c>
      <c r="P1104">
        <f t="shared" si="122"/>
        <v>27.8385</v>
      </c>
      <c r="Q1104">
        <f t="shared" si="123"/>
        <v>24.657</v>
      </c>
      <c r="R1104">
        <f t="shared" si="124"/>
        <v>23.202000000000002</v>
      </c>
      <c r="S1104">
        <f t="shared" si="125"/>
        <v>23.157699999999998</v>
      </c>
      <c r="T1104">
        <f>IFERROR(VLOOKUP($A1104,TY_main!A:B,2,FALSE),T1103)</f>
        <v>88.84375</v>
      </c>
    </row>
    <row r="1105" spans="1:20" x14ac:dyDescent="0.25">
      <c r="A1105" s="2">
        <f>SPY_IVOL!A1105</f>
        <v>39962</v>
      </c>
      <c r="B1105">
        <f>SPY_IVOL!B1105</f>
        <v>35.105200000000004</v>
      </c>
      <c r="C1105">
        <f>SPY_IVOL!C1105</f>
        <v>34.387999999999998</v>
      </c>
      <c r="D1105">
        <f>SPY_IVOL!D1105</f>
        <v>30.307200000000002</v>
      </c>
      <c r="E1105">
        <f>SPY_IVOL!E1105</f>
        <v>26.746500000000001</v>
      </c>
      <c r="F1105">
        <f>SPY_IVOL!F1105</f>
        <v>23.9224</v>
      </c>
      <c r="G1105">
        <f>SPY_IVOL!G1105</f>
        <v>22.073399999999999</v>
      </c>
      <c r="H1105">
        <f>SPY_IVOL!H1105</f>
        <v>22.023800000000001</v>
      </c>
      <c r="I1105">
        <f>VLOOKUP($A1105,SPY_main!$A:$C,2,FALSE)</f>
        <v>92.53</v>
      </c>
      <c r="J1105">
        <f>IFERROR(VLOOKUP($A1105,SPY_main!$A:$C,3,FALSE),J1104)</f>
        <v>2.427</v>
      </c>
      <c r="K1105">
        <f>IFERROR(VLOOKUP($A1105,SPY_main!$E:$F,2,FALSE),K1104)</f>
        <v>0.65625</v>
      </c>
      <c r="L1105">
        <f>IFERROR(VLOOKUP($A1105,SPY_main!H:I,2,FALSE),L1104)</f>
        <v>28.92</v>
      </c>
      <c r="M1105">
        <f t="shared" si="119"/>
        <v>37.326599999999999</v>
      </c>
      <c r="N1105">
        <f t="shared" si="120"/>
        <v>36.419199999999996</v>
      </c>
      <c r="O1105">
        <f t="shared" si="121"/>
        <v>31.277899999999999</v>
      </c>
      <c r="P1105">
        <f t="shared" si="122"/>
        <v>26.9129</v>
      </c>
      <c r="Q1105">
        <f t="shared" si="123"/>
        <v>23.756599999999999</v>
      </c>
      <c r="R1105">
        <f t="shared" si="124"/>
        <v>22.415500000000002</v>
      </c>
      <c r="S1105">
        <f t="shared" si="125"/>
        <v>22.406099999999999</v>
      </c>
      <c r="T1105">
        <f>IFERROR(VLOOKUP($A1105,TY_main!A:B,2,FALSE),T1104)</f>
        <v>89.6875</v>
      </c>
    </row>
    <row r="1106" spans="1:20" x14ac:dyDescent="0.25">
      <c r="A1106" s="2">
        <f>SPY_IVOL!A1106</f>
        <v>39965</v>
      </c>
      <c r="B1106">
        <f>SPY_IVOL!B1106</f>
        <v>33.226999999999997</v>
      </c>
      <c r="C1106">
        <f>SPY_IVOL!C1106</f>
        <v>33.010399999999997</v>
      </c>
      <c r="D1106">
        <f>SPY_IVOL!D1106</f>
        <v>29.075700000000001</v>
      </c>
      <c r="E1106">
        <f>SPY_IVOL!E1106</f>
        <v>25.725899999999999</v>
      </c>
      <c r="F1106">
        <f>SPY_IVOL!F1106</f>
        <v>23.099299999999999</v>
      </c>
      <c r="G1106">
        <f>SPY_IVOL!G1106</f>
        <v>21.405100000000001</v>
      </c>
      <c r="H1106">
        <f>SPY_IVOL!H1106</f>
        <v>21.405100000000001</v>
      </c>
      <c r="I1106">
        <f>VLOOKUP($A1106,SPY_main!$A:$C,2,FALSE)</f>
        <v>94.77</v>
      </c>
      <c r="J1106">
        <f>IFERROR(VLOOKUP($A1106,SPY_main!$A:$C,3,FALSE),J1105)</f>
        <v>2.3696999999999999</v>
      </c>
      <c r="K1106">
        <f>IFERROR(VLOOKUP($A1106,SPY_main!$E:$F,2,FALSE),K1105)</f>
        <v>0.65</v>
      </c>
      <c r="L1106">
        <f>IFERROR(VLOOKUP($A1106,SPY_main!H:I,2,FALSE),L1105)</f>
        <v>30.04</v>
      </c>
      <c r="M1106">
        <f t="shared" si="119"/>
        <v>35.6751</v>
      </c>
      <c r="N1106">
        <f t="shared" si="120"/>
        <v>35.379399999999997</v>
      </c>
      <c r="O1106">
        <f t="shared" si="121"/>
        <v>30.2818</v>
      </c>
      <c r="P1106">
        <f t="shared" si="122"/>
        <v>26.383500000000002</v>
      </c>
      <c r="Q1106">
        <f t="shared" si="123"/>
        <v>23.9345</v>
      </c>
      <c r="R1106">
        <f t="shared" si="124"/>
        <v>23.360099999999999</v>
      </c>
      <c r="S1106">
        <f t="shared" si="125"/>
        <v>23.360099999999999</v>
      </c>
      <c r="T1106">
        <f>IFERROR(VLOOKUP($A1106,TY_main!A:B,2,FALSE),T1105)</f>
        <v>88.484375</v>
      </c>
    </row>
    <row r="1107" spans="1:20" x14ac:dyDescent="0.25">
      <c r="A1107" s="2">
        <f>SPY_IVOL!A1107</f>
        <v>39966</v>
      </c>
      <c r="B1107">
        <f>SPY_IVOL!B1107</f>
        <v>32.302300000000002</v>
      </c>
      <c r="C1107">
        <f>SPY_IVOL!C1107</f>
        <v>32.296900000000001</v>
      </c>
      <c r="D1107">
        <f>SPY_IVOL!D1107</f>
        <v>28.813600000000001</v>
      </c>
      <c r="E1107">
        <f>SPY_IVOL!E1107</f>
        <v>25.536899999999999</v>
      </c>
      <c r="F1107">
        <f>SPY_IVOL!F1107</f>
        <v>23.081399999999999</v>
      </c>
      <c r="G1107">
        <f>SPY_IVOL!G1107</f>
        <v>21.677499999999998</v>
      </c>
      <c r="H1107">
        <f>SPY_IVOL!H1107</f>
        <v>21.604199999999999</v>
      </c>
      <c r="I1107">
        <f>VLOOKUP($A1107,SPY_main!$A:$C,2,FALSE)</f>
        <v>94.85</v>
      </c>
      <c r="J1107">
        <f>IFERROR(VLOOKUP($A1107,SPY_main!$A:$C,3,FALSE),J1106)</f>
        <v>2.3677000000000001</v>
      </c>
      <c r="K1107">
        <f>IFERROR(VLOOKUP($A1107,SPY_main!$E:$F,2,FALSE),K1106)</f>
        <v>0.64624999999999999</v>
      </c>
      <c r="L1107">
        <f>IFERROR(VLOOKUP($A1107,SPY_main!H:I,2,FALSE),L1106)</f>
        <v>29.63</v>
      </c>
      <c r="M1107">
        <f t="shared" si="119"/>
        <v>34.3949</v>
      </c>
      <c r="N1107">
        <f t="shared" si="120"/>
        <v>34.3611</v>
      </c>
      <c r="O1107">
        <f t="shared" si="121"/>
        <v>29.956399999999999</v>
      </c>
      <c r="P1107">
        <f t="shared" si="122"/>
        <v>26.191299999999998</v>
      </c>
      <c r="Q1107">
        <f t="shared" si="123"/>
        <v>23.880400000000002</v>
      </c>
      <c r="R1107">
        <f t="shared" si="124"/>
        <v>23.287800000000001</v>
      </c>
      <c r="S1107">
        <f t="shared" si="125"/>
        <v>23.3248</v>
      </c>
      <c r="T1107">
        <f>IFERROR(VLOOKUP($A1107,TY_main!A:B,2,FALSE),T1106)</f>
        <v>88.625</v>
      </c>
    </row>
    <row r="1108" spans="1:20" x14ac:dyDescent="0.25">
      <c r="A1108" s="2">
        <f>SPY_IVOL!A1108</f>
        <v>39967</v>
      </c>
      <c r="B1108">
        <f>SPY_IVOL!B1108</f>
        <v>34.746200000000002</v>
      </c>
      <c r="C1108">
        <f>SPY_IVOL!C1108</f>
        <v>34.196800000000003</v>
      </c>
      <c r="D1108">
        <f>SPY_IVOL!D1108</f>
        <v>30.557600000000001</v>
      </c>
      <c r="E1108">
        <f>SPY_IVOL!E1108</f>
        <v>27.610099999999999</v>
      </c>
      <c r="F1108">
        <f>SPY_IVOL!F1108</f>
        <v>25.3797</v>
      </c>
      <c r="G1108">
        <f>SPY_IVOL!G1108</f>
        <v>23.923300000000001</v>
      </c>
      <c r="H1108">
        <f>SPY_IVOL!H1108</f>
        <v>23.923300000000001</v>
      </c>
      <c r="I1108">
        <f>VLOOKUP($A1108,SPY_main!$A:$C,2,FALSE)</f>
        <v>93.65</v>
      </c>
      <c r="J1108">
        <f>IFERROR(VLOOKUP($A1108,SPY_main!$A:$C,3,FALSE),J1107)</f>
        <v>2.3980000000000001</v>
      </c>
      <c r="K1108">
        <f>IFERROR(VLOOKUP($A1108,SPY_main!$E:$F,2,FALSE),K1107)</f>
        <v>0.63688</v>
      </c>
      <c r="L1108">
        <f>IFERROR(VLOOKUP($A1108,SPY_main!H:I,2,FALSE),L1107)</f>
        <v>31.02</v>
      </c>
      <c r="M1108">
        <f t="shared" si="119"/>
        <v>36.942100000000003</v>
      </c>
      <c r="N1108">
        <f t="shared" si="120"/>
        <v>36.192700000000002</v>
      </c>
      <c r="O1108">
        <f t="shared" si="121"/>
        <v>31.244700000000002</v>
      </c>
      <c r="P1108">
        <f t="shared" si="122"/>
        <v>27.571100000000001</v>
      </c>
      <c r="Q1108">
        <f t="shared" si="123"/>
        <v>25.500900000000001</v>
      </c>
      <c r="R1108">
        <f t="shared" si="124"/>
        <v>25.124199999999998</v>
      </c>
      <c r="S1108">
        <f t="shared" si="125"/>
        <v>25.124199999999998</v>
      </c>
      <c r="T1108">
        <f>IFERROR(VLOOKUP($A1108,TY_main!A:B,2,FALSE),T1107)</f>
        <v>89.078125</v>
      </c>
    </row>
    <row r="1109" spans="1:20" x14ac:dyDescent="0.25">
      <c r="A1109" s="2">
        <f>SPY_IVOL!A1109</f>
        <v>39968</v>
      </c>
      <c r="B1109">
        <f>SPY_IVOL!B1109</f>
        <v>32.931399999999996</v>
      </c>
      <c r="C1109">
        <f>SPY_IVOL!C1109</f>
        <v>32.902900000000002</v>
      </c>
      <c r="D1109">
        <f>SPY_IVOL!D1109</f>
        <v>29.375</v>
      </c>
      <c r="E1109">
        <f>SPY_IVOL!E1109</f>
        <v>26.488399999999999</v>
      </c>
      <c r="F1109">
        <f>SPY_IVOL!F1109</f>
        <v>24.32</v>
      </c>
      <c r="G1109">
        <f>SPY_IVOL!G1109</f>
        <v>22.974299999999999</v>
      </c>
      <c r="H1109">
        <f>SPY_IVOL!H1109</f>
        <v>22.9421</v>
      </c>
      <c r="I1109">
        <f>VLOOKUP($A1109,SPY_main!$A:$C,2,FALSE)</f>
        <v>94.53</v>
      </c>
      <c r="J1109">
        <f>IFERROR(VLOOKUP($A1109,SPY_main!$A:$C,3,FALSE),J1108)</f>
        <v>2.3757000000000001</v>
      </c>
      <c r="K1109">
        <f>IFERROR(VLOOKUP($A1109,SPY_main!$E:$F,2,FALSE),K1108)</f>
        <v>0.62938000000000005</v>
      </c>
      <c r="L1109">
        <f>IFERROR(VLOOKUP($A1109,SPY_main!H:I,2,FALSE),L1108)</f>
        <v>30.18</v>
      </c>
      <c r="M1109">
        <f t="shared" si="119"/>
        <v>35.457999999999998</v>
      </c>
      <c r="N1109">
        <f t="shared" si="120"/>
        <v>35.398800000000001</v>
      </c>
      <c r="O1109">
        <f t="shared" si="121"/>
        <v>30.394400000000001</v>
      </c>
      <c r="P1109">
        <f t="shared" si="122"/>
        <v>26.7529</v>
      </c>
      <c r="Q1109">
        <f t="shared" si="123"/>
        <v>24.7639</v>
      </c>
      <c r="R1109">
        <f t="shared" si="124"/>
        <v>24.6782</v>
      </c>
      <c r="S1109">
        <f t="shared" si="125"/>
        <v>24.718</v>
      </c>
      <c r="T1109">
        <f>IFERROR(VLOOKUP($A1109,TY_main!A:B,2,FALSE),T1108)</f>
        <v>88.234375</v>
      </c>
    </row>
    <row r="1110" spans="1:20" x14ac:dyDescent="0.25">
      <c r="A1110" s="2">
        <f>SPY_IVOL!A1110</f>
        <v>39969</v>
      </c>
      <c r="B1110">
        <f>SPY_IVOL!B1110</f>
        <v>32.903500000000001</v>
      </c>
      <c r="C1110">
        <f>SPY_IVOL!C1110</f>
        <v>32.884599999999999</v>
      </c>
      <c r="D1110">
        <f>SPY_IVOL!D1110</f>
        <v>29.0702</v>
      </c>
      <c r="E1110">
        <f>SPY_IVOL!E1110</f>
        <v>25.9511</v>
      </c>
      <c r="F1110">
        <f>SPY_IVOL!F1110</f>
        <v>23.781500000000001</v>
      </c>
      <c r="G1110">
        <f>SPY_IVOL!G1110</f>
        <v>22.6357</v>
      </c>
      <c r="H1110">
        <f>SPY_IVOL!H1110</f>
        <v>22.602</v>
      </c>
      <c r="I1110">
        <f>VLOOKUP($A1110,SPY_main!$A:$C,2,FALSE)</f>
        <v>94.55</v>
      </c>
      <c r="J1110">
        <f>IFERROR(VLOOKUP($A1110,SPY_main!$A:$C,3,FALSE),J1109)</f>
        <v>2.3752</v>
      </c>
      <c r="K1110">
        <f>IFERROR(VLOOKUP($A1110,SPY_main!$E:$F,2,FALSE),K1109)</f>
        <v>0.63249999999999995</v>
      </c>
      <c r="L1110">
        <f>IFERROR(VLOOKUP($A1110,SPY_main!H:I,2,FALSE),L1109)</f>
        <v>29.62</v>
      </c>
      <c r="M1110">
        <f t="shared" si="119"/>
        <v>34.8748</v>
      </c>
      <c r="N1110">
        <f t="shared" si="120"/>
        <v>34.820700000000002</v>
      </c>
      <c r="O1110">
        <f t="shared" si="121"/>
        <v>29.545500000000001</v>
      </c>
      <c r="P1110">
        <f t="shared" si="122"/>
        <v>25.741900000000001</v>
      </c>
      <c r="Q1110">
        <f t="shared" si="123"/>
        <v>23.8674</v>
      </c>
      <c r="R1110">
        <f t="shared" si="124"/>
        <v>24.068999999999999</v>
      </c>
      <c r="S1110">
        <f t="shared" si="125"/>
        <v>24.1477</v>
      </c>
      <c r="T1110">
        <f>IFERROR(VLOOKUP($A1110,TY_main!A:B,2,FALSE),T1109)</f>
        <v>87.03125</v>
      </c>
    </row>
    <row r="1111" spans="1:20" x14ac:dyDescent="0.25">
      <c r="A1111" s="2">
        <f>SPY_IVOL!A1111</f>
        <v>39972</v>
      </c>
      <c r="B1111">
        <f>SPY_IVOL!B1111</f>
        <v>33.7958</v>
      </c>
      <c r="C1111">
        <f>SPY_IVOL!C1111</f>
        <v>33.625799999999998</v>
      </c>
      <c r="D1111">
        <f>SPY_IVOL!D1111</f>
        <v>29.8004</v>
      </c>
      <c r="E1111">
        <f>SPY_IVOL!E1111</f>
        <v>26.703099999999999</v>
      </c>
      <c r="F1111">
        <f>SPY_IVOL!F1111</f>
        <v>24.546199999999999</v>
      </c>
      <c r="G1111">
        <f>SPY_IVOL!G1111</f>
        <v>23.5532</v>
      </c>
      <c r="H1111">
        <f>SPY_IVOL!H1111</f>
        <v>23.5426</v>
      </c>
      <c r="I1111">
        <f>VLOOKUP($A1111,SPY_main!$A:$C,2,FALSE)</f>
        <v>94.16</v>
      </c>
      <c r="J1111">
        <f>IFERROR(VLOOKUP($A1111,SPY_main!$A:$C,3,FALSE),J1110)</f>
        <v>2.3849999999999998</v>
      </c>
      <c r="K1111">
        <f>IFERROR(VLOOKUP($A1111,SPY_main!$E:$F,2,FALSE),K1110)</f>
        <v>0.65</v>
      </c>
      <c r="L1111">
        <f>IFERROR(VLOOKUP($A1111,SPY_main!H:I,2,FALSE),L1110)</f>
        <v>29.77</v>
      </c>
      <c r="M1111">
        <f t="shared" si="119"/>
        <v>37.2669</v>
      </c>
      <c r="N1111">
        <f t="shared" si="120"/>
        <v>36.996400000000001</v>
      </c>
      <c r="O1111">
        <f t="shared" si="121"/>
        <v>30.877199999999998</v>
      </c>
      <c r="P1111">
        <f t="shared" si="122"/>
        <v>26.862300000000001</v>
      </c>
      <c r="Q1111">
        <f t="shared" si="123"/>
        <v>25.476500000000001</v>
      </c>
      <c r="R1111">
        <f t="shared" si="124"/>
        <v>26.9846</v>
      </c>
      <c r="S1111">
        <f t="shared" si="125"/>
        <v>27.136500000000002</v>
      </c>
      <c r="T1111">
        <f>IFERROR(VLOOKUP($A1111,TY_main!A:B,2,FALSE),T1110)</f>
        <v>86.921875</v>
      </c>
    </row>
    <row r="1112" spans="1:20" x14ac:dyDescent="0.25">
      <c r="A1112" s="2">
        <f>SPY_IVOL!A1112</f>
        <v>39973</v>
      </c>
      <c r="B1112">
        <f>SPY_IVOL!B1112</f>
        <v>31.6584</v>
      </c>
      <c r="C1112">
        <f>SPY_IVOL!C1112</f>
        <v>31.316400000000002</v>
      </c>
      <c r="D1112">
        <f>SPY_IVOL!D1112</f>
        <v>27.418700000000001</v>
      </c>
      <c r="E1112">
        <f>SPY_IVOL!E1112</f>
        <v>24.270099999999999</v>
      </c>
      <c r="F1112">
        <f>SPY_IVOL!F1112</f>
        <v>22.2058</v>
      </c>
      <c r="G1112">
        <f>SPY_IVOL!G1112</f>
        <v>21.460699999999999</v>
      </c>
      <c r="H1112">
        <f>SPY_IVOL!H1112</f>
        <v>21.460699999999999</v>
      </c>
      <c r="I1112">
        <f>VLOOKUP($A1112,SPY_main!$A:$C,2,FALSE)</f>
        <v>94.64</v>
      </c>
      <c r="J1112">
        <f>IFERROR(VLOOKUP($A1112,SPY_main!$A:$C,3,FALSE),J1111)</f>
        <v>2.3729</v>
      </c>
      <c r="K1112">
        <f>IFERROR(VLOOKUP($A1112,SPY_main!$E:$F,2,FALSE),K1111)</f>
        <v>0.64749999999999996</v>
      </c>
      <c r="L1112">
        <f>IFERROR(VLOOKUP($A1112,SPY_main!H:I,2,FALSE),L1111)</f>
        <v>28.27</v>
      </c>
      <c r="M1112">
        <f t="shared" si="119"/>
        <v>35.663699999999999</v>
      </c>
      <c r="N1112">
        <f t="shared" si="120"/>
        <v>35.055500000000002</v>
      </c>
      <c r="O1112">
        <f t="shared" si="121"/>
        <v>28.506599999999999</v>
      </c>
      <c r="P1112">
        <f t="shared" si="122"/>
        <v>24.3642</v>
      </c>
      <c r="Q1112">
        <f t="shared" si="123"/>
        <v>23.063600000000001</v>
      </c>
      <c r="R1112">
        <f t="shared" si="124"/>
        <v>25.500800000000002</v>
      </c>
      <c r="S1112">
        <f t="shared" si="125"/>
        <v>25.500800000000002</v>
      </c>
      <c r="T1112">
        <f>IFERROR(VLOOKUP($A1112,TY_main!A:B,2,FALSE),T1111)</f>
        <v>87.234375</v>
      </c>
    </row>
    <row r="1113" spans="1:20" x14ac:dyDescent="0.25">
      <c r="A1113" s="2">
        <f>SPY_IVOL!A1113</f>
        <v>39974</v>
      </c>
      <c r="B1113">
        <f>SPY_IVOL!B1113</f>
        <v>33.5593</v>
      </c>
      <c r="C1113">
        <f>SPY_IVOL!C1113</f>
        <v>33.089500000000001</v>
      </c>
      <c r="D1113">
        <f>SPY_IVOL!D1113</f>
        <v>28.633500000000002</v>
      </c>
      <c r="E1113">
        <f>SPY_IVOL!E1113</f>
        <v>25.210699999999999</v>
      </c>
      <c r="F1113">
        <f>SPY_IVOL!F1113</f>
        <v>23.0703</v>
      </c>
      <c r="G1113">
        <f>SPY_IVOL!G1113</f>
        <v>22.368500000000001</v>
      </c>
      <c r="H1113">
        <f>SPY_IVOL!H1113</f>
        <v>22.368500000000001</v>
      </c>
      <c r="I1113">
        <f>VLOOKUP($A1113,SPY_main!$A:$C,2,FALSE)</f>
        <v>94.4</v>
      </c>
      <c r="J1113">
        <f>IFERROR(VLOOKUP($A1113,SPY_main!$A:$C,3,FALSE),J1112)</f>
        <v>2.3788999999999998</v>
      </c>
      <c r="K1113">
        <f>IFERROR(VLOOKUP($A1113,SPY_main!$E:$F,2,FALSE),K1112)</f>
        <v>0.63875000000000004</v>
      </c>
      <c r="L1113">
        <f>IFERROR(VLOOKUP($A1113,SPY_main!H:I,2,FALSE),L1112)</f>
        <v>28.46</v>
      </c>
      <c r="M1113">
        <f t="shared" si="119"/>
        <v>38.2971</v>
      </c>
      <c r="N1113">
        <f t="shared" si="120"/>
        <v>37.380000000000003</v>
      </c>
      <c r="O1113">
        <f t="shared" si="121"/>
        <v>29.3231</v>
      </c>
      <c r="P1113">
        <f t="shared" si="122"/>
        <v>24.724799999999998</v>
      </c>
      <c r="Q1113">
        <f t="shared" si="123"/>
        <v>24.075700000000001</v>
      </c>
      <c r="R1113">
        <f t="shared" si="124"/>
        <v>26.669499999999999</v>
      </c>
      <c r="S1113">
        <f t="shared" si="125"/>
        <v>26.669499999999999</v>
      </c>
      <c r="T1113">
        <f>IFERROR(VLOOKUP($A1113,TY_main!A:B,2,FALSE),T1112)</f>
        <v>87</v>
      </c>
    </row>
    <row r="1114" spans="1:20" x14ac:dyDescent="0.25">
      <c r="A1114" s="2">
        <f>SPY_IVOL!A1114</f>
        <v>39975</v>
      </c>
      <c r="B1114">
        <f>SPY_IVOL!B1114</f>
        <v>31.380099999999999</v>
      </c>
      <c r="C1114">
        <f>SPY_IVOL!C1114</f>
        <v>31.369499999999999</v>
      </c>
      <c r="D1114">
        <f>SPY_IVOL!D1114</f>
        <v>27.2394</v>
      </c>
      <c r="E1114">
        <f>SPY_IVOL!E1114</f>
        <v>24.1065</v>
      </c>
      <c r="F1114">
        <f>SPY_IVOL!F1114</f>
        <v>22.1021</v>
      </c>
      <c r="G1114">
        <f>SPY_IVOL!G1114</f>
        <v>21.542000000000002</v>
      </c>
      <c r="H1114">
        <f>SPY_IVOL!H1114</f>
        <v>21.542000000000002</v>
      </c>
      <c r="I1114">
        <f>VLOOKUP($A1114,SPY_main!$A:$C,2,FALSE)</f>
        <v>94.82</v>
      </c>
      <c r="J1114">
        <f>IFERROR(VLOOKUP($A1114,SPY_main!$A:$C,3,FALSE),J1113)</f>
        <v>2.3683999999999998</v>
      </c>
      <c r="K1114">
        <f>IFERROR(VLOOKUP($A1114,SPY_main!$E:$F,2,FALSE),K1113)</f>
        <v>0.62938000000000005</v>
      </c>
      <c r="L1114">
        <f>IFERROR(VLOOKUP($A1114,SPY_main!H:I,2,FALSE),L1113)</f>
        <v>28.11</v>
      </c>
      <c r="M1114">
        <f t="shared" si="119"/>
        <v>39.237200000000001</v>
      </c>
      <c r="N1114">
        <f t="shared" si="120"/>
        <v>39.147199999999998</v>
      </c>
      <c r="O1114">
        <f t="shared" si="121"/>
        <v>29.596399999999999</v>
      </c>
      <c r="P1114">
        <f t="shared" si="122"/>
        <v>24.099599999999999</v>
      </c>
      <c r="Q1114">
        <f t="shared" si="123"/>
        <v>23.551200000000001</v>
      </c>
      <c r="R1114">
        <f t="shared" si="124"/>
        <v>28.342700000000001</v>
      </c>
      <c r="S1114">
        <f t="shared" si="125"/>
        <v>28.359500000000001</v>
      </c>
      <c r="T1114">
        <f>IFERROR(VLOOKUP($A1114,TY_main!A:B,2,FALSE),T1113)</f>
        <v>87.484375</v>
      </c>
    </row>
    <row r="1115" spans="1:20" x14ac:dyDescent="0.25">
      <c r="A1115" s="2">
        <f>SPY_IVOL!A1115</f>
        <v>39976</v>
      </c>
      <c r="B1115">
        <f>SPY_IVOL!B1115</f>
        <v>32.070700000000002</v>
      </c>
      <c r="C1115">
        <f>SPY_IVOL!C1115</f>
        <v>31.530999999999999</v>
      </c>
      <c r="D1115">
        <f>SPY_IVOL!D1115</f>
        <v>26.6919</v>
      </c>
      <c r="E1115">
        <f>SPY_IVOL!E1115</f>
        <v>23.4026</v>
      </c>
      <c r="F1115">
        <f>SPY_IVOL!F1115</f>
        <v>21.657499999999999</v>
      </c>
      <c r="G1115">
        <f>SPY_IVOL!G1115</f>
        <v>21.290700000000001</v>
      </c>
      <c r="H1115">
        <f>SPY_IVOL!H1115</f>
        <v>21.290700000000001</v>
      </c>
      <c r="I1115">
        <f>VLOOKUP($A1115,SPY_main!$A:$C,2,FALSE)</f>
        <v>95.08</v>
      </c>
      <c r="J1115">
        <f>IFERROR(VLOOKUP($A1115,SPY_main!$A:$C,3,FALSE),J1114)</f>
        <v>2.3618999999999999</v>
      </c>
      <c r="K1115">
        <f>IFERROR(VLOOKUP($A1115,SPY_main!$E:$F,2,FALSE),K1114)</f>
        <v>0.62438000000000005</v>
      </c>
      <c r="L1115">
        <f>IFERROR(VLOOKUP($A1115,SPY_main!H:I,2,FALSE),L1114)</f>
        <v>28.15</v>
      </c>
      <c r="M1115">
        <f t="shared" si="119"/>
        <v>40.715200000000003</v>
      </c>
      <c r="N1115">
        <f t="shared" si="120"/>
        <v>39.587000000000003</v>
      </c>
      <c r="O1115">
        <f t="shared" si="121"/>
        <v>29.328399999999998</v>
      </c>
      <c r="P1115">
        <f t="shared" si="122"/>
        <v>23.280799999999999</v>
      </c>
      <c r="Q1115">
        <f t="shared" si="123"/>
        <v>23.065799999999999</v>
      </c>
      <c r="R1115">
        <f t="shared" si="124"/>
        <v>29.6875</v>
      </c>
      <c r="S1115">
        <f t="shared" si="125"/>
        <v>29.6875</v>
      </c>
      <c r="T1115">
        <f>IFERROR(VLOOKUP($A1115,TY_main!A:B,2,FALSE),T1114)</f>
        <v>87.71875</v>
      </c>
    </row>
    <row r="1116" spans="1:20" x14ac:dyDescent="0.25">
      <c r="A1116" s="2">
        <f>SPY_IVOL!A1116</f>
        <v>39979</v>
      </c>
      <c r="B1116">
        <f>SPY_IVOL!B1116</f>
        <v>37.8431</v>
      </c>
      <c r="C1116">
        <f>SPY_IVOL!C1116</f>
        <v>37.416699999999999</v>
      </c>
      <c r="D1116">
        <f>SPY_IVOL!D1116</f>
        <v>31.600999999999999</v>
      </c>
      <c r="E1116">
        <f>SPY_IVOL!E1116</f>
        <v>27.331399999999999</v>
      </c>
      <c r="F1116">
        <f>SPY_IVOL!F1116</f>
        <v>24.938500000000001</v>
      </c>
      <c r="G1116">
        <f>SPY_IVOL!G1116</f>
        <v>25.044799999999999</v>
      </c>
      <c r="H1116">
        <f>SPY_IVOL!H1116</f>
        <v>25.1554</v>
      </c>
      <c r="I1116">
        <f>VLOOKUP($A1116,SPY_main!$A:$C,2,FALSE)</f>
        <v>92.9</v>
      </c>
      <c r="J1116">
        <f>IFERROR(VLOOKUP($A1116,SPY_main!$A:$C,3,FALSE),J1115)</f>
        <v>2.4174000000000002</v>
      </c>
      <c r="K1116">
        <f>IFERROR(VLOOKUP($A1116,SPY_main!$E:$F,2,FALSE),K1115)</f>
        <v>0.61438000000000004</v>
      </c>
      <c r="L1116">
        <f>IFERROR(VLOOKUP($A1116,SPY_main!H:I,2,FALSE),L1115)</f>
        <v>30.81</v>
      </c>
      <c r="M1116">
        <f t="shared" si="119"/>
        <v>55.533799999999999</v>
      </c>
      <c r="N1116">
        <f t="shared" si="120"/>
        <v>54.589599999999997</v>
      </c>
      <c r="O1116">
        <f t="shared" si="121"/>
        <v>40.888100000000001</v>
      </c>
      <c r="P1116">
        <f t="shared" si="122"/>
        <v>32.333599999999997</v>
      </c>
      <c r="Q1116">
        <f t="shared" si="123"/>
        <v>32.816499999999998</v>
      </c>
      <c r="R1116">
        <f t="shared" si="124"/>
        <v>38.372700000000002</v>
      </c>
      <c r="S1116">
        <f t="shared" si="125"/>
        <v>38.372700000000002</v>
      </c>
      <c r="T1116">
        <f>IFERROR(VLOOKUP($A1116,TY_main!A:B,2,FALSE),T1115)</f>
        <v>88.03125</v>
      </c>
    </row>
    <row r="1117" spans="1:20" x14ac:dyDescent="0.25">
      <c r="A1117" s="2">
        <f>SPY_IVOL!A1117</f>
        <v>39980</v>
      </c>
      <c r="B1117">
        <f>SPY_IVOL!B1117</f>
        <v>40.097499999999997</v>
      </c>
      <c r="C1117">
        <f>SPY_IVOL!C1117</f>
        <v>38.985799999999998</v>
      </c>
      <c r="D1117">
        <f>SPY_IVOL!D1117</f>
        <v>32.689700000000002</v>
      </c>
      <c r="E1117">
        <f>SPY_IVOL!E1117</f>
        <v>27.952100000000002</v>
      </c>
      <c r="F1117">
        <f>SPY_IVOL!F1117</f>
        <v>25.008800000000001</v>
      </c>
      <c r="G1117">
        <f>SPY_IVOL!G1117</f>
        <v>24.282900000000001</v>
      </c>
      <c r="H1117">
        <f>SPY_IVOL!H1117</f>
        <v>24.282900000000001</v>
      </c>
      <c r="I1117">
        <f>VLOOKUP($A1117,SPY_main!$A:$C,2,FALSE)</f>
        <v>91.64</v>
      </c>
      <c r="J1117">
        <f>IFERROR(VLOOKUP($A1117,SPY_main!$A:$C,3,FALSE),J1116)</f>
        <v>2.4506000000000001</v>
      </c>
      <c r="K1117">
        <f>IFERROR(VLOOKUP($A1117,SPY_main!$E:$F,2,FALSE),K1116)</f>
        <v>0.61312999999999995</v>
      </c>
      <c r="L1117">
        <f>IFERROR(VLOOKUP($A1117,SPY_main!H:I,2,FALSE),L1116)</f>
        <v>32.68</v>
      </c>
      <c r="M1117">
        <f t="shared" si="119"/>
        <v>63.354900000000001</v>
      </c>
      <c r="N1117">
        <f t="shared" si="120"/>
        <v>60.710500000000003</v>
      </c>
      <c r="O1117">
        <f t="shared" si="121"/>
        <v>44.171100000000003</v>
      </c>
      <c r="P1117">
        <f t="shared" si="122"/>
        <v>33.536000000000001</v>
      </c>
      <c r="Q1117">
        <f t="shared" si="123"/>
        <v>36.194099999999999</v>
      </c>
      <c r="R1117">
        <f t="shared" si="124"/>
        <v>46.636099999999999</v>
      </c>
      <c r="S1117">
        <f t="shared" si="125"/>
        <v>46.768599999999999</v>
      </c>
      <c r="T1117">
        <f>IFERROR(VLOOKUP($A1117,TY_main!A:B,2,FALSE),T1116)</f>
        <v>88.265625</v>
      </c>
    </row>
    <row r="1118" spans="1:20" x14ac:dyDescent="0.25">
      <c r="A1118" s="2">
        <f>SPY_IVOL!A1118</f>
        <v>39981</v>
      </c>
      <c r="B1118">
        <f>SPY_IVOL!B1118</f>
        <v>39.227600000000002</v>
      </c>
      <c r="C1118">
        <f>SPY_IVOL!C1118</f>
        <v>37.997300000000003</v>
      </c>
      <c r="D1118">
        <f>SPY_IVOL!D1118</f>
        <v>31.131</v>
      </c>
      <c r="E1118">
        <f>SPY_IVOL!E1118</f>
        <v>26.097200000000001</v>
      </c>
      <c r="F1118">
        <f>SPY_IVOL!F1118</f>
        <v>23.819400000000002</v>
      </c>
      <c r="G1118">
        <f>SPY_IVOL!G1118</f>
        <v>25.043900000000001</v>
      </c>
      <c r="H1118">
        <f>SPY_IVOL!H1118</f>
        <v>25.043900000000001</v>
      </c>
      <c r="I1118">
        <f>VLOOKUP($A1118,SPY_main!$A:$C,2,FALSE)</f>
        <v>91.55</v>
      </c>
      <c r="J1118">
        <f>IFERROR(VLOOKUP($A1118,SPY_main!$A:$C,3,FALSE),J1117)</f>
        <v>2.4529999999999998</v>
      </c>
      <c r="K1118">
        <f>IFERROR(VLOOKUP($A1118,SPY_main!$E:$F,2,FALSE),K1117)</f>
        <v>0.61</v>
      </c>
      <c r="L1118">
        <f>IFERROR(VLOOKUP($A1118,SPY_main!H:I,2,FALSE),L1117)</f>
        <v>31.54</v>
      </c>
      <c r="M1118">
        <f t="shared" si="119"/>
        <v>73.113600000000005</v>
      </c>
      <c r="N1118">
        <f t="shared" si="120"/>
        <v>68.624499999999998</v>
      </c>
      <c r="O1118">
        <f t="shared" si="121"/>
        <v>45.957299999999996</v>
      </c>
      <c r="P1118">
        <f t="shared" si="122"/>
        <v>33.105699999999999</v>
      </c>
      <c r="Q1118">
        <f t="shared" si="123"/>
        <v>37.9651</v>
      </c>
      <c r="R1118">
        <f t="shared" si="124"/>
        <v>47.320900000000002</v>
      </c>
      <c r="S1118">
        <f t="shared" si="125"/>
        <v>47.320900000000002</v>
      </c>
      <c r="T1118">
        <f>IFERROR(VLOOKUP($A1118,TY_main!A:B,2,FALSE),T1117)</f>
        <v>88.421875</v>
      </c>
    </row>
    <row r="1119" spans="1:20" x14ac:dyDescent="0.25">
      <c r="A1119" s="2">
        <f>SPY_IVOL!A1119</f>
        <v>39982</v>
      </c>
      <c r="B1119">
        <f>SPY_IVOL!B1119</f>
        <v>37.493899999999996</v>
      </c>
      <c r="C1119">
        <f>SPY_IVOL!C1119</f>
        <v>37.070700000000002</v>
      </c>
      <c r="D1119">
        <f>SPY_IVOL!D1119</f>
        <v>29.6496</v>
      </c>
      <c r="E1119">
        <f>SPY_IVOL!E1119</f>
        <v>24.340699999999998</v>
      </c>
      <c r="F1119">
        <f>SPY_IVOL!F1119</f>
        <v>22.4681</v>
      </c>
      <c r="G1119">
        <f>SPY_IVOL!G1119</f>
        <v>25.234999999999999</v>
      </c>
      <c r="H1119">
        <f>SPY_IVOL!H1119</f>
        <v>25.234999999999999</v>
      </c>
      <c r="I1119">
        <f>VLOOKUP($A1119,SPY_main!$A:$C,2,FALSE)</f>
        <v>92.218999999999994</v>
      </c>
      <c r="J1119">
        <f>IFERROR(VLOOKUP($A1119,SPY_main!$A:$C,3,FALSE),J1118)</f>
        <v>2.2475999999999998</v>
      </c>
      <c r="K1119">
        <f>IFERROR(VLOOKUP($A1119,SPY_main!$E:$F,2,FALSE),K1118)</f>
        <v>0.60875000000000001</v>
      </c>
      <c r="L1119">
        <f>IFERROR(VLOOKUP($A1119,SPY_main!H:I,2,FALSE),L1118)</f>
        <v>30.03</v>
      </c>
      <c r="M1119">
        <f t="shared" si="119"/>
        <v>82.512699999999995</v>
      </c>
      <c r="N1119">
        <f t="shared" si="120"/>
        <v>81.692899999999995</v>
      </c>
      <c r="O1119">
        <f t="shared" si="121"/>
        <v>54.0563</v>
      </c>
      <c r="P1119">
        <f t="shared" si="122"/>
        <v>32.191099999999999</v>
      </c>
      <c r="Q1119">
        <f t="shared" si="123"/>
        <v>49.222099999999998</v>
      </c>
      <c r="R1119">
        <f t="shared" si="124"/>
        <v>55.159799999999997</v>
      </c>
      <c r="S1119">
        <f t="shared" si="125"/>
        <v>55.159799999999997</v>
      </c>
      <c r="T1119">
        <f>IFERROR(VLOOKUP($A1119,TY_main!A:B,2,FALSE),T1118)</f>
        <v>87.4375</v>
      </c>
    </row>
    <row r="1120" spans="1:20" x14ac:dyDescent="0.25">
      <c r="A1120" s="2">
        <f>SPY_IVOL!A1120</f>
        <v>39983</v>
      </c>
      <c r="B1120">
        <f>SPY_IVOL!B1120</f>
        <v>38.722900000000003</v>
      </c>
      <c r="C1120">
        <f>SPY_IVOL!C1120</f>
        <v>37.127899999999997</v>
      </c>
      <c r="D1120">
        <f>SPY_IVOL!D1120</f>
        <v>29.066400000000002</v>
      </c>
      <c r="E1120">
        <f>SPY_IVOL!E1120</f>
        <v>23.188700000000001</v>
      </c>
      <c r="F1120">
        <f>SPY_IVOL!F1120</f>
        <v>21.482099999999999</v>
      </c>
      <c r="G1120">
        <f>SPY_IVOL!G1120</f>
        <v>24.338799999999999</v>
      </c>
      <c r="H1120">
        <f>SPY_IVOL!H1120</f>
        <v>24.554600000000001</v>
      </c>
      <c r="I1120">
        <f>VLOOKUP($A1120,SPY_main!$A:$C,2,FALSE)</f>
        <v>92.04</v>
      </c>
      <c r="J1120">
        <f>IFERROR(VLOOKUP($A1120,SPY_main!$A:$C,3,FALSE),J1119)</f>
        <v>2.2519999999999998</v>
      </c>
      <c r="K1120">
        <f>IFERROR(VLOOKUP($A1120,SPY_main!$E:$F,2,FALSE),K1119)</f>
        <v>0.61187999999999998</v>
      </c>
      <c r="L1120">
        <f>IFERROR(VLOOKUP($A1120,SPY_main!H:I,2,FALSE),L1119)</f>
        <v>27.99</v>
      </c>
      <c r="M1120">
        <f t="shared" si="119"/>
        <v>82.512699999999995</v>
      </c>
      <c r="N1120">
        <f t="shared" si="120"/>
        <v>81.692899999999995</v>
      </c>
      <c r="O1120">
        <f t="shared" si="121"/>
        <v>54.0563</v>
      </c>
      <c r="P1120">
        <f t="shared" si="122"/>
        <v>32.191099999999999</v>
      </c>
      <c r="Q1120">
        <f t="shared" si="123"/>
        <v>49.222099999999998</v>
      </c>
      <c r="R1120">
        <f t="shared" si="124"/>
        <v>55.159799999999997</v>
      </c>
      <c r="S1120">
        <f t="shared" si="125"/>
        <v>55.159799999999997</v>
      </c>
      <c r="T1120">
        <f>IFERROR(VLOOKUP($A1120,TY_main!A:B,2,FALSE),T1119)</f>
        <v>87.71875</v>
      </c>
    </row>
    <row r="1121" spans="1:20" x14ac:dyDescent="0.25">
      <c r="A1121" s="2">
        <f>SPY_IVOL!A1121</f>
        <v>39986</v>
      </c>
      <c r="B1121">
        <f>SPY_IVOL!B1121</f>
        <v>37.044899999999998</v>
      </c>
      <c r="C1121">
        <f>SPY_IVOL!C1121</f>
        <v>36.128999999999998</v>
      </c>
      <c r="D1121">
        <f>SPY_IVOL!D1121</f>
        <v>31.936</v>
      </c>
      <c r="E1121">
        <f>SPY_IVOL!E1121</f>
        <v>28.287800000000001</v>
      </c>
      <c r="F1121">
        <f>SPY_IVOL!F1121</f>
        <v>25.5718</v>
      </c>
      <c r="G1121">
        <f>SPY_IVOL!G1121</f>
        <v>23.974</v>
      </c>
      <c r="H1121">
        <f>SPY_IVOL!H1121</f>
        <v>23.867599999999999</v>
      </c>
      <c r="I1121">
        <f>VLOOKUP($A1121,SPY_main!$A:$C,2,FALSE)</f>
        <v>89.28</v>
      </c>
      <c r="J1121">
        <f>IFERROR(VLOOKUP($A1121,SPY_main!$A:$C,3,FALSE),J1120)</f>
        <v>2.3216000000000001</v>
      </c>
      <c r="K1121">
        <f>IFERROR(VLOOKUP($A1121,SPY_main!$E:$F,2,FALSE),K1120)</f>
        <v>0.61</v>
      </c>
      <c r="L1121">
        <f>IFERROR(VLOOKUP($A1121,SPY_main!H:I,2,FALSE),L1120)</f>
        <v>31.17</v>
      </c>
      <c r="M1121">
        <f t="shared" si="119"/>
        <v>42.533200000000001</v>
      </c>
      <c r="N1121">
        <f t="shared" si="120"/>
        <v>41.126600000000003</v>
      </c>
      <c r="O1121">
        <f t="shared" si="121"/>
        <v>34.189700000000002</v>
      </c>
      <c r="P1121">
        <f t="shared" si="122"/>
        <v>28.515499999999999</v>
      </c>
      <c r="Q1121">
        <f t="shared" si="123"/>
        <v>26.9236</v>
      </c>
      <c r="R1121">
        <f t="shared" si="124"/>
        <v>29.830500000000001</v>
      </c>
      <c r="S1121">
        <f t="shared" si="125"/>
        <v>30.082100000000001</v>
      </c>
      <c r="T1121">
        <f>IFERROR(VLOOKUP($A1121,TY_main!A:B,2,FALSE),T1120)</f>
        <v>88.296875</v>
      </c>
    </row>
    <row r="1122" spans="1:20" x14ac:dyDescent="0.25">
      <c r="A1122" s="2">
        <f>SPY_IVOL!A1122</f>
        <v>39987</v>
      </c>
      <c r="B1122">
        <f>SPY_IVOL!B1122</f>
        <v>36.062899999999999</v>
      </c>
      <c r="C1122">
        <f>SPY_IVOL!C1122</f>
        <v>35.370800000000003</v>
      </c>
      <c r="D1122">
        <f>SPY_IVOL!D1122</f>
        <v>31.340399999999999</v>
      </c>
      <c r="E1122">
        <f>SPY_IVOL!E1122</f>
        <v>27.6556</v>
      </c>
      <c r="F1122">
        <f>SPY_IVOL!F1122</f>
        <v>24.836300000000001</v>
      </c>
      <c r="G1122">
        <f>SPY_IVOL!G1122</f>
        <v>23.165299999999998</v>
      </c>
      <c r="H1122">
        <f>SPY_IVOL!H1122</f>
        <v>23.0289</v>
      </c>
      <c r="I1122">
        <f>VLOOKUP($A1122,SPY_main!$A:$C,2,FALSE)</f>
        <v>89.35</v>
      </c>
      <c r="J1122">
        <f>IFERROR(VLOOKUP($A1122,SPY_main!$A:$C,3,FALSE),J1121)</f>
        <v>2.3197999999999999</v>
      </c>
      <c r="K1122">
        <f>IFERROR(VLOOKUP($A1122,SPY_main!$E:$F,2,FALSE),K1121)</f>
        <v>0.60750000000000004</v>
      </c>
      <c r="L1122">
        <f>IFERROR(VLOOKUP($A1122,SPY_main!H:I,2,FALSE),L1121)</f>
        <v>30.58</v>
      </c>
      <c r="M1122">
        <f t="shared" si="119"/>
        <v>42.755000000000003</v>
      </c>
      <c r="N1122">
        <f t="shared" si="120"/>
        <v>41.261899999999997</v>
      </c>
      <c r="O1122">
        <f t="shared" si="121"/>
        <v>33.637099999999997</v>
      </c>
      <c r="P1122">
        <f t="shared" si="122"/>
        <v>28.104199999999999</v>
      </c>
      <c r="Q1122">
        <f t="shared" si="123"/>
        <v>26.0139</v>
      </c>
      <c r="R1122">
        <f t="shared" si="124"/>
        <v>30.079499999999999</v>
      </c>
      <c r="S1122">
        <f t="shared" si="125"/>
        <v>31.001999999999999</v>
      </c>
      <c r="T1122">
        <f>IFERROR(VLOOKUP($A1122,TY_main!A:B,2,FALSE),T1121)</f>
        <v>88.5625</v>
      </c>
    </row>
    <row r="1123" spans="1:20" x14ac:dyDescent="0.25">
      <c r="A1123" s="2">
        <f>SPY_IVOL!A1123</f>
        <v>39988</v>
      </c>
      <c r="B1123">
        <f>SPY_IVOL!B1123</f>
        <v>35.310699999999997</v>
      </c>
      <c r="C1123">
        <f>SPY_IVOL!C1123</f>
        <v>34.931100000000001</v>
      </c>
      <c r="D1123">
        <f>SPY_IVOL!D1123</f>
        <v>30.637799999999999</v>
      </c>
      <c r="E1123">
        <f>SPY_IVOL!E1123</f>
        <v>26.7499</v>
      </c>
      <c r="F1123">
        <f>SPY_IVOL!F1123</f>
        <v>24.128499999999999</v>
      </c>
      <c r="G1123">
        <f>SPY_IVOL!G1123</f>
        <v>23.219799999999999</v>
      </c>
      <c r="H1123">
        <f>SPY_IVOL!H1123</f>
        <v>23.261900000000001</v>
      </c>
      <c r="I1123">
        <f>VLOOKUP($A1123,SPY_main!$A:$C,2,FALSE)</f>
        <v>90.117999999999995</v>
      </c>
      <c r="J1123">
        <f>IFERROR(VLOOKUP($A1123,SPY_main!$A:$C,3,FALSE),J1122)</f>
        <v>2.3001</v>
      </c>
      <c r="K1123">
        <f>IFERROR(VLOOKUP($A1123,SPY_main!$E:$F,2,FALSE),K1122)</f>
        <v>0.60438000000000003</v>
      </c>
      <c r="L1123">
        <f>IFERROR(VLOOKUP($A1123,SPY_main!H:I,2,FALSE),L1122)</f>
        <v>29.05</v>
      </c>
      <c r="M1123">
        <f t="shared" si="119"/>
        <v>41.740499999999997</v>
      </c>
      <c r="N1123">
        <f t="shared" si="120"/>
        <v>40.967300000000002</v>
      </c>
      <c r="O1123">
        <f t="shared" si="121"/>
        <v>32.4084</v>
      </c>
      <c r="P1123">
        <f t="shared" si="122"/>
        <v>26.183199999999999</v>
      </c>
      <c r="Q1123">
        <f t="shared" si="123"/>
        <v>25.616199999999999</v>
      </c>
      <c r="R1123">
        <f t="shared" si="124"/>
        <v>31.5579</v>
      </c>
      <c r="S1123">
        <f t="shared" si="125"/>
        <v>32.217399999999998</v>
      </c>
      <c r="T1123">
        <f>IFERROR(VLOOKUP($A1123,TY_main!A:B,2,FALSE),T1122)</f>
        <v>88.328125</v>
      </c>
    </row>
    <row r="1124" spans="1:20" x14ac:dyDescent="0.25">
      <c r="A1124" s="2">
        <f>SPY_IVOL!A1124</f>
        <v>39989</v>
      </c>
      <c r="B1124">
        <f>SPY_IVOL!B1124</f>
        <v>33.043700000000001</v>
      </c>
      <c r="C1124">
        <f>SPY_IVOL!C1124</f>
        <v>32.351199999999999</v>
      </c>
      <c r="D1124">
        <f>SPY_IVOL!D1124</f>
        <v>28.154900000000001</v>
      </c>
      <c r="E1124">
        <f>SPY_IVOL!E1124</f>
        <v>24.383299999999998</v>
      </c>
      <c r="F1124">
        <f>SPY_IVOL!F1124</f>
        <v>21.869700000000002</v>
      </c>
      <c r="G1124">
        <f>SPY_IVOL!G1124</f>
        <v>21.089099999999998</v>
      </c>
      <c r="H1124">
        <f>SPY_IVOL!H1124</f>
        <v>21.086400000000001</v>
      </c>
      <c r="I1124">
        <f>VLOOKUP($A1124,SPY_main!$A:$C,2,FALSE)</f>
        <v>92.08</v>
      </c>
      <c r="J1124">
        <f>IFERROR(VLOOKUP($A1124,SPY_main!$A:$C,3,FALSE),J1123)</f>
        <v>2.2509999999999999</v>
      </c>
      <c r="K1124">
        <f>IFERROR(VLOOKUP($A1124,SPY_main!$E:$F,2,FALSE),K1123)</f>
        <v>0.60124999999999995</v>
      </c>
      <c r="L1124">
        <f>IFERROR(VLOOKUP($A1124,SPY_main!H:I,2,FALSE),L1123)</f>
        <v>26.36</v>
      </c>
      <c r="M1124">
        <f t="shared" si="119"/>
        <v>42.445399999999999</v>
      </c>
      <c r="N1124">
        <f t="shared" si="120"/>
        <v>40.0334</v>
      </c>
      <c r="O1124">
        <f t="shared" si="121"/>
        <v>29.163900000000002</v>
      </c>
      <c r="P1124">
        <f t="shared" si="122"/>
        <v>22.077400000000001</v>
      </c>
      <c r="Q1124">
        <f t="shared" si="123"/>
        <v>23.405200000000001</v>
      </c>
      <c r="R1124">
        <f t="shared" si="124"/>
        <v>29.362100000000002</v>
      </c>
      <c r="S1124">
        <f t="shared" si="125"/>
        <v>29.362100000000002</v>
      </c>
      <c r="T1124">
        <f>IFERROR(VLOOKUP($A1124,TY_main!A:B,2,FALSE),T1123)</f>
        <v>89.109375</v>
      </c>
    </row>
    <row r="1125" spans="1:20" x14ac:dyDescent="0.25">
      <c r="A1125" s="2">
        <f>SPY_IVOL!A1125</f>
        <v>39990</v>
      </c>
      <c r="B1125">
        <f>SPY_IVOL!B1125</f>
        <v>32.647599999999997</v>
      </c>
      <c r="C1125">
        <f>SPY_IVOL!C1125</f>
        <v>31.8444</v>
      </c>
      <c r="D1125">
        <f>SPY_IVOL!D1125</f>
        <v>27.2193</v>
      </c>
      <c r="E1125">
        <f>SPY_IVOL!E1125</f>
        <v>23.185500000000001</v>
      </c>
      <c r="F1125">
        <f>SPY_IVOL!F1125</f>
        <v>20.715</v>
      </c>
      <c r="G1125">
        <f>SPY_IVOL!G1125</f>
        <v>20.553799999999999</v>
      </c>
      <c r="H1125">
        <f>SPY_IVOL!H1125</f>
        <v>20.635000000000002</v>
      </c>
      <c r="I1125">
        <f>VLOOKUP($A1125,SPY_main!$A:$C,2,FALSE)</f>
        <v>91.84</v>
      </c>
      <c r="J1125">
        <f>IFERROR(VLOOKUP($A1125,SPY_main!$A:$C,3,FALSE),J1124)</f>
        <v>2.2568999999999999</v>
      </c>
      <c r="K1125">
        <f>IFERROR(VLOOKUP($A1125,SPY_main!$E:$F,2,FALSE),K1124)</f>
        <v>0.59750000000000003</v>
      </c>
      <c r="L1125">
        <f>IFERROR(VLOOKUP($A1125,SPY_main!H:I,2,FALSE),L1124)</f>
        <v>25.93</v>
      </c>
      <c r="M1125">
        <f t="shared" si="119"/>
        <v>43.293199999999999</v>
      </c>
      <c r="N1125">
        <f t="shared" si="120"/>
        <v>43.293199999999999</v>
      </c>
      <c r="O1125">
        <f t="shared" si="121"/>
        <v>28.595400000000001</v>
      </c>
      <c r="P1125">
        <f t="shared" si="122"/>
        <v>20.1814</v>
      </c>
      <c r="Q1125">
        <f t="shared" si="123"/>
        <v>20.249600000000001</v>
      </c>
      <c r="R1125">
        <f t="shared" si="124"/>
        <v>20.249600000000001</v>
      </c>
      <c r="S1125">
        <f t="shared" si="125"/>
        <v>20.249600000000001</v>
      </c>
      <c r="T1125">
        <f>IFERROR(VLOOKUP($A1125,TY_main!A:B,2,FALSE),T1124)</f>
        <v>89.265625</v>
      </c>
    </row>
    <row r="1126" spans="1:20" x14ac:dyDescent="0.25">
      <c r="A1126" s="2">
        <f>SPY_IVOL!A1126</f>
        <v>39993</v>
      </c>
      <c r="B1126">
        <f>SPY_IVOL!B1126</f>
        <v>33.005299999999998</v>
      </c>
      <c r="C1126">
        <f>SPY_IVOL!C1126</f>
        <v>32.335999999999999</v>
      </c>
      <c r="D1126">
        <f>SPY_IVOL!D1126</f>
        <v>27.274799999999999</v>
      </c>
      <c r="E1126">
        <f>SPY_IVOL!E1126</f>
        <v>22.8718</v>
      </c>
      <c r="F1126">
        <f>SPY_IVOL!F1126</f>
        <v>20.3536</v>
      </c>
      <c r="G1126">
        <f>SPY_IVOL!G1126</f>
        <v>20.484100000000002</v>
      </c>
      <c r="H1126">
        <f>SPY_IVOL!H1126</f>
        <v>20.603300000000001</v>
      </c>
      <c r="I1126">
        <f>VLOOKUP($A1126,SPY_main!$A:$C,2,FALSE)</f>
        <v>92.7</v>
      </c>
      <c r="J1126">
        <f>IFERROR(VLOOKUP($A1126,SPY_main!$A:$C,3,FALSE),J1125)</f>
        <v>2.2360000000000002</v>
      </c>
      <c r="K1126">
        <f>IFERROR(VLOOKUP($A1126,SPY_main!$E:$F,2,FALSE),K1125)</f>
        <v>0.59687999999999997</v>
      </c>
      <c r="L1126">
        <f>IFERROR(VLOOKUP($A1126,SPY_main!H:I,2,FALSE),L1125)</f>
        <v>25.35</v>
      </c>
      <c r="M1126">
        <f t="shared" si="119"/>
        <v>53.9099</v>
      </c>
      <c r="N1126">
        <f t="shared" si="120"/>
        <v>53.9099</v>
      </c>
      <c r="O1126">
        <f t="shared" si="121"/>
        <v>48.908700000000003</v>
      </c>
      <c r="P1126">
        <f t="shared" si="122"/>
        <v>27.466699999999999</v>
      </c>
      <c r="Q1126">
        <f t="shared" si="123"/>
        <v>29.841899999999999</v>
      </c>
      <c r="R1126">
        <f t="shared" si="124"/>
        <v>29.841899999999999</v>
      </c>
      <c r="S1126">
        <f t="shared" si="125"/>
        <v>29.841899999999999</v>
      </c>
      <c r="T1126">
        <f>IFERROR(VLOOKUP($A1126,TY_main!A:B,2,FALSE),T1125)</f>
        <v>89.3125</v>
      </c>
    </row>
    <row r="1127" spans="1:20" x14ac:dyDescent="0.25">
      <c r="A1127" s="2">
        <f>SPY_IVOL!A1127</f>
        <v>39994</v>
      </c>
      <c r="B1127">
        <f>SPY_IVOL!B1127</f>
        <v>33.940199999999997</v>
      </c>
      <c r="C1127">
        <f>SPY_IVOL!C1127</f>
        <v>33.053800000000003</v>
      </c>
      <c r="D1127">
        <f>SPY_IVOL!D1127</f>
        <v>27.996600000000001</v>
      </c>
      <c r="E1127">
        <f>SPY_IVOL!E1127</f>
        <v>23.644400000000001</v>
      </c>
      <c r="F1127">
        <f>SPY_IVOL!F1127</f>
        <v>21.181100000000001</v>
      </c>
      <c r="G1127">
        <f>SPY_IVOL!G1127</f>
        <v>21.614599999999999</v>
      </c>
      <c r="H1127">
        <f>SPY_IVOL!H1127</f>
        <v>21.7728</v>
      </c>
      <c r="I1127">
        <f>VLOOKUP($A1127,SPY_main!$A:$C,2,FALSE)</f>
        <v>91.95</v>
      </c>
      <c r="J1127">
        <f>IFERROR(VLOOKUP($A1127,SPY_main!$A:$C,3,FALSE),J1126)</f>
        <v>2.2542</v>
      </c>
      <c r="K1127">
        <f>IFERROR(VLOOKUP($A1127,SPY_main!$E:$F,2,FALSE),K1126)</f>
        <v>0.59499999999999997</v>
      </c>
      <c r="L1127">
        <f>IFERROR(VLOOKUP($A1127,SPY_main!H:I,2,FALSE),L1126)</f>
        <v>26.35</v>
      </c>
      <c r="M1127">
        <f t="shared" si="119"/>
        <v>53.9099</v>
      </c>
      <c r="N1127">
        <f t="shared" si="120"/>
        <v>53.9099</v>
      </c>
      <c r="O1127">
        <f t="shared" si="121"/>
        <v>48.908700000000003</v>
      </c>
      <c r="P1127">
        <f t="shared" si="122"/>
        <v>27.466699999999999</v>
      </c>
      <c r="Q1127">
        <f t="shared" si="123"/>
        <v>29.841899999999999</v>
      </c>
      <c r="R1127">
        <f t="shared" si="124"/>
        <v>29.841899999999999</v>
      </c>
      <c r="S1127">
        <f t="shared" si="125"/>
        <v>29.841899999999999</v>
      </c>
      <c r="T1127">
        <f>IFERROR(VLOOKUP($A1127,TY_main!A:B,2,FALSE),T1126)</f>
        <v>89.15625</v>
      </c>
    </row>
    <row r="1128" spans="1:20" x14ac:dyDescent="0.25">
      <c r="A1128" s="2">
        <f>SPY_IVOL!A1128</f>
        <v>39995</v>
      </c>
      <c r="B1128">
        <f>SPY_IVOL!B1128</f>
        <v>30.459499999999998</v>
      </c>
      <c r="C1128">
        <f>SPY_IVOL!C1128</f>
        <v>30.0017</v>
      </c>
      <c r="D1128">
        <f>SPY_IVOL!D1128</f>
        <v>26.956499999999998</v>
      </c>
      <c r="E1128">
        <f>SPY_IVOL!E1128</f>
        <v>24.026199999999999</v>
      </c>
      <c r="F1128">
        <f>SPY_IVOL!F1128</f>
        <v>21.494599999999998</v>
      </c>
      <c r="G1128">
        <f>SPY_IVOL!G1128</f>
        <v>19.543700000000001</v>
      </c>
      <c r="H1128">
        <f>SPY_IVOL!H1128</f>
        <v>19.3856</v>
      </c>
      <c r="I1128">
        <f>VLOOKUP($A1128,SPY_main!$A:$C,2,FALSE)</f>
        <v>92.33</v>
      </c>
      <c r="J1128">
        <f>IFERROR(VLOOKUP($A1128,SPY_main!$A:$C,3,FALSE),J1127)</f>
        <v>2.2448999999999999</v>
      </c>
      <c r="K1128">
        <f>IFERROR(VLOOKUP($A1128,SPY_main!$E:$F,2,FALSE),K1127)</f>
        <v>0.58750000000000002</v>
      </c>
      <c r="L1128">
        <f>IFERROR(VLOOKUP($A1128,SPY_main!H:I,2,FALSE),L1127)</f>
        <v>26.22</v>
      </c>
      <c r="M1128">
        <f t="shared" si="119"/>
        <v>34.033499999999997</v>
      </c>
      <c r="N1128">
        <f t="shared" si="120"/>
        <v>33.178100000000001</v>
      </c>
      <c r="O1128">
        <f t="shared" si="121"/>
        <v>27.6965</v>
      </c>
      <c r="P1128">
        <f t="shared" si="122"/>
        <v>23.0304</v>
      </c>
      <c r="Q1128">
        <f t="shared" si="123"/>
        <v>20.547599999999999</v>
      </c>
      <c r="R1128">
        <f t="shared" si="124"/>
        <v>20.9057</v>
      </c>
      <c r="S1128">
        <f t="shared" si="125"/>
        <v>21.040800000000001</v>
      </c>
      <c r="T1128">
        <f>IFERROR(VLOOKUP($A1128,TY_main!A:B,2,FALSE),T1127)</f>
        <v>89.15625</v>
      </c>
    </row>
    <row r="1129" spans="1:20" x14ac:dyDescent="0.25">
      <c r="A1129" s="2">
        <f>SPY_IVOL!A1129</f>
        <v>39996</v>
      </c>
      <c r="B1129">
        <f>SPY_IVOL!B1129</f>
        <v>31.533000000000001</v>
      </c>
      <c r="C1129">
        <f>SPY_IVOL!C1129</f>
        <v>31.25</v>
      </c>
      <c r="D1129">
        <f>SPY_IVOL!D1129</f>
        <v>28.5349</v>
      </c>
      <c r="E1129">
        <f>SPY_IVOL!E1129</f>
        <v>25.8657</v>
      </c>
      <c r="F1129">
        <f>SPY_IVOL!F1129</f>
        <v>23.487200000000001</v>
      </c>
      <c r="G1129">
        <f>SPY_IVOL!G1129</f>
        <v>21.414200000000001</v>
      </c>
      <c r="H1129">
        <f>SPY_IVOL!H1129</f>
        <v>21.0685</v>
      </c>
      <c r="I1129">
        <f>VLOOKUP($A1129,SPY_main!$A:$C,2,FALSE)</f>
        <v>89.81</v>
      </c>
      <c r="J1129">
        <f>IFERROR(VLOOKUP($A1129,SPY_main!$A:$C,3,FALSE),J1128)</f>
        <v>2.3079000000000001</v>
      </c>
      <c r="K1129">
        <f>IFERROR(VLOOKUP($A1129,SPY_main!$E:$F,2,FALSE),K1128)</f>
        <v>0.57750000000000001</v>
      </c>
      <c r="L1129">
        <f>IFERROR(VLOOKUP($A1129,SPY_main!H:I,2,FALSE),L1128)</f>
        <v>27.95</v>
      </c>
      <c r="M1129">
        <f t="shared" si="119"/>
        <v>34.903500000000001</v>
      </c>
      <c r="N1129">
        <f t="shared" si="120"/>
        <v>34.322299999999998</v>
      </c>
      <c r="O1129">
        <f t="shared" si="121"/>
        <v>29.216200000000001</v>
      </c>
      <c r="P1129">
        <f t="shared" si="122"/>
        <v>24.874199999999998</v>
      </c>
      <c r="Q1129">
        <f t="shared" si="123"/>
        <v>22.574000000000002</v>
      </c>
      <c r="R1129">
        <f t="shared" si="124"/>
        <v>23.577999999999999</v>
      </c>
      <c r="S1129">
        <f t="shared" si="125"/>
        <v>24.1114</v>
      </c>
      <c r="T1129">
        <f>IFERROR(VLOOKUP($A1129,TY_main!A:B,2,FALSE),T1128)</f>
        <v>89.609375</v>
      </c>
    </row>
    <row r="1130" spans="1:20" x14ac:dyDescent="0.25">
      <c r="A1130" s="2">
        <f>SPY_IVOL!A1130</f>
        <v>40000</v>
      </c>
      <c r="B1130">
        <f>SPY_IVOL!B1130</f>
        <v>33.494900000000001</v>
      </c>
      <c r="C1130">
        <f>SPY_IVOL!C1130</f>
        <v>33.039099999999998</v>
      </c>
      <c r="D1130">
        <f>SPY_IVOL!D1130</f>
        <v>30.018799999999999</v>
      </c>
      <c r="E1130">
        <f>SPY_IVOL!E1130</f>
        <v>27.0806</v>
      </c>
      <c r="F1130">
        <f>SPY_IVOL!F1130</f>
        <v>24.488099999999999</v>
      </c>
      <c r="G1130">
        <f>SPY_IVOL!G1130</f>
        <v>22.300699999999999</v>
      </c>
      <c r="H1130">
        <f>SPY_IVOL!H1130</f>
        <v>21.9879</v>
      </c>
      <c r="I1130">
        <f>VLOOKUP($A1130,SPY_main!$A:$C,2,FALSE)</f>
        <v>89.8</v>
      </c>
      <c r="J1130">
        <f>IFERROR(VLOOKUP($A1130,SPY_main!$A:$C,3,FALSE),J1129)</f>
        <v>2.3081999999999998</v>
      </c>
      <c r="K1130">
        <f>IFERROR(VLOOKUP($A1130,SPY_main!$E:$F,2,FALSE),K1129)</f>
        <v>0.54813000000000001</v>
      </c>
      <c r="L1130">
        <f>IFERROR(VLOOKUP($A1130,SPY_main!H:I,2,FALSE),L1129)</f>
        <v>29</v>
      </c>
      <c r="M1130">
        <f t="shared" si="119"/>
        <v>39.931199999999997</v>
      </c>
      <c r="N1130">
        <f t="shared" si="120"/>
        <v>38.978299999999997</v>
      </c>
      <c r="O1130">
        <f t="shared" si="121"/>
        <v>33.141800000000003</v>
      </c>
      <c r="P1130">
        <f t="shared" si="122"/>
        <v>28.319500000000001</v>
      </c>
      <c r="Q1130">
        <f t="shared" si="123"/>
        <v>25.767600000000002</v>
      </c>
      <c r="R1130">
        <f t="shared" si="124"/>
        <v>26.671700000000001</v>
      </c>
      <c r="S1130">
        <f t="shared" si="125"/>
        <v>27.116900000000001</v>
      </c>
      <c r="T1130">
        <f>IFERROR(VLOOKUP($A1130,TY_main!A:B,2,FALSE),T1129)</f>
        <v>89.609375</v>
      </c>
    </row>
    <row r="1131" spans="1:20" x14ac:dyDescent="0.25">
      <c r="A1131" s="2">
        <f>SPY_IVOL!A1131</f>
        <v>40001</v>
      </c>
      <c r="B1131">
        <f>SPY_IVOL!B1131</f>
        <v>34.240900000000003</v>
      </c>
      <c r="C1131">
        <f>SPY_IVOL!C1131</f>
        <v>33.5184</v>
      </c>
      <c r="D1131">
        <f>SPY_IVOL!D1131</f>
        <v>30.431999999999999</v>
      </c>
      <c r="E1131">
        <f>SPY_IVOL!E1131</f>
        <v>27.495200000000001</v>
      </c>
      <c r="F1131">
        <f>SPY_IVOL!F1131</f>
        <v>24.837299999999999</v>
      </c>
      <c r="G1131">
        <f>SPY_IVOL!G1131</f>
        <v>22.5749</v>
      </c>
      <c r="H1131">
        <f>SPY_IVOL!H1131</f>
        <v>22.355599999999999</v>
      </c>
      <c r="I1131">
        <f>VLOOKUP($A1131,SPY_main!$A:$C,2,FALSE)</f>
        <v>88.06</v>
      </c>
      <c r="J1131">
        <f>IFERROR(VLOOKUP($A1131,SPY_main!$A:$C,3,FALSE),J1130)</f>
        <v>2.3538000000000001</v>
      </c>
      <c r="K1131">
        <f>IFERROR(VLOOKUP($A1131,SPY_main!$E:$F,2,FALSE),K1130)</f>
        <v>0.53749999999999998</v>
      </c>
      <c r="L1131">
        <f>IFERROR(VLOOKUP($A1131,SPY_main!H:I,2,FALSE),L1130)</f>
        <v>30.85</v>
      </c>
      <c r="M1131">
        <f t="shared" si="119"/>
        <v>40.051400000000001</v>
      </c>
      <c r="N1131">
        <f t="shared" si="120"/>
        <v>38.621099999999998</v>
      </c>
      <c r="O1131">
        <f t="shared" si="121"/>
        <v>32.965299999999999</v>
      </c>
      <c r="P1131">
        <f t="shared" si="122"/>
        <v>28.456800000000001</v>
      </c>
      <c r="Q1131">
        <f t="shared" si="123"/>
        <v>26.183299999999999</v>
      </c>
      <c r="R1131">
        <f t="shared" si="124"/>
        <v>27.2454</v>
      </c>
      <c r="S1131">
        <f t="shared" si="125"/>
        <v>27.4924</v>
      </c>
      <c r="T1131">
        <f>IFERROR(VLOOKUP($A1131,TY_main!A:B,2,FALSE),T1130)</f>
        <v>89.9375</v>
      </c>
    </row>
    <row r="1132" spans="1:20" x14ac:dyDescent="0.25">
      <c r="A1132" s="2">
        <f>SPY_IVOL!A1132</f>
        <v>40002</v>
      </c>
      <c r="B1132">
        <f>SPY_IVOL!B1132</f>
        <v>35.956899999999997</v>
      </c>
      <c r="C1132">
        <f>SPY_IVOL!C1132</f>
        <v>35.494300000000003</v>
      </c>
      <c r="D1132">
        <f>SPY_IVOL!D1132</f>
        <v>32.618600000000001</v>
      </c>
      <c r="E1132">
        <f>SPY_IVOL!E1132</f>
        <v>29.826799999999999</v>
      </c>
      <c r="F1132">
        <f>SPY_IVOL!F1132</f>
        <v>27.3142</v>
      </c>
      <c r="G1132">
        <f>SPY_IVOL!G1132</f>
        <v>25.1022</v>
      </c>
      <c r="H1132">
        <f>SPY_IVOL!H1132</f>
        <v>24.5946</v>
      </c>
      <c r="I1132">
        <f>VLOOKUP($A1132,SPY_main!$A:$C,2,FALSE)</f>
        <v>88</v>
      </c>
      <c r="J1132">
        <f>IFERROR(VLOOKUP($A1132,SPY_main!$A:$C,3,FALSE),J1131)</f>
        <v>2.3553999999999999</v>
      </c>
      <c r="K1132">
        <f>IFERROR(VLOOKUP($A1132,SPY_main!$E:$F,2,FALSE),K1131)</f>
        <v>0.52500000000000002</v>
      </c>
      <c r="L1132">
        <f>IFERROR(VLOOKUP($A1132,SPY_main!H:I,2,FALSE),L1131)</f>
        <v>31.3</v>
      </c>
      <c r="M1132">
        <f t="shared" si="119"/>
        <v>43.608899999999998</v>
      </c>
      <c r="N1132">
        <f t="shared" si="120"/>
        <v>42.517800000000001</v>
      </c>
      <c r="O1132">
        <f t="shared" si="121"/>
        <v>36.564</v>
      </c>
      <c r="P1132">
        <f t="shared" si="122"/>
        <v>32.158799999999999</v>
      </c>
      <c r="Q1132">
        <f t="shared" si="123"/>
        <v>29.948</v>
      </c>
      <c r="R1132">
        <f t="shared" si="124"/>
        <v>30.562100000000001</v>
      </c>
      <c r="S1132">
        <f t="shared" si="125"/>
        <v>31.1721</v>
      </c>
      <c r="T1132">
        <f>IFERROR(VLOOKUP($A1132,TY_main!A:B,2,FALSE),T1131)</f>
        <v>90.96875</v>
      </c>
    </row>
    <row r="1133" spans="1:20" x14ac:dyDescent="0.25">
      <c r="A1133" s="2">
        <f>SPY_IVOL!A1133</f>
        <v>40003</v>
      </c>
      <c r="B1133">
        <f>SPY_IVOL!B1133</f>
        <v>33.863900000000001</v>
      </c>
      <c r="C1133">
        <f>SPY_IVOL!C1133</f>
        <v>33.144599999999997</v>
      </c>
      <c r="D1133">
        <f>SPY_IVOL!D1133</f>
        <v>29.9895</v>
      </c>
      <c r="E1133">
        <f>SPY_IVOL!E1133</f>
        <v>27.077200000000001</v>
      </c>
      <c r="F1133">
        <f>SPY_IVOL!F1133</f>
        <v>24.536799999999999</v>
      </c>
      <c r="G1133">
        <f>SPY_IVOL!G1133</f>
        <v>22.379000000000001</v>
      </c>
      <c r="H1133">
        <f>SPY_IVOL!H1133</f>
        <v>22.1873</v>
      </c>
      <c r="I1133">
        <f>VLOOKUP($A1133,SPY_main!$A:$C,2,FALSE)</f>
        <v>88.17</v>
      </c>
      <c r="J1133">
        <f>IFERROR(VLOOKUP($A1133,SPY_main!$A:$C,3,FALSE),J1132)</f>
        <v>2.3509000000000002</v>
      </c>
      <c r="K1133">
        <f>IFERROR(VLOOKUP($A1133,SPY_main!$E:$F,2,FALSE),K1132)</f>
        <v>0.51</v>
      </c>
      <c r="L1133">
        <f>IFERROR(VLOOKUP($A1133,SPY_main!H:I,2,FALSE),L1132)</f>
        <v>29.78</v>
      </c>
      <c r="M1133">
        <f t="shared" si="119"/>
        <v>41.412599999999998</v>
      </c>
      <c r="N1133">
        <f t="shared" si="120"/>
        <v>39.4253</v>
      </c>
      <c r="O1133">
        <f t="shared" si="121"/>
        <v>32.327800000000003</v>
      </c>
      <c r="P1133">
        <f t="shared" si="122"/>
        <v>27.6355</v>
      </c>
      <c r="Q1133">
        <f t="shared" si="123"/>
        <v>25.9998</v>
      </c>
      <c r="R1133">
        <f t="shared" si="124"/>
        <v>28.883800000000001</v>
      </c>
      <c r="S1133">
        <f t="shared" si="125"/>
        <v>29.326699999999999</v>
      </c>
      <c r="T1133">
        <f>IFERROR(VLOOKUP($A1133,TY_main!A:B,2,FALSE),T1132)</f>
        <v>90.390625</v>
      </c>
    </row>
    <row r="1134" spans="1:20" x14ac:dyDescent="0.25">
      <c r="A1134" s="2">
        <f>SPY_IVOL!A1134</f>
        <v>40004</v>
      </c>
      <c r="B1134">
        <f>SPY_IVOL!B1134</f>
        <v>34.013599999999997</v>
      </c>
      <c r="C1134">
        <f>SPY_IVOL!C1134</f>
        <v>33.254600000000003</v>
      </c>
      <c r="D1134">
        <f>SPY_IVOL!D1134</f>
        <v>30.252400000000002</v>
      </c>
      <c r="E1134">
        <f>SPY_IVOL!E1134</f>
        <v>27.4587</v>
      </c>
      <c r="F1134">
        <f>SPY_IVOL!F1134</f>
        <v>24.9437</v>
      </c>
      <c r="G1134">
        <f>SPY_IVOL!G1134</f>
        <v>22.704499999999999</v>
      </c>
      <c r="H1134">
        <f>SPY_IVOL!H1134</f>
        <v>22.492000000000001</v>
      </c>
      <c r="I1134">
        <f>VLOOKUP($A1134,SPY_main!$A:$C,2,FALSE)</f>
        <v>87.96</v>
      </c>
      <c r="J1134">
        <f>IFERROR(VLOOKUP($A1134,SPY_main!$A:$C,3,FALSE),J1133)</f>
        <v>2.3565</v>
      </c>
      <c r="K1134">
        <f>IFERROR(VLOOKUP($A1134,SPY_main!$E:$F,2,FALSE),K1133)</f>
        <v>0.505</v>
      </c>
      <c r="L1134">
        <f>IFERROR(VLOOKUP($A1134,SPY_main!H:I,2,FALSE),L1133)</f>
        <v>29.02</v>
      </c>
      <c r="M1134">
        <f t="shared" si="119"/>
        <v>43.0351</v>
      </c>
      <c r="N1134">
        <f t="shared" si="120"/>
        <v>40.456800000000001</v>
      </c>
      <c r="O1134">
        <f t="shared" si="121"/>
        <v>32.042900000000003</v>
      </c>
      <c r="P1134">
        <f t="shared" si="122"/>
        <v>27.084700000000002</v>
      </c>
      <c r="Q1134">
        <f t="shared" si="123"/>
        <v>26.093900000000001</v>
      </c>
      <c r="R1134">
        <f t="shared" si="124"/>
        <v>30.788599999999999</v>
      </c>
      <c r="S1134">
        <f t="shared" si="125"/>
        <v>31.468499999999999</v>
      </c>
      <c r="T1134">
        <f>IFERROR(VLOOKUP($A1134,TY_main!A:B,2,FALSE),T1133)</f>
        <v>91.03125</v>
      </c>
    </row>
    <row r="1135" spans="1:20" x14ac:dyDescent="0.25">
      <c r="A1135" s="2">
        <f>SPY_IVOL!A1135</f>
        <v>40007</v>
      </c>
      <c r="B1135">
        <f>SPY_IVOL!B1135</f>
        <v>32.5379</v>
      </c>
      <c r="C1135">
        <f>SPY_IVOL!C1135</f>
        <v>31.917000000000002</v>
      </c>
      <c r="D1135">
        <f>SPY_IVOL!D1135</f>
        <v>28.718299999999999</v>
      </c>
      <c r="E1135">
        <f>SPY_IVOL!E1135</f>
        <v>25.701699999999999</v>
      </c>
      <c r="F1135">
        <f>SPY_IVOL!F1135</f>
        <v>23.130600000000001</v>
      </c>
      <c r="G1135">
        <f>SPY_IVOL!G1135</f>
        <v>21.1267</v>
      </c>
      <c r="H1135">
        <f>SPY_IVOL!H1135</f>
        <v>20.952100000000002</v>
      </c>
      <c r="I1135">
        <f>VLOOKUP($A1135,SPY_main!$A:$C,2,FALSE)</f>
        <v>90.102000000000004</v>
      </c>
      <c r="J1135">
        <f>IFERROR(VLOOKUP($A1135,SPY_main!$A:$C,3,FALSE),J1134)</f>
        <v>2.3005</v>
      </c>
      <c r="K1135">
        <f>IFERROR(VLOOKUP($A1135,SPY_main!$E:$F,2,FALSE),K1134)</f>
        <v>0.50938000000000005</v>
      </c>
      <c r="L1135">
        <f>IFERROR(VLOOKUP($A1135,SPY_main!H:I,2,FALSE),L1134)</f>
        <v>26.31</v>
      </c>
      <c r="M1135">
        <f t="shared" si="119"/>
        <v>49.6815</v>
      </c>
      <c r="N1135">
        <f t="shared" si="120"/>
        <v>46.8767</v>
      </c>
      <c r="O1135">
        <f t="shared" si="121"/>
        <v>36.234999999999999</v>
      </c>
      <c r="P1135">
        <f t="shared" si="122"/>
        <v>29.860299999999999</v>
      </c>
      <c r="Q1135">
        <f t="shared" si="123"/>
        <v>29.592700000000001</v>
      </c>
      <c r="R1135">
        <f t="shared" si="124"/>
        <v>33.402299999999997</v>
      </c>
      <c r="S1135">
        <f t="shared" si="125"/>
        <v>33.402299999999997</v>
      </c>
      <c r="T1135">
        <f>IFERROR(VLOOKUP($A1135,TY_main!A:B,2,FALSE),T1134)</f>
        <v>90.75</v>
      </c>
    </row>
    <row r="1136" spans="1:20" x14ac:dyDescent="0.25">
      <c r="A1136" s="2">
        <f>SPY_IVOL!A1136</f>
        <v>40008</v>
      </c>
      <c r="B1136">
        <f>SPY_IVOL!B1136</f>
        <v>31.519200000000001</v>
      </c>
      <c r="C1136">
        <f>SPY_IVOL!C1136</f>
        <v>31.010300000000001</v>
      </c>
      <c r="D1136">
        <f>SPY_IVOL!D1136</f>
        <v>27.914000000000001</v>
      </c>
      <c r="E1136">
        <f>SPY_IVOL!E1136</f>
        <v>24.924600000000002</v>
      </c>
      <c r="F1136">
        <f>SPY_IVOL!F1136</f>
        <v>22.444700000000001</v>
      </c>
      <c r="G1136">
        <f>SPY_IVOL!G1136</f>
        <v>20.742799999999999</v>
      </c>
      <c r="H1136">
        <f>SPY_IVOL!H1136</f>
        <v>20.597799999999999</v>
      </c>
      <c r="I1136">
        <f>VLOOKUP($A1136,SPY_main!$A:$C,2,FALSE)</f>
        <v>90.61</v>
      </c>
      <c r="J1136">
        <f>IFERROR(VLOOKUP($A1136,SPY_main!$A:$C,3,FALSE),J1135)</f>
        <v>2.2875999999999999</v>
      </c>
      <c r="K1136">
        <f>IFERROR(VLOOKUP($A1136,SPY_main!$E:$F,2,FALSE),K1135)</f>
        <v>0.51312999999999998</v>
      </c>
      <c r="L1136">
        <f>IFERROR(VLOOKUP($A1136,SPY_main!H:I,2,FALSE),L1135)</f>
        <v>25.02</v>
      </c>
      <c r="M1136">
        <f t="shared" si="119"/>
        <v>56.432600000000001</v>
      </c>
      <c r="N1136">
        <f t="shared" si="120"/>
        <v>53.429900000000004</v>
      </c>
      <c r="O1136">
        <f t="shared" si="121"/>
        <v>38.272300000000001</v>
      </c>
      <c r="P1136">
        <f t="shared" si="122"/>
        <v>29.058299999999999</v>
      </c>
      <c r="Q1136">
        <f t="shared" si="123"/>
        <v>29.0593</v>
      </c>
      <c r="R1136">
        <f t="shared" si="124"/>
        <v>29.850899999999999</v>
      </c>
      <c r="S1136">
        <f t="shared" si="125"/>
        <v>29.850899999999999</v>
      </c>
      <c r="T1136">
        <f>IFERROR(VLOOKUP($A1136,TY_main!A:B,2,FALSE),T1135)</f>
        <v>90.328125</v>
      </c>
    </row>
    <row r="1137" spans="1:20" x14ac:dyDescent="0.25">
      <c r="A1137" s="2">
        <f>SPY_IVOL!A1137</f>
        <v>40009</v>
      </c>
      <c r="B1137">
        <f>SPY_IVOL!B1137</f>
        <v>30.4375</v>
      </c>
      <c r="C1137">
        <f>SPY_IVOL!C1137</f>
        <v>30.257999999999999</v>
      </c>
      <c r="D1137">
        <f>SPY_IVOL!D1137</f>
        <v>27.212499999999999</v>
      </c>
      <c r="E1137">
        <f>SPY_IVOL!E1137</f>
        <v>24.3337</v>
      </c>
      <c r="F1137">
        <f>SPY_IVOL!F1137</f>
        <v>22.161999999999999</v>
      </c>
      <c r="G1137">
        <f>SPY_IVOL!G1137</f>
        <v>20.860800000000001</v>
      </c>
      <c r="H1137">
        <f>SPY_IVOL!H1137</f>
        <v>20.766100000000002</v>
      </c>
      <c r="I1137">
        <f>VLOOKUP($A1137,SPY_main!$A:$C,2,FALSE)</f>
        <v>93.26</v>
      </c>
      <c r="J1137">
        <f>IFERROR(VLOOKUP($A1137,SPY_main!$A:$C,3,FALSE),J1136)</f>
        <v>2.2225999999999999</v>
      </c>
      <c r="K1137">
        <f>IFERROR(VLOOKUP($A1137,SPY_main!$E:$F,2,FALSE),K1136)</f>
        <v>0.51375000000000004</v>
      </c>
      <c r="L1137">
        <f>IFERROR(VLOOKUP($A1137,SPY_main!H:I,2,FALSE),L1136)</f>
        <v>25.89</v>
      </c>
      <c r="M1137">
        <f t="shared" si="119"/>
        <v>60.814799999999998</v>
      </c>
      <c r="N1137">
        <f t="shared" si="120"/>
        <v>59.978400000000001</v>
      </c>
      <c r="O1137">
        <f t="shared" si="121"/>
        <v>39.681600000000003</v>
      </c>
      <c r="P1137">
        <f t="shared" si="122"/>
        <v>28.063700000000001</v>
      </c>
      <c r="Q1137">
        <f t="shared" si="123"/>
        <v>34.323799999999999</v>
      </c>
      <c r="R1137">
        <f t="shared" si="124"/>
        <v>42.3371</v>
      </c>
      <c r="S1137">
        <f t="shared" si="125"/>
        <v>42.3371</v>
      </c>
      <c r="T1137">
        <f>IFERROR(VLOOKUP($A1137,TY_main!A:B,2,FALSE),T1136)</f>
        <v>89.5</v>
      </c>
    </row>
    <row r="1138" spans="1:20" x14ac:dyDescent="0.25">
      <c r="A1138" s="2">
        <f>SPY_IVOL!A1138</f>
        <v>40010</v>
      </c>
      <c r="B1138">
        <f>SPY_IVOL!B1138</f>
        <v>30.054200000000002</v>
      </c>
      <c r="C1138">
        <f>SPY_IVOL!C1138</f>
        <v>29.478400000000001</v>
      </c>
      <c r="D1138">
        <f>SPY_IVOL!D1138</f>
        <v>26.179200000000002</v>
      </c>
      <c r="E1138">
        <f>SPY_IVOL!E1138</f>
        <v>23.214400000000001</v>
      </c>
      <c r="F1138">
        <f>SPY_IVOL!F1138</f>
        <v>21.018799999999999</v>
      </c>
      <c r="G1138">
        <f>SPY_IVOL!G1138</f>
        <v>19.882899999999999</v>
      </c>
      <c r="H1138">
        <f>SPY_IVOL!H1138</f>
        <v>19.830300000000001</v>
      </c>
      <c r="I1138">
        <f>VLOOKUP($A1138,SPY_main!$A:$C,2,FALSE)</f>
        <v>94.15</v>
      </c>
      <c r="J1138">
        <f>IFERROR(VLOOKUP($A1138,SPY_main!$A:$C,3,FALSE),J1137)</f>
        <v>2.2016</v>
      </c>
      <c r="K1138">
        <f>IFERROR(VLOOKUP($A1138,SPY_main!$E:$F,2,FALSE),K1137)</f>
        <v>0.51</v>
      </c>
      <c r="L1138">
        <f>IFERROR(VLOOKUP($A1138,SPY_main!H:I,2,FALSE),L1137)</f>
        <v>25.42</v>
      </c>
      <c r="M1138">
        <f t="shared" si="119"/>
        <v>81.307500000000005</v>
      </c>
      <c r="N1138">
        <f t="shared" si="120"/>
        <v>81.244200000000006</v>
      </c>
      <c r="O1138">
        <f t="shared" si="121"/>
        <v>49.6432</v>
      </c>
      <c r="P1138">
        <f t="shared" si="122"/>
        <v>28.6889</v>
      </c>
      <c r="Q1138">
        <f t="shared" si="123"/>
        <v>41.438800000000001</v>
      </c>
      <c r="R1138">
        <f t="shared" si="124"/>
        <v>45.925899999999999</v>
      </c>
      <c r="S1138">
        <f t="shared" si="125"/>
        <v>45.925899999999999</v>
      </c>
      <c r="T1138">
        <f>IFERROR(VLOOKUP($A1138,TY_main!A:B,2,FALSE),T1137)</f>
        <v>89.734375</v>
      </c>
    </row>
    <row r="1139" spans="1:20" x14ac:dyDescent="0.25">
      <c r="A1139" s="2">
        <f>SPY_IVOL!A1139</f>
        <v>40011</v>
      </c>
      <c r="B1139">
        <f>SPY_IVOL!B1139</f>
        <v>29.157800000000002</v>
      </c>
      <c r="C1139">
        <f>SPY_IVOL!C1139</f>
        <v>29.0533</v>
      </c>
      <c r="D1139">
        <f>SPY_IVOL!D1139</f>
        <v>25.988199999999999</v>
      </c>
      <c r="E1139">
        <f>SPY_IVOL!E1139</f>
        <v>23.0169</v>
      </c>
      <c r="F1139">
        <f>SPY_IVOL!F1139</f>
        <v>20.841999999999999</v>
      </c>
      <c r="G1139">
        <f>SPY_IVOL!G1139</f>
        <v>19.694099999999999</v>
      </c>
      <c r="H1139">
        <f>SPY_IVOL!H1139</f>
        <v>19.620100000000001</v>
      </c>
      <c r="I1139">
        <f>VLOOKUP($A1139,SPY_main!$A:$C,2,FALSE)</f>
        <v>94.13</v>
      </c>
      <c r="J1139">
        <f>IFERROR(VLOOKUP($A1139,SPY_main!$A:$C,3,FALSE),J1138)</f>
        <v>2.202</v>
      </c>
      <c r="K1139">
        <f>IFERROR(VLOOKUP($A1139,SPY_main!$E:$F,2,FALSE),K1138)</f>
        <v>0.50375000000000003</v>
      </c>
      <c r="L1139">
        <f>IFERROR(VLOOKUP($A1139,SPY_main!H:I,2,FALSE),L1138)</f>
        <v>24.34</v>
      </c>
      <c r="M1139">
        <f t="shared" si="119"/>
        <v>81.307500000000005</v>
      </c>
      <c r="N1139">
        <f t="shared" si="120"/>
        <v>81.244200000000006</v>
      </c>
      <c r="O1139">
        <f t="shared" si="121"/>
        <v>49.6432</v>
      </c>
      <c r="P1139">
        <f t="shared" si="122"/>
        <v>28.6889</v>
      </c>
      <c r="Q1139">
        <f t="shared" si="123"/>
        <v>41.438800000000001</v>
      </c>
      <c r="R1139">
        <f t="shared" si="124"/>
        <v>45.925899999999999</v>
      </c>
      <c r="S1139">
        <f t="shared" si="125"/>
        <v>45.925899999999999</v>
      </c>
      <c r="T1139">
        <f>IFERROR(VLOOKUP($A1139,TY_main!A:B,2,FALSE),T1138)</f>
        <v>89.25</v>
      </c>
    </row>
    <row r="1140" spans="1:20" x14ac:dyDescent="0.25">
      <c r="A1140" s="2">
        <f>SPY_IVOL!A1140</f>
        <v>40014</v>
      </c>
      <c r="B1140">
        <f>SPY_IVOL!B1140</f>
        <v>29.4727</v>
      </c>
      <c r="C1140">
        <f>SPY_IVOL!C1140</f>
        <v>29.2485</v>
      </c>
      <c r="D1140">
        <f>SPY_IVOL!D1140</f>
        <v>26.367899999999999</v>
      </c>
      <c r="E1140">
        <f>SPY_IVOL!E1140</f>
        <v>23.810400000000001</v>
      </c>
      <c r="F1140">
        <f>SPY_IVOL!F1140</f>
        <v>21.706900000000001</v>
      </c>
      <c r="G1140">
        <f>SPY_IVOL!G1140</f>
        <v>20.254100000000001</v>
      </c>
      <c r="H1140">
        <f>SPY_IVOL!H1140</f>
        <v>20.254100000000001</v>
      </c>
      <c r="I1140">
        <f>VLOOKUP($A1140,SPY_main!$A:$C,2,FALSE)</f>
        <v>95.131</v>
      </c>
      <c r="J1140">
        <f>IFERROR(VLOOKUP($A1140,SPY_main!$A:$C,3,FALSE),J1139)</f>
        <v>2.1787999999999998</v>
      </c>
      <c r="K1140">
        <f>IFERROR(VLOOKUP($A1140,SPY_main!$E:$F,2,FALSE),K1139)</f>
        <v>0.505</v>
      </c>
      <c r="L1140">
        <f>IFERROR(VLOOKUP($A1140,SPY_main!H:I,2,FALSE),L1139)</f>
        <v>24.4</v>
      </c>
      <c r="M1140">
        <f t="shared" si="119"/>
        <v>29.488700000000001</v>
      </c>
      <c r="N1140">
        <f t="shared" si="120"/>
        <v>29.0246</v>
      </c>
      <c r="O1140">
        <f t="shared" si="121"/>
        <v>25.6982</v>
      </c>
      <c r="P1140">
        <f t="shared" si="122"/>
        <v>22.8093</v>
      </c>
      <c r="Q1140">
        <f t="shared" si="123"/>
        <v>20.872699999999998</v>
      </c>
      <c r="R1140">
        <f t="shared" si="124"/>
        <v>20.129300000000001</v>
      </c>
      <c r="S1140">
        <f t="shared" si="125"/>
        <v>20.1097</v>
      </c>
      <c r="T1140">
        <f>IFERROR(VLOOKUP($A1140,TY_main!A:B,2,FALSE),T1139)</f>
        <v>89.71875</v>
      </c>
    </row>
    <row r="1141" spans="1:20" x14ac:dyDescent="0.25">
      <c r="A1141" s="2">
        <f>SPY_IVOL!A1141</f>
        <v>40015</v>
      </c>
      <c r="B1141">
        <f>SPY_IVOL!B1141</f>
        <v>29.1996</v>
      </c>
      <c r="C1141">
        <f>SPY_IVOL!C1141</f>
        <v>28.919799999999999</v>
      </c>
      <c r="D1141">
        <f>SPY_IVOL!D1141</f>
        <v>26.252600000000001</v>
      </c>
      <c r="E1141">
        <f>SPY_IVOL!E1141</f>
        <v>23.913900000000002</v>
      </c>
      <c r="F1141">
        <f>SPY_IVOL!F1141</f>
        <v>21.966699999999999</v>
      </c>
      <c r="G1141">
        <f>SPY_IVOL!G1141</f>
        <v>20.595099999999999</v>
      </c>
      <c r="H1141">
        <f>SPY_IVOL!H1141</f>
        <v>20.595099999999999</v>
      </c>
      <c r="I1141">
        <f>VLOOKUP($A1141,SPY_main!$A:$C,2,FALSE)</f>
        <v>95.57</v>
      </c>
      <c r="J1141">
        <f>IFERROR(VLOOKUP($A1141,SPY_main!$A:$C,3,FALSE),J1140)</f>
        <v>2.1688000000000001</v>
      </c>
      <c r="K1141">
        <f>IFERROR(VLOOKUP($A1141,SPY_main!$E:$F,2,FALSE),K1140)</f>
        <v>0.50312999999999997</v>
      </c>
      <c r="L1141">
        <f>IFERROR(VLOOKUP($A1141,SPY_main!H:I,2,FALSE),L1140)</f>
        <v>23.87</v>
      </c>
      <c r="M1141">
        <f t="shared" si="119"/>
        <v>28.9954</v>
      </c>
      <c r="N1141">
        <f t="shared" si="120"/>
        <v>28.482500000000002</v>
      </c>
      <c r="O1141">
        <f t="shared" si="121"/>
        <v>25.367699999999999</v>
      </c>
      <c r="P1141">
        <f t="shared" si="122"/>
        <v>22.788499999999999</v>
      </c>
      <c r="Q1141">
        <f t="shared" si="123"/>
        <v>21.1037</v>
      </c>
      <c r="R1141">
        <f t="shared" si="124"/>
        <v>20.429500000000001</v>
      </c>
      <c r="S1141">
        <f t="shared" si="125"/>
        <v>20.408799999999999</v>
      </c>
      <c r="T1141">
        <f>IFERROR(VLOOKUP($A1141,TY_main!A:B,2,FALSE),T1140)</f>
        <v>90.328125</v>
      </c>
    </row>
    <row r="1142" spans="1:20" x14ac:dyDescent="0.25">
      <c r="A1142" s="2">
        <f>SPY_IVOL!A1142</f>
        <v>40016</v>
      </c>
      <c r="B1142">
        <f>SPY_IVOL!B1142</f>
        <v>28.345099999999999</v>
      </c>
      <c r="C1142">
        <f>SPY_IVOL!C1142</f>
        <v>28.2822</v>
      </c>
      <c r="D1142">
        <f>SPY_IVOL!D1142</f>
        <v>25.607600000000001</v>
      </c>
      <c r="E1142">
        <f>SPY_IVOL!E1142</f>
        <v>23.230599999999999</v>
      </c>
      <c r="F1142">
        <f>SPY_IVOL!F1142</f>
        <v>21.244700000000002</v>
      </c>
      <c r="G1142">
        <f>SPY_IVOL!G1142</f>
        <v>19.797799999999999</v>
      </c>
      <c r="H1142">
        <f>SPY_IVOL!H1142</f>
        <v>19.797799999999999</v>
      </c>
      <c r="I1142">
        <f>VLOOKUP($A1142,SPY_main!$A:$C,2,FALSE)</f>
        <v>95.55</v>
      </c>
      <c r="J1142">
        <f>IFERROR(VLOOKUP($A1142,SPY_main!$A:$C,3,FALSE),J1141)</f>
        <v>2.1692999999999998</v>
      </c>
      <c r="K1142">
        <f>IFERROR(VLOOKUP($A1142,SPY_main!$E:$F,2,FALSE),K1141)</f>
        <v>0.50187999999999999</v>
      </c>
      <c r="L1142">
        <f>IFERROR(VLOOKUP($A1142,SPY_main!H:I,2,FALSE),L1141)</f>
        <v>23.47</v>
      </c>
      <c r="M1142">
        <f t="shared" si="119"/>
        <v>27.842500000000001</v>
      </c>
      <c r="N1142">
        <f t="shared" si="120"/>
        <v>27.541899999999998</v>
      </c>
      <c r="O1142">
        <f t="shared" si="121"/>
        <v>24.542899999999999</v>
      </c>
      <c r="P1142">
        <f t="shared" si="122"/>
        <v>21.965599999999998</v>
      </c>
      <c r="Q1142">
        <f t="shared" si="123"/>
        <v>20.511700000000001</v>
      </c>
      <c r="R1142">
        <f t="shared" si="124"/>
        <v>20.4025</v>
      </c>
      <c r="S1142">
        <f t="shared" si="125"/>
        <v>20.436299999999999</v>
      </c>
      <c r="T1142">
        <f>IFERROR(VLOOKUP($A1142,TY_main!A:B,2,FALSE),T1141)</f>
        <v>89.90625</v>
      </c>
    </row>
    <row r="1143" spans="1:20" x14ac:dyDescent="0.25">
      <c r="A1143" s="2">
        <f>SPY_IVOL!A1143</f>
        <v>40017</v>
      </c>
      <c r="B1143">
        <f>SPY_IVOL!B1143</f>
        <v>27.858899999999998</v>
      </c>
      <c r="C1143">
        <f>SPY_IVOL!C1143</f>
        <v>27.806899999999999</v>
      </c>
      <c r="D1143">
        <f>SPY_IVOL!D1143</f>
        <v>25.093399999999999</v>
      </c>
      <c r="E1143">
        <f>SPY_IVOL!E1143</f>
        <v>22.802800000000001</v>
      </c>
      <c r="F1143">
        <f>SPY_IVOL!F1143</f>
        <v>21.054300000000001</v>
      </c>
      <c r="G1143">
        <f>SPY_IVOL!G1143</f>
        <v>20.048500000000001</v>
      </c>
      <c r="H1143">
        <f>SPY_IVOL!H1143</f>
        <v>20.048500000000001</v>
      </c>
      <c r="I1143">
        <f>VLOOKUP($A1143,SPY_main!$A:$C,2,FALSE)</f>
        <v>97.661000000000001</v>
      </c>
      <c r="J1143">
        <f>IFERROR(VLOOKUP($A1143,SPY_main!$A:$C,3,FALSE),J1142)</f>
        <v>2.1223999999999998</v>
      </c>
      <c r="K1143">
        <f>IFERROR(VLOOKUP($A1143,SPY_main!$E:$F,2,FALSE),K1142)</f>
        <v>0.50375000000000003</v>
      </c>
      <c r="L1143">
        <f>IFERROR(VLOOKUP($A1143,SPY_main!H:I,2,FALSE),L1142)</f>
        <v>23.43</v>
      </c>
      <c r="M1143">
        <f t="shared" si="119"/>
        <v>27.773299999999999</v>
      </c>
      <c r="N1143">
        <f t="shared" si="120"/>
        <v>27.482199999999999</v>
      </c>
      <c r="O1143">
        <f t="shared" si="121"/>
        <v>24.483599999999999</v>
      </c>
      <c r="P1143">
        <f t="shared" si="122"/>
        <v>22.0349</v>
      </c>
      <c r="Q1143">
        <f t="shared" si="123"/>
        <v>20.703399999999998</v>
      </c>
      <c r="R1143">
        <f t="shared" si="124"/>
        <v>20.484999999999999</v>
      </c>
      <c r="S1143">
        <f t="shared" si="125"/>
        <v>20.494</v>
      </c>
      <c r="T1143">
        <f>IFERROR(VLOOKUP($A1143,TY_main!A:B,2,FALSE),T1142)</f>
        <v>88.984375</v>
      </c>
    </row>
    <row r="1144" spans="1:20" x14ac:dyDescent="0.25">
      <c r="A1144" s="2">
        <f>SPY_IVOL!A1144</f>
        <v>40018</v>
      </c>
      <c r="B1144">
        <f>SPY_IVOL!B1144</f>
        <v>27.275400000000001</v>
      </c>
      <c r="C1144">
        <f>SPY_IVOL!C1144</f>
        <v>27.246200000000002</v>
      </c>
      <c r="D1144">
        <f>SPY_IVOL!D1144</f>
        <v>24.6432</v>
      </c>
      <c r="E1144">
        <f>SPY_IVOL!E1144</f>
        <v>22.4543</v>
      </c>
      <c r="F1144">
        <f>SPY_IVOL!F1144</f>
        <v>20.7821</v>
      </c>
      <c r="G1144">
        <f>SPY_IVOL!G1144</f>
        <v>19.811199999999999</v>
      </c>
      <c r="H1144">
        <f>SPY_IVOL!H1144</f>
        <v>19.811199999999999</v>
      </c>
      <c r="I1144">
        <f>VLOOKUP($A1144,SPY_main!$A:$C,2,FALSE)</f>
        <v>98.06</v>
      </c>
      <c r="J1144">
        <f>IFERROR(VLOOKUP($A1144,SPY_main!$A:$C,3,FALSE),J1143)</f>
        <v>2.1137999999999999</v>
      </c>
      <c r="K1144">
        <f>IFERROR(VLOOKUP($A1144,SPY_main!$E:$F,2,FALSE),K1143)</f>
        <v>0.50187999999999999</v>
      </c>
      <c r="L1144">
        <f>IFERROR(VLOOKUP($A1144,SPY_main!H:I,2,FALSE),L1143)</f>
        <v>23.09</v>
      </c>
      <c r="M1144">
        <f t="shared" si="119"/>
        <v>26.855399999999999</v>
      </c>
      <c r="N1144">
        <f t="shared" si="120"/>
        <v>26.571000000000002</v>
      </c>
      <c r="O1144">
        <f t="shared" si="121"/>
        <v>23.609500000000001</v>
      </c>
      <c r="P1144">
        <f t="shared" si="122"/>
        <v>21.349900000000002</v>
      </c>
      <c r="Q1144">
        <f t="shared" si="123"/>
        <v>20.226700000000001</v>
      </c>
      <c r="R1144">
        <f t="shared" si="124"/>
        <v>20.130400000000002</v>
      </c>
      <c r="S1144">
        <f t="shared" si="125"/>
        <v>20.145399999999999</v>
      </c>
      <c r="T1144">
        <f>IFERROR(VLOOKUP($A1144,TY_main!A:B,2,FALSE),T1143)</f>
        <v>89.25</v>
      </c>
    </row>
    <row r="1145" spans="1:20" x14ac:dyDescent="0.25">
      <c r="A1145" s="2">
        <f>SPY_IVOL!A1145</f>
        <v>40021</v>
      </c>
      <c r="B1145">
        <f>SPY_IVOL!B1145</f>
        <v>27.730599999999999</v>
      </c>
      <c r="C1145">
        <f>SPY_IVOL!C1145</f>
        <v>27.724599999999999</v>
      </c>
      <c r="D1145">
        <f>SPY_IVOL!D1145</f>
        <v>25.281700000000001</v>
      </c>
      <c r="E1145">
        <f>SPY_IVOL!E1145</f>
        <v>22.9008</v>
      </c>
      <c r="F1145">
        <f>SPY_IVOL!F1145</f>
        <v>21.1145</v>
      </c>
      <c r="G1145">
        <f>SPY_IVOL!G1145</f>
        <v>20.043900000000001</v>
      </c>
      <c r="H1145">
        <f>SPY_IVOL!H1145</f>
        <v>20.035</v>
      </c>
      <c r="I1145">
        <f>VLOOKUP($A1145,SPY_main!$A:$C,2,FALSE)</f>
        <v>98.35</v>
      </c>
      <c r="J1145">
        <f>IFERROR(VLOOKUP($A1145,SPY_main!$A:$C,3,FALSE),J1144)</f>
        <v>2.1074999999999999</v>
      </c>
      <c r="K1145">
        <f>IFERROR(VLOOKUP($A1145,SPY_main!$E:$F,2,FALSE),K1144)</f>
        <v>0.49625000000000002</v>
      </c>
      <c r="L1145">
        <f>IFERROR(VLOOKUP($A1145,SPY_main!H:I,2,FALSE),L1144)</f>
        <v>24.28</v>
      </c>
      <c r="M1145">
        <f t="shared" si="119"/>
        <v>27.671099999999999</v>
      </c>
      <c r="N1145">
        <f t="shared" si="120"/>
        <v>27.671099999999999</v>
      </c>
      <c r="O1145">
        <f t="shared" si="121"/>
        <v>24.7212</v>
      </c>
      <c r="P1145">
        <f t="shared" si="122"/>
        <v>22.269100000000002</v>
      </c>
      <c r="Q1145">
        <f t="shared" si="123"/>
        <v>21.1053</v>
      </c>
      <c r="R1145">
        <f t="shared" si="124"/>
        <v>21.270099999999999</v>
      </c>
      <c r="S1145">
        <f t="shared" si="125"/>
        <v>21.3276</v>
      </c>
      <c r="T1145">
        <f>IFERROR(VLOOKUP($A1145,TY_main!A:B,2,FALSE),T1144)</f>
        <v>89</v>
      </c>
    </row>
    <row r="1146" spans="1:20" x14ac:dyDescent="0.25">
      <c r="A1146" s="2">
        <f>SPY_IVOL!A1146</f>
        <v>40022</v>
      </c>
      <c r="B1146">
        <f>SPY_IVOL!B1146</f>
        <v>28.1815</v>
      </c>
      <c r="C1146">
        <f>SPY_IVOL!C1146</f>
        <v>28.178100000000001</v>
      </c>
      <c r="D1146">
        <f>SPY_IVOL!D1146</f>
        <v>25.830200000000001</v>
      </c>
      <c r="E1146">
        <f>SPY_IVOL!E1146</f>
        <v>23.4268</v>
      </c>
      <c r="F1146">
        <f>SPY_IVOL!F1146</f>
        <v>21.5793</v>
      </c>
      <c r="G1146">
        <f>SPY_IVOL!G1146</f>
        <v>20.397300000000001</v>
      </c>
      <c r="H1146">
        <f>SPY_IVOL!H1146</f>
        <v>20.353200000000001</v>
      </c>
      <c r="I1146">
        <f>VLOOKUP($A1146,SPY_main!$A:$C,2,FALSE)</f>
        <v>97.89</v>
      </c>
      <c r="J1146">
        <f>IFERROR(VLOOKUP($A1146,SPY_main!$A:$C,3,FALSE),J1145)</f>
        <v>2.1173999999999999</v>
      </c>
      <c r="K1146">
        <f>IFERROR(VLOOKUP($A1146,SPY_main!$E:$F,2,FALSE),K1145)</f>
        <v>0.49125000000000002</v>
      </c>
      <c r="L1146">
        <f>IFERROR(VLOOKUP($A1146,SPY_main!H:I,2,FALSE),L1145)</f>
        <v>25.01</v>
      </c>
      <c r="M1146">
        <f t="shared" si="119"/>
        <v>28.1934</v>
      </c>
      <c r="N1146">
        <f t="shared" si="120"/>
        <v>28.1934</v>
      </c>
      <c r="O1146">
        <f t="shared" si="121"/>
        <v>25.101400000000002</v>
      </c>
      <c r="P1146">
        <f t="shared" si="122"/>
        <v>22.410399999999999</v>
      </c>
      <c r="Q1146">
        <f t="shared" si="123"/>
        <v>21.0517</v>
      </c>
      <c r="R1146">
        <f t="shared" si="124"/>
        <v>20.911100000000001</v>
      </c>
      <c r="S1146">
        <f t="shared" si="125"/>
        <v>20.937200000000001</v>
      </c>
      <c r="T1146">
        <f>IFERROR(VLOOKUP($A1146,TY_main!A:B,2,FALSE),T1145)</f>
        <v>89.015625</v>
      </c>
    </row>
    <row r="1147" spans="1:20" x14ac:dyDescent="0.25">
      <c r="A1147" s="2">
        <f>SPY_IVOL!A1147</f>
        <v>40023</v>
      </c>
      <c r="B1147">
        <f>SPY_IVOL!B1147</f>
        <v>29.344799999999999</v>
      </c>
      <c r="C1147">
        <f>SPY_IVOL!C1147</f>
        <v>29.340800000000002</v>
      </c>
      <c r="D1147">
        <f>SPY_IVOL!D1147</f>
        <v>26.722799999999999</v>
      </c>
      <c r="E1147">
        <f>SPY_IVOL!E1147</f>
        <v>24.180900000000001</v>
      </c>
      <c r="F1147">
        <f>SPY_IVOL!F1147</f>
        <v>22.202500000000001</v>
      </c>
      <c r="G1147">
        <f>SPY_IVOL!G1147</f>
        <v>20.904699999999998</v>
      </c>
      <c r="H1147">
        <f>SPY_IVOL!H1147</f>
        <v>20.869</v>
      </c>
      <c r="I1147">
        <f>VLOOKUP($A1147,SPY_main!$A:$C,2,FALSE)</f>
        <v>97.652000000000001</v>
      </c>
      <c r="J1147">
        <f>IFERROR(VLOOKUP($A1147,SPY_main!$A:$C,3,FALSE),J1146)</f>
        <v>2.1225999999999998</v>
      </c>
      <c r="K1147">
        <f>IFERROR(VLOOKUP($A1147,SPY_main!$E:$F,2,FALSE),K1146)</f>
        <v>0.48749999999999999</v>
      </c>
      <c r="L1147">
        <f>IFERROR(VLOOKUP($A1147,SPY_main!H:I,2,FALSE),L1146)</f>
        <v>25.61</v>
      </c>
      <c r="M1147">
        <f t="shared" si="119"/>
        <v>29.9724</v>
      </c>
      <c r="N1147">
        <f t="shared" si="120"/>
        <v>29.9724</v>
      </c>
      <c r="O1147">
        <f t="shared" si="121"/>
        <v>26.2514</v>
      </c>
      <c r="P1147">
        <f t="shared" si="122"/>
        <v>23.2822</v>
      </c>
      <c r="Q1147">
        <f t="shared" si="123"/>
        <v>21.897500000000001</v>
      </c>
      <c r="R1147">
        <f t="shared" si="124"/>
        <v>22.021599999999999</v>
      </c>
      <c r="S1147">
        <f t="shared" si="125"/>
        <v>22.0825</v>
      </c>
      <c r="T1147">
        <f>IFERROR(VLOOKUP($A1147,TY_main!A:B,2,FALSE),T1146)</f>
        <v>88.953125</v>
      </c>
    </row>
    <row r="1148" spans="1:20" x14ac:dyDescent="0.25">
      <c r="A1148" s="2">
        <f>SPY_IVOL!A1148</f>
        <v>40024</v>
      </c>
      <c r="B1148">
        <f>SPY_IVOL!B1148</f>
        <v>28.165400000000002</v>
      </c>
      <c r="C1148">
        <f>SPY_IVOL!C1148</f>
        <v>28.157299999999999</v>
      </c>
      <c r="D1148">
        <f>SPY_IVOL!D1148</f>
        <v>25.5639</v>
      </c>
      <c r="E1148">
        <f>SPY_IVOL!E1148</f>
        <v>23.1707</v>
      </c>
      <c r="F1148">
        <f>SPY_IVOL!F1148</f>
        <v>21.4238</v>
      </c>
      <c r="G1148">
        <f>SPY_IVOL!G1148</f>
        <v>20.472200000000001</v>
      </c>
      <c r="H1148">
        <f>SPY_IVOL!H1148</f>
        <v>20.472200000000001</v>
      </c>
      <c r="I1148">
        <f>VLOOKUP($A1148,SPY_main!$A:$C,2,FALSE)</f>
        <v>98.67</v>
      </c>
      <c r="J1148">
        <f>IFERROR(VLOOKUP($A1148,SPY_main!$A:$C,3,FALSE),J1147)</f>
        <v>2.1006999999999998</v>
      </c>
      <c r="K1148">
        <f>IFERROR(VLOOKUP($A1148,SPY_main!$E:$F,2,FALSE),K1147)</f>
        <v>0.48313</v>
      </c>
      <c r="L1148">
        <f>IFERROR(VLOOKUP($A1148,SPY_main!H:I,2,FALSE),L1147)</f>
        <v>25.4</v>
      </c>
      <c r="M1148">
        <f t="shared" si="119"/>
        <v>28.525500000000001</v>
      </c>
      <c r="N1148">
        <f t="shared" si="120"/>
        <v>28.525500000000001</v>
      </c>
      <c r="O1148">
        <f t="shared" si="121"/>
        <v>25.0703</v>
      </c>
      <c r="P1148">
        <f t="shared" si="122"/>
        <v>22.485099999999999</v>
      </c>
      <c r="Q1148">
        <f t="shared" si="123"/>
        <v>21.573899999999998</v>
      </c>
      <c r="R1148">
        <f t="shared" si="124"/>
        <v>22.122499999999999</v>
      </c>
      <c r="S1148">
        <f t="shared" si="125"/>
        <v>22.1965</v>
      </c>
      <c r="T1148">
        <f>IFERROR(VLOOKUP($A1148,TY_main!A:B,2,FALSE),T1147)</f>
        <v>89.09375</v>
      </c>
    </row>
    <row r="1149" spans="1:20" x14ac:dyDescent="0.25">
      <c r="A1149" s="2">
        <f>SPY_IVOL!A1149</f>
        <v>40025</v>
      </c>
      <c r="B1149">
        <f>SPY_IVOL!B1149</f>
        <v>28.687799999999999</v>
      </c>
      <c r="C1149">
        <f>SPY_IVOL!C1149</f>
        <v>28.625800000000002</v>
      </c>
      <c r="D1149">
        <f>SPY_IVOL!D1149</f>
        <v>25.734999999999999</v>
      </c>
      <c r="E1149">
        <f>SPY_IVOL!E1149</f>
        <v>23.267299999999999</v>
      </c>
      <c r="F1149">
        <f>SPY_IVOL!F1149</f>
        <v>21.408899999999999</v>
      </c>
      <c r="G1149">
        <f>SPY_IVOL!G1149</f>
        <v>20.430299999999999</v>
      </c>
      <c r="H1149">
        <f>SPY_IVOL!H1149</f>
        <v>20.430299999999999</v>
      </c>
      <c r="I1149">
        <f>VLOOKUP($A1149,SPY_main!$A:$C,2,FALSE)</f>
        <v>98.81</v>
      </c>
      <c r="J1149">
        <f>IFERROR(VLOOKUP($A1149,SPY_main!$A:$C,3,FALSE),J1148)</f>
        <v>2.0977000000000001</v>
      </c>
      <c r="K1149">
        <f>IFERROR(VLOOKUP($A1149,SPY_main!$E:$F,2,FALSE),K1148)</f>
        <v>0.47937999999999997</v>
      </c>
      <c r="L1149">
        <f>IFERROR(VLOOKUP($A1149,SPY_main!H:I,2,FALSE),L1148)</f>
        <v>25.92</v>
      </c>
      <c r="M1149">
        <f t="shared" si="119"/>
        <v>29.2441</v>
      </c>
      <c r="N1149">
        <f t="shared" si="120"/>
        <v>28.876899999999999</v>
      </c>
      <c r="O1149">
        <f t="shared" si="121"/>
        <v>25.188800000000001</v>
      </c>
      <c r="P1149">
        <f t="shared" si="122"/>
        <v>22.526700000000002</v>
      </c>
      <c r="Q1149">
        <f t="shared" si="123"/>
        <v>21.575199999999999</v>
      </c>
      <c r="R1149">
        <f t="shared" si="124"/>
        <v>22.069400000000002</v>
      </c>
      <c r="S1149">
        <f t="shared" si="125"/>
        <v>22.1191</v>
      </c>
      <c r="T1149">
        <f>IFERROR(VLOOKUP($A1149,TY_main!A:B,2,FALSE),T1148)</f>
        <v>89.9375</v>
      </c>
    </row>
    <row r="1150" spans="1:20" x14ac:dyDescent="0.25">
      <c r="A1150" s="2">
        <f>SPY_IVOL!A1150</f>
        <v>40028</v>
      </c>
      <c r="B1150">
        <f>SPY_IVOL!B1150</f>
        <v>28.560400000000001</v>
      </c>
      <c r="C1150">
        <f>SPY_IVOL!C1150</f>
        <v>28.553599999999999</v>
      </c>
      <c r="D1150">
        <f>SPY_IVOL!D1150</f>
        <v>26.029699999999998</v>
      </c>
      <c r="E1150">
        <f>SPY_IVOL!E1150</f>
        <v>23.590800000000002</v>
      </c>
      <c r="F1150">
        <f>SPY_IVOL!F1150</f>
        <v>21.796199999999999</v>
      </c>
      <c r="G1150">
        <f>SPY_IVOL!G1150</f>
        <v>20.81</v>
      </c>
      <c r="H1150">
        <f>SPY_IVOL!H1150</f>
        <v>20.81</v>
      </c>
      <c r="I1150">
        <f>VLOOKUP($A1150,SPY_main!$A:$C,2,FALSE)</f>
        <v>100.44</v>
      </c>
      <c r="J1150">
        <f>IFERROR(VLOOKUP($A1150,SPY_main!$A:$C,3,FALSE),J1149)</f>
        <v>2.0636999999999999</v>
      </c>
      <c r="K1150">
        <f>IFERROR(VLOOKUP($A1150,SPY_main!$E:$F,2,FALSE),K1149)</f>
        <v>0.47188000000000002</v>
      </c>
      <c r="L1150">
        <f>IFERROR(VLOOKUP($A1150,SPY_main!H:I,2,FALSE),L1149)</f>
        <v>25.56</v>
      </c>
      <c r="M1150">
        <f t="shared" si="119"/>
        <v>30.404599999999999</v>
      </c>
      <c r="N1150">
        <f t="shared" si="120"/>
        <v>30.404599999999999</v>
      </c>
      <c r="O1150">
        <f t="shared" si="121"/>
        <v>26.815100000000001</v>
      </c>
      <c r="P1150">
        <f t="shared" si="122"/>
        <v>23.913799999999998</v>
      </c>
      <c r="Q1150">
        <f t="shared" si="123"/>
        <v>22.723099999999999</v>
      </c>
      <c r="R1150">
        <f t="shared" si="124"/>
        <v>23.051100000000002</v>
      </c>
      <c r="S1150">
        <f t="shared" si="125"/>
        <v>23.110600000000002</v>
      </c>
      <c r="T1150">
        <f>IFERROR(VLOOKUP($A1150,TY_main!A:B,2,FALSE),T1149)</f>
        <v>89.09375</v>
      </c>
    </row>
    <row r="1151" spans="1:20" x14ac:dyDescent="0.25">
      <c r="A1151" s="2">
        <f>SPY_IVOL!A1151</f>
        <v>40029</v>
      </c>
      <c r="B1151">
        <f>SPY_IVOL!B1151</f>
        <v>27.906700000000001</v>
      </c>
      <c r="C1151">
        <f>SPY_IVOL!C1151</f>
        <v>27.897400000000001</v>
      </c>
      <c r="D1151">
        <f>SPY_IVOL!D1151</f>
        <v>25.276399999999999</v>
      </c>
      <c r="E1151">
        <f>SPY_IVOL!E1151</f>
        <v>22.8643</v>
      </c>
      <c r="F1151">
        <f>SPY_IVOL!F1151</f>
        <v>21.1723</v>
      </c>
      <c r="G1151">
        <f>SPY_IVOL!G1151</f>
        <v>20.336300000000001</v>
      </c>
      <c r="H1151">
        <f>SPY_IVOL!H1151</f>
        <v>20.336300000000001</v>
      </c>
      <c r="I1151">
        <f>VLOOKUP($A1151,SPY_main!$A:$C,2,FALSE)</f>
        <v>100.7</v>
      </c>
      <c r="J1151">
        <f>IFERROR(VLOOKUP($A1151,SPY_main!$A:$C,3,FALSE),J1150)</f>
        <v>2.0583999999999998</v>
      </c>
      <c r="K1151">
        <f>IFERROR(VLOOKUP($A1151,SPY_main!$E:$F,2,FALSE),K1150)</f>
        <v>0.47062999999999999</v>
      </c>
      <c r="L1151">
        <f>IFERROR(VLOOKUP($A1151,SPY_main!H:I,2,FALSE),L1150)</f>
        <v>24.89</v>
      </c>
      <c r="M1151">
        <f t="shared" si="119"/>
        <v>29.701799999999999</v>
      </c>
      <c r="N1151">
        <f t="shared" si="120"/>
        <v>29.701799999999999</v>
      </c>
      <c r="O1151">
        <f t="shared" si="121"/>
        <v>26.072800000000001</v>
      </c>
      <c r="P1151">
        <f t="shared" si="122"/>
        <v>23.1843</v>
      </c>
      <c r="Q1151">
        <f t="shared" si="123"/>
        <v>22.015999999999998</v>
      </c>
      <c r="R1151">
        <f t="shared" si="124"/>
        <v>22.4072</v>
      </c>
      <c r="S1151">
        <f t="shared" si="125"/>
        <v>22.468900000000001</v>
      </c>
      <c r="T1151">
        <f>IFERROR(VLOOKUP($A1151,TY_main!A:B,2,FALSE),T1150)</f>
        <v>89</v>
      </c>
    </row>
    <row r="1152" spans="1:20" x14ac:dyDescent="0.25">
      <c r="A1152" s="2">
        <f>SPY_IVOL!A1152</f>
        <v>40030</v>
      </c>
      <c r="B1152">
        <f>SPY_IVOL!B1152</f>
        <v>27.700900000000001</v>
      </c>
      <c r="C1152">
        <f>SPY_IVOL!C1152</f>
        <v>27.697199999999999</v>
      </c>
      <c r="D1152">
        <f>SPY_IVOL!D1152</f>
        <v>25.050799999999999</v>
      </c>
      <c r="E1152">
        <f>SPY_IVOL!E1152</f>
        <v>22.651599999999998</v>
      </c>
      <c r="F1152">
        <f>SPY_IVOL!F1152</f>
        <v>21.0169</v>
      </c>
      <c r="G1152">
        <f>SPY_IVOL!G1152</f>
        <v>20.270800000000001</v>
      </c>
      <c r="H1152">
        <f>SPY_IVOL!H1152</f>
        <v>20.270800000000001</v>
      </c>
      <c r="I1152">
        <f>VLOOKUP($A1152,SPY_main!$A:$C,2,FALSE)</f>
        <v>100.41</v>
      </c>
      <c r="J1152">
        <f>IFERROR(VLOOKUP($A1152,SPY_main!$A:$C,3,FALSE),J1151)</f>
        <v>2.0642999999999998</v>
      </c>
      <c r="K1152">
        <f>IFERROR(VLOOKUP($A1152,SPY_main!$E:$F,2,FALSE),K1151)</f>
        <v>0.46812999999999999</v>
      </c>
      <c r="L1152">
        <f>IFERROR(VLOOKUP($A1152,SPY_main!H:I,2,FALSE),L1151)</f>
        <v>24.9</v>
      </c>
      <c r="M1152">
        <f t="shared" si="119"/>
        <v>29.3447</v>
      </c>
      <c r="N1152">
        <f t="shared" si="120"/>
        <v>29.3447</v>
      </c>
      <c r="O1152">
        <f t="shared" si="121"/>
        <v>25.4956</v>
      </c>
      <c r="P1152">
        <f t="shared" si="122"/>
        <v>22.622699999999998</v>
      </c>
      <c r="Q1152">
        <f t="shared" si="123"/>
        <v>21.753499999999999</v>
      </c>
      <c r="R1152">
        <f t="shared" si="124"/>
        <v>22.413499999999999</v>
      </c>
      <c r="S1152">
        <f t="shared" si="125"/>
        <v>22.488499999999998</v>
      </c>
      <c r="T1152">
        <f>IFERROR(VLOOKUP($A1152,TY_main!A:B,2,FALSE),T1151)</f>
        <v>88.578125</v>
      </c>
    </row>
    <row r="1153" spans="1:20" x14ac:dyDescent="0.25">
      <c r="A1153" s="2">
        <f>SPY_IVOL!A1153</f>
        <v>40031</v>
      </c>
      <c r="B1153">
        <f>SPY_IVOL!B1153</f>
        <v>29.205100000000002</v>
      </c>
      <c r="C1153">
        <f>SPY_IVOL!C1153</f>
        <v>29.205100000000002</v>
      </c>
      <c r="D1153">
        <f>SPY_IVOL!D1153</f>
        <v>26.3093</v>
      </c>
      <c r="E1153">
        <f>SPY_IVOL!E1153</f>
        <v>23.7166</v>
      </c>
      <c r="F1153">
        <f>SPY_IVOL!F1153</f>
        <v>21.819400000000002</v>
      </c>
      <c r="G1153">
        <f>SPY_IVOL!G1153</f>
        <v>20.841699999999999</v>
      </c>
      <c r="H1153">
        <f>SPY_IVOL!H1153</f>
        <v>20.841699999999999</v>
      </c>
      <c r="I1153">
        <f>VLOOKUP($A1153,SPY_main!$A:$C,2,FALSE)</f>
        <v>99.89</v>
      </c>
      <c r="J1153">
        <f>IFERROR(VLOOKUP($A1153,SPY_main!$A:$C,3,FALSE),J1152)</f>
        <v>2.0750000000000002</v>
      </c>
      <c r="K1153">
        <f>IFERROR(VLOOKUP($A1153,SPY_main!$E:$F,2,FALSE),K1152)</f>
        <v>0.46438000000000001</v>
      </c>
      <c r="L1153">
        <f>IFERROR(VLOOKUP($A1153,SPY_main!H:I,2,FALSE),L1152)</f>
        <v>25.67</v>
      </c>
      <c r="M1153">
        <f t="shared" si="119"/>
        <v>31.651199999999999</v>
      </c>
      <c r="N1153">
        <f t="shared" si="120"/>
        <v>31.518999999999998</v>
      </c>
      <c r="O1153">
        <f t="shared" si="121"/>
        <v>26.927099999999999</v>
      </c>
      <c r="P1153">
        <f t="shared" si="122"/>
        <v>23.579000000000001</v>
      </c>
      <c r="Q1153">
        <f t="shared" si="123"/>
        <v>22.3063</v>
      </c>
      <c r="R1153">
        <f t="shared" si="124"/>
        <v>22.616499999999998</v>
      </c>
      <c r="S1153">
        <f t="shared" si="125"/>
        <v>22.666</v>
      </c>
      <c r="T1153">
        <f>IFERROR(VLOOKUP($A1153,TY_main!A:B,2,FALSE),T1152)</f>
        <v>88.765625</v>
      </c>
    </row>
    <row r="1154" spans="1:20" x14ac:dyDescent="0.25">
      <c r="A1154" s="2">
        <f>SPY_IVOL!A1154</f>
        <v>40032</v>
      </c>
      <c r="B1154">
        <f>SPY_IVOL!B1154</f>
        <v>27.764900000000001</v>
      </c>
      <c r="C1154">
        <f>SPY_IVOL!C1154</f>
        <v>27.756499999999999</v>
      </c>
      <c r="D1154">
        <f>SPY_IVOL!D1154</f>
        <v>24.982900000000001</v>
      </c>
      <c r="E1154">
        <f>SPY_IVOL!E1154</f>
        <v>22.5275</v>
      </c>
      <c r="F1154">
        <f>SPY_IVOL!F1154</f>
        <v>20.881599999999999</v>
      </c>
      <c r="G1154">
        <f>SPY_IVOL!G1154</f>
        <v>20.1815</v>
      </c>
      <c r="H1154">
        <f>SPY_IVOL!H1154</f>
        <v>20.1815</v>
      </c>
      <c r="I1154">
        <f>VLOOKUP($A1154,SPY_main!$A:$C,2,FALSE)</f>
        <v>101.202</v>
      </c>
      <c r="J1154">
        <f>IFERROR(VLOOKUP($A1154,SPY_main!$A:$C,3,FALSE),J1153)</f>
        <v>2.0480999999999998</v>
      </c>
      <c r="K1154">
        <f>IFERROR(VLOOKUP($A1154,SPY_main!$E:$F,2,FALSE),K1153)</f>
        <v>0.46124999999999999</v>
      </c>
      <c r="L1154">
        <f>IFERROR(VLOOKUP($A1154,SPY_main!H:I,2,FALSE),L1153)</f>
        <v>24.76</v>
      </c>
      <c r="M1154">
        <f t="shared" ref="M1154:M1217" si="126">IFERROR(VLOOKUP($A1154,FirstM,2,FALSE),M1153)</f>
        <v>30.832599999999999</v>
      </c>
      <c r="N1154">
        <f t="shared" ref="N1154:N1217" si="127">IFERROR(VLOOKUP($A1154,FirstM,3,FALSE),N1153)</f>
        <v>30.832599999999999</v>
      </c>
      <c r="O1154">
        <f t="shared" ref="O1154:O1217" si="128">IFERROR(VLOOKUP($A1154,FirstM,4,FALSE),O1153)</f>
        <v>25.754200000000001</v>
      </c>
      <c r="P1154">
        <f t="shared" ref="P1154:P1217" si="129">IFERROR(VLOOKUP($A1154,FirstM,5,FALSE),P1153)</f>
        <v>22.368200000000002</v>
      </c>
      <c r="Q1154">
        <f t="shared" ref="Q1154:Q1217" si="130">IFERROR(VLOOKUP($A1154,FirstM,6,FALSE),Q1153)</f>
        <v>21.329799999999999</v>
      </c>
      <c r="R1154">
        <f t="shared" ref="R1154:R1217" si="131">IFERROR(VLOOKUP($A1154,FirstM,7,FALSE),R1153)</f>
        <v>21.946300000000001</v>
      </c>
      <c r="S1154">
        <f t="shared" ref="S1154:S1217" si="132">IFERROR(VLOOKUP($A1154,FirstM,8,FALSE),S1153)</f>
        <v>22.005800000000001</v>
      </c>
      <c r="T1154">
        <f>IFERROR(VLOOKUP($A1154,TY_main!A:B,2,FALSE),T1153)</f>
        <v>88.140625</v>
      </c>
    </row>
    <row r="1155" spans="1:20" x14ac:dyDescent="0.25">
      <c r="A1155" s="2">
        <f>SPY_IVOL!A1155</f>
        <v>40035</v>
      </c>
      <c r="B1155">
        <f>SPY_IVOL!B1155</f>
        <v>28.623999999999999</v>
      </c>
      <c r="C1155">
        <f>SPY_IVOL!C1155</f>
        <v>28.622399999999999</v>
      </c>
      <c r="D1155">
        <f>SPY_IVOL!D1155</f>
        <v>25.664899999999999</v>
      </c>
      <c r="E1155">
        <f>SPY_IVOL!E1155</f>
        <v>23.038399999999999</v>
      </c>
      <c r="F1155">
        <f>SPY_IVOL!F1155</f>
        <v>21.270299999999999</v>
      </c>
      <c r="G1155">
        <f>SPY_IVOL!G1155</f>
        <v>20.4636</v>
      </c>
      <c r="H1155">
        <f>SPY_IVOL!H1155</f>
        <v>20.4636</v>
      </c>
      <c r="I1155">
        <f>VLOOKUP($A1155,SPY_main!$A:$C,2,FALSE)</f>
        <v>100.99</v>
      </c>
      <c r="J1155">
        <f>IFERROR(VLOOKUP($A1155,SPY_main!$A:$C,3,FALSE),J1154)</f>
        <v>2.0524</v>
      </c>
      <c r="K1155">
        <f>IFERROR(VLOOKUP($A1155,SPY_main!$E:$F,2,FALSE),K1154)</f>
        <v>0.45874999999999999</v>
      </c>
      <c r="L1155">
        <f>IFERROR(VLOOKUP($A1155,SPY_main!H:I,2,FALSE),L1154)</f>
        <v>24.99</v>
      </c>
      <c r="M1155">
        <f t="shared" si="126"/>
        <v>33.085000000000001</v>
      </c>
      <c r="N1155">
        <f t="shared" si="127"/>
        <v>33.085000000000001</v>
      </c>
      <c r="O1155">
        <f t="shared" si="128"/>
        <v>27.215299999999999</v>
      </c>
      <c r="P1155">
        <f t="shared" si="129"/>
        <v>23.0426</v>
      </c>
      <c r="Q1155">
        <f t="shared" si="130"/>
        <v>22.314800000000002</v>
      </c>
      <c r="R1155">
        <f t="shared" si="131"/>
        <v>25.025500000000001</v>
      </c>
      <c r="S1155">
        <f t="shared" si="132"/>
        <v>25.282699999999998</v>
      </c>
      <c r="T1155">
        <f>IFERROR(VLOOKUP($A1155,TY_main!A:B,2,FALSE),T1154)</f>
        <v>88.6875</v>
      </c>
    </row>
    <row r="1156" spans="1:20" x14ac:dyDescent="0.25">
      <c r="A1156" s="2">
        <f>SPY_IVOL!A1156</f>
        <v>40036</v>
      </c>
      <c r="B1156">
        <f>SPY_IVOL!B1156</f>
        <v>29.3201</v>
      </c>
      <c r="C1156">
        <f>SPY_IVOL!C1156</f>
        <v>29.296299999999999</v>
      </c>
      <c r="D1156">
        <f>SPY_IVOL!D1156</f>
        <v>26.124099999999999</v>
      </c>
      <c r="E1156">
        <f>SPY_IVOL!E1156</f>
        <v>23.5046</v>
      </c>
      <c r="F1156">
        <f>SPY_IVOL!F1156</f>
        <v>21.7286</v>
      </c>
      <c r="G1156">
        <f>SPY_IVOL!G1156</f>
        <v>20.900600000000001</v>
      </c>
      <c r="H1156">
        <f>SPY_IVOL!H1156</f>
        <v>20.900600000000001</v>
      </c>
      <c r="I1156">
        <f>VLOOKUP($A1156,SPY_main!$A:$C,2,FALSE)</f>
        <v>99.73</v>
      </c>
      <c r="J1156">
        <f>IFERROR(VLOOKUP($A1156,SPY_main!$A:$C,3,FALSE),J1155)</f>
        <v>2.0783999999999998</v>
      </c>
      <c r="K1156">
        <f>IFERROR(VLOOKUP($A1156,SPY_main!$E:$F,2,FALSE),K1155)</f>
        <v>0.45438000000000001</v>
      </c>
      <c r="L1156">
        <f>IFERROR(VLOOKUP($A1156,SPY_main!H:I,2,FALSE),L1155)</f>
        <v>25.99</v>
      </c>
      <c r="M1156">
        <f t="shared" si="126"/>
        <v>35.3658</v>
      </c>
      <c r="N1156">
        <f t="shared" si="127"/>
        <v>34.997</v>
      </c>
      <c r="O1156">
        <f t="shared" si="128"/>
        <v>27.947500000000002</v>
      </c>
      <c r="P1156">
        <f t="shared" si="129"/>
        <v>23.089200000000002</v>
      </c>
      <c r="Q1156">
        <f t="shared" si="130"/>
        <v>22.275700000000001</v>
      </c>
      <c r="R1156">
        <f t="shared" si="131"/>
        <v>24.6462</v>
      </c>
      <c r="S1156">
        <f t="shared" si="132"/>
        <v>24.8352</v>
      </c>
      <c r="T1156">
        <f>IFERROR(VLOOKUP($A1156,TY_main!A:B,2,FALSE),T1155)</f>
        <v>89.03125</v>
      </c>
    </row>
    <row r="1157" spans="1:20" x14ac:dyDescent="0.25">
      <c r="A1157" s="2">
        <f>SPY_IVOL!A1157</f>
        <v>40037</v>
      </c>
      <c r="B1157">
        <f>SPY_IVOL!B1157</f>
        <v>29.023099999999999</v>
      </c>
      <c r="C1157">
        <f>SPY_IVOL!C1157</f>
        <v>29.018799999999999</v>
      </c>
      <c r="D1157">
        <f>SPY_IVOL!D1157</f>
        <v>25.699300000000001</v>
      </c>
      <c r="E1157">
        <f>SPY_IVOL!E1157</f>
        <v>22.839600000000001</v>
      </c>
      <c r="F1157">
        <f>SPY_IVOL!F1157</f>
        <v>20.908100000000001</v>
      </c>
      <c r="G1157">
        <f>SPY_IVOL!G1157</f>
        <v>20.097200000000001</v>
      </c>
      <c r="H1157">
        <f>SPY_IVOL!H1157</f>
        <v>20.097200000000001</v>
      </c>
      <c r="I1157">
        <f>VLOOKUP($A1157,SPY_main!$A:$C,2,FALSE)</f>
        <v>100.8</v>
      </c>
      <c r="J1157">
        <f>IFERROR(VLOOKUP($A1157,SPY_main!$A:$C,3,FALSE),J1156)</f>
        <v>2.0562999999999998</v>
      </c>
      <c r="K1157">
        <f>IFERROR(VLOOKUP($A1157,SPY_main!$E:$F,2,FALSE),K1156)</f>
        <v>0.44968999999999998</v>
      </c>
      <c r="L1157">
        <f>IFERROR(VLOOKUP($A1157,SPY_main!H:I,2,FALSE),L1156)</f>
        <v>25.45</v>
      </c>
      <c r="M1157">
        <f t="shared" si="126"/>
        <v>36.570300000000003</v>
      </c>
      <c r="N1157">
        <f t="shared" si="127"/>
        <v>36.337800000000001</v>
      </c>
      <c r="O1157">
        <f t="shared" si="128"/>
        <v>27.736899999999999</v>
      </c>
      <c r="P1157">
        <f t="shared" si="129"/>
        <v>21.724599999999999</v>
      </c>
      <c r="Q1157">
        <f t="shared" si="130"/>
        <v>20.4815</v>
      </c>
      <c r="R1157">
        <f t="shared" si="131"/>
        <v>24.277000000000001</v>
      </c>
      <c r="S1157">
        <f t="shared" si="132"/>
        <v>24.592400000000001</v>
      </c>
      <c r="T1157">
        <f>IFERROR(VLOOKUP($A1157,TY_main!A:B,2,FALSE),T1156)</f>
        <v>89.09375</v>
      </c>
    </row>
    <row r="1158" spans="1:20" x14ac:dyDescent="0.25">
      <c r="A1158" s="2">
        <f>SPY_IVOL!A1158</f>
        <v>40038</v>
      </c>
      <c r="B1158">
        <f>SPY_IVOL!B1158</f>
        <v>28.414200000000001</v>
      </c>
      <c r="C1158">
        <f>SPY_IVOL!C1158</f>
        <v>28.414200000000001</v>
      </c>
      <c r="D1158">
        <f>SPY_IVOL!D1158</f>
        <v>25.571000000000002</v>
      </c>
      <c r="E1158">
        <f>SPY_IVOL!E1158</f>
        <v>22.642700000000001</v>
      </c>
      <c r="F1158">
        <f>SPY_IVOL!F1158</f>
        <v>20.5398</v>
      </c>
      <c r="G1158">
        <f>SPY_IVOL!G1158</f>
        <v>19.418900000000001</v>
      </c>
      <c r="H1158">
        <f>SPY_IVOL!H1158</f>
        <v>19.418900000000001</v>
      </c>
      <c r="I1158">
        <f>VLOOKUP($A1158,SPY_main!$A:$C,2,FALSE)</f>
        <v>101.57</v>
      </c>
      <c r="J1158">
        <f>IFERROR(VLOOKUP($A1158,SPY_main!$A:$C,3,FALSE),J1157)</f>
        <v>2.0407000000000002</v>
      </c>
      <c r="K1158">
        <f>IFERROR(VLOOKUP($A1158,SPY_main!$E:$F,2,FALSE),K1157)</f>
        <v>0.44</v>
      </c>
      <c r="L1158">
        <f>IFERROR(VLOOKUP($A1158,SPY_main!H:I,2,FALSE),L1157)</f>
        <v>24.71</v>
      </c>
      <c r="M1158">
        <f t="shared" si="126"/>
        <v>34.829000000000001</v>
      </c>
      <c r="N1158">
        <f t="shared" si="127"/>
        <v>34.829000000000001</v>
      </c>
      <c r="O1158">
        <f t="shared" si="128"/>
        <v>27.377199999999998</v>
      </c>
      <c r="P1158">
        <f t="shared" si="129"/>
        <v>21.589600000000001</v>
      </c>
      <c r="Q1158">
        <f t="shared" si="130"/>
        <v>20.534500000000001</v>
      </c>
      <c r="R1158">
        <f t="shared" si="131"/>
        <v>24.262499999999999</v>
      </c>
      <c r="S1158">
        <f t="shared" si="132"/>
        <v>24.434000000000001</v>
      </c>
      <c r="T1158">
        <f>IFERROR(VLOOKUP($A1158,TY_main!A:B,2,FALSE),T1157)</f>
        <v>89.734375</v>
      </c>
    </row>
    <row r="1159" spans="1:20" x14ac:dyDescent="0.25">
      <c r="A1159" s="2">
        <f>SPY_IVOL!A1159</f>
        <v>40039</v>
      </c>
      <c r="B1159">
        <f>SPY_IVOL!B1159</f>
        <v>28.448</v>
      </c>
      <c r="C1159">
        <f>SPY_IVOL!C1159</f>
        <v>28.433700000000002</v>
      </c>
      <c r="D1159">
        <f>SPY_IVOL!D1159</f>
        <v>25.490100000000002</v>
      </c>
      <c r="E1159">
        <f>SPY_IVOL!E1159</f>
        <v>22.639700000000001</v>
      </c>
      <c r="F1159">
        <f>SPY_IVOL!F1159</f>
        <v>20.7346</v>
      </c>
      <c r="G1159">
        <f>SPY_IVOL!G1159</f>
        <v>19.941099999999999</v>
      </c>
      <c r="H1159">
        <f>SPY_IVOL!H1159</f>
        <v>19.941099999999999</v>
      </c>
      <c r="I1159">
        <f>VLOOKUP($A1159,SPY_main!$A:$C,2,FALSE)</f>
        <v>100.79</v>
      </c>
      <c r="J1159">
        <f>IFERROR(VLOOKUP($A1159,SPY_main!$A:$C,3,FALSE),J1158)</f>
        <v>2.0565000000000002</v>
      </c>
      <c r="K1159">
        <f>IFERROR(VLOOKUP($A1159,SPY_main!$E:$F,2,FALSE),K1158)</f>
        <v>0.42937999999999998</v>
      </c>
      <c r="L1159">
        <f>IFERROR(VLOOKUP($A1159,SPY_main!H:I,2,FALSE),L1158)</f>
        <v>24.27</v>
      </c>
      <c r="M1159">
        <f t="shared" si="126"/>
        <v>37.644599999999997</v>
      </c>
      <c r="N1159">
        <f t="shared" si="127"/>
        <v>37.644599999999997</v>
      </c>
      <c r="O1159">
        <f t="shared" si="128"/>
        <v>29.018799999999999</v>
      </c>
      <c r="P1159">
        <f t="shared" si="129"/>
        <v>22.448799999999999</v>
      </c>
      <c r="Q1159">
        <f t="shared" si="130"/>
        <v>21.933399999999999</v>
      </c>
      <c r="R1159">
        <f t="shared" si="131"/>
        <v>26.065899999999999</v>
      </c>
      <c r="S1159">
        <f t="shared" si="132"/>
        <v>26.2499</v>
      </c>
      <c r="T1159">
        <f>IFERROR(VLOOKUP($A1159,TY_main!A:B,2,FALSE),T1158)</f>
        <v>89.921875</v>
      </c>
    </row>
    <row r="1160" spans="1:20" x14ac:dyDescent="0.25">
      <c r="A1160" s="2">
        <f>SPY_IVOL!A1160</f>
        <v>40042</v>
      </c>
      <c r="B1160">
        <f>SPY_IVOL!B1160</f>
        <v>31.486899999999999</v>
      </c>
      <c r="C1160">
        <f>SPY_IVOL!C1160</f>
        <v>31.477</v>
      </c>
      <c r="D1160">
        <f>SPY_IVOL!D1160</f>
        <v>28.018899999999999</v>
      </c>
      <c r="E1160">
        <f>SPY_IVOL!E1160</f>
        <v>24.934200000000001</v>
      </c>
      <c r="F1160">
        <f>SPY_IVOL!F1160</f>
        <v>22.7697</v>
      </c>
      <c r="G1160">
        <f>SPY_IVOL!G1160</f>
        <v>21.664000000000001</v>
      </c>
      <c r="H1160">
        <f>SPY_IVOL!H1160</f>
        <v>21.664000000000001</v>
      </c>
      <c r="I1160">
        <f>VLOOKUP($A1160,SPY_main!$A:$C,2,FALSE)</f>
        <v>98.31</v>
      </c>
      <c r="J1160">
        <f>IFERROR(VLOOKUP($A1160,SPY_main!$A:$C,3,FALSE),J1159)</f>
        <v>2.1084000000000001</v>
      </c>
      <c r="K1160">
        <f>IFERROR(VLOOKUP($A1160,SPY_main!$E:$F,2,FALSE),K1159)</f>
        <v>0.43125000000000002</v>
      </c>
      <c r="L1160">
        <f>IFERROR(VLOOKUP($A1160,SPY_main!H:I,2,FALSE),L1159)</f>
        <v>27.89</v>
      </c>
      <c r="M1160">
        <f t="shared" si="126"/>
        <v>50.015599999999999</v>
      </c>
      <c r="N1160">
        <f t="shared" si="127"/>
        <v>49.973999999999997</v>
      </c>
      <c r="O1160">
        <f t="shared" si="128"/>
        <v>37.487200000000001</v>
      </c>
      <c r="P1160">
        <f t="shared" si="129"/>
        <v>28.973600000000001</v>
      </c>
      <c r="Q1160">
        <f t="shared" si="130"/>
        <v>29.232800000000001</v>
      </c>
      <c r="R1160">
        <f t="shared" si="131"/>
        <v>35.274900000000002</v>
      </c>
      <c r="S1160">
        <f t="shared" si="132"/>
        <v>35.484699999999997</v>
      </c>
      <c r="T1160">
        <f>IFERROR(VLOOKUP($A1160,TY_main!A:B,2,FALSE),T1159)</f>
        <v>90.296875</v>
      </c>
    </row>
    <row r="1161" spans="1:20" x14ac:dyDescent="0.25">
      <c r="A1161" s="2">
        <f>SPY_IVOL!A1161</f>
        <v>40043</v>
      </c>
      <c r="B1161">
        <f>SPY_IVOL!B1161</f>
        <v>30.204499999999999</v>
      </c>
      <c r="C1161">
        <f>SPY_IVOL!C1161</f>
        <v>30.194299999999998</v>
      </c>
      <c r="D1161">
        <f>SPY_IVOL!D1161</f>
        <v>26.911100000000001</v>
      </c>
      <c r="E1161">
        <f>SPY_IVOL!E1161</f>
        <v>23.755800000000001</v>
      </c>
      <c r="F1161">
        <f>SPY_IVOL!F1161</f>
        <v>21.457999999999998</v>
      </c>
      <c r="G1161">
        <f>SPY_IVOL!G1161</f>
        <v>20.241900000000001</v>
      </c>
      <c r="H1161">
        <f>SPY_IVOL!H1161</f>
        <v>20.241900000000001</v>
      </c>
      <c r="I1161">
        <f>VLOOKUP($A1161,SPY_main!$A:$C,2,FALSE)</f>
        <v>99.09</v>
      </c>
      <c r="J1161">
        <f>IFERROR(VLOOKUP($A1161,SPY_main!$A:$C,3,FALSE),J1160)</f>
        <v>2.0918000000000001</v>
      </c>
      <c r="K1161">
        <f>IFERROR(VLOOKUP($A1161,SPY_main!$E:$F,2,FALSE),K1160)</f>
        <v>0.42499999999999999</v>
      </c>
      <c r="L1161">
        <f>IFERROR(VLOOKUP($A1161,SPY_main!H:I,2,FALSE),L1160)</f>
        <v>26.18</v>
      </c>
      <c r="M1161">
        <f t="shared" si="126"/>
        <v>54.511899999999997</v>
      </c>
      <c r="N1161">
        <f t="shared" si="127"/>
        <v>54.511899999999997</v>
      </c>
      <c r="O1161">
        <f t="shared" si="128"/>
        <v>37.7759</v>
      </c>
      <c r="P1161">
        <f t="shared" si="129"/>
        <v>25.725899999999999</v>
      </c>
      <c r="Q1161">
        <f t="shared" si="130"/>
        <v>28.2577</v>
      </c>
      <c r="R1161">
        <f t="shared" si="131"/>
        <v>32.856699999999996</v>
      </c>
      <c r="S1161">
        <f t="shared" si="132"/>
        <v>32.856699999999996</v>
      </c>
      <c r="T1161">
        <f>IFERROR(VLOOKUP($A1161,TY_main!A:B,2,FALSE),T1160)</f>
        <v>90.125</v>
      </c>
    </row>
    <row r="1162" spans="1:20" x14ac:dyDescent="0.25">
      <c r="A1162" s="2">
        <f>SPY_IVOL!A1162</f>
        <v>40044</v>
      </c>
      <c r="B1162">
        <f>SPY_IVOL!B1162</f>
        <v>30.8612</v>
      </c>
      <c r="C1162">
        <f>SPY_IVOL!C1162</f>
        <v>30.848400000000002</v>
      </c>
      <c r="D1162">
        <f>SPY_IVOL!D1162</f>
        <v>26.7437</v>
      </c>
      <c r="E1162">
        <f>SPY_IVOL!E1162</f>
        <v>23.2852</v>
      </c>
      <c r="F1162">
        <f>SPY_IVOL!F1162</f>
        <v>20.8276</v>
      </c>
      <c r="G1162">
        <f>SPY_IVOL!G1162</f>
        <v>19.735499999999998</v>
      </c>
      <c r="H1162">
        <f>SPY_IVOL!H1162</f>
        <v>19.735499999999998</v>
      </c>
      <c r="I1162">
        <f>VLOOKUP($A1162,SPY_main!$A:$C,2,FALSE)</f>
        <v>99.96</v>
      </c>
      <c r="J1162">
        <f>IFERROR(VLOOKUP($A1162,SPY_main!$A:$C,3,FALSE),J1161)</f>
        <v>2.0735999999999999</v>
      </c>
      <c r="K1162">
        <f>IFERROR(VLOOKUP($A1162,SPY_main!$E:$F,2,FALSE),K1161)</f>
        <v>0.41875000000000001</v>
      </c>
      <c r="L1162">
        <f>IFERROR(VLOOKUP($A1162,SPY_main!H:I,2,FALSE),L1161)</f>
        <v>26.26</v>
      </c>
      <c r="M1162">
        <f t="shared" si="126"/>
        <v>66.067400000000006</v>
      </c>
      <c r="N1162">
        <f t="shared" si="127"/>
        <v>64.677599999999998</v>
      </c>
      <c r="O1162">
        <f t="shared" si="128"/>
        <v>42.9116</v>
      </c>
      <c r="P1162">
        <f t="shared" si="129"/>
        <v>27.407399999999999</v>
      </c>
      <c r="Q1162">
        <f t="shared" si="130"/>
        <v>32.573599999999999</v>
      </c>
      <c r="R1162">
        <f t="shared" si="131"/>
        <v>36.4574</v>
      </c>
      <c r="S1162">
        <f t="shared" si="132"/>
        <v>36.4574</v>
      </c>
      <c r="T1162">
        <f>IFERROR(VLOOKUP($A1162,TY_main!A:B,2,FALSE),T1161)</f>
        <v>90.46875</v>
      </c>
    </row>
    <row r="1163" spans="1:20" x14ac:dyDescent="0.25">
      <c r="A1163" s="2">
        <f>SPY_IVOL!A1163</f>
        <v>40045</v>
      </c>
      <c r="B1163">
        <f>SPY_IVOL!B1163</f>
        <v>29.398499999999999</v>
      </c>
      <c r="C1163">
        <f>SPY_IVOL!C1163</f>
        <v>29.393999999999998</v>
      </c>
      <c r="D1163">
        <f>SPY_IVOL!D1163</f>
        <v>25.280899999999999</v>
      </c>
      <c r="E1163">
        <f>SPY_IVOL!E1163</f>
        <v>21.740600000000001</v>
      </c>
      <c r="F1163">
        <f>SPY_IVOL!F1163</f>
        <v>19.426200000000001</v>
      </c>
      <c r="G1163">
        <f>SPY_IVOL!G1163</f>
        <v>18.6525</v>
      </c>
      <c r="H1163">
        <f>SPY_IVOL!H1163</f>
        <v>18.6525</v>
      </c>
      <c r="I1163">
        <f>VLOOKUP($A1163,SPY_main!$A:$C,2,FALSE)</f>
        <v>100.99</v>
      </c>
      <c r="J1163">
        <f>IFERROR(VLOOKUP($A1163,SPY_main!$A:$C,3,FALSE),J1162)</f>
        <v>2.0524</v>
      </c>
      <c r="K1163">
        <f>IFERROR(VLOOKUP($A1163,SPY_main!$E:$F,2,FALSE),K1162)</f>
        <v>0.40688000000000002</v>
      </c>
      <c r="L1163">
        <f>IFERROR(VLOOKUP($A1163,SPY_main!H:I,2,FALSE),L1162)</f>
        <v>25.09</v>
      </c>
      <c r="M1163">
        <f t="shared" si="126"/>
        <v>73.982900000000001</v>
      </c>
      <c r="N1163">
        <f t="shared" si="127"/>
        <v>73.982900000000001</v>
      </c>
      <c r="O1163">
        <f t="shared" si="128"/>
        <v>46.806899999999999</v>
      </c>
      <c r="P1163">
        <f t="shared" si="129"/>
        <v>24.246600000000001</v>
      </c>
      <c r="Q1163">
        <f t="shared" si="130"/>
        <v>39.905500000000004</v>
      </c>
      <c r="R1163">
        <f t="shared" si="131"/>
        <v>44.4176</v>
      </c>
      <c r="S1163">
        <f t="shared" si="132"/>
        <v>44.4176</v>
      </c>
      <c r="T1163">
        <f>IFERROR(VLOOKUP($A1163,TY_main!A:B,2,FALSE),T1162)</f>
        <v>90.578125</v>
      </c>
    </row>
    <row r="1164" spans="1:20" x14ac:dyDescent="0.25">
      <c r="A1164" s="2">
        <f>SPY_IVOL!A1164</f>
        <v>40046</v>
      </c>
      <c r="B1164">
        <f>SPY_IVOL!B1164</f>
        <v>28.851500000000001</v>
      </c>
      <c r="C1164">
        <f>SPY_IVOL!C1164</f>
        <v>28.840499999999999</v>
      </c>
      <c r="D1164">
        <f>SPY_IVOL!D1164</f>
        <v>24.924800000000001</v>
      </c>
      <c r="E1164">
        <f>SPY_IVOL!E1164</f>
        <v>21.350899999999999</v>
      </c>
      <c r="F1164">
        <f>SPY_IVOL!F1164</f>
        <v>19.229700000000001</v>
      </c>
      <c r="G1164">
        <f>SPY_IVOL!G1164</f>
        <v>18.883700000000001</v>
      </c>
      <c r="H1164">
        <f>SPY_IVOL!H1164</f>
        <v>18.883700000000001</v>
      </c>
      <c r="I1164">
        <f>VLOOKUP($A1164,SPY_main!$A:$C,2,FALSE)</f>
        <v>102.97</v>
      </c>
      <c r="J1164">
        <f>IFERROR(VLOOKUP($A1164,SPY_main!$A:$C,3,FALSE),J1163)</f>
        <v>2.0129999999999999</v>
      </c>
      <c r="K1164">
        <f>IFERROR(VLOOKUP($A1164,SPY_main!$E:$F,2,FALSE),K1163)</f>
        <v>0.39312999999999998</v>
      </c>
      <c r="L1164">
        <f>IFERROR(VLOOKUP($A1164,SPY_main!H:I,2,FALSE),L1163)</f>
        <v>25.01</v>
      </c>
      <c r="M1164">
        <f t="shared" si="126"/>
        <v>73.982900000000001</v>
      </c>
      <c r="N1164">
        <f t="shared" si="127"/>
        <v>73.982900000000001</v>
      </c>
      <c r="O1164">
        <f t="shared" si="128"/>
        <v>46.806899999999999</v>
      </c>
      <c r="P1164">
        <f t="shared" si="129"/>
        <v>24.246600000000001</v>
      </c>
      <c r="Q1164">
        <f t="shared" si="130"/>
        <v>39.905500000000004</v>
      </c>
      <c r="R1164">
        <f t="shared" si="131"/>
        <v>44.4176</v>
      </c>
      <c r="S1164">
        <f t="shared" si="132"/>
        <v>44.4176</v>
      </c>
      <c r="T1164">
        <f>IFERROR(VLOOKUP($A1164,TY_main!A:B,2,FALSE),T1163)</f>
        <v>89.84375</v>
      </c>
    </row>
    <row r="1165" spans="1:20" x14ac:dyDescent="0.25">
      <c r="A1165" s="2">
        <f>SPY_IVOL!A1165</f>
        <v>40049</v>
      </c>
      <c r="B1165">
        <f>SPY_IVOL!B1165</f>
        <v>28.607700000000001</v>
      </c>
      <c r="C1165">
        <f>SPY_IVOL!C1165</f>
        <v>28.607700000000001</v>
      </c>
      <c r="D1165">
        <f>SPY_IVOL!D1165</f>
        <v>25.081099999999999</v>
      </c>
      <c r="E1165">
        <f>SPY_IVOL!E1165</f>
        <v>22.007899999999999</v>
      </c>
      <c r="F1165">
        <f>SPY_IVOL!F1165</f>
        <v>19.849399999999999</v>
      </c>
      <c r="G1165">
        <f>SPY_IVOL!G1165</f>
        <v>18.927399999999999</v>
      </c>
      <c r="H1165">
        <f>SPY_IVOL!H1165</f>
        <v>18.927399999999999</v>
      </c>
      <c r="I1165">
        <f>VLOOKUP($A1165,SPY_main!$A:$C,2,FALSE)</f>
        <v>102.96</v>
      </c>
      <c r="J1165">
        <f>IFERROR(VLOOKUP($A1165,SPY_main!$A:$C,3,FALSE),J1164)</f>
        <v>2.0131999999999999</v>
      </c>
      <c r="K1165">
        <f>IFERROR(VLOOKUP($A1165,SPY_main!$E:$F,2,FALSE),K1164)</f>
        <v>0.38688</v>
      </c>
      <c r="L1165">
        <f>IFERROR(VLOOKUP($A1165,SPY_main!H:I,2,FALSE),L1164)</f>
        <v>25.14</v>
      </c>
      <c r="M1165">
        <f t="shared" si="126"/>
        <v>29.1372</v>
      </c>
      <c r="N1165">
        <f t="shared" si="127"/>
        <v>29.132100000000001</v>
      </c>
      <c r="O1165">
        <f t="shared" si="128"/>
        <v>24.8672</v>
      </c>
      <c r="P1165">
        <f t="shared" si="129"/>
        <v>21.4483</v>
      </c>
      <c r="Q1165">
        <f t="shared" si="130"/>
        <v>19.631799999999998</v>
      </c>
      <c r="R1165">
        <f t="shared" si="131"/>
        <v>19.522099999999998</v>
      </c>
      <c r="S1165">
        <f t="shared" si="132"/>
        <v>19.522099999999998</v>
      </c>
      <c r="T1165">
        <f>IFERROR(VLOOKUP($A1165,TY_main!A:B,2,FALSE),T1164)</f>
        <v>90.15625</v>
      </c>
    </row>
    <row r="1166" spans="1:20" x14ac:dyDescent="0.25">
      <c r="A1166" s="2">
        <f>SPY_IVOL!A1166</f>
        <v>40050</v>
      </c>
      <c r="B1166">
        <f>SPY_IVOL!B1166</f>
        <v>27.4468</v>
      </c>
      <c r="C1166">
        <f>SPY_IVOL!C1166</f>
        <v>27.4468</v>
      </c>
      <c r="D1166">
        <f>SPY_IVOL!D1166</f>
        <v>24.8367</v>
      </c>
      <c r="E1166">
        <f>SPY_IVOL!E1166</f>
        <v>22.085799999999999</v>
      </c>
      <c r="F1166">
        <f>SPY_IVOL!F1166</f>
        <v>20.2943</v>
      </c>
      <c r="G1166">
        <f>SPY_IVOL!G1166</f>
        <v>19.637</v>
      </c>
      <c r="H1166">
        <f>SPY_IVOL!H1166</f>
        <v>19.637</v>
      </c>
      <c r="I1166">
        <f>VLOOKUP($A1166,SPY_main!$A:$C,2,FALSE)</f>
        <v>103.16</v>
      </c>
      <c r="J1166">
        <f>IFERROR(VLOOKUP($A1166,SPY_main!$A:$C,3,FALSE),J1165)</f>
        <v>2.0093000000000001</v>
      </c>
      <c r="K1166">
        <f>IFERROR(VLOOKUP($A1166,SPY_main!$E:$F,2,FALSE),K1165)</f>
        <v>0.38</v>
      </c>
      <c r="L1166">
        <f>IFERROR(VLOOKUP($A1166,SPY_main!H:I,2,FALSE),L1165)</f>
        <v>24.92</v>
      </c>
      <c r="M1166">
        <f t="shared" si="126"/>
        <v>27.8644</v>
      </c>
      <c r="N1166">
        <f t="shared" si="127"/>
        <v>27.859000000000002</v>
      </c>
      <c r="O1166">
        <f t="shared" si="128"/>
        <v>24.642600000000002</v>
      </c>
      <c r="P1166">
        <f t="shared" si="129"/>
        <v>21.480699999999999</v>
      </c>
      <c r="Q1166">
        <f t="shared" si="130"/>
        <v>19.919899999999998</v>
      </c>
      <c r="R1166">
        <f t="shared" si="131"/>
        <v>20.286000000000001</v>
      </c>
      <c r="S1166">
        <f t="shared" si="132"/>
        <v>20.286000000000001</v>
      </c>
      <c r="T1166">
        <f>IFERROR(VLOOKUP($A1166,TY_main!A:B,2,FALSE),T1165)</f>
        <v>90.390625</v>
      </c>
    </row>
    <row r="1167" spans="1:20" x14ac:dyDescent="0.25">
      <c r="A1167" s="2">
        <f>SPY_IVOL!A1167</f>
        <v>40051</v>
      </c>
      <c r="B1167">
        <f>SPY_IVOL!B1167</f>
        <v>27.555199999999999</v>
      </c>
      <c r="C1167">
        <f>SPY_IVOL!C1167</f>
        <v>27.555199999999999</v>
      </c>
      <c r="D1167">
        <f>SPY_IVOL!D1167</f>
        <v>24.7653</v>
      </c>
      <c r="E1167">
        <f>SPY_IVOL!E1167</f>
        <v>22.029699999999998</v>
      </c>
      <c r="F1167">
        <f>SPY_IVOL!F1167</f>
        <v>20.3322</v>
      </c>
      <c r="G1167">
        <f>SPY_IVOL!G1167</f>
        <v>19.766999999999999</v>
      </c>
      <c r="H1167">
        <f>SPY_IVOL!H1167</f>
        <v>19.766999999999999</v>
      </c>
      <c r="I1167">
        <f>VLOOKUP($A1167,SPY_main!$A:$C,2,FALSE)</f>
        <v>103.17</v>
      </c>
      <c r="J1167">
        <f>IFERROR(VLOOKUP($A1167,SPY_main!$A:$C,3,FALSE),J1166)</f>
        <v>2.0091000000000001</v>
      </c>
      <c r="K1167">
        <f>IFERROR(VLOOKUP($A1167,SPY_main!$E:$F,2,FALSE),K1166)</f>
        <v>0.37187999999999999</v>
      </c>
      <c r="L1167">
        <f>IFERROR(VLOOKUP($A1167,SPY_main!H:I,2,FALSE),L1166)</f>
        <v>24.95</v>
      </c>
      <c r="M1167">
        <f t="shared" si="126"/>
        <v>27.864799999999999</v>
      </c>
      <c r="N1167">
        <f t="shared" si="127"/>
        <v>27.859000000000002</v>
      </c>
      <c r="O1167">
        <f t="shared" si="128"/>
        <v>24.4163</v>
      </c>
      <c r="P1167">
        <f t="shared" si="129"/>
        <v>21.241599999999998</v>
      </c>
      <c r="Q1167">
        <f t="shared" si="130"/>
        <v>19.759699999999999</v>
      </c>
      <c r="R1167">
        <f t="shared" si="131"/>
        <v>20.077999999999999</v>
      </c>
      <c r="S1167">
        <f t="shared" si="132"/>
        <v>20.077999999999999</v>
      </c>
      <c r="T1167">
        <f>IFERROR(VLOOKUP($A1167,TY_main!A:B,2,FALSE),T1166)</f>
        <v>90.484375</v>
      </c>
    </row>
    <row r="1168" spans="1:20" x14ac:dyDescent="0.25">
      <c r="A1168" s="2">
        <f>SPY_IVOL!A1168</f>
        <v>40052</v>
      </c>
      <c r="B1168">
        <f>SPY_IVOL!B1168</f>
        <v>27.239899999999999</v>
      </c>
      <c r="C1168">
        <f>SPY_IVOL!C1168</f>
        <v>27.239899999999999</v>
      </c>
      <c r="D1168">
        <f>SPY_IVOL!D1168</f>
        <v>24.363900000000001</v>
      </c>
      <c r="E1168">
        <f>SPY_IVOL!E1168</f>
        <v>21.668399999999998</v>
      </c>
      <c r="F1168">
        <f>SPY_IVOL!F1168</f>
        <v>19.9998</v>
      </c>
      <c r="G1168">
        <f>SPY_IVOL!G1168</f>
        <v>19.511800000000001</v>
      </c>
      <c r="H1168">
        <f>SPY_IVOL!H1168</f>
        <v>19.511800000000001</v>
      </c>
      <c r="I1168">
        <f>VLOOKUP($A1168,SPY_main!$A:$C,2,FALSE)</f>
        <v>103.4</v>
      </c>
      <c r="J1168">
        <f>IFERROR(VLOOKUP($A1168,SPY_main!$A:$C,3,FALSE),J1167)</f>
        <v>2.0045999999999999</v>
      </c>
      <c r="K1168">
        <f>IFERROR(VLOOKUP($A1168,SPY_main!$E:$F,2,FALSE),K1167)</f>
        <v>0.36063000000000001</v>
      </c>
      <c r="L1168">
        <f>IFERROR(VLOOKUP($A1168,SPY_main!H:I,2,FALSE),L1167)</f>
        <v>24.68</v>
      </c>
      <c r="M1168">
        <f t="shared" si="126"/>
        <v>27.8094</v>
      </c>
      <c r="N1168">
        <f t="shared" si="127"/>
        <v>27.807300000000001</v>
      </c>
      <c r="O1168">
        <f t="shared" si="128"/>
        <v>24.111999999999998</v>
      </c>
      <c r="P1168">
        <f t="shared" si="129"/>
        <v>20.905799999999999</v>
      </c>
      <c r="Q1168">
        <f t="shared" si="130"/>
        <v>19.676200000000001</v>
      </c>
      <c r="R1168">
        <f t="shared" si="131"/>
        <v>20.5381</v>
      </c>
      <c r="S1168">
        <f t="shared" si="132"/>
        <v>20.5381</v>
      </c>
      <c r="T1168">
        <f>IFERROR(VLOOKUP($A1168,TY_main!A:B,2,FALSE),T1167)</f>
        <v>90.390625</v>
      </c>
    </row>
    <row r="1169" spans="1:20" x14ac:dyDescent="0.25">
      <c r="A1169" s="2">
        <f>SPY_IVOL!A1169</f>
        <v>40053</v>
      </c>
      <c r="B1169">
        <f>SPY_IVOL!B1169</f>
        <v>27.447600000000001</v>
      </c>
      <c r="C1169">
        <f>SPY_IVOL!C1169</f>
        <v>27.447600000000001</v>
      </c>
      <c r="D1169">
        <f>SPY_IVOL!D1169</f>
        <v>24.6431</v>
      </c>
      <c r="E1169">
        <f>SPY_IVOL!E1169</f>
        <v>21.860199999999999</v>
      </c>
      <c r="F1169">
        <f>SPY_IVOL!F1169</f>
        <v>20.100899999999999</v>
      </c>
      <c r="G1169">
        <f>SPY_IVOL!G1169</f>
        <v>19.453099999999999</v>
      </c>
      <c r="H1169">
        <f>SPY_IVOL!H1169</f>
        <v>19.453099999999999</v>
      </c>
      <c r="I1169">
        <f>VLOOKUP($A1169,SPY_main!$A:$C,2,FALSE)</f>
        <v>103.38</v>
      </c>
      <c r="J1169">
        <f>IFERROR(VLOOKUP($A1169,SPY_main!$A:$C,3,FALSE),J1168)</f>
        <v>2.0049999999999999</v>
      </c>
      <c r="K1169">
        <f>IFERROR(VLOOKUP($A1169,SPY_main!$E:$F,2,FALSE),K1168)</f>
        <v>0.34749999999999998</v>
      </c>
      <c r="L1169">
        <f>IFERROR(VLOOKUP($A1169,SPY_main!H:I,2,FALSE),L1168)</f>
        <v>24.76</v>
      </c>
      <c r="M1169">
        <f t="shared" si="126"/>
        <v>27.5183</v>
      </c>
      <c r="N1169">
        <f t="shared" si="127"/>
        <v>27.513500000000001</v>
      </c>
      <c r="O1169">
        <f t="shared" si="128"/>
        <v>24.0108</v>
      </c>
      <c r="P1169">
        <f t="shared" si="129"/>
        <v>20.818899999999999</v>
      </c>
      <c r="Q1169">
        <f t="shared" si="130"/>
        <v>19.361899999999999</v>
      </c>
      <c r="R1169">
        <f t="shared" si="131"/>
        <v>19.706</v>
      </c>
      <c r="S1169">
        <f t="shared" si="132"/>
        <v>19.706</v>
      </c>
      <c r="T1169">
        <f>IFERROR(VLOOKUP($A1169,TY_main!A:B,2,FALSE),T1168)</f>
        <v>90.515625</v>
      </c>
    </row>
    <row r="1170" spans="1:20" x14ac:dyDescent="0.25">
      <c r="A1170" s="2">
        <f>SPY_IVOL!A1170</f>
        <v>40056</v>
      </c>
      <c r="B1170">
        <f>SPY_IVOL!B1170</f>
        <v>28.7181</v>
      </c>
      <c r="C1170">
        <f>SPY_IVOL!C1170</f>
        <v>28.714300000000001</v>
      </c>
      <c r="D1170">
        <f>SPY_IVOL!D1170</f>
        <v>25.682400000000001</v>
      </c>
      <c r="E1170">
        <f>SPY_IVOL!E1170</f>
        <v>22.715</v>
      </c>
      <c r="F1170">
        <f>SPY_IVOL!F1170</f>
        <v>20.807400000000001</v>
      </c>
      <c r="G1170">
        <f>SPY_IVOL!G1170</f>
        <v>20.1128</v>
      </c>
      <c r="H1170">
        <f>SPY_IVOL!H1170</f>
        <v>20.1128</v>
      </c>
      <c r="I1170">
        <f>VLOOKUP($A1170,SPY_main!$A:$C,2,FALSE)</f>
        <v>102.46</v>
      </c>
      <c r="J1170">
        <f>IFERROR(VLOOKUP($A1170,SPY_main!$A:$C,3,FALSE),J1169)</f>
        <v>2.0230000000000001</v>
      </c>
      <c r="K1170">
        <f>IFERROR(VLOOKUP($A1170,SPY_main!$E:$F,2,FALSE),K1169)</f>
        <v>0.34749999999999998</v>
      </c>
      <c r="L1170">
        <f>IFERROR(VLOOKUP($A1170,SPY_main!H:I,2,FALSE),L1169)</f>
        <v>26.01</v>
      </c>
      <c r="M1170">
        <f t="shared" si="126"/>
        <v>29.173300000000001</v>
      </c>
      <c r="N1170">
        <f t="shared" si="127"/>
        <v>29.163799999999998</v>
      </c>
      <c r="O1170">
        <f t="shared" si="128"/>
        <v>25.113800000000001</v>
      </c>
      <c r="P1170">
        <f t="shared" si="129"/>
        <v>21.648099999999999</v>
      </c>
      <c r="Q1170">
        <f t="shared" si="130"/>
        <v>20.246099999999998</v>
      </c>
      <c r="R1170">
        <f t="shared" si="131"/>
        <v>21.015899999999998</v>
      </c>
      <c r="S1170">
        <f t="shared" si="132"/>
        <v>21.015899999999998</v>
      </c>
      <c r="T1170">
        <f>IFERROR(VLOOKUP($A1170,TY_main!A:B,2,FALSE),T1169)</f>
        <v>90.90625</v>
      </c>
    </row>
    <row r="1171" spans="1:20" x14ac:dyDescent="0.25">
      <c r="A1171" s="2">
        <f>SPY_IVOL!A1171</f>
        <v>40057</v>
      </c>
      <c r="B1171">
        <f>SPY_IVOL!B1171</f>
        <v>31.1372</v>
      </c>
      <c r="C1171">
        <f>SPY_IVOL!C1171</f>
        <v>31.1372</v>
      </c>
      <c r="D1171">
        <f>SPY_IVOL!D1171</f>
        <v>27.885100000000001</v>
      </c>
      <c r="E1171">
        <f>SPY_IVOL!E1171</f>
        <v>24.845500000000001</v>
      </c>
      <c r="F1171">
        <f>SPY_IVOL!F1171</f>
        <v>22.886700000000001</v>
      </c>
      <c r="G1171">
        <f>SPY_IVOL!G1171</f>
        <v>22.2165</v>
      </c>
      <c r="H1171">
        <f>SPY_IVOL!H1171</f>
        <v>22.2165</v>
      </c>
      <c r="I1171">
        <f>VLOOKUP($A1171,SPY_main!$A:$C,2,FALSE)</f>
        <v>100.2</v>
      </c>
      <c r="J1171">
        <f>IFERROR(VLOOKUP($A1171,SPY_main!$A:$C,3,FALSE),J1170)</f>
        <v>2.0686</v>
      </c>
      <c r="K1171">
        <f>IFERROR(VLOOKUP($A1171,SPY_main!$E:$F,2,FALSE),K1170)</f>
        <v>0.33438000000000001</v>
      </c>
      <c r="L1171">
        <f>IFERROR(VLOOKUP($A1171,SPY_main!H:I,2,FALSE),L1170)</f>
        <v>29.15</v>
      </c>
      <c r="M1171">
        <f t="shared" si="126"/>
        <v>32.746699999999997</v>
      </c>
      <c r="N1171">
        <f t="shared" si="127"/>
        <v>32.7363</v>
      </c>
      <c r="O1171">
        <f t="shared" si="128"/>
        <v>28.4862</v>
      </c>
      <c r="P1171">
        <f t="shared" si="129"/>
        <v>24.957799999999999</v>
      </c>
      <c r="Q1171">
        <f t="shared" si="130"/>
        <v>23.264099999999999</v>
      </c>
      <c r="R1171">
        <f t="shared" si="131"/>
        <v>23.3871</v>
      </c>
      <c r="S1171">
        <f t="shared" si="132"/>
        <v>23.3871</v>
      </c>
      <c r="T1171">
        <f>IFERROR(VLOOKUP($A1171,TY_main!A:B,2,FALSE),T1170)</f>
        <v>91.15625</v>
      </c>
    </row>
    <row r="1172" spans="1:20" x14ac:dyDescent="0.25">
      <c r="A1172" s="2">
        <f>SPY_IVOL!A1172</f>
        <v>40058</v>
      </c>
      <c r="B1172">
        <f>SPY_IVOL!B1172</f>
        <v>31.339400000000001</v>
      </c>
      <c r="C1172">
        <f>SPY_IVOL!C1172</f>
        <v>31.339400000000001</v>
      </c>
      <c r="D1172">
        <f>SPY_IVOL!D1172</f>
        <v>28.0016</v>
      </c>
      <c r="E1172">
        <f>SPY_IVOL!E1172</f>
        <v>24.746300000000002</v>
      </c>
      <c r="F1172">
        <f>SPY_IVOL!F1172</f>
        <v>22.516100000000002</v>
      </c>
      <c r="G1172">
        <f>SPY_IVOL!G1172</f>
        <v>21.492100000000001</v>
      </c>
      <c r="H1172">
        <f>SPY_IVOL!H1172</f>
        <v>21.492100000000001</v>
      </c>
      <c r="I1172">
        <f>VLOOKUP($A1172,SPY_main!$A:$C,2,FALSE)</f>
        <v>99.82</v>
      </c>
      <c r="J1172">
        <f>IFERROR(VLOOKUP($A1172,SPY_main!$A:$C,3,FALSE),J1171)</f>
        <v>2.0764999999999998</v>
      </c>
      <c r="K1172">
        <f>IFERROR(VLOOKUP($A1172,SPY_main!$E:$F,2,FALSE),K1171)</f>
        <v>0.33</v>
      </c>
      <c r="L1172">
        <f>IFERROR(VLOOKUP($A1172,SPY_main!H:I,2,FALSE),L1171)</f>
        <v>28.9</v>
      </c>
      <c r="M1172">
        <f t="shared" si="126"/>
        <v>33.384599999999999</v>
      </c>
      <c r="N1172">
        <f t="shared" si="127"/>
        <v>33.370600000000003</v>
      </c>
      <c r="O1172">
        <f t="shared" si="128"/>
        <v>28.488099999999999</v>
      </c>
      <c r="P1172">
        <f t="shared" si="129"/>
        <v>24.197399999999998</v>
      </c>
      <c r="Q1172">
        <f t="shared" si="130"/>
        <v>21.950399999999998</v>
      </c>
      <c r="R1172">
        <f t="shared" si="131"/>
        <v>21.963799999999999</v>
      </c>
      <c r="S1172">
        <f t="shared" si="132"/>
        <v>21.963799999999999</v>
      </c>
      <c r="T1172">
        <f>IFERROR(VLOOKUP($A1172,TY_main!A:B,2,FALSE),T1171)</f>
        <v>91.5625</v>
      </c>
    </row>
    <row r="1173" spans="1:20" x14ac:dyDescent="0.25">
      <c r="A1173" s="2">
        <f>SPY_IVOL!A1173</f>
        <v>40059</v>
      </c>
      <c r="B1173">
        <f>SPY_IVOL!B1173</f>
        <v>30.849699999999999</v>
      </c>
      <c r="C1173">
        <f>SPY_IVOL!C1173</f>
        <v>30.849699999999999</v>
      </c>
      <c r="D1173">
        <f>SPY_IVOL!D1173</f>
        <v>26.854700000000001</v>
      </c>
      <c r="E1173">
        <f>SPY_IVOL!E1173</f>
        <v>23.669799999999999</v>
      </c>
      <c r="F1173">
        <f>SPY_IVOL!F1173</f>
        <v>21.5932</v>
      </c>
      <c r="G1173">
        <f>SPY_IVOL!G1173</f>
        <v>20.8933</v>
      </c>
      <c r="H1173">
        <f>SPY_IVOL!H1173</f>
        <v>20.8933</v>
      </c>
      <c r="I1173">
        <f>VLOOKUP($A1173,SPY_main!$A:$C,2,FALSE)</f>
        <v>100.65</v>
      </c>
      <c r="J1173">
        <f>IFERROR(VLOOKUP($A1173,SPY_main!$A:$C,3,FALSE),J1172)</f>
        <v>2.0594000000000001</v>
      </c>
      <c r="K1173">
        <f>IFERROR(VLOOKUP($A1173,SPY_main!$E:$F,2,FALSE),K1172)</f>
        <v>0.32188</v>
      </c>
      <c r="L1173">
        <f>IFERROR(VLOOKUP($A1173,SPY_main!H:I,2,FALSE),L1172)</f>
        <v>27.1</v>
      </c>
      <c r="M1173">
        <f t="shared" si="126"/>
        <v>33.415100000000002</v>
      </c>
      <c r="N1173">
        <f t="shared" si="127"/>
        <v>33.386200000000002</v>
      </c>
      <c r="O1173">
        <f t="shared" si="128"/>
        <v>27.503699999999998</v>
      </c>
      <c r="P1173">
        <f t="shared" si="129"/>
        <v>23.3782</v>
      </c>
      <c r="Q1173">
        <f t="shared" si="130"/>
        <v>21.531099999999999</v>
      </c>
      <c r="R1173">
        <f t="shared" si="131"/>
        <v>22.082899999999999</v>
      </c>
      <c r="S1173">
        <f t="shared" si="132"/>
        <v>22.082899999999999</v>
      </c>
      <c r="T1173">
        <f>IFERROR(VLOOKUP($A1173,TY_main!A:B,2,FALSE),T1172)</f>
        <v>91.328125</v>
      </c>
    </row>
    <row r="1174" spans="1:20" x14ac:dyDescent="0.25">
      <c r="A1174" s="2">
        <f>SPY_IVOL!A1174</f>
        <v>40060</v>
      </c>
      <c r="B1174">
        <f>SPY_IVOL!B1174</f>
        <v>28.298200000000001</v>
      </c>
      <c r="C1174">
        <f>SPY_IVOL!C1174</f>
        <v>28.298200000000001</v>
      </c>
      <c r="D1174">
        <f>SPY_IVOL!D1174</f>
        <v>24.580400000000001</v>
      </c>
      <c r="E1174">
        <f>SPY_IVOL!E1174</f>
        <v>21.277000000000001</v>
      </c>
      <c r="F1174">
        <f>SPY_IVOL!F1174</f>
        <v>19.084800000000001</v>
      </c>
      <c r="G1174">
        <f>SPY_IVOL!G1174</f>
        <v>18.354700000000001</v>
      </c>
      <c r="H1174">
        <f>SPY_IVOL!H1174</f>
        <v>18.354700000000001</v>
      </c>
      <c r="I1174">
        <f>VLOOKUP($A1174,SPY_main!$A:$C,2,FALSE)</f>
        <v>102.06</v>
      </c>
      <c r="J1174">
        <f>IFERROR(VLOOKUP($A1174,SPY_main!$A:$C,3,FALSE),J1173)</f>
        <v>2.0308999999999999</v>
      </c>
      <c r="K1174">
        <f>IFERROR(VLOOKUP($A1174,SPY_main!$E:$F,2,FALSE),K1173)</f>
        <v>0.31437999999999999</v>
      </c>
      <c r="L1174">
        <f>IFERROR(VLOOKUP($A1174,SPY_main!H:I,2,FALSE),L1173)</f>
        <v>25.26</v>
      </c>
      <c r="M1174">
        <f t="shared" si="126"/>
        <v>30.982199999999999</v>
      </c>
      <c r="N1174">
        <f t="shared" si="127"/>
        <v>30.982199999999999</v>
      </c>
      <c r="O1174">
        <f t="shared" si="128"/>
        <v>25.0167</v>
      </c>
      <c r="P1174">
        <f t="shared" si="129"/>
        <v>20.564</v>
      </c>
      <c r="Q1174">
        <f t="shared" si="130"/>
        <v>19.040199999999999</v>
      </c>
      <c r="R1174">
        <f t="shared" si="131"/>
        <v>20.549399999999999</v>
      </c>
      <c r="S1174">
        <f t="shared" si="132"/>
        <v>20.549399999999999</v>
      </c>
      <c r="T1174">
        <f>IFERROR(VLOOKUP($A1174,TY_main!A:B,2,FALSE),T1173)</f>
        <v>90.796875</v>
      </c>
    </row>
    <row r="1175" spans="1:20" x14ac:dyDescent="0.25">
      <c r="A1175" s="2">
        <f>SPY_IVOL!A1175</f>
        <v>40064</v>
      </c>
      <c r="B1175">
        <f>SPY_IVOL!B1175</f>
        <v>29.012499999999999</v>
      </c>
      <c r="C1175">
        <f>SPY_IVOL!C1175</f>
        <v>29.012499999999999</v>
      </c>
      <c r="D1175">
        <f>SPY_IVOL!D1175</f>
        <v>24.682300000000001</v>
      </c>
      <c r="E1175">
        <f>SPY_IVOL!E1175</f>
        <v>21.023900000000001</v>
      </c>
      <c r="F1175">
        <f>SPY_IVOL!F1175</f>
        <v>18.834399999999999</v>
      </c>
      <c r="G1175">
        <f>SPY_IVOL!G1175</f>
        <v>18.397400000000001</v>
      </c>
      <c r="H1175">
        <f>SPY_IVOL!H1175</f>
        <v>18.397400000000001</v>
      </c>
      <c r="I1175">
        <f>VLOOKUP($A1175,SPY_main!$A:$C,2,FALSE)</f>
        <v>102.94</v>
      </c>
      <c r="J1175">
        <f>IFERROR(VLOOKUP($A1175,SPY_main!$A:$C,3,FALSE),J1174)</f>
        <v>2.0135999999999998</v>
      </c>
      <c r="K1175">
        <f>IFERROR(VLOOKUP($A1175,SPY_main!$E:$F,2,FALSE),K1174)</f>
        <v>0.30187999999999998</v>
      </c>
      <c r="L1175">
        <f>IFERROR(VLOOKUP($A1175,SPY_main!H:I,2,FALSE),L1174)</f>
        <v>25.62</v>
      </c>
      <c r="M1175">
        <f t="shared" si="126"/>
        <v>33.955599999999997</v>
      </c>
      <c r="N1175">
        <f t="shared" si="127"/>
        <v>33.946599999999997</v>
      </c>
      <c r="O1175">
        <f t="shared" si="128"/>
        <v>26.2713</v>
      </c>
      <c r="P1175">
        <f t="shared" si="129"/>
        <v>20.853899999999999</v>
      </c>
      <c r="Q1175">
        <f t="shared" si="130"/>
        <v>19.659400000000002</v>
      </c>
      <c r="R1175">
        <f t="shared" si="131"/>
        <v>23.261500000000002</v>
      </c>
      <c r="S1175">
        <f t="shared" si="132"/>
        <v>23.261500000000002</v>
      </c>
      <c r="T1175">
        <f>IFERROR(VLOOKUP($A1175,TY_main!A:B,2,FALSE),T1174)</f>
        <v>90.828125</v>
      </c>
    </row>
    <row r="1176" spans="1:20" x14ac:dyDescent="0.25">
      <c r="A1176" s="2">
        <f>SPY_IVOL!A1176</f>
        <v>40065</v>
      </c>
      <c r="B1176">
        <f>SPY_IVOL!B1176</f>
        <v>27.409400000000002</v>
      </c>
      <c r="C1176">
        <f>SPY_IVOL!C1176</f>
        <v>27.409400000000002</v>
      </c>
      <c r="D1176">
        <f>SPY_IVOL!D1176</f>
        <v>23.682500000000001</v>
      </c>
      <c r="E1176">
        <f>SPY_IVOL!E1176</f>
        <v>20.111999999999998</v>
      </c>
      <c r="F1176">
        <f>SPY_IVOL!F1176</f>
        <v>18.051400000000001</v>
      </c>
      <c r="G1176">
        <f>SPY_IVOL!G1176</f>
        <v>17.9162</v>
      </c>
      <c r="H1176">
        <f>SPY_IVOL!H1176</f>
        <v>17.9162</v>
      </c>
      <c r="I1176">
        <f>VLOOKUP($A1176,SPY_main!$A:$C,2,FALSE)</f>
        <v>103.73</v>
      </c>
      <c r="J1176">
        <f>IFERROR(VLOOKUP($A1176,SPY_main!$A:$C,3,FALSE),J1175)</f>
        <v>1.9982</v>
      </c>
      <c r="K1176">
        <f>IFERROR(VLOOKUP($A1176,SPY_main!$E:$F,2,FALSE),K1175)</f>
        <v>0.29869000000000001</v>
      </c>
      <c r="L1176">
        <f>IFERROR(VLOOKUP($A1176,SPY_main!H:I,2,FALSE),L1175)</f>
        <v>24.32</v>
      </c>
      <c r="M1176">
        <f t="shared" si="126"/>
        <v>33.4801</v>
      </c>
      <c r="N1176">
        <f t="shared" si="127"/>
        <v>33.478999999999999</v>
      </c>
      <c r="O1176">
        <f t="shared" si="128"/>
        <v>26.151700000000002</v>
      </c>
      <c r="P1176">
        <f t="shared" si="129"/>
        <v>20.074200000000001</v>
      </c>
      <c r="Q1176">
        <f t="shared" si="130"/>
        <v>19.357299999999999</v>
      </c>
      <c r="R1176">
        <f t="shared" si="131"/>
        <v>24.8978</v>
      </c>
      <c r="S1176">
        <f t="shared" si="132"/>
        <v>24.8978</v>
      </c>
      <c r="T1176">
        <f>IFERROR(VLOOKUP($A1176,TY_main!A:B,2,FALSE),T1175)</f>
        <v>90.78125</v>
      </c>
    </row>
    <row r="1177" spans="1:20" x14ac:dyDescent="0.25">
      <c r="A1177" s="2">
        <f>SPY_IVOL!A1177</f>
        <v>40066</v>
      </c>
      <c r="B1177">
        <f>SPY_IVOL!B1177</f>
        <v>26.912199999999999</v>
      </c>
      <c r="C1177">
        <f>SPY_IVOL!C1177</f>
        <v>26.912199999999999</v>
      </c>
      <c r="D1177">
        <f>SPY_IVOL!D1177</f>
        <v>22.696400000000001</v>
      </c>
      <c r="E1177">
        <f>SPY_IVOL!E1177</f>
        <v>18.8979</v>
      </c>
      <c r="F1177">
        <f>SPY_IVOL!F1177</f>
        <v>16.815000000000001</v>
      </c>
      <c r="G1177">
        <f>SPY_IVOL!G1177</f>
        <v>16.570499999999999</v>
      </c>
      <c r="H1177">
        <f>SPY_IVOL!H1177</f>
        <v>16.570499999999999</v>
      </c>
      <c r="I1177">
        <f>VLOOKUP($A1177,SPY_main!$A:$C,2,FALSE)</f>
        <v>104.79</v>
      </c>
      <c r="J1177">
        <f>IFERROR(VLOOKUP($A1177,SPY_main!$A:$C,3,FALSE),J1176)</f>
        <v>1.978</v>
      </c>
      <c r="K1177">
        <f>IFERROR(VLOOKUP($A1177,SPY_main!$E:$F,2,FALSE),K1176)</f>
        <v>0.29969000000000001</v>
      </c>
      <c r="L1177">
        <f>IFERROR(VLOOKUP($A1177,SPY_main!H:I,2,FALSE),L1176)</f>
        <v>23.55</v>
      </c>
      <c r="M1177">
        <f t="shared" si="126"/>
        <v>34.000100000000003</v>
      </c>
      <c r="N1177">
        <f t="shared" si="127"/>
        <v>34.000100000000003</v>
      </c>
      <c r="O1177">
        <f t="shared" si="128"/>
        <v>25.305700000000002</v>
      </c>
      <c r="P1177">
        <f t="shared" si="129"/>
        <v>19.100300000000001</v>
      </c>
      <c r="Q1177">
        <f t="shared" si="130"/>
        <v>19.165500000000002</v>
      </c>
      <c r="R1177">
        <f t="shared" si="131"/>
        <v>25.833500000000001</v>
      </c>
      <c r="S1177">
        <f t="shared" si="132"/>
        <v>25.833500000000001</v>
      </c>
      <c r="T1177">
        <f>IFERROR(VLOOKUP($A1177,TY_main!A:B,2,FALSE),T1176)</f>
        <v>91.46875</v>
      </c>
    </row>
    <row r="1178" spans="1:20" x14ac:dyDescent="0.25">
      <c r="A1178" s="2">
        <f>SPY_IVOL!A1178</f>
        <v>40067</v>
      </c>
      <c r="B1178">
        <f>SPY_IVOL!B1178</f>
        <v>27.708500000000001</v>
      </c>
      <c r="C1178">
        <f>SPY_IVOL!C1178</f>
        <v>27.708500000000001</v>
      </c>
      <c r="D1178">
        <f>SPY_IVOL!D1178</f>
        <v>23.301200000000001</v>
      </c>
      <c r="E1178">
        <f>SPY_IVOL!E1178</f>
        <v>19.582999999999998</v>
      </c>
      <c r="F1178">
        <f>SPY_IVOL!F1178</f>
        <v>18.227499999999999</v>
      </c>
      <c r="G1178">
        <f>SPY_IVOL!G1178</f>
        <v>19.162400000000002</v>
      </c>
      <c r="H1178">
        <f>SPY_IVOL!H1178</f>
        <v>19.162400000000002</v>
      </c>
      <c r="I1178">
        <f>VLOOKUP($A1178,SPY_main!$A:$C,2,FALSE)</f>
        <v>104.77</v>
      </c>
      <c r="J1178">
        <f>IFERROR(VLOOKUP($A1178,SPY_main!$A:$C,3,FALSE),J1177)</f>
        <v>1.9783999999999999</v>
      </c>
      <c r="K1178">
        <f>IFERROR(VLOOKUP($A1178,SPY_main!$E:$F,2,FALSE),K1177)</f>
        <v>0.29899999999999999</v>
      </c>
      <c r="L1178">
        <f>IFERROR(VLOOKUP($A1178,SPY_main!H:I,2,FALSE),L1177)</f>
        <v>24.15</v>
      </c>
      <c r="M1178">
        <f t="shared" si="126"/>
        <v>36.091799999999999</v>
      </c>
      <c r="N1178">
        <f t="shared" si="127"/>
        <v>36.091799999999999</v>
      </c>
      <c r="O1178">
        <f t="shared" si="128"/>
        <v>26.118300000000001</v>
      </c>
      <c r="P1178">
        <f t="shared" si="129"/>
        <v>19.090399999999999</v>
      </c>
      <c r="Q1178">
        <f t="shared" si="130"/>
        <v>20.729199999999999</v>
      </c>
      <c r="R1178">
        <f t="shared" si="131"/>
        <v>27.3172</v>
      </c>
      <c r="S1178">
        <f t="shared" si="132"/>
        <v>27.3172</v>
      </c>
      <c r="T1178">
        <f>IFERROR(VLOOKUP($A1178,TY_main!A:B,2,FALSE),T1177)</f>
        <v>91.53125</v>
      </c>
    </row>
    <row r="1179" spans="1:20" x14ac:dyDescent="0.25">
      <c r="A1179" s="2">
        <f>SPY_IVOL!A1179</f>
        <v>40070</v>
      </c>
      <c r="B1179">
        <f>SPY_IVOL!B1179</f>
        <v>28.304200000000002</v>
      </c>
      <c r="C1179">
        <f>SPY_IVOL!C1179</f>
        <v>28.304200000000002</v>
      </c>
      <c r="D1179">
        <f>SPY_IVOL!D1179</f>
        <v>24.075800000000001</v>
      </c>
      <c r="E1179">
        <f>SPY_IVOL!E1179</f>
        <v>19.909400000000002</v>
      </c>
      <c r="F1179">
        <f>SPY_IVOL!F1179</f>
        <v>18.744</v>
      </c>
      <c r="G1179">
        <f>SPY_IVOL!G1179</f>
        <v>20.6723</v>
      </c>
      <c r="H1179">
        <f>SPY_IVOL!H1179</f>
        <v>20.6723</v>
      </c>
      <c r="I1179">
        <f>VLOOKUP($A1179,SPY_main!$A:$C,2,FALSE)</f>
        <v>105.28</v>
      </c>
      <c r="J1179">
        <f>IFERROR(VLOOKUP($A1179,SPY_main!$A:$C,3,FALSE),J1178)</f>
        <v>1.9688000000000001</v>
      </c>
      <c r="K1179">
        <f>IFERROR(VLOOKUP($A1179,SPY_main!$E:$F,2,FALSE),K1178)</f>
        <v>0.29499999999999998</v>
      </c>
      <c r="L1179">
        <f>IFERROR(VLOOKUP($A1179,SPY_main!H:I,2,FALSE),L1178)</f>
        <v>23.86</v>
      </c>
      <c r="M1179">
        <f t="shared" si="126"/>
        <v>43.404600000000002</v>
      </c>
      <c r="N1179">
        <f t="shared" si="127"/>
        <v>43.404600000000002</v>
      </c>
      <c r="O1179">
        <f t="shared" si="128"/>
        <v>30.770099999999999</v>
      </c>
      <c r="P1179">
        <f t="shared" si="129"/>
        <v>21.416399999999999</v>
      </c>
      <c r="Q1179">
        <f t="shared" si="130"/>
        <v>26.226400000000002</v>
      </c>
      <c r="R1179">
        <f t="shared" si="131"/>
        <v>37.947800000000001</v>
      </c>
      <c r="S1179">
        <f t="shared" si="132"/>
        <v>37.947800000000001</v>
      </c>
      <c r="T1179">
        <f>IFERROR(VLOOKUP($A1179,TY_main!A:B,2,FALSE),T1178)</f>
        <v>91.25</v>
      </c>
    </row>
    <row r="1180" spans="1:20" x14ac:dyDescent="0.25">
      <c r="A1180" s="2">
        <f>SPY_IVOL!A1180</f>
        <v>40071</v>
      </c>
      <c r="B1180">
        <f>SPY_IVOL!B1180</f>
        <v>28.0777</v>
      </c>
      <c r="C1180">
        <f>SPY_IVOL!C1180</f>
        <v>28.0777</v>
      </c>
      <c r="D1180">
        <f>SPY_IVOL!D1180</f>
        <v>23.377300000000002</v>
      </c>
      <c r="E1180">
        <f>SPY_IVOL!E1180</f>
        <v>19.204599999999999</v>
      </c>
      <c r="F1180">
        <f>SPY_IVOL!F1180</f>
        <v>18.063500000000001</v>
      </c>
      <c r="G1180">
        <f>SPY_IVOL!G1180</f>
        <v>19.2971</v>
      </c>
      <c r="H1180">
        <f>SPY_IVOL!H1180</f>
        <v>19.2971</v>
      </c>
      <c r="I1180">
        <f>VLOOKUP($A1180,SPY_main!$A:$C,2,FALSE)</f>
        <v>105.72</v>
      </c>
      <c r="J1180">
        <f>IFERROR(VLOOKUP($A1180,SPY_main!$A:$C,3,FALSE),J1179)</f>
        <v>1.9605999999999999</v>
      </c>
      <c r="K1180">
        <f>IFERROR(VLOOKUP($A1180,SPY_main!$E:$F,2,FALSE),K1179)</f>
        <v>0.29337999999999997</v>
      </c>
      <c r="L1180">
        <f>IFERROR(VLOOKUP($A1180,SPY_main!H:I,2,FALSE),L1179)</f>
        <v>23.42</v>
      </c>
      <c r="M1180">
        <f t="shared" si="126"/>
        <v>45.968800000000002</v>
      </c>
      <c r="N1180">
        <f t="shared" si="127"/>
        <v>45.968800000000002</v>
      </c>
      <c r="O1180">
        <f t="shared" si="128"/>
        <v>31.2301</v>
      </c>
      <c r="P1180">
        <f t="shared" si="129"/>
        <v>21.1662</v>
      </c>
      <c r="Q1180">
        <f t="shared" si="130"/>
        <v>27.9498</v>
      </c>
      <c r="R1180">
        <f t="shared" si="131"/>
        <v>35.080199999999998</v>
      </c>
      <c r="S1180">
        <f t="shared" si="132"/>
        <v>35.080199999999998</v>
      </c>
      <c r="T1180">
        <f>IFERROR(VLOOKUP($A1180,TY_main!A:B,2,FALSE),T1179)</f>
        <v>91</v>
      </c>
    </row>
    <row r="1181" spans="1:20" x14ac:dyDescent="0.25">
      <c r="A1181" s="2">
        <f>SPY_IVOL!A1181</f>
        <v>40072</v>
      </c>
      <c r="B1181">
        <f>SPY_IVOL!B1181</f>
        <v>28.4878</v>
      </c>
      <c r="C1181">
        <f>SPY_IVOL!C1181</f>
        <v>28.4878</v>
      </c>
      <c r="D1181">
        <f>SPY_IVOL!D1181</f>
        <v>24.3871</v>
      </c>
      <c r="E1181">
        <f>SPY_IVOL!E1181</f>
        <v>20.244299999999999</v>
      </c>
      <c r="F1181">
        <f>SPY_IVOL!F1181</f>
        <v>18.895299999999999</v>
      </c>
      <c r="G1181">
        <f>SPY_IVOL!G1181</f>
        <v>19.9147</v>
      </c>
      <c r="H1181">
        <f>SPY_IVOL!H1181</f>
        <v>19.9147</v>
      </c>
      <c r="I1181">
        <f>VLOOKUP($A1181,SPY_main!$A:$C,2,FALSE)</f>
        <v>107.32</v>
      </c>
      <c r="J1181">
        <f>IFERROR(VLOOKUP($A1181,SPY_main!$A:$C,3,FALSE),J1180)</f>
        <v>1.9314</v>
      </c>
      <c r="K1181">
        <f>IFERROR(VLOOKUP($A1181,SPY_main!$E:$F,2,FALSE),K1180)</f>
        <v>0.29187999999999997</v>
      </c>
      <c r="L1181">
        <f>IFERROR(VLOOKUP($A1181,SPY_main!H:I,2,FALSE),L1180)</f>
        <v>23.69</v>
      </c>
      <c r="M1181">
        <f t="shared" si="126"/>
        <v>48.554499999999997</v>
      </c>
      <c r="N1181">
        <f t="shared" si="127"/>
        <v>48.554499999999997</v>
      </c>
      <c r="O1181">
        <f t="shared" si="128"/>
        <v>37.128900000000002</v>
      </c>
      <c r="P1181">
        <f t="shared" si="129"/>
        <v>25.3706</v>
      </c>
      <c r="Q1181">
        <f t="shared" si="130"/>
        <v>33.320399999999999</v>
      </c>
      <c r="R1181">
        <f t="shared" si="131"/>
        <v>35.563800000000001</v>
      </c>
      <c r="S1181">
        <f t="shared" si="132"/>
        <v>35.563800000000001</v>
      </c>
      <c r="T1181">
        <f>IFERROR(VLOOKUP($A1181,TY_main!A:B,2,FALSE),T1180)</f>
        <v>90.78125</v>
      </c>
    </row>
    <row r="1182" spans="1:20" x14ac:dyDescent="0.25">
      <c r="A1182" s="2">
        <f>SPY_IVOL!A1182</f>
        <v>40073</v>
      </c>
      <c r="B1182">
        <f>SPY_IVOL!B1182</f>
        <v>28.8047</v>
      </c>
      <c r="C1182">
        <f>SPY_IVOL!C1182</f>
        <v>28.8047</v>
      </c>
      <c r="D1182">
        <f>SPY_IVOL!D1182</f>
        <v>24.1128</v>
      </c>
      <c r="E1182">
        <f>SPY_IVOL!E1182</f>
        <v>19.659800000000001</v>
      </c>
      <c r="F1182">
        <f>SPY_IVOL!F1182</f>
        <v>18.416499999999999</v>
      </c>
      <c r="G1182">
        <f>SPY_IVOL!G1182</f>
        <v>19.090499999999999</v>
      </c>
      <c r="H1182">
        <f>SPY_IVOL!H1182</f>
        <v>19.090499999999999</v>
      </c>
      <c r="I1182">
        <f>VLOOKUP($A1182,SPY_main!$A:$C,2,FALSE)</f>
        <v>107.16</v>
      </c>
      <c r="J1182">
        <f>IFERROR(VLOOKUP($A1182,SPY_main!$A:$C,3,FALSE),J1181)</f>
        <v>1.8975</v>
      </c>
      <c r="K1182">
        <f>IFERROR(VLOOKUP($A1182,SPY_main!$E:$F,2,FALSE),K1181)</f>
        <v>0.29187999999999997</v>
      </c>
      <c r="L1182">
        <f>IFERROR(VLOOKUP($A1182,SPY_main!H:I,2,FALSE),L1181)</f>
        <v>23.65</v>
      </c>
      <c r="M1182">
        <f t="shared" si="126"/>
        <v>69.1066</v>
      </c>
      <c r="N1182">
        <f t="shared" si="127"/>
        <v>69.105699999999999</v>
      </c>
      <c r="O1182">
        <f t="shared" si="128"/>
        <v>46.413699999999999</v>
      </c>
      <c r="P1182">
        <f t="shared" si="129"/>
        <v>24.904199999999999</v>
      </c>
      <c r="Q1182">
        <f t="shared" si="130"/>
        <v>28.6313</v>
      </c>
      <c r="R1182">
        <f t="shared" si="131"/>
        <v>28.6313</v>
      </c>
      <c r="S1182">
        <f t="shared" si="132"/>
        <v>28.6313</v>
      </c>
      <c r="T1182">
        <f>IFERROR(VLOOKUP($A1182,TY_main!A:B,2,FALSE),T1181)</f>
        <v>91.171875</v>
      </c>
    </row>
    <row r="1183" spans="1:20" x14ac:dyDescent="0.25">
      <c r="A1183" s="2">
        <f>SPY_IVOL!A1183</f>
        <v>40074</v>
      </c>
      <c r="B1183">
        <f>SPY_IVOL!B1183</f>
        <v>29.971399999999999</v>
      </c>
      <c r="C1183">
        <f>SPY_IVOL!C1183</f>
        <v>29.971399999999999</v>
      </c>
      <c r="D1183">
        <f>SPY_IVOL!D1183</f>
        <v>24.2439</v>
      </c>
      <c r="E1183">
        <f>SPY_IVOL!E1183</f>
        <v>19.409800000000001</v>
      </c>
      <c r="F1183">
        <f>SPY_IVOL!F1183</f>
        <v>18.898</v>
      </c>
      <c r="G1183">
        <f>SPY_IVOL!G1183</f>
        <v>21.726400000000002</v>
      </c>
      <c r="H1183">
        <f>SPY_IVOL!H1183</f>
        <v>21.766300000000001</v>
      </c>
      <c r="I1183">
        <f>VLOOKUP($A1183,SPY_main!$A:$C,2,FALSE)</f>
        <v>106.72</v>
      </c>
      <c r="J1183">
        <f>IFERROR(VLOOKUP($A1183,SPY_main!$A:$C,3,FALSE),J1182)</f>
        <v>1.9053</v>
      </c>
      <c r="K1183">
        <f>IFERROR(VLOOKUP($A1183,SPY_main!$E:$F,2,FALSE),K1182)</f>
        <v>0.28938000000000003</v>
      </c>
      <c r="L1183">
        <f>IFERROR(VLOOKUP($A1183,SPY_main!H:I,2,FALSE),L1182)</f>
        <v>23.92</v>
      </c>
      <c r="M1183">
        <f t="shared" si="126"/>
        <v>69.1066</v>
      </c>
      <c r="N1183">
        <f t="shared" si="127"/>
        <v>69.105699999999999</v>
      </c>
      <c r="O1183">
        <f t="shared" si="128"/>
        <v>46.413699999999999</v>
      </c>
      <c r="P1183">
        <f t="shared" si="129"/>
        <v>24.904199999999999</v>
      </c>
      <c r="Q1183">
        <f t="shared" si="130"/>
        <v>28.6313</v>
      </c>
      <c r="R1183">
        <f t="shared" si="131"/>
        <v>28.6313</v>
      </c>
      <c r="S1183">
        <f t="shared" si="132"/>
        <v>28.6313</v>
      </c>
      <c r="T1183">
        <f>IFERROR(VLOOKUP($A1183,TY_main!A:B,2,FALSE),T1182)</f>
        <v>90.75</v>
      </c>
    </row>
    <row r="1184" spans="1:20" x14ac:dyDescent="0.25">
      <c r="A1184" s="2">
        <f>SPY_IVOL!A1184</f>
        <v>40077</v>
      </c>
      <c r="B1184">
        <f>SPY_IVOL!B1184</f>
        <v>27.871200000000002</v>
      </c>
      <c r="C1184">
        <f>SPY_IVOL!C1184</f>
        <v>27.871200000000002</v>
      </c>
      <c r="D1184">
        <f>SPY_IVOL!D1184</f>
        <v>24.7197</v>
      </c>
      <c r="E1184">
        <f>SPY_IVOL!E1184</f>
        <v>21.3705</v>
      </c>
      <c r="F1184">
        <f>SPY_IVOL!F1184</f>
        <v>19.444800000000001</v>
      </c>
      <c r="G1184">
        <f>SPY_IVOL!G1184</f>
        <v>19.145800000000001</v>
      </c>
      <c r="H1184">
        <f>SPY_IVOL!H1184</f>
        <v>19.157399999999999</v>
      </c>
      <c r="I1184">
        <f>VLOOKUP($A1184,SPY_main!$A:$C,2,FALSE)</f>
        <v>106.45</v>
      </c>
      <c r="J1184">
        <f>IFERROR(VLOOKUP($A1184,SPY_main!$A:$C,3,FALSE),J1183)</f>
        <v>1.9100999999999999</v>
      </c>
      <c r="K1184">
        <f>IFERROR(VLOOKUP($A1184,SPY_main!$E:$F,2,FALSE),K1183)</f>
        <v>0.28938000000000003</v>
      </c>
      <c r="L1184">
        <f>IFERROR(VLOOKUP($A1184,SPY_main!H:I,2,FALSE),L1183)</f>
        <v>24.06</v>
      </c>
      <c r="M1184">
        <f t="shared" si="126"/>
        <v>31.928599999999999</v>
      </c>
      <c r="N1184">
        <f t="shared" si="127"/>
        <v>31.928599999999999</v>
      </c>
      <c r="O1184">
        <f t="shared" si="128"/>
        <v>25.8428</v>
      </c>
      <c r="P1184">
        <f t="shared" si="129"/>
        <v>20.562999999999999</v>
      </c>
      <c r="Q1184">
        <f t="shared" si="130"/>
        <v>19.7011</v>
      </c>
      <c r="R1184">
        <f t="shared" si="131"/>
        <v>20.9802</v>
      </c>
      <c r="S1184">
        <f t="shared" si="132"/>
        <v>20.9802</v>
      </c>
      <c r="T1184">
        <f>IFERROR(VLOOKUP($A1184,TY_main!A:B,2,FALSE),T1183)</f>
        <v>90.71875</v>
      </c>
    </row>
    <row r="1185" spans="1:20" x14ac:dyDescent="0.25">
      <c r="A1185" s="2">
        <f>SPY_IVOL!A1185</f>
        <v>40078</v>
      </c>
      <c r="B1185">
        <f>SPY_IVOL!B1185</f>
        <v>26.93</v>
      </c>
      <c r="C1185">
        <f>SPY_IVOL!C1185</f>
        <v>26.93</v>
      </c>
      <c r="D1185">
        <f>SPY_IVOL!D1185</f>
        <v>24.000499999999999</v>
      </c>
      <c r="E1185">
        <f>SPY_IVOL!E1185</f>
        <v>20.6462</v>
      </c>
      <c r="F1185">
        <f>SPY_IVOL!F1185</f>
        <v>18.813600000000001</v>
      </c>
      <c r="G1185">
        <f>SPY_IVOL!G1185</f>
        <v>18.645499999999998</v>
      </c>
      <c r="H1185">
        <f>SPY_IVOL!H1185</f>
        <v>18.667400000000001</v>
      </c>
      <c r="I1185">
        <f>VLOOKUP($A1185,SPY_main!$A:$C,2,FALSE)</f>
        <v>107.07</v>
      </c>
      <c r="J1185">
        <f>IFERROR(VLOOKUP($A1185,SPY_main!$A:$C,3,FALSE),J1184)</f>
        <v>1.8991</v>
      </c>
      <c r="K1185">
        <f>IFERROR(VLOOKUP($A1185,SPY_main!$E:$F,2,FALSE),K1184)</f>
        <v>0.28563</v>
      </c>
      <c r="L1185">
        <f>IFERROR(VLOOKUP($A1185,SPY_main!H:I,2,FALSE),L1184)</f>
        <v>23.08</v>
      </c>
      <c r="M1185">
        <f t="shared" si="126"/>
        <v>30.148499999999999</v>
      </c>
      <c r="N1185">
        <f t="shared" si="127"/>
        <v>30.148499999999999</v>
      </c>
      <c r="O1185">
        <f t="shared" si="128"/>
        <v>24.172499999999999</v>
      </c>
      <c r="P1185">
        <f t="shared" si="129"/>
        <v>18.5383</v>
      </c>
      <c r="Q1185">
        <f t="shared" si="130"/>
        <v>17.6905</v>
      </c>
      <c r="R1185">
        <f t="shared" si="131"/>
        <v>17.952100000000002</v>
      </c>
      <c r="S1185">
        <f t="shared" si="132"/>
        <v>17.952100000000002</v>
      </c>
      <c r="T1185">
        <f>IFERROR(VLOOKUP($A1185,TY_main!A:B,2,FALSE),T1184)</f>
        <v>90.890625</v>
      </c>
    </row>
    <row r="1186" spans="1:20" x14ac:dyDescent="0.25">
      <c r="A1186" s="2">
        <f>SPY_IVOL!A1186</f>
        <v>40079</v>
      </c>
      <c r="B1186">
        <f>SPY_IVOL!B1186</f>
        <v>26.607600000000001</v>
      </c>
      <c r="C1186">
        <f>SPY_IVOL!C1186</f>
        <v>26.607600000000001</v>
      </c>
      <c r="D1186">
        <f>SPY_IVOL!D1186</f>
        <v>23.132100000000001</v>
      </c>
      <c r="E1186">
        <f>SPY_IVOL!E1186</f>
        <v>19.6355</v>
      </c>
      <c r="F1186">
        <f>SPY_IVOL!F1186</f>
        <v>17.817699999999999</v>
      </c>
      <c r="G1186">
        <f>SPY_IVOL!G1186</f>
        <v>17.800999999999998</v>
      </c>
      <c r="H1186">
        <f>SPY_IVOL!H1186</f>
        <v>17.8142</v>
      </c>
      <c r="I1186">
        <f>VLOOKUP($A1186,SPY_main!$A:$C,2,FALSE)</f>
        <v>106.18</v>
      </c>
      <c r="J1186">
        <f>IFERROR(VLOOKUP($A1186,SPY_main!$A:$C,3,FALSE),J1185)</f>
        <v>1.915</v>
      </c>
      <c r="K1186">
        <f>IFERROR(VLOOKUP($A1186,SPY_main!$E:$F,2,FALSE),K1185)</f>
        <v>0.28499999999999998</v>
      </c>
      <c r="L1186">
        <f>IFERROR(VLOOKUP($A1186,SPY_main!H:I,2,FALSE),L1185)</f>
        <v>23.49</v>
      </c>
      <c r="M1186">
        <f t="shared" si="126"/>
        <v>31.551100000000002</v>
      </c>
      <c r="N1186">
        <f t="shared" si="127"/>
        <v>31.551100000000002</v>
      </c>
      <c r="O1186">
        <f t="shared" si="128"/>
        <v>24.4055</v>
      </c>
      <c r="P1186">
        <f t="shared" si="129"/>
        <v>17.996200000000002</v>
      </c>
      <c r="Q1186">
        <f t="shared" si="130"/>
        <v>16.555599999999998</v>
      </c>
      <c r="R1186">
        <f t="shared" si="131"/>
        <v>16.555599999999998</v>
      </c>
      <c r="S1186">
        <f t="shared" si="132"/>
        <v>16.555599999999998</v>
      </c>
      <c r="T1186">
        <f>IFERROR(VLOOKUP($A1186,TY_main!A:B,2,FALSE),T1185)</f>
        <v>91.203125</v>
      </c>
    </row>
    <row r="1187" spans="1:20" x14ac:dyDescent="0.25">
      <c r="A1187" s="2">
        <f>SPY_IVOL!A1187</f>
        <v>40080</v>
      </c>
      <c r="B1187">
        <f>SPY_IVOL!B1187</f>
        <v>29.560400000000001</v>
      </c>
      <c r="C1187">
        <f>SPY_IVOL!C1187</f>
        <v>29.560400000000001</v>
      </c>
      <c r="D1187">
        <f>SPY_IVOL!D1187</f>
        <v>25.926500000000001</v>
      </c>
      <c r="E1187">
        <f>SPY_IVOL!E1187</f>
        <v>22.561699999999998</v>
      </c>
      <c r="F1187">
        <f>SPY_IVOL!F1187</f>
        <v>20.5791</v>
      </c>
      <c r="G1187">
        <f>SPY_IVOL!G1187</f>
        <v>20.211600000000001</v>
      </c>
      <c r="H1187">
        <f>SPY_IVOL!H1187</f>
        <v>20.2166</v>
      </c>
      <c r="I1187">
        <f>VLOOKUP($A1187,SPY_main!$A:$C,2,FALSE)</f>
        <v>105.01</v>
      </c>
      <c r="J1187">
        <f>IFERROR(VLOOKUP($A1187,SPY_main!$A:$C,3,FALSE),J1186)</f>
        <v>1.9362999999999999</v>
      </c>
      <c r="K1187">
        <f>IFERROR(VLOOKUP($A1187,SPY_main!$E:$F,2,FALSE),K1186)</f>
        <v>0.28312999999999999</v>
      </c>
      <c r="L1187">
        <f>IFERROR(VLOOKUP($A1187,SPY_main!H:I,2,FALSE),L1186)</f>
        <v>24.95</v>
      </c>
      <c r="M1187">
        <f t="shared" si="126"/>
        <v>37.1312</v>
      </c>
      <c r="N1187">
        <f t="shared" si="127"/>
        <v>37.1312</v>
      </c>
      <c r="O1187">
        <f t="shared" si="128"/>
        <v>28.314499999999999</v>
      </c>
      <c r="P1187">
        <f t="shared" si="129"/>
        <v>21.447099999999999</v>
      </c>
      <c r="Q1187">
        <f t="shared" si="130"/>
        <v>21.775400000000001</v>
      </c>
      <c r="R1187">
        <f t="shared" si="131"/>
        <v>29.0884</v>
      </c>
      <c r="S1187">
        <f t="shared" si="132"/>
        <v>29.3521</v>
      </c>
      <c r="T1187">
        <f>IFERROR(VLOOKUP($A1187,TY_main!A:B,2,FALSE),T1186)</f>
        <v>91.40625</v>
      </c>
    </row>
    <row r="1188" spans="1:20" x14ac:dyDescent="0.25">
      <c r="A1188" s="2">
        <f>SPY_IVOL!A1188</f>
        <v>40081</v>
      </c>
      <c r="B1188">
        <f>SPY_IVOL!B1188</f>
        <v>30.125599999999999</v>
      </c>
      <c r="C1188">
        <f>SPY_IVOL!C1188</f>
        <v>30.125599999999999</v>
      </c>
      <c r="D1188">
        <f>SPY_IVOL!D1188</f>
        <v>26.240300000000001</v>
      </c>
      <c r="E1188">
        <f>SPY_IVOL!E1188</f>
        <v>22.5352</v>
      </c>
      <c r="F1188">
        <f>SPY_IVOL!F1188</f>
        <v>20.380199999999999</v>
      </c>
      <c r="G1188">
        <f>SPY_IVOL!G1188</f>
        <v>19.917999999999999</v>
      </c>
      <c r="H1188">
        <f>SPY_IVOL!H1188</f>
        <v>19.921900000000001</v>
      </c>
      <c r="I1188">
        <f>VLOOKUP($A1188,SPY_main!$A:$C,2,FALSE)</f>
        <v>104.45</v>
      </c>
      <c r="J1188">
        <f>IFERROR(VLOOKUP($A1188,SPY_main!$A:$C,3,FALSE),J1187)</f>
        <v>1.9467000000000001</v>
      </c>
      <c r="K1188">
        <f>IFERROR(VLOOKUP($A1188,SPY_main!$E:$F,2,FALSE),K1187)</f>
        <v>0.28249999999999997</v>
      </c>
      <c r="L1188">
        <f>IFERROR(VLOOKUP($A1188,SPY_main!H:I,2,FALSE),L1187)</f>
        <v>25.61</v>
      </c>
      <c r="M1188">
        <f t="shared" si="126"/>
        <v>40.048299999999998</v>
      </c>
      <c r="N1188">
        <f t="shared" si="127"/>
        <v>40.048299999999998</v>
      </c>
      <c r="O1188">
        <f t="shared" si="128"/>
        <v>28.694400000000002</v>
      </c>
      <c r="P1188">
        <f t="shared" si="129"/>
        <v>20.5047</v>
      </c>
      <c r="Q1188">
        <f t="shared" si="130"/>
        <v>21.8963</v>
      </c>
      <c r="R1188">
        <f t="shared" si="131"/>
        <v>28.805299999999999</v>
      </c>
      <c r="S1188">
        <f t="shared" si="132"/>
        <v>28.805299999999999</v>
      </c>
      <c r="T1188">
        <f>IFERROR(VLOOKUP($A1188,TY_main!A:B,2,FALSE),T1187)</f>
        <v>91.625</v>
      </c>
    </row>
    <row r="1189" spans="1:20" x14ac:dyDescent="0.25">
      <c r="A1189" s="2">
        <f>SPY_IVOL!A1189</f>
        <v>40084</v>
      </c>
      <c r="B1189">
        <f>SPY_IVOL!B1189</f>
        <v>30.463799999999999</v>
      </c>
      <c r="C1189">
        <f>SPY_IVOL!C1189</f>
        <v>30.463799999999999</v>
      </c>
      <c r="D1189">
        <f>SPY_IVOL!D1189</f>
        <v>26.520499999999998</v>
      </c>
      <c r="E1189">
        <f>SPY_IVOL!E1189</f>
        <v>22.1191</v>
      </c>
      <c r="F1189">
        <f>SPY_IVOL!F1189</f>
        <v>19.725100000000001</v>
      </c>
      <c r="G1189">
        <f>SPY_IVOL!G1189</f>
        <v>19.779299999999999</v>
      </c>
      <c r="H1189">
        <f>SPY_IVOL!H1189</f>
        <v>19.828199999999999</v>
      </c>
      <c r="I1189">
        <f>VLOOKUP($A1189,SPY_main!$A:$C,2,FALSE)</f>
        <v>106.32</v>
      </c>
      <c r="J1189">
        <f>IFERROR(VLOOKUP($A1189,SPY_main!$A:$C,3,FALSE),J1188)</f>
        <v>1.9125000000000001</v>
      </c>
      <c r="K1189">
        <f>IFERROR(VLOOKUP($A1189,SPY_main!$E:$F,2,FALSE),K1188)</f>
        <v>0.28249999999999997</v>
      </c>
      <c r="L1189">
        <f>IFERROR(VLOOKUP($A1189,SPY_main!H:I,2,FALSE),L1188)</f>
        <v>24.88</v>
      </c>
      <c r="M1189">
        <f t="shared" si="126"/>
        <v>55.082000000000001</v>
      </c>
      <c r="N1189">
        <f t="shared" si="127"/>
        <v>55.082000000000001</v>
      </c>
      <c r="O1189">
        <f t="shared" si="128"/>
        <v>38.267400000000002</v>
      </c>
      <c r="P1189">
        <f t="shared" si="129"/>
        <v>22.364599999999999</v>
      </c>
      <c r="Q1189">
        <f t="shared" si="130"/>
        <v>23.656199999999998</v>
      </c>
      <c r="R1189">
        <f t="shared" si="131"/>
        <v>23.656199999999998</v>
      </c>
      <c r="S1189">
        <f t="shared" si="132"/>
        <v>23.656199999999998</v>
      </c>
      <c r="T1189">
        <f>IFERROR(VLOOKUP($A1189,TY_main!A:B,2,FALSE),T1188)</f>
        <v>91.78125</v>
      </c>
    </row>
    <row r="1190" spans="1:20" x14ac:dyDescent="0.25">
      <c r="A1190" s="2">
        <f>SPY_IVOL!A1190</f>
        <v>40085</v>
      </c>
      <c r="B1190">
        <f>SPY_IVOL!B1190</f>
        <v>30.913</v>
      </c>
      <c r="C1190">
        <f>SPY_IVOL!C1190</f>
        <v>30.913</v>
      </c>
      <c r="D1190">
        <f>SPY_IVOL!D1190</f>
        <v>26.6889</v>
      </c>
      <c r="E1190">
        <f>SPY_IVOL!E1190</f>
        <v>22.0578</v>
      </c>
      <c r="F1190">
        <f>SPY_IVOL!F1190</f>
        <v>19.7181</v>
      </c>
      <c r="G1190">
        <f>SPY_IVOL!G1190</f>
        <v>19.806899999999999</v>
      </c>
      <c r="H1190">
        <f>SPY_IVOL!H1190</f>
        <v>19.8584</v>
      </c>
      <c r="I1190">
        <f>VLOOKUP($A1190,SPY_main!$A:$C,2,FALSE)</f>
        <v>106</v>
      </c>
      <c r="J1190">
        <f>IFERROR(VLOOKUP($A1190,SPY_main!$A:$C,3,FALSE),J1189)</f>
        <v>1.9181999999999999</v>
      </c>
      <c r="K1190">
        <f>IFERROR(VLOOKUP($A1190,SPY_main!$E:$F,2,FALSE),K1189)</f>
        <v>0.28969</v>
      </c>
      <c r="L1190">
        <f>IFERROR(VLOOKUP($A1190,SPY_main!H:I,2,FALSE),L1189)</f>
        <v>25.19</v>
      </c>
      <c r="M1190">
        <f t="shared" si="126"/>
        <v>68.479699999999994</v>
      </c>
      <c r="N1190">
        <f t="shared" si="127"/>
        <v>68.479699999999994</v>
      </c>
      <c r="O1190">
        <f t="shared" si="128"/>
        <v>48.304699999999997</v>
      </c>
      <c r="P1190">
        <f t="shared" si="129"/>
        <v>23.7194</v>
      </c>
      <c r="Q1190">
        <f t="shared" si="130"/>
        <v>32.310400000000001</v>
      </c>
      <c r="R1190">
        <f t="shared" si="131"/>
        <v>32.310400000000001</v>
      </c>
      <c r="S1190">
        <f t="shared" si="132"/>
        <v>32.310400000000001</v>
      </c>
      <c r="T1190">
        <f>IFERROR(VLOOKUP($A1190,TY_main!A:B,2,FALSE),T1189)</f>
        <v>91.875</v>
      </c>
    </row>
    <row r="1191" spans="1:20" x14ac:dyDescent="0.25">
      <c r="A1191" s="2">
        <f>SPY_IVOL!A1191</f>
        <v>40086</v>
      </c>
      <c r="B1191">
        <f>SPY_IVOL!B1191</f>
        <v>32.189300000000003</v>
      </c>
      <c r="C1191">
        <f>SPY_IVOL!C1191</f>
        <v>32.189300000000003</v>
      </c>
      <c r="D1191">
        <f>SPY_IVOL!D1191</f>
        <v>27.212399999999999</v>
      </c>
      <c r="E1191">
        <f>SPY_IVOL!E1191</f>
        <v>22.563199999999998</v>
      </c>
      <c r="F1191">
        <f>SPY_IVOL!F1191</f>
        <v>20.030200000000001</v>
      </c>
      <c r="G1191">
        <f>SPY_IVOL!G1191</f>
        <v>20.021599999999999</v>
      </c>
      <c r="H1191">
        <f>SPY_IVOL!H1191</f>
        <v>20.032800000000002</v>
      </c>
      <c r="I1191">
        <f>VLOOKUP($A1191,SPY_main!$A:$C,2,FALSE)</f>
        <v>105.59</v>
      </c>
      <c r="J1191">
        <f>IFERROR(VLOOKUP($A1191,SPY_main!$A:$C,3,FALSE),J1190)</f>
        <v>1.9257</v>
      </c>
      <c r="K1191">
        <f>IFERROR(VLOOKUP($A1191,SPY_main!$E:$F,2,FALSE),K1190)</f>
        <v>0.28688000000000002</v>
      </c>
      <c r="L1191">
        <f>IFERROR(VLOOKUP($A1191,SPY_main!H:I,2,FALSE),L1190)</f>
        <v>25.61</v>
      </c>
      <c r="M1191">
        <f t="shared" si="126"/>
        <v>68.479699999999994</v>
      </c>
      <c r="N1191">
        <f t="shared" si="127"/>
        <v>68.479699999999994</v>
      </c>
      <c r="O1191">
        <f t="shared" si="128"/>
        <v>48.304699999999997</v>
      </c>
      <c r="P1191">
        <f t="shared" si="129"/>
        <v>23.7194</v>
      </c>
      <c r="Q1191">
        <f t="shared" si="130"/>
        <v>32.310400000000001</v>
      </c>
      <c r="R1191">
        <f t="shared" si="131"/>
        <v>32.310400000000001</v>
      </c>
      <c r="S1191">
        <f t="shared" si="132"/>
        <v>32.310400000000001</v>
      </c>
      <c r="T1191">
        <f>IFERROR(VLOOKUP($A1191,TY_main!A:B,2,FALSE),T1190)</f>
        <v>91.890625</v>
      </c>
    </row>
    <row r="1192" spans="1:20" x14ac:dyDescent="0.25">
      <c r="A1192" s="2">
        <f>SPY_IVOL!A1192</f>
        <v>40087</v>
      </c>
      <c r="B1192">
        <f>SPY_IVOL!B1192</f>
        <v>30.626899999999999</v>
      </c>
      <c r="C1192">
        <f>SPY_IVOL!C1192</f>
        <v>30.626899999999999</v>
      </c>
      <c r="D1192">
        <f>SPY_IVOL!D1192</f>
        <v>27.742799999999999</v>
      </c>
      <c r="E1192">
        <f>SPY_IVOL!E1192</f>
        <v>24.7851</v>
      </c>
      <c r="F1192">
        <f>SPY_IVOL!F1192</f>
        <v>22.250299999999999</v>
      </c>
      <c r="G1192">
        <f>SPY_IVOL!G1192</f>
        <v>20.646000000000001</v>
      </c>
      <c r="H1192">
        <f>SPY_IVOL!H1192</f>
        <v>20.597300000000001</v>
      </c>
      <c r="I1192">
        <f>VLOOKUP($A1192,SPY_main!$A:$C,2,FALSE)</f>
        <v>103</v>
      </c>
      <c r="J1192">
        <f>IFERROR(VLOOKUP($A1192,SPY_main!$A:$C,3,FALSE),J1191)</f>
        <v>1.9741</v>
      </c>
      <c r="K1192">
        <f>IFERROR(VLOOKUP($A1192,SPY_main!$E:$F,2,FALSE),K1191)</f>
        <v>0.28438000000000002</v>
      </c>
      <c r="L1192">
        <f>IFERROR(VLOOKUP($A1192,SPY_main!H:I,2,FALSE),L1191)</f>
        <v>28.27</v>
      </c>
      <c r="M1192">
        <f t="shared" si="126"/>
        <v>34.976999999999997</v>
      </c>
      <c r="N1192">
        <f t="shared" si="127"/>
        <v>34.976999999999997</v>
      </c>
      <c r="O1192">
        <f t="shared" si="128"/>
        <v>29.6479</v>
      </c>
      <c r="P1192">
        <f t="shared" si="129"/>
        <v>24.9604</v>
      </c>
      <c r="Q1192">
        <f t="shared" si="130"/>
        <v>22.470500000000001</v>
      </c>
      <c r="R1192">
        <f t="shared" si="131"/>
        <v>22.220500000000001</v>
      </c>
      <c r="S1192">
        <f t="shared" si="132"/>
        <v>22.236799999999999</v>
      </c>
      <c r="T1192">
        <f>IFERROR(VLOOKUP($A1192,TY_main!A:B,2,FALSE),T1191)</f>
        <v>92.625</v>
      </c>
    </row>
    <row r="1193" spans="1:20" x14ac:dyDescent="0.25">
      <c r="A1193" s="2">
        <f>SPY_IVOL!A1193</f>
        <v>40088</v>
      </c>
      <c r="B1193">
        <f>SPY_IVOL!B1193</f>
        <v>31.523099999999999</v>
      </c>
      <c r="C1193">
        <f>SPY_IVOL!C1193</f>
        <v>31.491399999999999</v>
      </c>
      <c r="D1193">
        <f>SPY_IVOL!D1193</f>
        <v>28.438600000000001</v>
      </c>
      <c r="E1193">
        <f>SPY_IVOL!E1193</f>
        <v>25.355499999999999</v>
      </c>
      <c r="F1193">
        <f>SPY_IVOL!F1193</f>
        <v>22.752700000000001</v>
      </c>
      <c r="G1193">
        <f>SPY_IVOL!G1193</f>
        <v>21.144500000000001</v>
      </c>
      <c r="H1193">
        <f>SPY_IVOL!H1193</f>
        <v>21.092500000000001</v>
      </c>
      <c r="I1193">
        <f>VLOOKUP($A1193,SPY_main!$A:$C,2,FALSE)</f>
        <v>102.49</v>
      </c>
      <c r="J1193">
        <f>IFERROR(VLOOKUP($A1193,SPY_main!$A:$C,3,FALSE),J1192)</f>
        <v>1.9839</v>
      </c>
      <c r="K1193">
        <f>IFERROR(VLOOKUP($A1193,SPY_main!$E:$F,2,FALSE),K1192)</f>
        <v>0.28405999999999998</v>
      </c>
      <c r="L1193">
        <f>IFERROR(VLOOKUP($A1193,SPY_main!H:I,2,FALSE),L1192)</f>
        <v>28.68</v>
      </c>
      <c r="M1193">
        <f t="shared" si="126"/>
        <v>36.077500000000001</v>
      </c>
      <c r="N1193">
        <f t="shared" si="127"/>
        <v>36.032800000000002</v>
      </c>
      <c r="O1193">
        <f t="shared" si="128"/>
        <v>30.477699999999999</v>
      </c>
      <c r="P1193">
        <f t="shared" si="129"/>
        <v>25.6434</v>
      </c>
      <c r="Q1193">
        <f t="shared" si="130"/>
        <v>23.002700000000001</v>
      </c>
      <c r="R1193">
        <f t="shared" si="131"/>
        <v>22.893799999999999</v>
      </c>
      <c r="S1193">
        <f t="shared" si="132"/>
        <v>22.924600000000002</v>
      </c>
      <c r="T1193">
        <f>IFERROR(VLOOKUP($A1193,TY_main!A:B,2,FALSE),T1192)</f>
        <v>92.59375</v>
      </c>
    </row>
    <row r="1194" spans="1:20" x14ac:dyDescent="0.25">
      <c r="A1194" s="2">
        <f>SPY_IVOL!A1194</f>
        <v>40091</v>
      </c>
      <c r="B1194">
        <f>SPY_IVOL!B1194</f>
        <v>29.9422</v>
      </c>
      <c r="C1194">
        <f>SPY_IVOL!C1194</f>
        <v>29.9422</v>
      </c>
      <c r="D1194">
        <f>SPY_IVOL!D1194</f>
        <v>27.259599999999999</v>
      </c>
      <c r="E1194">
        <f>SPY_IVOL!E1194</f>
        <v>24.023299999999999</v>
      </c>
      <c r="F1194">
        <f>SPY_IVOL!F1194</f>
        <v>21.351400000000002</v>
      </c>
      <c r="G1194">
        <f>SPY_IVOL!G1194</f>
        <v>19.610600000000002</v>
      </c>
      <c r="H1194">
        <f>SPY_IVOL!H1194</f>
        <v>19.514199999999999</v>
      </c>
      <c r="I1194">
        <f>VLOOKUP($A1194,SPY_main!$A:$C,2,FALSE)</f>
        <v>104.02</v>
      </c>
      <c r="J1194">
        <f>IFERROR(VLOOKUP($A1194,SPY_main!$A:$C,3,FALSE),J1193)</f>
        <v>1.9547000000000001</v>
      </c>
      <c r="K1194">
        <f>IFERROR(VLOOKUP($A1194,SPY_main!$E:$F,2,FALSE),K1193)</f>
        <v>0.28405999999999998</v>
      </c>
      <c r="L1194">
        <f>IFERROR(VLOOKUP($A1194,SPY_main!H:I,2,FALSE),L1193)</f>
        <v>26.84</v>
      </c>
      <c r="M1194">
        <f t="shared" si="126"/>
        <v>34.528799999999997</v>
      </c>
      <c r="N1194">
        <f t="shared" si="127"/>
        <v>34.528799999999997</v>
      </c>
      <c r="O1194">
        <f t="shared" si="128"/>
        <v>29.493099999999998</v>
      </c>
      <c r="P1194">
        <f t="shared" si="129"/>
        <v>23.765999999999998</v>
      </c>
      <c r="Q1194">
        <f t="shared" si="130"/>
        <v>21.0943</v>
      </c>
      <c r="R1194">
        <f t="shared" si="131"/>
        <v>22.297899999999998</v>
      </c>
      <c r="S1194">
        <f t="shared" si="132"/>
        <v>22.4679</v>
      </c>
      <c r="T1194">
        <f>IFERROR(VLOOKUP($A1194,TY_main!A:B,2,FALSE),T1193)</f>
        <v>92.5625</v>
      </c>
    </row>
    <row r="1195" spans="1:20" x14ac:dyDescent="0.25">
      <c r="A1195" s="2">
        <f>SPY_IVOL!A1195</f>
        <v>40092</v>
      </c>
      <c r="B1195">
        <f>SPY_IVOL!B1195</f>
        <v>28.879200000000001</v>
      </c>
      <c r="C1195">
        <f>SPY_IVOL!C1195</f>
        <v>28.879200000000001</v>
      </c>
      <c r="D1195">
        <f>SPY_IVOL!D1195</f>
        <v>26.282299999999999</v>
      </c>
      <c r="E1195">
        <f>SPY_IVOL!E1195</f>
        <v>23.146000000000001</v>
      </c>
      <c r="F1195">
        <f>SPY_IVOL!F1195</f>
        <v>20.644600000000001</v>
      </c>
      <c r="G1195">
        <f>SPY_IVOL!G1195</f>
        <v>19.0869</v>
      </c>
      <c r="H1195">
        <f>SPY_IVOL!H1195</f>
        <v>19.007000000000001</v>
      </c>
      <c r="I1195">
        <f>VLOOKUP($A1195,SPY_main!$A:$C,2,FALSE)</f>
        <v>105.51</v>
      </c>
      <c r="J1195">
        <f>IFERROR(VLOOKUP($A1195,SPY_main!$A:$C,3,FALSE),J1194)</f>
        <v>1.9271</v>
      </c>
      <c r="K1195">
        <f>IFERROR(VLOOKUP($A1195,SPY_main!$E:$F,2,FALSE),K1194)</f>
        <v>0.28405999999999998</v>
      </c>
      <c r="L1195">
        <f>IFERROR(VLOOKUP($A1195,SPY_main!H:I,2,FALSE),L1194)</f>
        <v>25.7</v>
      </c>
      <c r="M1195">
        <f t="shared" si="126"/>
        <v>33.767200000000003</v>
      </c>
      <c r="N1195">
        <f t="shared" si="127"/>
        <v>33.767200000000003</v>
      </c>
      <c r="O1195">
        <f t="shared" si="128"/>
        <v>28.478899999999999</v>
      </c>
      <c r="P1195">
        <f t="shared" si="129"/>
        <v>22.931999999999999</v>
      </c>
      <c r="Q1195">
        <f t="shared" si="130"/>
        <v>21.3367</v>
      </c>
      <c r="R1195">
        <f t="shared" si="131"/>
        <v>23.150700000000001</v>
      </c>
      <c r="S1195">
        <f t="shared" si="132"/>
        <v>23.177099999999999</v>
      </c>
      <c r="T1195">
        <f>IFERROR(VLOOKUP($A1195,TY_main!A:B,2,FALSE),T1194)</f>
        <v>92.515625</v>
      </c>
    </row>
    <row r="1196" spans="1:20" x14ac:dyDescent="0.25">
      <c r="A1196" s="2">
        <f>SPY_IVOL!A1196</f>
        <v>40093</v>
      </c>
      <c r="B1196">
        <f>SPY_IVOL!B1196</f>
        <v>28.228200000000001</v>
      </c>
      <c r="C1196">
        <f>SPY_IVOL!C1196</f>
        <v>28.228200000000001</v>
      </c>
      <c r="D1196">
        <f>SPY_IVOL!D1196</f>
        <v>25.4482</v>
      </c>
      <c r="E1196">
        <f>SPY_IVOL!E1196</f>
        <v>22.319099999999999</v>
      </c>
      <c r="F1196">
        <f>SPY_IVOL!F1196</f>
        <v>19.8261</v>
      </c>
      <c r="G1196">
        <f>SPY_IVOL!G1196</f>
        <v>18.441800000000001</v>
      </c>
      <c r="H1196">
        <f>SPY_IVOL!H1196</f>
        <v>18.3963</v>
      </c>
      <c r="I1196">
        <f>VLOOKUP($A1196,SPY_main!$A:$C,2,FALSE)</f>
        <v>105.8</v>
      </c>
      <c r="J1196">
        <f>IFERROR(VLOOKUP($A1196,SPY_main!$A:$C,3,FALSE),J1195)</f>
        <v>1.9218999999999999</v>
      </c>
      <c r="K1196">
        <f>IFERROR(VLOOKUP($A1196,SPY_main!$E:$F,2,FALSE),K1195)</f>
        <v>0.28438000000000002</v>
      </c>
      <c r="L1196">
        <f>IFERROR(VLOOKUP($A1196,SPY_main!H:I,2,FALSE),L1195)</f>
        <v>24.68</v>
      </c>
      <c r="M1196">
        <f t="shared" si="126"/>
        <v>33.656700000000001</v>
      </c>
      <c r="N1196">
        <f t="shared" si="127"/>
        <v>33.656700000000001</v>
      </c>
      <c r="O1196">
        <f t="shared" si="128"/>
        <v>27.308499999999999</v>
      </c>
      <c r="P1196">
        <f t="shared" si="129"/>
        <v>21.8443</v>
      </c>
      <c r="Q1196">
        <f t="shared" si="130"/>
        <v>20.494800000000001</v>
      </c>
      <c r="R1196">
        <f t="shared" si="131"/>
        <v>22.0718</v>
      </c>
      <c r="S1196">
        <f t="shared" si="132"/>
        <v>22.0718</v>
      </c>
      <c r="T1196">
        <f>IFERROR(VLOOKUP($A1196,TY_main!A:B,2,FALSE),T1195)</f>
        <v>92.96875</v>
      </c>
    </row>
    <row r="1197" spans="1:20" x14ac:dyDescent="0.25">
      <c r="A1197" s="2">
        <f>SPY_IVOL!A1197</f>
        <v>40094</v>
      </c>
      <c r="B1197">
        <f>SPY_IVOL!B1197</f>
        <v>27.944500000000001</v>
      </c>
      <c r="C1197">
        <f>SPY_IVOL!C1197</f>
        <v>27.944500000000001</v>
      </c>
      <c r="D1197">
        <f>SPY_IVOL!D1197</f>
        <v>25.124400000000001</v>
      </c>
      <c r="E1197">
        <f>SPY_IVOL!E1197</f>
        <v>22.190300000000001</v>
      </c>
      <c r="F1197">
        <f>SPY_IVOL!F1197</f>
        <v>19.972100000000001</v>
      </c>
      <c r="G1197">
        <f>SPY_IVOL!G1197</f>
        <v>18.8644</v>
      </c>
      <c r="H1197">
        <f>SPY_IVOL!H1197</f>
        <v>18.847999999999999</v>
      </c>
      <c r="I1197">
        <f>VLOOKUP($A1197,SPY_main!$A:$C,2,FALSE)</f>
        <v>106.61</v>
      </c>
      <c r="J1197">
        <f>IFERROR(VLOOKUP($A1197,SPY_main!$A:$C,3,FALSE),J1196)</f>
        <v>1.9073</v>
      </c>
      <c r="K1197">
        <f>IFERROR(VLOOKUP($A1197,SPY_main!$E:$F,2,FALSE),K1196)</f>
        <v>0.28438000000000002</v>
      </c>
      <c r="L1197">
        <f>IFERROR(VLOOKUP($A1197,SPY_main!H:I,2,FALSE),L1196)</f>
        <v>24.18</v>
      </c>
      <c r="M1197">
        <f t="shared" si="126"/>
        <v>34.711399999999998</v>
      </c>
      <c r="N1197">
        <f t="shared" si="127"/>
        <v>34.711399999999998</v>
      </c>
      <c r="O1197">
        <f t="shared" si="128"/>
        <v>27.2851</v>
      </c>
      <c r="P1197">
        <f t="shared" si="129"/>
        <v>21.430499999999999</v>
      </c>
      <c r="Q1197">
        <f t="shared" si="130"/>
        <v>20.966899999999999</v>
      </c>
      <c r="R1197">
        <f t="shared" si="131"/>
        <v>25.029</v>
      </c>
      <c r="S1197">
        <f t="shared" si="132"/>
        <v>25.1402</v>
      </c>
      <c r="T1197">
        <f>IFERROR(VLOOKUP($A1197,TY_main!A:B,2,FALSE),T1196)</f>
        <v>92.53125</v>
      </c>
    </row>
    <row r="1198" spans="1:20" x14ac:dyDescent="0.25">
      <c r="A1198" s="2">
        <f>SPY_IVOL!A1198</f>
        <v>40095</v>
      </c>
      <c r="B1198">
        <f>SPY_IVOL!B1198</f>
        <v>27.095199999999998</v>
      </c>
      <c r="C1198">
        <f>SPY_IVOL!C1198</f>
        <v>27.095199999999998</v>
      </c>
      <c r="D1198">
        <f>SPY_IVOL!D1198</f>
        <v>24.260400000000001</v>
      </c>
      <c r="E1198">
        <f>SPY_IVOL!E1198</f>
        <v>21.354600000000001</v>
      </c>
      <c r="F1198">
        <f>SPY_IVOL!F1198</f>
        <v>19.1068</v>
      </c>
      <c r="G1198">
        <f>SPY_IVOL!G1198</f>
        <v>17.997499999999999</v>
      </c>
      <c r="H1198">
        <f>SPY_IVOL!H1198</f>
        <v>17.9894</v>
      </c>
      <c r="I1198">
        <f>VLOOKUP($A1198,SPY_main!$A:$C,2,FALSE)</f>
        <v>107.26</v>
      </c>
      <c r="J1198">
        <f>IFERROR(VLOOKUP($A1198,SPY_main!$A:$C,3,FALSE),J1197)</f>
        <v>1.8956999999999999</v>
      </c>
      <c r="K1198">
        <f>IFERROR(VLOOKUP($A1198,SPY_main!$E:$F,2,FALSE),K1197)</f>
        <v>0.28438000000000002</v>
      </c>
      <c r="L1198">
        <f>IFERROR(VLOOKUP($A1198,SPY_main!H:I,2,FALSE),L1197)</f>
        <v>23.12</v>
      </c>
      <c r="M1198">
        <f t="shared" si="126"/>
        <v>34.428100000000001</v>
      </c>
      <c r="N1198">
        <f t="shared" si="127"/>
        <v>34.428100000000001</v>
      </c>
      <c r="O1198">
        <f t="shared" si="128"/>
        <v>26.4679</v>
      </c>
      <c r="P1198">
        <f t="shared" si="129"/>
        <v>19.284800000000001</v>
      </c>
      <c r="Q1198">
        <f t="shared" si="130"/>
        <v>19.2532</v>
      </c>
      <c r="R1198">
        <f t="shared" si="131"/>
        <v>20.738399999999999</v>
      </c>
      <c r="S1198">
        <f t="shared" si="132"/>
        <v>20.738399999999999</v>
      </c>
      <c r="T1198">
        <f>IFERROR(VLOOKUP($A1198,TY_main!A:B,2,FALSE),T1197)</f>
        <v>91.859375</v>
      </c>
    </row>
    <row r="1199" spans="1:20" x14ac:dyDescent="0.25">
      <c r="A1199" s="2">
        <f>SPY_IVOL!A1199</f>
        <v>40098</v>
      </c>
      <c r="B1199">
        <f>SPY_IVOL!B1199</f>
        <v>27.379200000000001</v>
      </c>
      <c r="C1199">
        <f>SPY_IVOL!C1199</f>
        <v>27.379200000000001</v>
      </c>
      <c r="D1199">
        <f>SPY_IVOL!D1199</f>
        <v>24.6873</v>
      </c>
      <c r="E1199">
        <f>SPY_IVOL!E1199</f>
        <v>21.664000000000001</v>
      </c>
      <c r="F1199">
        <f>SPY_IVOL!F1199</f>
        <v>19.484000000000002</v>
      </c>
      <c r="G1199">
        <f>SPY_IVOL!G1199</f>
        <v>18.407399999999999</v>
      </c>
      <c r="H1199">
        <f>SPY_IVOL!H1199</f>
        <v>18.378399999999999</v>
      </c>
      <c r="I1199">
        <f>VLOOKUP($A1199,SPY_main!$A:$C,2,FALSE)</f>
        <v>107.68</v>
      </c>
      <c r="J1199">
        <f>IFERROR(VLOOKUP($A1199,SPY_main!$A:$C,3,FALSE),J1198)</f>
        <v>1.8883000000000001</v>
      </c>
      <c r="K1199">
        <f>IFERROR(VLOOKUP($A1199,SPY_main!$E:$F,2,FALSE),K1198)</f>
        <v>0.28438000000000002</v>
      </c>
      <c r="L1199">
        <f>IFERROR(VLOOKUP($A1199,SPY_main!H:I,2,FALSE),L1198)</f>
        <v>23.01</v>
      </c>
      <c r="M1199">
        <f t="shared" si="126"/>
        <v>45.83</v>
      </c>
      <c r="N1199">
        <f t="shared" si="127"/>
        <v>45.83</v>
      </c>
      <c r="O1199">
        <f t="shared" si="128"/>
        <v>34.8461</v>
      </c>
      <c r="P1199">
        <f t="shared" si="129"/>
        <v>24.2133</v>
      </c>
      <c r="Q1199">
        <f t="shared" si="130"/>
        <v>25.258299999999998</v>
      </c>
      <c r="R1199">
        <f t="shared" si="131"/>
        <v>31.729399999999998</v>
      </c>
      <c r="S1199">
        <f t="shared" si="132"/>
        <v>31.729399999999998</v>
      </c>
      <c r="T1199">
        <f>IFERROR(VLOOKUP($A1199,TY_main!A:B,2,FALSE),T1198)</f>
        <v>92.0625</v>
      </c>
    </row>
    <row r="1200" spans="1:20" x14ac:dyDescent="0.25">
      <c r="A1200" s="2">
        <f>SPY_IVOL!A1200</f>
        <v>40099</v>
      </c>
      <c r="B1200">
        <f>SPY_IVOL!B1200</f>
        <v>27.065999999999999</v>
      </c>
      <c r="C1200">
        <f>SPY_IVOL!C1200</f>
        <v>27.065999999999999</v>
      </c>
      <c r="D1200">
        <f>SPY_IVOL!D1200</f>
        <v>24.306100000000001</v>
      </c>
      <c r="E1200">
        <f>SPY_IVOL!E1200</f>
        <v>21.142499999999998</v>
      </c>
      <c r="F1200">
        <f>SPY_IVOL!F1200</f>
        <v>18.8644</v>
      </c>
      <c r="G1200">
        <f>SPY_IVOL!G1200</f>
        <v>17.7925</v>
      </c>
      <c r="H1200">
        <f>SPY_IVOL!H1200</f>
        <v>17.764399999999998</v>
      </c>
      <c r="I1200">
        <f>VLOOKUP($A1200,SPY_main!$A:$C,2,FALSE)</f>
        <v>107.46</v>
      </c>
      <c r="J1200">
        <f>IFERROR(VLOOKUP($A1200,SPY_main!$A:$C,3,FALSE),J1199)</f>
        <v>1.8922000000000001</v>
      </c>
      <c r="K1200">
        <f>IFERROR(VLOOKUP($A1200,SPY_main!$E:$F,2,FALSE),K1199)</f>
        <v>0.28438000000000002</v>
      </c>
      <c r="L1200">
        <f>IFERROR(VLOOKUP($A1200,SPY_main!H:I,2,FALSE),L1199)</f>
        <v>22.99</v>
      </c>
      <c r="M1200">
        <f t="shared" si="126"/>
        <v>51.048200000000001</v>
      </c>
      <c r="N1200">
        <f t="shared" si="127"/>
        <v>51.048200000000001</v>
      </c>
      <c r="O1200">
        <f t="shared" si="128"/>
        <v>37.670999999999999</v>
      </c>
      <c r="P1200">
        <f t="shared" si="129"/>
        <v>24.557099999999998</v>
      </c>
      <c r="Q1200">
        <f t="shared" si="130"/>
        <v>26.9527</v>
      </c>
      <c r="R1200">
        <f t="shared" si="131"/>
        <v>29.228100000000001</v>
      </c>
      <c r="S1200">
        <f t="shared" si="132"/>
        <v>29.228100000000001</v>
      </c>
      <c r="T1200">
        <f>IFERROR(VLOOKUP($A1200,TY_main!A:B,2,FALSE),T1199)</f>
        <v>92.34375</v>
      </c>
    </row>
    <row r="1201" spans="1:20" x14ac:dyDescent="0.25">
      <c r="A1201" s="2">
        <f>SPY_IVOL!A1201</f>
        <v>40100</v>
      </c>
      <c r="B1201">
        <f>SPY_IVOL!B1201</f>
        <v>27.03</v>
      </c>
      <c r="C1201">
        <f>SPY_IVOL!C1201</f>
        <v>27.03</v>
      </c>
      <c r="D1201">
        <f>SPY_IVOL!D1201</f>
        <v>24.0181</v>
      </c>
      <c r="E1201">
        <f>SPY_IVOL!E1201</f>
        <v>20.9438</v>
      </c>
      <c r="F1201">
        <f>SPY_IVOL!F1201</f>
        <v>18.916499999999999</v>
      </c>
      <c r="G1201">
        <f>SPY_IVOL!G1201</f>
        <v>18.190000000000001</v>
      </c>
      <c r="H1201">
        <f>SPY_IVOL!H1201</f>
        <v>18.1877</v>
      </c>
      <c r="I1201">
        <f>VLOOKUP($A1201,SPY_main!$A:$C,2,FALSE)</f>
        <v>109.31</v>
      </c>
      <c r="J1201">
        <f>IFERROR(VLOOKUP($A1201,SPY_main!$A:$C,3,FALSE),J1200)</f>
        <v>1.8601000000000001</v>
      </c>
      <c r="K1201">
        <f>IFERROR(VLOOKUP($A1201,SPY_main!$E:$F,2,FALSE),K1200)</f>
        <v>0.28405999999999998</v>
      </c>
      <c r="L1201">
        <f>IFERROR(VLOOKUP($A1201,SPY_main!H:I,2,FALSE),L1200)</f>
        <v>22.86</v>
      </c>
      <c r="M1201">
        <f t="shared" si="126"/>
        <v>58.468200000000003</v>
      </c>
      <c r="N1201">
        <f t="shared" si="127"/>
        <v>58.468200000000003</v>
      </c>
      <c r="O1201">
        <f t="shared" si="128"/>
        <v>38.601199999999999</v>
      </c>
      <c r="P1201">
        <f t="shared" si="129"/>
        <v>25.167200000000001</v>
      </c>
      <c r="Q1201">
        <f t="shared" si="130"/>
        <v>31.5868</v>
      </c>
      <c r="R1201">
        <f t="shared" si="131"/>
        <v>33.737200000000001</v>
      </c>
      <c r="S1201">
        <f t="shared" si="132"/>
        <v>33.737200000000001</v>
      </c>
      <c r="T1201">
        <f>IFERROR(VLOOKUP($A1201,TY_main!A:B,2,FALSE),T1200)</f>
        <v>91.765625</v>
      </c>
    </row>
    <row r="1202" spans="1:20" x14ac:dyDescent="0.25">
      <c r="A1202" s="2">
        <f>SPY_IVOL!A1202</f>
        <v>40101</v>
      </c>
      <c r="B1202">
        <f>SPY_IVOL!B1202</f>
        <v>25.674600000000002</v>
      </c>
      <c r="C1202">
        <f>SPY_IVOL!C1202</f>
        <v>25.674600000000002</v>
      </c>
      <c r="D1202">
        <f>SPY_IVOL!D1202</f>
        <v>22.959199999999999</v>
      </c>
      <c r="E1202">
        <f>SPY_IVOL!E1202</f>
        <v>19.837399999999999</v>
      </c>
      <c r="F1202">
        <f>SPY_IVOL!F1202</f>
        <v>17.895399999999999</v>
      </c>
      <c r="G1202">
        <f>SPY_IVOL!G1202</f>
        <v>17.3108</v>
      </c>
      <c r="H1202">
        <f>SPY_IVOL!H1202</f>
        <v>17.305900000000001</v>
      </c>
      <c r="I1202">
        <f>VLOOKUP($A1202,SPY_main!$A:$C,2,FALSE)</f>
        <v>109.71</v>
      </c>
      <c r="J1202">
        <f>IFERROR(VLOOKUP($A1202,SPY_main!$A:$C,3,FALSE),J1201)</f>
        <v>1.8533999999999999</v>
      </c>
      <c r="K1202">
        <f>IFERROR(VLOOKUP($A1202,SPY_main!$E:$F,2,FALSE),K1201)</f>
        <v>0.28405999999999998</v>
      </c>
      <c r="L1202">
        <f>IFERROR(VLOOKUP($A1202,SPY_main!H:I,2,FALSE),L1201)</f>
        <v>21.72</v>
      </c>
      <c r="M1202">
        <f t="shared" si="126"/>
        <v>58.322400000000002</v>
      </c>
      <c r="N1202">
        <f t="shared" si="127"/>
        <v>58.322400000000002</v>
      </c>
      <c r="O1202">
        <f t="shared" si="128"/>
        <v>46.181600000000003</v>
      </c>
      <c r="P1202">
        <f t="shared" si="129"/>
        <v>28.251999999999999</v>
      </c>
      <c r="Q1202">
        <f t="shared" si="130"/>
        <v>36.384099999999997</v>
      </c>
      <c r="R1202">
        <f t="shared" si="131"/>
        <v>36.738</v>
      </c>
      <c r="S1202">
        <f t="shared" si="132"/>
        <v>36.738</v>
      </c>
      <c r="T1202">
        <f>IFERROR(VLOOKUP($A1202,TY_main!A:B,2,FALSE),T1201)</f>
        <v>91.453125</v>
      </c>
    </row>
    <row r="1203" spans="1:20" x14ac:dyDescent="0.25">
      <c r="A1203" s="2">
        <f>SPY_IVOL!A1203</f>
        <v>40102</v>
      </c>
      <c r="B1203">
        <f>SPY_IVOL!B1203</f>
        <v>26.136199999999999</v>
      </c>
      <c r="C1203">
        <f>SPY_IVOL!C1203</f>
        <v>26.136199999999999</v>
      </c>
      <c r="D1203">
        <f>SPY_IVOL!D1203</f>
        <v>22.8491</v>
      </c>
      <c r="E1203">
        <f>SPY_IVOL!E1203</f>
        <v>19.597999999999999</v>
      </c>
      <c r="F1203">
        <f>SPY_IVOL!F1203</f>
        <v>17.699000000000002</v>
      </c>
      <c r="G1203">
        <f>SPY_IVOL!G1203</f>
        <v>17.251999999999999</v>
      </c>
      <c r="H1203">
        <f>SPY_IVOL!H1203</f>
        <v>17.251899999999999</v>
      </c>
      <c r="I1203">
        <f>VLOOKUP($A1203,SPY_main!$A:$C,2,FALSE)</f>
        <v>108.89</v>
      </c>
      <c r="J1203">
        <f>IFERROR(VLOOKUP($A1203,SPY_main!$A:$C,3,FALSE),J1202)</f>
        <v>1.8673</v>
      </c>
      <c r="K1203">
        <f>IFERROR(VLOOKUP($A1203,SPY_main!$E:$F,2,FALSE),K1202)</f>
        <v>0.28405999999999998</v>
      </c>
      <c r="L1203">
        <f>IFERROR(VLOOKUP($A1203,SPY_main!H:I,2,FALSE),L1202)</f>
        <v>21.43</v>
      </c>
      <c r="M1203">
        <f t="shared" si="126"/>
        <v>58.322400000000002</v>
      </c>
      <c r="N1203">
        <f t="shared" si="127"/>
        <v>58.322400000000002</v>
      </c>
      <c r="O1203">
        <f t="shared" si="128"/>
        <v>46.181600000000003</v>
      </c>
      <c r="P1203">
        <f t="shared" si="129"/>
        <v>28.251999999999999</v>
      </c>
      <c r="Q1203">
        <f t="shared" si="130"/>
        <v>36.384099999999997</v>
      </c>
      <c r="R1203">
        <f t="shared" si="131"/>
        <v>36.738</v>
      </c>
      <c r="S1203">
        <f t="shared" si="132"/>
        <v>36.738</v>
      </c>
      <c r="T1203">
        <f>IFERROR(VLOOKUP($A1203,TY_main!A:B,2,FALSE),T1202)</f>
        <v>91.734375</v>
      </c>
    </row>
    <row r="1204" spans="1:20" x14ac:dyDescent="0.25">
      <c r="A1204" s="2">
        <f>SPY_IVOL!A1204</f>
        <v>40105</v>
      </c>
      <c r="B1204">
        <f>SPY_IVOL!B1204</f>
        <v>25.5365</v>
      </c>
      <c r="C1204">
        <f>SPY_IVOL!C1204</f>
        <v>25.5352</v>
      </c>
      <c r="D1204">
        <f>SPY_IVOL!D1204</f>
        <v>22.9238</v>
      </c>
      <c r="E1204">
        <f>SPY_IVOL!E1204</f>
        <v>20.179400000000001</v>
      </c>
      <c r="F1204">
        <f>SPY_IVOL!F1204</f>
        <v>18.103200000000001</v>
      </c>
      <c r="G1204">
        <f>SPY_IVOL!G1204</f>
        <v>17.153700000000001</v>
      </c>
      <c r="H1204">
        <f>SPY_IVOL!H1204</f>
        <v>17.153700000000001</v>
      </c>
      <c r="I1204">
        <f>VLOOKUP($A1204,SPY_main!$A:$C,2,FALSE)</f>
        <v>109.79</v>
      </c>
      <c r="J1204">
        <f>IFERROR(VLOOKUP($A1204,SPY_main!$A:$C,3,FALSE),J1203)</f>
        <v>1.8520000000000001</v>
      </c>
      <c r="K1204">
        <f>IFERROR(VLOOKUP($A1204,SPY_main!$E:$F,2,FALSE),K1203)</f>
        <v>0.28338000000000002</v>
      </c>
      <c r="L1204">
        <f>IFERROR(VLOOKUP($A1204,SPY_main!H:I,2,FALSE),L1203)</f>
        <v>21.49</v>
      </c>
      <c r="M1204">
        <f t="shared" si="126"/>
        <v>25.7683</v>
      </c>
      <c r="N1204">
        <f t="shared" si="127"/>
        <v>25.7683</v>
      </c>
      <c r="O1204">
        <f t="shared" si="128"/>
        <v>22.4785</v>
      </c>
      <c r="P1204">
        <f t="shared" si="129"/>
        <v>19.236899999999999</v>
      </c>
      <c r="Q1204">
        <f t="shared" si="130"/>
        <v>17.418199999999999</v>
      </c>
      <c r="R1204">
        <f t="shared" si="131"/>
        <v>17.066700000000001</v>
      </c>
      <c r="S1204">
        <f t="shared" si="132"/>
        <v>17.066700000000001</v>
      </c>
      <c r="T1204">
        <f>IFERROR(VLOOKUP($A1204,TY_main!A:B,2,FALSE),T1203)</f>
        <v>91.828125</v>
      </c>
    </row>
    <row r="1205" spans="1:20" x14ac:dyDescent="0.25">
      <c r="A1205" s="2">
        <f>SPY_IVOL!A1205</f>
        <v>40106</v>
      </c>
      <c r="B1205">
        <f>SPY_IVOL!B1205</f>
        <v>25.125499999999999</v>
      </c>
      <c r="C1205">
        <f>SPY_IVOL!C1205</f>
        <v>25.125499999999999</v>
      </c>
      <c r="D1205">
        <f>SPY_IVOL!D1205</f>
        <v>23.0623</v>
      </c>
      <c r="E1205">
        <f>SPY_IVOL!E1205</f>
        <v>20.449100000000001</v>
      </c>
      <c r="F1205">
        <f>SPY_IVOL!F1205</f>
        <v>18.462700000000002</v>
      </c>
      <c r="G1205">
        <f>SPY_IVOL!G1205</f>
        <v>17.364000000000001</v>
      </c>
      <c r="H1205">
        <f>SPY_IVOL!H1205</f>
        <v>17.364000000000001</v>
      </c>
      <c r="I1205">
        <f>VLOOKUP($A1205,SPY_main!$A:$C,2,FALSE)</f>
        <v>109.211</v>
      </c>
      <c r="J1205">
        <f>IFERROR(VLOOKUP($A1205,SPY_main!$A:$C,3,FALSE),J1204)</f>
        <v>1.8617999999999999</v>
      </c>
      <c r="K1205">
        <f>IFERROR(VLOOKUP($A1205,SPY_main!$E:$F,2,FALSE),K1204)</f>
        <v>0.28312999999999999</v>
      </c>
      <c r="L1205">
        <f>IFERROR(VLOOKUP($A1205,SPY_main!H:I,2,FALSE),L1204)</f>
        <v>20.9</v>
      </c>
      <c r="M1205">
        <f t="shared" si="126"/>
        <v>25.090399999999999</v>
      </c>
      <c r="N1205">
        <f t="shared" si="127"/>
        <v>25.090399999999999</v>
      </c>
      <c r="O1205">
        <f t="shared" si="128"/>
        <v>22.555499999999999</v>
      </c>
      <c r="P1205">
        <f t="shared" si="129"/>
        <v>19.508400000000002</v>
      </c>
      <c r="Q1205">
        <f t="shared" si="130"/>
        <v>17.849599999999999</v>
      </c>
      <c r="R1205">
        <f t="shared" si="131"/>
        <v>17.669</v>
      </c>
      <c r="S1205">
        <f t="shared" si="132"/>
        <v>17.683599999999998</v>
      </c>
      <c r="T1205">
        <f>IFERROR(VLOOKUP($A1205,TY_main!A:B,2,FALSE),T1204)</f>
        <v>92.140625</v>
      </c>
    </row>
    <row r="1206" spans="1:20" x14ac:dyDescent="0.25">
      <c r="A1206" s="2">
        <f>SPY_IVOL!A1206</f>
        <v>40107</v>
      </c>
      <c r="B1206">
        <f>SPY_IVOL!B1206</f>
        <v>24.679500000000001</v>
      </c>
      <c r="C1206">
        <f>SPY_IVOL!C1206</f>
        <v>24.679500000000001</v>
      </c>
      <c r="D1206">
        <f>SPY_IVOL!D1206</f>
        <v>22.189399999999999</v>
      </c>
      <c r="E1206">
        <f>SPY_IVOL!E1206</f>
        <v>19.517399999999999</v>
      </c>
      <c r="F1206">
        <f>SPY_IVOL!F1206</f>
        <v>17.520099999999999</v>
      </c>
      <c r="G1206">
        <f>SPY_IVOL!G1206</f>
        <v>16.642800000000001</v>
      </c>
      <c r="H1206">
        <f>SPY_IVOL!H1206</f>
        <v>16.642800000000001</v>
      </c>
      <c r="I1206">
        <f>VLOOKUP($A1206,SPY_main!$A:$C,2,FALSE)</f>
        <v>108.23</v>
      </c>
      <c r="J1206">
        <f>IFERROR(VLOOKUP($A1206,SPY_main!$A:$C,3,FALSE),J1205)</f>
        <v>1.8787</v>
      </c>
      <c r="K1206">
        <f>IFERROR(VLOOKUP($A1206,SPY_main!$E:$F,2,FALSE),K1205)</f>
        <v>0.28344000000000003</v>
      </c>
      <c r="L1206">
        <f>IFERROR(VLOOKUP($A1206,SPY_main!H:I,2,FALSE),L1205)</f>
        <v>22.22</v>
      </c>
      <c r="M1206">
        <f t="shared" si="126"/>
        <v>24.835799999999999</v>
      </c>
      <c r="N1206">
        <f t="shared" si="127"/>
        <v>24.835799999999999</v>
      </c>
      <c r="O1206">
        <f t="shared" si="128"/>
        <v>21.647099999999998</v>
      </c>
      <c r="P1206">
        <f t="shared" si="129"/>
        <v>18.4391</v>
      </c>
      <c r="Q1206">
        <f t="shared" si="130"/>
        <v>16.808299999999999</v>
      </c>
      <c r="R1206">
        <f t="shared" si="131"/>
        <v>16.775600000000001</v>
      </c>
      <c r="S1206">
        <f t="shared" si="132"/>
        <v>16.775600000000001</v>
      </c>
      <c r="T1206">
        <f>IFERROR(VLOOKUP($A1206,TY_main!A:B,2,FALSE),T1205)</f>
        <v>91.65625</v>
      </c>
    </row>
    <row r="1207" spans="1:20" x14ac:dyDescent="0.25">
      <c r="A1207" s="2">
        <f>SPY_IVOL!A1207</f>
        <v>40108</v>
      </c>
      <c r="B1207">
        <f>SPY_IVOL!B1207</f>
        <v>24.631900000000002</v>
      </c>
      <c r="C1207">
        <f>SPY_IVOL!C1207</f>
        <v>24.6312</v>
      </c>
      <c r="D1207">
        <f>SPY_IVOL!D1207</f>
        <v>22.464700000000001</v>
      </c>
      <c r="E1207">
        <f>SPY_IVOL!E1207</f>
        <v>19.765899999999998</v>
      </c>
      <c r="F1207">
        <f>SPY_IVOL!F1207</f>
        <v>17.815100000000001</v>
      </c>
      <c r="G1207">
        <f>SPY_IVOL!G1207</f>
        <v>16.856300000000001</v>
      </c>
      <c r="H1207">
        <f>SPY_IVOL!H1207</f>
        <v>16.856300000000001</v>
      </c>
      <c r="I1207">
        <f>VLOOKUP($A1207,SPY_main!$A:$C,2,FALSE)</f>
        <v>109.33</v>
      </c>
      <c r="J1207">
        <f>IFERROR(VLOOKUP($A1207,SPY_main!$A:$C,3,FALSE),J1206)</f>
        <v>1.8597999999999999</v>
      </c>
      <c r="K1207">
        <f>IFERROR(VLOOKUP($A1207,SPY_main!$E:$F,2,FALSE),K1206)</f>
        <v>0.28219</v>
      </c>
      <c r="L1207">
        <f>IFERROR(VLOOKUP($A1207,SPY_main!H:I,2,FALSE),L1206)</f>
        <v>20.69</v>
      </c>
      <c r="M1207">
        <f t="shared" si="126"/>
        <v>24.328199999999999</v>
      </c>
      <c r="N1207">
        <f t="shared" si="127"/>
        <v>24.328199999999999</v>
      </c>
      <c r="O1207">
        <f t="shared" si="128"/>
        <v>21.723600000000001</v>
      </c>
      <c r="P1207">
        <f t="shared" si="129"/>
        <v>18.554200000000002</v>
      </c>
      <c r="Q1207">
        <f t="shared" si="130"/>
        <v>16.865100000000002</v>
      </c>
      <c r="R1207">
        <f t="shared" si="131"/>
        <v>16.837800000000001</v>
      </c>
      <c r="S1207">
        <f t="shared" si="132"/>
        <v>16.862200000000001</v>
      </c>
      <c r="T1207">
        <f>IFERROR(VLOOKUP($A1207,TY_main!A:B,2,FALSE),T1206)</f>
        <v>91.609375</v>
      </c>
    </row>
    <row r="1208" spans="1:20" x14ac:dyDescent="0.25">
      <c r="A1208" s="2">
        <f>SPY_IVOL!A1208</f>
        <v>40109</v>
      </c>
      <c r="B1208">
        <f>SPY_IVOL!B1208</f>
        <v>25.404299999999999</v>
      </c>
      <c r="C1208">
        <f>SPY_IVOL!C1208</f>
        <v>25.404299999999999</v>
      </c>
      <c r="D1208">
        <f>SPY_IVOL!D1208</f>
        <v>23.196100000000001</v>
      </c>
      <c r="E1208">
        <f>SPY_IVOL!E1208</f>
        <v>20.475000000000001</v>
      </c>
      <c r="F1208">
        <f>SPY_IVOL!F1208</f>
        <v>18.480599999999999</v>
      </c>
      <c r="G1208">
        <f>SPY_IVOL!G1208</f>
        <v>17.480699999999999</v>
      </c>
      <c r="H1208">
        <f>SPY_IVOL!H1208</f>
        <v>17.480699999999999</v>
      </c>
      <c r="I1208">
        <f>VLOOKUP($A1208,SPY_main!$A:$C,2,FALSE)</f>
        <v>108.08</v>
      </c>
      <c r="J1208">
        <f>IFERROR(VLOOKUP($A1208,SPY_main!$A:$C,3,FALSE),J1207)</f>
        <v>1.8813</v>
      </c>
      <c r="K1208">
        <f>IFERROR(VLOOKUP($A1208,SPY_main!$E:$F,2,FALSE),K1207)</f>
        <v>0.28188000000000002</v>
      </c>
      <c r="L1208">
        <f>IFERROR(VLOOKUP($A1208,SPY_main!H:I,2,FALSE),L1207)</f>
        <v>22.27</v>
      </c>
      <c r="M1208">
        <f t="shared" si="126"/>
        <v>25.5136</v>
      </c>
      <c r="N1208">
        <f t="shared" si="127"/>
        <v>25.5136</v>
      </c>
      <c r="O1208">
        <f t="shared" si="128"/>
        <v>22.730899999999998</v>
      </c>
      <c r="P1208">
        <f t="shared" si="129"/>
        <v>19.4787</v>
      </c>
      <c r="Q1208">
        <f t="shared" si="130"/>
        <v>17.707699999999999</v>
      </c>
      <c r="R1208">
        <f t="shared" si="131"/>
        <v>17.5091</v>
      </c>
      <c r="S1208">
        <f t="shared" si="132"/>
        <v>17.526</v>
      </c>
      <c r="T1208">
        <f>IFERROR(VLOOKUP($A1208,TY_main!A:B,2,FALSE),T1207)</f>
        <v>91.328125</v>
      </c>
    </row>
    <row r="1209" spans="1:20" x14ac:dyDescent="0.25">
      <c r="A1209" s="2">
        <f>SPY_IVOL!A1209</f>
        <v>40112</v>
      </c>
      <c r="B1209">
        <f>SPY_IVOL!B1209</f>
        <v>27.618600000000001</v>
      </c>
      <c r="C1209">
        <f>SPY_IVOL!C1209</f>
        <v>27.618600000000001</v>
      </c>
      <c r="D1209">
        <f>SPY_IVOL!D1209</f>
        <v>25.028700000000001</v>
      </c>
      <c r="E1209">
        <f>SPY_IVOL!E1209</f>
        <v>22.232800000000001</v>
      </c>
      <c r="F1209">
        <f>SPY_IVOL!F1209</f>
        <v>20.0671</v>
      </c>
      <c r="G1209">
        <f>SPY_IVOL!G1209</f>
        <v>18.955400000000001</v>
      </c>
      <c r="H1209">
        <f>SPY_IVOL!H1209</f>
        <v>18.955400000000001</v>
      </c>
      <c r="I1209">
        <f>VLOOKUP($A1209,SPY_main!$A:$C,2,FALSE)</f>
        <v>106.91</v>
      </c>
      <c r="J1209">
        <f>IFERROR(VLOOKUP($A1209,SPY_main!$A:$C,3,FALSE),J1208)</f>
        <v>1.9018999999999999</v>
      </c>
      <c r="K1209">
        <f>IFERROR(VLOOKUP($A1209,SPY_main!$E:$F,2,FALSE),K1208)</f>
        <v>0.28062999999999999</v>
      </c>
      <c r="L1209">
        <f>IFERROR(VLOOKUP($A1209,SPY_main!H:I,2,FALSE),L1208)</f>
        <v>24.31</v>
      </c>
      <c r="M1209">
        <f t="shared" si="126"/>
        <v>29.364000000000001</v>
      </c>
      <c r="N1209">
        <f t="shared" si="127"/>
        <v>29.364000000000001</v>
      </c>
      <c r="O1209">
        <f t="shared" si="128"/>
        <v>25.757300000000001</v>
      </c>
      <c r="P1209">
        <f t="shared" si="129"/>
        <v>22.186299999999999</v>
      </c>
      <c r="Q1209">
        <f t="shared" si="130"/>
        <v>20.139299999999999</v>
      </c>
      <c r="R1209">
        <f t="shared" si="131"/>
        <v>19.6922</v>
      </c>
      <c r="S1209">
        <f t="shared" si="132"/>
        <v>19.6935</v>
      </c>
      <c r="T1209">
        <f>IFERROR(VLOOKUP($A1209,TY_main!A:B,2,FALSE),T1208)</f>
        <v>90.921875</v>
      </c>
    </row>
    <row r="1210" spans="1:20" x14ac:dyDescent="0.25">
      <c r="A1210" s="2">
        <f>SPY_IVOL!A1210</f>
        <v>40113</v>
      </c>
      <c r="B1210">
        <f>SPY_IVOL!B1210</f>
        <v>27.536200000000001</v>
      </c>
      <c r="C1210">
        <f>SPY_IVOL!C1210</f>
        <v>27.5321</v>
      </c>
      <c r="D1210">
        <f>SPY_IVOL!D1210</f>
        <v>24.823799999999999</v>
      </c>
      <c r="E1210">
        <f>SPY_IVOL!E1210</f>
        <v>22.033999999999999</v>
      </c>
      <c r="F1210">
        <f>SPY_IVOL!F1210</f>
        <v>19.8476</v>
      </c>
      <c r="G1210">
        <f>SPY_IVOL!G1210</f>
        <v>18.686800000000002</v>
      </c>
      <c r="H1210">
        <f>SPY_IVOL!H1210</f>
        <v>18.686800000000002</v>
      </c>
      <c r="I1210">
        <f>VLOOKUP($A1210,SPY_main!$A:$C,2,FALSE)</f>
        <v>106.42</v>
      </c>
      <c r="J1210">
        <f>IFERROR(VLOOKUP($A1210,SPY_main!$A:$C,3,FALSE),J1209)</f>
        <v>1.9107000000000001</v>
      </c>
      <c r="K1210">
        <f>IFERROR(VLOOKUP($A1210,SPY_main!$E:$F,2,FALSE),K1209)</f>
        <v>0.28062999999999999</v>
      </c>
      <c r="L1210">
        <f>IFERROR(VLOOKUP($A1210,SPY_main!H:I,2,FALSE),L1209)</f>
        <v>24.83</v>
      </c>
      <c r="M1210">
        <f t="shared" si="126"/>
        <v>29.879200000000001</v>
      </c>
      <c r="N1210">
        <f t="shared" si="127"/>
        <v>29.879200000000001</v>
      </c>
      <c r="O1210">
        <f t="shared" si="128"/>
        <v>25.827000000000002</v>
      </c>
      <c r="P1210">
        <f t="shared" si="129"/>
        <v>21.946899999999999</v>
      </c>
      <c r="Q1210">
        <f t="shared" si="130"/>
        <v>19.645199999999999</v>
      </c>
      <c r="R1210">
        <f t="shared" si="131"/>
        <v>19.049900000000001</v>
      </c>
      <c r="S1210">
        <f t="shared" si="132"/>
        <v>19.048300000000001</v>
      </c>
      <c r="T1210">
        <f>IFERROR(VLOOKUP($A1210,TY_main!A:B,2,FALSE),T1209)</f>
        <v>91.578125</v>
      </c>
    </row>
    <row r="1211" spans="1:20" x14ac:dyDescent="0.25">
      <c r="A1211" s="2">
        <f>SPY_IVOL!A1211</f>
        <v>40114</v>
      </c>
      <c r="B1211">
        <f>SPY_IVOL!B1211</f>
        <v>29.640899999999998</v>
      </c>
      <c r="C1211">
        <f>SPY_IVOL!C1211</f>
        <v>29.6404</v>
      </c>
      <c r="D1211">
        <f>SPY_IVOL!D1211</f>
        <v>26.487500000000001</v>
      </c>
      <c r="E1211">
        <f>SPY_IVOL!E1211</f>
        <v>23.491800000000001</v>
      </c>
      <c r="F1211">
        <f>SPY_IVOL!F1211</f>
        <v>21.1509</v>
      </c>
      <c r="G1211">
        <f>SPY_IVOL!G1211</f>
        <v>19.9438</v>
      </c>
      <c r="H1211">
        <f>SPY_IVOL!H1211</f>
        <v>19.9438</v>
      </c>
      <c r="I1211">
        <f>VLOOKUP($A1211,SPY_main!$A:$C,2,FALSE)</f>
        <v>104.41</v>
      </c>
      <c r="J1211">
        <f>IFERROR(VLOOKUP($A1211,SPY_main!$A:$C,3,FALSE),J1210)</f>
        <v>1.9474</v>
      </c>
      <c r="K1211">
        <f>IFERROR(VLOOKUP($A1211,SPY_main!$E:$F,2,FALSE),K1210)</f>
        <v>0.28062999999999999</v>
      </c>
      <c r="L1211">
        <f>IFERROR(VLOOKUP($A1211,SPY_main!H:I,2,FALSE),L1210)</f>
        <v>27.91</v>
      </c>
      <c r="M1211">
        <f t="shared" si="126"/>
        <v>32.793300000000002</v>
      </c>
      <c r="N1211">
        <f t="shared" si="127"/>
        <v>32.773600000000002</v>
      </c>
      <c r="O1211">
        <f t="shared" si="128"/>
        <v>28.187799999999999</v>
      </c>
      <c r="P1211">
        <f t="shared" si="129"/>
        <v>24.047999999999998</v>
      </c>
      <c r="Q1211">
        <f t="shared" si="130"/>
        <v>21.4528</v>
      </c>
      <c r="R1211">
        <f t="shared" si="131"/>
        <v>20.6538</v>
      </c>
      <c r="S1211">
        <f t="shared" si="132"/>
        <v>20.6495</v>
      </c>
      <c r="T1211">
        <f>IFERROR(VLOOKUP($A1211,TY_main!A:B,2,FALSE),T1210)</f>
        <v>91.828125</v>
      </c>
    </row>
    <row r="1212" spans="1:20" x14ac:dyDescent="0.25">
      <c r="A1212" s="2">
        <f>SPY_IVOL!A1212</f>
        <v>40115</v>
      </c>
      <c r="B1212">
        <f>SPY_IVOL!B1212</f>
        <v>28.020700000000001</v>
      </c>
      <c r="C1212">
        <f>SPY_IVOL!C1212</f>
        <v>28.016300000000001</v>
      </c>
      <c r="D1212">
        <f>SPY_IVOL!D1212</f>
        <v>25.254999999999999</v>
      </c>
      <c r="E1212">
        <f>SPY_IVOL!E1212</f>
        <v>22.2119</v>
      </c>
      <c r="F1212">
        <f>SPY_IVOL!F1212</f>
        <v>19.7989</v>
      </c>
      <c r="G1212">
        <f>SPY_IVOL!G1212</f>
        <v>18.4681</v>
      </c>
      <c r="H1212">
        <f>SPY_IVOL!H1212</f>
        <v>18.4681</v>
      </c>
      <c r="I1212">
        <f>VLOOKUP($A1212,SPY_main!$A:$C,2,FALSE)</f>
        <v>106.65</v>
      </c>
      <c r="J1212">
        <f>IFERROR(VLOOKUP($A1212,SPY_main!$A:$C,3,FALSE),J1211)</f>
        <v>1.9065000000000001</v>
      </c>
      <c r="K1212">
        <f>IFERROR(VLOOKUP($A1212,SPY_main!$E:$F,2,FALSE),K1211)</f>
        <v>0.28062999999999999</v>
      </c>
      <c r="L1212">
        <f>IFERROR(VLOOKUP($A1212,SPY_main!H:I,2,FALSE),L1211)</f>
        <v>24.76</v>
      </c>
      <c r="M1212">
        <f t="shared" si="126"/>
        <v>30.911000000000001</v>
      </c>
      <c r="N1212">
        <f t="shared" si="127"/>
        <v>30.911000000000001</v>
      </c>
      <c r="O1212">
        <f t="shared" si="128"/>
        <v>26.6053</v>
      </c>
      <c r="P1212">
        <f t="shared" si="129"/>
        <v>22.013100000000001</v>
      </c>
      <c r="Q1212">
        <f t="shared" si="130"/>
        <v>19.0746</v>
      </c>
      <c r="R1212">
        <f t="shared" si="131"/>
        <v>18.206199999999999</v>
      </c>
      <c r="S1212">
        <f t="shared" si="132"/>
        <v>18.199200000000001</v>
      </c>
      <c r="T1212">
        <f>IFERROR(VLOOKUP($A1212,TY_main!A:B,2,FALSE),T1211)</f>
        <v>91.421875</v>
      </c>
    </row>
    <row r="1213" spans="1:20" x14ac:dyDescent="0.25">
      <c r="A1213" s="2">
        <f>SPY_IVOL!A1213</f>
        <v>40116</v>
      </c>
      <c r="B1213">
        <f>SPY_IVOL!B1213</f>
        <v>32.800899999999999</v>
      </c>
      <c r="C1213">
        <f>SPY_IVOL!C1213</f>
        <v>32.779499999999999</v>
      </c>
      <c r="D1213">
        <f>SPY_IVOL!D1213</f>
        <v>29.264700000000001</v>
      </c>
      <c r="E1213">
        <f>SPY_IVOL!E1213</f>
        <v>25.905100000000001</v>
      </c>
      <c r="F1213">
        <f>SPY_IVOL!F1213</f>
        <v>23.229399999999998</v>
      </c>
      <c r="G1213">
        <f>SPY_IVOL!G1213</f>
        <v>21.712399999999999</v>
      </c>
      <c r="H1213">
        <f>SPY_IVOL!H1213</f>
        <v>21.712399999999999</v>
      </c>
      <c r="I1213">
        <f>VLOOKUP($A1213,SPY_main!$A:$C,2,FALSE)</f>
        <v>103.56</v>
      </c>
      <c r="J1213">
        <f>IFERROR(VLOOKUP($A1213,SPY_main!$A:$C,3,FALSE),J1212)</f>
        <v>1.9634</v>
      </c>
      <c r="K1213">
        <f>IFERROR(VLOOKUP($A1213,SPY_main!$E:$F,2,FALSE),K1212)</f>
        <v>0.28062999999999999</v>
      </c>
      <c r="L1213">
        <f>IFERROR(VLOOKUP($A1213,SPY_main!H:I,2,FALSE),L1212)</f>
        <v>30.69</v>
      </c>
      <c r="M1213">
        <f t="shared" si="126"/>
        <v>38.5426</v>
      </c>
      <c r="N1213">
        <f t="shared" si="127"/>
        <v>38.5426</v>
      </c>
      <c r="O1213">
        <f t="shared" si="128"/>
        <v>32.752299999999998</v>
      </c>
      <c r="P1213">
        <f t="shared" si="129"/>
        <v>27.425000000000001</v>
      </c>
      <c r="Q1213">
        <f t="shared" si="130"/>
        <v>23.934000000000001</v>
      </c>
      <c r="R1213">
        <f t="shared" si="131"/>
        <v>22.751799999999999</v>
      </c>
      <c r="S1213">
        <f t="shared" si="132"/>
        <v>22.738399999999999</v>
      </c>
      <c r="T1213">
        <f>IFERROR(VLOOKUP($A1213,TY_main!A:B,2,FALSE),T1212)</f>
        <v>92.109375</v>
      </c>
    </row>
    <row r="1214" spans="1:20" x14ac:dyDescent="0.25">
      <c r="A1214" s="2">
        <f>SPY_IVOL!A1214</f>
        <v>40119</v>
      </c>
      <c r="B1214">
        <f>SPY_IVOL!B1214</f>
        <v>32.465800000000002</v>
      </c>
      <c r="C1214">
        <f>SPY_IVOL!C1214</f>
        <v>32.4621</v>
      </c>
      <c r="D1214">
        <f>SPY_IVOL!D1214</f>
        <v>29.491099999999999</v>
      </c>
      <c r="E1214">
        <f>SPY_IVOL!E1214</f>
        <v>25.9436</v>
      </c>
      <c r="F1214">
        <f>SPY_IVOL!F1214</f>
        <v>23.1219</v>
      </c>
      <c r="G1214">
        <f>SPY_IVOL!G1214</f>
        <v>21.314399999999999</v>
      </c>
      <c r="H1214">
        <f>SPY_IVOL!H1214</f>
        <v>21.314399999999999</v>
      </c>
      <c r="I1214">
        <f>VLOOKUP($A1214,SPY_main!$A:$C,2,FALSE)</f>
        <v>104.32</v>
      </c>
      <c r="J1214">
        <f>IFERROR(VLOOKUP($A1214,SPY_main!$A:$C,3,FALSE),J1213)</f>
        <v>1.9491000000000001</v>
      </c>
      <c r="K1214">
        <f>IFERROR(VLOOKUP($A1214,SPY_main!$E:$F,2,FALSE),K1213)</f>
        <v>0.27938000000000002</v>
      </c>
      <c r="L1214">
        <f>IFERROR(VLOOKUP($A1214,SPY_main!H:I,2,FALSE),L1213)</f>
        <v>29.78</v>
      </c>
      <c r="M1214">
        <f t="shared" si="126"/>
        <v>38.345799999999997</v>
      </c>
      <c r="N1214">
        <f t="shared" si="127"/>
        <v>38.345799999999997</v>
      </c>
      <c r="O1214">
        <f t="shared" si="128"/>
        <v>33.420200000000001</v>
      </c>
      <c r="P1214">
        <f t="shared" si="129"/>
        <v>27.5352</v>
      </c>
      <c r="Q1214">
        <f t="shared" si="130"/>
        <v>23.401700000000002</v>
      </c>
      <c r="R1214">
        <f t="shared" si="131"/>
        <v>21.810300000000002</v>
      </c>
      <c r="S1214">
        <f t="shared" si="132"/>
        <v>21.770600000000002</v>
      </c>
      <c r="T1214">
        <f>IFERROR(VLOOKUP($A1214,TY_main!A:B,2,FALSE),T1213)</f>
        <v>92.015625</v>
      </c>
    </row>
    <row r="1215" spans="1:20" x14ac:dyDescent="0.25">
      <c r="A1215" s="2">
        <f>SPY_IVOL!A1215</f>
        <v>40120</v>
      </c>
      <c r="B1215">
        <f>SPY_IVOL!B1215</f>
        <v>31.9573</v>
      </c>
      <c r="C1215">
        <f>SPY_IVOL!C1215</f>
        <v>31.9573</v>
      </c>
      <c r="D1215">
        <f>SPY_IVOL!D1215</f>
        <v>28.785299999999999</v>
      </c>
      <c r="E1215">
        <f>SPY_IVOL!E1215</f>
        <v>25.2576</v>
      </c>
      <c r="F1215">
        <f>SPY_IVOL!F1215</f>
        <v>22.3904</v>
      </c>
      <c r="G1215">
        <f>SPY_IVOL!G1215</f>
        <v>20.622499999999999</v>
      </c>
      <c r="H1215">
        <f>SPY_IVOL!H1215</f>
        <v>20.622499999999999</v>
      </c>
      <c r="I1215">
        <f>VLOOKUP($A1215,SPY_main!$A:$C,2,FALSE)</f>
        <v>104.65</v>
      </c>
      <c r="J1215">
        <f>IFERROR(VLOOKUP($A1215,SPY_main!$A:$C,3,FALSE),J1214)</f>
        <v>1.9430000000000001</v>
      </c>
      <c r="K1215">
        <f>IFERROR(VLOOKUP($A1215,SPY_main!$E:$F,2,FALSE),K1214)</f>
        <v>0.27812999999999999</v>
      </c>
      <c r="L1215">
        <f>IFERROR(VLOOKUP($A1215,SPY_main!H:I,2,FALSE),L1214)</f>
        <v>28.81</v>
      </c>
      <c r="M1215">
        <f t="shared" si="126"/>
        <v>36.8568</v>
      </c>
      <c r="N1215">
        <f t="shared" si="127"/>
        <v>36.8568</v>
      </c>
      <c r="O1215">
        <f t="shared" si="128"/>
        <v>31.620699999999999</v>
      </c>
      <c r="P1215">
        <f t="shared" si="129"/>
        <v>25.8306</v>
      </c>
      <c r="Q1215">
        <f t="shared" si="130"/>
        <v>22.055599999999998</v>
      </c>
      <c r="R1215">
        <f t="shared" si="131"/>
        <v>21.163799999999998</v>
      </c>
      <c r="S1215">
        <f t="shared" si="132"/>
        <v>21.174900000000001</v>
      </c>
      <c r="T1215">
        <f>IFERROR(VLOOKUP($A1215,TY_main!A:B,2,FALSE),T1214)</f>
        <v>91.765625</v>
      </c>
    </row>
    <row r="1216" spans="1:20" x14ac:dyDescent="0.25">
      <c r="A1216" s="2">
        <f>SPY_IVOL!A1216</f>
        <v>40121</v>
      </c>
      <c r="B1216">
        <f>SPY_IVOL!B1216</f>
        <v>30.060400000000001</v>
      </c>
      <c r="C1216">
        <f>SPY_IVOL!C1216</f>
        <v>30.0596</v>
      </c>
      <c r="D1216">
        <f>SPY_IVOL!D1216</f>
        <v>27.317299999999999</v>
      </c>
      <c r="E1216">
        <f>SPY_IVOL!E1216</f>
        <v>23.902799999999999</v>
      </c>
      <c r="F1216">
        <f>SPY_IVOL!F1216</f>
        <v>21.154199999999999</v>
      </c>
      <c r="G1216">
        <f>SPY_IVOL!G1216</f>
        <v>19.460100000000001</v>
      </c>
      <c r="H1216">
        <f>SPY_IVOL!H1216</f>
        <v>19.460100000000001</v>
      </c>
      <c r="I1216">
        <f>VLOOKUP($A1216,SPY_main!$A:$C,2,FALSE)</f>
        <v>104.92</v>
      </c>
      <c r="J1216">
        <f>IFERROR(VLOOKUP($A1216,SPY_main!$A:$C,3,FALSE),J1215)</f>
        <v>1.9379999999999999</v>
      </c>
      <c r="K1216">
        <f>IFERROR(VLOOKUP($A1216,SPY_main!$E:$F,2,FALSE),K1215)</f>
        <v>0.27750000000000002</v>
      </c>
      <c r="L1216">
        <f>IFERROR(VLOOKUP($A1216,SPY_main!H:I,2,FALSE),L1215)</f>
        <v>27.72</v>
      </c>
      <c r="M1216">
        <f t="shared" si="126"/>
        <v>33.507899999999999</v>
      </c>
      <c r="N1216">
        <f t="shared" si="127"/>
        <v>33.507899999999999</v>
      </c>
      <c r="O1216">
        <f t="shared" si="128"/>
        <v>29.334099999999999</v>
      </c>
      <c r="P1216">
        <f t="shared" si="129"/>
        <v>23.9544</v>
      </c>
      <c r="Q1216">
        <f t="shared" si="130"/>
        <v>20.3308</v>
      </c>
      <c r="R1216">
        <f t="shared" si="131"/>
        <v>19.626100000000001</v>
      </c>
      <c r="S1216">
        <f t="shared" si="132"/>
        <v>19.654399999999999</v>
      </c>
      <c r="T1216">
        <f>IFERROR(VLOOKUP($A1216,TY_main!A:B,2,FALSE),T1215)</f>
        <v>91.5</v>
      </c>
    </row>
    <row r="1217" spans="1:20" x14ac:dyDescent="0.25">
      <c r="A1217" s="2">
        <f>SPY_IVOL!A1217</f>
        <v>40122</v>
      </c>
      <c r="B1217">
        <f>SPY_IVOL!B1217</f>
        <v>29.354800000000001</v>
      </c>
      <c r="C1217">
        <f>SPY_IVOL!C1217</f>
        <v>29.3508</v>
      </c>
      <c r="D1217">
        <f>SPY_IVOL!D1217</f>
        <v>26.332599999999999</v>
      </c>
      <c r="E1217">
        <f>SPY_IVOL!E1217</f>
        <v>22.945</v>
      </c>
      <c r="F1217">
        <f>SPY_IVOL!F1217</f>
        <v>20.194400000000002</v>
      </c>
      <c r="G1217">
        <f>SPY_IVOL!G1217</f>
        <v>18.635999999999999</v>
      </c>
      <c r="H1217">
        <f>SPY_IVOL!H1217</f>
        <v>18.635999999999999</v>
      </c>
      <c r="I1217">
        <f>VLOOKUP($A1217,SPY_main!$A:$C,2,FALSE)</f>
        <v>106.8501</v>
      </c>
      <c r="J1217">
        <f>IFERROR(VLOOKUP($A1217,SPY_main!$A:$C,3,FALSE),J1216)</f>
        <v>1.903</v>
      </c>
      <c r="K1217">
        <f>IFERROR(VLOOKUP($A1217,SPY_main!$E:$F,2,FALSE),K1216)</f>
        <v>0.27531</v>
      </c>
      <c r="L1217">
        <f>IFERROR(VLOOKUP($A1217,SPY_main!H:I,2,FALSE),L1216)</f>
        <v>25.43</v>
      </c>
      <c r="M1217">
        <f t="shared" si="126"/>
        <v>33.049399999999999</v>
      </c>
      <c r="N1217">
        <f t="shared" si="127"/>
        <v>33.049399999999999</v>
      </c>
      <c r="O1217">
        <f t="shared" si="128"/>
        <v>28.209</v>
      </c>
      <c r="P1217">
        <f t="shared" si="129"/>
        <v>22.764900000000001</v>
      </c>
      <c r="Q1217">
        <f t="shared" si="130"/>
        <v>19.3703</v>
      </c>
      <c r="R1217">
        <f t="shared" si="131"/>
        <v>19.182700000000001</v>
      </c>
      <c r="S1217">
        <f t="shared" si="132"/>
        <v>19.219100000000001</v>
      </c>
      <c r="T1217">
        <f>IFERROR(VLOOKUP($A1217,TY_main!A:B,2,FALSE),T1216)</f>
        <v>91.703125</v>
      </c>
    </row>
    <row r="1218" spans="1:20" x14ac:dyDescent="0.25">
      <c r="A1218" s="2">
        <f>SPY_IVOL!A1218</f>
        <v>40123</v>
      </c>
      <c r="B1218">
        <f>SPY_IVOL!B1218</f>
        <v>28.209900000000001</v>
      </c>
      <c r="C1218">
        <f>SPY_IVOL!C1218</f>
        <v>28.200399999999998</v>
      </c>
      <c r="D1218">
        <f>SPY_IVOL!D1218</f>
        <v>25.044799999999999</v>
      </c>
      <c r="E1218">
        <f>SPY_IVOL!E1218</f>
        <v>21.825800000000001</v>
      </c>
      <c r="F1218">
        <f>SPY_IVOL!F1218</f>
        <v>19.286799999999999</v>
      </c>
      <c r="G1218">
        <f>SPY_IVOL!G1218</f>
        <v>18.025700000000001</v>
      </c>
      <c r="H1218">
        <f>SPY_IVOL!H1218</f>
        <v>18.025700000000001</v>
      </c>
      <c r="I1218">
        <f>VLOOKUP($A1218,SPY_main!$A:$C,2,FALSE)</f>
        <v>107.13</v>
      </c>
      <c r="J1218">
        <f>IFERROR(VLOOKUP($A1218,SPY_main!$A:$C,3,FALSE),J1217)</f>
        <v>1.8979999999999999</v>
      </c>
      <c r="K1218">
        <f>IFERROR(VLOOKUP($A1218,SPY_main!$E:$F,2,FALSE),K1217)</f>
        <v>0.27406000000000003</v>
      </c>
      <c r="L1218">
        <f>IFERROR(VLOOKUP($A1218,SPY_main!H:I,2,FALSE),L1217)</f>
        <v>24.19</v>
      </c>
      <c r="M1218">
        <f t="shared" ref="M1218:M1281" si="133">IFERROR(VLOOKUP($A1218,FirstM,2,FALSE),M1217)</f>
        <v>31.4986</v>
      </c>
      <c r="N1218">
        <f t="shared" ref="N1218:N1281" si="134">IFERROR(VLOOKUP($A1218,FirstM,3,FALSE),N1217)</f>
        <v>31.4986</v>
      </c>
      <c r="O1218">
        <f t="shared" ref="O1218:O1281" si="135">IFERROR(VLOOKUP($A1218,FirstM,4,FALSE),O1217)</f>
        <v>26.038799999999998</v>
      </c>
      <c r="P1218">
        <f t="shared" ref="P1218:P1281" si="136">IFERROR(VLOOKUP($A1218,FirstM,5,FALSE),P1217)</f>
        <v>20.7073</v>
      </c>
      <c r="Q1218">
        <f t="shared" ref="Q1218:Q1281" si="137">IFERROR(VLOOKUP($A1218,FirstM,6,FALSE),Q1217)</f>
        <v>18.069800000000001</v>
      </c>
      <c r="R1218">
        <f t="shared" ref="R1218:R1281" si="138">IFERROR(VLOOKUP($A1218,FirstM,7,FALSE),R1217)</f>
        <v>18.998100000000001</v>
      </c>
      <c r="S1218">
        <f t="shared" ref="S1218:S1281" si="139">IFERROR(VLOOKUP($A1218,FirstM,8,FALSE),S1217)</f>
        <v>19.019500000000001</v>
      </c>
      <c r="T1218">
        <f>IFERROR(VLOOKUP($A1218,TY_main!A:B,2,FALSE),T1217)</f>
        <v>91.96875</v>
      </c>
    </row>
    <row r="1219" spans="1:20" x14ac:dyDescent="0.25">
      <c r="A1219" s="2">
        <f>SPY_IVOL!A1219</f>
        <v>40126</v>
      </c>
      <c r="B1219">
        <f>SPY_IVOL!B1219</f>
        <v>26.369700000000002</v>
      </c>
      <c r="C1219">
        <f>SPY_IVOL!C1219</f>
        <v>26.365100000000002</v>
      </c>
      <c r="D1219">
        <f>SPY_IVOL!D1219</f>
        <v>23.706299999999999</v>
      </c>
      <c r="E1219">
        <f>SPY_IVOL!E1219</f>
        <v>20.529399999999999</v>
      </c>
      <c r="F1219">
        <f>SPY_IVOL!F1219</f>
        <v>18.236999999999998</v>
      </c>
      <c r="G1219">
        <f>SPY_IVOL!G1219</f>
        <v>17.2316</v>
      </c>
      <c r="H1219">
        <f>SPY_IVOL!H1219</f>
        <v>17.2316</v>
      </c>
      <c r="I1219">
        <f>VLOOKUP($A1219,SPY_main!$A:$C,2,FALSE)</f>
        <v>109.57</v>
      </c>
      <c r="J1219">
        <f>IFERROR(VLOOKUP($A1219,SPY_main!$A:$C,3,FALSE),J1218)</f>
        <v>1.8556999999999999</v>
      </c>
      <c r="K1219">
        <f>IFERROR(VLOOKUP($A1219,SPY_main!$E:$F,2,FALSE),K1218)</f>
        <v>0.27250000000000002</v>
      </c>
      <c r="L1219">
        <f>IFERROR(VLOOKUP($A1219,SPY_main!H:I,2,FALSE),L1218)</f>
        <v>23.15</v>
      </c>
      <c r="M1219">
        <f t="shared" si="133"/>
        <v>29.8704</v>
      </c>
      <c r="N1219">
        <f t="shared" si="134"/>
        <v>29.8704</v>
      </c>
      <c r="O1219">
        <f t="shared" si="135"/>
        <v>25.522400000000001</v>
      </c>
      <c r="P1219">
        <f t="shared" si="136"/>
        <v>20.588000000000001</v>
      </c>
      <c r="Q1219">
        <f t="shared" si="137"/>
        <v>18.802600000000002</v>
      </c>
      <c r="R1219">
        <f t="shared" si="138"/>
        <v>19.833500000000001</v>
      </c>
      <c r="S1219">
        <f t="shared" si="139"/>
        <v>19.833500000000001</v>
      </c>
      <c r="T1219">
        <f>IFERROR(VLOOKUP($A1219,TY_main!A:B,2,FALSE),T1218)</f>
        <v>92.046875</v>
      </c>
    </row>
    <row r="1220" spans="1:20" x14ac:dyDescent="0.25">
      <c r="A1220" s="2">
        <f>SPY_IVOL!A1220</f>
        <v>40127</v>
      </c>
      <c r="B1220">
        <f>SPY_IVOL!B1220</f>
        <v>26.528600000000001</v>
      </c>
      <c r="C1220">
        <f>SPY_IVOL!C1220</f>
        <v>26.528600000000001</v>
      </c>
      <c r="D1220">
        <f>SPY_IVOL!D1220</f>
        <v>23.6708</v>
      </c>
      <c r="E1220">
        <f>SPY_IVOL!E1220</f>
        <v>20.529399999999999</v>
      </c>
      <c r="F1220">
        <f>SPY_IVOL!F1220</f>
        <v>18.4099</v>
      </c>
      <c r="G1220">
        <f>SPY_IVOL!G1220</f>
        <v>17.651800000000001</v>
      </c>
      <c r="H1220">
        <f>SPY_IVOL!H1220</f>
        <v>17.651800000000001</v>
      </c>
      <c r="I1220">
        <f>VLOOKUP($A1220,SPY_main!$A:$C,2,FALSE)</f>
        <v>109.59</v>
      </c>
      <c r="J1220">
        <f>IFERROR(VLOOKUP($A1220,SPY_main!$A:$C,3,FALSE),J1219)</f>
        <v>1.8553999999999999</v>
      </c>
      <c r="K1220">
        <f>IFERROR(VLOOKUP($A1220,SPY_main!$E:$F,2,FALSE),K1219)</f>
        <v>0.27250000000000002</v>
      </c>
      <c r="L1220">
        <f>IFERROR(VLOOKUP($A1220,SPY_main!H:I,2,FALSE),L1219)</f>
        <v>22.84</v>
      </c>
      <c r="M1220">
        <f t="shared" si="133"/>
        <v>31.254999999999999</v>
      </c>
      <c r="N1220">
        <f t="shared" si="134"/>
        <v>31.254999999999999</v>
      </c>
      <c r="O1220">
        <f t="shared" si="135"/>
        <v>25.322099999999999</v>
      </c>
      <c r="P1220">
        <f t="shared" si="136"/>
        <v>19.741800000000001</v>
      </c>
      <c r="Q1220">
        <f t="shared" si="137"/>
        <v>18.840900000000001</v>
      </c>
      <c r="R1220">
        <f t="shared" si="138"/>
        <v>21.412099999999999</v>
      </c>
      <c r="S1220">
        <f t="shared" si="139"/>
        <v>21.4772</v>
      </c>
      <c r="T1220">
        <f>IFERROR(VLOOKUP($A1220,TY_main!A:B,2,FALSE),T1219)</f>
        <v>92.09375</v>
      </c>
    </row>
    <row r="1221" spans="1:20" x14ac:dyDescent="0.25">
      <c r="A1221" s="2">
        <f>SPY_IVOL!A1221</f>
        <v>40128</v>
      </c>
      <c r="B1221">
        <f>SPY_IVOL!B1221</f>
        <v>26.725300000000001</v>
      </c>
      <c r="C1221">
        <f>SPY_IVOL!C1221</f>
        <v>26.725300000000001</v>
      </c>
      <c r="D1221">
        <f>SPY_IVOL!D1221</f>
        <v>23.62</v>
      </c>
      <c r="E1221">
        <f>SPY_IVOL!E1221</f>
        <v>20.544</v>
      </c>
      <c r="F1221">
        <f>SPY_IVOL!F1221</f>
        <v>18.5688</v>
      </c>
      <c r="G1221">
        <f>SPY_IVOL!G1221</f>
        <v>17.972000000000001</v>
      </c>
      <c r="H1221">
        <f>SPY_IVOL!H1221</f>
        <v>17.972000000000001</v>
      </c>
      <c r="I1221">
        <f>VLOOKUP($A1221,SPY_main!$A:$C,2,FALSE)</f>
        <v>110.15</v>
      </c>
      <c r="J1221">
        <f>IFERROR(VLOOKUP($A1221,SPY_main!$A:$C,3,FALSE),J1220)</f>
        <v>1.8460000000000001</v>
      </c>
      <c r="K1221">
        <f>IFERROR(VLOOKUP($A1221,SPY_main!$E:$F,2,FALSE),K1220)</f>
        <v>0.27250000000000002</v>
      </c>
      <c r="L1221">
        <f>IFERROR(VLOOKUP($A1221,SPY_main!H:I,2,FALSE),L1220)</f>
        <v>23.04</v>
      </c>
      <c r="M1221">
        <f t="shared" si="133"/>
        <v>31.406600000000001</v>
      </c>
      <c r="N1221">
        <f t="shared" si="134"/>
        <v>31.406600000000001</v>
      </c>
      <c r="O1221">
        <f t="shared" si="135"/>
        <v>24.7043</v>
      </c>
      <c r="P1221">
        <f t="shared" si="136"/>
        <v>19.2879</v>
      </c>
      <c r="Q1221">
        <f t="shared" si="137"/>
        <v>19.103000000000002</v>
      </c>
      <c r="R1221">
        <f t="shared" si="138"/>
        <v>21.2637</v>
      </c>
      <c r="S1221">
        <f t="shared" si="139"/>
        <v>21.2637</v>
      </c>
      <c r="T1221">
        <f>IFERROR(VLOOKUP($A1221,TY_main!A:B,2,FALSE),T1220)</f>
        <v>92.4375</v>
      </c>
    </row>
    <row r="1222" spans="1:20" x14ac:dyDescent="0.25">
      <c r="A1222" s="2">
        <f>SPY_IVOL!A1222</f>
        <v>40129</v>
      </c>
      <c r="B1222">
        <f>SPY_IVOL!B1222</f>
        <v>27.173300000000001</v>
      </c>
      <c r="C1222">
        <f>SPY_IVOL!C1222</f>
        <v>27.173300000000001</v>
      </c>
      <c r="D1222">
        <f>SPY_IVOL!D1222</f>
        <v>24.630700000000001</v>
      </c>
      <c r="E1222">
        <f>SPY_IVOL!E1222</f>
        <v>21.526900000000001</v>
      </c>
      <c r="F1222">
        <f>SPY_IVOL!F1222</f>
        <v>19.553999999999998</v>
      </c>
      <c r="G1222">
        <f>SPY_IVOL!G1222</f>
        <v>18.9376</v>
      </c>
      <c r="H1222">
        <f>SPY_IVOL!H1222</f>
        <v>18.9376</v>
      </c>
      <c r="I1222">
        <f>VLOOKUP($A1222,SPY_main!$A:$C,2,FALSE)</f>
        <v>109.03</v>
      </c>
      <c r="J1222">
        <f>IFERROR(VLOOKUP($A1222,SPY_main!$A:$C,3,FALSE),J1221)</f>
        <v>1.8649</v>
      </c>
      <c r="K1222">
        <f>IFERROR(VLOOKUP($A1222,SPY_main!$E:$F,2,FALSE),K1221)</f>
        <v>0.27250000000000002</v>
      </c>
      <c r="L1222">
        <f>IFERROR(VLOOKUP($A1222,SPY_main!H:I,2,FALSE),L1221)</f>
        <v>24.24</v>
      </c>
      <c r="M1222">
        <f t="shared" si="133"/>
        <v>32.184399999999997</v>
      </c>
      <c r="N1222">
        <f t="shared" si="134"/>
        <v>32.184399999999997</v>
      </c>
      <c r="O1222">
        <f t="shared" si="135"/>
        <v>26.7605</v>
      </c>
      <c r="P1222">
        <f t="shared" si="136"/>
        <v>20.638500000000001</v>
      </c>
      <c r="Q1222">
        <f t="shared" si="137"/>
        <v>20.5898</v>
      </c>
      <c r="R1222">
        <f t="shared" si="138"/>
        <v>23.803899999999999</v>
      </c>
      <c r="S1222">
        <f t="shared" si="139"/>
        <v>23.803899999999999</v>
      </c>
      <c r="T1222">
        <f>IFERROR(VLOOKUP($A1222,TY_main!A:B,2,FALSE),T1221)</f>
        <v>92.359375</v>
      </c>
    </row>
    <row r="1223" spans="1:20" x14ac:dyDescent="0.25">
      <c r="A1223" s="2">
        <f>SPY_IVOL!A1223</f>
        <v>40130</v>
      </c>
      <c r="B1223">
        <f>SPY_IVOL!B1223</f>
        <v>27.085599999999999</v>
      </c>
      <c r="C1223">
        <f>SPY_IVOL!C1223</f>
        <v>27.084199999999999</v>
      </c>
      <c r="D1223">
        <f>SPY_IVOL!D1223</f>
        <v>24.2287</v>
      </c>
      <c r="E1223">
        <f>SPY_IVOL!E1223</f>
        <v>21.0245</v>
      </c>
      <c r="F1223">
        <f>SPY_IVOL!F1223</f>
        <v>18.979199999999999</v>
      </c>
      <c r="G1223">
        <f>SPY_IVOL!G1223</f>
        <v>18.354700000000001</v>
      </c>
      <c r="H1223">
        <f>SPY_IVOL!H1223</f>
        <v>18.354700000000001</v>
      </c>
      <c r="I1223">
        <f>VLOOKUP($A1223,SPY_main!$A:$C,2,FALSE)</f>
        <v>109.62</v>
      </c>
      <c r="J1223">
        <f>IFERROR(VLOOKUP($A1223,SPY_main!$A:$C,3,FALSE),J1222)</f>
        <v>1.8549</v>
      </c>
      <c r="K1223">
        <f>IFERROR(VLOOKUP($A1223,SPY_main!$E:$F,2,FALSE),K1222)</f>
        <v>0.27250000000000002</v>
      </c>
      <c r="L1223">
        <f>IFERROR(VLOOKUP($A1223,SPY_main!H:I,2,FALSE),L1222)</f>
        <v>23.36</v>
      </c>
      <c r="M1223">
        <f t="shared" si="133"/>
        <v>34.111699999999999</v>
      </c>
      <c r="N1223">
        <f t="shared" si="134"/>
        <v>34.111699999999999</v>
      </c>
      <c r="O1223">
        <f t="shared" si="135"/>
        <v>26.3978</v>
      </c>
      <c r="P1223">
        <f t="shared" si="136"/>
        <v>18.7989</v>
      </c>
      <c r="Q1223">
        <f t="shared" si="137"/>
        <v>19.274899999999999</v>
      </c>
      <c r="R1223">
        <f t="shared" si="138"/>
        <v>23.683900000000001</v>
      </c>
      <c r="S1223">
        <f t="shared" si="139"/>
        <v>23.683900000000001</v>
      </c>
      <c r="T1223">
        <f>IFERROR(VLOOKUP($A1223,TY_main!A:B,2,FALSE),T1222)</f>
        <v>92.375</v>
      </c>
    </row>
    <row r="1224" spans="1:20" x14ac:dyDescent="0.25">
      <c r="A1224" s="2">
        <f>SPY_IVOL!A1224</f>
        <v>40133</v>
      </c>
      <c r="B1224">
        <f>SPY_IVOL!B1224</f>
        <v>26.560199999999998</v>
      </c>
      <c r="C1224">
        <f>SPY_IVOL!C1224</f>
        <v>26.560199999999998</v>
      </c>
      <c r="D1224">
        <f>SPY_IVOL!D1224</f>
        <v>23.7319</v>
      </c>
      <c r="E1224">
        <f>SPY_IVOL!E1224</f>
        <v>20.404499999999999</v>
      </c>
      <c r="F1224">
        <f>SPY_IVOL!F1224</f>
        <v>18.272099999999998</v>
      </c>
      <c r="G1224">
        <f>SPY_IVOL!G1224</f>
        <v>17.729399999999998</v>
      </c>
      <c r="H1224">
        <f>SPY_IVOL!H1224</f>
        <v>17.729399999999998</v>
      </c>
      <c r="I1224">
        <f>VLOOKUP($A1224,SPY_main!$A:$C,2,FALSE)</f>
        <v>111.21</v>
      </c>
      <c r="J1224">
        <f>IFERROR(VLOOKUP($A1224,SPY_main!$A:$C,3,FALSE),J1223)</f>
        <v>1.8284</v>
      </c>
      <c r="K1224">
        <f>IFERROR(VLOOKUP($A1224,SPY_main!$E:$F,2,FALSE),K1223)</f>
        <v>0.27124999999999999</v>
      </c>
      <c r="L1224">
        <f>IFERROR(VLOOKUP($A1224,SPY_main!H:I,2,FALSE),L1223)</f>
        <v>22.89</v>
      </c>
      <c r="M1224">
        <f t="shared" si="133"/>
        <v>41.671100000000003</v>
      </c>
      <c r="N1224">
        <f t="shared" si="134"/>
        <v>41.671100000000003</v>
      </c>
      <c r="O1224">
        <f t="shared" si="135"/>
        <v>31.168500000000002</v>
      </c>
      <c r="P1224">
        <f t="shared" si="136"/>
        <v>20.540099999999999</v>
      </c>
      <c r="Q1224">
        <f t="shared" si="137"/>
        <v>21.6568</v>
      </c>
      <c r="R1224">
        <f t="shared" si="138"/>
        <v>22.182099999999998</v>
      </c>
      <c r="S1224">
        <f t="shared" si="139"/>
        <v>22.182099999999998</v>
      </c>
      <c r="T1224">
        <f>IFERROR(VLOOKUP($A1224,TY_main!A:B,2,FALSE),T1223)</f>
        <v>92.953125</v>
      </c>
    </row>
    <row r="1225" spans="1:20" x14ac:dyDescent="0.25">
      <c r="A1225" s="2">
        <f>SPY_IVOL!A1225</f>
        <v>40134</v>
      </c>
      <c r="B1225">
        <f>SPY_IVOL!B1225</f>
        <v>26.0153</v>
      </c>
      <c r="C1225">
        <f>SPY_IVOL!C1225</f>
        <v>26.0153</v>
      </c>
      <c r="D1225">
        <f>SPY_IVOL!D1225</f>
        <v>23.442799999999998</v>
      </c>
      <c r="E1225">
        <f>SPY_IVOL!E1225</f>
        <v>20.109000000000002</v>
      </c>
      <c r="F1225">
        <f>SPY_IVOL!F1225</f>
        <v>18.2224</v>
      </c>
      <c r="G1225">
        <f>SPY_IVOL!G1225</f>
        <v>18.0029</v>
      </c>
      <c r="H1225">
        <f>SPY_IVOL!H1225</f>
        <v>18.0029</v>
      </c>
      <c r="I1225">
        <f>VLOOKUP($A1225,SPY_main!$A:$C,2,FALSE)</f>
        <v>111.339</v>
      </c>
      <c r="J1225">
        <f>IFERROR(VLOOKUP($A1225,SPY_main!$A:$C,3,FALSE),J1224)</f>
        <v>1.8262</v>
      </c>
      <c r="K1225">
        <f>IFERROR(VLOOKUP($A1225,SPY_main!$E:$F,2,FALSE),K1224)</f>
        <v>0.27030999999999999</v>
      </c>
      <c r="L1225">
        <f>IFERROR(VLOOKUP($A1225,SPY_main!H:I,2,FALSE),L1224)</f>
        <v>22.41</v>
      </c>
      <c r="M1225">
        <f t="shared" si="133"/>
        <v>45.403199999999998</v>
      </c>
      <c r="N1225">
        <f t="shared" si="134"/>
        <v>45.403199999999998</v>
      </c>
      <c r="O1225">
        <f t="shared" si="135"/>
        <v>33.366199999999999</v>
      </c>
      <c r="P1225">
        <f t="shared" si="136"/>
        <v>20.058800000000002</v>
      </c>
      <c r="Q1225">
        <f t="shared" si="137"/>
        <v>24.808</v>
      </c>
      <c r="R1225">
        <f t="shared" si="138"/>
        <v>26.723800000000001</v>
      </c>
      <c r="S1225">
        <f t="shared" si="139"/>
        <v>26.723800000000001</v>
      </c>
      <c r="T1225">
        <f>IFERROR(VLOOKUP($A1225,TY_main!A:B,2,FALSE),T1224)</f>
        <v>93</v>
      </c>
    </row>
    <row r="1226" spans="1:20" x14ac:dyDescent="0.25">
      <c r="A1226" s="2">
        <f>SPY_IVOL!A1226</f>
        <v>40135</v>
      </c>
      <c r="B1226">
        <f>SPY_IVOL!B1226</f>
        <v>26.4176</v>
      </c>
      <c r="C1226">
        <f>SPY_IVOL!C1226</f>
        <v>26.416399999999999</v>
      </c>
      <c r="D1226">
        <f>SPY_IVOL!D1226</f>
        <v>23.1722</v>
      </c>
      <c r="E1226">
        <f>SPY_IVOL!E1226</f>
        <v>19.893899999999999</v>
      </c>
      <c r="F1226">
        <f>SPY_IVOL!F1226</f>
        <v>17.970700000000001</v>
      </c>
      <c r="G1226">
        <f>SPY_IVOL!G1226</f>
        <v>17.6143</v>
      </c>
      <c r="H1226">
        <f>SPY_IVOL!H1226</f>
        <v>17.6143</v>
      </c>
      <c r="I1226">
        <f>VLOOKUP($A1226,SPY_main!$A:$C,2,FALSE)</f>
        <v>111.27</v>
      </c>
      <c r="J1226">
        <f>IFERROR(VLOOKUP($A1226,SPY_main!$A:$C,3,FALSE),J1225)</f>
        <v>1.8273999999999999</v>
      </c>
      <c r="K1226">
        <f>IFERROR(VLOOKUP($A1226,SPY_main!$E:$F,2,FALSE),K1225)</f>
        <v>0.26906000000000002</v>
      </c>
      <c r="L1226">
        <f>IFERROR(VLOOKUP($A1226,SPY_main!H:I,2,FALSE),L1225)</f>
        <v>21.63</v>
      </c>
      <c r="M1226">
        <f t="shared" si="133"/>
        <v>53.679400000000001</v>
      </c>
      <c r="N1226">
        <f t="shared" si="134"/>
        <v>53.679400000000001</v>
      </c>
      <c r="O1226">
        <f t="shared" si="135"/>
        <v>37.1922</v>
      </c>
      <c r="P1226">
        <f t="shared" si="136"/>
        <v>21.9681</v>
      </c>
      <c r="Q1226">
        <f t="shared" si="137"/>
        <v>29.4468</v>
      </c>
      <c r="R1226">
        <f t="shared" si="138"/>
        <v>32.5809</v>
      </c>
      <c r="S1226">
        <f t="shared" si="139"/>
        <v>32.5809</v>
      </c>
      <c r="T1226">
        <f>IFERROR(VLOOKUP($A1226,TY_main!A:B,2,FALSE),T1225)</f>
        <v>92.75</v>
      </c>
    </row>
    <row r="1227" spans="1:20" x14ac:dyDescent="0.25">
      <c r="A1227" s="2">
        <f>SPY_IVOL!A1227</f>
        <v>40136</v>
      </c>
      <c r="B1227">
        <f>SPY_IVOL!B1227</f>
        <v>27.288900000000002</v>
      </c>
      <c r="C1227">
        <f>SPY_IVOL!C1227</f>
        <v>27.279</v>
      </c>
      <c r="D1227">
        <f>SPY_IVOL!D1227</f>
        <v>23.920100000000001</v>
      </c>
      <c r="E1227">
        <f>SPY_IVOL!E1227</f>
        <v>20.375800000000002</v>
      </c>
      <c r="F1227">
        <f>SPY_IVOL!F1227</f>
        <v>18.284300000000002</v>
      </c>
      <c r="G1227">
        <f>SPY_IVOL!G1227</f>
        <v>17.848500000000001</v>
      </c>
      <c r="H1227">
        <f>SPY_IVOL!H1227</f>
        <v>17.848500000000001</v>
      </c>
      <c r="I1227">
        <f>VLOOKUP($A1227,SPY_main!$A:$C,2,FALSE)</f>
        <v>109.82</v>
      </c>
      <c r="J1227">
        <f>IFERROR(VLOOKUP($A1227,SPY_main!$A:$C,3,FALSE),J1226)</f>
        <v>1.8514999999999999</v>
      </c>
      <c r="K1227">
        <f>IFERROR(VLOOKUP($A1227,SPY_main!$E:$F,2,FALSE),K1226)</f>
        <v>0.26656000000000002</v>
      </c>
      <c r="L1227">
        <f>IFERROR(VLOOKUP($A1227,SPY_main!H:I,2,FALSE),L1226)</f>
        <v>22.63</v>
      </c>
      <c r="M1227">
        <f t="shared" si="133"/>
        <v>73.704700000000003</v>
      </c>
      <c r="N1227">
        <f t="shared" si="134"/>
        <v>73.704700000000003</v>
      </c>
      <c r="O1227">
        <f t="shared" si="135"/>
        <v>53.1907</v>
      </c>
      <c r="P1227">
        <f t="shared" si="136"/>
        <v>25.003900000000002</v>
      </c>
      <c r="Q1227">
        <f t="shared" si="137"/>
        <v>28.486899999999999</v>
      </c>
      <c r="R1227">
        <f t="shared" si="138"/>
        <v>28.486899999999999</v>
      </c>
      <c r="S1227">
        <f t="shared" si="139"/>
        <v>28.486899999999999</v>
      </c>
      <c r="T1227">
        <f>IFERROR(VLOOKUP($A1227,TY_main!A:B,2,FALSE),T1226)</f>
        <v>92.921875</v>
      </c>
    </row>
    <row r="1228" spans="1:20" x14ac:dyDescent="0.25">
      <c r="A1228" s="2">
        <f>SPY_IVOL!A1228</f>
        <v>40137</v>
      </c>
      <c r="B1228">
        <f>SPY_IVOL!B1228</f>
        <v>26.535699999999999</v>
      </c>
      <c r="C1228">
        <f>SPY_IVOL!C1228</f>
        <v>26.533899999999999</v>
      </c>
      <c r="D1228">
        <f>SPY_IVOL!D1228</f>
        <v>23.086099999999998</v>
      </c>
      <c r="E1228">
        <f>SPY_IVOL!E1228</f>
        <v>19.222899999999999</v>
      </c>
      <c r="F1228">
        <f>SPY_IVOL!F1228</f>
        <v>17.040199999999999</v>
      </c>
      <c r="G1228">
        <f>SPY_IVOL!G1228</f>
        <v>16.801500000000001</v>
      </c>
      <c r="H1228">
        <f>SPY_IVOL!H1228</f>
        <v>16.801500000000001</v>
      </c>
      <c r="I1228">
        <f>VLOOKUP($A1228,SPY_main!$A:$C,2,FALSE)</f>
        <v>109.43</v>
      </c>
      <c r="J1228">
        <f>IFERROR(VLOOKUP($A1228,SPY_main!$A:$C,3,FALSE),J1227)</f>
        <v>1.8581000000000001</v>
      </c>
      <c r="K1228">
        <f>IFERROR(VLOOKUP($A1228,SPY_main!$E:$F,2,FALSE),K1227)</f>
        <v>0.26218999999999998</v>
      </c>
      <c r="L1228">
        <f>IFERROR(VLOOKUP($A1228,SPY_main!H:I,2,FALSE),L1227)</f>
        <v>22.19</v>
      </c>
      <c r="M1228">
        <f t="shared" si="133"/>
        <v>73.704700000000003</v>
      </c>
      <c r="N1228">
        <f t="shared" si="134"/>
        <v>73.704700000000003</v>
      </c>
      <c r="O1228">
        <f t="shared" si="135"/>
        <v>53.1907</v>
      </c>
      <c r="P1228">
        <f t="shared" si="136"/>
        <v>25.003900000000002</v>
      </c>
      <c r="Q1228">
        <f t="shared" si="137"/>
        <v>28.486899999999999</v>
      </c>
      <c r="R1228">
        <f t="shared" si="138"/>
        <v>28.486899999999999</v>
      </c>
      <c r="S1228">
        <f t="shared" si="139"/>
        <v>28.486899999999999</v>
      </c>
      <c r="T1228">
        <f>IFERROR(VLOOKUP($A1228,TY_main!A:B,2,FALSE),T1227)</f>
        <v>92.859375</v>
      </c>
    </row>
    <row r="1229" spans="1:20" x14ac:dyDescent="0.25">
      <c r="A1229" s="2">
        <f>SPY_IVOL!A1229</f>
        <v>40140</v>
      </c>
      <c r="B1229">
        <f>SPY_IVOL!B1229</f>
        <v>24.6813</v>
      </c>
      <c r="C1229">
        <f>SPY_IVOL!C1229</f>
        <v>24.6813</v>
      </c>
      <c r="D1229">
        <f>SPY_IVOL!D1229</f>
        <v>21.605899999999998</v>
      </c>
      <c r="E1229">
        <f>SPY_IVOL!E1229</f>
        <v>18.319500000000001</v>
      </c>
      <c r="F1229">
        <f>SPY_IVOL!F1229</f>
        <v>16.2287</v>
      </c>
      <c r="G1229">
        <f>SPY_IVOL!G1229</f>
        <v>15.755000000000001</v>
      </c>
      <c r="H1229">
        <f>SPY_IVOL!H1229</f>
        <v>15.755000000000001</v>
      </c>
      <c r="I1229">
        <f>VLOOKUP($A1229,SPY_main!$A:$C,2,FALSE)</f>
        <v>110.82</v>
      </c>
      <c r="J1229">
        <f>IFERROR(VLOOKUP($A1229,SPY_main!$A:$C,3,FALSE),J1228)</f>
        <v>1.8348</v>
      </c>
      <c r="K1229">
        <f>IFERROR(VLOOKUP($A1229,SPY_main!$E:$F,2,FALSE),K1228)</f>
        <v>0.26188</v>
      </c>
      <c r="L1229">
        <f>IFERROR(VLOOKUP($A1229,SPY_main!H:I,2,FALSE),L1228)</f>
        <v>21.16</v>
      </c>
      <c r="M1229">
        <f t="shared" si="133"/>
        <v>25.233499999999999</v>
      </c>
      <c r="N1229">
        <f t="shared" si="134"/>
        <v>25.227599999999999</v>
      </c>
      <c r="O1229">
        <f t="shared" si="135"/>
        <v>21.384</v>
      </c>
      <c r="P1229">
        <f t="shared" si="136"/>
        <v>17.6526</v>
      </c>
      <c r="Q1229">
        <f t="shared" si="137"/>
        <v>15.925800000000001</v>
      </c>
      <c r="R1229">
        <f t="shared" si="138"/>
        <v>16.1233</v>
      </c>
      <c r="S1229">
        <f t="shared" si="139"/>
        <v>16.1233</v>
      </c>
      <c r="T1229">
        <f>IFERROR(VLOOKUP($A1229,TY_main!A:B,2,FALSE),T1228)</f>
        <v>92.90625</v>
      </c>
    </row>
    <row r="1230" spans="1:20" x14ac:dyDescent="0.25">
      <c r="A1230" s="2">
        <f>SPY_IVOL!A1230</f>
        <v>40141</v>
      </c>
      <c r="B1230">
        <f>SPY_IVOL!B1230</f>
        <v>24.307700000000001</v>
      </c>
      <c r="C1230">
        <f>SPY_IVOL!C1230</f>
        <v>24.307700000000001</v>
      </c>
      <c r="D1230">
        <f>SPY_IVOL!D1230</f>
        <v>21.1004</v>
      </c>
      <c r="E1230">
        <f>SPY_IVOL!E1230</f>
        <v>17.887799999999999</v>
      </c>
      <c r="F1230">
        <f>SPY_IVOL!F1230</f>
        <v>15.9907</v>
      </c>
      <c r="G1230">
        <f>SPY_IVOL!G1230</f>
        <v>15.648899999999999</v>
      </c>
      <c r="H1230">
        <f>SPY_IVOL!H1230</f>
        <v>15.648899999999999</v>
      </c>
      <c r="I1230">
        <f>VLOOKUP($A1230,SPY_main!$A:$C,2,FALSE)</f>
        <v>110.99</v>
      </c>
      <c r="J1230">
        <f>IFERROR(VLOOKUP($A1230,SPY_main!$A:$C,3,FALSE),J1229)</f>
        <v>1.8320000000000001</v>
      </c>
      <c r="K1230">
        <f>IFERROR(VLOOKUP($A1230,SPY_main!$E:$F,2,FALSE),K1229)</f>
        <v>0.26062999999999997</v>
      </c>
      <c r="L1230">
        <f>IFERROR(VLOOKUP($A1230,SPY_main!H:I,2,FALSE),L1229)</f>
        <v>20.47</v>
      </c>
      <c r="M1230">
        <f t="shared" si="133"/>
        <v>23.978999999999999</v>
      </c>
      <c r="N1230">
        <f t="shared" si="134"/>
        <v>23.978999999999999</v>
      </c>
      <c r="O1230">
        <f t="shared" si="135"/>
        <v>20.845099999999999</v>
      </c>
      <c r="P1230">
        <f t="shared" si="136"/>
        <v>17.134599999999999</v>
      </c>
      <c r="Q1230">
        <f t="shared" si="137"/>
        <v>15.8728</v>
      </c>
      <c r="R1230">
        <f t="shared" si="138"/>
        <v>17.0029</v>
      </c>
      <c r="S1230">
        <f t="shared" si="139"/>
        <v>17.0029</v>
      </c>
      <c r="T1230">
        <f>IFERROR(VLOOKUP($A1230,TY_main!A:B,2,FALSE),T1229)</f>
        <v>93.265625</v>
      </c>
    </row>
    <row r="1231" spans="1:20" x14ac:dyDescent="0.25">
      <c r="A1231" s="2">
        <f>SPY_IVOL!A1231</f>
        <v>40142</v>
      </c>
      <c r="B1231">
        <f>SPY_IVOL!B1231</f>
        <v>23.541599999999999</v>
      </c>
      <c r="C1231">
        <f>SPY_IVOL!C1231</f>
        <v>23.541599999999999</v>
      </c>
      <c r="D1231">
        <f>SPY_IVOL!D1231</f>
        <v>20.901599999999998</v>
      </c>
      <c r="E1231">
        <f>SPY_IVOL!E1231</f>
        <v>17.803699999999999</v>
      </c>
      <c r="F1231">
        <f>SPY_IVOL!F1231</f>
        <v>15.969099999999999</v>
      </c>
      <c r="G1231">
        <f>SPY_IVOL!G1231</f>
        <v>15.595499999999999</v>
      </c>
      <c r="H1231">
        <f>SPY_IVOL!H1231</f>
        <v>15.595499999999999</v>
      </c>
      <c r="I1231">
        <f>VLOOKUP($A1231,SPY_main!$A:$C,2,FALSE)</f>
        <v>111.38</v>
      </c>
      <c r="J1231">
        <f>IFERROR(VLOOKUP($A1231,SPY_main!$A:$C,3,FALSE),J1230)</f>
        <v>1.8255999999999999</v>
      </c>
      <c r="K1231">
        <f>IFERROR(VLOOKUP($A1231,SPY_main!$E:$F,2,FALSE),K1230)</f>
        <v>0.25563000000000002</v>
      </c>
      <c r="L1231">
        <f>IFERROR(VLOOKUP($A1231,SPY_main!H:I,2,FALSE),L1230)</f>
        <v>20.48</v>
      </c>
      <c r="M1231">
        <f t="shared" si="133"/>
        <v>24.236499999999999</v>
      </c>
      <c r="N1231">
        <f t="shared" si="134"/>
        <v>24.2362</v>
      </c>
      <c r="O1231">
        <f t="shared" si="135"/>
        <v>20.7622</v>
      </c>
      <c r="P1231">
        <f t="shared" si="136"/>
        <v>17.119</v>
      </c>
      <c r="Q1231">
        <f t="shared" si="137"/>
        <v>16.159800000000001</v>
      </c>
      <c r="R1231">
        <f t="shared" si="138"/>
        <v>17.4741</v>
      </c>
      <c r="S1231">
        <f t="shared" si="139"/>
        <v>17.4741</v>
      </c>
      <c r="T1231">
        <f>IFERROR(VLOOKUP($A1231,TY_main!A:B,2,FALSE),T1230)</f>
        <v>93.5625</v>
      </c>
    </row>
    <row r="1232" spans="1:20" x14ac:dyDescent="0.25">
      <c r="A1232" s="2">
        <f>SPY_IVOL!A1232</f>
        <v>40144</v>
      </c>
      <c r="B1232">
        <f>SPY_IVOL!B1232</f>
        <v>27.593599999999999</v>
      </c>
      <c r="C1232">
        <f>SPY_IVOL!C1232</f>
        <v>27.593599999999999</v>
      </c>
      <c r="D1232">
        <f>SPY_IVOL!D1232</f>
        <v>24.580100000000002</v>
      </c>
      <c r="E1232">
        <f>SPY_IVOL!E1232</f>
        <v>21.138100000000001</v>
      </c>
      <c r="F1232">
        <f>SPY_IVOL!F1232</f>
        <v>18.951599999999999</v>
      </c>
      <c r="G1232">
        <f>SPY_IVOL!G1232</f>
        <v>18.313199999999998</v>
      </c>
      <c r="H1232">
        <f>SPY_IVOL!H1232</f>
        <v>18.313099999999999</v>
      </c>
      <c r="I1232">
        <f>VLOOKUP($A1232,SPY_main!$A:$C,2,FALSE)</f>
        <v>109.57</v>
      </c>
      <c r="J1232">
        <f>IFERROR(VLOOKUP($A1232,SPY_main!$A:$C,3,FALSE),J1231)</f>
        <v>1.8556999999999999</v>
      </c>
      <c r="K1232">
        <f>IFERROR(VLOOKUP($A1232,SPY_main!$E:$F,2,FALSE),K1231)</f>
        <v>0.25563000000000002</v>
      </c>
      <c r="L1232">
        <f>IFERROR(VLOOKUP($A1232,SPY_main!H:I,2,FALSE),L1231)</f>
        <v>24.74</v>
      </c>
      <c r="M1232">
        <f t="shared" si="133"/>
        <v>30.122199999999999</v>
      </c>
      <c r="N1232">
        <f t="shared" si="134"/>
        <v>30.122199999999999</v>
      </c>
      <c r="O1232">
        <f t="shared" si="135"/>
        <v>25.938800000000001</v>
      </c>
      <c r="P1232">
        <f t="shared" si="136"/>
        <v>21.473600000000001</v>
      </c>
      <c r="Q1232">
        <f t="shared" si="137"/>
        <v>19.335599999999999</v>
      </c>
      <c r="R1232">
        <f t="shared" si="138"/>
        <v>19.5762</v>
      </c>
      <c r="S1232">
        <f t="shared" si="139"/>
        <v>19.5762</v>
      </c>
      <c r="T1232">
        <f>IFERROR(VLOOKUP($A1232,TY_main!A:B,2,FALSE),T1231)</f>
        <v>94.03125</v>
      </c>
    </row>
    <row r="1233" spans="1:20" x14ac:dyDescent="0.25">
      <c r="A1233" s="2">
        <f>SPY_IVOL!A1233</f>
        <v>40147</v>
      </c>
      <c r="B1233">
        <f>SPY_IVOL!B1233</f>
        <v>28.538399999999999</v>
      </c>
      <c r="C1233">
        <f>SPY_IVOL!C1233</f>
        <v>28.538399999999999</v>
      </c>
      <c r="D1233">
        <f>SPY_IVOL!D1233</f>
        <v>25.267700000000001</v>
      </c>
      <c r="E1233">
        <f>SPY_IVOL!E1233</f>
        <v>21.542300000000001</v>
      </c>
      <c r="F1233">
        <f>SPY_IVOL!F1233</f>
        <v>19.204599999999999</v>
      </c>
      <c r="G1233">
        <f>SPY_IVOL!G1233</f>
        <v>18.562100000000001</v>
      </c>
      <c r="H1233">
        <f>SPY_IVOL!H1233</f>
        <v>18.562100000000001</v>
      </c>
      <c r="I1233">
        <f>VLOOKUP($A1233,SPY_main!$A:$C,2,FALSE)</f>
        <v>109.94</v>
      </c>
      <c r="J1233">
        <f>IFERROR(VLOOKUP($A1233,SPY_main!$A:$C,3,FALSE),J1232)</f>
        <v>1.8494999999999999</v>
      </c>
      <c r="K1233">
        <f>IFERROR(VLOOKUP($A1233,SPY_main!$E:$F,2,FALSE),K1232)</f>
        <v>0.25656000000000001</v>
      </c>
      <c r="L1233">
        <f>IFERROR(VLOOKUP($A1233,SPY_main!H:I,2,FALSE),L1232)</f>
        <v>24.51</v>
      </c>
      <c r="M1233">
        <f t="shared" si="133"/>
        <v>31.4437</v>
      </c>
      <c r="N1233">
        <f t="shared" si="134"/>
        <v>31.442900000000002</v>
      </c>
      <c r="O1233">
        <f t="shared" si="135"/>
        <v>26.9237</v>
      </c>
      <c r="P1233">
        <f t="shared" si="136"/>
        <v>22.011700000000001</v>
      </c>
      <c r="Q1233">
        <f t="shared" si="137"/>
        <v>19.668500000000002</v>
      </c>
      <c r="R1233">
        <f t="shared" si="138"/>
        <v>20.020299999999999</v>
      </c>
      <c r="S1233">
        <f t="shared" si="139"/>
        <v>20.020299999999999</v>
      </c>
      <c r="T1233">
        <f>IFERROR(VLOOKUP($A1233,TY_main!A:B,2,FALSE),T1232)</f>
        <v>94.109375</v>
      </c>
    </row>
    <row r="1234" spans="1:20" x14ac:dyDescent="0.25">
      <c r="A1234" s="2">
        <f>SPY_IVOL!A1234</f>
        <v>40148</v>
      </c>
      <c r="B1234">
        <f>SPY_IVOL!B1234</f>
        <v>25.566600000000001</v>
      </c>
      <c r="C1234">
        <f>SPY_IVOL!C1234</f>
        <v>25.566600000000001</v>
      </c>
      <c r="D1234">
        <f>SPY_IVOL!D1234</f>
        <v>22.425699999999999</v>
      </c>
      <c r="E1234">
        <f>SPY_IVOL!E1234</f>
        <v>18.752300000000002</v>
      </c>
      <c r="F1234">
        <f>SPY_IVOL!F1234</f>
        <v>16.610800000000001</v>
      </c>
      <c r="G1234">
        <f>SPY_IVOL!G1234</f>
        <v>16.2742</v>
      </c>
      <c r="H1234">
        <f>SPY_IVOL!H1234</f>
        <v>16.2742</v>
      </c>
      <c r="I1234">
        <f>VLOOKUP($A1234,SPY_main!$A:$C,2,FALSE)</f>
        <v>111.3</v>
      </c>
      <c r="J1234">
        <f>IFERROR(VLOOKUP($A1234,SPY_main!$A:$C,3,FALSE),J1233)</f>
        <v>1.8269</v>
      </c>
      <c r="K1234">
        <f>IFERROR(VLOOKUP($A1234,SPY_main!$E:$F,2,FALSE),K1233)</f>
        <v>0.25530999999999998</v>
      </c>
      <c r="L1234">
        <f>IFERROR(VLOOKUP($A1234,SPY_main!H:I,2,FALSE),L1233)</f>
        <v>21.92</v>
      </c>
      <c r="M1234">
        <f t="shared" si="133"/>
        <v>27.450199999999999</v>
      </c>
      <c r="N1234">
        <f t="shared" si="134"/>
        <v>27.450199999999999</v>
      </c>
      <c r="O1234">
        <f t="shared" si="135"/>
        <v>22.9877</v>
      </c>
      <c r="P1234">
        <f t="shared" si="136"/>
        <v>18.5062</v>
      </c>
      <c r="Q1234">
        <f t="shared" si="137"/>
        <v>17.457899999999999</v>
      </c>
      <c r="R1234">
        <f t="shared" si="138"/>
        <v>19.079999999999998</v>
      </c>
      <c r="S1234">
        <f t="shared" si="139"/>
        <v>19.079999999999998</v>
      </c>
      <c r="T1234">
        <f>IFERROR(VLOOKUP($A1234,TY_main!A:B,2,FALSE),T1233)</f>
        <v>93.84375</v>
      </c>
    </row>
    <row r="1235" spans="1:20" x14ac:dyDescent="0.25">
      <c r="A1235" s="2">
        <f>SPY_IVOL!A1235</f>
        <v>40149</v>
      </c>
      <c r="B1235">
        <f>SPY_IVOL!B1235</f>
        <v>24.959800000000001</v>
      </c>
      <c r="C1235">
        <f>SPY_IVOL!C1235</f>
        <v>24.959800000000001</v>
      </c>
      <c r="D1235">
        <f>SPY_IVOL!D1235</f>
        <v>22.000499999999999</v>
      </c>
      <c r="E1235">
        <f>SPY_IVOL!E1235</f>
        <v>18.3795</v>
      </c>
      <c r="F1235">
        <f>SPY_IVOL!F1235</f>
        <v>16.398299999999999</v>
      </c>
      <c r="G1235">
        <f>SPY_IVOL!G1235</f>
        <v>16.335599999999999</v>
      </c>
      <c r="H1235">
        <f>SPY_IVOL!H1235</f>
        <v>16.335599999999999</v>
      </c>
      <c r="I1235">
        <f>VLOOKUP($A1235,SPY_main!$A:$C,2,FALSE)</f>
        <v>111.25</v>
      </c>
      <c r="J1235">
        <f>IFERROR(VLOOKUP($A1235,SPY_main!$A:$C,3,FALSE),J1234)</f>
        <v>1.8277000000000001</v>
      </c>
      <c r="K1235">
        <f>IFERROR(VLOOKUP($A1235,SPY_main!$E:$F,2,FALSE),K1234)</f>
        <v>0.255</v>
      </c>
      <c r="L1235">
        <f>IFERROR(VLOOKUP($A1235,SPY_main!H:I,2,FALSE),L1234)</f>
        <v>21.12</v>
      </c>
      <c r="M1235">
        <f t="shared" si="133"/>
        <v>26.625699999999998</v>
      </c>
      <c r="N1235">
        <f t="shared" si="134"/>
        <v>26.625699999999998</v>
      </c>
      <c r="O1235">
        <f t="shared" si="135"/>
        <v>22.090299999999999</v>
      </c>
      <c r="P1235">
        <f t="shared" si="136"/>
        <v>17.5778</v>
      </c>
      <c r="Q1235">
        <f t="shared" si="137"/>
        <v>16.868200000000002</v>
      </c>
      <c r="R1235">
        <f t="shared" si="138"/>
        <v>19.003699999999998</v>
      </c>
      <c r="S1235">
        <f t="shared" si="139"/>
        <v>19.003699999999998</v>
      </c>
      <c r="T1235">
        <f>IFERROR(VLOOKUP($A1235,TY_main!A:B,2,FALSE),T1234)</f>
        <v>93.515625</v>
      </c>
    </row>
    <row r="1236" spans="1:20" x14ac:dyDescent="0.25">
      <c r="A1236" s="2">
        <f>SPY_IVOL!A1236</f>
        <v>40150</v>
      </c>
      <c r="B1236">
        <f>SPY_IVOL!B1236</f>
        <v>24.886299999999999</v>
      </c>
      <c r="C1236">
        <f>SPY_IVOL!C1236</f>
        <v>24.886299999999999</v>
      </c>
      <c r="D1236">
        <f>SPY_IVOL!D1236</f>
        <v>22.013200000000001</v>
      </c>
      <c r="E1236">
        <f>SPY_IVOL!E1236</f>
        <v>18.5868</v>
      </c>
      <c r="F1236">
        <f>SPY_IVOL!F1236</f>
        <v>16.773599999999998</v>
      </c>
      <c r="G1236">
        <f>SPY_IVOL!G1236</f>
        <v>16.767199999999999</v>
      </c>
      <c r="H1236">
        <f>SPY_IVOL!H1236</f>
        <v>16.767199999999999</v>
      </c>
      <c r="I1236">
        <f>VLOOKUP($A1236,SPY_main!$A:$C,2,FALSE)</f>
        <v>110.38</v>
      </c>
      <c r="J1236">
        <f>IFERROR(VLOOKUP($A1236,SPY_main!$A:$C,3,FALSE),J1235)</f>
        <v>1.8421000000000001</v>
      </c>
      <c r="K1236">
        <f>IFERROR(VLOOKUP($A1236,SPY_main!$E:$F,2,FALSE),K1235)</f>
        <v>0.25530999999999998</v>
      </c>
      <c r="L1236">
        <f>IFERROR(VLOOKUP($A1236,SPY_main!H:I,2,FALSE),L1235)</f>
        <v>22.46</v>
      </c>
      <c r="M1236">
        <f t="shared" si="133"/>
        <v>26.8291</v>
      </c>
      <c r="N1236">
        <f t="shared" si="134"/>
        <v>26.8291</v>
      </c>
      <c r="O1236">
        <f t="shared" si="135"/>
        <v>22.4145</v>
      </c>
      <c r="P1236">
        <f t="shared" si="136"/>
        <v>17.882200000000001</v>
      </c>
      <c r="Q1236">
        <f t="shared" si="137"/>
        <v>17.120100000000001</v>
      </c>
      <c r="R1236">
        <f t="shared" si="138"/>
        <v>19.404800000000002</v>
      </c>
      <c r="S1236">
        <f t="shared" si="139"/>
        <v>19.404800000000002</v>
      </c>
      <c r="T1236">
        <f>IFERROR(VLOOKUP($A1236,TY_main!A:B,2,FALSE),T1235)</f>
        <v>93.25</v>
      </c>
    </row>
    <row r="1237" spans="1:20" x14ac:dyDescent="0.25">
      <c r="A1237" s="2">
        <f>SPY_IVOL!A1237</f>
        <v>40151</v>
      </c>
      <c r="B1237">
        <f>SPY_IVOL!B1237</f>
        <v>25.975200000000001</v>
      </c>
      <c r="C1237">
        <f>SPY_IVOL!C1237</f>
        <v>25.975200000000001</v>
      </c>
      <c r="D1237">
        <f>SPY_IVOL!D1237</f>
        <v>22.709900000000001</v>
      </c>
      <c r="E1237">
        <f>SPY_IVOL!E1237</f>
        <v>19.2441</v>
      </c>
      <c r="F1237">
        <f>SPY_IVOL!F1237</f>
        <v>17.625399999999999</v>
      </c>
      <c r="G1237">
        <f>SPY_IVOL!G1237</f>
        <v>17.819500000000001</v>
      </c>
      <c r="H1237">
        <f>SPY_IVOL!H1237</f>
        <v>17.819500000000001</v>
      </c>
      <c r="I1237">
        <f>VLOOKUP($A1237,SPY_main!$A:$C,2,FALSE)</f>
        <v>111.01</v>
      </c>
      <c r="J1237">
        <f>IFERROR(VLOOKUP($A1237,SPY_main!$A:$C,3,FALSE),J1236)</f>
        <v>1.8317000000000001</v>
      </c>
      <c r="K1237">
        <f>IFERROR(VLOOKUP($A1237,SPY_main!$E:$F,2,FALSE),K1236)</f>
        <v>0.25656000000000001</v>
      </c>
      <c r="L1237">
        <f>IFERROR(VLOOKUP($A1237,SPY_main!H:I,2,FALSE),L1236)</f>
        <v>21.25</v>
      </c>
      <c r="M1237">
        <f t="shared" si="133"/>
        <v>28.6294</v>
      </c>
      <c r="N1237">
        <f t="shared" si="134"/>
        <v>28.629100000000001</v>
      </c>
      <c r="O1237">
        <f t="shared" si="135"/>
        <v>23.347300000000001</v>
      </c>
      <c r="P1237">
        <f t="shared" si="136"/>
        <v>18.721399999999999</v>
      </c>
      <c r="Q1237">
        <f t="shared" si="137"/>
        <v>18.641300000000001</v>
      </c>
      <c r="R1237">
        <f t="shared" si="138"/>
        <v>21.121600000000001</v>
      </c>
      <c r="S1237">
        <f t="shared" si="139"/>
        <v>21.121600000000001</v>
      </c>
      <c r="T1237">
        <f>IFERROR(VLOOKUP($A1237,TY_main!A:B,2,FALSE),T1236)</f>
        <v>92.578125</v>
      </c>
    </row>
    <row r="1238" spans="1:20" x14ac:dyDescent="0.25">
      <c r="A1238" s="2">
        <f>SPY_IVOL!A1238</f>
        <v>40154</v>
      </c>
      <c r="B1238">
        <f>SPY_IVOL!B1238</f>
        <v>26.0504</v>
      </c>
      <c r="C1238">
        <f>SPY_IVOL!C1238</f>
        <v>26.0504</v>
      </c>
      <c r="D1238">
        <f>SPY_IVOL!D1238</f>
        <v>22.654900000000001</v>
      </c>
      <c r="E1238">
        <f>SPY_IVOL!E1238</f>
        <v>19.0501</v>
      </c>
      <c r="F1238">
        <f>SPY_IVOL!F1238</f>
        <v>17.478000000000002</v>
      </c>
      <c r="G1238">
        <f>SPY_IVOL!G1238</f>
        <v>17.881599999999999</v>
      </c>
      <c r="H1238">
        <f>SPY_IVOL!H1238</f>
        <v>17.881599999999999</v>
      </c>
      <c r="I1238">
        <f>VLOOKUP($A1238,SPY_main!$A:$C,2,FALSE)</f>
        <v>110.84</v>
      </c>
      <c r="J1238">
        <f>IFERROR(VLOOKUP($A1238,SPY_main!$A:$C,3,FALSE),J1237)</f>
        <v>1.8345</v>
      </c>
      <c r="K1238">
        <f>IFERROR(VLOOKUP($A1238,SPY_main!$E:$F,2,FALSE),K1237)</f>
        <v>0.25656000000000001</v>
      </c>
      <c r="L1238">
        <f>IFERROR(VLOOKUP($A1238,SPY_main!H:I,2,FALSE),L1237)</f>
        <v>22.1</v>
      </c>
      <c r="M1238">
        <f t="shared" si="133"/>
        <v>29.871200000000002</v>
      </c>
      <c r="N1238">
        <f t="shared" si="134"/>
        <v>29.871200000000002</v>
      </c>
      <c r="O1238">
        <f t="shared" si="135"/>
        <v>23.959099999999999</v>
      </c>
      <c r="P1238">
        <f t="shared" si="136"/>
        <v>18.549099999999999</v>
      </c>
      <c r="Q1238">
        <f t="shared" si="137"/>
        <v>18.7057</v>
      </c>
      <c r="R1238">
        <f t="shared" si="138"/>
        <v>22.145900000000001</v>
      </c>
      <c r="S1238">
        <f t="shared" si="139"/>
        <v>22.145900000000001</v>
      </c>
      <c r="T1238">
        <f>IFERROR(VLOOKUP($A1238,TY_main!A:B,2,FALSE),T1237)</f>
        <v>92.859375</v>
      </c>
    </row>
    <row r="1239" spans="1:20" x14ac:dyDescent="0.25">
      <c r="A1239" s="2">
        <f>SPY_IVOL!A1239</f>
        <v>40155</v>
      </c>
      <c r="B1239">
        <f>SPY_IVOL!B1239</f>
        <v>27.566099999999999</v>
      </c>
      <c r="C1239">
        <f>SPY_IVOL!C1239</f>
        <v>27.566099999999999</v>
      </c>
      <c r="D1239">
        <f>SPY_IVOL!D1239</f>
        <v>23.724599999999999</v>
      </c>
      <c r="E1239">
        <f>SPY_IVOL!E1239</f>
        <v>19.7745</v>
      </c>
      <c r="F1239">
        <f>SPY_IVOL!F1239</f>
        <v>17.864899999999999</v>
      </c>
      <c r="G1239">
        <f>SPY_IVOL!G1239</f>
        <v>18.026399999999999</v>
      </c>
      <c r="H1239">
        <f>SPY_IVOL!H1239</f>
        <v>18.026399999999999</v>
      </c>
      <c r="I1239">
        <f>VLOOKUP($A1239,SPY_main!$A:$C,2,FALSE)</f>
        <v>109.61</v>
      </c>
      <c r="J1239">
        <f>IFERROR(VLOOKUP($A1239,SPY_main!$A:$C,3,FALSE),J1238)</f>
        <v>1.855</v>
      </c>
      <c r="K1239">
        <f>IFERROR(VLOOKUP($A1239,SPY_main!$E:$F,2,FALSE),K1238)</f>
        <v>0.25594</v>
      </c>
      <c r="L1239">
        <f>IFERROR(VLOOKUP($A1239,SPY_main!H:I,2,FALSE),L1238)</f>
        <v>23.69</v>
      </c>
      <c r="M1239">
        <f t="shared" si="133"/>
        <v>33.036999999999999</v>
      </c>
      <c r="N1239">
        <f t="shared" si="134"/>
        <v>33.036999999999999</v>
      </c>
      <c r="O1239">
        <f t="shared" si="135"/>
        <v>26.12</v>
      </c>
      <c r="P1239">
        <f t="shared" si="136"/>
        <v>20.0748</v>
      </c>
      <c r="Q1239">
        <f t="shared" si="137"/>
        <v>19.663699999999999</v>
      </c>
      <c r="R1239">
        <f t="shared" si="138"/>
        <v>22.593699999999998</v>
      </c>
      <c r="S1239">
        <f t="shared" si="139"/>
        <v>22.593699999999998</v>
      </c>
      <c r="T1239">
        <f>IFERROR(VLOOKUP($A1239,TY_main!A:B,2,FALSE),T1238)</f>
        <v>93.296875</v>
      </c>
    </row>
    <row r="1240" spans="1:20" x14ac:dyDescent="0.25">
      <c r="A1240" s="2">
        <f>SPY_IVOL!A1240</f>
        <v>40156</v>
      </c>
      <c r="B1240">
        <f>SPY_IVOL!B1240</f>
        <v>27.986499999999999</v>
      </c>
      <c r="C1240">
        <f>SPY_IVOL!C1240</f>
        <v>27.986499999999999</v>
      </c>
      <c r="D1240">
        <f>SPY_IVOL!D1240</f>
        <v>23.791499999999999</v>
      </c>
      <c r="E1240">
        <f>SPY_IVOL!E1240</f>
        <v>19.4298</v>
      </c>
      <c r="F1240">
        <f>SPY_IVOL!F1240</f>
        <v>17.330100000000002</v>
      </c>
      <c r="G1240">
        <f>SPY_IVOL!G1240</f>
        <v>17.5199</v>
      </c>
      <c r="H1240">
        <f>SPY_IVOL!H1240</f>
        <v>17.5199</v>
      </c>
      <c r="I1240">
        <f>VLOOKUP($A1240,SPY_main!$A:$C,2,FALSE)</f>
        <v>110.021</v>
      </c>
      <c r="J1240">
        <f>IFERROR(VLOOKUP($A1240,SPY_main!$A:$C,3,FALSE),J1239)</f>
        <v>1.8481000000000001</v>
      </c>
      <c r="K1240">
        <f>IFERROR(VLOOKUP($A1240,SPY_main!$E:$F,2,FALSE),K1239)</f>
        <v>0.25518999999999997</v>
      </c>
      <c r="L1240">
        <f>IFERROR(VLOOKUP($A1240,SPY_main!H:I,2,FALSE),L1239)</f>
        <v>22.66</v>
      </c>
      <c r="M1240">
        <f t="shared" si="133"/>
        <v>33.271599999999999</v>
      </c>
      <c r="N1240">
        <f t="shared" si="134"/>
        <v>33.271599999999999</v>
      </c>
      <c r="O1240">
        <f t="shared" si="135"/>
        <v>25.970800000000001</v>
      </c>
      <c r="P1240">
        <f t="shared" si="136"/>
        <v>19.3874</v>
      </c>
      <c r="Q1240">
        <f t="shared" si="137"/>
        <v>18.893599999999999</v>
      </c>
      <c r="R1240">
        <f t="shared" si="138"/>
        <v>23.1493</v>
      </c>
      <c r="S1240">
        <f t="shared" si="139"/>
        <v>23.1493</v>
      </c>
      <c r="T1240">
        <f>IFERROR(VLOOKUP($A1240,TY_main!A:B,2,FALSE),T1239)</f>
        <v>93.21875</v>
      </c>
    </row>
    <row r="1241" spans="1:20" x14ac:dyDescent="0.25">
      <c r="A1241" s="2">
        <f>SPY_IVOL!A1241</f>
        <v>40157</v>
      </c>
      <c r="B1241">
        <f>SPY_IVOL!B1241</f>
        <v>26.803899999999999</v>
      </c>
      <c r="C1241">
        <f>SPY_IVOL!C1241</f>
        <v>26.803899999999999</v>
      </c>
      <c r="D1241">
        <f>SPY_IVOL!D1241</f>
        <v>22.2456</v>
      </c>
      <c r="E1241">
        <f>SPY_IVOL!E1241</f>
        <v>17.817900000000002</v>
      </c>
      <c r="F1241">
        <f>SPY_IVOL!F1241</f>
        <v>16.0943</v>
      </c>
      <c r="G1241">
        <f>SPY_IVOL!G1241</f>
        <v>16.956499999999998</v>
      </c>
      <c r="H1241">
        <f>SPY_IVOL!H1241</f>
        <v>16.956499999999998</v>
      </c>
      <c r="I1241">
        <f>VLOOKUP($A1241,SPY_main!$A:$C,2,FALSE)</f>
        <v>110.64</v>
      </c>
      <c r="J1241">
        <f>IFERROR(VLOOKUP($A1241,SPY_main!$A:$C,3,FALSE),J1240)</f>
        <v>1.8378000000000001</v>
      </c>
      <c r="K1241">
        <f>IFERROR(VLOOKUP($A1241,SPY_main!$E:$F,2,FALSE),K1240)</f>
        <v>0.25424999999999998</v>
      </c>
      <c r="L1241">
        <f>IFERROR(VLOOKUP($A1241,SPY_main!H:I,2,FALSE),L1240)</f>
        <v>22.32</v>
      </c>
      <c r="M1241">
        <f t="shared" si="133"/>
        <v>33.014699999999998</v>
      </c>
      <c r="N1241">
        <f t="shared" si="134"/>
        <v>33.0139</v>
      </c>
      <c r="O1241">
        <f t="shared" si="135"/>
        <v>24.912700000000001</v>
      </c>
      <c r="P1241">
        <f t="shared" si="136"/>
        <v>17.396999999999998</v>
      </c>
      <c r="Q1241">
        <f t="shared" si="137"/>
        <v>18.18</v>
      </c>
      <c r="R1241">
        <f t="shared" si="138"/>
        <v>23.964400000000001</v>
      </c>
      <c r="S1241">
        <f t="shared" si="139"/>
        <v>23.964400000000001</v>
      </c>
      <c r="T1241">
        <f>IFERROR(VLOOKUP($A1241,TY_main!A:B,2,FALSE),T1240)</f>
        <v>92.8125</v>
      </c>
    </row>
    <row r="1242" spans="1:20" x14ac:dyDescent="0.25">
      <c r="A1242" s="2">
        <f>SPY_IVOL!A1242</f>
        <v>40158</v>
      </c>
      <c r="B1242">
        <f>SPY_IVOL!B1242</f>
        <v>25.2057</v>
      </c>
      <c r="C1242">
        <f>SPY_IVOL!C1242</f>
        <v>25.205200000000001</v>
      </c>
      <c r="D1242">
        <f>SPY_IVOL!D1242</f>
        <v>21.5639</v>
      </c>
      <c r="E1242">
        <f>SPY_IVOL!E1242</f>
        <v>17.072500000000002</v>
      </c>
      <c r="F1242">
        <f>SPY_IVOL!F1242</f>
        <v>15.6829</v>
      </c>
      <c r="G1242">
        <f>SPY_IVOL!G1242</f>
        <v>17.7864</v>
      </c>
      <c r="H1242">
        <f>SPY_IVOL!H1242</f>
        <v>17.7864</v>
      </c>
      <c r="I1242">
        <f>VLOOKUP($A1242,SPY_main!$A:$C,2,FALSE)</f>
        <v>111.11</v>
      </c>
      <c r="J1242">
        <f>IFERROR(VLOOKUP($A1242,SPY_main!$A:$C,3,FALSE),J1241)</f>
        <v>1.83</v>
      </c>
      <c r="K1242">
        <f>IFERROR(VLOOKUP($A1242,SPY_main!$E:$F,2,FALSE),K1241)</f>
        <v>0.25363000000000002</v>
      </c>
      <c r="L1242">
        <f>IFERROR(VLOOKUP($A1242,SPY_main!H:I,2,FALSE),L1241)</f>
        <v>21.59</v>
      </c>
      <c r="M1242">
        <f t="shared" si="133"/>
        <v>32.845799999999997</v>
      </c>
      <c r="N1242">
        <f t="shared" si="134"/>
        <v>32.843899999999998</v>
      </c>
      <c r="O1242">
        <f t="shared" si="135"/>
        <v>24.1889</v>
      </c>
      <c r="P1242">
        <f t="shared" si="136"/>
        <v>16.445</v>
      </c>
      <c r="Q1242">
        <f t="shared" si="137"/>
        <v>18.6235</v>
      </c>
      <c r="R1242">
        <f t="shared" si="138"/>
        <v>24.9908</v>
      </c>
      <c r="S1242">
        <f t="shared" si="139"/>
        <v>24.9908</v>
      </c>
      <c r="T1242">
        <f>IFERROR(VLOOKUP($A1242,TY_main!A:B,2,FALSE),T1241)</f>
        <v>92.421875</v>
      </c>
    </row>
    <row r="1243" spans="1:20" x14ac:dyDescent="0.25">
      <c r="A1243" s="2">
        <f>SPY_IVOL!A1243</f>
        <v>40161</v>
      </c>
      <c r="B1243">
        <f>SPY_IVOL!B1243</f>
        <v>25.9482</v>
      </c>
      <c r="C1243">
        <f>SPY_IVOL!C1243</f>
        <v>25.9482</v>
      </c>
      <c r="D1243">
        <f>SPY_IVOL!D1243</f>
        <v>21.4176</v>
      </c>
      <c r="E1243">
        <f>SPY_IVOL!E1243</f>
        <v>16.737200000000001</v>
      </c>
      <c r="F1243">
        <f>SPY_IVOL!F1243</f>
        <v>15.696899999999999</v>
      </c>
      <c r="G1243">
        <f>SPY_IVOL!G1243</f>
        <v>18.0991</v>
      </c>
      <c r="H1243">
        <f>SPY_IVOL!H1243</f>
        <v>18.0991</v>
      </c>
      <c r="I1243">
        <f>VLOOKUP($A1243,SPY_main!$A:$C,2,FALSE)</f>
        <v>111.87</v>
      </c>
      <c r="J1243">
        <f>IFERROR(VLOOKUP($A1243,SPY_main!$A:$C,3,FALSE),J1242)</f>
        <v>1.8176000000000001</v>
      </c>
      <c r="K1243">
        <f>IFERROR(VLOOKUP($A1243,SPY_main!$E:$F,2,FALSE),K1242)</f>
        <v>0.25374999999999998</v>
      </c>
      <c r="L1243">
        <f>IFERROR(VLOOKUP($A1243,SPY_main!H:I,2,FALSE),L1242)</f>
        <v>21.15</v>
      </c>
      <c r="M1243">
        <f t="shared" si="133"/>
        <v>38.563400000000001</v>
      </c>
      <c r="N1243">
        <f t="shared" si="134"/>
        <v>38.563400000000001</v>
      </c>
      <c r="O1243">
        <f t="shared" si="135"/>
        <v>28.485600000000002</v>
      </c>
      <c r="P1243">
        <f t="shared" si="136"/>
        <v>18.325399999999998</v>
      </c>
      <c r="Q1243">
        <f t="shared" si="137"/>
        <v>23.696899999999999</v>
      </c>
      <c r="R1243">
        <f t="shared" si="138"/>
        <v>24.966799999999999</v>
      </c>
      <c r="S1243">
        <f t="shared" si="139"/>
        <v>24.966799999999999</v>
      </c>
      <c r="T1243">
        <f>IFERROR(VLOOKUP($A1243,TY_main!A:B,2,FALSE),T1242)</f>
        <v>92.359375</v>
      </c>
    </row>
    <row r="1244" spans="1:20" x14ac:dyDescent="0.25">
      <c r="A1244" s="2">
        <f>SPY_IVOL!A1244</f>
        <v>40162</v>
      </c>
      <c r="B1244">
        <f>SPY_IVOL!B1244</f>
        <v>26.0471</v>
      </c>
      <c r="C1244">
        <f>SPY_IVOL!C1244</f>
        <v>26.0471</v>
      </c>
      <c r="D1244">
        <f>SPY_IVOL!D1244</f>
        <v>21.549499999999998</v>
      </c>
      <c r="E1244">
        <f>SPY_IVOL!E1244</f>
        <v>16.6082</v>
      </c>
      <c r="F1244">
        <f>SPY_IVOL!F1244</f>
        <v>15.362399999999999</v>
      </c>
      <c r="G1244">
        <f>SPY_IVOL!G1244</f>
        <v>18.217500000000001</v>
      </c>
      <c r="H1244">
        <f>SPY_IVOL!H1244</f>
        <v>18.217500000000001</v>
      </c>
      <c r="I1244">
        <f>VLOOKUP($A1244,SPY_main!$A:$C,2,FALSE)</f>
        <v>111.35</v>
      </c>
      <c r="J1244">
        <f>IFERROR(VLOOKUP($A1244,SPY_main!$A:$C,3,FALSE),J1243)</f>
        <v>1.8261000000000001</v>
      </c>
      <c r="K1244">
        <f>IFERROR(VLOOKUP($A1244,SPY_main!$E:$F,2,FALSE),K1243)</f>
        <v>0.25344</v>
      </c>
      <c r="L1244">
        <f>IFERROR(VLOOKUP($A1244,SPY_main!H:I,2,FALSE),L1243)</f>
        <v>21.49</v>
      </c>
      <c r="M1244">
        <f t="shared" si="133"/>
        <v>43.406500000000001</v>
      </c>
      <c r="N1244">
        <f t="shared" si="134"/>
        <v>43.406500000000001</v>
      </c>
      <c r="O1244">
        <f t="shared" si="135"/>
        <v>30.784300000000002</v>
      </c>
      <c r="P1244">
        <f t="shared" si="136"/>
        <v>19.161799999999999</v>
      </c>
      <c r="Q1244">
        <f t="shared" si="137"/>
        <v>27.3918</v>
      </c>
      <c r="R1244">
        <f t="shared" si="138"/>
        <v>37.028599999999997</v>
      </c>
      <c r="S1244">
        <f t="shared" si="139"/>
        <v>37.028599999999997</v>
      </c>
      <c r="T1244">
        <f>IFERROR(VLOOKUP($A1244,TY_main!A:B,2,FALSE),T1243)</f>
        <v>92.109375</v>
      </c>
    </row>
    <row r="1245" spans="1:20" x14ac:dyDescent="0.25">
      <c r="A1245" s="2">
        <f>SPY_IVOL!A1245</f>
        <v>40163</v>
      </c>
      <c r="B1245">
        <f>SPY_IVOL!B1245</f>
        <v>26.722999999999999</v>
      </c>
      <c r="C1245">
        <f>SPY_IVOL!C1245</f>
        <v>26.722999999999999</v>
      </c>
      <c r="D1245">
        <f>SPY_IVOL!D1245</f>
        <v>21.674399999999999</v>
      </c>
      <c r="E1245">
        <f>SPY_IVOL!E1245</f>
        <v>16.613199999999999</v>
      </c>
      <c r="F1245">
        <f>SPY_IVOL!F1245</f>
        <v>15.8</v>
      </c>
      <c r="G1245">
        <f>SPY_IVOL!G1245</f>
        <v>18.952200000000001</v>
      </c>
      <c r="H1245">
        <f>SPY_IVOL!H1245</f>
        <v>18.952200000000001</v>
      </c>
      <c r="I1245">
        <f>VLOOKUP($A1245,SPY_main!$A:$C,2,FALSE)</f>
        <v>111.52</v>
      </c>
      <c r="J1245">
        <f>IFERROR(VLOOKUP($A1245,SPY_main!$A:$C,3,FALSE),J1244)</f>
        <v>1.8232999999999999</v>
      </c>
      <c r="K1245">
        <f>IFERROR(VLOOKUP($A1245,SPY_main!$E:$F,2,FALSE),K1244)</f>
        <v>0.25374999999999998</v>
      </c>
      <c r="L1245">
        <f>IFERROR(VLOOKUP($A1245,SPY_main!H:I,2,FALSE),L1244)</f>
        <v>20.54</v>
      </c>
      <c r="M1245">
        <f t="shared" si="133"/>
        <v>53.462400000000002</v>
      </c>
      <c r="N1245">
        <f t="shared" si="134"/>
        <v>53.458799999999997</v>
      </c>
      <c r="O1245">
        <f t="shared" si="135"/>
        <v>37.423000000000002</v>
      </c>
      <c r="P1245">
        <f t="shared" si="136"/>
        <v>21.2438</v>
      </c>
      <c r="Q1245">
        <f t="shared" si="137"/>
        <v>33.403500000000001</v>
      </c>
      <c r="R1245">
        <f t="shared" si="138"/>
        <v>36.088700000000003</v>
      </c>
      <c r="S1245">
        <f t="shared" si="139"/>
        <v>36.088700000000003</v>
      </c>
      <c r="T1245">
        <f>IFERROR(VLOOKUP($A1245,TY_main!A:B,2,FALSE),T1244)</f>
        <v>92.203125</v>
      </c>
    </row>
    <row r="1246" spans="1:20" x14ac:dyDescent="0.25">
      <c r="A1246" s="2">
        <f>SPY_IVOL!A1246</f>
        <v>40164</v>
      </c>
      <c r="B1246">
        <f>SPY_IVOL!B1246</f>
        <v>30.126300000000001</v>
      </c>
      <c r="C1246">
        <f>SPY_IVOL!C1246</f>
        <v>30.124199999999998</v>
      </c>
      <c r="D1246">
        <f>SPY_IVOL!D1246</f>
        <v>24.643999999999998</v>
      </c>
      <c r="E1246">
        <f>SPY_IVOL!E1246</f>
        <v>18.8126</v>
      </c>
      <c r="F1246">
        <f>SPY_IVOL!F1246</f>
        <v>17.465699999999998</v>
      </c>
      <c r="G1246">
        <f>SPY_IVOL!G1246</f>
        <v>20.462299999999999</v>
      </c>
      <c r="H1246">
        <f>SPY_IVOL!H1246</f>
        <v>20.462299999999999</v>
      </c>
      <c r="I1246">
        <f>VLOOKUP($A1246,SPY_main!$A:$C,2,FALSE)</f>
        <v>110.18</v>
      </c>
      <c r="J1246">
        <f>IFERROR(VLOOKUP($A1246,SPY_main!$A:$C,3,FALSE),J1245)</f>
        <v>2.1425999999999998</v>
      </c>
      <c r="K1246">
        <f>IFERROR(VLOOKUP($A1246,SPY_main!$E:$F,2,FALSE),K1245)</f>
        <v>0.25337999999999999</v>
      </c>
      <c r="L1246">
        <f>IFERROR(VLOOKUP($A1246,SPY_main!H:I,2,FALSE),L1245)</f>
        <v>22.51</v>
      </c>
      <c r="M1246">
        <f t="shared" si="133"/>
        <v>70.307299999999998</v>
      </c>
      <c r="N1246">
        <f t="shared" si="134"/>
        <v>70.272999999999996</v>
      </c>
      <c r="O1246">
        <f t="shared" si="135"/>
        <v>49.436399999999999</v>
      </c>
      <c r="P1246">
        <f t="shared" si="136"/>
        <v>22.791599999999999</v>
      </c>
      <c r="Q1246">
        <f t="shared" si="137"/>
        <v>39.508600000000001</v>
      </c>
      <c r="R1246">
        <f t="shared" si="138"/>
        <v>40.8123</v>
      </c>
      <c r="S1246">
        <f t="shared" si="139"/>
        <v>40.8123</v>
      </c>
      <c r="T1246">
        <f>IFERROR(VLOOKUP($A1246,TY_main!A:B,2,FALSE),T1245)</f>
        <v>92.828125</v>
      </c>
    </row>
    <row r="1247" spans="1:20" x14ac:dyDescent="0.25">
      <c r="A1247" s="2">
        <f>SPY_IVOL!A1247</f>
        <v>40165</v>
      </c>
      <c r="B1247">
        <f>SPY_IVOL!B1247</f>
        <v>30.8767</v>
      </c>
      <c r="C1247">
        <f>SPY_IVOL!C1247</f>
        <v>30.8767</v>
      </c>
      <c r="D1247">
        <f>SPY_IVOL!D1247</f>
        <v>24.520399999999999</v>
      </c>
      <c r="E1247">
        <f>SPY_IVOL!E1247</f>
        <v>17.828399999999998</v>
      </c>
      <c r="F1247">
        <f>SPY_IVOL!F1247</f>
        <v>16.164000000000001</v>
      </c>
      <c r="G1247">
        <f>SPY_IVOL!G1247</f>
        <v>19.021799999999999</v>
      </c>
      <c r="H1247">
        <f>SPY_IVOL!H1247</f>
        <v>19.021799999999999</v>
      </c>
      <c r="I1247">
        <f>VLOOKUP($A1247,SPY_main!$A:$C,2,FALSE)</f>
        <v>110.21</v>
      </c>
      <c r="J1247">
        <f>IFERROR(VLOOKUP($A1247,SPY_main!$A:$C,3,FALSE),J1246)</f>
        <v>2.1421000000000001</v>
      </c>
      <c r="K1247">
        <f>IFERROR(VLOOKUP($A1247,SPY_main!$E:$F,2,FALSE),K1246)</f>
        <v>0.25124999999999997</v>
      </c>
      <c r="L1247">
        <f>IFERROR(VLOOKUP($A1247,SPY_main!H:I,2,FALSE),L1246)</f>
        <v>21.68</v>
      </c>
      <c r="M1247">
        <f t="shared" si="133"/>
        <v>70.307299999999998</v>
      </c>
      <c r="N1247">
        <f t="shared" si="134"/>
        <v>70.272999999999996</v>
      </c>
      <c r="O1247">
        <f t="shared" si="135"/>
        <v>49.436399999999999</v>
      </c>
      <c r="P1247">
        <f t="shared" si="136"/>
        <v>22.791599999999999</v>
      </c>
      <c r="Q1247">
        <f t="shared" si="137"/>
        <v>39.508600000000001</v>
      </c>
      <c r="R1247">
        <f t="shared" si="138"/>
        <v>40.8123</v>
      </c>
      <c r="S1247">
        <f t="shared" si="139"/>
        <v>40.8123</v>
      </c>
      <c r="T1247">
        <f>IFERROR(VLOOKUP($A1247,TY_main!A:B,2,FALSE),T1246)</f>
        <v>92.5</v>
      </c>
    </row>
    <row r="1248" spans="1:20" x14ac:dyDescent="0.25">
      <c r="A1248" s="2">
        <f>SPY_IVOL!A1248</f>
        <v>40168</v>
      </c>
      <c r="B1248">
        <f>SPY_IVOL!B1248</f>
        <v>25.927499999999998</v>
      </c>
      <c r="C1248">
        <f>SPY_IVOL!C1248</f>
        <v>25.927499999999998</v>
      </c>
      <c r="D1248">
        <f>SPY_IVOL!D1248</f>
        <v>21.846800000000002</v>
      </c>
      <c r="E1248">
        <f>SPY_IVOL!E1248</f>
        <v>16.884399999999999</v>
      </c>
      <c r="F1248">
        <f>SPY_IVOL!F1248</f>
        <v>14.649699999999999</v>
      </c>
      <c r="G1248">
        <f>SPY_IVOL!G1248</f>
        <v>15.2784</v>
      </c>
      <c r="H1248">
        <f>SPY_IVOL!H1248</f>
        <v>15.3102</v>
      </c>
      <c r="I1248">
        <f>VLOOKUP($A1248,SPY_main!$A:$C,2,FALSE)</f>
        <v>111.33</v>
      </c>
      <c r="J1248">
        <f>IFERROR(VLOOKUP($A1248,SPY_main!$A:$C,3,FALSE),J1247)</f>
        <v>2.1204999999999998</v>
      </c>
      <c r="K1248">
        <f>IFERROR(VLOOKUP($A1248,SPY_main!$E:$F,2,FALSE),K1247)</f>
        <v>0.24875</v>
      </c>
      <c r="L1248">
        <f>IFERROR(VLOOKUP($A1248,SPY_main!H:I,2,FALSE),L1247)</f>
        <v>20.49</v>
      </c>
      <c r="M1248">
        <f t="shared" si="133"/>
        <v>29.331199999999999</v>
      </c>
      <c r="N1248">
        <f t="shared" si="134"/>
        <v>29.331199999999999</v>
      </c>
      <c r="O1248">
        <f t="shared" si="135"/>
        <v>22.799600000000002</v>
      </c>
      <c r="P1248">
        <f t="shared" si="136"/>
        <v>15.4038</v>
      </c>
      <c r="Q1248">
        <f t="shared" si="137"/>
        <v>13.343</v>
      </c>
      <c r="R1248">
        <f t="shared" si="138"/>
        <v>13.347200000000001</v>
      </c>
      <c r="S1248">
        <f t="shared" si="139"/>
        <v>13.347200000000001</v>
      </c>
      <c r="T1248">
        <f>IFERROR(VLOOKUP($A1248,TY_main!A:B,2,FALSE),T1247)</f>
        <v>91.75</v>
      </c>
    </row>
    <row r="1249" spans="1:20" x14ac:dyDescent="0.25">
      <c r="A1249" s="2">
        <f>SPY_IVOL!A1249</f>
        <v>40169</v>
      </c>
      <c r="B1249">
        <f>SPY_IVOL!B1249</f>
        <v>25.424600000000002</v>
      </c>
      <c r="C1249">
        <f>SPY_IVOL!C1249</f>
        <v>25.424600000000002</v>
      </c>
      <c r="D1249">
        <f>SPY_IVOL!D1249</f>
        <v>20.984999999999999</v>
      </c>
      <c r="E1249">
        <f>SPY_IVOL!E1249</f>
        <v>16.015499999999999</v>
      </c>
      <c r="F1249">
        <f>SPY_IVOL!F1249</f>
        <v>14.041399999999999</v>
      </c>
      <c r="G1249">
        <f>SPY_IVOL!G1249</f>
        <v>15.0579</v>
      </c>
      <c r="H1249">
        <f>SPY_IVOL!H1249</f>
        <v>15.0579</v>
      </c>
      <c r="I1249">
        <f>VLOOKUP($A1249,SPY_main!$A:$C,2,FALSE)</f>
        <v>111.73</v>
      </c>
      <c r="J1249">
        <f>IFERROR(VLOOKUP($A1249,SPY_main!$A:$C,3,FALSE),J1248)</f>
        <v>2.1128999999999998</v>
      </c>
      <c r="K1249">
        <f>IFERROR(VLOOKUP($A1249,SPY_main!$E:$F,2,FALSE),K1248)</f>
        <v>0.24875</v>
      </c>
      <c r="L1249">
        <f>IFERROR(VLOOKUP($A1249,SPY_main!H:I,2,FALSE),L1248)</f>
        <v>19.54</v>
      </c>
      <c r="M1249">
        <f t="shared" si="133"/>
        <v>30.3064</v>
      </c>
      <c r="N1249">
        <f t="shared" si="134"/>
        <v>30.3064</v>
      </c>
      <c r="O1249">
        <f t="shared" si="135"/>
        <v>22.529199999999999</v>
      </c>
      <c r="P1249">
        <f t="shared" si="136"/>
        <v>14.214</v>
      </c>
      <c r="Q1249">
        <f t="shared" si="137"/>
        <v>13.7577</v>
      </c>
      <c r="R1249">
        <f t="shared" si="138"/>
        <v>13.7577</v>
      </c>
      <c r="S1249">
        <f t="shared" si="139"/>
        <v>13.7577</v>
      </c>
      <c r="T1249">
        <f>IFERROR(VLOOKUP($A1249,TY_main!A:B,2,FALSE),T1248)</f>
        <v>91.4375</v>
      </c>
    </row>
    <row r="1250" spans="1:20" x14ac:dyDescent="0.25">
      <c r="A1250" s="2">
        <f>SPY_IVOL!A1250</f>
        <v>40170</v>
      </c>
      <c r="B1250">
        <f>SPY_IVOL!B1250</f>
        <v>24.652899999999999</v>
      </c>
      <c r="C1250">
        <f>SPY_IVOL!C1250</f>
        <v>24.652899999999999</v>
      </c>
      <c r="D1250">
        <f>SPY_IVOL!D1250</f>
        <v>20.8855</v>
      </c>
      <c r="E1250">
        <f>SPY_IVOL!E1250</f>
        <v>15.846399999999999</v>
      </c>
      <c r="F1250">
        <f>SPY_IVOL!F1250</f>
        <v>14.0398</v>
      </c>
      <c r="G1250">
        <f>SPY_IVOL!G1250</f>
        <v>15.493600000000001</v>
      </c>
      <c r="H1250">
        <f>SPY_IVOL!H1250</f>
        <v>15.581300000000001</v>
      </c>
      <c r="I1250">
        <f>VLOOKUP($A1250,SPY_main!$A:$C,2,FALSE)</f>
        <v>111.95</v>
      </c>
      <c r="J1250">
        <f>IFERROR(VLOOKUP($A1250,SPY_main!$A:$C,3,FALSE),J1249)</f>
        <v>2.1088</v>
      </c>
      <c r="K1250">
        <f>IFERROR(VLOOKUP($A1250,SPY_main!$E:$F,2,FALSE),K1249)</f>
        <v>0.25063000000000002</v>
      </c>
      <c r="L1250">
        <f>IFERROR(VLOOKUP($A1250,SPY_main!H:I,2,FALSE),L1249)</f>
        <v>19.71</v>
      </c>
      <c r="M1250">
        <f t="shared" si="133"/>
        <v>32.432600000000001</v>
      </c>
      <c r="N1250">
        <f t="shared" si="134"/>
        <v>32.432600000000001</v>
      </c>
      <c r="O1250">
        <f t="shared" si="135"/>
        <v>22.8568</v>
      </c>
      <c r="P1250">
        <f t="shared" si="136"/>
        <v>13.808</v>
      </c>
      <c r="Q1250">
        <f t="shared" si="137"/>
        <v>13.343</v>
      </c>
      <c r="R1250">
        <f t="shared" si="138"/>
        <v>13.343</v>
      </c>
      <c r="S1250">
        <f t="shared" si="139"/>
        <v>13.343</v>
      </c>
      <c r="T1250">
        <f>IFERROR(VLOOKUP($A1250,TY_main!A:B,2,FALSE),T1249)</f>
        <v>91.34375</v>
      </c>
    </row>
    <row r="1251" spans="1:20" x14ac:dyDescent="0.25">
      <c r="A1251" s="2">
        <f>SPY_IVOL!A1251</f>
        <v>40171</v>
      </c>
      <c r="B1251">
        <f>SPY_IVOL!B1251</f>
        <v>25.267299999999999</v>
      </c>
      <c r="C1251">
        <f>SPY_IVOL!C1251</f>
        <v>25.267299999999999</v>
      </c>
      <c r="D1251">
        <f>SPY_IVOL!D1251</f>
        <v>20.587</v>
      </c>
      <c r="E1251">
        <f>SPY_IVOL!E1251</f>
        <v>15.536799999999999</v>
      </c>
      <c r="F1251">
        <f>SPY_IVOL!F1251</f>
        <v>14.2163</v>
      </c>
      <c r="G1251">
        <f>SPY_IVOL!G1251</f>
        <v>15.9133</v>
      </c>
      <c r="H1251">
        <f>SPY_IVOL!H1251</f>
        <v>15.926299999999999</v>
      </c>
      <c r="I1251">
        <f>VLOOKUP($A1251,SPY_main!$A:$C,2,FALSE)</f>
        <v>112.48</v>
      </c>
      <c r="J1251">
        <f>IFERROR(VLOOKUP($A1251,SPY_main!$A:$C,3,FALSE),J1250)</f>
        <v>2.0988000000000002</v>
      </c>
      <c r="K1251">
        <f>IFERROR(VLOOKUP($A1251,SPY_main!$E:$F,2,FALSE),K1250)</f>
        <v>0.25063000000000002</v>
      </c>
      <c r="L1251">
        <f>IFERROR(VLOOKUP($A1251,SPY_main!H:I,2,FALSE),L1250)</f>
        <v>19.47</v>
      </c>
      <c r="M1251">
        <f t="shared" si="133"/>
        <v>31.260999999999999</v>
      </c>
      <c r="N1251">
        <f t="shared" si="134"/>
        <v>31.260999999999999</v>
      </c>
      <c r="O1251">
        <f t="shared" si="135"/>
        <v>23.4849</v>
      </c>
      <c r="P1251">
        <f t="shared" si="136"/>
        <v>12.434100000000001</v>
      </c>
      <c r="Q1251">
        <f t="shared" si="137"/>
        <v>12.200200000000001</v>
      </c>
      <c r="R1251">
        <f t="shared" si="138"/>
        <v>12.200200000000001</v>
      </c>
      <c r="S1251">
        <f t="shared" si="139"/>
        <v>12.200200000000001</v>
      </c>
      <c r="T1251">
        <f>IFERROR(VLOOKUP($A1251,TY_main!A:B,2,FALSE),T1250)</f>
        <v>91.03125</v>
      </c>
    </row>
    <row r="1252" spans="1:20" x14ac:dyDescent="0.25">
      <c r="A1252" s="2">
        <f>SPY_IVOL!A1252</f>
        <v>40175</v>
      </c>
      <c r="B1252">
        <f>SPY_IVOL!B1252</f>
        <v>26.6998</v>
      </c>
      <c r="C1252">
        <f>SPY_IVOL!C1252</f>
        <v>26.6998</v>
      </c>
      <c r="D1252">
        <f>SPY_IVOL!D1252</f>
        <v>22.145</v>
      </c>
      <c r="E1252">
        <f>SPY_IVOL!E1252</f>
        <v>16.547799999999999</v>
      </c>
      <c r="F1252">
        <f>SPY_IVOL!F1252</f>
        <v>15.1814</v>
      </c>
      <c r="G1252">
        <f>SPY_IVOL!G1252</f>
        <v>17.580400000000001</v>
      </c>
      <c r="H1252">
        <f>SPY_IVOL!H1252</f>
        <v>17.6492</v>
      </c>
      <c r="I1252">
        <f>VLOOKUP($A1252,SPY_main!$A:$C,2,FALSE)</f>
        <v>112.72</v>
      </c>
      <c r="J1252">
        <f>IFERROR(VLOOKUP($A1252,SPY_main!$A:$C,3,FALSE),J1251)</f>
        <v>2.0943999999999998</v>
      </c>
      <c r="K1252">
        <f>IFERROR(VLOOKUP($A1252,SPY_main!$E:$F,2,FALSE),K1251)</f>
        <v>0.25063000000000002</v>
      </c>
      <c r="L1252">
        <f>IFERROR(VLOOKUP($A1252,SPY_main!H:I,2,FALSE),L1251)</f>
        <v>19.93</v>
      </c>
      <c r="M1252">
        <f t="shared" si="133"/>
        <v>42.910400000000003</v>
      </c>
      <c r="N1252">
        <f t="shared" si="134"/>
        <v>42.910400000000003</v>
      </c>
      <c r="O1252">
        <f t="shared" si="135"/>
        <v>32.454300000000003</v>
      </c>
      <c r="P1252">
        <f t="shared" si="136"/>
        <v>16.308900000000001</v>
      </c>
      <c r="Q1252">
        <f t="shared" si="137"/>
        <v>18.176600000000001</v>
      </c>
      <c r="R1252">
        <f t="shared" si="138"/>
        <v>18.176600000000001</v>
      </c>
      <c r="S1252">
        <f t="shared" si="139"/>
        <v>18.176600000000001</v>
      </c>
      <c r="T1252">
        <f>IFERROR(VLOOKUP($A1252,TY_main!A:B,2,FALSE),T1251)</f>
        <v>90.875</v>
      </c>
    </row>
    <row r="1253" spans="1:20" x14ac:dyDescent="0.25">
      <c r="A1253" s="2">
        <f>SPY_IVOL!A1253</f>
        <v>40176</v>
      </c>
      <c r="B1253">
        <f>SPY_IVOL!B1253</f>
        <v>26.860600000000002</v>
      </c>
      <c r="C1253">
        <f>SPY_IVOL!C1253</f>
        <v>26.860600000000002</v>
      </c>
      <c r="D1253">
        <f>SPY_IVOL!D1253</f>
        <v>21.729199999999999</v>
      </c>
      <c r="E1253">
        <f>SPY_IVOL!E1253</f>
        <v>16.353899999999999</v>
      </c>
      <c r="F1253">
        <f>SPY_IVOL!F1253</f>
        <v>15.222</v>
      </c>
      <c r="G1253">
        <f>SPY_IVOL!G1253</f>
        <v>17.345099999999999</v>
      </c>
      <c r="H1253">
        <f>SPY_IVOL!H1253</f>
        <v>17.345099999999999</v>
      </c>
      <c r="I1253">
        <f>VLOOKUP($A1253,SPY_main!$A:$C,2,FALSE)</f>
        <v>112.562</v>
      </c>
      <c r="J1253">
        <f>IFERROR(VLOOKUP($A1253,SPY_main!$A:$C,3,FALSE),J1252)</f>
        <v>2.0973000000000002</v>
      </c>
      <c r="K1253">
        <f>IFERROR(VLOOKUP($A1253,SPY_main!$E:$F,2,FALSE),K1252)</f>
        <v>0.25063000000000002</v>
      </c>
      <c r="L1253">
        <f>IFERROR(VLOOKUP($A1253,SPY_main!H:I,2,FALSE),L1252)</f>
        <v>20.010000000000002</v>
      </c>
      <c r="M1253">
        <f t="shared" si="133"/>
        <v>52.073300000000003</v>
      </c>
      <c r="N1253">
        <f t="shared" si="134"/>
        <v>52.073300000000003</v>
      </c>
      <c r="O1253">
        <f t="shared" si="135"/>
        <v>34.755400000000002</v>
      </c>
      <c r="P1253">
        <f t="shared" si="136"/>
        <v>15.191800000000001</v>
      </c>
      <c r="Q1253">
        <f t="shared" si="137"/>
        <v>29.524000000000001</v>
      </c>
      <c r="R1253">
        <f t="shared" si="138"/>
        <v>41.550899999999999</v>
      </c>
      <c r="S1253">
        <f t="shared" si="139"/>
        <v>41.550899999999999</v>
      </c>
      <c r="T1253">
        <f>IFERROR(VLOOKUP($A1253,TY_main!A:B,2,FALSE),T1252)</f>
        <v>90.984375</v>
      </c>
    </row>
    <row r="1254" spans="1:20" x14ac:dyDescent="0.25">
      <c r="A1254" s="2">
        <f>SPY_IVOL!A1254</f>
        <v>40177</v>
      </c>
      <c r="B1254">
        <f>SPY_IVOL!B1254</f>
        <v>27.317599999999999</v>
      </c>
      <c r="C1254">
        <f>SPY_IVOL!C1254</f>
        <v>27.317599999999999</v>
      </c>
      <c r="D1254">
        <f>SPY_IVOL!D1254</f>
        <v>22.240300000000001</v>
      </c>
      <c r="E1254">
        <f>SPY_IVOL!E1254</f>
        <v>16.495699999999999</v>
      </c>
      <c r="F1254">
        <f>SPY_IVOL!F1254</f>
        <v>15.032400000000001</v>
      </c>
      <c r="G1254">
        <f>SPY_IVOL!G1254</f>
        <v>16.986499999999999</v>
      </c>
      <c r="H1254">
        <f>SPY_IVOL!H1254</f>
        <v>17.030999999999999</v>
      </c>
      <c r="I1254">
        <f>VLOOKUP($A1254,SPY_main!$A:$C,2,FALSE)</f>
        <v>112.52</v>
      </c>
      <c r="J1254">
        <f>IFERROR(VLOOKUP($A1254,SPY_main!$A:$C,3,FALSE),J1253)</f>
        <v>2.0981000000000001</v>
      </c>
      <c r="K1254">
        <f>IFERROR(VLOOKUP($A1254,SPY_main!$E:$F,2,FALSE),K1253)</f>
        <v>0.25063000000000002</v>
      </c>
      <c r="L1254">
        <f>IFERROR(VLOOKUP($A1254,SPY_main!H:I,2,FALSE),L1253)</f>
        <v>19.96</v>
      </c>
      <c r="M1254">
        <f t="shared" si="133"/>
        <v>44.6922</v>
      </c>
      <c r="N1254">
        <f t="shared" si="134"/>
        <v>44.6922</v>
      </c>
      <c r="O1254">
        <f t="shared" si="135"/>
        <v>41.819400000000002</v>
      </c>
      <c r="P1254">
        <f t="shared" si="136"/>
        <v>16.239100000000001</v>
      </c>
      <c r="Q1254">
        <f t="shared" si="137"/>
        <v>22.2925</v>
      </c>
      <c r="R1254">
        <f t="shared" si="138"/>
        <v>22.2925</v>
      </c>
      <c r="S1254">
        <f t="shared" si="139"/>
        <v>22.2925</v>
      </c>
      <c r="T1254">
        <f>IFERROR(VLOOKUP($A1254,TY_main!A:B,2,FALSE),T1253)</f>
        <v>91.125</v>
      </c>
    </row>
    <row r="1255" spans="1:20" x14ac:dyDescent="0.25">
      <c r="A1255" s="2">
        <f>SPY_IVOL!A1255</f>
        <v>40178</v>
      </c>
      <c r="B1255">
        <f>SPY_IVOL!B1255</f>
        <v>28.5794</v>
      </c>
      <c r="C1255">
        <f>SPY_IVOL!C1255</f>
        <v>28.5794</v>
      </c>
      <c r="D1255">
        <f>SPY_IVOL!D1255</f>
        <v>23.224299999999999</v>
      </c>
      <c r="E1255">
        <f>SPY_IVOL!E1255</f>
        <v>16.673300000000001</v>
      </c>
      <c r="F1255">
        <f>SPY_IVOL!F1255</f>
        <v>15.281499999999999</v>
      </c>
      <c r="G1255">
        <f>SPY_IVOL!G1255</f>
        <v>18.110199999999999</v>
      </c>
      <c r="H1255">
        <f>SPY_IVOL!H1255</f>
        <v>18.210100000000001</v>
      </c>
      <c r="I1255">
        <f>VLOOKUP($A1255,SPY_main!$A:$C,2,FALSE)</f>
        <v>111.44</v>
      </c>
      <c r="J1255">
        <f>IFERROR(VLOOKUP($A1255,SPY_main!$A:$C,3,FALSE),J1254)</f>
        <v>2.1183999999999998</v>
      </c>
      <c r="K1255">
        <f>IFERROR(VLOOKUP($A1255,SPY_main!$E:$F,2,FALSE),K1254)</f>
        <v>0.25063000000000002</v>
      </c>
      <c r="L1255">
        <f>IFERROR(VLOOKUP($A1255,SPY_main!H:I,2,FALSE),L1254)</f>
        <v>21.68</v>
      </c>
      <c r="M1255">
        <f t="shared" si="133"/>
        <v>44.6922</v>
      </c>
      <c r="N1255">
        <f t="shared" si="134"/>
        <v>44.6922</v>
      </c>
      <c r="O1255">
        <f t="shared" si="135"/>
        <v>41.819400000000002</v>
      </c>
      <c r="P1255">
        <f t="shared" si="136"/>
        <v>16.239100000000001</v>
      </c>
      <c r="Q1255">
        <f t="shared" si="137"/>
        <v>22.2925</v>
      </c>
      <c r="R1255">
        <f t="shared" si="138"/>
        <v>22.2925</v>
      </c>
      <c r="S1255">
        <f t="shared" si="139"/>
        <v>22.2925</v>
      </c>
      <c r="T1255">
        <f>IFERROR(VLOOKUP($A1255,TY_main!A:B,2,FALSE),T1254)</f>
        <v>90.8125</v>
      </c>
    </row>
    <row r="1256" spans="1:20" x14ac:dyDescent="0.25">
      <c r="A1256" s="2">
        <f>SPY_IVOL!A1256</f>
        <v>40182</v>
      </c>
      <c r="B1256">
        <f>SPY_IVOL!B1256</f>
        <v>23.991800000000001</v>
      </c>
      <c r="C1256">
        <f>SPY_IVOL!C1256</f>
        <v>23.991800000000001</v>
      </c>
      <c r="D1256">
        <f>SPY_IVOL!D1256</f>
        <v>21.3917</v>
      </c>
      <c r="E1256">
        <f>SPY_IVOL!E1256</f>
        <v>17.903300000000002</v>
      </c>
      <c r="F1256">
        <f>SPY_IVOL!F1256</f>
        <v>15.540800000000001</v>
      </c>
      <c r="G1256">
        <f>SPY_IVOL!G1256</f>
        <v>14.691599999999999</v>
      </c>
      <c r="H1256">
        <f>SPY_IVOL!H1256</f>
        <v>14.686199999999999</v>
      </c>
      <c r="I1256">
        <f>VLOOKUP($A1256,SPY_main!$A:$C,2,FALSE)</f>
        <v>113.33</v>
      </c>
      <c r="J1256">
        <f>IFERROR(VLOOKUP($A1256,SPY_main!$A:$C,3,FALSE),J1255)</f>
        <v>2.0831</v>
      </c>
      <c r="K1256">
        <f>IFERROR(VLOOKUP($A1256,SPY_main!$E:$F,2,FALSE),K1255)</f>
        <v>0.25438</v>
      </c>
      <c r="L1256">
        <f>IFERROR(VLOOKUP($A1256,SPY_main!H:I,2,FALSE),L1255)</f>
        <v>20.04</v>
      </c>
      <c r="M1256">
        <f t="shared" si="133"/>
        <v>29.960699999999999</v>
      </c>
      <c r="N1256">
        <f t="shared" si="134"/>
        <v>29.960699999999999</v>
      </c>
      <c r="O1256">
        <f t="shared" si="135"/>
        <v>23.834700000000002</v>
      </c>
      <c r="P1256">
        <f t="shared" si="136"/>
        <v>16.521000000000001</v>
      </c>
      <c r="Q1256">
        <f t="shared" si="137"/>
        <v>16.399000000000001</v>
      </c>
      <c r="R1256">
        <f t="shared" si="138"/>
        <v>20.980599999999999</v>
      </c>
      <c r="S1256">
        <f t="shared" si="139"/>
        <v>21.052499999999998</v>
      </c>
      <c r="T1256">
        <f>IFERROR(VLOOKUP($A1256,TY_main!A:B,2,FALSE),T1255)</f>
        <v>90.875</v>
      </c>
    </row>
    <row r="1257" spans="1:20" x14ac:dyDescent="0.25">
      <c r="A1257" s="2">
        <f>SPY_IVOL!A1257</f>
        <v>40183</v>
      </c>
      <c r="B1257">
        <f>SPY_IVOL!B1257</f>
        <v>23.549900000000001</v>
      </c>
      <c r="C1257">
        <f>SPY_IVOL!C1257</f>
        <v>23.549900000000001</v>
      </c>
      <c r="D1257">
        <f>SPY_IVOL!D1257</f>
        <v>21.001799999999999</v>
      </c>
      <c r="E1257">
        <f>SPY_IVOL!E1257</f>
        <v>17.632400000000001</v>
      </c>
      <c r="F1257">
        <f>SPY_IVOL!F1257</f>
        <v>15.503299999999999</v>
      </c>
      <c r="G1257">
        <f>SPY_IVOL!G1257</f>
        <v>14.8697</v>
      </c>
      <c r="H1257">
        <f>SPY_IVOL!H1257</f>
        <v>14.8668</v>
      </c>
      <c r="I1257">
        <f>VLOOKUP($A1257,SPY_main!$A:$C,2,FALSE)</f>
        <v>113.63</v>
      </c>
      <c r="J1257">
        <f>IFERROR(VLOOKUP($A1257,SPY_main!$A:$C,3,FALSE),J1256)</f>
        <v>2.0775999999999999</v>
      </c>
      <c r="K1257">
        <f>IFERROR(VLOOKUP($A1257,SPY_main!$E:$F,2,FALSE),K1256)</f>
        <v>0.2525</v>
      </c>
      <c r="L1257">
        <f>IFERROR(VLOOKUP($A1257,SPY_main!H:I,2,FALSE),L1256)</f>
        <v>19.350000000000001</v>
      </c>
      <c r="M1257">
        <f t="shared" si="133"/>
        <v>29.696200000000001</v>
      </c>
      <c r="N1257">
        <f t="shared" si="134"/>
        <v>29.696200000000001</v>
      </c>
      <c r="O1257">
        <f t="shared" si="135"/>
        <v>23.032599999999999</v>
      </c>
      <c r="P1257">
        <f t="shared" si="136"/>
        <v>15.991400000000001</v>
      </c>
      <c r="Q1257">
        <f t="shared" si="137"/>
        <v>16.635200000000001</v>
      </c>
      <c r="R1257">
        <f t="shared" si="138"/>
        <v>21.834800000000001</v>
      </c>
      <c r="S1257">
        <f t="shared" si="139"/>
        <v>21.9359</v>
      </c>
      <c r="T1257">
        <f>IFERROR(VLOOKUP($A1257,TY_main!A:B,2,FALSE),T1256)</f>
        <v>91.40625</v>
      </c>
    </row>
    <row r="1258" spans="1:20" x14ac:dyDescent="0.25">
      <c r="A1258" s="2">
        <f>SPY_IVOL!A1258</f>
        <v>40184</v>
      </c>
      <c r="B1258">
        <f>SPY_IVOL!B1258</f>
        <v>23.2194</v>
      </c>
      <c r="C1258">
        <f>SPY_IVOL!C1258</f>
        <v>23.2194</v>
      </c>
      <c r="D1258">
        <f>SPY_IVOL!D1258</f>
        <v>20.247</v>
      </c>
      <c r="E1258">
        <f>SPY_IVOL!E1258</f>
        <v>16.867599999999999</v>
      </c>
      <c r="F1258">
        <f>SPY_IVOL!F1258</f>
        <v>14.8489</v>
      </c>
      <c r="G1258">
        <f>SPY_IVOL!G1258</f>
        <v>14.3927</v>
      </c>
      <c r="H1258">
        <f>SPY_IVOL!H1258</f>
        <v>14.3927</v>
      </c>
      <c r="I1258">
        <f>VLOOKUP($A1258,SPY_main!$A:$C,2,FALSE)</f>
        <v>113.71</v>
      </c>
      <c r="J1258">
        <f>IFERROR(VLOOKUP($A1258,SPY_main!$A:$C,3,FALSE),J1257)</f>
        <v>2.0760999999999998</v>
      </c>
      <c r="K1258">
        <f>IFERROR(VLOOKUP($A1258,SPY_main!$E:$F,2,FALSE),K1257)</f>
        <v>0.25</v>
      </c>
      <c r="L1258">
        <f>IFERROR(VLOOKUP($A1258,SPY_main!H:I,2,FALSE),L1257)</f>
        <v>19.16</v>
      </c>
      <c r="M1258">
        <f t="shared" si="133"/>
        <v>30.534400000000002</v>
      </c>
      <c r="N1258">
        <f t="shared" si="134"/>
        <v>30.534400000000002</v>
      </c>
      <c r="O1258">
        <f t="shared" si="135"/>
        <v>22.497699999999998</v>
      </c>
      <c r="P1258">
        <f t="shared" si="136"/>
        <v>15.3169</v>
      </c>
      <c r="Q1258">
        <f t="shared" si="137"/>
        <v>16.662099999999999</v>
      </c>
      <c r="R1258">
        <f t="shared" si="138"/>
        <v>21.1662</v>
      </c>
      <c r="S1258">
        <f t="shared" si="139"/>
        <v>21.1662</v>
      </c>
      <c r="T1258">
        <f>IFERROR(VLOOKUP($A1258,TY_main!A:B,2,FALSE),T1257)</f>
        <v>91.21875</v>
      </c>
    </row>
    <row r="1259" spans="1:20" x14ac:dyDescent="0.25">
      <c r="A1259" s="2">
        <f>SPY_IVOL!A1259</f>
        <v>40185</v>
      </c>
      <c r="B1259">
        <f>SPY_IVOL!B1259</f>
        <v>22.479500000000002</v>
      </c>
      <c r="C1259">
        <f>SPY_IVOL!C1259</f>
        <v>22.479500000000002</v>
      </c>
      <c r="D1259">
        <f>SPY_IVOL!D1259</f>
        <v>19.997800000000002</v>
      </c>
      <c r="E1259">
        <f>SPY_IVOL!E1259</f>
        <v>16.579799999999999</v>
      </c>
      <c r="F1259">
        <f>SPY_IVOL!F1259</f>
        <v>14.4816</v>
      </c>
      <c r="G1259">
        <f>SPY_IVOL!G1259</f>
        <v>13.972300000000001</v>
      </c>
      <c r="H1259">
        <f>SPY_IVOL!H1259</f>
        <v>13.972099999999999</v>
      </c>
      <c r="I1259">
        <f>VLOOKUP($A1259,SPY_main!$A:$C,2,FALSE)</f>
        <v>114.19</v>
      </c>
      <c r="J1259">
        <f>IFERROR(VLOOKUP($A1259,SPY_main!$A:$C,3,FALSE),J1258)</f>
        <v>2.0674000000000001</v>
      </c>
      <c r="K1259">
        <f>IFERROR(VLOOKUP($A1259,SPY_main!$E:$F,2,FALSE),K1258)</f>
        <v>0.24937999999999999</v>
      </c>
      <c r="L1259">
        <f>IFERROR(VLOOKUP($A1259,SPY_main!H:I,2,FALSE),L1258)</f>
        <v>19.059999999999999</v>
      </c>
      <c r="M1259">
        <f t="shared" si="133"/>
        <v>30.3262</v>
      </c>
      <c r="N1259">
        <f t="shared" si="134"/>
        <v>30.3262</v>
      </c>
      <c r="O1259">
        <f t="shared" si="135"/>
        <v>23.446300000000001</v>
      </c>
      <c r="P1259">
        <f t="shared" si="136"/>
        <v>16.081600000000002</v>
      </c>
      <c r="Q1259">
        <f t="shared" si="137"/>
        <v>17.222200000000001</v>
      </c>
      <c r="R1259">
        <f t="shared" si="138"/>
        <v>19.722799999999999</v>
      </c>
      <c r="S1259">
        <f t="shared" si="139"/>
        <v>19.722799999999999</v>
      </c>
      <c r="T1259">
        <f>IFERROR(VLOOKUP($A1259,TY_main!A:B,2,FALSE),T1258)</f>
        <v>91.125</v>
      </c>
    </row>
    <row r="1260" spans="1:20" x14ac:dyDescent="0.25">
      <c r="A1260" s="2">
        <f>SPY_IVOL!A1260</f>
        <v>40186</v>
      </c>
      <c r="B1260">
        <f>SPY_IVOL!B1260</f>
        <v>21.9727</v>
      </c>
      <c r="C1260">
        <f>SPY_IVOL!C1260</f>
        <v>21.9727</v>
      </c>
      <c r="D1260">
        <f>SPY_IVOL!D1260</f>
        <v>19.6036</v>
      </c>
      <c r="E1260">
        <f>SPY_IVOL!E1260</f>
        <v>16.417999999999999</v>
      </c>
      <c r="F1260">
        <f>SPY_IVOL!F1260</f>
        <v>14.869300000000001</v>
      </c>
      <c r="G1260">
        <f>SPY_IVOL!G1260</f>
        <v>14.843299999999999</v>
      </c>
      <c r="H1260">
        <f>SPY_IVOL!H1260</f>
        <v>14.8536</v>
      </c>
      <c r="I1260">
        <f>VLOOKUP($A1260,SPY_main!$A:$C,2,FALSE)</f>
        <v>114.57</v>
      </c>
      <c r="J1260">
        <f>IFERROR(VLOOKUP($A1260,SPY_main!$A:$C,3,FALSE),J1259)</f>
        <v>2.0605000000000002</v>
      </c>
      <c r="K1260">
        <f>IFERROR(VLOOKUP($A1260,SPY_main!$E:$F,2,FALSE),K1259)</f>
        <v>0.25124999999999997</v>
      </c>
      <c r="L1260">
        <f>IFERROR(VLOOKUP($A1260,SPY_main!H:I,2,FALSE),L1259)</f>
        <v>18.13</v>
      </c>
      <c r="M1260">
        <f t="shared" si="133"/>
        <v>31.613399999999999</v>
      </c>
      <c r="N1260">
        <f t="shared" si="134"/>
        <v>31.613399999999999</v>
      </c>
      <c r="O1260">
        <f t="shared" si="135"/>
        <v>23.3111</v>
      </c>
      <c r="P1260">
        <f t="shared" si="136"/>
        <v>14.7575</v>
      </c>
      <c r="Q1260">
        <f t="shared" si="137"/>
        <v>17.7974</v>
      </c>
      <c r="R1260">
        <f t="shared" si="138"/>
        <v>23.556799999999999</v>
      </c>
      <c r="S1260">
        <f t="shared" si="139"/>
        <v>23.556799999999999</v>
      </c>
      <c r="T1260">
        <f>IFERROR(VLOOKUP($A1260,TY_main!A:B,2,FALSE),T1259)</f>
        <v>91.265625</v>
      </c>
    </row>
    <row r="1261" spans="1:20" x14ac:dyDescent="0.25">
      <c r="A1261" s="2">
        <f>SPY_IVOL!A1261</f>
        <v>40189</v>
      </c>
      <c r="B1261">
        <f>SPY_IVOL!B1261</f>
        <v>22.736899999999999</v>
      </c>
      <c r="C1261">
        <f>SPY_IVOL!C1261</f>
        <v>22.736899999999999</v>
      </c>
      <c r="D1261">
        <f>SPY_IVOL!D1261</f>
        <v>20.0777</v>
      </c>
      <c r="E1261">
        <f>SPY_IVOL!E1261</f>
        <v>16.807200000000002</v>
      </c>
      <c r="F1261">
        <f>SPY_IVOL!F1261</f>
        <v>15.0875</v>
      </c>
      <c r="G1261">
        <f>SPY_IVOL!G1261</f>
        <v>14.9163</v>
      </c>
      <c r="H1261">
        <f>SPY_IVOL!H1261</f>
        <v>14.9163</v>
      </c>
      <c r="I1261">
        <f>VLOOKUP($A1261,SPY_main!$A:$C,2,FALSE)</f>
        <v>114.73</v>
      </c>
      <c r="J1261">
        <f>IFERROR(VLOOKUP($A1261,SPY_main!$A:$C,3,FALSE),J1260)</f>
        <v>2.0577000000000001</v>
      </c>
      <c r="K1261">
        <f>IFERROR(VLOOKUP($A1261,SPY_main!$E:$F,2,FALSE),K1260)</f>
        <v>0.25124999999999997</v>
      </c>
      <c r="L1261">
        <f>IFERROR(VLOOKUP($A1261,SPY_main!H:I,2,FALSE),L1260)</f>
        <v>17.55</v>
      </c>
      <c r="M1261">
        <f t="shared" si="133"/>
        <v>38.342399999999998</v>
      </c>
      <c r="N1261">
        <f t="shared" si="134"/>
        <v>38.342399999999998</v>
      </c>
      <c r="O1261">
        <f t="shared" si="135"/>
        <v>29.113099999999999</v>
      </c>
      <c r="P1261">
        <f t="shared" si="136"/>
        <v>17.245899999999999</v>
      </c>
      <c r="Q1261">
        <f t="shared" si="137"/>
        <v>19.875399999999999</v>
      </c>
      <c r="R1261">
        <f t="shared" si="138"/>
        <v>20.874700000000001</v>
      </c>
      <c r="S1261">
        <f t="shared" si="139"/>
        <v>20.874700000000001</v>
      </c>
      <c r="T1261">
        <f>IFERROR(VLOOKUP($A1261,TY_main!A:B,2,FALSE),T1260)</f>
        <v>91.265625</v>
      </c>
    </row>
    <row r="1262" spans="1:20" x14ac:dyDescent="0.25">
      <c r="A1262" s="2">
        <f>SPY_IVOL!A1262</f>
        <v>40190</v>
      </c>
      <c r="B1262">
        <f>SPY_IVOL!B1262</f>
        <v>23.7134</v>
      </c>
      <c r="C1262">
        <f>SPY_IVOL!C1262</f>
        <v>23.7134</v>
      </c>
      <c r="D1262">
        <f>SPY_IVOL!D1262</f>
        <v>20.955100000000002</v>
      </c>
      <c r="E1262">
        <f>SPY_IVOL!E1262</f>
        <v>17.503699999999998</v>
      </c>
      <c r="F1262">
        <f>SPY_IVOL!F1262</f>
        <v>15.6792</v>
      </c>
      <c r="G1262">
        <f>SPY_IVOL!G1262</f>
        <v>15.5387</v>
      </c>
      <c r="H1262">
        <f>SPY_IVOL!H1262</f>
        <v>15.5427</v>
      </c>
      <c r="I1262">
        <f>VLOOKUP($A1262,SPY_main!$A:$C,2,FALSE)</f>
        <v>113.66</v>
      </c>
      <c r="J1262">
        <f>IFERROR(VLOOKUP($A1262,SPY_main!$A:$C,3,FALSE),J1261)</f>
        <v>2.077</v>
      </c>
      <c r="K1262">
        <f>IFERROR(VLOOKUP($A1262,SPY_main!$E:$F,2,FALSE),K1261)</f>
        <v>0.25124999999999997</v>
      </c>
      <c r="L1262">
        <f>IFERROR(VLOOKUP($A1262,SPY_main!H:I,2,FALSE),L1261)</f>
        <v>18.25</v>
      </c>
      <c r="M1262">
        <f t="shared" si="133"/>
        <v>46.203400000000002</v>
      </c>
      <c r="N1262">
        <f t="shared" si="134"/>
        <v>46.203400000000002</v>
      </c>
      <c r="O1262">
        <f t="shared" si="135"/>
        <v>32.914200000000001</v>
      </c>
      <c r="P1262">
        <f t="shared" si="136"/>
        <v>18.504100000000001</v>
      </c>
      <c r="Q1262">
        <f t="shared" si="137"/>
        <v>24.532399999999999</v>
      </c>
      <c r="R1262">
        <f t="shared" si="138"/>
        <v>28.194800000000001</v>
      </c>
      <c r="S1262">
        <f t="shared" si="139"/>
        <v>28.194800000000001</v>
      </c>
      <c r="T1262">
        <f>IFERROR(VLOOKUP($A1262,TY_main!A:B,2,FALSE),T1261)</f>
        <v>91.84375</v>
      </c>
    </row>
    <row r="1263" spans="1:20" x14ac:dyDescent="0.25">
      <c r="A1263" s="2">
        <f>SPY_IVOL!A1263</f>
        <v>40191</v>
      </c>
      <c r="B1263">
        <f>SPY_IVOL!B1263</f>
        <v>22.8826</v>
      </c>
      <c r="C1263">
        <f>SPY_IVOL!C1263</f>
        <v>22.8826</v>
      </c>
      <c r="D1263">
        <f>SPY_IVOL!D1263</f>
        <v>19.799800000000001</v>
      </c>
      <c r="E1263">
        <f>SPY_IVOL!E1263</f>
        <v>16.013000000000002</v>
      </c>
      <c r="F1263">
        <f>SPY_IVOL!F1263</f>
        <v>14.1275</v>
      </c>
      <c r="G1263">
        <f>SPY_IVOL!G1263</f>
        <v>14.121600000000001</v>
      </c>
      <c r="H1263">
        <f>SPY_IVOL!H1263</f>
        <v>14.121600000000001</v>
      </c>
      <c r="I1263">
        <f>VLOOKUP($A1263,SPY_main!$A:$C,2,FALSE)</f>
        <v>114.62</v>
      </c>
      <c r="J1263">
        <f>IFERROR(VLOOKUP($A1263,SPY_main!$A:$C,3,FALSE),J1262)</f>
        <v>2.0596000000000001</v>
      </c>
      <c r="K1263">
        <f>IFERROR(VLOOKUP($A1263,SPY_main!$E:$F,2,FALSE),K1262)</f>
        <v>0.25124999999999997</v>
      </c>
      <c r="L1263">
        <f>IFERROR(VLOOKUP($A1263,SPY_main!H:I,2,FALSE),L1262)</f>
        <v>17.850000000000001</v>
      </c>
      <c r="M1263">
        <f t="shared" si="133"/>
        <v>53.970199999999998</v>
      </c>
      <c r="N1263">
        <f t="shared" si="134"/>
        <v>53.970199999999998</v>
      </c>
      <c r="O1263">
        <f t="shared" si="135"/>
        <v>37.874200000000002</v>
      </c>
      <c r="P1263">
        <f t="shared" si="136"/>
        <v>17.628499999999999</v>
      </c>
      <c r="Q1263">
        <f t="shared" si="137"/>
        <v>24.486899999999999</v>
      </c>
      <c r="R1263">
        <f t="shared" si="138"/>
        <v>24.486899999999999</v>
      </c>
      <c r="S1263">
        <f t="shared" si="139"/>
        <v>24.486899999999999</v>
      </c>
      <c r="T1263">
        <f>IFERROR(VLOOKUP($A1263,TY_main!A:B,2,FALSE),T1262)</f>
        <v>91.5625</v>
      </c>
    </row>
    <row r="1264" spans="1:20" x14ac:dyDescent="0.25">
      <c r="A1264" s="2">
        <f>SPY_IVOL!A1264</f>
        <v>40192</v>
      </c>
      <c r="B1264">
        <f>SPY_IVOL!B1264</f>
        <v>22.924900000000001</v>
      </c>
      <c r="C1264">
        <f>SPY_IVOL!C1264</f>
        <v>22.924900000000001</v>
      </c>
      <c r="D1264">
        <f>SPY_IVOL!D1264</f>
        <v>19.316299999999998</v>
      </c>
      <c r="E1264">
        <f>SPY_IVOL!E1264</f>
        <v>15.421200000000001</v>
      </c>
      <c r="F1264">
        <f>SPY_IVOL!F1264</f>
        <v>13.642200000000001</v>
      </c>
      <c r="G1264">
        <f>SPY_IVOL!G1264</f>
        <v>13.7317</v>
      </c>
      <c r="H1264">
        <f>SPY_IVOL!H1264</f>
        <v>13.7317</v>
      </c>
      <c r="I1264">
        <f>VLOOKUP($A1264,SPY_main!$A:$C,2,FALSE)</f>
        <v>114.93</v>
      </c>
      <c r="J1264">
        <f>IFERROR(VLOOKUP($A1264,SPY_main!$A:$C,3,FALSE),J1263)</f>
        <v>2.0541</v>
      </c>
      <c r="K1264">
        <f>IFERROR(VLOOKUP($A1264,SPY_main!$E:$F,2,FALSE),K1263)</f>
        <v>0.25124999999999997</v>
      </c>
      <c r="L1264">
        <f>IFERROR(VLOOKUP($A1264,SPY_main!H:I,2,FALSE),L1263)</f>
        <v>17.63</v>
      </c>
      <c r="M1264">
        <f t="shared" si="133"/>
        <v>72.566599999999994</v>
      </c>
      <c r="N1264">
        <f t="shared" si="134"/>
        <v>72.566599999999994</v>
      </c>
      <c r="O1264">
        <f t="shared" si="135"/>
        <v>48.250999999999998</v>
      </c>
      <c r="P1264">
        <f t="shared" si="136"/>
        <v>20.170400000000001</v>
      </c>
      <c r="Q1264">
        <f t="shared" si="137"/>
        <v>19.655899999999999</v>
      </c>
      <c r="R1264">
        <f t="shared" si="138"/>
        <v>19.655899999999999</v>
      </c>
      <c r="S1264">
        <f t="shared" si="139"/>
        <v>19.655899999999999</v>
      </c>
      <c r="T1264">
        <f>IFERROR(VLOOKUP($A1264,TY_main!A:B,2,FALSE),T1263)</f>
        <v>91.84375</v>
      </c>
    </row>
    <row r="1265" spans="1:20" x14ac:dyDescent="0.25">
      <c r="A1265" s="2">
        <f>SPY_IVOL!A1265</f>
        <v>40193</v>
      </c>
      <c r="B1265">
        <f>SPY_IVOL!B1265</f>
        <v>23.993099999999998</v>
      </c>
      <c r="C1265">
        <f>SPY_IVOL!C1265</f>
        <v>23.993099999999998</v>
      </c>
      <c r="D1265">
        <f>SPY_IVOL!D1265</f>
        <v>20.750599999999999</v>
      </c>
      <c r="E1265">
        <f>SPY_IVOL!E1265</f>
        <v>16.635999999999999</v>
      </c>
      <c r="F1265">
        <f>SPY_IVOL!F1265</f>
        <v>14.518000000000001</v>
      </c>
      <c r="G1265">
        <f>SPY_IVOL!G1265</f>
        <v>14.478999999999999</v>
      </c>
      <c r="H1265">
        <f>SPY_IVOL!H1265</f>
        <v>14.4863</v>
      </c>
      <c r="I1265">
        <f>VLOOKUP($A1265,SPY_main!$A:$C,2,FALSE)</f>
        <v>113.64</v>
      </c>
      <c r="J1265">
        <f>IFERROR(VLOOKUP($A1265,SPY_main!$A:$C,3,FALSE),J1264)</f>
        <v>2.0773999999999999</v>
      </c>
      <c r="K1265">
        <f>IFERROR(VLOOKUP($A1265,SPY_main!$E:$F,2,FALSE),K1264)</f>
        <v>0.25124999999999997</v>
      </c>
      <c r="L1265">
        <f>IFERROR(VLOOKUP($A1265,SPY_main!H:I,2,FALSE),L1264)</f>
        <v>17.91</v>
      </c>
      <c r="M1265">
        <f t="shared" si="133"/>
        <v>72.566599999999994</v>
      </c>
      <c r="N1265">
        <f t="shared" si="134"/>
        <v>72.566599999999994</v>
      </c>
      <c r="O1265">
        <f t="shared" si="135"/>
        <v>48.250999999999998</v>
      </c>
      <c r="P1265">
        <f t="shared" si="136"/>
        <v>20.170400000000001</v>
      </c>
      <c r="Q1265">
        <f t="shared" si="137"/>
        <v>19.655899999999999</v>
      </c>
      <c r="R1265">
        <f t="shared" si="138"/>
        <v>19.655899999999999</v>
      </c>
      <c r="S1265">
        <f t="shared" si="139"/>
        <v>19.655899999999999</v>
      </c>
      <c r="T1265">
        <f>IFERROR(VLOOKUP($A1265,TY_main!A:B,2,FALSE),T1264)</f>
        <v>92.25</v>
      </c>
    </row>
    <row r="1266" spans="1:20" x14ac:dyDescent="0.25">
      <c r="A1266" s="2">
        <f>SPY_IVOL!A1266</f>
        <v>40197</v>
      </c>
      <c r="B1266">
        <f>SPY_IVOL!B1266</f>
        <v>22.561699999999998</v>
      </c>
      <c r="C1266">
        <f>SPY_IVOL!C1266</f>
        <v>22.561699999999998</v>
      </c>
      <c r="D1266">
        <f>SPY_IVOL!D1266</f>
        <v>19.942599999999999</v>
      </c>
      <c r="E1266">
        <f>SPY_IVOL!E1266</f>
        <v>16.801500000000001</v>
      </c>
      <c r="F1266">
        <f>SPY_IVOL!F1266</f>
        <v>14.614599999999999</v>
      </c>
      <c r="G1266">
        <f>SPY_IVOL!G1266</f>
        <v>13.872</v>
      </c>
      <c r="H1266">
        <f>SPY_IVOL!H1266</f>
        <v>13.872</v>
      </c>
      <c r="I1266">
        <f>VLOOKUP($A1266,SPY_main!$A:$C,2,FALSE)</f>
        <v>115.06</v>
      </c>
      <c r="J1266">
        <f>IFERROR(VLOOKUP($A1266,SPY_main!$A:$C,3,FALSE),J1265)</f>
        <v>2.0518000000000001</v>
      </c>
      <c r="K1266">
        <f>IFERROR(VLOOKUP($A1266,SPY_main!$E:$F,2,FALSE),K1265)</f>
        <v>0.249</v>
      </c>
      <c r="L1266">
        <f>IFERROR(VLOOKUP($A1266,SPY_main!H:I,2,FALSE),L1265)</f>
        <v>17.579999999999998</v>
      </c>
      <c r="M1266">
        <f t="shared" si="133"/>
        <v>23.2836</v>
      </c>
      <c r="N1266">
        <f t="shared" si="134"/>
        <v>23.2836</v>
      </c>
      <c r="O1266">
        <f t="shared" si="135"/>
        <v>19.5685</v>
      </c>
      <c r="P1266">
        <f t="shared" si="136"/>
        <v>15.225099999999999</v>
      </c>
      <c r="Q1266">
        <f t="shared" si="137"/>
        <v>13.1767</v>
      </c>
      <c r="R1266">
        <f t="shared" si="138"/>
        <v>13.351100000000001</v>
      </c>
      <c r="S1266">
        <f t="shared" si="139"/>
        <v>13.351100000000001</v>
      </c>
      <c r="T1266">
        <f>IFERROR(VLOOKUP($A1266,TY_main!A:B,2,FALSE),T1265)</f>
        <v>92.09375</v>
      </c>
    </row>
    <row r="1267" spans="1:20" x14ac:dyDescent="0.25">
      <c r="A1267" s="2">
        <f>SPY_IVOL!A1267</f>
        <v>40198</v>
      </c>
      <c r="B1267">
        <f>SPY_IVOL!B1267</f>
        <v>23.107600000000001</v>
      </c>
      <c r="C1267">
        <f>SPY_IVOL!C1267</f>
        <v>23.107600000000001</v>
      </c>
      <c r="D1267">
        <f>SPY_IVOL!D1267</f>
        <v>20.566500000000001</v>
      </c>
      <c r="E1267">
        <f>SPY_IVOL!E1267</f>
        <v>17.419499999999999</v>
      </c>
      <c r="F1267">
        <f>SPY_IVOL!F1267</f>
        <v>15.1602</v>
      </c>
      <c r="G1267">
        <f>SPY_IVOL!G1267</f>
        <v>14.336600000000001</v>
      </c>
      <c r="H1267">
        <f>SPY_IVOL!H1267</f>
        <v>14.336</v>
      </c>
      <c r="I1267">
        <f>VLOOKUP($A1267,SPY_main!$A:$C,2,FALSE)</f>
        <v>113.89</v>
      </c>
      <c r="J1267">
        <f>IFERROR(VLOOKUP($A1267,SPY_main!$A:$C,3,FALSE),J1266)</f>
        <v>2.0728</v>
      </c>
      <c r="K1267">
        <f>IFERROR(VLOOKUP($A1267,SPY_main!$E:$F,2,FALSE),K1266)</f>
        <v>0.24887999999999999</v>
      </c>
      <c r="L1267">
        <f>IFERROR(VLOOKUP($A1267,SPY_main!H:I,2,FALSE),L1266)</f>
        <v>18.68</v>
      </c>
      <c r="M1267">
        <f t="shared" si="133"/>
        <v>24.321300000000001</v>
      </c>
      <c r="N1267">
        <f t="shared" si="134"/>
        <v>24.321300000000001</v>
      </c>
      <c r="O1267">
        <f t="shared" si="135"/>
        <v>20.6493</v>
      </c>
      <c r="P1267">
        <f t="shared" si="136"/>
        <v>16.315999999999999</v>
      </c>
      <c r="Q1267">
        <f t="shared" si="137"/>
        <v>14.1509</v>
      </c>
      <c r="R1267">
        <f t="shared" si="138"/>
        <v>14.274900000000001</v>
      </c>
      <c r="S1267">
        <f t="shared" si="139"/>
        <v>14.274900000000001</v>
      </c>
      <c r="T1267">
        <f>IFERROR(VLOOKUP($A1267,TY_main!A:B,2,FALSE),T1266)</f>
        <v>92.359375</v>
      </c>
    </row>
    <row r="1268" spans="1:20" x14ac:dyDescent="0.25">
      <c r="A1268" s="2">
        <f>SPY_IVOL!A1268</f>
        <v>40199</v>
      </c>
      <c r="B1268">
        <f>SPY_IVOL!B1268</f>
        <v>24.586099999999998</v>
      </c>
      <c r="C1268">
        <f>SPY_IVOL!C1268</f>
        <v>24.586099999999998</v>
      </c>
      <c r="D1268">
        <f>SPY_IVOL!D1268</f>
        <v>22.185600000000001</v>
      </c>
      <c r="E1268">
        <f>SPY_IVOL!E1268</f>
        <v>18.804500000000001</v>
      </c>
      <c r="F1268">
        <f>SPY_IVOL!F1268</f>
        <v>16.3127</v>
      </c>
      <c r="G1268">
        <f>SPY_IVOL!G1268</f>
        <v>15.195399999999999</v>
      </c>
      <c r="H1268">
        <f>SPY_IVOL!H1268</f>
        <v>15.194800000000001</v>
      </c>
      <c r="I1268">
        <f>VLOOKUP($A1268,SPY_main!$A:$C,2,FALSE)</f>
        <v>111.7</v>
      </c>
      <c r="J1268">
        <f>IFERROR(VLOOKUP($A1268,SPY_main!$A:$C,3,FALSE),J1267)</f>
        <v>2.1135000000000002</v>
      </c>
      <c r="K1268">
        <f>IFERROR(VLOOKUP($A1268,SPY_main!$E:$F,2,FALSE),K1267)</f>
        <v>0.24887999999999999</v>
      </c>
      <c r="L1268">
        <f>IFERROR(VLOOKUP($A1268,SPY_main!H:I,2,FALSE),L1267)</f>
        <v>22.27</v>
      </c>
      <c r="M1268">
        <f t="shared" si="133"/>
        <v>26.6327</v>
      </c>
      <c r="N1268">
        <f t="shared" si="134"/>
        <v>26.6327</v>
      </c>
      <c r="O1268">
        <f t="shared" si="135"/>
        <v>23.0808</v>
      </c>
      <c r="P1268">
        <f t="shared" si="136"/>
        <v>18.245000000000001</v>
      </c>
      <c r="Q1268">
        <f t="shared" si="137"/>
        <v>15.555899999999999</v>
      </c>
      <c r="R1268">
        <f t="shared" si="138"/>
        <v>15.4284</v>
      </c>
      <c r="S1268">
        <f t="shared" si="139"/>
        <v>15.453799999999999</v>
      </c>
      <c r="T1268">
        <f>IFERROR(VLOOKUP($A1268,TY_main!A:B,2,FALSE),T1267)</f>
        <v>92.671875</v>
      </c>
    </row>
    <row r="1269" spans="1:20" x14ac:dyDescent="0.25">
      <c r="A1269" s="2">
        <f>SPY_IVOL!A1269</f>
        <v>40200</v>
      </c>
      <c r="B1269">
        <f>SPY_IVOL!B1269</f>
        <v>27.9145</v>
      </c>
      <c r="C1269">
        <f>SPY_IVOL!C1269</f>
        <v>27.9145</v>
      </c>
      <c r="D1269">
        <f>SPY_IVOL!D1269</f>
        <v>25.0457</v>
      </c>
      <c r="E1269">
        <f>SPY_IVOL!E1269</f>
        <v>21.386500000000002</v>
      </c>
      <c r="F1269">
        <f>SPY_IVOL!F1269</f>
        <v>18.533200000000001</v>
      </c>
      <c r="G1269">
        <f>SPY_IVOL!G1269</f>
        <v>17.026199999999999</v>
      </c>
      <c r="H1269">
        <f>SPY_IVOL!H1269</f>
        <v>17.026199999999999</v>
      </c>
      <c r="I1269">
        <f>VLOOKUP($A1269,SPY_main!$A:$C,2,FALSE)</f>
        <v>109.21</v>
      </c>
      <c r="J1269">
        <f>IFERROR(VLOOKUP($A1269,SPY_main!$A:$C,3,FALSE),J1268)</f>
        <v>2.1617000000000002</v>
      </c>
      <c r="K1269">
        <f>IFERROR(VLOOKUP($A1269,SPY_main!$E:$F,2,FALSE),K1268)</f>
        <v>0.24906</v>
      </c>
      <c r="L1269">
        <f>IFERROR(VLOOKUP($A1269,SPY_main!H:I,2,FALSE),L1268)</f>
        <v>27.31</v>
      </c>
      <c r="M1269">
        <f t="shared" si="133"/>
        <v>31.387799999999999</v>
      </c>
      <c r="N1269">
        <f t="shared" si="134"/>
        <v>31.387799999999999</v>
      </c>
      <c r="O1269">
        <f t="shared" si="135"/>
        <v>27.225300000000001</v>
      </c>
      <c r="P1269">
        <f t="shared" si="136"/>
        <v>21.8855</v>
      </c>
      <c r="Q1269">
        <f t="shared" si="137"/>
        <v>18.2591</v>
      </c>
      <c r="R1269">
        <f t="shared" si="138"/>
        <v>17.095099999999999</v>
      </c>
      <c r="S1269">
        <f t="shared" si="139"/>
        <v>17.0852</v>
      </c>
      <c r="T1269">
        <f>IFERROR(VLOOKUP($A1269,TY_main!A:B,2,FALSE),T1268)</f>
        <v>92.75</v>
      </c>
    </row>
    <row r="1270" spans="1:20" x14ac:dyDescent="0.25">
      <c r="A1270" s="2">
        <f>SPY_IVOL!A1270</f>
        <v>40203</v>
      </c>
      <c r="B1270">
        <f>SPY_IVOL!B1270</f>
        <v>27.471</v>
      </c>
      <c r="C1270">
        <f>SPY_IVOL!C1270</f>
        <v>27.471</v>
      </c>
      <c r="D1270">
        <f>SPY_IVOL!D1270</f>
        <v>24.753399999999999</v>
      </c>
      <c r="E1270">
        <f>SPY_IVOL!E1270</f>
        <v>20.942399999999999</v>
      </c>
      <c r="F1270">
        <f>SPY_IVOL!F1270</f>
        <v>17.850899999999999</v>
      </c>
      <c r="G1270">
        <f>SPY_IVOL!G1270</f>
        <v>16.091699999999999</v>
      </c>
      <c r="H1270">
        <f>SPY_IVOL!H1270</f>
        <v>16.091699999999999</v>
      </c>
      <c r="I1270">
        <f>VLOOKUP($A1270,SPY_main!$A:$C,2,FALSE)</f>
        <v>109.77</v>
      </c>
      <c r="J1270">
        <f>IFERROR(VLOOKUP($A1270,SPY_main!$A:$C,3,FALSE),J1269)</f>
        <v>2.1505999999999998</v>
      </c>
      <c r="K1270">
        <f>IFERROR(VLOOKUP($A1270,SPY_main!$E:$F,2,FALSE),K1269)</f>
        <v>0.24875</v>
      </c>
      <c r="L1270">
        <f>IFERROR(VLOOKUP($A1270,SPY_main!H:I,2,FALSE),L1269)</f>
        <v>25.41</v>
      </c>
      <c r="M1270">
        <f t="shared" si="133"/>
        <v>31.0274</v>
      </c>
      <c r="N1270">
        <f t="shared" si="134"/>
        <v>31.0274</v>
      </c>
      <c r="O1270">
        <f t="shared" si="135"/>
        <v>26.895199999999999</v>
      </c>
      <c r="P1270">
        <f t="shared" si="136"/>
        <v>21.1343</v>
      </c>
      <c r="Q1270">
        <f t="shared" si="137"/>
        <v>17.2471</v>
      </c>
      <c r="R1270">
        <f t="shared" si="138"/>
        <v>16.329699999999999</v>
      </c>
      <c r="S1270">
        <f t="shared" si="139"/>
        <v>16.340399999999999</v>
      </c>
      <c r="T1270">
        <f>IFERROR(VLOOKUP($A1270,TY_main!A:B,2,FALSE),T1269)</f>
        <v>92.609375</v>
      </c>
    </row>
    <row r="1271" spans="1:20" x14ac:dyDescent="0.25">
      <c r="A1271" s="2">
        <f>SPY_IVOL!A1271</f>
        <v>40204</v>
      </c>
      <c r="B1271">
        <f>SPY_IVOL!B1271</f>
        <v>26.273599999999998</v>
      </c>
      <c r="C1271">
        <f>SPY_IVOL!C1271</f>
        <v>26.273599999999998</v>
      </c>
      <c r="D1271">
        <f>SPY_IVOL!D1271</f>
        <v>23.915099999999999</v>
      </c>
      <c r="E1271">
        <f>SPY_IVOL!E1271</f>
        <v>20.55</v>
      </c>
      <c r="F1271">
        <f>SPY_IVOL!F1271</f>
        <v>17.819600000000001</v>
      </c>
      <c r="G1271">
        <f>SPY_IVOL!G1271</f>
        <v>16.2135</v>
      </c>
      <c r="H1271">
        <f>SPY_IVOL!H1271</f>
        <v>16.2135</v>
      </c>
      <c r="I1271">
        <f>VLOOKUP($A1271,SPY_main!$A:$C,2,FALSE)</f>
        <v>109.31</v>
      </c>
      <c r="J1271">
        <f>IFERROR(VLOOKUP($A1271,SPY_main!$A:$C,3,FALSE),J1270)</f>
        <v>2.1597</v>
      </c>
      <c r="K1271">
        <f>IFERROR(VLOOKUP($A1271,SPY_main!$E:$F,2,FALSE),K1270)</f>
        <v>0.24875</v>
      </c>
      <c r="L1271">
        <f>IFERROR(VLOOKUP($A1271,SPY_main!H:I,2,FALSE),L1270)</f>
        <v>24.55</v>
      </c>
      <c r="M1271">
        <f t="shared" si="133"/>
        <v>28.499400000000001</v>
      </c>
      <c r="N1271">
        <f t="shared" si="134"/>
        <v>28.499400000000001</v>
      </c>
      <c r="O1271">
        <f t="shared" si="135"/>
        <v>25.161899999999999</v>
      </c>
      <c r="P1271">
        <f t="shared" si="136"/>
        <v>20.512499999999999</v>
      </c>
      <c r="Q1271">
        <f t="shared" si="137"/>
        <v>17.511900000000001</v>
      </c>
      <c r="R1271">
        <f t="shared" si="138"/>
        <v>16.837900000000001</v>
      </c>
      <c r="S1271">
        <f t="shared" si="139"/>
        <v>16.847999999999999</v>
      </c>
      <c r="T1271">
        <f>IFERROR(VLOOKUP($A1271,TY_main!A:B,2,FALSE),T1270)</f>
        <v>92.6875</v>
      </c>
    </row>
    <row r="1272" spans="1:20" x14ac:dyDescent="0.25">
      <c r="A1272" s="2">
        <f>SPY_IVOL!A1272</f>
        <v>40205</v>
      </c>
      <c r="B1272">
        <f>SPY_IVOL!B1272</f>
        <v>27.287400000000002</v>
      </c>
      <c r="C1272">
        <f>SPY_IVOL!C1272</f>
        <v>27.287400000000002</v>
      </c>
      <c r="D1272">
        <f>SPY_IVOL!D1272</f>
        <v>24.5442</v>
      </c>
      <c r="E1272">
        <f>SPY_IVOL!E1272</f>
        <v>21.1694</v>
      </c>
      <c r="F1272">
        <f>SPY_IVOL!F1272</f>
        <v>18.423100000000002</v>
      </c>
      <c r="G1272">
        <f>SPY_IVOL!G1272</f>
        <v>16.898800000000001</v>
      </c>
      <c r="H1272">
        <f>SPY_IVOL!H1272</f>
        <v>16.898800000000001</v>
      </c>
      <c r="I1272">
        <f>VLOOKUP($A1272,SPY_main!$A:$C,2,FALSE)</f>
        <v>109.83</v>
      </c>
      <c r="J1272">
        <f>IFERROR(VLOOKUP($A1272,SPY_main!$A:$C,3,FALSE),J1271)</f>
        <v>2.1495000000000002</v>
      </c>
      <c r="K1272">
        <f>IFERROR(VLOOKUP($A1272,SPY_main!$E:$F,2,FALSE),K1271)</f>
        <v>0.24875</v>
      </c>
      <c r="L1272">
        <f>IFERROR(VLOOKUP($A1272,SPY_main!H:I,2,FALSE),L1271)</f>
        <v>23.14</v>
      </c>
      <c r="M1272">
        <f t="shared" si="133"/>
        <v>29.4374</v>
      </c>
      <c r="N1272">
        <f t="shared" si="134"/>
        <v>29.4374</v>
      </c>
      <c r="O1272">
        <f t="shared" si="135"/>
        <v>25.720400000000001</v>
      </c>
      <c r="P1272">
        <f t="shared" si="136"/>
        <v>21.188500000000001</v>
      </c>
      <c r="Q1272">
        <f t="shared" si="137"/>
        <v>18.167400000000001</v>
      </c>
      <c r="R1272">
        <f t="shared" si="138"/>
        <v>17.345600000000001</v>
      </c>
      <c r="S1272">
        <f t="shared" si="139"/>
        <v>17.343900000000001</v>
      </c>
      <c r="T1272">
        <f>IFERROR(VLOOKUP($A1272,TY_main!A:B,2,FALSE),T1271)</f>
        <v>92.546875</v>
      </c>
    </row>
    <row r="1273" spans="1:20" x14ac:dyDescent="0.25">
      <c r="A1273" s="2">
        <f>SPY_IVOL!A1273</f>
        <v>40206</v>
      </c>
      <c r="B1273">
        <f>SPY_IVOL!B1273</f>
        <v>27.398399999999999</v>
      </c>
      <c r="C1273">
        <f>SPY_IVOL!C1273</f>
        <v>27.398399999999999</v>
      </c>
      <c r="D1273">
        <f>SPY_IVOL!D1273</f>
        <v>24.433199999999999</v>
      </c>
      <c r="E1273">
        <f>SPY_IVOL!E1273</f>
        <v>20.9816</v>
      </c>
      <c r="F1273">
        <f>SPY_IVOL!F1273</f>
        <v>18.161000000000001</v>
      </c>
      <c r="G1273">
        <f>SPY_IVOL!G1273</f>
        <v>16.689399999999999</v>
      </c>
      <c r="H1273">
        <f>SPY_IVOL!H1273</f>
        <v>16.689399999999999</v>
      </c>
      <c r="I1273">
        <f>VLOOKUP($A1273,SPY_main!$A:$C,2,FALSE)</f>
        <v>108.57</v>
      </c>
      <c r="J1273">
        <f>IFERROR(VLOOKUP($A1273,SPY_main!$A:$C,3,FALSE),J1272)</f>
        <v>2.1743999999999999</v>
      </c>
      <c r="K1273">
        <f>IFERROR(VLOOKUP($A1273,SPY_main!$E:$F,2,FALSE),K1272)</f>
        <v>0.24875</v>
      </c>
      <c r="L1273">
        <f>IFERROR(VLOOKUP($A1273,SPY_main!H:I,2,FALSE),L1272)</f>
        <v>23.73</v>
      </c>
      <c r="M1273">
        <f t="shared" si="133"/>
        <v>29.5061</v>
      </c>
      <c r="N1273">
        <f t="shared" si="134"/>
        <v>29.5061</v>
      </c>
      <c r="O1273">
        <f t="shared" si="135"/>
        <v>25.509499999999999</v>
      </c>
      <c r="P1273">
        <f t="shared" si="136"/>
        <v>20.948399999999999</v>
      </c>
      <c r="Q1273">
        <f t="shared" si="137"/>
        <v>17.8172</v>
      </c>
      <c r="R1273">
        <f t="shared" si="138"/>
        <v>16.921399999999998</v>
      </c>
      <c r="S1273">
        <f t="shared" si="139"/>
        <v>16.9192</v>
      </c>
      <c r="T1273">
        <f>IFERROR(VLOOKUP($A1273,TY_main!A:B,2,FALSE),T1272)</f>
        <v>92.59375</v>
      </c>
    </row>
    <row r="1274" spans="1:20" x14ac:dyDescent="0.25">
      <c r="A1274" s="2">
        <f>SPY_IVOL!A1274</f>
        <v>40207</v>
      </c>
      <c r="B1274">
        <f>SPY_IVOL!B1274</f>
        <v>27.484300000000001</v>
      </c>
      <c r="C1274">
        <f>SPY_IVOL!C1274</f>
        <v>27.484300000000001</v>
      </c>
      <c r="D1274">
        <f>SPY_IVOL!D1274</f>
        <v>24.951799999999999</v>
      </c>
      <c r="E1274">
        <f>SPY_IVOL!E1274</f>
        <v>21.540199999999999</v>
      </c>
      <c r="F1274">
        <f>SPY_IVOL!F1274</f>
        <v>18.651399999999999</v>
      </c>
      <c r="G1274">
        <f>SPY_IVOL!G1274</f>
        <v>16.806100000000001</v>
      </c>
      <c r="H1274">
        <f>SPY_IVOL!H1274</f>
        <v>16.806100000000001</v>
      </c>
      <c r="I1274">
        <f>VLOOKUP($A1274,SPY_main!$A:$C,2,FALSE)</f>
        <v>107.39</v>
      </c>
      <c r="J1274">
        <f>IFERROR(VLOOKUP($A1274,SPY_main!$A:$C,3,FALSE),J1273)</f>
        <v>2.1983000000000001</v>
      </c>
      <c r="K1274">
        <f>IFERROR(VLOOKUP($A1274,SPY_main!$E:$F,2,FALSE),K1273)</f>
        <v>0.24906</v>
      </c>
      <c r="L1274">
        <f>IFERROR(VLOOKUP($A1274,SPY_main!H:I,2,FALSE),L1273)</f>
        <v>24.62</v>
      </c>
      <c r="M1274">
        <f t="shared" si="133"/>
        <v>29.368600000000001</v>
      </c>
      <c r="N1274">
        <f t="shared" si="134"/>
        <v>29.368600000000001</v>
      </c>
      <c r="O1274">
        <f t="shared" si="135"/>
        <v>26.069099999999999</v>
      </c>
      <c r="P1274">
        <f t="shared" si="136"/>
        <v>21.747800000000002</v>
      </c>
      <c r="Q1274">
        <f t="shared" si="137"/>
        <v>18.778400000000001</v>
      </c>
      <c r="R1274">
        <f t="shared" si="138"/>
        <v>18.033100000000001</v>
      </c>
      <c r="S1274">
        <f t="shared" si="139"/>
        <v>18.041799999999999</v>
      </c>
      <c r="T1274">
        <f>IFERROR(VLOOKUP($A1274,TY_main!A:B,2,FALSE),T1273)</f>
        <v>92.9375</v>
      </c>
    </row>
    <row r="1275" spans="1:20" x14ac:dyDescent="0.25">
      <c r="A1275" s="2">
        <f>SPY_IVOL!A1275</f>
        <v>40210</v>
      </c>
      <c r="B1275">
        <f>SPY_IVOL!B1275</f>
        <v>26.831800000000001</v>
      </c>
      <c r="C1275">
        <f>SPY_IVOL!C1275</f>
        <v>26.831800000000001</v>
      </c>
      <c r="D1275">
        <f>SPY_IVOL!D1275</f>
        <v>23.732800000000001</v>
      </c>
      <c r="E1275">
        <f>SPY_IVOL!E1275</f>
        <v>20.2179</v>
      </c>
      <c r="F1275">
        <f>SPY_IVOL!F1275</f>
        <v>17.3505</v>
      </c>
      <c r="G1275">
        <f>SPY_IVOL!G1275</f>
        <v>15.9284</v>
      </c>
      <c r="H1275">
        <f>SPY_IVOL!H1275</f>
        <v>15.9284</v>
      </c>
      <c r="I1275">
        <f>VLOOKUP($A1275,SPY_main!$A:$C,2,FALSE)</f>
        <v>109.06</v>
      </c>
      <c r="J1275">
        <f>IFERROR(VLOOKUP($A1275,SPY_main!$A:$C,3,FALSE),J1274)</f>
        <v>2.1646000000000001</v>
      </c>
      <c r="K1275">
        <f>IFERROR(VLOOKUP($A1275,SPY_main!$E:$F,2,FALSE),K1274)</f>
        <v>0.24906</v>
      </c>
      <c r="L1275">
        <f>IFERROR(VLOOKUP($A1275,SPY_main!H:I,2,FALSE),L1274)</f>
        <v>22.59</v>
      </c>
      <c r="M1275">
        <f t="shared" si="133"/>
        <v>29.718599999999999</v>
      </c>
      <c r="N1275">
        <f t="shared" si="134"/>
        <v>29.718599999999999</v>
      </c>
      <c r="O1275">
        <f t="shared" si="135"/>
        <v>25.3187</v>
      </c>
      <c r="P1275">
        <f t="shared" si="136"/>
        <v>20.389600000000002</v>
      </c>
      <c r="Q1275">
        <f t="shared" si="137"/>
        <v>17.311199999999999</v>
      </c>
      <c r="R1275">
        <f t="shared" si="138"/>
        <v>16.937000000000001</v>
      </c>
      <c r="S1275">
        <f t="shared" si="139"/>
        <v>16.940799999999999</v>
      </c>
      <c r="T1275">
        <f>IFERROR(VLOOKUP($A1275,TY_main!A:B,2,FALSE),T1274)</f>
        <v>92.71875</v>
      </c>
    </row>
    <row r="1276" spans="1:20" x14ac:dyDescent="0.25">
      <c r="A1276" s="2">
        <f>SPY_IVOL!A1276</f>
        <v>40211</v>
      </c>
      <c r="B1276">
        <f>SPY_IVOL!B1276</f>
        <v>24.884899999999998</v>
      </c>
      <c r="C1276">
        <f>SPY_IVOL!C1276</f>
        <v>24.884899999999998</v>
      </c>
      <c r="D1276">
        <f>SPY_IVOL!D1276</f>
        <v>22.398499999999999</v>
      </c>
      <c r="E1276">
        <f>SPY_IVOL!E1276</f>
        <v>18.986499999999999</v>
      </c>
      <c r="F1276">
        <f>SPY_IVOL!F1276</f>
        <v>16.2988</v>
      </c>
      <c r="G1276">
        <f>SPY_IVOL!G1276</f>
        <v>15.010300000000001</v>
      </c>
      <c r="H1276">
        <f>SPY_IVOL!H1276</f>
        <v>15.010300000000001</v>
      </c>
      <c r="I1276">
        <f>VLOOKUP($A1276,SPY_main!$A:$C,2,FALSE)</f>
        <v>110.38</v>
      </c>
      <c r="J1276">
        <f>IFERROR(VLOOKUP($A1276,SPY_main!$A:$C,3,FALSE),J1275)</f>
        <v>2.1387999999999998</v>
      </c>
      <c r="K1276">
        <f>IFERROR(VLOOKUP($A1276,SPY_main!$E:$F,2,FALSE),K1275)</f>
        <v>0.25030999999999998</v>
      </c>
      <c r="L1276">
        <f>IFERROR(VLOOKUP($A1276,SPY_main!H:I,2,FALSE),L1275)</f>
        <v>21.48</v>
      </c>
      <c r="M1276">
        <f t="shared" si="133"/>
        <v>27.21</v>
      </c>
      <c r="N1276">
        <f t="shared" si="134"/>
        <v>27.21</v>
      </c>
      <c r="O1276">
        <f t="shared" si="135"/>
        <v>23.456399999999999</v>
      </c>
      <c r="P1276">
        <f t="shared" si="136"/>
        <v>18.343499999999999</v>
      </c>
      <c r="Q1276">
        <f t="shared" si="137"/>
        <v>15.774699999999999</v>
      </c>
      <c r="R1276">
        <f t="shared" si="138"/>
        <v>16.987400000000001</v>
      </c>
      <c r="S1276">
        <f t="shared" si="139"/>
        <v>17.082000000000001</v>
      </c>
      <c r="T1276">
        <f>IFERROR(VLOOKUP($A1276,TY_main!A:B,2,FALSE),T1275)</f>
        <v>92.828125</v>
      </c>
    </row>
    <row r="1277" spans="1:20" x14ac:dyDescent="0.25">
      <c r="A1277" s="2">
        <f>SPY_IVOL!A1277</f>
        <v>40212</v>
      </c>
      <c r="B1277">
        <f>SPY_IVOL!B1277</f>
        <v>25.638999999999999</v>
      </c>
      <c r="C1277">
        <f>SPY_IVOL!C1277</f>
        <v>25.638999999999999</v>
      </c>
      <c r="D1277">
        <f>SPY_IVOL!D1277</f>
        <v>22.8779</v>
      </c>
      <c r="E1277">
        <f>SPY_IVOL!E1277</f>
        <v>19.593299999999999</v>
      </c>
      <c r="F1277">
        <f>SPY_IVOL!F1277</f>
        <v>16.955500000000001</v>
      </c>
      <c r="G1277">
        <f>SPY_IVOL!G1277</f>
        <v>15.6881</v>
      </c>
      <c r="H1277">
        <f>SPY_IVOL!H1277</f>
        <v>15.6881</v>
      </c>
      <c r="I1277">
        <f>VLOOKUP($A1277,SPY_main!$A:$C,2,FALSE)</f>
        <v>109.83</v>
      </c>
      <c r="J1277">
        <f>IFERROR(VLOOKUP($A1277,SPY_main!$A:$C,3,FALSE),J1276)</f>
        <v>2.1495000000000002</v>
      </c>
      <c r="K1277">
        <f>IFERROR(VLOOKUP($A1277,SPY_main!$E:$F,2,FALSE),K1276)</f>
        <v>0.24906</v>
      </c>
      <c r="L1277">
        <f>IFERROR(VLOOKUP($A1277,SPY_main!H:I,2,FALSE),L1276)</f>
        <v>21.6</v>
      </c>
      <c r="M1277">
        <f t="shared" si="133"/>
        <v>28.928100000000001</v>
      </c>
      <c r="N1277">
        <f t="shared" si="134"/>
        <v>28.928100000000001</v>
      </c>
      <c r="O1277">
        <f t="shared" si="135"/>
        <v>24.3215</v>
      </c>
      <c r="P1277">
        <f t="shared" si="136"/>
        <v>19.018599999999999</v>
      </c>
      <c r="Q1277">
        <f t="shared" si="137"/>
        <v>16.351099999999999</v>
      </c>
      <c r="R1277">
        <f t="shared" si="138"/>
        <v>17.5411</v>
      </c>
      <c r="S1277">
        <f t="shared" si="139"/>
        <v>17.566400000000002</v>
      </c>
      <c r="T1277">
        <f>IFERROR(VLOOKUP($A1277,TY_main!A:B,2,FALSE),T1276)</f>
        <v>92.484375</v>
      </c>
    </row>
    <row r="1278" spans="1:20" x14ac:dyDescent="0.25">
      <c r="A1278" s="2">
        <f>SPY_IVOL!A1278</f>
        <v>40213</v>
      </c>
      <c r="B1278">
        <f>SPY_IVOL!B1278</f>
        <v>28.637</v>
      </c>
      <c r="C1278">
        <f>SPY_IVOL!C1278</f>
        <v>28.637</v>
      </c>
      <c r="D1278">
        <f>SPY_IVOL!D1278</f>
        <v>25.889700000000001</v>
      </c>
      <c r="E1278">
        <f>SPY_IVOL!E1278</f>
        <v>22.477</v>
      </c>
      <c r="F1278">
        <f>SPY_IVOL!F1278</f>
        <v>19.736000000000001</v>
      </c>
      <c r="G1278">
        <f>SPY_IVOL!G1278</f>
        <v>18.145600000000002</v>
      </c>
      <c r="H1278">
        <f>SPY_IVOL!H1278</f>
        <v>18.145600000000002</v>
      </c>
      <c r="I1278">
        <f>VLOOKUP($A1278,SPY_main!$A:$C,2,FALSE)</f>
        <v>106.44</v>
      </c>
      <c r="J1278">
        <f>IFERROR(VLOOKUP($A1278,SPY_main!$A:$C,3,FALSE),J1277)</f>
        <v>2.2179000000000002</v>
      </c>
      <c r="K1278">
        <f>IFERROR(VLOOKUP($A1278,SPY_main!$E:$F,2,FALSE),K1277)</f>
        <v>0.24875</v>
      </c>
      <c r="L1278">
        <f>IFERROR(VLOOKUP($A1278,SPY_main!H:I,2,FALSE),L1277)</f>
        <v>26.08</v>
      </c>
      <c r="M1278">
        <f t="shared" si="133"/>
        <v>32.781399999999998</v>
      </c>
      <c r="N1278">
        <f t="shared" si="134"/>
        <v>32.781399999999998</v>
      </c>
      <c r="O1278">
        <f t="shared" si="135"/>
        <v>28.484200000000001</v>
      </c>
      <c r="P1278">
        <f t="shared" si="136"/>
        <v>23.293900000000001</v>
      </c>
      <c r="Q1278">
        <f t="shared" si="137"/>
        <v>19.988700000000001</v>
      </c>
      <c r="R1278">
        <f t="shared" si="138"/>
        <v>19.4969</v>
      </c>
      <c r="S1278">
        <f t="shared" si="139"/>
        <v>19.528400000000001</v>
      </c>
      <c r="T1278">
        <f>IFERROR(VLOOKUP($A1278,TY_main!A:B,2,FALSE),T1277)</f>
        <v>93.015625</v>
      </c>
    </row>
    <row r="1279" spans="1:20" x14ac:dyDescent="0.25">
      <c r="A1279" s="2">
        <f>SPY_IVOL!A1279</f>
        <v>40214</v>
      </c>
      <c r="B1279">
        <f>SPY_IVOL!B1279</f>
        <v>32.509300000000003</v>
      </c>
      <c r="C1279">
        <f>SPY_IVOL!C1279</f>
        <v>32.509300000000003</v>
      </c>
      <c r="D1279">
        <f>SPY_IVOL!D1279</f>
        <v>28.935600000000001</v>
      </c>
      <c r="E1279">
        <f>SPY_IVOL!E1279</f>
        <v>25.315999999999999</v>
      </c>
      <c r="F1279">
        <f>SPY_IVOL!F1279</f>
        <v>22.256900000000002</v>
      </c>
      <c r="G1279">
        <f>SPY_IVOL!G1279</f>
        <v>20.5</v>
      </c>
      <c r="H1279">
        <f>SPY_IVOL!H1279</f>
        <v>20.5</v>
      </c>
      <c r="I1279">
        <f>VLOOKUP($A1279,SPY_main!$A:$C,2,FALSE)</f>
        <v>106.66</v>
      </c>
      <c r="J1279">
        <f>IFERROR(VLOOKUP($A1279,SPY_main!$A:$C,3,FALSE),J1278)</f>
        <v>2.2134</v>
      </c>
      <c r="K1279">
        <f>IFERROR(VLOOKUP($A1279,SPY_main!$E:$F,2,FALSE),K1278)</f>
        <v>0.24969</v>
      </c>
      <c r="L1279">
        <f>IFERROR(VLOOKUP($A1279,SPY_main!H:I,2,FALSE),L1278)</f>
        <v>26.11</v>
      </c>
      <c r="M1279">
        <f t="shared" si="133"/>
        <v>38.784799999999997</v>
      </c>
      <c r="N1279">
        <f t="shared" si="134"/>
        <v>38.784799999999997</v>
      </c>
      <c r="O1279">
        <f t="shared" si="135"/>
        <v>32.801699999999997</v>
      </c>
      <c r="P1279">
        <f t="shared" si="136"/>
        <v>26.8734</v>
      </c>
      <c r="Q1279">
        <f t="shared" si="137"/>
        <v>22.975300000000001</v>
      </c>
      <c r="R1279">
        <f t="shared" si="138"/>
        <v>22.025099999999998</v>
      </c>
      <c r="S1279">
        <f t="shared" si="139"/>
        <v>22.0261</v>
      </c>
      <c r="T1279">
        <f>IFERROR(VLOOKUP($A1279,TY_main!A:B,2,FALSE),T1278)</f>
        <v>93.5</v>
      </c>
    </row>
    <row r="1280" spans="1:20" x14ac:dyDescent="0.25">
      <c r="A1280" s="2">
        <f>SPY_IVOL!A1280</f>
        <v>40217</v>
      </c>
      <c r="B1280">
        <f>SPY_IVOL!B1280</f>
        <v>29.768799999999999</v>
      </c>
      <c r="C1280">
        <f>SPY_IVOL!C1280</f>
        <v>29.768799999999999</v>
      </c>
      <c r="D1280">
        <f>SPY_IVOL!D1280</f>
        <v>26.577500000000001</v>
      </c>
      <c r="E1280">
        <f>SPY_IVOL!E1280</f>
        <v>22.9285</v>
      </c>
      <c r="F1280">
        <f>SPY_IVOL!F1280</f>
        <v>19.947900000000001</v>
      </c>
      <c r="G1280">
        <f>SPY_IVOL!G1280</f>
        <v>18.3005</v>
      </c>
      <c r="H1280">
        <f>SPY_IVOL!H1280</f>
        <v>18.3005</v>
      </c>
      <c r="I1280">
        <f>VLOOKUP($A1280,SPY_main!$A:$C,2,FALSE)</f>
        <v>105.89</v>
      </c>
      <c r="J1280">
        <f>IFERROR(VLOOKUP($A1280,SPY_main!$A:$C,3,FALSE),J1279)</f>
        <v>2.2294</v>
      </c>
      <c r="K1280">
        <f>IFERROR(VLOOKUP($A1280,SPY_main!$E:$F,2,FALSE),K1279)</f>
        <v>0.25</v>
      </c>
      <c r="L1280">
        <f>IFERROR(VLOOKUP($A1280,SPY_main!H:I,2,FALSE),L1279)</f>
        <v>26.51</v>
      </c>
      <c r="M1280">
        <f t="shared" si="133"/>
        <v>34.493099999999998</v>
      </c>
      <c r="N1280">
        <f t="shared" si="134"/>
        <v>34.493099999999998</v>
      </c>
      <c r="O1280">
        <f t="shared" si="135"/>
        <v>29.0029</v>
      </c>
      <c r="P1280">
        <f t="shared" si="136"/>
        <v>23.068999999999999</v>
      </c>
      <c r="Q1280">
        <f t="shared" si="137"/>
        <v>20.1129</v>
      </c>
      <c r="R1280">
        <f t="shared" si="138"/>
        <v>21.867100000000001</v>
      </c>
      <c r="S1280">
        <f t="shared" si="139"/>
        <v>21.997199999999999</v>
      </c>
      <c r="T1280">
        <f>IFERROR(VLOOKUP($A1280,TY_main!A:B,2,FALSE),T1279)</f>
        <v>93.203125</v>
      </c>
    </row>
    <row r="1281" spans="1:20" x14ac:dyDescent="0.25">
      <c r="A1281" s="2">
        <f>SPY_IVOL!A1281</f>
        <v>40218</v>
      </c>
      <c r="B1281">
        <f>SPY_IVOL!B1281</f>
        <v>29.2331</v>
      </c>
      <c r="C1281">
        <f>SPY_IVOL!C1281</f>
        <v>29.2331</v>
      </c>
      <c r="D1281">
        <f>SPY_IVOL!D1281</f>
        <v>26.114699999999999</v>
      </c>
      <c r="E1281">
        <f>SPY_IVOL!E1281</f>
        <v>22.290299999999998</v>
      </c>
      <c r="F1281">
        <f>SPY_IVOL!F1281</f>
        <v>19.0426</v>
      </c>
      <c r="G1281">
        <f>SPY_IVOL!G1281</f>
        <v>17.179400000000001</v>
      </c>
      <c r="H1281">
        <f>SPY_IVOL!H1281</f>
        <v>17.179400000000001</v>
      </c>
      <c r="I1281">
        <f>VLOOKUP($A1281,SPY_main!$A:$C,2,FALSE)</f>
        <v>107.22</v>
      </c>
      <c r="J1281">
        <f>IFERROR(VLOOKUP($A1281,SPY_main!$A:$C,3,FALSE),J1280)</f>
        <v>2.2018</v>
      </c>
      <c r="K1281">
        <f>IFERROR(VLOOKUP($A1281,SPY_main!$E:$F,2,FALSE),K1280)</f>
        <v>0.25</v>
      </c>
      <c r="L1281">
        <f>IFERROR(VLOOKUP($A1281,SPY_main!H:I,2,FALSE),L1280)</f>
        <v>26</v>
      </c>
      <c r="M1281">
        <f t="shared" si="133"/>
        <v>33.536299999999997</v>
      </c>
      <c r="N1281">
        <f t="shared" si="134"/>
        <v>33.536299999999997</v>
      </c>
      <c r="O1281">
        <f t="shared" si="135"/>
        <v>28.120899999999999</v>
      </c>
      <c r="P1281">
        <f t="shared" si="136"/>
        <v>22.014199999999999</v>
      </c>
      <c r="Q1281">
        <f t="shared" si="137"/>
        <v>19.837900000000001</v>
      </c>
      <c r="R1281">
        <f t="shared" si="138"/>
        <v>22.186399999999999</v>
      </c>
      <c r="S1281">
        <f t="shared" si="139"/>
        <v>22.3093</v>
      </c>
      <c r="T1281">
        <f>IFERROR(VLOOKUP($A1281,TY_main!A:B,2,FALSE),T1280)</f>
        <v>93</v>
      </c>
    </row>
    <row r="1282" spans="1:20" x14ac:dyDescent="0.25">
      <c r="A1282" s="2">
        <f>SPY_IVOL!A1282</f>
        <v>40219</v>
      </c>
      <c r="B1282">
        <f>SPY_IVOL!B1282</f>
        <v>29.0746</v>
      </c>
      <c r="C1282">
        <f>SPY_IVOL!C1282</f>
        <v>29.0746</v>
      </c>
      <c r="D1282">
        <f>SPY_IVOL!D1282</f>
        <v>26.235099999999999</v>
      </c>
      <c r="E1282">
        <f>SPY_IVOL!E1282</f>
        <v>22.4498</v>
      </c>
      <c r="F1282">
        <f>SPY_IVOL!F1282</f>
        <v>19.165800000000001</v>
      </c>
      <c r="G1282">
        <f>SPY_IVOL!G1282</f>
        <v>17.053999999999998</v>
      </c>
      <c r="H1282">
        <f>SPY_IVOL!H1282</f>
        <v>17.053999999999998</v>
      </c>
      <c r="I1282">
        <f>VLOOKUP($A1282,SPY_main!$A:$C,2,FALSE)</f>
        <v>107.01</v>
      </c>
      <c r="J1282">
        <f>IFERROR(VLOOKUP($A1282,SPY_main!$A:$C,3,FALSE),J1281)</f>
        <v>2.2061000000000002</v>
      </c>
      <c r="K1282">
        <f>IFERROR(VLOOKUP($A1282,SPY_main!$E:$F,2,FALSE),K1281)</f>
        <v>0.25</v>
      </c>
      <c r="L1282">
        <f>IFERROR(VLOOKUP($A1282,SPY_main!H:I,2,FALSE),L1281)</f>
        <v>25.4</v>
      </c>
      <c r="M1282">
        <f t="shared" ref="M1282:M1345" si="140">IFERROR(VLOOKUP($A1282,FirstM,2,FALSE),M1281)</f>
        <v>32.8108</v>
      </c>
      <c r="N1282">
        <f t="shared" ref="N1282:N1345" si="141">IFERROR(VLOOKUP($A1282,FirstM,3,FALSE),N1281)</f>
        <v>32.8108</v>
      </c>
      <c r="O1282">
        <f t="shared" ref="O1282:O1345" si="142">IFERROR(VLOOKUP($A1282,FirstM,4,FALSE),O1281)</f>
        <v>27.886199999999999</v>
      </c>
      <c r="P1282">
        <f t="shared" ref="P1282:P1345" si="143">IFERROR(VLOOKUP($A1282,FirstM,5,FALSE),P1281)</f>
        <v>21.798200000000001</v>
      </c>
      <c r="Q1282">
        <f t="shared" ref="Q1282:Q1345" si="144">IFERROR(VLOOKUP($A1282,FirstM,6,FALSE),Q1281)</f>
        <v>19.7331</v>
      </c>
      <c r="R1282">
        <f t="shared" ref="R1282:R1345" si="145">IFERROR(VLOOKUP($A1282,FirstM,7,FALSE),R1281)</f>
        <v>23.576899999999998</v>
      </c>
      <c r="S1282">
        <f t="shared" ref="S1282:S1345" si="146">IFERROR(VLOOKUP($A1282,FirstM,8,FALSE),S1281)</f>
        <v>23.88</v>
      </c>
      <c r="T1282">
        <f>IFERROR(VLOOKUP($A1282,TY_main!A:B,2,FALSE),T1281)</f>
        <v>92.75</v>
      </c>
    </row>
    <row r="1283" spans="1:20" x14ac:dyDescent="0.25">
      <c r="A1283" s="2">
        <f>SPY_IVOL!A1283</f>
        <v>40220</v>
      </c>
      <c r="B1283">
        <f>SPY_IVOL!B1283</f>
        <v>27.879200000000001</v>
      </c>
      <c r="C1283">
        <f>SPY_IVOL!C1283</f>
        <v>27.879200000000001</v>
      </c>
      <c r="D1283">
        <f>SPY_IVOL!D1283</f>
        <v>25.202999999999999</v>
      </c>
      <c r="E1283">
        <f>SPY_IVOL!E1283</f>
        <v>21.4147</v>
      </c>
      <c r="F1283">
        <f>SPY_IVOL!F1283</f>
        <v>18.186599999999999</v>
      </c>
      <c r="G1283">
        <f>SPY_IVOL!G1283</f>
        <v>16.256</v>
      </c>
      <c r="H1283">
        <f>SPY_IVOL!H1283</f>
        <v>16.256</v>
      </c>
      <c r="I1283">
        <f>VLOOKUP($A1283,SPY_main!$A:$C,2,FALSE)</f>
        <v>108.13</v>
      </c>
      <c r="J1283">
        <f>IFERROR(VLOOKUP($A1283,SPY_main!$A:$C,3,FALSE),J1282)</f>
        <v>2.1833</v>
      </c>
      <c r="K1283">
        <f>IFERROR(VLOOKUP($A1283,SPY_main!$E:$F,2,FALSE),K1282)</f>
        <v>0.25</v>
      </c>
      <c r="L1283">
        <f>IFERROR(VLOOKUP($A1283,SPY_main!H:I,2,FALSE),L1282)</f>
        <v>23.96</v>
      </c>
      <c r="M1283">
        <f t="shared" si="140"/>
        <v>33.790900000000001</v>
      </c>
      <c r="N1283">
        <f t="shared" si="141"/>
        <v>33.790900000000001</v>
      </c>
      <c r="O1283">
        <f t="shared" si="142"/>
        <v>27.297999999999998</v>
      </c>
      <c r="P1283">
        <f t="shared" si="143"/>
        <v>20.6051</v>
      </c>
      <c r="Q1283">
        <f t="shared" si="144"/>
        <v>18.6907</v>
      </c>
      <c r="R1283">
        <f t="shared" si="145"/>
        <v>20.6509</v>
      </c>
      <c r="S1283">
        <f t="shared" si="146"/>
        <v>20.6509</v>
      </c>
      <c r="T1283">
        <f>IFERROR(VLOOKUP($A1283,TY_main!A:B,2,FALSE),T1282)</f>
        <v>92.640625</v>
      </c>
    </row>
    <row r="1284" spans="1:20" x14ac:dyDescent="0.25">
      <c r="A1284" s="2">
        <f>SPY_IVOL!A1284</f>
        <v>40221</v>
      </c>
      <c r="B1284">
        <f>SPY_IVOL!B1284</f>
        <v>28.248999999999999</v>
      </c>
      <c r="C1284">
        <f>SPY_IVOL!C1284</f>
        <v>28.248999999999999</v>
      </c>
      <c r="D1284">
        <f>SPY_IVOL!D1284</f>
        <v>25.052499999999998</v>
      </c>
      <c r="E1284">
        <f>SPY_IVOL!E1284</f>
        <v>21.283799999999999</v>
      </c>
      <c r="F1284">
        <f>SPY_IVOL!F1284</f>
        <v>18.1158</v>
      </c>
      <c r="G1284">
        <f>SPY_IVOL!G1284</f>
        <v>16.456800000000001</v>
      </c>
      <c r="H1284">
        <f>SPY_IVOL!H1284</f>
        <v>16.456800000000001</v>
      </c>
      <c r="I1284">
        <f>VLOOKUP($A1284,SPY_main!$A:$C,2,FALSE)</f>
        <v>108.04</v>
      </c>
      <c r="J1284">
        <f>IFERROR(VLOOKUP($A1284,SPY_main!$A:$C,3,FALSE),J1283)</f>
        <v>2.1850999999999998</v>
      </c>
      <c r="K1284">
        <f>IFERROR(VLOOKUP($A1284,SPY_main!$E:$F,2,FALSE),K1283)</f>
        <v>0.25</v>
      </c>
      <c r="L1284">
        <f>IFERROR(VLOOKUP($A1284,SPY_main!H:I,2,FALSE),L1283)</f>
        <v>22.73</v>
      </c>
      <c r="M1284">
        <f t="shared" si="140"/>
        <v>34.3645</v>
      </c>
      <c r="N1284">
        <f t="shared" si="141"/>
        <v>34.3645</v>
      </c>
      <c r="O1284">
        <f t="shared" si="142"/>
        <v>27.028199999999998</v>
      </c>
      <c r="P1284">
        <f t="shared" si="143"/>
        <v>20.046099999999999</v>
      </c>
      <c r="Q1284">
        <f t="shared" si="144"/>
        <v>19.487100000000002</v>
      </c>
      <c r="R1284">
        <f t="shared" si="145"/>
        <v>25.620899999999999</v>
      </c>
      <c r="S1284">
        <f t="shared" si="146"/>
        <v>25.7957</v>
      </c>
      <c r="T1284">
        <f>IFERROR(VLOOKUP($A1284,TY_main!A:B,2,FALSE),T1283)</f>
        <v>92.890625</v>
      </c>
    </row>
    <row r="1285" spans="1:20" x14ac:dyDescent="0.25">
      <c r="A1285" s="2">
        <f>SPY_IVOL!A1285</f>
        <v>40225</v>
      </c>
      <c r="B1285">
        <f>SPY_IVOL!B1285</f>
        <v>26.833400000000001</v>
      </c>
      <c r="C1285">
        <f>SPY_IVOL!C1285</f>
        <v>26.833400000000001</v>
      </c>
      <c r="D1285">
        <f>SPY_IVOL!D1285</f>
        <v>23.813400000000001</v>
      </c>
      <c r="E1285">
        <f>SPY_IVOL!E1285</f>
        <v>19.7685</v>
      </c>
      <c r="F1285">
        <f>SPY_IVOL!F1285</f>
        <v>16.7666</v>
      </c>
      <c r="G1285">
        <f>SPY_IVOL!G1285</f>
        <v>15.7227</v>
      </c>
      <c r="H1285">
        <f>SPY_IVOL!H1285</f>
        <v>15.7227</v>
      </c>
      <c r="I1285">
        <f>VLOOKUP($A1285,SPY_main!$A:$C,2,FALSE)</f>
        <v>109.74</v>
      </c>
      <c r="J1285">
        <f>IFERROR(VLOOKUP($A1285,SPY_main!$A:$C,3,FALSE),J1284)</f>
        <v>2.1511999999999998</v>
      </c>
      <c r="K1285">
        <f>IFERROR(VLOOKUP($A1285,SPY_main!$E:$F,2,FALSE),K1284)</f>
        <v>0.25</v>
      </c>
      <c r="L1285">
        <f>IFERROR(VLOOKUP($A1285,SPY_main!H:I,2,FALSE),L1284)</f>
        <v>22.25</v>
      </c>
      <c r="M1285">
        <f t="shared" si="140"/>
        <v>45.088900000000002</v>
      </c>
      <c r="N1285">
        <f t="shared" si="141"/>
        <v>45.088900000000002</v>
      </c>
      <c r="O1285">
        <f t="shared" si="142"/>
        <v>34.186199999999999</v>
      </c>
      <c r="P1285">
        <f t="shared" si="143"/>
        <v>22.6495</v>
      </c>
      <c r="Q1285">
        <f t="shared" si="144"/>
        <v>26.317599999999999</v>
      </c>
      <c r="R1285">
        <f t="shared" si="145"/>
        <v>29.539000000000001</v>
      </c>
      <c r="S1285">
        <f t="shared" si="146"/>
        <v>29.539000000000001</v>
      </c>
      <c r="T1285">
        <f>IFERROR(VLOOKUP($A1285,TY_main!A:B,2,FALSE),T1284)</f>
        <v>93.0625</v>
      </c>
    </row>
    <row r="1286" spans="1:20" x14ac:dyDescent="0.25">
      <c r="A1286" s="2">
        <f>SPY_IVOL!A1286</f>
        <v>40226</v>
      </c>
      <c r="B1286">
        <f>SPY_IVOL!B1286</f>
        <v>26.337</v>
      </c>
      <c r="C1286">
        <f>SPY_IVOL!C1286</f>
        <v>26.337</v>
      </c>
      <c r="D1286">
        <f>SPY_IVOL!D1286</f>
        <v>23.214300000000001</v>
      </c>
      <c r="E1286">
        <f>SPY_IVOL!E1286</f>
        <v>18.903700000000001</v>
      </c>
      <c r="F1286">
        <f>SPY_IVOL!F1286</f>
        <v>16.0518</v>
      </c>
      <c r="G1286">
        <f>SPY_IVOL!G1286</f>
        <v>15.568199999999999</v>
      </c>
      <c r="H1286">
        <f>SPY_IVOL!H1286</f>
        <v>15.568199999999999</v>
      </c>
      <c r="I1286">
        <f>VLOOKUP($A1286,SPY_main!$A:$C,2,FALSE)</f>
        <v>110.26</v>
      </c>
      <c r="J1286">
        <f>IFERROR(VLOOKUP($A1286,SPY_main!$A:$C,3,FALSE),J1285)</f>
        <v>2.1410999999999998</v>
      </c>
      <c r="K1286">
        <f>IFERROR(VLOOKUP($A1286,SPY_main!$E:$F,2,FALSE),K1285)</f>
        <v>0.25063000000000002</v>
      </c>
      <c r="L1286">
        <f>IFERROR(VLOOKUP($A1286,SPY_main!H:I,2,FALSE),L1285)</f>
        <v>21.72</v>
      </c>
      <c r="M1286">
        <f t="shared" si="140"/>
        <v>53.713700000000003</v>
      </c>
      <c r="N1286">
        <f t="shared" si="141"/>
        <v>53.713700000000003</v>
      </c>
      <c r="O1286">
        <f t="shared" si="142"/>
        <v>39.552300000000002</v>
      </c>
      <c r="P1286">
        <f t="shared" si="143"/>
        <v>21.832599999999999</v>
      </c>
      <c r="Q1286">
        <f t="shared" si="144"/>
        <v>26.926400000000001</v>
      </c>
      <c r="R1286">
        <f t="shared" si="145"/>
        <v>27.7745</v>
      </c>
      <c r="S1286">
        <f t="shared" si="146"/>
        <v>27.7745</v>
      </c>
      <c r="T1286">
        <f>IFERROR(VLOOKUP($A1286,TY_main!A:B,2,FALSE),T1285)</f>
        <v>92.5625</v>
      </c>
    </row>
    <row r="1287" spans="1:20" x14ac:dyDescent="0.25">
      <c r="A1287" s="2">
        <f>SPY_IVOL!A1287</f>
        <v>40227</v>
      </c>
      <c r="B1287">
        <f>SPY_IVOL!B1287</f>
        <v>26.074400000000001</v>
      </c>
      <c r="C1287">
        <f>SPY_IVOL!C1287</f>
        <v>26.074400000000001</v>
      </c>
      <c r="D1287">
        <f>SPY_IVOL!D1287</f>
        <v>22.146000000000001</v>
      </c>
      <c r="E1287">
        <f>SPY_IVOL!E1287</f>
        <v>17.782699999999998</v>
      </c>
      <c r="F1287">
        <f>SPY_IVOL!F1287</f>
        <v>15.241</v>
      </c>
      <c r="G1287">
        <f>SPY_IVOL!G1287</f>
        <v>15.2028</v>
      </c>
      <c r="H1287">
        <f>SPY_IVOL!H1287</f>
        <v>15.2028</v>
      </c>
      <c r="I1287">
        <f>VLOOKUP($A1287,SPY_main!$A:$C,2,FALSE)</f>
        <v>110.91</v>
      </c>
      <c r="J1287">
        <f>IFERROR(VLOOKUP($A1287,SPY_main!$A:$C,3,FALSE),J1286)</f>
        <v>2.1284999999999998</v>
      </c>
      <c r="K1287">
        <f>IFERROR(VLOOKUP($A1287,SPY_main!$E:$F,2,FALSE),K1286)</f>
        <v>0.25124999999999997</v>
      </c>
      <c r="L1287">
        <f>IFERROR(VLOOKUP($A1287,SPY_main!H:I,2,FALSE),L1286)</f>
        <v>20.63</v>
      </c>
      <c r="M1287">
        <f t="shared" si="140"/>
        <v>61.130099999999999</v>
      </c>
      <c r="N1287">
        <f t="shared" si="141"/>
        <v>61.130099999999999</v>
      </c>
      <c r="O1287">
        <f t="shared" si="142"/>
        <v>44.952500000000001</v>
      </c>
      <c r="P1287">
        <f t="shared" si="143"/>
        <v>19.430599999999998</v>
      </c>
      <c r="Q1287">
        <f t="shared" si="144"/>
        <v>20.496300000000002</v>
      </c>
      <c r="R1287">
        <f t="shared" si="145"/>
        <v>20.496300000000002</v>
      </c>
      <c r="S1287">
        <f t="shared" si="146"/>
        <v>20.496300000000002</v>
      </c>
      <c r="T1287">
        <f>IFERROR(VLOOKUP($A1287,TY_main!A:B,2,FALSE),T1286)</f>
        <v>92.1875</v>
      </c>
    </row>
    <row r="1288" spans="1:20" x14ac:dyDescent="0.25">
      <c r="A1288" s="2">
        <f>SPY_IVOL!A1288</f>
        <v>40228</v>
      </c>
      <c r="B1288">
        <f>SPY_IVOL!B1288</f>
        <v>24.6266</v>
      </c>
      <c r="C1288">
        <f>SPY_IVOL!C1288</f>
        <v>24.6266</v>
      </c>
      <c r="D1288">
        <f>SPY_IVOL!D1288</f>
        <v>21.1386</v>
      </c>
      <c r="E1288">
        <f>SPY_IVOL!E1288</f>
        <v>16.6648</v>
      </c>
      <c r="F1288">
        <f>SPY_IVOL!F1288</f>
        <v>14.509</v>
      </c>
      <c r="G1288">
        <f>SPY_IVOL!G1288</f>
        <v>14.9975</v>
      </c>
      <c r="H1288">
        <f>SPY_IVOL!H1288</f>
        <v>14.9975</v>
      </c>
      <c r="I1288">
        <f>VLOOKUP($A1288,SPY_main!$A:$C,2,FALSE)</f>
        <v>111.14</v>
      </c>
      <c r="J1288">
        <f>IFERROR(VLOOKUP($A1288,SPY_main!$A:$C,3,FALSE),J1287)</f>
        <v>2.1240999999999999</v>
      </c>
      <c r="K1288">
        <f>IFERROR(VLOOKUP($A1288,SPY_main!$E:$F,2,FALSE),K1287)</f>
        <v>0.25194</v>
      </c>
      <c r="L1288">
        <f>IFERROR(VLOOKUP($A1288,SPY_main!H:I,2,FALSE),L1287)</f>
        <v>20.02</v>
      </c>
      <c r="M1288">
        <f t="shared" si="140"/>
        <v>61.130099999999999</v>
      </c>
      <c r="N1288">
        <f t="shared" si="141"/>
        <v>61.130099999999999</v>
      </c>
      <c r="O1288">
        <f t="shared" si="142"/>
        <v>44.952500000000001</v>
      </c>
      <c r="P1288">
        <f t="shared" si="143"/>
        <v>19.430599999999998</v>
      </c>
      <c r="Q1288">
        <f t="shared" si="144"/>
        <v>20.496300000000002</v>
      </c>
      <c r="R1288">
        <f t="shared" si="145"/>
        <v>20.496300000000002</v>
      </c>
      <c r="S1288">
        <f t="shared" si="146"/>
        <v>20.496300000000002</v>
      </c>
      <c r="T1288">
        <f>IFERROR(VLOOKUP($A1288,TY_main!A:B,2,FALSE),T1287)</f>
        <v>92.1875</v>
      </c>
    </row>
    <row r="1289" spans="1:20" x14ac:dyDescent="0.25">
      <c r="A1289" s="2">
        <f>SPY_IVOL!A1289</f>
        <v>40231</v>
      </c>
      <c r="B1289">
        <f>SPY_IVOL!B1289</f>
        <v>23.523599999999998</v>
      </c>
      <c r="C1289">
        <f>SPY_IVOL!C1289</f>
        <v>23.523599999999998</v>
      </c>
      <c r="D1289">
        <f>SPY_IVOL!D1289</f>
        <v>20.607900000000001</v>
      </c>
      <c r="E1289">
        <f>SPY_IVOL!E1289</f>
        <v>16.949100000000001</v>
      </c>
      <c r="F1289">
        <f>SPY_IVOL!F1289</f>
        <v>14.749599999999999</v>
      </c>
      <c r="G1289">
        <f>SPY_IVOL!G1289</f>
        <v>14.43</v>
      </c>
      <c r="H1289">
        <f>SPY_IVOL!H1289</f>
        <v>14.43</v>
      </c>
      <c r="I1289">
        <f>VLOOKUP($A1289,SPY_main!$A:$C,2,FALSE)</f>
        <v>111.16</v>
      </c>
      <c r="J1289">
        <f>IFERROR(VLOOKUP($A1289,SPY_main!$A:$C,3,FALSE),J1288)</f>
        <v>2.1236999999999999</v>
      </c>
      <c r="K1289">
        <f>IFERROR(VLOOKUP($A1289,SPY_main!$E:$F,2,FALSE),K1288)</f>
        <v>0.25219000000000003</v>
      </c>
      <c r="L1289">
        <f>IFERROR(VLOOKUP($A1289,SPY_main!H:I,2,FALSE),L1288)</f>
        <v>19.940000000000001</v>
      </c>
      <c r="M1289">
        <f t="shared" si="140"/>
        <v>24.779199999999999</v>
      </c>
      <c r="N1289">
        <f t="shared" si="141"/>
        <v>24.779199999999999</v>
      </c>
      <c r="O1289">
        <f t="shared" si="142"/>
        <v>21.1023</v>
      </c>
      <c r="P1289">
        <f t="shared" si="143"/>
        <v>16.5319</v>
      </c>
      <c r="Q1289">
        <f t="shared" si="144"/>
        <v>14.720800000000001</v>
      </c>
      <c r="R1289">
        <f t="shared" si="145"/>
        <v>15.8314</v>
      </c>
      <c r="S1289">
        <f t="shared" si="146"/>
        <v>15.8314</v>
      </c>
      <c r="T1289">
        <f>IFERROR(VLOOKUP($A1289,TY_main!A:B,2,FALSE),T1288)</f>
        <v>92.1875</v>
      </c>
    </row>
    <row r="1290" spans="1:20" x14ac:dyDescent="0.25">
      <c r="A1290" s="2">
        <f>SPY_IVOL!A1290</f>
        <v>40232</v>
      </c>
      <c r="B1290">
        <f>SPY_IVOL!B1290</f>
        <v>25.945799999999998</v>
      </c>
      <c r="C1290">
        <f>SPY_IVOL!C1290</f>
        <v>25.945799999999998</v>
      </c>
      <c r="D1290">
        <f>SPY_IVOL!D1290</f>
        <v>22.320799999999998</v>
      </c>
      <c r="E1290">
        <f>SPY_IVOL!E1290</f>
        <v>18.607299999999999</v>
      </c>
      <c r="F1290">
        <f>SPY_IVOL!F1290</f>
        <v>16.2318</v>
      </c>
      <c r="G1290">
        <f>SPY_IVOL!G1290</f>
        <v>15.615600000000001</v>
      </c>
      <c r="H1290">
        <f>SPY_IVOL!H1290</f>
        <v>15.615600000000001</v>
      </c>
      <c r="I1290">
        <f>VLOOKUP($A1290,SPY_main!$A:$C,2,FALSE)</f>
        <v>109.81</v>
      </c>
      <c r="J1290">
        <f>IFERROR(VLOOKUP($A1290,SPY_main!$A:$C,3,FALSE),J1289)</f>
        <v>2.1499000000000001</v>
      </c>
      <c r="K1290">
        <f>IFERROR(VLOOKUP($A1290,SPY_main!$E:$F,2,FALSE),K1289)</f>
        <v>0.25194</v>
      </c>
      <c r="L1290">
        <f>IFERROR(VLOOKUP($A1290,SPY_main!H:I,2,FALSE),L1289)</f>
        <v>21.37</v>
      </c>
      <c r="M1290">
        <f t="shared" si="140"/>
        <v>27.1464</v>
      </c>
      <c r="N1290">
        <f t="shared" si="141"/>
        <v>27.1464</v>
      </c>
      <c r="O1290">
        <f t="shared" si="142"/>
        <v>22.891500000000001</v>
      </c>
      <c r="P1290">
        <f t="shared" si="143"/>
        <v>18.443899999999999</v>
      </c>
      <c r="Q1290">
        <f t="shared" si="144"/>
        <v>16.1403</v>
      </c>
      <c r="R1290">
        <f t="shared" si="145"/>
        <v>16.3536</v>
      </c>
      <c r="S1290">
        <f t="shared" si="146"/>
        <v>16.3536</v>
      </c>
      <c r="T1290">
        <f>IFERROR(VLOOKUP($A1290,TY_main!A:B,2,FALSE),T1289)</f>
        <v>92.859375</v>
      </c>
    </row>
    <row r="1291" spans="1:20" x14ac:dyDescent="0.25">
      <c r="A1291" s="2">
        <f>SPY_IVOL!A1291</f>
        <v>40233</v>
      </c>
      <c r="B1291">
        <f>SPY_IVOL!B1291</f>
        <v>24.92</v>
      </c>
      <c r="C1291">
        <f>SPY_IVOL!C1291</f>
        <v>24.92</v>
      </c>
      <c r="D1291">
        <f>SPY_IVOL!D1291</f>
        <v>21.772200000000002</v>
      </c>
      <c r="E1291">
        <f>SPY_IVOL!E1291</f>
        <v>18.029299999999999</v>
      </c>
      <c r="F1291">
        <f>SPY_IVOL!F1291</f>
        <v>15.672599999999999</v>
      </c>
      <c r="G1291">
        <f>SPY_IVOL!G1291</f>
        <v>15.24</v>
      </c>
      <c r="H1291">
        <f>SPY_IVOL!H1291</f>
        <v>15.24</v>
      </c>
      <c r="I1291">
        <f>VLOOKUP($A1291,SPY_main!$A:$C,2,FALSE)</f>
        <v>110.82</v>
      </c>
      <c r="J1291">
        <f>IFERROR(VLOOKUP($A1291,SPY_main!$A:$C,3,FALSE),J1290)</f>
        <v>2.1303000000000001</v>
      </c>
      <c r="K1291">
        <f>IFERROR(VLOOKUP($A1291,SPY_main!$E:$F,2,FALSE),K1290)</f>
        <v>0.25194</v>
      </c>
      <c r="L1291">
        <f>IFERROR(VLOOKUP($A1291,SPY_main!H:I,2,FALSE),L1290)</f>
        <v>20.27</v>
      </c>
      <c r="M1291">
        <f t="shared" si="140"/>
        <v>26.223199999999999</v>
      </c>
      <c r="N1291">
        <f t="shared" si="141"/>
        <v>26.223199999999999</v>
      </c>
      <c r="O1291">
        <f t="shared" si="142"/>
        <v>22.388500000000001</v>
      </c>
      <c r="P1291">
        <f t="shared" si="143"/>
        <v>17.820900000000002</v>
      </c>
      <c r="Q1291">
        <f t="shared" si="144"/>
        <v>15.6243</v>
      </c>
      <c r="R1291">
        <f t="shared" si="145"/>
        <v>16.3188</v>
      </c>
      <c r="S1291">
        <f t="shared" si="146"/>
        <v>16.3188</v>
      </c>
      <c r="T1291">
        <f>IFERROR(VLOOKUP($A1291,TY_main!A:B,2,FALSE),T1290)</f>
        <v>92.890625</v>
      </c>
    </row>
    <row r="1292" spans="1:20" x14ac:dyDescent="0.25">
      <c r="A1292" s="2">
        <f>SPY_IVOL!A1292</f>
        <v>40234</v>
      </c>
      <c r="B1292">
        <f>SPY_IVOL!B1292</f>
        <v>24.901900000000001</v>
      </c>
      <c r="C1292">
        <f>SPY_IVOL!C1292</f>
        <v>24.901900000000001</v>
      </c>
      <c r="D1292">
        <f>SPY_IVOL!D1292</f>
        <v>21.9802</v>
      </c>
      <c r="E1292">
        <f>SPY_IVOL!E1292</f>
        <v>17.989899999999999</v>
      </c>
      <c r="F1292">
        <f>SPY_IVOL!F1292</f>
        <v>15.338200000000001</v>
      </c>
      <c r="G1292">
        <f>SPY_IVOL!G1292</f>
        <v>14.8964</v>
      </c>
      <c r="H1292">
        <f>SPY_IVOL!H1292</f>
        <v>14.8964</v>
      </c>
      <c r="I1292">
        <f>VLOOKUP($A1292,SPY_main!$A:$C,2,FALSE)</f>
        <v>110.67</v>
      </c>
      <c r="J1292">
        <f>IFERROR(VLOOKUP($A1292,SPY_main!$A:$C,3,FALSE),J1291)</f>
        <v>2.1332</v>
      </c>
      <c r="K1292">
        <f>IFERROR(VLOOKUP($A1292,SPY_main!$E:$F,2,FALSE),K1291)</f>
        <v>0.25194</v>
      </c>
      <c r="L1292">
        <f>IFERROR(VLOOKUP($A1292,SPY_main!H:I,2,FALSE),L1291)</f>
        <v>20.100000000000001</v>
      </c>
      <c r="M1292">
        <f t="shared" si="140"/>
        <v>26.255199999999999</v>
      </c>
      <c r="N1292">
        <f t="shared" si="141"/>
        <v>26.255199999999999</v>
      </c>
      <c r="O1292">
        <f t="shared" si="142"/>
        <v>22.640899999999998</v>
      </c>
      <c r="P1292">
        <f t="shared" si="143"/>
        <v>17.731000000000002</v>
      </c>
      <c r="Q1292">
        <f t="shared" si="144"/>
        <v>15.229699999999999</v>
      </c>
      <c r="R1292">
        <f t="shared" si="145"/>
        <v>16.223600000000001</v>
      </c>
      <c r="S1292">
        <f t="shared" si="146"/>
        <v>16.223600000000001</v>
      </c>
      <c r="T1292">
        <f>IFERROR(VLOOKUP($A1292,TY_main!A:B,2,FALSE),T1291)</f>
        <v>93.265625</v>
      </c>
    </row>
    <row r="1293" spans="1:20" x14ac:dyDescent="0.25">
      <c r="A1293" s="2">
        <f>SPY_IVOL!A1293</f>
        <v>40235</v>
      </c>
      <c r="B1293">
        <f>SPY_IVOL!B1293</f>
        <v>24.098800000000001</v>
      </c>
      <c r="C1293">
        <f>SPY_IVOL!C1293</f>
        <v>24.098800000000001</v>
      </c>
      <c r="D1293">
        <f>SPY_IVOL!D1293</f>
        <v>20.7104</v>
      </c>
      <c r="E1293">
        <f>SPY_IVOL!E1293</f>
        <v>16.803100000000001</v>
      </c>
      <c r="F1293">
        <f>SPY_IVOL!F1293</f>
        <v>14.3218</v>
      </c>
      <c r="G1293">
        <f>SPY_IVOL!G1293</f>
        <v>13.885300000000001</v>
      </c>
      <c r="H1293">
        <f>SPY_IVOL!H1293</f>
        <v>13.885300000000001</v>
      </c>
      <c r="I1293">
        <f>VLOOKUP($A1293,SPY_main!$A:$C,2,FALSE)</f>
        <v>110.74</v>
      </c>
      <c r="J1293">
        <f>IFERROR(VLOOKUP($A1293,SPY_main!$A:$C,3,FALSE),J1292)</f>
        <v>2.1318000000000001</v>
      </c>
      <c r="K1293">
        <f>IFERROR(VLOOKUP($A1293,SPY_main!$E:$F,2,FALSE),K1292)</f>
        <v>0.25169000000000002</v>
      </c>
      <c r="L1293">
        <f>IFERROR(VLOOKUP($A1293,SPY_main!H:I,2,FALSE),L1292)</f>
        <v>19.5</v>
      </c>
      <c r="M1293">
        <f t="shared" si="140"/>
        <v>25.639500000000002</v>
      </c>
      <c r="N1293">
        <f t="shared" si="141"/>
        <v>25.639500000000002</v>
      </c>
      <c r="O1293">
        <f t="shared" si="142"/>
        <v>21.220300000000002</v>
      </c>
      <c r="P1293">
        <f t="shared" si="143"/>
        <v>16.284600000000001</v>
      </c>
      <c r="Q1293">
        <f t="shared" si="144"/>
        <v>14.3567</v>
      </c>
      <c r="R1293">
        <f t="shared" si="145"/>
        <v>15.683999999999999</v>
      </c>
      <c r="S1293">
        <f t="shared" si="146"/>
        <v>15.683999999999999</v>
      </c>
      <c r="T1293">
        <f>IFERROR(VLOOKUP($A1293,TY_main!A:B,2,FALSE),T1292)</f>
        <v>93.53125</v>
      </c>
    </row>
    <row r="1294" spans="1:20" x14ac:dyDescent="0.25">
      <c r="A1294" s="2">
        <f>SPY_IVOL!A1294</f>
        <v>40238</v>
      </c>
      <c r="B1294">
        <f>SPY_IVOL!B1294</f>
        <v>24.1035</v>
      </c>
      <c r="C1294">
        <f>SPY_IVOL!C1294</f>
        <v>24.1035</v>
      </c>
      <c r="D1294">
        <f>SPY_IVOL!D1294</f>
        <v>20.566700000000001</v>
      </c>
      <c r="E1294">
        <f>SPY_IVOL!E1294</f>
        <v>16.644200000000001</v>
      </c>
      <c r="F1294">
        <f>SPY_IVOL!F1294</f>
        <v>14.4406</v>
      </c>
      <c r="G1294">
        <f>SPY_IVOL!G1294</f>
        <v>14.307700000000001</v>
      </c>
      <c r="H1294">
        <f>SPY_IVOL!H1294</f>
        <v>14.307700000000001</v>
      </c>
      <c r="I1294">
        <f>VLOOKUP($A1294,SPY_main!$A:$C,2,FALSE)</f>
        <v>111.89</v>
      </c>
      <c r="J1294">
        <f>IFERROR(VLOOKUP($A1294,SPY_main!$A:$C,3,FALSE),J1293)</f>
        <v>2.1099000000000001</v>
      </c>
      <c r="K1294">
        <f>IFERROR(VLOOKUP($A1294,SPY_main!$E:$F,2,FALSE),K1293)</f>
        <v>0.25169000000000002</v>
      </c>
      <c r="L1294">
        <f>IFERROR(VLOOKUP($A1294,SPY_main!H:I,2,FALSE),L1293)</f>
        <v>19.260000000000002</v>
      </c>
      <c r="M1294">
        <f t="shared" si="140"/>
        <v>26.549099999999999</v>
      </c>
      <c r="N1294">
        <f t="shared" si="141"/>
        <v>26.549099999999999</v>
      </c>
      <c r="O1294">
        <f t="shared" si="142"/>
        <v>21.654199999999999</v>
      </c>
      <c r="P1294">
        <f t="shared" si="143"/>
        <v>16.342700000000001</v>
      </c>
      <c r="Q1294">
        <f t="shared" si="144"/>
        <v>14.745100000000001</v>
      </c>
      <c r="R1294">
        <f t="shared" si="145"/>
        <v>16.499300000000002</v>
      </c>
      <c r="S1294">
        <f t="shared" si="146"/>
        <v>16.499300000000002</v>
      </c>
      <c r="T1294">
        <f>IFERROR(VLOOKUP($A1294,TY_main!A:B,2,FALSE),T1293)</f>
        <v>93.515625</v>
      </c>
    </row>
    <row r="1295" spans="1:20" x14ac:dyDescent="0.25">
      <c r="A1295" s="2">
        <f>SPY_IVOL!A1295</f>
        <v>40239</v>
      </c>
      <c r="B1295">
        <f>SPY_IVOL!B1295</f>
        <v>22.995999999999999</v>
      </c>
      <c r="C1295">
        <f>SPY_IVOL!C1295</f>
        <v>22.995999999999999</v>
      </c>
      <c r="D1295">
        <f>SPY_IVOL!D1295</f>
        <v>19.8062</v>
      </c>
      <c r="E1295">
        <f>SPY_IVOL!E1295</f>
        <v>15.9785</v>
      </c>
      <c r="F1295">
        <f>SPY_IVOL!F1295</f>
        <v>14.238200000000001</v>
      </c>
      <c r="G1295">
        <f>SPY_IVOL!G1295</f>
        <v>14.773400000000001</v>
      </c>
      <c r="H1295">
        <f>SPY_IVOL!H1295</f>
        <v>14.7766</v>
      </c>
      <c r="I1295">
        <f>VLOOKUP($A1295,SPY_main!$A:$C,2,FALSE)</f>
        <v>112.2</v>
      </c>
      <c r="J1295">
        <f>IFERROR(VLOOKUP($A1295,SPY_main!$A:$C,3,FALSE),J1294)</f>
        <v>2.1040999999999999</v>
      </c>
      <c r="K1295">
        <f>IFERROR(VLOOKUP($A1295,SPY_main!$E:$F,2,FALSE),K1294)</f>
        <v>0.25194</v>
      </c>
      <c r="L1295">
        <f>IFERROR(VLOOKUP($A1295,SPY_main!H:I,2,FALSE),L1294)</f>
        <v>19.059999999999999</v>
      </c>
      <c r="M1295">
        <f t="shared" si="140"/>
        <v>25.153199999999998</v>
      </c>
      <c r="N1295">
        <f t="shared" si="141"/>
        <v>25.153199999999998</v>
      </c>
      <c r="O1295">
        <f t="shared" si="142"/>
        <v>20.606000000000002</v>
      </c>
      <c r="P1295">
        <f t="shared" si="143"/>
        <v>15.540800000000001</v>
      </c>
      <c r="Q1295">
        <f t="shared" si="144"/>
        <v>14.648</v>
      </c>
      <c r="R1295">
        <f t="shared" si="145"/>
        <v>17.264700000000001</v>
      </c>
      <c r="S1295">
        <f t="shared" si="146"/>
        <v>17.264700000000001</v>
      </c>
      <c r="T1295">
        <f>IFERROR(VLOOKUP($A1295,TY_main!A:B,2,FALSE),T1294)</f>
        <v>93.515625</v>
      </c>
    </row>
    <row r="1296" spans="1:20" x14ac:dyDescent="0.25">
      <c r="A1296" s="2">
        <f>SPY_IVOL!A1296</f>
        <v>40240</v>
      </c>
      <c r="B1296">
        <f>SPY_IVOL!B1296</f>
        <v>22.9146</v>
      </c>
      <c r="C1296">
        <f>SPY_IVOL!C1296</f>
        <v>22.9146</v>
      </c>
      <c r="D1296">
        <f>SPY_IVOL!D1296</f>
        <v>19.834800000000001</v>
      </c>
      <c r="E1296">
        <f>SPY_IVOL!E1296</f>
        <v>15.9961</v>
      </c>
      <c r="F1296">
        <f>SPY_IVOL!F1296</f>
        <v>14.568300000000001</v>
      </c>
      <c r="G1296">
        <f>SPY_IVOL!G1296</f>
        <v>15.5854</v>
      </c>
      <c r="H1296">
        <f>SPY_IVOL!H1296</f>
        <v>15.5854</v>
      </c>
      <c r="I1296">
        <f>VLOOKUP($A1296,SPY_main!$A:$C,2,FALSE)</f>
        <v>112.3</v>
      </c>
      <c r="J1296">
        <f>IFERROR(VLOOKUP($A1296,SPY_main!$A:$C,3,FALSE),J1295)</f>
        <v>2.1021999999999998</v>
      </c>
      <c r="K1296">
        <f>IFERROR(VLOOKUP($A1296,SPY_main!$E:$F,2,FALSE),K1295)</f>
        <v>0.25194</v>
      </c>
      <c r="L1296">
        <f>IFERROR(VLOOKUP($A1296,SPY_main!H:I,2,FALSE),L1295)</f>
        <v>18.829999999999998</v>
      </c>
      <c r="M1296">
        <f t="shared" si="140"/>
        <v>25.369399999999999</v>
      </c>
      <c r="N1296">
        <f t="shared" si="141"/>
        <v>25.369399999999999</v>
      </c>
      <c r="O1296">
        <f t="shared" si="142"/>
        <v>21.017099999999999</v>
      </c>
      <c r="P1296">
        <f t="shared" si="143"/>
        <v>15.751799999999999</v>
      </c>
      <c r="Q1296">
        <f t="shared" si="144"/>
        <v>14.911899999999999</v>
      </c>
      <c r="R1296">
        <f t="shared" si="145"/>
        <v>17.952200000000001</v>
      </c>
      <c r="S1296">
        <f t="shared" si="146"/>
        <v>17.952200000000001</v>
      </c>
      <c r="T1296">
        <f>IFERROR(VLOOKUP($A1296,TY_main!A:B,2,FALSE),T1295)</f>
        <v>93.53125</v>
      </c>
    </row>
    <row r="1297" spans="1:20" x14ac:dyDescent="0.25">
      <c r="A1297" s="2">
        <f>SPY_IVOL!A1297</f>
        <v>40241</v>
      </c>
      <c r="B1297">
        <f>SPY_IVOL!B1297</f>
        <v>23.2102</v>
      </c>
      <c r="C1297">
        <f>SPY_IVOL!C1297</f>
        <v>23.2102</v>
      </c>
      <c r="D1297">
        <f>SPY_IVOL!D1297</f>
        <v>19.741299999999999</v>
      </c>
      <c r="E1297">
        <f>SPY_IVOL!E1297</f>
        <v>15.791600000000001</v>
      </c>
      <c r="F1297">
        <f>SPY_IVOL!F1297</f>
        <v>14.1747</v>
      </c>
      <c r="G1297">
        <f>SPY_IVOL!G1297</f>
        <v>14.913600000000001</v>
      </c>
      <c r="H1297">
        <f>SPY_IVOL!H1297</f>
        <v>14.913600000000001</v>
      </c>
      <c r="I1297">
        <f>VLOOKUP($A1297,SPY_main!$A:$C,2,FALSE)</f>
        <v>112.64100000000001</v>
      </c>
      <c r="J1297">
        <f>IFERROR(VLOOKUP($A1297,SPY_main!$A:$C,3,FALSE),J1296)</f>
        <v>2.0958000000000001</v>
      </c>
      <c r="K1297">
        <f>IFERROR(VLOOKUP($A1297,SPY_main!$E:$F,2,FALSE),K1296)</f>
        <v>0.25219000000000003</v>
      </c>
      <c r="L1297">
        <f>IFERROR(VLOOKUP($A1297,SPY_main!H:I,2,FALSE),L1296)</f>
        <v>18.72</v>
      </c>
      <c r="M1297">
        <f t="shared" si="140"/>
        <v>25.364000000000001</v>
      </c>
      <c r="N1297">
        <f t="shared" si="141"/>
        <v>25.364000000000001</v>
      </c>
      <c r="O1297">
        <f t="shared" si="142"/>
        <v>20.575600000000001</v>
      </c>
      <c r="P1297">
        <f t="shared" si="143"/>
        <v>15.363099999999999</v>
      </c>
      <c r="Q1297">
        <f t="shared" si="144"/>
        <v>15.19</v>
      </c>
      <c r="R1297">
        <f t="shared" si="145"/>
        <v>18.443000000000001</v>
      </c>
      <c r="S1297">
        <f t="shared" si="146"/>
        <v>18.443000000000001</v>
      </c>
      <c r="T1297">
        <f>IFERROR(VLOOKUP($A1297,TY_main!A:B,2,FALSE),T1296)</f>
        <v>93.578125</v>
      </c>
    </row>
    <row r="1298" spans="1:20" x14ac:dyDescent="0.25">
      <c r="A1298" s="2">
        <f>SPY_IVOL!A1298</f>
        <v>40242</v>
      </c>
      <c r="B1298">
        <f>SPY_IVOL!B1298</f>
        <v>21.720400000000001</v>
      </c>
      <c r="C1298">
        <f>SPY_IVOL!C1298</f>
        <v>21.720400000000001</v>
      </c>
      <c r="D1298">
        <f>SPY_IVOL!D1298</f>
        <v>18.208200000000001</v>
      </c>
      <c r="E1298">
        <f>SPY_IVOL!E1298</f>
        <v>14.561999999999999</v>
      </c>
      <c r="F1298">
        <f>SPY_IVOL!F1298</f>
        <v>13.3736</v>
      </c>
      <c r="G1298">
        <f>SPY_IVOL!G1298</f>
        <v>14.210599999999999</v>
      </c>
      <c r="H1298">
        <f>SPY_IVOL!H1298</f>
        <v>14.210800000000001</v>
      </c>
      <c r="I1298">
        <f>VLOOKUP($A1298,SPY_main!$A:$C,2,FALSE)</f>
        <v>114.25</v>
      </c>
      <c r="J1298">
        <f>IFERROR(VLOOKUP($A1298,SPY_main!$A:$C,3,FALSE),J1297)</f>
        <v>2.0663</v>
      </c>
      <c r="K1298">
        <f>IFERROR(VLOOKUP($A1298,SPY_main!$E:$F,2,FALSE),K1297)</f>
        <v>0.25363000000000002</v>
      </c>
      <c r="L1298">
        <f>IFERROR(VLOOKUP($A1298,SPY_main!H:I,2,FALSE),L1297)</f>
        <v>17.420000000000002</v>
      </c>
      <c r="M1298">
        <f t="shared" si="140"/>
        <v>23.418900000000001</v>
      </c>
      <c r="N1298">
        <f t="shared" si="141"/>
        <v>23.418900000000001</v>
      </c>
      <c r="O1298">
        <f t="shared" si="142"/>
        <v>18.863700000000001</v>
      </c>
      <c r="P1298">
        <f t="shared" si="143"/>
        <v>13.8992</v>
      </c>
      <c r="Q1298">
        <f t="shared" si="144"/>
        <v>14.8407</v>
      </c>
      <c r="R1298">
        <f t="shared" si="145"/>
        <v>17.9405</v>
      </c>
      <c r="S1298">
        <f t="shared" si="146"/>
        <v>17.9405</v>
      </c>
      <c r="T1298">
        <f>IFERROR(VLOOKUP($A1298,TY_main!A:B,2,FALSE),T1297)</f>
        <v>93.21875</v>
      </c>
    </row>
    <row r="1299" spans="1:20" x14ac:dyDescent="0.25">
      <c r="A1299" s="2">
        <f>SPY_IVOL!A1299</f>
        <v>40245</v>
      </c>
      <c r="B1299">
        <f>SPY_IVOL!B1299</f>
        <v>21.716000000000001</v>
      </c>
      <c r="C1299">
        <f>SPY_IVOL!C1299</f>
        <v>21.716000000000001</v>
      </c>
      <c r="D1299">
        <f>SPY_IVOL!D1299</f>
        <v>18.470600000000001</v>
      </c>
      <c r="E1299">
        <f>SPY_IVOL!E1299</f>
        <v>14.721</v>
      </c>
      <c r="F1299">
        <f>SPY_IVOL!F1299</f>
        <v>14.058999999999999</v>
      </c>
      <c r="G1299">
        <f>SPY_IVOL!G1299</f>
        <v>15.196999999999999</v>
      </c>
      <c r="H1299">
        <f>SPY_IVOL!H1299</f>
        <v>15.196999999999999</v>
      </c>
      <c r="I1299">
        <f>VLOOKUP($A1299,SPY_main!$A:$C,2,FALSE)</f>
        <v>114.27</v>
      </c>
      <c r="J1299">
        <f>IFERROR(VLOOKUP($A1299,SPY_main!$A:$C,3,FALSE),J1298)</f>
        <v>2.0659000000000001</v>
      </c>
      <c r="K1299">
        <f>IFERROR(VLOOKUP($A1299,SPY_main!$E:$F,2,FALSE),K1298)</f>
        <v>0.25424999999999998</v>
      </c>
      <c r="L1299">
        <f>IFERROR(VLOOKUP($A1299,SPY_main!H:I,2,FALSE),L1298)</f>
        <v>17.79</v>
      </c>
      <c r="M1299">
        <f t="shared" si="140"/>
        <v>24.633199999999999</v>
      </c>
      <c r="N1299">
        <f t="shared" si="141"/>
        <v>24.633199999999999</v>
      </c>
      <c r="O1299">
        <f t="shared" si="142"/>
        <v>19.526599999999998</v>
      </c>
      <c r="P1299">
        <f t="shared" si="143"/>
        <v>14.6471</v>
      </c>
      <c r="Q1299">
        <f t="shared" si="144"/>
        <v>15.9191</v>
      </c>
      <c r="R1299">
        <f t="shared" si="145"/>
        <v>18.745799999999999</v>
      </c>
      <c r="S1299">
        <f t="shared" si="146"/>
        <v>18.745799999999999</v>
      </c>
      <c r="T1299">
        <f>IFERROR(VLOOKUP($A1299,TY_main!A:B,2,FALSE),T1298)</f>
        <v>93.109375</v>
      </c>
    </row>
    <row r="1300" spans="1:20" x14ac:dyDescent="0.25">
      <c r="A1300" s="2">
        <f>SPY_IVOL!A1300</f>
        <v>40246</v>
      </c>
      <c r="B1300">
        <f>SPY_IVOL!B1300</f>
        <v>21.751100000000001</v>
      </c>
      <c r="C1300">
        <f>SPY_IVOL!C1300</f>
        <v>21.751100000000001</v>
      </c>
      <c r="D1300">
        <f>SPY_IVOL!D1300</f>
        <v>18.328800000000001</v>
      </c>
      <c r="E1300">
        <f>SPY_IVOL!E1300</f>
        <v>14.831099999999999</v>
      </c>
      <c r="F1300">
        <f>SPY_IVOL!F1300</f>
        <v>14.347200000000001</v>
      </c>
      <c r="G1300">
        <f>SPY_IVOL!G1300</f>
        <v>15.1576</v>
      </c>
      <c r="H1300">
        <f>SPY_IVOL!H1300</f>
        <v>15.1576</v>
      </c>
      <c r="I1300">
        <f>VLOOKUP($A1300,SPY_main!$A:$C,2,FALSE)</f>
        <v>114.46</v>
      </c>
      <c r="J1300">
        <f>IFERROR(VLOOKUP($A1300,SPY_main!$A:$C,3,FALSE),J1299)</f>
        <v>2.0625</v>
      </c>
      <c r="K1300">
        <f>IFERROR(VLOOKUP($A1300,SPY_main!$E:$F,2,FALSE),K1299)</f>
        <v>0.2555</v>
      </c>
      <c r="L1300">
        <f>IFERROR(VLOOKUP($A1300,SPY_main!H:I,2,FALSE),L1299)</f>
        <v>17.920000000000002</v>
      </c>
      <c r="M1300">
        <f t="shared" si="140"/>
        <v>26.804099999999998</v>
      </c>
      <c r="N1300">
        <f t="shared" si="141"/>
        <v>26.804099999999998</v>
      </c>
      <c r="O1300">
        <f t="shared" si="142"/>
        <v>19.582000000000001</v>
      </c>
      <c r="P1300">
        <f t="shared" si="143"/>
        <v>14.3438</v>
      </c>
      <c r="Q1300">
        <f t="shared" si="144"/>
        <v>16.2639</v>
      </c>
      <c r="R1300">
        <f t="shared" si="145"/>
        <v>17.814599999999999</v>
      </c>
      <c r="S1300">
        <f t="shared" si="146"/>
        <v>17.814599999999999</v>
      </c>
      <c r="T1300">
        <f>IFERROR(VLOOKUP($A1300,TY_main!A:B,2,FALSE),T1299)</f>
        <v>93.234375</v>
      </c>
    </row>
    <row r="1301" spans="1:20" x14ac:dyDescent="0.25">
      <c r="A1301" s="2">
        <f>SPY_IVOL!A1301</f>
        <v>40247</v>
      </c>
      <c r="B1301">
        <f>SPY_IVOL!B1301</f>
        <v>21.709499999999998</v>
      </c>
      <c r="C1301">
        <f>SPY_IVOL!C1301</f>
        <v>21.709499999999998</v>
      </c>
      <c r="D1301">
        <f>SPY_IVOL!D1301</f>
        <v>18.668299999999999</v>
      </c>
      <c r="E1301">
        <f>SPY_IVOL!E1301</f>
        <v>14.8408</v>
      </c>
      <c r="F1301">
        <f>SPY_IVOL!F1301</f>
        <v>14.1921</v>
      </c>
      <c r="G1301">
        <f>SPY_IVOL!G1301</f>
        <v>14.968</v>
      </c>
      <c r="H1301">
        <f>SPY_IVOL!H1301</f>
        <v>14.968</v>
      </c>
      <c r="I1301">
        <f>VLOOKUP($A1301,SPY_main!$A:$C,2,FALSE)</f>
        <v>114.97</v>
      </c>
      <c r="J1301">
        <f>IFERROR(VLOOKUP($A1301,SPY_main!$A:$C,3,FALSE),J1300)</f>
        <v>2.0533999999999999</v>
      </c>
      <c r="K1301">
        <f>IFERROR(VLOOKUP($A1301,SPY_main!$E:$F,2,FALSE),K1300)</f>
        <v>0.25563000000000002</v>
      </c>
      <c r="L1301">
        <f>IFERROR(VLOOKUP($A1301,SPY_main!H:I,2,FALSE),L1300)</f>
        <v>18.57</v>
      </c>
      <c r="M1301">
        <f t="shared" si="140"/>
        <v>26.379000000000001</v>
      </c>
      <c r="N1301">
        <f t="shared" si="141"/>
        <v>26.379000000000001</v>
      </c>
      <c r="O1301">
        <f t="shared" si="142"/>
        <v>20.3919</v>
      </c>
      <c r="P1301">
        <f t="shared" si="143"/>
        <v>14.427899999999999</v>
      </c>
      <c r="Q1301">
        <f t="shared" si="144"/>
        <v>16.311299999999999</v>
      </c>
      <c r="R1301">
        <f t="shared" si="145"/>
        <v>17.235800000000001</v>
      </c>
      <c r="S1301">
        <f t="shared" si="146"/>
        <v>17.235800000000001</v>
      </c>
      <c r="T1301">
        <f>IFERROR(VLOOKUP($A1301,TY_main!A:B,2,FALSE),T1300)</f>
        <v>93.09375</v>
      </c>
    </row>
    <row r="1302" spans="1:20" x14ac:dyDescent="0.25">
      <c r="A1302" s="2">
        <f>SPY_IVOL!A1302</f>
        <v>40248</v>
      </c>
      <c r="B1302">
        <f>SPY_IVOL!B1302</f>
        <v>22.909700000000001</v>
      </c>
      <c r="C1302">
        <f>SPY_IVOL!C1302</f>
        <v>22.909700000000001</v>
      </c>
      <c r="D1302">
        <f>SPY_IVOL!D1302</f>
        <v>19.111899999999999</v>
      </c>
      <c r="E1302">
        <f>SPY_IVOL!E1302</f>
        <v>15.2675</v>
      </c>
      <c r="F1302">
        <f>SPY_IVOL!F1302</f>
        <v>14.652100000000001</v>
      </c>
      <c r="G1302">
        <f>SPY_IVOL!G1302</f>
        <v>15.942299999999999</v>
      </c>
      <c r="H1302">
        <f>SPY_IVOL!H1302</f>
        <v>15.9429</v>
      </c>
      <c r="I1302">
        <f>VLOOKUP($A1302,SPY_main!$A:$C,2,FALSE)</f>
        <v>115.45</v>
      </c>
      <c r="J1302">
        <f>IFERROR(VLOOKUP($A1302,SPY_main!$A:$C,3,FALSE),J1301)</f>
        <v>2.0448</v>
      </c>
      <c r="K1302">
        <f>IFERROR(VLOOKUP($A1302,SPY_main!$E:$F,2,FALSE),K1301)</f>
        <v>0.25702999999999998</v>
      </c>
      <c r="L1302">
        <f>IFERROR(VLOOKUP($A1302,SPY_main!H:I,2,FALSE),L1301)</f>
        <v>18.059999999999999</v>
      </c>
      <c r="M1302">
        <f t="shared" si="140"/>
        <v>29.349</v>
      </c>
      <c r="N1302">
        <f t="shared" si="141"/>
        <v>29.349</v>
      </c>
      <c r="O1302">
        <f t="shared" si="142"/>
        <v>20.951899999999998</v>
      </c>
      <c r="P1302">
        <f t="shared" si="143"/>
        <v>14.3643</v>
      </c>
      <c r="Q1302">
        <f t="shared" si="144"/>
        <v>16.817499999999999</v>
      </c>
      <c r="R1302">
        <f t="shared" si="145"/>
        <v>18.584900000000001</v>
      </c>
      <c r="S1302">
        <f t="shared" si="146"/>
        <v>18.584900000000001</v>
      </c>
      <c r="T1302">
        <f>IFERROR(VLOOKUP($A1302,TY_main!A:B,2,FALSE),T1301)</f>
        <v>93.015625</v>
      </c>
    </row>
    <row r="1303" spans="1:20" x14ac:dyDescent="0.25">
      <c r="A1303" s="2">
        <f>SPY_IVOL!A1303</f>
        <v>40249</v>
      </c>
      <c r="B1303">
        <f>SPY_IVOL!B1303</f>
        <v>22.1953</v>
      </c>
      <c r="C1303">
        <f>SPY_IVOL!C1303</f>
        <v>22.1953</v>
      </c>
      <c r="D1303">
        <f>SPY_IVOL!D1303</f>
        <v>18.6572</v>
      </c>
      <c r="E1303">
        <f>SPY_IVOL!E1303</f>
        <v>14.796200000000001</v>
      </c>
      <c r="F1303">
        <f>SPY_IVOL!F1303</f>
        <v>14.582800000000001</v>
      </c>
      <c r="G1303">
        <f>SPY_IVOL!G1303</f>
        <v>16.211300000000001</v>
      </c>
      <c r="H1303">
        <f>SPY_IVOL!H1303</f>
        <v>16.211300000000001</v>
      </c>
      <c r="I1303">
        <f>VLOOKUP($A1303,SPY_main!$A:$C,2,FALSE)</f>
        <v>115.46</v>
      </c>
      <c r="J1303">
        <f>IFERROR(VLOOKUP($A1303,SPY_main!$A:$C,3,FALSE),J1302)</f>
        <v>2.0447000000000002</v>
      </c>
      <c r="K1303">
        <f>IFERROR(VLOOKUP($A1303,SPY_main!$E:$F,2,FALSE),K1302)</f>
        <v>0.25718999999999997</v>
      </c>
      <c r="L1303">
        <f>IFERROR(VLOOKUP($A1303,SPY_main!H:I,2,FALSE),L1302)</f>
        <v>17.579999999999998</v>
      </c>
      <c r="M1303">
        <f t="shared" si="140"/>
        <v>28.633700000000001</v>
      </c>
      <c r="N1303">
        <f t="shared" si="141"/>
        <v>28.633700000000001</v>
      </c>
      <c r="O1303">
        <f t="shared" si="142"/>
        <v>20.838899999999999</v>
      </c>
      <c r="P1303">
        <f t="shared" si="143"/>
        <v>13.7041</v>
      </c>
      <c r="Q1303">
        <f t="shared" si="144"/>
        <v>17.625</v>
      </c>
      <c r="R1303">
        <f t="shared" si="145"/>
        <v>21.192699999999999</v>
      </c>
      <c r="S1303">
        <f t="shared" si="146"/>
        <v>21.192699999999999</v>
      </c>
      <c r="T1303">
        <f>IFERROR(VLOOKUP($A1303,TY_main!A:B,2,FALSE),T1302)</f>
        <v>93.015625</v>
      </c>
    </row>
    <row r="1304" spans="1:20" x14ac:dyDescent="0.25">
      <c r="A1304" s="2">
        <f>SPY_IVOL!A1304</f>
        <v>40252</v>
      </c>
      <c r="B1304">
        <f>SPY_IVOL!B1304</f>
        <v>23.975200000000001</v>
      </c>
      <c r="C1304">
        <f>SPY_IVOL!C1304</f>
        <v>23.975200000000001</v>
      </c>
      <c r="D1304">
        <f>SPY_IVOL!D1304</f>
        <v>19.580100000000002</v>
      </c>
      <c r="E1304">
        <f>SPY_IVOL!E1304</f>
        <v>15.1271</v>
      </c>
      <c r="F1304">
        <f>SPY_IVOL!F1304</f>
        <v>15.0358</v>
      </c>
      <c r="G1304">
        <f>SPY_IVOL!G1304</f>
        <v>16.581299999999999</v>
      </c>
      <c r="H1304">
        <f>SPY_IVOL!H1304</f>
        <v>16.581299999999999</v>
      </c>
      <c r="I1304">
        <f>VLOOKUP($A1304,SPY_main!$A:$C,2,FALSE)</f>
        <v>115.49</v>
      </c>
      <c r="J1304">
        <f>IFERROR(VLOOKUP($A1304,SPY_main!$A:$C,3,FALSE),J1303)</f>
        <v>2.0440999999999998</v>
      </c>
      <c r="K1304">
        <f>IFERROR(VLOOKUP($A1304,SPY_main!$E:$F,2,FALSE),K1303)</f>
        <v>0.25763000000000003</v>
      </c>
      <c r="L1304">
        <f>IFERROR(VLOOKUP($A1304,SPY_main!H:I,2,FALSE),L1303)</f>
        <v>18</v>
      </c>
      <c r="M1304">
        <f t="shared" si="140"/>
        <v>39.612099999999998</v>
      </c>
      <c r="N1304">
        <f t="shared" si="141"/>
        <v>39.612099999999998</v>
      </c>
      <c r="O1304">
        <f t="shared" si="142"/>
        <v>26.782499999999999</v>
      </c>
      <c r="P1304">
        <f t="shared" si="143"/>
        <v>16.9755</v>
      </c>
      <c r="Q1304">
        <f t="shared" si="144"/>
        <v>20.052499999999998</v>
      </c>
      <c r="R1304">
        <f t="shared" si="145"/>
        <v>20.546500000000002</v>
      </c>
      <c r="S1304">
        <f t="shared" si="146"/>
        <v>20.546500000000002</v>
      </c>
      <c r="T1304">
        <f>IFERROR(VLOOKUP($A1304,TY_main!A:B,2,FALSE),T1303)</f>
        <v>93.0625</v>
      </c>
    </row>
    <row r="1305" spans="1:20" x14ac:dyDescent="0.25">
      <c r="A1305" s="2">
        <f>SPY_IVOL!A1305</f>
        <v>40253</v>
      </c>
      <c r="B1305">
        <f>SPY_IVOL!B1305</f>
        <v>23.751000000000001</v>
      </c>
      <c r="C1305">
        <f>SPY_IVOL!C1305</f>
        <v>23.751000000000001</v>
      </c>
      <c r="D1305">
        <f>SPY_IVOL!D1305</f>
        <v>19.102</v>
      </c>
      <c r="E1305">
        <f>SPY_IVOL!E1305</f>
        <v>14.490500000000001</v>
      </c>
      <c r="F1305">
        <f>SPY_IVOL!F1305</f>
        <v>13.8169</v>
      </c>
      <c r="G1305">
        <f>SPY_IVOL!G1305</f>
        <v>13.968999999999999</v>
      </c>
      <c r="H1305">
        <f>SPY_IVOL!H1305</f>
        <v>13.968999999999999</v>
      </c>
      <c r="I1305">
        <f>VLOOKUP($A1305,SPY_main!$A:$C,2,FALSE)</f>
        <v>116.41</v>
      </c>
      <c r="J1305">
        <f>IFERROR(VLOOKUP($A1305,SPY_main!$A:$C,3,FALSE),J1304)</f>
        <v>2.028</v>
      </c>
      <c r="K1305">
        <f>IFERROR(VLOOKUP($A1305,SPY_main!$E:$F,2,FALSE),K1304)</f>
        <v>0.26088</v>
      </c>
      <c r="L1305">
        <f>IFERROR(VLOOKUP($A1305,SPY_main!H:I,2,FALSE),L1304)</f>
        <v>17.690000000000001</v>
      </c>
      <c r="M1305">
        <f t="shared" si="140"/>
        <v>43.432400000000001</v>
      </c>
      <c r="N1305">
        <f t="shared" si="141"/>
        <v>43.432400000000001</v>
      </c>
      <c r="O1305">
        <f t="shared" si="142"/>
        <v>29.208200000000001</v>
      </c>
      <c r="P1305">
        <f t="shared" si="143"/>
        <v>16.863099999999999</v>
      </c>
      <c r="Q1305">
        <f t="shared" si="144"/>
        <v>19.627400000000002</v>
      </c>
      <c r="R1305">
        <f t="shared" si="145"/>
        <v>19.627400000000002</v>
      </c>
      <c r="S1305">
        <f t="shared" si="146"/>
        <v>19.627400000000002</v>
      </c>
      <c r="T1305">
        <f>IFERROR(VLOOKUP($A1305,TY_main!A:B,2,FALSE),T1304)</f>
        <v>93.421875</v>
      </c>
    </row>
    <row r="1306" spans="1:20" x14ac:dyDescent="0.25">
      <c r="A1306" s="2">
        <f>SPY_IVOL!A1306</f>
        <v>40254</v>
      </c>
      <c r="B1306">
        <f>SPY_IVOL!B1306</f>
        <v>21.9739</v>
      </c>
      <c r="C1306">
        <f>SPY_IVOL!C1306</f>
        <v>21.9739</v>
      </c>
      <c r="D1306">
        <f>SPY_IVOL!D1306</f>
        <v>18.228300000000001</v>
      </c>
      <c r="E1306">
        <f>SPY_IVOL!E1306</f>
        <v>13.849600000000001</v>
      </c>
      <c r="F1306">
        <f>SPY_IVOL!F1306</f>
        <v>13.8185</v>
      </c>
      <c r="G1306">
        <f>SPY_IVOL!G1306</f>
        <v>14.0138</v>
      </c>
      <c r="H1306">
        <f>SPY_IVOL!H1306</f>
        <v>14.0138</v>
      </c>
      <c r="I1306">
        <f>VLOOKUP($A1306,SPY_main!$A:$C,2,FALSE)</f>
        <v>117.1</v>
      </c>
      <c r="J1306">
        <f>IFERROR(VLOOKUP($A1306,SPY_main!$A:$C,3,FALSE),J1305)</f>
        <v>2.016</v>
      </c>
      <c r="K1306">
        <f>IFERROR(VLOOKUP($A1306,SPY_main!$E:$F,2,FALSE),K1305)</f>
        <v>0.26638000000000001</v>
      </c>
      <c r="L1306">
        <f>IFERROR(VLOOKUP($A1306,SPY_main!H:I,2,FALSE),L1305)</f>
        <v>16.91</v>
      </c>
      <c r="M1306">
        <f t="shared" si="140"/>
        <v>44.907899999999998</v>
      </c>
      <c r="N1306">
        <f t="shared" si="141"/>
        <v>44.907899999999998</v>
      </c>
      <c r="O1306">
        <f t="shared" si="142"/>
        <v>33.156399999999998</v>
      </c>
      <c r="P1306">
        <f t="shared" si="143"/>
        <v>16.7163</v>
      </c>
      <c r="Q1306">
        <f t="shared" si="144"/>
        <v>23.160900000000002</v>
      </c>
      <c r="R1306">
        <f t="shared" si="145"/>
        <v>23.160900000000002</v>
      </c>
      <c r="S1306">
        <f t="shared" si="146"/>
        <v>23.160900000000002</v>
      </c>
      <c r="T1306">
        <f>IFERROR(VLOOKUP($A1306,TY_main!A:B,2,FALSE),T1305)</f>
        <v>93.421875</v>
      </c>
    </row>
    <row r="1307" spans="1:20" x14ac:dyDescent="0.25">
      <c r="A1307" s="2">
        <f>SPY_IVOL!A1307</f>
        <v>40255</v>
      </c>
      <c r="B1307">
        <f>SPY_IVOL!B1307</f>
        <v>23.714400000000001</v>
      </c>
      <c r="C1307">
        <f>SPY_IVOL!C1307</f>
        <v>23.714400000000001</v>
      </c>
      <c r="D1307">
        <f>SPY_IVOL!D1307</f>
        <v>18.464700000000001</v>
      </c>
      <c r="E1307">
        <f>SPY_IVOL!E1307</f>
        <v>13.322900000000001</v>
      </c>
      <c r="F1307">
        <f>SPY_IVOL!F1307</f>
        <v>13.4238</v>
      </c>
      <c r="G1307">
        <f>SPY_IVOL!G1307</f>
        <v>13.8325</v>
      </c>
      <c r="H1307">
        <f>SPY_IVOL!H1307</f>
        <v>13.8325</v>
      </c>
      <c r="I1307">
        <f>VLOOKUP($A1307,SPY_main!$A:$C,2,FALSE)</f>
        <v>117.03749999999999</v>
      </c>
      <c r="J1307">
        <f>IFERROR(VLOOKUP($A1307,SPY_main!$A:$C,3,FALSE),J1306)</f>
        <v>1.6417999999999999</v>
      </c>
      <c r="K1307">
        <f>IFERROR(VLOOKUP($A1307,SPY_main!$E:$F,2,FALSE),K1306)</f>
        <v>0.27100000000000002</v>
      </c>
      <c r="L1307">
        <f>IFERROR(VLOOKUP($A1307,SPY_main!H:I,2,FALSE),L1306)</f>
        <v>16.62</v>
      </c>
      <c r="M1307">
        <f t="shared" si="140"/>
        <v>61.445300000000003</v>
      </c>
      <c r="N1307">
        <f t="shared" si="141"/>
        <v>61.445300000000003</v>
      </c>
      <c r="O1307">
        <f t="shared" si="142"/>
        <v>46.202500000000001</v>
      </c>
      <c r="P1307">
        <f t="shared" si="143"/>
        <v>16.984999999999999</v>
      </c>
      <c r="Q1307">
        <f t="shared" si="144"/>
        <v>27.713100000000001</v>
      </c>
      <c r="R1307">
        <f t="shared" si="145"/>
        <v>27.713100000000001</v>
      </c>
      <c r="S1307">
        <f t="shared" si="146"/>
        <v>27.713100000000001</v>
      </c>
      <c r="T1307">
        <f>IFERROR(VLOOKUP($A1307,TY_main!A:B,2,FALSE),T1306)</f>
        <v>93.21875</v>
      </c>
    </row>
    <row r="1308" spans="1:20" x14ac:dyDescent="0.25">
      <c r="A1308" s="2">
        <f>SPY_IVOL!A1308</f>
        <v>40256</v>
      </c>
      <c r="B1308">
        <f>SPY_IVOL!B1308</f>
        <v>24.810700000000001</v>
      </c>
      <c r="C1308">
        <f>SPY_IVOL!C1308</f>
        <v>24.810700000000001</v>
      </c>
      <c r="D1308">
        <f>SPY_IVOL!D1308</f>
        <v>19.007899999999999</v>
      </c>
      <c r="E1308">
        <f>SPY_IVOL!E1308</f>
        <v>13.439500000000001</v>
      </c>
      <c r="F1308">
        <f>SPY_IVOL!F1308</f>
        <v>13.589399999999999</v>
      </c>
      <c r="G1308">
        <f>SPY_IVOL!G1308</f>
        <v>14.789400000000001</v>
      </c>
      <c r="H1308">
        <f>SPY_IVOL!H1308</f>
        <v>14.789400000000001</v>
      </c>
      <c r="I1308">
        <f>VLOOKUP($A1308,SPY_main!$A:$C,2,FALSE)</f>
        <v>115.97</v>
      </c>
      <c r="J1308">
        <f>IFERROR(VLOOKUP($A1308,SPY_main!$A:$C,3,FALSE),J1307)</f>
        <v>1.6569</v>
      </c>
      <c r="K1308">
        <f>IFERROR(VLOOKUP($A1308,SPY_main!$E:$F,2,FALSE),K1307)</f>
        <v>0.27750000000000002</v>
      </c>
      <c r="L1308">
        <f>IFERROR(VLOOKUP($A1308,SPY_main!H:I,2,FALSE),L1307)</f>
        <v>16.97</v>
      </c>
      <c r="M1308">
        <f t="shared" si="140"/>
        <v>61.445300000000003</v>
      </c>
      <c r="N1308">
        <f t="shared" si="141"/>
        <v>61.445300000000003</v>
      </c>
      <c r="O1308">
        <f t="shared" si="142"/>
        <v>46.202500000000001</v>
      </c>
      <c r="P1308">
        <f t="shared" si="143"/>
        <v>16.984999999999999</v>
      </c>
      <c r="Q1308">
        <f t="shared" si="144"/>
        <v>27.713100000000001</v>
      </c>
      <c r="R1308">
        <f t="shared" si="145"/>
        <v>27.713100000000001</v>
      </c>
      <c r="S1308">
        <f t="shared" si="146"/>
        <v>27.713100000000001</v>
      </c>
      <c r="T1308">
        <f>IFERROR(VLOOKUP($A1308,TY_main!A:B,2,FALSE),T1307)</f>
        <v>93.109375</v>
      </c>
    </row>
    <row r="1309" spans="1:20" x14ac:dyDescent="0.25">
      <c r="A1309" s="2">
        <f>SPY_IVOL!A1309</f>
        <v>40259</v>
      </c>
      <c r="B1309">
        <f>SPY_IVOL!B1309</f>
        <v>21.9604</v>
      </c>
      <c r="C1309">
        <f>SPY_IVOL!C1309</f>
        <v>21.9604</v>
      </c>
      <c r="D1309">
        <f>SPY_IVOL!D1309</f>
        <v>18.4376</v>
      </c>
      <c r="E1309">
        <f>SPY_IVOL!E1309</f>
        <v>14.1485</v>
      </c>
      <c r="F1309">
        <f>SPY_IVOL!F1309</f>
        <v>12.696400000000001</v>
      </c>
      <c r="G1309">
        <f>SPY_IVOL!G1309</f>
        <v>13.6897</v>
      </c>
      <c r="H1309">
        <f>SPY_IVOL!H1309</f>
        <v>13.6897</v>
      </c>
      <c r="I1309">
        <f>VLOOKUP($A1309,SPY_main!$A:$C,2,FALSE)</f>
        <v>116.5925</v>
      </c>
      <c r="J1309">
        <f>IFERROR(VLOOKUP($A1309,SPY_main!$A:$C,3,FALSE),J1308)</f>
        <v>1.6480999999999999</v>
      </c>
      <c r="K1309">
        <f>IFERROR(VLOOKUP($A1309,SPY_main!$E:$F,2,FALSE),K1308)</f>
        <v>0.28188000000000002</v>
      </c>
      <c r="L1309">
        <f>IFERROR(VLOOKUP($A1309,SPY_main!H:I,2,FALSE),L1308)</f>
        <v>16.87</v>
      </c>
      <c r="M1309">
        <f t="shared" si="140"/>
        <v>26.032299999999999</v>
      </c>
      <c r="N1309">
        <f t="shared" si="141"/>
        <v>26.032299999999999</v>
      </c>
      <c r="O1309">
        <f t="shared" si="142"/>
        <v>20.245999999999999</v>
      </c>
      <c r="P1309">
        <f t="shared" si="143"/>
        <v>13.214499999999999</v>
      </c>
      <c r="Q1309">
        <f t="shared" si="144"/>
        <v>13.3332</v>
      </c>
      <c r="R1309">
        <f t="shared" si="145"/>
        <v>13.7105</v>
      </c>
      <c r="S1309">
        <f t="shared" si="146"/>
        <v>13.7105</v>
      </c>
      <c r="T1309">
        <f>IFERROR(VLOOKUP($A1309,TY_main!A:B,2,FALSE),T1308)</f>
        <v>93.359375</v>
      </c>
    </row>
    <row r="1310" spans="1:20" x14ac:dyDescent="0.25">
      <c r="A1310" s="2">
        <f>SPY_IVOL!A1310</f>
        <v>40260</v>
      </c>
      <c r="B1310">
        <f>SPY_IVOL!B1310</f>
        <v>21.680099999999999</v>
      </c>
      <c r="C1310">
        <f>SPY_IVOL!C1310</f>
        <v>21.680099999999999</v>
      </c>
      <c r="D1310">
        <f>SPY_IVOL!D1310</f>
        <v>17.813500000000001</v>
      </c>
      <c r="E1310">
        <f>SPY_IVOL!E1310</f>
        <v>13.6313</v>
      </c>
      <c r="F1310">
        <f>SPY_IVOL!F1310</f>
        <v>12.6455</v>
      </c>
      <c r="G1310">
        <f>SPY_IVOL!G1310</f>
        <v>13.775</v>
      </c>
      <c r="H1310">
        <f>SPY_IVOL!H1310</f>
        <v>13.775</v>
      </c>
      <c r="I1310">
        <f>VLOOKUP($A1310,SPY_main!$A:$C,2,FALSE)</f>
        <v>117.41</v>
      </c>
      <c r="J1310">
        <f>IFERROR(VLOOKUP($A1310,SPY_main!$A:$C,3,FALSE),J1309)</f>
        <v>1.6366000000000001</v>
      </c>
      <c r="K1310">
        <f>IFERROR(VLOOKUP($A1310,SPY_main!$E:$F,2,FALSE),K1309)</f>
        <v>0.28353</v>
      </c>
      <c r="L1310">
        <f>IFERROR(VLOOKUP($A1310,SPY_main!H:I,2,FALSE),L1309)</f>
        <v>16.350000000000001</v>
      </c>
      <c r="M1310">
        <f t="shared" si="140"/>
        <v>26.8597</v>
      </c>
      <c r="N1310">
        <f t="shared" si="141"/>
        <v>26.8597</v>
      </c>
      <c r="O1310">
        <f t="shared" si="142"/>
        <v>20.159600000000001</v>
      </c>
      <c r="P1310">
        <f t="shared" si="143"/>
        <v>12.6655</v>
      </c>
      <c r="Q1310">
        <f t="shared" si="144"/>
        <v>13.6403</v>
      </c>
      <c r="R1310">
        <f t="shared" si="145"/>
        <v>13.900399999999999</v>
      </c>
      <c r="S1310">
        <f t="shared" si="146"/>
        <v>13.900399999999999</v>
      </c>
      <c r="T1310">
        <f>IFERROR(VLOOKUP($A1310,TY_main!A:B,2,FALSE),T1309)</f>
        <v>93.359375</v>
      </c>
    </row>
    <row r="1311" spans="1:20" x14ac:dyDescent="0.25">
      <c r="A1311" s="2">
        <f>SPY_IVOL!A1311</f>
        <v>40261</v>
      </c>
      <c r="B1311">
        <f>SPY_IVOL!B1311</f>
        <v>22.532599999999999</v>
      </c>
      <c r="C1311">
        <f>SPY_IVOL!C1311</f>
        <v>22.532599999999999</v>
      </c>
      <c r="D1311">
        <f>SPY_IVOL!D1311</f>
        <v>18.835899999999999</v>
      </c>
      <c r="E1311">
        <f>SPY_IVOL!E1311</f>
        <v>14.7683</v>
      </c>
      <c r="F1311">
        <f>SPY_IVOL!F1311</f>
        <v>13.940899999999999</v>
      </c>
      <c r="G1311">
        <f>SPY_IVOL!G1311</f>
        <v>15.3315</v>
      </c>
      <c r="H1311">
        <f>SPY_IVOL!H1311</f>
        <v>15.3315</v>
      </c>
      <c r="I1311">
        <f>VLOOKUP($A1311,SPY_main!$A:$C,2,FALSE)</f>
        <v>116.84</v>
      </c>
      <c r="J1311">
        <f>IFERROR(VLOOKUP($A1311,SPY_main!$A:$C,3,FALSE),J1310)</f>
        <v>1.6446000000000001</v>
      </c>
      <c r="K1311">
        <f>IFERROR(VLOOKUP($A1311,SPY_main!$E:$F,2,FALSE),K1310)</f>
        <v>0.28491</v>
      </c>
      <c r="L1311">
        <f>IFERROR(VLOOKUP($A1311,SPY_main!H:I,2,FALSE),L1310)</f>
        <v>17.55</v>
      </c>
      <c r="M1311">
        <f t="shared" si="140"/>
        <v>29.221900000000002</v>
      </c>
      <c r="N1311">
        <f t="shared" si="141"/>
        <v>29.221900000000002</v>
      </c>
      <c r="O1311">
        <f t="shared" si="142"/>
        <v>21.704799999999999</v>
      </c>
      <c r="P1311">
        <f t="shared" si="143"/>
        <v>14.0373</v>
      </c>
      <c r="Q1311">
        <f t="shared" si="144"/>
        <v>15.357699999999999</v>
      </c>
      <c r="R1311">
        <f t="shared" si="145"/>
        <v>15.7638</v>
      </c>
      <c r="S1311">
        <f t="shared" si="146"/>
        <v>15.7638</v>
      </c>
      <c r="T1311">
        <f>IFERROR(VLOOKUP($A1311,TY_main!A:B,2,FALSE),T1310)</f>
        <v>92.40625</v>
      </c>
    </row>
    <row r="1312" spans="1:20" x14ac:dyDescent="0.25">
      <c r="A1312" s="2">
        <f>SPY_IVOL!A1312</f>
        <v>40262</v>
      </c>
      <c r="B1312">
        <f>SPY_IVOL!B1312</f>
        <v>22.5562</v>
      </c>
      <c r="C1312">
        <f>SPY_IVOL!C1312</f>
        <v>22.5562</v>
      </c>
      <c r="D1312">
        <f>SPY_IVOL!D1312</f>
        <v>19.267299999999999</v>
      </c>
      <c r="E1312">
        <f>SPY_IVOL!E1312</f>
        <v>14.913</v>
      </c>
      <c r="F1312">
        <f>SPY_IVOL!F1312</f>
        <v>13.958</v>
      </c>
      <c r="G1312">
        <f>SPY_IVOL!G1312</f>
        <v>15.6807</v>
      </c>
      <c r="H1312">
        <f>SPY_IVOL!H1312</f>
        <v>15.6807</v>
      </c>
      <c r="I1312">
        <f>VLOOKUP($A1312,SPY_main!$A:$C,2,FALSE)</f>
        <v>116.65</v>
      </c>
      <c r="J1312">
        <f>IFERROR(VLOOKUP($A1312,SPY_main!$A:$C,3,FALSE),J1311)</f>
        <v>1.6473</v>
      </c>
      <c r="K1312">
        <f>IFERROR(VLOOKUP($A1312,SPY_main!$E:$F,2,FALSE),K1311)</f>
        <v>0.28781000000000001</v>
      </c>
      <c r="L1312">
        <f>IFERROR(VLOOKUP($A1312,SPY_main!H:I,2,FALSE),L1311)</f>
        <v>18.399999999999999</v>
      </c>
      <c r="M1312">
        <f t="shared" si="140"/>
        <v>30.8278</v>
      </c>
      <c r="N1312">
        <f t="shared" si="141"/>
        <v>30.8278</v>
      </c>
      <c r="O1312">
        <f t="shared" si="142"/>
        <v>22.976500000000001</v>
      </c>
      <c r="P1312">
        <f t="shared" si="143"/>
        <v>14.103300000000001</v>
      </c>
      <c r="Q1312">
        <f t="shared" si="144"/>
        <v>14.5496</v>
      </c>
      <c r="R1312">
        <f t="shared" si="145"/>
        <v>14.5496</v>
      </c>
      <c r="S1312">
        <f t="shared" si="146"/>
        <v>14.5496</v>
      </c>
      <c r="T1312">
        <f>IFERROR(VLOOKUP($A1312,TY_main!A:B,2,FALSE),T1311)</f>
        <v>91.96875</v>
      </c>
    </row>
    <row r="1313" spans="1:20" x14ac:dyDescent="0.25">
      <c r="A1313" s="2">
        <f>SPY_IVOL!A1313</f>
        <v>40263</v>
      </c>
      <c r="B1313">
        <f>SPY_IVOL!B1313</f>
        <v>23.967400000000001</v>
      </c>
      <c r="C1313">
        <f>SPY_IVOL!C1313</f>
        <v>23.967400000000001</v>
      </c>
      <c r="D1313">
        <f>SPY_IVOL!D1313</f>
        <v>19.780999999999999</v>
      </c>
      <c r="E1313">
        <f>SPY_IVOL!E1313</f>
        <v>15.063499999999999</v>
      </c>
      <c r="F1313">
        <f>SPY_IVOL!F1313</f>
        <v>13.716100000000001</v>
      </c>
      <c r="G1313">
        <f>SPY_IVOL!G1313</f>
        <v>15.0869</v>
      </c>
      <c r="H1313">
        <f>SPY_IVOL!H1313</f>
        <v>15.0869</v>
      </c>
      <c r="I1313">
        <f>VLOOKUP($A1313,SPY_main!$A:$C,2,FALSE)</f>
        <v>116.58199999999999</v>
      </c>
      <c r="J1313">
        <f>IFERROR(VLOOKUP($A1313,SPY_main!$A:$C,3,FALSE),J1312)</f>
        <v>1.6482000000000001</v>
      </c>
      <c r="K1313">
        <f>IFERROR(VLOOKUP($A1313,SPY_main!$E:$F,2,FALSE),K1312)</f>
        <v>0.28875000000000001</v>
      </c>
      <c r="L1313">
        <f>IFERROR(VLOOKUP($A1313,SPY_main!H:I,2,FALSE),L1312)</f>
        <v>17.77</v>
      </c>
      <c r="M1313">
        <f t="shared" si="140"/>
        <v>33.427900000000001</v>
      </c>
      <c r="N1313">
        <f t="shared" si="141"/>
        <v>33.427900000000001</v>
      </c>
      <c r="O1313">
        <f t="shared" si="142"/>
        <v>24.57</v>
      </c>
      <c r="P1313">
        <f t="shared" si="143"/>
        <v>13.9687</v>
      </c>
      <c r="Q1313">
        <f t="shared" si="144"/>
        <v>17.369800000000001</v>
      </c>
      <c r="R1313">
        <f t="shared" si="145"/>
        <v>18.246600000000001</v>
      </c>
      <c r="S1313">
        <f t="shared" si="146"/>
        <v>18.246600000000001</v>
      </c>
      <c r="T1313">
        <f>IFERROR(VLOOKUP($A1313,TY_main!A:B,2,FALSE),T1312)</f>
        <v>92.296875</v>
      </c>
    </row>
    <row r="1314" spans="1:20" x14ac:dyDescent="0.25">
      <c r="A1314" s="2">
        <f>SPY_IVOL!A1314</f>
        <v>40266</v>
      </c>
      <c r="B1314">
        <f>SPY_IVOL!B1314</f>
        <v>23.724299999999999</v>
      </c>
      <c r="C1314">
        <f>SPY_IVOL!C1314</f>
        <v>23.724299999999999</v>
      </c>
      <c r="D1314">
        <f>SPY_IVOL!D1314</f>
        <v>19.875599999999999</v>
      </c>
      <c r="E1314">
        <f>SPY_IVOL!E1314</f>
        <v>14.8087</v>
      </c>
      <c r="F1314">
        <f>SPY_IVOL!F1314</f>
        <v>13.7806</v>
      </c>
      <c r="G1314">
        <f>SPY_IVOL!G1314</f>
        <v>16.171800000000001</v>
      </c>
      <c r="H1314">
        <f>SPY_IVOL!H1314</f>
        <v>16.177600000000002</v>
      </c>
      <c r="I1314">
        <f>VLOOKUP($A1314,SPY_main!$A:$C,2,FALSE)</f>
        <v>117.32</v>
      </c>
      <c r="J1314">
        <f>IFERROR(VLOOKUP($A1314,SPY_main!$A:$C,3,FALSE),J1313)</f>
        <v>1.6377999999999999</v>
      </c>
      <c r="K1314">
        <f>IFERROR(VLOOKUP($A1314,SPY_main!$E:$F,2,FALSE),K1313)</f>
        <v>0.29013</v>
      </c>
      <c r="L1314">
        <f>IFERROR(VLOOKUP($A1314,SPY_main!H:I,2,FALSE),L1313)</f>
        <v>17.59</v>
      </c>
      <c r="M1314">
        <f t="shared" si="140"/>
        <v>47.496600000000001</v>
      </c>
      <c r="N1314">
        <f t="shared" si="141"/>
        <v>47.496600000000001</v>
      </c>
      <c r="O1314">
        <f t="shared" si="142"/>
        <v>33.293100000000003</v>
      </c>
      <c r="P1314">
        <f t="shared" si="143"/>
        <v>15.250400000000001</v>
      </c>
      <c r="Q1314">
        <f t="shared" si="144"/>
        <v>16.9664</v>
      </c>
      <c r="R1314">
        <f t="shared" si="145"/>
        <v>16.9664</v>
      </c>
      <c r="S1314">
        <f t="shared" si="146"/>
        <v>16.9664</v>
      </c>
      <c r="T1314">
        <f>IFERROR(VLOOKUP($A1314,TY_main!A:B,2,FALSE),T1313)</f>
        <v>92.28125</v>
      </c>
    </row>
    <row r="1315" spans="1:20" x14ac:dyDescent="0.25">
      <c r="A1315" s="2">
        <f>SPY_IVOL!A1315</f>
        <v>40267</v>
      </c>
      <c r="B1315">
        <f>SPY_IVOL!B1315</f>
        <v>23.6571</v>
      </c>
      <c r="C1315">
        <f>SPY_IVOL!C1315</f>
        <v>23.6571</v>
      </c>
      <c r="D1315">
        <f>SPY_IVOL!D1315</f>
        <v>19.2867</v>
      </c>
      <c r="E1315">
        <f>SPY_IVOL!E1315</f>
        <v>14.109500000000001</v>
      </c>
      <c r="F1315">
        <f>SPY_IVOL!F1315</f>
        <v>13.479900000000001</v>
      </c>
      <c r="G1315">
        <f>SPY_IVOL!G1315</f>
        <v>15.9125</v>
      </c>
      <c r="H1315">
        <f>SPY_IVOL!H1315</f>
        <v>15.9125</v>
      </c>
      <c r="I1315">
        <f>VLOOKUP($A1315,SPY_main!$A:$C,2,FALSE)</f>
        <v>117.4</v>
      </c>
      <c r="J1315">
        <f>IFERROR(VLOOKUP($A1315,SPY_main!$A:$C,3,FALSE),J1314)</f>
        <v>1.6367</v>
      </c>
      <c r="K1315">
        <f>IFERROR(VLOOKUP($A1315,SPY_main!$E:$F,2,FALSE),K1314)</f>
        <v>0.29088000000000003</v>
      </c>
      <c r="L1315">
        <f>IFERROR(VLOOKUP($A1315,SPY_main!H:I,2,FALSE),L1314)</f>
        <v>17.13</v>
      </c>
      <c r="M1315">
        <f t="shared" si="140"/>
        <v>47.586399999999998</v>
      </c>
      <c r="N1315">
        <f t="shared" si="141"/>
        <v>47.586399999999998</v>
      </c>
      <c r="O1315">
        <f t="shared" si="142"/>
        <v>42.807499999999997</v>
      </c>
      <c r="P1315">
        <f t="shared" si="143"/>
        <v>15.7204</v>
      </c>
      <c r="Q1315">
        <f t="shared" si="144"/>
        <v>14.318199999999999</v>
      </c>
      <c r="R1315">
        <f t="shared" si="145"/>
        <v>14.318199999999999</v>
      </c>
      <c r="S1315">
        <f t="shared" si="146"/>
        <v>14.318199999999999</v>
      </c>
      <c r="T1315">
        <f>IFERROR(VLOOKUP($A1315,TY_main!A:B,2,FALSE),T1314)</f>
        <v>92.28125</v>
      </c>
    </row>
    <row r="1316" spans="1:20" x14ac:dyDescent="0.25">
      <c r="A1316" s="2">
        <f>SPY_IVOL!A1316</f>
        <v>40268</v>
      </c>
      <c r="B1316">
        <f>SPY_IVOL!B1316</f>
        <v>23.824000000000002</v>
      </c>
      <c r="C1316">
        <f>SPY_IVOL!C1316</f>
        <v>23.824000000000002</v>
      </c>
      <c r="D1316">
        <f>SPY_IVOL!D1316</f>
        <v>19.466000000000001</v>
      </c>
      <c r="E1316">
        <f>SPY_IVOL!E1316</f>
        <v>14.189399999999999</v>
      </c>
      <c r="F1316">
        <f>SPY_IVOL!F1316</f>
        <v>13.554</v>
      </c>
      <c r="G1316">
        <f>SPY_IVOL!G1316</f>
        <v>14.4171</v>
      </c>
      <c r="H1316">
        <f>SPY_IVOL!H1316</f>
        <v>14.4171</v>
      </c>
      <c r="I1316">
        <f>VLOOKUP($A1316,SPY_main!$A:$C,2,FALSE)</f>
        <v>117</v>
      </c>
      <c r="J1316">
        <f>IFERROR(VLOOKUP($A1316,SPY_main!$A:$C,3,FALSE),J1315)</f>
        <v>1.6423000000000001</v>
      </c>
      <c r="K1316">
        <f>IFERROR(VLOOKUP($A1316,SPY_main!$E:$F,2,FALSE),K1315)</f>
        <v>0.29149999999999998</v>
      </c>
      <c r="L1316">
        <f>IFERROR(VLOOKUP($A1316,SPY_main!H:I,2,FALSE),L1315)</f>
        <v>17.59</v>
      </c>
      <c r="M1316">
        <f t="shared" si="140"/>
        <v>47.586399999999998</v>
      </c>
      <c r="N1316">
        <f t="shared" si="141"/>
        <v>47.586399999999998</v>
      </c>
      <c r="O1316">
        <f t="shared" si="142"/>
        <v>42.807499999999997</v>
      </c>
      <c r="P1316">
        <f t="shared" si="143"/>
        <v>15.7204</v>
      </c>
      <c r="Q1316">
        <f t="shared" si="144"/>
        <v>14.318199999999999</v>
      </c>
      <c r="R1316">
        <f t="shared" si="145"/>
        <v>14.318199999999999</v>
      </c>
      <c r="S1316">
        <f t="shared" si="146"/>
        <v>14.318199999999999</v>
      </c>
      <c r="T1316">
        <f>IFERROR(VLOOKUP($A1316,TY_main!A:B,2,FALSE),T1315)</f>
        <v>92.53125</v>
      </c>
    </row>
    <row r="1317" spans="1:20" x14ac:dyDescent="0.25">
      <c r="A1317" s="2">
        <f>SPY_IVOL!A1317</f>
        <v>40269</v>
      </c>
      <c r="B1317">
        <f>SPY_IVOL!B1317</f>
        <v>21.654800000000002</v>
      </c>
      <c r="C1317">
        <f>SPY_IVOL!C1317</f>
        <v>21.654800000000002</v>
      </c>
      <c r="D1317">
        <f>SPY_IVOL!D1317</f>
        <v>19.552399999999999</v>
      </c>
      <c r="E1317">
        <f>SPY_IVOL!E1317</f>
        <v>16.252199999999998</v>
      </c>
      <c r="F1317">
        <f>SPY_IVOL!F1317</f>
        <v>13.9778</v>
      </c>
      <c r="G1317">
        <f>SPY_IVOL!G1317</f>
        <v>13.183299999999999</v>
      </c>
      <c r="H1317">
        <f>SPY_IVOL!H1317</f>
        <v>13.182399999999999</v>
      </c>
      <c r="I1317">
        <f>VLOOKUP($A1317,SPY_main!$A:$C,2,FALSE)</f>
        <v>117.8</v>
      </c>
      <c r="J1317">
        <f>IFERROR(VLOOKUP($A1317,SPY_main!$A:$C,3,FALSE),J1316)</f>
        <v>1.6312</v>
      </c>
      <c r="K1317">
        <f>IFERROR(VLOOKUP($A1317,SPY_main!$E:$F,2,FALSE),K1316)</f>
        <v>0.29149999999999998</v>
      </c>
      <c r="L1317">
        <f>IFERROR(VLOOKUP($A1317,SPY_main!H:I,2,FALSE),L1316)</f>
        <v>17.47</v>
      </c>
      <c r="M1317">
        <f t="shared" si="140"/>
        <v>23.8432</v>
      </c>
      <c r="N1317">
        <f t="shared" si="141"/>
        <v>23.8432</v>
      </c>
      <c r="O1317">
        <f t="shared" si="142"/>
        <v>19.8264</v>
      </c>
      <c r="P1317">
        <f t="shared" si="143"/>
        <v>14.603</v>
      </c>
      <c r="Q1317">
        <f t="shared" si="144"/>
        <v>14.1165</v>
      </c>
      <c r="R1317">
        <f t="shared" si="145"/>
        <v>17.5609</v>
      </c>
      <c r="S1317">
        <f t="shared" si="146"/>
        <v>17.581700000000001</v>
      </c>
      <c r="T1317">
        <f>IFERROR(VLOOKUP($A1317,TY_main!A:B,2,FALSE),T1316)</f>
        <v>92.359375</v>
      </c>
    </row>
    <row r="1318" spans="1:20" x14ac:dyDescent="0.25">
      <c r="A1318" s="2">
        <f>SPY_IVOL!A1318</f>
        <v>40273</v>
      </c>
      <c r="B1318">
        <f>SPY_IVOL!B1318</f>
        <v>21.116900000000001</v>
      </c>
      <c r="C1318">
        <f>SPY_IVOL!C1318</f>
        <v>21.116900000000001</v>
      </c>
      <c r="D1318">
        <f>SPY_IVOL!D1318</f>
        <v>18.641200000000001</v>
      </c>
      <c r="E1318">
        <f>SPY_IVOL!E1318</f>
        <v>15.2483</v>
      </c>
      <c r="F1318">
        <f>SPY_IVOL!F1318</f>
        <v>12.9269</v>
      </c>
      <c r="G1318">
        <f>SPY_IVOL!G1318</f>
        <v>12.218400000000001</v>
      </c>
      <c r="H1318">
        <f>SPY_IVOL!H1318</f>
        <v>12.218400000000001</v>
      </c>
      <c r="I1318">
        <f>VLOOKUP($A1318,SPY_main!$A:$C,2,FALSE)</f>
        <v>118.76</v>
      </c>
      <c r="J1318">
        <f>IFERROR(VLOOKUP($A1318,SPY_main!$A:$C,3,FALSE),J1317)</f>
        <v>1.6180000000000001</v>
      </c>
      <c r="K1318">
        <f>IFERROR(VLOOKUP($A1318,SPY_main!$E:$F,2,FALSE),K1317)</f>
        <v>0.29149999999999998</v>
      </c>
      <c r="L1318">
        <f>IFERROR(VLOOKUP($A1318,SPY_main!H:I,2,FALSE),L1317)</f>
        <v>17.02</v>
      </c>
      <c r="M1318">
        <f t="shared" si="140"/>
        <v>27.270800000000001</v>
      </c>
      <c r="N1318">
        <f t="shared" si="141"/>
        <v>27.270800000000001</v>
      </c>
      <c r="O1318">
        <f t="shared" si="142"/>
        <v>20.944600000000001</v>
      </c>
      <c r="P1318">
        <f t="shared" si="143"/>
        <v>13.6875</v>
      </c>
      <c r="Q1318">
        <f t="shared" si="144"/>
        <v>13.723000000000001</v>
      </c>
      <c r="R1318">
        <f t="shared" si="145"/>
        <v>14.384600000000001</v>
      </c>
      <c r="S1318">
        <f t="shared" si="146"/>
        <v>14.384600000000001</v>
      </c>
      <c r="T1318">
        <f>IFERROR(VLOOKUP($A1318,TY_main!A:B,2,FALSE),T1317)</f>
        <v>91.53125</v>
      </c>
    </row>
    <row r="1319" spans="1:20" x14ac:dyDescent="0.25">
      <c r="A1319" s="2">
        <f>SPY_IVOL!A1319</f>
        <v>40274</v>
      </c>
      <c r="B1319">
        <f>SPY_IVOL!B1319</f>
        <v>19.839700000000001</v>
      </c>
      <c r="C1319">
        <f>SPY_IVOL!C1319</f>
        <v>19.839700000000001</v>
      </c>
      <c r="D1319">
        <f>SPY_IVOL!D1319</f>
        <v>17.717199999999998</v>
      </c>
      <c r="E1319">
        <f>SPY_IVOL!E1319</f>
        <v>14.3156</v>
      </c>
      <c r="F1319">
        <f>SPY_IVOL!F1319</f>
        <v>12.0944</v>
      </c>
      <c r="G1319">
        <f>SPY_IVOL!G1319</f>
        <v>11.4617</v>
      </c>
      <c r="H1319">
        <f>SPY_IVOL!H1319</f>
        <v>11.4617</v>
      </c>
      <c r="I1319">
        <f>VLOOKUP($A1319,SPY_main!$A:$C,2,FALSE)</f>
        <v>119.04</v>
      </c>
      <c r="J1319">
        <f>IFERROR(VLOOKUP($A1319,SPY_main!$A:$C,3,FALSE),J1318)</f>
        <v>1.6142000000000001</v>
      </c>
      <c r="K1319">
        <f>IFERROR(VLOOKUP($A1319,SPY_main!$E:$F,2,FALSE),K1318)</f>
        <v>0.29487999999999998</v>
      </c>
      <c r="L1319">
        <f>IFERROR(VLOOKUP($A1319,SPY_main!H:I,2,FALSE),L1318)</f>
        <v>16.23</v>
      </c>
      <c r="M1319">
        <f t="shared" si="140"/>
        <v>24.9162</v>
      </c>
      <c r="N1319">
        <f t="shared" si="141"/>
        <v>24.9162</v>
      </c>
      <c r="O1319">
        <f t="shared" si="142"/>
        <v>20.356200000000001</v>
      </c>
      <c r="P1319">
        <f t="shared" si="143"/>
        <v>12.8607</v>
      </c>
      <c r="Q1319">
        <f t="shared" si="144"/>
        <v>13.082599999999999</v>
      </c>
      <c r="R1319">
        <f t="shared" si="145"/>
        <v>13.616</v>
      </c>
      <c r="S1319">
        <f t="shared" si="146"/>
        <v>13.616</v>
      </c>
      <c r="T1319">
        <f>IFERROR(VLOOKUP($A1319,TY_main!A:B,2,FALSE),T1318)</f>
        <v>91.71875</v>
      </c>
    </row>
    <row r="1320" spans="1:20" x14ac:dyDescent="0.25">
      <c r="A1320" s="2">
        <f>SPY_IVOL!A1320</f>
        <v>40275</v>
      </c>
      <c r="B1320">
        <f>SPY_IVOL!B1320</f>
        <v>20.4514</v>
      </c>
      <c r="C1320">
        <f>SPY_IVOL!C1320</f>
        <v>20.4514</v>
      </c>
      <c r="D1320">
        <f>SPY_IVOL!D1320</f>
        <v>18.161000000000001</v>
      </c>
      <c r="E1320">
        <f>SPY_IVOL!E1320</f>
        <v>14.7491</v>
      </c>
      <c r="F1320">
        <f>SPY_IVOL!F1320</f>
        <v>12.5495</v>
      </c>
      <c r="G1320">
        <f>SPY_IVOL!G1320</f>
        <v>11.968400000000001</v>
      </c>
      <c r="H1320">
        <f>SPY_IVOL!H1320</f>
        <v>11.968400000000001</v>
      </c>
      <c r="I1320">
        <f>VLOOKUP($A1320,SPY_main!$A:$C,2,FALSE)</f>
        <v>118.36</v>
      </c>
      <c r="J1320">
        <f>IFERROR(VLOOKUP($A1320,SPY_main!$A:$C,3,FALSE),J1319)</f>
        <v>1.6234999999999999</v>
      </c>
      <c r="K1320">
        <f>IFERROR(VLOOKUP($A1320,SPY_main!$E:$F,2,FALSE),K1319)</f>
        <v>0.29525000000000001</v>
      </c>
      <c r="L1320">
        <f>IFERROR(VLOOKUP($A1320,SPY_main!H:I,2,FALSE),L1319)</f>
        <v>16.62</v>
      </c>
      <c r="M1320">
        <f t="shared" si="140"/>
        <v>27.689900000000002</v>
      </c>
      <c r="N1320">
        <f t="shared" si="141"/>
        <v>27.689900000000002</v>
      </c>
      <c r="O1320">
        <f t="shared" si="142"/>
        <v>21.326599999999999</v>
      </c>
      <c r="P1320">
        <f t="shared" si="143"/>
        <v>13.677300000000001</v>
      </c>
      <c r="Q1320">
        <f t="shared" si="144"/>
        <v>14.296200000000001</v>
      </c>
      <c r="R1320">
        <f t="shared" si="145"/>
        <v>15.3825</v>
      </c>
      <c r="S1320">
        <f t="shared" si="146"/>
        <v>15.3825</v>
      </c>
      <c r="T1320">
        <f>IFERROR(VLOOKUP($A1320,TY_main!A:B,2,FALSE),T1319)</f>
        <v>92.34375</v>
      </c>
    </row>
    <row r="1321" spans="1:20" x14ac:dyDescent="0.25">
      <c r="A1321" s="2">
        <f>SPY_IVOL!A1321</f>
        <v>40276</v>
      </c>
      <c r="B1321">
        <f>SPY_IVOL!B1321</f>
        <v>20.609000000000002</v>
      </c>
      <c r="C1321">
        <f>SPY_IVOL!C1321</f>
        <v>20.609000000000002</v>
      </c>
      <c r="D1321">
        <f>SPY_IVOL!D1321</f>
        <v>18.056899999999999</v>
      </c>
      <c r="E1321">
        <f>SPY_IVOL!E1321</f>
        <v>14.579499999999999</v>
      </c>
      <c r="F1321">
        <f>SPY_IVOL!F1321</f>
        <v>12.258900000000001</v>
      </c>
      <c r="G1321">
        <f>SPY_IVOL!G1321</f>
        <v>11.574199999999999</v>
      </c>
      <c r="H1321">
        <f>SPY_IVOL!H1321</f>
        <v>11.574199999999999</v>
      </c>
      <c r="I1321">
        <f>VLOOKUP($A1321,SPY_main!$A:$C,2,FALSE)</f>
        <v>118.77249999999999</v>
      </c>
      <c r="J1321">
        <f>IFERROR(VLOOKUP($A1321,SPY_main!$A:$C,3,FALSE),J1320)</f>
        <v>1.6177999999999999</v>
      </c>
      <c r="K1321">
        <f>IFERROR(VLOOKUP($A1321,SPY_main!$E:$F,2,FALSE),K1320)</f>
        <v>0.29399999999999998</v>
      </c>
      <c r="L1321">
        <f>IFERROR(VLOOKUP($A1321,SPY_main!H:I,2,FALSE),L1320)</f>
        <v>16.48</v>
      </c>
      <c r="M1321">
        <f t="shared" si="140"/>
        <v>29.290299999999998</v>
      </c>
      <c r="N1321">
        <f t="shared" si="141"/>
        <v>29.290299999999998</v>
      </c>
      <c r="O1321">
        <f t="shared" si="142"/>
        <v>21.999199999999998</v>
      </c>
      <c r="P1321">
        <f t="shared" si="143"/>
        <v>13.222799999999999</v>
      </c>
      <c r="Q1321">
        <f t="shared" si="144"/>
        <v>14.466699999999999</v>
      </c>
      <c r="R1321">
        <f t="shared" si="145"/>
        <v>15.722799999999999</v>
      </c>
      <c r="S1321">
        <f t="shared" si="146"/>
        <v>15.722799999999999</v>
      </c>
      <c r="T1321">
        <f>IFERROR(VLOOKUP($A1321,TY_main!A:B,2,FALSE),T1320)</f>
        <v>92.1875</v>
      </c>
    </row>
    <row r="1322" spans="1:20" x14ac:dyDescent="0.25">
      <c r="A1322" s="2">
        <f>SPY_IVOL!A1322</f>
        <v>40277</v>
      </c>
      <c r="B1322">
        <f>SPY_IVOL!B1322</f>
        <v>20.391400000000001</v>
      </c>
      <c r="C1322">
        <f>SPY_IVOL!C1322</f>
        <v>20.391400000000001</v>
      </c>
      <c r="D1322">
        <f>SPY_IVOL!D1322</f>
        <v>18.170200000000001</v>
      </c>
      <c r="E1322">
        <f>SPY_IVOL!E1322</f>
        <v>14.556100000000001</v>
      </c>
      <c r="F1322">
        <f>SPY_IVOL!F1322</f>
        <v>12.225199999999999</v>
      </c>
      <c r="G1322">
        <f>SPY_IVOL!G1322</f>
        <v>11.598699999999999</v>
      </c>
      <c r="H1322">
        <f>SPY_IVOL!H1322</f>
        <v>11.598699999999999</v>
      </c>
      <c r="I1322">
        <f>VLOOKUP($A1322,SPY_main!$A:$C,2,FALSE)</f>
        <v>119.55</v>
      </c>
      <c r="J1322">
        <f>IFERROR(VLOOKUP($A1322,SPY_main!$A:$C,3,FALSE),J1321)</f>
        <v>1.6073</v>
      </c>
      <c r="K1322">
        <f>IFERROR(VLOOKUP($A1322,SPY_main!$E:$F,2,FALSE),K1321)</f>
        <v>0.29781000000000002</v>
      </c>
      <c r="L1322">
        <f>IFERROR(VLOOKUP($A1322,SPY_main!H:I,2,FALSE),L1321)</f>
        <v>16.14</v>
      </c>
      <c r="M1322">
        <f t="shared" si="140"/>
        <v>29.385000000000002</v>
      </c>
      <c r="N1322">
        <f t="shared" si="141"/>
        <v>29.385000000000002</v>
      </c>
      <c r="O1322">
        <f t="shared" si="142"/>
        <v>22.6</v>
      </c>
      <c r="P1322">
        <f t="shared" si="143"/>
        <v>13.3271</v>
      </c>
      <c r="Q1322">
        <f t="shared" si="144"/>
        <v>15.161099999999999</v>
      </c>
      <c r="R1322">
        <f t="shared" si="145"/>
        <v>15.970499999999999</v>
      </c>
      <c r="S1322">
        <f t="shared" si="146"/>
        <v>15.970499999999999</v>
      </c>
      <c r="T1322">
        <f>IFERROR(VLOOKUP($A1322,TY_main!A:B,2,FALSE),T1321)</f>
        <v>92.265625</v>
      </c>
    </row>
    <row r="1323" spans="1:20" x14ac:dyDescent="0.25">
      <c r="A1323" s="2">
        <f>SPY_IVOL!A1323</f>
        <v>40280</v>
      </c>
      <c r="B1323">
        <f>SPY_IVOL!B1323</f>
        <v>20.928000000000001</v>
      </c>
      <c r="C1323">
        <f>SPY_IVOL!C1323</f>
        <v>20.928000000000001</v>
      </c>
      <c r="D1323">
        <f>SPY_IVOL!D1323</f>
        <v>18.250900000000001</v>
      </c>
      <c r="E1323">
        <f>SPY_IVOL!E1323</f>
        <v>14.577199999999999</v>
      </c>
      <c r="F1323">
        <f>SPY_IVOL!F1323</f>
        <v>12.3721</v>
      </c>
      <c r="G1323">
        <f>SPY_IVOL!G1323</f>
        <v>12.0025</v>
      </c>
      <c r="H1323">
        <f>SPY_IVOL!H1323</f>
        <v>12.0025</v>
      </c>
      <c r="I1323">
        <f>VLOOKUP($A1323,SPY_main!$A:$C,2,FALSE)</f>
        <v>119.74</v>
      </c>
      <c r="J1323">
        <f>IFERROR(VLOOKUP($A1323,SPY_main!$A:$C,3,FALSE),J1322)</f>
        <v>1.6047</v>
      </c>
      <c r="K1323">
        <f>IFERROR(VLOOKUP($A1323,SPY_main!$E:$F,2,FALSE),K1322)</f>
        <v>0.30041000000000001</v>
      </c>
      <c r="L1323">
        <f>IFERROR(VLOOKUP($A1323,SPY_main!H:I,2,FALSE),L1322)</f>
        <v>15.58</v>
      </c>
      <c r="M1323">
        <f t="shared" si="140"/>
        <v>37.704700000000003</v>
      </c>
      <c r="N1323">
        <f t="shared" si="141"/>
        <v>37.704700000000003</v>
      </c>
      <c r="O1323">
        <f t="shared" si="142"/>
        <v>28.130299999999998</v>
      </c>
      <c r="P1323">
        <f t="shared" si="143"/>
        <v>15.3325</v>
      </c>
      <c r="Q1323">
        <f t="shared" si="144"/>
        <v>18.479800000000001</v>
      </c>
      <c r="R1323">
        <f t="shared" si="145"/>
        <v>18.8779</v>
      </c>
      <c r="S1323">
        <f t="shared" si="146"/>
        <v>18.8779</v>
      </c>
      <c r="T1323">
        <f>IFERROR(VLOOKUP($A1323,TY_main!A:B,2,FALSE),T1322)</f>
        <v>92.53125</v>
      </c>
    </row>
    <row r="1324" spans="1:20" x14ac:dyDescent="0.25">
      <c r="A1324" s="2">
        <f>SPY_IVOL!A1324</f>
        <v>40281</v>
      </c>
      <c r="B1324">
        <f>SPY_IVOL!B1324</f>
        <v>21.1112</v>
      </c>
      <c r="C1324">
        <f>SPY_IVOL!C1324</f>
        <v>21.1112</v>
      </c>
      <c r="D1324">
        <f>SPY_IVOL!D1324</f>
        <v>18.355899999999998</v>
      </c>
      <c r="E1324">
        <f>SPY_IVOL!E1324</f>
        <v>14.481400000000001</v>
      </c>
      <c r="F1324">
        <f>SPY_IVOL!F1324</f>
        <v>12.1698</v>
      </c>
      <c r="G1324">
        <f>SPY_IVOL!G1324</f>
        <v>11.8096</v>
      </c>
      <c r="H1324">
        <f>SPY_IVOL!H1324</f>
        <v>11.8096</v>
      </c>
      <c r="I1324">
        <f>VLOOKUP($A1324,SPY_main!$A:$C,2,FALSE)</f>
        <v>119.83</v>
      </c>
      <c r="J1324">
        <f>IFERROR(VLOOKUP($A1324,SPY_main!$A:$C,3,FALSE),J1323)</f>
        <v>1.6034999999999999</v>
      </c>
      <c r="K1324">
        <f>IFERROR(VLOOKUP($A1324,SPY_main!$E:$F,2,FALSE),K1323)</f>
        <v>0.30281000000000002</v>
      </c>
      <c r="L1324">
        <f>IFERROR(VLOOKUP($A1324,SPY_main!H:I,2,FALSE),L1323)</f>
        <v>16.2</v>
      </c>
      <c r="M1324">
        <f t="shared" si="140"/>
        <v>42.919600000000003</v>
      </c>
      <c r="N1324">
        <f t="shared" si="141"/>
        <v>42.919600000000003</v>
      </c>
      <c r="O1324">
        <f t="shared" si="142"/>
        <v>30.521599999999999</v>
      </c>
      <c r="P1324">
        <f t="shared" si="143"/>
        <v>15.475099999999999</v>
      </c>
      <c r="Q1324">
        <f t="shared" si="144"/>
        <v>14.833299999999999</v>
      </c>
      <c r="R1324">
        <f t="shared" si="145"/>
        <v>14.833299999999999</v>
      </c>
      <c r="S1324">
        <f t="shared" si="146"/>
        <v>14.833299999999999</v>
      </c>
      <c r="T1324">
        <f>IFERROR(VLOOKUP($A1324,TY_main!A:B,2,FALSE),T1323)</f>
        <v>92.796875</v>
      </c>
    </row>
    <row r="1325" spans="1:20" x14ac:dyDescent="0.25">
      <c r="A1325" s="2">
        <f>SPY_IVOL!A1325</f>
        <v>40282</v>
      </c>
      <c r="B1325">
        <f>SPY_IVOL!B1325</f>
        <v>21.1631</v>
      </c>
      <c r="C1325">
        <f>SPY_IVOL!C1325</f>
        <v>21.1631</v>
      </c>
      <c r="D1325">
        <f>SPY_IVOL!D1325</f>
        <v>18.1067</v>
      </c>
      <c r="E1325">
        <f>SPY_IVOL!E1325</f>
        <v>14.0307</v>
      </c>
      <c r="F1325">
        <f>SPY_IVOL!F1325</f>
        <v>11.890599999999999</v>
      </c>
      <c r="G1325">
        <f>SPY_IVOL!G1325</f>
        <v>11.712400000000001</v>
      </c>
      <c r="H1325">
        <f>SPY_IVOL!H1325</f>
        <v>11.712400000000001</v>
      </c>
      <c r="I1325">
        <f>VLOOKUP($A1325,SPY_main!$A:$C,2,FALSE)</f>
        <v>121.19</v>
      </c>
      <c r="J1325">
        <f>IFERROR(VLOOKUP($A1325,SPY_main!$A:$C,3,FALSE),J1324)</f>
        <v>1.5854999999999999</v>
      </c>
      <c r="K1325">
        <f>IFERROR(VLOOKUP($A1325,SPY_main!$E:$F,2,FALSE),K1324)</f>
        <v>0.30375000000000002</v>
      </c>
      <c r="L1325">
        <f>IFERROR(VLOOKUP($A1325,SPY_main!H:I,2,FALSE),L1324)</f>
        <v>15.59</v>
      </c>
      <c r="M1325">
        <f t="shared" si="140"/>
        <v>49.049100000000003</v>
      </c>
      <c r="N1325">
        <f t="shared" si="141"/>
        <v>49.049100000000003</v>
      </c>
      <c r="O1325">
        <f t="shared" si="142"/>
        <v>35.392400000000002</v>
      </c>
      <c r="P1325">
        <f t="shared" si="143"/>
        <v>14.880599999999999</v>
      </c>
      <c r="Q1325">
        <f t="shared" si="144"/>
        <v>21.485900000000001</v>
      </c>
      <c r="R1325">
        <f t="shared" si="145"/>
        <v>21.485900000000001</v>
      </c>
      <c r="S1325">
        <f t="shared" si="146"/>
        <v>21.485900000000001</v>
      </c>
      <c r="T1325">
        <f>IFERROR(VLOOKUP($A1325,TY_main!A:B,2,FALSE),T1324)</f>
        <v>92.5625</v>
      </c>
    </row>
    <row r="1326" spans="1:20" x14ac:dyDescent="0.25">
      <c r="A1326" s="2">
        <f>SPY_IVOL!A1326</f>
        <v>40283</v>
      </c>
      <c r="B1326">
        <f>SPY_IVOL!B1326</f>
        <v>20.619399999999999</v>
      </c>
      <c r="C1326">
        <f>SPY_IVOL!C1326</f>
        <v>20.619399999999999</v>
      </c>
      <c r="D1326">
        <f>SPY_IVOL!D1326</f>
        <v>18.050699999999999</v>
      </c>
      <c r="E1326">
        <f>SPY_IVOL!E1326</f>
        <v>14.0921</v>
      </c>
      <c r="F1326">
        <f>SPY_IVOL!F1326</f>
        <v>12.1435</v>
      </c>
      <c r="G1326">
        <f>SPY_IVOL!G1326</f>
        <v>12.131399999999999</v>
      </c>
      <c r="H1326">
        <f>SPY_IVOL!H1326</f>
        <v>12.131399999999999</v>
      </c>
      <c r="I1326">
        <f>VLOOKUP($A1326,SPY_main!$A:$C,2,FALSE)</f>
        <v>121.29</v>
      </c>
      <c r="J1326">
        <f>IFERROR(VLOOKUP($A1326,SPY_main!$A:$C,3,FALSE),J1325)</f>
        <v>1.5842000000000001</v>
      </c>
      <c r="K1326">
        <f>IFERROR(VLOOKUP($A1326,SPY_main!$E:$F,2,FALSE),K1325)</f>
        <v>0.30437999999999998</v>
      </c>
      <c r="L1326">
        <f>IFERROR(VLOOKUP($A1326,SPY_main!H:I,2,FALSE),L1325)</f>
        <v>15.89</v>
      </c>
      <c r="M1326">
        <f t="shared" si="140"/>
        <v>58.409799999999997</v>
      </c>
      <c r="N1326">
        <f t="shared" si="141"/>
        <v>58.409799999999997</v>
      </c>
      <c r="O1326">
        <f t="shared" si="142"/>
        <v>44.823099999999997</v>
      </c>
      <c r="P1326">
        <f t="shared" si="143"/>
        <v>15.940799999999999</v>
      </c>
      <c r="Q1326">
        <f t="shared" si="144"/>
        <v>33.258400000000002</v>
      </c>
      <c r="R1326">
        <f t="shared" si="145"/>
        <v>33.258400000000002</v>
      </c>
      <c r="S1326">
        <f t="shared" si="146"/>
        <v>33.258400000000002</v>
      </c>
      <c r="T1326">
        <f>IFERROR(VLOOKUP($A1326,TY_main!A:B,2,FALSE),T1325)</f>
        <v>92.640625</v>
      </c>
    </row>
    <row r="1327" spans="1:20" x14ac:dyDescent="0.25">
      <c r="A1327" s="2">
        <f>SPY_IVOL!A1327</f>
        <v>40284</v>
      </c>
      <c r="B1327">
        <f>SPY_IVOL!B1327</f>
        <v>23.048300000000001</v>
      </c>
      <c r="C1327">
        <f>SPY_IVOL!C1327</f>
        <v>23.048300000000001</v>
      </c>
      <c r="D1327">
        <f>SPY_IVOL!D1327</f>
        <v>19.9954</v>
      </c>
      <c r="E1327">
        <f>SPY_IVOL!E1327</f>
        <v>15.5899</v>
      </c>
      <c r="F1327">
        <f>SPY_IVOL!F1327</f>
        <v>13.0503</v>
      </c>
      <c r="G1327">
        <f>SPY_IVOL!G1327</f>
        <v>12.786</v>
      </c>
      <c r="H1327">
        <f>SPY_IVOL!H1327</f>
        <v>12.786</v>
      </c>
      <c r="I1327">
        <f>VLOOKUP($A1327,SPY_main!$A:$C,2,FALSE)</f>
        <v>119.36</v>
      </c>
      <c r="J1327">
        <f>IFERROR(VLOOKUP($A1327,SPY_main!$A:$C,3,FALSE),J1326)</f>
        <v>1.6099000000000001</v>
      </c>
      <c r="K1327">
        <f>IFERROR(VLOOKUP($A1327,SPY_main!$E:$F,2,FALSE),K1326)</f>
        <v>0.30531000000000003</v>
      </c>
      <c r="L1327">
        <f>IFERROR(VLOOKUP($A1327,SPY_main!H:I,2,FALSE),L1326)</f>
        <v>18.36</v>
      </c>
      <c r="M1327">
        <f t="shared" si="140"/>
        <v>58.409799999999997</v>
      </c>
      <c r="N1327">
        <f t="shared" si="141"/>
        <v>58.409799999999997</v>
      </c>
      <c r="O1327">
        <f t="shared" si="142"/>
        <v>44.823099999999997</v>
      </c>
      <c r="P1327">
        <f t="shared" si="143"/>
        <v>15.940799999999999</v>
      </c>
      <c r="Q1327">
        <f t="shared" si="144"/>
        <v>33.258400000000002</v>
      </c>
      <c r="R1327">
        <f t="shared" si="145"/>
        <v>33.258400000000002</v>
      </c>
      <c r="S1327">
        <f t="shared" si="146"/>
        <v>33.258400000000002</v>
      </c>
      <c r="T1327">
        <f>IFERROR(VLOOKUP($A1327,TY_main!A:B,2,FALSE),T1326)</f>
        <v>93.1875</v>
      </c>
    </row>
    <row r="1328" spans="1:20" x14ac:dyDescent="0.25">
      <c r="A1328" s="2">
        <f>SPY_IVOL!A1328</f>
        <v>40287</v>
      </c>
      <c r="B1328">
        <f>SPY_IVOL!B1328</f>
        <v>21.4603</v>
      </c>
      <c r="C1328">
        <f>SPY_IVOL!C1328</f>
        <v>21.4603</v>
      </c>
      <c r="D1328">
        <f>SPY_IVOL!D1328</f>
        <v>19.319700000000001</v>
      </c>
      <c r="E1328">
        <f>SPY_IVOL!E1328</f>
        <v>16.0366</v>
      </c>
      <c r="F1328">
        <f>SPY_IVOL!F1328</f>
        <v>13.616899999999999</v>
      </c>
      <c r="G1328">
        <f>SPY_IVOL!G1328</f>
        <v>12.7051</v>
      </c>
      <c r="H1328">
        <f>SPY_IVOL!H1328</f>
        <v>12.7051</v>
      </c>
      <c r="I1328">
        <f>VLOOKUP($A1328,SPY_main!$A:$C,2,FALSE)</f>
        <v>119.81</v>
      </c>
      <c r="J1328">
        <f>IFERROR(VLOOKUP($A1328,SPY_main!$A:$C,3,FALSE),J1327)</f>
        <v>1.6037999999999999</v>
      </c>
      <c r="K1328">
        <f>IFERROR(VLOOKUP($A1328,SPY_main!$E:$F,2,FALSE),K1327)</f>
        <v>0.30531000000000003</v>
      </c>
      <c r="L1328">
        <f>IFERROR(VLOOKUP($A1328,SPY_main!H:I,2,FALSE),L1327)</f>
        <v>17.34</v>
      </c>
      <c r="M1328">
        <f t="shared" si="140"/>
        <v>23.347200000000001</v>
      </c>
      <c r="N1328">
        <f t="shared" si="141"/>
        <v>23.347200000000001</v>
      </c>
      <c r="O1328">
        <f t="shared" si="142"/>
        <v>20.098700000000001</v>
      </c>
      <c r="P1328">
        <f t="shared" si="143"/>
        <v>15.2203</v>
      </c>
      <c r="Q1328">
        <f t="shared" si="144"/>
        <v>12.5695</v>
      </c>
      <c r="R1328">
        <f t="shared" si="145"/>
        <v>12.5649</v>
      </c>
      <c r="S1328">
        <f t="shared" si="146"/>
        <v>12.5649</v>
      </c>
      <c r="T1328">
        <f>IFERROR(VLOOKUP($A1328,TY_main!A:B,2,FALSE),T1327)</f>
        <v>92.96875</v>
      </c>
    </row>
    <row r="1329" spans="1:20" x14ac:dyDescent="0.25">
      <c r="A1329" s="2">
        <f>SPY_IVOL!A1329</f>
        <v>40288</v>
      </c>
      <c r="B1329">
        <f>SPY_IVOL!B1329</f>
        <v>20.1647</v>
      </c>
      <c r="C1329">
        <f>SPY_IVOL!C1329</f>
        <v>20.1647</v>
      </c>
      <c r="D1329">
        <f>SPY_IVOL!D1329</f>
        <v>17.899999999999999</v>
      </c>
      <c r="E1329">
        <f>SPY_IVOL!E1329</f>
        <v>14.7202</v>
      </c>
      <c r="F1329">
        <f>SPY_IVOL!F1329</f>
        <v>12.594200000000001</v>
      </c>
      <c r="G1329">
        <f>SPY_IVOL!G1329</f>
        <v>12.0334</v>
      </c>
      <c r="H1329">
        <f>SPY_IVOL!H1329</f>
        <v>12.0334</v>
      </c>
      <c r="I1329">
        <f>VLOOKUP($A1329,SPY_main!$A:$C,2,FALSE)</f>
        <v>120.88</v>
      </c>
      <c r="J1329">
        <f>IFERROR(VLOOKUP($A1329,SPY_main!$A:$C,3,FALSE),J1328)</f>
        <v>1.5895999999999999</v>
      </c>
      <c r="K1329">
        <f>IFERROR(VLOOKUP($A1329,SPY_main!$E:$F,2,FALSE),K1328)</f>
        <v>0.30719000000000002</v>
      </c>
      <c r="L1329">
        <f>IFERROR(VLOOKUP($A1329,SPY_main!H:I,2,FALSE),L1328)</f>
        <v>15.73</v>
      </c>
      <c r="M1329">
        <f t="shared" si="140"/>
        <v>21.470600000000001</v>
      </c>
      <c r="N1329">
        <f t="shared" si="141"/>
        <v>21.470600000000001</v>
      </c>
      <c r="O1329">
        <f t="shared" si="142"/>
        <v>18.113800000000001</v>
      </c>
      <c r="P1329">
        <f t="shared" si="143"/>
        <v>13.389699999999999</v>
      </c>
      <c r="Q1329">
        <f t="shared" si="144"/>
        <v>11.3108</v>
      </c>
      <c r="R1329">
        <f t="shared" si="145"/>
        <v>11.7712</v>
      </c>
      <c r="S1329">
        <f t="shared" si="146"/>
        <v>11.7712</v>
      </c>
      <c r="T1329">
        <f>IFERROR(VLOOKUP($A1329,TY_main!A:B,2,FALSE),T1328)</f>
        <v>92.9375</v>
      </c>
    </row>
    <row r="1330" spans="1:20" x14ac:dyDescent="0.25">
      <c r="A1330" s="2">
        <f>SPY_IVOL!A1330</f>
        <v>40289</v>
      </c>
      <c r="B1330">
        <f>SPY_IVOL!B1330</f>
        <v>20.263000000000002</v>
      </c>
      <c r="C1330">
        <f>SPY_IVOL!C1330</f>
        <v>20.263000000000002</v>
      </c>
      <c r="D1330">
        <f>SPY_IVOL!D1330</f>
        <v>18.381599999999999</v>
      </c>
      <c r="E1330">
        <f>SPY_IVOL!E1330</f>
        <v>15.3161</v>
      </c>
      <c r="F1330">
        <f>SPY_IVOL!F1330</f>
        <v>13.337400000000001</v>
      </c>
      <c r="G1330">
        <f>SPY_IVOL!G1330</f>
        <v>12.793699999999999</v>
      </c>
      <c r="H1330">
        <f>SPY_IVOL!H1330</f>
        <v>12.7936</v>
      </c>
      <c r="I1330">
        <f>VLOOKUP($A1330,SPY_main!$A:$C,2,FALSE)</f>
        <v>120.66</v>
      </c>
      <c r="J1330">
        <f>IFERROR(VLOOKUP($A1330,SPY_main!$A:$C,3,FALSE),J1329)</f>
        <v>1.5925</v>
      </c>
      <c r="K1330">
        <f>IFERROR(VLOOKUP($A1330,SPY_main!$E:$F,2,FALSE),K1329)</f>
        <v>0.31280999999999998</v>
      </c>
      <c r="L1330">
        <f>IFERROR(VLOOKUP($A1330,SPY_main!H:I,2,FALSE),L1329)</f>
        <v>16.32</v>
      </c>
      <c r="M1330">
        <f t="shared" si="140"/>
        <v>21.413399999999999</v>
      </c>
      <c r="N1330">
        <f t="shared" si="141"/>
        <v>21.413399999999999</v>
      </c>
      <c r="O1330">
        <f t="shared" si="142"/>
        <v>18.597300000000001</v>
      </c>
      <c r="P1330">
        <f t="shared" si="143"/>
        <v>14.035500000000001</v>
      </c>
      <c r="Q1330">
        <f t="shared" si="144"/>
        <v>12.0792</v>
      </c>
      <c r="R1330">
        <f t="shared" si="145"/>
        <v>12.643599999999999</v>
      </c>
      <c r="S1330">
        <f t="shared" si="146"/>
        <v>12.643599999999999</v>
      </c>
      <c r="T1330">
        <f>IFERROR(VLOOKUP($A1330,TY_main!A:B,2,FALSE),T1329)</f>
        <v>93.28125</v>
      </c>
    </row>
    <row r="1331" spans="1:20" x14ac:dyDescent="0.25">
      <c r="A1331" s="2">
        <f>SPY_IVOL!A1331</f>
        <v>40290</v>
      </c>
      <c r="B1331">
        <f>SPY_IVOL!B1331</f>
        <v>20.433599999999998</v>
      </c>
      <c r="C1331">
        <f>SPY_IVOL!C1331</f>
        <v>20.433599999999998</v>
      </c>
      <c r="D1331">
        <f>SPY_IVOL!D1331</f>
        <v>18.2712</v>
      </c>
      <c r="E1331">
        <f>SPY_IVOL!E1331</f>
        <v>15.156000000000001</v>
      </c>
      <c r="F1331">
        <f>SPY_IVOL!F1331</f>
        <v>13.0939</v>
      </c>
      <c r="G1331">
        <f>SPY_IVOL!G1331</f>
        <v>12.551</v>
      </c>
      <c r="H1331">
        <f>SPY_IVOL!H1331</f>
        <v>12.551</v>
      </c>
      <c r="I1331">
        <f>VLOOKUP($A1331,SPY_main!$A:$C,2,FALSE)</f>
        <v>121.02</v>
      </c>
      <c r="J1331">
        <f>IFERROR(VLOOKUP($A1331,SPY_main!$A:$C,3,FALSE),J1330)</f>
        <v>1.5878000000000001</v>
      </c>
      <c r="K1331">
        <f>IFERROR(VLOOKUP($A1331,SPY_main!$E:$F,2,FALSE),K1330)</f>
        <v>0.31578000000000001</v>
      </c>
      <c r="L1331">
        <f>IFERROR(VLOOKUP($A1331,SPY_main!H:I,2,FALSE),L1330)</f>
        <v>16.47</v>
      </c>
      <c r="M1331">
        <f t="shared" si="140"/>
        <v>21.305099999999999</v>
      </c>
      <c r="N1331">
        <f t="shared" si="141"/>
        <v>21.305099999999999</v>
      </c>
      <c r="O1331">
        <f t="shared" si="142"/>
        <v>18.130400000000002</v>
      </c>
      <c r="P1331">
        <f t="shared" si="143"/>
        <v>13.7409</v>
      </c>
      <c r="Q1331">
        <f t="shared" si="144"/>
        <v>11.775700000000001</v>
      </c>
      <c r="R1331">
        <f t="shared" si="145"/>
        <v>12.1746</v>
      </c>
      <c r="S1331">
        <f t="shared" si="146"/>
        <v>12.1746</v>
      </c>
      <c r="T1331">
        <f>IFERROR(VLOOKUP($A1331,TY_main!A:B,2,FALSE),T1330)</f>
        <v>93</v>
      </c>
    </row>
    <row r="1332" spans="1:20" x14ac:dyDescent="0.25">
      <c r="A1332" s="2">
        <f>SPY_IVOL!A1332</f>
        <v>40291</v>
      </c>
      <c r="B1332">
        <f>SPY_IVOL!B1332</f>
        <v>19.924900000000001</v>
      </c>
      <c r="C1332">
        <f>SPY_IVOL!C1332</f>
        <v>19.924900000000001</v>
      </c>
      <c r="D1332">
        <f>SPY_IVOL!D1332</f>
        <v>17.9529</v>
      </c>
      <c r="E1332">
        <f>SPY_IVOL!E1332</f>
        <v>14.8634</v>
      </c>
      <c r="F1332">
        <f>SPY_IVOL!F1332</f>
        <v>12.8917</v>
      </c>
      <c r="G1332">
        <f>SPY_IVOL!G1332</f>
        <v>12.386699999999999</v>
      </c>
      <c r="H1332">
        <f>SPY_IVOL!H1332</f>
        <v>12.386699999999999</v>
      </c>
      <c r="I1332">
        <f>VLOOKUP($A1332,SPY_main!$A:$C,2,FALSE)</f>
        <v>121.8125</v>
      </c>
      <c r="J1332">
        <f>IFERROR(VLOOKUP($A1332,SPY_main!$A:$C,3,FALSE),J1331)</f>
        <v>1.5773999999999999</v>
      </c>
      <c r="K1332">
        <f>IFERROR(VLOOKUP($A1332,SPY_main!$E:$F,2,FALSE),K1331)</f>
        <v>0.32063000000000003</v>
      </c>
      <c r="L1332">
        <f>IFERROR(VLOOKUP($A1332,SPY_main!H:I,2,FALSE),L1331)</f>
        <v>16.62</v>
      </c>
      <c r="M1332">
        <f t="shared" si="140"/>
        <v>20.904299999999999</v>
      </c>
      <c r="N1332">
        <f t="shared" si="141"/>
        <v>20.904299999999999</v>
      </c>
      <c r="O1332">
        <f t="shared" si="142"/>
        <v>17.9923</v>
      </c>
      <c r="P1332">
        <f t="shared" si="143"/>
        <v>13.630699999999999</v>
      </c>
      <c r="Q1332">
        <f t="shared" si="144"/>
        <v>12.1221</v>
      </c>
      <c r="R1332">
        <f t="shared" si="145"/>
        <v>12.811400000000001</v>
      </c>
      <c r="S1332">
        <f t="shared" si="146"/>
        <v>12.811400000000001</v>
      </c>
      <c r="T1332">
        <f>IFERROR(VLOOKUP($A1332,TY_main!A:B,2,FALSE),T1331)</f>
        <v>92.6875</v>
      </c>
    </row>
    <row r="1333" spans="1:20" x14ac:dyDescent="0.25">
      <c r="A1333" s="2">
        <f>SPY_IVOL!A1333</f>
        <v>40294</v>
      </c>
      <c r="B1333">
        <f>SPY_IVOL!B1333</f>
        <v>20.546099999999999</v>
      </c>
      <c r="C1333">
        <f>SPY_IVOL!C1333</f>
        <v>20.546099999999999</v>
      </c>
      <c r="D1333">
        <f>SPY_IVOL!D1333</f>
        <v>18.325900000000001</v>
      </c>
      <c r="E1333">
        <f>SPY_IVOL!E1333</f>
        <v>15.2819</v>
      </c>
      <c r="F1333">
        <f>SPY_IVOL!F1333</f>
        <v>13.5007</v>
      </c>
      <c r="G1333">
        <f>SPY_IVOL!G1333</f>
        <v>13.1807</v>
      </c>
      <c r="H1333">
        <f>SPY_IVOL!H1333</f>
        <v>13.1807</v>
      </c>
      <c r="I1333">
        <f>VLOOKUP($A1333,SPY_main!$A:$C,2,FALSE)</f>
        <v>121.35</v>
      </c>
      <c r="J1333">
        <f>IFERROR(VLOOKUP($A1333,SPY_main!$A:$C,3,FALSE),J1332)</f>
        <v>1.5834999999999999</v>
      </c>
      <c r="K1333">
        <f>IFERROR(VLOOKUP($A1333,SPY_main!$E:$F,2,FALSE),K1332)</f>
        <v>0.32374999999999998</v>
      </c>
      <c r="L1333">
        <f>IFERROR(VLOOKUP($A1333,SPY_main!H:I,2,FALSE),L1332)</f>
        <v>17.47</v>
      </c>
      <c r="M1333">
        <f t="shared" si="140"/>
        <v>22.325199999999999</v>
      </c>
      <c r="N1333">
        <f t="shared" si="141"/>
        <v>22.325199999999999</v>
      </c>
      <c r="O1333">
        <f t="shared" si="142"/>
        <v>19.009699999999999</v>
      </c>
      <c r="P1333">
        <f t="shared" si="143"/>
        <v>14.588100000000001</v>
      </c>
      <c r="Q1333">
        <f t="shared" si="144"/>
        <v>13.190300000000001</v>
      </c>
      <c r="R1333">
        <f t="shared" si="145"/>
        <v>13.914199999999999</v>
      </c>
      <c r="S1333">
        <f t="shared" si="146"/>
        <v>13.914199999999999</v>
      </c>
      <c r="T1333">
        <f>IFERROR(VLOOKUP($A1333,TY_main!A:B,2,FALSE),T1332)</f>
        <v>92.796875</v>
      </c>
    </row>
    <row r="1334" spans="1:20" x14ac:dyDescent="0.25">
      <c r="A1334" s="2">
        <f>SPY_IVOL!A1334</f>
        <v>40295</v>
      </c>
      <c r="B1334">
        <f>SPY_IVOL!B1334</f>
        <v>23.147099999999998</v>
      </c>
      <c r="C1334">
        <f>SPY_IVOL!C1334</f>
        <v>23.147099999999998</v>
      </c>
      <c r="D1334">
        <f>SPY_IVOL!D1334</f>
        <v>20.977699999999999</v>
      </c>
      <c r="E1334">
        <f>SPY_IVOL!E1334</f>
        <v>17.624700000000001</v>
      </c>
      <c r="F1334">
        <f>SPY_IVOL!F1334</f>
        <v>15.3782</v>
      </c>
      <c r="G1334">
        <f>SPY_IVOL!G1334</f>
        <v>14.6526</v>
      </c>
      <c r="H1334">
        <f>SPY_IVOL!H1334</f>
        <v>14.6525</v>
      </c>
      <c r="I1334">
        <f>VLOOKUP($A1334,SPY_main!$A:$C,2,FALSE)</f>
        <v>118.48</v>
      </c>
      <c r="J1334">
        <f>IFERROR(VLOOKUP($A1334,SPY_main!$A:$C,3,FALSE),J1333)</f>
        <v>1.6217999999999999</v>
      </c>
      <c r="K1334">
        <f>IFERROR(VLOOKUP($A1334,SPY_main!$E:$F,2,FALSE),K1333)</f>
        <v>0.32780999999999999</v>
      </c>
      <c r="L1334">
        <f>IFERROR(VLOOKUP($A1334,SPY_main!H:I,2,FALSE),L1333)</f>
        <v>22.81</v>
      </c>
      <c r="M1334">
        <f t="shared" si="140"/>
        <v>26.133199999999999</v>
      </c>
      <c r="N1334">
        <f t="shared" si="141"/>
        <v>26.133199999999999</v>
      </c>
      <c r="O1334">
        <f t="shared" si="142"/>
        <v>22.8185</v>
      </c>
      <c r="P1334">
        <f t="shared" si="143"/>
        <v>17.818100000000001</v>
      </c>
      <c r="Q1334">
        <f t="shared" si="144"/>
        <v>15.3474</v>
      </c>
      <c r="R1334">
        <f t="shared" si="145"/>
        <v>15.509</v>
      </c>
      <c r="S1334">
        <f t="shared" si="146"/>
        <v>15.509</v>
      </c>
      <c r="T1334">
        <f>IFERROR(VLOOKUP($A1334,TY_main!A:B,2,FALSE),T1333)</f>
        <v>93.65625</v>
      </c>
    </row>
    <row r="1335" spans="1:20" x14ac:dyDescent="0.25">
      <c r="A1335" s="2">
        <f>SPY_IVOL!A1335</f>
        <v>40296</v>
      </c>
      <c r="B1335">
        <f>SPY_IVOL!B1335</f>
        <v>23.881399999999999</v>
      </c>
      <c r="C1335">
        <f>SPY_IVOL!C1335</f>
        <v>23.881399999999999</v>
      </c>
      <c r="D1335">
        <f>SPY_IVOL!D1335</f>
        <v>21.421900000000001</v>
      </c>
      <c r="E1335">
        <f>SPY_IVOL!E1335</f>
        <v>17.724299999999999</v>
      </c>
      <c r="F1335">
        <f>SPY_IVOL!F1335</f>
        <v>15.164</v>
      </c>
      <c r="G1335">
        <f>SPY_IVOL!G1335</f>
        <v>14.322100000000001</v>
      </c>
      <c r="H1335">
        <f>SPY_IVOL!H1335</f>
        <v>14.321999999999999</v>
      </c>
      <c r="I1335">
        <f>VLOOKUP($A1335,SPY_main!$A:$C,2,FALSE)</f>
        <v>119.38</v>
      </c>
      <c r="J1335">
        <f>IFERROR(VLOOKUP($A1335,SPY_main!$A:$C,3,FALSE),J1334)</f>
        <v>1.6095999999999999</v>
      </c>
      <c r="K1335">
        <f>IFERROR(VLOOKUP($A1335,SPY_main!$E:$F,2,FALSE),K1334)</f>
        <v>0.33781</v>
      </c>
      <c r="L1335">
        <f>IFERROR(VLOOKUP($A1335,SPY_main!H:I,2,FALSE),L1334)</f>
        <v>21.08</v>
      </c>
      <c r="M1335">
        <f t="shared" si="140"/>
        <v>26.973800000000001</v>
      </c>
      <c r="N1335">
        <f t="shared" si="141"/>
        <v>26.973800000000001</v>
      </c>
      <c r="O1335">
        <f t="shared" si="142"/>
        <v>23.1236</v>
      </c>
      <c r="P1335">
        <f t="shared" si="143"/>
        <v>17.4117</v>
      </c>
      <c r="Q1335">
        <f t="shared" si="144"/>
        <v>14.547499999999999</v>
      </c>
      <c r="R1335">
        <f t="shared" si="145"/>
        <v>14.691000000000001</v>
      </c>
      <c r="S1335">
        <f t="shared" si="146"/>
        <v>14.691000000000001</v>
      </c>
      <c r="T1335">
        <f>IFERROR(VLOOKUP($A1335,TY_main!A:B,2,FALSE),T1334)</f>
        <v>93.125</v>
      </c>
    </row>
    <row r="1336" spans="1:20" x14ac:dyDescent="0.25">
      <c r="A1336" s="2">
        <f>SPY_IVOL!A1336</f>
        <v>40297</v>
      </c>
      <c r="B1336">
        <f>SPY_IVOL!B1336</f>
        <v>22.244199999999999</v>
      </c>
      <c r="C1336">
        <f>SPY_IVOL!C1336</f>
        <v>22.244199999999999</v>
      </c>
      <c r="D1336">
        <f>SPY_IVOL!D1336</f>
        <v>19.607500000000002</v>
      </c>
      <c r="E1336">
        <f>SPY_IVOL!E1336</f>
        <v>15.981199999999999</v>
      </c>
      <c r="F1336">
        <f>SPY_IVOL!F1336</f>
        <v>13.519399999999999</v>
      </c>
      <c r="G1336">
        <f>SPY_IVOL!G1336</f>
        <v>12.8787</v>
      </c>
      <c r="H1336">
        <f>SPY_IVOL!H1336</f>
        <v>12.8787</v>
      </c>
      <c r="I1336">
        <f>VLOOKUP($A1336,SPY_main!$A:$C,2,FALSE)</f>
        <v>120.8575</v>
      </c>
      <c r="J1336">
        <f>IFERROR(VLOOKUP($A1336,SPY_main!$A:$C,3,FALSE),J1335)</f>
        <v>1.5899000000000001</v>
      </c>
      <c r="K1336">
        <f>IFERROR(VLOOKUP($A1336,SPY_main!$E:$F,2,FALSE),K1335)</f>
        <v>0.34438000000000002</v>
      </c>
      <c r="L1336">
        <f>IFERROR(VLOOKUP($A1336,SPY_main!H:I,2,FALSE),L1335)</f>
        <v>18.440000000000001</v>
      </c>
      <c r="M1336">
        <f t="shared" si="140"/>
        <v>24.51</v>
      </c>
      <c r="N1336">
        <f t="shared" si="141"/>
        <v>24.51</v>
      </c>
      <c r="O1336">
        <f t="shared" si="142"/>
        <v>20.564900000000002</v>
      </c>
      <c r="P1336">
        <f t="shared" si="143"/>
        <v>15.261799999999999</v>
      </c>
      <c r="Q1336">
        <f t="shared" si="144"/>
        <v>12.9474</v>
      </c>
      <c r="R1336">
        <f t="shared" si="145"/>
        <v>13.340400000000001</v>
      </c>
      <c r="S1336">
        <f t="shared" si="146"/>
        <v>13.340400000000001</v>
      </c>
      <c r="T1336">
        <f>IFERROR(VLOOKUP($A1336,TY_main!A:B,2,FALSE),T1335)</f>
        <v>93.484375</v>
      </c>
    </row>
    <row r="1337" spans="1:20" x14ac:dyDescent="0.25">
      <c r="A1337" s="2">
        <f>SPY_IVOL!A1337</f>
        <v>40298</v>
      </c>
      <c r="B1337">
        <f>SPY_IVOL!B1337</f>
        <v>23.967300000000002</v>
      </c>
      <c r="C1337">
        <f>SPY_IVOL!C1337</f>
        <v>23.967300000000002</v>
      </c>
      <c r="D1337">
        <f>SPY_IVOL!D1337</f>
        <v>21.610299999999999</v>
      </c>
      <c r="E1337">
        <f>SPY_IVOL!E1337</f>
        <v>17.8749</v>
      </c>
      <c r="F1337">
        <f>SPY_IVOL!F1337</f>
        <v>15.203099999999999</v>
      </c>
      <c r="G1337">
        <f>SPY_IVOL!G1337</f>
        <v>14.242100000000001</v>
      </c>
      <c r="H1337">
        <f>SPY_IVOL!H1337</f>
        <v>14.242000000000001</v>
      </c>
      <c r="I1337">
        <f>VLOOKUP($A1337,SPY_main!$A:$C,2,FALSE)</f>
        <v>118.8125</v>
      </c>
      <c r="J1337">
        <f>IFERROR(VLOOKUP($A1337,SPY_main!$A:$C,3,FALSE),J1336)</f>
        <v>1.6173</v>
      </c>
      <c r="K1337">
        <f>IFERROR(VLOOKUP($A1337,SPY_main!$E:$F,2,FALSE),K1336)</f>
        <v>0.34655999999999998</v>
      </c>
      <c r="L1337">
        <f>IFERROR(VLOOKUP($A1337,SPY_main!H:I,2,FALSE),L1336)</f>
        <v>22.05</v>
      </c>
      <c r="M1337">
        <f t="shared" si="140"/>
        <v>26.5991</v>
      </c>
      <c r="N1337">
        <f t="shared" si="141"/>
        <v>26.5991</v>
      </c>
      <c r="O1337">
        <f t="shared" si="142"/>
        <v>23.070799999999998</v>
      </c>
      <c r="P1337">
        <f t="shared" si="143"/>
        <v>17.5487</v>
      </c>
      <c r="Q1337">
        <f t="shared" si="144"/>
        <v>14.942500000000001</v>
      </c>
      <c r="R1337">
        <f t="shared" si="145"/>
        <v>15.633900000000001</v>
      </c>
      <c r="S1337">
        <f t="shared" si="146"/>
        <v>15.633900000000001</v>
      </c>
      <c r="T1337">
        <f>IFERROR(VLOOKUP($A1337,TY_main!A:B,2,FALSE),T1336)</f>
        <v>93.84375</v>
      </c>
    </row>
    <row r="1338" spans="1:20" x14ac:dyDescent="0.25">
      <c r="A1338" s="2">
        <f>SPY_IVOL!A1338</f>
        <v>40301</v>
      </c>
      <c r="B1338">
        <f>SPY_IVOL!B1338</f>
        <v>23.234999999999999</v>
      </c>
      <c r="C1338">
        <f>SPY_IVOL!C1338</f>
        <v>23.234999999999999</v>
      </c>
      <c r="D1338">
        <f>SPY_IVOL!D1338</f>
        <v>20.7483</v>
      </c>
      <c r="E1338">
        <f>SPY_IVOL!E1338</f>
        <v>16.8675</v>
      </c>
      <c r="F1338">
        <f>SPY_IVOL!F1338</f>
        <v>14.083</v>
      </c>
      <c r="G1338">
        <f>SPY_IVOL!G1338</f>
        <v>13.1816</v>
      </c>
      <c r="H1338">
        <f>SPY_IVOL!H1338</f>
        <v>13.1816</v>
      </c>
      <c r="I1338">
        <f>VLOOKUP($A1338,SPY_main!$A:$C,2,FALSE)</f>
        <v>120.35</v>
      </c>
      <c r="J1338">
        <f>IFERROR(VLOOKUP($A1338,SPY_main!$A:$C,3,FALSE),J1337)</f>
        <v>1.5966</v>
      </c>
      <c r="K1338">
        <f>IFERROR(VLOOKUP($A1338,SPY_main!$E:$F,2,FALSE),K1337)</f>
        <v>0.34655999999999998</v>
      </c>
      <c r="L1338">
        <f>IFERROR(VLOOKUP($A1338,SPY_main!H:I,2,FALSE),L1337)</f>
        <v>20.190000000000001</v>
      </c>
      <c r="M1338">
        <f t="shared" si="140"/>
        <v>25.5474</v>
      </c>
      <c r="N1338">
        <f t="shared" si="141"/>
        <v>25.5474</v>
      </c>
      <c r="O1338">
        <f t="shared" si="142"/>
        <v>21.930800000000001</v>
      </c>
      <c r="P1338">
        <f t="shared" si="143"/>
        <v>16.1633</v>
      </c>
      <c r="Q1338">
        <f t="shared" si="144"/>
        <v>13.493600000000001</v>
      </c>
      <c r="R1338">
        <f t="shared" si="145"/>
        <v>14.699</v>
      </c>
      <c r="S1338">
        <f t="shared" si="146"/>
        <v>14.699</v>
      </c>
      <c r="T1338">
        <f>IFERROR(VLOOKUP($A1338,TY_main!A:B,2,FALSE),T1337)</f>
        <v>93.515625</v>
      </c>
    </row>
    <row r="1339" spans="1:20" x14ac:dyDescent="0.25">
      <c r="A1339" s="2">
        <f>SPY_IVOL!A1339</f>
        <v>40302</v>
      </c>
      <c r="B1339">
        <f>SPY_IVOL!B1339</f>
        <v>27.516300000000001</v>
      </c>
      <c r="C1339">
        <f>SPY_IVOL!C1339</f>
        <v>27.516300000000001</v>
      </c>
      <c r="D1339">
        <f>SPY_IVOL!D1339</f>
        <v>24.765899999999998</v>
      </c>
      <c r="E1339">
        <f>SPY_IVOL!E1339</f>
        <v>20.557700000000001</v>
      </c>
      <c r="F1339">
        <f>SPY_IVOL!F1339</f>
        <v>17.2209</v>
      </c>
      <c r="G1339">
        <f>SPY_IVOL!G1339</f>
        <v>15.7226</v>
      </c>
      <c r="H1339">
        <f>SPY_IVOL!H1339</f>
        <v>15.7226</v>
      </c>
      <c r="I1339">
        <f>VLOOKUP($A1339,SPY_main!$A:$C,2,FALSE)</f>
        <v>117.52</v>
      </c>
      <c r="J1339">
        <f>IFERROR(VLOOKUP($A1339,SPY_main!$A:$C,3,FALSE),J1338)</f>
        <v>1.6351</v>
      </c>
      <c r="K1339">
        <f>IFERROR(VLOOKUP($A1339,SPY_main!$E:$F,2,FALSE),K1338)</f>
        <v>0.35313</v>
      </c>
      <c r="L1339">
        <f>IFERROR(VLOOKUP($A1339,SPY_main!H:I,2,FALSE),L1338)</f>
        <v>23.84</v>
      </c>
      <c r="M1339">
        <f t="shared" si="140"/>
        <v>32.566800000000001</v>
      </c>
      <c r="N1339">
        <f t="shared" si="141"/>
        <v>32.566800000000001</v>
      </c>
      <c r="O1339">
        <f t="shared" si="142"/>
        <v>28.3124</v>
      </c>
      <c r="P1339">
        <f t="shared" si="143"/>
        <v>21.779800000000002</v>
      </c>
      <c r="Q1339">
        <f t="shared" si="144"/>
        <v>17.824200000000001</v>
      </c>
      <c r="R1339">
        <f t="shared" si="145"/>
        <v>17.6416</v>
      </c>
      <c r="S1339">
        <f t="shared" si="146"/>
        <v>17.6416</v>
      </c>
      <c r="T1339">
        <f>IFERROR(VLOOKUP($A1339,TY_main!A:B,2,FALSE),T1338)</f>
        <v>94.03125</v>
      </c>
    </row>
    <row r="1340" spans="1:20" x14ac:dyDescent="0.25">
      <c r="A1340" s="2">
        <f>SPY_IVOL!A1340</f>
        <v>40303</v>
      </c>
      <c r="B1340">
        <f>SPY_IVOL!B1340</f>
        <v>28.965</v>
      </c>
      <c r="C1340">
        <f>SPY_IVOL!C1340</f>
        <v>28.965</v>
      </c>
      <c r="D1340">
        <f>SPY_IVOL!D1340</f>
        <v>25.969000000000001</v>
      </c>
      <c r="E1340">
        <f>SPY_IVOL!E1340</f>
        <v>21.654399999999999</v>
      </c>
      <c r="F1340">
        <f>SPY_IVOL!F1340</f>
        <v>17.989699999999999</v>
      </c>
      <c r="G1340">
        <f>SPY_IVOL!G1340</f>
        <v>16.202300000000001</v>
      </c>
      <c r="H1340">
        <f>SPY_IVOL!H1340</f>
        <v>16.202300000000001</v>
      </c>
      <c r="I1340">
        <f>VLOOKUP($A1340,SPY_main!$A:$C,2,FALSE)</f>
        <v>116.82</v>
      </c>
      <c r="J1340">
        <f>IFERROR(VLOOKUP($A1340,SPY_main!$A:$C,3,FALSE),J1339)</f>
        <v>1.6449</v>
      </c>
      <c r="K1340">
        <f>IFERROR(VLOOKUP($A1340,SPY_main!$E:$F,2,FALSE),K1339)</f>
        <v>0.36015999999999998</v>
      </c>
      <c r="L1340">
        <f>IFERROR(VLOOKUP($A1340,SPY_main!H:I,2,FALSE),L1339)</f>
        <v>24.91</v>
      </c>
      <c r="M1340">
        <f t="shared" si="140"/>
        <v>34.873100000000001</v>
      </c>
      <c r="N1340">
        <f t="shared" si="141"/>
        <v>34.873100000000001</v>
      </c>
      <c r="O1340">
        <f t="shared" si="142"/>
        <v>30.1128</v>
      </c>
      <c r="P1340">
        <f t="shared" si="143"/>
        <v>23.154399999999999</v>
      </c>
      <c r="Q1340">
        <f t="shared" si="144"/>
        <v>18.355699999999999</v>
      </c>
      <c r="R1340">
        <f t="shared" si="145"/>
        <v>17.5547</v>
      </c>
      <c r="S1340">
        <f t="shared" si="146"/>
        <v>17.5547</v>
      </c>
      <c r="T1340">
        <f>IFERROR(VLOOKUP($A1340,TY_main!A:B,2,FALSE),T1339)</f>
        <v>94.453125</v>
      </c>
    </row>
    <row r="1341" spans="1:20" x14ac:dyDescent="0.25">
      <c r="A1341" s="2">
        <f>SPY_IVOL!A1341</f>
        <v>40304</v>
      </c>
      <c r="B1341">
        <f>SPY_IVOL!B1341</f>
        <v>36.124699999999997</v>
      </c>
      <c r="C1341">
        <f>SPY_IVOL!C1341</f>
        <v>36.124699999999997</v>
      </c>
      <c r="D1341">
        <f>SPY_IVOL!D1341</f>
        <v>35.624600000000001</v>
      </c>
      <c r="E1341">
        <f>SPY_IVOL!E1341</f>
        <v>33.288699999999999</v>
      </c>
      <c r="F1341">
        <f>SPY_IVOL!F1341</f>
        <v>30.484500000000001</v>
      </c>
      <c r="G1341">
        <f>SPY_IVOL!G1341</f>
        <v>28.76</v>
      </c>
      <c r="H1341">
        <f>SPY_IVOL!H1341</f>
        <v>28.690100000000001</v>
      </c>
      <c r="I1341">
        <f>VLOOKUP($A1341,SPY_main!$A:$C,2,FALSE)</f>
        <v>112.94199999999999</v>
      </c>
      <c r="J1341">
        <f>IFERROR(VLOOKUP($A1341,SPY_main!$A:$C,3,FALSE),J1340)</f>
        <v>1.7013</v>
      </c>
      <c r="K1341">
        <f>IFERROR(VLOOKUP($A1341,SPY_main!$E:$F,2,FALSE),K1340)</f>
        <v>0.37358999999999998</v>
      </c>
      <c r="L1341">
        <f>IFERROR(VLOOKUP($A1341,SPY_main!H:I,2,FALSE),L1340)</f>
        <v>32.799999999999997</v>
      </c>
      <c r="M1341">
        <f t="shared" si="140"/>
        <v>60.353700000000003</v>
      </c>
      <c r="N1341">
        <f t="shared" si="141"/>
        <v>60.353700000000003</v>
      </c>
      <c r="O1341">
        <f t="shared" si="142"/>
        <v>54.816499999999998</v>
      </c>
      <c r="P1341">
        <f t="shared" si="143"/>
        <v>44.758899999999997</v>
      </c>
      <c r="Q1341">
        <f t="shared" si="144"/>
        <v>33.660800000000002</v>
      </c>
      <c r="R1341">
        <f t="shared" si="145"/>
        <v>27.593399999999999</v>
      </c>
      <c r="S1341">
        <f t="shared" si="146"/>
        <v>27.551100000000002</v>
      </c>
      <c r="T1341">
        <f>IFERROR(VLOOKUP($A1341,TY_main!A:B,2,FALSE),T1340)</f>
        <v>95.453125</v>
      </c>
    </row>
    <row r="1342" spans="1:20" x14ac:dyDescent="0.25">
      <c r="A1342" s="2">
        <f>SPY_IVOL!A1342</f>
        <v>40305</v>
      </c>
      <c r="B1342">
        <f>SPY_IVOL!B1342</f>
        <v>39.307600000000001</v>
      </c>
      <c r="C1342">
        <f>SPY_IVOL!C1342</f>
        <v>39.307600000000001</v>
      </c>
      <c r="D1342">
        <f>SPY_IVOL!D1342</f>
        <v>35.220399999999998</v>
      </c>
      <c r="E1342">
        <f>SPY_IVOL!E1342</f>
        <v>30.2776</v>
      </c>
      <c r="F1342">
        <f>SPY_IVOL!F1342</f>
        <v>25.983899999999998</v>
      </c>
      <c r="G1342">
        <f>SPY_IVOL!G1342</f>
        <v>23.664999999999999</v>
      </c>
      <c r="H1342">
        <f>SPY_IVOL!H1342</f>
        <v>23.664999999999999</v>
      </c>
      <c r="I1342">
        <f>VLOOKUP($A1342,SPY_main!$A:$C,2,FALSE)</f>
        <v>111.26</v>
      </c>
      <c r="J1342">
        <f>IFERROR(VLOOKUP($A1342,SPY_main!$A:$C,3,FALSE),J1341)</f>
        <v>1.7271000000000001</v>
      </c>
      <c r="K1342">
        <f>IFERROR(VLOOKUP($A1342,SPY_main!$E:$F,2,FALSE),K1341)</f>
        <v>0.42813000000000001</v>
      </c>
      <c r="L1342">
        <f>IFERROR(VLOOKUP($A1342,SPY_main!H:I,2,FALSE),L1341)</f>
        <v>40.950000000000003</v>
      </c>
      <c r="M1342">
        <f t="shared" si="140"/>
        <v>49.810099999999998</v>
      </c>
      <c r="N1342">
        <f t="shared" si="141"/>
        <v>49.810099999999998</v>
      </c>
      <c r="O1342">
        <f t="shared" si="142"/>
        <v>43.228999999999999</v>
      </c>
      <c r="P1342">
        <f t="shared" si="143"/>
        <v>35.190399999999997</v>
      </c>
      <c r="Q1342">
        <f t="shared" si="144"/>
        <v>28.5943</v>
      </c>
      <c r="R1342">
        <f t="shared" si="145"/>
        <v>25.456199999999999</v>
      </c>
      <c r="S1342">
        <f t="shared" si="146"/>
        <v>25.456199999999999</v>
      </c>
      <c r="T1342">
        <f>IFERROR(VLOOKUP($A1342,TY_main!A:B,2,FALSE),T1341)</f>
        <v>95.265625</v>
      </c>
    </row>
    <row r="1343" spans="1:20" x14ac:dyDescent="0.25">
      <c r="A1343" s="2">
        <f>SPY_IVOL!A1343</f>
        <v>40308</v>
      </c>
      <c r="B1343">
        <f>SPY_IVOL!B1343</f>
        <v>32.727600000000002</v>
      </c>
      <c r="C1343">
        <f>SPY_IVOL!C1343</f>
        <v>32.727600000000002</v>
      </c>
      <c r="D1343">
        <f>SPY_IVOL!D1343</f>
        <v>29.5625</v>
      </c>
      <c r="E1343">
        <f>SPY_IVOL!E1343</f>
        <v>24.760899999999999</v>
      </c>
      <c r="F1343">
        <f>SPY_IVOL!F1343</f>
        <v>20.621099999999998</v>
      </c>
      <c r="G1343">
        <f>SPY_IVOL!G1343</f>
        <v>18.322600000000001</v>
      </c>
      <c r="H1343">
        <f>SPY_IVOL!H1343</f>
        <v>18.322600000000001</v>
      </c>
      <c r="I1343">
        <f>VLOOKUP($A1343,SPY_main!$A:$C,2,FALSE)</f>
        <v>116.16</v>
      </c>
      <c r="J1343">
        <f>IFERROR(VLOOKUP($A1343,SPY_main!$A:$C,3,FALSE),J1342)</f>
        <v>1.6541999999999999</v>
      </c>
      <c r="K1343">
        <f>IFERROR(VLOOKUP($A1343,SPY_main!$E:$F,2,FALSE),K1342)</f>
        <v>0.42125000000000001</v>
      </c>
      <c r="L1343">
        <f>IFERROR(VLOOKUP($A1343,SPY_main!H:I,2,FALSE),L1342)</f>
        <v>28.84</v>
      </c>
      <c r="M1343">
        <f t="shared" si="140"/>
        <v>43.082799999999999</v>
      </c>
      <c r="N1343">
        <f t="shared" si="141"/>
        <v>43.082799999999999</v>
      </c>
      <c r="O1343">
        <f t="shared" si="142"/>
        <v>37.103000000000002</v>
      </c>
      <c r="P1343">
        <f t="shared" si="143"/>
        <v>28.156199999999998</v>
      </c>
      <c r="Q1343">
        <f t="shared" si="144"/>
        <v>22.555199999999999</v>
      </c>
      <c r="R1343">
        <f t="shared" si="145"/>
        <v>22.1694</v>
      </c>
      <c r="S1343">
        <f t="shared" si="146"/>
        <v>22.176300000000001</v>
      </c>
      <c r="T1343">
        <f>IFERROR(VLOOKUP($A1343,TY_main!A:B,2,FALSE),T1342)</f>
        <v>94.671875</v>
      </c>
    </row>
    <row r="1344" spans="1:20" x14ac:dyDescent="0.25">
      <c r="A1344" s="2">
        <f>SPY_IVOL!A1344</f>
        <v>40309</v>
      </c>
      <c r="B1344">
        <f>SPY_IVOL!B1344</f>
        <v>31.0517</v>
      </c>
      <c r="C1344">
        <f>SPY_IVOL!C1344</f>
        <v>31.0517</v>
      </c>
      <c r="D1344">
        <f>SPY_IVOL!D1344</f>
        <v>28.1707</v>
      </c>
      <c r="E1344">
        <f>SPY_IVOL!E1344</f>
        <v>23.5184</v>
      </c>
      <c r="F1344">
        <f>SPY_IVOL!F1344</f>
        <v>19.644500000000001</v>
      </c>
      <c r="G1344">
        <f>SPY_IVOL!G1344</f>
        <v>17.566500000000001</v>
      </c>
      <c r="H1344">
        <f>SPY_IVOL!H1344</f>
        <v>17.566500000000001</v>
      </c>
      <c r="I1344">
        <f>VLOOKUP($A1344,SPY_main!$A:$C,2,FALSE)</f>
        <v>115.83</v>
      </c>
      <c r="J1344">
        <f>IFERROR(VLOOKUP($A1344,SPY_main!$A:$C,3,FALSE),J1343)</f>
        <v>1.6589</v>
      </c>
      <c r="K1344">
        <f>IFERROR(VLOOKUP($A1344,SPY_main!$E:$F,2,FALSE),K1343)</f>
        <v>0.42281000000000002</v>
      </c>
      <c r="L1344">
        <f>IFERROR(VLOOKUP($A1344,SPY_main!H:I,2,FALSE),L1343)</f>
        <v>28.32</v>
      </c>
      <c r="M1344">
        <f t="shared" si="140"/>
        <v>38.274700000000003</v>
      </c>
      <c r="N1344">
        <f t="shared" si="141"/>
        <v>38.274700000000003</v>
      </c>
      <c r="O1344">
        <f t="shared" si="142"/>
        <v>33.320099999999996</v>
      </c>
      <c r="P1344">
        <f t="shared" si="143"/>
        <v>25.638000000000002</v>
      </c>
      <c r="Q1344">
        <f t="shared" si="144"/>
        <v>21.971599999999999</v>
      </c>
      <c r="R1344">
        <f t="shared" si="145"/>
        <v>23.288</v>
      </c>
      <c r="S1344">
        <f t="shared" si="146"/>
        <v>23.3232</v>
      </c>
      <c r="T1344">
        <f>IFERROR(VLOOKUP($A1344,TY_main!A:B,2,FALSE),T1343)</f>
        <v>94.734375</v>
      </c>
    </row>
    <row r="1345" spans="1:20" x14ac:dyDescent="0.25">
      <c r="A1345" s="2">
        <f>SPY_IVOL!A1345</f>
        <v>40310</v>
      </c>
      <c r="B1345">
        <f>SPY_IVOL!B1345</f>
        <v>29.007400000000001</v>
      </c>
      <c r="C1345">
        <f>SPY_IVOL!C1345</f>
        <v>29.007400000000001</v>
      </c>
      <c r="D1345">
        <f>SPY_IVOL!D1345</f>
        <v>26.106200000000001</v>
      </c>
      <c r="E1345">
        <f>SPY_IVOL!E1345</f>
        <v>21.454999999999998</v>
      </c>
      <c r="F1345">
        <f>SPY_IVOL!F1345</f>
        <v>17.5611</v>
      </c>
      <c r="G1345">
        <f>SPY_IVOL!G1345</f>
        <v>15.653700000000001</v>
      </c>
      <c r="H1345">
        <f>SPY_IVOL!H1345</f>
        <v>15.653700000000001</v>
      </c>
      <c r="I1345">
        <f>VLOOKUP($A1345,SPY_main!$A:$C,2,FALSE)</f>
        <v>117.45</v>
      </c>
      <c r="J1345">
        <f>IFERROR(VLOOKUP($A1345,SPY_main!$A:$C,3,FALSE),J1344)</f>
        <v>1.6359999999999999</v>
      </c>
      <c r="K1345">
        <f>IFERROR(VLOOKUP($A1345,SPY_main!$E:$F,2,FALSE),K1344)</f>
        <v>0.43019000000000002</v>
      </c>
      <c r="L1345">
        <f>IFERROR(VLOOKUP($A1345,SPY_main!H:I,2,FALSE),L1344)</f>
        <v>25.52</v>
      </c>
      <c r="M1345">
        <f t="shared" si="140"/>
        <v>34.669600000000003</v>
      </c>
      <c r="N1345">
        <f t="shared" si="141"/>
        <v>34.669600000000003</v>
      </c>
      <c r="O1345">
        <f t="shared" si="142"/>
        <v>29.338899999999999</v>
      </c>
      <c r="P1345">
        <f t="shared" si="143"/>
        <v>21.694199999999999</v>
      </c>
      <c r="Q1345">
        <f t="shared" si="144"/>
        <v>18.808900000000001</v>
      </c>
      <c r="R1345">
        <f t="shared" si="145"/>
        <v>19.929400000000001</v>
      </c>
      <c r="S1345">
        <f t="shared" si="146"/>
        <v>19.929400000000001</v>
      </c>
      <c r="T1345">
        <f>IFERROR(VLOOKUP($A1345,TY_main!A:B,2,FALSE),T1344)</f>
        <v>94.5625</v>
      </c>
    </row>
    <row r="1346" spans="1:20" x14ac:dyDescent="0.25">
      <c r="A1346" s="2">
        <f>SPY_IVOL!A1346</f>
        <v>40311</v>
      </c>
      <c r="B1346">
        <f>SPY_IVOL!B1346</f>
        <v>28.6326</v>
      </c>
      <c r="C1346">
        <f>SPY_IVOL!C1346</f>
        <v>28.6326</v>
      </c>
      <c r="D1346">
        <f>SPY_IVOL!D1346</f>
        <v>25.828399999999998</v>
      </c>
      <c r="E1346">
        <f>SPY_IVOL!E1346</f>
        <v>21.151499999999999</v>
      </c>
      <c r="F1346">
        <f>SPY_IVOL!F1346</f>
        <v>17.370999999999999</v>
      </c>
      <c r="G1346">
        <f>SPY_IVOL!G1346</f>
        <v>15.603899999999999</v>
      </c>
      <c r="H1346">
        <f>SPY_IVOL!H1346</f>
        <v>15.603899999999999</v>
      </c>
      <c r="I1346">
        <f>VLOOKUP($A1346,SPY_main!$A:$C,2,FALSE)</f>
        <v>115.99</v>
      </c>
      <c r="J1346">
        <f>IFERROR(VLOOKUP($A1346,SPY_main!$A:$C,3,FALSE),J1345)</f>
        <v>1.6566000000000001</v>
      </c>
      <c r="K1346">
        <f>IFERROR(VLOOKUP($A1346,SPY_main!$E:$F,2,FALSE),K1345)</f>
        <v>0.43587999999999999</v>
      </c>
      <c r="L1346">
        <f>IFERROR(VLOOKUP($A1346,SPY_main!H:I,2,FALSE),L1345)</f>
        <v>26.68</v>
      </c>
      <c r="M1346">
        <f t="shared" ref="M1346:M1409" si="147">IFERROR(VLOOKUP($A1346,FirstM,2,FALSE),M1345)</f>
        <v>33.994500000000002</v>
      </c>
      <c r="N1346">
        <f t="shared" ref="N1346:N1409" si="148">IFERROR(VLOOKUP($A1346,FirstM,3,FALSE),N1345)</f>
        <v>33.994500000000002</v>
      </c>
      <c r="O1346">
        <f t="shared" ref="O1346:O1409" si="149">IFERROR(VLOOKUP($A1346,FirstM,4,FALSE),O1345)</f>
        <v>28.816800000000001</v>
      </c>
      <c r="P1346">
        <f t="shared" ref="P1346:P1409" si="150">IFERROR(VLOOKUP($A1346,FirstM,5,FALSE),P1345)</f>
        <v>20.838799999999999</v>
      </c>
      <c r="Q1346">
        <f t="shared" ref="Q1346:Q1409" si="151">IFERROR(VLOOKUP($A1346,FirstM,6,FALSE),Q1345)</f>
        <v>18.598500000000001</v>
      </c>
      <c r="R1346">
        <f t="shared" ref="R1346:R1409" si="152">IFERROR(VLOOKUP($A1346,FirstM,7,FALSE),R1345)</f>
        <v>21.724799999999998</v>
      </c>
      <c r="S1346">
        <f t="shared" ref="S1346:S1409" si="153">IFERROR(VLOOKUP($A1346,FirstM,8,FALSE),S1345)</f>
        <v>21.724799999999998</v>
      </c>
      <c r="T1346">
        <f>IFERROR(VLOOKUP($A1346,TY_main!A:B,2,FALSE),T1345)</f>
        <v>94.609375</v>
      </c>
    </row>
    <row r="1347" spans="1:20" x14ac:dyDescent="0.25">
      <c r="A1347" s="2">
        <f>SPY_IVOL!A1347</f>
        <v>40312</v>
      </c>
      <c r="B1347">
        <f>SPY_IVOL!B1347</f>
        <v>35.450099999999999</v>
      </c>
      <c r="C1347">
        <f>SPY_IVOL!C1347</f>
        <v>35.450099999999999</v>
      </c>
      <c r="D1347">
        <f>SPY_IVOL!D1347</f>
        <v>31.825299999999999</v>
      </c>
      <c r="E1347">
        <f>SPY_IVOL!E1347</f>
        <v>26.742100000000001</v>
      </c>
      <c r="F1347">
        <f>SPY_IVOL!F1347</f>
        <v>22.3904</v>
      </c>
      <c r="G1347">
        <f>SPY_IVOL!G1347</f>
        <v>19.996200000000002</v>
      </c>
      <c r="H1347">
        <f>SPY_IVOL!H1347</f>
        <v>19.996200000000002</v>
      </c>
      <c r="I1347">
        <f>VLOOKUP($A1347,SPY_main!$A:$C,2,FALSE)</f>
        <v>113.89</v>
      </c>
      <c r="J1347">
        <f>IFERROR(VLOOKUP($A1347,SPY_main!$A:$C,3,FALSE),J1346)</f>
        <v>1.6872</v>
      </c>
      <c r="K1347">
        <f>IFERROR(VLOOKUP($A1347,SPY_main!$E:$F,2,FALSE),K1346)</f>
        <v>0.44506000000000001</v>
      </c>
      <c r="L1347">
        <f>IFERROR(VLOOKUP($A1347,SPY_main!H:I,2,FALSE),L1346)</f>
        <v>31.24</v>
      </c>
      <c r="M1347">
        <f t="shared" si="147"/>
        <v>47.133899999999997</v>
      </c>
      <c r="N1347">
        <f t="shared" si="148"/>
        <v>47.133899999999997</v>
      </c>
      <c r="O1347">
        <f t="shared" si="149"/>
        <v>39.399700000000003</v>
      </c>
      <c r="P1347">
        <f t="shared" si="150"/>
        <v>29.5044</v>
      </c>
      <c r="Q1347">
        <f t="shared" si="151"/>
        <v>24.9421</v>
      </c>
      <c r="R1347">
        <f t="shared" si="152"/>
        <v>26.469899999999999</v>
      </c>
      <c r="S1347">
        <f t="shared" si="153"/>
        <v>26.4941</v>
      </c>
      <c r="T1347">
        <f>IFERROR(VLOOKUP($A1347,TY_main!A:B,2,FALSE),T1346)</f>
        <v>95.328125</v>
      </c>
    </row>
    <row r="1348" spans="1:20" x14ac:dyDescent="0.25">
      <c r="A1348" s="2">
        <f>SPY_IVOL!A1348</f>
        <v>40315</v>
      </c>
      <c r="B1348">
        <f>SPY_IVOL!B1348</f>
        <v>35.160299999999999</v>
      </c>
      <c r="C1348">
        <f>SPY_IVOL!C1348</f>
        <v>35.160299999999999</v>
      </c>
      <c r="D1348">
        <f>SPY_IVOL!D1348</f>
        <v>31.654399999999999</v>
      </c>
      <c r="E1348">
        <f>SPY_IVOL!E1348</f>
        <v>26.28</v>
      </c>
      <c r="F1348">
        <f>SPY_IVOL!F1348</f>
        <v>21.649699999999999</v>
      </c>
      <c r="G1348">
        <f>SPY_IVOL!G1348</f>
        <v>18.888400000000001</v>
      </c>
      <c r="H1348">
        <f>SPY_IVOL!H1348</f>
        <v>18.888400000000001</v>
      </c>
      <c r="I1348">
        <f>VLOOKUP($A1348,SPY_main!$A:$C,2,FALSE)</f>
        <v>113.95</v>
      </c>
      <c r="J1348">
        <f>IFERROR(VLOOKUP($A1348,SPY_main!$A:$C,3,FALSE),J1347)</f>
        <v>1.6862999999999999</v>
      </c>
      <c r="K1348">
        <f>IFERROR(VLOOKUP($A1348,SPY_main!$E:$F,2,FALSE),K1347)</f>
        <v>0.46</v>
      </c>
      <c r="L1348">
        <f>IFERROR(VLOOKUP($A1348,SPY_main!H:I,2,FALSE),L1347)</f>
        <v>30.84</v>
      </c>
      <c r="M1348">
        <f t="shared" si="147"/>
        <v>48.870899999999999</v>
      </c>
      <c r="N1348">
        <f t="shared" si="148"/>
        <v>48.870899999999999</v>
      </c>
      <c r="O1348">
        <f t="shared" si="149"/>
        <v>39.982900000000001</v>
      </c>
      <c r="P1348">
        <f t="shared" si="150"/>
        <v>28.209900000000001</v>
      </c>
      <c r="Q1348">
        <f t="shared" si="151"/>
        <v>26.863900000000001</v>
      </c>
      <c r="R1348">
        <f t="shared" si="152"/>
        <v>34.3185</v>
      </c>
      <c r="S1348">
        <f t="shared" si="153"/>
        <v>34.580199999999998</v>
      </c>
      <c r="T1348">
        <f>IFERROR(VLOOKUP($A1348,TY_main!A:B,2,FALSE),T1347)</f>
        <v>95.1875</v>
      </c>
    </row>
    <row r="1349" spans="1:20" x14ac:dyDescent="0.25">
      <c r="A1349" s="2">
        <f>SPY_IVOL!A1349</f>
        <v>40316</v>
      </c>
      <c r="B1349">
        <f>SPY_IVOL!B1349</f>
        <v>37.324800000000003</v>
      </c>
      <c r="C1349">
        <f>SPY_IVOL!C1349</f>
        <v>37.324800000000003</v>
      </c>
      <c r="D1349">
        <f>SPY_IVOL!D1349</f>
        <v>33.110799999999998</v>
      </c>
      <c r="E1349">
        <f>SPY_IVOL!E1349</f>
        <v>27.4724</v>
      </c>
      <c r="F1349">
        <f>SPY_IVOL!F1349</f>
        <v>22.557400000000001</v>
      </c>
      <c r="G1349">
        <f>SPY_IVOL!G1349</f>
        <v>19.826799999999999</v>
      </c>
      <c r="H1349">
        <f>SPY_IVOL!H1349</f>
        <v>19.826799999999999</v>
      </c>
      <c r="I1349">
        <f>VLOOKUP($A1349,SPY_main!$A:$C,2,FALSE)</f>
        <v>112.4</v>
      </c>
      <c r="J1349">
        <f>IFERROR(VLOOKUP($A1349,SPY_main!$A:$C,3,FALSE),J1348)</f>
        <v>1.7095</v>
      </c>
      <c r="K1349">
        <f>IFERROR(VLOOKUP($A1349,SPY_main!$E:$F,2,FALSE),K1348)</f>
        <v>0.46468999999999999</v>
      </c>
      <c r="L1349">
        <f>IFERROR(VLOOKUP($A1349,SPY_main!H:I,2,FALSE),L1348)</f>
        <v>33.549999999999997</v>
      </c>
      <c r="M1349">
        <f t="shared" si="147"/>
        <v>60.412700000000001</v>
      </c>
      <c r="N1349">
        <f t="shared" si="148"/>
        <v>60.412700000000001</v>
      </c>
      <c r="O1349">
        <f t="shared" si="149"/>
        <v>47.457900000000002</v>
      </c>
      <c r="P1349">
        <f t="shared" si="150"/>
        <v>34.025599999999997</v>
      </c>
      <c r="Q1349">
        <f t="shared" si="151"/>
        <v>31.3919</v>
      </c>
      <c r="R1349">
        <f t="shared" si="152"/>
        <v>34.441400000000002</v>
      </c>
      <c r="S1349">
        <f t="shared" si="153"/>
        <v>34.441400000000002</v>
      </c>
      <c r="T1349">
        <f>IFERROR(VLOOKUP($A1349,TY_main!A:B,2,FALSE),T1348)</f>
        <v>95.671875</v>
      </c>
    </row>
    <row r="1350" spans="1:20" x14ac:dyDescent="0.25">
      <c r="A1350" s="2">
        <f>SPY_IVOL!A1350</f>
        <v>40317</v>
      </c>
      <c r="B1350">
        <f>SPY_IVOL!B1350</f>
        <v>39.403700000000001</v>
      </c>
      <c r="C1350">
        <f>SPY_IVOL!C1350</f>
        <v>39.403700000000001</v>
      </c>
      <c r="D1350">
        <f>SPY_IVOL!D1350</f>
        <v>34.542099999999998</v>
      </c>
      <c r="E1350">
        <f>SPY_IVOL!E1350</f>
        <v>28.648399999999999</v>
      </c>
      <c r="F1350">
        <f>SPY_IVOL!F1350</f>
        <v>23.6267</v>
      </c>
      <c r="G1350">
        <f>SPY_IVOL!G1350</f>
        <v>21.076699999999999</v>
      </c>
      <c r="H1350">
        <f>SPY_IVOL!H1350</f>
        <v>21.076699999999999</v>
      </c>
      <c r="I1350">
        <f>VLOOKUP($A1350,SPY_main!$A:$C,2,FALSE)</f>
        <v>111.76</v>
      </c>
      <c r="J1350">
        <f>IFERROR(VLOOKUP($A1350,SPY_main!$A:$C,3,FALSE),J1349)</f>
        <v>1.7193000000000001</v>
      </c>
      <c r="K1350">
        <f>IFERROR(VLOOKUP($A1350,SPY_main!$E:$F,2,FALSE),K1349)</f>
        <v>0.47749999999999998</v>
      </c>
      <c r="L1350">
        <f>IFERROR(VLOOKUP($A1350,SPY_main!H:I,2,FALSE),L1349)</f>
        <v>35.32</v>
      </c>
      <c r="M1350">
        <f t="shared" si="147"/>
        <v>67.686999999999998</v>
      </c>
      <c r="N1350">
        <f t="shared" si="148"/>
        <v>67.686999999999998</v>
      </c>
      <c r="O1350">
        <f t="shared" si="149"/>
        <v>51.665500000000002</v>
      </c>
      <c r="P1350">
        <f t="shared" si="150"/>
        <v>35.853499999999997</v>
      </c>
      <c r="Q1350">
        <f t="shared" si="151"/>
        <v>36.088700000000003</v>
      </c>
      <c r="R1350">
        <f t="shared" si="152"/>
        <v>41.823099999999997</v>
      </c>
      <c r="S1350">
        <f t="shared" si="153"/>
        <v>41.823099999999997</v>
      </c>
      <c r="T1350">
        <f>IFERROR(VLOOKUP($A1350,TY_main!A:B,2,FALSE),T1349)</f>
        <v>95.71875</v>
      </c>
    </row>
    <row r="1351" spans="1:20" x14ac:dyDescent="0.25">
      <c r="A1351" s="2">
        <f>SPY_IVOL!A1351</f>
        <v>40318</v>
      </c>
      <c r="B1351">
        <f>SPY_IVOL!B1351</f>
        <v>46.079300000000003</v>
      </c>
      <c r="C1351">
        <f>SPY_IVOL!C1351</f>
        <v>46.079300000000003</v>
      </c>
      <c r="D1351">
        <f>SPY_IVOL!D1351</f>
        <v>41.427500000000002</v>
      </c>
      <c r="E1351">
        <f>SPY_IVOL!E1351</f>
        <v>35.181199999999997</v>
      </c>
      <c r="F1351">
        <f>SPY_IVOL!F1351</f>
        <v>29.476800000000001</v>
      </c>
      <c r="G1351">
        <f>SPY_IVOL!G1351</f>
        <v>25.573399999999999</v>
      </c>
      <c r="H1351">
        <f>SPY_IVOL!H1351</f>
        <v>25.573399999999999</v>
      </c>
      <c r="I1351">
        <f>VLOOKUP($A1351,SPY_main!$A:$C,2,FALSE)</f>
        <v>107.54</v>
      </c>
      <c r="J1351">
        <f>IFERROR(VLOOKUP($A1351,SPY_main!$A:$C,3,FALSE),J1350)</f>
        <v>1.7867999999999999</v>
      </c>
      <c r="K1351">
        <f>IFERROR(VLOOKUP($A1351,SPY_main!$E:$F,2,FALSE),K1350)</f>
        <v>0.48405999999999999</v>
      </c>
      <c r="L1351">
        <f>IFERROR(VLOOKUP($A1351,SPY_main!H:I,2,FALSE),L1350)</f>
        <v>45.79</v>
      </c>
      <c r="M1351">
        <f t="shared" si="147"/>
        <v>96.349199999999996</v>
      </c>
      <c r="N1351">
        <f t="shared" si="148"/>
        <v>96.349199999999996</v>
      </c>
      <c r="O1351">
        <f t="shared" si="149"/>
        <v>72.835700000000003</v>
      </c>
      <c r="P1351">
        <f t="shared" si="150"/>
        <v>49.563499999999998</v>
      </c>
      <c r="Q1351">
        <f t="shared" si="151"/>
        <v>51.145600000000002</v>
      </c>
      <c r="R1351">
        <f t="shared" si="152"/>
        <v>62.7742</v>
      </c>
      <c r="S1351">
        <f t="shared" si="153"/>
        <v>62.7742</v>
      </c>
      <c r="T1351">
        <f>IFERROR(VLOOKUP($A1351,TY_main!A:B,2,FALSE),T1350)</f>
        <v>96.28125</v>
      </c>
    </row>
    <row r="1352" spans="1:20" x14ac:dyDescent="0.25">
      <c r="A1352" s="2">
        <f>SPY_IVOL!A1352</f>
        <v>40319</v>
      </c>
      <c r="B1352">
        <f>SPY_IVOL!B1352</f>
        <v>46.737299999999998</v>
      </c>
      <c r="C1352">
        <f>SPY_IVOL!C1352</f>
        <v>46.737299999999998</v>
      </c>
      <c r="D1352">
        <f>SPY_IVOL!D1352</f>
        <v>42.241300000000003</v>
      </c>
      <c r="E1352">
        <f>SPY_IVOL!E1352</f>
        <v>35.934699999999999</v>
      </c>
      <c r="F1352">
        <f>SPY_IVOL!F1352</f>
        <v>30.050999999999998</v>
      </c>
      <c r="G1352">
        <f>SPY_IVOL!G1352</f>
        <v>25.670400000000001</v>
      </c>
      <c r="H1352">
        <f>SPY_IVOL!H1352</f>
        <v>25.670400000000001</v>
      </c>
      <c r="I1352">
        <f>VLOOKUP($A1352,SPY_main!$A:$C,2,FALSE)</f>
        <v>109.11499999999999</v>
      </c>
      <c r="J1352">
        <f>IFERROR(VLOOKUP($A1352,SPY_main!$A:$C,3,FALSE),J1351)</f>
        <v>1.7609999999999999</v>
      </c>
      <c r="K1352">
        <f>IFERROR(VLOOKUP($A1352,SPY_main!$E:$F,2,FALSE),K1351)</f>
        <v>0.49687999999999999</v>
      </c>
      <c r="L1352">
        <f>IFERROR(VLOOKUP($A1352,SPY_main!H:I,2,FALSE),L1351)</f>
        <v>40.1</v>
      </c>
      <c r="M1352">
        <f t="shared" si="147"/>
        <v>96.349199999999996</v>
      </c>
      <c r="N1352">
        <f t="shared" si="148"/>
        <v>96.349199999999996</v>
      </c>
      <c r="O1352">
        <f t="shared" si="149"/>
        <v>72.835700000000003</v>
      </c>
      <c r="P1352">
        <f t="shared" si="150"/>
        <v>49.563499999999998</v>
      </c>
      <c r="Q1352">
        <f t="shared" si="151"/>
        <v>51.145600000000002</v>
      </c>
      <c r="R1352">
        <f t="shared" si="152"/>
        <v>62.7742</v>
      </c>
      <c r="S1352">
        <f t="shared" si="153"/>
        <v>62.7742</v>
      </c>
      <c r="T1352">
        <f>IFERROR(VLOOKUP($A1352,TY_main!A:B,2,FALSE),T1351)</f>
        <v>96.5625</v>
      </c>
    </row>
    <row r="1353" spans="1:20" x14ac:dyDescent="0.25">
      <c r="A1353" s="2">
        <f>SPY_IVOL!A1353</f>
        <v>40322</v>
      </c>
      <c r="B1353">
        <f>SPY_IVOL!B1353</f>
        <v>39.927900000000001</v>
      </c>
      <c r="C1353">
        <f>SPY_IVOL!C1353</f>
        <v>39.927900000000001</v>
      </c>
      <c r="D1353">
        <f>SPY_IVOL!D1353</f>
        <v>35.42</v>
      </c>
      <c r="E1353">
        <f>SPY_IVOL!E1353</f>
        <v>30.036100000000001</v>
      </c>
      <c r="F1353">
        <f>SPY_IVOL!F1353</f>
        <v>25.226600000000001</v>
      </c>
      <c r="G1353">
        <f>SPY_IVOL!G1353</f>
        <v>22.2576</v>
      </c>
      <c r="H1353">
        <f>SPY_IVOL!H1353</f>
        <v>22.253799999999998</v>
      </c>
      <c r="I1353">
        <f>VLOOKUP($A1353,SPY_main!$A:$C,2,FALSE)</f>
        <v>107.71</v>
      </c>
      <c r="J1353">
        <f>IFERROR(VLOOKUP($A1353,SPY_main!$A:$C,3,FALSE),J1352)</f>
        <v>1.784</v>
      </c>
      <c r="K1353">
        <f>IFERROR(VLOOKUP($A1353,SPY_main!$E:$F,2,FALSE),K1352)</f>
        <v>0.50968999999999998</v>
      </c>
      <c r="L1353">
        <f>IFERROR(VLOOKUP($A1353,SPY_main!H:I,2,FALSE),L1352)</f>
        <v>38.32</v>
      </c>
      <c r="M1353">
        <f t="shared" si="147"/>
        <v>41.963099999999997</v>
      </c>
      <c r="N1353">
        <f t="shared" si="148"/>
        <v>41.963099999999997</v>
      </c>
      <c r="O1353">
        <f t="shared" si="149"/>
        <v>36.691200000000002</v>
      </c>
      <c r="P1353">
        <f t="shared" si="150"/>
        <v>30.2761</v>
      </c>
      <c r="Q1353">
        <f t="shared" si="151"/>
        <v>24.446300000000001</v>
      </c>
      <c r="R1353">
        <f t="shared" si="152"/>
        <v>20.858599999999999</v>
      </c>
      <c r="S1353">
        <f t="shared" si="153"/>
        <v>20.858599999999999</v>
      </c>
      <c r="T1353">
        <f>IFERROR(VLOOKUP($A1353,TY_main!A:B,2,FALSE),T1352)</f>
        <v>96.453125</v>
      </c>
    </row>
    <row r="1354" spans="1:20" x14ac:dyDescent="0.25">
      <c r="A1354" s="2">
        <f>SPY_IVOL!A1354</f>
        <v>40323</v>
      </c>
      <c r="B1354">
        <f>SPY_IVOL!B1354</f>
        <v>41.2988</v>
      </c>
      <c r="C1354">
        <f>SPY_IVOL!C1354</f>
        <v>41.2988</v>
      </c>
      <c r="D1354">
        <f>SPY_IVOL!D1354</f>
        <v>37.222799999999999</v>
      </c>
      <c r="E1354">
        <f>SPY_IVOL!E1354</f>
        <v>32.214300000000001</v>
      </c>
      <c r="F1354">
        <f>SPY_IVOL!F1354</f>
        <v>27.578800000000001</v>
      </c>
      <c r="G1354">
        <f>SPY_IVOL!G1354</f>
        <v>24.171800000000001</v>
      </c>
      <c r="H1354">
        <f>SPY_IVOL!H1354</f>
        <v>24.171800000000001</v>
      </c>
      <c r="I1354">
        <f>VLOOKUP($A1354,SPY_main!$A:$C,2,FALSE)</f>
        <v>107.818</v>
      </c>
      <c r="J1354">
        <f>IFERROR(VLOOKUP($A1354,SPY_main!$A:$C,3,FALSE),J1353)</f>
        <v>1.7822</v>
      </c>
      <c r="K1354">
        <f>IFERROR(VLOOKUP($A1354,SPY_main!$E:$F,2,FALSE),K1353)</f>
        <v>0.53625</v>
      </c>
      <c r="L1354">
        <f>IFERROR(VLOOKUP($A1354,SPY_main!H:I,2,FALSE),L1353)</f>
        <v>34.61</v>
      </c>
      <c r="M1354">
        <f t="shared" si="147"/>
        <v>43.903500000000001</v>
      </c>
      <c r="N1354">
        <f t="shared" si="148"/>
        <v>43.903500000000001</v>
      </c>
      <c r="O1354">
        <f t="shared" si="149"/>
        <v>38.968200000000003</v>
      </c>
      <c r="P1354">
        <f t="shared" si="150"/>
        <v>32.841900000000003</v>
      </c>
      <c r="Q1354">
        <f t="shared" si="151"/>
        <v>27.279499999999999</v>
      </c>
      <c r="R1354">
        <f t="shared" si="152"/>
        <v>23.491700000000002</v>
      </c>
      <c r="S1354">
        <f t="shared" si="153"/>
        <v>23.491700000000002</v>
      </c>
      <c r="T1354">
        <f>IFERROR(VLOOKUP($A1354,TY_main!A:B,2,FALSE),T1353)</f>
        <v>96.84375</v>
      </c>
    </row>
    <row r="1355" spans="1:20" x14ac:dyDescent="0.25">
      <c r="A1355" s="2">
        <f>SPY_IVOL!A1355</f>
        <v>40324</v>
      </c>
      <c r="B1355">
        <f>SPY_IVOL!B1355</f>
        <v>36.502000000000002</v>
      </c>
      <c r="C1355">
        <f>SPY_IVOL!C1355</f>
        <v>36.502000000000002</v>
      </c>
      <c r="D1355">
        <f>SPY_IVOL!D1355</f>
        <v>32.748600000000003</v>
      </c>
      <c r="E1355">
        <f>SPY_IVOL!E1355</f>
        <v>27.738199999999999</v>
      </c>
      <c r="F1355">
        <f>SPY_IVOL!F1355</f>
        <v>23.288</v>
      </c>
      <c r="G1355">
        <f>SPY_IVOL!G1355</f>
        <v>20.302800000000001</v>
      </c>
      <c r="H1355">
        <f>SPY_IVOL!H1355</f>
        <v>20.302800000000001</v>
      </c>
      <c r="I1355">
        <f>VLOOKUP($A1355,SPY_main!$A:$C,2,FALSE)</f>
        <v>107.17</v>
      </c>
      <c r="J1355">
        <f>IFERROR(VLOOKUP($A1355,SPY_main!$A:$C,3,FALSE),J1354)</f>
        <v>1.7929999999999999</v>
      </c>
      <c r="K1355">
        <f>IFERROR(VLOOKUP($A1355,SPY_main!$E:$F,2,FALSE),K1354)</f>
        <v>0.53781000000000001</v>
      </c>
      <c r="L1355">
        <f>IFERROR(VLOOKUP($A1355,SPY_main!H:I,2,FALSE),L1354)</f>
        <v>35.020000000000003</v>
      </c>
      <c r="M1355">
        <f t="shared" si="147"/>
        <v>38.768999999999998</v>
      </c>
      <c r="N1355">
        <f t="shared" si="148"/>
        <v>38.768999999999998</v>
      </c>
      <c r="O1355">
        <f t="shared" si="149"/>
        <v>34.295299999999997</v>
      </c>
      <c r="P1355">
        <f t="shared" si="150"/>
        <v>28.237500000000001</v>
      </c>
      <c r="Q1355">
        <f t="shared" si="151"/>
        <v>23.006</v>
      </c>
      <c r="R1355">
        <f t="shared" si="152"/>
        <v>19.965800000000002</v>
      </c>
      <c r="S1355">
        <f t="shared" si="153"/>
        <v>19.965800000000002</v>
      </c>
      <c r="T1355">
        <f>IFERROR(VLOOKUP($A1355,TY_main!A:B,2,FALSE),T1354)</f>
        <v>96.4375</v>
      </c>
    </row>
    <row r="1356" spans="1:20" x14ac:dyDescent="0.25">
      <c r="A1356" s="2">
        <f>SPY_IVOL!A1356</f>
        <v>40325</v>
      </c>
      <c r="B1356">
        <f>SPY_IVOL!B1356</f>
        <v>34.078299999999999</v>
      </c>
      <c r="C1356">
        <f>SPY_IVOL!C1356</f>
        <v>34.078299999999999</v>
      </c>
      <c r="D1356">
        <f>SPY_IVOL!D1356</f>
        <v>29.7773</v>
      </c>
      <c r="E1356">
        <f>SPY_IVOL!E1356</f>
        <v>24.9757</v>
      </c>
      <c r="F1356">
        <f>SPY_IVOL!F1356</f>
        <v>20.844899999999999</v>
      </c>
      <c r="G1356">
        <f>SPY_IVOL!G1356</f>
        <v>18.739899999999999</v>
      </c>
      <c r="H1356">
        <f>SPY_IVOL!H1356</f>
        <v>18.7394</v>
      </c>
      <c r="I1356">
        <f>VLOOKUP($A1356,SPY_main!$A:$C,2,FALSE)</f>
        <v>110.76</v>
      </c>
      <c r="J1356">
        <f>IFERROR(VLOOKUP($A1356,SPY_main!$A:$C,3,FALSE),J1355)</f>
        <v>1.7349000000000001</v>
      </c>
      <c r="K1356">
        <f>IFERROR(VLOOKUP($A1356,SPY_main!$E:$F,2,FALSE),K1355)</f>
        <v>0.53844000000000003</v>
      </c>
      <c r="L1356">
        <f>IFERROR(VLOOKUP($A1356,SPY_main!H:I,2,FALSE),L1355)</f>
        <v>29.68</v>
      </c>
      <c r="M1356">
        <f t="shared" si="147"/>
        <v>35.521500000000003</v>
      </c>
      <c r="N1356">
        <f t="shared" si="148"/>
        <v>35.521500000000003</v>
      </c>
      <c r="O1356">
        <f t="shared" si="149"/>
        <v>30.641500000000001</v>
      </c>
      <c r="P1356">
        <f t="shared" si="150"/>
        <v>25.036200000000001</v>
      </c>
      <c r="Q1356">
        <f t="shared" si="151"/>
        <v>20.526700000000002</v>
      </c>
      <c r="R1356">
        <f t="shared" si="152"/>
        <v>18.805700000000002</v>
      </c>
      <c r="S1356">
        <f t="shared" si="153"/>
        <v>18.805700000000002</v>
      </c>
      <c r="T1356">
        <f>IFERROR(VLOOKUP($A1356,TY_main!A:B,2,FALSE),T1355)</f>
        <v>95.765625</v>
      </c>
    </row>
    <row r="1357" spans="1:20" x14ac:dyDescent="0.25">
      <c r="A1357" s="2">
        <f>SPY_IVOL!A1357</f>
        <v>40326</v>
      </c>
      <c r="B1357">
        <f>SPY_IVOL!B1357</f>
        <v>35.789099999999998</v>
      </c>
      <c r="C1357">
        <f>SPY_IVOL!C1357</f>
        <v>35.789099999999998</v>
      </c>
      <c r="D1357">
        <f>SPY_IVOL!D1357</f>
        <v>31.872199999999999</v>
      </c>
      <c r="E1357">
        <f>SPY_IVOL!E1357</f>
        <v>27.023099999999999</v>
      </c>
      <c r="F1357">
        <f>SPY_IVOL!F1357</f>
        <v>22.7773</v>
      </c>
      <c r="G1357">
        <f>SPY_IVOL!G1357</f>
        <v>20.234200000000001</v>
      </c>
      <c r="H1357">
        <f>SPY_IVOL!H1357</f>
        <v>20.234200000000001</v>
      </c>
      <c r="I1357">
        <f>VLOOKUP($A1357,SPY_main!$A:$C,2,FALSE)</f>
        <v>109.369</v>
      </c>
      <c r="J1357">
        <f>IFERROR(VLOOKUP($A1357,SPY_main!$A:$C,3,FALSE),J1356)</f>
        <v>1.7568999999999999</v>
      </c>
      <c r="K1357">
        <f>IFERROR(VLOOKUP($A1357,SPY_main!$E:$F,2,FALSE),K1356)</f>
        <v>0.53625</v>
      </c>
      <c r="L1357">
        <f>IFERROR(VLOOKUP($A1357,SPY_main!H:I,2,FALSE),L1356)</f>
        <v>32.07</v>
      </c>
      <c r="M1357">
        <f t="shared" si="147"/>
        <v>38.355899999999998</v>
      </c>
      <c r="N1357">
        <f t="shared" si="148"/>
        <v>38.355899999999998</v>
      </c>
      <c r="O1357">
        <f t="shared" si="149"/>
        <v>33.571899999999999</v>
      </c>
      <c r="P1357">
        <f t="shared" si="150"/>
        <v>27.627300000000002</v>
      </c>
      <c r="Q1357">
        <f t="shared" si="151"/>
        <v>22.816800000000001</v>
      </c>
      <c r="R1357">
        <f t="shared" si="152"/>
        <v>20.5745</v>
      </c>
      <c r="S1357">
        <f t="shared" si="153"/>
        <v>20.5745</v>
      </c>
      <c r="T1357">
        <f>IFERROR(VLOOKUP($A1357,TY_main!A:B,2,FALSE),T1356)</f>
        <v>96.046875</v>
      </c>
    </row>
    <row r="1358" spans="1:20" x14ac:dyDescent="0.25">
      <c r="A1358" s="2">
        <f>SPY_IVOL!A1358</f>
        <v>40330</v>
      </c>
      <c r="B1358">
        <f>SPY_IVOL!B1358</f>
        <v>36.529400000000003</v>
      </c>
      <c r="C1358">
        <f>SPY_IVOL!C1358</f>
        <v>36.529400000000003</v>
      </c>
      <c r="D1358">
        <f>SPY_IVOL!D1358</f>
        <v>32.834200000000003</v>
      </c>
      <c r="E1358">
        <f>SPY_IVOL!E1358</f>
        <v>27.796800000000001</v>
      </c>
      <c r="F1358">
        <f>SPY_IVOL!F1358</f>
        <v>23.411300000000001</v>
      </c>
      <c r="G1358">
        <f>SPY_IVOL!G1358</f>
        <v>20.548100000000002</v>
      </c>
      <c r="H1358">
        <f>SPY_IVOL!H1358</f>
        <v>20.548100000000002</v>
      </c>
      <c r="I1358">
        <f>VLOOKUP($A1358,SPY_main!$A:$C,2,FALSE)</f>
        <v>107.53</v>
      </c>
      <c r="J1358">
        <f>IFERROR(VLOOKUP($A1358,SPY_main!$A:$C,3,FALSE),J1357)</f>
        <v>1.7869999999999999</v>
      </c>
      <c r="K1358">
        <f>IFERROR(VLOOKUP($A1358,SPY_main!$E:$F,2,FALSE),K1357)</f>
        <v>0.53625</v>
      </c>
      <c r="L1358">
        <f>IFERROR(VLOOKUP($A1358,SPY_main!H:I,2,FALSE),L1357)</f>
        <v>35.54</v>
      </c>
      <c r="M1358">
        <f t="shared" si="147"/>
        <v>39.772799999999997</v>
      </c>
      <c r="N1358">
        <f t="shared" si="148"/>
        <v>39.772799999999997</v>
      </c>
      <c r="O1358">
        <f t="shared" si="149"/>
        <v>35.267200000000003</v>
      </c>
      <c r="P1358">
        <f t="shared" si="150"/>
        <v>29.040500000000002</v>
      </c>
      <c r="Q1358">
        <f t="shared" si="151"/>
        <v>23.956</v>
      </c>
      <c r="R1358">
        <f t="shared" si="152"/>
        <v>21.517399999999999</v>
      </c>
      <c r="S1358">
        <f t="shared" si="153"/>
        <v>21.517399999999999</v>
      </c>
      <c r="T1358">
        <f>IFERROR(VLOOKUP($A1358,TY_main!A:B,2,FALSE),T1357)</f>
        <v>96.046875</v>
      </c>
    </row>
    <row r="1359" spans="1:20" x14ac:dyDescent="0.25">
      <c r="A1359" s="2">
        <f>SPY_IVOL!A1359</f>
        <v>40331</v>
      </c>
      <c r="B1359">
        <f>SPY_IVOL!B1359</f>
        <v>35.205800000000004</v>
      </c>
      <c r="C1359">
        <f>SPY_IVOL!C1359</f>
        <v>35.205800000000004</v>
      </c>
      <c r="D1359">
        <f>SPY_IVOL!D1359</f>
        <v>31.360700000000001</v>
      </c>
      <c r="E1359">
        <f>SPY_IVOL!E1359</f>
        <v>26.351500000000001</v>
      </c>
      <c r="F1359">
        <f>SPY_IVOL!F1359</f>
        <v>22.1494</v>
      </c>
      <c r="G1359">
        <f>SPY_IVOL!G1359</f>
        <v>19.626999999999999</v>
      </c>
      <c r="H1359">
        <f>SPY_IVOL!H1359</f>
        <v>19.626999999999999</v>
      </c>
      <c r="I1359">
        <f>VLOOKUP($A1359,SPY_main!$A:$C,2,FALSE)</f>
        <v>110.33</v>
      </c>
      <c r="J1359">
        <f>IFERROR(VLOOKUP($A1359,SPY_main!$A:$C,3,FALSE),J1358)</f>
        <v>1.7416</v>
      </c>
      <c r="K1359">
        <f>IFERROR(VLOOKUP($A1359,SPY_main!$E:$F,2,FALSE),K1358)</f>
        <v>0.53749999999999998</v>
      </c>
      <c r="L1359">
        <f>IFERROR(VLOOKUP($A1359,SPY_main!H:I,2,FALSE),L1358)</f>
        <v>30.17</v>
      </c>
      <c r="M1359">
        <f t="shared" si="147"/>
        <v>37.443300000000001</v>
      </c>
      <c r="N1359">
        <f t="shared" si="148"/>
        <v>37.443300000000001</v>
      </c>
      <c r="O1359">
        <f t="shared" si="149"/>
        <v>32.836100000000002</v>
      </c>
      <c r="P1359">
        <f t="shared" si="150"/>
        <v>26.862200000000001</v>
      </c>
      <c r="Q1359">
        <f t="shared" si="151"/>
        <v>22.445699999999999</v>
      </c>
      <c r="R1359">
        <f t="shared" si="152"/>
        <v>21.027000000000001</v>
      </c>
      <c r="S1359">
        <f t="shared" si="153"/>
        <v>21.027000000000001</v>
      </c>
      <c r="T1359">
        <f>IFERROR(VLOOKUP($A1359,TY_main!A:B,2,FALSE),T1358)</f>
        <v>95.8125</v>
      </c>
    </row>
    <row r="1360" spans="1:20" x14ac:dyDescent="0.25">
      <c r="A1360" s="2">
        <f>SPY_IVOL!A1360</f>
        <v>40332</v>
      </c>
      <c r="B1360">
        <f>SPY_IVOL!B1360</f>
        <v>34.191499999999998</v>
      </c>
      <c r="C1360">
        <f>SPY_IVOL!C1360</f>
        <v>34.191499999999998</v>
      </c>
      <c r="D1360">
        <f>SPY_IVOL!D1360</f>
        <v>30.2225</v>
      </c>
      <c r="E1360">
        <f>SPY_IVOL!E1360</f>
        <v>25.206600000000002</v>
      </c>
      <c r="F1360">
        <f>SPY_IVOL!F1360</f>
        <v>20.944299999999998</v>
      </c>
      <c r="G1360">
        <f>SPY_IVOL!G1360</f>
        <v>18.716799999999999</v>
      </c>
      <c r="H1360">
        <f>SPY_IVOL!H1360</f>
        <v>18.716799999999999</v>
      </c>
      <c r="I1360">
        <f>VLOOKUP($A1360,SPY_main!$A:$C,2,FALSE)</f>
        <v>110.71</v>
      </c>
      <c r="J1360">
        <f>IFERROR(VLOOKUP($A1360,SPY_main!$A:$C,3,FALSE),J1359)</f>
        <v>1.7356</v>
      </c>
      <c r="K1360">
        <f>IFERROR(VLOOKUP($A1360,SPY_main!$E:$F,2,FALSE),K1359)</f>
        <v>0.53781000000000001</v>
      </c>
      <c r="L1360">
        <f>IFERROR(VLOOKUP($A1360,SPY_main!H:I,2,FALSE),L1359)</f>
        <v>29.46</v>
      </c>
      <c r="M1360">
        <f t="shared" si="147"/>
        <v>36.607599999999998</v>
      </c>
      <c r="N1360">
        <f t="shared" si="148"/>
        <v>36.607599999999998</v>
      </c>
      <c r="O1360">
        <f t="shared" si="149"/>
        <v>31.762</v>
      </c>
      <c r="P1360">
        <f t="shared" si="150"/>
        <v>25.7151</v>
      </c>
      <c r="Q1360">
        <f t="shared" si="151"/>
        <v>21.334700000000002</v>
      </c>
      <c r="R1360">
        <f t="shared" si="152"/>
        <v>20.220600000000001</v>
      </c>
      <c r="S1360">
        <f t="shared" si="153"/>
        <v>20.220600000000001</v>
      </c>
      <c r="T1360">
        <f>IFERROR(VLOOKUP($A1360,TY_main!A:B,2,FALSE),T1359)</f>
        <v>95.671875</v>
      </c>
    </row>
    <row r="1361" spans="1:20" x14ac:dyDescent="0.25">
      <c r="A1361" s="2">
        <f>SPY_IVOL!A1361</f>
        <v>40333</v>
      </c>
      <c r="B1361">
        <f>SPY_IVOL!B1361</f>
        <v>41.9711</v>
      </c>
      <c r="C1361">
        <f>SPY_IVOL!C1361</f>
        <v>41.9711</v>
      </c>
      <c r="D1361">
        <f>SPY_IVOL!D1361</f>
        <v>37.277999999999999</v>
      </c>
      <c r="E1361">
        <f>SPY_IVOL!E1361</f>
        <v>31.573499999999999</v>
      </c>
      <c r="F1361">
        <f>SPY_IVOL!F1361</f>
        <v>27.135999999999999</v>
      </c>
      <c r="G1361">
        <f>SPY_IVOL!G1361</f>
        <v>25.168099999999999</v>
      </c>
      <c r="H1361">
        <f>SPY_IVOL!H1361</f>
        <v>25.168099999999999</v>
      </c>
      <c r="I1361">
        <f>VLOOKUP($A1361,SPY_main!$A:$C,2,FALSE)</f>
        <v>106.82</v>
      </c>
      <c r="J1361">
        <f>IFERROR(VLOOKUP($A1361,SPY_main!$A:$C,3,FALSE),J1360)</f>
        <v>1.7988</v>
      </c>
      <c r="K1361">
        <f>IFERROR(VLOOKUP($A1361,SPY_main!$E:$F,2,FALSE),K1360)</f>
        <v>0.53656000000000004</v>
      </c>
      <c r="L1361">
        <f>IFERROR(VLOOKUP($A1361,SPY_main!H:I,2,FALSE),L1360)</f>
        <v>35.479999999999997</v>
      </c>
      <c r="M1361">
        <f t="shared" si="147"/>
        <v>43.565300000000001</v>
      </c>
      <c r="N1361">
        <f t="shared" si="148"/>
        <v>43.565300000000001</v>
      </c>
      <c r="O1361">
        <f t="shared" si="149"/>
        <v>40.7699</v>
      </c>
      <c r="P1361">
        <f t="shared" si="150"/>
        <v>33.875900000000001</v>
      </c>
      <c r="Q1361">
        <f t="shared" si="151"/>
        <v>29.023800000000001</v>
      </c>
      <c r="R1361">
        <f t="shared" si="152"/>
        <v>28.056899999999999</v>
      </c>
      <c r="S1361">
        <f t="shared" si="153"/>
        <v>28.056899999999999</v>
      </c>
      <c r="T1361">
        <f>IFERROR(VLOOKUP($A1361,TY_main!A:B,2,FALSE),T1360)</f>
        <v>96.75</v>
      </c>
    </row>
    <row r="1362" spans="1:20" x14ac:dyDescent="0.25">
      <c r="A1362" s="2">
        <f>SPY_IVOL!A1362</f>
        <v>40336</v>
      </c>
      <c r="B1362">
        <f>SPY_IVOL!B1362</f>
        <v>44.974400000000003</v>
      </c>
      <c r="C1362">
        <f>SPY_IVOL!C1362</f>
        <v>44.974400000000003</v>
      </c>
      <c r="D1362">
        <f>SPY_IVOL!D1362</f>
        <v>39.4056</v>
      </c>
      <c r="E1362">
        <f>SPY_IVOL!E1362</f>
        <v>32.893500000000003</v>
      </c>
      <c r="F1362">
        <f>SPY_IVOL!F1362</f>
        <v>28.162299999999998</v>
      </c>
      <c r="G1362">
        <f>SPY_IVOL!G1362</f>
        <v>26.811900000000001</v>
      </c>
      <c r="H1362">
        <f>SPY_IVOL!H1362</f>
        <v>26.811900000000001</v>
      </c>
      <c r="I1362">
        <f>VLOOKUP($A1362,SPY_main!$A:$C,2,FALSE)</f>
        <v>105.49</v>
      </c>
      <c r="J1362">
        <f>IFERROR(VLOOKUP($A1362,SPY_main!$A:$C,3,FALSE),J1361)</f>
        <v>1.8214999999999999</v>
      </c>
      <c r="K1362">
        <f>IFERROR(VLOOKUP($A1362,SPY_main!$E:$F,2,FALSE),K1361)</f>
        <v>0.53718999999999995</v>
      </c>
      <c r="L1362">
        <f>IFERROR(VLOOKUP($A1362,SPY_main!H:I,2,FALSE),L1361)</f>
        <v>36.57</v>
      </c>
      <c r="M1362">
        <f t="shared" si="147"/>
        <v>50.554299999999998</v>
      </c>
      <c r="N1362">
        <f t="shared" si="148"/>
        <v>50.554299999999998</v>
      </c>
      <c r="O1362">
        <f t="shared" si="149"/>
        <v>48.511499999999998</v>
      </c>
      <c r="P1362">
        <f t="shared" si="150"/>
        <v>38.971400000000003</v>
      </c>
      <c r="Q1362">
        <f t="shared" si="151"/>
        <v>33.779299999999999</v>
      </c>
      <c r="R1362">
        <f t="shared" si="152"/>
        <v>33.9512</v>
      </c>
      <c r="S1362">
        <f t="shared" si="153"/>
        <v>33.9512</v>
      </c>
      <c r="T1362">
        <f>IFERROR(VLOOKUP($A1362,TY_main!A:B,2,FALSE),T1361)</f>
        <v>96.828125</v>
      </c>
    </row>
    <row r="1363" spans="1:20" x14ac:dyDescent="0.25">
      <c r="A1363" s="2">
        <f>SPY_IVOL!A1363</f>
        <v>40337</v>
      </c>
      <c r="B1363">
        <f>SPY_IVOL!B1363</f>
        <v>43.414000000000001</v>
      </c>
      <c r="C1363">
        <f>SPY_IVOL!C1363</f>
        <v>43.414000000000001</v>
      </c>
      <c r="D1363">
        <f>SPY_IVOL!D1363</f>
        <v>37.694600000000001</v>
      </c>
      <c r="E1363">
        <f>SPY_IVOL!E1363</f>
        <v>31.849299999999999</v>
      </c>
      <c r="F1363">
        <f>SPY_IVOL!F1363</f>
        <v>27.6037</v>
      </c>
      <c r="G1363">
        <f>SPY_IVOL!G1363</f>
        <v>26.433900000000001</v>
      </c>
      <c r="H1363">
        <f>SPY_IVOL!H1363</f>
        <v>26.433900000000001</v>
      </c>
      <c r="I1363">
        <f>VLOOKUP($A1363,SPY_main!$A:$C,2,FALSE)</f>
        <v>106.62</v>
      </c>
      <c r="J1363">
        <f>IFERROR(VLOOKUP($A1363,SPY_main!$A:$C,3,FALSE),J1362)</f>
        <v>1.8022</v>
      </c>
      <c r="K1363">
        <f>IFERROR(VLOOKUP($A1363,SPY_main!$E:$F,2,FALSE),K1362)</f>
        <v>0.53688000000000002</v>
      </c>
      <c r="L1363">
        <f>IFERROR(VLOOKUP($A1363,SPY_main!H:I,2,FALSE),L1362)</f>
        <v>33.700000000000003</v>
      </c>
      <c r="M1363">
        <f t="shared" si="147"/>
        <v>44.561</v>
      </c>
      <c r="N1363">
        <f t="shared" si="148"/>
        <v>44.561</v>
      </c>
      <c r="O1363">
        <f t="shared" si="149"/>
        <v>43.191499999999998</v>
      </c>
      <c r="P1363">
        <f t="shared" si="150"/>
        <v>34.259500000000003</v>
      </c>
      <c r="Q1363">
        <f t="shared" si="151"/>
        <v>30.5548</v>
      </c>
      <c r="R1363">
        <f t="shared" si="152"/>
        <v>30.857900000000001</v>
      </c>
      <c r="S1363">
        <f t="shared" si="153"/>
        <v>30.857900000000001</v>
      </c>
      <c r="T1363">
        <f>IFERROR(VLOOKUP($A1363,TY_main!A:B,2,FALSE),T1362)</f>
        <v>96.953125</v>
      </c>
    </row>
    <row r="1364" spans="1:20" x14ac:dyDescent="0.25">
      <c r="A1364" s="2">
        <f>SPY_IVOL!A1364</f>
        <v>40338</v>
      </c>
      <c r="B1364">
        <f>SPY_IVOL!B1364</f>
        <v>40.459099999999999</v>
      </c>
      <c r="C1364">
        <f>SPY_IVOL!C1364</f>
        <v>40.459099999999999</v>
      </c>
      <c r="D1364">
        <f>SPY_IVOL!D1364</f>
        <v>35.538200000000003</v>
      </c>
      <c r="E1364">
        <f>SPY_IVOL!E1364</f>
        <v>29.543700000000001</v>
      </c>
      <c r="F1364">
        <f>SPY_IVOL!F1364</f>
        <v>26.1248</v>
      </c>
      <c r="G1364">
        <f>SPY_IVOL!G1364</f>
        <v>26.877400000000002</v>
      </c>
      <c r="H1364">
        <f>SPY_IVOL!H1364</f>
        <v>26.877400000000002</v>
      </c>
      <c r="I1364">
        <f>VLOOKUP($A1364,SPY_main!$A:$C,2,FALSE)</f>
        <v>106.05</v>
      </c>
      <c r="J1364">
        <f>IFERROR(VLOOKUP($A1364,SPY_main!$A:$C,3,FALSE),J1363)</f>
        <v>1.8119000000000001</v>
      </c>
      <c r="K1364">
        <f>IFERROR(VLOOKUP($A1364,SPY_main!$E:$F,2,FALSE),K1363)</f>
        <v>0.53656000000000004</v>
      </c>
      <c r="L1364">
        <f>IFERROR(VLOOKUP($A1364,SPY_main!H:I,2,FALSE),L1363)</f>
        <v>33.729999999999997</v>
      </c>
      <c r="M1364">
        <f t="shared" si="147"/>
        <v>48.177900000000001</v>
      </c>
      <c r="N1364">
        <f t="shared" si="148"/>
        <v>48.177900000000001</v>
      </c>
      <c r="O1364">
        <f t="shared" si="149"/>
        <v>43.4574</v>
      </c>
      <c r="P1364">
        <f t="shared" si="150"/>
        <v>33.279299999999999</v>
      </c>
      <c r="Q1364">
        <f t="shared" si="151"/>
        <v>33.1648</v>
      </c>
      <c r="R1364">
        <f t="shared" si="152"/>
        <v>35.733400000000003</v>
      </c>
      <c r="S1364">
        <f t="shared" si="153"/>
        <v>35.733400000000003</v>
      </c>
      <c r="T1364">
        <f>IFERROR(VLOOKUP($A1364,TY_main!A:B,2,FALSE),T1363)</f>
        <v>96.828125</v>
      </c>
    </row>
    <row r="1365" spans="1:20" x14ac:dyDescent="0.25">
      <c r="A1365" s="2">
        <f>SPY_IVOL!A1365</f>
        <v>40339</v>
      </c>
      <c r="B1365">
        <f>SPY_IVOL!B1365</f>
        <v>40.3782</v>
      </c>
      <c r="C1365">
        <f>SPY_IVOL!C1365</f>
        <v>40.3782</v>
      </c>
      <c r="D1365">
        <f>SPY_IVOL!D1365</f>
        <v>34.479199999999999</v>
      </c>
      <c r="E1365">
        <f>SPY_IVOL!E1365</f>
        <v>28.428699999999999</v>
      </c>
      <c r="F1365">
        <f>SPY_IVOL!F1365</f>
        <v>25.172999999999998</v>
      </c>
      <c r="G1365">
        <f>SPY_IVOL!G1365</f>
        <v>25.729099999999999</v>
      </c>
      <c r="H1365">
        <f>SPY_IVOL!H1365</f>
        <v>25.729099999999999</v>
      </c>
      <c r="I1365">
        <f>VLOOKUP($A1365,SPY_main!$A:$C,2,FALSE)</f>
        <v>109.15</v>
      </c>
      <c r="J1365">
        <f>IFERROR(VLOOKUP($A1365,SPY_main!$A:$C,3,FALSE),J1364)</f>
        <v>1.7604</v>
      </c>
      <c r="K1365">
        <f>IFERROR(VLOOKUP($A1365,SPY_main!$E:$F,2,FALSE),K1364)</f>
        <v>0.53644000000000003</v>
      </c>
      <c r="L1365">
        <f>IFERROR(VLOOKUP($A1365,SPY_main!H:I,2,FALSE),L1364)</f>
        <v>30.57</v>
      </c>
      <c r="M1365">
        <f t="shared" si="147"/>
        <v>73.586600000000004</v>
      </c>
      <c r="N1365">
        <f t="shared" si="148"/>
        <v>73.586600000000004</v>
      </c>
      <c r="O1365">
        <f t="shared" si="149"/>
        <v>54.402900000000002</v>
      </c>
      <c r="P1365">
        <f t="shared" si="150"/>
        <v>31.726400000000002</v>
      </c>
      <c r="Q1365">
        <f t="shared" si="151"/>
        <v>27.976800000000001</v>
      </c>
      <c r="R1365">
        <f t="shared" si="152"/>
        <v>27.976800000000001</v>
      </c>
      <c r="S1365">
        <f t="shared" si="153"/>
        <v>27.976800000000001</v>
      </c>
      <c r="T1365">
        <f>IFERROR(VLOOKUP($A1365,TY_main!A:B,2,FALSE),T1364)</f>
        <v>96.015625</v>
      </c>
    </row>
    <row r="1366" spans="1:20" x14ac:dyDescent="0.25">
      <c r="A1366" s="2">
        <f>SPY_IVOL!A1366</f>
        <v>40340</v>
      </c>
      <c r="B1366">
        <f>SPY_IVOL!B1366</f>
        <v>36.570399999999999</v>
      </c>
      <c r="C1366">
        <f>SPY_IVOL!C1366</f>
        <v>36.552300000000002</v>
      </c>
      <c r="D1366">
        <f>SPY_IVOL!D1366</f>
        <v>30.8124</v>
      </c>
      <c r="E1366">
        <f>SPY_IVOL!E1366</f>
        <v>24.22</v>
      </c>
      <c r="F1366">
        <f>SPY_IVOL!F1366</f>
        <v>22.487200000000001</v>
      </c>
      <c r="G1366">
        <f>SPY_IVOL!G1366</f>
        <v>25.297899999999998</v>
      </c>
      <c r="H1366">
        <f>SPY_IVOL!H1366</f>
        <v>25.297899999999998</v>
      </c>
      <c r="I1366">
        <f>VLOOKUP($A1366,SPY_main!$A:$C,2,FALSE)</f>
        <v>109.68</v>
      </c>
      <c r="J1366">
        <f>IFERROR(VLOOKUP($A1366,SPY_main!$A:$C,3,FALSE),J1365)</f>
        <v>1.7519</v>
      </c>
      <c r="K1366">
        <f>IFERROR(VLOOKUP($A1366,SPY_main!$E:$F,2,FALSE),K1365)</f>
        <v>0.53705999999999998</v>
      </c>
      <c r="L1366">
        <f>IFERROR(VLOOKUP($A1366,SPY_main!H:I,2,FALSE),L1365)</f>
        <v>28.79</v>
      </c>
      <c r="M1366">
        <f t="shared" si="147"/>
        <v>73.586600000000004</v>
      </c>
      <c r="N1366">
        <f t="shared" si="148"/>
        <v>73.586600000000004</v>
      </c>
      <c r="O1366">
        <f t="shared" si="149"/>
        <v>54.402900000000002</v>
      </c>
      <c r="P1366">
        <f t="shared" si="150"/>
        <v>31.726400000000002</v>
      </c>
      <c r="Q1366">
        <f t="shared" si="151"/>
        <v>27.976800000000001</v>
      </c>
      <c r="R1366">
        <f t="shared" si="152"/>
        <v>27.976800000000001</v>
      </c>
      <c r="S1366">
        <f t="shared" si="153"/>
        <v>27.976800000000001</v>
      </c>
      <c r="T1366">
        <f>IFERROR(VLOOKUP($A1366,TY_main!A:B,2,FALSE),T1365)</f>
        <v>96.625</v>
      </c>
    </row>
    <row r="1367" spans="1:20" x14ac:dyDescent="0.25">
      <c r="A1367" s="2">
        <f>SPY_IVOL!A1367</f>
        <v>40343</v>
      </c>
      <c r="B1367">
        <f>SPY_IVOL!B1367</f>
        <v>33.997399999999999</v>
      </c>
      <c r="C1367">
        <f>SPY_IVOL!C1367</f>
        <v>33.997399999999999</v>
      </c>
      <c r="D1367">
        <f>SPY_IVOL!D1367</f>
        <v>29.412600000000001</v>
      </c>
      <c r="E1367">
        <f>SPY_IVOL!E1367</f>
        <v>24.270399999999999</v>
      </c>
      <c r="F1367">
        <f>SPY_IVOL!F1367</f>
        <v>20.630299999999998</v>
      </c>
      <c r="G1367">
        <f>SPY_IVOL!G1367</f>
        <v>19.781099999999999</v>
      </c>
      <c r="H1367">
        <f>SPY_IVOL!H1367</f>
        <v>19.781099999999999</v>
      </c>
      <c r="I1367">
        <f>VLOOKUP($A1367,SPY_main!$A:$C,2,FALSE)</f>
        <v>109.509</v>
      </c>
      <c r="J1367">
        <f>IFERROR(VLOOKUP($A1367,SPY_main!$A:$C,3,FALSE),J1366)</f>
        <v>1.7546999999999999</v>
      </c>
      <c r="K1367">
        <f>IFERROR(VLOOKUP($A1367,SPY_main!$E:$F,2,FALSE),K1366)</f>
        <v>0.53705999999999998</v>
      </c>
      <c r="L1367">
        <f>IFERROR(VLOOKUP($A1367,SPY_main!H:I,2,FALSE),L1366)</f>
        <v>28.58</v>
      </c>
      <c r="M1367">
        <f t="shared" si="147"/>
        <v>45.572200000000002</v>
      </c>
      <c r="N1367">
        <f t="shared" si="148"/>
        <v>45.572200000000002</v>
      </c>
      <c r="O1367">
        <f t="shared" si="149"/>
        <v>36.948500000000003</v>
      </c>
      <c r="P1367">
        <f t="shared" si="150"/>
        <v>27.895800000000001</v>
      </c>
      <c r="Q1367">
        <f t="shared" si="151"/>
        <v>27.557700000000001</v>
      </c>
      <c r="R1367">
        <f t="shared" si="152"/>
        <v>31.34</v>
      </c>
      <c r="S1367">
        <f t="shared" si="153"/>
        <v>31.34</v>
      </c>
      <c r="T1367">
        <f>IFERROR(VLOOKUP($A1367,TY_main!A:B,2,FALSE),T1366)</f>
        <v>96.28125</v>
      </c>
    </row>
    <row r="1368" spans="1:20" x14ac:dyDescent="0.25">
      <c r="A1368" s="2">
        <f>SPY_IVOL!A1368</f>
        <v>40344</v>
      </c>
      <c r="B1368">
        <f>SPY_IVOL!B1368</f>
        <v>31.304500000000001</v>
      </c>
      <c r="C1368">
        <f>SPY_IVOL!C1368</f>
        <v>31.304500000000001</v>
      </c>
      <c r="D1368">
        <f>SPY_IVOL!D1368</f>
        <v>27.276800000000001</v>
      </c>
      <c r="E1368">
        <f>SPY_IVOL!E1368</f>
        <v>21.9621</v>
      </c>
      <c r="F1368">
        <f>SPY_IVOL!F1368</f>
        <v>18.1172</v>
      </c>
      <c r="G1368">
        <f>SPY_IVOL!G1368</f>
        <v>17.4025</v>
      </c>
      <c r="H1368">
        <f>SPY_IVOL!H1368</f>
        <v>17.4025</v>
      </c>
      <c r="I1368">
        <f>VLOOKUP($A1368,SPY_main!$A:$C,2,FALSE)</f>
        <v>112</v>
      </c>
      <c r="J1368">
        <f>IFERROR(VLOOKUP($A1368,SPY_main!$A:$C,3,FALSE),J1367)</f>
        <v>1.7156</v>
      </c>
      <c r="K1368">
        <f>IFERROR(VLOOKUP($A1368,SPY_main!$E:$F,2,FALSE),K1367)</f>
        <v>0.53893999999999997</v>
      </c>
      <c r="L1368">
        <f>IFERROR(VLOOKUP($A1368,SPY_main!H:I,2,FALSE),L1367)</f>
        <v>25.87</v>
      </c>
      <c r="M1368">
        <f t="shared" si="147"/>
        <v>45.714199999999998</v>
      </c>
      <c r="N1368">
        <f t="shared" si="148"/>
        <v>45.714199999999998</v>
      </c>
      <c r="O1368">
        <f t="shared" si="149"/>
        <v>35.303899999999999</v>
      </c>
      <c r="P1368">
        <f t="shared" si="150"/>
        <v>24.667400000000001</v>
      </c>
      <c r="Q1368">
        <f t="shared" si="151"/>
        <v>27.587900000000001</v>
      </c>
      <c r="R1368">
        <f t="shared" si="152"/>
        <v>29.563500000000001</v>
      </c>
      <c r="S1368">
        <f t="shared" si="153"/>
        <v>29.563500000000001</v>
      </c>
      <c r="T1368">
        <f>IFERROR(VLOOKUP($A1368,TY_main!A:B,2,FALSE),T1367)</f>
        <v>96.09375</v>
      </c>
    </row>
    <row r="1369" spans="1:20" x14ac:dyDescent="0.25">
      <c r="A1369" s="2">
        <f>SPY_IVOL!A1369</f>
        <v>40345</v>
      </c>
      <c r="B1369">
        <f>SPY_IVOL!B1369</f>
        <v>29.273</v>
      </c>
      <c r="C1369">
        <f>SPY_IVOL!C1369</f>
        <v>29.273</v>
      </c>
      <c r="D1369">
        <f>SPY_IVOL!D1369</f>
        <v>26.0626</v>
      </c>
      <c r="E1369">
        <f>SPY_IVOL!E1369</f>
        <v>21.264800000000001</v>
      </c>
      <c r="F1369">
        <f>SPY_IVOL!F1369</f>
        <v>18.211300000000001</v>
      </c>
      <c r="G1369">
        <f>SPY_IVOL!G1369</f>
        <v>18.433599999999998</v>
      </c>
      <c r="H1369">
        <f>SPY_IVOL!H1369</f>
        <v>18.433599999999998</v>
      </c>
      <c r="I1369">
        <f>VLOOKUP($A1369,SPY_main!$A:$C,2,FALSE)</f>
        <v>111.96</v>
      </c>
      <c r="J1369">
        <f>IFERROR(VLOOKUP($A1369,SPY_main!$A:$C,3,FALSE),J1368)</f>
        <v>1.7162999999999999</v>
      </c>
      <c r="K1369">
        <f>IFERROR(VLOOKUP($A1369,SPY_main!$E:$F,2,FALSE),K1368)</f>
        <v>0.53893999999999997</v>
      </c>
      <c r="L1369">
        <f>IFERROR(VLOOKUP($A1369,SPY_main!H:I,2,FALSE),L1368)</f>
        <v>25.92</v>
      </c>
      <c r="M1369">
        <f t="shared" si="147"/>
        <v>50.538600000000002</v>
      </c>
      <c r="N1369">
        <f t="shared" si="148"/>
        <v>50.538600000000002</v>
      </c>
      <c r="O1369">
        <f t="shared" si="149"/>
        <v>38.404499999999999</v>
      </c>
      <c r="P1369">
        <f t="shared" si="150"/>
        <v>24.802600000000002</v>
      </c>
      <c r="Q1369">
        <f t="shared" si="151"/>
        <v>33.568899999999999</v>
      </c>
      <c r="R1369">
        <f t="shared" si="152"/>
        <v>37.963900000000002</v>
      </c>
      <c r="S1369">
        <f t="shared" si="153"/>
        <v>37.963900000000002</v>
      </c>
      <c r="T1369">
        <f>IFERROR(VLOOKUP($A1369,TY_main!A:B,2,FALSE),T1368)</f>
        <v>96.21875</v>
      </c>
    </row>
    <row r="1370" spans="1:20" x14ac:dyDescent="0.25">
      <c r="A1370" s="2">
        <f>SPY_IVOL!A1370</f>
        <v>40346</v>
      </c>
      <c r="B1370">
        <f>SPY_IVOL!B1370</f>
        <v>29.6127</v>
      </c>
      <c r="C1370">
        <f>SPY_IVOL!C1370</f>
        <v>29.6127</v>
      </c>
      <c r="D1370">
        <f>SPY_IVOL!D1370</f>
        <v>25.970600000000001</v>
      </c>
      <c r="E1370">
        <f>SPY_IVOL!E1370</f>
        <v>20.911000000000001</v>
      </c>
      <c r="F1370">
        <f>SPY_IVOL!F1370</f>
        <v>17.794599999999999</v>
      </c>
      <c r="G1370">
        <f>SPY_IVOL!G1370</f>
        <v>18.1007</v>
      </c>
      <c r="H1370">
        <f>SPY_IVOL!H1370</f>
        <v>18.1007</v>
      </c>
      <c r="I1370">
        <f>VLOOKUP($A1370,SPY_main!$A:$C,2,FALSE)</f>
        <v>112.14</v>
      </c>
      <c r="J1370">
        <f>IFERROR(VLOOKUP($A1370,SPY_main!$A:$C,3,FALSE),J1369)</f>
        <v>1.8951</v>
      </c>
      <c r="K1370">
        <f>IFERROR(VLOOKUP($A1370,SPY_main!$E:$F,2,FALSE),K1369)</f>
        <v>0.53925000000000001</v>
      </c>
      <c r="L1370">
        <f>IFERROR(VLOOKUP($A1370,SPY_main!H:I,2,FALSE),L1369)</f>
        <v>25.05</v>
      </c>
      <c r="M1370">
        <f t="shared" si="147"/>
        <v>68.361000000000004</v>
      </c>
      <c r="N1370">
        <f t="shared" si="148"/>
        <v>68.361000000000004</v>
      </c>
      <c r="O1370">
        <f t="shared" si="149"/>
        <v>47.222000000000001</v>
      </c>
      <c r="P1370">
        <f t="shared" si="150"/>
        <v>28.120999999999999</v>
      </c>
      <c r="Q1370">
        <f t="shared" si="151"/>
        <v>42.418900000000001</v>
      </c>
      <c r="R1370">
        <f t="shared" si="152"/>
        <v>44.720500000000001</v>
      </c>
      <c r="S1370">
        <f t="shared" si="153"/>
        <v>44.720500000000001</v>
      </c>
      <c r="T1370">
        <f>IFERROR(VLOOKUP($A1370,TY_main!A:B,2,FALSE),T1369)</f>
        <v>96.75</v>
      </c>
    </row>
    <row r="1371" spans="1:20" x14ac:dyDescent="0.25">
      <c r="A1371" s="2">
        <f>SPY_IVOL!A1371</f>
        <v>40347</v>
      </c>
      <c r="B1371">
        <f>SPY_IVOL!B1371</f>
        <v>28.401599999999998</v>
      </c>
      <c r="C1371">
        <f>SPY_IVOL!C1371</f>
        <v>28.401599999999998</v>
      </c>
      <c r="D1371">
        <f>SPY_IVOL!D1371</f>
        <v>25.602799999999998</v>
      </c>
      <c r="E1371">
        <f>SPY_IVOL!E1371</f>
        <v>21.7837</v>
      </c>
      <c r="F1371">
        <f>SPY_IVOL!F1371</f>
        <v>18.3367</v>
      </c>
      <c r="G1371">
        <f>SPY_IVOL!G1371</f>
        <v>16.193000000000001</v>
      </c>
      <c r="H1371">
        <f>SPY_IVOL!H1371</f>
        <v>16.168800000000001</v>
      </c>
      <c r="I1371">
        <f>VLOOKUP($A1371,SPY_main!$A:$C,2,FALSE)</f>
        <v>111.729</v>
      </c>
      <c r="J1371">
        <f>IFERROR(VLOOKUP($A1371,SPY_main!$A:$C,3,FALSE),J1370)</f>
        <v>1.9019999999999999</v>
      </c>
      <c r="K1371">
        <f>IFERROR(VLOOKUP($A1371,SPY_main!$E:$F,2,FALSE),K1370)</f>
        <v>0.53818999999999995</v>
      </c>
      <c r="L1371">
        <f>IFERROR(VLOOKUP($A1371,SPY_main!H:I,2,FALSE),L1370)</f>
        <v>23.95</v>
      </c>
      <c r="M1371">
        <f t="shared" si="147"/>
        <v>29.756699999999999</v>
      </c>
      <c r="N1371">
        <f t="shared" si="148"/>
        <v>29.756699999999999</v>
      </c>
      <c r="O1371">
        <f t="shared" si="149"/>
        <v>25.908799999999999</v>
      </c>
      <c r="P1371">
        <f t="shared" si="150"/>
        <v>20.672000000000001</v>
      </c>
      <c r="Q1371">
        <f t="shared" si="151"/>
        <v>16.657299999999999</v>
      </c>
      <c r="R1371">
        <f t="shared" si="152"/>
        <v>15.2166</v>
      </c>
      <c r="S1371">
        <f t="shared" si="153"/>
        <v>15.2096</v>
      </c>
      <c r="T1371">
        <f>IFERROR(VLOOKUP($A1371,TY_main!A:B,2,FALSE),T1370)</f>
        <v>96.53125</v>
      </c>
    </row>
    <row r="1372" spans="1:20" x14ac:dyDescent="0.25">
      <c r="A1372" s="2">
        <f>SPY_IVOL!A1372</f>
        <v>40350</v>
      </c>
      <c r="B1372">
        <f>SPY_IVOL!B1372</f>
        <v>31.778300000000002</v>
      </c>
      <c r="C1372">
        <f>SPY_IVOL!C1372</f>
        <v>31.778300000000002</v>
      </c>
      <c r="D1372">
        <f>SPY_IVOL!D1372</f>
        <v>27.349399999999999</v>
      </c>
      <c r="E1372">
        <f>SPY_IVOL!E1372</f>
        <v>20.841899999999999</v>
      </c>
      <c r="F1372">
        <f>SPY_IVOL!F1372</f>
        <v>18.4727</v>
      </c>
      <c r="G1372">
        <f>SPY_IVOL!G1372</f>
        <v>23.706700000000001</v>
      </c>
      <c r="H1372">
        <f>SPY_IVOL!H1372</f>
        <v>23.952400000000001</v>
      </c>
      <c r="I1372">
        <f>VLOOKUP($A1372,SPY_main!$A:$C,2,FALSE)</f>
        <v>111.41</v>
      </c>
      <c r="J1372">
        <f>IFERROR(VLOOKUP($A1372,SPY_main!$A:$C,3,FALSE),J1371)</f>
        <v>1.9075</v>
      </c>
      <c r="K1372">
        <f>IFERROR(VLOOKUP($A1372,SPY_main!$E:$F,2,FALSE),K1371)</f>
        <v>0.53837999999999997</v>
      </c>
      <c r="L1372">
        <f>IFERROR(VLOOKUP($A1372,SPY_main!H:I,2,FALSE),L1371)</f>
        <v>24.88</v>
      </c>
      <c r="M1372">
        <f t="shared" si="147"/>
        <v>42.487400000000001</v>
      </c>
      <c r="N1372">
        <f t="shared" si="148"/>
        <v>41.734699999999997</v>
      </c>
      <c r="O1372">
        <f t="shared" si="149"/>
        <v>31.61</v>
      </c>
      <c r="P1372">
        <f t="shared" si="150"/>
        <v>21.956299999999999</v>
      </c>
      <c r="Q1372">
        <f t="shared" si="151"/>
        <v>20.444199999999999</v>
      </c>
      <c r="R1372">
        <f t="shared" si="152"/>
        <v>20.5898</v>
      </c>
      <c r="S1372">
        <f t="shared" si="153"/>
        <v>20.5898</v>
      </c>
      <c r="T1372">
        <f>IFERROR(VLOOKUP($A1372,TY_main!A:B,2,FALSE),T1371)</f>
        <v>96.40625</v>
      </c>
    </row>
    <row r="1373" spans="1:20" x14ac:dyDescent="0.25">
      <c r="A1373" s="2">
        <f>SPY_IVOL!A1373</f>
        <v>40351</v>
      </c>
      <c r="B1373">
        <f>SPY_IVOL!B1373</f>
        <v>33.157899999999998</v>
      </c>
      <c r="C1373">
        <f>SPY_IVOL!C1373</f>
        <v>33.157899999999998</v>
      </c>
      <c r="D1373">
        <f>SPY_IVOL!D1373</f>
        <v>28.286300000000001</v>
      </c>
      <c r="E1373">
        <f>SPY_IVOL!E1373</f>
        <v>22.499600000000001</v>
      </c>
      <c r="F1373">
        <f>SPY_IVOL!F1373</f>
        <v>20.213799999999999</v>
      </c>
      <c r="G1373">
        <f>SPY_IVOL!G1373</f>
        <v>23.731999999999999</v>
      </c>
      <c r="H1373">
        <f>SPY_IVOL!H1373</f>
        <v>23.888100000000001</v>
      </c>
      <c r="I1373">
        <f>VLOOKUP($A1373,SPY_main!$A:$C,2,FALSE)</f>
        <v>109.57</v>
      </c>
      <c r="J1373">
        <f>IFERROR(VLOOKUP($A1373,SPY_main!$A:$C,3,FALSE),J1372)</f>
        <v>1.9395</v>
      </c>
      <c r="K1373">
        <f>IFERROR(VLOOKUP($A1373,SPY_main!$E:$F,2,FALSE),K1372)</f>
        <v>0.53825000000000001</v>
      </c>
      <c r="L1373">
        <f>IFERROR(VLOOKUP($A1373,SPY_main!H:I,2,FALSE),L1372)</f>
        <v>27.05</v>
      </c>
      <c r="M1373">
        <f t="shared" si="147"/>
        <v>40.6907</v>
      </c>
      <c r="N1373">
        <f t="shared" si="148"/>
        <v>40.6907</v>
      </c>
      <c r="O1373">
        <f t="shared" si="149"/>
        <v>33.6661</v>
      </c>
      <c r="P1373">
        <f t="shared" si="150"/>
        <v>24.212399999999999</v>
      </c>
      <c r="Q1373">
        <f t="shared" si="151"/>
        <v>26.2744</v>
      </c>
      <c r="R1373">
        <f t="shared" si="152"/>
        <v>27.343499999999999</v>
      </c>
      <c r="S1373">
        <f t="shared" si="153"/>
        <v>27.343499999999999</v>
      </c>
      <c r="T1373">
        <f>IFERROR(VLOOKUP($A1373,TY_main!A:B,2,FALSE),T1372)</f>
        <v>96.90625</v>
      </c>
    </row>
    <row r="1374" spans="1:20" x14ac:dyDescent="0.25">
      <c r="A1374" s="2">
        <f>SPY_IVOL!A1374</f>
        <v>40352</v>
      </c>
      <c r="B1374">
        <f>SPY_IVOL!B1374</f>
        <v>33.733600000000003</v>
      </c>
      <c r="C1374">
        <f>SPY_IVOL!C1374</f>
        <v>33.733600000000003</v>
      </c>
      <c r="D1374">
        <f>SPY_IVOL!D1374</f>
        <v>28.620899999999999</v>
      </c>
      <c r="E1374">
        <f>SPY_IVOL!E1374</f>
        <v>23.356000000000002</v>
      </c>
      <c r="F1374">
        <f>SPY_IVOL!F1374</f>
        <v>21.5945</v>
      </c>
      <c r="G1374">
        <f>SPY_IVOL!G1374</f>
        <v>23.5717</v>
      </c>
      <c r="H1374">
        <f>SPY_IVOL!H1374</f>
        <v>23.5717</v>
      </c>
      <c r="I1374">
        <f>VLOOKUP($A1374,SPY_main!$A:$C,2,FALSE)</f>
        <v>109.23</v>
      </c>
      <c r="J1374">
        <f>IFERROR(VLOOKUP($A1374,SPY_main!$A:$C,3,FALSE),J1373)</f>
        <v>1.9455</v>
      </c>
      <c r="K1374">
        <f>IFERROR(VLOOKUP($A1374,SPY_main!$E:$F,2,FALSE),K1373)</f>
        <v>0.53825000000000001</v>
      </c>
      <c r="L1374">
        <f>IFERROR(VLOOKUP($A1374,SPY_main!H:I,2,FALSE),L1373)</f>
        <v>26.91</v>
      </c>
      <c r="M1374">
        <f t="shared" si="147"/>
        <v>47.942999999999998</v>
      </c>
      <c r="N1374">
        <f t="shared" si="148"/>
        <v>47.942999999999998</v>
      </c>
      <c r="O1374">
        <f t="shared" si="149"/>
        <v>38.660499999999999</v>
      </c>
      <c r="P1374">
        <f t="shared" si="150"/>
        <v>28.2651</v>
      </c>
      <c r="Q1374">
        <f t="shared" si="151"/>
        <v>28.168399999999998</v>
      </c>
      <c r="R1374">
        <f t="shared" si="152"/>
        <v>28.168399999999998</v>
      </c>
      <c r="S1374">
        <f t="shared" si="153"/>
        <v>28.168399999999998</v>
      </c>
      <c r="T1374">
        <f>IFERROR(VLOOKUP($A1374,TY_main!A:B,2,FALSE),T1373)</f>
        <v>97.265625</v>
      </c>
    </row>
    <row r="1375" spans="1:20" x14ac:dyDescent="0.25">
      <c r="A1375" s="2">
        <f>SPY_IVOL!A1375</f>
        <v>40353</v>
      </c>
      <c r="B1375">
        <f>SPY_IVOL!B1375</f>
        <v>40.345399999999998</v>
      </c>
      <c r="C1375">
        <f>SPY_IVOL!C1375</f>
        <v>40.345399999999998</v>
      </c>
      <c r="D1375">
        <f>SPY_IVOL!D1375</f>
        <v>32.9816</v>
      </c>
      <c r="E1375">
        <f>SPY_IVOL!E1375</f>
        <v>25.9618</v>
      </c>
      <c r="F1375">
        <f>SPY_IVOL!F1375</f>
        <v>23.718299999999999</v>
      </c>
      <c r="G1375">
        <f>SPY_IVOL!G1375</f>
        <v>25.762599999999999</v>
      </c>
      <c r="H1375">
        <f>SPY_IVOL!H1375</f>
        <v>25.762599999999999</v>
      </c>
      <c r="I1375">
        <f>VLOOKUP($A1375,SPY_main!$A:$C,2,FALSE)</f>
        <v>107.42</v>
      </c>
      <c r="J1375">
        <f>IFERROR(VLOOKUP($A1375,SPY_main!$A:$C,3,FALSE),J1374)</f>
        <v>1.9782999999999999</v>
      </c>
      <c r="K1375">
        <f>IFERROR(VLOOKUP($A1375,SPY_main!$E:$F,2,FALSE),K1374)</f>
        <v>0.53718999999999995</v>
      </c>
      <c r="L1375">
        <f>IFERROR(VLOOKUP($A1375,SPY_main!H:I,2,FALSE),L1374)</f>
        <v>29.74</v>
      </c>
      <c r="M1375">
        <f t="shared" si="147"/>
        <v>45.828800000000001</v>
      </c>
      <c r="N1375">
        <f t="shared" si="148"/>
        <v>45.828800000000001</v>
      </c>
      <c r="O1375">
        <f t="shared" si="149"/>
        <v>44.061199999999999</v>
      </c>
      <c r="P1375">
        <f t="shared" si="150"/>
        <v>29.9407</v>
      </c>
      <c r="Q1375">
        <f t="shared" si="151"/>
        <v>39.745800000000003</v>
      </c>
      <c r="R1375">
        <f t="shared" si="152"/>
        <v>41.976700000000001</v>
      </c>
      <c r="S1375">
        <f t="shared" si="153"/>
        <v>41.976700000000001</v>
      </c>
      <c r="T1375">
        <f>IFERROR(VLOOKUP($A1375,TY_main!A:B,2,FALSE),T1374)</f>
        <v>97.234375</v>
      </c>
    </row>
    <row r="1376" spans="1:20" x14ac:dyDescent="0.25">
      <c r="A1376" s="2">
        <f>SPY_IVOL!A1376</f>
        <v>40354</v>
      </c>
      <c r="B1376">
        <f>SPY_IVOL!B1376</f>
        <v>38.0807</v>
      </c>
      <c r="C1376">
        <f>SPY_IVOL!C1376</f>
        <v>38.0807</v>
      </c>
      <c r="D1376">
        <f>SPY_IVOL!D1376</f>
        <v>30.711500000000001</v>
      </c>
      <c r="E1376">
        <f>SPY_IVOL!E1376</f>
        <v>22.9512</v>
      </c>
      <c r="F1376">
        <f>SPY_IVOL!F1376</f>
        <v>21.533899999999999</v>
      </c>
      <c r="G1376">
        <f>SPY_IVOL!G1376</f>
        <v>25.783100000000001</v>
      </c>
      <c r="H1376">
        <f>SPY_IVOL!H1376</f>
        <v>25.783100000000001</v>
      </c>
      <c r="I1376">
        <f>VLOOKUP($A1376,SPY_main!$A:$C,2,FALSE)</f>
        <v>107.86750000000001</v>
      </c>
      <c r="J1376">
        <f>IFERROR(VLOOKUP($A1376,SPY_main!$A:$C,3,FALSE),J1375)</f>
        <v>1.9701</v>
      </c>
      <c r="K1376">
        <f>IFERROR(VLOOKUP($A1376,SPY_main!$E:$F,2,FALSE),K1375)</f>
        <v>0.53469</v>
      </c>
      <c r="L1376">
        <f>IFERROR(VLOOKUP($A1376,SPY_main!H:I,2,FALSE),L1375)</f>
        <v>28.53</v>
      </c>
      <c r="M1376">
        <f t="shared" si="147"/>
        <v>45.828800000000001</v>
      </c>
      <c r="N1376">
        <f t="shared" si="148"/>
        <v>45.828800000000001</v>
      </c>
      <c r="O1376">
        <f t="shared" si="149"/>
        <v>44.061199999999999</v>
      </c>
      <c r="P1376">
        <f t="shared" si="150"/>
        <v>29.9407</v>
      </c>
      <c r="Q1376">
        <f t="shared" si="151"/>
        <v>39.745800000000003</v>
      </c>
      <c r="R1376">
        <f t="shared" si="152"/>
        <v>41.976700000000001</v>
      </c>
      <c r="S1376">
        <f t="shared" si="153"/>
        <v>41.976700000000001</v>
      </c>
      <c r="T1376">
        <f>IFERROR(VLOOKUP($A1376,TY_main!A:B,2,FALSE),T1375)</f>
        <v>97.359375</v>
      </c>
    </row>
    <row r="1377" spans="1:20" x14ac:dyDescent="0.25">
      <c r="A1377" s="2">
        <f>SPY_IVOL!A1377</f>
        <v>40357</v>
      </c>
      <c r="B1377">
        <f>SPY_IVOL!B1377</f>
        <v>32.804699999999997</v>
      </c>
      <c r="C1377">
        <f>SPY_IVOL!C1377</f>
        <v>32.804699999999997</v>
      </c>
      <c r="D1377">
        <f>SPY_IVOL!D1377</f>
        <v>29.171399999999998</v>
      </c>
      <c r="E1377">
        <f>SPY_IVOL!E1377</f>
        <v>25.030799999999999</v>
      </c>
      <c r="F1377">
        <f>SPY_IVOL!F1377</f>
        <v>21.093800000000002</v>
      </c>
      <c r="G1377">
        <f>SPY_IVOL!G1377</f>
        <v>18.571899999999999</v>
      </c>
      <c r="H1377">
        <f>SPY_IVOL!H1377</f>
        <v>18.571899999999999</v>
      </c>
      <c r="I1377">
        <f>VLOOKUP($A1377,SPY_main!$A:$C,2,FALSE)</f>
        <v>107.53</v>
      </c>
      <c r="J1377">
        <f>IFERROR(VLOOKUP($A1377,SPY_main!$A:$C,3,FALSE),J1376)</f>
        <v>1.9762999999999999</v>
      </c>
      <c r="K1377">
        <f>IFERROR(VLOOKUP($A1377,SPY_main!$E:$F,2,FALSE),K1376)</f>
        <v>0.53344000000000003</v>
      </c>
      <c r="L1377">
        <f>IFERROR(VLOOKUP($A1377,SPY_main!H:I,2,FALSE),L1376)</f>
        <v>29</v>
      </c>
      <c r="M1377">
        <f t="shared" si="147"/>
        <v>35.883000000000003</v>
      </c>
      <c r="N1377">
        <f t="shared" si="148"/>
        <v>35.883000000000003</v>
      </c>
      <c r="O1377">
        <f t="shared" si="149"/>
        <v>30.6951</v>
      </c>
      <c r="P1377">
        <f t="shared" si="150"/>
        <v>24.961500000000001</v>
      </c>
      <c r="Q1377">
        <f t="shared" si="151"/>
        <v>20.357099999999999</v>
      </c>
      <c r="R1377">
        <f t="shared" si="152"/>
        <v>18.316800000000001</v>
      </c>
      <c r="S1377">
        <f t="shared" si="153"/>
        <v>18.316800000000001</v>
      </c>
      <c r="T1377">
        <f>IFERROR(VLOOKUP($A1377,TY_main!A:B,2,FALSE),T1376)</f>
        <v>97.890625</v>
      </c>
    </row>
    <row r="1378" spans="1:20" x14ac:dyDescent="0.25">
      <c r="A1378" s="2">
        <f>SPY_IVOL!A1378</f>
        <v>40358</v>
      </c>
      <c r="B1378">
        <f>SPY_IVOL!B1378</f>
        <v>36.998899999999999</v>
      </c>
      <c r="C1378">
        <f>SPY_IVOL!C1378</f>
        <v>36.998899999999999</v>
      </c>
      <c r="D1378">
        <f>SPY_IVOL!D1378</f>
        <v>33.637799999999999</v>
      </c>
      <c r="E1378">
        <f>SPY_IVOL!E1378</f>
        <v>29.614999999999998</v>
      </c>
      <c r="F1378">
        <f>SPY_IVOL!F1378</f>
        <v>25.6904</v>
      </c>
      <c r="G1378">
        <f>SPY_IVOL!G1378</f>
        <v>22.676600000000001</v>
      </c>
      <c r="H1378">
        <f>SPY_IVOL!H1378</f>
        <v>22.545000000000002</v>
      </c>
      <c r="I1378">
        <f>VLOOKUP($A1378,SPY_main!$A:$C,2,FALSE)</f>
        <v>104.21</v>
      </c>
      <c r="J1378">
        <f>IFERROR(VLOOKUP($A1378,SPY_main!$A:$C,3,FALSE),J1377)</f>
        <v>2.0392999999999999</v>
      </c>
      <c r="K1378">
        <f>IFERROR(VLOOKUP($A1378,SPY_main!$E:$F,2,FALSE),K1377)</f>
        <v>0.53300000000000003</v>
      </c>
      <c r="L1378">
        <f>IFERROR(VLOOKUP($A1378,SPY_main!H:I,2,FALSE),L1377)</f>
        <v>34.130000000000003</v>
      </c>
      <c r="M1378">
        <f t="shared" si="147"/>
        <v>42.4602</v>
      </c>
      <c r="N1378">
        <f t="shared" si="148"/>
        <v>42.4602</v>
      </c>
      <c r="O1378">
        <f t="shared" si="149"/>
        <v>37.580599999999997</v>
      </c>
      <c r="P1378">
        <f t="shared" si="150"/>
        <v>31.667100000000001</v>
      </c>
      <c r="Q1378">
        <f t="shared" si="151"/>
        <v>26.147500000000001</v>
      </c>
      <c r="R1378">
        <f t="shared" si="152"/>
        <v>22.435300000000002</v>
      </c>
      <c r="S1378">
        <f t="shared" si="153"/>
        <v>22.292000000000002</v>
      </c>
      <c r="T1378">
        <f>IFERROR(VLOOKUP($A1378,TY_main!A:B,2,FALSE),T1377)</f>
        <v>98.203125</v>
      </c>
    </row>
    <row r="1379" spans="1:20" x14ac:dyDescent="0.25">
      <c r="A1379" s="2">
        <f>SPY_IVOL!A1379</f>
        <v>40359</v>
      </c>
      <c r="B1379">
        <f>SPY_IVOL!B1379</f>
        <v>36.767000000000003</v>
      </c>
      <c r="C1379">
        <f>SPY_IVOL!C1379</f>
        <v>36.660600000000002</v>
      </c>
      <c r="D1379">
        <f>SPY_IVOL!D1379</f>
        <v>33.124499999999998</v>
      </c>
      <c r="E1379">
        <f>SPY_IVOL!E1379</f>
        <v>29.236799999999999</v>
      </c>
      <c r="F1379">
        <f>SPY_IVOL!F1379</f>
        <v>25.3688</v>
      </c>
      <c r="G1379">
        <f>SPY_IVOL!G1379</f>
        <v>22.6294</v>
      </c>
      <c r="H1379">
        <f>SPY_IVOL!H1379</f>
        <v>22.5884</v>
      </c>
      <c r="I1379">
        <f>VLOOKUP($A1379,SPY_main!$A:$C,2,FALSE)</f>
        <v>103.22</v>
      </c>
      <c r="J1379">
        <f>IFERROR(VLOOKUP($A1379,SPY_main!$A:$C,3,FALSE),J1378)</f>
        <v>2.0588000000000002</v>
      </c>
      <c r="K1379">
        <f>IFERROR(VLOOKUP($A1379,SPY_main!$E:$F,2,FALSE),K1378)</f>
        <v>0.53393999999999997</v>
      </c>
      <c r="L1379">
        <f>IFERROR(VLOOKUP($A1379,SPY_main!H:I,2,FALSE),L1378)</f>
        <v>34.54</v>
      </c>
      <c r="M1379">
        <f t="shared" si="147"/>
        <v>40.538699999999999</v>
      </c>
      <c r="N1379">
        <f t="shared" si="148"/>
        <v>40.400700000000001</v>
      </c>
      <c r="O1379">
        <f t="shared" si="149"/>
        <v>35.616500000000002</v>
      </c>
      <c r="P1379">
        <f t="shared" si="150"/>
        <v>30.206499999999998</v>
      </c>
      <c r="Q1379">
        <f t="shared" si="151"/>
        <v>25.200800000000001</v>
      </c>
      <c r="R1379">
        <f t="shared" si="152"/>
        <v>22.309899999999999</v>
      </c>
      <c r="S1379">
        <f t="shared" si="153"/>
        <v>22.273900000000001</v>
      </c>
      <c r="T1379">
        <f>IFERROR(VLOOKUP($A1379,TY_main!A:B,2,FALSE),T1378)</f>
        <v>98.21875</v>
      </c>
    </row>
    <row r="1380" spans="1:20" x14ac:dyDescent="0.25">
      <c r="A1380" s="2">
        <f>SPY_IVOL!A1380</f>
        <v>40360</v>
      </c>
      <c r="B1380">
        <f>SPY_IVOL!B1380</f>
        <v>37.296399999999998</v>
      </c>
      <c r="C1380">
        <f>SPY_IVOL!C1380</f>
        <v>37.296399999999998</v>
      </c>
      <c r="D1380">
        <f>SPY_IVOL!D1380</f>
        <v>34.306699999999999</v>
      </c>
      <c r="E1380">
        <f>SPY_IVOL!E1380</f>
        <v>30.659300000000002</v>
      </c>
      <c r="F1380">
        <f>SPY_IVOL!F1380</f>
        <v>27.049800000000001</v>
      </c>
      <c r="G1380">
        <f>SPY_IVOL!G1380</f>
        <v>23.970199999999998</v>
      </c>
      <c r="H1380">
        <f>SPY_IVOL!H1380</f>
        <v>23.761299999999999</v>
      </c>
      <c r="I1380">
        <f>VLOOKUP($A1380,SPY_main!$A:$C,2,FALSE)</f>
        <v>102.76</v>
      </c>
      <c r="J1380">
        <f>IFERROR(VLOOKUP($A1380,SPY_main!$A:$C,3,FALSE),J1379)</f>
        <v>2.0680000000000001</v>
      </c>
      <c r="K1380">
        <f>IFERROR(VLOOKUP($A1380,SPY_main!$E:$F,2,FALSE),K1379)</f>
        <v>0.53330999999999995</v>
      </c>
      <c r="L1380">
        <f>IFERROR(VLOOKUP($A1380,SPY_main!H:I,2,FALSE),L1379)</f>
        <v>32.86</v>
      </c>
      <c r="M1380">
        <f t="shared" si="147"/>
        <v>40.552599999999998</v>
      </c>
      <c r="N1380">
        <f t="shared" si="148"/>
        <v>40.552599999999998</v>
      </c>
      <c r="O1380">
        <f t="shared" si="149"/>
        <v>36.525300000000001</v>
      </c>
      <c r="P1380">
        <f t="shared" si="150"/>
        <v>31.7652</v>
      </c>
      <c r="Q1380">
        <f t="shared" si="151"/>
        <v>27.8782</v>
      </c>
      <c r="R1380">
        <f t="shared" si="152"/>
        <v>25.815200000000001</v>
      </c>
      <c r="S1380">
        <f t="shared" si="153"/>
        <v>25.7254</v>
      </c>
      <c r="T1380">
        <f>IFERROR(VLOOKUP($A1380,TY_main!A:B,2,FALSE),T1379)</f>
        <v>98.265625</v>
      </c>
    </row>
    <row r="1381" spans="1:20" x14ac:dyDescent="0.25">
      <c r="A1381" s="2">
        <f>SPY_IVOL!A1381</f>
        <v>40361</v>
      </c>
      <c r="B1381">
        <f>SPY_IVOL!B1381</f>
        <v>35.229599999999998</v>
      </c>
      <c r="C1381">
        <f>SPY_IVOL!C1381</f>
        <v>35.229599999999998</v>
      </c>
      <c r="D1381">
        <f>SPY_IVOL!D1381</f>
        <v>32.380000000000003</v>
      </c>
      <c r="E1381">
        <f>SPY_IVOL!E1381</f>
        <v>28.781400000000001</v>
      </c>
      <c r="F1381">
        <f>SPY_IVOL!F1381</f>
        <v>25.235399999999998</v>
      </c>
      <c r="G1381">
        <f>SPY_IVOL!G1381</f>
        <v>22.165900000000001</v>
      </c>
      <c r="H1381">
        <f>SPY_IVOL!H1381</f>
        <v>21.9406</v>
      </c>
      <c r="I1381">
        <f>VLOOKUP($A1381,SPY_main!$A:$C,2,FALSE)</f>
        <v>102.2</v>
      </c>
      <c r="J1381">
        <f>IFERROR(VLOOKUP($A1381,SPY_main!$A:$C,3,FALSE),J1380)</f>
        <v>2.0794000000000001</v>
      </c>
      <c r="K1381">
        <f>IFERROR(VLOOKUP($A1381,SPY_main!$E:$F,2,FALSE),K1380)</f>
        <v>0.53363000000000005</v>
      </c>
      <c r="L1381">
        <f>IFERROR(VLOOKUP($A1381,SPY_main!H:I,2,FALSE),L1380)</f>
        <v>30.12</v>
      </c>
      <c r="M1381">
        <f t="shared" si="147"/>
        <v>36.181899999999999</v>
      </c>
      <c r="N1381">
        <f t="shared" si="148"/>
        <v>36.181899999999999</v>
      </c>
      <c r="O1381">
        <f t="shared" si="149"/>
        <v>32.499400000000001</v>
      </c>
      <c r="P1381">
        <f t="shared" si="150"/>
        <v>27.797000000000001</v>
      </c>
      <c r="Q1381">
        <f t="shared" si="151"/>
        <v>24.052099999999999</v>
      </c>
      <c r="R1381">
        <f t="shared" si="152"/>
        <v>22.9132</v>
      </c>
      <c r="S1381">
        <f t="shared" si="153"/>
        <v>22.929400000000001</v>
      </c>
      <c r="T1381">
        <f>IFERROR(VLOOKUP($A1381,TY_main!A:B,2,FALSE),T1380)</f>
        <v>98.03125</v>
      </c>
    </row>
    <row r="1382" spans="1:20" x14ac:dyDescent="0.25">
      <c r="A1382" s="2">
        <f>SPY_IVOL!A1382</f>
        <v>40365</v>
      </c>
      <c r="B1382">
        <f>SPY_IVOL!B1382</f>
        <v>34.288800000000002</v>
      </c>
      <c r="C1382">
        <f>SPY_IVOL!C1382</f>
        <v>34.288800000000002</v>
      </c>
      <c r="D1382">
        <f>SPY_IVOL!D1382</f>
        <v>31.153300000000002</v>
      </c>
      <c r="E1382">
        <f>SPY_IVOL!E1382</f>
        <v>27.544599999999999</v>
      </c>
      <c r="F1382">
        <f>SPY_IVOL!F1382</f>
        <v>23.976500000000001</v>
      </c>
      <c r="G1382">
        <f>SPY_IVOL!G1382</f>
        <v>21.1633</v>
      </c>
      <c r="H1382">
        <f>SPY_IVOL!H1382</f>
        <v>21.022600000000001</v>
      </c>
      <c r="I1382">
        <f>VLOOKUP($A1382,SPY_main!$A:$C,2,FALSE)</f>
        <v>102.87</v>
      </c>
      <c r="J1382">
        <f>IFERROR(VLOOKUP($A1382,SPY_main!$A:$C,3,FALSE),J1381)</f>
        <v>2.0657999999999999</v>
      </c>
      <c r="K1382">
        <f>IFERROR(VLOOKUP($A1382,SPY_main!$E:$F,2,FALSE),K1381)</f>
        <v>0.53112999999999999</v>
      </c>
      <c r="L1382">
        <f>IFERROR(VLOOKUP($A1382,SPY_main!H:I,2,FALSE),L1381)</f>
        <v>29.65</v>
      </c>
      <c r="M1382">
        <f t="shared" si="147"/>
        <v>39.5197</v>
      </c>
      <c r="N1382">
        <f t="shared" si="148"/>
        <v>39.5197</v>
      </c>
      <c r="O1382">
        <f t="shared" si="149"/>
        <v>34.435200000000002</v>
      </c>
      <c r="P1382">
        <f t="shared" si="150"/>
        <v>29.224599999999999</v>
      </c>
      <c r="Q1382">
        <f t="shared" si="151"/>
        <v>26.0581</v>
      </c>
      <c r="R1382">
        <f t="shared" si="152"/>
        <v>26.427299999999999</v>
      </c>
      <c r="S1382">
        <f t="shared" si="153"/>
        <v>26.526700000000002</v>
      </c>
      <c r="T1382">
        <f>IFERROR(VLOOKUP($A1382,TY_main!A:B,2,FALSE),T1381)</f>
        <v>98.359375</v>
      </c>
    </row>
    <row r="1383" spans="1:20" x14ac:dyDescent="0.25">
      <c r="A1383" s="2">
        <f>SPY_IVOL!A1383</f>
        <v>40366</v>
      </c>
      <c r="B1383">
        <f>SPY_IVOL!B1383</f>
        <v>31.1465</v>
      </c>
      <c r="C1383">
        <f>SPY_IVOL!C1383</f>
        <v>31.1465</v>
      </c>
      <c r="D1383">
        <f>SPY_IVOL!D1383</f>
        <v>28.386800000000001</v>
      </c>
      <c r="E1383">
        <f>SPY_IVOL!E1383</f>
        <v>24.7117</v>
      </c>
      <c r="F1383">
        <f>SPY_IVOL!F1383</f>
        <v>21.2224</v>
      </c>
      <c r="G1383">
        <f>SPY_IVOL!G1383</f>
        <v>18.510400000000001</v>
      </c>
      <c r="H1383">
        <f>SPY_IVOL!H1383</f>
        <v>18.352399999999999</v>
      </c>
      <c r="I1383">
        <f>VLOOKUP($A1383,SPY_main!$A:$C,2,FALSE)</f>
        <v>106.1075</v>
      </c>
      <c r="J1383">
        <f>IFERROR(VLOOKUP($A1383,SPY_main!$A:$C,3,FALSE),J1382)</f>
        <v>2.0028000000000001</v>
      </c>
      <c r="K1383">
        <f>IFERROR(VLOOKUP($A1383,SPY_main!$E:$F,2,FALSE),K1382)</f>
        <v>0.52988000000000002</v>
      </c>
      <c r="L1383">
        <f>IFERROR(VLOOKUP($A1383,SPY_main!H:I,2,FALSE),L1382)</f>
        <v>26.84</v>
      </c>
      <c r="M1383">
        <f t="shared" si="147"/>
        <v>36.821899999999999</v>
      </c>
      <c r="N1383">
        <f t="shared" si="148"/>
        <v>36.821899999999999</v>
      </c>
      <c r="O1383">
        <f t="shared" si="149"/>
        <v>31.747599999999998</v>
      </c>
      <c r="P1383">
        <f t="shared" si="150"/>
        <v>25.706</v>
      </c>
      <c r="Q1383">
        <f t="shared" si="151"/>
        <v>23.325199999999999</v>
      </c>
      <c r="R1383">
        <f t="shared" si="152"/>
        <v>25.995000000000001</v>
      </c>
      <c r="S1383">
        <f t="shared" si="153"/>
        <v>26.2712</v>
      </c>
      <c r="T1383">
        <f>IFERROR(VLOOKUP($A1383,TY_main!A:B,2,FALSE),T1382)</f>
        <v>98.125</v>
      </c>
    </row>
    <row r="1384" spans="1:20" x14ac:dyDescent="0.25">
      <c r="A1384" s="2">
        <f>SPY_IVOL!A1384</f>
        <v>40367</v>
      </c>
      <c r="B1384">
        <f>SPY_IVOL!B1384</f>
        <v>30.829699999999999</v>
      </c>
      <c r="C1384">
        <f>SPY_IVOL!C1384</f>
        <v>30.829699999999999</v>
      </c>
      <c r="D1384">
        <f>SPY_IVOL!D1384</f>
        <v>27.9358</v>
      </c>
      <c r="E1384">
        <f>SPY_IVOL!E1384</f>
        <v>24.194199999999999</v>
      </c>
      <c r="F1384">
        <f>SPY_IVOL!F1384</f>
        <v>20.8169</v>
      </c>
      <c r="G1384">
        <f>SPY_IVOL!G1384</f>
        <v>18.514800000000001</v>
      </c>
      <c r="H1384">
        <f>SPY_IVOL!H1384</f>
        <v>18.413399999999999</v>
      </c>
      <c r="I1384">
        <f>VLOOKUP($A1384,SPY_main!$A:$C,2,FALSE)</f>
        <v>107.16</v>
      </c>
      <c r="J1384">
        <f>IFERROR(VLOOKUP($A1384,SPY_main!$A:$C,3,FALSE),J1383)</f>
        <v>1.9831000000000001</v>
      </c>
      <c r="K1384">
        <f>IFERROR(VLOOKUP($A1384,SPY_main!$E:$F,2,FALSE),K1383)</f>
        <v>0.52749999999999997</v>
      </c>
      <c r="L1384">
        <f>IFERROR(VLOOKUP($A1384,SPY_main!H:I,2,FALSE),L1383)</f>
        <v>25.71</v>
      </c>
      <c r="M1384">
        <f t="shared" si="147"/>
        <v>36.695700000000002</v>
      </c>
      <c r="N1384">
        <f t="shared" si="148"/>
        <v>36.695700000000002</v>
      </c>
      <c r="O1384">
        <f t="shared" si="149"/>
        <v>31.118099999999998</v>
      </c>
      <c r="P1384">
        <f t="shared" si="150"/>
        <v>24.485099999999999</v>
      </c>
      <c r="Q1384">
        <f t="shared" si="151"/>
        <v>22.851800000000001</v>
      </c>
      <c r="R1384">
        <f t="shared" si="152"/>
        <v>27.115100000000002</v>
      </c>
      <c r="S1384">
        <f t="shared" si="153"/>
        <v>27.422899999999998</v>
      </c>
      <c r="T1384">
        <f>IFERROR(VLOOKUP($A1384,TY_main!A:B,2,FALSE),T1383)</f>
        <v>97.90625</v>
      </c>
    </row>
    <row r="1385" spans="1:20" x14ac:dyDescent="0.25">
      <c r="A1385" s="2">
        <f>SPY_IVOL!A1385</f>
        <v>40368</v>
      </c>
      <c r="B1385">
        <f>SPY_IVOL!B1385</f>
        <v>29.598299999999998</v>
      </c>
      <c r="C1385">
        <f>SPY_IVOL!C1385</f>
        <v>29.598299999999998</v>
      </c>
      <c r="D1385">
        <f>SPY_IVOL!D1385</f>
        <v>26.6494</v>
      </c>
      <c r="E1385">
        <f>SPY_IVOL!E1385</f>
        <v>22.891200000000001</v>
      </c>
      <c r="F1385">
        <f>SPY_IVOL!F1385</f>
        <v>19.511299999999999</v>
      </c>
      <c r="G1385">
        <f>SPY_IVOL!G1385</f>
        <v>17.363199999999999</v>
      </c>
      <c r="H1385">
        <f>SPY_IVOL!H1385</f>
        <v>17.300799999999999</v>
      </c>
      <c r="I1385">
        <f>VLOOKUP($A1385,SPY_main!$A:$C,2,FALSE)</f>
        <v>107.96</v>
      </c>
      <c r="J1385">
        <f>IFERROR(VLOOKUP($A1385,SPY_main!$A:$C,3,FALSE),J1384)</f>
        <v>1.9683999999999999</v>
      </c>
      <c r="K1385">
        <f>IFERROR(VLOOKUP($A1385,SPY_main!$E:$F,2,FALSE),K1384)</f>
        <v>0.52681</v>
      </c>
      <c r="L1385">
        <f>IFERROR(VLOOKUP($A1385,SPY_main!H:I,2,FALSE),L1384)</f>
        <v>24.98</v>
      </c>
      <c r="M1385">
        <f t="shared" si="147"/>
        <v>35.975900000000003</v>
      </c>
      <c r="N1385">
        <f t="shared" si="148"/>
        <v>35.975900000000003</v>
      </c>
      <c r="O1385">
        <f t="shared" si="149"/>
        <v>28.6586</v>
      </c>
      <c r="P1385">
        <f t="shared" si="150"/>
        <v>21.584099999999999</v>
      </c>
      <c r="Q1385">
        <f t="shared" si="151"/>
        <v>21.191600000000001</v>
      </c>
      <c r="R1385">
        <f t="shared" si="152"/>
        <v>26.6206</v>
      </c>
      <c r="S1385">
        <f t="shared" si="153"/>
        <v>26.848800000000001</v>
      </c>
      <c r="T1385">
        <f>IFERROR(VLOOKUP($A1385,TY_main!A:B,2,FALSE),T1384)</f>
        <v>97.71875</v>
      </c>
    </row>
    <row r="1386" spans="1:20" x14ac:dyDescent="0.25">
      <c r="A1386" s="2">
        <f>SPY_IVOL!A1386</f>
        <v>40371</v>
      </c>
      <c r="B1386">
        <f>SPY_IVOL!B1386</f>
        <v>30.295400000000001</v>
      </c>
      <c r="C1386">
        <f>SPY_IVOL!C1386</f>
        <v>30.295400000000001</v>
      </c>
      <c r="D1386">
        <f>SPY_IVOL!D1386</f>
        <v>26.976700000000001</v>
      </c>
      <c r="E1386">
        <f>SPY_IVOL!E1386</f>
        <v>23.160900000000002</v>
      </c>
      <c r="F1386">
        <f>SPY_IVOL!F1386</f>
        <v>19.679099999999998</v>
      </c>
      <c r="G1386">
        <f>SPY_IVOL!G1386</f>
        <v>17.583200000000001</v>
      </c>
      <c r="H1386">
        <f>SPY_IVOL!H1386</f>
        <v>17.5777</v>
      </c>
      <c r="I1386">
        <f>VLOOKUP($A1386,SPY_main!$A:$C,2,FALSE)</f>
        <v>108.03</v>
      </c>
      <c r="J1386">
        <f>IFERROR(VLOOKUP($A1386,SPY_main!$A:$C,3,FALSE),J1385)</f>
        <v>1.9672000000000001</v>
      </c>
      <c r="K1386">
        <f>IFERROR(VLOOKUP($A1386,SPY_main!$E:$F,2,FALSE),K1385)</f>
        <v>0.52556000000000003</v>
      </c>
      <c r="L1386">
        <f>IFERROR(VLOOKUP($A1386,SPY_main!H:I,2,FALSE),L1385)</f>
        <v>24.43</v>
      </c>
      <c r="M1386">
        <f t="shared" si="147"/>
        <v>46.3414</v>
      </c>
      <c r="N1386">
        <f t="shared" si="148"/>
        <v>46.3414</v>
      </c>
      <c r="O1386">
        <f t="shared" si="149"/>
        <v>35.065199999999997</v>
      </c>
      <c r="P1386">
        <f t="shared" si="150"/>
        <v>26.090199999999999</v>
      </c>
      <c r="Q1386">
        <f t="shared" si="151"/>
        <v>27.308800000000002</v>
      </c>
      <c r="R1386">
        <f t="shared" si="152"/>
        <v>33.697899999999997</v>
      </c>
      <c r="S1386">
        <f t="shared" si="153"/>
        <v>33.726799999999997</v>
      </c>
      <c r="T1386">
        <f>IFERROR(VLOOKUP($A1386,TY_main!A:B,2,FALSE),T1385)</f>
        <v>97.859375</v>
      </c>
    </row>
    <row r="1387" spans="1:20" x14ac:dyDescent="0.25">
      <c r="A1387" s="2">
        <f>SPY_IVOL!A1387</f>
        <v>40372</v>
      </c>
      <c r="B1387">
        <f>SPY_IVOL!B1387</f>
        <v>29.228999999999999</v>
      </c>
      <c r="C1387">
        <f>SPY_IVOL!C1387</f>
        <v>29.228999999999999</v>
      </c>
      <c r="D1387">
        <f>SPY_IVOL!D1387</f>
        <v>26.058</v>
      </c>
      <c r="E1387">
        <f>SPY_IVOL!E1387</f>
        <v>22.089700000000001</v>
      </c>
      <c r="F1387">
        <f>SPY_IVOL!F1387</f>
        <v>18.566500000000001</v>
      </c>
      <c r="G1387">
        <f>SPY_IVOL!G1387</f>
        <v>16.528300000000002</v>
      </c>
      <c r="H1387">
        <f>SPY_IVOL!H1387</f>
        <v>16.512599999999999</v>
      </c>
      <c r="I1387">
        <f>VLOOKUP($A1387,SPY_main!$A:$C,2,FALSE)</f>
        <v>109.66</v>
      </c>
      <c r="J1387">
        <f>IFERROR(VLOOKUP($A1387,SPY_main!$A:$C,3,FALSE),J1386)</f>
        <v>1.9379</v>
      </c>
      <c r="K1387">
        <f>IFERROR(VLOOKUP($A1387,SPY_main!$E:$F,2,FALSE),K1386)</f>
        <v>0.52593999999999996</v>
      </c>
      <c r="L1387">
        <f>IFERROR(VLOOKUP($A1387,SPY_main!H:I,2,FALSE),L1386)</f>
        <v>24.56</v>
      </c>
      <c r="M1387">
        <f t="shared" si="147"/>
        <v>49.0867</v>
      </c>
      <c r="N1387">
        <f t="shared" si="148"/>
        <v>49.0867</v>
      </c>
      <c r="O1387">
        <f t="shared" si="149"/>
        <v>35.569200000000002</v>
      </c>
      <c r="P1387">
        <f t="shared" si="150"/>
        <v>24.045100000000001</v>
      </c>
      <c r="Q1387">
        <f t="shared" si="151"/>
        <v>27.103999999999999</v>
      </c>
      <c r="R1387">
        <f t="shared" si="152"/>
        <v>31.332699999999999</v>
      </c>
      <c r="S1387">
        <f t="shared" si="153"/>
        <v>31.332699999999999</v>
      </c>
      <c r="T1387">
        <f>IFERROR(VLOOKUP($A1387,TY_main!A:B,2,FALSE),T1386)</f>
        <v>97.5</v>
      </c>
    </row>
    <row r="1388" spans="1:20" x14ac:dyDescent="0.25">
      <c r="A1388" s="2">
        <f>SPY_IVOL!A1388</f>
        <v>40373</v>
      </c>
      <c r="B1388">
        <f>SPY_IVOL!B1388</f>
        <v>30.2926</v>
      </c>
      <c r="C1388">
        <f>SPY_IVOL!C1388</f>
        <v>30.2926</v>
      </c>
      <c r="D1388">
        <f>SPY_IVOL!D1388</f>
        <v>27.6069</v>
      </c>
      <c r="E1388">
        <f>SPY_IVOL!E1388</f>
        <v>23.798400000000001</v>
      </c>
      <c r="F1388">
        <f>SPY_IVOL!F1388</f>
        <v>20.453700000000001</v>
      </c>
      <c r="G1388">
        <f>SPY_IVOL!G1388</f>
        <v>18.276700000000002</v>
      </c>
      <c r="H1388">
        <f>SPY_IVOL!H1388</f>
        <v>18.190999999999999</v>
      </c>
      <c r="I1388">
        <f>VLOOKUP($A1388,SPY_main!$A:$C,2,FALSE)</f>
        <v>109.651</v>
      </c>
      <c r="J1388">
        <f>IFERROR(VLOOKUP($A1388,SPY_main!$A:$C,3,FALSE),J1387)</f>
        <v>1.9380999999999999</v>
      </c>
      <c r="K1388">
        <f>IFERROR(VLOOKUP($A1388,SPY_main!$E:$F,2,FALSE),K1387)</f>
        <v>0.52563000000000004</v>
      </c>
      <c r="L1388">
        <f>IFERROR(VLOOKUP($A1388,SPY_main!H:I,2,FALSE),L1387)</f>
        <v>24.89</v>
      </c>
      <c r="M1388">
        <f t="shared" si="147"/>
        <v>54.119700000000002</v>
      </c>
      <c r="N1388">
        <f t="shared" si="148"/>
        <v>54.119700000000002</v>
      </c>
      <c r="O1388">
        <f t="shared" si="149"/>
        <v>39.956899999999997</v>
      </c>
      <c r="P1388">
        <f t="shared" si="150"/>
        <v>26.930499999999999</v>
      </c>
      <c r="Q1388">
        <f t="shared" si="151"/>
        <v>33.563600000000001</v>
      </c>
      <c r="R1388">
        <f t="shared" si="152"/>
        <v>41.121600000000001</v>
      </c>
      <c r="S1388">
        <f t="shared" si="153"/>
        <v>41.121600000000001</v>
      </c>
      <c r="T1388">
        <f>IFERROR(VLOOKUP($A1388,TY_main!A:B,2,FALSE),T1387)</f>
        <v>97.96875</v>
      </c>
    </row>
    <row r="1389" spans="1:20" x14ac:dyDescent="0.25">
      <c r="A1389" s="2">
        <f>SPY_IVOL!A1389</f>
        <v>40374</v>
      </c>
      <c r="B1389">
        <f>SPY_IVOL!B1389</f>
        <v>30.4361</v>
      </c>
      <c r="C1389">
        <f>SPY_IVOL!C1389</f>
        <v>30.4361</v>
      </c>
      <c r="D1389">
        <f>SPY_IVOL!D1389</f>
        <v>27.665500000000002</v>
      </c>
      <c r="E1389">
        <f>SPY_IVOL!E1389</f>
        <v>23.7148</v>
      </c>
      <c r="F1389">
        <f>SPY_IVOL!F1389</f>
        <v>20.247599999999998</v>
      </c>
      <c r="G1389">
        <f>SPY_IVOL!G1389</f>
        <v>18.072399999999998</v>
      </c>
      <c r="H1389">
        <f>SPY_IVOL!H1389</f>
        <v>17.993300000000001</v>
      </c>
      <c r="I1389">
        <f>VLOOKUP($A1389,SPY_main!$A:$C,2,FALSE)</f>
        <v>109.68</v>
      </c>
      <c r="J1389">
        <f>IFERROR(VLOOKUP($A1389,SPY_main!$A:$C,3,FALSE),J1388)</f>
        <v>1.9376</v>
      </c>
      <c r="K1389">
        <f>IFERROR(VLOOKUP($A1389,SPY_main!$E:$F,2,FALSE),K1388)</f>
        <v>0.52468999999999999</v>
      </c>
      <c r="L1389">
        <f>IFERROR(VLOOKUP($A1389,SPY_main!H:I,2,FALSE),L1388)</f>
        <v>25.14</v>
      </c>
      <c r="M1389">
        <f t="shared" si="147"/>
        <v>70.833600000000004</v>
      </c>
      <c r="N1389">
        <f t="shared" si="148"/>
        <v>70.833600000000004</v>
      </c>
      <c r="O1389">
        <f t="shared" si="149"/>
        <v>49.0124</v>
      </c>
      <c r="P1389">
        <f t="shared" si="150"/>
        <v>25.314599999999999</v>
      </c>
      <c r="Q1389">
        <f t="shared" si="151"/>
        <v>31.656400000000001</v>
      </c>
      <c r="R1389">
        <f t="shared" si="152"/>
        <v>31.656400000000001</v>
      </c>
      <c r="S1389">
        <f t="shared" si="153"/>
        <v>31.656400000000001</v>
      </c>
      <c r="T1389">
        <f>IFERROR(VLOOKUP($A1389,TY_main!A:B,2,FALSE),T1388)</f>
        <v>98.40625</v>
      </c>
    </row>
    <row r="1390" spans="1:20" x14ac:dyDescent="0.25">
      <c r="A1390" s="2">
        <f>SPY_IVOL!A1390</f>
        <v>40375</v>
      </c>
      <c r="B1390">
        <f>SPY_IVOL!B1390</f>
        <v>32.466900000000003</v>
      </c>
      <c r="C1390">
        <f>SPY_IVOL!C1390</f>
        <v>32.466900000000003</v>
      </c>
      <c r="D1390">
        <f>SPY_IVOL!D1390</f>
        <v>29.086500000000001</v>
      </c>
      <c r="E1390">
        <f>SPY_IVOL!E1390</f>
        <v>25.201799999999999</v>
      </c>
      <c r="F1390">
        <f>SPY_IVOL!F1390</f>
        <v>21.578299999999999</v>
      </c>
      <c r="G1390">
        <f>SPY_IVOL!G1390</f>
        <v>19.277799999999999</v>
      </c>
      <c r="H1390">
        <f>SPY_IVOL!H1390</f>
        <v>19.253599999999999</v>
      </c>
      <c r="I1390">
        <f>VLOOKUP($A1390,SPY_main!$A:$C,2,FALSE)</f>
        <v>106.66</v>
      </c>
      <c r="J1390">
        <f>IFERROR(VLOOKUP($A1390,SPY_main!$A:$C,3,FALSE),J1389)</f>
        <v>1.9923999999999999</v>
      </c>
      <c r="K1390">
        <f>IFERROR(VLOOKUP($A1390,SPY_main!$E:$F,2,FALSE),K1389)</f>
        <v>0.52124999999999999</v>
      </c>
      <c r="L1390">
        <f>IFERROR(VLOOKUP($A1390,SPY_main!H:I,2,FALSE),L1389)</f>
        <v>26.25</v>
      </c>
      <c r="M1390">
        <f t="shared" si="147"/>
        <v>70.833600000000004</v>
      </c>
      <c r="N1390">
        <f t="shared" si="148"/>
        <v>70.833600000000004</v>
      </c>
      <c r="O1390">
        <f t="shared" si="149"/>
        <v>49.0124</v>
      </c>
      <c r="P1390">
        <f t="shared" si="150"/>
        <v>25.314599999999999</v>
      </c>
      <c r="Q1390">
        <f t="shared" si="151"/>
        <v>31.656400000000001</v>
      </c>
      <c r="R1390">
        <f t="shared" si="152"/>
        <v>31.656400000000001</v>
      </c>
      <c r="S1390">
        <f t="shared" si="153"/>
        <v>31.656400000000001</v>
      </c>
      <c r="T1390">
        <f>IFERROR(VLOOKUP($A1390,TY_main!A:B,2,FALSE),T1389)</f>
        <v>98.734375</v>
      </c>
    </row>
    <row r="1391" spans="1:20" x14ac:dyDescent="0.25">
      <c r="A1391" s="2">
        <f>SPY_IVOL!A1391</f>
        <v>40378</v>
      </c>
      <c r="B1391">
        <f>SPY_IVOL!B1391</f>
        <v>30.126999999999999</v>
      </c>
      <c r="C1391">
        <f>SPY_IVOL!C1391</f>
        <v>30.126999999999999</v>
      </c>
      <c r="D1391">
        <f>SPY_IVOL!D1391</f>
        <v>27.5809</v>
      </c>
      <c r="E1391">
        <f>SPY_IVOL!E1391</f>
        <v>24.203299999999999</v>
      </c>
      <c r="F1391">
        <f>SPY_IVOL!F1391</f>
        <v>21.113900000000001</v>
      </c>
      <c r="G1391">
        <f>SPY_IVOL!G1391</f>
        <v>18.8005</v>
      </c>
      <c r="H1391">
        <f>SPY_IVOL!H1391</f>
        <v>18.8005</v>
      </c>
      <c r="I1391">
        <f>VLOOKUP($A1391,SPY_main!$A:$C,2,FALSE)</f>
        <v>107.29</v>
      </c>
      <c r="J1391">
        <f>IFERROR(VLOOKUP($A1391,SPY_main!$A:$C,3,FALSE),J1390)</f>
        <v>1.9806999999999999</v>
      </c>
      <c r="K1391">
        <f>IFERROR(VLOOKUP($A1391,SPY_main!$E:$F,2,FALSE),K1390)</f>
        <v>0.51780999999999999</v>
      </c>
      <c r="L1391">
        <f>IFERROR(VLOOKUP($A1391,SPY_main!H:I,2,FALSE),L1390)</f>
        <v>25.97</v>
      </c>
      <c r="M1391">
        <f t="shared" si="147"/>
        <v>30.249400000000001</v>
      </c>
      <c r="N1391">
        <f t="shared" si="148"/>
        <v>30.249400000000001</v>
      </c>
      <c r="O1391">
        <f t="shared" si="149"/>
        <v>27.3643</v>
      </c>
      <c r="P1391">
        <f t="shared" si="150"/>
        <v>23.375800000000002</v>
      </c>
      <c r="Q1391">
        <f t="shared" si="151"/>
        <v>19.767900000000001</v>
      </c>
      <c r="R1391">
        <f t="shared" si="152"/>
        <v>17.400200000000002</v>
      </c>
      <c r="S1391">
        <f t="shared" si="153"/>
        <v>17.299099999999999</v>
      </c>
      <c r="T1391">
        <f>IFERROR(VLOOKUP($A1391,TY_main!A:B,2,FALSE),T1390)</f>
        <v>98.609375</v>
      </c>
    </row>
    <row r="1392" spans="1:20" x14ac:dyDescent="0.25">
      <c r="A1392" s="2">
        <f>SPY_IVOL!A1392</f>
        <v>40379</v>
      </c>
      <c r="B1392">
        <f>SPY_IVOL!B1392</f>
        <v>29.470400000000001</v>
      </c>
      <c r="C1392">
        <f>SPY_IVOL!C1392</f>
        <v>29.470400000000001</v>
      </c>
      <c r="D1392">
        <f>SPY_IVOL!D1392</f>
        <v>26.720500000000001</v>
      </c>
      <c r="E1392">
        <f>SPY_IVOL!E1392</f>
        <v>23.385200000000001</v>
      </c>
      <c r="F1392">
        <f>SPY_IVOL!F1392</f>
        <v>20.207000000000001</v>
      </c>
      <c r="G1392">
        <f>SPY_IVOL!G1392</f>
        <v>18.021799999999999</v>
      </c>
      <c r="H1392">
        <f>SPY_IVOL!H1392</f>
        <v>18.021799999999999</v>
      </c>
      <c r="I1392">
        <f>VLOOKUP($A1392,SPY_main!$A:$C,2,FALSE)</f>
        <v>108.48</v>
      </c>
      <c r="J1392">
        <f>IFERROR(VLOOKUP($A1392,SPY_main!$A:$C,3,FALSE),J1391)</f>
        <v>1.9590000000000001</v>
      </c>
      <c r="K1392">
        <f>IFERROR(VLOOKUP($A1392,SPY_main!$E:$F,2,FALSE),K1391)</f>
        <v>0.51249999999999996</v>
      </c>
      <c r="L1392">
        <f>IFERROR(VLOOKUP($A1392,SPY_main!H:I,2,FALSE),L1391)</f>
        <v>23.93</v>
      </c>
      <c r="M1392">
        <f t="shared" si="147"/>
        <v>29.488800000000001</v>
      </c>
      <c r="N1392">
        <f t="shared" si="148"/>
        <v>29.488800000000001</v>
      </c>
      <c r="O1392">
        <f t="shared" si="149"/>
        <v>26.411000000000001</v>
      </c>
      <c r="P1392">
        <f t="shared" si="150"/>
        <v>22.5379</v>
      </c>
      <c r="Q1392">
        <f t="shared" si="151"/>
        <v>18.856000000000002</v>
      </c>
      <c r="R1392">
        <f t="shared" si="152"/>
        <v>16.464200000000002</v>
      </c>
      <c r="S1392">
        <f t="shared" si="153"/>
        <v>16.4206</v>
      </c>
      <c r="T1392">
        <f>IFERROR(VLOOKUP($A1392,TY_main!A:B,2,FALSE),T1391)</f>
        <v>98.765625</v>
      </c>
    </row>
    <row r="1393" spans="1:20" x14ac:dyDescent="0.25">
      <c r="A1393" s="2">
        <f>SPY_IVOL!A1393</f>
        <v>40380</v>
      </c>
      <c r="B1393">
        <f>SPY_IVOL!B1393</f>
        <v>29.932300000000001</v>
      </c>
      <c r="C1393">
        <f>SPY_IVOL!C1393</f>
        <v>29.932300000000001</v>
      </c>
      <c r="D1393">
        <f>SPY_IVOL!D1393</f>
        <v>27.4543</v>
      </c>
      <c r="E1393">
        <f>SPY_IVOL!E1393</f>
        <v>24.191400000000002</v>
      </c>
      <c r="F1393">
        <f>SPY_IVOL!F1393</f>
        <v>21.1051</v>
      </c>
      <c r="G1393">
        <f>SPY_IVOL!G1393</f>
        <v>18.730699999999999</v>
      </c>
      <c r="H1393">
        <f>SPY_IVOL!H1393</f>
        <v>18.730699999999999</v>
      </c>
      <c r="I1393">
        <f>VLOOKUP($A1393,SPY_main!$A:$C,2,FALSE)</f>
        <v>107.07</v>
      </c>
      <c r="J1393">
        <f>IFERROR(VLOOKUP($A1393,SPY_main!$A:$C,3,FALSE),J1392)</f>
        <v>1.9847999999999999</v>
      </c>
      <c r="K1393">
        <f>IFERROR(VLOOKUP($A1393,SPY_main!$E:$F,2,FALSE),K1392)</f>
        <v>0.50624999999999998</v>
      </c>
      <c r="L1393">
        <f>IFERROR(VLOOKUP($A1393,SPY_main!H:I,2,FALSE),L1392)</f>
        <v>25.64</v>
      </c>
      <c r="M1393">
        <f t="shared" si="147"/>
        <v>30.667100000000001</v>
      </c>
      <c r="N1393">
        <f t="shared" si="148"/>
        <v>30.667100000000001</v>
      </c>
      <c r="O1393">
        <f t="shared" si="149"/>
        <v>27.765000000000001</v>
      </c>
      <c r="P1393">
        <f t="shared" si="150"/>
        <v>23.895199999999999</v>
      </c>
      <c r="Q1393">
        <f t="shared" si="151"/>
        <v>20.306699999999999</v>
      </c>
      <c r="R1393">
        <f t="shared" si="152"/>
        <v>17.8017</v>
      </c>
      <c r="S1393">
        <f t="shared" si="153"/>
        <v>17.697800000000001</v>
      </c>
      <c r="T1393">
        <f>IFERROR(VLOOKUP($A1393,TY_main!A:B,2,FALSE),T1392)</f>
        <v>98.984375</v>
      </c>
    </row>
    <row r="1394" spans="1:20" x14ac:dyDescent="0.25">
      <c r="A1394" s="2">
        <f>SPY_IVOL!A1394</f>
        <v>40381</v>
      </c>
      <c r="B1394">
        <f>SPY_IVOL!B1394</f>
        <v>28.675799999999999</v>
      </c>
      <c r="C1394">
        <f>SPY_IVOL!C1394</f>
        <v>28.675799999999999</v>
      </c>
      <c r="D1394">
        <f>SPY_IVOL!D1394</f>
        <v>25.941800000000001</v>
      </c>
      <c r="E1394">
        <f>SPY_IVOL!E1394</f>
        <v>22.5352</v>
      </c>
      <c r="F1394">
        <f>SPY_IVOL!F1394</f>
        <v>19.479600000000001</v>
      </c>
      <c r="G1394">
        <f>SPY_IVOL!G1394</f>
        <v>17.597100000000001</v>
      </c>
      <c r="H1394">
        <f>SPY_IVOL!H1394</f>
        <v>17.597100000000001</v>
      </c>
      <c r="I1394">
        <f>VLOOKUP($A1394,SPY_main!$A:$C,2,FALSE)</f>
        <v>109.461</v>
      </c>
      <c r="J1394">
        <f>IFERROR(VLOOKUP($A1394,SPY_main!$A:$C,3,FALSE),J1393)</f>
        <v>1.9414</v>
      </c>
      <c r="K1394">
        <f>IFERROR(VLOOKUP($A1394,SPY_main!$E:$F,2,FALSE),K1393)</f>
        <v>0.49780999999999997</v>
      </c>
      <c r="L1394">
        <f>IFERROR(VLOOKUP($A1394,SPY_main!H:I,2,FALSE),L1393)</f>
        <v>24.63</v>
      </c>
      <c r="M1394">
        <f t="shared" si="147"/>
        <v>29.380500000000001</v>
      </c>
      <c r="N1394">
        <f t="shared" si="148"/>
        <v>29.380500000000001</v>
      </c>
      <c r="O1394">
        <f t="shared" si="149"/>
        <v>26.2498</v>
      </c>
      <c r="P1394">
        <f t="shared" si="150"/>
        <v>22.222999999999999</v>
      </c>
      <c r="Q1394">
        <f t="shared" si="151"/>
        <v>18.7529</v>
      </c>
      <c r="R1394">
        <f t="shared" si="152"/>
        <v>16.916899999999998</v>
      </c>
      <c r="S1394">
        <f t="shared" si="153"/>
        <v>16.8977</v>
      </c>
      <c r="T1394">
        <f>IFERROR(VLOOKUP($A1394,TY_main!A:B,2,FALSE),T1393)</f>
        <v>98.71875</v>
      </c>
    </row>
    <row r="1395" spans="1:20" x14ac:dyDescent="0.25">
      <c r="A1395" s="2">
        <f>SPY_IVOL!A1395</f>
        <v>40382</v>
      </c>
      <c r="B1395">
        <f>SPY_IVOL!B1395</f>
        <v>27.6204</v>
      </c>
      <c r="C1395">
        <f>SPY_IVOL!C1395</f>
        <v>27.6204</v>
      </c>
      <c r="D1395">
        <f>SPY_IVOL!D1395</f>
        <v>25.105699999999999</v>
      </c>
      <c r="E1395">
        <f>SPY_IVOL!E1395</f>
        <v>21.716999999999999</v>
      </c>
      <c r="F1395">
        <f>SPY_IVOL!F1395</f>
        <v>18.665900000000001</v>
      </c>
      <c r="G1395">
        <f>SPY_IVOL!G1395</f>
        <v>16.680299999999999</v>
      </c>
      <c r="H1395">
        <f>SPY_IVOL!H1395</f>
        <v>16.680299999999999</v>
      </c>
      <c r="I1395">
        <f>VLOOKUP($A1395,SPY_main!$A:$C,2,FALSE)</f>
        <v>110.41</v>
      </c>
      <c r="J1395">
        <f>IFERROR(VLOOKUP($A1395,SPY_main!$A:$C,3,FALSE),J1394)</f>
        <v>1.9248000000000001</v>
      </c>
      <c r="K1395">
        <f>IFERROR(VLOOKUP($A1395,SPY_main!$E:$F,2,FALSE),K1394)</f>
        <v>0.49313000000000001</v>
      </c>
      <c r="L1395">
        <f>IFERROR(VLOOKUP($A1395,SPY_main!H:I,2,FALSE),L1394)</f>
        <v>23.47</v>
      </c>
      <c r="M1395">
        <f t="shared" si="147"/>
        <v>28.384499999999999</v>
      </c>
      <c r="N1395">
        <f t="shared" si="148"/>
        <v>28.384499999999999</v>
      </c>
      <c r="O1395">
        <f t="shared" si="149"/>
        <v>25.3108</v>
      </c>
      <c r="P1395">
        <f t="shared" si="150"/>
        <v>21.151399999999999</v>
      </c>
      <c r="Q1395">
        <f t="shared" si="151"/>
        <v>17.733699999999999</v>
      </c>
      <c r="R1395">
        <f t="shared" si="152"/>
        <v>16.066800000000001</v>
      </c>
      <c r="S1395">
        <f t="shared" si="153"/>
        <v>16.039200000000001</v>
      </c>
      <c r="T1395">
        <f>IFERROR(VLOOKUP($A1395,TY_main!A:B,2,FALSE),T1394)</f>
        <v>98.3125</v>
      </c>
    </row>
    <row r="1396" spans="1:20" x14ac:dyDescent="0.25">
      <c r="A1396" s="2">
        <f>SPY_IVOL!A1396</f>
        <v>40385</v>
      </c>
      <c r="B1396">
        <f>SPY_IVOL!B1396</f>
        <v>27.7851</v>
      </c>
      <c r="C1396">
        <f>SPY_IVOL!C1396</f>
        <v>27.7851</v>
      </c>
      <c r="D1396">
        <f>SPY_IVOL!D1396</f>
        <v>24.795500000000001</v>
      </c>
      <c r="E1396">
        <f>SPY_IVOL!E1396</f>
        <v>21.343800000000002</v>
      </c>
      <c r="F1396">
        <f>SPY_IVOL!F1396</f>
        <v>18.2698</v>
      </c>
      <c r="G1396">
        <f>SPY_IVOL!G1396</f>
        <v>16.652899999999999</v>
      </c>
      <c r="H1396">
        <f>SPY_IVOL!H1396</f>
        <v>16.652899999999999</v>
      </c>
      <c r="I1396">
        <f>VLOOKUP($A1396,SPY_main!$A:$C,2,FALSE)</f>
        <v>111.56</v>
      </c>
      <c r="J1396">
        <f>IFERROR(VLOOKUP($A1396,SPY_main!$A:$C,3,FALSE),J1395)</f>
        <v>1.9049</v>
      </c>
      <c r="K1396">
        <f>IFERROR(VLOOKUP($A1396,SPY_main!$E:$F,2,FALSE),K1395)</f>
        <v>0.48749999999999999</v>
      </c>
      <c r="L1396">
        <f>IFERROR(VLOOKUP($A1396,SPY_main!H:I,2,FALSE),L1395)</f>
        <v>22.73</v>
      </c>
      <c r="M1396">
        <f t="shared" si="147"/>
        <v>28.725100000000001</v>
      </c>
      <c r="N1396">
        <f t="shared" si="148"/>
        <v>28.725100000000001</v>
      </c>
      <c r="O1396">
        <f t="shared" si="149"/>
        <v>25.134499999999999</v>
      </c>
      <c r="P1396">
        <f t="shared" si="150"/>
        <v>20.9039</v>
      </c>
      <c r="Q1396">
        <f t="shared" si="151"/>
        <v>17.64</v>
      </c>
      <c r="R1396">
        <f t="shared" si="152"/>
        <v>16.535900000000002</v>
      </c>
      <c r="S1396">
        <f t="shared" si="153"/>
        <v>16.535900000000002</v>
      </c>
      <c r="T1396">
        <f>IFERROR(VLOOKUP($A1396,TY_main!A:B,2,FALSE),T1395)</f>
        <v>98.359375</v>
      </c>
    </row>
    <row r="1397" spans="1:20" x14ac:dyDescent="0.25">
      <c r="A1397" s="2">
        <f>SPY_IVOL!A1397</f>
        <v>40386</v>
      </c>
      <c r="B1397">
        <f>SPY_IVOL!B1397</f>
        <v>27.147600000000001</v>
      </c>
      <c r="C1397">
        <f>SPY_IVOL!C1397</f>
        <v>27.147600000000001</v>
      </c>
      <c r="D1397">
        <f>SPY_IVOL!D1397</f>
        <v>24.4498</v>
      </c>
      <c r="E1397">
        <f>SPY_IVOL!E1397</f>
        <v>20.919499999999999</v>
      </c>
      <c r="F1397">
        <f>SPY_IVOL!F1397</f>
        <v>17.8599</v>
      </c>
      <c r="G1397">
        <f>SPY_IVOL!G1397</f>
        <v>16.124199999999998</v>
      </c>
      <c r="H1397">
        <f>SPY_IVOL!H1397</f>
        <v>16.124199999999998</v>
      </c>
      <c r="I1397">
        <f>VLOOKUP($A1397,SPY_main!$A:$C,2,FALSE)</f>
        <v>111.55</v>
      </c>
      <c r="J1397">
        <f>IFERROR(VLOOKUP($A1397,SPY_main!$A:$C,3,FALSE),J1396)</f>
        <v>1.9051</v>
      </c>
      <c r="K1397">
        <f>IFERROR(VLOOKUP($A1397,SPY_main!$E:$F,2,FALSE),K1396)</f>
        <v>0.48125000000000001</v>
      </c>
      <c r="L1397">
        <f>IFERROR(VLOOKUP($A1397,SPY_main!H:I,2,FALSE),L1396)</f>
        <v>23.19</v>
      </c>
      <c r="M1397">
        <f t="shared" si="147"/>
        <v>28.029</v>
      </c>
      <c r="N1397">
        <f t="shared" si="148"/>
        <v>28.029</v>
      </c>
      <c r="O1397">
        <f t="shared" si="149"/>
        <v>24.6968</v>
      </c>
      <c r="P1397">
        <f t="shared" si="150"/>
        <v>20.2546</v>
      </c>
      <c r="Q1397">
        <f t="shared" si="151"/>
        <v>16.783300000000001</v>
      </c>
      <c r="R1397">
        <f t="shared" si="152"/>
        <v>15.4947</v>
      </c>
      <c r="S1397">
        <f t="shared" si="153"/>
        <v>15.4899</v>
      </c>
      <c r="T1397">
        <f>IFERROR(VLOOKUP($A1397,TY_main!A:B,2,FALSE),T1396)</f>
        <v>98.046875</v>
      </c>
    </row>
    <row r="1398" spans="1:20" x14ac:dyDescent="0.25">
      <c r="A1398" s="2">
        <f>SPY_IVOL!A1398</f>
        <v>40387</v>
      </c>
      <c r="B1398">
        <f>SPY_IVOL!B1398</f>
        <v>28.019500000000001</v>
      </c>
      <c r="C1398">
        <f>SPY_IVOL!C1398</f>
        <v>28.019500000000001</v>
      </c>
      <c r="D1398">
        <f>SPY_IVOL!D1398</f>
        <v>25.115100000000002</v>
      </c>
      <c r="E1398">
        <f>SPY_IVOL!E1398</f>
        <v>21.645700000000001</v>
      </c>
      <c r="F1398">
        <f>SPY_IVOL!F1398</f>
        <v>18.652200000000001</v>
      </c>
      <c r="G1398">
        <f>SPY_IVOL!G1398</f>
        <v>17.031199999999998</v>
      </c>
      <c r="H1398">
        <f>SPY_IVOL!H1398</f>
        <v>17.031199999999998</v>
      </c>
      <c r="I1398">
        <f>VLOOKUP($A1398,SPY_main!$A:$C,2,FALSE)</f>
        <v>110.83</v>
      </c>
      <c r="J1398">
        <f>IFERROR(VLOOKUP($A1398,SPY_main!$A:$C,3,FALSE),J1397)</f>
        <v>1.9175</v>
      </c>
      <c r="K1398">
        <f>IFERROR(VLOOKUP($A1398,SPY_main!$E:$F,2,FALSE),K1397)</f>
        <v>0.47499999999999998</v>
      </c>
      <c r="L1398">
        <f>IFERROR(VLOOKUP($A1398,SPY_main!H:I,2,FALSE),L1397)</f>
        <v>24.25</v>
      </c>
      <c r="M1398">
        <f t="shared" si="147"/>
        <v>29.398700000000002</v>
      </c>
      <c r="N1398">
        <f t="shared" si="148"/>
        <v>29.398700000000002</v>
      </c>
      <c r="O1398">
        <f t="shared" si="149"/>
        <v>25.572600000000001</v>
      </c>
      <c r="P1398">
        <f t="shared" si="150"/>
        <v>21.1692</v>
      </c>
      <c r="Q1398">
        <f t="shared" si="151"/>
        <v>17.908899999999999</v>
      </c>
      <c r="R1398">
        <f t="shared" si="152"/>
        <v>16.704499999999999</v>
      </c>
      <c r="S1398">
        <f t="shared" si="153"/>
        <v>16.704499999999999</v>
      </c>
      <c r="T1398">
        <f>IFERROR(VLOOKUP($A1398,TY_main!A:B,2,FALSE),T1397)</f>
        <v>98.46875</v>
      </c>
    </row>
    <row r="1399" spans="1:20" x14ac:dyDescent="0.25">
      <c r="A1399" s="2">
        <f>SPY_IVOL!A1399</f>
        <v>40388</v>
      </c>
      <c r="B1399">
        <f>SPY_IVOL!B1399</f>
        <v>27.4468</v>
      </c>
      <c r="C1399">
        <f>SPY_IVOL!C1399</f>
        <v>27.4468</v>
      </c>
      <c r="D1399">
        <f>SPY_IVOL!D1399</f>
        <v>24.607199999999999</v>
      </c>
      <c r="E1399">
        <f>SPY_IVOL!E1399</f>
        <v>21.110600000000002</v>
      </c>
      <c r="F1399">
        <f>SPY_IVOL!F1399</f>
        <v>18.178999999999998</v>
      </c>
      <c r="G1399">
        <f>SPY_IVOL!G1399</f>
        <v>16.606100000000001</v>
      </c>
      <c r="H1399">
        <f>SPY_IVOL!H1399</f>
        <v>16.606100000000001</v>
      </c>
      <c r="I1399">
        <f>VLOOKUP($A1399,SPY_main!$A:$C,2,FALSE)</f>
        <v>110.29</v>
      </c>
      <c r="J1399">
        <f>IFERROR(VLOOKUP($A1399,SPY_main!$A:$C,3,FALSE),J1398)</f>
        <v>1.9268000000000001</v>
      </c>
      <c r="K1399">
        <f>IFERROR(VLOOKUP($A1399,SPY_main!$E:$F,2,FALSE),K1398)</f>
        <v>0.46562999999999999</v>
      </c>
      <c r="L1399">
        <f>IFERROR(VLOOKUP($A1399,SPY_main!H:I,2,FALSE),L1398)</f>
        <v>24.13</v>
      </c>
      <c r="M1399">
        <f t="shared" si="147"/>
        <v>28.349699999999999</v>
      </c>
      <c r="N1399">
        <f t="shared" si="148"/>
        <v>28.349699999999999</v>
      </c>
      <c r="O1399">
        <f t="shared" si="149"/>
        <v>24.7424</v>
      </c>
      <c r="P1399">
        <f t="shared" si="150"/>
        <v>20.3139</v>
      </c>
      <c r="Q1399">
        <f t="shared" si="151"/>
        <v>17.299399999999999</v>
      </c>
      <c r="R1399">
        <f t="shared" si="152"/>
        <v>16.628</v>
      </c>
      <c r="S1399">
        <f t="shared" si="153"/>
        <v>16.629200000000001</v>
      </c>
      <c r="T1399">
        <f>IFERROR(VLOOKUP($A1399,TY_main!A:B,2,FALSE),T1398)</f>
        <v>98.65625</v>
      </c>
    </row>
    <row r="1400" spans="1:20" x14ac:dyDescent="0.25">
      <c r="A1400" s="2">
        <f>SPY_IVOL!A1400</f>
        <v>40389</v>
      </c>
      <c r="B1400">
        <f>SPY_IVOL!B1400</f>
        <v>27.846900000000002</v>
      </c>
      <c r="C1400">
        <f>SPY_IVOL!C1400</f>
        <v>27.846900000000002</v>
      </c>
      <c r="D1400">
        <f>SPY_IVOL!D1400</f>
        <v>25.278300000000002</v>
      </c>
      <c r="E1400">
        <f>SPY_IVOL!E1400</f>
        <v>21.783799999999999</v>
      </c>
      <c r="F1400">
        <f>SPY_IVOL!F1400</f>
        <v>18.872299999999999</v>
      </c>
      <c r="G1400">
        <f>SPY_IVOL!G1400</f>
        <v>17.122499999999999</v>
      </c>
      <c r="H1400">
        <f>SPY_IVOL!H1400</f>
        <v>17.122499999999999</v>
      </c>
      <c r="I1400">
        <f>VLOOKUP($A1400,SPY_main!$A:$C,2,FALSE)</f>
        <v>110.27</v>
      </c>
      <c r="J1400">
        <f>IFERROR(VLOOKUP($A1400,SPY_main!$A:$C,3,FALSE),J1399)</f>
        <v>1.9272</v>
      </c>
      <c r="K1400">
        <f>IFERROR(VLOOKUP($A1400,SPY_main!$E:$F,2,FALSE),K1399)</f>
        <v>0.45374999999999999</v>
      </c>
      <c r="L1400">
        <f>IFERROR(VLOOKUP($A1400,SPY_main!H:I,2,FALSE),L1399)</f>
        <v>23.5</v>
      </c>
      <c r="M1400">
        <f t="shared" si="147"/>
        <v>28.706099999999999</v>
      </c>
      <c r="N1400">
        <f t="shared" si="148"/>
        <v>28.706099999999999</v>
      </c>
      <c r="O1400">
        <f t="shared" si="149"/>
        <v>25.524899999999999</v>
      </c>
      <c r="P1400">
        <f t="shared" si="150"/>
        <v>21.057099999999998</v>
      </c>
      <c r="Q1400">
        <f t="shared" si="151"/>
        <v>17.8706</v>
      </c>
      <c r="R1400">
        <f t="shared" si="152"/>
        <v>17.233699999999999</v>
      </c>
      <c r="S1400">
        <f t="shared" si="153"/>
        <v>17.2514</v>
      </c>
      <c r="T1400">
        <f>IFERROR(VLOOKUP($A1400,TY_main!A:B,2,FALSE),T1399)</f>
        <v>99.234375</v>
      </c>
    </row>
    <row r="1401" spans="1:20" x14ac:dyDescent="0.25">
      <c r="A1401" s="2">
        <f>SPY_IVOL!A1401</f>
        <v>40392</v>
      </c>
      <c r="B1401">
        <f>SPY_IVOL!B1401</f>
        <v>25.7408</v>
      </c>
      <c r="C1401">
        <f>SPY_IVOL!C1401</f>
        <v>25.7408</v>
      </c>
      <c r="D1401">
        <f>SPY_IVOL!D1401</f>
        <v>22.775200000000002</v>
      </c>
      <c r="E1401">
        <f>SPY_IVOL!E1401</f>
        <v>19.102799999999998</v>
      </c>
      <c r="F1401">
        <f>SPY_IVOL!F1401</f>
        <v>16.236699999999999</v>
      </c>
      <c r="G1401">
        <f>SPY_IVOL!G1401</f>
        <v>15.0328</v>
      </c>
      <c r="H1401">
        <f>SPY_IVOL!H1401</f>
        <v>15.0328</v>
      </c>
      <c r="I1401">
        <f>VLOOKUP($A1401,SPY_main!$A:$C,2,FALSE)</f>
        <v>112.76</v>
      </c>
      <c r="J1401">
        <f>IFERROR(VLOOKUP($A1401,SPY_main!$A:$C,3,FALSE),J1400)</f>
        <v>1.8846000000000001</v>
      </c>
      <c r="K1401">
        <f>IFERROR(VLOOKUP($A1401,SPY_main!$E:$F,2,FALSE),K1400)</f>
        <v>0.44468999999999997</v>
      </c>
      <c r="L1401">
        <f>IFERROR(VLOOKUP($A1401,SPY_main!H:I,2,FALSE),L1400)</f>
        <v>22.01</v>
      </c>
      <c r="M1401">
        <f t="shared" si="147"/>
        <v>27.7256</v>
      </c>
      <c r="N1401">
        <f t="shared" si="148"/>
        <v>27.7256</v>
      </c>
      <c r="O1401">
        <f t="shared" si="149"/>
        <v>23.589200000000002</v>
      </c>
      <c r="P1401">
        <f t="shared" si="150"/>
        <v>18.555</v>
      </c>
      <c r="Q1401">
        <f t="shared" si="151"/>
        <v>15.8032</v>
      </c>
      <c r="R1401">
        <f t="shared" si="152"/>
        <v>16.39</v>
      </c>
      <c r="S1401">
        <f t="shared" si="153"/>
        <v>16.39</v>
      </c>
      <c r="T1401">
        <f>IFERROR(VLOOKUP($A1401,TY_main!A:B,2,FALSE),T1400)</f>
        <v>98.921875</v>
      </c>
    </row>
    <row r="1402" spans="1:20" x14ac:dyDescent="0.25">
      <c r="A1402" s="2">
        <f>SPY_IVOL!A1402</f>
        <v>40393</v>
      </c>
      <c r="B1402">
        <f>SPY_IVOL!B1402</f>
        <v>25.807500000000001</v>
      </c>
      <c r="C1402">
        <f>SPY_IVOL!C1402</f>
        <v>25.807500000000001</v>
      </c>
      <c r="D1402">
        <f>SPY_IVOL!D1402</f>
        <v>23.126899999999999</v>
      </c>
      <c r="E1402">
        <f>SPY_IVOL!E1402</f>
        <v>19.5151</v>
      </c>
      <c r="F1402">
        <f>SPY_IVOL!F1402</f>
        <v>16.682200000000002</v>
      </c>
      <c r="G1402">
        <f>SPY_IVOL!G1402</f>
        <v>15.374599999999999</v>
      </c>
      <c r="H1402">
        <f>SPY_IVOL!H1402</f>
        <v>15.374599999999999</v>
      </c>
      <c r="I1402">
        <f>VLOOKUP($A1402,SPY_main!$A:$C,2,FALSE)</f>
        <v>112.22</v>
      </c>
      <c r="J1402">
        <f>IFERROR(VLOOKUP($A1402,SPY_main!$A:$C,3,FALSE),J1401)</f>
        <v>1.8936999999999999</v>
      </c>
      <c r="K1402">
        <f>IFERROR(VLOOKUP($A1402,SPY_main!$E:$F,2,FALSE),K1401)</f>
        <v>0.43469000000000002</v>
      </c>
      <c r="L1402">
        <f>IFERROR(VLOOKUP($A1402,SPY_main!H:I,2,FALSE),L1401)</f>
        <v>22.63</v>
      </c>
      <c r="M1402">
        <f t="shared" si="147"/>
        <v>27.6769</v>
      </c>
      <c r="N1402">
        <f t="shared" si="148"/>
        <v>27.6769</v>
      </c>
      <c r="O1402">
        <f t="shared" si="149"/>
        <v>23.892299999999999</v>
      </c>
      <c r="P1402">
        <f t="shared" si="150"/>
        <v>18.827000000000002</v>
      </c>
      <c r="Q1402">
        <f t="shared" si="151"/>
        <v>16.144500000000001</v>
      </c>
      <c r="R1402">
        <f t="shared" si="152"/>
        <v>17.176600000000001</v>
      </c>
      <c r="S1402">
        <f t="shared" si="153"/>
        <v>17.2117</v>
      </c>
      <c r="T1402">
        <f>IFERROR(VLOOKUP($A1402,TY_main!A:B,2,FALSE),T1401)</f>
        <v>99.375</v>
      </c>
    </row>
    <row r="1403" spans="1:20" x14ac:dyDescent="0.25">
      <c r="A1403" s="2">
        <f>SPY_IVOL!A1403</f>
        <v>40394</v>
      </c>
      <c r="B1403">
        <f>SPY_IVOL!B1403</f>
        <v>26.4496</v>
      </c>
      <c r="C1403">
        <f>SPY_IVOL!C1403</f>
        <v>26.4496</v>
      </c>
      <c r="D1403">
        <f>SPY_IVOL!D1403</f>
        <v>23.376899999999999</v>
      </c>
      <c r="E1403">
        <f>SPY_IVOL!E1403</f>
        <v>19.685300000000002</v>
      </c>
      <c r="F1403">
        <f>SPY_IVOL!F1403</f>
        <v>16.870100000000001</v>
      </c>
      <c r="G1403">
        <f>SPY_IVOL!G1403</f>
        <v>15.750999999999999</v>
      </c>
      <c r="H1403">
        <f>SPY_IVOL!H1403</f>
        <v>15.750999999999999</v>
      </c>
      <c r="I1403">
        <f>VLOOKUP($A1403,SPY_main!$A:$C,2,FALSE)</f>
        <v>112.97</v>
      </c>
      <c r="J1403">
        <f>IFERROR(VLOOKUP($A1403,SPY_main!$A:$C,3,FALSE),J1402)</f>
        <v>1.8811</v>
      </c>
      <c r="K1403">
        <f>IFERROR(VLOOKUP($A1403,SPY_main!$E:$F,2,FALSE),K1402)</f>
        <v>0.42405999999999999</v>
      </c>
      <c r="L1403">
        <f>IFERROR(VLOOKUP($A1403,SPY_main!H:I,2,FALSE),L1402)</f>
        <v>22.21</v>
      </c>
      <c r="M1403">
        <f t="shared" si="147"/>
        <v>28.736000000000001</v>
      </c>
      <c r="N1403">
        <f t="shared" si="148"/>
        <v>28.736000000000001</v>
      </c>
      <c r="O1403">
        <f t="shared" si="149"/>
        <v>24.236899999999999</v>
      </c>
      <c r="P1403">
        <f t="shared" si="150"/>
        <v>18.952500000000001</v>
      </c>
      <c r="Q1403">
        <f t="shared" si="151"/>
        <v>16.334900000000001</v>
      </c>
      <c r="R1403">
        <f t="shared" si="152"/>
        <v>17.213899999999999</v>
      </c>
      <c r="S1403">
        <f t="shared" si="153"/>
        <v>17.213899999999999</v>
      </c>
      <c r="T1403">
        <f>IFERROR(VLOOKUP($A1403,TY_main!A:B,2,FALSE),T1402)</f>
        <v>99.078125</v>
      </c>
    </row>
    <row r="1404" spans="1:20" x14ac:dyDescent="0.25">
      <c r="A1404" s="2">
        <f>SPY_IVOL!A1404</f>
        <v>40395</v>
      </c>
      <c r="B1404">
        <f>SPY_IVOL!B1404</f>
        <v>26.1738</v>
      </c>
      <c r="C1404">
        <f>SPY_IVOL!C1404</f>
        <v>26.1738</v>
      </c>
      <c r="D1404">
        <f>SPY_IVOL!D1404</f>
        <v>23.248000000000001</v>
      </c>
      <c r="E1404">
        <f>SPY_IVOL!E1404</f>
        <v>19.604600000000001</v>
      </c>
      <c r="F1404">
        <f>SPY_IVOL!F1404</f>
        <v>16.8109</v>
      </c>
      <c r="G1404">
        <f>SPY_IVOL!G1404</f>
        <v>15.6601</v>
      </c>
      <c r="H1404">
        <f>SPY_IVOL!H1404</f>
        <v>15.6601</v>
      </c>
      <c r="I1404">
        <f>VLOOKUP($A1404,SPY_main!$A:$C,2,FALSE)</f>
        <v>112.85</v>
      </c>
      <c r="J1404">
        <f>IFERROR(VLOOKUP($A1404,SPY_main!$A:$C,3,FALSE),J1403)</f>
        <v>1.8831</v>
      </c>
      <c r="K1404">
        <f>IFERROR(VLOOKUP($A1404,SPY_main!$E:$F,2,FALSE),K1403)</f>
        <v>0.41813</v>
      </c>
      <c r="L1404">
        <f>IFERROR(VLOOKUP($A1404,SPY_main!H:I,2,FALSE),L1403)</f>
        <v>22.1</v>
      </c>
      <c r="M1404">
        <f t="shared" si="147"/>
        <v>28.987500000000001</v>
      </c>
      <c r="N1404">
        <f t="shared" si="148"/>
        <v>28.987500000000001</v>
      </c>
      <c r="O1404">
        <f t="shared" si="149"/>
        <v>24.4907</v>
      </c>
      <c r="P1404">
        <f t="shared" si="150"/>
        <v>19.2637</v>
      </c>
      <c r="Q1404">
        <f t="shared" si="151"/>
        <v>16.410499999999999</v>
      </c>
      <c r="R1404">
        <f t="shared" si="152"/>
        <v>16.460799999999999</v>
      </c>
      <c r="S1404">
        <f t="shared" si="153"/>
        <v>16.460799999999999</v>
      </c>
      <c r="T1404">
        <f>IFERROR(VLOOKUP($A1404,TY_main!A:B,2,FALSE),T1403)</f>
        <v>99.296875</v>
      </c>
    </row>
    <row r="1405" spans="1:20" x14ac:dyDescent="0.25">
      <c r="A1405" s="2">
        <f>SPY_IVOL!A1405</f>
        <v>40396</v>
      </c>
      <c r="B1405">
        <f>SPY_IVOL!B1405</f>
        <v>26.6523</v>
      </c>
      <c r="C1405">
        <f>SPY_IVOL!C1405</f>
        <v>26.6523</v>
      </c>
      <c r="D1405">
        <f>SPY_IVOL!D1405</f>
        <v>23.872499999999999</v>
      </c>
      <c r="E1405">
        <f>SPY_IVOL!E1405</f>
        <v>20.2424</v>
      </c>
      <c r="F1405">
        <f>SPY_IVOL!F1405</f>
        <v>17.367000000000001</v>
      </c>
      <c r="G1405">
        <f>SPY_IVOL!G1405</f>
        <v>16.009599999999999</v>
      </c>
      <c r="H1405">
        <f>SPY_IVOL!H1405</f>
        <v>16.009599999999999</v>
      </c>
      <c r="I1405">
        <f>VLOOKUP($A1405,SPY_main!$A:$C,2,FALSE)</f>
        <v>112.392</v>
      </c>
      <c r="J1405">
        <f>IFERROR(VLOOKUP($A1405,SPY_main!$A:$C,3,FALSE),J1404)</f>
        <v>1.8908</v>
      </c>
      <c r="K1405">
        <f>IFERROR(VLOOKUP($A1405,SPY_main!$E:$F,2,FALSE),K1404)</f>
        <v>0.41125</v>
      </c>
      <c r="L1405">
        <f>IFERROR(VLOOKUP($A1405,SPY_main!H:I,2,FALSE),L1404)</f>
        <v>21.74</v>
      </c>
      <c r="M1405">
        <f t="shared" si="147"/>
        <v>28.986499999999999</v>
      </c>
      <c r="N1405">
        <f t="shared" si="148"/>
        <v>28.986499999999999</v>
      </c>
      <c r="O1405">
        <f t="shared" si="149"/>
        <v>24.86</v>
      </c>
      <c r="P1405">
        <f t="shared" si="150"/>
        <v>19.620799999999999</v>
      </c>
      <c r="Q1405">
        <f t="shared" si="151"/>
        <v>17.101500000000001</v>
      </c>
      <c r="R1405">
        <f t="shared" si="152"/>
        <v>18.071100000000001</v>
      </c>
      <c r="S1405">
        <f t="shared" si="153"/>
        <v>18.107800000000001</v>
      </c>
      <c r="T1405">
        <f>IFERROR(VLOOKUP($A1405,TY_main!A:B,2,FALSE),T1404)</f>
        <v>99.84375</v>
      </c>
    </row>
    <row r="1406" spans="1:20" x14ac:dyDescent="0.25">
      <c r="A1406" s="2">
        <f>SPY_IVOL!A1406</f>
        <v>40399</v>
      </c>
      <c r="B1406">
        <f>SPY_IVOL!B1406</f>
        <v>25.412400000000002</v>
      </c>
      <c r="C1406">
        <f>SPY_IVOL!C1406</f>
        <v>25.412400000000002</v>
      </c>
      <c r="D1406">
        <f>SPY_IVOL!D1406</f>
        <v>22.799700000000001</v>
      </c>
      <c r="E1406">
        <f>SPY_IVOL!E1406</f>
        <v>18.988099999999999</v>
      </c>
      <c r="F1406">
        <f>SPY_IVOL!F1406</f>
        <v>16.222000000000001</v>
      </c>
      <c r="G1406">
        <f>SPY_IVOL!G1406</f>
        <v>15.1723</v>
      </c>
      <c r="H1406">
        <f>SPY_IVOL!H1406</f>
        <v>15.1723</v>
      </c>
      <c r="I1406">
        <f>VLOOKUP($A1406,SPY_main!$A:$C,2,FALSE)</f>
        <v>112.992</v>
      </c>
      <c r="J1406">
        <f>IFERROR(VLOOKUP($A1406,SPY_main!$A:$C,3,FALSE),J1405)</f>
        <v>1.8808</v>
      </c>
      <c r="K1406">
        <f>IFERROR(VLOOKUP($A1406,SPY_main!$E:$F,2,FALSE),K1405)</f>
        <v>0.40438000000000002</v>
      </c>
      <c r="L1406">
        <f>IFERROR(VLOOKUP($A1406,SPY_main!H:I,2,FALSE),L1405)</f>
        <v>22.14</v>
      </c>
      <c r="M1406">
        <f t="shared" si="147"/>
        <v>29.478400000000001</v>
      </c>
      <c r="N1406">
        <f t="shared" si="148"/>
        <v>29.478400000000001</v>
      </c>
      <c r="O1406">
        <f t="shared" si="149"/>
        <v>25.010300000000001</v>
      </c>
      <c r="P1406">
        <f t="shared" si="150"/>
        <v>18.602499999999999</v>
      </c>
      <c r="Q1406">
        <f t="shared" si="151"/>
        <v>16.281199999999998</v>
      </c>
      <c r="R1406">
        <f t="shared" si="152"/>
        <v>17.145</v>
      </c>
      <c r="S1406">
        <f t="shared" si="153"/>
        <v>17.145</v>
      </c>
      <c r="T1406">
        <f>IFERROR(VLOOKUP($A1406,TY_main!A:B,2,FALSE),T1405)</f>
        <v>99.796875</v>
      </c>
    </row>
    <row r="1407" spans="1:20" x14ac:dyDescent="0.25">
      <c r="A1407" s="2">
        <f>SPY_IVOL!A1407</f>
        <v>40400</v>
      </c>
      <c r="B1407">
        <f>SPY_IVOL!B1407</f>
        <v>26.0642</v>
      </c>
      <c r="C1407">
        <f>SPY_IVOL!C1407</f>
        <v>26.0639</v>
      </c>
      <c r="D1407">
        <f>SPY_IVOL!D1407</f>
        <v>22.930299999999999</v>
      </c>
      <c r="E1407">
        <f>SPY_IVOL!E1407</f>
        <v>19.089500000000001</v>
      </c>
      <c r="F1407">
        <f>SPY_IVOL!F1407</f>
        <v>16.0669</v>
      </c>
      <c r="G1407">
        <f>SPY_IVOL!G1407</f>
        <v>14.853</v>
      </c>
      <c r="H1407">
        <f>SPY_IVOL!H1407</f>
        <v>14.853</v>
      </c>
      <c r="I1407">
        <f>VLOOKUP($A1407,SPY_main!$A:$C,2,FALSE)</f>
        <v>112.375</v>
      </c>
      <c r="J1407">
        <f>IFERROR(VLOOKUP($A1407,SPY_main!$A:$C,3,FALSE),J1406)</f>
        <v>1.8911</v>
      </c>
      <c r="K1407">
        <f>IFERROR(VLOOKUP($A1407,SPY_main!$E:$F,2,FALSE),K1406)</f>
        <v>0.39781</v>
      </c>
      <c r="L1407">
        <f>IFERROR(VLOOKUP($A1407,SPY_main!H:I,2,FALSE),L1406)</f>
        <v>22.37</v>
      </c>
      <c r="M1407">
        <f t="shared" si="147"/>
        <v>30.5243</v>
      </c>
      <c r="N1407">
        <f t="shared" si="148"/>
        <v>30.5243</v>
      </c>
      <c r="O1407">
        <f t="shared" si="149"/>
        <v>25.054099999999998</v>
      </c>
      <c r="P1407">
        <f t="shared" si="150"/>
        <v>18.861999999999998</v>
      </c>
      <c r="Q1407">
        <f t="shared" si="151"/>
        <v>16.6828</v>
      </c>
      <c r="R1407">
        <f t="shared" si="152"/>
        <v>20.1587</v>
      </c>
      <c r="S1407">
        <f t="shared" si="153"/>
        <v>20.1587</v>
      </c>
      <c r="T1407">
        <f>IFERROR(VLOOKUP($A1407,TY_main!A:B,2,FALSE),T1406)</f>
        <v>100.171875</v>
      </c>
    </row>
    <row r="1408" spans="1:20" x14ac:dyDescent="0.25">
      <c r="A1408" s="2">
        <f>SPY_IVOL!A1408</f>
        <v>40401</v>
      </c>
      <c r="B1408">
        <f>SPY_IVOL!B1408</f>
        <v>28.713100000000001</v>
      </c>
      <c r="C1408">
        <f>SPY_IVOL!C1408</f>
        <v>28.712399999999999</v>
      </c>
      <c r="D1408">
        <f>SPY_IVOL!D1408</f>
        <v>25.900200000000002</v>
      </c>
      <c r="E1408">
        <f>SPY_IVOL!E1408</f>
        <v>22.232199999999999</v>
      </c>
      <c r="F1408">
        <f>SPY_IVOL!F1408</f>
        <v>19.074999999999999</v>
      </c>
      <c r="G1408">
        <f>SPY_IVOL!G1408</f>
        <v>17.210699999999999</v>
      </c>
      <c r="H1408">
        <f>SPY_IVOL!H1408</f>
        <v>17.210699999999999</v>
      </c>
      <c r="I1408">
        <f>VLOOKUP($A1408,SPY_main!$A:$C,2,FALSE)</f>
        <v>109.3</v>
      </c>
      <c r="J1408">
        <f>IFERROR(VLOOKUP($A1408,SPY_main!$A:$C,3,FALSE),J1407)</f>
        <v>1.9442999999999999</v>
      </c>
      <c r="K1408">
        <f>IFERROR(VLOOKUP($A1408,SPY_main!$E:$F,2,FALSE),K1407)</f>
        <v>0.38438</v>
      </c>
      <c r="L1408">
        <f>IFERROR(VLOOKUP($A1408,SPY_main!H:I,2,FALSE),L1407)</f>
        <v>25.39</v>
      </c>
      <c r="M1408">
        <f t="shared" si="147"/>
        <v>33.859299999999998</v>
      </c>
      <c r="N1408">
        <f t="shared" si="148"/>
        <v>33.859299999999998</v>
      </c>
      <c r="O1408">
        <f t="shared" si="149"/>
        <v>29.389199999999999</v>
      </c>
      <c r="P1408">
        <f t="shared" si="150"/>
        <v>23.6526</v>
      </c>
      <c r="Q1408">
        <f t="shared" si="151"/>
        <v>21.1142</v>
      </c>
      <c r="R1408">
        <f t="shared" si="152"/>
        <v>23.141400000000001</v>
      </c>
      <c r="S1408">
        <f t="shared" si="153"/>
        <v>23.251000000000001</v>
      </c>
      <c r="T1408">
        <f>IFERROR(VLOOKUP($A1408,TY_main!A:B,2,FALSE),T1407)</f>
        <v>100.671875</v>
      </c>
    </row>
    <row r="1409" spans="1:20" x14ac:dyDescent="0.25">
      <c r="A1409" s="2">
        <f>SPY_IVOL!A1409</f>
        <v>40402</v>
      </c>
      <c r="B1409">
        <f>SPY_IVOL!B1409</f>
        <v>30.143899999999999</v>
      </c>
      <c r="C1409">
        <f>SPY_IVOL!C1409</f>
        <v>30.1417</v>
      </c>
      <c r="D1409">
        <f>SPY_IVOL!D1409</f>
        <v>27.2714</v>
      </c>
      <c r="E1409">
        <f>SPY_IVOL!E1409</f>
        <v>23.4773</v>
      </c>
      <c r="F1409">
        <f>SPY_IVOL!F1409</f>
        <v>20.008099999999999</v>
      </c>
      <c r="G1409">
        <f>SPY_IVOL!G1409</f>
        <v>17.696899999999999</v>
      </c>
      <c r="H1409">
        <f>SPY_IVOL!H1409</f>
        <v>17.696899999999999</v>
      </c>
      <c r="I1409">
        <f>VLOOKUP($A1409,SPY_main!$A:$C,2,FALSE)</f>
        <v>108.63</v>
      </c>
      <c r="J1409">
        <f>IFERROR(VLOOKUP($A1409,SPY_main!$A:$C,3,FALSE),J1408)</f>
        <v>1.9562999999999999</v>
      </c>
      <c r="K1409">
        <f>IFERROR(VLOOKUP($A1409,SPY_main!$E:$F,2,FALSE),K1408)</f>
        <v>0.37624999999999997</v>
      </c>
      <c r="L1409">
        <f>IFERROR(VLOOKUP($A1409,SPY_main!H:I,2,FALSE),L1408)</f>
        <v>25.73</v>
      </c>
      <c r="M1409">
        <f t="shared" si="147"/>
        <v>35.215200000000003</v>
      </c>
      <c r="N1409">
        <f t="shared" si="148"/>
        <v>35.215200000000003</v>
      </c>
      <c r="O1409">
        <f t="shared" si="149"/>
        <v>30.6402</v>
      </c>
      <c r="P1409">
        <f t="shared" si="150"/>
        <v>24.646799999999999</v>
      </c>
      <c r="Q1409">
        <f t="shared" si="151"/>
        <v>22.0261</v>
      </c>
      <c r="R1409">
        <f t="shared" si="152"/>
        <v>24.862200000000001</v>
      </c>
      <c r="S1409">
        <f t="shared" si="153"/>
        <v>25.0337</v>
      </c>
      <c r="T1409">
        <f>IFERROR(VLOOKUP($A1409,TY_main!A:B,2,FALSE),T1408)</f>
        <v>100.453125</v>
      </c>
    </row>
    <row r="1410" spans="1:20" x14ac:dyDescent="0.25">
      <c r="A1410" s="2">
        <f>SPY_IVOL!A1410</f>
        <v>40403</v>
      </c>
      <c r="B1410">
        <f>SPY_IVOL!B1410</f>
        <v>30.415099999999999</v>
      </c>
      <c r="C1410">
        <f>SPY_IVOL!C1410</f>
        <v>30.4145</v>
      </c>
      <c r="D1410">
        <f>SPY_IVOL!D1410</f>
        <v>27.223500000000001</v>
      </c>
      <c r="E1410">
        <f>SPY_IVOL!E1410</f>
        <v>23.241900000000001</v>
      </c>
      <c r="F1410">
        <f>SPY_IVOL!F1410</f>
        <v>19.7134</v>
      </c>
      <c r="G1410">
        <f>SPY_IVOL!G1410</f>
        <v>17.5976</v>
      </c>
      <c r="H1410">
        <f>SPY_IVOL!H1410</f>
        <v>17.5976</v>
      </c>
      <c r="I1410">
        <f>VLOOKUP($A1410,SPY_main!$A:$C,2,FALSE)</f>
        <v>108.31</v>
      </c>
      <c r="J1410">
        <f>IFERROR(VLOOKUP($A1410,SPY_main!$A:$C,3,FALSE),J1409)</f>
        <v>1.9621</v>
      </c>
      <c r="K1410">
        <f>IFERROR(VLOOKUP($A1410,SPY_main!$E:$F,2,FALSE),K1409)</f>
        <v>0.36937999999999999</v>
      </c>
      <c r="L1410">
        <f>IFERROR(VLOOKUP($A1410,SPY_main!H:I,2,FALSE),L1409)</f>
        <v>26.24</v>
      </c>
      <c r="M1410">
        <f t="shared" ref="M1410:M1473" si="154">IFERROR(VLOOKUP($A1410,FirstM,2,FALSE),M1409)</f>
        <v>35.796999999999997</v>
      </c>
      <c r="N1410">
        <f t="shared" ref="N1410:N1473" si="155">IFERROR(VLOOKUP($A1410,FirstM,3,FALSE),N1409)</f>
        <v>35.796999999999997</v>
      </c>
      <c r="O1410">
        <f t="shared" ref="O1410:O1473" si="156">IFERROR(VLOOKUP($A1410,FirstM,4,FALSE),O1409)</f>
        <v>30.486599999999999</v>
      </c>
      <c r="P1410">
        <f t="shared" ref="P1410:P1473" si="157">IFERROR(VLOOKUP($A1410,FirstM,5,FALSE),P1409)</f>
        <v>23.7544</v>
      </c>
      <c r="Q1410">
        <f t="shared" ref="Q1410:Q1473" si="158">IFERROR(VLOOKUP($A1410,FirstM,6,FALSE),Q1409)</f>
        <v>21.4282</v>
      </c>
      <c r="R1410">
        <f t="shared" ref="R1410:R1473" si="159">IFERROR(VLOOKUP($A1410,FirstM,7,FALSE),R1409)</f>
        <v>25.5959</v>
      </c>
      <c r="S1410">
        <f t="shared" ref="S1410:S1473" si="160">IFERROR(VLOOKUP($A1410,FirstM,8,FALSE),S1409)</f>
        <v>25.748999999999999</v>
      </c>
      <c r="T1410">
        <f>IFERROR(VLOOKUP($A1410,TY_main!A:B,2,FALSE),T1409)</f>
        <v>100.640625</v>
      </c>
    </row>
    <row r="1411" spans="1:20" x14ac:dyDescent="0.25">
      <c r="A1411" s="2">
        <f>SPY_IVOL!A1411</f>
        <v>40406</v>
      </c>
      <c r="B1411">
        <f>SPY_IVOL!B1411</f>
        <v>30.726400000000002</v>
      </c>
      <c r="C1411">
        <f>SPY_IVOL!C1411</f>
        <v>30.724</v>
      </c>
      <c r="D1411">
        <f>SPY_IVOL!D1411</f>
        <v>27.639199999999999</v>
      </c>
      <c r="E1411">
        <f>SPY_IVOL!E1411</f>
        <v>23.440999999999999</v>
      </c>
      <c r="F1411">
        <f>SPY_IVOL!F1411</f>
        <v>19.870699999999999</v>
      </c>
      <c r="G1411">
        <f>SPY_IVOL!G1411</f>
        <v>17.810600000000001</v>
      </c>
      <c r="H1411">
        <f>SPY_IVOL!H1411</f>
        <v>17.810600000000001</v>
      </c>
      <c r="I1411">
        <f>VLOOKUP($A1411,SPY_main!$A:$C,2,FALSE)</f>
        <v>108.26</v>
      </c>
      <c r="J1411">
        <f>IFERROR(VLOOKUP($A1411,SPY_main!$A:$C,3,FALSE),J1410)</f>
        <v>1.9630000000000001</v>
      </c>
      <c r="K1411">
        <f>IFERROR(VLOOKUP($A1411,SPY_main!$E:$F,2,FALSE),K1410)</f>
        <v>0.36187999999999998</v>
      </c>
      <c r="L1411">
        <f>IFERROR(VLOOKUP($A1411,SPY_main!H:I,2,FALSE),L1410)</f>
        <v>26.1</v>
      </c>
      <c r="M1411">
        <f t="shared" si="154"/>
        <v>41.560299999999998</v>
      </c>
      <c r="N1411">
        <f t="shared" si="155"/>
        <v>41.560299999999998</v>
      </c>
      <c r="O1411">
        <f t="shared" si="156"/>
        <v>34.505099999999999</v>
      </c>
      <c r="P1411">
        <f t="shared" si="157"/>
        <v>25.7058</v>
      </c>
      <c r="Q1411">
        <f t="shared" si="158"/>
        <v>24.5717</v>
      </c>
      <c r="R1411">
        <f t="shared" si="159"/>
        <v>29.2499</v>
      </c>
      <c r="S1411">
        <f t="shared" si="160"/>
        <v>29.2499</v>
      </c>
      <c r="T1411">
        <f>IFERROR(VLOOKUP($A1411,TY_main!A:B,2,FALSE),T1410)</f>
        <v>101.140625</v>
      </c>
    </row>
    <row r="1412" spans="1:20" x14ac:dyDescent="0.25">
      <c r="A1412" s="2">
        <f>SPY_IVOL!A1412</f>
        <v>40407</v>
      </c>
      <c r="B1412">
        <f>SPY_IVOL!B1412</f>
        <v>28.465599999999998</v>
      </c>
      <c r="C1412">
        <f>SPY_IVOL!C1412</f>
        <v>28.465199999999999</v>
      </c>
      <c r="D1412">
        <f>SPY_IVOL!D1412</f>
        <v>25.484200000000001</v>
      </c>
      <c r="E1412">
        <f>SPY_IVOL!E1412</f>
        <v>21.175899999999999</v>
      </c>
      <c r="F1412">
        <f>SPY_IVOL!F1412</f>
        <v>17.5686</v>
      </c>
      <c r="G1412">
        <f>SPY_IVOL!G1412</f>
        <v>15.731</v>
      </c>
      <c r="H1412">
        <f>SPY_IVOL!H1412</f>
        <v>15.731</v>
      </c>
      <c r="I1412">
        <f>VLOOKUP($A1412,SPY_main!$A:$C,2,FALSE)</f>
        <v>109.59</v>
      </c>
      <c r="J1412">
        <f>IFERROR(VLOOKUP($A1412,SPY_main!$A:$C,3,FALSE),J1411)</f>
        <v>1.9392</v>
      </c>
      <c r="K1412">
        <f>IFERROR(VLOOKUP($A1412,SPY_main!$E:$F,2,FALSE),K1411)</f>
        <v>0.35219</v>
      </c>
      <c r="L1412">
        <f>IFERROR(VLOOKUP($A1412,SPY_main!H:I,2,FALSE),L1411)</f>
        <v>24.33</v>
      </c>
      <c r="M1412">
        <f t="shared" si="154"/>
        <v>46.508899999999997</v>
      </c>
      <c r="N1412">
        <f t="shared" si="155"/>
        <v>46.508899999999997</v>
      </c>
      <c r="O1412">
        <f t="shared" si="156"/>
        <v>34.154699999999998</v>
      </c>
      <c r="P1412">
        <f t="shared" si="157"/>
        <v>21.9786</v>
      </c>
      <c r="Q1412">
        <f t="shared" si="158"/>
        <v>23.464600000000001</v>
      </c>
      <c r="R1412">
        <f t="shared" si="159"/>
        <v>23.954599999999999</v>
      </c>
      <c r="S1412">
        <f t="shared" si="160"/>
        <v>23.954599999999999</v>
      </c>
      <c r="T1412">
        <f>IFERROR(VLOOKUP($A1412,TY_main!A:B,2,FALSE),T1411)</f>
        <v>100.71875</v>
      </c>
    </row>
    <row r="1413" spans="1:20" x14ac:dyDescent="0.25">
      <c r="A1413" s="2">
        <f>SPY_IVOL!A1413</f>
        <v>40408</v>
      </c>
      <c r="B1413">
        <f>SPY_IVOL!B1413</f>
        <v>28.110299999999999</v>
      </c>
      <c r="C1413">
        <f>SPY_IVOL!C1413</f>
        <v>28.109000000000002</v>
      </c>
      <c r="D1413">
        <f>SPY_IVOL!D1413</f>
        <v>24.987100000000002</v>
      </c>
      <c r="E1413">
        <f>SPY_IVOL!E1413</f>
        <v>20.646899999999999</v>
      </c>
      <c r="F1413">
        <f>SPY_IVOL!F1413</f>
        <v>17.177299999999999</v>
      </c>
      <c r="G1413">
        <f>SPY_IVOL!G1413</f>
        <v>15.578799999999999</v>
      </c>
      <c r="H1413">
        <f>SPY_IVOL!H1413</f>
        <v>15.578799999999999</v>
      </c>
      <c r="I1413">
        <f>VLOOKUP($A1413,SPY_main!$A:$C,2,FALSE)</f>
        <v>109.79</v>
      </c>
      <c r="J1413">
        <f>IFERROR(VLOOKUP($A1413,SPY_main!$A:$C,3,FALSE),J1412)</f>
        <v>1.9356</v>
      </c>
      <c r="K1413">
        <f>IFERROR(VLOOKUP($A1413,SPY_main!$E:$F,2,FALSE),K1412)</f>
        <v>0.34547</v>
      </c>
      <c r="L1413">
        <f>IFERROR(VLOOKUP($A1413,SPY_main!H:I,2,FALSE),L1412)</f>
        <v>24.59</v>
      </c>
      <c r="M1413">
        <f t="shared" si="154"/>
        <v>50.966299999999997</v>
      </c>
      <c r="N1413">
        <f t="shared" si="155"/>
        <v>50.966299999999997</v>
      </c>
      <c r="O1413">
        <f t="shared" si="156"/>
        <v>38.46</v>
      </c>
      <c r="P1413">
        <f t="shared" si="157"/>
        <v>22.600100000000001</v>
      </c>
      <c r="Q1413">
        <f t="shared" si="158"/>
        <v>28.716799999999999</v>
      </c>
      <c r="R1413">
        <f t="shared" si="159"/>
        <v>31.432600000000001</v>
      </c>
      <c r="S1413">
        <f t="shared" si="160"/>
        <v>31.432600000000001</v>
      </c>
      <c r="T1413">
        <f>IFERROR(VLOOKUP($A1413,TY_main!A:B,2,FALSE),T1412)</f>
        <v>100.671875</v>
      </c>
    </row>
    <row r="1414" spans="1:20" x14ac:dyDescent="0.25">
      <c r="A1414" s="2">
        <f>SPY_IVOL!A1414</f>
        <v>40409</v>
      </c>
      <c r="B1414">
        <f>SPY_IVOL!B1414</f>
        <v>31.0245</v>
      </c>
      <c r="C1414">
        <f>SPY_IVOL!C1414</f>
        <v>31.0108</v>
      </c>
      <c r="D1414">
        <f>SPY_IVOL!D1414</f>
        <v>27.450099999999999</v>
      </c>
      <c r="E1414">
        <f>SPY_IVOL!E1414</f>
        <v>23.3246</v>
      </c>
      <c r="F1414">
        <f>SPY_IVOL!F1414</f>
        <v>19.759499999999999</v>
      </c>
      <c r="G1414">
        <f>SPY_IVOL!G1414</f>
        <v>17.923999999999999</v>
      </c>
      <c r="H1414">
        <f>SPY_IVOL!H1414</f>
        <v>17.923999999999999</v>
      </c>
      <c r="I1414">
        <f>VLOOKUP($A1414,SPY_main!$A:$C,2,FALSE)</f>
        <v>107.88</v>
      </c>
      <c r="J1414">
        <f>IFERROR(VLOOKUP($A1414,SPY_main!$A:$C,3,FALSE),J1413)</f>
        <v>1.9699</v>
      </c>
      <c r="K1414">
        <f>IFERROR(VLOOKUP($A1414,SPY_main!$E:$F,2,FALSE),K1413)</f>
        <v>0.33905999999999997</v>
      </c>
      <c r="L1414">
        <f>IFERROR(VLOOKUP($A1414,SPY_main!H:I,2,FALSE),L1413)</f>
        <v>26.44</v>
      </c>
      <c r="M1414">
        <f t="shared" si="154"/>
        <v>62.117600000000003</v>
      </c>
      <c r="N1414">
        <f t="shared" si="155"/>
        <v>62.117600000000003</v>
      </c>
      <c r="O1414">
        <f t="shared" si="156"/>
        <v>48.048099999999998</v>
      </c>
      <c r="P1414">
        <f t="shared" si="157"/>
        <v>27.9406</v>
      </c>
      <c r="Q1414">
        <f t="shared" si="158"/>
        <v>38.089700000000001</v>
      </c>
      <c r="R1414">
        <f t="shared" si="159"/>
        <v>40.719000000000001</v>
      </c>
      <c r="S1414">
        <f t="shared" si="160"/>
        <v>40.719000000000001</v>
      </c>
      <c r="T1414">
        <f>IFERROR(VLOOKUP($A1414,TY_main!A:B,2,FALSE),T1413)</f>
        <v>100.9375</v>
      </c>
    </row>
    <row r="1415" spans="1:20" x14ac:dyDescent="0.25">
      <c r="A1415" s="2">
        <f>SPY_IVOL!A1415</f>
        <v>40410</v>
      </c>
      <c r="B1415">
        <f>SPY_IVOL!B1415</f>
        <v>30.4802</v>
      </c>
      <c r="C1415">
        <f>SPY_IVOL!C1415</f>
        <v>30.469799999999999</v>
      </c>
      <c r="D1415">
        <f>SPY_IVOL!D1415</f>
        <v>26.979800000000001</v>
      </c>
      <c r="E1415">
        <f>SPY_IVOL!E1415</f>
        <v>22.703499999999998</v>
      </c>
      <c r="F1415">
        <f>SPY_IVOL!F1415</f>
        <v>19.226099999999999</v>
      </c>
      <c r="G1415">
        <f>SPY_IVOL!G1415</f>
        <v>17.4986</v>
      </c>
      <c r="H1415">
        <f>SPY_IVOL!H1415</f>
        <v>17.4986</v>
      </c>
      <c r="I1415">
        <f>VLOOKUP($A1415,SPY_main!$A:$C,2,FALSE)</f>
        <v>107.53</v>
      </c>
      <c r="J1415">
        <f>IFERROR(VLOOKUP($A1415,SPY_main!$A:$C,3,FALSE),J1414)</f>
        <v>1.9762999999999999</v>
      </c>
      <c r="K1415">
        <f>IFERROR(VLOOKUP($A1415,SPY_main!$E:$F,2,FALSE),K1414)</f>
        <v>0.32922000000000001</v>
      </c>
      <c r="L1415">
        <f>IFERROR(VLOOKUP($A1415,SPY_main!H:I,2,FALSE),L1414)</f>
        <v>25.49</v>
      </c>
      <c r="M1415">
        <f t="shared" si="154"/>
        <v>62.117600000000003</v>
      </c>
      <c r="N1415">
        <f t="shared" si="155"/>
        <v>62.117600000000003</v>
      </c>
      <c r="O1415">
        <f t="shared" si="156"/>
        <v>48.048099999999998</v>
      </c>
      <c r="P1415">
        <f t="shared" si="157"/>
        <v>27.9406</v>
      </c>
      <c r="Q1415">
        <f t="shared" si="158"/>
        <v>38.089700000000001</v>
      </c>
      <c r="R1415">
        <f t="shared" si="159"/>
        <v>40.719000000000001</v>
      </c>
      <c r="S1415">
        <f t="shared" si="160"/>
        <v>40.719000000000001</v>
      </c>
      <c r="T1415">
        <f>IFERROR(VLOOKUP($A1415,TY_main!A:B,2,FALSE),T1414)</f>
        <v>100.609375</v>
      </c>
    </row>
    <row r="1416" spans="1:20" x14ac:dyDescent="0.25">
      <c r="A1416" s="2">
        <f>SPY_IVOL!A1416</f>
        <v>40413</v>
      </c>
      <c r="B1416">
        <f>SPY_IVOL!B1416</f>
        <v>29.732600000000001</v>
      </c>
      <c r="C1416">
        <f>SPY_IVOL!C1416</f>
        <v>29.729600000000001</v>
      </c>
      <c r="D1416">
        <f>SPY_IVOL!D1416</f>
        <v>26.722200000000001</v>
      </c>
      <c r="E1416">
        <f>SPY_IVOL!E1416</f>
        <v>23.148499999999999</v>
      </c>
      <c r="F1416">
        <f>SPY_IVOL!F1416</f>
        <v>19.810400000000001</v>
      </c>
      <c r="G1416">
        <f>SPY_IVOL!G1416</f>
        <v>17.649899999999999</v>
      </c>
      <c r="H1416">
        <f>SPY_IVOL!H1416</f>
        <v>17.649899999999999</v>
      </c>
      <c r="I1416">
        <f>VLOOKUP($A1416,SPY_main!$A:$C,2,FALSE)</f>
        <v>107.1236</v>
      </c>
      <c r="J1416">
        <f>IFERROR(VLOOKUP($A1416,SPY_main!$A:$C,3,FALSE),J1415)</f>
        <v>1.9838</v>
      </c>
      <c r="K1416">
        <f>IFERROR(VLOOKUP($A1416,SPY_main!$E:$F,2,FALSE),K1415)</f>
        <v>0.3175</v>
      </c>
      <c r="L1416">
        <f>IFERROR(VLOOKUP($A1416,SPY_main!H:I,2,FALSE),L1415)</f>
        <v>25.66</v>
      </c>
      <c r="M1416">
        <f t="shared" si="154"/>
        <v>29.395399999999999</v>
      </c>
      <c r="N1416">
        <f t="shared" si="155"/>
        <v>29.381900000000002</v>
      </c>
      <c r="O1416">
        <f t="shared" si="156"/>
        <v>25.485600000000002</v>
      </c>
      <c r="P1416">
        <f t="shared" si="157"/>
        <v>20.9693</v>
      </c>
      <c r="Q1416">
        <f t="shared" si="158"/>
        <v>17.541599999999999</v>
      </c>
      <c r="R1416">
        <f t="shared" si="159"/>
        <v>16.517199999999999</v>
      </c>
      <c r="S1416">
        <f t="shared" si="160"/>
        <v>16.517199999999999</v>
      </c>
      <c r="T1416">
        <f>IFERROR(VLOOKUP($A1416,TY_main!A:B,2,FALSE),T1415)</f>
        <v>100.703125</v>
      </c>
    </row>
    <row r="1417" spans="1:20" x14ac:dyDescent="0.25">
      <c r="A1417" s="2">
        <f>SPY_IVOL!A1417</f>
        <v>40414</v>
      </c>
      <c r="B1417">
        <f>SPY_IVOL!B1417</f>
        <v>31.813300000000002</v>
      </c>
      <c r="C1417">
        <f>SPY_IVOL!C1417</f>
        <v>31.803100000000001</v>
      </c>
      <c r="D1417">
        <f>SPY_IVOL!D1417</f>
        <v>28.652999999999999</v>
      </c>
      <c r="E1417">
        <f>SPY_IVOL!E1417</f>
        <v>25.0961</v>
      </c>
      <c r="F1417">
        <f>SPY_IVOL!F1417</f>
        <v>21.7545</v>
      </c>
      <c r="G1417">
        <f>SPY_IVOL!G1417</f>
        <v>19.519300000000001</v>
      </c>
      <c r="H1417">
        <f>SPY_IVOL!H1417</f>
        <v>19.519300000000001</v>
      </c>
      <c r="I1417">
        <f>VLOOKUP($A1417,SPY_main!$A:$C,2,FALSE)</f>
        <v>105.53</v>
      </c>
      <c r="J1417">
        <f>IFERROR(VLOOKUP($A1417,SPY_main!$A:$C,3,FALSE),J1416)</f>
        <v>2.0137999999999998</v>
      </c>
      <c r="K1417">
        <f>IFERROR(VLOOKUP($A1417,SPY_main!$E:$F,2,FALSE),K1416)</f>
        <v>0.3075</v>
      </c>
      <c r="L1417">
        <f>IFERROR(VLOOKUP($A1417,SPY_main!H:I,2,FALSE),L1416)</f>
        <v>27.46</v>
      </c>
      <c r="M1417">
        <f t="shared" si="154"/>
        <v>32.118899999999996</v>
      </c>
      <c r="N1417">
        <f t="shared" si="155"/>
        <v>32.098399999999998</v>
      </c>
      <c r="O1417">
        <f t="shared" si="156"/>
        <v>28.289100000000001</v>
      </c>
      <c r="P1417">
        <f t="shared" si="157"/>
        <v>23.940999999999999</v>
      </c>
      <c r="Q1417">
        <f t="shared" si="158"/>
        <v>20.170000000000002</v>
      </c>
      <c r="R1417">
        <f t="shared" si="159"/>
        <v>18.272300000000001</v>
      </c>
      <c r="S1417">
        <f t="shared" si="160"/>
        <v>18.272300000000001</v>
      </c>
      <c r="T1417">
        <f>IFERROR(VLOOKUP($A1417,TY_main!A:B,2,FALSE),T1416)</f>
        <v>101.3125</v>
      </c>
    </row>
    <row r="1418" spans="1:20" x14ac:dyDescent="0.25">
      <c r="A1418" s="2">
        <f>SPY_IVOL!A1418</f>
        <v>40415</v>
      </c>
      <c r="B1418">
        <f>SPY_IVOL!B1418</f>
        <v>31.286799999999999</v>
      </c>
      <c r="C1418">
        <f>SPY_IVOL!C1418</f>
        <v>31.279</v>
      </c>
      <c r="D1418">
        <f>SPY_IVOL!D1418</f>
        <v>28.259699999999999</v>
      </c>
      <c r="E1418">
        <f>SPY_IVOL!E1418</f>
        <v>24.836500000000001</v>
      </c>
      <c r="F1418">
        <f>SPY_IVOL!F1418</f>
        <v>21.563500000000001</v>
      </c>
      <c r="G1418">
        <f>SPY_IVOL!G1418</f>
        <v>19.358599999999999</v>
      </c>
      <c r="H1418">
        <f>SPY_IVOL!H1418</f>
        <v>19.358599999999999</v>
      </c>
      <c r="I1418">
        <f>VLOOKUP($A1418,SPY_main!$A:$C,2,FALSE)</f>
        <v>105.94</v>
      </c>
      <c r="J1418">
        <f>IFERROR(VLOOKUP($A1418,SPY_main!$A:$C,3,FALSE),J1417)</f>
        <v>2.0059999999999998</v>
      </c>
      <c r="K1418">
        <f>IFERROR(VLOOKUP($A1418,SPY_main!$E:$F,2,FALSE),K1417)</f>
        <v>0.30375000000000002</v>
      </c>
      <c r="L1418">
        <f>IFERROR(VLOOKUP($A1418,SPY_main!H:I,2,FALSE),L1417)</f>
        <v>26.7</v>
      </c>
      <c r="M1418">
        <f t="shared" si="154"/>
        <v>31.7332</v>
      </c>
      <c r="N1418">
        <f t="shared" si="155"/>
        <v>31.716100000000001</v>
      </c>
      <c r="O1418">
        <f t="shared" si="156"/>
        <v>27.842199999999998</v>
      </c>
      <c r="P1418">
        <f t="shared" si="157"/>
        <v>23.4238</v>
      </c>
      <c r="Q1418">
        <f t="shared" si="158"/>
        <v>19.534700000000001</v>
      </c>
      <c r="R1418">
        <f t="shared" si="159"/>
        <v>17.548400000000001</v>
      </c>
      <c r="S1418">
        <f t="shared" si="160"/>
        <v>17.548400000000001</v>
      </c>
      <c r="T1418">
        <f>IFERROR(VLOOKUP($A1418,TY_main!A:B,2,FALSE),T1417)</f>
        <v>100.921875</v>
      </c>
    </row>
    <row r="1419" spans="1:20" x14ac:dyDescent="0.25">
      <c r="A1419" s="2">
        <f>SPY_IVOL!A1419</f>
        <v>40416</v>
      </c>
      <c r="B1419">
        <f>SPY_IVOL!B1419</f>
        <v>31.2334</v>
      </c>
      <c r="C1419">
        <f>SPY_IVOL!C1419</f>
        <v>31.2286</v>
      </c>
      <c r="D1419">
        <f>SPY_IVOL!D1419</f>
        <v>28.5642</v>
      </c>
      <c r="E1419">
        <f>SPY_IVOL!E1419</f>
        <v>25.140799999999999</v>
      </c>
      <c r="F1419">
        <f>SPY_IVOL!F1419</f>
        <v>21.86</v>
      </c>
      <c r="G1419">
        <f>SPY_IVOL!G1419</f>
        <v>19.276599999999998</v>
      </c>
      <c r="H1419">
        <f>SPY_IVOL!H1419</f>
        <v>19.276599999999998</v>
      </c>
      <c r="I1419">
        <f>VLOOKUP($A1419,SPY_main!$A:$C,2,FALSE)</f>
        <v>105.23</v>
      </c>
      <c r="J1419">
        <f>IFERROR(VLOOKUP($A1419,SPY_main!$A:$C,3,FALSE),J1418)</f>
        <v>2.0194999999999999</v>
      </c>
      <c r="K1419">
        <f>IFERROR(VLOOKUP($A1419,SPY_main!$E:$F,2,FALSE),K1418)</f>
        <v>0.29937999999999998</v>
      </c>
      <c r="L1419">
        <f>IFERROR(VLOOKUP($A1419,SPY_main!H:I,2,FALSE),L1418)</f>
        <v>27.37</v>
      </c>
      <c r="M1419">
        <f t="shared" si="154"/>
        <v>31.5382</v>
      </c>
      <c r="N1419">
        <f t="shared" si="155"/>
        <v>31.5303</v>
      </c>
      <c r="O1419">
        <f t="shared" si="156"/>
        <v>28.24</v>
      </c>
      <c r="P1419">
        <f t="shared" si="157"/>
        <v>23.988600000000002</v>
      </c>
      <c r="Q1419">
        <f t="shared" si="158"/>
        <v>20.366399999999999</v>
      </c>
      <c r="R1419">
        <f t="shared" si="159"/>
        <v>18.6495</v>
      </c>
      <c r="S1419">
        <f t="shared" si="160"/>
        <v>18.6495</v>
      </c>
      <c r="T1419">
        <f>IFERROR(VLOOKUP($A1419,TY_main!A:B,2,FALSE),T1418)</f>
        <v>101.15625</v>
      </c>
    </row>
    <row r="1420" spans="1:20" x14ac:dyDescent="0.25">
      <c r="A1420" s="2">
        <f>SPY_IVOL!A1420</f>
        <v>40417</v>
      </c>
      <c r="B1420">
        <f>SPY_IVOL!B1420</f>
        <v>29.807099999999998</v>
      </c>
      <c r="C1420">
        <f>SPY_IVOL!C1420</f>
        <v>29.799299999999999</v>
      </c>
      <c r="D1420">
        <f>SPY_IVOL!D1420</f>
        <v>26.814499999999999</v>
      </c>
      <c r="E1420">
        <f>SPY_IVOL!E1420</f>
        <v>23.278600000000001</v>
      </c>
      <c r="F1420">
        <f>SPY_IVOL!F1420</f>
        <v>19.934200000000001</v>
      </c>
      <c r="G1420">
        <f>SPY_IVOL!G1420</f>
        <v>17.6919</v>
      </c>
      <c r="H1420">
        <f>SPY_IVOL!H1420</f>
        <v>17.6919</v>
      </c>
      <c r="I1420">
        <f>VLOOKUP($A1420,SPY_main!$A:$C,2,FALSE)</f>
        <v>106.86</v>
      </c>
      <c r="J1420">
        <f>IFERROR(VLOOKUP($A1420,SPY_main!$A:$C,3,FALSE),J1419)</f>
        <v>1.9886999999999999</v>
      </c>
      <c r="K1420">
        <f>IFERROR(VLOOKUP($A1420,SPY_main!$E:$F,2,FALSE),K1419)</f>
        <v>0.29687999999999998</v>
      </c>
      <c r="L1420">
        <f>IFERROR(VLOOKUP($A1420,SPY_main!H:I,2,FALSE),L1419)</f>
        <v>24.45</v>
      </c>
      <c r="M1420">
        <f t="shared" si="154"/>
        <v>29.326599999999999</v>
      </c>
      <c r="N1420">
        <f t="shared" si="155"/>
        <v>29.313500000000001</v>
      </c>
      <c r="O1420">
        <f t="shared" si="156"/>
        <v>25.709199999999999</v>
      </c>
      <c r="P1420">
        <f t="shared" si="157"/>
        <v>21.412400000000002</v>
      </c>
      <c r="Q1420">
        <f t="shared" si="158"/>
        <v>17.9787</v>
      </c>
      <c r="R1420">
        <f t="shared" si="159"/>
        <v>16.9221</v>
      </c>
      <c r="S1420">
        <f t="shared" si="160"/>
        <v>16.9221</v>
      </c>
      <c r="T1420">
        <f>IFERROR(VLOOKUP($A1420,TY_main!A:B,2,FALSE),T1419)</f>
        <v>100.328125</v>
      </c>
    </row>
    <row r="1421" spans="1:20" x14ac:dyDescent="0.25">
      <c r="A1421" s="2">
        <f>SPY_IVOL!A1421</f>
        <v>40420</v>
      </c>
      <c r="B1421">
        <f>SPY_IVOL!B1421</f>
        <v>30.2788</v>
      </c>
      <c r="C1421">
        <f>SPY_IVOL!C1421</f>
        <v>30.276299999999999</v>
      </c>
      <c r="D1421">
        <f>SPY_IVOL!D1421</f>
        <v>27.693999999999999</v>
      </c>
      <c r="E1421">
        <f>SPY_IVOL!E1421</f>
        <v>24.149899999999999</v>
      </c>
      <c r="F1421">
        <f>SPY_IVOL!F1421</f>
        <v>20.7958</v>
      </c>
      <c r="G1421">
        <f>SPY_IVOL!G1421</f>
        <v>18.1571</v>
      </c>
      <c r="H1421">
        <f>SPY_IVOL!H1421</f>
        <v>18.1571</v>
      </c>
      <c r="I1421">
        <f>VLOOKUP($A1421,SPY_main!$A:$C,2,FALSE)</f>
        <v>105.31100000000001</v>
      </c>
      <c r="J1421">
        <f>IFERROR(VLOOKUP($A1421,SPY_main!$A:$C,3,FALSE),J1420)</f>
        <v>2.0179</v>
      </c>
      <c r="K1421">
        <f>IFERROR(VLOOKUP($A1421,SPY_main!$E:$F,2,FALSE),K1420)</f>
        <v>0.29687999999999998</v>
      </c>
      <c r="L1421">
        <f>IFERROR(VLOOKUP($A1421,SPY_main!H:I,2,FALSE),L1420)</f>
        <v>27.21</v>
      </c>
      <c r="M1421">
        <f t="shared" si="154"/>
        <v>30.234300000000001</v>
      </c>
      <c r="N1421">
        <f t="shared" si="155"/>
        <v>30.229800000000001</v>
      </c>
      <c r="O1421">
        <f t="shared" si="156"/>
        <v>26.982800000000001</v>
      </c>
      <c r="P1421">
        <f t="shared" si="157"/>
        <v>22.598199999999999</v>
      </c>
      <c r="Q1421">
        <f t="shared" si="158"/>
        <v>19.4236</v>
      </c>
      <c r="R1421">
        <f t="shared" si="159"/>
        <v>19.310300000000002</v>
      </c>
      <c r="S1421">
        <f t="shared" si="160"/>
        <v>19.310300000000002</v>
      </c>
      <c r="T1421">
        <f>IFERROR(VLOOKUP($A1421,TY_main!A:B,2,FALSE),T1420)</f>
        <v>101.0625</v>
      </c>
    </row>
    <row r="1422" spans="1:20" x14ac:dyDescent="0.25">
      <c r="A1422" s="2">
        <f>SPY_IVOL!A1422</f>
        <v>40421</v>
      </c>
      <c r="B1422">
        <f>SPY_IVOL!B1422</f>
        <v>31.3996</v>
      </c>
      <c r="C1422">
        <f>SPY_IVOL!C1422</f>
        <v>31.390499999999999</v>
      </c>
      <c r="D1422">
        <f>SPY_IVOL!D1422</f>
        <v>28.369900000000001</v>
      </c>
      <c r="E1422">
        <f>SPY_IVOL!E1422</f>
        <v>25.049099999999999</v>
      </c>
      <c r="F1422">
        <f>SPY_IVOL!F1422</f>
        <v>21.841699999999999</v>
      </c>
      <c r="G1422">
        <f>SPY_IVOL!G1422</f>
        <v>19.666499999999999</v>
      </c>
      <c r="H1422">
        <f>SPY_IVOL!H1422</f>
        <v>19.666499999999999</v>
      </c>
      <c r="I1422">
        <f>VLOOKUP($A1422,SPY_main!$A:$C,2,FALSE)</f>
        <v>105.31</v>
      </c>
      <c r="J1422">
        <f>IFERROR(VLOOKUP($A1422,SPY_main!$A:$C,3,FALSE),J1421)</f>
        <v>2.0179999999999998</v>
      </c>
      <c r="K1422">
        <f>IFERROR(VLOOKUP($A1422,SPY_main!$E:$F,2,FALSE),K1421)</f>
        <v>0.29563</v>
      </c>
      <c r="L1422">
        <f>IFERROR(VLOOKUP($A1422,SPY_main!H:I,2,FALSE),L1421)</f>
        <v>26.05</v>
      </c>
      <c r="M1422">
        <f t="shared" si="154"/>
        <v>31.5273</v>
      </c>
      <c r="N1422">
        <f t="shared" si="155"/>
        <v>31.500900000000001</v>
      </c>
      <c r="O1422">
        <f t="shared" si="156"/>
        <v>27.6922</v>
      </c>
      <c r="P1422">
        <f t="shared" si="157"/>
        <v>23.8004</v>
      </c>
      <c r="Q1422">
        <f t="shared" si="158"/>
        <v>21.045500000000001</v>
      </c>
      <c r="R1422">
        <f t="shared" si="159"/>
        <v>20.565200000000001</v>
      </c>
      <c r="S1422">
        <f t="shared" si="160"/>
        <v>20.565200000000001</v>
      </c>
      <c r="T1422">
        <f>IFERROR(VLOOKUP($A1422,TY_main!A:B,2,FALSE),T1421)</f>
        <v>101.390625</v>
      </c>
    </row>
    <row r="1423" spans="1:20" x14ac:dyDescent="0.25">
      <c r="A1423" s="2">
        <f>SPY_IVOL!A1423</f>
        <v>40422</v>
      </c>
      <c r="B1423">
        <f>SPY_IVOL!B1423</f>
        <v>28.538699999999999</v>
      </c>
      <c r="C1423">
        <f>SPY_IVOL!C1423</f>
        <v>28.537400000000002</v>
      </c>
      <c r="D1423">
        <f>SPY_IVOL!D1423</f>
        <v>26.0426</v>
      </c>
      <c r="E1423">
        <f>SPY_IVOL!E1423</f>
        <v>22.5749</v>
      </c>
      <c r="F1423">
        <f>SPY_IVOL!F1423</f>
        <v>19.524999999999999</v>
      </c>
      <c r="G1423">
        <f>SPY_IVOL!G1423</f>
        <v>17.504200000000001</v>
      </c>
      <c r="H1423">
        <f>SPY_IVOL!H1423</f>
        <v>17.504200000000001</v>
      </c>
      <c r="I1423">
        <f>VLOOKUP($A1423,SPY_main!$A:$C,2,FALSE)</f>
        <v>108.46</v>
      </c>
      <c r="J1423">
        <f>IFERROR(VLOOKUP($A1423,SPY_main!$A:$C,3,FALSE),J1422)</f>
        <v>1.9594</v>
      </c>
      <c r="K1423">
        <f>IFERROR(VLOOKUP($A1423,SPY_main!$E:$F,2,FALSE),K1422)</f>
        <v>0.29563</v>
      </c>
      <c r="L1423">
        <f>IFERROR(VLOOKUP($A1423,SPY_main!H:I,2,FALSE),L1422)</f>
        <v>23.89</v>
      </c>
      <c r="M1423">
        <f t="shared" si="154"/>
        <v>28.9742</v>
      </c>
      <c r="N1423">
        <f t="shared" si="155"/>
        <v>28.971299999999999</v>
      </c>
      <c r="O1423">
        <f t="shared" si="156"/>
        <v>25.503699999999998</v>
      </c>
      <c r="P1423">
        <f t="shared" si="157"/>
        <v>21.084399999999999</v>
      </c>
      <c r="Q1423">
        <f t="shared" si="158"/>
        <v>18.717099999999999</v>
      </c>
      <c r="R1423">
        <f t="shared" si="159"/>
        <v>19.549199999999999</v>
      </c>
      <c r="S1423">
        <f t="shared" si="160"/>
        <v>19.549199999999999</v>
      </c>
      <c r="T1423">
        <f>IFERROR(VLOOKUP($A1423,TY_main!A:B,2,FALSE),T1422)</f>
        <v>100.765625</v>
      </c>
    </row>
    <row r="1424" spans="1:20" x14ac:dyDescent="0.25">
      <c r="A1424" s="2">
        <f>SPY_IVOL!A1424</f>
        <v>40423</v>
      </c>
      <c r="B1424">
        <f>SPY_IVOL!B1424</f>
        <v>28.0837</v>
      </c>
      <c r="C1424">
        <f>SPY_IVOL!C1424</f>
        <v>28.082100000000001</v>
      </c>
      <c r="D1424">
        <f>SPY_IVOL!D1424</f>
        <v>25.016100000000002</v>
      </c>
      <c r="E1424">
        <f>SPY_IVOL!E1424</f>
        <v>21.5016</v>
      </c>
      <c r="F1424">
        <f>SPY_IVOL!F1424</f>
        <v>18.388400000000001</v>
      </c>
      <c r="G1424">
        <f>SPY_IVOL!G1424</f>
        <v>16.744</v>
      </c>
      <c r="H1424">
        <f>SPY_IVOL!H1424</f>
        <v>16.744</v>
      </c>
      <c r="I1424">
        <f>VLOOKUP($A1424,SPY_main!$A:$C,2,FALSE)</f>
        <v>109.47</v>
      </c>
      <c r="J1424">
        <f>IFERROR(VLOOKUP($A1424,SPY_main!$A:$C,3,FALSE),J1423)</f>
        <v>1.9413</v>
      </c>
      <c r="K1424">
        <f>IFERROR(VLOOKUP($A1424,SPY_main!$E:$F,2,FALSE),K1423)</f>
        <v>0.29437999999999998</v>
      </c>
      <c r="L1424">
        <f>IFERROR(VLOOKUP($A1424,SPY_main!H:I,2,FALSE),L1423)</f>
        <v>23.19</v>
      </c>
      <c r="M1424">
        <f t="shared" si="154"/>
        <v>28.180800000000001</v>
      </c>
      <c r="N1424">
        <f t="shared" si="155"/>
        <v>28.166699999999999</v>
      </c>
      <c r="O1424">
        <f t="shared" si="156"/>
        <v>24.246400000000001</v>
      </c>
      <c r="P1424">
        <f t="shared" si="157"/>
        <v>19.943899999999999</v>
      </c>
      <c r="Q1424">
        <f t="shared" si="158"/>
        <v>17.617000000000001</v>
      </c>
      <c r="R1424">
        <f t="shared" si="159"/>
        <v>18.427299999999999</v>
      </c>
      <c r="S1424">
        <f t="shared" si="160"/>
        <v>18.427299999999999</v>
      </c>
      <c r="T1424">
        <f>IFERROR(VLOOKUP($A1424,TY_main!A:B,2,FALSE),T1423)</f>
        <v>100.578125</v>
      </c>
    </row>
    <row r="1425" spans="1:20" x14ac:dyDescent="0.25">
      <c r="A1425" s="2">
        <f>SPY_IVOL!A1425</f>
        <v>40424</v>
      </c>
      <c r="B1425">
        <f>SPY_IVOL!B1425</f>
        <v>26.2012</v>
      </c>
      <c r="C1425">
        <f>SPY_IVOL!C1425</f>
        <v>26.200700000000001</v>
      </c>
      <c r="D1425">
        <f>SPY_IVOL!D1425</f>
        <v>23.4194</v>
      </c>
      <c r="E1425">
        <f>SPY_IVOL!E1425</f>
        <v>19.817299999999999</v>
      </c>
      <c r="F1425">
        <f>SPY_IVOL!F1425</f>
        <v>16.643000000000001</v>
      </c>
      <c r="G1425">
        <f>SPY_IVOL!G1425</f>
        <v>14.9831</v>
      </c>
      <c r="H1425">
        <f>SPY_IVOL!H1425</f>
        <v>14.9831</v>
      </c>
      <c r="I1425">
        <f>VLOOKUP($A1425,SPY_main!$A:$C,2,FALSE)</f>
        <v>110.89</v>
      </c>
      <c r="J1425">
        <f>IFERROR(VLOOKUP($A1425,SPY_main!$A:$C,3,FALSE),J1424)</f>
        <v>1.9164000000000001</v>
      </c>
      <c r="K1425">
        <f>IFERROR(VLOOKUP($A1425,SPY_main!$E:$F,2,FALSE),K1424)</f>
        <v>0.29281000000000001</v>
      </c>
      <c r="L1425">
        <f>IFERROR(VLOOKUP($A1425,SPY_main!H:I,2,FALSE),L1424)</f>
        <v>21.31</v>
      </c>
      <c r="M1425">
        <f t="shared" si="154"/>
        <v>26.173100000000002</v>
      </c>
      <c r="N1425">
        <f t="shared" si="155"/>
        <v>26.163399999999999</v>
      </c>
      <c r="O1425">
        <f t="shared" si="156"/>
        <v>21.7455</v>
      </c>
      <c r="P1425">
        <f t="shared" si="157"/>
        <v>16.7897</v>
      </c>
      <c r="Q1425">
        <f t="shared" si="158"/>
        <v>15.7296</v>
      </c>
      <c r="R1425">
        <f t="shared" si="159"/>
        <v>18.4712</v>
      </c>
      <c r="S1425">
        <f t="shared" si="160"/>
        <v>18.4712</v>
      </c>
      <c r="T1425">
        <f>IFERROR(VLOOKUP($A1425,TY_main!A:B,2,FALSE),T1424)</f>
        <v>100.1875</v>
      </c>
    </row>
    <row r="1426" spans="1:20" x14ac:dyDescent="0.25">
      <c r="A1426" s="2">
        <f>SPY_IVOL!A1426</f>
        <v>40428</v>
      </c>
      <c r="B1426">
        <f>SPY_IVOL!B1426</f>
        <v>28.064599999999999</v>
      </c>
      <c r="C1426">
        <f>SPY_IVOL!C1426</f>
        <v>28.0593</v>
      </c>
      <c r="D1426">
        <f>SPY_IVOL!D1426</f>
        <v>24.913599999999999</v>
      </c>
      <c r="E1426">
        <f>SPY_IVOL!E1426</f>
        <v>21.185700000000001</v>
      </c>
      <c r="F1426">
        <f>SPY_IVOL!F1426</f>
        <v>17.999600000000001</v>
      </c>
      <c r="G1426">
        <f>SPY_IVOL!G1426</f>
        <v>16.425000000000001</v>
      </c>
      <c r="H1426">
        <f>SPY_IVOL!H1426</f>
        <v>16.425000000000001</v>
      </c>
      <c r="I1426">
        <f>VLOOKUP($A1426,SPY_main!$A:$C,2,FALSE)</f>
        <v>109.64</v>
      </c>
      <c r="J1426">
        <f>IFERROR(VLOOKUP($A1426,SPY_main!$A:$C,3,FALSE),J1425)</f>
        <v>1.9382999999999999</v>
      </c>
      <c r="K1426">
        <f>IFERROR(VLOOKUP($A1426,SPY_main!$E:$F,2,FALSE),K1425)</f>
        <v>0.29187999999999997</v>
      </c>
      <c r="L1426">
        <f>IFERROR(VLOOKUP($A1426,SPY_main!H:I,2,FALSE),L1425)</f>
        <v>23.8</v>
      </c>
      <c r="M1426">
        <f t="shared" si="154"/>
        <v>30.512</v>
      </c>
      <c r="N1426">
        <f t="shared" si="155"/>
        <v>30.496099999999998</v>
      </c>
      <c r="O1426">
        <f t="shared" si="156"/>
        <v>25.256499999999999</v>
      </c>
      <c r="P1426">
        <f t="shared" si="157"/>
        <v>19.468900000000001</v>
      </c>
      <c r="Q1426">
        <f t="shared" si="158"/>
        <v>18.4497</v>
      </c>
      <c r="R1426">
        <f t="shared" si="159"/>
        <v>21.886199999999999</v>
      </c>
      <c r="S1426">
        <f t="shared" si="160"/>
        <v>21.886199999999999</v>
      </c>
      <c r="T1426">
        <f>IFERROR(VLOOKUP($A1426,TY_main!A:B,2,FALSE),T1425)</f>
        <v>100.84375</v>
      </c>
    </row>
    <row r="1427" spans="1:20" x14ac:dyDescent="0.25">
      <c r="A1427" s="2">
        <f>SPY_IVOL!A1427</f>
        <v>40429</v>
      </c>
      <c r="B1427">
        <f>SPY_IVOL!B1427</f>
        <v>27.6416</v>
      </c>
      <c r="C1427">
        <f>SPY_IVOL!C1427</f>
        <v>27.6374</v>
      </c>
      <c r="D1427">
        <f>SPY_IVOL!D1427</f>
        <v>24.672899999999998</v>
      </c>
      <c r="E1427">
        <f>SPY_IVOL!E1427</f>
        <v>20.706900000000001</v>
      </c>
      <c r="F1427">
        <f>SPY_IVOL!F1427</f>
        <v>17.248000000000001</v>
      </c>
      <c r="G1427">
        <f>SPY_IVOL!G1427</f>
        <v>15.4329</v>
      </c>
      <c r="H1427">
        <f>SPY_IVOL!H1427</f>
        <v>15.4329</v>
      </c>
      <c r="I1427">
        <f>VLOOKUP($A1427,SPY_main!$A:$C,2,FALSE)</f>
        <v>110.41</v>
      </c>
      <c r="J1427">
        <f>IFERROR(VLOOKUP($A1427,SPY_main!$A:$C,3,FALSE),J1426)</f>
        <v>1.9248000000000001</v>
      </c>
      <c r="K1427">
        <f>IFERROR(VLOOKUP($A1427,SPY_main!$E:$F,2,FALSE),K1426)</f>
        <v>0.29249999999999998</v>
      </c>
      <c r="L1427">
        <f>IFERROR(VLOOKUP($A1427,SPY_main!H:I,2,FALSE),L1426)</f>
        <v>23.25</v>
      </c>
      <c r="M1427">
        <f t="shared" si="154"/>
        <v>30.9482</v>
      </c>
      <c r="N1427">
        <f t="shared" si="155"/>
        <v>30.937100000000001</v>
      </c>
      <c r="O1427">
        <f t="shared" si="156"/>
        <v>25.127800000000001</v>
      </c>
      <c r="P1427">
        <f t="shared" si="157"/>
        <v>18.273399999999999</v>
      </c>
      <c r="Q1427">
        <f t="shared" si="158"/>
        <v>17.7134</v>
      </c>
      <c r="R1427">
        <f t="shared" si="159"/>
        <v>23.307099999999998</v>
      </c>
      <c r="S1427">
        <f t="shared" si="160"/>
        <v>23.307099999999998</v>
      </c>
      <c r="T1427">
        <f>IFERROR(VLOOKUP($A1427,TY_main!A:B,2,FALSE),T1426)</f>
        <v>100.515625</v>
      </c>
    </row>
    <row r="1428" spans="1:20" x14ac:dyDescent="0.25">
      <c r="A1428" s="2">
        <f>SPY_IVOL!A1428</f>
        <v>40430</v>
      </c>
      <c r="B1428">
        <f>SPY_IVOL!B1428</f>
        <v>27.685099999999998</v>
      </c>
      <c r="C1428">
        <f>SPY_IVOL!C1428</f>
        <v>27.680900000000001</v>
      </c>
      <c r="D1428">
        <f>SPY_IVOL!D1428</f>
        <v>24.498200000000001</v>
      </c>
      <c r="E1428">
        <f>SPY_IVOL!E1428</f>
        <v>20.5108</v>
      </c>
      <c r="F1428">
        <f>SPY_IVOL!F1428</f>
        <v>17.125800000000002</v>
      </c>
      <c r="G1428">
        <f>SPY_IVOL!G1428</f>
        <v>15.5184</v>
      </c>
      <c r="H1428">
        <f>SPY_IVOL!H1428</f>
        <v>15.5184</v>
      </c>
      <c r="I1428">
        <f>VLOOKUP($A1428,SPY_main!$A:$C,2,FALSE)</f>
        <v>110.92</v>
      </c>
      <c r="J1428">
        <f>IFERROR(VLOOKUP($A1428,SPY_main!$A:$C,3,FALSE),J1427)</f>
        <v>1.9158999999999999</v>
      </c>
      <c r="K1428">
        <f>IFERROR(VLOOKUP($A1428,SPY_main!$E:$F,2,FALSE),K1427)</f>
        <v>0.29249999999999998</v>
      </c>
      <c r="L1428">
        <f>IFERROR(VLOOKUP($A1428,SPY_main!H:I,2,FALSE),L1427)</f>
        <v>22.81</v>
      </c>
      <c r="M1428">
        <f t="shared" si="154"/>
        <v>31.984100000000002</v>
      </c>
      <c r="N1428">
        <f t="shared" si="155"/>
        <v>31.970700000000001</v>
      </c>
      <c r="O1428">
        <f t="shared" si="156"/>
        <v>25.336400000000001</v>
      </c>
      <c r="P1428">
        <f t="shared" si="157"/>
        <v>18.017499999999998</v>
      </c>
      <c r="Q1428">
        <f t="shared" si="158"/>
        <v>18.0032</v>
      </c>
      <c r="R1428">
        <f t="shared" si="159"/>
        <v>24.067799999999998</v>
      </c>
      <c r="S1428">
        <f t="shared" si="160"/>
        <v>24.067799999999998</v>
      </c>
      <c r="T1428">
        <f>IFERROR(VLOOKUP($A1428,TY_main!A:B,2,FALSE),T1427)</f>
        <v>99.90625</v>
      </c>
    </row>
    <row r="1429" spans="1:20" x14ac:dyDescent="0.25">
      <c r="A1429" s="2">
        <f>SPY_IVOL!A1429</f>
        <v>40431</v>
      </c>
      <c r="B1429">
        <f>SPY_IVOL!B1429</f>
        <v>26.662400000000002</v>
      </c>
      <c r="C1429">
        <f>SPY_IVOL!C1429</f>
        <v>26.661100000000001</v>
      </c>
      <c r="D1429">
        <f>SPY_IVOL!D1429</f>
        <v>23.6145</v>
      </c>
      <c r="E1429">
        <f>SPY_IVOL!E1429</f>
        <v>19.421900000000001</v>
      </c>
      <c r="F1429">
        <f>SPY_IVOL!F1429</f>
        <v>15.997</v>
      </c>
      <c r="G1429">
        <f>SPY_IVOL!G1429</f>
        <v>14.6081</v>
      </c>
      <c r="H1429">
        <f>SPY_IVOL!H1429</f>
        <v>14.6081</v>
      </c>
      <c r="I1429">
        <f>VLOOKUP($A1429,SPY_main!$A:$C,2,FALSE)</f>
        <v>111.482</v>
      </c>
      <c r="J1429">
        <f>IFERROR(VLOOKUP($A1429,SPY_main!$A:$C,3,FALSE),J1428)</f>
        <v>1.9061999999999999</v>
      </c>
      <c r="K1429">
        <f>IFERROR(VLOOKUP($A1429,SPY_main!$E:$F,2,FALSE),K1428)</f>
        <v>0.29219000000000001</v>
      </c>
      <c r="L1429">
        <f>IFERROR(VLOOKUP($A1429,SPY_main!H:I,2,FALSE),L1428)</f>
        <v>21.99</v>
      </c>
      <c r="M1429">
        <f t="shared" si="154"/>
        <v>30.7532</v>
      </c>
      <c r="N1429">
        <f t="shared" si="155"/>
        <v>30.743600000000001</v>
      </c>
      <c r="O1429">
        <f t="shared" si="156"/>
        <v>23.950900000000001</v>
      </c>
      <c r="P1429">
        <f t="shared" si="157"/>
        <v>15.7926</v>
      </c>
      <c r="Q1429">
        <f t="shared" si="158"/>
        <v>17.776499999999999</v>
      </c>
      <c r="R1429">
        <f t="shared" si="159"/>
        <v>19.356300000000001</v>
      </c>
      <c r="S1429">
        <f t="shared" si="160"/>
        <v>19.356300000000001</v>
      </c>
      <c r="T1429">
        <f>IFERROR(VLOOKUP($A1429,TY_main!A:B,2,FALSE),T1428)</f>
        <v>99.71875</v>
      </c>
    </row>
    <row r="1430" spans="1:20" x14ac:dyDescent="0.25">
      <c r="A1430" s="2">
        <f>SPY_IVOL!A1430</f>
        <v>40434</v>
      </c>
      <c r="B1430">
        <f>SPY_IVOL!B1430</f>
        <v>26.492599999999999</v>
      </c>
      <c r="C1430">
        <f>SPY_IVOL!C1430</f>
        <v>26.491299999999999</v>
      </c>
      <c r="D1430">
        <f>SPY_IVOL!D1430</f>
        <v>23.386500000000002</v>
      </c>
      <c r="E1430">
        <f>SPY_IVOL!E1430</f>
        <v>19.110399999999998</v>
      </c>
      <c r="F1430">
        <f>SPY_IVOL!F1430</f>
        <v>15.68</v>
      </c>
      <c r="G1430">
        <f>SPY_IVOL!G1430</f>
        <v>14.2705</v>
      </c>
      <c r="H1430">
        <f>SPY_IVOL!H1430</f>
        <v>14.2705</v>
      </c>
      <c r="I1430">
        <f>VLOOKUP($A1430,SPY_main!$A:$C,2,FALSE)</f>
        <v>112.72</v>
      </c>
      <c r="J1430">
        <f>IFERROR(VLOOKUP($A1430,SPY_main!$A:$C,3,FALSE),J1429)</f>
        <v>1.8853</v>
      </c>
      <c r="K1430">
        <f>IFERROR(VLOOKUP($A1430,SPY_main!$E:$F,2,FALSE),K1429)</f>
        <v>0.29219000000000001</v>
      </c>
      <c r="L1430">
        <f>IFERROR(VLOOKUP($A1430,SPY_main!H:I,2,FALSE),L1429)</f>
        <v>21.21</v>
      </c>
      <c r="M1430">
        <f t="shared" si="154"/>
        <v>38.740900000000003</v>
      </c>
      <c r="N1430">
        <f t="shared" si="155"/>
        <v>38.734900000000003</v>
      </c>
      <c r="O1430">
        <f t="shared" si="156"/>
        <v>29.2501</v>
      </c>
      <c r="P1430">
        <f t="shared" si="157"/>
        <v>18.8841</v>
      </c>
      <c r="Q1430">
        <f t="shared" si="158"/>
        <v>24.341699999999999</v>
      </c>
      <c r="R1430">
        <f t="shared" si="159"/>
        <v>26.010200000000001</v>
      </c>
      <c r="S1430">
        <f t="shared" si="160"/>
        <v>26.010200000000001</v>
      </c>
      <c r="T1430">
        <f>IFERROR(VLOOKUP($A1430,TY_main!A:B,2,FALSE),T1429)</f>
        <v>100.125</v>
      </c>
    </row>
    <row r="1431" spans="1:20" x14ac:dyDescent="0.25">
      <c r="A1431" s="2">
        <f>SPY_IVOL!A1431</f>
        <v>40435</v>
      </c>
      <c r="B1431">
        <f>SPY_IVOL!B1431</f>
        <v>26.1297</v>
      </c>
      <c r="C1431">
        <f>SPY_IVOL!C1431</f>
        <v>26.1264</v>
      </c>
      <c r="D1431">
        <f>SPY_IVOL!D1431</f>
        <v>22.745000000000001</v>
      </c>
      <c r="E1431">
        <f>SPY_IVOL!E1431</f>
        <v>18.490100000000002</v>
      </c>
      <c r="F1431">
        <f>SPY_IVOL!F1431</f>
        <v>15.146599999999999</v>
      </c>
      <c r="G1431">
        <f>SPY_IVOL!G1431</f>
        <v>14.073499999999999</v>
      </c>
      <c r="H1431">
        <f>SPY_IVOL!H1431</f>
        <v>14.073499999999999</v>
      </c>
      <c r="I1431">
        <f>VLOOKUP($A1431,SPY_main!$A:$C,2,FALSE)</f>
        <v>112.65</v>
      </c>
      <c r="J1431">
        <f>IFERROR(VLOOKUP($A1431,SPY_main!$A:$C,3,FALSE),J1430)</f>
        <v>1.8865000000000001</v>
      </c>
      <c r="K1431">
        <f>IFERROR(VLOOKUP($A1431,SPY_main!$E:$F,2,FALSE),K1430)</f>
        <v>0.29187999999999997</v>
      </c>
      <c r="L1431">
        <f>IFERROR(VLOOKUP($A1431,SPY_main!H:I,2,FALSE),L1430)</f>
        <v>21.56</v>
      </c>
      <c r="M1431">
        <f t="shared" si="154"/>
        <v>46.421399999999998</v>
      </c>
      <c r="N1431">
        <f t="shared" si="155"/>
        <v>46.405099999999997</v>
      </c>
      <c r="O1431">
        <f t="shared" si="156"/>
        <v>31.433700000000002</v>
      </c>
      <c r="P1431">
        <f t="shared" si="157"/>
        <v>17.786799999999999</v>
      </c>
      <c r="Q1431">
        <f t="shared" si="158"/>
        <v>27.706600000000002</v>
      </c>
      <c r="R1431">
        <f t="shared" si="159"/>
        <v>35.162100000000002</v>
      </c>
      <c r="S1431">
        <f t="shared" si="160"/>
        <v>35.162100000000002</v>
      </c>
      <c r="T1431">
        <f>IFERROR(VLOOKUP($A1431,TY_main!A:B,2,FALSE),T1430)</f>
        <v>100.546875</v>
      </c>
    </row>
    <row r="1432" spans="1:20" x14ac:dyDescent="0.25">
      <c r="A1432" s="2">
        <f>SPY_IVOL!A1432</f>
        <v>40436</v>
      </c>
      <c r="B1432">
        <f>SPY_IVOL!B1432</f>
        <v>27.540400000000002</v>
      </c>
      <c r="C1432">
        <f>SPY_IVOL!C1432</f>
        <v>27.540299999999998</v>
      </c>
      <c r="D1432">
        <f>SPY_IVOL!D1432</f>
        <v>24.228899999999999</v>
      </c>
      <c r="E1432">
        <f>SPY_IVOL!E1432</f>
        <v>19.866900000000001</v>
      </c>
      <c r="F1432">
        <f>SPY_IVOL!F1432</f>
        <v>16.4787</v>
      </c>
      <c r="G1432">
        <f>SPY_IVOL!G1432</f>
        <v>15.260999999999999</v>
      </c>
      <c r="H1432">
        <f>SPY_IVOL!H1432</f>
        <v>15.260999999999999</v>
      </c>
      <c r="I1432">
        <f>VLOOKUP($A1432,SPY_main!$A:$C,2,FALSE)</f>
        <v>113.08</v>
      </c>
      <c r="J1432">
        <f>IFERROR(VLOOKUP($A1432,SPY_main!$A:$C,3,FALSE),J1431)</f>
        <v>1.8793</v>
      </c>
      <c r="K1432">
        <f>IFERROR(VLOOKUP($A1432,SPY_main!$E:$F,2,FALSE),K1431)</f>
        <v>0.29203000000000001</v>
      </c>
      <c r="L1432">
        <f>IFERROR(VLOOKUP($A1432,SPY_main!H:I,2,FALSE),L1431)</f>
        <v>22.1</v>
      </c>
      <c r="M1432">
        <f t="shared" si="154"/>
        <v>52.504399999999997</v>
      </c>
      <c r="N1432">
        <f t="shared" si="155"/>
        <v>52.496099999999998</v>
      </c>
      <c r="O1432">
        <f t="shared" si="156"/>
        <v>38.887700000000002</v>
      </c>
      <c r="P1432">
        <f t="shared" si="157"/>
        <v>21.473700000000001</v>
      </c>
      <c r="Q1432">
        <f t="shared" si="158"/>
        <v>33.448500000000003</v>
      </c>
      <c r="R1432">
        <f t="shared" si="159"/>
        <v>35.931100000000001</v>
      </c>
      <c r="S1432">
        <f t="shared" si="160"/>
        <v>35.931100000000001</v>
      </c>
      <c r="T1432">
        <f>IFERROR(VLOOKUP($A1432,TY_main!A:B,2,FALSE),T1431)</f>
        <v>100.359375</v>
      </c>
    </row>
    <row r="1433" spans="1:20" x14ac:dyDescent="0.25">
      <c r="A1433" s="2">
        <f>SPY_IVOL!A1433</f>
        <v>40437</v>
      </c>
      <c r="B1433">
        <f>SPY_IVOL!B1433</f>
        <v>27.1693</v>
      </c>
      <c r="C1433">
        <f>SPY_IVOL!C1433</f>
        <v>27.166799999999999</v>
      </c>
      <c r="D1433">
        <f>SPY_IVOL!D1433</f>
        <v>23.658100000000001</v>
      </c>
      <c r="E1433">
        <f>SPY_IVOL!E1433</f>
        <v>19.270199999999999</v>
      </c>
      <c r="F1433">
        <f>SPY_IVOL!F1433</f>
        <v>15.9542</v>
      </c>
      <c r="G1433">
        <f>SPY_IVOL!G1433</f>
        <v>14.9815</v>
      </c>
      <c r="H1433">
        <f>SPY_IVOL!H1433</f>
        <v>14.9815</v>
      </c>
      <c r="I1433">
        <f>VLOOKUP($A1433,SPY_main!$A:$C,2,FALSE)</f>
        <v>113.05</v>
      </c>
      <c r="J1433">
        <f>IFERROR(VLOOKUP($A1433,SPY_main!$A:$C,3,FALSE),J1432)</f>
        <v>2.1305000000000001</v>
      </c>
      <c r="K1433">
        <f>IFERROR(VLOOKUP($A1433,SPY_main!$E:$F,2,FALSE),K1432)</f>
        <v>0.29141</v>
      </c>
      <c r="L1433">
        <f>IFERROR(VLOOKUP($A1433,SPY_main!H:I,2,FALSE),L1432)</f>
        <v>21.72</v>
      </c>
      <c r="M1433">
        <f t="shared" si="154"/>
        <v>69.246799999999993</v>
      </c>
      <c r="N1433">
        <f t="shared" si="155"/>
        <v>69.177400000000006</v>
      </c>
      <c r="O1433">
        <f t="shared" si="156"/>
        <v>45.535800000000002</v>
      </c>
      <c r="P1433">
        <f t="shared" si="157"/>
        <v>21.5199</v>
      </c>
      <c r="Q1433">
        <f t="shared" si="158"/>
        <v>30.2484</v>
      </c>
      <c r="R1433">
        <f t="shared" si="159"/>
        <v>30.2484</v>
      </c>
      <c r="S1433">
        <f t="shared" si="160"/>
        <v>30.2484</v>
      </c>
      <c r="T1433">
        <f>IFERROR(VLOOKUP($A1433,TY_main!A:B,2,FALSE),T1432)</f>
        <v>100.1875</v>
      </c>
    </row>
    <row r="1434" spans="1:20" x14ac:dyDescent="0.25">
      <c r="A1434" s="2">
        <f>SPY_IVOL!A1434</f>
        <v>40438</v>
      </c>
      <c r="B1434">
        <f>SPY_IVOL!B1434</f>
        <v>26.922999999999998</v>
      </c>
      <c r="C1434">
        <f>SPY_IVOL!C1434</f>
        <v>26.922999999999998</v>
      </c>
      <c r="D1434">
        <f>SPY_IVOL!D1434</f>
        <v>23.300999999999998</v>
      </c>
      <c r="E1434">
        <f>SPY_IVOL!E1434</f>
        <v>18.548999999999999</v>
      </c>
      <c r="F1434">
        <f>SPY_IVOL!F1434</f>
        <v>15.1172</v>
      </c>
      <c r="G1434">
        <f>SPY_IVOL!G1434</f>
        <v>14.1638</v>
      </c>
      <c r="H1434">
        <f>SPY_IVOL!H1434</f>
        <v>14.1638</v>
      </c>
      <c r="I1434">
        <f>VLOOKUP($A1434,SPY_main!$A:$C,2,FALSE)</f>
        <v>112.49</v>
      </c>
      <c r="J1434">
        <f>IFERROR(VLOOKUP($A1434,SPY_main!$A:$C,3,FALSE),J1433)</f>
        <v>2.1410999999999998</v>
      </c>
      <c r="K1434">
        <f>IFERROR(VLOOKUP($A1434,SPY_main!$E:$F,2,FALSE),K1433)</f>
        <v>0.29155999999999999</v>
      </c>
      <c r="L1434">
        <f>IFERROR(VLOOKUP($A1434,SPY_main!H:I,2,FALSE),L1433)</f>
        <v>22.01</v>
      </c>
      <c r="M1434">
        <f t="shared" si="154"/>
        <v>69.246799999999993</v>
      </c>
      <c r="N1434">
        <f t="shared" si="155"/>
        <v>69.177400000000006</v>
      </c>
      <c r="O1434">
        <f t="shared" si="156"/>
        <v>45.535800000000002</v>
      </c>
      <c r="P1434">
        <f t="shared" si="157"/>
        <v>21.5199</v>
      </c>
      <c r="Q1434">
        <f t="shared" si="158"/>
        <v>30.2484</v>
      </c>
      <c r="R1434">
        <f t="shared" si="159"/>
        <v>30.2484</v>
      </c>
      <c r="S1434">
        <f t="shared" si="160"/>
        <v>30.2484</v>
      </c>
      <c r="T1434">
        <f>IFERROR(VLOOKUP($A1434,TY_main!A:B,2,FALSE),T1433)</f>
        <v>100.375</v>
      </c>
    </row>
    <row r="1435" spans="1:20" x14ac:dyDescent="0.25">
      <c r="A1435" s="2">
        <f>SPY_IVOL!A1435</f>
        <v>40441</v>
      </c>
      <c r="B1435">
        <f>SPY_IVOL!B1435</f>
        <v>26.323399999999999</v>
      </c>
      <c r="C1435">
        <f>SPY_IVOL!C1435</f>
        <v>26.323399999999999</v>
      </c>
      <c r="D1435">
        <f>SPY_IVOL!D1435</f>
        <v>23.5656</v>
      </c>
      <c r="E1435">
        <f>SPY_IVOL!E1435</f>
        <v>20.050699999999999</v>
      </c>
      <c r="F1435">
        <f>SPY_IVOL!F1435</f>
        <v>16.868200000000002</v>
      </c>
      <c r="G1435">
        <f>SPY_IVOL!G1435</f>
        <v>15.2149</v>
      </c>
      <c r="H1435">
        <f>SPY_IVOL!H1435</f>
        <v>15.2149</v>
      </c>
      <c r="I1435">
        <f>VLOOKUP($A1435,SPY_main!$A:$C,2,FALSE)</f>
        <v>114.21</v>
      </c>
      <c r="J1435">
        <f>IFERROR(VLOOKUP($A1435,SPY_main!$A:$C,3,FALSE),J1434)</f>
        <v>2.1089000000000002</v>
      </c>
      <c r="K1435">
        <f>IFERROR(VLOOKUP($A1435,SPY_main!$E:$F,2,FALSE),K1434)</f>
        <v>0.29031000000000001</v>
      </c>
      <c r="L1435">
        <f>IFERROR(VLOOKUP($A1435,SPY_main!H:I,2,FALSE),L1434)</f>
        <v>21.5</v>
      </c>
      <c r="M1435">
        <f t="shared" si="154"/>
        <v>26.752300000000002</v>
      </c>
      <c r="N1435">
        <f t="shared" si="155"/>
        <v>26.752300000000002</v>
      </c>
      <c r="O1435">
        <f t="shared" si="156"/>
        <v>22.9939</v>
      </c>
      <c r="P1435">
        <f t="shared" si="157"/>
        <v>18.216000000000001</v>
      </c>
      <c r="Q1435">
        <f t="shared" si="158"/>
        <v>14.853300000000001</v>
      </c>
      <c r="R1435">
        <f t="shared" si="159"/>
        <v>14.1427</v>
      </c>
      <c r="S1435">
        <f t="shared" si="160"/>
        <v>14.1427</v>
      </c>
      <c r="T1435">
        <f>IFERROR(VLOOKUP($A1435,TY_main!A:B,2,FALSE),T1434)</f>
        <v>100.59375</v>
      </c>
    </row>
    <row r="1436" spans="1:20" x14ac:dyDescent="0.25">
      <c r="A1436" s="2">
        <f>SPY_IVOL!A1436</f>
        <v>40442</v>
      </c>
      <c r="B1436">
        <f>SPY_IVOL!B1436</f>
        <v>25.7393</v>
      </c>
      <c r="C1436">
        <f>SPY_IVOL!C1436</f>
        <v>25.7393</v>
      </c>
      <c r="D1436">
        <f>SPY_IVOL!D1436</f>
        <v>23.212700000000002</v>
      </c>
      <c r="E1436">
        <f>SPY_IVOL!E1436</f>
        <v>19.753599999999999</v>
      </c>
      <c r="F1436">
        <f>SPY_IVOL!F1436</f>
        <v>16.763400000000001</v>
      </c>
      <c r="G1436">
        <f>SPY_IVOL!G1436</f>
        <v>15.201700000000001</v>
      </c>
      <c r="H1436">
        <f>SPY_IVOL!H1436</f>
        <v>15.201700000000001</v>
      </c>
      <c r="I1436">
        <f>VLOOKUP($A1436,SPY_main!$A:$C,2,FALSE)</f>
        <v>113.98</v>
      </c>
      <c r="J1436">
        <f>IFERROR(VLOOKUP($A1436,SPY_main!$A:$C,3,FALSE),J1435)</f>
        <v>2.1131000000000002</v>
      </c>
      <c r="K1436">
        <f>IFERROR(VLOOKUP($A1436,SPY_main!$E:$F,2,FALSE),K1435)</f>
        <v>0.28969</v>
      </c>
      <c r="L1436">
        <f>IFERROR(VLOOKUP($A1436,SPY_main!H:I,2,FALSE),L1435)</f>
        <v>22.35</v>
      </c>
      <c r="M1436">
        <f t="shared" si="154"/>
        <v>26.642299999999999</v>
      </c>
      <c r="N1436">
        <f t="shared" si="155"/>
        <v>26.642299999999999</v>
      </c>
      <c r="O1436">
        <f t="shared" si="156"/>
        <v>23.080100000000002</v>
      </c>
      <c r="P1436">
        <f t="shared" si="157"/>
        <v>18.224399999999999</v>
      </c>
      <c r="Q1436">
        <f t="shared" si="158"/>
        <v>15.115399999999999</v>
      </c>
      <c r="R1436">
        <f t="shared" si="159"/>
        <v>14.671799999999999</v>
      </c>
      <c r="S1436">
        <f t="shared" si="160"/>
        <v>14.671799999999999</v>
      </c>
      <c r="T1436">
        <f>IFERROR(VLOOKUP($A1436,TY_main!A:B,2,FALSE),T1435)</f>
        <v>101.375</v>
      </c>
    </row>
    <row r="1437" spans="1:20" x14ac:dyDescent="0.25">
      <c r="A1437" s="2">
        <f>SPY_IVOL!A1437</f>
        <v>40443</v>
      </c>
      <c r="B1437">
        <f>SPY_IVOL!B1437</f>
        <v>26.7562</v>
      </c>
      <c r="C1437">
        <f>SPY_IVOL!C1437</f>
        <v>26.7562</v>
      </c>
      <c r="D1437">
        <f>SPY_IVOL!D1437</f>
        <v>24.1465</v>
      </c>
      <c r="E1437">
        <f>SPY_IVOL!E1437</f>
        <v>20.630600000000001</v>
      </c>
      <c r="F1437">
        <f>SPY_IVOL!F1437</f>
        <v>17.591200000000001</v>
      </c>
      <c r="G1437">
        <f>SPY_IVOL!G1437</f>
        <v>15.951599999999999</v>
      </c>
      <c r="H1437">
        <f>SPY_IVOL!H1437</f>
        <v>15.951599999999999</v>
      </c>
      <c r="I1437">
        <f>VLOOKUP($A1437,SPY_main!$A:$C,2,FALSE)</f>
        <v>113.42</v>
      </c>
      <c r="J1437">
        <f>IFERROR(VLOOKUP($A1437,SPY_main!$A:$C,3,FALSE),J1436)</f>
        <v>2.1234999999999999</v>
      </c>
      <c r="K1437">
        <f>IFERROR(VLOOKUP($A1437,SPY_main!$E:$F,2,FALSE),K1436)</f>
        <v>0.28938000000000003</v>
      </c>
      <c r="L1437">
        <f>IFERROR(VLOOKUP($A1437,SPY_main!H:I,2,FALSE),L1436)</f>
        <v>22.51</v>
      </c>
      <c r="M1437">
        <f t="shared" si="154"/>
        <v>27.641500000000001</v>
      </c>
      <c r="N1437">
        <f t="shared" si="155"/>
        <v>27.641500000000001</v>
      </c>
      <c r="O1437">
        <f t="shared" si="156"/>
        <v>23.903500000000001</v>
      </c>
      <c r="P1437">
        <f t="shared" si="157"/>
        <v>19.125499999999999</v>
      </c>
      <c r="Q1437">
        <f t="shared" si="158"/>
        <v>15.9693</v>
      </c>
      <c r="R1437">
        <f t="shared" si="159"/>
        <v>15.4084</v>
      </c>
      <c r="S1437">
        <f t="shared" si="160"/>
        <v>15.4084</v>
      </c>
      <c r="T1437">
        <f>IFERROR(VLOOKUP($A1437,TY_main!A:B,2,FALSE),T1436)</f>
        <v>101.53125</v>
      </c>
    </row>
    <row r="1438" spans="1:20" x14ac:dyDescent="0.25">
      <c r="A1438" s="2">
        <f>SPY_IVOL!A1438</f>
        <v>40444</v>
      </c>
      <c r="B1438">
        <f>SPY_IVOL!B1438</f>
        <v>27.481300000000001</v>
      </c>
      <c r="C1438">
        <f>SPY_IVOL!C1438</f>
        <v>27.481300000000001</v>
      </c>
      <c r="D1438">
        <f>SPY_IVOL!D1438</f>
        <v>24.6248</v>
      </c>
      <c r="E1438">
        <f>SPY_IVOL!E1438</f>
        <v>21.18</v>
      </c>
      <c r="F1438">
        <f>SPY_IVOL!F1438</f>
        <v>18.183900000000001</v>
      </c>
      <c r="G1438">
        <f>SPY_IVOL!G1438</f>
        <v>16.688500000000001</v>
      </c>
      <c r="H1438">
        <f>SPY_IVOL!H1438</f>
        <v>16.688500000000001</v>
      </c>
      <c r="I1438">
        <f>VLOOKUP($A1438,SPY_main!$A:$C,2,FALSE)</f>
        <v>112.498</v>
      </c>
      <c r="J1438">
        <f>IFERROR(VLOOKUP($A1438,SPY_main!$A:$C,3,FALSE),J1437)</f>
        <v>2.1408999999999998</v>
      </c>
      <c r="K1438">
        <f>IFERROR(VLOOKUP($A1438,SPY_main!$E:$F,2,FALSE),K1437)</f>
        <v>0.28938000000000003</v>
      </c>
      <c r="L1438">
        <f>IFERROR(VLOOKUP($A1438,SPY_main!H:I,2,FALSE),L1437)</f>
        <v>23.87</v>
      </c>
      <c r="M1438">
        <f t="shared" si="154"/>
        <v>28.978300000000001</v>
      </c>
      <c r="N1438">
        <f t="shared" si="155"/>
        <v>28.978300000000001</v>
      </c>
      <c r="O1438">
        <f t="shared" si="156"/>
        <v>24.8611</v>
      </c>
      <c r="P1438">
        <f t="shared" si="157"/>
        <v>19.888500000000001</v>
      </c>
      <c r="Q1438">
        <f t="shared" si="158"/>
        <v>16.520800000000001</v>
      </c>
      <c r="R1438">
        <f t="shared" si="159"/>
        <v>15.9184</v>
      </c>
      <c r="S1438">
        <f t="shared" si="160"/>
        <v>15.9184</v>
      </c>
      <c r="T1438">
        <f>IFERROR(VLOOKUP($A1438,TY_main!A:B,2,FALSE),T1437)</f>
        <v>101.546875</v>
      </c>
    </row>
    <row r="1439" spans="1:20" x14ac:dyDescent="0.25">
      <c r="A1439" s="2">
        <f>SPY_IVOL!A1439</f>
        <v>40445</v>
      </c>
      <c r="B1439">
        <f>SPY_IVOL!B1439</f>
        <v>26.148099999999999</v>
      </c>
      <c r="C1439">
        <f>SPY_IVOL!C1439</f>
        <v>26.148099999999999</v>
      </c>
      <c r="D1439">
        <f>SPY_IVOL!D1439</f>
        <v>23.541499999999999</v>
      </c>
      <c r="E1439">
        <f>SPY_IVOL!E1439</f>
        <v>20.0839</v>
      </c>
      <c r="F1439">
        <f>SPY_IVOL!F1439</f>
        <v>17.115100000000002</v>
      </c>
      <c r="G1439">
        <f>SPY_IVOL!G1439</f>
        <v>15.6317</v>
      </c>
      <c r="H1439">
        <f>SPY_IVOL!H1439</f>
        <v>15.6317</v>
      </c>
      <c r="I1439">
        <f>VLOOKUP($A1439,SPY_main!$A:$C,2,FALSE)</f>
        <v>114.82</v>
      </c>
      <c r="J1439">
        <f>IFERROR(VLOOKUP($A1439,SPY_main!$A:$C,3,FALSE),J1438)</f>
        <v>2.0975999999999999</v>
      </c>
      <c r="K1439">
        <f>IFERROR(VLOOKUP($A1439,SPY_main!$E:$F,2,FALSE),K1438)</f>
        <v>0.28938000000000003</v>
      </c>
      <c r="L1439">
        <f>IFERROR(VLOOKUP($A1439,SPY_main!H:I,2,FALSE),L1438)</f>
        <v>21.71</v>
      </c>
      <c r="M1439">
        <f t="shared" si="154"/>
        <v>27.150700000000001</v>
      </c>
      <c r="N1439">
        <f t="shared" si="155"/>
        <v>27.150700000000001</v>
      </c>
      <c r="O1439">
        <f t="shared" si="156"/>
        <v>23.258299999999998</v>
      </c>
      <c r="P1439">
        <f t="shared" si="157"/>
        <v>18.119599999999998</v>
      </c>
      <c r="Q1439">
        <f t="shared" si="158"/>
        <v>15.161899999999999</v>
      </c>
      <c r="R1439">
        <f t="shared" si="159"/>
        <v>15.3931</v>
      </c>
      <c r="S1439">
        <f t="shared" si="160"/>
        <v>15.3931</v>
      </c>
      <c r="T1439">
        <f>IFERROR(VLOOKUP($A1439,TY_main!A:B,2,FALSE),T1438)</f>
        <v>101.25</v>
      </c>
    </row>
    <row r="1440" spans="1:20" x14ac:dyDescent="0.25">
      <c r="A1440" s="2">
        <f>SPY_IVOL!A1440</f>
        <v>40448</v>
      </c>
      <c r="B1440">
        <f>SPY_IVOL!B1440</f>
        <v>26.2088</v>
      </c>
      <c r="C1440">
        <f>SPY_IVOL!C1440</f>
        <v>26.2088</v>
      </c>
      <c r="D1440">
        <f>SPY_IVOL!D1440</f>
        <v>23.525600000000001</v>
      </c>
      <c r="E1440">
        <f>SPY_IVOL!E1440</f>
        <v>20.094200000000001</v>
      </c>
      <c r="F1440">
        <f>SPY_IVOL!F1440</f>
        <v>17.151299999999999</v>
      </c>
      <c r="G1440">
        <f>SPY_IVOL!G1440</f>
        <v>15.7356</v>
      </c>
      <c r="H1440">
        <f>SPY_IVOL!H1440</f>
        <v>15.7356</v>
      </c>
      <c r="I1440">
        <f>VLOOKUP($A1440,SPY_main!$A:$C,2,FALSE)</f>
        <v>114.27</v>
      </c>
      <c r="J1440">
        <f>IFERROR(VLOOKUP($A1440,SPY_main!$A:$C,3,FALSE),J1439)</f>
        <v>2.1076999999999999</v>
      </c>
      <c r="K1440">
        <f>IFERROR(VLOOKUP($A1440,SPY_main!$E:$F,2,FALSE),K1439)</f>
        <v>0.28938000000000003</v>
      </c>
      <c r="L1440">
        <f>IFERROR(VLOOKUP($A1440,SPY_main!H:I,2,FALSE),L1439)</f>
        <v>22.54</v>
      </c>
      <c r="M1440">
        <f t="shared" si="154"/>
        <v>27.7575</v>
      </c>
      <c r="N1440">
        <f t="shared" si="155"/>
        <v>27.7575</v>
      </c>
      <c r="O1440">
        <f t="shared" si="156"/>
        <v>23.604500000000002</v>
      </c>
      <c r="P1440">
        <f t="shared" si="157"/>
        <v>18.498200000000001</v>
      </c>
      <c r="Q1440">
        <f t="shared" si="158"/>
        <v>15.9116</v>
      </c>
      <c r="R1440">
        <f t="shared" si="159"/>
        <v>16.498999999999999</v>
      </c>
      <c r="S1440">
        <f t="shared" si="160"/>
        <v>16.498999999999999</v>
      </c>
      <c r="T1440">
        <f>IFERROR(VLOOKUP($A1440,TY_main!A:B,2,FALSE),T1439)</f>
        <v>101.84375</v>
      </c>
    </row>
    <row r="1441" spans="1:20" x14ac:dyDescent="0.25">
      <c r="A1441" s="2">
        <f>SPY_IVOL!A1441</f>
        <v>40449</v>
      </c>
      <c r="B1441">
        <f>SPY_IVOL!B1441</f>
        <v>26.6751</v>
      </c>
      <c r="C1441">
        <f>SPY_IVOL!C1441</f>
        <v>26.6751</v>
      </c>
      <c r="D1441">
        <f>SPY_IVOL!D1441</f>
        <v>24.4556</v>
      </c>
      <c r="E1441">
        <f>SPY_IVOL!E1441</f>
        <v>21.052199999999999</v>
      </c>
      <c r="F1441">
        <f>SPY_IVOL!F1441</f>
        <v>18.1233</v>
      </c>
      <c r="G1441">
        <f>SPY_IVOL!G1441</f>
        <v>16.433599999999998</v>
      </c>
      <c r="H1441">
        <f>SPY_IVOL!H1441</f>
        <v>16.412400000000002</v>
      </c>
      <c r="I1441">
        <f>VLOOKUP($A1441,SPY_main!$A:$C,2,FALSE)</f>
        <v>114.67</v>
      </c>
      <c r="J1441">
        <f>IFERROR(VLOOKUP($A1441,SPY_main!$A:$C,3,FALSE),J1440)</f>
        <v>2.1004</v>
      </c>
      <c r="K1441">
        <f>IFERROR(VLOOKUP($A1441,SPY_main!$E:$F,2,FALSE),K1440)</f>
        <v>0.28938000000000003</v>
      </c>
      <c r="L1441">
        <f>IFERROR(VLOOKUP($A1441,SPY_main!H:I,2,FALSE),L1440)</f>
        <v>22.6</v>
      </c>
      <c r="M1441">
        <f t="shared" si="154"/>
        <v>28.2454</v>
      </c>
      <c r="N1441">
        <f t="shared" si="155"/>
        <v>28.2454</v>
      </c>
      <c r="O1441">
        <f t="shared" si="156"/>
        <v>24.756</v>
      </c>
      <c r="P1441">
        <f t="shared" si="157"/>
        <v>19.562200000000001</v>
      </c>
      <c r="Q1441">
        <f t="shared" si="158"/>
        <v>16.882400000000001</v>
      </c>
      <c r="R1441">
        <f t="shared" si="159"/>
        <v>17.700600000000001</v>
      </c>
      <c r="S1441">
        <f t="shared" si="160"/>
        <v>17.732099999999999</v>
      </c>
      <c r="T1441">
        <f>IFERROR(VLOOKUP($A1441,TY_main!A:B,2,FALSE),T1440)</f>
        <v>102.234375</v>
      </c>
    </row>
    <row r="1442" spans="1:20" x14ac:dyDescent="0.25">
      <c r="A1442" s="2">
        <f>SPY_IVOL!A1442</f>
        <v>40450</v>
      </c>
      <c r="B1442">
        <f>SPY_IVOL!B1442</f>
        <v>26.6478</v>
      </c>
      <c r="C1442">
        <f>SPY_IVOL!C1442</f>
        <v>26.6478</v>
      </c>
      <c r="D1442">
        <f>SPY_IVOL!D1442</f>
        <v>24.108000000000001</v>
      </c>
      <c r="E1442">
        <f>SPY_IVOL!E1442</f>
        <v>20.7925</v>
      </c>
      <c r="F1442">
        <f>SPY_IVOL!F1442</f>
        <v>18.004799999999999</v>
      </c>
      <c r="G1442">
        <f>SPY_IVOL!G1442</f>
        <v>16.656500000000001</v>
      </c>
      <c r="H1442">
        <f>SPY_IVOL!H1442</f>
        <v>16.656500000000001</v>
      </c>
      <c r="I1442">
        <f>VLOOKUP($A1442,SPY_main!$A:$C,2,FALSE)</f>
        <v>114.47</v>
      </c>
      <c r="J1442">
        <f>IFERROR(VLOOKUP($A1442,SPY_main!$A:$C,3,FALSE),J1441)</f>
        <v>2.1040999999999999</v>
      </c>
      <c r="K1442">
        <f>IFERROR(VLOOKUP($A1442,SPY_main!$E:$F,2,FALSE),K1441)</f>
        <v>0.28999999999999998</v>
      </c>
      <c r="L1442">
        <f>IFERROR(VLOOKUP($A1442,SPY_main!H:I,2,FALSE),L1441)</f>
        <v>23.25</v>
      </c>
      <c r="M1442">
        <f t="shared" si="154"/>
        <v>28.537800000000001</v>
      </c>
      <c r="N1442">
        <f t="shared" si="155"/>
        <v>28.537800000000001</v>
      </c>
      <c r="O1442">
        <f t="shared" si="156"/>
        <v>24.1875</v>
      </c>
      <c r="P1442">
        <f t="shared" si="157"/>
        <v>18.806899999999999</v>
      </c>
      <c r="Q1442">
        <f t="shared" si="158"/>
        <v>16.364699999999999</v>
      </c>
      <c r="R1442">
        <f t="shared" si="159"/>
        <v>17.337599999999998</v>
      </c>
      <c r="S1442">
        <f t="shared" si="160"/>
        <v>17.337599999999998</v>
      </c>
      <c r="T1442">
        <f>IFERROR(VLOOKUP($A1442,TY_main!A:B,2,FALSE),T1441)</f>
        <v>102.015625</v>
      </c>
    </row>
    <row r="1443" spans="1:20" x14ac:dyDescent="0.25">
      <c r="A1443" s="2">
        <f>SPY_IVOL!A1443</f>
        <v>40451</v>
      </c>
      <c r="B1443">
        <f>SPY_IVOL!B1443</f>
        <v>27.228000000000002</v>
      </c>
      <c r="C1443">
        <f>SPY_IVOL!C1443</f>
        <v>27.228000000000002</v>
      </c>
      <c r="D1443">
        <f>SPY_IVOL!D1443</f>
        <v>24.852699999999999</v>
      </c>
      <c r="E1443">
        <f>SPY_IVOL!E1443</f>
        <v>21.510899999999999</v>
      </c>
      <c r="F1443">
        <f>SPY_IVOL!F1443</f>
        <v>18.672000000000001</v>
      </c>
      <c r="G1443">
        <f>SPY_IVOL!G1443</f>
        <v>17.118600000000001</v>
      </c>
      <c r="H1443">
        <f>SPY_IVOL!H1443</f>
        <v>17.118600000000001</v>
      </c>
      <c r="I1443">
        <f>VLOOKUP($A1443,SPY_main!$A:$C,2,FALSE)</f>
        <v>114.13</v>
      </c>
      <c r="J1443">
        <f>IFERROR(VLOOKUP($A1443,SPY_main!$A:$C,3,FALSE),J1442)</f>
        <v>2.1103000000000001</v>
      </c>
      <c r="K1443">
        <f>IFERROR(VLOOKUP($A1443,SPY_main!$E:$F,2,FALSE),K1442)</f>
        <v>0.28999999999999998</v>
      </c>
      <c r="L1443">
        <f>IFERROR(VLOOKUP($A1443,SPY_main!H:I,2,FALSE),L1442)</f>
        <v>23.7</v>
      </c>
      <c r="M1443">
        <f t="shared" si="154"/>
        <v>29.1844</v>
      </c>
      <c r="N1443">
        <f t="shared" si="155"/>
        <v>29.1844</v>
      </c>
      <c r="O1443">
        <f t="shared" si="156"/>
        <v>25.125</v>
      </c>
      <c r="P1443">
        <f t="shared" si="157"/>
        <v>19.598800000000001</v>
      </c>
      <c r="Q1443">
        <f t="shared" si="158"/>
        <v>16.8857</v>
      </c>
      <c r="R1443">
        <f t="shared" si="159"/>
        <v>18.200700000000001</v>
      </c>
      <c r="S1443">
        <f t="shared" si="160"/>
        <v>18.200700000000001</v>
      </c>
      <c r="T1443">
        <f>IFERROR(VLOOKUP($A1443,TY_main!A:B,2,FALSE),T1442)</f>
        <v>101.921875</v>
      </c>
    </row>
    <row r="1444" spans="1:20" x14ac:dyDescent="0.25">
      <c r="A1444" s="2">
        <f>SPY_IVOL!A1444</f>
        <v>40452</v>
      </c>
      <c r="B1444">
        <f>SPY_IVOL!B1444</f>
        <v>26.5044</v>
      </c>
      <c r="C1444">
        <f>SPY_IVOL!C1444</f>
        <v>26.5044</v>
      </c>
      <c r="D1444">
        <f>SPY_IVOL!D1444</f>
        <v>24.143599999999999</v>
      </c>
      <c r="E1444">
        <f>SPY_IVOL!E1444</f>
        <v>20.8567</v>
      </c>
      <c r="F1444">
        <f>SPY_IVOL!F1444</f>
        <v>18.052</v>
      </c>
      <c r="G1444">
        <f>SPY_IVOL!G1444</f>
        <v>16.6173</v>
      </c>
      <c r="H1444">
        <f>SPY_IVOL!H1444</f>
        <v>16.6173</v>
      </c>
      <c r="I1444">
        <f>VLOOKUP($A1444,SPY_main!$A:$C,2,FALSE)</f>
        <v>114.61</v>
      </c>
      <c r="J1444">
        <f>IFERROR(VLOOKUP($A1444,SPY_main!$A:$C,3,FALSE),J1443)</f>
        <v>2.1015000000000001</v>
      </c>
      <c r="K1444">
        <f>IFERROR(VLOOKUP($A1444,SPY_main!$E:$F,2,FALSE),K1443)</f>
        <v>0.29063</v>
      </c>
      <c r="L1444">
        <f>IFERROR(VLOOKUP($A1444,SPY_main!H:I,2,FALSE),L1443)</f>
        <v>22.5</v>
      </c>
      <c r="M1444">
        <f t="shared" si="154"/>
        <v>27.274100000000001</v>
      </c>
      <c r="N1444">
        <f t="shared" si="155"/>
        <v>27.274100000000001</v>
      </c>
      <c r="O1444">
        <f t="shared" si="156"/>
        <v>23.354099999999999</v>
      </c>
      <c r="P1444">
        <f t="shared" si="157"/>
        <v>18.214099999999998</v>
      </c>
      <c r="Q1444">
        <f t="shared" si="158"/>
        <v>16.223700000000001</v>
      </c>
      <c r="R1444">
        <f t="shared" si="159"/>
        <v>18.130199999999999</v>
      </c>
      <c r="S1444">
        <f t="shared" si="160"/>
        <v>18.130199999999999</v>
      </c>
      <c r="T1444">
        <f>IFERROR(VLOOKUP($A1444,TY_main!A:B,2,FALSE),T1443)</f>
        <v>101.953125</v>
      </c>
    </row>
    <row r="1445" spans="1:20" x14ac:dyDescent="0.25">
      <c r="A1445" s="2">
        <f>SPY_IVOL!A1445</f>
        <v>40455</v>
      </c>
      <c r="B1445">
        <f>SPY_IVOL!B1445</f>
        <v>27.495000000000001</v>
      </c>
      <c r="C1445">
        <f>SPY_IVOL!C1445</f>
        <v>27.495000000000001</v>
      </c>
      <c r="D1445">
        <f>SPY_IVOL!D1445</f>
        <v>25.113600000000002</v>
      </c>
      <c r="E1445">
        <f>SPY_IVOL!E1445</f>
        <v>21.804500000000001</v>
      </c>
      <c r="F1445">
        <f>SPY_IVOL!F1445</f>
        <v>18.900600000000001</v>
      </c>
      <c r="G1445">
        <f>SPY_IVOL!G1445</f>
        <v>17.247399999999999</v>
      </c>
      <c r="H1445">
        <f>SPY_IVOL!H1445</f>
        <v>17.247399999999999</v>
      </c>
      <c r="I1445">
        <f>VLOOKUP($A1445,SPY_main!$A:$C,2,FALSE)</f>
        <v>113.75</v>
      </c>
      <c r="J1445">
        <f>IFERROR(VLOOKUP($A1445,SPY_main!$A:$C,3,FALSE),J1444)</f>
        <v>2.1173999999999999</v>
      </c>
      <c r="K1445">
        <f>IFERROR(VLOOKUP($A1445,SPY_main!$E:$F,2,FALSE),K1444)</f>
        <v>0.29063</v>
      </c>
      <c r="L1445">
        <f>IFERROR(VLOOKUP($A1445,SPY_main!H:I,2,FALSE),L1444)</f>
        <v>23.53</v>
      </c>
      <c r="M1445">
        <f t="shared" si="154"/>
        <v>30.657</v>
      </c>
      <c r="N1445">
        <f t="shared" si="155"/>
        <v>30.657</v>
      </c>
      <c r="O1445">
        <f t="shared" si="156"/>
        <v>26.071400000000001</v>
      </c>
      <c r="P1445">
        <f t="shared" si="157"/>
        <v>20.381900000000002</v>
      </c>
      <c r="Q1445">
        <f t="shared" si="158"/>
        <v>18.036300000000001</v>
      </c>
      <c r="R1445">
        <f t="shared" si="159"/>
        <v>20.4557</v>
      </c>
      <c r="S1445">
        <f t="shared" si="160"/>
        <v>20.4557</v>
      </c>
      <c r="T1445">
        <f>IFERROR(VLOOKUP($A1445,TY_main!A:B,2,FALSE),T1444)</f>
        <v>102.265625</v>
      </c>
    </row>
    <row r="1446" spans="1:20" x14ac:dyDescent="0.25">
      <c r="A1446" s="2">
        <f>SPY_IVOL!A1446</f>
        <v>40456</v>
      </c>
      <c r="B1446">
        <f>SPY_IVOL!B1446</f>
        <v>26.073399999999999</v>
      </c>
      <c r="C1446">
        <f>SPY_IVOL!C1446</f>
        <v>26.073399999999999</v>
      </c>
      <c r="D1446">
        <f>SPY_IVOL!D1446</f>
        <v>23.4587</v>
      </c>
      <c r="E1446">
        <f>SPY_IVOL!E1446</f>
        <v>20.056100000000001</v>
      </c>
      <c r="F1446">
        <f>SPY_IVOL!F1446</f>
        <v>17.1645</v>
      </c>
      <c r="G1446">
        <f>SPY_IVOL!G1446</f>
        <v>15.8706</v>
      </c>
      <c r="H1446">
        <f>SPY_IVOL!H1446</f>
        <v>15.8706</v>
      </c>
      <c r="I1446">
        <f>VLOOKUP($A1446,SPY_main!$A:$C,2,FALSE)</f>
        <v>116.04</v>
      </c>
      <c r="J1446">
        <f>IFERROR(VLOOKUP($A1446,SPY_main!$A:$C,3,FALSE),J1445)</f>
        <v>2.0756000000000001</v>
      </c>
      <c r="K1446">
        <f>IFERROR(VLOOKUP($A1446,SPY_main!$E:$F,2,FALSE),K1445)</f>
        <v>0.28999999999999998</v>
      </c>
      <c r="L1446">
        <f>IFERROR(VLOOKUP($A1446,SPY_main!H:I,2,FALSE),L1445)</f>
        <v>21.76</v>
      </c>
      <c r="M1446">
        <f t="shared" si="154"/>
        <v>29.129100000000001</v>
      </c>
      <c r="N1446">
        <f t="shared" si="155"/>
        <v>29.129100000000001</v>
      </c>
      <c r="O1446">
        <f t="shared" si="156"/>
        <v>24.153600000000001</v>
      </c>
      <c r="P1446">
        <f t="shared" si="157"/>
        <v>17.861599999999999</v>
      </c>
      <c r="Q1446">
        <f t="shared" si="158"/>
        <v>16.866</v>
      </c>
      <c r="R1446">
        <f t="shared" si="159"/>
        <v>20.200199999999999</v>
      </c>
      <c r="S1446">
        <f t="shared" si="160"/>
        <v>20.200199999999999</v>
      </c>
      <c r="T1446">
        <f>IFERROR(VLOOKUP($A1446,TY_main!A:B,2,FALSE),T1445)</f>
        <v>102.40625</v>
      </c>
    </row>
    <row r="1447" spans="1:20" x14ac:dyDescent="0.25">
      <c r="A1447" s="2">
        <f>SPY_IVOL!A1447</f>
        <v>40457</v>
      </c>
      <c r="B1447">
        <f>SPY_IVOL!B1447</f>
        <v>25.709900000000001</v>
      </c>
      <c r="C1447">
        <f>SPY_IVOL!C1447</f>
        <v>25.709900000000001</v>
      </c>
      <c r="D1447">
        <f>SPY_IVOL!D1447</f>
        <v>23.2605</v>
      </c>
      <c r="E1447">
        <f>SPY_IVOL!E1447</f>
        <v>19.975000000000001</v>
      </c>
      <c r="F1447">
        <f>SPY_IVOL!F1447</f>
        <v>17.2042</v>
      </c>
      <c r="G1447">
        <f>SPY_IVOL!G1447</f>
        <v>15.9072</v>
      </c>
      <c r="H1447">
        <f>SPY_IVOL!H1447</f>
        <v>15.9072</v>
      </c>
      <c r="I1447">
        <f>VLOOKUP($A1447,SPY_main!$A:$C,2,FALSE)</f>
        <v>116.03</v>
      </c>
      <c r="J1447">
        <f>IFERROR(VLOOKUP($A1447,SPY_main!$A:$C,3,FALSE),J1446)</f>
        <v>2.0758000000000001</v>
      </c>
      <c r="K1447">
        <f>IFERROR(VLOOKUP($A1447,SPY_main!$E:$F,2,FALSE),K1446)</f>
        <v>0.28969</v>
      </c>
      <c r="L1447">
        <f>IFERROR(VLOOKUP($A1447,SPY_main!H:I,2,FALSE),L1446)</f>
        <v>21.49</v>
      </c>
      <c r="M1447">
        <f t="shared" si="154"/>
        <v>28.773299999999999</v>
      </c>
      <c r="N1447">
        <f t="shared" si="155"/>
        <v>28.773299999999999</v>
      </c>
      <c r="O1447">
        <f t="shared" si="156"/>
        <v>23.265000000000001</v>
      </c>
      <c r="P1447">
        <f t="shared" si="157"/>
        <v>17.465299999999999</v>
      </c>
      <c r="Q1447">
        <f t="shared" si="158"/>
        <v>18.084900000000001</v>
      </c>
      <c r="R1447">
        <f t="shared" si="159"/>
        <v>22.186199999999999</v>
      </c>
      <c r="S1447">
        <f t="shared" si="160"/>
        <v>22.186199999999999</v>
      </c>
      <c r="T1447">
        <f>IFERROR(VLOOKUP($A1447,TY_main!A:B,2,FALSE),T1446)</f>
        <v>102.765625</v>
      </c>
    </row>
    <row r="1448" spans="1:20" x14ac:dyDescent="0.25">
      <c r="A1448" s="2">
        <f>SPY_IVOL!A1448</f>
        <v>40458</v>
      </c>
      <c r="B1448">
        <f>SPY_IVOL!B1448</f>
        <v>25.620799999999999</v>
      </c>
      <c r="C1448">
        <f>SPY_IVOL!C1448</f>
        <v>25.620799999999999</v>
      </c>
      <c r="D1448">
        <f>SPY_IVOL!D1448</f>
        <v>23.209800000000001</v>
      </c>
      <c r="E1448">
        <f>SPY_IVOL!E1448</f>
        <v>19.942599999999999</v>
      </c>
      <c r="F1448">
        <f>SPY_IVOL!F1448</f>
        <v>17.205400000000001</v>
      </c>
      <c r="G1448">
        <f>SPY_IVOL!G1448</f>
        <v>15.9475</v>
      </c>
      <c r="H1448">
        <f>SPY_IVOL!H1448</f>
        <v>15.9475</v>
      </c>
      <c r="I1448">
        <f>VLOOKUP($A1448,SPY_main!$A:$C,2,FALSE)</f>
        <v>115.89</v>
      </c>
      <c r="J1448">
        <f>IFERROR(VLOOKUP($A1448,SPY_main!$A:$C,3,FALSE),J1447)</f>
        <v>2.0783</v>
      </c>
      <c r="K1448">
        <f>IFERROR(VLOOKUP($A1448,SPY_main!$E:$F,2,FALSE),K1447)</f>
        <v>0.28905999999999998</v>
      </c>
      <c r="L1448">
        <f>IFERROR(VLOOKUP($A1448,SPY_main!H:I,2,FALSE),L1447)</f>
        <v>21.56</v>
      </c>
      <c r="M1448">
        <f t="shared" si="154"/>
        <v>31.146100000000001</v>
      </c>
      <c r="N1448">
        <f t="shared" si="155"/>
        <v>31.146100000000001</v>
      </c>
      <c r="O1448">
        <f t="shared" si="156"/>
        <v>24.2226</v>
      </c>
      <c r="P1448">
        <f t="shared" si="157"/>
        <v>17.977900000000002</v>
      </c>
      <c r="Q1448">
        <f t="shared" si="158"/>
        <v>18.907</v>
      </c>
      <c r="R1448">
        <f t="shared" si="159"/>
        <v>23.396599999999999</v>
      </c>
      <c r="S1448">
        <f t="shared" si="160"/>
        <v>23.396599999999999</v>
      </c>
      <c r="T1448">
        <f>IFERROR(VLOOKUP($A1448,TY_main!A:B,2,FALSE),T1447)</f>
        <v>102.8125</v>
      </c>
    </row>
    <row r="1449" spans="1:20" x14ac:dyDescent="0.25">
      <c r="A1449" s="2">
        <f>SPY_IVOL!A1449</f>
        <v>40459</v>
      </c>
      <c r="B1449">
        <f>SPY_IVOL!B1449</f>
        <v>24.347200000000001</v>
      </c>
      <c r="C1449">
        <f>SPY_IVOL!C1449</f>
        <v>24.347200000000001</v>
      </c>
      <c r="D1449">
        <f>SPY_IVOL!D1449</f>
        <v>22.046199999999999</v>
      </c>
      <c r="E1449">
        <f>SPY_IVOL!E1449</f>
        <v>18.743400000000001</v>
      </c>
      <c r="F1449">
        <f>SPY_IVOL!F1449</f>
        <v>16.082000000000001</v>
      </c>
      <c r="G1449">
        <f>SPY_IVOL!G1449</f>
        <v>14.8858</v>
      </c>
      <c r="H1449">
        <f>SPY_IVOL!H1449</f>
        <v>14.8858</v>
      </c>
      <c r="I1449">
        <f>VLOOKUP($A1449,SPY_main!$A:$C,2,FALSE)</f>
        <v>116.53749999999999</v>
      </c>
      <c r="J1449">
        <f>IFERROR(VLOOKUP($A1449,SPY_main!$A:$C,3,FALSE),J1448)</f>
        <v>2.0667</v>
      </c>
      <c r="K1449">
        <f>IFERROR(VLOOKUP($A1449,SPY_main!$E:$F,2,FALSE),K1448)</f>
        <v>0.28905999999999998</v>
      </c>
      <c r="L1449">
        <f>IFERROR(VLOOKUP($A1449,SPY_main!H:I,2,FALSE),L1448)</f>
        <v>20.71</v>
      </c>
      <c r="M1449">
        <f t="shared" si="154"/>
        <v>31.468800000000002</v>
      </c>
      <c r="N1449">
        <f t="shared" si="155"/>
        <v>31.468800000000002</v>
      </c>
      <c r="O1449">
        <f t="shared" si="156"/>
        <v>24.071999999999999</v>
      </c>
      <c r="P1449">
        <f t="shared" si="157"/>
        <v>16.459800000000001</v>
      </c>
      <c r="Q1449">
        <f t="shared" si="158"/>
        <v>17.7759</v>
      </c>
      <c r="R1449">
        <f t="shared" si="159"/>
        <v>24.239100000000001</v>
      </c>
      <c r="S1449">
        <f t="shared" si="160"/>
        <v>24.239100000000001</v>
      </c>
      <c r="T1449">
        <f>IFERROR(VLOOKUP($A1449,TY_main!A:B,2,FALSE),T1448)</f>
        <v>102.9375</v>
      </c>
    </row>
    <row r="1450" spans="1:20" x14ac:dyDescent="0.25">
      <c r="A1450" s="2">
        <f>SPY_IVOL!A1450</f>
        <v>40462</v>
      </c>
      <c r="B1450">
        <f>SPY_IVOL!B1450</f>
        <v>24.604700000000001</v>
      </c>
      <c r="C1450">
        <f>SPY_IVOL!C1450</f>
        <v>24.604700000000001</v>
      </c>
      <c r="D1450">
        <f>SPY_IVOL!D1450</f>
        <v>22.184699999999999</v>
      </c>
      <c r="E1450">
        <f>SPY_IVOL!E1450</f>
        <v>18.813700000000001</v>
      </c>
      <c r="F1450">
        <f>SPY_IVOL!F1450</f>
        <v>16.148900000000001</v>
      </c>
      <c r="G1450">
        <f>SPY_IVOL!G1450</f>
        <v>15.124000000000001</v>
      </c>
      <c r="H1450">
        <f>SPY_IVOL!H1450</f>
        <v>15.124000000000001</v>
      </c>
      <c r="I1450">
        <f>VLOOKUP($A1450,SPY_main!$A:$C,2,FALSE)</f>
        <v>116.65</v>
      </c>
      <c r="J1450">
        <f>IFERROR(VLOOKUP($A1450,SPY_main!$A:$C,3,FALSE),J1449)</f>
        <v>2.0647000000000002</v>
      </c>
      <c r="K1450">
        <f>IFERROR(VLOOKUP($A1450,SPY_main!$E:$F,2,FALSE),K1449)</f>
        <v>0.28905999999999998</v>
      </c>
      <c r="L1450">
        <f>IFERROR(VLOOKUP($A1450,SPY_main!H:I,2,FALSE),L1449)</f>
        <v>18.96</v>
      </c>
      <c r="M1450">
        <f t="shared" si="154"/>
        <v>40.322499999999998</v>
      </c>
      <c r="N1450">
        <f t="shared" si="155"/>
        <v>40.322499999999998</v>
      </c>
      <c r="O1450">
        <f t="shared" si="156"/>
        <v>29.078299999999999</v>
      </c>
      <c r="P1450">
        <f t="shared" si="157"/>
        <v>17.8309</v>
      </c>
      <c r="Q1450">
        <f t="shared" si="158"/>
        <v>22.504000000000001</v>
      </c>
      <c r="R1450">
        <f t="shared" si="159"/>
        <v>31.340900000000001</v>
      </c>
      <c r="S1450">
        <f t="shared" si="160"/>
        <v>31.340900000000001</v>
      </c>
      <c r="T1450">
        <f>IFERROR(VLOOKUP($A1450,TY_main!A:B,2,FALSE),T1449)</f>
        <v>103.046875</v>
      </c>
    </row>
    <row r="1451" spans="1:20" x14ac:dyDescent="0.25">
      <c r="A1451" s="2">
        <f>SPY_IVOL!A1451</f>
        <v>40463</v>
      </c>
      <c r="B1451">
        <f>SPY_IVOL!B1451</f>
        <v>24.4253</v>
      </c>
      <c r="C1451">
        <f>SPY_IVOL!C1451</f>
        <v>24.4253</v>
      </c>
      <c r="D1451">
        <f>SPY_IVOL!D1451</f>
        <v>22.123999999999999</v>
      </c>
      <c r="E1451">
        <f>SPY_IVOL!E1451</f>
        <v>18.790700000000001</v>
      </c>
      <c r="F1451">
        <f>SPY_IVOL!F1451</f>
        <v>16.033100000000001</v>
      </c>
      <c r="G1451">
        <f>SPY_IVOL!G1451</f>
        <v>14.834199999999999</v>
      </c>
      <c r="H1451">
        <f>SPY_IVOL!H1451</f>
        <v>14.834199999999999</v>
      </c>
      <c r="I1451">
        <f>VLOOKUP($A1451,SPY_main!$A:$C,2,FALSE)</f>
        <v>117.01</v>
      </c>
      <c r="J1451">
        <f>IFERROR(VLOOKUP($A1451,SPY_main!$A:$C,3,FALSE),J1450)</f>
        <v>2.0583999999999998</v>
      </c>
      <c r="K1451">
        <f>IFERROR(VLOOKUP($A1451,SPY_main!$E:$F,2,FALSE),K1450)</f>
        <v>0.28905999999999998</v>
      </c>
      <c r="L1451">
        <f>IFERROR(VLOOKUP($A1451,SPY_main!H:I,2,FALSE),L1450)</f>
        <v>18.93</v>
      </c>
      <c r="M1451">
        <f t="shared" si="154"/>
        <v>43.661200000000001</v>
      </c>
      <c r="N1451">
        <f t="shared" si="155"/>
        <v>43.661200000000001</v>
      </c>
      <c r="O1451">
        <f t="shared" si="156"/>
        <v>32.693300000000001</v>
      </c>
      <c r="P1451">
        <f t="shared" si="157"/>
        <v>19.4392</v>
      </c>
      <c r="Q1451">
        <f t="shared" si="158"/>
        <v>25.411300000000001</v>
      </c>
      <c r="R1451">
        <f t="shared" si="159"/>
        <v>29.8828</v>
      </c>
      <c r="S1451">
        <f t="shared" si="160"/>
        <v>29.8828</v>
      </c>
      <c r="T1451">
        <f>IFERROR(VLOOKUP($A1451,TY_main!A:B,2,FALSE),T1450)</f>
        <v>102.75</v>
      </c>
    </row>
    <row r="1452" spans="1:20" x14ac:dyDescent="0.25">
      <c r="A1452" s="2">
        <f>SPY_IVOL!A1452</f>
        <v>40464</v>
      </c>
      <c r="B1452">
        <f>SPY_IVOL!B1452</f>
        <v>23.1938</v>
      </c>
      <c r="C1452">
        <f>SPY_IVOL!C1452</f>
        <v>23.1938</v>
      </c>
      <c r="D1452">
        <f>SPY_IVOL!D1452</f>
        <v>21.140699999999999</v>
      </c>
      <c r="E1452">
        <f>SPY_IVOL!E1452</f>
        <v>17.803100000000001</v>
      </c>
      <c r="F1452">
        <f>SPY_IVOL!F1452</f>
        <v>15.2895</v>
      </c>
      <c r="G1452">
        <f>SPY_IVOL!G1452</f>
        <v>14.3657</v>
      </c>
      <c r="H1452">
        <f>SPY_IVOL!H1452</f>
        <v>14.3657</v>
      </c>
      <c r="I1452">
        <f>VLOOKUP($A1452,SPY_main!$A:$C,2,FALSE)</f>
        <v>117.92</v>
      </c>
      <c r="J1452">
        <f>IFERROR(VLOOKUP($A1452,SPY_main!$A:$C,3,FALSE),J1451)</f>
        <v>2.0425</v>
      </c>
      <c r="K1452">
        <f>IFERROR(VLOOKUP($A1452,SPY_main!$E:$F,2,FALSE),K1451)</f>
        <v>0.28905999999999998</v>
      </c>
      <c r="L1452">
        <f>IFERROR(VLOOKUP($A1452,SPY_main!H:I,2,FALSE),L1451)</f>
        <v>19.07</v>
      </c>
      <c r="M1452">
        <f t="shared" si="154"/>
        <v>47.506500000000003</v>
      </c>
      <c r="N1452">
        <f t="shared" si="155"/>
        <v>47.506500000000003</v>
      </c>
      <c r="O1452">
        <f t="shared" si="156"/>
        <v>35.901400000000002</v>
      </c>
      <c r="P1452">
        <f t="shared" si="157"/>
        <v>18.102900000000002</v>
      </c>
      <c r="Q1452">
        <f t="shared" si="158"/>
        <v>27.707100000000001</v>
      </c>
      <c r="R1452">
        <f t="shared" si="159"/>
        <v>29.279900000000001</v>
      </c>
      <c r="S1452">
        <f t="shared" si="160"/>
        <v>29.279900000000001</v>
      </c>
      <c r="T1452">
        <f>IFERROR(VLOOKUP($A1452,TY_main!A:B,2,FALSE),T1451)</f>
        <v>102.875</v>
      </c>
    </row>
    <row r="1453" spans="1:20" x14ac:dyDescent="0.25">
      <c r="A1453" s="2">
        <f>SPY_IVOL!A1453</f>
        <v>40465</v>
      </c>
      <c r="B1453">
        <f>SPY_IVOL!B1453</f>
        <v>25.691199999999998</v>
      </c>
      <c r="C1453">
        <f>SPY_IVOL!C1453</f>
        <v>25.691199999999998</v>
      </c>
      <c r="D1453">
        <f>SPY_IVOL!D1453</f>
        <v>22.974</v>
      </c>
      <c r="E1453">
        <f>SPY_IVOL!E1453</f>
        <v>19.374400000000001</v>
      </c>
      <c r="F1453">
        <f>SPY_IVOL!F1453</f>
        <v>16.422699999999999</v>
      </c>
      <c r="G1453">
        <f>SPY_IVOL!G1453</f>
        <v>15.2455</v>
      </c>
      <c r="H1453">
        <f>SPY_IVOL!H1453</f>
        <v>15.2455</v>
      </c>
      <c r="I1453">
        <f>VLOOKUP($A1453,SPY_main!$A:$C,2,FALSE)</f>
        <v>117.46</v>
      </c>
      <c r="J1453">
        <f>IFERROR(VLOOKUP($A1453,SPY_main!$A:$C,3,FALSE),J1452)</f>
        <v>2.0505</v>
      </c>
      <c r="K1453">
        <f>IFERROR(VLOOKUP($A1453,SPY_main!$E:$F,2,FALSE),K1452)</f>
        <v>0.28905999999999998</v>
      </c>
      <c r="L1453">
        <f>IFERROR(VLOOKUP($A1453,SPY_main!H:I,2,FALSE),L1452)</f>
        <v>19.88</v>
      </c>
      <c r="M1453">
        <f t="shared" si="154"/>
        <v>64.741100000000003</v>
      </c>
      <c r="N1453">
        <f t="shared" si="155"/>
        <v>64.741100000000003</v>
      </c>
      <c r="O1453">
        <f t="shared" si="156"/>
        <v>50.755000000000003</v>
      </c>
      <c r="P1453">
        <f t="shared" si="157"/>
        <v>23.316400000000002</v>
      </c>
      <c r="Q1453">
        <f t="shared" si="158"/>
        <v>35.928199999999997</v>
      </c>
      <c r="R1453">
        <f t="shared" si="159"/>
        <v>36.728200000000001</v>
      </c>
      <c r="S1453">
        <f t="shared" si="160"/>
        <v>36.728200000000001</v>
      </c>
      <c r="T1453">
        <f>IFERROR(VLOOKUP($A1453,TY_main!A:B,2,FALSE),T1452)</f>
        <v>102.421875</v>
      </c>
    </row>
    <row r="1454" spans="1:20" x14ac:dyDescent="0.25">
      <c r="A1454" s="2">
        <f>SPY_IVOL!A1454</f>
        <v>40466</v>
      </c>
      <c r="B1454">
        <f>SPY_IVOL!B1454</f>
        <v>24.4483</v>
      </c>
      <c r="C1454">
        <f>SPY_IVOL!C1454</f>
        <v>24.4483</v>
      </c>
      <c r="D1454">
        <f>SPY_IVOL!D1454</f>
        <v>21.7163</v>
      </c>
      <c r="E1454">
        <f>SPY_IVOL!E1454</f>
        <v>17.9361</v>
      </c>
      <c r="F1454">
        <f>SPY_IVOL!F1454</f>
        <v>14.9076</v>
      </c>
      <c r="G1454">
        <f>SPY_IVOL!G1454</f>
        <v>13.8062</v>
      </c>
      <c r="H1454">
        <f>SPY_IVOL!H1454</f>
        <v>13.8062</v>
      </c>
      <c r="I1454">
        <f>VLOOKUP($A1454,SPY_main!$A:$C,2,FALSE)</f>
        <v>117.7</v>
      </c>
      <c r="J1454">
        <f>IFERROR(VLOOKUP($A1454,SPY_main!$A:$C,3,FALSE),J1453)</f>
        <v>2.0463</v>
      </c>
      <c r="K1454">
        <f>IFERROR(VLOOKUP($A1454,SPY_main!$E:$F,2,FALSE),K1453)</f>
        <v>0.28905999999999998</v>
      </c>
      <c r="L1454">
        <f>IFERROR(VLOOKUP($A1454,SPY_main!H:I,2,FALSE),L1453)</f>
        <v>19.03</v>
      </c>
      <c r="M1454">
        <f t="shared" si="154"/>
        <v>64.741100000000003</v>
      </c>
      <c r="N1454">
        <f t="shared" si="155"/>
        <v>64.741100000000003</v>
      </c>
      <c r="O1454">
        <f t="shared" si="156"/>
        <v>50.755000000000003</v>
      </c>
      <c r="P1454">
        <f t="shared" si="157"/>
        <v>23.316400000000002</v>
      </c>
      <c r="Q1454">
        <f t="shared" si="158"/>
        <v>35.928199999999997</v>
      </c>
      <c r="R1454">
        <f t="shared" si="159"/>
        <v>36.728200000000001</v>
      </c>
      <c r="S1454">
        <f t="shared" si="160"/>
        <v>36.728200000000001</v>
      </c>
      <c r="T1454">
        <f>IFERROR(VLOOKUP($A1454,TY_main!A:B,2,FALSE),T1453)</f>
        <v>102.078125</v>
      </c>
    </row>
    <row r="1455" spans="1:20" x14ac:dyDescent="0.25">
      <c r="A1455" s="2">
        <f>SPY_IVOL!A1455</f>
        <v>40469</v>
      </c>
      <c r="B1455">
        <f>SPY_IVOL!B1455</f>
        <v>32.204799999999999</v>
      </c>
      <c r="C1455">
        <f>SPY_IVOL!C1455</f>
        <v>25.5837</v>
      </c>
      <c r="D1455">
        <f>SPY_IVOL!D1455</f>
        <v>22.448599999999999</v>
      </c>
      <c r="E1455">
        <f>SPY_IVOL!E1455</f>
        <v>19.4346</v>
      </c>
      <c r="F1455">
        <f>SPY_IVOL!F1455</f>
        <v>16.837700000000002</v>
      </c>
      <c r="G1455">
        <f>SPY_IVOL!G1455</f>
        <v>15.1412</v>
      </c>
      <c r="H1455">
        <f>SPY_IVOL!H1455</f>
        <v>15.1351</v>
      </c>
      <c r="I1455">
        <f>VLOOKUP($A1455,SPY_main!$A:$C,2,FALSE)</f>
        <v>118.28</v>
      </c>
      <c r="J1455">
        <f>IFERROR(VLOOKUP($A1455,SPY_main!$A:$C,3,FALSE),J1454)</f>
        <v>2.0363000000000002</v>
      </c>
      <c r="K1455">
        <f>IFERROR(VLOOKUP($A1455,SPY_main!$E:$F,2,FALSE),K1454)</f>
        <v>0.28905999999999998</v>
      </c>
      <c r="L1455">
        <f>IFERROR(VLOOKUP($A1455,SPY_main!H:I,2,FALSE),L1454)</f>
        <v>19.09</v>
      </c>
      <c r="M1455">
        <f t="shared" si="154"/>
        <v>35.263399999999997</v>
      </c>
      <c r="N1455">
        <f t="shared" si="155"/>
        <v>25.7315</v>
      </c>
      <c r="O1455">
        <f t="shared" si="156"/>
        <v>21.520600000000002</v>
      </c>
      <c r="P1455">
        <f t="shared" si="157"/>
        <v>17.5321</v>
      </c>
      <c r="Q1455">
        <f t="shared" si="158"/>
        <v>14.6753</v>
      </c>
      <c r="R1455">
        <f t="shared" si="159"/>
        <v>14.6629</v>
      </c>
      <c r="S1455">
        <f t="shared" si="160"/>
        <v>15.435700000000001</v>
      </c>
      <c r="T1455">
        <f>IFERROR(VLOOKUP($A1455,TY_main!A:B,2,FALSE),T1454)</f>
        <v>102.609375</v>
      </c>
    </row>
    <row r="1456" spans="1:20" x14ac:dyDescent="0.25">
      <c r="A1456" s="2">
        <f>SPY_IVOL!A1456</f>
        <v>40470</v>
      </c>
      <c r="B1456">
        <f>SPY_IVOL!B1456</f>
        <v>32.989800000000002</v>
      </c>
      <c r="C1456">
        <f>SPY_IVOL!C1456</f>
        <v>26.394600000000001</v>
      </c>
      <c r="D1456">
        <f>SPY_IVOL!D1456</f>
        <v>23.183</v>
      </c>
      <c r="E1456">
        <f>SPY_IVOL!E1456</f>
        <v>20.121500000000001</v>
      </c>
      <c r="F1456">
        <f>SPY_IVOL!F1456</f>
        <v>17.5181</v>
      </c>
      <c r="G1456">
        <f>SPY_IVOL!G1456</f>
        <v>15.862</v>
      </c>
      <c r="H1456">
        <f>SPY_IVOL!H1456</f>
        <v>16.387899999999998</v>
      </c>
      <c r="I1456">
        <f>VLOOKUP($A1456,SPY_main!$A:$C,2,FALSE)</f>
        <v>116.73</v>
      </c>
      <c r="J1456">
        <f>IFERROR(VLOOKUP($A1456,SPY_main!$A:$C,3,FALSE),J1455)</f>
        <v>2.0632999999999999</v>
      </c>
      <c r="K1456">
        <f>IFERROR(VLOOKUP($A1456,SPY_main!$E:$F,2,FALSE),K1455)</f>
        <v>0.28905999999999998</v>
      </c>
      <c r="L1456">
        <f>IFERROR(VLOOKUP($A1456,SPY_main!H:I,2,FALSE),L1455)</f>
        <v>20.63</v>
      </c>
      <c r="M1456">
        <f t="shared" si="154"/>
        <v>36.351100000000002</v>
      </c>
      <c r="N1456">
        <f t="shared" si="155"/>
        <v>27.333300000000001</v>
      </c>
      <c r="O1456">
        <f t="shared" si="156"/>
        <v>23.136600000000001</v>
      </c>
      <c r="P1456">
        <f t="shared" si="157"/>
        <v>19.123999999999999</v>
      </c>
      <c r="Q1456">
        <f t="shared" si="158"/>
        <v>16.027200000000001</v>
      </c>
      <c r="R1456">
        <f t="shared" si="159"/>
        <v>15.3344</v>
      </c>
      <c r="S1456">
        <f t="shared" si="160"/>
        <v>16.218399999999999</v>
      </c>
      <c r="T1456">
        <f>IFERROR(VLOOKUP($A1456,TY_main!A:B,2,FALSE),T1455)</f>
        <v>102.71875</v>
      </c>
    </row>
    <row r="1457" spans="1:20" x14ac:dyDescent="0.25">
      <c r="A1457" s="2">
        <f>SPY_IVOL!A1457</f>
        <v>40471</v>
      </c>
      <c r="B1457">
        <f>SPY_IVOL!B1457</f>
        <v>32.065600000000003</v>
      </c>
      <c r="C1457">
        <f>SPY_IVOL!C1457</f>
        <v>25.200700000000001</v>
      </c>
      <c r="D1457">
        <f>SPY_IVOL!D1457</f>
        <v>21.9297</v>
      </c>
      <c r="E1457">
        <f>SPY_IVOL!E1457</f>
        <v>18.851400000000002</v>
      </c>
      <c r="F1457">
        <f>SPY_IVOL!F1457</f>
        <v>16.2591</v>
      </c>
      <c r="G1457">
        <f>SPY_IVOL!G1457</f>
        <v>14.659000000000001</v>
      </c>
      <c r="H1457">
        <f>SPY_IVOL!H1457</f>
        <v>14.9247</v>
      </c>
      <c r="I1457">
        <f>VLOOKUP($A1457,SPY_main!$A:$C,2,FALSE)</f>
        <v>117.87</v>
      </c>
      <c r="J1457">
        <f>IFERROR(VLOOKUP($A1457,SPY_main!$A:$C,3,FALSE),J1456)</f>
        <v>2.0434000000000001</v>
      </c>
      <c r="K1457">
        <f>IFERROR(VLOOKUP($A1457,SPY_main!$E:$F,2,FALSE),K1456)</f>
        <v>0.28843999999999997</v>
      </c>
      <c r="L1457">
        <f>IFERROR(VLOOKUP($A1457,SPY_main!H:I,2,FALSE),L1456)</f>
        <v>19.79</v>
      </c>
      <c r="M1457">
        <f t="shared" si="154"/>
        <v>35.6691</v>
      </c>
      <c r="N1457">
        <f t="shared" si="155"/>
        <v>26.039200000000001</v>
      </c>
      <c r="O1457">
        <f t="shared" si="156"/>
        <v>21.855599999999999</v>
      </c>
      <c r="P1457">
        <f t="shared" si="157"/>
        <v>17.895600000000002</v>
      </c>
      <c r="Q1457">
        <f t="shared" si="158"/>
        <v>14.9558</v>
      </c>
      <c r="R1457">
        <f t="shared" si="159"/>
        <v>14.7988</v>
      </c>
      <c r="S1457">
        <f t="shared" si="160"/>
        <v>15.552899999999999</v>
      </c>
      <c r="T1457">
        <f>IFERROR(VLOOKUP($A1457,TY_main!A:B,2,FALSE),T1456)</f>
        <v>102.734375</v>
      </c>
    </row>
    <row r="1458" spans="1:20" x14ac:dyDescent="0.25">
      <c r="A1458" s="2">
        <f>SPY_IVOL!A1458</f>
        <v>40472</v>
      </c>
      <c r="B1458">
        <f>SPY_IVOL!B1458</f>
        <v>32.108400000000003</v>
      </c>
      <c r="C1458">
        <f>SPY_IVOL!C1458</f>
        <v>25.411300000000001</v>
      </c>
      <c r="D1458">
        <f>SPY_IVOL!D1458</f>
        <v>22.164400000000001</v>
      </c>
      <c r="E1458">
        <f>SPY_IVOL!E1458</f>
        <v>19.072600000000001</v>
      </c>
      <c r="F1458">
        <f>SPY_IVOL!F1458</f>
        <v>16.4907</v>
      </c>
      <c r="G1458">
        <f>SPY_IVOL!G1458</f>
        <v>15.027799999999999</v>
      </c>
      <c r="H1458">
        <f>SPY_IVOL!H1458</f>
        <v>15.8574</v>
      </c>
      <c r="I1458">
        <f>VLOOKUP($A1458,SPY_main!$A:$C,2,FALSE)</f>
        <v>118.13</v>
      </c>
      <c r="J1458">
        <f>IFERROR(VLOOKUP($A1458,SPY_main!$A:$C,3,FALSE),J1457)</f>
        <v>2.0388999999999999</v>
      </c>
      <c r="K1458">
        <f>IFERROR(VLOOKUP($A1458,SPY_main!$E:$F,2,FALSE),K1457)</f>
        <v>0.28843999999999997</v>
      </c>
      <c r="L1458">
        <f>IFERROR(VLOOKUP($A1458,SPY_main!H:I,2,FALSE),L1457)</f>
        <v>19.27</v>
      </c>
      <c r="M1458">
        <f t="shared" si="154"/>
        <v>36.003900000000002</v>
      </c>
      <c r="N1458">
        <f t="shared" si="155"/>
        <v>26.431999999999999</v>
      </c>
      <c r="O1458">
        <f t="shared" si="156"/>
        <v>22.219899999999999</v>
      </c>
      <c r="P1458">
        <f t="shared" si="157"/>
        <v>18.3078</v>
      </c>
      <c r="Q1458">
        <f t="shared" si="158"/>
        <v>15.385</v>
      </c>
      <c r="R1458">
        <f t="shared" si="159"/>
        <v>15.045299999999999</v>
      </c>
      <c r="S1458">
        <f t="shared" si="160"/>
        <v>15.1557</v>
      </c>
      <c r="T1458">
        <f>IFERROR(VLOOKUP($A1458,TY_main!A:B,2,FALSE),T1457)</f>
        <v>102.40625</v>
      </c>
    </row>
    <row r="1459" spans="1:20" x14ac:dyDescent="0.25">
      <c r="A1459" s="2">
        <f>SPY_IVOL!A1459</f>
        <v>40473</v>
      </c>
      <c r="B1459">
        <f>SPY_IVOL!B1459</f>
        <v>30.921299999999999</v>
      </c>
      <c r="C1459">
        <f>SPY_IVOL!C1459</f>
        <v>24.146000000000001</v>
      </c>
      <c r="D1459">
        <f>SPY_IVOL!D1459</f>
        <v>20.994599999999998</v>
      </c>
      <c r="E1459">
        <f>SPY_IVOL!E1459</f>
        <v>18.059899999999999</v>
      </c>
      <c r="F1459">
        <f>SPY_IVOL!F1459</f>
        <v>15.733499999999999</v>
      </c>
      <c r="G1459">
        <f>SPY_IVOL!G1459</f>
        <v>14.622400000000001</v>
      </c>
      <c r="H1459">
        <f>SPY_IVOL!H1459</f>
        <v>15.943199999999999</v>
      </c>
      <c r="I1459">
        <f>VLOOKUP($A1459,SPY_main!$A:$C,2,FALSE)</f>
        <v>118.34699999999999</v>
      </c>
      <c r="J1459">
        <f>IFERROR(VLOOKUP($A1459,SPY_main!$A:$C,3,FALSE),J1458)</f>
        <v>2.0350999999999999</v>
      </c>
      <c r="K1459">
        <f>IFERROR(VLOOKUP($A1459,SPY_main!$E:$F,2,FALSE),K1458)</f>
        <v>0.28843999999999997</v>
      </c>
      <c r="L1459">
        <f>IFERROR(VLOOKUP($A1459,SPY_main!H:I,2,FALSE),L1458)</f>
        <v>18.78</v>
      </c>
      <c r="M1459">
        <f t="shared" si="154"/>
        <v>35.714599999999997</v>
      </c>
      <c r="N1459">
        <f t="shared" si="155"/>
        <v>25.153700000000001</v>
      </c>
      <c r="O1459">
        <f t="shared" si="156"/>
        <v>20.9313</v>
      </c>
      <c r="P1459">
        <f t="shared" si="157"/>
        <v>17.139399999999998</v>
      </c>
      <c r="Q1459">
        <f t="shared" si="158"/>
        <v>14.536300000000001</v>
      </c>
      <c r="R1459">
        <f t="shared" si="159"/>
        <v>14.388999999999999</v>
      </c>
      <c r="S1459">
        <f t="shared" si="160"/>
        <v>14.4732</v>
      </c>
      <c r="T1459">
        <f>IFERROR(VLOOKUP($A1459,TY_main!A:B,2,FALSE),T1458)</f>
        <v>102.21875</v>
      </c>
    </row>
    <row r="1460" spans="1:20" x14ac:dyDescent="0.25">
      <c r="A1460" s="2">
        <f>SPY_IVOL!A1460</f>
        <v>40476</v>
      </c>
      <c r="B1460">
        <f>SPY_IVOL!B1460</f>
        <v>30.934699999999999</v>
      </c>
      <c r="C1460">
        <f>SPY_IVOL!C1460</f>
        <v>24.244499999999999</v>
      </c>
      <c r="D1460">
        <f>SPY_IVOL!D1460</f>
        <v>21.125800000000002</v>
      </c>
      <c r="E1460">
        <f>SPY_IVOL!E1460</f>
        <v>18.189599999999999</v>
      </c>
      <c r="F1460">
        <f>SPY_IVOL!F1460</f>
        <v>15.9038</v>
      </c>
      <c r="G1460">
        <f>SPY_IVOL!G1460</f>
        <v>15.013299999999999</v>
      </c>
      <c r="H1460">
        <f>SPY_IVOL!H1460</f>
        <v>18.5946</v>
      </c>
      <c r="I1460">
        <f>VLOOKUP($A1460,SPY_main!$A:$C,2,FALSE)</f>
        <v>118.7</v>
      </c>
      <c r="J1460">
        <f>IFERROR(VLOOKUP($A1460,SPY_main!$A:$C,3,FALSE),J1459)</f>
        <v>2.0291000000000001</v>
      </c>
      <c r="K1460">
        <f>IFERROR(VLOOKUP($A1460,SPY_main!$E:$F,2,FALSE),K1459)</f>
        <v>0.28843999999999997</v>
      </c>
      <c r="L1460">
        <f>IFERROR(VLOOKUP($A1460,SPY_main!H:I,2,FALSE),L1459)</f>
        <v>19.850000000000001</v>
      </c>
      <c r="M1460">
        <f t="shared" si="154"/>
        <v>36.6785</v>
      </c>
      <c r="N1460">
        <f t="shared" si="155"/>
        <v>26.286000000000001</v>
      </c>
      <c r="O1460">
        <f t="shared" si="156"/>
        <v>21.857500000000002</v>
      </c>
      <c r="P1460">
        <f t="shared" si="157"/>
        <v>17.921800000000001</v>
      </c>
      <c r="Q1460">
        <f t="shared" si="158"/>
        <v>15.390700000000001</v>
      </c>
      <c r="R1460">
        <f t="shared" si="159"/>
        <v>15.5655</v>
      </c>
      <c r="S1460">
        <f t="shared" si="160"/>
        <v>15.6952</v>
      </c>
      <c r="T1460">
        <f>IFERROR(VLOOKUP($A1460,TY_main!A:B,2,FALSE),T1459)</f>
        <v>102.21875</v>
      </c>
    </row>
    <row r="1461" spans="1:20" x14ac:dyDescent="0.25">
      <c r="A1461" s="2">
        <f>SPY_IVOL!A1461</f>
        <v>40477</v>
      </c>
      <c r="B1461">
        <f>SPY_IVOL!B1461</f>
        <v>31.841699999999999</v>
      </c>
      <c r="C1461">
        <f>SPY_IVOL!C1461</f>
        <v>25.213999999999999</v>
      </c>
      <c r="D1461">
        <f>SPY_IVOL!D1461</f>
        <v>21.986699999999999</v>
      </c>
      <c r="E1461">
        <f>SPY_IVOL!E1461</f>
        <v>19.0244</v>
      </c>
      <c r="F1461">
        <f>SPY_IVOL!F1461</f>
        <v>16.692599999999999</v>
      </c>
      <c r="G1461">
        <f>SPY_IVOL!G1461</f>
        <v>15.4742</v>
      </c>
      <c r="H1461">
        <f>SPY_IVOL!H1461</f>
        <v>16.057300000000001</v>
      </c>
      <c r="I1461">
        <f>VLOOKUP($A1461,SPY_main!$A:$C,2,FALSE)</f>
        <v>118.72</v>
      </c>
      <c r="J1461">
        <f>IFERROR(VLOOKUP($A1461,SPY_main!$A:$C,3,FALSE),J1460)</f>
        <v>2.0287000000000002</v>
      </c>
      <c r="K1461">
        <f>IFERROR(VLOOKUP($A1461,SPY_main!$E:$F,2,FALSE),K1460)</f>
        <v>0.28843999999999997</v>
      </c>
      <c r="L1461">
        <f>IFERROR(VLOOKUP($A1461,SPY_main!H:I,2,FALSE),L1460)</f>
        <v>20.22</v>
      </c>
      <c r="M1461">
        <f t="shared" si="154"/>
        <v>37.567999999999998</v>
      </c>
      <c r="N1461">
        <f t="shared" si="155"/>
        <v>27.6859</v>
      </c>
      <c r="O1461">
        <f t="shared" si="156"/>
        <v>23.212599999999998</v>
      </c>
      <c r="P1461">
        <f t="shared" si="157"/>
        <v>19.104800000000001</v>
      </c>
      <c r="Q1461">
        <f t="shared" si="158"/>
        <v>16.4374</v>
      </c>
      <c r="R1461">
        <f t="shared" si="159"/>
        <v>16.741499999999998</v>
      </c>
      <c r="S1461">
        <f t="shared" si="160"/>
        <v>17.388500000000001</v>
      </c>
      <c r="T1461">
        <f>IFERROR(VLOOKUP($A1461,TY_main!A:B,2,FALSE),T1460)</f>
        <v>101.65625</v>
      </c>
    </row>
    <row r="1462" spans="1:20" x14ac:dyDescent="0.25">
      <c r="A1462" s="2">
        <f>SPY_IVOL!A1462</f>
        <v>40478</v>
      </c>
      <c r="B1462">
        <f>SPY_IVOL!B1462</f>
        <v>32.555900000000001</v>
      </c>
      <c r="C1462">
        <f>SPY_IVOL!C1462</f>
        <v>25.683599999999998</v>
      </c>
      <c r="D1462">
        <f>SPY_IVOL!D1462</f>
        <v>22.440799999999999</v>
      </c>
      <c r="E1462">
        <f>SPY_IVOL!E1462</f>
        <v>19.4605</v>
      </c>
      <c r="F1462">
        <f>SPY_IVOL!F1462</f>
        <v>17.117699999999999</v>
      </c>
      <c r="G1462">
        <f>SPY_IVOL!G1462</f>
        <v>15.928000000000001</v>
      </c>
      <c r="H1462">
        <f>SPY_IVOL!H1462</f>
        <v>16.782299999999999</v>
      </c>
      <c r="I1462">
        <f>VLOOKUP($A1462,SPY_main!$A:$C,2,FALSE)</f>
        <v>118.38</v>
      </c>
      <c r="J1462">
        <f>IFERROR(VLOOKUP($A1462,SPY_main!$A:$C,3,FALSE),J1461)</f>
        <v>2.0346000000000002</v>
      </c>
      <c r="K1462">
        <f>IFERROR(VLOOKUP($A1462,SPY_main!$E:$F,2,FALSE),K1461)</f>
        <v>0.28813</v>
      </c>
      <c r="L1462">
        <f>IFERROR(VLOOKUP($A1462,SPY_main!H:I,2,FALSE),L1461)</f>
        <v>20.71</v>
      </c>
      <c r="M1462">
        <f t="shared" si="154"/>
        <v>38.404499999999999</v>
      </c>
      <c r="N1462">
        <f t="shared" si="155"/>
        <v>28.155200000000001</v>
      </c>
      <c r="O1462">
        <f t="shared" si="156"/>
        <v>23.637</v>
      </c>
      <c r="P1462">
        <f t="shared" si="157"/>
        <v>19.4039</v>
      </c>
      <c r="Q1462">
        <f t="shared" si="158"/>
        <v>16.636800000000001</v>
      </c>
      <c r="R1462">
        <f t="shared" si="159"/>
        <v>17.174499999999998</v>
      </c>
      <c r="S1462">
        <f t="shared" si="160"/>
        <v>18.356400000000001</v>
      </c>
      <c r="T1462">
        <f>IFERROR(VLOOKUP($A1462,TY_main!A:B,2,FALSE),T1461)</f>
        <v>101.25</v>
      </c>
    </row>
    <row r="1463" spans="1:20" x14ac:dyDescent="0.25">
      <c r="A1463" s="2">
        <f>SPY_IVOL!A1463</f>
        <v>40479</v>
      </c>
      <c r="B1463">
        <f>SPY_IVOL!B1463</f>
        <v>32.084899999999998</v>
      </c>
      <c r="C1463">
        <f>SPY_IVOL!C1463</f>
        <v>25.2364</v>
      </c>
      <c r="D1463">
        <f>SPY_IVOL!D1463</f>
        <v>22.042999999999999</v>
      </c>
      <c r="E1463">
        <f>SPY_IVOL!E1463</f>
        <v>19.131799999999998</v>
      </c>
      <c r="F1463">
        <f>SPY_IVOL!F1463</f>
        <v>16.840800000000002</v>
      </c>
      <c r="G1463">
        <f>SPY_IVOL!G1463</f>
        <v>15.6676</v>
      </c>
      <c r="H1463">
        <f>SPY_IVOL!H1463</f>
        <v>16.421700000000001</v>
      </c>
      <c r="I1463">
        <f>VLOOKUP($A1463,SPY_main!$A:$C,2,FALSE)</f>
        <v>118.4</v>
      </c>
      <c r="J1463">
        <f>IFERROR(VLOOKUP($A1463,SPY_main!$A:$C,3,FALSE),J1462)</f>
        <v>2.0341999999999998</v>
      </c>
      <c r="K1463">
        <f>IFERROR(VLOOKUP($A1463,SPY_main!$E:$F,2,FALSE),K1462)</f>
        <v>0.28688000000000002</v>
      </c>
      <c r="L1463">
        <f>IFERROR(VLOOKUP($A1463,SPY_main!H:I,2,FALSE),L1462)</f>
        <v>20.88</v>
      </c>
      <c r="M1463">
        <f t="shared" si="154"/>
        <v>39.004899999999999</v>
      </c>
      <c r="N1463">
        <f t="shared" si="155"/>
        <v>27.7638</v>
      </c>
      <c r="O1463">
        <f t="shared" si="156"/>
        <v>23.1526</v>
      </c>
      <c r="P1463">
        <f t="shared" si="157"/>
        <v>19.119900000000001</v>
      </c>
      <c r="Q1463">
        <f t="shared" si="158"/>
        <v>16.580200000000001</v>
      </c>
      <c r="R1463">
        <f t="shared" si="159"/>
        <v>17.3522</v>
      </c>
      <c r="S1463">
        <f t="shared" si="160"/>
        <v>18.3337</v>
      </c>
      <c r="T1463">
        <f>IFERROR(VLOOKUP($A1463,TY_main!A:B,2,FALSE),T1462)</f>
        <v>101.765625</v>
      </c>
    </row>
    <row r="1464" spans="1:20" x14ac:dyDescent="0.25">
      <c r="A1464" s="2">
        <f>SPY_IVOL!A1464</f>
        <v>40480</v>
      </c>
      <c r="B1464">
        <f>SPY_IVOL!B1464</f>
        <v>32.114699999999999</v>
      </c>
      <c r="C1464">
        <f>SPY_IVOL!C1464</f>
        <v>25.207699999999999</v>
      </c>
      <c r="D1464">
        <f>SPY_IVOL!D1464</f>
        <v>21.9909</v>
      </c>
      <c r="E1464">
        <f>SPY_IVOL!E1464</f>
        <v>19.003499999999999</v>
      </c>
      <c r="F1464">
        <f>SPY_IVOL!F1464</f>
        <v>16.713100000000001</v>
      </c>
      <c r="G1464">
        <f>SPY_IVOL!G1464</f>
        <v>15.8363</v>
      </c>
      <c r="H1464">
        <f>SPY_IVOL!H1464</f>
        <v>19.139099999999999</v>
      </c>
      <c r="I1464">
        <f>VLOOKUP($A1464,SPY_main!$A:$C,2,FALSE)</f>
        <v>118.49</v>
      </c>
      <c r="J1464">
        <f>IFERROR(VLOOKUP($A1464,SPY_main!$A:$C,3,FALSE),J1463)</f>
        <v>2.0327000000000002</v>
      </c>
      <c r="K1464">
        <f>IFERROR(VLOOKUP($A1464,SPY_main!$E:$F,2,FALSE),K1463)</f>
        <v>0.28594000000000003</v>
      </c>
      <c r="L1464">
        <f>IFERROR(VLOOKUP($A1464,SPY_main!H:I,2,FALSE),L1463)</f>
        <v>21.2</v>
      </c>
      <c r="M1464">
        <f t="shared" si="154"/>
        <v>38.947699999999998</v>
      </c>
      <c r="N1464">
        <f t="shared" si="155"/>
        <v>27.965199999999999</v>
      </c>
      <c r="O1464">
        <f t="shared" si="156"/>
        <v>23.4924</v>
      </c>
      <c r="P1464">
        <f t="shared" si="157"/>
        <v>19.431000000000001</v>
      </c>
      <c r="Q1464">
        <f t="shared" si="158"/>
        <v>16.799600000000002</v>
      </c>
      <c r="R1464">
        <f t="shared" si="159"/>
        <v>16.970400000000001</v>
      </c>
      <c r="S1464">
        <f t="shared" si="160"/>
        <v>17.132899999999999</v>
      </c>
      <c r="T1464">
        <f>IFERROR(VLOOKUP($A1464,TY_main!A:B,2,FALSE),T1463)</f>
        <v>102.109375</v>
      </c>
    </row>
    <row r="1465" spans="1:20" x14ac:dyDescent="0.25">
      <c r="A1465" s="2">
        <f>SPY_IVOL!A1465</f>
        <v>40483</v>
      </c>
      <c r="B1465">
        <f>SPY_IVOL!B1465</f>
        <v>32.738100000000003</v>
      </c>
      <c r="C1465">
        <f>SPY_IVOL!C1465</f>
        <v>25.894300000000001</v>
      </c>
      <c r="D1465">
        <f>SPY_IVOL!D1465</f>
        <v>22.658899999999999</v>
      </c>
      <c r="E1465">
        <f>SPY_IVOL!E1465</f>
        <v>19.649100000000001</v>
      </c>
      <c r="F1465">
        <f>SPY_IVOL!F1465</f>
        <v>17.317499999999999</v>
      </c>
      <c r="G1465">
        <f>SPY_IVOL!G1465</f>
        <v>16.283999999999999</v>
      </c>
      <c r="H1465">
        <f>SPY_IVOL!H1465</f>
        <v>17.3447</v>
      </c>
      <c r="I1465">
        <f>VLOOKUP($A1465,SPY_main!$A:$C,2,FALSE)</f>
        <v>118.53</v>
      </c>
      <c r="J1465">
        <f>IFERROR(VLOOKUP($A1465,SPY_main!$A:$C,3,FALSE),J1464)</f>
        <v>2.032</v>
      </c>
      <c r="K1465">
        <f>IFERROR(VLOOKUP($A1465,SPY_main!$E:$F,2,FALSE),K1464)</f>
        <v>0.28594000000000003</v>
      </c>
      <c r="L1465">
        <f>IFERROR(VLOOKUP($A1465,SPY_main!H:I,2,FALSE),L1464)</f>
        <v>21.83</v>
      </c>
      <c r="M1465">
        <f t="shared" si="154"/>
        <v>40.064100000000003</v>
      </c>
      <c r="N1465">
        <f t="shared" si="155"/>
        <v>29.526399999999999</v>
      </c>
      <c r="O1465">
        <f t="shared" si="156"/>
        <v>24.631399999999999</v>
      </c>
      <c r="P1465">
        <f t="shared" si="157"/>
        <v>20.154599999999999</v>
      </c>
      <c r="Q1465">
        <f t="shared" si="158"/>
        <v>17.750900000000001</v>
      </c>
      <c r="R1465">
        <f t="shared" si="159"/>
        <v>19.553799999999999</v>
      </c>
      <c r="S1465">
        <f t="shared" si="160"/>
        <v>22.509599999999999</v>
      </c>
      <c r="T1465">
        <f>IFERROR(VLOOKUP($A1465,TY_main!A:B,2,FALSE),T1464)</f>
        <v>102.140625</v>
      </c>
    </row>
    <row r="1466" spans="1:20" x14ac:dyDescent="0.25">
      <c r="A1466" s="2">
        <f>SPY_IVOL!A1466</f>
        <v>40484</v>
      </c>
      <c r="B1466">
        <f>SPY_IVOL!B1466</f>
        <v>33.135399999999997</v>
      </c>
      <c r="C1466">
        <f>SPY_IVOL!C1466</f>
        <v>25.566199999999998</v>
      </c>
      <c r="D1466">
        <f>SPY_IVOL!D1466</f>
        <v>22.230599999999999</v>
      </c>
      <c r="E1466">
        <f>SPY_IVOL!E1466</f>
        <v>19.220300000000002</v>
      </c>
      <c r="F1466">
        <f>SPY_IVOL!F1466</f>
        <v>17.0044</v>
      </c>
      <c r="G1466">
        <f>SPY_IVOL!G1466</f>
        <v>16.257400000000001</v>
      </c>
      <c r="H1466">
        <f>SPY_IVOL!H1466</f>
        <v>18.1099</v>
      </c>
      <c r="I1466">
        <f>VLOOKUP($A1466,SPY_main!$A:$C,2,FALSE)</f>
        <v>119.47499999999999</v>
      </c>
      <c r="J1466">
        <f>IFERROR(VLOOKUP($A1466,SPY_main!$A:$C,3,FALSE),J1465)</f>
        <v>2.0158999999999998</v>
      </c>
      <c r="K1466">
        <f>IFERROR(VLOOKUP($A1466,SPY_main!$E:$F,2,FALSE),K1465)</f>
        <v>0.28594000000000003</v>
      </c>
      <c r="L1466">
        <f>IFERROR(VLOOKUP($A1466,SPY_main!H:I,2,FALSE),L1465)</f>
        <v>21.57</v>
      </c>
      <c r="M1466">
        <f t="shared" si="154"/>
        <v>42.179400000000001</v>
      </c>
      <c r="N1466">
        <f t="shared" si="155"/>
        <v>29.514199999999999</v>
      </c>
      <c r="O1466">
        <f t="shared" si="156"/>
        <v>24.269200000000001</v>
      </c>
      <c r="P1466">
        <f t="shared" si="157"/>
        <v>19.894500000000001</v>
      </c>
      <c r="Q1466">
        <f t="shared" si="158"/>
        <v>17.6464</v>
      </c>
      <c r="R1466">
        <f t="shared" si="159"/>
        <v>19.357800000000001</v>
      </c>
      <c r="S1466">
        <f t="shared" si="160"/>
        <v>20.420500000000001</v>
      </c>
      <c r="T1466">
        <f>IFERROR(VLOOKUP($A1466,TY_main!A:B,2,FALSE),T1465)</f>
        <v>102.3125</v>
      </c>
    </row>
    <row r="1467" spans="1:20" x14ac:dyDescent="0.25">
      <c r="A1467" s="2">
        <f>SPY_IVOL!A1467</f>
        <v>40485</v>
      </c>
      <c r="B1467">
        <f>SPY_IVOL!B1467</f>
        <v>32.676200000000001</v>
      </c>
      <c r="C1467">
        <f>SPY_IVOL!C1467</f>
        <v>25.3917</v>
      </c>
      <c r="D1467">
        <f>SPY_IVOL!D1467</f>
        <v>22.125900000000001</v>
      </c>
      <c r="E1467">
        <f>SPY_IVOL!E1467</f>
        <v>19.1767</v>
      </c>
      <c r="F1467">
        <f>SPY_IVOL!F1467</f>
        <v>17.0015</v>
      </c>
      <c r="G1467">
        <f>SPY_IVOL!G1467</f>
        <v>16.273900000000001</v>
      </c>
      <c r="H1467">
        <f>SPY_IVOL!H1467</f>
        <v>17.456199999999999</v>
      </c>
      <c r="I1467">
        <f>VLOOKUP($A1467,SPY_main!$A:$C,2,FALSE)</f>
        <v>119.95</v>
      </c>
      <c r="J1467">
        <f>IFERROR(VLOOKUP($A1467,SPY_main!$A:$C,3,FALSE),J1466)</f>
        <v>2.0078999999999998</v>
      </c>
      <c r="K1467">
        <f>IFERROR(VLOOKUP($A1467,SPY_main!$E:$F,2,FALSE),K1466)</f>
        <v>0.28594000000000003</v>
      </c>
      <c r="L1467">
        <f>IFERROR(VLOOKUP($A1467,SPY_main!H:I,2,FALSE),L1466)</f>
        <v>19.559999999999999</v>
      </c>
      <c r="M1467">
        <f t="shared" si="154"/>
        <v>43.096699999999998</v>
      </c>
      <c r="N1467">
        <f t="shared" si="155"/>
        <v>29.409400000000002</v>
      </c>
      <c r="O1467">
        <f t="shared" si="156"/>
        <v>24.146899999999999</v>
      </c>
      <c r="P1467">
        <f t="shared" si="157"/>
        <v>19.760000000000002</v>
      </c>
      <c r="Q1467">
        <f t="shared" si="158"/>
        <v>17.654199999999999</v>
      </c>
      <c r="R1467">
        <f t="shared" si="159"/>
        <v>20.452400000000001</v>
      </c>
      <c r="S1467">
        <f t="shared" si="160"/>
        <v>21.3264</v>
      </c>
      <c r="T1467">
        <f>IFERROR(VLOOKUP($A1467,TY_main!A:B,2,FALSE),T1466)</f>
        <v>102.34375</v>
      </c>
    </row>
    <row r="1468" spans="1:20" x14ac:dyDescent="0.25">
      <c r="A1468" s="2">
        <f>SPY_IVOL!A1468</f>
        <v>40486</v>
      </c>
      <c r="B1468">
        <f>SPY_IVOL!B1468</f>
        <v>30.827000000000002</v>
      </c>
      <c r="C1468">
        <f>SPY_IVOL!C1468</f>
        <v>23.2897</v>
      </c>
      <c r="D1468">
        <f>SPY_IVOL!D1468</f>
        <v>19.815899999999999</v>
      </c>
      <c r="E1468">
        <f>SPY_IVOL!E1468</f>
        <v>16.866700000000002</v>
      </c>
      <c r="F1468">
        <f>SPY_IVOL!F1468</f>
        <v>15.071899999999999</v>
      </c>
      <c r="G1468">
        <f>SPY_IVOL!G1468</f>
        <v>15.175000000000001</v>
      </c>
      <c r="H1468">
        <f>SPY_IVOL!H1468</f>
        <v>17.671500000000002</v>
      </c>
      <c r="I1468">
        <f>VLOOKUP($A1468,SPY_main!$A:$C,2,FALSE)</f>
        <v>122.26</v>
      </c>
      <c r="J1468">
        <f>IFERROR(VLOOKUP($A1468,SPY_main!$A:$C,3,FALSE),J1467)</f>
        <v>1.97</v>
      </c>
      <c r="K1468">
        <f>IFERROR(VLOOKUP($A1468,SPY_main!$E:$F,2,FALSE),K1467)</f>
        <v>0.28563</v>
      </c>
      <c r="L1468">
        <f>IFERROR(VLOOKUP($A1468,SPY_main!H:I,2,FALSE),L1467)</f>
        <v>18.52</v>
      </c>
      <c r="M1468">
        <f t="shared" si="154"/>
        <v>40.969200000000001</v>
      </c>
      <c r="N1468">
        <f t="shared" si="155"/>
        <v>27.431799999999999</v>
      </c>
      <c r="O1468">
        <f t="shared" si="156"/>
        <v>21.089200000000002</v>
      </c>
      <c r="P1468">
        <f t="shared" si="157"/>
        <v>16.634399999999999</v>
      </c>
      <c r="Q1468">
        <f t="shared" si="158"/>
        <v>16.227499999999999</v>
      </c>
      <c r="R1468">
        <f t="shared" si="159"/>
        <v>19.966799999999999</v>
      </c>
      <c r="S1468">
        <f t="shared" si="160"/>
        <v>20.3718</v>
      </c>
      <c r="T1468">
        <f>IFERROR(VLOOKUP($A1468,TY_main!A:B,2,FALSE),T1467)</f>
        <v>103.296875</v>
      </c>
    </row>
    <row r="1469" spans="1:20" x14ac:dyDescent="0.25">
      <c r="A1469" s="2">
        <f>SPY_IVOL!A1469</f>
        <v>40487</v>
      </c>
      <c r="B1469">
        <f>SPY_IVOL!B1469</f>
        <v>30.4405</v>
      </c>
      <c r="C1469">
        <f>SPY_IVOL!C1469</f>
        <v>22.636199999999999</v>
      </c>
      <c r="D1469">
        <f>SPY_IVOL!D1469</f>
        <v>19.270800000000001</v>
      </c>
      <c r="E1469">
        <f>SPY_IVOL!E1469</f>
        <v>16.4877</v>
      </c>
      <c r="F1469">
        <f>SPY_IVOL!F1469</f>
        <v>15.0191</v>
      </c>
      <c r="G1469">
        <f>SPY_IVOL!G1469</f>
        <v>15.4755</v>
      </c>
      <c r="H1469">
        <f>SPY_IVOL!H1469</f>
        <v>19.4895</v>
      </c>
      <c r="I1469">
        <f>VLOOKUP($A1469,SPY_main!$A:$C,2,FALSE)</f>
        <v>122.72499999999999</v>
      </c>
      <c r="J1469">
        <f>IFERROR(VLOOKUP($A1469,SPY_main!$A:$C,3,FALSE),J1468)</f>
        <v>1.9624999999999999</v>
      </c>
      <c r="K1469">
        <f>IFERROR(VLOOKUP($A1469,SPY_main!$E:$F,2,FALSE),K1468)</f>
        <v>0.28563</v>
      </c>
      <c r="L1469">
        <f>IFERROR(VLOOKUP($A1469,SPY_main!H:I,2,FALSE),L1468)</f>
        <v>18.260000000000002</v>
      </c>
      <c r="M1469">
        <f t="shared" si="154"/>
        <v>40.689700000000002</v>
      </c>
      <c r="N1469">
        <f t="shared" si="155"/>
        <v>26.504300000000001</v>
      </c>
      <c r="O1469">
        <f t="shared" si="156"/>
        <v>19.6343</v>
      </c>
      <c r="P1469">
        <f t="shared" si="157"/>
        <v>15.7544</v>
      </c>
      <c r="Q1469">
        <f t="shared" si="158"/>
        <v>16.177900000000001</v>
      </c>
      <c r="R1469">
        <f t="shared" si="159"/>
        <v>21.029299999999999</v>
      </c>
      <c r="S1469">
        <f t="shared" si="160"/>
        <v>21.5962</v>
      </c>
      <c r="T1469">
        <f>IFERROR(VLOOKUP($A1469,TY_main!A:B,2,FALSE),T1468)</f>
        <v>103.03125</v>
      </c>
    </row>
    <row r="1470" spans="1:20" x14ac:dyDescent="0.25">
      <c r="A1470" s="2">
        <f>SPY_IVOL!A1470</f>
        <v>40490</v>
      </c>
      <c r="B1470">
        <f>SPY_IVOL!B1470</f>
        <v>31.660799999999998</v>
      </c>
      <c r="C1470">
        <f>SPY_IVOL!C1470</f>
        <v>22.9832</v>
      </c>
      <c r="D1470">
        <f>SPY_IVOL!D1470</f>
        <v>19.401900000000001</v>
      </c>
      <c r="E1470">
        <f>SPY_IVOL!E1470</f>
        <v>16.411799999999999</v>
      </c>
      <c r="F1470">
        <f>SPY_IVOL!F1470</f>
        <v>14.8705</v>
      </c>
      <c r="G1470">
        <f>SPY_IVOL!G1470</f>
        <v>15.6004</v>
      </c>
      <c r="H1470">
        <f>SPY_IVOL!H1470</f>
        <v>20.787199999999999</v>
      </c>
      <c r="I1470">
        <f>VLOOKUP($A1470,SPY_main!$A:$C,2,FALSE)</f>
        <v>122.49</v>
      </c>
      <c r="J1470">
        <f>IFERROR(VLOOKUP($A1470,SPY_main!$A:$C,3,FALSE),J1469)</f>
        <v>1.9662999999999999</v>
      </c>
      <c r="K1470">
        <f>IFERROR(VLOOKUP($A1470,SPY_main!$E:$F,2,FALSE),K1469)</f>
        <v>0.28563</v>
      </c>
      <c r="L1470">
        <f>IFERROR(VLOOKUP($A1470,SPY_main!H:I,2,FALSE),L1469)</f>
        <v>18.29</v>
      </c>
      <c r="M1470">
        <f t="shared" si="154"/>
        <v>41.3812</v>
      </c>
      <c r="N1470">
        <f t="shared" si="155"/>
        <v>28.574000000000002</v>
      </c>
      <c r="O1470">
        <f t="shared" si="156"/>
        <v>20.388100000000001</v>
      </c>
      <c r="P1470">
        <f t="shared" si="157"/>
        <v>15.679</v>
      </c>
      <c r="Q1470">
        <f t="shared" si="158"/>
        <v>16.5307</v>
      </c>
      <c r="R1470">
        <f t="shared" si="159"/>
        <v>21.8263</v>
      </c>
      <c r="S1470">
        <f t="shared" si="160"/>
        <v>22.199200000000001</v>
      </c>
      <c r="T1470">
        <f>IFERROR(VLOOKUP($A1470,TY_main!A:B,2,FALSE),T1469)</f>
        <v>102.984375</v>
      </c>
    </row>
    <row r="1471" spans="1:20" x14ac:dyDescent="0.25">
      <c r="A1471" s="2">
        <f>SPY_IVOL!A1471</f>
        <v>40491</v>
      </c>
      <c r="B1471">
        <f>SPY_IVOL!B1471</f>
        <v>31.933599999999998</v>
      </c>
      <c r="C1471">
        <f>SPY_IVOL!C1471</f>
        <v>23.235900000000001</v>
      </c>
      <c r="D1471">
        <f>SPY_IVOL!D1471</f>
        <v>19.361000000000001</v>
      </c>
      <c r="E1471">
        <f>SPY_IVOL!E1471</f>
        <v>16.256599999999999</v>
      </c>
      <c r="F1471">
        <f>SPY_IVOL!F1471</f>
        <v>14.692399999999999</v>
      </c>
      <c r="G1471">
        <f>SPY_IVOL!G1471</f>
        <v>15.4513</v>
      </c>
      <c r="H1471">
        <f>SPY_IVOL!H1471</f>
        <v>20.822099999999999</v>
      </c>
      <c r="I1471">
        <f>VLOOKUP($A1471,SPY_main!$A:$C,2,FALSE)</f>
        <v>121.61</v>
      </c>
      <c r="J1471">
        <f>IFERROR(VLOOKUP($A1471,SPY_main!$A:$C,3,FALSE),J1470)</f>
        <v>1.9804999999999999</v>
      </c>
      <c r="K1471">
        <f>IFERROR(VLOOKUP($A1471,SPY_main!$E:$F,2,FALSE),K1470)</f>
        <v>0.28563</v>
      </c>
      <c r="L1471">
        <f>IFERROR(VLOOKUP($A1471,SPY_main!H:I,2,FALSE),L1470)</f>
        <v>19.079999999999998</v>
      </c>
      <c r="M1471">
        <f t="shared" si="154"/>
        <v>43.088500000000003</v>
      </c>
      <c r="N1471">
        <f t="shared" si="155"/>
        <v>30.093599999999999</v>
      </c>
      <c r="O1471">
        <f t="shared" si="156"/>
        <v>21.377800000000001</v>
      </c>
      <c r="P1471">
        <f t="shared" si="157"/>
        <v>15.499599999999999</v>
      </c>
      <c r="Q1471">
        <f t="shared" si="158"/>
        <v>16.2197</v>
      </c>
      <c r="R1471">
        <f t="shared" si="159"/>
        <v>22.926200000000001</v>
      </c>
      <c r="S1471">
        <f t="shared" si="160"/>
        <v>23.484999999999999</v>
      </c>
      <c r="T1471">
        <f>IFERROR(VLOOKUP($A1471,TY_main!A:B,2,FALSE),T1470)</f>
        <v>102.3125</v>
      </c>
    </row>
    <row r="1472" spans="1:20" x14ac:dyDescent="0.25">
      <c r="A1472" s="2">
        <f>SPY_IVOL!A1472</f>
        <v>40492</v>
      </c>
      <c r="B1472">
        <f>SPY_IVOL!B1472</f>
        <v>32.884999999999998</v>
      </c>
      <c r="C1472">
        <f>SPY_IVOL!C1472</f>
        <v>24.081099999999999</v>
      </c>
      <c r="D1472">
        <f>SPY_IVOL!D1472</f>
        <v>19.985499999999998</v>
      </c>
      <c r="E1472">
        <f>SPY_IVOL!E1472</f>
        <v>16.446200000000001</v>
      </c>
      <c r="F1472">
        <f>SPY_IVOL!F1472</f>
        <v>14.387499999999999</v>
      </c>
      <c r="G1472">
        <f>SPY_IVOL!G1472</f>
        <v>15.019</v>
      </c>
      <c r="H1472">
        <f>SPY_IVOL!H1472</f>
        <v>21.3294</v>
      </c>
      <c r="I1472">
        <f>VLOOKUP($A1472,SPY_main!$A:$C,2,FALSE)</f>
        <v>122.1</v>
      </c>
      <c r="J1472">
        <f>IFERROR(VLOOKUP($A1472,SPY_main!$A:$C,3,FALSE),J1471)</f>
        <v>1.9725999999999999</v>
      </c>
      <c r="K1472">
        <f>IFERROR(VLOOKUP($A1472,SPY_main!$E:$F,2,FALSE),K1471)</f>
        <v>0.28563</v>
      </c>
      <c r="L1472">
        <f>IFERROR(VLOOKUP($A1472,SPY_main!H:I,2,FALSE),L1471)</f>
        <v>18.47</v>
      </c>
      <c r="M1472">
        <f t="shared" si="154"/>
        <v>47.234299999999998</v>
      </c>
      <c r="N1472">
        <f t="shared" si="155"/>
        <v>32.299399999999999</v>
      </c>
      <c r="O1472">
        <f t="shared" si="156"/>
        <v>22.6266</v>
      </c>
      <c r="P1472">
        <f t="shared" si="157"/>
        <v>15.3443</v>
      </c>
      <c r="Q1472">
        <f t="shared" si="158"/>
        <v>14.738300000000001</v>
      </c>
      <c r="R1472">
        <f t="shared" si="159"/>
        <v>15.702</v>
      </c>
      <c r="S1472">
        <f t="shared" si="160"/>
        <v>15.702</v>
      </c>
      <c r="T1472">
        <f>IFERROR(VLOOKUP($A1472,TY_main!A:B,2,FALSE),T1471)</f>
        <v>102.671875</v>
      </c>
    </row>
    <row r="1473" spans="1:20" x14ac:dyDescent="0.25">
      <c r="A1473" s="2">
        <f>SPY_IVOL!A1473</f>
        <v>40493</v>
      </c>
      <c r="B1473">
        <f>SPY_IVOL!B1473</f>
        <v>33.0017</v>
      </c>
      <c r="C1473">
        <f>SPY_IVOL!C1473</f>
        <v>24.019400000000001</v>
      </c>
      <c r="D1473">
        <f>SPY_IVOL!D1473</f>
        <v>19.808700000000002</v>
      </c>
      <c r="E1473">
        <f>SPY_IVOL!E1473</f>
        <v>16.023900000000001</v>
      </c>
      <c r="F1473">
        <f>SPY_IVOL!F1473</f>
        <v>13.9199</v>
      </c>
      <c r="G1473">
        <f>SPY_IVOL!G1473</f>
        <v>14.944800000000001</v>
      </c>
      <c r="H1473">
        <f>SPY_IVOL!H1473</f>
        <v>21.4267</v>
      </c>
      <c r="I1473">
        <f>VLOOKUP($A1473,SPY_main!$A:$C,2,FALSE)</f>
        <v>121.63500000000001</v>
      </c>
      <c r="J1473">
        <f>IFERROR(VLOOKUP($A1473,SPY_main!$A:$C,3,FALSE),J1472)</f>
        <v>1.9801</v>
      </c>
      <c r="K1473">
        <f>IFERROR(VLOOKUP($A1473,SPY_main!$E:$F,2,FALSE),K1472)</f>
        <v>0.28563</v>
      </c>
      <c r="L1473">
        <f>IFERROR(VLOOKUP($A1473,SPY_main!H:I,2,FALSE),L1472)</f>
        <v>18.64</v>
      </c>
      <c r="M1473">
        <f t="shared" si="154"/>
        <v>57.8461</v>
      </c>
      <c r="N1473">
        <f t="shared" si="155"/>
        <v>34.089399999999998</v>
      </c>
      <c r="O1473">
        <f t="shared" si="156"/>
        <v>23.211500000000001</v>
      </c>
      <c r="P1473">
        <f t="shared" si="157"/>
        <v>15.301399999999999</v>
      </c>
      <c r="Q1473">
        <f t="shared" si="158"/>
        <v>15.7889</v>
      </c>
      <c r="R1473">
        <f t="shared" si="159"/>
        <v>17.2927</v>
      </c>
      <c r="S1473">
        <f t="shared" si="160"/>
        <v>17.2927</v>
      </c>
      <c r="T1473">
        <f>IFERROR(VLOOKUP($A1473,TY_main!A:B,2,FALSE),T1472)</f>
        <v>102.28125</v>
      </c>
    </row>
    <row r="1474" spans="1:20" x14ac:dyDescent="0.25">
      <c r="A1474" s="2">
        <f>SPY_IVOL!A1474</f>
        <v>40494</v>
      </c>
      <c r="B1474">
        <f>SPY_IVOL!B1474</f>
        <v>34.871000000000002</v>
      </c>
      <c r="C1474">
        <f>SPY_IVOL!C1474</f>
        <v>26.014199999999999</v>
      </c>
      <c r="D1474">
        <f>SPY_IVOL!D1474</f>
        <v>21.877500000000001</v>
      </c>
      <c r="E1474">
        <f>SPY_IVOL!E1474</f>
        <v>17.9893</v>
      </c>
      <c r="F1474">
        <f>SPY_IVOL!F1474</f>
        <v>15.4947</v>
      </c>
      <c r="G1474">
        <f>SPY_IVOL!G1474</f>
        <v>15.911300000000001</v>
      </c>
      <c r="H1474">
        <f>SPY_IVOL!H1474</f>
        <v>23.026</v>
      </c>
      <c r="I1474">
        <f>VLOOKUP($A1474,SPY_main!$A:$C,2,FALSE)</f>
        <v>120.19799999999999</v>
      </c>
      <c r="J1474">
        <f>IFERROR(VLOOKUP($A1474,SPY_main!$A:$C,3,FALSE),J1473)</f>
        <v>2.0038</v>
      </c>
      <c r="K1474">
        <f>IFERROR(VLOOKUP($A1474,SPY_main!$E:$F,2,FALSE),K1473)</f>
        <v>0.28438000000000002</v>
      </c>
      <c r="L1474">
        <f>IFERROR(VLOOKUP($A1474,SPY_main!H:I,2,FALSE),L1473)</f>
        <v>20.61</v>
      </c>
      <c r="M1474">
        <f t="shared" ref="M1474:M1537" si="161">IFERROR(VLOOKUP($A1474,FirstM,2,FALSE),M1473)</f>
        <v>61.7714</v>
      </c>
      <c r="N1474">
        <f t="shared" ref="N1474:N1537" si="162">IFERROR(VLOOKUP($A1474,FirstM,3,FALSE),N1473)</f>
        <v>39.0291</v>
      </c>
      <c r="O1474">
        <f t="shared" ref="O1474:O1537" si="163">IFERROR(VLOOKUP($A1474,FirstM,4,FALSE),O1473)</f>
        <v>28.1798</v>
      </c>
      <c r="P1474">
        <f t="shared" ref="P1474:P1537" si="164">IFERROR(VLOOKUP($A1474,FirstM,5,FALSE),P1473)</f>
        <v>19.276299999999999</v>
      </c>
      <c r="Q1474">
        <f t="shared" ref="Q1474:Q1537" si="165">IFERROR(VLOOKUP($A1474,FirstM,6,FALSE),Q1473)</f>
        <v>18.403600000000001</v>
      </c>
      <c r="R1474">
        <f t="shared" ref="R1474:R1537" si="166">IFERROR(VLOOKUP($A1474,FirstM,7,FALSE),R1473)</f>
        <v>24.921199999999999</v>
      </c>
      <c r="S1474">
        <f t="shared" ref="S1474:S1537" si="167">IFERROR(VLOOKUP($A1474,FirstM,8,FALSE),S1473)</f>
        <v>24.9697</v>
      </c>
      <c r="T1474">
        <f>IFERROR(VLOOKUP($A1474,TY_main!A:B,2,FALSE),T1473)</f>
        <v>101.828125</v>
      </c>
    </row>
    <row r="1475" spans="1:20" x14ac:dyDescent="0.25">
      <c r="A1475" s="2">
        <f>SPY_IVOL!A1475</f>
        <v>40497</v>
      </c>
      <c r="B1475">
        <f>SPY_IVOL!B1475</f>
        <v>34.360100000000003</v>
      </c>
      <c r="C1475">
        <f>SPY_IVOL!C1475</f>
        <v>25.167400000000001</v>
      </c>
      <c r="D1475">
        <f>SPY_IVOL!D1475</f>
        <v>20.868300000000001</v>
      </c>
      <c r="E1475">
        <f>SPY_IVOL!E1475</f>
        <v>16.952100000000002</v>
      </c>
      <c r="F1475">
        <f>SPY_IVOL!F1475</f>
        <v>14.6197</v>
      </c>
      <c r="G1475">
        <f>SPY_IVOL!G1475</f>
        <v>15.653499999999999</v>
      </c>
      <c r="H1475">
        <f>SPY_IVOL!H1475</f>
        <v>23.6389</v>
      </c>
      <c r="I1475">
        <f>VLOOKUP($A1475,SPY_main!$A:$C,2,FALSE)</f>
        <v>120.03</v>
      </c>
      <c r="J1475">
        <f>IFERROR(VLOOKUP($A1475,SPY_main!$A:$C,3,FALSE),J1474)</f>
        <v>2.0066000000000002</v>
      </c>
      <c r="K1475">
        <f>IFERROR(VLOOKUP($A1475,SPY_main!$E:$F,2,FALSE),K1474)</f>
        <v>0.28438000000000002</v>
      </c>
      <c r="L1475">
        <f>IFERROR(VLOOKUP($A1475,SPY_main!H:I,2,FALSE),L1474)</f>
        <v>20.2</v>
      </c>
      <c r="M1475">
        <f t="shared" si="161"/>
        <v>66.963499999999996</v>
      </c>
      <c r="N1475">
        <f t="shared" si="162"/>
        <v>45.5505</v>
      </c>
      <c r="O1475">
        <f t="shared" si="163"/>
        <v>29.934999999999999</v>
      </c>
      <c r="P1475">
        <f t="shared" si="164"/>
        <v>18.9405</v>
      </c>
      <c r="Q1475">
        <f t="shared" si="165"/>
        <v>22.0976</v>
      </c>
      <c r="R1475">
        <f t="shared" si="166"/>
        <v>25.188600000000001</v>
      </c>
      <c r="S1475">
        <f t="shared" si="167"/>
        <v>25.188600000000001</v>
      </c>
      <c r="T1475">
        <f>IFERROR(VLOOKUP($A1475,TY_main!A:B,2,FALSE),T1474)</f>
        <v>100.890625</v>
      </c>
    </row>
    <row r="1476" spans="1:20" x14ac:dyDescent="0.25">
      <c r="A1476" s="2">
        <f>SPY_IVOL!A1476</f>
        <v>40498</v>
      </c>
      <c r="B1476">
        <f>SPY_IVOL!B1476</f>
        <v>36.580800000000004</v>
      </c>
      <c r="C1476">
        <f>SPY_IVOL!C1476</f>
        <v>28.300599999999999</v>
      </c>
      <c r="D1476">
        <f>SPY_IVOL!D1476</f>
        <v>24.050699999999999</v>
      </c>
      <c r="E1476">
        <f>SPY_IVOL!E1476</f>
        <v>19.8659</v>
      </c>
      <c r="F1476">
        <f>SPY_IVOL!F1476</f>
        <v>16.918500000000002</v>
      </c>
      <c r="G1476">
        <f>SPY_IVOL!G1476</f>
        <v>16.898199999999999</v>
      </c>
      <c r="H1476">
        <f>SPY_IVOL!H1476</f>
        <v>24.616399999999999</v>
      </c>
      <c r="I1476">
        <f>VLOOKUP($A1476,SPY_main!$A:$C,2,FALSE)</f>
        <v>118.16</v>
      </c>
      <c r="J1476">
        <f>IFERROR(VLOOKUP($A1476,SPY_main!$A:$C,3,FALSE),J1475)</f>
        <v>2.0384000000000002</v>
      </c>
      <c r="K1476">
        <f>IFERROR(VLOOKUP($A1476,SPY_main!$E:$F,2,FALSE),K1475)</f>
        <v>0.28438000000000002</v>
      </c>
      <c r="L1476">
        <f>IFERROR(VLOOKUP($A1476,SPY_main!H:I,2,FALSE),L1475)</f>
        <v>22.58</v>
      </c>
      <c r="M1476">
        <f t="shared" si="161"/>
        <v>75.709999999999994</v>
      </c>
      <c r="N1476">
        <f t="shared" si="162"/>
        <v>55.673099999999998</v>
      </c>
      <c r="O1476">
        <f t="shared" si="163"/>
        <v>39.738999999999997</v>
      </c>
      <c r="P1476">
        <f t="shared" si="164"/>
        <v>26.6312</v>
      </c>
      <c r="Q1476">
        <f t="shared" si="165"/>
        <v>26.896000000000001</v>
      </c>
      <c r="R1476">
        <f t="shared" si="166"/>
        <v>35.586199999999998</v>
      </c>
      <c r="S1476">
        <f t="shared" si="167"/>
        <v>35.586199999999998</v>
      </c>
      <c r="T1476">
        <f>IFERROR(VLOOKUP($A1476,TY_main!A:B,2,FALSE),T1475)</f>
        <v>101.109375</v>
      </c>
    </row>
    <row r="1477" spans="1:20" x14ac:dyDescent="0.25">
      <c r="A1477" s="2">
        <f>SPY_IVOL!A1477</f>
        <v>40499</v>
      </c>
      <c r="B1477">
        <f>SPY_IVOL!B1477</f>
        <v>37.286799999999999</v>
      </c>
      <c r="C1477">
        <f>SPY_IVOL!C1477</f>
        <v>27.683800000000002</v>
      </c>
      <c r="D1477">
        <f>SPY_IVOL!D1477</f>
        <v>23.051300000000001</v>
      </c>
      <c r="E1477">
        <f>SPY_IVOL!E1477</f>
        <v>18.642299999999999</v>
      </c>
      <c r="F1477">
        <f>SPY_IVOL!F1477</f>
        <v>15.6061</v>
      </c>
      <c r="G1477">
        <f>SPY_IVOL!G1477</f>
        <v>15.8505</v>
      </c>
      <c r="H1477">
        <f>SPY_IVOL!H1477</f>
        <v>20.3888</v>
      </c>
      <c r="I1477">
        <f>VLOOKUP($A1477,SPY_main!$A:$C,2,FALSE)</f>
        <v>118.218</v>
      </c>
      <c r="J1477">
        <f>IFERROR(VLOOKUP($A1477,SPY_main!$A:$C,3,FALSE),J1476)</f>
        <v>2.0373999999999999</v>
      </c>
      <c r="K1477">
        <f>IFERROR(VLOOKUP($A1477,SPY_main!$E:$F,2,FALSE),K1476)</f>
        <v>0.28438000000000002</v>
      </c>
      <c r="L1477">
        <f>IFERROR(VLOOKUP($A1477,SPY_main!H:I,2,FALSE),L1476)</f>
        <v>21.76</v>
      </c>
      <c r="M1477">
        <f t="shared" si="161"/>
        <v>67.278899999999993</v>
      </c>
      <c r="N1477">
        <f t="shared" si="162"/>
        <v>61.040399999999998</v>
      </c>
      <c r="O1477">
        <f t="shared" si="163"/>
        <v>39.025799999999997</v>
      </c>
      <c r="P1477">
        <f t="shared" si="164"/>
        <v>22.536200000000001</v>
      </c>
      <c r="Q1477">
        <f t="shared" si="165"/>
        <v>30.8779</v>
      </c>
      <c r="R1477">
        <f t="shared" si="166"/>
        <v>36.434600000000003</v>
      </c>
      <c r="S1477">
        <f t="shared" si="167"/>
        <v>36.434600000000003</v>
      </c>
      <c r="T1477">
        <f>IFERROR(VLOOKUP($A1477,TY_main!A:B,2,FALSE),T1476)</f>
        <v>100.96875</v>
      </c>
    </row>
    <row r="1478" spans="1:20" x14ac:dyDescent="0.25">
      <c r="A1478" s="2">
        <f>SPY_IVOL!A1478</f>
        <v>40500</v>
      </c>
      <c r="B1478">
        <f>SPY_IVOL!B1478</f>
        <v>35.442999999999998</v>
      </c>
      <c r="C1478">
        <f>SPY_IVOL!C1478</f>
        <v>25.436</v>
      </c>
      <c r="D1478">
        <f>SPY_IVOL!D1478</f>
        <v>20.676100000000002</v>
      </c>
      <c r="E1478">
        <f>SPY_IVOL!E1478</f>
        <v>16.288</v>
      </c>
      <c r="F1478">
        <f>SPY_IVOL!F1478</f>
        <v>13.7942</v>
      </c>
      <c r="G1478">
        <f>SPY_IVOL!G1478</f>
        <v>15.380100000000001</v>
      </c>
      <c r="H1478">
        <f>SPY_IVOL!H1478</f>
        <v>19.292100000000001</v>
      </c>
      <c r="I1478">
        <f>VLOOKUP($A1478,SPY_main!$A:$C,2,FALSE)</f>
        <v>119.9575</v>
      </c>
      <c r="J1478">
        <f>IFERROR(VLOOKUP($A1478,SPY_main!$A:$C,3,FALSE),J1477)</f>
        <v>2.0078</v>
      </c>
      <c r="K1478">
        <f>IFERROR(VLOOKUP($A1478,SPY_main!$E:$F,2,FALSE),K1477)</f>
        <v>0.28438000000000002</v>
      </c>
      <c r="L1478">
        <f>IFERROR(VLOOKUP($A1478,SPY_main!H:I,2,FALSE),L1477)</f>
        <v>18.75</v>
      </c>
      <c r="M1478">
        <f t="shared" si="161"/>
        <v>76.436400000000006</v>
      </c>
      <c r="N1478">
        <f t="shared" si="162"/>
        <v>76.436400000000006</v>
      </c>
      <c r="O1478">
        <f t="shared" si="163"/>
        <v>45.347700000000003</v>
      </c>
      <c r="P1478">
        <f t="shared" si="164"/>
        <v>20.024999999999999</v>
      </c>
      <c r="Q1478">
        <f t="shared" si="165"/>
        <v>29.125599999999999</v>
      </c>
      <c r="R1478">
        <f t="shared" si="166"/>
        <v>29.125599999999999</v>
      </c>
      <c r="S1478">
        <f t="shared" si="167"/>
        <v>29.125599999999999</v>
      </c>
      <c r="T1478">
        <f>IFERROR(VLOOKUP($A1478,TY_main!A:B,2,FALSE),T1477)</f>
        <v>100.65625</v>
      </c>
    </row>
    <row r="1479" spans="1:20" x14ac:dyDescent="0.25">
      <c r="A1479" s="2">
        <f>SPY_IVOL!A1479</f>
        <v>40501</v>
      </c>
      <c r="B1479">
        <f>SPY_IVOL!B1479</f>
        <v>35.305</v>
      </c>
      <c r="C1479">
        <f>SPY_IVOL!C1479</f>
        <v>24.724699999999999</v>
      </c>
      <c r="D1479">
        <f>SPY_IVOL!D1479</f>
        <v>19.794799999999999</v>
      </c>
      <c r="E1479">
        <f>SPY_IVOL!E1479</f>
        <v>15.338200000000001</v>
      </c>
      <c r="F1479">
        <f>SPY_IVOL!F1479</f>
        <v>13.130699999999999</v>
      </c>
      <c r="G1479">
        <f>SPY_IVOL!G1479</f>
        <v>14.8992</v>
      </c>
      <c r="H1479">
        <f>SPY_IVOL!H1479</f>
        <v>15.4777</v>
      </c>
      <c r="I1479">
        <f>VLOOKUP($A1479,SPY_main!$A:$C,2,FALSE)</f>
        <v>120.29</v>
      </c>
      <c r="J1479">
        <f>IFERROR(VLOOKUP($A1479,SPY_main!$A:$C,3,FALSE),J1478)</f>
        <v>2.0023</v>
      </c>
      <c r="K1479">
        <f>IFERROR(VLOOKUP($A1479,SPY_main!$E:$F,2,FALSE),K1478)</f>
        <v>0.28438000000000002</v>
      </c>
      <c r="L1479">
        <f>IFERROR(VLOOKUP($A1479,SPY_main!H:I,2,FALSE),L1478)</f>
        <v>18.04</v>
      </c>
      <c r="M1479">
        <f t="shared" si="161"/>
        <v>76.436400000000006</v>
      </c>
      <c r="N1479">
        <f t="shared" si="162"/>
        <v>76.436400000000006</v>
      </c>
      <c r="O1479">
        <f t="shared" si="163"/>
        <v>45.347700000000003</v>
      </c>
      <c r="P1479">
        <f t="shared" si="164"/>
        <v>20.024999999999999</v>
      </c>
      <c r="Q1479">
        <f t="shared" si="165"/>
        <v>29.125599999999999</v>
      </c>
      <c r="R1479">
        <f t="shared" si="166"/>
        <v>29.125599999999999</v>
      </c>
      <c r="S1479">
        <f t="shared" si="167"/>
        <v>29.125599999999999</v>
      </c>
      <c r="T1479">
        <f>IFERROR(VLOOKUP($A1479,TY_main!A:B,2,FALSE),T1478)</f>
        <v>100.6875</v>
      </c>
    </row>
    <row r="1480" spans="1:20" x14ac:dyDescent="0.25">
      <c r="A1480" s="2">
        <f>SPY_IVOL!A1480</f>
        <v>40504</v>
      </c>
      <c r="B1480">
        <f>SPY_IVOL!B1480</f>
        <v>31.051100000000002</v>
      </c>
      <c r="C1480">
        <f>SPY_IVOL!C1480</f>
        <v>23.819099999999999</v>
      </c>
      <c r="D1480">
        <f>SPY_IVOL!D1480</f>
        <v>20.3932</v>
      </c>
      <c r="E1480">
        <f>SPY_IVOL!E1480</f>
        <v>17.239699999999999</v>
      </c>
      <c r="F1480">
        <f>SPY_IVOL!F1480</f>
        <v>14.757400000000001</v>
      </c>
      <c r="G1480">
        <f>SPY_IVOL!G1480</f>
        <v>13.5593</v>
      </c>
      <c r="H1480">
        <f>SPY_IVOL!H1480</f>
        <v>14.366199999999999</v>
      </c>
      <c r="I1480">
        <f>VLOOKUP($A1480,SPY_main!$A:$C,2,FALSE)</f>
        <v>120.19</v>
      </c>
      <c r="J1480">
        <f>IFERROR(VLOOKUP($A1480,SPY_main!$A:$C,3,FALSE),J1479)</f>
        <v>2.0038999999999998</v>
      </c>
      <c r="K1480">
        <f>IFERROR(VLOOKUP($A1480,SPY_main!$E:$F,2,FALSE),K1479)</f>
        <v>0.28438000000000002</v>
      </c>
      <c r="L1480">
        <f>IFERROR(VLOOKUP($A1480,SPY_main!H:I,2,FALSE),L1479)</f>
        <v>18.37</v>
      </c>
      <c r="M1480">
        <f t="shared" si="161"/>
        <v>37.574100000000001</v>
      </c>
      <c r="N1480">
        <f t="shared" si="162"/>
        <v>26.029800000000002</v>
      </c>
      <c r="O1480">
        <f t="shared" si="163"/>
        <v>20.798200000000001</v>
      </c>
      <c r="P1480">
        <f t="shared" si="164"/>
        <v>16.131</v>
      </c>
      <c r="Q1480">
        <f t="shared" si="165"/>
        <v>13.750500000000001</v>
      </c>
      <c r="R1480">
        <f t="shared" si="166"/>
        <v>15.941599999999999</v>
      </c>
      <c r="S1480">
        <f t="shared" si="167"/>
        <v>18.006599999999999</v>
      </c>
      <c r="T1480">
        <f>IFERROR(VLOOKUP($A1480,TY_main!A:B,2,FALSE),T1479)</f>
        <v>101.15625</v>
      </c>
    </row>
    <row r="1481" spans="1:20" x14ac:dyDescent="0.25">
      <c r="A1481" s="2">
        <f>SPY_IVOL!A1481</f>
        <v>40505</v>
      </c>
      <c r="B1481">
        <f>SPY_IVOL!B1481</f>
        <v>31.694299999999998</v>
      </c>
      <c r="C1481">
        <f>SPY_IVOL!C1481</f>
        <v>24.835699999999999</v>
      </c>
      <c r="D1481">
        <f>SPY_IVOL!D1481</f>
        <v>21.472799999999999</v>
      </c>
      <c r="E1481">
        <f>SPY_IVOL!E1481</f>
        <v>18.3141</v>
      </c>
      <c r="F1481">
        <f>SPY_IVOL!F1481</f>
        <v>15.782400000000001</v>
      </c>
      <c r="G1481">
        <f>SPY_IVOL!G1481</f>
        <v>14.529</v>
      </c>
      <c r="H1481">
        <f>SPY_IVOL!H1481</f>
        <v>16.320900000000002</v>
      </c>
      <c r="I1481">
        <f>VLOOKUP($A1481,SPY_main!$A:$C,2,FALSE)</f>
        <v>118.44750000000001</v>
      </c>
      <c r="J1481">
        <f>IFERROR(VLOOKUP($A1481,SPY_main!$A:$C,3,FALSE),J1480)</f>
        <v>2.0333999999999999</v>
      </c>
      <c r="K1481">
        <f>IFERROR(VLOOKUP($A1481,SPY_main!$E:$F,2,FALSE),K1480)</f>
        <v>0.28438000000000002</v>
      </c>
      <c r="L1481">
        <f>IFERROR(VLOOKUP($A1481,SPY_main!H:I,2,FALSE),L1480)</f>
        <v>20.63</v>
      </c>
      <c r="M1481">
        <f t="shared" si="161"/>
        <v>39.271999999999998</v>
      </c>
      <c r="N1481">
        <f t="shared" si="162"/>
        <v>28.3109</v>
      </c>
      <c r="O1481">
        <f t="shared" si="163"/>
        <v>23.066199999999998</v>
      </c>
      <c r="P1481">
        <f t="shared" si="164"/>
        <v>18.171800000000001</v>
      </c>
      <c r="Q1481">
        <f t="shared" si="165"/>
        <v>15.4322</v>
      </c>
      <c r="R1481">
        <f t="shared" si="166"/>
        <v>17.224799999999998</v>
      </c>
      <c r="S1481">
        <f t="shared" si="167"/>
        <v>24.366900000000001</v>
      </c>
      <c r="T1481">
        <f>IFERROR(VLOOKUP($A1481,TY_main!A:B,2,FALSE),T1480)</f>
        <v>101.40625</v>
      </c>
    </row>
    <row r="1482" spans="1:20" x14ac:dyDescent="0.25">
      <c r="A1482" s="2">
        <f>SPY_IVOL!A1482</f>
        <v>40506</v>
      </c>
      <c r="B1482">
        <f>SPY_IVOL!B1482</f>
        <v>30.935300000000002</v>
      </c>
      <c r="C1482">
        <f>SPY_IVOL!C1482</f>
        <v>23.6525</v>
      </c>
      <c r="D1482">
        <f>SPY_IVOL!D1482</f>
        <v>20.222200000000001</v>
      </c>
      <c r="E1482">
        <f>SPY_IVOL!E1482</f>
        <v>17.087599999999998</v>
      </c>
      <c r="F1482">
        <f>SPY_IVOL!F1482</f>
        <v>14.6585</v>
      </c>
      <c r="G1482">
        <f>SPY_IVOL!G1482</f>
        <v>13.451700000000001</v>
      </c>
      <c r="H1482">
        <f>SPY_IVOL!H1482</f>
        <v>13.530799999999999</v>
      </c>
      <c r="I1482">
        <f>VLOOKUP($A1482,SPY_main!$A:$C,2,FALSE)</f>
        <v>120.2</v>
      </c>
      <c r="J1482">
        <f>IFERROR(VLOOKUP($A1482,SPY_main!$A:$C,3,FALSE),J1481)</f>
        <v>2.0038</v>
      </c>
      <c r="K1482">
        <f>IFERROR(VLOOKUP($A1482,SPY_main!$E:$F,2,FALSE),K1481)</f>
        <v>0.28749999999999998</v>
      </c>
      <c r="L1482">
        <f>IFERROR(VLOOKUP($A1482,SPY_main!H:I,2,FALSE),L1481)</f>
        <v>19.559999999999999</v>
      </c>
      <c r="M1482">
        <f t="shared" si="161"/>
        <v>39.4544</v>
      </c>
      <c r="N1482">
        <f t="shared" si="162"/>
        <v>26.789300000000001</v>
      </c>
      <c r="O1482">
        <f t="shared" si="163"/>
        <v>21.1083</v>
      </c>
      <c r="P1482">
        <f t="shared" si="164"/>
        <v>16.200500000000002</v>
      </c>
      <c r="Q1482">
        <f t="shared" si="165"/>
        <v>14.020799999999999</v>
      </c>
      <c r="R1482">
        <f t="shared" si="166"/>
        <v>16.804300000000001</v>
      </c>
      <c r="S1482">
        <f t="shared" si="167"/>
        <v>22.675000000000001</v>
      </c>
      <c r="T1482">
        <f>IFERROR(VLOOKUP($A1482,TY_main!A:B,2,FALSE),T1481)</f>
        <v>100.5</v>
      </c>
    </row>
    <row r="1483" spans="1:20" x14ac:dyDescent="0.25">
      <c r="A1483" s="2">
        <f>SPY_IVOL!A1483</f>
        <v>40508</v>
      </c>
      <c r="B1483">
        <f>SPY_IVOL!B1483</f>
        <v>32.585900000000002</v>
      </c>
      <c r="C1483">
        <f>SPY_IVOL!C1483</f>
        <v>25.708100000000002</v>
      </c>
      <c r="D1483">
        <f>SPY_IVOL!D1483</f>
        <v>22.367000000000001</v>
      </c>
      <c r="E1483">
        <f>SPY_IVOL!E1483</f>
        <v>19.191199999999998</v>
      </c>
      <c r="F1483">
        <f>SPY_IVOL!F1483</f>
        <v>16.572099999999999</v>
      </c>
      <c r="G1483">
        <f>SPY_IVOL!G1483</f>
        <v>15.092000000000001</v>
      </c>
      <c r="H1483">
        <f>SPY_IVOL!H1483</f>
        <v>15.1717</v>
      </c>
      <c r="I1483">
        <f>VLOOKUP($A1483,SPY_main!$A:$C,2,FALSE)</f>
        <v>118.8</v>
      </c>
      <c r="J1483">
        <f>IFERROR(VLOOKUP($A1483,SPY_main!$A:$C,3,FALSE),J1482)</f>
        <v>2.0274000000000001</v>
      </c>
      <c r="K1483">
        <f>IFERROR(VLOOKUP($A1483,SPY_main!$E:$F,2,FALSE),K1482)</f>
        <v>0.29437999999999998</v>
      </c>
      <c r="L1483">
        <f>IFERROR(VLOOKUP($A1483,SPY_main!H:I,2,FALSE),L1482)</f>
        <v>22.22</v>
      </c>
      <c r="M1483">
        <f t="shared" si="161"/>
        <v>42.561599999999999</v>
      </c>
      <c r="N1483">
        <f t="shared" si="162"/>
        <v>30.6129</v>
      </c>
      <c r="O1483">
        <f t="shared" si="163"/>
        <v>24.834399999999999</v>
      </c>
      <c r="P1483">
        <f t="shared" si="164"/>
        <v>19.599</v>
      </c>
      <c r="Q1483">
        <f t="shared" si="165"/>
        <v>16.788499999999999</v>
      </c>
      <c r="R1483">
        <f t="shared" si="166"/>
        <v>18.721299999999999</v>
      </c>
      <c r="S1483">
        <f t="shared" si="167"/>
        <v>20.526599999999998</v>
      </c>
      <c r="T1483">
        <f>IFERROR(VLOOKUP($A1483,TY_main!A:B,2,FALSE),T1482)</f>
        <v>100.75</v>
      </c>
    </row>
    <row r="1484" spans="1:20" x14ac:dyDescent="0.25">
      <c r="A1484" s="2">
        <f>SPY_IVOL!A1484</f>
        <v>40511</v>
      </c>
      <c r="B1484">
        <f>SPY_IVOL!B1484</f>
        <v>33.451700000000002</v>
      </c>
      <c r="C1484">
        <f>SPY_IVOL!C1484</f>
        <v>26.095800000000001</v>
      </c>
      <c r="D1484">
        <f>SPY_IVOL!D1484</f>
        <v>22.538399999999999</v>
      </c>
      <c r="E1484">
        <f>SPY_IVOL!E1484</f>
        <v>19.215599999999998</v>
      </c>
      <c r="F1484">
        <f>SPY_IVOL!F1484</f>
        <v>16.524100000000001</v>
      </c>
      <c r="G1484">
        <f>SPY_IVOL!G1484</f>
        <v>15.0512</v>
      </c>
      <c r="H1484">
        <f>SPY_IVOL!H1484</f>
        <v>15.2483</v>
      </c>
      <c r="I1484">
        <f>VLOOKUP($A1484,SPY_main!$A:$C,2,FALSE)</f>
        <v>119.16200000000001</v>
      </c>
      <c r="J1484">
        <f>IFERROR(VLOOKUP($A1484,SPY_main!$A:$C,3,FALSE),J1483)</f>
        <v>2.0211999999999999</v>
      </c>
      <c r="K1484">
        <f>IFERROR(VLOOKUP($A1484,SPY_main!$E:$F,2,FALSE),K1483)</f>
        <v>0.29593999999999998</v>
      </c>
      <c r="L1484">
        <f>IFERROR(VLOOKUP($A1484,SPY_main!H:I,2,FALSE),L1483)</f>
        <v>21.53</v>
      </c>
      <c r="M1484">
        <f t="shared" si="161"/>
        <v>43.806800000000003</v>
      </c>
      <c r="N1484">
        <f t="shared" si="162"/>
        <v>30.974</v>
      </c>
      <c r="O1484">
        <f t="shared" si="163"/>
        <v>25.042300000000001</v>
      </c>
      <c r="P1484">
        <f t="shared" si="164"/>
        <v>19.5519</v>
      </c>
      <c r="Q1484">
        <f t="shared" si="165"/>
        <v>16.565899999999999</v>
      </c>
      <c r="R1484">
        <f t="shared" si="166"/>
        <v>19.207799999999999</v>
      </c>
      <c r="S1484">
        <f t="shared" si="167"/>
        <v>22.584800000000001</v>
      </c>
      <c r="T1484">
        <f>IFERROR(VLOOKUP($A1484,TY_main!A:B,2,FALSE),T1483)</f>
        <v>100.96875</v>
      </c>
    </row>
    <row r="1485" spans="1:20" x14ac:dyDescent="0.25">
      <c r="A1485" s="2">
        <f>SPY_IVOL!A1485</f>
        <v>40512</v>
      </c>
      <c r="B1485">
        <f>SPY_IVOL!B1485</f>
        <v>34.065800000000003</v>
      </c>
      <c r="C1485">
        <f>SPY_IVOL!C1485</f>
        <v>27.030999999999999</v>
      </c>
      <c r="D1485">
        <f>SPY_IVOL!D1485</f>
        <v>23.5305</v>
      </c>
      <c r="E1485">
        <f>SPY_IVOL!E1485</f>
        <v>20.215399999999999</v>
      </c>
      <c r="F1485">
        <f>SPY_IVOL!F1485</f>
        <v>17.503299999999999</v>
      </c>
      <c r="G1485">
        <f>SPY_IVOL!G1485</f>
        <v>15.978400000000001</v>
      </c>
      <c r="H1485">
        <f>SPY_IVOL!H1485</f>
        <v>16.595400000000001</v>
      </c>
      <c r="I1485">
        <f>VLOOKUP($A1485,SPY_main!$A:$C,2,FALSE)</f>
        <v>118.49250000000001</v>
      </c>
      <c r="J1485">
        <f>IFERROR(VLOOKUP($A1485,SPY_main!$A:$C,3,FALSE),J1484)</f>
        <v>2.0326</v>
      </c>
      <c r="K1485">
        <f>IFERROR(VLOOKUP($A1485,SPY_main!$E:$F,2,FALSE),K1484)</f>
        <v>0.30031000000000002</v>
      </c>
      <c r="L1485">
        <f>IFERROR(VLOOKUP($A1485,SPY_main!H:I,2,FALSE),L1484)</f>
        <v>23.54</v>
      </c>
      <c r="M1485">
        <f t="shared" si="161"/>
        <v>43.620100000000001</v>
      </c>
      <c r="N1485">
        <f t="shared" si="162"/>
        <v>31.846699999999998</v>
      </c>
      <c r="O1485">
        <f t="shared" si="163"/>
        <v>26.193899999999999</v>
      </c>
      <c r="P1485">
        <f t="shared" si="164"/>
        <v>20.748100000000001</v>
      </c>
      <c r="Q1485">
        <f t="shared" si="165"/>
        <v>17.524999999999999</v>
      </c>
      <c r="R1485">
        <f t="shared" si="166"/>
        <v>19.638200000000001</v>
      </c>
      <c r="S1485">
        <f t="shared" si="167"/>
        <v>23.268699999999999</v>
      </c>
      <c r="T1485">
        <f>IFERROR(VLOOKUP($A1485,TY_main!A:B,2,FALSE),T1484)</f>
        <v>101.109375</v>
      </c>
    </row>
    <row r="1486" spans="1:20" x14ac:dyDescent="0.25">
      <c r="A1486" s="2">
        <f>SPY_IVOL!A1486</f>
        <v>40513</v>
      </c>
      <c r="B1486">
        <f>SPY_IVOL!B1486</f>
        <v>33.137099999999997</v>
      </c>
      <c r="C1486">
        <f>SPY_IVOL!C1486</f>
        <v>25.658799999999999</v>
      </c>
      <c r="D1486">
        <f>SPY_IVOL!D1486</f>
        <v>22.077300000000001</v>
      </c>
      <c r="E1486">
        <f>SPY_IVOL!E1486</f>
        <v>18.751200000000001</v>
      </c>
      <c r="F1486">
        <f>SPY_IVOL!F1486</f>
        <v>16.121600000000001</v>
      </c>
      <c r="G1486">
        <f>SPY_IVOL!G1486</f>
        <v>14.851000000000001</v>
      </c>
      <c r="H1486">
        <f>SPY_IVOL!H1486</f>
        <v>15.8697</v>
      </c>
      <c r="I1486">
        <f>VLOOKUP($A1486,SPY_main!$A:$C,2,FALSE)</f>
        <v>121.01</v>
      </c>
      <c r="J1486">
        <f>IFERROR(VLOOKUP($A1486,SPY_main!$A:$C,3,FALSE),J1485)</f>
        <v>1.9903</v>
      </c>
      <c r="K1486">
        <f>IFERROR(VLOOKUP($A1486,SPY_main!$E:$F,2,FALSE),K1485)</f>
        <v>0.30343999999999999</v>
      </c>
      <c r="L1486">
        <f>IFERROR(VLOOKUP($A1486,SPY_main!H:I,2,FALSE),L1485)</f>
        <v>21.36</v>
      </c>
      <c r="M1486">
        <f t="shared" si="161"/>
        <v>42.6402</v>
      </c>
      <c r="N1486">
        <f t="shared" si="162"/>
        <v>29.718800000000002</v>
      </c>
      <c r="O1486">
        <f t="shared" si="163"/>
        <v>23.4939</v>
      </c>
      <c r="P1486">
        <f t="shared" si="164"/>
        <v>17.885899999999999</v>
      </c>
      <c r="Q1486">
        <f t="shared" si="165"/>
        <v>15.595499999999999</v>
      </c>
      <c r="R1486">
        <f t="shared" si="166"/>
        <v>19.777699999999999</v>
      </c>
      <c r="S1486">
        <f t="shared" si="167"/>
        <v>20.835699999999999</v>
      </c>
      <c r="T1486">
        <f>IFERROR(VLOOKUP($A1486,TY_main!A:B,2,FALSE),T1485)</f>
        <v>100.15625</v>
      </c>
    </row>
    <row r="1487" spans="1:20" x14ac:dyDescent="0.25">
      <c r="A1487" s="2">
        <f>SPY_IVOL!A1487</f>
        <v>40514</v>
      </c>
      <c r="B1487">
        <f>SPY_IVOL!B1487</f>
        <v>31.111000000000001</v>
      </c>
      <c r="C1487">
        <f>SPY_IVOL!C1487</f>
        <v>23.442799999999998</v>
      </c>
      <c r="D1487">
        <f>SPY_IVOL!D1487</f>
        <v>20.1858</v>
      </c>
      <c r="E1487">
        <f>SPY_IVOL!E1487</f>
        <v>17.339300000000001</v>
      </c>
      <c r="F1487">
        <f>SPY_IVOL!F1487</f>
        <v>15.3566</v>
      </c>
      <c r="G1487">
        <f>SPY_IVOL!G1487</f>
        <v>14.7879</v>
      </c>
      <c r="H1487">
        <f>SPY_IVOL!H1487</f>
        <v>15.634399999999999</v>
      </c>
      <c r="I1487">
        <f>VLOOKUP($A1487,SPY_main!$A:$C,2,FALSE)</f>
        <v>122.56</v>
      </c>
      <c r="J1487">
        <f>IFERROR(VLOOKUP($A1487,SPY_main!$A:$C,3,FALSE),J1486)</f>
        <v>1.9652000000000001</v>
      </c>
      <c r="K1487">
        <f>IFERROR(VLOOKUP($A1487,SPY_main!$E:$F,2,FALSE),K1486)</f>
        <v>0.30343999999999999</v>
      </c>
      <c r="L1487">
        <f>IFERROR(VLOOKUP($A1487,SPY_main!H:I,2,FALSE),L1486)</f>
        <v>19.39</v>
      </c>
      <c r="M1487">
        <f t="shared" si="161"/>
        <v>42.274500000000003</v>
      </c>
      <c r="N1487">
        <f t="shared" si="162"/>
        <v>28.224</v>
      </c>
      <c r="O1487">
        <f t="shared" si="163"/>
        <v>21.764900000000001</v>
      </c>
      <c r="P1487">
        <f t="shared" si="164"/>
        <v>16.791899999999998</v>
      </c>
      <c r="Q1487">
        <f t="shared" si="165"/>
        <v>15.6958</v>
      </c>
      <c r="R1487">
        <f t="shared" si="166"/>
        <v>20.341899999999999</v>
      </c>
      <c r="S1487">
        <f t="shared" si="167"/>
        <v>20.684799999999999</v>
      </c>
      <c r="T1487">
        <f>IFERROR(VLOOKUP($A1487,TY_main!A:B,2,FALSE),T1486)</f>
        <v>99.84375</v>
      </c>
    </row>
    <row r="1488" spans="1:20" x14ac:dyDescent="0.25">
      <c r="A1488" s="2">
        <f>SPY_IVOL!A1488</f>
        <v>40515</v>
      </c>
      <c r="B1488">
        <f>SPY_IVOL!B1488</f>
        <v>30.4725</v>
      </c>
      <c r="C1488">
        <f>SPY_IVOL!C1488</f>
        <v>22.440799999999999</v>
      </c>
      <c r="D1488">
        <f>SPY_IVOL!D1488</f>
        <v>18.979900000000001</v>
      </c>
      <c r="E1488">
        <f>SPY_IVOL!E1488</f>
        <v>15.964399999999999</v>
      </c>
      <c r="F1488">
        <f>SPY_IVOL!F1488</f>
        <v>14.0357</v>
      </c>
      <c r="G1488">
        <f>SPY_IVOL!G1488</f>
        <v>14.029299999999999</v>
      </c>
      <c r="H1488">
        <f>SPY_IVOL!H1488</f>
        <v>16.809699999999999</v>
      </c>
      <c r="I1488">
        <f>VLOOKUP($A1488,SPY_main!$A:$C,2,FALSE)</f>
        <v>122.89</v>
      </c>
      <c r="J1488">
        <f>IFERROR(VLOOKUP($A1488,SPY_main!$A:$C,3,FALSE),J1487)</f>
        <v>1.9599</v>
      </c>
      <c r="K1488">
        <f>IFERROR(VLOOKUP($A1488,SPY_main!$E:$F,2,FALSE),K1487)</f>
        <v>0.30343999999999999</v>
      </c>
      <c r="L1488">
        <f>IFERROR(VLOOKUP($A1488,SPY_main!H:I,2,FALSE),L1487)</f>
        <v>18.010000000000002</v>
      </c>
      <c r="M1488">
        <f t="shared" si="161"/>
        <v>43.482500000000002</v>
      </c>
      <c r="N1488">
        <f t="shared" si="162"/>
        <v>27.610700000000001</v>
      </c>
      <c r="O1488">
        <f t="shared" si="163"/>
        <v>20.352499999999999</v>
      </c>
      <c r="P1488">
        <f t="shared" si="164"/>
        <v>14.931100000000001</v>
      </c>
      <c r="Q1488">
        <f t="shared" si="165"/>
        <v>14.782</v>
      </c>
      <c r="R1488">
        <f t="shared" si="166"/>
        <v>20.9129</v>
      </c>
      <c r="S1488">
        <f t="shared" si="167"/>
        <v>25.269600000000001</v>
      </c>
      <c r="T1488">
        <f>IFERROR(VLOOKUP($A1488,TY_main!A:B,2,FALSE),T1487)</f>
        <v>100.03125</v>
      </c>
    </row>
    <row r="1489" spans="1:20" x14ac:dyDescent="0.25">
      <c r="A1489" s="2">
        <f>SPY_IVOL!A1489</f>
        <v>40518</v>
      </c>
      <c r="B1489">
        <f>SPY_IVOL!B1489</f>
        <v>30.629000000000001</v>
      </c>
      <c r="C1489">
        <f>SPY_IVOL!C1489</f>
        <v>22.586300000000001</v>
      </c>
      <c r="D1489">
        <f>SPY_IVOL!D1489</f>
        <v>19.044499999999999</v>
      </c>
      <c r="E1489">
        <f>SPY_IVOL!E1489</f>
        <v>15.9785</v>
      </c>
      <c r="F1489">
        <f>SPY_IVOL!F1489</f>
        <v>14.0572</v>
      </c>
      <c r="G1489">
        <f>SPY_IVOL!G1489</f>
        <v>14.1938</v>
      </c>
      <c r="H1489">
        <f>SPY_IVOL!H1489</f>
        <v>17.09</v>
      </c>
      <c r="I1489">
        <f>VLOOKUP($A1489,SPY_main!$A:$C,2,FALSE)</f>
        <v>122.76</v>
      </c>
      <c r="J1489">
        <f>IFERROR(VLOOKUP($A1489,SPY_main!$A:$C,3,FALSE),J1488)</f>
        <v>1.962</v>
      </c>
      <c r="K1489">
        <f>IFERROR(VLOOKUP($A1489,SPY_main!$E:$F,2,FALSE),K1488)</f>
        <v>0.30343999999999999</v>
      </c>
      <c r="L1489">
        <f>IFERROR(VLOOKUP($A1489,SPY_main!H:I,2,FALSE),L1488)</f>
        <v>18.02</v>
      </c>
      <c r="M1489">
        <f t="shared" si="161"/>
        <v>48.754300000000001</v>
      </c>
      <c r="N1489">
        <f t="shared" si="162"/>
        <v>30.126200000000001</v>
      </c>
      <c r="O1489">
        <f t="shared" si="163"/>
        <v>21.141400000000001</v>
      </c>
      <c r="P1489">
        <f t="shared" si="164"/>
        <v>15.153</v>
      </c>
      <c r="Q1489">
        <f t="shared" si="165"/>
        <v>15.3979</v>
      </c>
      <c r="R1489">
        <f t="shared" si="166"/>
        <v>23.73</v>
      </c>
      <c r="S1489">
        <f t="shared" si="167"/>
        <v>23.73</v>
      </c>
      <c r="T1489">
        <f>IFERROR(VLOOKUP($A1489,TY_main!A:B,2,FALSE),T1488)</f>
        <v>100.515625</v>
      </c>
    </row>
    <row r="1490" spans="1:20" x14ac:dyDescent="0.25">
      <c r="A1490" s="2">
        <f>SPY_IVOL!A1490</f>
        <v>40519</v>
      </c>
      <c r="B1490">
        <f>SPY_IVOL!B1490</f>
        <v>30.5032</v>
      </c>
      <c r="C1490">
        <f>SPY_IVOL!C1490</f>
        <v>21.909600000000001</v>
      </c>
      <c r="D1490">
        <f>SPY_IVOL!D1490</f>
        <v>18.2715</v>
      </c>
      <c r="E1490">
        <f>SPY_IVOL!E1490</f>
        <v>15.2807</v>
      </c>
      <c r="F1490">
        <f>SPY_IVOL!F1490</f>
        <v>13.593299999999999</v>
      </c>
      <c r="G1490">
        <f>SPY_IVOL!G1490</f>
        <v>14.075699999999999</v>
      </c>
      <c r="H1490">
        <f>SPY_IVOL!H1490</f>
        <v>16.652799999999999</v>
      </c>
      <c r="I1490">
        <f>VLOOKUP($A1490,SPY_main!$A:$C,2,FALSE)</f>
        <v>122.83</v>
      </c>
      <c r="J1490">
        <f>IFERROR(VLOOKUP($A1490,SPY_main!$A:$C,3,FALSE),J1489)</f>
        <v>1.9609000000000001</v>
      </c>
      <c r="K1490">
        <f>IFERROR(VLOOKUP($A1490,SPY_main!$E:$F,2,FALSE),K1489)</f>
        <v>0.30219000000000001</v>
      </c>
      <c r="L1490">
        <f>IFERROR(VLOOKUP($A1490,SPY_main!H:I,2,FALSE),L1489)</f>
        <v>17.989999999999998</v>
      </c>
      <c r="M1490">
        <f t="shared" si="161"/>
        <v>50.586599999999997</v>
      </c>
      <c r="N1490">
        <f t="shared" si="162"/>
        <v>30.573</v>
      </c>
      <c r="O1490">
        <f t="shared" si="163"/>
        <v>20.6569</v>
      </c>
      <c r="P1490">
        <f t="shared" si="164"/>
        <v>14.474</v>
      </c>
      <c r="Q1490">
        <f t="shared" si="165"/>
        <v>15.8523</v>
      </c>
      <c r="R1490">
        <f t="shared" si="166"/>
        <v>21.395299999999999</v>
      </c>
      <c r="S1490">
        <f t="shared" si="167"/>
        <v>21.395299999999999</v>
      </c>
      <c r="T1490">
        <f>IFERROR(VLOOKUP($A1490,TY_main!A:B,2,FALSE),T1489)</f>
        <v>99.046875</v>
      </c>
    </row>
    <row r="1491" spans="1:20" x14ac:dyDescent="0.25">
      <c r="A1491" s="2">
        <f>SPY_IVOL!A1491</f>
        <v>40520</v>
      </c>
      <c r="B1491">
        <f>SPY_IVOL!B1491</f>
        <v>30.9954</v>
      </c>
      <c r="C1491">
        <f>SPY_IVOL!C1491</f>
        <v>22.650600000000001</v>
      </c>
      <c r="D1491">
        <f>SPY_IVOL!D1491</f>
        <v>18.852900000000002</v>
      </c>
      <c r="E1491">
        <f>SPY_IVOL!E1491</f>
        <v>15.6128</v>
      </c>
      <c r="F1491">
        <f>SPY_IVOL!F1491</f>
        <v>13.6587</v>
      </c>
      <c r="G1491">
        <f>SPY_IVOL!G1491</f>
        <v>13.972</v>
      </c>
      <c r="H1491">
        <f>SPY_IVOL!H1491</f>
        <v>16.4834</v>
      </c>
      <c r="I1491">
        <f>VLOOKUP($A1491,SPY_main!$A:$C,2,FALSE)</f>
        <v>123.28</v>
      </c>
      <c r="J1491">
        <f>IFERROR(VLOOKUP($A1491,SPY_main!$A:$C,3,FALSE),J1490)</f>
        <v>1.9537</v>
      </c>
      <c r="K1491">
        <f>IFERROR(VLOOKUP($A1491,SPY_main!$E:$F,2,FALSE),K1490)</f>
        <v>0.30219000000000001</v>
      </c>
      <c r="L1491">
        <f>IFERROR(VLOOKUP($A1491,SPY_main!H:I,2,FALSE),L1490)</f>
        <v>17.739999999999998</v>
      </c>
      <c r="M1491">
        <f t="shared" si="161"/>
        <v>50.683500000000002</v>
      </c>
      <c r="N1491">
        <f t="shared" si="162"/>
        <v>30.896899999999999</v>
      </c>
      <c r="O1491">
        <f t="shared" si="163"/>
        <v>20.901900000000001</v>
      </c>
      <c r="P1491">
        <f t="shared" si="164"/>
        <v>14.555999999999999</v>
      </c>
      <c r="Q1491">
        <f t="shared" si="165"/>
        <v>16.389900000000001</v>
      </c>
      <c r="R1491">
        <f t="shared" si="166"/>
        <v>23.1724</v>
      </c>
      <c r="S1491">
        <f t="shared" si="167"/>
        <v>23.1724</v>
      </c>
      <c r="T1491">
        <f>IFERROR(VLOOKUP($A1491,TY_main!A:B,2,FALSE),T1490)</f>
        <v>98.546875</v>
      </c>
    </row>
    <row r="1492" spans="1:20" x14ac:dyDescent="0.25">
      <c r="A1492" s="2">
        <f>SPY_IVOL!A1492</f>
        <v>40521</v>
      </c>
      <c r="B1492">
        <f>SPY_IVOL!B1492</f>
        <v>31.331299999999999</v>
      </c>
      <c r="C1492">
        <f>SPY_IVOL!C1492</f>
        <v>22.3734</v>
      </c>
      <c r="D1492">
        <f>SPY_IVOL!D1492</f>
        <v>18.492899999999999</v>
      </c>
      <c r="E1492">
        <f>SPY_IVOL!E1492</f>
        <v>15.3276</v>
      </c>
      <c r="F1492">
        <f>SPY_IVOL!F1492</f>
        <v>13.6473</v>
      </c>
      <c r="G1492">
        <f>SPY_IVOL!G1492</f>
        <v>14.305400000000001</v>
      </c>
      <c r="H1492">
        <f>SPY_IVOL!H1492</f>
        <v>16.178000000000001</v>
      </c>
      <c r="I1492">
        <f>VLOOKUP($A1492,SPY_main!$A:$C,2,FALSE)</f>
        <v>123.76</v>
      </c>
      <c r="J1492">
        <f>IFERROR(VLOOKUP($A1492,SPY_main!$A:$C,3,FALSE),J1491)</f>
        <v>1.9460999999999999</v>
      </c>
      <c r="K1492">
        <f>IFERROR(VLOOKUP($A1492,SPY_main!$E:$F,2,FALSE),K1491)</f>
        <v>0.30219000000000001</v>
      </c>
      <c r="L1492">
        <f>IFERROR(VLOOKUP($A1492,SPY_main!H:I,2,FALSE),L1491)</f>
        <v>17.25</v>
      </c>
      <c r="M1492">
        <f t="shared" si="161"/>
        <v>51.737099999999998</v>
      </c>
      <c r="N1492">
        <f t="shared" si="162"/>
        <v>32.245899999999999</v>
      </c>
      <c r="O1492">
        <f t="shared" si="163"/>
        <v>20.831900000000001</v>
      </c>
      <c r="P1492">
        <f t="shared" si="164"/>
        <v>14.3721</v>
      </c>
      <c r="Q1492">
        <f t="shared" si="165"/>
        <v>17.062799999999999</v>
      </c>
      <c r="R1492">
        <f t="shared" si="166"/>
        <v>23.099</v>
      </c>
      <c r="S1492">
        <f t="shared" si="167"/>
        <v>23.099</v>
      </c>
      <c r="T1492">
        <f>IFERROR(VLOOKUP($A1492,TY_main!A:B,2,FALSE),T1491)</f>
        <v>98.453125</v>
      </c>
    </row>
    <row r="1493" spans="1:20" x14ac:dyDescent="0.25">
      <c r="A1493" s="2">
        <f>SPY_IVOL!A1493</f>
        <v>40522</v>
      </c>
      <c r="B1493">
        <f>SPY_IVOL!B1493</f>
        <v>30.9941</v>
      </c>
      <c r="C1493">
        <f>SPY_IVOL!C1493</f>
        <v>22.135899999999999</v>
      </c>
      <c r="D1493">
        <f>SPY_IVOL!D1493</f>
        <v>18.301500000000001</v>
      </c>
      <c r="E1493">
        <f>SPY_IVOL!E1493</f>
        <v>15.1027</v>
      </c>
      <c r="F1493">
        <f>SPY_IVOL!F1493</f>
        <v>13.424099999999999</v>
      </c>
      <c r="G1493">
        <f>SPY_IVOL!G1493</f>
        <v>14.2247</v>
      </c>
      <c r="H1493">
        <f>SPY_IVOL!H1493</f>
        <v>16.666699999999999</v>
      </c>
      <c r="I1493">
        <f>VLOOKUP($A1493,SPY_main!$A:$C,2,FALSE)</f>
        <v>124.48</v>
      </c>
      <c r="J1493">
        <f>IFERROR(VLOOKUP($A1493,SPY_main!$A:$C,3,FALSE),J1492)</f>
        <v>1.9349000000000001</v>
      </c>
      <c r="K1493">
        <f>IFERROR(VLOOKUP($A1493,SPY_main!$E:$F,2,FALSE),K1492)</f>
        <v>0.30155999999999999</v>
      </c>
      <c r="L1493">
        <f>IFERROR(VLOOKUP($A1493,SPY_main!H:I,2,FALSE),L1492)</f>
        <v>17.61</v>
      </c>
      <c r="M1493">
        <f t="shared" si="161"/>
        <v>52.216999999999999</v>
      </c>
      <c r="N1493">
        <f t="shared" si="162"/>
        <v>34.365299999999998</v>
      </c>
      <c r="O1493">
        <f t="shared" si="163"/>
        <v>21.456399999999999</v>
      </c>
      <c r="P1493">
        <f t="shared" si="164"/>
        <v>13.9254</v>
      </c>
      <c r="Q1493">
        <f t="shared" si="165"/>
        <v>17.7532</v>
      </c>
      <c r="R1493">
        <f t="shared" si="166"/>
        <v>23.911200000000001</v>
      </c>
      <c r="S1493">
        <f t="shared" si="167"/>
        <v>23.911200000000001</v>
      </c>
      <c r="T1493">
        <f>IFERROR(VLOOKUP($A1493,TY_main!A:B,2,FALSE),T1492)</f>
        <v>98.0625</v>
      </c>
    </row>
    <row r="1494" spans="1:20" x14ac:dyDescent="0.25">
      <c r="A1494" s="2">
        <f>SPY_IVOL!A1494</f>
        <v>40525</v>
      </c>
      <c r="B1494">
        <f>SPY_IVOL!B1494</f>
        <v>31.907599999999999</v>
      </c>
      <c r="C1494">
        <f>SPY_IVOL!C1494</f>
        <v>22.808399999999999</v>
      </c>
      <c r="D1494">
        <f>SPY_IVOL!D1494</f>
        <v>18.7165</v>
      </c>
      <c r="E1494">
        <f>SPY_IVOL!E1494</f>
        <v>15.3414</v>
      </c>
      <c r="F1494">
        <f>SPY_IVOL!F1494</f>
        <v>13.6747</v>
      </c>
      <c r="G1494">
        <f>SPY_IVOL!G1494</f>
        <v>14.6839</v>
      </c>
      <c r="H1494">
        <f>SPY_IVOL!H1494</f>
        <v>16.858799999999999</v>
      </c>
      <c r="I1494">
        <f>VLOOKUP($A1494,SPY_main!$A:$C,2,FALSE)</f>
        <v>124.56</v>
      </c>
      <c r="J1494">
        <f>IFERROR(VLOOKUP($A1494,SPY_main!$A:$C,3,FALSE),J1493)</f>
        <v>1.9336</v>
      </c>
      <c r="K1494">
        <f>IFERROR(VLOOKUP($A1494,SPY_main!$E:$F,2,FALSE),K1493)</f>
        <v>0.30155999999999999</v>
      </c>
      <c r="L1494">
        <f>IFERROR(VLOOKUP($A1494,SPY_main!H:I,2,FALSE),L1493)</f>
        <v>17.55</v>
      </c>
      <c r="M1494">
        <f t="shared" si="161"/>
        <v>64.135000000000005</v>
      </c>
      <c r="N1494">
        <f t="shared" si="162"/>
        <v>43.8127</v>
      </c>
      <c r="O1494">
        <f t="shared" si="163"/>
        <v>26.237100000000002</v>
      </c>
      <c r="P1494">
        <f t="shared" si="164"/>
        <v>15.9453</v>
      </c>
      <c r="Q1494">
        <f t="shared" si="165"/>
        <v>22.899100000000001</v>
      </c>
      <c r="R1494">
        <f t="shared" si="166"/>
        <v>24.313400000000001</v>
      </c>
      <c r="S1494">
        <f t="shared" si="167"/>
        <v>24.313400000000001</v>
      </c>
      <c r="T1494">
        <f>IFERROR(VLOOKUP($A1494,TY_main!A:B,2,FALSE),T1493)</f>
        <v>98.40625</v>
      </c>
    </row>
    <row r="1495" spans="1:20" x14ac:dyDescent="0.25">
      <c r="A1495" s="2">
        <f>SPY_IVOL!A1495</f>
        <v>40526</v>
      </c>
      <c r="B1495">
        <f>SPY_IVOL!B1495</f>
        <v>32.202399999999997</v>
      </c>
      <c r="C1495">
        <f>SPY_IVOL!C1495</f>
        <v>23.293800000000001</v>
      </c>
      <c r="D1495">
        <f>SPY_IVOL!D1495</f>
        <v>19.150700000000001</v>
      </c>
      <c r="E1495">
        <f>SPY_IVOL!E1495</f>
        <v>15.6304</v>
      </c>
      <c r="F1495">
        <f>SPY_IVOL!F1495</f>
        <v>13.8748</v>
      </c>
      <c r="G1495">
        <f>SPY_IVOL!G1495</f>
        <v>14.8771</v>
      </c>
      <c r="H1495">
        <f>SPY_IVOL!H1495</f>
        <v>17.2498</v>
      </c>
      <c r="I1495">
        <f>VLOOKUP($A1495,SPY_main!$A:$C,2,FALSE)</f>
        <v>124.67</v>
      </c>
      <c r="J1495">
        <f>IFERROR(VLOOKUP($A1495,SPY_main!$A:$C,3,FALSE),J1494)</f>
        <v>1.9319</v>
      </c>
      <c r="K1495">
        <f>IFERROR(VLOOKUP($A1495,SPY_main!$E:$F,2,FALSE),K1494)</f>
        <v>0.30187999999999998</v>
      </c>
      <c r="L1495">
        <f>IFERROR(VLOOKUP($A1495,SPY_main!H:I,2,FALSE),L1494)</f>
        <v>17.61</v>
      </c>
      <c r="M1495">
        <f t="shared" si="161"/>
        <v>69.451599999999999</v>
      </c>
      <c r="N1495">
        <f t="shared" si="162"/>
        <v>48.513100000000001</v>
      </c>
      <c r="O1495">
        <f t="shared" si="163"/>
        <v>29.248799999999999</v>
      </c>
      <c r="P1495">
        <f t="shared" si="164"/>
        <v>16.5199</v>
      </c>
      <c r="Q1495">
        <f t="shared" si="165"/>
        <v>26.7636</v>
      </c>
      <c r="R1495">
        <f t="shared" si="166"/>
        <v>29.096</v>
      </c>
      <c r="S1495">
        <f t="shared" si="167"/>
        <v>29.096</v>
      </c>
      <c r="T1495">
        <f>IFERROR(VLOOKUP($A1495,TY_main!A:B,2,FALSE),T1494)</f>
        <v>97.375</v>
      </c>
    </row>
    <row r="1496" spans="1:20" x14ac:dyDescent="0.25">
      <c r="A1496" s="2">
        <f>SPY_IVOL!A1496</f>
        <v>40527</v>
      </c>
      <c r="B1496">
        <f>SPY_IVOL!B1496</f>
        <v>33.087400000000002</v>
      </c>
      <c r="C1496">
        <f>SPY_IVOL!C1496</f>
        <v>23.898499999999999</v>
      </c>
      <c r="D1496">
        <f>SPY_IVOL!D1496</f>
        <v>19.630400000000002</v>
      </c>
      <c r="E1496">
        <f>SPY_IVOL!E1496</f>
        <v>15.890700000000001</v>
      </c>
      <c r="F1496">
        <f>SPY_IVOL!F1496</f>
        <v>13.7117</v>
      </c>
      <c r="G1496">
        <f>SPY_IVOL!G1496</f>
        <v>14.597099999999999</v>
      </c>
      <c r="H1496">
        <f>SPY_IVOL!H1496</f>
        <v>17.263000000000002</v>
      </c>
      <c r="I1496">
        <f>VLOOKUP($A1496,SPY_main!$A:$C,2,FALSE)</f>
        <v>124.098</v>
      </c>
      <c r="J1496">
        <f>IFERROR(VLOOKUP($A1496,SPY_main!$A:$C,3,FALSE),J1495)</f>
        <v>1.9408000000000001</v>
      </c>
      <c r="K1496">
        <f>IFERROR(VLOOKUP($A1496,SPY_main!$E:$F,2,FALSE),K1495)</f>
        <v>0.30187999999999998</v>
      </c>
      <c r="L1496">
        <f>IFERROR(VLOOKUP($A1496,SPY_main!H:I,2,FALSE),L1495)</f>
        <v>17.940000000000001</v>
      </c>
      <c r="M1496">
        <f t="shared" si="161"/>
        <v>68.168999999999997</v>
      </c>
      <c r="N1496">
        <f t="shared" si="162"/>
        <v>56.593200000000003</v>
      </c>
      <c r="O1496">
        <f t="shared" si="163"/>
        <v>36.237499999999997</v>
      </c>
      <c r="P1496">
        <f t="shared" si="164"/>
        <v>17.378699999999998</v>
      </c>
      <c r="Q1496">
        <f t="shared" si="165"/>
        <v>29.650700000000001</v>
      </c>
      <c r="R1496">
        <f t="shared" si="166"/>
        <v>31.227599999999999</v>
      </c>
      <c r="S1496">
        <f t="shared" si="167"/>
        <v>31.227599999999999</v>
      </c>
      <c r="T1496">
        <f>IFERROR(VLOOKUP($A1496,TY_main!A:B,2,FALSE),T1495)</f>
        <v>97.046875</v>
      </c>
    </row>
    <row r="1497" spans="1:20" x14ac:dyDescent="0.25">
      <c r="A1497" s="2">
        <f>SPY_IVOL!A1497</f>
        <v>40528</v>
      </c>
      <c r="B1497">
        <f>SPY_IVOL!B1497</f>
        <v>34.3245</v>
      </c>
      <c r="C1497">
        <f>SPY_IVOL!C1497</f>
        <v>24.050799999999999</v>
      </c>
      <c r="D1497">
        <f>SPY_IVOL!D1497</f>
        <v>19.3872</v>
      </c>
      <c r="E1497">
        <f>SPY_IVOL!E1497</f>
        <v>15.4328</v>
      </c>
      <c r="F1497">
        <f>SPY_IVOL!F1497</f>
        <v>13.150499999999999</v>
      </c>
      <c r="G1497">
        <f>SPY_IVOL!G1497</f>
        <v>13.622299999999999</v>
      </c>
      <c r="H1497">
        <f>SPY_IVOL!H1497</f>
        <v>13.9558</v>
      </c>
      <c r="I1497">
        <f>VLOOKUP($A1497,SPY_main!$A:$C,2,FALSE)</f>
        <v>124.82</v>
      </c>
      <c r="J1497">
        <f>IFERROR(VLOOKUP($A1497,SPY_main!$A:$C,3,FALSE),J1496)</f>
        <v>2.0918000000000001</v>
      </c>
      <c r="K1497">
        <f>IFERROR(VLOOKUP($A1497,SPY_main!$E:$F,2,FALSE),K1496)</f>
        <v>0.30375000000000002</v>
      </c>
      <c r="L1497">
        <f>IFERROR(VLOOKUP($A1497,SPY_main!H:I,2,FALSE),L1496)</f>
        <v>17.39</v>
      </c>
      <c r="M1497">
        <f t="shared" si="161"/>
        <v>73.045900000000003</v>
      </c>
      <c r="N1497">
        <f t="shared" si="162"/>
        <v>72.845699999999994</v>
      </c>
      <c r="O1497">
        <f t="shared" si="163"/>
        <v>45.222999999999999</v>
      </c>
      <c r="P1497">
        <f t="shared" si="164"/>
        <v>18.707999999999998</v>
      </c>
      <c r="Q1497">
        <f t="shared" si="165"/>
        <v>29.057500000000001</v>
      </c>
      <c r="R1497">
        <f t="shared" si="166"/>
        <v>29.057500000000001</v>
      </c>
      <c r="S1497">
        <f t="shared" si="167"/>
        <v>29.057500000000001</v>
      </c>
      <c r="T1497">
        <f>IFERROR(VLOOKUP($A1497,TY_main!A:B,2,FALSE),T1496)</f>
        <v>97.328125</v>
      </c>
    </row>
    <row r="1498" spans="1:20" x14ac:dyDescent="0.25">
      <c r="A1498" s="2">
        <f>SPY_IVOL!A1498</f>
        <v>40529</v>
      </c>
      <c r="B1498">
        <f>SPY_IVOL!B1498</f>
        <v>34.463900000000002</v>
      </c>
      <c r="C1498">
        <f>SPY_IVOL!C1498</f>
        <v>23.5806</v>
      </c>
      <c r="D1498">
        <f>SPY_IVOL!D1498</f>
        <v>18.637699999999999</v>
      </c>
      <c r="E1498">
        <f>SPY_IVOL!E1498</f>
        <v>14.4244</v>
      </c>
      <c r="F1498">
        <f>SPY_IVOL!F1498</f>
        <v>12.325200000000001</v>
      </c>
      <c r="G1498">
        <f>SPY_IVOL!G1498</f>
        <v>13.4537</v>
      </c>
      <c r="H1498">
        <f>SPY_IVOL!H1498</f>
        <v>14.0726</v>
      </c>
      <c r="I1498">
        <f>VLOOKUP($A1498,SPY_main!$A:$C,2,FALSE)</f>
        <v>124.3</v>
      </c>
      <c r="J1498">
        <f>IFERROR(VLOOKUP($A1498,SPY_main!$A:$C,3,FALSE),J1497)</f>
        <v>2.1006</v>
      </c>
      <c r="K1498">
        <f>IFERROR(VLOOKUP($A1498,SPY_main!$E:$F,2,FALSE),K1497)</f>
        <v>0.30375000000000002</v>
      </c>
      <c r="L1498">
        <f>IFERROR(VLOOKUP($A1498,SPY_main!H:I,2,FALSE),L1497)</f>
        <v>16.11</v>
      </c>
      <c r="M1498">
        <f t="shared" si="161"/>
        <v>73.045900000000003</v>
      </c>
      <c r="N1498">
        <f t="shared" si="162"/>
        <v>72.845699999999994</v>
      </c>
      <c r="O1498">
        <f t="shared" si="163"/>
        <v>45.222999999999999</v>
      </c>
      <c r="P1498">
        <f t="shared" si="164"/>
        <v>18.707999999999998</v>
      </c>
      <c r="Q1498">
        <f t="shared" si="165"/>
        <v>29.057500000000001</v>
      </c>
      <c r="R1498">
        <f t="shared" si="166"/>
        <v>29.057500000000001</v>
      </c>
      <c r="S1498">
        <f t="shared" si="167"/>
        <v>29.057500000000001</v>
      </c>
      <c r="T1498">
        <f>IFERROR(VLOOKUP($A1498,TY_main!A:B,2,FALSE),T1497)</f>
        <v>98.171875</v>
      </c>
    </row>
    <row r="1499" spans="1:20" x14ac:dyDescent="0.25">
      <c r="A1499" s="2">
        <f>SPY_IVOL!A1499</f>
        <v>40532</v>
      </c>
      <c r="B1499">
        <f>SPY_IVOL!B1499</f>
        <v>30.577200000000001</v>
      </c>
      <c r="C1499">
        <f>SPY_IVOL!C1499</f>
        <v>22.401499999999999</v>
      </c>
      <c r="D1499">
        <f>SPY_IVOL!D1499</f>
        <v>18.751200000000001</v>
      </c>
      <c r="E1499">
        <f>SPY_IVOL!E1499</f>
        <v>15.5733</v>
      </c>
      <c r="F1499">
        <f>SPY_IVOL!F1499</f>
        <v>13.4274</v>
      </c>
      <c r="G1499">
        <f>SPY_IVOL!G1499</f>
        <v>12.9916</v>
      </c>
      <c r="H1499">
        <f>SPY_IVOL!H1499</f>
        <v>15.932</v>
      </c>
      <c r="I1499">
        <f>VLOOKUP($A1499,SPY_main!$A:$C,2,FALSE)</f>
        <v>124.6</v>
      </c>
      <c r="J1499">
        <f>IFERROR(VLOOKUP($A1499,SPY_main!$A:$C,3,FALSE),J1498)</f>
        <v>2.0954999999999999</v>
      </c>
      <c r="K1499">
        <f>IFERROR(VLOOKUP($A1499,SPY_main!$E:$F,2,FALSE),K1498)</f>
        <v>0.30281000000000002</v>
      </c>
      <c r="L1499">
        <f>IFERROR(VLOOKUP($A1499,SPY_main!H:I,2,FALSE),L1498)</f>
        <v>16.41</v>
      </c>
      <c r="M1499">
        <f t="shared" si="161"/>
        <v>34.813800000000001</v>
      </c>
      <c r="N1499">
        <f t="shared" si="162"/>
        <v>23.4406</v>
      </c>
      <c r="O1499">
        <f t="shared" si="163"/>
        <v>18.0977</v>
      </c>
      <c r="P1499">
        <f t="shared" si="164"/>
        <v>13.752800000000001</v>
      </c>
      <c r="Q1499">
        <f t="shared" si="165"/>
        <v>11.908099999999999</v>
      </c>
      <c r="R1499">
        <f t="shared" si="166"/>
        <v>13.3484</v>
      </c>
      <c r="S1499">
        <f t="shared" si="167"/>
        <v>13.557</v>
      </c>
      <c r="T1499">
        <f>IFERROR(VLOOKUP($A1499,TY_main!A:B,2,FALSE),T1498)</f>
        <v>98.0625</v>
      </c>
    </row>
    <row r="1500" spans="1:20" x14ac:dyDescent="0.25">
      <c r="A1500" s="2">
        <f>SPY_IVOL!A1500</f>
        <v>40533</v>
      </c>
      <c r="B1500">
        <f>SPY_IVOL!B1500</f>
        <v>30.7044</v>
      </c>
      <c r="C1500">
        <f>SPY_IVOL!C1500</f>
        <v>22.526299999999999</v>
      </c>
      <c r="D1500">
        <f>SPY_IVOL!D1500</f>
        <v>18.822500000000002</v>
      </c>
      <c r="E1500">
        <f>SPY_IVOL!E1500</f>
        <v>15.5481</v>
      </c>
      <c r="F1500">
        <f>SPY_IVOL!F1500</f>
        <v>13.3863</v>
      </c>
      <c r="G1500">
        <f>SPY_IVOL!G1500</f>
        <v>13.125</v>
      </c>
      <c r="H1500">
        <f>SPY_IVOL!H1500</f>
        <v>18.1449</v>
      </c>
      <c r="I1500">
        <f>VLOOKUP($A1500,SPY_main!$A:$C,2,FALSE)</f>
        <v>125.39</v>
      </c>
      <c r="J1500">
        <f>IFERROR(VLOOKUP($A1500,SPY_main!$A:$C,3,FALSE),J1499)</f>
        <v>2.0823</v>
      </c>
      <c r="K1500">
        <f>IFERROR(VLOOKUP($A1500,SPY_main!$E:$F,2,FALSE),K1499)</f>
        <v>0.30281000000000002</v>
      </c>
      <c r="L1500">
        <f>IFERROR(VLOOKUP($A1500,SPY_main!H:I,2,FALSE),L1499)</f>
        <v>16.489999999999998</v>
      </c>
      <c r="M1500">
        <f t="shared" si="161"/>
        <v>35.401499999999999</v>
      </c>
      <c r="N1500">
        <f t="shared" si="162"/>
        <v>24.012</v>
      </c>
      <c r="O1500">
        <f t="shared" si="163"/>
        <v>18.5351</v>
      </c>
      <c r="P1500">
        <f t="shared" si="164"/>
        <v>14.001799999999999</v>
      </c>
      <c r="Q1500">
        <f t="shared" si="165"/>
        <v>12.2653</v>
      </c>
      <c r="R1500">
        <f t="shared" si="166"/>
        <v>14.367599999999999</v>
      </c>
      <c r="S1500">
        <f t="shared" si="167"/>
        <v>16.4559</v>
      </c>
      <c r="T1500">
        <f>IFERROR(VLOOKUP($A1500,TY_main!A:B,2,FALSE),T1499)</f>
        <v>98.1875</v>
      </c>
    </row>
    <row r="1501" spans="1:20" x14ac:dyDescent="0.25">
      <c r="A1501" s="2">
        <f>SPY_IVOL!A1501</f>
        <v>40534</v>
      </c>
      <c r="B1501">
        <f>SPY_IVOL!B1501</f>
        <v>30.041499999999999</v>
      </c>
      <c r="C1501">
        <f>SPY_IVOL!C1501</f>
        <v>22.172699999999999</v>
      </c>
      <c r="D1501">
        <f>SPY_IVOL!D1501</f>
        <v>18.604700000000001</v>
      </c>
      <c r="E1501">
        <f>SPY_IVOL!E1501</f>
        <v>15.455399999999999</v>
      </c>
      <c r="F1501">
        <f>SPY_IVOL!F1501</f>
        <v>13.329000000000001</v>
      </c>
      <c r="G1501">
        <f>SPY_IVOL!G1501</f>
        <v>12.8688</v>
      </c>
      <c r="H1501">
        <f>SPY_IVOL!H1501</f>
        <v>14.662100000000001</v>
      </c>
      <c r="I1501">
        <f>VLOOKUP($A1501,SPY_main!$A:$C,2,FALSE)</f>
        <v>125.78</v>
      </c>
      <c r="J1501">
        <f>IFERROR(VLOOKUP($A1501,SPY_main!$A:$C,3,FALSE),J1500)</f>
        <v>2.0758999999999999</v>
      </c>
      <c r="K1501">
        <f>IFERROR(VLOOKUP($A1501,SPY_main!$E:$F,2,FALSE),K1500)</f>
        <v>0.30281000000000002</v>
      </c>
      <c r="L1501">
        <f>IFERROR(VLOOKUP($A1501,SPY_main!H:I,2,FALSE),L1500)</f>
        <v>15.45</v>
      </c>
      <c r="M1501">
        <f t="shared" si="161"/>
        <v>33.725499999999997</v>
      </c>
      <c r="N1501">
        <f t="shared" si="162"/>
        <v>22.918199999999999</v>
      </c>
      <c r="O1501">
        <f t="shared" si="163"/>
        <v>17.9114</v>
      </c>
      <c r="P1501">
        <f t="shared" si="164"/>
        <v>13.6587</v>
      </c>
      <c r="Q1501">
        <f t="shared" si="165"/>
        <v>11.9</v>
      </c>
      <c r="R1501">
        <f t="shared" si="166"/>
        <v>13.102499999999999</v>
      </c>
      <c r="S1501">
        <f t="shared" si="167"/>
        <v>13.2037</v>
      </c>
      <c r="T1501">
        <f>IFERROR(VLOOKUP($A1501,TY_main!A:B,2,FALSE),T1500)</f>
        <v>97.984375</v>
      </c>
    </row>
    <row r="1502" spans="1:20" x14ac:dyDescent="0.25">
      <c r="A1502" s="2">
        <f>SPY_IVOL!A1502</f>
        <v>40535</v>
      </c>
      <c r="B1502">
        <f>SPY_IVOL!B1502</f>
        <v>30.772500000000001</v>
      </c>
      <c r="C1502">
        <f>SPY_IVOL!C1502</f>
        <v>23.090499999999999</v>
      </c>
      <c r="D1502">
        <f>SPY_IVOL!D1502</f>
        <v>19.5106</v>
      </c>
      <c r="E1502">
        <f>SPY_IVOL!E1502</f>
        <v>16.308</v>
      </c>
      <c r="F1502">
        <f>SPY_IVOL!F1502</f>
        <v>14.053000000000001</v>
      </c>
      <c r="G1502">
        <f>SPY_IVOL!G1502</f>
        <v>13.366199999999999</v>
      </c>
      <c r="H1502">
        <f>SPY_IVOL!H1502</f>
        <v>14.196400000000001</v>
      </c>
      <c r="I1502">
        <f>VLOOKUP($A1502,SPY_main!$A:$C,2,FALSE)</f>
        <v>125.6</v>
      </c>
      <c r="J1502">
        <f>IFERROR(VLOOKUP($A1502,SPY_main!$A:$C,3,FALSE),J1501)</f>
        <v>2.0789</v>
      </c>
      <c r="K1502">
        <f>IFERROR(VLOOKUP($A1502,SPY_main!$E:$F,2,FALSE),K1501)</f>
        <v>0.30281000000000002</v>
      </c>
      <c r="L1502">
        <f>IFERROR(VLOOKUP($A1502,SPY_main!H:I,2,FALSE),L1501)</f>
        <v>16.47</v>
      </c>
      <c r="M1502">
        <f t="shared" si="161"/>
        <v>34.543999999999997</v>
      </c>
      <c r="N1502">
        <f t="shared" si="162"/>
        <v>24.075399999999998</v>
      </c>
      <c r="O1502">
        <f t="shared" si="163"/>
        <v>18.939</v>
      </c>
      <c r="P1502">
        <f t="shared" si="164"/>
        <v>14.518700000000001</v>
      </c>
      <c r="Q1502">
        <f t="shared" si="165"/>
        <v>12.5021</v>
      </c>
      <c r="R1502">
        <f t="shared" si="166"/>
        <v>13.5464</v>
      </c>
      <c r="S1502">
        <f t="shared" si="167"/>
        <v>13.6646</v>
      </c>
      <c r="T1502">
        <f>IFERROR(VLOOKUP($A1502,TY_main!A:B,2,FALSE),T1501)</f>
        <v>97.65625</v>
      </c>
    </row>
    <row r="1503" spans="1:20" x14ac:dyDescent="0.25">
      <c r="A1503" s="2">
        <f>SPY_IVOL!A1503</f>
        <v>40539</v>
      </c>
      <c r="B1503">
        <f>SPY_IVOL!B1503</f>
        <v>31.724699999999999</v>
      </c>
      <c r="C1503">
        <f>SPY_IVOL!C1503</f>
        <v>23.713799999999999</v>
      </c>
      <c r="D1503">
        <f>SPY_IVOL!D1503</f>
        <v>19.965599999999998</v>
      </c>
      <c r="E1503">
        <f>SPY_IVOL!E1503</f>
        <v>16.616299999999999</v>
      </c>
      <c r="F1503">
        <f>SPY_IVOL!F1503</f>
        <v>14.2867</v>
      </c>
      <c r="G1503">
        <f>SPY_IVOL!G1503</f>
        <v>13.698399999999999</v>
      </c>
      <c r="H1503">
        <f>SPY_IVOL!H1503</f>
        <v>15.058299999999999</v>
      </c>
      <c r="I1503">
        <f>VLOOKUP($A1503,SPY_main!$A:$C,2,FALSE)</f>
        <v>125.65</v>
      </c>
      <c r="J1503">
        <f>IFERROR(VLOOKUP($A1503,SPY_main!$A:$C,3,FALSE),J1502)</f>
        <v>2.0779999999999998</v>
      </c>
      <c r="K1503">
        <f>IFERROR(VLOOKUP($A1503,SPY_main!$E:$F,2,FALSE),K1502)</f>
        <v>0.30281000000000002</v>
      </c>
      <c r="L1503">
        <f>IFERROR(VLOOKUP($A1503,SPY_main!H:I,2,FALSE),L1502)</f>
        <v>17.670000000000002</v>
      </c>
      <c r="M1503">
        <f t="shared" si="161"/>
        <v>36.811599999999999</v>
      </c>
      <c r="N1503">
        <f t="shared" si="162"/>
        <v>25.275500000000001</v>
      </c>
      <c r="O1503">
        <f t="shared" si="163"/>
        <v>19.6721</v>
      </c>
      <c r="P1503">
        <f t="shared" si="164"/>
        <v>14.8596</v>
      </c>
      <c r="Q1503">
        <f t="shared" si="165"/>
        <v>12.8042</v>
      </c>
      <c r="R1503">
        <f t="shared" si="166"/>
        <v>14.0623</v>
      </c>
      <c r="S1503">
        <f t="shared" si="167"/>
        <v>14.164300000000001</v>
      </c>
      <c r="T1503">
        <f>IFERROR(VLOOKUP($A1503,TY_main!A:B,2,FALSE),T1502)</f>
        <v>97.9375</v>
      </c>
    </row>
    <row r="1504" spans="1:20" x14ac:dyDescent="0.25">
      <c r="A1504" s="2">
        <f>SPY_IVOL!A1504</f>
        <v>40540</v>
      </c>
      <c r="B1504">
        <f>SPY_IVOL!B1504</f>
        <v>31.699300000000001</v>
      </c>
      <c r="C1504">
        <f>SPY_IVOL!C1504</f>
        <v>23.804200000000002</v>
      </c>
      <c r="D1504">
        <f>SPY_IVOL!D1504</f>
        <v>20.057099999999998</v>
      </c>
      <c r="E1504">
        <f>SPY_IVOL!E1504</f>
        <v>16.711500000000001</v>
      </c>
      <c r="F1504">
        <f>SPY_IVOL!F1504</f>
        <v>14.401300000000001</v>
      </c>
      <c r="G1504">
        <f>SPY_IVOL!G1504</f>
        <v>13.724</v>
      </c>
      <c r="H1504">
        <f>SPY_IVOL!H1504</f>
        <v>14.1944</v>
      </c>
      <c r="I1504">
        <f>VLOOKUP($A1504,SPY_main!$A:$C,2,FALSE)</f>
        <v>125.83</v>
      </c>
      <c r="J1504">
        <f>IFERROR(VLOOKUP($A1504,SPY_main!$A:$C,3,FALSE),J1503)</f>
        <v>2.0750999999999999</v>
      </c>
      <c r="K1504">
        <f>IFERROR(VLOOKUP($A1504,SPY_main!$E:$F,2,FALSE),K1503)</f>
        <v>0.30281000000000002</v>
      </c>
      <c r="L1504">
        <f>IFERROR(VLOOKUP($A1504,SPY_main!H:I,2,FALSE),L1503)</f>
        <v>17.52</v>
      </c>
      <c r="M1504">
        <f t="shared" si="161"/>
        <v>36.0824</v>
      </c>
      <c r="N1504">
        <f t="shared" si="162"/>
        <v>24.743099999999998</v>
      </c>
      <c r="O1504">
        <f t="shared" si="163"/>
        <v>19.416499999999999</v>
      </c>
      <c r="P1504">
        <f t="shared" si="164"/>
        <v>14.8786</v>
      </c>
      <c r="Q1504">
        <f t="shared" si="165"/>
        <v>12.8315</v>
      </c>
      <c r="R1504">
        <f t="shared" si="166"/>
        <v>13.8797</v>
      </c>
      <c r="S1504">
        <f t="shared" si="167"/>
        <v>13.961</v>
      </c>
      <c r="T1504">
        <f>IFERROR(VLOOKUP($A1504,TY_main!A:B,2,FALSE),T1503)</f>
        <v>97.203125</v>
      </c>
    </row>
    <row r="1505" spans="1:20" x14ac:dyDescent="0.25">
      <c r="A1505" s="2">
        <f>SPY_IVOL!A1505</f>
        <v>40541</v>
      </c>
      <c r="B1505">
        <f>SPY_IVOL!B1505</f>
        <v>31.2395</v>
      </c>
      <c r="C1505">
        <f>SPY_IVOL!C1505</f>
        <v>23.316199999999998</v>
      </c>
      <c r="D1505">
        <f>SPY_IVOL!D1505</f>
        <v>19.5703</v>
      </c>
      <c r="E1505">
        <f>SPY_IVOL!E1505</f>
        <v>16.200199999999999</v>
      </c>
      <c r="F1505">
        <f>SPY_IVOL!F1505</f>
        <v>13.9102</v>
      </c>
      <c r="G1505">
        <f>SPY_IVOL!G1505</f>
        <v>13.4275</v>
      </c>
      <c r="H1505">
        <f>SPY_IVOL!H1505</f>
        <v>14.016400000000001</v>
      </c>
      <c r="I1505">
        <f>VLOOKUP($A1505,SPY_main!$A:$C,2,FALSE)</f>
        <v>125.92</v>
      </c>
      <c r="J1505">
        <f>IFERROR(VLOOKUP($A1505,SPY_main!$A:$C,3,FALSE),J1504)</f>
        <v>2.0735999999999999</v>
      </c>
      <c r="K1505">
        <f>IFERROR(VLOOKUP($A1505,SPY_main!$E:$F,2,FALSE),K1504)</f>
        <v>0.30281000000000002</v>
      </c>
      <c r="L1505">
        <f>IFERROR(VLOOKUP($A1505,SPY_main!H:I,2,FALSE),L1504)</f>
        <v>17.28</v>
      </c>
      <c r="M1505">
        <f t="shared" si="161"/>
        <v>35.622</v>
      </c>
      <c r="N1505">
        <f t="shared" si="162"/>
        <v>24.3186</v>
      </c>
      <c r="O1505">
        <f t="shared" si="163"/>
        <v>18.7469</v>
      </c>
      <c r="P1505">
        <f t="shared" si="164"/>
        <v>14.0984</v>
      </c>
      <c r="Q1505">
        <f t="shared" si="165"/>
        <v>12.5687</v>
      </c>
      <c r="R1505">
        <f t="shared" si="166"/>
        <v>14.456899999999999</v>
      </c>
      <c r="S1505">
        <f t="shared" si="167"/>
        <v>14.5167</v>
      </c>
      <c r="T1505">
        <f>IFERROR(VLOOKUP($A1505,TY_main!A:B,2,FALSE),T1504)</f>
        <v>98.1875</v>
      </c>
    </row>
    <row r="1506" spans="1:20" x14ac:dyDescent="0.25">
      <c r="A1506" s="2">
        <f>SPY_IVOL!A1506</f>
        <v>40542</v>
      </c>
      <c r="B1506">
        <f>SPY_IVOL!B1506</f>
        <v>31.293900000000001</v>
      </c>
      <c r="C1506">
        <f>SPY_IVOL!C1506</f>
        <v>23.447900000000001</v>
      </c>
      <c r="D1506">
        <f>SPY_IVOL!D1506</f>
        <v>19.717500000000001</v>
      </c>
      <c r="E1506">
        <f>SPY_IVOL!E1506</f>
        <v>16.371300000000002</v>
      </c>
      <c r="F1506">
        <f>SPY_IVOL!F1506</f>
        <v>14.126899999999999</v>
      </c>
      <c r="G1506">
        <f>SPY_IVOL!G1506</f>
        <v>13.752800000000001</v>
      </c>
      <c r="H1506">
        <f>SPY_IVOL!H1506</f>
        <v>16.469000000000001</v>
      </c>
      <c r="I1506">
        <f>VLOOKUP($A1506,SPY_main!$A:$C,2,FALSE)</f>
        <v>125.72</v>
      </c>
      <c r="J1506">
        <f>IFERROR(VLOOKUP($A1506,SPY_main!$A:$C,3,FALSE),J1505)</f>
        <v>2.0769000000000002</v>
      </c>
      <c r="K1506">
        <f>IFERROR(VLOOKUP($A1506,SPY_main!$E:$F,2,FALSE),K1505)</f>
        <v>0.30281000000000002</v>
      </c>
      <c r="L1506">
        <f>IFERROR(VLOOKUP($A1506,SPY_main!H:I,2,FALSE),L1505)</f>
        <v>17.52</v>
      </c>
      <c r="M1506">
        <f t="shared" si="161"/>
        <v>36.6753</v>
      </c>
      <c r="N1506">
        <f t="shared" si="162"/>
        <v>24.654800000000002</v>
      </c>
      <c r="O1506">
        <f t="shared" si="163"/>
        <v>19.017600000000002</v>
      </c>
      <c r="P1506">
        <f t="shared" si="164"/>
        <v>14.318099999999999</v>
      </c>
      <c r="Q1506">
        <f t="shared" si="165"/>
        <v>12.927099999999999</v>
      </c>
      <c r="R1506">
        <f t="shared" si="166"/>
        <v>16.415299999999998</v>
      </c>
      <c r="S1506">
        <f t="shared" si="167"/>
        <v>16.902100000000001</v>
      </c>
      <c r="T1506">
        <f>IFERROR(VLOOKUP($A1506,TY_main!A:B,2,FALSE),T1505)</f>
        <v>97.984375</v>
      </c>
    </row>
    <row r="1507" spans="1:20" x14ac:dyDescent="0.25">
      <c r="A1507" s="2">
        <f>SPY_IVOL!A1507</f>
        <v>40543</v>
      </c>
      <c r="B1507">
        <f>SPY_IVOL!B1507</f>
        <v>31.154699999999998</v>
      </c>
      <c r="C1507">
        <f>SPY_IVOL!C1507</f>
        <v>23.566600000000001</v>
      </c>
      <c r="D1507">
        <f>SPY_IVOL!D1507</f>
        <v>19.942599999999999</v>
      </c>
      <c r="E1507">
        <f>SPY_IVOL!E1507</f>
        <v>16.623699999999999</v>
      </c>
      <c r="F1507">
        <f>SPY_IVOL!F1507</f>
        <v>14.2963</v>
      </c>
      <c r="G1507">
        <f>SPY_IVOL!G1507</f>
        <v>13.771800000000001</v>
      </c>
      <c r="H1507">
        <f>SPY_IVOL!H1507</f>
        <v>15.1717</v>
      </c>
      <c r="I1507">
        <f>VLOOKUP($A1507,SPY_main!$A:$C,2,FALSE)</f>
        <v>125.75</v>
      </c>
      <c r="J1507">
        <f>IFERROR(VLOOKUP($A1507,SPY_main!$A:$C,3,FALSE),J1506)</f>
        <v>2.0764</v>
      </c>
      <c r="K1507">
        <f>IFERROR(VLOOKUP($A1507,SPY_main!$E:$F,2,FALSE),K1506)</f>
        <v>0.30281000000000002</v>
      </c>
      <c r="L1507">
        <f>IFERROR(VLOOKUP($A1507,SPY_main!H:I,2,FALSE),L1506)</f>
        <v>17.75</v>
      </c>
      <c r="M1507">
        <f t="shared" si="161"/>
        <v>37.201900000000002</v>
      </c>
      <c r="N1507">
        <f t="shared" si="162"/>
        <v>25.4238</v>
      </c>
      <c r="O1507">
        <f t="shared" si="163"/>
        <v>19.689800000000002</v>
      </c>
      <c r="P1507">
        <f t="shared" si="164"/>
        <v>14.675800000000001</v>
      </c>
      <c r="Q1507">
        <f t="shared" si="165"/>
        <v>13.111800000000001</v>
      </c>
      <c r="R1507">
        <f t="shared" si="166"/>
        <v>16.149899999999999</v>
      </c>
      <c r="S1507">
        <f t="shared" si="167"/>
        <v>16.474699999999999</v>
      </c>
      <c r="T1507">
        <f>IFERROR(VLOOKUP($A1507,TY_main!A:B,2,FALSE),T1506)</f>
        <v>98.34375</v>
      </c>
    </row>
    <row r="1508" spans="1:20" x14ac:dyDescent="0.25">
      <c r="A1508" s="2">
        <f>SPY_IVOL!A1508</f>
        <v>40546</v>
      </c>
      <c r="B1508">
        <f>SPY_IVOL!B1508</f>
        <v>30.871700000000001</v>
      </c>
      <c r="C1508">
        <f>SPY_IVOL!C1508</f>
        <v>22.9237</v>
      </c>
      <c r="D1508">
        <f>SPY_IVOL!D1508</f>
        <v>19.268599999999999</v>
      </c>
      <c r="E1508">
        <f>SPY_IVOL!E1508</f>
        <v>15.9968</v>
      </c>
      <c r="F1508">
        <f>SPY_IVOL!F1508</f>
        <v>13.809200000000001</v>
      </c>
      <c r="G1508">
        <f>SPY_IVOL!G1508</f>
        <v>13.6035</v>
      </c>
      <c r="H1508">
        <f>SPY_IVOL!H1508</f>
        <v>14.722300000000001</v>
      </c>
      <c r="I1508">
        <f>VLOOKUP($A1508,SPY_main!$A:$C,2,FALSE)</f>
        <v>127.05</v>
      </c>
      <c r="J1508">
        <f>IFERROR(VLOOKUP($A1508,SPY_main!$A:$C,3,FALSE),J1507)</f>
        <v>2.0550999999999999</v>
      </c>
      <c r="K1508">
        <f>IFERROR(VLOOKUP($A1508,SPY_main!$E:$F,2,FALSE),K1507)</f>
        <v>0.30281000000000002</v>
      </c>
      <c r="L1508">
        <f>IFERROR(VLOOKUP($A1508,SPY_main!H:I,2,FALSE),L1507)</f>
        <v>17.61</v>
      </c>
      <c r="M1508">
        <f t="shared" si="161"/>
        <v>39.322299999999998</v>
      </c>
      <c r="N1508">
        <f t="shared" si="162"/>
        <v>25.573</v>
      </c>
      <c r="O1508">
        <f t="shared" si="163"/>
        <v>19.0745</v>
      </c>
      <c r="P1508">
        <f t="shared" si="164"/>
        <v>14.063599999999999</v>
      </c>
      <c r="Q1508">
        <f t="shared" si="165"/>
        <v>13.09</v>
      </c>
      <c r="R1508">
        <f t="shared" si="166"/>
        <v>17.387899999999998</v>
      </c>
      <c r="S1508">
        <f t="shared" si="167"/>
        <v>17.894200000000001</v>
      </c>
      <c r="T1508">
        <f>IFERROR(VLOOKUP($A1508,TY_main!A:B,2,FALSE),T1507)</f>
        <v>98.125</v>
      </c>
    </row>
    <row r="1509" spans="1:20" x14ac:dyDescent="0.25">
      <c r="A1509" s="2">
        <f>SPY_IVOL!A1509</f>
        <v>40547</v>
      </c>
      <c r="B1509">
        <f>SPY_IVOL!B1509</f>
        <v>30.872299999999999</v>
      </c>
      <c r="C1509">
        <f>SPY_IVOL!C1509</f>
        <v>23.000299999999999</v>
      </c>
      <c r="D1509">
        <f>SPY_IVOL!D1509</f>
        <v>19.377199999999998</v>
      </c>
      <c r="E1509">
        <f>SPY_IVOL!E1509</f>
        <v>16.124500000000001</v>
      </c>
      <c r="F1509">
        <f>SPY_IVOL!F1509</f>
        <v>13.9472</v>
      </c>
      <c r="G1509">
        <f>SPY_IVOL!G1509</f>
        <v>13.7523</v>
      </c>
      <c r="H1509">
        <f>SPY_IVOL!H1509</f>
        <v>15.041600000000001</v>
      </c>
      <c r="I1509">
        <f>VLOOKUP($A1509,SPY_main!$A:$C,2,FALSE)</f>
        <v>126.98</v>
      </c>
      <c r="J1509">
        <f>IFERROR(VLOOKUP($A1509,SPY_main!$A:$C,3,FALSE),J1508)</f>
        <v>2.0562999999999998</v>
      </c>
      <c r="K1509">
        <f>IFERROR(VLOOKUP($A1509,SPY_main!$E:$F,2,FALSE),K1508)</f>
        <v>0.30281000000000002</v>
      </c>
      <c r="L1509">
        <f>IFERROR(VLOOKUP($A1509,SPY_main!H:I,2,FALSE),L1508)</f>
        <v>17.38</v>
      </c>
      <c r="M1509">
        <f t="shared" si="161"/>
        <v>40.461399999999998</v>
      </c>
      <c r="N1509">
        <f t="shared" si="162"/>
        <v>25.709199999999999</v>
      </c>
      <c r="O1509">
        <f t="shared" si="163"/>
        <v>19.0625</v>
      </c>
      <c r="P1509">
        <f t="shared" si="164"/>
        <v>14.065200000000001</v>
      </c>
      <c r="Q1509">
        <f t="shared" si="165"/>
        <v>13.3537</v>
      </c>
      <c r="R1509">
        <f t="shared" si="166"/>
        <v>17.339099999999998</v>
      </c>
      <c r="S1509">
        <f t="shared" si="167"/>
        <v>17.71</v>
      </c>
      <c r="T1509">
        <f>IFERROR(VLOOKUP($A1509,TY_main!A:B,2,FALSE),T1508)</f>
        <v>98.25</v>
      </c>
    </row>
    <row r="1510" spans="1:20" x14ac:dyDescent="0.25">
      <c r="A1510" s="2">
        <f>SPY_IVOL!A1510</f>
        <v>40548</v>
      </c>
      <c r="B1510">
        <f>SPY_IVOL!B1510</f>
        <v>31.276</v>
      </c>
      <c r="C1510">
        <f>SPY_IVOL!C1510</f>
        <v>22.814</v>
      </c>
      <c r="D1510">
        <f>SPY_IVOL!D1510</f>
        <v>18.883299999999998</v>
      </c>
      <c r="E1510">
        <f>SPY_IVOL!E1510</f>
        <v>15.4621</v>
      </c>
      <c r="F1510">
        <f>SPY_IVOL!F1510</f>
        <v>13.3553</v>
      </c>
      <c r="G1510">
        <f>SPY_IVOL!G1510</f>
        <v>13.465199999999999</v>
      </c>
      <c r="H1510">
        <f>SPY_IVOL!H1510</f>
        <v>14.2644</v>
      </c>
      <c r="I1510">
        <f>VLOOKUP($A1510,SPY_main!$A:$C,2,FALSE)</f>
        <v>127.64</v>
      </c>
      <c r="J1510">
        <f>IFERROR(VLOOKUP($A1510,SPY_main!$A:$C,3,FALSE),J1509)</f>
        <v>2.0455999999999999</v>
      </c>
      <c r="K1510">
        <f>IFERROR(VLOOKUP($A1510,SPY_main!$E:$F,2,FALSE),K1509)</f>
        <v>0.30281000000000002</v>
      </c>
      <c r="L1510">
        <f>IFERROR(VLOOKUP($A1510,SPY_main!H:I,2,FALSE),L1509)</f>
        <v>17.02</v>
      </c>
      <c r="M1510">
        <f t="shared" si="161"/>
        <v>40.9467</v>
      </c>
      <c r="N1510">
        <f t="shared" si="162"/>
        <v>25.630500000000001</v>
      </c>
      <c r="O1510">
        <f t="shared" si="163"/>
        <v>18.5669</v>
      </c>
      <c r="P1510">
        <f t="shared" si="164"/>
        <v>13.609400000000001</v>
      </c>
      <c r="Q1510">
        <f t="shared" si="165"/>
        <v>13.3767</v>
      </c>
      <c r="R1510">
        <f t="shared" si="166"/>
        <v>15.4436</v>
      </c>
      <c r="S1510">
        <f t="shared" si="167"/>
        <v>15.4436</v>
      </c>
      <c r="T1510">
        <f>IFERROR(VLOOKUP($A1510,TY_main!A:B,2,FALSE),T1509)</f>
        <v>97.359375</v>
      </c>
    </row>
    <row r="1511" spans="1:20" x14ac:dyDescent="0.25">
      <c r="A1511" s="2">
        <f>SPY_IVOL!A1511</f>
        <v>40549</v>
      </c>
      <c r="B1511">
        <f>SPY_IVOL!B1511</f>
        <v>30.92</v>
      </c>
      <c r="C1511">
        <f>SPY_IVOL!C1511</f>
        <v>22.909300000000002</v>
      </c>
      <c r="D1511">
        <f>SPY_IVOL!D1511</f>
        <v>19.0763</v>
      </c>
      <c r="E1511">
        <f>SPY_IVOL!E1511</f>
        <v>15.672599999999999</v>
      </c>
      <c r="F1511">
        <f>SPY_IVOL!F1511</f>
        <v>13.5146</v>
      </c>
      <c r="G1511">
        <f>SPY_IVOL!G1511</f>
        <v>13.4915</v>
      </c>
      <c r="H1511">
        <f>SPY_IVOL!H1511</f>
        <v>14.2759</v>
      </c>
      <c r="I1511">
        <f>VLOOKUP($A1511,SPY_main!$A:$C,2,FALSE)</f>
        <v>127.39</v>
      </c>
      <c r="J1511">
        <f>IFERROR(VLOOKUP($A1511,SPY_main!$A:$C,3,FALSE),J1510)</f>
        <v>2.0495999999999999</v>
      </c>
      <c r="K1511">
        <f>IFERROR(VLOOKUP($A1511,SPY_main!$E:$F,2,FALSE),K1510)</f>
        <v>0.30313000000000001</v>
      </c>
      <c r="L1511">
        <f>IFERROR(VLOOKUP($A1511,SPY_main!H:I,2,FALSE),L1510)</f>
        <v>17.399999999999999</v>
      </c>
      <c r="M1511">
        <f t="shared" si="161"/>
        <v>38.682000000000002</v>
      </c>
      <c r="N1511">
        <f t="shared" si="162"/>
        <v>25.9056</v>
      </c>
      <c r="O1511">
        <f t="shared" si="163"/>
        <v>19.180199999999999</v>
      </c>
      <c r="P1511">
        <f t="shared" si="164"/>
        <v>14.0327</v>
      </c>
      <c r="Q1511">
        <f t="shared" si="165"/>
        <v>13.628</v>
      </c>
      <c r="R1511">
        <f t="shared" si="166"/>
        <v>15.6906</v>
      </c>
      <c r="S1511">
        <f t="shared" si="167"/>
        <v>15.6906</v>
      </c>
      <c r="T1511">
        <f>IFERROR(VLOOKUP($A1511,TY_main!A:B,2,FALSE),T1510)</f>
        <v>97.84375</v>
      </c>
    </row>
    <row r="1512" spans="1:20" x14ac:dyDescent="0.25">
      <c r="A1512" s="2">
        <f>SPY_IVOL!A1512</f>
        <v>40550</v>
      </c>
      <c r="B1512">
        <f>SPY_IVOL!B1512</f>
        <v>31.3385</v>
      </c>
      <c r="C1512">
        <f>SPY_IVOL!C1512</f>
        <v>23.195599999999999</v>
      </c>
      <c r="D1512">
        <f>SPY_IVOL!D1512</f>
        <v>19.268899999999999</v>
      </c>
      <c r="E1512">
        <f>SPY_IVOL!E1512</f>
        <v>15.7576</v>
      </c>
      <c r="F1512">
        <f>SPY_IVOL!F1512</f>
        <v>13.5246</v>
      </c>
      <c r="G1512">
        <f>SPY_IVOL!G1512</f>
        <v>13.554600000000001</v>
      </c>
      <c r="H1512">
        <f>SPY_IVOL!H1512</f>
        <v>14.632</v>
      </c>
      <c r="I1512">
        <f>VLOOKUP($A1512,SPY_main!$A:$C,2,FALSE)</f>
        <v>127.14</v>
      </c>
      <c r="J1512">
        <f>IFERROR(VLOOKUP($A1512,SPY_main!$A:$C,3,FALSE),J1511)</f>
        <v>2.0537000000000001</v>
      </c>
      <c r="K1512">
        <f>IFERROR(VLOOKUP($A1512,SPY_main!$E:$F,2,FALSE),K1511)</f>
        <v>0.30313000000000001</v>
      </c>
      <c r="L1512">
        <f>IFERROR(VLOOKUP($A1512,SPY_main!H:I,2,FALSE),L1511)</f>
        <v>17.14</v>
      </c>
      <c r="M1512">
        <f t="shared" si="161"/>
        <v>43.887799999999999</v>
      </c>
      <c r="N1512">
        <f t="shared" si="162"/>
        <v>26.973400000000002</v>
      </c>
      <c r="O1512">
        <f t="shared" si="163"/>
        <v>19.347100000000001</v>
      </c>
      <c r="P1512">
        <f t="shared" si="164"/>
        <v>13.761699999999999</v>
      </c>
      <c r="Q1512">
        <f t="shared" si="165"/>
        <v>13.543900000000001</v>
      </c>
      <c r="R1512">
        <f t="shared" si="166"/>
        <v>15.8682</v>
      </c>
      <c r="S1512">
        <f t="shared" si="167"/>
        <v>15.8682</v>
      </c>
      <c r="T1512">
        <f>IFERROR(VLOOKUP($A1512,TY_main!A:B,2,FALSE),T1511)</f>
        <v>98.546875</v>
      </c>
    </row>
    <row r="1513" spans="1:20" x14ac:dyDescent="0.25">
      <c r="A1513" s="2">
        <f>SPY_IVOL!A1513</f>
        <v>40553</v>
      </c>
      <c r="B1513">
        <f>SPY_IVOL!B1513</f>
        <v>31.970400000000001</v>
      </c>
      <c r="C1513">
        <f>SPY_IVOL!C1513</f>
        <v>23.532699999999998</v>
      </c>
      <c r="D1513">
        <f>SPY_IVOL!D1513</f>
        <v>19.4663</v>
      </c>
      <c r="E1513">
        <f>SPY_IVOL!E1513</f>
        <v>15.8208</v>
      </c>
      <c r="F1513">
        <f>SPY_IVOL!F1513</f>
        <v>13.5237</v>
      </c>
      <c r="G1513">
        <f>SPY_IVOL!G1513</f>
        <v>13.8255</v>
      </c>
      <c r="H1513">
        <f>SPY_IVOL!H1513</f>
        <v>15.1547</v>
      </c>
      <c r="I1513">
        <f>VLOOKUP($A1513,SPY_main!$A:$C,2,FALSE)</f>
        <v>126.98</v>
      </c>
      <c r="J1513">
        <f>IFERROR(VLOOKUP($A1513,SPY_main!$A:$C,3,FALSE),J1512)</f>
        <v>2.0562999999999998</v>
      </c>
      <c r="K1513">
        <f>IFERROR(VLOOKUP($A1513,SPY_main!$E:$F,2,FALSE),K1512)</f>
        <v>0.30313000000000001</v>
      </c>
      <c r="L1513">
        <f>IFERROR(VLOOKUP($A1513,SPY_main!H:I,2,FALSE),L1512)</f>
        <v>17.54</v>
      </c>
      <c r="M1513">
        <f t="shared" si="161"/>
        <v>42.792200000000001</v>
      </c>
      <c r="N1513">
        <f t="shared" si="162"/>
        <v>29.282499999999999</v>
      </c>
      <c r="O1513">
        <f t="shared" si="163"/>
        <v>20.3934</v>
      </c>
      <c r="P1513">
        <f t="shared" si="164"/>
        <v>14.2531</v>
      </c>
      <c r="Q1513">
        <f t="shared" si="165"/>
        <v>14.350099999999999</v>
      </c>
      <c r="R1513">
        <f t="shared" si="166"/>
        <v>15.674899999999999</v>
      </c>
      <c r="S1513">
        <f t="shared" si="167"/>
        <v>15.674899999999999</v>
      </c>
      <c r="T1513">
        <f>IFERROR(VLOOKUP($A1513,TY_main!A:B,2,FALSE),T1512)</f>
        <v>98.703125</v>
      </c>
    </row>
    <row r="1514" spans="1:20" x14ac:dyDescent="0.25">
      <c r="A1514" s="2">
        <f>SPY_IVOL!A1514</f>
        <v>40554</v>
      </c>
      <c r="B1514">
        <f>SPY_IVOL!B1514</f>
        <v>31.557200000000002</v>
      </c>
      <c r="C1514">
        <f>SPY_IVOL!C1514</f>
        <v>23.040700000000001</v>
      </c>
      <c r="D1514">
        <f>SPY_IVOL!D1514</f>
        <v>18.9407</v>
      </c>
      <c r="E1514">
        <f>SPY_IVOL!E1514</f>
        <v>15.265499999999999</v>
      </c>
      <c r="F1514">
        <f>SPY_IVOL!F1514</f>
        <v>12.972099999999999</v>
      </c>
      <c r="G1514">
        <f>SPY_IVOL!G1514</f>
        <v>13.264200000000001</v>
      </c>
      <c r="H1514">
        <f>SPY_IVOL!H1514</f>
        <v>13.5139</v>
      </c>
      <c r="I1514">
        <f>VLOOKUP($A1514,SPY_main!$A:$C,2,FALSE)</f>
        <v>127.43</v>
      </c>
      <c r="J1514">
        <f>IFERROR(VLOOKUP($A1514,SPY_main!$A:$C,3,FALSE),J1513)</f>
        <v>2.0489999999999999</v>
      </c>
      <c r="K1514">
        <f>IFERROR(VLOOKUP($A1514,SPY_main!$E:$F,2,FALSE),K1513)</f>
        <v>0.30313000000000001</v>
      </c>
      <c r="L1514">
        <f>IFERROR(VLOOKUP($A1514,SPY_main!H:I,2,FALSE),L1513)</f>
        <v>16.89</v>
      </c>
      <c r="M1514">
        <f t="shared" si="161"/>
        <v>49.594700000000003</v>
      </c>
      <c r="N1514">
        <f t="shared" si="162"/>
        <v>29.781500000000001</v>
      </c>
      <c r="O1514">
        <f t="shared" si="163"/>
        <v>20.4192</v>
      </c>
      <c r="P1514">
        <f t="shared" si="164"/>
        <v>13.5806</v>
      </c>
      <c r="Q1514">
        <f t="shared" si="165"/>
        <v>13.396800000000001</v>
      </c>
      <c r="R1514">
        <f t="shared" si="166"/>
        <v>14.0242</v>
      </c>
      <c r="S1514">
        <f t="shared" si="167"/>
        <v>14.0242</v>
      </c>
      <c r="T1514">
        <f>IFERROR(VLOOKUP($A1514,TY_main!A:B,2,FALSE),T1513)</f>
        <v>98.4375</v>
      </c>
    </row>
    <row r="1515" spans="1:20" x14ac:dyDescent="0.25">
      <c r="A1515" s="2">
        <f>SPY_IVOL!A1515</f>
        <v>40555</v>
      </c>
      <c r="B1515">
        <f>SPY_IVOL!B1515</f>
        <v>31.183599999999998</v>
      </c>
      <c r="C1515">
        <f>SPY_IVOL!C1515</f>
        <v>22.329599999999999</v>
      </c>
      <c r="D1515">
        <f>SPY_IVOL!D1515</f>
        <v>18.204799999999999</v>
      </c>
      <c r="E1515">
        <f>SPY_IVOL!E1515</f>
        <v>14.604799999999999</v>
      </c>
      <c r="F1515">
        <f>SPY_IVOL!F1515</f>
        <v>12.623799999999999</v>
      </c>
      <c r="G1515">
        <f>SPY_IVOL!G1515</f>
        <v>13.3765</v>
      </c>
      <c r="H1515">
        <f>SPY_IVOL!H1515</f>
        <v>14.402200000000001</v>
      </c>
      <c r="I1515">
        <f>VLOOKUP($A1515,SPY_main!$A:$C,2,FALSE)</f>
        <v>128.58000000000001</v>
      </c>
      <c r="J1515">
        <f>IFERROR(VLOOKUP($A1515,SPY_main!$A:$C,3,FALSE),J1514)</f>
        <v>2.0306999999999999</v>
      </c>
      <c r="K1515">
        <f>IFERROR(VLOOKUP($A1515,SPY_main!$E:$F,2,FALSE),K1514)</f>
        <v>0.30313000000000001</v>
      </c>
      <c r="L1515">
        <f>IFERROR(VLOOKUP($A1515,SPY_main!H:I,2,FALSE),L1514)</f>
        <v>16.239999999999998</v>
      </c>
      <c r="M1515">
        <f t="shared" si="161"/>
        <v>39.5715</v>
      </c>
      <c r="N1515">
        <f t="shared" si="162"/>
        <v>30.024899999999999</v>
      </c>
      <c r="O1515">
        <f t="shared" si="163"/>
        <v>19.790900000000001</v>
      </c>
      <c r="P1515">
        <f t="shared" si="164"/>
        <v>13.2887</v>
      </c>
      <c r="Q1515">
        <f t="shared" si="165"/>
        <v>15.9648</v>
      </c>
      <c r="R1515">
        <f t="shared" si="166"/>
        <v>19.412199999999999</v>
      </c>
      <c r="S1515">
        <f t="shared" si="167"/>
        <v>19.412199999999999</v>
      </c>
      <c r="T1515">
        <f>IFERROR(VLOOKUP($A1515,TY_main!A:B,2,FALSE),T1514)</f>
        <v>98.453125</v>
      </c>
    </row>
    <row r="1516" spans="1:20" x14ac:dyDescent="0.25">
      <c r="A1516" s="2">
        <f>SPY_IVOL!A1516</f>
        <v>40556</v>
      </c>
      <c r="B1516">
        <f>SPY_IVOL!B1516</f>
        <v>30.98</v>
      </c>
      <c r="C1516">
        <f>SPY_IVOL!C1516</f>
        <v>22.0792</v>
      </c>
      <c r="D1516">
        <f>SPY_IVOL!D1516</f>
        <v>18.162099999999999</v>
      </c>
      <c r="E1516">
        <f>SPY_IVOL!E1516</f>
        <v>14.702299999999999</v>
      </c>
      <c r="F1516">
        <f>SPY_IVOL!F1516</f>
        <v>12.866199999999999</v>
      </c>
      <c r="G1516">
        <f>SPY_IVOL!G1516</f>
        <v>13.850300000000001</v>
      </c>
      <c r="H1516">
        <f>SPY_IVOL!H1516</f>
        <v>15.6297</v>
      </c>
      <c r="I1516">
        <f>VLOOKUP($A1516,SPY_main!$A:$C,2,FALSE)</f>
        <v>128.36750000000001</v>
      </c>
      <c r="J1516">
        <f>IFERROR(VLOOKUP($A1516,SPY_main!$A:$C,3,FALSE),J1515)</f>
        <v>2.0339999999999998</v>
      </c>
      <c r="K1516">
        <f>IFERROR(VLOOKUP($A1516,SPY_main!$E:$F,2,FALSE),K1515)</f>
        <v>0.30313000000000001</v>
      </c>
      <c r="L1516">
        <f>IFERROR(VLOOKUP($A1516,SPY_main!H:I,2,FALSE),L1515)</f>
        <v>16.39</v>
      </c>
      <c r="M1516">
        <f t="shared" si="161"/>
        <v>41.649700000000003</v>
      </c>
      <c r="N1516">
        <f t="shared" si="162"/>
        <v>30.698799999999999</v>
      </c>
      <c r="O1516">
        <f t="shared" si="163"/>
        <v>20.1464</v>
      </c>
      <c r="P1516">
        <f t="shared" si="164"/>
        <v>12.984400000000001</v>
      </c>
      <c r="Q1516">
        <f t="shared" si="165"/>
        <v>15.598000000000001</v>
      </c>
      <c r="R1516">
        <f t="shared" si="166"/>
        <v>17.245000000000001</v>
      </c>
      <c r="S1516">
        <f t="shared" si="167"/>
        <v>17.245000000000001</v>
      </c>
      <c r="T1516">
        <f>IFERROR(VLOOKUP($A1516,TY_main!A:B,2,FALSE),T1515)</f>
        <v>98.890625</v>
      </c>
    </row>
    <row r="1517" spans="1:20" x14ac:dyDescent="0.25">
      <c r="A1517" s="2">
        <f>SPY_IVOL!A1517</f>
        <v>40557</v>
      </c>
      <c r="B1517">
        <f>SPY_IVOL!B1517</f>
        <v>30.919</v>
      </c>
      <c r="C1517">
        <f>SPY_IVOL!C1517</f>
        <v>21.511700000000001</v>
      </c>
      <c r="D1517">
        <f>SPY_IVOL!D1517</f>
        <v>17.266400000000001</v>
      </c>
      <c r="E1517">
        <f>SPY_IVOL!E1517</f>
        <v>13.667</v>
      </c>
      <c r="F1517">
        <f>SPY_IVOL!F1517</f>
        <v>11.979699999999999</v>
      </c>
      <c r="G1517">
        <f>SPY_IVOL!G1517</f>
        <v>13.573700000000001</v>
      </c>
      <c r="H1517">
        <f>SPY_IVOL!H1517</f>
        <v>15.170199999999999</v>
      </c>
      <c r="I1517">
        <f>VLOOKUP($A1517,SPY_main!$A:$C,2,FALSE)</f>
        <v>129.30000000000001</v>
      </c>
      <c r="J1517">
        <f>IFERROR(VLOOKUP($A1517,SPY_main!$A:$C,3,FALSE),J1516)</f>
        <v>2.0194000000000001</v>
      </c>
      <c r="K1517">
        <f>IFERROR(VLOOKUP($A1517,SPY_main!$E:$F,2,FALSE),K1516)</f>
        <v>0.30313000000000001</v>
      </c>
      <c r="L1517">
        <f>IFERROR(VLOOKUP($A1517,SPY_main!H:I,2,FALSE),L1516)</f>
        <v>15.46</v>
      </c>
      <c r="M1517">
        <f t="shared" si="161"/>
        <v>43.722000000000001</v>
      </c>
      <c r="N1517">
        <f t="shared" si="162"/>
        <v>32.685699999999997</v>
      </c>
      <c r="O1517">
        <f t="shared" si="163"/>
        <v>21.024000000000001</v>
      </c>
      <c r="P1517">
        <f t="shared" si="164"/>
        <v>12.036099999999999</v>
      </c>
      <c r="Q1517">
        <f t="shared" si="165"/>
        <v>14.365600000000001</v>
      </c>
      <c r="R1517">
        <f t="shared" si="166"/>
        <v>14.808199999999999</v>
      </c>
      <c r="S1517">
        <f t="shared" si="167"/>
        <v>14.808199999999999</v>
      </c>
      <c r="T1517">
        <f>IFERROR(VLOOKUP($A1517,TY_main!A:B,2,FALSE),T1516)</f>
        <v>98.6875</v>
      </c>
    </row>
    <row r="1518" spans="1:20" x14ac:dyDescent="0.25">
      <c r="A1518" s="2">
        <f>SPY_IVOL!A1518</f>
        <v>40561</v>
      </c>
      <c r="B1518">
        <f>SPY_IVOL!B1518</f>
        <v>33.052300000000002</v>
      </c>
      <c r="C1518">
        <f>SPY_IVOL!C1518</f>
        <v>22.523</v>
      </c>
      <c r="D1518">
        <f>SPY_IVOL!D1518</f>
        <v>17.6677</v>
      </c>
      <c r="E1518">
        <f>SPY_IVOL!E1518</f>
        <v>13.7348</v>
      </c>
      <c r="F1518">
        <f>SPY_IVOL!F1518</f>
        <v>12.087999999999999</v>
      </c>
      <c r="G1518">
        <f>SPY_IVOL!G1518</f>
        <v>14.297700000000001</v>
      </c>
      <c r="H1518">
        <f>SPY_IVOL!H1518</f>
        <v>15.996</v>
      </c>
      <c r="I1518">
        <f>VLOOKUP($A1518,SPY_main!$A:$C,2,FALSE)</f>
        <v>129.52000000000001</v>
      </c>
      <c r="J1518">
        <f>IFERROR(VLOOKUP($A1518,SPY_main!$A:$C,3,FALSE),J1517)</f>
        <v>2.0158999999999998</v>
      </c>
      <c r="K1518">
        <f>IFERROR(VLOOKUP($A1518,SPY_main!$E:$F,2,FALSE),K1517)</f>
        <v>0.30313000000000001</v>
      </c>
      <c r="L1518">
        <f>IFERROR(VLOOKUP($A1518,SPY_main!H:I,2,FALSE),L1517)</f>
        <v>15.87</v>
      </c>
      <c r="M1518">
        <f t="shared" si="161"/>
        <v>56.687399999999997</v>
      </c>
      <c r="N1518">
        <f t="shared" si="162"/>
        <v>48.130800000000001</v>
      </c>
      <c r="O1518">
        <f t="shared" si="163"/>
        <v>29.7044</v>
      </c>
      <c r="P1518">
        <f t="shared" si="164"/>
        <v>14.7226</v>
      </c>
      <c r="Q1518">
        <f t="shared" si="165"/>
        <v>20.894600000000001</v>
      </c>
      <c r="R1518">
        <f t="shared" si="166"/>
        <v>21.402899999999999</v>
      </c>
      <c r="S1518">
        <f t="shared" si="167"/>
        <v>21.402899999999999</v>
      </c>
      <c r="T1518">
        <f>IFERROR(VLOOKUP($A1518,TY_main!A:B,2,FALSE),T1517)</f>
        <v>98.46875</v>
      </c>
    </row>
    <row r="1519" spans="1:20" x14ac:dyDescent="0.25">
      <c r="A1519" s="2">
        <f>SPY_IVOL!A1519</f>
        <v>40562</v>
      </c>
      <c r="B1519">
        <f>SPY_IVOL!B1519</f>
        <v>35.994700000000002</v>
      </c>
      <c r="C1519">
        <f>SPY_IVOL!C1519</f>
        <v>24.333200000000001</v>
      </c>
      <c r="D1519">
        <f>SPY_IVOL!D1519</f>
        <v>19.107299999999999</v>
      </c>
      <c r="E1519">
        <f>SPY_IVOL!E1519</f>
        <v>14.7986</v>
      </c>
      <c r="F1519">
        <f>SPY_IVOL!F1519</f>
        <v>13.037800000000001</v>
      </c>
      <c r="G1519">
        <f>SPY_IVOL!G1519</f>
        <v>15.026400000000001</v>
      </c>
      <c r="H1519">
        <f>SPY_IVOL!H1519</f>
        <v>17.522500000000001</v>
      </c>
      <c r="I1519">
        <f>VLOOKUP($A1519,SPY_main!$A:$C,2,FALSE)</f>
        <v>128.25</v>
      </c>
      <c r="J1519">
        <f>IFERROR(VLOOKUP($A1519,SPY_main!$A:$C,3,FALSE),J1518)</f>
        <v>2.0358999999999998</v>
      </c>
      <c r="K1519">
        <f>IFERROR(VLOOKUP($A1519,SPY_main!$E:$F,2,FALSE),K1518)</f>
        <v>0.30313000000000001</v>
      </c>
      <c r="L1519">
        <f>IFERROR(VLOOKUP($A1519,SPY_main!H:I,2,FALSE),L1518)</f>
        <v>17.309999999999999</v>
      </c>
      <c r="M1519">
        <f t="shared" si="161"/>
        <v>64.443200000000004</v>
      </c>
      <c r="N1519">
        <f t="shared" si="162"/>
        <v>58.293999999999997</v>
      </c>
      <c r="O1519">
        <f t="shared" si="163"/>
        <v>35.954099999999997</v>
      </c>
      <c r="P1519">
        <f t="shared" si="164"/>
        <v>17.582799999999999</v>
      </c>
      <c r="Q1519">
        <f t="shared" si="165"/>
        <v>23.199400000000001</v>
      </c>
      <c r="R1519">
        <f t="shared" si="166"/>
        <v>23.199400000000001</v>
      </c>
      <c r="S1519">
        <f t="shared" si="167"/>
        <v>23.199400000000001</v>
      </c>
      <c r="T1519">
        <f>IFERROR(VLOOKUP($A1519,TY_main!A:B,2,FALSE),T1518)</f>
        <v>98.625</v>
      </c>
    </row>
    <row r="1520" spans="1:20" x14ac:dyDescent="0.25">
      <c r="A1520" s="2">
        <f>SPY_IVOL!A1520</f>
        <v>40563</v>
      </c>
      <c r="B1520">
        <f>SPY_IVOL!B1520</f>
        <v>37.6417</v>
      </c>
      <c r="C1520">
        <f>SPY_IVOL!C1520</f>
        <v>25.354399999999998</v>
      </c>
      <c r="D1520">
        <f>SPY_IVOL!D1520</f>
        <v>19.591200000000001</v>
      </c>
      <c r="E1520">
        <f>SPY_IVOL!E1520</f>
        <v>14.680999999999999</v>
      </c>
      <c r="F1520">
        <f>SPY_IVOL!F1520</f>
        <v>12.4765</v>
      </c>
      <c r="G1520">
        <f>SPY_IVOL!G1520</f>
        <v>14.726800000000001</v>
      </c>
      <c r="H1520">
        <f>SPY_IVOL!H1520</f>
        <v>16.701899999999998</v>
      </c>
      <c r="I1520">
        <f>VLOOKUP($A1520,SPY_main!$A:$C,2,FALSE)</f>
        <v>128.08000000000001</v>
      </c>
      <c r="J1520">
        <f>IFERROR(VLOOKUP($A1520,SPY_main!$A:$C,3,FALSE),J1519)</f>
        <v>2.0386000000000002</v>
      </c>
      <c r="K1520">
        <f>IFERROR(VLOOKUP($A1520,SPY_main!$E:$F,2,FALSE),K1519)</f>
        <v>0.30313000000000001</v>
      </c>
      <c r="L1520">
        <f>IFERROR(VLOOKUP($A1520,SPY_main!H:I,2,FALSE),L1519)</f>
        <v>17.989999999999998</v>
      </c>
      <c r="M1520">
        <f t="shared" si="161"/>
        <v>66.9803</v>
      </c>
      <c r="N1520">
        <f t="shared" si="162"/>
        <v>66.9803</v>
      </c>
      <c r="O1520">
        <f t="shared" si="163"/>
        <v>45.199100000000001</v>
      </c>
      <c r="P1520">
        <f t="shared" si="164"/>
        <v>17.334399999999999</v>
      </c>
      <c r="Q1520">
        <f t="shared" si="165"/>
        <v>19.7837</v>
      </c>
      <c r="R1520">
        <f t="shared" si="166"/>
        <v>19.7837</v>
      </c>
      <c r="S1520">
        <f t="shared" si="167"/>
        <v>19.7837</v>
      </c>
      <c r="T1520">
        <f>IFERROR(VLOOKUP($A1520,TY_main!A:B,2,FALSE),T1519)</f>
        <v>97.84375</v>
      </c>
    </row>
    <row r="1521" spans="1:20" x14ac:dyDescent="0.25">
      <c r="A1521" s="2">
        <f>SPY_IVOL!A1521</f>
        <v>40564</v>
      </c>
      <c r="B1521">
        <f>SPY_IVOL!B1521</f>
        <v>37.908499999999997</v>
      </c>
      <c r="C1521">
        <f>SPY_IVOL!C1521</f>
        <v>25.7422</v>
      </c>
      <c r="D1521">
        <f>SPY_IVOL!D1521</f>
        <v>19.7026</v>
      </c>
      <c r="E1521">
        <f>SPY_IVOL!E1521</f>
        <v>14.5304</v>
      </c>
      <c r="F1521">
        <f>SPY_IVOL!F1521</f>
        <v>12.347899999999999</v>
      </c>
      <c r="G1521">
        <f>SPY_IVOL!G1521</f>
        <v>15.164300000000001</v>
      </c>
      <c r="H1521">
        <f>SPY_IVOL!H1521</f>
        <v>16.324100000000001</v>
      </c>
      <c r="I1521">
        <f>VLOOKUP($A1521,SPY_main!$A:$C,2,FALSE)</f>
        <v>128.37</v>
      </c>
      <c r="J1521">
        <f>IFERROR(VLOOKUP($A1521,SPY_main!$A:$C,3,FALSE),J1520)</f>
        <v>2.0339999999999998</v>
      </c>
      <c r="K1521">
        <f>IFERROR(VLOOKUP($A1521,SPY_main!$E:$F,2,FALSE),K1520)</f>
        <v>0.30313000000000001</v>
      </c>
      <c r="L1521">
        <f>IFERROR(VLOOKUP($A1521,SPY_main!H:I,2,FALSE),L1520)</f>
        <v>18.47</v>
      </c>
      <c r="M1521">
        <f t="shared" si="161"/>
        <v>66.9803</v>
      </c>
      <c r="N1521">
        <f t="shared" si="162"/>
        <v>66.9803</v>
      </c>
      <c r="O1521">
        <f t="shared" si="163"/>
        <v>45.199100000000001</v>
      </c>
      <c r="P1521">
        <f t="shared" si="164"/>
        <v>17.334399999999999</v>
      </c>
      <c r="Q1521">
        <f t="shared" si="165"/>
        <v>19.7837</v>
      </c>
      <c r="R1521">
        <f t="shared" si="166"/>
        <v>19.7837</v>
      </c>
      <c r="S1521">
        <f t="shared" si="167"/>
        <v>19.7837</v>
      </c>
      <c r="T1521">
        <f>IFERROR(VLOOKUP($A1521,TY_main!A:B,2,FALSE),T1520)</f>
        <v>98.125</v>
      </c>
    </row>
    <row r="1522" spans="1:20" x14ac:dyDescent="0.25">
      <c r="A1522" s="2">
        <f>SPY_IVOL!A1522</f>
        <v>40567</v>
      </c>
      <c r="B1522">
        <f>SPY_IVOL!B1522</f>
        <v>31.518999999999998</v>
      </c>
      <c r="C1522">
        <f>SPY_IVOL!C1522</f>
        <v>22.685099999999998</v>
      </c>
      <c r="D1522">
        <f>SPY_IVOL!D1522</f>
        <v>18.493300000000001</v>
      </c>
      <c r="E1522">
        <f>SPY_IVOL!E1522</f>
        <v>14.8018</v>
      </c>
      <c r="F1522">
        <f>SPY_IVOL!F1522</f>
        <v>12.5136</v>
      </c>
      <c r="G1522">
        <f>SPY_IVOL!G1522</f>
        <v>12.551299999999999</v>
      </c>
      <c r="H1522">
        <f>SPY_IVOL!H1522</f>
        <v>15.1249</v>
      </c>
      <c r="I1522">
        <f>VLOOKUP($A1522,SPY_main!$A:$C,2,FALSE)</f>
        <v>129.1</v>
      </c>
      <c r="J1522">
        <f>IFERROR(VLOOKUP($A1522,SPY_main!$A:$C,3,FALSE),J1521)</f>
        <v>2.0225</v>
      </c>
      <c r="K1522">
        <f>IFERROR(VLOOKUP($A1522,SPY_main!$E:$F,2,FALSE),K1521)</f>
        <v>0.30313000000000001</v>
      </c>
      <c r="L1522">
        <f>IFERROR(VLOOKUP($A1522,SPY_main!H:I,2,FALSE),L1521)</f>
        <v>17.649999999999999</v>
      </c>
      <c r="M1522">
        <f t="shared" si="161"/>
        <v>39.7744</v>
      </c>
      <c r="N1522">
        <f t="shared" si="162"/>
        <v>26.245999999999999</v>
      </c>
      <c r="O1522">
        <f t="shared" si="163"/>
        <v>19.6767</v>
      </c>
      <c r="P1522">
        <f t="shared" si="164"/>
        <v>14.246700000000001</v>
      </c>
      <c r="Q1522">
        <f t="shared" si="165"/>
        <v>12.027200000000001</v>
      </c>
      <c r="R1522">
        <f t="shared" si="166"/>
        <v>15.318</v>
      </c>
      <c r="S1522">
        <f t="shared" si="167"/>
        <v>18.0457</v>
      </c>
      <c r="T1522">
        <f>IFERROR(VLOOKUP($A1522,TY_main!A:B,2,FALSE),T1521)</f>
        <v>98.1875</v>
      </c>
    </row>
    <row r="1523" spans="1:20" x14ac:dyDescent="0.25">
      <c r="A1523" s="2">
        <f>SPY_IVOL!A1523</f>
        <v>40568</v>
      </c>
      <c r="B1523">
        <f>SPY_IVOL!B1523</f>
        <v>32.243299999999998</v>
      </c>
      <c r="C1523">
        <f>SPY_IVOL!C1523</f>
        <v>23.1389</v>
      </c>
      <c r="D1523">
        <f>SPY_IVOL!D1523</f>
        <v>18.945</v>
      </c>
      <c r="E1523">
        <f>SPY_IVOL!E1523</f>
        <v>15.244999999999999</v>
      </c>
      <c r="F1523">
        <f>SPY_IVOL!F1523</f>
        <v>12.867599999999999</v>
      </c>
      <c r="G1523">
        <f>SPY_IVOL!G1523</f>
        <v>12.7865</v>
      </c>
      <c r="H1523">
        <f>SPY_IVOL!H1523</f>
        <v>15.8255</v>
      </c>
      <c r="I1523">
        <f>VLOOKUP($A1523,SPY_main!$A:$C,2,FALSE)</f>
        <v>129.16999999999999</v>
      </c>
      <c r="J1523">
        <f>IFERROR(VLOOKUP($A1523,SPY_main!$A:$C,3,FALSE),J1522)</f>
        <v>2.0213999999999999</v>
      </c>
      <c r="K1523">
        <f>IFERROR(VLOOKUP($A1523,SPY_main!$E:$F,2,FALSE),K1522)</f>
        <v>0.30437999999999998</v>
      </c>
      <c r="L1523">
        <f>IFERROR(VLOOKUP($A1523,SPY_main!H:I,2,FALSE),L1522)</f>
        <v>17.59</v>
      </c>
      <c r="M1523">
        <f t="shared" si="161"/>
        <v>41.292499999999997</v>
      </c>
      <c r="N1523">
        <f t="shared" si="162"/>
        <v>27.334099999999999</v>
      </c>
      <c r="O1523">
        <f t="shared" si="163"/>
        <v>20.6403</v>
      </c>
      <c r="P1523">
        <f t="shared" si="164"/>
        <v>15.060700000000001</v>
      </c>
      <c r="Q1523">
        <f t="shared" si="165"/>
        <v>12.5908</v>
      </c>
      <c r="R1523">
        <f t="shared" si="166"/>
        <v>15.6347</v>
      </c>
      <c r="S1523">
        <f t="shared" si="167"/>
        <v>18.250499999999999</v>
      </c>
      <c r="T1523">
        <f>IFERROR(VLOOKUP($A1523,TY_main!A:B,2,FALSE),T1522)</f>
        <v>98.75</v>
      </c>
    </row>
    <row r="1524" spans="1:20" x14ac:dyDescent="0.25">
      <c r="A1524" s="2">
        <f>SPY_IVOL!A1524</f>
        <v>40569</v>
      </c>
      <c r="B1524">
        <f>SPY_IVOL!B1524</f>
        <v>31.089700000000001</v>
      </c>
      <c r="C1524">
        <f>SPY_IVOL!C1524</f>
        <v>21.843800000000002</v>
      </c>
      <c r="D1524">
        <f>SPY_IVOL!D1524</f>
        <v>17.690899999999999</v>
      </c>
      <c r="E1524">
        <f>SPY_IVOL!E1524</f>
        <v>14.067600000000001</v>
      </c>
      <c r="F1524">
        <f>SPY_IVOL!F1524</f>
        <v>11.8987</v>
      </c>
      <c r="G1524">
        <f>SPY_IVOL!G1524</f>
        <v>12.247199999999999</v>
      </c>
      <c r="H1524">
        <f>SPY_IVOL!H1524</f>
        <v>14.438700000000001</v>
      </c>
      <c r="I1524">
        <f>VLOOKUP($A1524,SPY_main!$A:$C,2,FALSE)</f>
        <v>129.66999999999999</v>
      </c>
      <c r="J1524">
        <f>IFERROR(VLOOKUP($A1524,SPY_main!$A:$C,3,FALSE),J1523)</f>
        <v>2.0135999999999998</v>
      </c>
      <c r="K1524">
        <f>IFERROR(VLOOKUP($A1524,SPY_main!$E:$F,2,FALSE),K1523)</f>
        <v>0.30437999999999998</v>
      </c>
      <c r="L1524">
        <f>IFERROR(VLOOKUP($A1524,SPY_main!H:I,2,FALSE),L1523)</f>
        <v>16.64</v>
      </c>
      <c r="M1524">
        <f t="shared" si="161"/>
        <v>39.470799999999997</v>
      </c>
      <c r="N1524">
        <f t="shared" si="162"/>
        <v>25.566700000000001</v>
      </c>
      <c r="O1524">
        <f t="shared" si="163"/>
        <v>18.9696</v>
      </c>
      <c r="P1524">
        <f t="shared" si="164"/>
        <v>13.5328</v>
      </c>
      <c r="Q1524">
        <f t="shared" si="165"/>
        <v>11.7745</v>
      </c>
      <c r="R1524">
        <f t="shared" si="166"/>
        <v>15.8636</v>
      </c>
      <c r="S1524">
        <f t="shared" si="167"/>
        <v>19.060500000000001</v>
      </c>
      <c r="T1524">
        <f>IFERROR(VLOOKUP($A1524,TY_main!A:B,2,FALSE),T1523)</f>
        <v>98.1875</v>
      </c>
    </row>
    <row r="1525" spans="1:20" x14ac:dyDescent="0.25">
      <c r="A1525" s="2">
        <f>SPY_IVOL!A1525</f>
        <v>40570</v>
      </c>
      <c r="B1525">
        <f>SPY_IVOL!B1525</f>
        <v>31.0229</v>
      </c>
      <c r="C1525">
        <f>SPY_IVOL!C1525</f>
        <v>21.758099999999999</v>
      </c>
      <c r="D1525">
        <f>SPY_IVOL!D1525</f>
        <v>17.498699999999999</v>
      </c>
      <c r="E1525">
        <f>SPY_IVOL!E1525</f>
        <v>13.795400000000001</v>
      </c>
      <c r="F1525">
        <f>SPY_IVOL!F1525</f>
        <v>11.6494</v>
      </c>
      <c r="G1525">
        <f>SPY_IVOL!G1525</f>
        <v>12.194599999999999</v>
      </c>
      <c r="H1525">
        <f>SPY_IVOL!H1525</f>
        <v>14.432600000000001</v>
      </c>
      <c r="I1525">
        <f>VLOOKUP($A1525,SPY_main!$A:$C,2,FALSE)</f>
        <v>129.99</v>
      </c>
      <c r="J1525">
        <f>IFERROR(VLOOKUP($A1525,SPY_main!$A:$C,3,FALSE),J1524)</f>
        <v>2.0085999999999999</v>
      </c>
      <c r="K1525">
        <f>IFERROR(VLOOKUP($A1525,SPY_main!$E:$F,2,FALSE),K1524)</f>
        <v>0.30437999999999998</v>
      </c>
      <c r="L1525">
        <f>IFERROR(VLOOKUP($A1525,SPY_main!H:I,2,FALSE),L1524)</f>
        <v>16.149999999999999</v>
      </c>
      <c r="M1525">
        <f t="shared" si="161"/>
        <v>39.353299999999997</v>
      </c>
      <c r="N1525">
        <f t="shared" si="162"/>
        <v>25.210799999999999</v>
      </c>
      <c r="O1525">
        <f t="shared" si="163"/>
        <v>18.526900000000001</v>
      </c>
      <c r="P1525">
        <f t="shared" si="164"/>
        <v>13.213200000000001</v>
      </c>
      <c r="Q1525">
        <f t="shared" si="165"/>
        <v>11.7866</v>
      </c>
      <c r="R1525">
        <f t="shared" si="166"/>
        <v>16.225100000000001</v>
      </c>
      <c r="S1525">
        <f t="shared" si="167"/>
        <v>18.194700000000001</v>
      </c>
      <c r="T1525">
        <f>IFERROR(VLOOKUP($A1525,TY_main!A:B,2,FALSE),T1524)</f>
        <v>98.546875</v>
      </c>
    </row>
    <row r="1526" spans="1:20" x14ac:dyDescent="0.25">
      <c r="A1526" s="2">
        <f>SPY_IVOL!A1526</f>
        <v>40571</v>
      </c>
      <c r="B1526">
        <f>SPY_IVOL!B1526</f>
        <v>33.188699999999997</v>
      </c>
      <c r="C1526">
        <f>SPY_IVOL!C1526</f>
        <v>24.049199999999999</v>
      </c>
      <c r="D1526">
        <f>SPY_IVOL!D1526</f>
        <v>19.669699999999999</v>
      </c>
      <c r="E1526">
        <f>SPY_IVOL!E1526</f>
        <v>15.7219</v>
      </c>
      <c r="F1526">
        <f>SPY_IVOL!F1526</f>
        <v>13.085100000000001</v>
      </c>
      <c r="G1526">
        <f>SPY_IVOL!G1526</f>
        <v>12.9399</v>
      </c>
      <c r="H1526">
        <f>SPY_IVOL!H1526</f>
        <v>16.566199999999998</v>
      </c>
      <c r="I1526">
        <f>VLOOKUP($A1526,SPY_main!$A:$C,2,FALSE)</f>
        <v>127.72</v>
      </c>
      <c r="J1526">
        <f>IFERROR(VLOOKUP($A1526,SPY_main!$A:$C,3,FALSE),J1525)</f>
        <v>2.0442999999999998</v>
      </c>
      <c r="K1526">
        <f>IFERROR(VLOOKUP($A1526,SPY_main!$E:$F,2,FALSE),K1525)</f>
        <v>0.30437999999999998</v>
      </c>
      <c r="L1526">
        <f>IFERROR(VLOOKUP($A1526,SPY_main!H:I,2,FALSE),L1525)</f>
        <v>20.04</v>
      </c>
      <c r="M1526">
        <f t="shared" si="161"/>
        <v>42.375500000000002</v>
      </c>
      <c r="N1526">
        <f t="shared" si="162"/>
        <v>28.864599999999999</v>
      </c>
      <c r="O1526">
        <f t="shared" si="163"/>
        <v>21.932300000000001</v>
      </c>
      <c r="P1526">
        <f t="shared" si="164"/>
        <v>16.071899999999999</v>
      </c>
      <c r="Q1526">
        <f t="shared" si="165"/>
        <v>13.026400000000001</v>
      </c>
      <c r="R1526">
        <f t="shared" si="166"/>
        <v>13.389799999999999</v>
      </c>
      <c r="S1526">
        <f t="shared" si="167"/>
        <v>13.389799999999999</v>
      </c>
      <c r="T1526">
        <f>IFERROR(VLOOKUP($A1526,TY_main!A:B,2,FALSE),T1525)</f>
        <v>98.9375</v>
      </c>
    </row>
    <row r="1527" spans="1:20" x14ac:dyDescent="0.25">
      <c r="A1527" s="2">
        <f>SPY_IVOL!A1527</f>
        <v>40574</v>
      </c>
      <c r="B1527">
        <f>SPY_IVOL!B1527</f>
        <v>33.876300000000001</v>
      </c>
      <c r="C1527">
        <f>SPY_IVOL!C1527</f>
        <v>24.679200000000002</v>
      </c>
      <c r="D1527">
        <f>SPY_IVOL!D1527</f>
        <v>20.1523</v>
      </c>
      <c r="E1527">
        <f>SPY_IVOL!E1527</f>
        <v>15.9131</v>
      </c>
      <c r="F1527">
        <f>SPY_IVOL!F1527</f>
        <v>12.9968</v>
      </c>
      <c r="G1527">
        <f>SPY_IVOL!G1527</f>
        <v>12.9154</v>
      </c>
      <c r="H1527">
        <f>SPY_IVOL!H1527</f>
        <v>19.303999999999998</v>
      </c>
      <c r="I1527">
        <f>VLOOKUP($A1527,SPY_main!$A:$C,2,FALSE)</f>
        <v>128.68</v>
      </c>
      <c r="J1527">
        <f>IFERROR(VLOOKUP($A1527,SPY_main!$A:$C,3,FALSE),J1526)</f>
        <v>2.0291000000000001</v>
      </c>
      <c r="K1527">
        <f>IFERROR(VLOOKUP($A1527,SPY_main!$E:$F,2,FALSE),K1526)</f>
        <v>0.30437999999999998</v>
      </c>
      <c r="L1527">
        <f>IFERROR(VLOOKUP($A1527,SPY_main!H:I,2,FALSE),L1526)</f>
        <v>19.53</v>
      </c>
      <c r="M1527">
        <f t="shared" si="161"/>
        <v>45.044699999999999</v>
      </c>
      <c r="N1527">
        <f t="shared" si="162"/>
        <v>30.706199999999999</v>
      </c>
      <c r="O1527">
        <f t="shared" si="163"/>
        <v>23.228899999999999</v>
      </c>
      <c r="P1527">
        <f t="shared" si="164"/>
        <v>16.452000000000002</v>
      </c>
      <c r="Q1527">
        <f t="shared" si="165"/>
        <v>13.248900000000001</v>
      </c>
      <c r="R1527">
        <f t="shared" si="166"/>
        <v>15.1343</v>
      </c>
      <c r="S1527">
        <f t="shared" si="167"/>
        <v>15.1343</v>
      </c>
      <c r="T1527">
        <f>IFERROR(VLOOKUP($A1527,TY_main!A:B,2,FALSE),T1526)</f>
        <v>98.640625</v>
      </c>
    </row>
    <row r="1528" spans="1:20" x14ac:dyDescent="0.25">
      <c r="A1528" s="2">
        <f>SPY_IVOL!A1528</f>
        <v>40575</v>
      </c>
      <c r="B1528">
        <f>SPY_IVOL!B1528</f>
        <v>32.896299999999997</v>
      </c>
      <c r="C1528">
        <f>SPY_IVOL!C1528</f>
        <v>23.206600000000002</v>
      </c>
      <c r="D1528">
        <f>SPY_IVOL!D1528</f>
        <v>18.706499999999998</v>
      </c>
      <c r="E1528">
        <f>SPY_IVOL!E1528</f>
        <v>14.7447</v>
      </c>
      <c r="F1528">
        <f>SPY_IVOL!F1528</f>
        <v>12.4551</v>
      </c>
      <c r="G1528">
        <f>SPY_IVOL!G1528</f>
        <v>12.9826</v>
      </c>
      <c r="H1528">
        <f>SPY_IVOL!H1528</f>
        <v>17.296700000000001</v>
      </c>
      <c r="I1528">
        <f>VLOOKUP($A1528,SPY_main!$A:$C,2,FALSE)</f>
        <v>130.74</v>
      </c>
      <c r="J1528">
        <f>IFERROR(VLOOKUP($A1528,SPY_main!$A:$C,3,FALSE),J1527)</f>
        <v>1.9971000000000001</v>
      </c>
      <c r="K1528">
        <f>IFERROR(VLOOKUP($A1528,SPY_main!$E:$F,2,FALSE),K1527)</f>
        <v>0.3105</v>
      </c>
      <c r="L1528">
        <f>IFERROR(VLOOKUP($A1528,SPY_main!H:I,2,FALSE),L1527)</f>
        <v>17.63</v>
      </c>
      <c r="M1528">
        <f t="shared" si="161"/>
        <v>43.908499999999997</v>
      </c>
      <c r="N1528">
        <f t="shared" si="162"/>
        <v>28.022099999999998</v>
      </c>
      <c r="O1528">
        <f t="shared" si="163"/>
        <v>20.482199999999999</v>
      </c>
      <c r="P1528">
        <f t="shared" si="164"/>
        <v>14.474500000000001</v>
      </c>
      <c r="Q1528">
        <f t="shared" si="165"/>
        <v>13.5718</v>
      </c>
      <c r="R1528">
        <f t="shared" si="166"/>
        <v>18.814800000000002</v>
      </c>
      <c r="S1528">
        <f t="shared" si="167"/>
        <v>23.0456</v>
      </c>
      <c r="T1528">
        <f>IFERROR(VLOOKUP($A1528,TY_main!A:B,2,FALSE),T1527)</f>
        <v>98.234375</v>
      </c>
    </row>
    <row r="1529" spans="1:20" x14ac:dyDescent="0.25">
      <c r="A1529" s="2">
        <f>SPY_IVOL!A1529</f>
        <v>40576</v>
      </c>
      <c r="B1529">
        <f>SPY_IVOL!B1529</f>
        <v>32.273299999999999</v>
      </c>
      <c r="C1529">
        <f>SPY_IVOL!C1529</f>
        <v>22.7242</v>
      </c>
      <c r="D1529">
        <f>SPY_IVOL!D1529</f>
        <v>18.3231</v>
      </c>
      <c r="E1529">
        <f>SPY_IVOL!E1529</f>
        <v>14.4855</v>
      </c>
      <c r="F1529">
        <f>SPY_IVOL!F1529</f>
        <v>12.3043</v>
      </c>
      <c r="G1529">
        <f>SPY_IVOL!G1529</f>
        <v>12.9465</v>
      </c>
      <c r="H1529">
        <f>SPY_IVOL!H1529</f>
        <v>14.916</v>
      </c>
      <c r="I1529">
        <f>VLOOKUP($A1529,SPY_main!$A:$C,2,FALSE)</f>
        <v>130.48500000000001</v>
      </c>
      <c r="J1529">
        <f>IFERROR(VLOOKUP($A1529,SPY_main!$A:$C,3,FALSE),J1528)</f>
        <v>2.0009999999999999</v>
      </c>
      <c r="K1529">
        <f>IFERROR(VLOOKUP($A1529,SPY_main!$E:$F,2,FALSE),K1528)</f>
        <v>0.3105</v>
      </c>
      <c r="L1529">
        <f>IFERROR(VLOOKUP($A1529,SPY_main!H:I,2,FALSE),L1528)</f>
        <v>17.3</v>
      </c>
      <c r="M1529">
        <f t="shared" si="161"/>
        <v>43.164099999999998</v>
      </c>
      <c r="N1529">
        <f t="shared" si="162"/>
        <v>28.003</v>
      </c>
      <c r="O1529">
        <f t="shared" si="163"/>
        <v>20.528400000000001</v>
      </c>
      <c r="P1529">
        <f t="shared" si="164"/>
        <v>14.116300000000001</v>
      </c>
      <c r="Q1529">
        <f t="shared" si="165"/>
        <v>12.7082</v>
      </c>
      <c r="R1529">
        <f t="shared" si="166"/>
        <v>18.7012</v>
      </c>
      <c r="S1529">
        <f t="shared" si="167"/>
        <v>19.402799999999999</v>
      </c>
      <c r="T1529">
        <f>IFERROR(VLOOKUP($A1529,TY_main!A:B,2,FALSE),T1528)</f>
        <v>97.90625</v>
      </c>
    </row>
    <row r="1530" spans="1:20" x14ac:dyDescent="0.25">
      <c r="A1530" s="2">
        <f>SPY_IVOL!A1530</f>
        <v>40577</v>
      </c>
      <c r="B1530">
        <f>SPY_IVOL!B1530</f>
        <v>32.250799999999998</v>
      </c>
      <c r="C1530">
        <f>SPY_IVOL!C1530</f>
        <v>22.648</v>
      </c>
      <c r="D1530">
        <f>SPY_IVOL!D1530</f>
        <v>18.2073</v>
      </c>
      <c r="E1530">
        <f>SPY_IVOL!E1530</f>
        <v>14.3477</v>
      </c>
      <c r="F1530">
        <f>SPY_IVOL!F1530</f>
        <v>12.1889</v>
      </c>
      <c r="G1530">
        <f>SPY_IVOL!G1530</f>
        <v>12.9918</v>
      </c>
      <c r="H1530">
        <f>SPY_IVOL!H1530</f>
        <v>19.8462</v>
      </c>
      <c r="I1530">
        <f>VLOOKUP($A1530,SPY_main!$A:$C,2,FALSE)</f>
        <v>130.78</v>
      </c>
      <c r="J1530">
        <f>IFERROR(VLOOKUP($A1530,SPY_main!$A:$C,3,FALSE),J1529)</f>
        <v>1.9964999999999999</v>
      </c>
      <c r="K1530">
        <f>IFERROR(VLOOKUP($A1530,SPY_main!$E:$F,2,FALSE),K1529)</f>
        <v>0.3105</v>
      </c>
      <c r="L1530">
        <f>IFERROR(VLOOKUP($A1530,SPY_main!H:I,2,FALSE),L1529)</f>
        <v>16.690000000000001</v>
      </c>
      <c r="M1530">
        <f t="shared" si="161"/>
        <v>42.4846</v>
      </c>
      <c r="N1530">
        <f t="shared" si="162"/>
        <v>28.045000000000002</v>
      </c>
      <c r="O1530">
        <f t="shared" si="163"/>
        <v>19.905899999999999</v>
      </c>
      <c r="P1530">
        <f t="shared" si="164"/>
        <v>13.4123</v>
      </c>
      <c r="Q1530">
        <f t="shared" si="165"/>
        <v>12.270200000000001</v>
      </c>
      <c r="R1530">
        <f t="shared" si="166"/>
        <v>19.502800000000001</v>
      </c>
      <c r="S1530">
        <f t="shared" si="167"/>
        <v>21.486899999999999</v>
      </c>
      <c r="T1530">
        <f>IFERROR(VLOOKUP($A1530,TY_main!A:B,2,FALSE),T1529)</f>
        <v>97.53125</v>
      </c>
    </row>
    <row r="1531" spans="1:20" x14ac:dyDescent="0.25">
      <c r="A1531" s="2">
        <f>SPY_IVOL!A1531</f>
        <v>40578</v>
      </c>
      <c r="B1531">
        <f>SPY_IVOL!B1531</f>
        <v>32.3613</v>
      </c>
      <c r="C1531">
        <f>SPY_IVOL!C1531</f>
        <v>22.341000000000001</v>
      </c>
      <c r="D1531">
        <f>SPY_IVOL!D1531</f>
        <v>17.715800000000002</v>
      </c>
      <c r="E1531">
        <f>SPY_IVOL!E1531</f>
        <v>13.7317</v>
      </c>
      <c r="F1531">
        <f>SPY_IVOL!F1531</f>
        <v>11.6538</v>
      </c>
      <c r="G1531">
        <f>SPY_IVOL!G1531</f>
        <v>12.6915</v>
      </c>
      <c r="H1531">
        <f>SPY_IVOL!H1531</f>
        <v>14.7079</v>
      </c>
      <c r="I1531">
        <f>VLOOKUP($A1531,SPY_main!$A:$C,2,FALSE)</f>
        <v>131.15</v>
      </c>
      <c r="J1531">
        <f>IFERROR(VLOOKUP($A1531,SPY_main!$A:$C,3,FALSE),J1530)</f>
        <v>1.9908999999999999</v>
      </c>
      <c r="K1531">
        <f>IFERROR(VLOOKUP($A1531,SPY_main!$E:$F,2,FALSE),K1530)</f>
        <v>0.3115</v>
      </c>
      <c r="L1531">
        <f>IFERROR(VLOOKUP($A1531,SPY_main!H:I,2,FALSE),L1530)</f>
        <v>15.93</v>
      </c>
      <c r="M1531">
        <f t="shared" si="161"/>
        <v>44.005899999999997</v>
      </c>
      <c r="N1531">
        <f t="shared" si="162"/>
        <v>28.140999999999998</v>
      </c>
      <c r="O1531">
        <f t="shared" si="163"/>
        <v>19.439299999999999</v>
      </c>
      <c r="P1531">
        <f t="shared" si="164"/>
        <v>12.493399999999999</v>
      </c>
      <c r="Q1531">
        <f t="shared" si="165"/>
        <v>12.230600000000001</v>
      </c>
      <c r="R1531">
        <f t="shared" si="166"/>
        <v>13.513299999999999</v>
      </c>
      <c r="S1531">
        <f t="shared" si="167"/>
        <v>13.513299999999999</v>
      </c>
      <c r="T1531">
        <f>IFERROR(VLOOKUP($A1531,TY_main!A:B,2,FALSE),T1530)</f>
        <v>96.828125</v>
      </c>
    </row>
    <row r="1532" spans="1:20" x14ac:dyDescent="0.25">
      <c r="A1532" s="2">
        <f>SPY_IVOL!A1532</f>
        <v>40581</v>
      </c>
      <c r="B1532">
        <f>SPY_IVOL!B1532</f>
        <v>33.086799999999997</v>
      </c>
      <c r="C1532">
        <f>SPY_IVOL!C1532</f>
        <v>22.368099999999998</v>
      </c>
      <c r="D1532">
        <f>SPY_IVOL!D1532</f>
        <v>17.483899999999998</v>
      </c>
      <c r="E1532">
        <f>SPY_IVOL!E1532</f>
        <v>13.423500000000001</v>
      </c>
      <c r="F1532">
        <f>SPY_IVOL!F1532</f>
        <v>11.7418</v>
      </c>
      <c r="G1532">
        <f>SPY_IVOL!G1532</f>
        <v>13.4871</v>
      </c>
      <c r="H1532">
        <f>SPY_IVOL!H1532</f>
        <v>15.523099999999999</v>
      </c>
      <c r="I1532">
        <f>VLOOKUP($A1532,SPY_main!$A:$C,2,FALSE)</f>
        <v>131.97</v>
      </c>
      <c r="J1532">
        <f>IFERROR(VLOOKUP($A1532,SPY_main!$A:$C,3,FALSE),J1531)</f>
        <v>1.9784999999999999</v>
      </c>
      <c r="K1532">
        <f>IFERROR(VLOOKUP($A1532,SPY_main!$E:$F,2,FALSE),K1531)</f>
        <v>0.312</v>
      </c>
      <c r="L1532">
        <f>IFERROR(VLOOKUP($A1532,SPY_main!H:I,2,FALSE),L1531)</f>
        <v>16.28</v>
      </c>
      <c r="M1532">
        <f t="shared" si="161"/>
        <v>48.677199999999999</v>
      </c>
      <c r="N1532">
        <f t="shared" si="162"/>
        <v>30.6814</v>
      </c>
      <c r="O1532">
        <f t="shared" si="163"/>
        <v>20.482700000000001</v>
      </c>
      <c r="P1532">
        <f t="shared" si="164"/>
        <v>12.7819</v>
      </c>
      <c r="Q1532">
        <f t="shared" si="165"/>
        <v>14.220599999999999</v>
      </c>
      <c r="R1532">
        <f t="shared" si="166"/>
        <v>19.407399999999999</v>
      </c>
      <c r="S1532">
        <f t="shared" si="167"/>
        <v>19.407399999999999</v>
      </c>
      <c r="T1532">
        <f>IFERROR(VLOOKUP($A1532,TY_main!A:B,2,FALSE),T1531)</f>
        <v>96.859375</v>
      </c>
    </row>
    <row r="1533" spans="1:20" x14ac:dyDescent="0.25">
      <c r="A1533" s="2">
        <f>SPY_IVOL!A1533</f>
        <v>40582</v>
      </c>
      <c r="B1533">
        <f>SPY_IVOL!B1533</f>
        <v>33.1614</v>
      </c>
      <c r="C1533">
        <f>SPY_IVOL!C1533</f>
        <v>22.130800000000001</v>
      </c>
      <c r="D1533">
        <f>SPY_IVOL!D1533</f>
        <v>17.155100000000001</v>
      </c>
      <c r="E1533">
        <f>SPY_IVOL!E1533</f>
        <v>13.0967</v>
      </c>
      <c r="F1533">
        <f>SPY_IVOL!F1533</f>
        <v>11.553699999999999</v>
      </c>
      <c r="G1533">
        <f>SPY_IVOL!G1533</f>
        <v>13.565</v>
      </c>
      <c r="H1533">
        <f>SPY_IVOL!H1533</f>
        <v>16.912099999999999</v>
      </c>
      <c r="I1533">
        <f>VLOOKUP($A1533,SPY_main!$A:$C,2,FALSE)</f>
        <v>132.57</v>
      </c>
      <c r="J1533">
        <f>IFERROR(VLOOKUP($A1533,SPY_main!$A:$C,3,FALSE),J1532)</f>
        <v>1.9696</v>
      </c>
      <c r="K1533">
        <f>IFERROR(VLOOKUP($A1533,SPY_main!$E:$F,2,FALSE),K1532)</f>
        <v>0.312</v>
      </c>
      <c r="L1533">
        <f>IFERROR(VLOOKUP($A1533,SPY_main!H:I,2,FALSE),L1532)</f>
        <v>15.81</v>
      </c>
      <c r="M1533">
        <f t="shared" si="161"/>
        <v>51.410699999999999</v>
      </c>
      <c r="N1533">
        <f t="shared" si="162"/>
        <v>31.128799999999998</v>
      </c>
      <c r="O1533">
        <f t="shared" si="163"/>
        <v>20.7897</v>
      </c>
      <c r="P1533">
        <f t="shared" si="164"/>
        <v>12.385300000000001</v>
      </c>
      <c r="Q1533">
        <f t="shared" si="165"/>
        <v>14.060600000000001</v>
      </c>
      <c r="R1533">
        <f t="shared" si="166"/>
        <v>18.268899999999999</v>
      </c>
      <c r="S1533">
        <f t="shared" si="167"/>
        <v>18.268899999999999</v>
      </c>
      <c r="T1533">
        <f>IFERROR(VLOOKUP($A1533,TY_main!A:B,2,FALSE),T1532)</f>
        <v>96.34375</v>
      </c>
    </row>
    <row r="1534" spans="1:20" x14ac:dyDescent="0.25">
      <c r="A1534" s="2">
        <f>SPY_IVOL!A1534</f>
        <v>40583</v>
      </c>
      <c r="B1534">
        <f>SPY_IVOL!B1534</f>
        <v>33.756900000000002</v>
      </c>
      <c r="C1534">
        <f>SPY_IVOL!C1534</f>
        <v>22.807200000000002</v>
      </c>
      <c r="D1534">
        <f>SPY_IVOL!D1534</f>
        <v>17.761199999999999</v>
      </c>
      <c r="E1534">
        <f>SPY_IVOL!E1534</f>
        <v>13.5937</v>
      </c>
      <c r="F1534">
        <f>SPY_IVOL!F1534</f>
        <v>11.794700000000001</v>
      </c>
      <c r="G1534">
        <f>SPY_IVOL!G1534</f>
        <v>13.6144</v>
      </c>
      <c r="H1534">
        <f>SPY_IVOL!H1534</f>
        <v>18.6129</v>
      </c>
      <c r="I1534">
        <f>VLOOKUP($A1534,SPY_main!$A:$C,2,FALSE)</f>
        <v>132.26900000000001</v>
      </c>
      <c r="J1534">
        <f>IFERROR(VLOOKUP($A1534,SPY_main!$A:$C,3,FALSE),J1533)</f>
        <v>1.974</v>
      </c>
      <c r="K1534">
        <f>IFERROR(VLOOKUP($A1534,SPY_main!$E:$F,2,FALSE),K1533)</f>
        <v>0.312</v>
      </c>
      <c r="L1534">
        <f>IFERROR(VLOOKUP($A1534,SPY_main!H:I,2,FALSE),L1533)</f>
        <v>15.87</v>
      </c>
      <c r="M1534">
        <f t="shared" si="161"/>
        <v>51.2834</v>
      </c>
      <c r="N1534">
        <f t="shared" si="162"/>
        <v>32.408000000000001</v>
      </c>
      <c r="O1534">
        <f t="shared" si="163"/>
        <v>21.873200000000001</v>
      </c>
      <c r="P1534">
        <f t="shared" si="164"/>
        <v>13.273099999999999</v>
      </c>
      <c r="Q1534">
        <f t="shared" si="165"/>
        <v>14.723599999999999</v>
      </c>
      <c r="R1534">
        <f t="shared" si="166"/>
        <v>16.934799999999999</v>
      </c>
      <c r="S1534">
        <f t="shared" si="167"/>
        <v>16.934799999999999</v>
      </c>
      <c r="T1534">
        <f>IFERROR(VLOOKUP($A1534,TY_main!A:B,2,FALSE),T1533)</f>
        <v>96.828125</v>
      </c>
    </row>
    <row r="1535" spans="1:20" x14ac:dyDescent="0.25">
      <c r="A1535" s="2">
        <f>SPY_IVOL!A1535</f>
        <v>40584</v>
      </c>
      <c r="B1535">
        <f>SPY_IVOL!B1535</f>
        <v>33.568300000000001</v>
      </c>
      <c r="C1535">
        <f>SPY_IVOL!C1535</f>
        <v>22.8888</v>
      </c>
      <c r="D1535">
        <f>SPY_IVOL!D1535</f>
        <v>17.686399999999999</v>
      </c>
      <c r="E1535">
        <f>SPY_IVOL!E1535</f>
        <v>13.2498</v>
      </c>
      <c r="F1535">
        <f>SPY_IVOL!F1535</f>
        <v>11.2912</v>
      </c>
      <c r="G1535">
        <f>SPY_IVOL!G1535</f>
        <v>13.2555</v>
      </c>
      <c r="H1535">
        <f>SPY_IVOL!H1535</f>
        <v>16.2346</v>
      </c>
      <c r="I1535">
        <f>VLOOKUP($A1535,SPY_main!$A:$C,2,FALSE)</f>
        <v>132.321</v>
      </c>
      <c r="J1535">
        <f>IFERROR(VLOOKUP($A1535,SPY_main!$A:$C,3,FALSE),J1534)</f>
        <v>1.9733000000000001</v>
      </c>
      <c r="K1535">
        <f>IFERROR(VLOOKUP($A1535,SPY_main!$E:$F,2,FALSE),K1534)</f>
        <v>0.312</v>
      </c>
      <c r="L1535">
        <f>IFERROR(VLOOKUP($A1535,SPY_main!H:I,2,FALSE),L1534)</f>
        <v>16.09</v>
      </c>
      <c r="M1535">
        <f t="shared" si="161"/>
        <v>52.914400000000001</v>
      </c>
      <c r="N1535">
        <f t="shared" si="162"/>
        <v>33.900100000000002</v>
      </c>
      <c r="O1535">
        <f t="shared" si="163"/>
        <v>21.787199999999999</v>
      </c>
      <c r="P1535">
        <f t="shared" si="164"/>
        <v>12.232900000000001</v>
      </c>
      <c r="Q1535">
        <f t="shared" si="165"/>
        <v>12.8726</v>
      </c>
      <c r="R1535">
        <f t="shared" si="166"/>
        <v>13.213100000000001</v>
      </c>
      <c r="S1535">
        <f t="shared" si="167"/>
        <v>13.213100000000001</v>
      </c>
      <c r="T1535">
        <f>IFERROR(VLOOKUP($A1535,TY_main!A:B,2,FALSE),T1534)</f>
        <v>96.453125</v>
      </c>
    </row>
    <row r="1536" spans="1:20" x14ac:dyDescent="0.25">
      <c r="A1536" s="2">
        <f>SPY_IVOL!A1536</f>
        <v>40585</v>
      </c>
      <c r="B1536">
        <f>SPY_IVOL!B1536</f>
        <v>33.8887</v>
      </c>
      <c r="C1536">
        <f>SPY_IVOL!C1536</f>
        <v>22.492100000000001</v>
      </c>
      <c r="D1536">
        <f>SPY_IVOL!D1536</f>
        <v>17.0183</v>
      </c>
      <c r="E1536">
        <f>SPY_IVOL!E1536</f>
        <v>12.432600000000001</v>
      </c>
      <c r="F1536">
        <f>SPY_IVOL!F1536</f>
        <v>10.7073</v>
      </c>
      <c r="G1536">
        <f>SPY_IVOL!G1536</f>
        <v>13.3444</v>
      </c>
      <c r="H1536">
        <f>SPY_IVOL!H1536</f>
        <v>16.354199999999999</v>
      </c>
      <c r="I1536">
        <f>VLOOKUP($A1536,SPY_main!$A:$C,2,FALSE)</f>
        <v>133.11000000000001</v>
      </c>
      <c r="J1536">
        <f>IFERROR(VLOOKUP($A1536,SPY_main!$A:$C,3,FALSE),J1535)</f>
        <v>1.9616</v>
      </c>
      <c r="K1536">
        <f>IFERROR(VLOOKUP($A1536,SPY_main!$E:$F,2,FALSE),K1535)</f>
        <v>0.313</v>
      </c>
      <c r="L1536">
        <f>IFERROR(VLOOKUP($A1536,SPY_main!H:I,2,FALSE),L1535)</f>
        <v>15.69</v>
      </c>
      <c r="M1536">
        <f t="shared" si="161"/>
        <v>51.55</v>
      </c>
      <c r="N1536">
        <f t="shared" si="162"/>
        <v>34.8459</v>
      </c>
      <c r="O1536">
        <f t="shared" si="163"/>
        <v>22.505299999999998</v>
      </c>
      <c r="P1536">
        <f t="shared" si="164"/>
        <v>11.1591</v>
      </c>
      <c r="Q1536">
        <f t="shared" si="165"/>
        <v>13.703799999999999</v>
      </c>
      <c r="R1536">
        <f t="shared" si="166"/>
        <v>14.0465</v>
      </c>
      <c r="S1536">
        <f t="shared" si="167"/>
        <v>14.0465</v>
      </c>
      <c r="T1536">
        <f>IFERROR(VLOOKUP($A1536,TY_main!A:B,2,FALSE),T1535)</f>
        <v>96.765625</v>
      </c>
    </row>
    <row r="1537" spans="1:20" x14ac:dyDescent="0.25">
      <c r="A1537" s="2">
        <f>SPY_IVOL!A1537</f>
        <v>40588</v>
      </c>
      <c r="B1537">
        <f>SPY_IVOL!B1537</f>
        <v>35.127299999999998</v>
      </c>
      <c r="C1537">
        <f>SPY_IVOL!C1537</f>
        <v>23.224900000000002</v>
      </c>
      <c r="D1537">
        <f>SPY_IVOL!D1537</f>
        <v>17.6296</v>
      </c>
      <c r="E1537">
        <f>SPY_IVOL!E1537</f>
        <v>12.989599999999999</v>
      </c>
      <c r="F1537">
        <f>SPY_IVOL!F1537</f>
        <v>11.45</v>
      </c>
      <c r="G1537">
        <f>SPY_IVOL!G1537</f>
        <v>14.1477</v>
      </c>
      <c r="H1537">
        <f>SPY_IVOL!H1537</f>
        <v>17.874600000000001</v>
      </c>
      <c r="I1537">
        <f>VLOOKUP($A1537,SPY_main!$A:$C,2,FALSE)</f>
        <v>133.43</v>
      </c>
      <c r="J1537">
        <f>IFERROR(VLOOKUP($A1537,SPY_main!$A:$C,3,FALSE),J1536)</f>
        <v>1.9569000000000001</v>
      </c>
      <c r="K1537">
        <f>IFERROR(VLOOKUP($A1537,SPY_main!$E:$F,2,FALSE),K1536)</f>
        <v>0.314</v>
      </c>
      <c r="L1537">
        <f>IFERROR(VLOOKUP($A1537,SPY_main!H:I,2,FALSE),L1536)</f>
        <v>15.95</v>
      </c>
      <c r="M1537">
        <f t="shared" si="161"/>
        <v>62.113399999999999</v>
      </c>
      <c r="N1537">
        <f t="shared" si="162"/>
        <v>45.058300000000003</v>
      </c>
      <c r="O1537">
        <f t="shared" si="163"/>
        <v>27.880700000000001</v>
      </c>
      <c r="P1537">
        <f t="shared" si="164"/>
        <v>12.975300000000001</v>
      </c>
      <c r="Q1537">
        <f t="shared" si="165"/>
        <v>19.286999999999999</v>
      </c>
      <c r="R1537">
        <f t="shared" si="166"/>
        <v>21.1327</v>
      </c>
      <c r="S1537">
        <f t="shared" si="167"/>
        <v>21.1327</v>
      </c>
      <c r="T1537">
        <f>IFERROR(VLOOKUP($A1537,TY_main!A:B,2,FALSE),T1536)</f>
        <v>96.875</v>
      </c>
    </row>
    <row r="1538" spans="1:20" x14ac:dyDescent="0.25">
      <c r="A1538" s="2">
        <f>SPY_IVOL!A1538</f>
        <v>40589</v>
      </c>
      <c r="B1538">
        <f>SPY_IVOL!B1538</f>
        <v>36.249600000000001</v>
      </c>
      <c r="C1538">
        <f>SPY_IVOL!C1538</f>
        <v>24.114100000000001</v>
      </c>
      <c r="D1538">
        <f>SPY_IVOL!D1538</f>
        <v>18.364899999999999</v>
      </c>
      <c r="E1538">
        <f>SPY_IVOL!E1538</f>
        <v>13.462400000000001</v>
      </c>
      <c r="F1538">
        <f>SPY_IVOL!F1538</f>
        <v>11.683400000000001</v>
      </c>
      <c r="G1538">
        <f>SPY_IVOL!G1538</f>
        <v>14.228</v>
      </c>
      <c r="H1538">
        <f>SPY_IVOL!H1538</f>
        <v>21.735700000000001</v>
      </c>
      <c r="I1538">
        <f>VLOOKUP($A1538,SPY_main!$A:$C,2,FALSE)</f>
        <v>133.01</v>
      </c>
      <c r="J1538">
        <f>IFERROR(VLOOKUP($A1538,SPY_main!$A:$C,3,FALSE),J1537)</f>
        <v>1.9630000000000001</v>
      </c>
      <c r="K1538">
        <f>IFERROR(VLOOKUP($A1538,SPY_main!$E:$F,2,FALSE),K1537)</f>
        <v>0.3135</v>
      </c>
      <c r="L1538">
        <f>IFERROR(VLOOKUP($A1538,SPY_main!H:I,2,FALSE),L1537)</f>
        <v>16.37</v>
      </c>
      <c r="M1538">
        <f t="shared" ref="M1538:M1601" si="168">IFERROR(VLOOKUP($A1538,FirstM,2,FALSE),M1537)</f>
        <v>59.675600000000003</v>
      </c>
      <c r="N1538">
        <f t="shared" ref="N1538:N1601" si="169">IFERROR(VLOOKUP($A1538,FirstM,3,FALSE),N1537)</f>
        <v>51.5107</v>
      </c>
      <c r="O1538">
        <f t="shared" ref="O1538:O1601" si="170">IFERROR(VLOOKUP($A1538,FirstM,4,FALSE),O1537)</f>
        <v>32.740499999999997</v>
      </c>
      <c r="P1538">
        <f t="shared" ref="P1538:P1601" si="171">IFERROR(VLOOKUP($A1538,FirstM,5,FALSE),P1537)</f>
        <v>14.548299999999999</v>
      </c>
      <c r="Q1538">
        <f t="shared" ref="Q1538:Q1601" si="172">IFERROR(VLOOKUP($A1538,FirstM,6,FALSE),Q1537)</f>
        <v>16.350300000000001</v>
      </c>
      <c r="R1538">
        <f t="shared" ref="R1538:R1601" si="173">IFERROR(VLOOKUP($A1538,FirstM,7,FALSE),R1537)</f>
        <v>16.350300000000001</v>
      </c>
      <c r="S1538">
        <f t="shared" ref="S1538:S1601" si="174">IFERROR(VLOOKUP($A1538,FirstM,8,FALSE),S1537)</f>
        <v>16.350300000000001</v>
      </c>
      <c r="T1538">
        <f>IFERROR(VLOOKUP($A1538,TY_main!A:B,2,FALSE),T1537)</f>
        <v>96.875</v>
      </c>
    </row>
    <row r="1539" spans="1:20" x14ac:dyDescent="0.25">
      <c r="A1539" s="2">
        <f>SPY_IVOL!A1539</f>
        <v>40590</v>
      </c>
      <c r="B1539">
        <f>SPY_IVOL!B1539</f>
        <v>36.702100000000002</v>
      </c>
      <c r="C1539">
        <f>SPY_IVOL!C1539</f>
        <v>24.195699999999999</v>
      </c>
      <c r="D1539">
        <f>SPY_IVOL!D1539</f>
        <v>18.1418</v>
      </c>
      <c r="E1539">
        <f>SPY_IVOL!E1539</f>
        <v>13.1615</v>
      </c>
      <c r="F1539">
        <f>SPY_IVOL!F1539</f>
        <v>11.703200000000001</v>
      </c>
      <c r="G1539">
        <f>SPY_IVOL!G1539</f>
        <v>14.6088</v>
      </c>
      <c r="H1539">
        <f>SPY_IVOL!H1539</f>
        <v>18.707599999999999</v>
      </c>
      <c r="I1539">
        <f>VLOOKUP($A1539,SPY_main!$A:$C,2,FALSE)</f>
        <v>133.85</v>
      </c>
      <c r="J1539">
        <f>IFERROR(VLOOKUP($A1539,SPY_main!$A:$C,3,FALSE),J1538)</f>
        <v>1.9507000000000001</v>
      </c>
      <c r="K1539">
        <f>IFERROR(VLOOKUP($A1539,SPY_main!$E:$F,2,FALSE),K1538)</f>
        <v>0.3135</v>
      </c>
      <c r="L1539">
        <f>IFERROR(VLOOKUP($A1539,SPY_main!H:I,2,FALSE),L1538)</f>
        <v>16.72</v>
      </c>
      <c r="M1539">
        <f t="shared" si="168"/>
        <v>72.296499999999995</v>
      </c>
      <c r="N1539">
        <f t="shared" si="169"/>
        <v>60.344700000000003</v>
      </c>
      <c r="O1539">
        <f t="shared" si="170"/>
        <v>37.120800000000003</v>
      </c>
      <c r="P1539">
        <f t="shared" si="171"/>
        <v>14.4102</v>
      </c>
      <c r="Q1539">
        <f t="shared" si="172"/>
        <v>20.013300000000001</v>
      </c>
      <c r="R1539">
        <f t="shared" si="173"/>
        <v>20.013300000000001</v>
      </c>
      <c r="S1539">
        <f t="shared" si="174"/>
        <v>20.013300000000001</v>
      </c>
      <c r="T1539">
        <f>IFERROR(VLOOKUP($A1539,TY_main!A:B,2,FALSE),T1538)</f>
        <v>96.84375</v>
      </c>
    </row>
    <row r="1540" spans="1:20" x14ac:dyDescent="0.25">
      <c r="A1540" s="2">
        <f>SPY_IVOL!A1540</f>
        <v>40591</v>
      </c>
      <c r="B1540">
        <f>SPY_IVOL!B1540</f>
        <v>36.6599</v>
      </c>
      <c r="C1540">
        <f>SPY_IVOL!C1540</f>
        <v>24.2166</v>
      </c>
      <c r="D1540">
        <f>SPY_IVOL!D1540</f>
        <v>18.122199999999999</v>
      </c>
      <c r="E1540">
        <f>SPY_IVOL!E1540</f>
        <v>13.1615</v>
      </c>
      <c r="F1540">
        <f>SPY_IVOL!F1540</f>
        <v>11.738099999999999</v>
      </c>
      <c r="G1540">
        <f>SPY_IVOL!G1540</f>
        <v>14.5281</v>
      </c>
      <c r="H1540">
        <f>SPY_IVOL!H1540</f>
        <v>15.346299999999999</v>
      </c>
      <c r="I1540">
        <f>VLOOKUP($A1540,SPY_main!$A:$C,2,FALSE)</f>
        <v>134.25</v>
      </c>
      <c r="J1540">
        <f>IFERROR(VLOOKUP($A1540,SPY_main!$A:$C,3,FALSE),J1539)</f>
        <v>1.9449000000000001</v>
      </c>
      <c r="K1540">
        <f>IFERROR(VLOOKUP($A1540,SPY_main!$E:$F,2,FALSE),K1539)</f>
        <v>0.3135</v>
      </c>
      <c r="L1540">
        <f>IFERROR(VLOOKUP($A1540,SPY_main!H:I,2,FALSE),L1539)</f>
        <v>16.59</v>
      </c>
      <c r="M1540">
        <f t="shared" si="168"/>
        <v>63.205300000000001</v>
      </c>
      <c r="N1540">
        <f t="shared" si="169"/>
        <v>63.205300000000001</v>
      </c>
      <c r="O1540">
        <f t="shared" si="170"/>
        <v>44.814599999999999</v>
      </c>
      <c r="P1540">
        <f t="shared" si="171"/>
        <v>14.234400000000001</v>
      </c>
      <c r="Q1540">
        <f t="shared" si="172"/>
        <v>19.5883</v>
      </c>
      <c r="R1540">
        <f t="shared" si="173"/>
        <v>19.5883</v>
      </c>
      <c r="S1540">
        <f t="shared" si="174"/>
        <v>19.5883</v>
      </c>
      <c r="T1540">
        <f>IFERROR(VLOOKUP($A1540,TY_main!A:B,2,FALSE),T1539)</f>
        <v>97.1875</v>
      </c>
    </row>
    <row r="1541" spans="1:20" x14ac:dyDescent="0.25">
      <c r="A1541" s="2">
        <f>SPY_IVOL!A1541</f>
        <v>40592</v>
      </c>
      <c r="B1541">
        <f>SPY_IVOL!B1541</f>
        <v>38.082000000000001</v>
      </c>
      <c r="C1541">
        <f>SPY_IVOL!C1541</f>
        <v>24.922599999999999</v>
      </c>
      <c r="D1541">
        <f>SPY_IVOL!D1541</f>
        <v>18.421299999999999</v>
      </c>
      <c r="E1541">
        <f>SPY_IVOL!E1541</f>
        <v>12.9945</v>
      </c>
      <c r="F1541">
        <f>SPY_IVOL!F1541</f>
        <v>11.359299999999999</v>
      </c>
      <c r="G1541">
        <f>SPY_IVOL!G1541</f>
        <v>14.514200000000001</v>
      </c>
      <c r="H1541">
        <f>SPY_IVOL!H1541</f>
        <v>15.5357</v>
      </c>
      <c r="I1541">
        <f>VLOOKUP($A1541,SPY_main!$A:$C,2,FALSE)</f>
        <v>134.53</v>
      </c>
      <c r="J1541">
        <f>IFERROR(VLOOKUP($A1541,SPY_main!$A:$C,3,FALSE),J1540)</f>
        <v>1.9409000000000001</v>
      </c>
      <c r="K1541">
        <f>IFERROR(VLOOKUP($A1541,SPY_main!$E:$F,2,FALSE),K1540)</f>
        <v>0.3125</v>
      </c>
      <c r="L1541">
        <f>IFERROR(VLOOKUP($A1541,SPY_main!H:I,2,FALSE),L1540)</f>
        <v>16.43</v>
      </c>
      <c r="M1541">
        <f t="shared" si="168"/>
        <v>63.205300000000001</v>
      </c>
      <c r="N1541">
        <f t="shared" si="169"/>
        <v>63.205300000000001</v>
      </c>
      <c r="O1541">
        <f t="shared" si="170"/>
        <v>44.814599999999999</v>
      </c>
      <c r="P1541">
        <f t="shared" si="171"/>
        <v>14.234400000000001</v>
      </c>
      <c r="Q1541">
        <f t="shared" si="172"/>
        <v>19.5883</v>
      </c>
      <c r="R1541">
        <f t="shared" si="173"/>
        <v>19.5883</v>
      </c>
      <c r="S1541">
        <f t="shared" si="174"/>
        <v>19.5883</v>
      </c>
      <c r="T1541">
        <f>IFERROR(VLOOKUP($A1541,TY_main!A:B,2,FALSE),T1540)</f>
        <v>97.21875</v>
      </c>
    </row>
    <row r="1542" spans="1:20" x14ac:dyDescent="0.25">
      <c r="A1542" s="2">
        <f>SPY_IVOL!A1542</f>
        <v>40596</v>
      </c>
      <c r="B1542">
        <f>SPY_IVOL!B1542</f>
        <v>33.593200000000003</v>
      </c>
      <c r="C1542">
        <f>SPY_IVOL!C1542</f>
        <v>25.226700000000001</v>
      </c>
      <c r="D1542">
        <f>SPY_IVOL!D1542</f>
        <v>21.0762</v>
      </c>
      <c r="E1542">
        <f>SPY_IVOL!E1542</f>
        <v>17.346900000000002</v>
      </c>
      <c r="F1542">
        <f>SPY_IVOL!F1542</f>
        <v>14.7994</v>
      </c>
      <c r="G1542">
        <f>SPY_IVOL!G1542</f>
        <v>14.244899999999999</v>
      </c>
      <c r="H1542">
        <f>SPY_IVOL!H1542</f>
        <v>16.947900000000001</v>
      </c>
      <c r="I1542">
        <f>VLOOKUP($A1542,SPY_main!$A:$C,2,FALSE)</f>
        <v>131.83000000000001</v>
      </c>
      <c r="J1542">
        <f>IFERROR(VLOOKUP($A1542,SPY_main!$A:$C,3,FALSE),J1541)</f>
        <v>1.9805999999999999</v>
      </c>
      <c r="K1542">
        <f>IFERROR(VLOOKUP($A1542,SPY_main!$E:$F,2,FALSE),K1541)</f>
        <v>0.3125</v>
      </c>
      <c r="L1542">
        <f>IFERROR(VLOOKUP($A1542,SPY_main!H:I,2,FALSE),L1541)</f>
        <v>20.8</v>
      </c>
      <c r="M1542">
        <f t="shared" si="168"/>
        <v>41.483400000000003</v>
      </c>
      <c r="N1542">
        <f t="shared" si="169"/>
        <v>28.534300000000002</v>
      </c>
      <c r="O1542">
        <f t="shared" si="170"/>
        <v>22.2072</v>
      </c>
      <c r="P1542">
        <f t="shared" si="171"/>
        <v>16.5015</v>
      </c>
      <c r="Q1542">
        <f t="shared" si="172"/>
        <v>13.6037</v>
      </c>
      <c r="R1542">
        <f t="shared" si="173"/>
        <v>15.9031</v>
      </c>
      <c r="S1542">
        <f t="shared" si="174"/>
        <v>19.055700000000002</v>
      </c>
      <c r="T1542">
        <f>IFERROR(VLOOKUP($A1542,TY_main!A:B,2,FALSE),T1541)</f>
        <v>98.0625</v>
      </c>
    </row>
    <row r="1543" spans="1:20" x14ac:dyDescent="0.25">
      <c r="A1543" s="2">
        <f>SPY_IVOL!A1543</f>
        <v>40597</v>
      </c>
      <c r="B1543">
        <f>SPY_IVOL!B1543</f>
        <v>34.679200000000002</v>
      </c>
      <c r="C1543">
        <f>SPY_IVOL!C1543</f>
        <v>26.479500000000002</v>
      </c>
      <c r="D1543">
        <f>SPY_IVOL!D1543</f>
        <v>22.3627</v>
      </c>
      <c r="E1543">
        <f>SPY_IVOL!E1543</f>
        <v>18.529699999999998</v>
      </c>
      <c r="F1543">
        <f>SPY_IVOL!F1543</f>
        <v>15.629799999999999</v>
      </c>
      <c r="G1543">
        <f>SPY_IVOL!G1543</f>
        <v>14.4673</v>
      </c>
      <c r="H1543">
        <f>SPY_IVOL!H1543</f>
        <v>15.732100000000001</v>
      </c>
      <c r="I1543">
        <f>VLOOKUP($A1543,SPY_main!$A:$C,2,FALSE)</f>
        <v>131.02000000000001</v>
      </c>
      <c r="J1543">
        <f>IFERROR(VLOOKUP($A1543,SPY_main!$A:$C,3,FALSE),J1542)</f>
        <v>1.9928999999999999</v>
      </c>
      <c r="K1543">
        <f>IFERROR(VLOOKUP($A1543,SPY_main!$E:$F,2,FALSE),K1542)</f>
        <v>0.3115</v>
      </c>
      <c r="L1543">
        <f>IFERROR(VLOOKUP($A1543,SPY_main!H:I,2,FALSE),L1542)</f>
        <v>22.13</v>
      </c>
      <c r="M1543">
        <f t="shared" si="168"/>
        <v>42.246600000000001</v>
      </c>
      <c r="N1543">
        <f t="shared" si="169"/>
        <v>30.085599999999999</v>
      </c>
      <c r="O1543">
        <f t="shared" si="170"/>
        <v>24.050699999999999</v>
      </c>
      <c r="P1543">
        <f t="shared" si="171"/>
        <v>18.143799999999999</v>
      </c>
      <c r="Q1543">
        <f t="shared" si="172"/>
        <v>14.222</v>
      </c>
      <c r="R1543">
        <f t="shared" si="173"/>
        <v>15.790900000000001</v>
      </c>
      <c r="S1543">
        <f t="shared" si="174"/>
        <v>16.570599999999999</v>
      </c>
      <c r="T1543">
        <f>IFERROR(VLOOKUP($A1543,TY_main!A:B,2,FALSE),T1542)</f>
        <v>97.84375</v>
      </c>
    </row>
    <row r="1544" spans="1:20" x14ac:dyDescent="0.25">
      <c r="A1544" s="2">
        <f>SPY_IVOL!A1544</f>
        <v>40598</v>
      </c>
      <c r="B1544">
        <f>SPY_IVOL!B1544</f>
        <v>34.374099999999999</v>
      </c>
      <c r="C1544">
        <f>SPY_IVOL!C1544</f>
        <v>26.2698</v>
      </c>
      <c r="D1544">
        <f>SPY_IVOL!D1544</f>
        <v>22.240200000000002</v>
      </c>
      <c r="E1544">
        <f>SPY_IVOL!E1544</f>
        <v>18.3993</v>
      </c>
      <c r="F1544">
        <f>SPY_IVOL!F1544</f>
        <v>15.3178</v>
      </c>
      <c r="G1544">
        <f>SPY_IVOL!G1544</f>
        <v>13.9039</v>
      </c>
      <c r="H1544">
        <f>SPY_IVOL!H1544</f>
        <v>14.3933</v>
      </c>
      <c r="I1544">
        <f>VLOOKUP($A1544,SPY_main!$A:$C,2,FALSE)</f>
        <v>130.93</v>
      </c>
      <c r="J1544">
        <f>IFERROR(VLOOKUP($A1544,SPY_main!$A:$C,3,FALSE),J1543)</f>
        <v>1.9942</v>
      </c>
      <c r="K1544">
        <f>IFERROR(VLOOKUP($A1544,SPY_main!$E:$F,2,FALSE),K1543)</f>
        <v>0.3105</v>
      </c>
      <c r="L1544">
        <f>IFERROR(VLOOKUP($A1544,SPY_main!H:I,2,FALSE),L1543)</f>
        <v>21.32</v>
      </c>
      <c r="M1544">
        <f t="shared" si="168"/>
        <v>42.469799999999999</v>
      </c>
      <c r="N1544">
        <f t="shared" si="169"/>
        <v>29.785599999999999</v>
      </c>
      <c r="O1544">
        <f t="shared" si="170"/>
        <v>23.746200000000002</v>
      </c>
      <c r="P1544">
        <f t="shared" si="171"/>
        <v>17.922499999999999</v>
      </c>
      <c r="Q1544">
        <f t="shared" si="172"/>
        <v>14.044700000000001</v>
      </c>
      <c r="R1544">
        <f t="shared" si="173"/>
        <v>15.234400000000001</v>
      </c>
      <c r="S1544">
        <f t="shared" si="174"/>
        <v>15.2478</v>
      </c>
      <c r="T1544">
        <f>IFERROR(VLOOKUP($A1544,TY_main!A:B,2,FALSE),T1543)</f>
        <v>98.03125</v>
      </c>
    </row>
    <row r="1545" spans="1:20" x14ac:dyDescent="0.25">
      <c r="A1545" s="2">
        <f>SPY_IVOL!A1545</f>
        <v>40599</v>
      </c>
      <c r="B1545">
        <f>SPY_IVOL!B1545</f>
        <v>33.0276</v>
      </c>
      <c r="C1545">
        <f>SPY_IVOL!C1545</f>
        <v>24.374400000000001</v>
      </c>
      <c r="D1545">
        <f>SPY_IVOL!D1545</f>
        <v>20.157399999999999</v>
      </c>
      <c r="E1545">
        <f>SPY_IVOL!E1545</f>
        <v>16.1602</v>
      </c>
      <c r="F1545">
        <f>SPY_IVOL!F1545</f>
        <v>13.2296</v>
      </c>
      <c r="G1545">
        <f>SPY_IVOL!G1545</f>
        <v>12.8551</v>
      </c>
      <c r="H1545">
        <f>SPY_IVOL!H1545</f>
        <v>13.6249</v>
      </c>
      <c r="I1545">
        <f>VLOOKUP($A1545,SPY_main!$A:$C,2,FALSE)</f>
        <v>132.33000000000001</v>
      </c>
      <c r="J1545">
        <f>IFERROR(VLOOKUP($A1545,SPY_main!$A:$C,3,FALSE),J1544)</f>
        <v>1.9731000000000001</v>
      </c>
      <c r="K1545">
        <f>IFERROR(VLOOKUP($A1545,SPY_main!$E:$F,2,FALSE),K1544)</f>
        <v>0.3105</v>
      </c>
      <c r="L1545">
        <f>IFERROR(VLOOKUP($A1545,SPY_main!H:I,2,FALSE),L1544)</f>
        <v>19.22</v>
      </c>
      <c r="M1545">
        <f t="shared" si="168"/>
        <v>42.478099999999998</v>
      </c>
      <c r="N1545">
        <f t="shared" si="169"/>
        <v>28.073</v>
      </c>
      <c r="O1545">
        <f t="shared" si="170"/>
        <v>21.500299999999999</v>
      </c>
      <c r="P1545">
        <f t="shared" si="171"/>
        <v>15.309699999999999</v>
      </c>
      <c r="Q1545">
        <f t="shared" si="172"/>
        <v>12.1332</v>
      </c>
      <c r="R1545">
        <f t="shared" si="173"/>
        <v>13.8957</v>
      </c>
      <c r="S1545">
        <f t="shared" si="174"/>
        <v>13.8979</v>
      </c>
      <c r="T1545">
        <f>IFERROR(VLOOKUP($A1545,TY_main!A:B,2,FALSE),T1544)</f>
        <v>98.125</v>
      </c>
    </row>
    <row r="1546" spans="1:20" x14ac:dyDescent="0.25">
      <c r="A1546" s="2">
        <f>SPY_IVOL!A1546</f>
        <v>40602</v>
      </c>
      <c r="B1546">
        <f>SPY_IVOL!B1546</f>
        <v>33.125300000000003</v>
      </c>
      <c r="C1546">
        <f>SPY_IVOL!C1546</f>
        <v>24.356999999999999</v>
      </c>
      <c r="D1546">
        <f>SPY_IVOL!D1546</f>
        <v>20.049199999999999</v>
      </c>
      <c r="E1546">
        <f>SPY_IVOL!E1546</f>
        <v>15.9443</v>
      </c>
      <c r="F1546">
        <f>SPY_IVOL!F1546</f>
        <v>12.937900000000001</v>
      </c>
      <c r="G1546">
        <f>SPY_IVOL!G1546</f>
        <v>12.581200000000001</v>
      </c>
      <c r="H1546">
        <f>SPY_IVOL!H1546</f>
        <v>14.0223</v>
      </c>
      <c r="I1546">
        <f>VLOOKUP($A1546,SPY_main!$A:$C,2,FALSE)</f>
        <v>133.15</v>
      </c>
      <c r="J1546">
        <f>IFERROR(VLOOKUP($A1546,SPY_main!$A:$C,3,FALSE),J1545)</f>
        <v>1.9610000000000001</v>
      </c>
      <c r="K1546">
        <f>IFERROR(VLOOKUP($A1546,SPY_main!$E:$F,2,FALSE),K1545)</f>
        <v>0.3095</v>
      </c>
      <c r="L1546">
        <f>IFERROR(VLOOKUP($A1546,SPY_main!H:I,2,FALSE),L1545)</f>
        <v>18.350000000000001</v>
      </c>
      <c r="M1546">
        <f t="shared" si="168"/>
        <v>43.003</v>
      </c>
      <c r="N1546">
        <f t="shared" si="169"/>
        <v>28.102</v>
      </c>
      <c r="O1546">
        <f t="shared" si="170"/>
        <v>21.429500000000001</v>
      </c>
      <c r="P1546">
        <f t="shared" si="171"/>
        <v>15.311</v>
      </c>
      <c r="Q1546">
        <f t="shared" si="172"/>
        <v>12.085000000000001</v>
      </c>
      <c r="R1546">
        <f t="shared" si="173"/>
        <v>13.014699999999999</v>
      </c>
      <c r="S1546">
        <f t="shared" si="174"/>
        <v>13.014699999999999</v>
      </c>
      <c r="T1546">
        <f>IFERROR(VLOOKUP($A1546,TY_main!A:B,2,FALSE),T1545)</f>
        <v>98.265625</v>
      </c>
    </row>
    <row r="1547" spans="1:20" x14ac:dyDescent="0.25">
      <c r="A1547" s="2">
        <f>SPY_IVOL!A1547</f>
        <v>40603</v>
      </c>
      <c r="B1547">
        <f>SPY_IVOL!B1547</f>
        <v>34.2699</v>
      </c>
      <c r="C1547">
        <f>SPY_IVOL!C1547</f>
        <v>25.807400000000001</v>
      </c>
      <c r="D1547">
        <f>SPY_IVOL!D1547</f>
        <v>21.596</v>
      </c>
      <c r="E1547">
        <f>SPY_IVOL!E1547</f>
        <v>17.4602</v>
      </c>
      <c r="F1547">
        <f>SPY_IVOL!F1547</f>
        <v>14.267200000000001</v>
      </c>
      <c r="G1547">
        <f>SPY_IVOL!G1547</f>
        <v>13.5412</v>
      </c>
      <c r="H1547">
        <f>SPY_IVOL!H1547</f>
        <v>18.868099999999998</v>
      </c>
      <c r="I1547">
        <f>VLOOKUP($A1547,SPY_main!$A:$C,2,FALSE)</f>
        <v>130.93</v>
      </c>
      <c r="J1547">
        <f>IFERROR(VLOOKUP($A1547,SPY_main!$A:$C,3,FALSE),J1546)</f>
        <v>1.9942</v>
      </c>
      <c r="K1547">
        <f>IFERROR(VLOOKUP($A1547,SPY_main!$E:$F,2,FALSE),K1546)</f>
        <v>0.3095</v>
      </c>
      <c r="L1547">
        <f>IFERROR(VLOOKUP($A1547,SPY_main!H:I,2,FALSE),L1546)</f>
        <v>21.01</v>
      </c>
      <c r="M1547">
        <f t="shared" si="168"/>
        <v>42.979900000000001</v>
      </c>
      <c r="N1547">
        <f t="shared" si="169"/>
        <v>29.307600000000001</v>
      </c>
      <c r="O1547">
        <f t="shared" si="170"/>
        <v>23.137499999999999</v>
      </c>
      <c r="P1547">
        <f t="shared" si="171"/>
        <v>17.354500000000002</v>
      </c>
      <c r="Q1547">
        <f t="shared" si="172"/>
        <v>13.6083</v>
      </c>
      <c r="R1547">
        <f t="shared" si="173"/>
        <v>14.063800000000001</v>
      </c>
      <c r="S1547">
        <f t="shared" si="174"/>
        <v>14.063800000000001</v>
      </c>
      <c r="T1547">
        <f>IFERROR(VLOOKUP($A1547,TY_main!A:B,2,FALSE),T1546)</f>
        <v>98.34375</v>
      </c>
    </row>
    <row r="1548" spans="1:20" x14ac:dyDescent="0.25">
      <c r="A1548" s="2">
        <f>SPY_IVOL!A1548</f>
        <v>40604</v>
      </c>
      <c r="B1548">
        <f>SPY_IVOL!B1548</f>
        <v>34.099800000000002</v>
      </c>
      <c r="C1548">
        <f>SPY_IVOL!C1548</f>
        <v>25.666399999999999</v>
      </c>
      <c r="D1548">
        <f>SPY_IVOL!D1548</f>
        <v>21.5488</v>
      </c>
      <c r="E1548">
        <f>SPY_IVOL!E1548</f>
        <v>17.5379</v>
      </c>
      <c r="F1548">
        <f>SPY_IVOL!F1548</f>
        <v>14.3192</v>
      </c>
      <c r="G1548">
        <f>SPY_IVOL!G1548</f>
        <v>13.270799999999999</v>
      </c>
      <c r="H1548">
        <f>SPY_IVOL!H1548</f>
        <v>13.691599999999999</v>
      </c>
      <c r="I1548">
        <f>VLOOKUP($A1548,SPY_main!$A:$C,2,FALSE)</f>
        <v>131.21</v>
      </c>
      <c r="J1548">
        <f>IFERROR(VLOOKUP($A1548,SPY_main!$A:$C,3,FALSE),J1547)</f>
        <v>1.99</v>
      </c>
      <c r="K1548">
        <f>IFERROR(VLOOKUP($A1548,SPY_main!$E:$F,2,FALSE),K1547)</f>
        <v>0.3095</v>
      </c>
      <c r="L1548">
        <f>IFERROR(VLOOKUP($A1548,SPY_main!H:I,2,FALSE),L1547)</f>
        <v>20.7</v>
      </c>
      <c r="M1548">
        <f t="shared" si="168"/>
        <v>43.780700000000003</v>
      </c>
      <c r="N1548">
        <f t="shared" si="169"/>
        <v>29.1709</v>
      </c>
      <c r="O1548">
        <f t="shared" si="170"/>
        <v>23.088699999999999</v>
      </c>
      <c r="P1548">
        <f t="shared" si="171"/>
        <v>17.044799999999999</v>
      </c>
      <c r="Q1548">
        <f t="shared" si="172"/>
        <v>13.155799999999999</v>
      </c>
      <c r="R1548">
        <f t="shared" si="173"/>
        <v>13.9335</v>
      </c>
      <c r="S1548">
        <f t="shared" si="174"/>
        <v>13.9335</v>
      </c>
      <c r="T1548">
        <f>IFERROR(VLOOKUP($A1548,TY_main!A:B,2,FALSE),T1547)</f>
        <v>98.046875</v>
      </c>
    </row>
    <row r="1549" spans="1:20" x14ac:dyDescent="0.25">
      <c r="A1549" s="2">
        <f>SPY_IVOL!A1549</f>
        <v>40605</v>
      </c>
      <c r="B1549">
        <f>SPY_IVOL!B1549</f>
        <v>33.1586</v>
      </c>
      <c r="C1549">
        <f>SPY_IVOL!C1549</f>
        <v>24.248799999999999</v>
      </c>
      <c r="D1549">
        <f>SPY_IVOL!D1549</f>
        <v>20.026800000000001</v>
      </c>
      <c r="E1549">
        <f>SPY_IVOL!E1549</f>
        <v>15.928100000000001</v>
      </c>
      <c r="F1549">
        <f>SPY_IVOL!F1549</f>
        <v>12.559699999999999</v>
      </c>
      <c r="G1549">
        <f>SPY_IVOL!G1549</f>
        <v>11.465299999999999</v>
      </c>
      <c r="H1549">
        <f>SPY_IVOL!H1549</f>
        <v>11.4636</v>
      </c>
      <c r="I1549">
        <f>VLOOKUP($A1549,SPY_main!$A:$C,2,FALSE)</f>
        <v>133.47</v>
      </c>
      <c r="J1549">
        <f>IFERROR(VLOOKUP($A1549,SPY_main!$A:$C,3,FALSE),J1548)</f>
        <v>1.9562999999999999</v>
      </c>
      <c r="K1549">
        <f>IFERROR(VLOOKUP($A1549,SPY_main!$E:$F,2,FALSE),K1548)</f>
        <v>0.3095</v>
      </c>
      <c r="L1549">
        <f>IFERROR(VLOOKUP($A1549,SPY_main!H:I,2,FALSE),L1548)</f>
        <v>18.600000000000001</v>
      </c>
      <c r="M1549">
        <f t="shared" si="168"/>
        <v>44.119599999999998</v>
      </c>
      <c r="N1549">
        <f t="shared" si="169"/>
        <v>27.896899999999999</v>
      </c>
      <c r="O1549">
        <f t="shared" si="170"/>
        <v>20.902899999999999</v>
      </c>
      <c r="P1549">
        <f t="shared" si="171"/>
        <v>14.342700000000001</v>
      </c>
      <c r="Q1549">
        <f t="shared" si="172"/>
        <v>11.870200000000001</v>
      </c>
      <c r="R1549">
        <f t="shared" si="173"/>
        <v>12.180199999999999</v>
      </c>
      <c r="S1549">
        <f t="shared" si="174"/>
        <v>12.180199999999999</v>
      </c>
      <c r="T1549">
        <f>IFERROR(VLOOKUP($A1549,TY_main!A:B,2,FALSE),T1548)</f>
        <v>97.359375</v>
      </c>
    </row>
    <row r="1550" spans="1:20" x14ac:dyDescent="0.25">
      <c r="A1550" s="2">
        <f>SPY_IVOL!A1550</f>
        <v>40606</v>
      </c>
      <c r="B1550">
        <f>SPY_IVOL!B1550</f>
        <v>34.518700000000003</v>
      </c>
      <c r="C1550">
        <f>SPY_IVOL!C1550</f>
        <v>25.4405</v>
      </c>
      <c r="D1550">
        <f>SPY_IVOL!D1550</f>
        <v>21.269300000000001</v>
      </c>
      <c r="E1550">
        <f>SPY_IVOL!E1550</f>
        <v>17.249099999999999</v>
      </c>
      <c r="F1550">
        <f>SPY_IVOL!F1550</f>
        <v>14.115500000000001</v>
      </c>
      <c r="G1550">
        <f>SPY_IVOL!G1550</f>
        <v>13.437900000000001</v>
      </c>
      <c r="H1550">
        <f>SPY_IVOL!H1550</f>
        <v>13.9283</v>
      </c>
      <c r="I1550">
        <f>VLOOKUP($A1550,SPY_main!$A:$C,2,FALSE)</f>
        <v>132.47</v>
      </c>
      <c r="J1550">
        <f>IFERROR(VLOOKUP($A1550,SPY_main!$A:$C,3,FALSE),J1549)</f>
        <v>1.9710000000000001</v>
      </c>
      <c r="K1550">
        <f>IFERROR(VLOOKUP($A1550,SPY_main!$E:$F,2,FALSE),K1549)</f>
        <v>0.3095</v>
      </c>
      <c r="L1550">
        <f>IFERROR(VLOOKUP($A1550,SPY_main!H:I,2,FALSE),L1549)</f>
        <v>19.059999999999999</v>
      </c>
      <c r="M1550">
        <f t="shared" si="168"/>
        <v>47.348700000000001</v>
      </c>
      <c r="N1550">
        <f t="shared" si="169"/>
        <v>30.278099999999998</v>
      </c>
      <c r="O1550">
        <f t="shared" si="170"/>
        <v>23.189699999999998</v>
      </c>
      <c r="P1550">
        <f t="shared" si="171"/>
        <v>16.594200000000001</v>
      </c>
      <c r="Q1550">
        <f t="shared" si="172"/>
        <v>13.620100000000001</v>
      </c>
      <c r="R1550">
        <f t="shared" si="173"/>
        <v>16.235399999999998</v>
      </c>
      <c r="S1550">
        <f t="shared" si="174"/>
        <v>16.235399999999998</v>
      </c>
      <c r="T1550">
        <f>IFERROR(VLOOKUP($A1550,TY_main!A:B,2,FALSE),T1549)</f>
        <v>97.984375</v>
      </c>
    </row>
    <row r="1551" spans="1:20" x14ac:dyDescent="0.25">
      <c r="A1551" s="2">
        <f>SPY_IVOL!A1551</f>
        <v>40609</v>
      </c>
      <c r="B1551">
        <f>SPY_IVOL!B1551</f>
        <v>35.4422</v>
      </c>
      <c r="C1551">
        <f>SPY_IVOL!C1551</f>
        <v>26.5884</v>
      </c>
      <c r="D1551">
        <f>SPY_IVOL!D1551</f>
        <v>22.372599999999998</v>
      </c>
      <c r="E1551">
        <f>SPY_IVOL!E1551</f>
        <v>18.2744</v>
      </c>
      <c r="F1551">
        <f>SPY_IVOL!F1551</f>
        <v>15.0861</v>
      </c>
      <c r="G1551">
        <f>SPY_IVOL!G1551</f>
        <v>14.418100000000001</v>
      </c>
      <c r="H1551">
        <f>SPY_IVOL!H1551</f>
        <v>15.741400000000001</v>
      </c>
      <c r="I1551">
        <f>VLOOKUP($A1551,SPY_main!$A:$C,2,FALSE)</f>
        <v>131.43</v>
      </c>
      <c r="J1551">
        <f>IFERROR(VLOOKUP($A1551,SPY_main!$A:$C,3,FALSE),J1550)</f>
        <v>1.9865999999999999</v>
      </c>
      <c r="K1551">
        <f>IFERROR(VLOOKUP($A1551,SPY_main!$E:$F,2,FALSE),K1550)</f>
        <v>0.3095</v>
      </c>
      <c r="L1551">
        <f>IFERROR(VLOOKUP($A1551,SPY_main!H:I,2,FALSE),L1550)</f>
        <v>20.66</v>
      </c>
      <c r="M1551">
        <f t="shared" si="168"/>
        <v>51.095999999999997</v>
      </c>
      <c r="N1551">
        <f t="shared" si="169"/>
        <v>33.099400000000003</v>
      </c>
      <c r="O1551">
        <f t="shared" si="170"/>
        <v>25.567</v>
      </c>
      <c r="P1551">
        <f t="shared" si="171"/>
        <v>18.713899999999999</v>
      </c>
      <c r="Q1551">
        <f t="shared" si="172"/>
        <v>15.8101</v>
      </c>
      <c r="R1551">
        <f t="shared" si="173"/>
        <v>19.756399999999999</v>
      </c>
      <c r="S1551">
        <f t="shared" si="174"/>
        <v>19.767199999999999</v>
      </c>
      <c r="T1551">
        <f>IFERROR(VLOOKUP($A1551,TY_main!A:B,2,FALSE),T1550)</f>
        <v>98.015625</v>
      </c>
    </row>
    <row r="1552" spans="1:20" x14ac:dyDescent="0.25">
      <c r="A1552" s="2">
        <f>SPY_IVOL!A1552</f>
        <v>40610</v>
      </c>
      <c r="B1552">
        <f>SPY_IVOL!B1552</f>
        <v>34.255400000000002</v>
      </c>
      <c r="C1552">
        <f>SPY_IVOL!C1552</f>
        <v>25.323699999999999</v>
      </c>
      <c r="D1552">
        <f>SPY_IVOL!D1552</f>
        <v>21.0885</v>
      </c>
      <c r="E1552">
        <f>SPY_IVOL!E1552</f>
        <v>16.926500000000001</v>
      </c>
      <c r="F1552">
        <f>SPY_IVOL!F1552</f>
        <v>13.740399999999999</v>
      </c>
      <c r="G1552">
        <f>SPY_IVOL!G1552</f>
        <v>13.454700000000001</v>
      </c>
      <c r="H1552">
        <f>SPY_IVOL!H1552</f>
        <v>13.761799999999999</v>
      </c>
      <c r="I1552">
        <f>VLOOKUP($A1552,SPY_main!$A:$C,2,FALSE)</f>
        <v>132.58000000000001</v>
      </c>
      <c r="J1552">
        <f>IFERROR(VLOOKUP($A1552,SPY_main!$A:$C,3,FALSE),J1551)</f>
        <v>1.9694</v>
      </c>
      <c r="K1552">
        <f>IFERROR(VLOOKUP($A1552,SPY_main!$E:$F,2,FALSE),K1551)</f>
        <v>0.3095</v>
      </c>
      <c r="L1552">
        <f>IFERROR(VLOOKUP($A1552,SPY_main!H:I,2,FALSE),L1551)</f>
        <v>19.82</v>
      </c>
      <c r="M1552">
        <f t="shared" si="168"/>
        <v>52.116399999999999</v>
      </c>
      <c r="N1552">
        <f t="shared" si="169"/>
        <v>31.639399999999998</v>
      </c>
      <c r="O1552">
        <f t="shared" si="170"/>
        <v>23.610399999999998</v>
      </c>
      <c r="P1552">
        <f t="shared" si="171"/>
        <v>16.472100000000001</v>
      </c>
      <c r="Q1552">
        <f t="shared" si="172"/>
        <v>14.8955</v>
      </c>
      <c r="R1552">
        <f t="shared" si="173"/>
        <v>18.036799999999999</v>
      </c>
      <c r="S1552">
        <f t="shared" si="174"/>
        <v>18.036799999999999</v>
      </c>
      <c r="T1552">
        <f>IFERROR(VLOOKUP($A1552,TY_main!A:B,2,FALSE),T1551)</f>
        <v>97.796875</v>
      </c>
    </row>
    <row r="1553" spans="1:20" x14ac:dyDescent="0.25">
      <c r="A1553" s="2">
        <f>SPY_IVOL!A1553</f>
        <v>40611</v>
      </c>
      <c r="B1553">
        <f>SPY_IVOL!B1553</f>
        <v>34.554200000000002</v>
      </c>
      <c r="C1553">
        <f>SPY_IVOL!C1553</f>
        <v>25.8127</v>
      </c>
      <c r="D1553">
        <f>SPY_IVOL!D1553</f>
        <v>21.680499999999999</v>
      </c>
      <c r="E1553">
        <f>SPY_IVOL!E1553</f>
        <v>17.589200000000002</v>
      </c>
      <c r="F1553">
        <f>SPY_IVOL!F1553</f>
        <v>14.4557</v>
      </c>
      <c r="G1553">
        <f>SPY_IVOL!G1553</f>
        <v>14.250400000000001</v>
      </c>
      <c r="H1553">
        <f>SPY_IVOL!H1553</f>
        <v>15.809100000000001</v>
      </c>
      <c r="I1553">
        <f>VLOOKUP($A1553,SPY_main!$A:$C,2,FALSE)</f>
        <v>132.38999999999999</v>
      </c>
      <c r="J1553">
        <f>IFERROR(VLOOKUP($A1553,SPY_main!$A:$C,3,FALSE),J1552)</f>
        <v>1.9722</v>
      </c>
      <c r="K1553">
        <f>IFERROR(VLOOKUP($A1553,SPY_main!$E:$F,2,FALSE),K1552)</f>
        <v>0.3095</v>
      </c>
      <c r="L1553">
        <f>IFERROR(VLOOKUP($A1553,SPY_main!H:I,2,FALSE),L1552)</f>
        <v>20.22</v>
      </c>
      <c r="M1553">
        <f t="shared" si="168"/>
        <v>53.444600000000001</v>
      </c>
      <c r="N1553">
        <f t="shared" si="169"/>
        <v>32.886299999999999</v>
      </c>
      <c r="O1553">
        <f t="shared" si="170"/>
        <v>24.928899999999999</v>
      </c>
      <c r="P1553">
        <f t="shared" si="171"/>
        <v>17.4651</v>
      </c>
      <c r="Q1553">
        <f t="shared" si="172"/>
        <v>15.34</v>
      </c>
      <c r="R1553">
        <f t="shared" si="173"/>
        <v>16.2196</v>
      </c>
      <c r="S1553">
        <f t="shared" si="174"/>
        <v>16.2196</v>
      </c>
      <c r="T1553">
        <f>IFERROR(VLOOKUP($A1553,TY_main!A:B,2,FALSE),T1552)</f>
        <v>98.25</v>
      </c>
    </row>
    <row r="1554" spans="1:20" x14ac:dyDescent="0.25">
      <c r="A1554" s="2">
        <f>SPY_IVOL!A1554</f>
        <v>40612</v>
      </c>
      <c r="B1554">
        <f>SPY_IVOL!B1554</f>
        <v>34.913800000000002</v>
      </c>
      <c r="C1554">
        <f>SPY_IVOL!C1554</f>
        <v>26.541599999999999</v>
      </c>
      <c r="D1554">
        <f>SPY_IVOL!D1554</f>
        <v>22.6008</v>
      </c>
      <c r="E1554">
        <f>SPY_IVOL!E1554</f>
        <v>18.774100000000001</v>
      </c>
      <c r="F1554">
        <f>SPY_IVOL!F1554</f>
        <v>15.748699999999999</v>
      </c>
      <c r="G1554">
        <f>SPY_IVOL!G1554</f>
        <v>15.005800000000001</v>
      </c>
      <c r="H1554">
        <f>SPY_IVOL!H1554</f>
        <v>15.632999999999999</v>
      </c>
      <c r="I1554">
        <f>VLOOKUP($A1554,SPY_main!$A:$C,2,FALSE)</f>
        <v>129.9375</v>
      </c>
      <c r="J1554">
        <f>IFERROR(VLOOKUP($A1554,SPY_main!$A:$C,3,FALSE),J1553)</f>
        <v>2.0095000000000001</v>
      </c>
      <c r="K1554">
        <f>IFERROR(VLOOKUP($A1554,SPY_main!$E:$F,2,FALSE),K1553)</f>
        <v>0.3095</v>
      </c>
      <c r="L1554">
        <f>IFERROR(VLOOKUP($A1554,SPY_main!H:I,2,FALSE),L1553)</f>
        <v>21.88</v>
      </c>
      <c r="M1554">
        <f t="shared" si="168"/>
        <v>55.236600000000003</v>
      </c>
      <c r="N1554">
        <f t="shared" si="169"/>
        <v>34.558999999999997</v>
      </c>
      <c r="O1554">
        <f t="shared" si="170"/>
        <v>26.882400000000001</v>
      </c>
      <c r="P1554">
        <f t="shared" si="171"/>
        <v>20.140599999999999</v>
      </c>
      <c r="Q1554">
        <f t="shared" si="172"/>
        <v>18.040400000000002</v>
      </c>
      <c r="R1554">
        <f t="shared" si="173"/>
        <v>19.310700000000001</v>
      </c>
      <c r="S1554">
        <f t="shared" si="174"/>
        <v>19.310700000000001</v>
      </c>
      <c r="T1554">
        <f>IFERROR(VLOOKUP($A1554,TY_main!A:B,2,FALSE),T1553)</f>
        <v>98.765625</v>
      </c>
    </row>
    <row r="1555" spans="1:20" x14ac:dyDescent="0.25">
      <c r="A1555" s="2">
        <f>SPY_IVOL!A1555</f>
        <v>40613</v>
      </c>
      <c r="B1555">
        <f>SPY_IVOL!B1555</f>
        <v>34.580300000000001</v>
      </c>
      <c r="C1555">
        <f>SPY_IVOL!C1555</f>
        <v>26.014199999999999</v>
      </c>
      <c r="D1555">
        <f>SPY_IVOL!D1555</f>
        <v>22.1005</v>
      </c>
      <c r="E1555">
        <f>SPY_IVOL!E1555</f>
        <v>18.159199999999998</v>
      </c>
      <c r="F1555">
        <f>SPY_IVOL!F1555</f>
        <v>14.892300000000001</v>
      </c>
      <c r="G1555">
        <f>SPY_IVOL!G1555</f>
        <v>14.1472</v>
      </c>
      <c r="H1555">
        <f>SPY_IVOL!H1555</f>
        <v>14.3965</v>
      </c>
      <c r="I1555">
        <f>VLOOKUP($A1555,SPY_main!$A:$C,2,FALSE)</f>
        <v>130.84</v>
      </c>
      <c r="J1555">
        <f>IFERROR(VLOOKUP($A1555,SPY_main!$A:$C,3,FALSE),J1554)</f>
        <v>1.9956</v>
      </c>
      <c r="K1555">
        <f>IFERROR(VLOOKUP($A1555,SPY_main!$E:$F,2,FALSE),K1554)</f>
        <v>0.3095</v>
      </c>
      <c r="L1555">
        <f>IFERROR(VLOOKUP($A1555,SPY_main!H:I,2,FALSE),L1554)</f>
        <v>20.079999999999998</v>
      </c>
      <c r="M1555">
        <f t="shared" si="168"/>
        <v>55.240299999999998</v>
      </c>
      <c r="N1555">
        <f t="shared" si="169"/>
        <v>34.562800000000003</v>
      </c>
      <c r="O1555">
        <f t="shared" si="170"/>
        <v>25.252199999999998</v>
      </c>
      <c r="P1555">
        <f t="shared" si="171"/>
        <v>17.788799999999998</v>
      </c>
      <c r="Q1555">
        <f t="shared" si="172"/>
        <v>17.383299999999998</v>
      </c>
      <c r="R1555">
        <f t="shared" si="173"/>
        <v>19.696400000000001</v>
      </c>
      <c r="S1555">
        <f t="shared" si="174"/>
        <v>19.696400000000001</v>
      </c>
      <c r="T1555">
        <f>IFERROR(VLOOKUP($A1555,TY_main!A:B,2,FALSE),T1554)</f>
        <v>98.8125</v>
      </c>
    </row>
    <row r="1556" spans="1:20" x14ac:dyDescent="0.25">
      <c r="A1556" s="2">
        <f>SPY_IVOL!A1556</f>
        <v>40616</v>
      </c>
      <c r="B1556">
        <f>SPY_IVOL!B1556</f>
        <v>36.578899999999997</v>
      </c>
      <c r="C1556">
        <f>SPY_IVOL!C1556</f>
        <v>27.727799999999998</v>
      </c>
      <c r="D1556">
        <f>SPY_IVOL!D1556</f>
        <v>23.5047</v>
      </c>
      <c r="E1556">
        <f>SPY_IVOL!E1556</f>
        <v>19.330200000000001</v>
      </c>
      <c r="F1556">
        <f>SPY_IVOL!F1556</f>
        <v>15.985900000000001</v>
      </c>
      <c r="G1556">
        <f>SPY_IVOL!G1556</f>
        <v>15.337300000000001</v>
      </c>
      <c r="H1556">
        <f>SPY_IVOL!H1556</f>
        <v>16.696000000000002</v>
      </c>
      <c r="I1556">
        <f>VLOOKUP($A1556,SPY_main!$A:$C,2,FALSE)</f>
        <v>130.05000000000001</v>
      </c>
      <c r="J1556">
        <f>IFERROR(VLOOKUP($A1556,SPY_main!$A:$C,3,FALSE),J1555)</f>
        <v>2.0076999999999998</v>
      </c>
      <c r="K1556">
        <f>IFERROR(VLOOKUP($A1556,SPY_main!$E:$F,2,FALSE),K1555)</f>
        <v>0.309</v>
      </c>
      <c r="L1556">
        <f>IFERROR(VLOOKUP($A1556,SPY_main!H:I,2,FALSE),L1555)</f>
        <v>21.13</v>
      </c>
      <c r="M1556">
        <f t="shared" si="168"/>
        <v>59.856000000000002</v>
      </c>
      <c r="N1556">
        <f t="shared" si="169"/>
        <v>44.348399999999998</v>
      </c>
      <c r="O1556">
        <f t="shared" si="170"/>
        <v>31.530899999999999</v>
      </c>
      <c r="P1556">
        <f t="shared" si="171"/>
        <v>22.563700000000001</v>
      </c>
      <c r="Q1556">
        <f t="shared" si="172"/>
        <v>21.396999999999998</v>
      </c>
      <c r="R1556">
        <f t="shared" si="173"/>
        <v>22.092300000000002</v>
      </c>
      <c r="S1556">
        <f t="shared" si="174"/>
        <v>22.092300000000002</v>
      </c>
      <c r="T1556">
        <f>IFERROR(VLOOKUP($A1556,TY_main!A:B,2,FALSE),T1555)</f>
        <v>99.234375</v>
      </c>
    </row>
    <row r="1557" spans="1:20" x14ac:dyDescent="0.25">
      <c r="A1557" s="2">
        <f>SPY_IVOL!A1557</f>
        <v>40617</v>
      </c>
      <c r="B1557">
        <f>SPY_IVOL!B1557</f>
        <v>39.581099999999999</v>
      </c>
      <c r="C1557">
        <f>SPY_IVOL!C1557</f>
        <v>29.9391</v>
      </c>
      <c r="D1557">
        <f>SPY_IVOL!D1557</f>
        <v>25.205100000000002</v>
      </c>
      <c r="E1557">
        <f>SPY_IVOL!E1557</f>
        <v>20.4025</v>
      </c>
      <c r="F1557">
        <f>SPY_IVOL!F1557</f>
        <v>16.334800000000001</v>
      </c>
      <c r="G1557">
        <f>SPY_IVOL!G1557</f>
        <v>14.9573</v>
      </c>
      <c r="H1557">
        <f>SPY_IVOL!H1557</f>
        <v>15.2653</v>
      </c>
      <c r="I1557">
        <f>VLOOKUP($A1557,SPY_main!$A:$C,2,FALSE)</f>
        <v>128.56</v>
      </c>
      <c r="J1557">
        <f>IFERROR(VLOOKUP($A1557,SPY_main!$A:$C,3,FALSE),J1556)</f>
        <v>2.0310000000000001</v>
      </c>
      <c r="K1557">
        <f>IFERROR(VLOOKUP($A1557,SPY_main!$E:$F,2,FALSE),K1556)</f>
        <v>0.309</v>
      </c>
      <c r="L1557">
        <f>IFERROR(VLOOKUP($A1557,SPY_main!H:I,2,FALSE),L1556)</f>
        <v>24.32</v>
      </c>
      <c r="M1557">
        <f t="shared" si="168"/>
        <v>70.376900000000006</v>
      </c>
      <c r="N1557">
        <f t="shared" si="169"/>
        <v>51.734499999999997</v>
      </c>
      <c r="O1557">
        <f t="shared" si="170"/>
        <v>36.894199999999998</v>
      </c>
      <c r="P1557">
        <f t="shared" si="171"/>
        <v>26.023099999999999</v>
      </c>
      <c r="Q1557">
        <f t="shared" si="172"/>
        <v>21.830200000000001</v>
      </c>
      <c r="R1557">
        <f t="shared" si="173"/>
        <v>21.880400000000002</v>
      </c>
      <c r="S1557">
        <f t="shared" si="174"/>
        <v>21.880400000000002</v>
      </c>
      <c r="T1557">
        <f>IFERROR(VLOOKUP($A1557,TY_main!A:B,2,FALSE),T1556)</f>
        <v>99.3125</v>
      </c>
    </row>
    <row r="1558" spans="1:20" x14ac:dyDescent="0.25">
      <c r="A1558" s="2">
        <f>SPY_IVOL!A1558</f>
        <v>40618</v>
      </c>
      <c r="B1558">
        <f>SPY_IVOL!B1558</f>
        <v>44.758000000000003</v>
      </c>
      <c r="C1558">
        <f>SPY_IVOL!C1558</f>
        <v>34.536799999999999</v>
      </c>
      <c r="D1558">
        <f>SPY_IVOL!D1558</f>
        <v>29.324999999999999</v>
      </c>
      <c r="E1558">
        <f>SPY_IVOL!E1558</f>
        <v>24.079899999999999</v>
      </c>
      <c r="F1558">
        <f>SPY_IVOL!F1558</f>
        <v>19.454799999999999</v>
      </c>
      <c r="G1558">
        <f>SPY_IVOL!G1558</f>
        <v>16.947900000000001</v>
      </c>
      <c r="H1558">
        <f>SPY_IVOL!H1558</f>
        <v>17.298400000000001</v>
      </c>
      <c r="I1558">
        <f>VLOOKUP($A1558,SPY_main!$A:$C,2,FALSE)</f>
        <v>126.175</v>
      </c>
      <c r="J1558">
        <f>IFERROR(VLOOKUP($A1558,SPY_main!$A:$C,3,FALSE),J1557)</f>
        <v>2.0693999999999999</v>
      </c>
      <c r="K1558">
        <f>IFERROR(VLOOKUP($A1558,SPY_main!$E:$F,2,FALSE),K1557)</f>
        <v>0.309</v>
      </c>
      <c r="L1558">
        <f>IFERROR(VLOOKUP($A1558,SPY_main!H:I,2,FALSE),L1557)</f>
        <v>29.4</v>
      </c>
      <c r="M1558">
        <f t="shared" si="168"/>
        <v>119.4396</v>
      </c>
      <c r="N1558">
        <f t="shared" si="169"/>
        <v>72.7363</v>
      </c>
      <c r="O1558">
        <f t="shared" si="170"/>
        <v>51.064</v>
      </c>
      <c r="P1558">
        <f t="shared" si="171"/>
        <v>32.897199999999998</v>
      </c>
      <c r="Q1558">
        <f t="shared" si="172"/>
        <v>30.511099999999999</v>
      </c>
      <c r="R1558">
        <f t="shared" si="173"/>
        <v>31.298500000000001</v>
      </c>
      <c r="S1558">
        <f t="shared" si="174"/>
        <v>31.298500000000001</v>
      </c>
      <c r="T1558">
        <f>IFERROR(VLOOKUP($A1558,TY_main!A:B,2,FALSE),T1557)</f>
        <v>100</v>
      </c>
    </row>
    <row r="1559" spans="1:20" x14ac:dyDescent="0.25">
      <c r="A1559" s="2">
        <f>SPY_IVOL!A1559</f>
        <v>40619</v>
      </c>
      <c r="B1559">
        <f>SPY_IVOL!B1559</f>
        <v>44.152500000000003</v>
      </c>
      <c r="C1559">
        <f>SPY_IVOL!C1559</f>
        <v>33.663800000000002</v>
      </c>
      <c r="D1559">
        <f>SPY_IVOL!D1559</f>
        <v>28.282399999999999</v>
      </c>
      <c r="E1559">
        <f>SPY_IVOL!E1559</f>
        <v>22.773299999999999</v>
      </c>
      <c r="F1559">
        <f>SPY_IVOL!F1559</f>
        <v>17.903199999999998</v>
      </c>
      <c r="G1559">
        <f>SPY_IVOL!G1559</f>
        <v>15.6563</v>
      </c>
      <c r="H1559">
        <f>SPY_IVOL!H1559</f>
        <v>15.6934</v>
      </c>
      <c r="I1559">
        <f>VLOOKUP($A1559,SPY_main!$A:$C,2,FALSE)</f>
        <v>127.85</v>
      </c>
      <c r="J1559">
        <f>IFERROR(VLOOKUP($A1559,SPY_main!$A:$C,3,FALSE),J1558)</f>
        <v>1.7312000000000001</v>
      </c>
      <c r="K1559">
        <f>IFERROR(VLOOKUP($A1559,SPY_main!$E:$F,2,FALSE),K1558)</f>
        <v>0.309</v>
      </c>
      <c r="L1559">
        <f>IFERROR(VLOOKUP($A1559,SPY_main!H:I,2,FALSE),L1558)</f>
        <v>26.37</v>
      </c>
      <c r="M1559">
        <f t="shared" si="168"/>
        <v>101.65989999999999</v>
      </c>
      <c r="N1559">
        <f t="shared" si="169"/>
        <v>80.823800000000006</v>
      </c>
      <c r="O1559">
        <f t="shared" si="170"/>
        <v>54.073900000000002</v>
      </c>
      <c r="P1559">
        <f t="shared" si="171"/>
        <v>31.736799999999999</v>
      </c>
      <c r="Q1559">
        <f t="shared" si="172"/>
        <v>33.929200000000002</v>
      </c>
      <c r="R1559">
        <f t="shared" si="173"/>
        <v>33.929200000000002</v>
      </c>
      <c r="S1559">
        <f t="shared" si="174"/>
        <v>33.929200000000002</v>
      </c>
      <c r="T1559">
        <f>IFERROR(VLOOKUP($A1559,TY_main!A:B,2,FALSE),T1558)</f>
        <v>99.75</v>
      </c>
    </row>
    <row r="1560" spans="1:20" x14ac:dyDescent="0.25">
      <c r="A1560" s="2">
        <f>SPY_IVOL!A1560</f>
        <v>40620</v>
      </c>
      <c r="B1560">
        <f>SPY_IVOL!B1560</f>
        <v>41.823700000000002</v>
      </c>
      <c r="C1560">
        <f>SPY_IVOL!C1560</f>
        <v>31.504899999999999</v>
      </c>
      <c r="D1560">
        <f>SPY_IVOL!D1560</f>
        <v>26.2881</v>
      </c>
      <c r="E1560">
        <f>SPY_IVOL!E1560</f>
        <v>20.925000000000001</v>
      </c>
      <c r="F1560">
        <f>SPY_IVOL!F1560</f>
        <v>15.972</v>
      </c>
      <c r="G1560">
        <f>SPY_IVOL!G1560</f>
        <v>13.314500000000001</v>
      </c>
      <c r="H1560">
        <f>SPY_IVOL!H1560</f>
        <v>13.226800000000001</v>
      </c>
      <c r="I1560">
        <f>VLOOKUP($A1560,SPY_main!$A:$C,2,FALSE)</f>
        <v>127.76</v>
      </c>
      <c r="J1560">
        <f>IFERROR(VLOOKUP($A1560,SPY_main!$A:$C,3,FALSE),J1559)</f>
        <v>1.7323999999999999</v>
      </c>
      <c r="K1560">
        <f>IFERROR(VLOOKUP($A1560,SPY_main!$E:$F,2,FALSE),K1559)</f>
        <v>0.309</v>
      </c>
      <c r="L1560">
        <f>IFERROR(VLOOKUP($A1560,SPY_main!H:I,2,FALSE),L1559)</f>
        <v>24.44</v>
      </c>
      <c r="M1560">
        <f t="shared" si="168"/>
        <v>101.65989999999999</v>
      </c>
      <c r="N1560">
        <f t="shared" si="169"/>
        <v>80.823800000000006</v>
      </c>
      <c r="O1560">
        <f t="shared" si="170"/>
        <v>54.073900000000002</v>
      </c>
      <c r="P1560">
        <f t="shared" si="171"/>
        <v>31.736799999999999</v>
      </c>
      <c r="Q1560">
        <f t="shared" si="172"/>
        <v>33.929200000000002</v>
      </c>
      <c r="R1560">
        <f t="shared" si="173"/>
        <v>33.929200000000002</v>
      </c>
      <c r="S1560">
        <f t="shared" si="174"/>
        <v>33.929200000000002</v>
      </c>
      <c r="T1560">
        <f>IFERROR(VLOOKUP($A1560,TY_main!A:B,2,FALSE),T1559)</f>
        <v>99.59375</v>
      </c>
    </row>
    <row r="1561" spans="1:20" x14ac:dyDescent="0.25">
      <c r="A1561" s="2">
        <f>SPY_IVOL!A1561</f>
        <v>40623</v>
      </c>
      <c r="B1561">
        <f>SPY_IVOL!B1561</f>
        <v>33.144100000000002</v>
      </c>
      <c r="C1561">
        <f>SPY_IVOL!C1561</f>
        <v>25.988600000000002</v>
      </c>
      <c r="D1561">
        <f>SPY_IVOL!D1561</f>
        <v>22.330200000000001</v>
      </c>
      <c r="E1561">
        <f>SPY_IVOL!E1561</f>
        <v>18.610600000000002</v>
      </c>
      <c r="F1561">
        <f>SPY_IVOL!F1561</f>
        <v>15.107799999999999</v>
      </c>
      <c r="G1561">
        <f>SPY_IVOL!G1561</f>
        <v>12.3345</v>
      </c>
      <c r="H1561">
        <f>SPY_IVOL!H1561</f>
        <v>11.6881</v>
      </c>
      <c r="I1561">
        <f>VLOOKUP($A1561,SPY_main!$A:$C,2,FALSE)</f>
        <v>129.74</v>
      </c>
      <c r="J1561">
        <f>IFERROR(VLOOKUP($A1561,SPY_main!$A:$C,3,FALSE),J1560)</f>
        <v>1.7059</v>
      </c>
      <c r="K1561">
        <f>IFERROR(VLOOKUP($A1561,SPY_main!$E:$F,2,FALSE),K1560)</f>
        <v>0.309</v>
      </c>
      <c r="L1561">
        <f>IFERROR(VLOOKUP($A1561,SPY_main!H:I,2,FALSE),L1560)</f>
        <v>20.61</v>
      </c>
      <c r="M1561">
        <f t="shared" si="168"/>
        <v>39.0717</v>
      </c>
      <c r="N1561">
        <f t="shared" si="169"/>
        <v>28.385000000000002</v>
      </c>
      <c r="O1561">
        <f t="shared" si="170"/>
        <v>23.275500000000001</v>
      </c>
      <c r="P1561">
        <f t="shared" si="171"/>
        <v>17.879200000000001</v>
      </c>
      <c r="Q1561">
        <f t="shared" si="172"/>
        <v>13.385300000000001</v>
      </c>
      <c r="R1561">
        <f t="shared" si="173"/>
        <v>12.6899</v>
      </c>
      <c r="S1561">
        <f t="shared" si="174"/>
        <v>12.7156</v>
      </c>
      <c r="T1561">
        <f>IFERROR(VLOOKUP($A1561,TY_main!A:B,2,FALSE),T1560)</f>
        <v>99.234375</v>
      </c>
    </row>
    <row r="1562" spans="1:20" x14ac:dyDescent="0.25">
      <c r="A1562" s="2">
        <f>SPY_IVOL!A1562</f>
        <v>40624</v>
      </c>
      <c r="B1562">
        <f>SPY_IVOL!B1562</f>
        <v>32.018300000000004</v>
      </c>
      <c r="C1562">
        <f>SPY_IVOL!C1562</f>
        <v>25.277899999999999</v>
      </c>
      <c r="D1562">
        <f>SPY_IVOL!D1562</f>
        <v>21.850200000000001</v>
      </c>
      <c r="E1562">
        <f>SPY_IVOL!E1562</f>
        <v>18.383500000000002</v>
      </c>
      <c r="F1562">
        <f>SPY_IVOL!F1562</f>
        <v>15.221299999999999</v>
      </c>
      <c r="G1562">
        <f>SPY_IVOL!G1562</f>
        <v>13.037800000000001</v>
      </c>
      <c r="H1562">
        <f>SPY_IVOL!H1562</f>
        <v>12.6599</v>
      </c>
      <c r="I1562">
        <f>VLOOKUP($A1562,SPY_main!$A:$C,2,FALSE)</f>
        <v>129.29</v>
      </c>
      <c r="J1562">
        <f>IFERROR(VLOOKUP($A1562,SPY_main!$A:$C,3,FALSE),J1561)</f>
        <v>1.7119</v>
      </c>
      <c r="K1562">
        <f>IFERROR(VLOOKUP($A1562,SPY_main!$E:$F,2,FALSE),K1561)</f>
        <v>0.309</v>
      </c>
      <c r="L1562">
        <f>IFERROR(VLOOKUP($A1562,SPY_main!H:I,2,FALSE),L1561)</f>
        <v>20.21</v>
      </c>
      <c r="M1562">
        <f t="shared" si="168"/>
        <v>37.537500000000001</v>
      </c>
      <c r="N1562">
        <f t="shared" si="169"/>
        <v>27.305299999999999</v>
      </c>
      <c r="O1562">
        <f t="shared" si="170"/>
        <v>22.6814</v>
      </c>
      <c r="P1562">
        <f t="shared" si="171"/>
        <v>17.835100000000001</v>
      </c>
      <c r="Q1562">
        <f t="shared" si="172"/>
        <v>13.9194</v>
      </c>
      <c r="R1562">
        <f t="shared" si="173"/>
        <v>14.4391</v>
      </c>
      <c r="S1562">
        <f t="shared" si="174"/>
        <v>14.6601</v>
      </c>
      <c r="T1562">
        <f>IFERROR(VLOOKUP($A1562,TY_main!A:B,2,FALSE),T1561)</f>
        <v>99.109375</v>
      </c>
    </row>
    <row r="1563" spans="1:20" x14ac:dyDescent="0.25">
      <c r="A1563" s="2">
        <f>SPY_IVOL!A1563</f>
        <v>40625</v>
      </c>
      <c r="B1563">
        <f>SPY_IVOL!B1563</f>
        <v>31.137699999999999</v>
      </c>
      <c r="C1563">
        <f>SPY_IVOL!C1563</f>
        <v>24.314900000000002</v>
      </c>
      <c r="D1563">
        <f>SPY_IVOL!D1563</f>
        <v>20.994499999999999</v>
      </c>
      <c r="E1563">
        <f>SPY_IVOL!E1563</f>
        <v>17.6541</v>
      </c>
      <c r="F1563">
        <f>SPY_IVOL!F1563</f>
        <v>14.556100000000001</v>
      </c>
      <c r="G1563">
        <f>SPY_IVOL!G1563</f>
        <v>12.32</v>
      </c>
      <c r="H1563">
        <f>SPY_IVOL!H1563</f>
        <v>11.8721</v>
      </c>
      <c r="I1563">
        <f>VLOOKUP($A1563,SPY_main!$A:$C,2,FALSE)</f>
        <v>129.66</v>
      </c>
      <c r="J1563">
        <f>IFERROR(VLOOKUP($A1563,SPY_main!$A:$C,3,FALSE),J1562)</f>
        <v>1.7070000000000001</v>
      </c>
      <c r="K1563">
        <f>IFERROR(VLOOKUP($A1563,SPY_main!$E:$F,2,FALSE),K1562)</f>
        <v>0.308</v>
      </c>
      <c r="L1563">
        <f>IFERROR(VLOOKUP($A1563,SPY_main!H:I,2,FALSE),L1562)</f>
        <v>19.170000000000002</v>
      </c>
      <c r="M1563">
        <f t="shared" si="168"/>
        <v>38.0244</v>
      </c>
      <c r="N1563">
        <f t="shared" si="169"/>
        <v>26.459599999999998</v>
      </c>
      <c r="O1563">
        <f t="shared" si="170"/>
        <v>21.632899999999999</v>
      </c>
      <c r="P1563">
        <f t="shared" si="171"/>
        <v>16.926100000000002</v>
      </c>
      <c r="Q1563">
        <f t="shared" si="172"/>
        <v>13.450200000000001</v>
      </c>
      <c r="R1563">
        <f t="shared" si="173"/>
        <v>14.093299999999999</v>
      </c>
      <c r="S1563">
        <f t="shared" si="174"/>
        <v>14.192399999999999</v>
      </c>
      <c r="T1563">
        <f>IFERROR(VLOOKUP($A1563,TY_main!A:B,2,FALSE),T1562)</f>
        <v>99.046875</v>
      </c>
    </row>
    <row r="1564" spans="1:20" x14ac:dyDescent="0.25">
      <c r="A1564" s="2">
        <f>SPY_IVOL!A1564</f>
        <v>40626</v>
      </c>
      <c r="B1564">
        <f>SPY_IVOL!B1564</f>
        <v>30.603999999999999</v>
      </c>
      <c r="C1564">
        <f>SPY_IVOL!C1564</f>
        <v>23.5335</v>
      </c>
      <c r="D1564">
        <f>SPY_IVOL!D1564</f>
        <v>20.124300000000002</v>
      </c>
      <c r="E1564">
        <f>SPY_IVOL!E1564</f>
        <v>16.751000000000001</v>
      </c>
      <c r="F1564">
        <f>SPY_IVOL!F1564</f>
        <v>13.758800000000001</v>
      </c>
      <c r="G1564">
        <f>SPY_IVOL!G1564</f>
        <v>11.8726</v>
      </c>
      <c r="H1564">
        <f>SPY_IVOL!H1564</f>
        <v>11.6556</v>
      </c>
      <c r="I1564">
        <f>VLOOKUP($A1564,SPY_main!$A:$C,2,FALSE)</f>
        <v>130.9</v>
      </c>
      <c r="J1564">
        <f>IFERROR(VLOOKUP($A1564,SPY_main!$A:$C,3,FALSE),J1563)</f>
        <v>1.6908000000000001</v>
      </c>
      <c r="K1564">
        <f>IFERROR(VLOOKUP($A1564,SPY_main!$E:$F,2,FALSE),K1563)</f>
        <v>0.3085</v>
      </c>
      <c r="L1564">
        <f>IFERROR(VLOOKUP($A1564,SPY_main!H:I,2,FALSE),L1563)</f>
        <v>18</v>
      </c>
      <c r="M1564">
        <f t="shared" si="168"/>
        <v>37.912399999999998</v>
      </c>
      <c r="N1564">
        <f t="shared" si="169"/>
        <v>25.886700000000001</v>
      </c>
      <c r="O1564">
        <f t="shared" si="170"/>
        <v>20.695499999999999</v>
      </c>
      <c r="P1564">
        <f t="shared" si="171"/>
        <v>15.758599999999999</v>
      </c>
      <c r="Q1564">
        <f t="shared" si="172"/>
        <v>12.3048</v>
      </c>
      <c r="R1564">
        <f t="shared" si="173"/>
        <v>12.546200000000001</v>
      </c>
      <c r="S1564">
        <f t="shared" si="174"/>
        <v>12.546200000000001</v>
      </c>
      <c r="T1564">
        <f>IFERROR(VLOOKUP($A1564,TY_main!A:B,2,FALSE),T1563)</f>
        <v>98.65625</v>
      </c>
    </row>
    <row r="1565" spans="1:20" x14ac:dyDescent="0.25">
      <c r="A1565" s="2">
        <f>SPY_IVOL!A1565</f>
        <v>40627</v>
      </c>
      <c r="B1565">
        <f>SPY_IVOL!B1565</f>
        <v>30.48</v>
      </c>
      <c r="C1565">
        <f>SPY_IVOL!C1565</f>
        <v>23.402100000000001</v>
      </c>
      <c r="D1565">
        <f>SPY_IVOL!D1565</f>
        <v>20.023</v>
      </c>
      <c r="E1565">
        <f>SPY_IVOL!E1565</f>
        <v>16.7121</v>
      </c>
      <c r="F1565">
        <f>SPY_IVOL!F1565</f>
        <v>13.884600000000001</v>
      </c>
      <c r="G1565">
        <f>SPY_IVOL!G1565</f>
        <v>12.3614</v>
      </c>
      <c r="H1565">
        <f>SPY_IVOL!H1565</f>
        <v>12.436</v>
      </c>
      <c r="I1565">
        <f>VLOOKUP($A1565,SPY_main!$A:$C,2,FALSE)</f>
        <v>131.30000000000001</v>
      </c>
      <c r="J1565">
        <f>IFERROR(VLOOKUP($A1565,SPY_main!$A:$C,3,FALSE),J1564)</f>
        <v>1.6857</v>
      </c>
      <c r="K1565">
        <f>IFERROR(VLOOKUP($A1565,SPY_main!$E:$F,2,FALSE),K1564)</f>
        <v>0.3075</v>
      </c>
      <c r="L1565">
        <f>IFERROR(VLOOKUP($A1565,SPY_main!H:I,2,FALSE),L1564)</f>
        <v>17.91</v>
      </c>
      <c r="M1565">
        <f t="shared" si="168"/>
        <v>39.033999999999999</v>
      </c>
      <c r="N1565">
        <f t="shared" si="169"/>
        <v>26.2395</v>
      </c>
      <c r="O1565">
        <f t="shared" si="170"/>
        <v>20.678100000000001</v>
      </c>
      <c r="P1565">
        <f t="shared" si="171"/>
        <v>15.5364</v>
      </c>
      <c r="Q1565">
        <f t="shared" si="172"/>
        <v>12.538</v>
      </c>
      <c r="R1565">
        <f t="shared" si="173"/>
        <v>15.314299999999999</v>
      </c>
      <c r="S1565">
        <f t="shared" si="174"/>
        <v>15.671099999999999</v>
      </c>
      <c r="T1565">
        <f>IFERROR(VLOOKUP($A1565,TY_main!A:B,2,FALSE),T1564)</f>
        <v>98.40625</v>
      </c>
    </row>
    <row r="1566" spans="1:20" x14ac:dyDescent="0.25">
      <c r="A1566" s="2">
        <f>SPY_IVOL!A1566</f>
        <v>40630</v>
      </c>
      <c r="B1566">
        <f>SPY_IVOL!B1566</f>
        <v>31.0412</v>
      </c>
      <c r="C1566">
        <f>SPY_IVOL!C1566</f>
        <v>23.679400000000001</v>
      </c>
      <c r="D1566">
        <f>SPY_IVOL!D1566</f>
        <v>20.111599999999999</v>
      </c>
      <c r="E1566">
        <f>SPY_IVOL!E1566</f>
        <v>16.674299999999999</v>
      </c>
      <c r="F1566">
        <f>SPY_IVOL!F1566</f>
        <v>13.8544</v>
      </c>
      <c r="G1566">
        <f>SPY_IVOL!G1566</f>
        <v>12.5441</v>
      </c>
      <c r="H1566">
        <f>SPY_IVOL!H1566</f>
        <v>12.9945</v>
      </c>
      <c r="I1566">
        <f>VLOOKUP($A1566,SPY_main!$A:$C,2,FALSE)</f>
        <v>130.97999999999999</v>
      </c>
      <c r="J1566">
        <f>IFERROR(VLOOKUP($A1566,SPY_main!$A:$C,3,FALSE),J1565)</f>
        <v>1.6898</v>
      </c>
      <c r="K1566">
        <f>IFERROR(VLOOKUP($A1566,SPY_main!$E:$F,2,FALSE),K1565)</f>
        <v>0.307</v>
      </c>
      <c r="L1566">
        <f>IFERROR(VLOOKUP($A1566,SPY_main!H:I,2,FALSE),L1565)</f>
        <v>19.440000000000001</v>
      </c>
      <c r="M1566">
        <f t="shared" si="168"/>
        <v>41.030900000000003</v>
      </c>
      <c r="N1566">
        <f t="shared" si="169"/>
        <v>27.245699999999999</v>
      </c>
      <c r="O1566">
        <f t="shared" si="170"/>
        <v>21.390999999999998</v>
      </c>
      <c r="P1566">
        <f t="shared" si="171"/>
        <v>15.9131</v>
      </c>
      <c r="Q1566">
        <f t="shared" si="172"/>
        <v>12.569100000000001</v>
      </c>
      <c r="R1566">
        <f t="shared" si="173"/>
        <v>13.0261</v>
      </c>
      <c r="S1566">
        <f t="shared" si="174"/>
        <v>13.0261</v>
      </c>
      <c r="T1566">
        <f>IFERROR(VLOOKUP($A1566,TY_main!A:B,2,FALSE),T1565)</f>
        <v>98.3125</v>
      </c>
    </row>
    <row r="1567" spans="1:20" x14ac:dyDescent="0.25">
      <c r="A1567" s="2">
        <f>SPY_IVOL!A1567</f>
        <v>40631</v>
      </c>
      <c r="B1567">
        <f>SPY_IVOL!B1567</f>
        <v>31.409400000000002</v>
      </c>
      <c r="C1567">
        <f>SPY_IVOL!C1567</f>
        <v>23.887899999999998</v>
      </c>
      <c r="D1567">
        <f>SPY_IVOL!D1567</f>
        <v>20.2761</v>
      </c>
      <c r="E1567">
        <f>SPY_IVOL!E1567</f>
        <v>16.7454</v>
      </c>
      <c r="F1567">
        <f>SPY_IVOL!F1567</f>
        <v>13.810700000000001</v>
      </c>
      <c r="G1567">
        <f>SPY_IVOL!G1567</f>
        <v>12.440099999999999</v>
      </c>
      <c r="H1567">
        <f>SPY_IVOL!H1567</f>
        <v>12.638199999999999</v>
      </c>
      <c r="I1567">
        <f>VLOOKUP($A1567,SPY_main!$A:$C,2,FALSE)</f>
        <v>131.86000000000001</v>
      </c>
      <c r="J1567">
        <f>IFERROR(VLOOKUP($A1567,SPY_main!$A:$C,3,FALSE),J1566)</f>
        <v>1.6785000000000001</v>
      </c>
      <c r="K1567">
        <f>IFERROR(VLOOKUP($A1567,SPY_main!$E:$F,2,FALSE),K1566)</f>
        <v>0.307</v>
      </c>
      <c r="L1567">
        <f>IFERROR(VLOOKUP($A1567,SPY_main!H:I,2,FALSE),L1566)</f>
        <v>18.16</v>
      </c>
      <c r="M1567">
        <f t="shared" si="168"/>
        <v>42.435299999999998</v>
      </c>
      <c r="N1567">
        <f t="shared" si="169"/>
        <v>27.9574</v>
      </c>
      <c r="O1567">
        <f t="shared" si="170"/>
        <v>21.775200000000002</v>
      </c>
      <c r="P1567">
        <f t="shared" si="171"/>
        <v>15.797700000000001</v>
      </c>
      <c r="Q1567">
        <f t="shared" si="172"/>
        <v>12.994899999999999</v>
      </c>
      <c r="R1567">
        <f t="shared" si="173"/>
        <v>18.2409</v>
      </c>
      <c r="S1567">
        <f t="shared" si="174"/>
        <v>23.164899999999999</v>
      </c>
      <c r="T1567">
        <f>IFERROR(VLOOKUP($A1567,TY_main!A:B,2,FALSE),T1566)</f>
        <v>98.0625</v>
      </c>
    </row>
    <row r="1568" spans="1:20" x14ac:dyDescent="0.25">
      <c r="A1568" s="2">
        <f>SPY_IVOL!A1568</f>
        <v>40632</v>
      </c>
      <c r="B1568">
        <f>SPY_IVOL!B1568</f>
        <v>30.941199999999998</v>
      </c>
      <c r="C1568">
        <f>SPY_IVOL!C1568</f>
        <v>23.099</v>
      </c>
      <c r="D1568">
        <f>SPY_IVOL!D1568</f>
        <v>19.491700000000002</v>
      </c>
      <c r="E1568">
        <f>SPY_IVOL!E1568</f>
        <v>15.9602</v>
      </c>
      <c r="F1568">
        <f>SPY_IVOL!F1568</f>
        <v>12.9877</v>
      </c>
      <c r="G1568">
        <f>SPY_IVOL!G1568</f>
        <v>11.5756</v>
      </c>
      <c r="H1568">
        <f>SPY_IVOL!H1568</f>
        <v>11.5236</v>
      </c>
      <c r="I1568">
        <f>VLOOKUP($A1568,SPY_main!$A:$C,2,FALSE)</f>
        <v>132.77000000000001</v>
      </c>
      <c r="J1568">
        <f>IFERROR(VLOOKUP($A1568,SPY_main!$A:$C,3,FALSE),J1567)</f>
        <v>1.667</v>
      </c>
      <c r="K1568">
        <f>IFERROR(VLOOKUP($A1568,SPY_main!$E:$F,2,FALSE),K1567)</f>
        <v>0.30449999999999999</v>
      </c>
      <c r="L1568">
        <f>IFERROR(VLOOKUP($A1568,SPY_main!H:I,2,FALSE),L1567)</f>
        <v>17.71</v>
      </c>
      <c r="M1568">
        <f t="shared" si="168"/>
        <v>42.9938</v>
      </c>
      <c r="N1568">
        <f t="shared" si="169"/>
        <v>27.3568</v>
      </c>
      <c r="O1568">
        <f t="shared" si="170"/>
        <v>20.582799999999999</v>
      </c>
      <c r="P1568">
        <f t="shared" si="171"/>
        <v>14.547700000000001</v>
      </c>
      <c r="Q1568">
        <f t="shared" si="172"/>
        <v>13.2247</v>
      </c>
      <c r="R1568">
        <f t="shared" si="173"/>
        <v>19.228000000000002</v>
      </c>
      <c r="S1568">
        <f t="shared" si="174"/>
        <v>27.632000000000001</v>
      </c>
      <c r="T1568">
        <f>IFERROR(VLOOKUP($A1568,TY_main!A:B,2,FALSE),T1567)</f>
        <v>98.34375</v>
      </c>
    </row>
    <row r="1569" spans="1:20" x14ac:dyDescent="0.25">
      <c r="A1569" s="2">
        <f>SPY_IVOL!A1569</f>
        <v>40633</v>
      </c>
      <c r="B1569">
        <f>SPY_IVOL!B1569</f>
        <v>31.4316</v>
      </c>
      <c r="C1569">
        <f>SPY_IVOL!C1569</f>
        <v>23.1874</v>
      </c>
      <c r="D1569">
        <f>SPY_IVOL!D1569</f>
        <v>19.3139</v>
      </c>
      <c r="E1569">
        <f>SPY_IVOL!E1569</f>
        <v>15.5509</v>
      </c>
      <c r="F1569">
        <f>SPY_IVOL!F1569</f>
        <v>12.6822</v>
      </c>
      <c r="G1569">
        <f>SPY_IVOL!G1569</f>
        <v>12.363099999999999</v>
      </c>
      <c r="H1569">
        <f>SPY_IVOL!H1569</f>
        <v>14.9092</v>
      </c>
      <c r="I1569">
        <f>VLOOKUP($A1569,SPY_main!$A:$C,2,FALSE)</f>
        <v>132.59</v>
      </c>
      <c r="J1569">
        <f>IFERROR(VLOOKUP($A1569,SPY_main!$A:$C,3,FALSE),J1568)</f>
        <v>1.6693</v>
      </c>
      <c r="K1569">
        <f>IFERROR(VLOOKUP($A1569,SPY_main!$E:$F,2,FALSE),K1568)</f>
        <v>0.30299999999999999</v>
      </c>
      <c r="L1569">
        <f>IFERROR(VLOOKUP($A1569,SPY_main!H:I,2,FALSE),L1568)</f>
        <v>17.739999999999998</v>
      </c>
      <c r="M1569">
        <f t="shared" si="168"/>
        <v>43.634399999999999</v>
      </c>
      <c r="N1569">
        <f t="shared" si="169"/>
        <v>28.506699999999999</v>
      </c>
      <c r="O1569">
        <f t="shared" si="170"/>
        <v>20.800699999999999</v>
      </c>
      <c r="P1569">
        <f t="shared" si="171"/>
        <v>14.159700000000001</v>
      </c>
      <c r="Q1569">
        <f t="shared" si="172"/>
        <v>12.629200000000001</v>
      </c>
      <c r="R1569">
        <f t="shared" si="173"/>
        <v>19.488299999999999</v>
      </c>
      <c r="S1569">
        <f t="shared" si="174"/>
        <v>23.062200000000001</v>
      </c>
      <c r="T1569">
        <f>IFERROR(VLOOKUP($A1569,TY_main!A:B,2,FALSE),T1568)</f>
        <v>98.28125</v>
      </c>
    </row>
    <row r="1570" spans="1:20" x14ac:dyDescent="0.25">
      <c r="A1570" s="2">
        <f>SPY_IVOL!A1570</f>
        <v>40634</v>
      </c>
      <c r="B1570">
        <f>SPY_IVOL!B1570</f>
        <v>31.240600000000001</v>
      </c>
      <c r="C1570">
        <f>SPY_IVOL!C1570</f>
        <v>22.8201</v>
      </c>
      <c r="D1570">
        <f>SPY_IVOL!D1570</f>
        <v>18.939399999999999</v>
      </c>
      <c r="E1570">
        <f>SPY_IVOL!E1570</f>
        <v>15.1807</v>
      </c>
      <c r="F1570">
        <f>SPY_IVOL!F1570</f>
        <v>12.375400000000001</v>
      </c>
      <c r="G1570">
        <f>SPY_IVOL!G1570</f>
        <v>12.1441</v>
      </c>
      <c r="H1570">
        <f>SPY_IVOL!H1570</f>
        <v>18.069700000000001</v>
      </c>
      <c r="I1570">
        <f>VLOOKUP($A1570,SPY_main!$A:$C,2,FALSE)</f>
        <v>133.15</v>
      </c>
      <c r="J1570">
        <f>IFERROR(VLOOKUP($A1570,SPY_main!$A:$C,3,FALSE),J1569)</f>
        <v>1.6621999999999999</v>
      </c>
      <c r="K1570">
        <f>IFERROR(VLOOKUP($A1570,SPY_main!$E:$F,2,FALSE),K1569)</f>
        <v>0.30099999999999999</v>
      </c>
      <c r="L1570">
        <f>IFERROR(VLOOKUP($A1570,SPY_main!H:I,2,FALSE),L1569)</f>
        <v>17.399999999999999</v>
      </c>
      <c r="M1570">
        <f t="shared" si="168"/>
        <v>45.194800000000001</v>
      </c>
      <c r="N1570">
        <f t="shared" si="169"/>
        <v>28.940999999999999</v>
      </c>
      <c r="O1570">
        <f t="shared" si="170"/>
        <v>20.155799999999999</v>
      </c>
      <c r="P1570">
        <f t="shared" si="171"/>
        <v>13.260400000000001</v>
      </c>
      <c r="Q1570">
        <f t="shared" si="172"/>
        <v>12.382199999999999</v>
      </c>
      <c r="R1570">
        <f t="shared" si="173"/>
        <v>13.9793</v>
      </c>
      <c r="S1570">
        <f t="shared" si="174"/>
        <v>13.9793</v>
      </c>
      <c r="T1570">
        <f>IFERROR(VLOOKUP($A1570,TY_main!A:B,2,FALSE),T1569)</f>
        <v>98.21875</v>
      </c>
    </row>
    <row r="1571" spans="1:20" x14ac:dyDescent="0.25">
      <c r="A1571" s="2">
        <f>SPY_IVOL!A1571</f>
        <v>40637</v>
      </c>
      <c r="B1571">
        <f>SPY_IVOL!B1571</f>
        <v>32.1357</v>
      </c>
      <c r="C1571">
        <f>SPY_IVOL!C1571</f>
        <v>23.331199999999999</v>
      </c>
      <c r="D1571">
        <f>SPY_IVOL!D1571</f>
        <v>19.345600000000001</v>
      </c>
      <c r="E1571">
        <f>SPY_IVOL!E1571</f>
        <v>15.5825</v>
      </c>
      <c r="F1571">
        <f>SPY_IVOL!F1571</f>
        <v>12.6035</v>
      </c>
      <c r="G1571">
        <f>SPY_IVOL!G1571</f>
        <v>11.724</v>
      </c>
      <c r="H1571">
        <f>SPY_IVOL!H1571</f>
        <v>11.9247</v>
      </c>
      <c r="I1571">
        <f>VLOOKUP($A1571,SPY_main!$A:$C,2,FALSE)</f>
        <v>133.26</v>
      </c>
      <c r="J1571">
        <f>IFERROR(VLOOKUP($A1571,SPY_main!$A:$C,3,FALSE),J1570)</f>
        <v>1.6609</v>
      </c>
      <c r="K1571">
        <f>IFERROR(VLOOKUP($A1571,SPY_main!$E:$F,2,FALSE),K1570)</f>
        <v>0.29675000000000001</v>
      </c>
      <c r="L1571">
        <f>IFERROR(VLOOKUP($A1571,SPY_main!H:I,2,FALSE),L1570)</f>
        <v>17.5</v>
      </c>
      <c r="M1571">
        <f t="shared" si="168"/>
        <v>49.638199999999998</v>
      </c>
      <c r="N1571">
        <f t="shared" si="169"/>
        <v>31.507100000000001</v>
      </c>
      <c r="O1571">
        <f t="shared" si="170"/>
        <v>22.542000000000002</v>
      </c>
      <c r="P1571">
        <f t="shared" si="171"/>
        <v>14.6083</v>
      </c>
      <c r="Q1571">
        <f t="shared" si="172"/>
        <v>12.466699999999999</v>
      </c>
      <c r="R1571">
        <f t="shared" si="173"/>
        <v>13.0039</v>
      </c>
      <c r="S1571">
        <f t="shared" si="174"/>
        <v>13.0039</v>
      </c>
      <c r="T1571">
        <f>IFERROR(VLOOKUP($A1571,TY_main!A:B,2,FALSE),T1570)</f>
        <v>98.421875</v>
      </c>
    </row>
    <row r="1572" spans="1:20" x14ac:dyDescent="0.25">
      <c r="A1572" s="2">
        <f>SPY_IVOL!A1572</f>
        <v>40638</v>
      </c>
      <c r="B1572">
        <f>SPY_IVOL!B1572</f>
        <v>31.7102</v>
      </c>
      <c r="C1572">
        <f>SPY_IVOL!C1572</f>
        <v>22.8629</v>
      </c>
      <c r="D1572">
        <f>SPY_IVOL!D1572</f>
        <v>18.792300000000001</v>
      </c>
      <c r="E1572">
        <f>SPY_IVOL!E1572</f>
        <v>14.918900000000001</v>
      </c>
      <c r="F1572">
        <f>SPY_IVOL!F1572</f>
        <v>12.0627</v>
      </c>
      <c r="G1572">
        <f>SPY_IVOL!G1572</f>
        <v>12.0913</v>
      </c>
      <c r="H1572">
        <f>SPY_IVOL!H1572</f>
        <v>12.4732</v>
      </c>
      <c r="I1572">
        <f>VLOOKUP($A1572,SPY_main!$A:$C,2,FALSE)</f>
        <v>133.24</v>
      </c>
      <c r="J1572">
        <f>IFERROR(VLOOKUP($A1572,SPY_main!$A:$C,3,FALSE),J1571)</f>
        <v>1.6611</v>
      </c>
      <c r="K1572">
        <f>IFERROR(VLOOKUP($A1572,SPY_main!$E:$F,2,FALSE),K1571)</f>
        <v>0.29375000000000001</v>
      </c>
      <c r="L1572">
        <f>IFERROR(VLOOKUP($A1572,SPY_main!H:I,2,FALSE),L1571)</f>
        <v>17.25</v>
      </c>
      <c r="M1572">
        <f t="shared" si="168"/>
        <v>51.620699999999999</v>
      </c>
      <c r="N1572">
        <f t="shared" si="169"/>
        <v>31.015799999999999</v>
      </c>
      <c r="O1572">
        <f t="shared" si="170"/>
        <v>21.248699999999999</v>
      </c>
      <c r="P1572">
        <f t="shared" si="171"/>
        <v>13.1165</v>
      </c>
      <c r="Q1572">
        <f t="shared" si="172"/>
        <v>13.967700000000001</v>
      </c>
      <c r="R1572">
        <f t="shared" si="173"/>
        <v>16.5198</v>
      </c>
      <c r="S1572">
        <f t="shared" si="174"/>
        <v>16.5198</v>
      </c>
      <c r="T1572">
        <f>IFERROR(VLOOKUP($A1572,TY_main!A:B,2,FALSE),T1571)</f>
        <v>98.0625</v>
      </c>
    </row>
    <row r="1573" spans="1:20" x14ac:dyDescent="0.25">
      <c r="A1573" s="2">
        <f>SPY_IVOL!A1573</f>
        <v>40639</v>
      </c>
      <c r="B1573">
        <f>SPY_IVOL!B1573</f>
        <v>31.567599999999999</v>
      </c>
      <c r="C1573">
        <f>SPY_IVOL!C1573</f>
        <v>22.7255</v>
      </c>
      <c r="D1573">
        <f>SPY_IVOL!D1573</f>
        <v>18.700099999999999</v>
      </c>
      <c r="E1573">
        <f>SPY_IVOL!E1573</f>
        <v>14.8642</v>
      </c>
      <c r="F1573">
        <f>SPY_IVOL!F1573</f>
        <v>11.937900000000001</v>
      </c>
      <c r="G1573">
        <f>SPY_IVOL!G1573</f>
        <v>11.441700000000001</v>
      </c>
      <c r="H1573">
        <f>SPY_IVOL!H1573</f>
        <v>11.5175</v>
      </c>
      <c r="I1573">
        <f>VLOOKUP($A1573,SPY_main!$A:$C,2,FALSE)</f>
        <v>133.66</v>
      </c>
      <c r="J1573">
        <f>IFERROR(VLOOKUP($A1573,SPY_main!$A:$C,3,FALSE),J1572)</f>
        <v>1.6558999999999999</v>
      </c>
      <c r="K1573">
        <f>IFERROR(VLOOKUP($A1573,SPY_main!$E:$F,2,FALSE),K1572)</f>
        <v>0.29263</v>
      </c>
      <c r="L1573">
        <f>IFERROR(VLOOKUP($A1573,SPY_main!H:I,2,FALSE),L1572)</f>
        <v>16.899999999999999</v>
      </c>
      <c r="M1573">
        <f t="shared" si="168"/>
        <v>47.985799999999998</v>
      </c>
      <c r="N1573">
        <f t="shared" si="169"/>
        <v>31.893799999999999</v>
      </c>
      <c r="O1573">
        <f t="shared" si="170"/>
        <v>21.298500000000001</v>
      </c>
      <c r="P1573">
        <f t="shared" si="171"/>
        <v>12.908099999999999</v>
      </c>
      <c r="Q1573">
        <f t="shared" si="172"/>
        <v>13.8073</v>
      </c>
      <c r="R1573">
        <f t="shared" si="173"/>
        <v>15.435</v>
      </c>
      <c r="S1573">
        <f t="shared" si="174"/>
        <v>15.435</v>
      </c>
      <c r="T1573">
        <f>IFERROR(VLOOKUP($A1573,TY_main!A:B,2,FALSE),T1572)</f>
        <v>97.734375</v>
      </c>
    </row>
    <row r="1574" spans="1:20" x14ac:dyDescent="0.25">
      <c r="A1574" s="2">
        <f>SPY_IVOL!A1574</f>
        <v>40640</v>
      </c>
      <c r="B1574">
        <f>SPY_IVOL!B1574</f>
        <v>31.9068</v>
      </c>
      <c r="C1574">
        <f>SPY_IVOL!C1574</f>
        <v>23.243600000000001</v>
      </c>
      <c r="D1574">
        <f>SPY_IVOL!D1574</f>
        <v>19.229900000000001</v>
      </c>
      <c r="E1574">
        <f>SPY_IVOL!E1574</f>
        <v>15.3042</v>
      </c>
      <c r="F1574">
        <f>SPY_IVOL!F1574</f>
        <v>12.166</v>
      </c>
      <c r="G1574">
        <f>SPY_IVOL!G1574</f>
        <v>11.3992</v>
      </c>
      <c r="H1574">
        <f>SPY_IVOL!H1574</f>
        <v>11.436400000000001</v>
      </c>
      <c r="I1574">
        <f>VLOOKUP($A1574,SPY_main!$A:$C,2,FALSE)</f>
        <v>133.32</v>
      </c>
      <c r="J1574">
        <f>IFERROR(VLOOKUP($A1574,SPY_main!$A:$C,3,FALSE),J1573)</f>
        <v>1.6600999999999999</v>
      </c>
      <c r="K1574">
        <f>IFERROR(VLOOKUP($A1574,SPY_main!$E:$F,2,FALSE),K1573)</f>
        <v>0.28949999999999998</v>
      </c>
      <c r="L1574">
        <f>IFERROR(VLOOKUP($A1574,SPY_main!H:I,2,FALSE),L1573)</f>
        <v>17.11</v>
      </c>
      <c r="M1574">
        <f t="shared" si="168"/>
        <v>56.7241</v>
      </c>
      <c r="N1574">
        <f t="shared" si="169"/>
        <v>34.468600000000002</v>
      </c>
      <c r="O1574">
        <f t="shared" si="170"/>
        <v>23.225300000000001</v>
      </c>
      <c r="P1574">
        <f t="shared" si="171"/>
        <v>13.7662</v>
      </c>
      <c r="Q1574">
        <f t="shared" si="172"/>
        <v>15.016500000000001</v>
      </c>
      <c r="R1574">
        <f t="shared" si="173"/>
        <v>17.153300000000002</v>
      </c>
      <c r="S1574">
        <f t="shared" si="174"/>
        <v>17.153300000000002</v>
      </c>
      <c r="T1574">
        <f>IFERROR(VLOOKUP($A1574,TY_main!A:B,2,FALSE),T1573)</f>
        <v>97.8125</v>
      </c>
    </row>
    <row r="1575" spans="1:20" x14ac:dyDescent="0.25">
      <c r="A1575" s="2">
        <f>SPY_IVOL!A1575</f>
        <v>40641</v>
      </c>
      <c r="B1575">
        <f>SPY_IVOL!B1575</f>
        <v>32.7166</v>
      </c>
      <c r="C1575">
        <f>SPY_IVOL!C1575</f>
        <v>23.630500000000001</v>
      </c>
      <c r="D1575">
        <f>SPY_IVOL!D1575</f>
        <v>19.3735</v>
      </c>
      <c r="E1575">
        <f>SPY_IVOL!E1575</f>
        <v>15.3459</v>
      </c>
      <c r="F1575">
        <f>SPY_IVOL!F1575</f>
        <v>12.310499999999999</v>
      </c>
      <c r="G1575">
        <f>SPY_IVOL!G1575</f>
        <v>11.8675</v>
      </c>
      <c r="H1575">
        <f>SPY_IVOL!H1575</f>
        <v>11.9467</v>
      </c>
      <c r="I1575">
        <f>VLOOKUP($A1575,SPY_main!$A:$C,2,FALSE)</f>
        <v>132.86000000000001</v>
      </c>
      <c r="J1575">
        <f>IFERROR(VLOOKUP($A1575,SPY_main!$A:$C,3,FALSE),J1574)</f>
        <v>1.6658999999999999</v>
      </c>
      <c r="K1575">
        <f>IFERROR(VLOOKUP($A1575,SPY_main!$E:$F,2,FALSE),K1574)</f>
        <v>0.28525</v>
      </c>
      <c r="L1575">
        <f>IFERROR(VLOOKUP($A1575,SPY_main!H:I,2,FALSE),L1574)</f>
        <v>17.87</v>
      </c>
      <c r="M1575">
        <f t="shared" si="168"/>
        <v>53.084800000000001</v>
      </c>
      <c r="N1575">
        <f t="shared" si="169"/>
        <v>35.941000000000003</v>
      </c>
      <c r="O1575">
        <f t="shared" si="170"/>
        <v>23.293800000000001</v>
      </c>
      <c r="P1575">
        <f t="shared" si="171"/>
        <v>13.4993</v>
      </c>
      <c r="Q1575">
        <f t="shared" si="172"/>
        <v>15.199400000000001</v>
      </c>
      <c r="R1575">
        <f t="shared" si="173"/>
        <v>16.9041</v>
      </c>
      <c r="S1575">
        <f t="shared" si="174"/>
        <v>16.9041</v>
      </c>
      <c r="T1575">
        <f>IFERROR(VLOOKUP($A1575,TY_main!A:B,2,FALSE),T1574)</f>
        <v>97.734375</v>
      </c>
    </row>
    <row r="1576" spans="1:20" x14ac:dyDescent="0.25">
      <c r="A1576" s="2">
        <f>SPY_IVOL!A1576</f>
        <v>40644</v>
      </c>
      <c r="B1576">
        <f>SPY_IVOL!B1576</f>
        <v>33.666800000000002</v>
      </c>
      <c r="C1576">
        <f>SPY_IVOL!C1576</f>
        <v>24.189499999999999</v>
      </c>
      <c r="D1576">
        <f>SPY_IVOL!D1576</f>
        <v>19.7104</v>
      </c>
      <c r="E1576">
        <f>SPY_IVOL!E1576</f>
        <v>15.381500000000001</v>
      </c>
      <c r="F1576">
        <f>SPY_IVOL!F1576</f>
        <v>12.0909</v>
      </c>
      <c r="G1576">
        <f>SPY_IVOL!G1576</f>
        <v>11.777699999999999</v>
      </c>
      <c r="H1576">
        <f>SPY_IVOL!H1576</f>
        <v>11.896599999999999</v>
      </c>
      <c r="I1576">
        <f>VLOOKUP($A1576,SPY_main!$A:$C,2,FALSE)</f>
        <v>132.46</v>
      </c>
      <c r="J1576">
        <f>IFERROR(VLOOKUP($A1576,SPY_main!$A:$C,3,FALSE),J1575)</f>
        <v>1.6709000000000001</v>
      </c>
      <c r="K1576">
        <f>IFERROR(VLOOKUP($A1576,SPY_main!$E:$F,2,FALSE),K1575)</f>
        <v>0.28275</v>
      </c>
      <c r="L1576">
        <f>IFERROR(VLOOKUP($A1576,SPY_main!H:I,2,FALSE),L1575)</f>
        <v>16.59</v>
      </c>
      <c r="M1576">
        <f t="shared" si="168"/>
        <v>60.155200000000001</v>
      </c>
      <c r="N1576">
        <f t="shared" si="169"/>
        <v>43.8583</v>
      </c>
      <c r="O1576">
        <f t="shared" si="170"/>
        <v>28.855699999999999</v>
      </c>
      <c r="P1576">
        <f t="shared" si="171"/>
        <v>16.3447</v>
      </c>
      <c r="Q1576">
        <f t="shared" si="172"/>
        <v>15.148</v>
      </c>
      <c r="R1576">
        <f t="shared" si="173"/>
        <v>15.148</v>
      </c>
      <c r="S1576">
        <f t="shared" si="174"/>
        <v>15.148</v>
      </c>
      <c r="T1576">
        <f>IFERROR(VLOOKUP($A1576,TY_main!A:B,2,FALSE),T1575)</f>
        <v>97.796875</v>
      </c>
    </row>
    <row r="1577" spans="1:20" x14ac:dyDescent="0.25">
      <c r="A1577" s="2">
        <f>SPY_IVOL!A1577</f>
        <v>40645</v>
      </c>
      <c r="B1577">
        <f>SPY_IVOL!B1577</f>
        <v>33.756</v>
      </c>
      <c r="C1577">
        <f>SPY_IVOL!C1577</f>
        <v>24.496200000000002</v>
      </c>
      <c r="D1577">
        <f>SPY_IVOL!D1577</f>
        <v>20.002300000000002</v>
      </c>
      <c r="E1577">
        <f>SPY_IVOL!E1577</f>
        <v>15.5442</v>
      </c>
      <c r="F1577">
        <f>SPY_IVOL!F1577</f>
        <v>12.3934</v>
      </c>
      <c r="G1577">
        <f>SPY_IVOL!G1577</f>
        <v>12.920199999999999</v>
      </c>
      <c r="H1577">
        <f>SPY_IVOL!H1577</f>
        <v>14.620200000000001</v>
      </c>
      <c r="I1577">
        <f>VLOOKUP($A1577,SPY_main!$A:$C,2,FALSE)</f>
        <v>131.47</v>
      </c>
      <c r="J1577">
        <f>IFERROR(VLOOKUP($A1577,SPY_main!$A:$C,3,FALSE),J1576)</f>
        <v>1.6835</v>
      </c>
      <c r="K1577">
        <f>IFERROR(VLOOKUP($A1577,SPY_main!$E:$F,2,FALSE),K1576)</f>
        <v>0.28075</v>
      </c>
      <c r="L1577">
        <f>IFERROR(VLOOKUP($A1577,SPY_main!H:I,2,FALSE),L1576)</f>
        <v>17.09</v>
      </c>
      <c r="M1577">
        <f t="shared" si="168"/>
        <v>66.678899999999999</v>
      </c>
      <c r="N1577">
        <f t="shared" si="169"/>
        <v>48.750799999999998</v>
      </c>
      <c r="O1577">
        <f t="shared" si="170"/>
        <v>32.871099999999998</v>
      </c>
      <c r="P1577">
        <f t="shared" si="171"/>
        <v>17.750399999999999</v>
      </c>
      <c r="Q1577">
        <f t="shared" si="172"/>
        <v>17.2483</v>
      </c>
      <c r="R1577">
        <f t="shared" si="173"/>
        <v>17.2483</v>
      </c>
      <c r="S1577">
        <f t="shared" si="174"/>
        <v>17.2483</v>
      </c>
      <c r="T1577">
        <f>IFERROR(VLOOKUP($A1577,TY_main!A:B,2,FALSE),T1576)</f>
        <v>98.328125</v>
      </c>
    </row>
    <row r="1578" spans="1:20" x14ac:dyDescent="0.25">
      <c r="A1578" s="2">
        <f>SPY_IVOL!A1578</f>
        <v>40646</v>
      </c>
      <c r="B1578">
        <f>SPY_IVOL!B1578</f>
        <v>34.140099999999997</v>
      </c>
      <c r="C1578">
        <f>SPY_IVOL!C1578</f>
        <v>24.263500000000001</v>
      </c>
      <c r="D1578">
        <f>SPY_IVOL!D1578</f>
        <v>19.675999999999998</v>
      </c>
      <c r="E1578">
        <f>SPY_IVOL!E1578</f>
        <v>15.168200000000001</v>
      </c>
      <c r="F1578">
        <f>SPY_IVOL!F1578</f>
        <v>11.9445</v>
      </c>
      <c r="G1578">
        <f>SPY_IVOL!G1578</f>
        <v>12.914</v>
      </c>
      <c r="H1578">
        <f>SPY_IVOL!H1578</f>
        <v>18.6675</v>
      </c>
      <c r="I1578">
        <f>VLOOKUP($A1578,SPY_main!$A:$C,2,FALSE)</f>
        <v>131.46</v>
      </c>
      <c r="J1578">
        <f>IFERROR(VLOOKUP($A1578,SPY_main!$A:$C,3,FALSE),J1577)</f>
        <v>1.6836</v>
      </c>
      <c r="K1578">
        <f>IFERROR(VLOOKUP($A1578,SPY_main!$E:$F,2,FALSE),K1577)</f>
        <v>0.27800000000000002</v>
      </c>
      <c r="L1578">
        <f>IFERROR(VLOOKUP($A1578,SPY_main!H:I,2,FALSE),L1577)</f>
        <v>16.920000000000002</v>
      </c>
      <c r="M1578">
        <f t="shared" si="168"/>
        <v>59.9328</v>
      </c>
      <c r="N1578">
        <f t="shared" si="169"/>
        <v>56.844099999999997</v>
      </c>
      <c r="O1578">
        <f t="shared" si="170"/>
        <v>35.520099999999999</v>
      </c>
      <c r="P1578">
        <f t="shared" si="171"/>
        <v>17.7133</v>
      </c>
      <c r="Q1578">
        <f t="shared" si="172"/>
        <v>17.394300000000001</v>
      </c>
      <c r="R1578">
        <f t="shared" si="173"/>
        <v>17.394300000000001</v>
      </c>
      <c r="S1578">
        <f t="shared" si="174"/>
        <v>17.394300000000001</v>
      </c>
      <c r="T1578">
        <f>IFERROR(VLOOKUP($A1578,TY_main!A:B,2,FALSE),T1577)</f>
        <v>98.578125</v>
      </c>
    </row>
    <row r="1579" spans="1:20" x14ac:dyDescent="0.25">
      <c r="A1579" s="2">
        <f>SPY_IVOL!A1579</f>
        <v>40647</v>
      </c>
      <c r="B1579">
        <f>SPY_IVOL!B1579</f>
        <v>34.046100000000003</v>
      </c>
      <c r="C1579">
        <f>SPY_IVOL!C1579</f>
        <v>24.1661</v>
      </c>
      <c r="D1579">
        <f>SPY_IVOL!D1579</f>
        <v>19.415400000000002</v>
      </c>
      <c r="E1579">
        <f>SPY_IVOL!E1579</f>
        <v>14.808299999999999</v>
      </c>
      <c r="F1579">
        <f>SPY_IVOL!F1579</f>
        <v>11.575900000000001</v>
      </c>
      <c r="G1579">
        <f>SPY_IVOL!G1579</f>
        <v>12.172700000000001</v>
      </c>
      <c r="H1579">
        <f>SPY_IVOL!H1579</f>
        <v>12.3575</v>
      </c>
      <c r="I1579">
        <f>VLOOKUP($A1579,SPY_main!$A:$C,2,FALSE)</f>
        <v>131.56</v>
      </c>
      <c r="J1579">
        <f>IFERROR(VLOOKUP($A1579,SPY_main!$A:$C,3,FALSE),J1578)</f>
        <v>1.6822999999999999</v>
      </c>
      <c r="K1579">
        <f>IFERROR(VLOOKUP($A1579,SPY_main!$E:$F,2,FALSE),K1578)</f>
        <v>0.27550000000000002</v>
      </c>
      <c r="L1579">
        <f>IFERROR(VLOOKUP($A1579,SPY_main!H:I,2,FALSE),L1578)</f>
        <v>16.27</v>
      </c>
      <c r="M1579">
        <f t="shared" si="168"/>
        <v>47.496099999999998</v>
      </c>
      <c r="N1579">
        <f t="shared" si="169"/>
        <v>47.496099999999998</v>
      </c>
      <c r="O1579">
        <f t="shared" si="170"/>
        <v>43.561700000000002</v>
      </c>
      <c r="P1579">
        <f t="shared" si="171"/>
        <v>19.243300000000001</v>
      </c>
      <c r="Q1579">
        <f t="shared" si="172"/>
        <v>19.799700000000001</v>
      </c>
      <c r="R1579">
        <f t="shared" si="173"/>
        <v>19.799700000000001</v>
      </c>
      <c r="S1579">
        <f t="shared" si="174"/>
        <v>19.799700000000001</v>
      </c>
      <c r="T1579">
        <f>IFERROR(VLOOKUP($A1579,TY_main!A:B,2,FALSE),T1578)</f>
        <v>98.421875</v>
      </c>
    </row>
    <row r="1580" spans="1:20" x14ac:dyDescent="0.25">
      <c r="A1580" s="2">
        <f>SPY_IVOL!A1580</f>
        <v>40648</v>
      </c>
      <c r="B1580">
        <f>SPY_IVOL!B1580</f>
        <v>34.385800000000003</v>
      </c>
      <c r="C1580">
        <f>SPY_IVOL!C1580</f>
        <v>23.450600000000001</v>
      </c>
      <c r="D1580">
        <f>SPY_IVOL!D1580</f>
        <v>18.325299999999999</v>
      </c>
      <c r="E1580">
        <f>SPY_IVOL!E1580</f>
        <v>13.4194</v>
      </c>
      <c r="F1580">
        <f>SPY_IVOL!F1580</f>
        <v>10.3522</v>
      </c>
      <c r="G1580">
        <f>SPY_IVOL!G1580</f>
        <v>11.008100000000001</v>
      </c>
      <c r="H1580">
        <f>SPY_IVOL!H1580</f>
        <v>11.008100000000001</v>
      </c>
      <c r="I1580">
        <f>VLOOKUP($A1580,SPY_main!$A:$C,2,FALSE)</f>
        <v>132.04</v>
      </c>
      <c r="J1580">
        <f>IFERROR(VLOOKUP($A1580,SPY_main!$A:$C,3,FALSE),J1579)</f>
        <v>1.6761999999999999</v>
      </c>
      <c r="K1580">
        <f>IFERROR(VLOOKUP($A1580,SPY_main!$E:$F,2,FALSE),K1579)</f>
        <v>0.27474999999999999</v>
      </c>
      <c r="L1580">
        <f>IFERROR(VLOOKUP($A1580,SPY_main!H:I,2,FALSE),L1579)</f>
        <v>15.32</v>
      </c>
      <c r="M1580">
        <f t="shared" si="168"/>
        <v>47.496099999999998</v>
      </c>
      <c r="N1580">
        <f t="shared" si="169"/>
        <v>47.496099999999998</v>
      </c>
      <c r="O1580">
        <f t="shared" si="170"/>
        <v>43.561700000000002</v>
      </c>
      <c r="P1580">
        <f t="shared" si="171"/>
        <v>19.243300000000001</v>
      </c>
      <c r="Q1580">
        <f t="shared" si="172"/>
        <v>19.799700000000001</v>
      </c>
      <c r="R1580">
        <f t="shared" si="173"/>
        <v>19.799700000000001</v>
      </c>
      <c r="S1580">
        <f t="shared" si="174"/>
        <v>19.799700000000001</v>
      </c>
      <c r="T1580">
        <f>IFERROR(VLOOKUP($A1580,TY_main!A:B,2,FALSE),T1579)</f>
        <v>98.921875</v>
      </c>
    </row>
    <row r="1581" spans="1:20" x14ac:dyDescent="0.25">
      <c r="A1581" s="2">
        <f>SPY_IVOL!A1581</f>
        <v>40651</v>
      </c>
      <c r="B1581">
        <f>SPY_IVOL!B1581</f>
        <v>31.149899999999999</v>
      </c>
      <c r="C1581">
        <f>SPY_IVOL!C1581</f>
        <v>23.270399999999999</v>
      </c>
      <c r="D1581">
        <f>SPY_IVOL!D1581</f>
        <v>19.433199999999999</v>
      </c>
      <c r="E1581">
        <f>SPY_IVOL!E1581</f>
        <v>15.756500000000001</v>
      </c>
      <c r="F1581">
        <f>SPY_IVOL!F1581</f>
        <v>12.9178</v>
      </c>
      <c r="G1581">
        <f>SPY_IVOL!G1581</f>
        <v>12.135400000000001</v>
      </c>
      <c r="H1581">
        <f>SPY_IVOL!H1581</f>
        <v>15.8644</v>
      </c>
      <c r="I1581">
        <f>VLOOKUP($A1581,SPY_main!$A:$C,2,FALSE)</f>
        <v>130.56</v>
      </c>
      <c r="J1581">
        <f>IFERROR(VLOOKUP($A1581,SPY_main!$A:$C,3,FALSE),J1580)</f>
        <v>1.6952</v>
      </c>
      <c r="K1581">
        <f>IFERROR(VLOOKUP($A1581,SPY_main!$E:$F,2,FALSE),K1580)</f>
        <v>0.27400000000000002</v>
      </c>
      <c r="L1581">
        <f>IFERROR(VLOOKUP($A1581,SPY_main!H:I,2,FALSE),L1580)</f>
        <v>16.96</v>
      </c>
      <c r="M1581">
        <f t="shared" si="168"/>
        <v>36.078499999999998</v>
      </c>
      <c r="N1581">
        <f t="shared" si="169"/>
        <v>24.938600000000001</v>
      </c>
      <c r="O1581">
        <f t="shared" si="170"/>
        <v>19.760100000000001</v>
      </c>
      <c r="P1581">
        <f t="shared" si="171"/>
        <v>14.735300000000001</v>
      </c>
      <c r="Q1581">
        <f t="shared" si="172"/>
        <v>11.613799999999999</v>
      </c>
      <c r="R1581">
        <f t="shared" si="173"/>
        <v>13.581099999999999</v>
      </c>
      <c r="S1581">
        <f t="shared" si="174"/>
        <v>20.752099999999999</v>
      </c>
      <c r="T1581">
        <f>IFERROR(VLOOKUP($A1581,TY_main!A:B,2,FALSE),T1580)</f>
        <v>99.234375</v>
      </c>
    </row>
    <row r="1582" spans="1:20" x14ac:dyDescent="0.25">
      <c r="A1582" s="2">
        <f>SPY_IVOL!A1582</f>
        <v>40652</v>
      </c>
      <c r="B1582">
        <f>SPY_IVOL!B1582</f>
        <v>30.200800000000001</v>
      </c>
      <c r="C1582">
        <f>SPY_IVOL!C1582</f>
        <v>22.138100000000001</v>
      </c>
      <c r="D1582">
        <f>SPY_IVOL!D1582</f>
        <v>18.305599999999998</v>
      </c>
      <c r="E1582">
        <f>SPY_IVOL!E1582</f>
        <v>14.646599999999999</v>
      </c>
      <c r="F1582">
        <f>SPY_IVOL!F1582</f>
        <v>11.8957</v>
      </c>
      <c r="G1582">
        <f>SPY_IVOL!G1582</f>
        <v>11.5892</v>
      </c>
      <c r="H1582">
        <f>SPY_IVOL!H1582</f>
        <v>14.377000000000001</v>
      </c>
      <c r="I1582">
        <f>VLOOKUP($A1582,SPY_main!$A:$C,2,FALSE)</f>
        <v>131.31</v>
      </c>
      <c r="J1582">
        <f>IFERROR(VLOOKUP($A1582,SPY_main!$A:$C,3,FALSE),J1581)</f>
        <v>1.6855</v>
      </c>
      <c r="K1582">
        <f>IFERROR(VLOOKUP($A1582,SPY_main!$E:$F,2,FALSE),K1581)</f>
        <v>0.27374999999999999</v>
      </c>
      <c r="L1582">
        <f>IFERROR(VLOOKUP($A1582,SPY_main!H:I,2,FALSE),L1581)</f>
        <v>15.83</v>
      </c>
      <c r="M1582">
        <f t="shared" si="168"/>
        <v>35.234299999999998</v>
      </c>
      <c r="N1582">
        <f t="shared" si="169"/>
        <v>23.610399999999998</v>
      </c>
      <c r="O1582">
        <f t="shared" si="170"/>
        <v>18.346299999999999</v>
      </c>
      <c r="P1582">
        <f t="shared" si="171"/>
        <v>13.414</v>
      </c>
      <c r="Q1582">
        <f t="shared" si="172"/>
        <v>10.7036</v>
      </c>
      <c r="R1582">
        <f t="shared" si="173"/>
        <v>13.8683</v>
      </c>
      <c r="S1582">
        <f t="shared" si="174"/>
        <v>16.299600000000002</v>
      </c>
      <c r="T1582">
        <f>IFERROR(VLOOKUP($A1582,TY_main!A:B,2,FALSE),T1581)</f>
        <v>99.28125</v>
      </c>
    </row>
    <row r="1583" spans="1:20" x14ac:dyDescent="0.25">
      <c r="A1583" s="2">
        <f>SPY_IVOL!A1583</f>
        <v>40653</v>
      </c>
      <c r="B1583">
        <f>SPY_IVOL!B1583</f>
        <v>29.3032</v>
      </c>
      <c r="C1583">
        <f>SPY_IVOL!C1583</f>
        <v>21.273099999999999</v>
      </c>
      <c r="D1583">
        <f>SPY_IVOL!D1583</f>
        <v>17.596699999999998</v>
      </c>
      <c r="E1583">
        <f>SPY_IVOL!E1583</f>
        <v>14.108700000000001</v>
      </c>
      <c r="F1583">
        <f>SPY_IVOL!F1583</f>
        <v>11.590400000000001</v>
      </c>
      <c r="G1583">
        <f>SPY_IVOL!G1583</f>
        <v>11.5237</v>
      </c>
      <c r="H1583">
        <f>SPY_IVOL!H1583</f>
        <v>13.7753</v>
      </c>
      <c r="I1583">
        <f>VLOOKUP($A1583,SPY_main!$A:$C,2,FALSE)</f>
        <v>133.1</v>
      </c>
      <c r="J1583">
        <f>IFERROR(VLOOKUP($A1583,SPY_main!$A:$C,3,FALSE),J1582)</f>
        <v>1.6629</v>
      </c>
      <c r="K1583">
        <f>IFERROR(VLOOKUP($A1583,SPY_main!$E:$F,2,FALSE),K1582)</f>
        <v>0.27374999999999999</v>
      </c>
      <c r="L1583">
        <f>IFERROR(VLOOKUP($A1583,SPY_main!H:I,2,FALSE),L1582)</f>
        <v>15.07</v>
      </c>
      <c r="M1583">
        <f t="shared" si="168"/>
        <v>34.997900000000001</v>
      </c>
      <c r="N1583">
        <f t="shared" si="169"/>
        <v>22.954999999999998</v>
      </c>
      <c r="O1583">
        <f t="shared" si="170"/>
        <v>17.5565</v>
      </c>
      <c r="P1583">
        <f t="shared" si="171"/>
        <v>12.6508</v>
      </c>
      <c r="Q1583">
        <f t="shared" si="172"/>
        <v>10.619400000000001</v>
      </c>
      <c r="R1583">
        <f t="shared" si="173"/>
        <v>14.392099999999999</v>
      </c>
      <c r="S1583">
        <f t="shared" si="174"/>
        <v>16.718</v>
      </c>
      <c r="T1583">
        <f>IFERROR(VLOOKUP($A1583,TY_main!A:B,2,FALSE),T1582)</f>
        <v>99</v>
      </c>
    </row>
    <row r="1584" spans="1:20" x14ac:dyDescent="0.25">
      <c r="A1584" s="2">
        <f>SPY_IVOL!A1584</f>
        <v>40654</v>
      </c>
      <c r="B1584">
        <f>SPY_IVOL!B1584</f>
        <v>29.079000000000001</v>
      </c>
      <c r="C1584">
        <f>SPY_IVOL!C1584</f>
        <v>20.831399999999999</v>
      </c>
      <c r="D1584">
        <f>SPY_IVOL!D1584</f>
        <v>17.113600000000002</v>
      </c>
      <c r="E1584">
        <f>SPY_IVOL!E1584</f>
        <v>13.631399999999999</v>
      </c>
      <c r="F1584">
        <f>SPY_IVOL!F1584</f>
        <v>11.2864</v>
      </c>
      <c r="G1584">
        <f>SPY_IVOL!G1584</f>
        <v>11.609</v>
      </c>
      <c r="H1584">
        <f>SPY_IVOL!H1584</f>
        <v>15.940300000000001</v>
      </c>
      <c r="I1584">
        <f>VLOOKUP($A1584,SPY_main!$A:$C,2,FALSE)</f>
        <v>133.78</v>
      </c>
      <c r="J1584">
        <f>IFERROR(VLOOKUP($A1584,SPY_main!$A:$C,3,FALSE),J1583)</f>
        <v>1.6544000000000001</v>
      </c>
      <c r="K1584">
        <f>IFERROR(VLOOKUP($A1584,SPY_main!$E:$F,2,FALSE),K1583)</f>
        <v>0.27374999999999999</v>
      </c>
      <c r="L1584">
        <f>IFERROR(VLOOKUP($A1584,SPY_main!H:I,2,FALSE),L1583)</f>
        <v>14.69</v>
      </c>
      <c r="M1584">
        <f t="shared" si="168"/>
        <v>35.012</v>
      </c>
      <c r="N1584">
        <f t="shared" si="169"/>
        <v>22.4587</v>
      </c>
      <c r="O1584">
        <f t="shared" si="170"/>
        <v>16.829899999999999</v>
      </c>
      <c r="P1584">
        <f t="shared" si="171"/>
        <v>12.000299999999999</v>
      </c>
      <c r="Q1584">
        <f t="shared" si="172"/>
        <v>10.347</v>
      </c>
      <c r="R1584">
        <f t="shared" si="173"/>
        <v>14.1553</v>
      </c>
      <c r="S1584">
        <f t="shared" si="174"/>
        <v>18.251000000000001</v>
      </c>
      <c r="T1584">
        <f>IFERROR(VLOOKUP($A1584,TY_main!A:B,2,FALSE),T1583)</f>
        <v>99.0625</v>
      </c>
    </row>
    <row r="1585" spans="1:20" x14ac:dyDescent="0.25">
      <c r="A1585" s="2">
        <f>SPY_IVOL!A1585</f>
        <v>40658</v>
      </c>
      <c r="B1585">
        <f>SPY_IVOL!B1585</f>
        <v>29.925999999999998</v>
      </c>
      <c r="C1585">
        <f>SPY_IVOL!C1585</f>
        <v>21.2989</v>
      </c>
      <c r="D1585">
        <f>SPY_IVOL!D1585</f>
        <v>17.524100000000001</v>
      </c>
      <c r="E1585">
        <f>SPY_IVOL!E1585</f>
        <v>13.9724</v>
      </c>
      <c r="F1585">
        <f>SPY_IVOL!F1585</f>
        <v>11.578200000000001</v>
      </c>
      <c r="G1585">
        <f>SPY_IVOL!G1585</f>
        <v>11.980700000000001</v>
      </c>
      <c r="H1585">
        <f>SPY_IVOL!H1585</f>
        <v>16.5639</v>
      </c>
      <c r="I1585">
        <f>VLOOKUP($A1585,SPY_main!$A:$C,2,FALSE)</f>
        <v>133.63999999999999</v>
      </c>
      <c r="J1585">
        <f>IFERROR(VLOOKUP($A1585,SPY_main!$A:$C,3,FALSE),J1584)</f>
        <v>1.6561999999999999</v>
      </c>
      <c r="K1585">
        <f>IFERROR(VLOOKUP($A1585,SPY_main!$E:$F,2,FALSE),K1584)</f>
        <v>0.27374999999999999</v>
      </c>
      <c r="L1585">
        <f>IFERROR(VLOOKUP($A1585,SPY_main!H:I,2,FALSE),L1584)</f>
        <v>15.77</v>
      </c>
      <c r="M1585">
        <f t="shared" si="168"/>
        <v>37.400399999999998</v>
      </c>
      <c r="N1585">
        <f t="shared" si="169"/>
        <v>23.815999999999999</v>
      </c>
      <c r="O1585">
        <f t="shared" si="170"/>
        <v>17.878299999999999</v>
      </c>
      <c r="P1585">
        <f t="shared" si="171"/>
        <v>12.7141</v>
      </c>
      <c r="Q1585">
        <f t="shared" si="172"/>
        <v>11.162000000000001</v>
      </c>
      <c r="R1585">
        <f t="shared" si="173"/>
        <v>15.512499999999999</v>
      </c>
      <c r="S1585">
        <f t="shared" si="174"/>
        <v>21.443200000000001</v>
      </c>
      <c r="T1585">
        <f>IFERROR(VLOOKUP($A1585,TY_main!A:B,2,FALSE),T1584)</f>
        <v>99.34375</v>
      </c>
    </row>
    <row r="1586" spans="1:20" x14ac:dyDescent="0.25">
      <c r="A1586" s="2">
        <f>SPY_IVOL!A1586</f>
        <v>40659</v>
      </c>
      <c r="B1586">
        <f>SPY_IVOL!B1586</f>
        <v>29.6953</v>
      </c>
      <c r="C1586">
        <f>SPY_IVOL!C1586</f>
        <v>20.954599999999999</v>
      </c>
      <c r="D1586">
        <f>SPY_IVOL!D1586</f>
        <v>17.097799999999999</v>
      </c>
      <c r="E1586">
        <f>SPY_IVOL!E1586</f>
        <v>13.584</v>
      </c>
      <c r="F1586">
        <f>SPY_IVOL!F1586</f>
        <v>11.4688</v>
      </c>
      <c r="G1586">
        <f>SPY_IVOL!G1586</f>
        <v>12.2537</v>
      </c>
      <c r="H1586">
        <f>SPY_IVOL!H1586</f>
        <v>17.923999999999999</v>
      </c>
      <c r="I1586">
        <f>VLOOKUP($A1586,SPY_main!$A:$C,2,FALSE)</f>
        <v>134.791</v>
      </c>
      <c r="J1586">
        <f>IFERROR(VLOOKUP($A1586,SPY_main!$A:$C,3,FALSE),J1585)</f>
        <v>1.6419999999999999</v>
      </c>
      <c r="K1586">
        <f>IFERROR(VLOOKUP($A1586,SPY_main!$E:$F,2,FALSE),K1585)</f>
        <v>0.27274999999999999</v>
      </c>
      <c r="L1586">
        <f>IFERROR(VLOOKUP($A1586,SPY_main!H:I,2,FALSE),L1585)</f>
        <v>15.62</v>
      </c>
      <c r="M1586">
        <f t="shared" si="168"/>
        <v>37.3337</v>
      </c>
      <c r="N1586">
        <f t="shared" si="169"/>
        <v>23.849799999999998</v>
      </c>
      <c r="O1586">
        <f t="shared" si="170"/>
        <v>17.736599999999999</v>
      </c>
      <c r="P1586">
        <f t="shared" si="171"/>
        <v>12.480499999999999</v>
      </c>
      <c r="Q1586">
        <f t="shared" si="172"/>
        <v>11.309900000000001</v>
      </c>
      <c r="R1586">
        <f t="shared" si="173"/>
        <v>15.9353</v>
      </c>
      <c r="S1586">
        <f t="shared" si="174"/>
        <v>23.111599999999999</v>
      </c>
      <c r="T1586">
        <f>IFERROR(VLOOKUP($A1586,TY_main!A:B,2,FALSE),T1585)</f>
        <v>99.625</v>
      </c>
    </row>
    <row r="1587" spans="1:20" x14ac:dyDescent="0.25">
      <c r="A1587" s="2">
        <f>SPY_IVOL!A1587</f>
        <v>40660</v>
      </c>
      <c r="B1587">
        <f>SPY_IVOL!B1587</f>
        <v>29.736999999999998</v>
      </c>
      <c r="C1587">
        <f>SPY_IVOL!C1587</f>
        <v>21.216899999999999</v>
      </c>
      <c r="D1587">
        <f>SPY_IVOL!D1587</f>
        <v>17.374400000000001</v>
      </c>
      <c r="E1587">
        <f>SPY_IVOL!E1587</f>
        <v>13.8316</v>
      </c>
      <c r="F1587">
        <f>SPY_IVOL!F1587</f>
        <v>11.6196</v>
      </c>
      <c r="G1587">
        <f>SPY_IVOL!G1587</f>
        <v>12.256399999999999</v>
      </c>
      <c r="H1587">
        <f>SPY_IVOL!H1587</f>
        <v>17.6325</v>
      </c>
      <c r="I1587">
        <f>VLOOKUP($A1587,SPY_main!$A:$C,2,FALSE)</f>
        <v>135.66999999999999</v>
      </c>
      <c r="J1587">
        <f>IFERROR(VLOOKUP($A1587,SPY_main!$A:$C,3,FALSE),J1586)</f>
        <v>1.6314</v>
      </c>
      <c r="K1587">
        <f>IFERROR(VLOOKUP($A1587,SPY_main!$E:$F,2,FALSE),K1586)</f>
        <v>0.27324999999999999</v>
      </c>
      <c r="L1587">
        <f>IFERROR(VLOOKUP($A1587,SPY_main!H:I,2,FALSE),L1586)</f>
        <v>15.35</v>
      </c>
      <c r="M1587">
        <f t="shared" si="168"/>
        <v>37.265999999999998</v>
      </c>
      <c r="N1587">
        <f t="shared" si="169"/>
        <v>23.5626</v>
      </c>
      <c r="O1587">
        <f t="shared" si="170"/>
        <v>17.7043</v>
      </c>
      <c r="P1587">
        <f t="shared" si="171"/>
        <v>12.893700000000001</v>
      </c>
      <c r="Q1587">
        <f t="shared" si="172"/>
        <v>11.6381</v>
      </c>
      <c r="R1587">
        <f t="shared" si="173"/>
        <v>16.245200000000001</v>
      </c>
      <c r="S1587">
        <f t="shared" si="174"/>
        <v>19.630600000000001</v>
      </c>
      <c r="T1587">
        <f>IFERROR(VLOOKUP($A1587,TY_main!A:B,2,FALSE),T1586)</f>
        <v>99.421875</v>
      </c>
    </row>
    <row r="1588" spans="1:20" x14ac:dyDescent="0.25">
      <c r="A1588" s="2">
        <f>SPY_IVOL!A1588</f>
        <v>40661</v>
      </c>
      <c r="B1588">
        <f>SPY_IVOL!B1588</f>
        <v>28.888999999999999</v>
      </c>
      <c r="C1588">
        <f>SPY_IVOL!C1588</f>
        <v>20.238700000000001</v>
      </c>
      <c r="D1588">
        <f>SPY_IVOL!D1588</f>
        <v>16.488700000000001</v>
      </c>
      <c r="E1588">
        <f>SPY_IVOL!E1588</f>
        <v>13.1434</v>
      </c>
      <c r="F1588">
        <f>SPY_IVOL!F1588</f>
        <v>11.140700000000001</v>
      </c>
      <c r="G1588">
        <f>SPY_IVOL!G1588</f>
        <v>12.032299999999999</v>
      </c>
      <c r="H1588">
        <f>SPY_IVOL!H1588</f>
        <v>17.328299999999999</v>
      </c>
      <c r="I1588">
        <f>VLOOKUP($A1588,SPY_main!$A:$C,2,FALSE)</f>
        <v>136.11000000000001</v>
      </c>
      <c r="J1588">
        <f>IFERROR(VLOOKUP($A1588,SPY_main!$A:$C,3,FALSE),J1587)</f>
        <v>1.6261000000000001</v>
      </c>
      <c r="K1588">
        <f>IFERROR(VLOOKUP($A1588,SPY_main!$E:$F,2,FALSE),K1587)</f>
        <v>0.27300000000000002</v>
      </c>
      <c r="L1588">
        <f>IFERROR(VLOOKUP($A1588,SPY_main!H:I,2,FALSE),L1587)</f>
        <v>14.62</v>
      </c>
      <c r="M1588">
        <f t="shared" si="168"/>
        <v>37.603499999999997</v>
      </c>
      <c r="N1588">
        <f t="shared" si="169"/>
        <v>22.934100000000001</v>
      </c>
      <c r="O1588">
        <f t="shared" si="170"/>
        <v>16.758099999999999</v>
      </c>
      <c r="P1588">
        <f t="shared" si="171"/>
        <v>12.0335</v>
      </c>
      <c r="Q1588">
        <f t="shared" si="172"/>
        <v>11.1358</v>
      </c>
      <c r="R1588">
        <f t="shared" si="173"/>
        <v>16.331199999999999</v>
      </c>
      <c r="S1588">
        <f t="shared" si="174"/>
        <v>18.631599999999999</v>
      </c>
      <c r="T1588">
        <f>IFERROR(VLOOKUP($A1588,TY_main!A:B,2,FALSE),T1587)</f>
        <v>99.859375</v>
      </c>
    </row>
    <row r="1589" spans="1:20" x14ac:dyDescent="0.25">
      <c r="A1589" s="2">
        <f>SPY_IVOL!A1589</f>
        <v>40662</v>
      </c>
      <c r="B1589">
        <f>SPY_IVOL!B1589</f>
        <v>29.6191</v>
      </c>
      <c r="C1589">
        <f>SPY_IVOL!C1589</f>
        <v>20.470700000000001</v>
      </c>
      <c r="D1589">
        <f>SPY_IVOL!D1589</f>
        <v>16.5273</v>
      </c>
      <c r="E1589">
        <f>SPY_IVOL!E1589</f>
        <v>13.1144</v>
      </c>
      <c r="F1589">
        <f>SPY_IVOL!F1589</f>
        <v>11.112299999999999</v>
      </c>
      <c r="G1589">
        <f>SPY_IVOL!G1589</f>
        <v>12.079700000000001</v>
      </c>
      <c r="H1589">
        <f>SPY_IVOL!H1589</f>
        <v>13.466200000000001</v>
      </c>
      <c r="I1589">
        <f>VLOOKUP($A1589,SPY_main!$A:$C,2,FALSE)</f>
        <v>136.43</v>
      </c>
      <c r="J1589">
        <f>IFERROR(VLOOKUP($A1589,SPY_main!$A:$C,3,FALSE),J1588)</f>
        <v>1.6223000000000001</v>
      </c>
      <c r="K1589">
        <f>IFERROR(VLOOKUP($A1589,SPY_main!$E:$F,2,FALSE),K1588)</f>
        <v>0.27300000000000002</v>
      </c>
      <c r="L1589">
        <f>IFERROR(VLOOKUP($A1589,SPY_main!H:I,2,FALSE),L1588)</f>
        <v>14.75</v>
      </c>
      <c r="M1589">
        <f t="shared" si="168"/>
        <v>38.276499999999999</v>
      </c>
      <c r="N1589">
        <f t="shared" si="169"/>
        <v>23.4801</v>
      </c>
      <c r="O1589">
        <f t="shared" si="170"/>
        <v>16.904800000000002</v>
      </c>
      <c r="P1589">
        <f t="shared" si="171"/>
        <v>11.999499999999999</v>
      </c>
      <c r="Q1589">
        <f t="shared" si="172"/>
        <v>11.568199999999999</v>
      </c>
      <c r="R1589">
        <f t="shared" si="173"/>
        <v>17.0779</v>
      </c>
      <c r="S1589">
        <f t="shared" si="174"/>
        <v>18.978200000000001</v>
      </c>
      <c r="T1589">
        <f>IFERROR(VLOOKUP($A1589,TY_main!A:B,2,FALSE),T1588)</f>
        <v>100.015625</v>
      </c>
    </row>
    <row r="1590" spans="1:20" x14ac:dyDescent="0.25">
      <c r="A1590" s="2">
        <f>SPY_IVOL!A1590</f>
        <v>40665</v>
      </c>
      <c r="B1590">
        <f>SPY_IVOL!B1590</f>
        <v>30.638200000000001</v>
      </c>
      <c r="C1590">
        <f>SPY_IVOL!C1590</f>
        <v>21.215</v>
      </c>
      <c r="D1590">
        <f>SPY_IVOL!D1590</f>
        <v>17.244299999999999</v>
      </c>
      <c r="E1590">
        <f>SPY_IVOL!E1590</f>
        <v>13.7462</v>
      </c>
      <c r="F1590">
        <f>SPY_IVOL!F1590</f>
        <v>11.7027</v>
      </c>
      <c r="G1590">
        <f>SPY_IVOL!G1590</f>
        <v>12.6404</v>
      </c>
      <c r="H1590">
        <f>SPY_IVOL!H1590</f>
        <v>19.268799999999999</v>
      </c>
      <c r="I1590">
        <f>VLOOKUP($A1590,SPY_main!$A:$C,2,FALSE)</f>
        <v>136.22</v>
      </c>
      <c r="J1590">
        <f>IFERROR(VLOOKUP($A1590,SPY_main!$A:$C,3,FALSE),J1589)</f>
        <v>1.6248</v>
      </c>
      <c r="K1590">
        <f>IFERROR(VLOOKUP($A1590,SPY_main!$E:$F,2,FALSE),K1589)</f>
        <v>0.27300000000000002</v>
      </c>
      <c r="L1590">
        <f>IFERROR(VLOOKUP($A1590,SPY_main!H:I,2,FALSE),L1589)</f>
        <v>15.99</v>
      </c>
      <c r="M1590">
        <f t="shared" si="168"/>
        <v>40.393099999999997</v>
      </c>
      <c r="N1590">
        <f t="shared" si="169"/>
        <v>25.145399999999999</v>
      </c>
      <c r="O1590">
        <f t="shared" si="170"/>
        <v>18.0334</v>
      </c>
      <c r="P1590">
        <f t="shared" si="171"/>
        <v>12.8102</v>
      </c>
      <c r="Q1590">
        <f t="shared" si="172"/>
        <v>12.174899999999999</v>
      </c>
      <c r="R1590">
        <f t="shared" si="173"/>
        <v>17.802099999999999</v>
      </c>
      <c r="S1590">
        <f t="shared" si="174"/>
        <v>19.787600000000001</v>
      </c>
      <c r="T1590">
        <f>IFERROR(VLOOKUP($A1590,TY_main!A:B,2,FALSE),T1589)</f>
        <v>100.09375</v>
      </c>
    </row>
    <row r="1591" spans="1:20" x14ac:dyDescent="0.25">
      <c r="A1591" s="2">
        <f>SPY_IVOL!A1591</f>
        <v>40666</v>
      </c>
      <c r="B1591">
        <f>SPY_IVOL!B1591</f>
        <v>31.894500000000001</v>
      </c>
      <c r="C1591">
        <f>SPY_IVOL!C1591</f>
        <v>22.7453</v>
      </c>
      <c r="D1591">
        <f>SPY_IVOL!D1591</f>
        <v>18.6677</v>
      </c>
      <c r="E1591">
        <f>SPY_IVOL!E1591</f>
        <v>15.0192</v>
      </c>
      <c r="F1591">
        <f>SPY_IVOL!F1591</f>
        <v>12.617599999999999</v>
      </c>
      <c r="G1591">
        <f>SPY_IVOL!G1591</f>
        <v>12.699199999999999</v>
      </c>
      <c r="H1591">
        <f>SPY_IVOL!H1591</f>
        <v>13.8284</v>
      </c>
      <c r="I1591">
        <f>VLOOKUP($A1591,SPY_main!$A:$C,2,FALSE)</f>
        <v>135.72999999999999</v>
      </c>
      <c r="J1591">
        <f>IFERROR(VLOOKUP($A1591,SPY_main!$A:$C,3,FALSE),J1590)</f>
        <v>1.6306</v>
      </c>
      <c r="K1591">
        <f>IFERROR(VLOOKUP($A1591,SPY_main!$E:$F,2,FALSE),K1590)</f>
        <v>0.27224999999999999</v>
      </c>
      <c r="L1591">
        <f>IFERROR(VLOOKUP($A1591,SPY_main!H:I,2,FALSE),L1590)</f>
        <v>16.7</v>
      </c>
      <c r="M1591">
        <f t="shared" si="168"/>
        <v>42.757100000000001</v>
      </c>
      <c r="N1591">
        <f t="shared" si="169"/>
        <v>27.360399999999998</v>
      </c>
      <c r="O1591">
        <f t="shared" si="170"/>
        <v>19.732099999999999</v>
      </c>
      <c r="P1591">
        <f t="shared" si="171"/>
        <v>13.8286</v>
      </c>
      <c r="Q1591">
        <f t="shared" si="172"/>
        <v>12.311999999999999</v>
      </c>
      <c r="R1591">
        <f t="shared" si="173"/>
        <v>14.8047</v>
      </c>
      <c r="S1591">
        <f t="shared" si="174"/>
        <v>14.8047</v>
      </c>
      <c r="T1591">
        <f>IFERROR(VLOOKUP($A1591,TY_main!A:B,2,FALSE),T1590)</f>
        <v>100.265625</v>
      </c>
    </row>
    <row r="1592" spans="1:20" x14ac:dyDescent="0.25">
      <c r="A1592" s="2">
        <f>SPY_IVOL!A1592</f>
        <v>40667</v>
      </c>
      <c r="B1592">
        <f>SPY_IVOL!B1592</f>
        <v>32.106999999999999</v>
      </c>
      <c r="C1592">
        <f>SPY_IVOL!C1592</f>
        <v>22.706499999999998</v>
      </c>
      <c r="D1592">
        <f>SPY_IVOL!D1592</f>
        <v>18.488399999999999</v>
      </c>
      <c r="E1592">
        <f>SPY_IVOL!E1592</f>
        <v>14.7041</v>
      </c>
      <c r="F1592">
        <f>SPY_IVOL!F1592</f>
        <v>12.2234</v>
      </c>
      <c r="G1592">
        <f>SPY_IVOL!G1592</f>
        <v>12.7624</v>
      </c>
      <c r="H1592">
        <f>SPY_IVOL!H1592</f>
        <v>15.0892</v>
      </c>
      <c r="I1592">
        <f>VLOOKUP($A1592,SPY_main!$A:$C,2,FALSE)</f>
        <v>134.83000000000001</v>
      </c>
      <c r="J1592">
        <f>IFERROR(VLOOKUP($A1592,SPY_main!$A:$C,3,FALSE),J1591)</f>
        <v>1.6415</v>
      </c>
      <c r="K1592">
        <f>IFERROR(VLOOKUP($A1592,SPY_main!$E:$F,2,FALSE),K1591)</f>
        <v>0.27024999999999999</v>
      </c>
      <c r="L1592">
        <f>IFERROR(VLOOKUP($A1592,SPY_main!H:I,2,FALSE),L1591)</f>
        <v>17.079999999999998</v>
      </c>
      <c r="M1592">
        <f t="shared" si="168"/>
        <v>44.276699999999998</v>
      </c>
      <c r="N1592">
        <f t="shared" si="169"/>
        <v>27.5533</v>
      </c>
      <c r="O1592">
        <f t="shared" si="170"/>
        <v>19.541599999999999</v>
      </c>
      <c r="P1592">
        <f t="shared" si="171"/>
        <v>13.3033</v>
      </c>
      <c r="Q1592">
        <f t="shared" si="172"/>
        <v>11.9567</v>
      </c>
      <c r="R1592">
        <f t="shared" si="173"/>
        <v>13.014099999999999</v>
      </c>
      <c r="S1592">
        <f t="shared" si="174"/>
        <v>13.014099999999999</v>
      </c>
      <c r="T1592">
        <f>IFERROR(VLOOKUP($A1592,TY_main!A:B,2,FALSE),T1591)</f>
        <v>100.421875</v>
      </c>
    </row>
    <row r="1593" spans="1:20" x14ac:dyDescent="0.25">
      <c r="A1593" s="2">
        <f>SPY_IVOL!A1593</f>
        <v>40668</v>
      </c>
      <c r="B1593">
        <f>SPY_IVOL!B1593</f>
        <v>31.791899999999998</v>
      </c>
      <c r="C1593">
        <f>SPY_IVOL!C1593</f>
        <v>22.785599999999999</v>
      </c>
      <c r="D1593">
        <f>SPY_IVOL!D1593</f>
        <v>18.663399999999999</v>
      </c>
      <c r="E1593">
        <f>SPY_IVOL!E1593</f>
        <v>14.906000000000001</v>
      </c>
      <c r="F1593">
        <f>SPY_IVOL!F1593</f>
        <v>12.4649</v>
      </c>
      <c r="G1593">
        <f>SPY_IVOL!G1593</f>
        <v>13.042299999999999</v>
      </c>
      <c r="H1593">
        <f>SPY_IVOL!H1593</f>
        <v>17.839200000000002</v>
      </c>
      <c r="I1593">
        <f>VLOOKUP($A1593,SPY_main!$A:$C,2,FALSE)</f>
        <v>133.61000000000001</v>
      </c>
      <c r="J1593">
        <f>IFERROR(VLOOKUP($A1593,SPY_main!$A:$C,3,FALSE),J1592)</f>
        <v>1.6565000000000001</v>
      </c>
      <c r="K1593">
        <f>IFERROR(VLOOKUP($A1593,SPY_main!$E:$F,2,FALSE),K1592)</f>
        <v>0.26824999999999999</v>
      </c>
      <c r="L1593">
        <f>IFERROR(VLOOKUP($A1593,SPY_main!H:I,2,FALSE),L1592)</f>
        <v>18.2</v>
      </c>
      <c r="M1593">
        <f t="shared" si="168"/>
        <v>44.491</v>
      </c>
      <c r="N1593">
        <f t="shared" si="169"/>
        <v>28.4682</v>
      </c>
      <c r="O1593">
        <f t="shared" si="170"/>
        <v>20.526700000000002</v>
      </c>
      <c r="P1593">
        <f t="shared" si="171"/>
        <v>14.0944</v>
      </c>
      <c r="Q1593">
        <f t="shared" si="172"/>
        <v>12.6052</v>
      </c>
      <c r="R1593">
        <f t="shared" si="173"/>
        <v>14.3065</v>
      </c>
      <c r="S1593">
        <f t="shared" si="174"/>
        <v>14.3065</v>
      </c>
      <c r="T1593">
        <f>IFERROR(VLOOKUP($A1593,TY_main!A:B,2,FALSE),T1592)</f>
        <v>100.78125</v>
      </c>
    </row>
    <row r="1594" spans="1:20" x14ac:dyDescent="0.25">
      <c r="A1594" s="2">
        <f>SPY_IVOL!A1594</f>
        <v>40669</v>
      </c>
      <c r="B1594">
        <f>SPY_IVOL!B1594</f>
        <v>33.006300000000003</v>
      </c>
      <c r="C1594">
        <f>SPY_IVOL!C1594</f>
        <v>24.364699999999999</v>
      </c>
      <c r="D1594">
        <f>SPY_IVOL!D1594</f>
        <v>20.1569</v>
      </c>
      <c r="E1594">
        <f>SPY_IVOL!E1594</f>
        <v>16.180700000000002</v>
      </c>
      <c r="F1594">
        <f>SPY_IVOL!F1594</f>
        <v>13.259399999999999</v>
      </c>
      <c r="G1594">
        <f>SPY_IVOL!G1594</f>
        <v>12.963800000000001</v>
      </c>
      <c r="H1594">
        <f>SPY_IVOL!H1594</f>
        <v>13.1402</v>
      </c>
      <c r="I1594">
        <f>VLOOKUP($A1594,SPY_main!$A:$C,2,FALSE)</f>
        <v>134.19999999999999</v>
      </c>
      <c r="J1594">
        <f>IFERROR(VLOOKUP($A1594,SPY_main!$A:$C,3,FALSE),J1593)</f>
        <v>1.6492</v>
      </c>
      <c r="K1594">
        <f>IFERROR(VLOOKUP($A1594,SPY_main!$E:$F,2,FALSE),K1593)</f>
        <v>0.26700000000000002</v>
      </c>
      <c r="L1594">
        <f>IFERROR(VLOOKUP($A1594,SPY_main!H:I,2,FALSE),L1593)</f>
        <v>18.399999999999999</v>
      </c>
      <c r="M1594">
        <f t="shared" si="168"/>
        <v>48.9163</v>
      </c>
      <c r="N1594">
        <f t="shared" si="169"/>
        <v>32.5944</v>
      </c>
      <c r="O1594">
        <f t="shared" si="170"/>
        <v>24.197900000000001</v>
      </c>
      <c r="P1594">
        <f t="shared" si="171"/>
        <v>16.8614</v>
      </c>
      <c r="Q1594">
        <f t="shared" si="172"/>
        <v>13.9689</v>
      </c>
      <c r="R1594">
        <f t="shared" si="173"/>
        <v>15.648300000000001</v>
      </c>
      <c r="S1594">
        <f t="shared" si="174"/>
        <v>15.648300000000001</v>
      </c>
      <c r="T1594">
        <f>IFERROR(VLOOKUP($A1594,TY_main!A:B,2,FALSE),T1593)</f>
        <v>100.953125</v>
      </c>
    </row>
    <row r="1595" spans="1:20" x14ac:dyDescent="0.25">
      <c r="A1595" s="2">
        <f>SPY_IVOL!A1595</f>
        <v>40672</v>
      </c>
      <c r="B1595">
        <f>SPY_IVOL!B1595</f>
        <v>32.213799999999999</v>
      </c>
      <c r="C1595">
        <f>SPY_IVOL!C1595</f>
        <v>23.0931</v>
      </c>
      <c r="D1595">
        <f>SPY_IVOL!D1595</f>
        <v>18.767700000000001</v>
      </c>
      <c r="E1595">
        <f>SPY_IVOL!E1595</f>
        <v>14.6073</v>
      </c>
      <c r="F1595">
        <f>SPY_IVOL!F1595</f>
        <v>11.905200000000001</v>
      </c>
      <c r="G1595">
        <f>SPY_IVOL!G1595</f>
        <v>12.9954</v>
      </c>
      <c r="H1595">
        <f>SPY_IVOL!H1595</f>
        <v>15.8649</v>
      </c>
      <c r="I1595">
        <f>VLOOKUP($A1595,SPY_main!$A:$C,2,FALSE)</f>
        <v>134.72</v>
      </c>
      <c r="J1595">
        <f>IFERROR(VLOOKUP($A1595,SPY_main!$A:$C,3,FALSE),J1594)</f>
        <v>1.6429</v>
      </c>
      <c r="K1595">
        <f>IFERROR(VLOOKUP($A1595,SPY_main!$E:$F,2,FALSE),K1594)</f>
        <v>0.26574999999999999</v>
      </c>
      <c r="L1595">
        <f>IFERROR(VLOOKUP($A1595,SPY_main!H:I,2,FALSE),L1594)</f>
        <v>17.16</v>
      </c>
      <c r="M1595">
        <f t="shared" si="168"/>
        <v>49.247500000000002</v>
      </c>
      <c r="N1595">
        <f t="shared" si="169"/>
        <v>30.534600000000001</v>
      </c>
      <c r="O1595">
        <f t="shared" si="170"/>
        <v>21.801100000000002</v>
      </c>
      <c r="P1595">
        <f t="shared" si="171"/>
        <v>14.2094</v>
      </c>
      <c r="Q1595">
        <f t="shared" si="172"/>
        <v>13.5075</v>
      </c>
      <c r="R1595">
        <f t="shared" si="173"/>
        <v>16.063600000000001</v>
      </c>
      <c r="S1595">
        <f t="shared" si="174"/>
        <v>16.063600000000001</v>
      </c>
      <c r="T1595">
        <f>IFERROR(VLOOKUP($A1595,TY_main!A:B,2,FALSE),T1594)</f>
        <v>101.109375</v>
      </c>
    </row>
    <row r="1596" spans="1:20" x14ac:dyDescent="0.25">
      <c r="A1596" s="2">
        <f>SPY_IVOL!A1596</f>
        <v>40673</v>
      </c>
      <c r="B1596">
        <f>SPY_IVOL!B1596</f>
        <v>31.7273</v>
      </c>
      <c r="C1596">
        <f>SPY_IVOL!C1596</f>
        <v>22.246600000000001</v>
      </c>
      <c r="D1596">
        <f>SPY_IVOL!D1596</f>
        <v>17.839200000000002</v>
      </c>
      <c r="E1596">
        <f>SPY_IVOL!E1596</f>
        <v>13.699199999999999</v>
      </c>
      <c r="F1596">
        <f>SPY_IVOL!F1596</f>
        <v>11.257999999999999</v>
      </c>
      <c r="G1596">
        <f>SPY_IVOL!G1596</f>
        <v>12.9331</v>
      </c>
      <c r="H1596">
        <f>SPY_IVOL!H1596</f>
        <v>15.315799999999999</v>
      </c>
      <c r="I1596">
        <f>VLOOKUP($A1596,SPY_main!$A:$C,2,FALSE)</f>
        <v>135.87</v>
      </c>
      <c r="J1596">
        <f>IFERROR(VLOOKUP($A1596,SPY_main!$A:$C,3,FALSE),J1595)</f>
        <v>1.629</v>
      </c>
      <c r="K1596">
        <f>IFERROR(VLOOKUP($A1596,SPY_main!$E:$F,2,FALSE),K1595)</f>
        <v>0.26400000000000001</v>
      </c>
      <c r="L1596">
        <f>IFERROR(VLOOKUP($A1596,SPY_main!H:I,2,FALSE),L1595)</f>
        <v>15.91</v>
      </c>
      <c r="M1596">
        <f t="shared" si="168"/>
        <v>45.287300000000002</v>
      </c>
      <c r="N1596">
        <f t="shared" si="169"/>
        <v>30.173999999999999</v>
      </c>
      <c r="O1596">
        <f t="shared" si="170"/>
        <v>20.5884</v>
      </c>
      <c r="P1596">
        <f t="shared" si="171"/>
        <v>12.756600000000001</v>
      </c>
      <c r="Q1596">
        <f t="shared" si="172"/>
        <v>11.941599999999999</v>
      </c>
      <c r="R1596">
        <f t="shared" si="173"/>
        <v>12.2441</v>
      </c>
      <c r="S1596">
        <f t="shared" si="174"/>
        <v>12.2441</v>
      </c>
      <c r="T1596">
        <f>IFERROR(VLOOKUP($A1596,TY_main!A:B,2,FALSE),T1595)</f>
        <v>100.796875</v>
      </c>
    </row>
    <row r="1597" spans="1:20" x14ac:dyDescent="0.25">
      <c r="A1597" s="2">
        <f>SPY_IVOL!A1597</f>
        <v>40674</v>
      </c>
      <c r="B1597">
        <f>SPY_IVOL!B1597</f>
        <v>32.435400000000001</v>
      </c>
      <c r="C1597">
        <f>SPY_IVOL!C1597</f>
        <v>23.3169</v>
      </c>
      <c r="D1597">
        <f>SPY_IVOL!D1597</f>
        <v>18.945499999999999</v>
      </c>
      <c r="E1597">
        <f>SPY_IVOL!E1597</f>
        <v>14.8385</v>
      </c>
      <c r="F1597">
        <f>SPY_IVOL!F1597</f>
        <v>12.226900000000001</v>
      </c>
      <c r="G1597">
        <f>SPY_IVOL!G1597</f>
        <v>13.3041</v>
      </c>
      <c r="H1597">
        <f>SPY_IVOL!H1597</f>
        <v>18.435300000000002</v>
      </c>
      <c r="I1597">
        <f>VLOOKUP($A1597,SPY_main!$A:$C,2,FALSE)</f>
        <v>134.44</v>
      </c>
      <c r="J1597">
        <f>IFERROR(VLOOKUP($A1597,SPY_main!$A:$C,3,FALSE),J1596)</f>
        <v>1.6463000000000001</v>
      </c>
      <c r="K1597">
        <f>IFERROR(VLOOKUP($A1597,SPY_main!$E:$F,2,FALSE),K1596)</f>
        <v>0.26224999999999998</v>
      </c>
      <c r="L1597">
        <f>IFERROR(VLOOKUP($A1597,SPY_main!H:I,2,FALSE),L1596)</f>
        <v>16.95</v>
      </c>
      <c r="M1597">
        <f t="shared" si="168"/>
        <v>49.235900000000001</v>
      </c>
      <c r="N1597">
        <f t="shared" si="169"/>
        <v>32.874200000000002</v>
      </c>
      <c r="O1597">
        <f t="shared" si="170"/>
        <v>23.4191</v>
      </c>
      <c r="P1597">
        <f t="shared" si="171"/>
        <v>15.320499999999999</v>
      </c>
      <c r="Q1597">
        <f t="shared" si="172"/>
        <v>13.5838</v>
      </c>
      <c r="R1597">
        <f t="shared" si="173"/>
        <v>13.954000000000001</v>
      </c>
      <c r="S1597">
        <f t="shared" si="174"/>
        <v>13.954000000000001</v>
      </c>
      <c r="T1597">
        <f>IFERROR(VLOOKUP($A1597,TY_main!A:B,2,FALSE),T1596)</f>
        <v>101.078125</v>
      </c>
    </row>
    <row r="1598" spans="1:20" x14ac:dyDescent="0.25">
      <c r="A1598" s="2">
        <f>SPY_IVOL!A1598</f>
        <v>40675</v>
      </c>
      <c r="B1598">
        <f>SPY_IVOL!B1598</f>
        <v>31.9499</v>
      </c>
      <c r="C1598">
        <f>SPY_IVOL!C1598</f>
        <v>22.512</v>
      </c>
      <c r="D1598">
        <f>SPY_IVOL!D1598</f>
        <v>18.185600000000001</v>
      </c>
      <c r="E1598">
        <f>SPY_IVOL!E1598</f>
        <v>14.1005</v>
      </c>
      <c r="F1598">
        <f>SPY_IVOL!F1598</f>
        <v>11.6289</v>
      </c>
      <c r="G1598">
        <f>SPY_IVOL!G1598</f>
        <v>13.212300000000001</v>
      </c>
      <c r="H1598">
        <f>SPY_IVOL!H1598</f>
        <v>15.454499999999999</v>
      </c>
      <c r="I1598">
        <f>VLOOKUP($A1598,SPY_main!$A:$C,2,FALSE)</f>
        <v>135.08000000000001</v>
      </c>
      <c r="J1598">
        <f>IFERROR(VLOOKUP($A1598,SPY_main!$A:$C,3,FALSE),J1597)</f>
        <v>1.6385000000000001</v>
      </c>
      <c r="K1598">
        <f>IFERROR(VLOOKUP($A1598,SPY_main!$E:$F,2,FALSE),K1597)</f>
        <v>0.26074999999999998</v>
      </c>
      <c r="L1598">
        <f>IFERROR(VLOOKUP($A1598,SPY_main!H:I,2,FALSE),L1597)</f>
        <v>16.03</v>
      </c>
      <c r="M1598">
        <f t="shared" si="168"/>
        <v>49.142699999999998</v>
      </c>
      <c r="N1598">
        <f t="shared" si="169"/>
        <v>32.514400000000002</v>
      </c>
      <c r="O1598">
        <f t="shared" si="170"/>
        <v>21.748000000000001</v>
      </c>
      <c r="P1598">
        <f t="shared" si="171"/>
        <v>13.6945</v>
      </c>
      <c r="Q1598">
        <f t="shared" si="172"/>
        <v>13.210100000000001</v>
      </c>
      <c r="R1598">
        <f t="shared" si="173"/>
        <v>13.449299999999999</v>
      </c>
      <c r="S1598">
        <f t="shared" si="174"/>
        <v>13.449299999999999</v>
      </c>
      <c r="T1598">
        <f>IFERROR(VLOOKUP($A1598,TY_main!A:B,2,FALSE),T1597)</f>
        <v>100.859375</v>
      </c>
    </row>
    <row r="1599" spans="1:20" x14ac:dyDescent="0.25">
      <c r="A1599" s="2">
        <f>SPY_IVOL!A1599</f>
        <v>40676</v>
      </c>
      <c r="B1599">
        <f>SPY_IVOL!B1599</f>
        <v>33.391599999999997</v>
      </c>
      <c r="C1599">
        <f>SPY_IVOL!C1599</f>
        <v>23.352399999999999</v>
      </c>
      <c r="D1599">
        <f>SPY_IVOL!D1599</f>
        <v>18.744499999999999</v>
      </c>
      <c r="E1599">
        <f>SPY_IVOL!E1599</f>
        <v>14.396699999999999</v>
      </c>
      <c r="F1599">
        <f>SPY_IVOL!F1599</f>
        <v>11.8354</v>
      </c>
      <c r="G1599">
        <f>SPY_IVOL!G1599</f>
        <v>13.629200000000001</v>
      </c>
      <c r="H1599">
        <f>SPY_IVOL!H1599</f>
        <v>19.220400000000001</v>
      </c>
      <c r="I1599">
        <f>VLOOKUP($A1599,SPY_main!$A:$C,2,FALSE)</f>
        <v>134.04</v>
      </c>
      <c r="J1599">
        <f>IFERROR(VLOOKUP($A1599,SPY_main!$A:$C,3,FALSE),J1598)</f>
        <v>1.6512</v>
      </c>
      <c r="K1599">
        <f>IFERROR(VLOOKUP($A1599,SPY_main!$E:$F,2,FALSE),K1598)</f>
        <v>0.26050000000000001</v>
      </c>
      <c r="L1599">
        <f>IFERROR(VLOOKUP($A1599,SPY_main!H:I,2,FALSE),L1598)</f>
        <v>17.07</v>
      </c>
      <c r="M1599">
        <f t="shared" si="168"/>
        <v>51.002400000000002</v>
      </c>
      <c r="N1599">
        <f t="shared" si="169"/>
        <v>35.404600000000002</v>
      </c>
      <c r="O1599">
        <f t="shared" si="170"/>
        <v>23.970600000000001</v>
      </c>
      <c r="P1599">
        <f t="shared" si="171"/>
        <v>14.7819</v>
      </c>
      <c r="Q1599">
        <f t="shared" si="172"/>
        <v>14.886799999999999</v>
      </c>
      <c r="R1599">
        <f t="shared" si="173"/>
        <v>15.8607</v>
      </c>
      <c r="S1599">
        <f t="shared" si="174"/>
        <v>15.8607</v>
      </c>
      <c r="T1599">
        <f>IFERROR(VLOOKUP($A1599,TY_main!A:B,2,FALSE),T1598)</f>
        <v>101.140625</v>
      </c>
    </row>
    <row r="1600" spans="1:20" x14ac:dyDescent="0.25">
      <c r="A1600" s="2">
        <f>SPY_IVOL!A1600</f>
        <v>40679</v>
      </c>
      <c r="B1600">
        <f>SPY_IVOL!B1600</f>
        <v>34.515900000000002</v>
      </c>
      <c r="C1600">
        <f>SPY_IVOL!C1600</f>
        <v>24.456600000000002</v>
      </c>
      <c r="D1600">
        <f>SPY_IVOL!D1600</f>
        <v>19.696400000000001</v>
      </c>
      <c r="E1600">
        <f>SPY_IVOL!E1600</f>
        <v>15.2888</v>
      </c>
      <c r="F1600">
        <f>SPY_IVOL!F1600</f>
        <v>12.5535</v>
      </c>
      <c r="G1600">
        <f>SPY_IVOL!G1600</f>
        <v>13.888199999999999</v>
      </c>
      <c r="H1600">
        <f>SPY_IVOL!H1600</f>
        <v>15.9955</v>
      </c>
      <c r="I1600">
        <f>VLOOKUP($A1600,SPY_main!$A:$C,2,FALSE)</f>
        <v>133.19</v>
      </c>
      <c r="J1600">
        <f>IFERROR(VLOOKUP($A1600,SPY_main!$A:$C,3,FALSE),J1599)</f>
        <v>1.6617</v>
      </c>
      <c r="K1600">
        <f>IFERROR(VLOOKUP($A1600,SPY_main!$E:$F,2,FALSE),K1599)</f>
        <v>0.26050000000000001</v>
      </c>
      <c r="L1600">
        <f>IFERROR(VLOOKUP($A1600,SPY_main!H:I,2,FALSE),L1599)</f>
        <v>18.239999999999998</v>
      </c>
      <c r="M1600">
        <f t="shared" si="168"/>
        <v>56.549500000000002</v>
      </c>
      <c r="N1600">
        <f t="shared" si="169"/>
        <v>44.3628</v>
      </c>
      <c r="O1600">
        <f t="shared" si="170"/>
        <v>30.611000000000001</v>
      </c>
      <c r="P1600">
        <f t="shared" si="171"/>
        <v>18.716899999999999</v>
      </c>
      <c r="Q1600">
        <f t="shared" si="172"/>
        <v>18.032499999999999</v>
      </c>
      <c r="R1600">
        <f t="shared" si="173"/>
        <v>18.072600000000001</v>
      </c>
      <c r="S1600">
        <f t="shared" si="174"/>
        <v>18.072600000000001</v>
      </c>
      <c r="T1600">
        <f>IFERROR(VLOOKUP($A1600,TY_main!A:B,2,FALSE),T1599)</f>
        <v>101.34375</v>
      </c>
    </row>
    <row r="1601" spans="1:20" x14ac:dyDescent="0.25">
      <c r="A1601" s="2">
        <f>SPY_IVOL!A1601</f>
        <v>40680</v>
      </c>
      <c r="B1601">
        <f>SPY_IVOL!B1601</f>
        <v>34.986600000000003</v>
      </c>
      <c r="C1601">
        <f>SPY_IVOL!C1601</f>
        <v>24.888999999999999</v>
      </c>
      <c r="D1601">
        <f>SPY_IVOL!D1601</f>
        <v>20.0748</v>
      </c>
      <c r="E1601">
        <f>SPY_IVOL!E1601</f>
        <v>15.592599999999999</v>
      </c>
      <c r="F1601">
        <f>SPY_IVOL!F1601</f>
        <v>12.8033</v>
      </c>
      <c r="G1601">
        <f>SPY_IVOL!G1601</f>
        <v>14.3141</v>
      </c>
      <c r="H1601">
        <f>SPY_IVOL!H1601</f>
        <v>16.5703</v>
      </c>
      <c r="I1601">
        <f>VLOOKUP($A1601,SPY_main!$A:$C,2,FALSE)</f>
        <v>133.16999999999999</v>
      </c>
      <c r="J1601">
        <f>IFERROR(VLOOKUP($A1601,SPY_main!$A:$C,3,FALSE),J1600)</f>
        <v>1.6619999999999999</v>
      </c>
      <c r="K1601">
        <f>IFERROR(VLOOKUP($A1601,SPY_main!$E:$F,2,FALSE),K1600)</f>
        <v>0.25974999999999998</v>
      </c>
      <c r="L1601">
        <f>IFERROR(VLOOKUP($A1601,SPY_main!H:I,2,FALSE),L1600)</f>
        <v>17.55</v>
      </c>
      <c r="M1601">
        <f t="shared" si="168"/>
        <v>59.432000000000002</v>
      </c>
      <c r="N1601">
        <f t="shared" si="169"/>
        <v>48.220999999999997</v>
      </c>
      <c r="O1601">
        <f t="shared" si="170"/>
        <v>32.404200000000003</v>
      </c>
      <c r="P1601">
        <f t="shared" si="171"/>
        <v>19.519300000000001</v>
      </c>
      <c r="Q1601">
        <f t="shared" si="172"/>
        <v>20.145399999999999</v>
      </c>
      <c r="R1601">
        <f t="shared" si="173"/>
        <v>20.145399999999999</v>
      </c>
      <c r="S1601">
        <f t="shared" si="174"/>
        <v>20.145399999999999</v>
      </c>
      <c r="T1601">
        <f>IFERROR(VLOOKUP($A1601,TY_main!A:B,2,FALSE),T1600)</f>
        <v>101.5</v>
      </c>
    </row>
    <row r="1602" spans="1:20" x14ac:dyDescent="0.25">
      <c r="A1602" s="2">
        <f>SPY_IVOL!A1602</f>
        <v>40681</v>
      </c>
      <c r="B1602">
        <f>SPY_IVOL!B1602</f>
        <v>34.259</v>
      </c>
      <c r="C1602">
        <f>SPY_IVOL!C1602</f>
        <v>23.5443</v>
      </c>
      <c r="D1602">
        <f>SPY_IVOL!D1602</f>
        <v>18.79</v>
      </c>
      <c r="E1602">
        <f>SPY_IVOL!E1602</f>
        <v>14.323</v>
      </c>
      <c r="F1602">
        <f>SPY_IVOL!F1602</f>
        <v>11.91</v>
      </c>
      <c r="G1602">
        <f>SPY_IVOL!G1602</f>
        <v>14.654999999999999</v>
      </c>
      <c r="H1602">
        <f>SPY_IVOL!H1602</f>
        <v>17.9818</v>
      </c>
      <c r="I1602">
        <f>VLOOKUP($A1602,SPY_main!$A:$C,2,FALSE)</f>
        <v>134.36000000000001</v>
      </c>
      <c r="J1602">
        <f>IFERROR(VLOOKUP($A1602,SPY_main!$A:$C,3,FALSE),J1601)</f>
        <v>1.6473</v>
      </c>
      <c r="K1602">
        <f>IFERROR(VLOOKUP($A1602,SPY_main!$E:$F,2,FALSE),K1601)</f>
        <v>0.26</v>
      </c>
      <c r="L1602">
        <f>IFERROR(VLOOKUP($A1602,SPY_main!H:I,2,FALSE),L1601)</f>
        <v>16.23</v>
      </c>
      <c r="M1602">
        <f t="shared" ref="M1602:M1665" si="175">IFERROR(VLOOKUP($A1602,FirstM,2,FALSE),M1601)</f>
        <v>50.663200000000003</v>
      </c>
      <c r="N1602">
        <f t="shared" ref="N1602:N1665" si="176">IFERROR(VLOOKUP($A1602,FirstM,3,FALSE),N1601)</f>
        <v>50.663200000000003</v>
      </c>
      <c r="O1602">
        <f t="shared" ref="O1602:O1665" si="177">IFERROR(VLOOKUP($A1602,FirstM,4,FALSE),O1601)</f>
        <v>33.687600000000003</v>
      </c>
      <c r="P1602">
        <f t="shared" ref="P1602:P1665" si="178">IFERROR(VLOOKUP($A1602,FirstM,5,FALSE),P1601)</f>
        <v>14.9504</v>
      </c>
      <c r="Q1602">
        <f t="shared" ref="Q1602:Q1665" si="179">IFERROR(VLOOKUP($A1602,FirstM,6,FALSE),Q1601)</f>
        <v>14.4762</v>
      </c>
      <c r="R1602">
        <f t="shared" ref="R1602:R1665" si="180">IFERROR(VLOOKUP($A1602,FirstM,7,FALSE),R1601)</f>
        <v>14.4762</v>
      </c>
      <c r="S1602">
        <f t="shared" ref="S1602:S1665" si="181">IFERROR(VLOOKUP($A1602,FirstM,8,FALSE),S1601)</f>
        <v>14.4762</v>
      </c>
      <c r="T1602">
        <f>IFERROR(VLOOKUP($A1602,TY_main!A:B,2,FALSE),T1601)</f>
        <v>101.15625</v>
      </c>
    </row>
    <row r="1603" spans="1:20" x14ac:dyDescent="0.25">
      <c r="A1603" s="2">
        <f>SPY_IVOL!A1603</f>
        <v>40682</v>
      </c>
      <c r="B1603">
        <f>SPY_IVOL!B1603</f>
        <v>35.068300000000001</v>
      </c>
      <c r="C1603">
        <f>SPY_IVOL!C1603</f>
        <v>23.563700000000001</v>
      </c>
      <c r="D1603">
        <f>SPY_IVOL!D1603</f>
        <v>18.286200000000001</v>
      </c>
      <c r="E1603">
        <f>SPY_IVOL!E1603</f>
        <v>13.5092</v>
      </c>
      <c r="F1603">
        <f>SPY_IVOL!F1603</f>
        <v>11.279299999999999</v>
      </c>
      <c r="G1603">
        <f>SPY_IVOL!G1603</f>
        <v>14.7136</v>
      </c>
      <c r="H1603">
        <f>SPY_IVOL!H1603</f>
        <v>15.0304</v>
      </c>
      <c r="I1603">
        <f>VLOOKUP($A1603,SPY_main!$A:$C,2,FALSE)</f>
        <v>134.68</v>
      </c>
      <c r="J1603">
        <f>IFERROR(VLOOKUP($A1603,SPY_main!$A:$C,3,FALSE),J1602)</f>
        <v>1.6434</v>
      </c>
      <c r="K1603">
        <f>IFERROR(VLOOKUP($A1603,SPY_main!$E:$F,2,FALSE),K1602)</f>
        <v>0.25850000000000001</v>
      </c>
      <c r="L1603">
        <f>IFERROR(VLOOKUP($A1603,SPY_main!H:I,2,FALSE),L1602)</f>
        <v>15.52</v>
      </c>
      <c r="M1603">
        <f t="shared" si="175"/>
        <v>40.463299999999997</v>
      </c>
      <c r="N1603">
        <f t="shared" si="176"/>
        <v>40.463299999999997</v>
      </c>
      <c r="O1603">
        <f t="shared" si="177"/>
        <v>38.063699999999997</v>
      </c>
      <c r="P1603">
        <f t="shared" si="178"/>
        <v>16.347100000000001</v>
      </c>
      <c r="Q1603">
        <f t="shared" si="179"/>
        <v>19.698699999999999</v>
      </c>
      <c r="R1603">
        <f t="shared" si="180"/>
        <v>19.698699999999999</v>
      </c>
      <c r="S1603">
        <f t="shared" si="181"/>
        <v>19.698699999999999</v>
      </c>
      <c r="T1603">
        <f>IFERROR(VLOOKUP($A1603,TY_main!A:B,2,FALSE),T1602)</f>
        <v>101.234375</v>
      </c>
    </row>
    <row r="1604" spans="1:20" x14ac:dyDescent="0.25">
      <c r="A1604" s="2">
        <f>SPY_IVOL!A1604</f>
        <v>40683</v>
      </c>
      <c r="B1604">
        <f>SPY_IVOL!B1604</f>
        <v>36.823599999999999</v>
      </c>
      <c r="C1604">
        <f>SPY_IVOL!C1604</f>
        <v>24.354900000000001</v>
      </c>
      <c r="D1604">
        <f>SPY_IVOL!D1604</f>
        <v>18.453800000000001</v>
      </c>
      <c r="E1604">
        <f>SPY_IVOL!E1604</f>
        <v>13.1873</v>
      </c>
      <c r="F1604">
        <f>SPY_IVOL!F1604</f>
        <v>10.857200000000001</v>
      </c>
      <c r="G1604">
        <f>SPY_IVOL!G1604</f>
        <v>14.3668</v>
      </c>
      <c r="H1604">
        <f>SPY_IVOL!H1604</f>
        <v>14.367800000000001</v>
      </c>
      <c r="I1604">
        <f>VLOOKUP($A1604,SPY_main!$A:$C,2,FALSE)</f>
        <v>133.61000000000001</v>
      </c>
      <c r="J1604">
        <f>IFERROR(VLOOKUP($A1604,SPY_main!$A:$C,3,FALSE),J1603)</f>
        <v>1.6565000000000001</v>
      </c>
      <c r="K1604">
        <f>IFERROR(VLOOKUP($A1604,SPY_main!$E:$F,2,FALSE),K1603)</f>
        <v>0.25750000000000001</v>
      </c>
      <c r="L1604">
        <f>IFERROR(VLOOKUP($A1604,SPY_main!H:I,2,FALSE),L1603)</f>
        <v>17.43</v>
      </c>
      <c r="M1604">
        <f t="shared" si="175"/>
        <v>40.463299999999997</v>
      </c>
      <c r="N1604">
        <f t="shared" si="176"/>
        <v>40.463299999999997</v>
      </c>
      <c r="O1604">
        <f t="shared" si="177"/>
        <v>38.063699999999997</v>
      </c>
      <c r="P1604">
        <f t="shared" si="178"/>
        <v>16.347100000000001</v>
      </c>
      <c r="Q1604">
        <f t="shared" si="179"/>
        <v>19.698699999999999</v>
      </c>
      <c r="R1604">
        <f t="shared" si="180"/>
        <v>19.698699999999999</v>
      </c>
      <c r="S1604">
        <f t="shared" si="181"/>
        <v>19.698699999999999</v>
      </c>
      <c r="T1604">
        <f>IFERROR(VLOOKUP($A1604,TY_main!A:B,2,FALSE),T1603)</f>
        <v>101.390625</v>
      </c>
    </row>
    <row r="1605" spans="1:20" x14ac:dyDescent="0.25">
      <c r="A1605" s="2">
        <f>SPY_IVOL!A1605</f>
        <v>40686</v>
      </c>
      <c r="B1605">
        <f>SPY_IVOL!B1605</f>
        <v>30.181699999999999</v>
      </c>
      <c r="C1605">
        <f>SPY_IVOL!C1605</f>
        <v>22.343</v>
      </c>
      <c r="D1605">
        <f>SPY_IVOL!D1605</f>
        <v>18.6996</v>
      </c>
      <c r="E1605">
        <f>SPY_IVOL!E1605</f>
        <v>15.251899999999999</v>
      </c>
      <c r="F1605">
        <f>SPY_IVOL!F1605</f>
        <v>12.7255</v>
      </c>
      <c r="G1605">
        <f>SPY_IVOL!G1605</f>
        <v>12.5494</v>
      </c>
      <c r="H1605">
        <f>SPY_IVOL!H1605</f>
        <v>14.1761</v>
      </c>
      <c r="I1605">
        <f>VLOOKUP($A1605,SPY_main!$A:$C,2,FALSE)</f>
        <v>132.06</v>
      </c>
      <c r="J1605">
        <f>IFERROR(VLOOKUP($A1605,SPY_main!$A:$C,3,FALSE),J1604)</f>
        <v>1.6759999999999999</v>
      </c>
      <c r="K1605">
        <f>IFERROR(VLOOKUP($A1605,SPY_main!$E:$F,2,FALSE),K1604)</f>
        <v>0.25674999999999998</v>
      </c>
      <c r="L1605">
        <f>IFERROR(VLOOKUP($A1605,SPY_main!H:I,2,FALSE),L1604)</f>
        <v>18.27</v>
      </c>
      <c r="M1605">
        <f t="shared" si="175"/>
        <v>36.194000000000003</v>
      </c>
      <c r="N1605">
        <f t="shared" si="176"/>
        <v>24.891500000000001</v>
      </c>
      <c r="O1605">
        <f t="shared" si="177"/>
        <v>19.745200000000001</v>
      </c>
      <c r="P1605">
        <f t="shared" si="178"/>
        <v>14.7361</v>
      </c>
      <c r="Q1605">
        <f t="shared" si="179"/>
        <v>12.141</v>
      </c>
      <c r="R1605">
        <f t="shared" si="180"/>
        <v>15.440099999999999</v>
      </c>
      <c r="S1605">
        <f t="shared" si="181"/>
        <v>17.583500000000001</v>
      </c>
      <c r="T1605">
        <f>IFERROR(VLOOKUP($A1605,TY_main!A:B,2,FALSE),T1604)</f>
        <v>101.546875</v>
      </c>
    </row>
    <row r="1606" spans="1:20" x14ac:dyDescent="0.25">
      <c r="A1606" s="2">
        <f>SPY_IVOL!A1606</f>
        <v>40687</v>
      </c>
      <c r="B1606">
        <f>SPY_IVOL!B1606</f>
        <v>29.657599999999999</v>
      </c>
      <c r="C1606">
        <f>SPY_IVOL!C1606</f>
        <v>22.4497</v>
      </c>
      <c r="D1606">
        <f>SPY_IVOL!D1606</f>
        <v>18.857700000000001</v>
      </c>
      <c r="E1606">
        <f>SPY_IVOL!E1606</f>
        <v>15.380800000000001</v>
      </c>
      <c r="F1606">
        <f>SPY_IVOL!F1606</f>
        <v>12.811500000000001</v>
      </c>
      <c r="G1606">
        <f>SPY_IVOL!G1606</f>
        <v>12.527799999999999</v>
      </c>
      <c r="H1606">
        <f>SPY_IVOL!H1606</f>
        <v>14.108700000000001</v>
      </c>
      <c r="I1606">
        <f>VLOOKUP($A1606,SPY_main!$A:$C,2,FALSE)</f>
        <v>131.94999999999999</v>
      </c>
      <c r="J1606">
        <f>IFERROR(VLOOKUP($A1606,SPY_main!$A:$C,3,FALSE),J1605)</f>
        <v>1.6774</v>
      </c>
      <c r="K1606">
        <f>IFERROR(VLOOKUP($A1606,SPY_main!$E:$F,2,FALSE),K1605)</f>
        <v>0.255</v>
      </c>
      <c r="L1606">
        <f>IFERROR(VLOOKUP($A1606,SPY_main!H:I,2,FALSE),L1605)</f>
        <v>17.82</v>
      </c>
      <c r="M1606">
        <f t="shared" si="175"/>
        <v>36.313699999999997</v>
      </c>
      <c r="N1606">
        <f t="shared" si="176"/>
        <v>25.082000000000001</v>
      </c>
      <c r="O1606">
        <f t="shared" si="177"/>
        <v>19.8612</v>
      </c>
      <c r="P1606">
        <f t="shared" si="178"/>
        <v>14.844099999999999</v>
      </c>
      <c r="Q1606">
        <f t="shared" si="179"/>
        <v>12.318300000000001</v>
      </c>
      <c r="R1606">
        <f t="shared" si="180"/>
        <v>15.659700000000001</v>
      </c>
      <c r="S1606">
        <f t="shared" si="181"/>
        <v>21.091200000000001</v>
      </c>
      <c r="T1606">
        <f>IFERROR(VLOOKUP($A1606,TY_main!A:B,2,FALSE),T1605)</f>
        <v>101.609375</v>
      </c>
    </row>
    <row r="1607" spans="1:20" x14ac:dyDescent="0.25">
      <c r="A1607" s="2">
        <f>SPY_IVOL!A1607</f>
        <v>40688</v>
      </c>
      <c r="B1607">
        <f>SPY_IVOL!B1607</f>
        <v>29.452200000000001</v>
      </c>
      <c r="C1607">
        <f>SPY_IVOL!C1607</f>
        <v>22.116199999999999</v>
      </c>
      <c r="D1607">
        <f>SPY_IVOL!D1607</f>
        <v>18.544699999999999</v>
      </c>
      <c r="E1607">
        <f>SPY_IVOL!E1607</f>
        <v>15.1081</v>
      </c>
      <c r="F1607">
        <f>SPY_IVOL!F1607</f>
        <v>12.6472</v>
      </c>
      <c r="G1607">
        <f>SPY_IVOL!G1607</f>
        <v>12.6747</v>
      </c>
      <c r="H1607">
        <f>SPY_IVOL!H1607</f>
        <v>14.4734</v>
      </c>
      <c r="I1607">
        <f>VLOOKUP($A1607,SPY_main!$A:$C,2,FALSE)</f>
        <v>132.38999999999999</v>
      </c>
      <c r="J1607">
        <f>IFERROR(VLOOKUP($A1607,SPY_main!$A:$C,3,FALSE),J1606)</f>
        <v>1.6718</v>
      </c>
      <c r="K1607">
        <f>IFERROR(VLOOKUP($A1607,SPY_main!$E:$F,2,FALSE),K1606)</f>
        <v>0.2545</v>
      </c>
      <c r="L1607">
        <f>IFERROR(VLOOKUP($A1607,SPY_main!H:I,2,FALSE),L1606)</f>
        <v>17.07</v>
      </c>
      <c r="M1607">
        <f t="shared" si="175"/>
        <v>37.139699999999998</v>
      </c>
      <c r="N1607">
        <f t="shared" si="176"/>
        <v>24.772400000000001</v>
      </c>
      <c r="O1607">
        <f t="shared" si="177"/>
        <v>19.418600000000001</v>
      </c>
      <c r="P1607">
        <f t="shared" si="178"/>
        <v>14.4724</v>
      </c>
      <c r="Q1607">
        <f t="shared" si="179"/>
        <v>12.2807</v>
      </c>
      <c r="R1607">
        <f t="shared" si="180"/>
        <v>16.261399999999998</v>
      </c>
      <c r="S1607">
        <f t="shared" si="181"/>
        <v>16.655999999999999</v>
      </c>
      <c r="T1607">
        <f>IFERROR(VLOOKUP($A1607,TY_main!A:B,2,FALSE),T1606)</f>
        <v>101.671875</v>
      </c>
    </row>
    <row r="1608" spans="1:20" x14ac:dyDescent="0.25">
      <c r="A1608" s="2">
        <f>SPY_IVOL!A1608</f>
        <v>40689</v>
      </c>
      <c r="B1608">
        <f>SPY_IVOL!B1608</f>
        <v>29.473500000000001</v>
      </c>
      <c r="C1608">
        <f>SPY_IVOL!C1608</f>
        <v>21.383199999999999</v>
      </c>
      <c r="D1608">
        <f>SPY_IVOL!D1608</f>
        <v>17.6662</v>
      </c>
      <c r="E1608">
        <f>SPY_IVOL!E1608</f>
        <v>14.241199999999999</v>
      </c>
      <c r="F1608">
        <f>SPY_IVOL!F1608</f>
        <v>12.025399999999999</v>
      </c>
      <c r="G1608">
        <f>SPY_IVOL!G1608</f>
        <v>12.4771</v>
      </c>
      <c r="H1608">
        <f>SPY_IVOL!H1608</f>
        <v>13.979799999999999</v>
      </c>
      <c r="I1608">
        <f>VLOOKUP($A1608,SPY_main!$A:$C,2,FALSE)</f>
        <v>133</v>
      </c>
      <c r="J1608">
        <f>IFERROR(VLOOKUP($A1608,SPY_main!$A:$C,3,FALSE),J1607)</f>
        <v>1.6640999999999999</v>
      </c>
      <c r="K1608">
        <f>IFERROR(VLOOKUP($A1608,SPY_main!$E:$F,2,FALSE),K1607)</f>
        <v>0.254</v>
      </c>
      <c r="L1608">
        <f>IFERROR(VLOOKUP($A1608,SPY_main!H:I,2,FALSE),L1607)</f>
        <v>16.09</v>
      </c>
      <c r="M1608">
        <f t="shared" si="175"/>
        <v>36.689500000000002</v>
      </c>
      <c r="N1608">
        <f t="shared" si="176"/>
        <v>23.8843</v>
      </c>
      <c r="O1608">
        <f t="shared" si="177"/>
        <v>18.073599999999999</v>
      </c>
      <c r="P1608">
        <f t="shared" si="178"/>
        <v>13.189399999999999</v>
      </c>
      <c r="Q1608">
        <f t="shared" si="179"/>
        <v>11.6768</v>
      </c>
      <c r="R1608">
        <f t="shared" si="180"/>
        <v>15.8628</v>
      </c>
      <c r="S1608">
        <f t="shared" si="181"/>
        <v>15.8628</v>
      </c>
      <c r="T1608">
        <f>IFERROR(VLOOKUP($A1608,TY_main!A:B,2,FALSE),T1607)</f>
        <v>102.171875</v>
      </c>
    </row>
    <row r="1609" spans="1:20" x14ac:dyDescent="0.25">
      <c r="A1609" s="2">
        <f>SPY_IVOL!A1609</f>
        <v>40690</v>
      </c>
      <c r="B1609">
        <f>SPY_IVOL!B1609</f>
        <v>29.4602</v>
      </c>
      <c r="C1609">
        <f>SPY_IVOL!C1609</f>
        <v>21.2637</v>
      </c>
      <c r="D1609">
        <f>SPY_IVOL!D1609</f>
        <v>17.578099999999999</v>
      </c>
      <c r="E1609">
        <f>SPY_IVOL!E1609</f>
        <v>14.201700000000001</v>
      </c>
      <c r="F1609">
        <f>SPY_IVOL!F1609</f>
        <v>12.0768</v>
      </c>
      <c r="G1609">
        <f>SPY_IVOL!G1609</f>
        <v>12.644600000000001</v>
      </c>
      <c r="H1609">
        <f>SPY_IVOL!H1609</f>
        <v>13.9992</v>
      </c>
      <c r="I1609">
        <f>VLOOKUP($A1609,SPY_main!$A:$C,2,FALSE)</f>
        <v>133.51</v>
      </c>
      <c r="J1609">
        <f>IFERROR(VLOOKUP($A1609,SPY_main!$A:$C,3,FALSE),J1608)</f>
        <v>1.6577999999999999</v>
      </c>
      <c r="K1609">
        <f>IFERROR(VLOOKUP($A1609,SPY_main!$E:$F,2,FALSE),K1608)</f>
        <v>0.25387999999999999</v>
      </c>
      <c r="L1609">
        <f>IFERROR(VLOOKUP($A1609,SPY_main!H:I,2,FALSE),L1608)</f>
        <v>15.98</v>
      </c>
      <c r="M1609">
        <f t="shared" si="175"/>
        <v>37.313099999999999</v>
      </c>
      <c r="N1609">
        <f t="shared" si="176"/>
        <v>24.254799999999999</v>
      </c>
      <c r="O1609">
        <f t="shared" si="177"/>
        <v>18.174299999999999</v>
      </c>
      <c r="P1609">
        <f t="shared" si="178"/>
        <v>13.1755</v>
      </c>
      <c r="Q1609">
        <f t="shared" si="179"/>
        <v>11.9359</v>
      </c>
      <c r="R1609">
        <f t="shared" si="180"/>
        <v>16.651800000000001</v>
      </c>
      <c r="S1609">
        <f t="shared" si="181"/>
        <v>20.020399999999999</v>
      </c>
      <c r="T1609">
        <f>IFERROR(VLOOKUP($A1609,TY_main!A:B,2,FALSE),T1608)</f>
        <v>102.265625</v>
      </c>
    </row>
    <row r="1610" spans="1:20" x14ac:dyDescent="0.25">
      <c r="A1610" s="2">
        <f>SPY_IVOL!A1610</f>
        <v>40694</v>
      </c>
      <c r="B1610">
        <f>SPY_IVOL!B1610</f>
        <v>30.219799999999999</v>
      </c>
      <c r="C1610">
        <f>SPY_IVOL!C1610</f>
        <v>21.366399999999999</v>
      </c>
      <c r="D1610">
        <f>SPY_IVOL!D1610</f>
        <v>17.5228</v>
      </c>
      <c r="E1610">
        <f>SPY_IVOL!E1610</f>
        <v>14.0052</v>
      </c>
      <c r="F1610">
        <f>SPY_IVOL!F1610</f>
        <v>11.8706</v>
      </c>
      <c r="G1610">
        <f>SPY_IVOL!G1610</f>
        <v>12.6564</v>
      </c>
      <c r="H1610">
        <f>SPY_IVOL!H1610</f>
        <v>15.766999999999999</v>
      </c>
      <c r="I1610">
        <f>VLOOKUP($A1610,SPY_main!$A:$C,2,FALSE)</f>
        <v>134.9</v>
      </c>
      <c r="J1610">
        <f>IFERROR(VLOOKUP($A1610,SPY_main!$A:$C,3,FALSE),J1609)</f>
        <v>1.6407</v>
      </c>
      <c r="K1610">
        <f>IFERROR(VLOOKUP($A1610,SPY_main!$E:$F,2,FALSE),K1609)</f>
        <v>0.25287999999999999</v>
      </c>
      <c r="L1610">
        <f>IFERROR(VLOOKUP($A1610,SPY_main!H:I,2,FALSE),L1609)</f>
        <v>15.45</v>
      </c>
      <c r="M1610">
        <f t="shared" si="175"/>
        <v>41.425199999999997</v>
      </c>
      <c r="N1610">
        <f t="shared" si="176"/>
        <v>25.446100000000001</v>
      </c>
      <c r="O1610">
        <f t="shared" si="177"/>
        <v>18.604399999999998</v>
      </c>
      <c r="P1610">
        <f t="shared" si="178"/>
        <v>13.1442</v>
      </c>
      <c r="Q1610">
        <f t="shared" si="179"/>
        <v>12.6218</v>
      </c>
      <c r="R1610">
        <f t="shared" si="180"/>
        <v>18.609100000000002</v>
      </c>
      <c r="S1610">
        <f t="shared" si="181"/>
        <v>20.029299999999999</v>
      </c>
      <c r="T1610">
        <f>IFERROR(VLOOKUP($A1610,TY_main!A:B,2,FALSE),T1609)</f>
        <v>102.40625</v>
      </c>
    </row>
    <row r="1611" spans="1:20" x14ac:dyDescent="0.25">
      <c r="A1611" s="2">
        <f>SPY_IVOL!A1611</f>
        <v>40695</v>
      </c>
      <c r="B1611">
        <f>SPY_IVOL!B1611</f>
        <v>31.155799999999999</v>
      </c>
      <c r="C1611">
        <f>SPY_IVOL!C1611</f>
        <v>22.888400000000001</v>
      </c>
      <c r="D1611">
        <f>SPY_IVOL!D1611</f>
        <v>19.023099999999999</v>
      </c>
      <c r="E1611">
        <f>SPY_IVOL!E1611</f>
        <v>15.427199999999999</v>
      </c>
      <c r="F1611">
        <f>SPY_IVOL!F1611</f>
        <v>12.962999999999999</v>
      </c>
      <c r="G1611">
        <f>SPY_IVOL!G1611</f>
        <v>13.105399999999999</v>
      </c>
      <c r="H1611">
        <f>SPY_IVOL!H1611</f>
        <v>16.153199999999998</v>
      </c>
      <c r="I1611">
        <f>VLOOKUP($A1611,SPY_main!$A:$C,2,FALSE)</f>
        <v>131.87</v>
      </c>
      <c r="J1611">
        <f>IFERROR(VLOOKUP($A1611,SPY_main!$A:$C,3,FALSE),J1610)</f>
        <v>1.6783999999999999</v>
      </c>
      <c r="K1611">
        <f>IFERROR(VLOOKUP($A1611,SPY_main!$E:$F,2,FALSE),K1610)</f>
        <v>0.25287999999999999</v>
      </c>
      <c r="L1611">
        <f>IFERROR(VLOOKUP($A1611,SPY_main!H:I,2,FALSE),L1610)</f>
        <v>18.3</v>
      </c>
      <c r="M1611">
        <f t="shared" si="175"/>
        <v>42.941000000000003</v>
      </c>
      <c r="N1611">
        <f t="shared" si="176"/>
        <v>27.9101</v>
      </c>
      <c r="O1611">
        <f t="shared" si="177"/>
        <v>21.043199999999999</v>
      </c>
      <c r="P1611">
        <f t="shared" si="178"/>
        <v>15.331</v>
      </c>
      <c r="Q1611">
        <f t="shared" si="179"/>
        <v>13.7081</v>
      </c>
      <c r="R1611">
        <f t="shared" si="180"/>
        <v>19.214099999999998</v>
      </c>
      <c r="S1611">
        <f t="shared" si="181"/>
        <v>21.0185</v>
      </c>
      <c r="T1611">
        <f>IFERROR(VLOOKUP($A1611,TY_main!A:B,2,FALSE),T1610)</f>
        <v>102.984375</v>
      </c>
    </row>
    <row r="1612" spans="1:20" x14ac:dyDescent="0.25">
      <c r="A1612" s="2">
        <f>SPY_IVOL!A1612</f>
        <v>40696</v>
      </c>
      <c r="B1612">
        <f>SPY_IVOL!B1612</f>
        <v>31.2332</v>
      </c>
      <c r="C1612">
        <f>SPY_IVOL!C1612</f>
        <v>22.873699999999999</v>
      </c>
      <c r="D1612">
        <f>SPY_IVOL!D1612</f>
        <v>19.1433</v>
      </c>
      <c r="E1612">
        <f>SPY_IVOL!E1612</f>
        <v>15.5647</v>
      </c>
      <c r="F1612">
        <f>SPY_IVOL!F1612</f>
        <v>13.004899999999999</v>
      </c>
      <c r="G1612">
        <f>SPY_IVOL!G1612</f>
        <v>13.1282</v>
      </c>
      <c r="H1612">
        <f>SPY_IVOL!H1612</f>
        <v>15.462899999999999</v>
      </c>
      <c r="I1612">
        <f>VLOOKUP($A1612,SPY_main!$A:$C,2,FALSE)</f>
        <v>131.72999999999999</v>
      </c>
      <c r="J1612">
        <f>IFERROR(VLOOKUP($A1612,SPY_main!$A:$C,3,FALSE),J1611)</f>
        <v>1.6801999999999999</v>
      </c>
      <c r="K1612">
        <f>IFERROR(VLOOKUP($A1612,SPY_main!$E:$F,2,FALSE),K1611)</f>
        <v>0.252</v>
      </c>
      <c r="L1612">
        <f>IFERROR(VLOOKUP($A1612,SPY_main!H:I,2,FALSE),L1611)</f>
        <v>18.09</v>
      </c>
      <c r="M1612">
        <f t="shared" si="175"/>
        <v>43.252600000000001</v>
      </c>
      <c r="N1612">
        <f t="shared" si="176"/>
        <v>27.982700000000001</v>
      </c>
      <c r="O1612">
        <f t="shared" si="177"/>
        <v>21.511900000000001</v>
      </c>
      <c r="P1612">
        <f t="shared" si="178"/>
        <v>15.947699999999999</v>
      </c>
      <c r="Q1612">
        <f t="shared" si="179"/>
        <v>13.8409</v>
      </c>
      <c r="R1612">
        <f t="shared" si="180"/>
        <v>17.072099999999999</v>
      </c>
      <c r="S1612">
        <f t="shared" si="181"/>
        <v>17.072099999999999</v>
      </c>
      <c r="T1612">
        <f>IFERROR(VLOOKUP($A1612,TY_main!A:B,2,FALSE),T1611)</f>
        <v>102.703125</v>
      </c>
    </row>
    <row r="1613" spans="1:20" x14ac:dyDescent="0.25">
      <c r="A1613" s="2">
        <f>SPY_IVOL!A1613</f>
        <v>40697</v>
      </c>
      <c r="B1613">
        <f>SPY_IVOL!B1613</f>
        <v>30.6831</v>
      </c>
      <c r="C1613">
        <f>SPY_IVOL!C1613</f>
        <v>22.668199999999999</v>
      </c>
      <c r="D1613">
        <f>SPY_IVOL!D1613</f>
        <v>18.964500000000001</v>
      </c>
      <c r="E1613">
        <f>SPY_IVOL!E1613</f>
        <v>15.4504</v>
      </c>
      <c r="F1613">
        <f>SPY_IVOL!F1613</f>
        <v>13.025700000000001</v>
      </c>
      <c r="G1613">
        <f>SPY_IVOL!G1613</f>
        <v>13.405799999999999</v>
      </c>
      <c r="H1613">
        <f>SPY_IVOL!H1613</f>
        <v>17.362200000000001</v>
      </c>
      <c r="I1613">
        <f>VLOOKUP($A1613,SPY_main!$A:$C,2,FALSE)</f>
        <v>130.41999999999999</v>
      </c>
      <c r="J1613">
        <f>IFERROR(VLOOKUP($A1613,SPY_main!$A:$C,3,FALSE),J1612)</f>
        <v>1.6970000000000001</v>
      </c>
      <c r="K1613">
        <f>IFERROR(VLOOKUP($A1613,SPY_main!$E:$F,2,FALSE),K1612)</f>
        <v>0.252</v>
      </c>
      <c r="L1613">
        <f>IFERROR(VLOOKUP($A1613,SPY_main!H:I,2,FALSE),L1612)</f>
        <v>17.95</v>
      </c>
      <c r="M1613">
        <f t="shared" si="175"/>
        <v>42.956299999999999</v>
      </c>
      <c r="N1613">
        <f t="shared" si="176"/>
        <v>27.0106</v>
      </c>
      <c r="O1613">
        <f t="shared" si="177"/>
        <v>20.661300000000001</v>
      </c>
      <c r="P1613">
        <f t="shared" si="178"/>
        <v>15.441800000000001</v>
      </c>
      <c r="Q1613">
        <f t="shared" si="179"/>
        <v>13.9244</v>
      </c>
      <c r="R1613">
        <f t="shared" si="180"/>
        <v>18.084700000000002</v>
      </c>
      <c r="S1613">
        <f t="shared" si="181"/>
        <v>18.084700000000002</v>
      </c>
      <c r="T1613">
        <f>IFERROR(VLOOKUP($A1613,TY_main!A:B,2,FALSE),T1612)</f>
        <v>102.984375</v>
      </c>
    </row>
    <row r="1614" spans="1:20" x14ac:dyDescent="0.25">
      <c r="A1614" s="2">
        <f>SPY_IVOL!A1614</f>
        <v>40700</v>
      </c>
      <c r="B1614">
        <f>SPY_IVOL!B1614</f>
        <v>30.888000000000002</v>
      </c>
      <c r="C1614">
        <f>SPY_IVOL!C1614</f>
        <v>22.965800000000002</v>
      </c>
      <c r="D1614">
        <f>SPY_IVOL!D1614</f>
        <v>19.3429</v>
      </c>
      <c r="E1614">
        <f>SPY_IVOL!E1614</f>
        <v>15.9536</v>
      </c>
      <c r="F1614">
        <f>SPY_IVOL!F1614</f>
        <v>13.5623</v>
      </c>
      <c r="G1614">
        <f>SPY_IVOL!G1614</f>
        <v>13.811400000000001</v>
      </c>
      <c r="H1614">
        <f>SPY_IVOL!H1614</f>
        <v>18.068200000000001</v>
      </c>
      <c r="I1614">
        <f>VLOOKUP($A1614,SPY_main!$A:$C,2,FALSE)</f>
        <v>129.04499999999999</v>
      </c>
      <c r="J1614">
        <f>IFERROR(VLOOKUP($A1614,SPY_main!$A:$C,3,FALSE),J1613)</f>
        <v>1.7151000000000001</v>
      </c>
      <c r="K1614">
        <f>IFERROR(VLOOKUP($A1614,SPY_main!$E:$F,2,FALSE),K1613)</f>
        <v>0.25174999999999997</v>
      </c>
      <c r="L1614">
        <f>IFERROR(VLOOKUP($A1614,SPY_main!H:I,2,FALSE),L1613)</f>
        <v>18.489999999999998</v>
      </c>
      <c r="M1614">
        <f t="shared" si="175"/>
        <v>45.710999999999999</v>
      </c>
      <c r="N1614">
        <f t="shared" si="176"/>
        <v>29.5168</v>
      </c>
      <c r="O1614">
        <f t="shared" si="177"/>
        <v>21.974900000000002</v>
      </c>
      <c r="P1614">
        <f t="shared" si="178"/>
        <v>16.5016</v>
      </c>
      <c r="Q1614">
        <f t="shared" si="179"/>
        <v>15.722099999999999</v>
      </c>
      <c r="R1614">
        <f t="shared" si="180"/>
        <v>19.3812</v>
      </c>
      <c r="S1614">
        <f t="shared" si="181"/>
        <v>19.3812</v>
      </c>
      <c r="T1614">
        <f>IFERROR(VLOOKUP($A1614,TY_main!A:B,2,FALSE),T1613)</f>
        <v>103</v>
      </c>
    </row>
    <row r="1615" spans="1:20" x14ac:dyDescent="0.25">
      <c r="A1615" s="2">
        <f>SPY_IVOL!A1615</f>
        <v>40701</v>
      </c>
      <c r="B1615">
        <f>SPY_IVOL!B1615</f>
        <v>30.845300000000002</v>
      </c>
      <c r="C1615">
        <f>SPY_IVOL!C1615</f>
        <v>22.5137</v>
      </c>
      <c r="D1615">
        <f>SPY_IVOL!D1615</f>
        <v>18.888000000000002</v>
      </c>
      <c r="E1615">
        <f>SPY_IVOL!E1615</f>
        <v>15.494199999999999</v>
      </c>
      <c r="F1615">
        <f>SPY_IVOL!F1615</f>
        <v>13.1311</v>
      </c>
      <c r="G1615">
        <f>SPY_IVOL!G1615</f>
        <v>13.599399999999999</v>
      </c>
      <c r="H1615">
        <f>SPY_IVOL!H1615</f>
        <v>15.777200000000001</v>
      </c>
      <c r="I1615">
        <f>VLOOKUP($A1615,SPY_main!$A:$C,2,FALSE)</f>
        <v>128.96</v>
      </c>
      <c r="J1615">
        <f>IFERROR(VLOOKUP($A1615,SPY_main!$A:$C,3,FALSE),J1614)</f>
        <v>1.7162999999999999</v>
      </c>
      <c r="K1615">
        <f>IFERROR(VLOOKUP($A1615,SPY_main!$E:$F,2,FALSE),K1614)</f>
        <v>0.25174999999999997</v>
      </c>
      <c r="L1615">
        <f>IFERROR(VLOOKUP($A1615,SPY_main!H:I,2,FALSE),L1614)</f>
        <v>18.07</v>
      </c>
      <c r="M1615">
        <f t="shared" si="175"/>
        <v>42.481699999999996</v>
      </c>
      <c r="N1615">
        <f t="shared" si="176"/>
        <v>29.2774</v>
      </c>
      <c r="O1615">
        <f t="shared" si="177"/>
        <v>21.374600000000001</v>
      </c>
      <c r="P1615">
        <f t="shared" si="178"/>
        <v>15.8659</v>
      </c>
      <c r="Q1615">
        <f t="shared" si="179"/>
        <v>15.292400000000001</v>
      </c>
      <c r="R1615">
        <f t="shared" si="180"/>
        <v>16.400500000000001</v>
      </c>
      <c r="S1615">
        <f t="shared" si="181"/>
        <v>16.400500000000001</v>
      </c>
      <c r="T1615">
        <f>IFERROR(VLOOKUP($A1615,TY_main!A:B,2,FALSE),T1614)</f>
        <v>102.921875</v>
      </c>
    </row>
    <row r="1616" spans="1:20" x14ac:dyDescent="0.25">
      <c r="A1616" s="2">
        <f>SPY_IVOL!A1616</f>
        <v>40702</v>
      </c>
      <c r="B1616">
        <f>SPY_IVOL!B1616</f>
        <v>31.135300000000001</v>
      </c>
      <c r="C1616">
        <f>SPY_IVOL!C1616</f>
        <v>23.0626</v>
      </c>
      <c r="D1616">
        <f>SPY_IVOL!D1616</f>
        <v>19.453199999999999</v>
      </c>
      <c r="E1616">
        <f>SPY_IVOL!E1616</f>
        <v>16.149899999999999</v>
      </c>
      <c r="F1616">
        <f>SPY_IVOL!F1616</f>
        <v>13.924899999999999</v>
      </c>
      <c r="G1616">
        <f>SPY_IVOL!G1616</f>
        <v>14.292899999999999</v>
      </c>
      <c r="H1616">
        <f>SPY_IVOL!H1616</f>
        <v>16.941600000000001</v>
      </c>
      <c r="I1616">
        <f>VLOOKUP($A1616,SPY_main!$A:$C,2,FALSE)</f>
        <v>128.41999999999999</v>
      </c>
      <c r="J1616">
        <f>IFERROR(VLOOKUP($A1616,SPY_main!$A:$C,3,FALSE),J1615)</f>
        <v>1.7235</v>
      </c>
      <c r="K1616">
        <f>IFERROR(VLOOKUP($A1616,SPY_main!$E:$F,2,FALSE),K1615)</f>
        <v>0.25024999999999997</v>
      </c>
      <c r="L1616">
        <f>IFERROR(VLOOKUP($A1616,SPY_main!H:I,2,FALSE),L1615)</f>
        <v>18.79</v>
      </c>
      <c r="M1616">
        <f t="shared" si="175"/>
        <v>47.256100000000004</v>
      </c>
      <c r="N1616">
        <f t="shared" si="176"/>
        <v>31.015499999999999</v>
      </c>
      <c r="O1616">
        <f t="shared" si="177"/>
        <v>22.434200000000001</v>
      </c>
      <c r="P1616">
        <f t="shared" si="178"/>
        <v>16.3369</v>
      </c>
      <c r="Q1616">
        <f t="shared" si="179"/>
        <v>16.187200000000001</v>
      </c>
      <c r="R1616">
        <f t="shared" si="180"/>
        <v>21.404900000000001</v>
      </c>
      <c r="S1616">
        <f t="shared" si="181"/>
        <v>21.404900000000001</v>
      </c>
      <c r="T1616">
        <f>IFERROR(VLOOKUP($A1616,TY_main!A:B,2,FALSE),T1615)</f>
        <v>103.28125</v>
      </c>
    </row>
    <row r="1617" spans="1:20" x14ac:dyDescent="0.25">
      <c r="A1617" s="2">
        <f>SPY_IVOL!A1617</f>
        <v>40703</v>
      </c>
      <c r="B1617">
        <f>SPY_IVOL!B1617</f>
        <v>31.1859</v>
      </c>
      <c r="C1617">
        <f>SPY_IVOL!C1617</f>
        <v>22.634</v>
      </c>
      <c r="D1617">
        <f>SPY_IVOL!D1617</f>
        <v>18.774100000000001</v>
      </c>
      <c r="E1617">
        <f>SPY_IVOL!E1617</f>
        <v>15.2361</v>
      </c>
      <c r="F1617">
        <f>SPY_IVOL!F1617</f>
        <v>12.964399999999999</v>
      </c>
      <c r="G1617">
        <f>SPY_IVOL!G1617</f>
        <v>13.9209</v>
      </c>
      <c r="H1617">
        <f>SPY_IVOL!H1617</f>
        <v>17.1463</v>
      </c>
      <c r="I1617">
        <f>VLOOKUP($A1617,SPY_main!$A:$C,2,FALSE)</f>
        <v>129.4</v>
      </c>
      <c r="J1617">
        <f>IFERROR(VLOOKUP($A1617,SPY_main!$A:$C,3,FALSE),J1616)</f>
        <v>1.7103999999999999</v>
      </c>
      <c r="K1617">
        <f>IFERROR(VLOOKUP($A1617,SPY_main!$E:$F,2,FALSE),K1616)</f>
        <v>0.2495</v>
      </c>
      <c r="L1617">
        <f>IFERROR(VLOOKUP($A1617,SPY_main!H:I,2,FALSE),L1616)</f>
        <v>17.77</v>
      </c>
      <c r="M1617">
        <f t="shared" si="175"/>
        <v>54.010899999999999</v>
      </c>
      <c r="N1617">
        <f t="shared" si="176"/>
        <v>32.7729</v>
      </c>
      <c r="O1617">
        <f t="shared" si="177"/>
        <v>22.542000000000002</v>
      </c>
      <c r="P1617">
        <f t="shared" si="178"/>
        <v>15.341900000000001</v>
      </c>
      <c r="Q1617">
        <f t="shared" si="179"/>
        <v>16.301400000000001</v>
      </c>
      <c r="R1617">
        <f t="shared" si="180"/>
        <v>18.801300000000001</v>
      </c>
      <c r="S1617">
        <f t="shared" si="181"/>
        <v>18.801300000000001</v>
      </c>
      <c r="T1617">
        <f>IFERROR(VLOOKUP($A1617,TY_main!A:B,2,FALSE),T1616)</f>
        <v>102.921875</v>
      </c>
    </row>
    <row r="1618" spans="1:20" x14ac:dyDescent="0.25">
      <c r="A1618" s="2">
        <f>SPY_IVOL!A1618</f>
        <v>40704</v>
      </c>
      <c r="B1618">
        <f>SPY_IVOL!B1618</f>
        <v>32.878900000000002</v>
      </c>
      <c r="C1618">
        <f>SPY_IVOL!C1618</f>
        <v>23.840699999999998</v>
      </c>
      <c r="D1618">
        <f>SPY_IVOL!D1618</f>
        <v>19.9252</v>
      </c>
      <c r="E1618">
        <f>SPY_IVOL!E1618</f>
        <v>16.309799999999999</v>
      </c>
      <c r="F1618">
        <f>SPY_IVOL!F1618</f>
        <v>13.9694</v>
      </c>
      <c r="G1618">
        <f>SPY_IVOL!G1618</f>
        <v>14.6221</v>
      </c>
      <c r="H1618">
        <f>SPY_IVOL!H1618</f>
        <v>18.3721</v>
      </c>
      <c r="I1618">
        <f>VLOOKUP($A1618,SPY_main!$A:$C,2,FALSE)</f>
        <v>127.6</v>
      </c>
      <c r="J1618">
        <f>IFERROR(VLOOKUP($A1618,SPY_main!$A:$C,3,FALSE),J1617)</f>
        <v>1.7344999999999999</v>
      </c>
      <c r="K1618">
        <f>IFERROR(VLOOKUP($A1618,SPY_main!$E:$F,2,FALSE),K1617)</f>
        <v>0.2485</v>
      </c>
      <c r="L1618">
        <f>IFERROR(VLOOKUP($A1618,SPY_main!H:I,2,FALSE),L1617)</f>
        <v>18.86</v>
      </c>
      <c r="M1618">
        <f t="shared" si="175"/>
        <v>51.549100000000003</v>
      </c>
      <c r="N1618">
        <f t="shared" si="176"/>
        <v>34.907299999999999</v>
      </c>
      <c r="O1618">
        <f t="shared" si="177"/>
        <v>24.289899999999999</v>
      </c>
      <c r="P1618">
        <f t="shared" si="178"/>
        <v>17.070699999999999</v>
      </c>
      <c r="Q1618">
        <f t="shared" si="179"/>
        <v>18.359200000000001</v>
      </c>
      <c r="R1618">
        <f t="shared" si="180"/>
        <v>26.499300000000002</v>
      </c>
      <c r="S1618">
        <f t="shared" si="181"/>
        <v>26.499300000000002</v>
      </c>
      <c r="T1618">
        <f>IFERROR(VLOOKUP($A1618,TY_main!A:B,2,FALSE),T1617)</f>
        <v>103.140625</v>
      </c>
    </row>
    <row r="1619" spans="1:20" x14ac:dyDescent="0.25">
      <c r="A1619" s="2">
        <f>SPY_IVOL!A1619</f>
        <v>40707</v>
      </c>
      <c r="B1619">
        <f>SPY_IVOL!B1619</f>
        <v>34.506900000000002</v>
      </c>
      <c r="C1619">
        <f>SPY_IVOL!C1619</f>
        <v>24.9011</v>
      </c>
      <c r="D1619">
        <f>SPY_IVOL!D1619</f>
        <v>20.647200000000002</v>
      </c>
      <c r="E1619">
        <f>SPY_IVOL!E1619</f>
        <v>16.777100000000001</v>
      </c>
      <c r="F1619">
        <f>SPY_IVOL!F1619</f>
        <v>14.213200000000001</v>
      </c>
      <c r="G1619">
        <f>SPY_IVOL!G1619</f>
        <v>14.9551</v>
      </c>
      <c r="H1619">
        <f>SPY_IVOL!H1619</f>
        <v>19.995799999999999</v>
      </c>
      <c r="I1619">
        <f>VLOOKUP($A1619,SPY_main!$A:$C,2,FALSE)</f>
        <v>127.7</v>
      </c>
      <c r="J1619">
        <f>IFERROR(VLOOKUP($A1619,SPY_main!$A:$C,3,FALSE),J1618)</f>
        <v>1.7332000000000001</v>
      </c>
      <c r="K1619">
        <f>IFERROR(VLOOKUP($A1619,SPY_main!$E:$F,2,FALSE),K1618)</f>
        <v>0.247</v>
      </c>
      <c r="L1619">
        <f>IFERROR(VLOOKUP($A1619,SPY_main!H:I,2,FALSE),L1618)</f>
        <v>19.61</v>
      </c>
      <c r="M1619">
        <f t="shared" si="175"/>
        <v>62.225700000000003</v>
      </c>
      <c r="N1619">
        <f t="shared" si="176"/>
        <v>44.091999999999999</v>
      </c>
      <c r="O1619">
        <f t="shared" si="177"/>
        <v>28.6967</v>
      </c>
      <c r="P1619">
        <f t="shared" si="178"/>
        <v>18.634899999999998</v>
      </c>
      <c r="Q1619">
        <f t="shared" si="179"/>
        <v>23.157499999999999</v>
      </c>
      <c r="R1619">
        <f t="shared" si="180"/>
        <v>27.126300000000001</v>
      </c>
      <c r="S1619">
        <f t="shared" si="181"/>
        <v>27.126300000000001</v>
      </c>
      <c r="T1619">
        <f>IFERROR(VLOOKUP($A1619,TY_main!A:B,2,FALSE),T1618)</f>
        <v>103.015625</v>
      </c>
    </row>
    <row r="1620" spans="1:20" x14ac:dyDescent="0.25">
      <c r="A1620" s="2">
        <f>SPY_IVOL!A1620</f>
        <v>40708</v>
      </c>
      <c r="B1620">
        <f>SPY_IVOL!B1620</f>
        <v>34.4617</v>
      </c>
      <c r="C1620">
        <f>SPY_IVOL!C1620</f>
        <v>24.142900000000001</v>
      </c>
      <c r="D1620">
        <f>SPY_IVOL!D1620</f>
        <v>19.606999999999999</v>
      </c>
      <c r="E1620">
        <f>SPY_IVOL!E1620</f>
        <v>15.479100000000001</v>
      </c>
      <c r="F1620">
        <f>SPY_IVOL!F1620</f>
        <v>13.0473</v>
      </c>
      <c r="G1620">
        <f>SPY_IVOL!G1620</f>
        <v>14.6625</v>
      </c>
      <c r="H1620">
        <f>SPY_IVOL!H1620</f>
        <v>17.114999999999998</v>
      </c>
      <c r="I1620">
        <f>VLOOKUP($A1620,SPY_main!$A:$C,2,FALSE)</f>
        <v>129.32</v>
      </c>
      <c r="J1620">
        <f>IFERROR(VLOOKUP($A1620,SPY_main!$A:$C,3,FALSE),J1619)</f>
        <v>1.7115</v>
      </c>
      <c r="K1620">
        <f>IFERROR(VLOOKUP($A1620,SPY_main!$E:$F,2,FALSE),K1619)</f>
        <v>0.24525</v>
      </c>
      <c r="L1620">
        <f>IFERROR(VLOOKUP($A1620,SPY_main!H:I,2,FALSE),L1619)</f>
        <v>18.260000000000002</v>
      </c>
      <c r="M1620">
        <f t="shared" si="175"/>
        <v>58.600200000000001</v>
      </c>
      <c r="N1620">
        <f t="shared" si="176"/>
        <v>46.656999999999996</v>
      </c>
      <c r="O1620">
        <f t="shared" si="177"/>
        <v>29.334099999999999</v>
      </c>
      <c r="P1620">
        <f t="shared" si="178"/>
        <v>17.621500000000001</v>
      </c>
      <c r="Q1620">
        <f t="shared" si="179"/>
        <v>24.308399999999999</v>
      </c>
      <c r="R1620">
        <f t="shared" si="180"/>
        <v>25.977</v>
      </c>
      <c r="S1620">
        <f t="shared" si="181"/>
        <v>25.977</v>
      </c>
      <c r="T1620">
        <f>IFERROR(VLOOKUP($A1620,TY_main!A:B,2,FALSE),T1619)</f>
        <v>102.359375</v>
      </c>
    </row>
    <row r="1621" spans="1:20" x14ac:dyDescent="0.25">
      <c r="A1621" s="2">
        <f>SPY_IVOL!A1621</f>
        <v>40709</v>
      </c>
      <c r="B1621">
        <f>SPY_IVOL!B1621</f>
        <v>37.936900000000001</v>
      </c>
      <c r="C1621">
        <f>SPY_IVOL!C1621</f>
        <v>27.397500000000001</v>
      </c>
      <c r="D1621">
        <f>SPY_IVOL!D1621</f>
        <v>22.582100000000001</v>
      </c>
      <c r="E1621">
        <f>SPY_IVOL!E1621</f>
        <v>18.029900000000001</v>
      </c>
      <c r="F1621">
        <f>SPY_IVOL!F1621</f>
        <v>14.998200000000001</v>
      </c>
      <c r="G1621">
        <f>SPY_IVOL!G1621</f>
        <v>15.694900000000001</v>
      </c>
      <c r="H1621">
        <f>SPY_IVOL!H1621</f>
        <v>24.987100000000002</v>
      </c>
      <c r="I1621">
        <f>VLOOKUP($A1621,SPY_main!$A:$C,2,FALSE)</f>
        <v>127.02</v>
      </c>
      <c r="J1621">
        <f>IFERROR(VLOOKUP($A1621,SPY_main!$A:$C,3,FALSE),J1620)</f>
        <v>1.7424999999999999</v>
      </c>
      <c r="K1621">
        <f>IFERROR(VLOOKUP($A1621,SPY_main!$E:$F,2,FALSE),K1620)</f>
        <v>0.245</v>
      </c>
      <c r="L1621">
        <f>IFERROR(VLOOKUP($A1621,SPY_main!H:I,2,FALSE),L1620)</f>
        <v>21.32</v>
      </c>
      <c r="M1621">
        <f t="shared" si="175"/>
        <v>79.242199999999997</v>
      </c>
      <c r="N1621">
        <f t="shared" si="176"/>
        <v>62.495100000000001</v>
      </c>
      <c r="O1621">
        <f t="shared" si="177"/>
        <v>39.805399999999999</v>
      </c>
      <c r="P1621">
        <f t="shared" si="178"/>
        <v>23.321000000000002</v>
      </c>
      <c r="Q1621">
        <f t="shared" si="179"/>
        <v>26.300899999999999</v>
      </c>
      <c r="R1621">
        <f t="shared" si="180"/>
        <v>26.654</v>
      </c>
      <c r="S1621">
        <f t="shared" si="181"/>
        <v>26.654</v>
      </c>
      <c r="T1621">
        <f>IFERROR(VLOOKUP($A1621,TY_main!A:B,2,FALSE),T1620)</f>
        <v>103.296875</v>
      </c>
    </row>
    <row r="1622" spans="1:20" x14ac:dyDescent="0.25">
      <c r="A1622" s="2">
        <f>SPY_IVOL!A1622</f>
        <v>40710</v>
      </c>
      <c r="B1622">
        <f>SPY_IVOL!B1622</f>
        <v>41.6952</v>
      </c>
      <c r="C1622">
        <f>SPY_IVOL!C1622</f>
        <v>30.752199999999998</v>
      </c>
      <c r="D1622">
        <f>SPY_IVOL!D1622</f>
        <v>25.651</v>
      </c>
      <c r="E1622">
        <f>SPY_IVOL!E1622</f>
        <v>20.7957</v>
      </c>
      <c r="F1622">
        <f>SPY_IVOL!F1622</f>
        <v>17.403099999999998</v>
      </c>
      <c r="G1622">
        <f>SPY_IVOL!G1622</f>
        <v>17.283000000000001</v>
      </c>
      <c r="H1622">
        <f>SPY_IVOL!H1622</f>
        <v>25.4603</v>
      </c>
      <c r="I1622">
        <f>VLOOKUP($A1622,SPY_main!$A:$C,2,FALSE)</f>
        <v>127.3</v>
      </c>
      <c r="J1622">
        <f>IFERROR(VLOOKUP($A1622,SPY_main!$A:$C,3,FALSE),J1621)</f>
        <v>1.9721</v>
      </c>
      <c r="K1622">
        <f>IFERROR(VLOOKUP($A1622,SPY_main!$E:$F,2,FALSE),K1621)</f>
        <v>0.2465</v>
      </c>
      <c r="L1622">
        <f>IFERROR(VLOOKUP($A1622,SPY_main!H:I,2,FALSE),L1621)</f>
        <v>22.73</v>
      </c>
      <c r="M1622">
        <f t="shared" si="175"/>
        <v>89.911699999999996</v>
      </c>
      <c r="N1622">
        <f t="shared" si="176"/>
        <v>78.017499999999998</v>
      </c>
      <c r="O1622">
        <f t="shared" si="177"/>
        <v>48.751600000000003</v>
      </c>
      <c r="P1622">
        <f t="shared" si="178"/>
        <v>28.008299999999998</v>
      </c>
      <c r="Q1622">
        <f t="shared" si="179"/>
        <v>34.714700000000001</v>
      </c>
      <c r="R1622">
        <f t="shared" si="180"/>
        <v>34.714700000000001</v>
      </c>
      <c r="S1622">
        <f t="shared" si="181"/>
        <v>34.714700000000001</v>
      </c>
      <c r="T1622">
        <f>IFERROR(VLOOKUP($A1622,TY_main!A:B,2,FALSE),T1621)</f>
        <v>103.671875</v>
      </c>
    </row>
    <row r="1623" spans="1:20" x14ac:dyDescent="0.25">
      <c r="A1623" s="2">
        <f>SPY_IVOL!A1623</f>
        <v>40711</v>
      </c>
      <c r="B1623">
        <f>SPY_IVOL!B1623</f>
        <v>40.175899999999999</v>
      </c>
      <c r="C1623">
        <f>SPY_IVOL!C1623</f>
        <v>29.407399999999999</v>
      </c>
      <c r="D1623">
        <f>SPY_IVOL!D1623</f>
        <v>24.1572</v>
      </c>
      <c r="E1623">
        <f>SPY_IVOL!E1623</f>
        <v>19.075199999999999</v>
      </c>
      <c r="F1623">
        <f>SPY_IVOL!F1623</f>
        <v>15.3917</v>
      </c>
      <c r="G1623">
        <f>SPY_IVOL!G1623</f>
        <v>15.7517</v>
      </c>
      <c r="H1623">
        <f>SPY_IVOL!H1623</f>
        <v>18.728000000000002</v>
      </c>
      <c r="I1623">
        <f>VLOOKUP($A1623,SPY_main!$A:$C,2,FALSE)</f>
        <v>127.05</v>
      </c>
      <c r="J1623">
        <f>IFERROR(VLOOKUP($A1623,SPY_main!$A:$C,3,FALSE),J1622)</f>
        <v>1.976</v>
      </c>
      <c r="K1623">
        <f>IFERROR(VLOOKUP($A1623,SPY_main!$E:$F,2,FALSE),K1622)</f>
        <v>0.2465</v>
      </c>
      <c r="L1623">
        <f>IFERROR(VLOOKUP($A1623,SPY_main!H:I,2,FALSE),L1622)</f>
        <v>21.85</v>
      </c>
      <c r="M1623">
        <f t="shared" si="175"/>
        <v>89.911699999999996</v>
      </c>
      <c r="N1623">
        <f t="shared" si="176"/>
        <v>78.017499999999998</v>
      </c>
      <c r="O1623">
        <f t="shared" si="177"/>
        <v>48.751600000000003</v>
      </c>
      <c r="P1623">
        <f t="shared" si="178"/>
        <v>28.008299999999998</v>
      </c>
      <c r="Q1623">
        <f t="shared" si="179"/>
        <v>34.714700000000001</v>
      </c>
      <c r="R1623">
        <f t="shared" si="180"/>
        <v>34.714700000000001</v>
      </c>
      <c r="S1623">
        <f t="shared" si="181"/>
        <v>34.714700000000001</v>
      </c>
      <c r="T1623">
        <f>IFERROR(VLOOKUP($A1623,TY_main!A:B,2,FALSE),T1622)</f>
        <v>103.515625</v>
      </c>
    </row>
    <row r="1624" spans="1:20" x14ac:dyDescent="0.25">
      <c r="A1624" s="2">
        <f>SPY_IVOL!A1624</f>
        <v>40714</v>
      </c>
      <c r="B1624">
        <f>SPY_IVOL!B1624</f>
        <v>32.17</v>
      </c>
      <c r="C1624">
        <f>SPY_IVOL!C1624</f>
        <v>25.063199999999998</v>
      </c>
      <c r="D1624">
        <f>SPY_IVOL!D1624</f>
        <v>21.5276</v>
      </c>
      <c r="E1624">
        <f>SPY_IVOL!E1624</f>
        <v>18.071200000000001</v>
      </c>
      <c r="F1624">
        <f>SPY_IVOL!F1624</f>
        <v>15.160299999999999</v>
      </c>
      <c r="G1624">
        <f>SPY_IVOL!G1624</f>
        <v>13.5312</v>
      </c>
      <c r="H1624">
        <f>SPY_IVOL!H1624</f>
        <v>14.6379</v>
      </c>
      <c r="I1624">
        <f>VLOOKUP($A1624,SPY_main!$A:$C,2,FALSE)</f>
        <v>127.7</v>
      </c>
      <c r="J1624">
        <f>IFERROR(VLOOKUP($A1624,SPY_main!$A:$C,3,FALSE),J1623)</f>
        <v>1.9659</v>
      </c>
      <c r="K1624">
        <f>IFERROR(VLOOKUP($A1624,SPY_main!$E:$F,2,FALSE),K1623)</f>
        <v>0.2465</v>
      </c>
      <c r="L1624">
        <f>IFERROR(VLOOKUP($A1624,SPY_main!H:I,2,FALSE),L1623)</f>
        <v>19.989999999999998</v>
      </c>
      <c r="M1624">
        <f t="shared" si="175"/>
        <v>39.389600000000002</v>
      </c>
      <c r="N1624">
        <f t="shared" si="176"/>
        <v>28.178699999999999</v>
      </c>
      <c r="O1624">
        <f t="shared" si="177"/>
        <v>23.091000000000001</v>
      </c>
      <c r="P1624">
        <f t="shared" si="178"/>
        <v>17.953199999999999</v>
      </c>
      <c r="Q1624">
        <f t="shared" si="179"/>
        <v>14.397500000000001</v>
      </c>
      <c r="R1624">
        <f t="shared" si="180"/>
        <v>15.749599999999999</v>
      </c>
      <c r="S1624">
        <f t="shared" si="181"/>
        <v>22.3582</v>
      </c>
      <c r="T1624">
        <f>IFERROR(VLOOKUP($A1624,TY_main!A:B,2,FALSE),T1623)</f>
        <v>103.453125</v>
      </c>
    </row>
    <row r="1625" spans="1:20" x14ac:dyDescent="0.25">
      <c r="A1625" s="2">
        <f>SPY_IVOL!A1625</f>
        <v>40715</v>
      </c>
      <c r="B1625">
        <f>SPY_IVOL!B1625</f>
        <v>30.6492</v>
      </c>
      <c r="C1625">
        <f>SPY_IVOL!C1625</f>
        <v>23.528600000000001</v>
      </c>
      <c r="D1625">
        <f>SPY_IVOL!D1625</f>
        <v>20.069800000000001</v>
      </c>
      <c r="E1625">
        <f>SPY_IVOL!E1625</f>
        <v>16.687000000000001</v>
      </c>
      <c r="F1625">
        <f>SPY_IVOL!F1625</f>
        <v>13.912599999999999</v>
      </c>
      <c r="G1625">
        <f>SPY_IVOL!G1625</f>
        <v>12.6531</v>
      </c>
      <c r="H1625">
        <f>SPY_IVOL!H1625</f>
        <v>14.0421</v>
      </c>
      <c r="I1625">
        <f>VLOOKUP($A1625,SPY_main!$A:$C,2,FALSE)</f>
        <v>129.44999999999999</v>
      </c>
      <c r="J1625">
        <f>IFERROR(VLOOKUP($A1625,SPY_main!$A:$C,3,FALSE),J1624)</f>
        <v>1.9393</v>
      </c>
      <c r="K1625">
        <f>IFERROR(VLOOKUP($A1625,SPY_main!$E:$F,2,FALSE),K1624)</f>
        <v>0.2455</v>
      </c>
      <c r="L1625">
        <f>IFERROR(VLOOKUP($A1625,SPY_main!H:I,2,FALSE),L1624)</f>
        <v>18.86</v>
      </c>
      <c r="M1625">
        <f t="shared" si="175"/>
        <v>37.7194</v>
      </c>
      <c r="N1625">
        <f t="shared" si="176"/>
        <v>26.2623</v>
      </c>
      <c r="O1625">
        <f t="shared" si="177"/>
        <v>21.226400000000002</v>
      </c>
      <c r="P1625">
        <f t="shared" si="178"/>
        <v>16.1785</v>
      </c>
      <c r="Q1625">
        <f t="shared" si="179"/>
        <v>13.084300000000001</v>
      </c>
      <c r="R1625">
        <f t="shared" si="180"/>
        <v>15.6302</v>
      </c>
      <c r="S1625">
        <f t="shared" si="181"/>
        <v>17.746099999999998</v>
      </c>
      <c r="T1625">
        <f>IFERROR(VLOOKUP($A1625,TY_main!A:B,2,FALSE),T1624)</f>
        <v>103.3125</v>
      </c>
    </row>
    <row r="1626" spans="1:20" x14ac:dyDescent="0.25">
      <c r="A1626" s="2">
        <f>SPY_IVOL!A1626</f>
        <v>40716</v>
      </c>
      <c r="B1626">
        <f>SPY_IVOL!B1626</f>
        <v>30.646999999999998</v>
      </c>
      <c r="C1626">
        <f>SPY_IVOL!C1626</f>
        <v>23.5243</v>
      </c>
      <c r="D1626">
        <f>SPY_IVOL!D1626</f>
        <v>20.092400000000001</v>
      </c>
      <c r="E1626">
        <f>SPY_IVOL!E1626</f>
        <v>16.737300000000001</v>
      </c>
      <c r="F1626">
        <f>SPY_IVOL!F1626</f>
        <v>13.950699999999999</v>
      </c>
      <c r="G1626">
        <f>SPY_IVOL!G1626</f>
        <v>12.6289</v>
      </c>
      <c r="H1626">
        <f>SPY_IVOL!H1626</f>
        <v>13.736499999999999</v>
      </c>
      <c r="I1626">
        <f>VLOOKUP($A1626,SPY_main!$A:$C,2,FALSE)</f>
        <v>128.66999999999999</v>
      </c>
      <c r="J1626">
        <f>IFERROR(VLOOKUP($A1626,SPY_main!$A:$C,3,FALSE),J1625)</f>
        <v>1.9511000000000001</v>
      </c>
      <c r="K1626">
        <f>IFERROR(VLOOKUP($A1626,SPY_main!$E:$F,2,FALSE),K1625)</f>
        <v>0.2455</v>
      </c>
      <c r="L1626">
        <f>IFERROR(VLOOKUP($A1626,SPY_main!H:I,2,FALSE),L1625)</f>
        <v>18.52</v>
      </c>
      <c r="M1626">
        <f t="shared" si="175"/>
        <v>36.584699999999998</v>
      </c>
      <c r="N1626">
        <f t="shared" si="176"/>
        <v>25.607700000000001</v>
      </c>
      <c r="O1626">
        <f t="shared" si="177"/>
        <v>20.829499999999999</v>
      </c>
      <c r="P1626">
        <f t="shared" si="178"/>
        <v>16.033899999999999</v>
      </c>
      <c r="Q1626">
        <f t="shared" si="179"/>
        <v>13.086399999999999</v>
      </c>
      <c r="R1626">
        <f t="shared" si="180"/>
        <v>15.8019</v>
      </c>
      <c r="S1626">
        <f t="shared" si="181"/>
        <v>16.401599999999998</v>
      </c>
      <c r="T1626">
        <f>IFERROR(VLOOKUP($A1626,TY_main!A:B,2,FALSE),T1625)</f>
        <v>103.328125</v>
      </c>
    </row>
    <row r="1627" spans="1:20" x14ac:dyDescent="0.25">
      <c r="A1627" s="2">
        <f>SPY_IVOL!A1627</f>
        <v>40717</v>
      </c>
      <c r="B1627">
        <f>SPY_IVOL!B1627</f>
        <v>32.507599999999996</v>
      </c>
      <c r="C1627">
        <f>SPY_IVOL!C1627</f>
        <v>25.584499999999998</v>
      </c>
      <c r="D1627">
        <f>SPY_IVOL!D1627</f>
        <v>22.150200000000002</v>
      </c>
      <c r="E1627">
        <f>SPY_IVOL!E1627</f>
        <v>18.754000000000001</v>
      </c>
      <c r="F1627">
        <f>SPY_IVOL!F1627</f>
        <v>15.8325</v>
      </c>
      <c r="G1627">
        <f>SPY_IVOL!G1627</f>
        <v>14.128500000000001</v>
      </c>
      <c r="H1627">
        <f>SPY_IVOL!H1627</f>
        <v>15.606999999999999</v>
      </c>
      <c r="I1627">
        <f>VLOOKUP($A1627,SPY_main!$A:$C,2,FALSE)</f>
        <v>128.30099999999999</v>
      </c>
      <c r="J1627">
        <f>IFERROR(VLOOKUP($A1627,SPY_main!$A:$C,3,FALSE),J1626)</f>
        <v>1.9567000000000001</v>
      </c>
      <c r="K1627">
        <f>IFERROR(VLOOKUP($A1627,SPY_main!$E:$F,2,FALSE),K1626)</f>
        <v>0.2465</v>
      </c>
      <c r="L1627">
        <f>IFERROR(VLOOKUP($A1627,SPY_main!H:I,2,FALSE),L1626)</f>
        <v>19.29</v>
      </c>
      <c r="M1627">
        <f t="shared" si="175"/>
        <v>39.195500000000003</v>
      </c>
      <c r="N1627">
        <f t="shared" si="176"/>
        <v>28.8034</v>
      </c>
      <c r="O1627">
        <f t="shared" si="177"/>
        <v>23.880099999999999</v>
      </c>
      <c r="P1627">
        <f t="shared" si="178"/>
        <v>19.03</v>
      </c>
      <c r="Q1627">
        <f t="shared" si="179"/>
        <v>15.394500000000001</v>
      </c>
      <c r="R1627">
        <f t="shared" si="180"/>
        <v>15.908300000000001</v>
      </c>
      <c r="S1627">
        <f t="shared" si="181"/>
        <v>16.181699999999999</v>
      </c>
      <c r="T1627">
        <f>IFERROR(VLOOKUP($A1627,TY_main!A:B,2,FALSE),T1626)</f>
        <v>103.90625</v>
      </c>
    </row>
    <row r="1628" spans="1:20" x14ac:dyDescent="0.25">
      <c r="A1628" s="2">
        <f>SPY_IVOL!A1628</f>
        <v>40718</v>
      </c>
      <c r="B1628">
        <f>SPY_IVOL!B1628</f>
        <v>32.614800000000002</v>
      </c>
      <c r="C1628">
        <f>SPY_IVOL!C1628</f>
        <v>25.396699999999999</v>
      </c>
      <c r="D1628">
        <f>SPY_IVOL!D1628</f>
        <v>21.843</v>
      </c>
      <c r="E1628">
        <f>SPY_IVOL!E1628</f>
        <v>18.361000000000001</v>
      </c>
      <c r="F1628">
        <f>SPY_IVOL!F1628</f>
        <v>15.404400000000001</v>
      </c>
      <c r="G1628">
        <f>SPY_IVOL!G1628</f>
        <v>13.7622</v>
      </c>
      <c r="H1628">
        <f>SPY_IVOL!H1628</f>
        <v>14.9704</v>
      </c>
      <c r="I1628">
        <f>VLOOKUP($A1628,SPY_main!$A:$C,2,FALSE)</f>
        <v>126.81</v>
      </c>
      <c r="J1628">
        <f>IFERROR(VLOOKUP($A1628,SPY_main!$A:$C,3,FALSE),J1627)</f>
        <v>1.9797</v>
      </c>
      <c r="K1628">
        <f>IFERROR(VLOOKUP($A1628,SPY_main!$E:$F,2,FALSE),K1627)</f>
        <v>0.24625</v>
      </c>
      <c r="L1628">
        <f>IFERROR(VLOOKUP($A1628,SPY_main!H:I,2,FALSE),L1627)</f>
        <v>21.1</v>
      </c>
      <c r="M1628">
        <f t="shared" si="175"/>
        <v>40.354500000000002</v>
      </c>
      <c r="N1628">
        <f t="shared" si="176"/>
        <v>28.964200000000002</v>
      </c>
      <c r="O1628">
        <f t="shared" si="177"/>
        <v>23.653300000000002</v>
      </c>
      <c r="P1628">
        <f t="shared" si="178"/>
        <v>18.615300000000001</v>
      </c>
      <c r="Q1628">
        <f t="shared" si="179"/>
        <v>15.090299999999999</v>
      </c>
      <c r="R1628">
        <f t="shared" si="180"/>
        <v>15.9544</v>
      </c>
      <c r="S1628">
        <f t="shared" si="181"/>
        <v>16.2361</v>
      </c>
      <c r="T1628">
        <f>IFERROR(VLOOKUP($A1628,TY_main!A:B,2,FALSE),T1627)</f>
        <v>104.234375</v>
      </c>
    </row>
    <row r="1629" spans="1:20" x14ac:dyDescent="0.25">
      <c r="A1629" s="2">
        <f>SPY_IVOL!A1629</f>
        <v>40721</v>
      </c>
      <c r="B1629">
        <f>SPY_IVOL!B1629</f>
        <v>33.034999999999997</v>
      </c>
      <c r="C1629">
        <f>SPY_IVOL!C1629</f>
        <v>25.3047</v>
      </c>
      <c r="D1629">
        <f>SPY_IVOL!D1629</f>
        <v>21.5076</v>
      </c>
      <c r="E1629">
        <f>SPY_IVOL!E1629</f>
        <v>17.773</v>
      </c>
      <c r="F1629">
        <f>SPY_IVOL!F1629</f>
        <v>14.6386</v>
      </c>
      <c r="G1629">
        <f>SPY_IVOL!G1629</f>
        <v>13.098699999999999</v>
      </c>
      <c r="H1629">
        <f>SPY_IVOL!H1629</f>
        <v>14.383100000000001</v>
      </c>
      <c r="I1629">
        <f>VLOOKUP($A1629,SPY_main!$A:$C,2,FALSE)</f>
        <v>127.94</v>
      </c>
      <c r="J1629">
        <f>IFERROR(VLOOKUP($A1629,SPY_main!$A:$C,3,FALSE),J1628)</f>
        <v>1.9621999999999999</v>
      </c>
      <c r="K1629">
        <f>IFERROR(VLOOKUP($A1629,SPY_main!$E:$F,2,FALSE),K1628)</f>
        <v>0.24575</v>
      </c>
      <c r="L1629">
        <f>IFERROR(VLOOKUP($A1629,SPY_main!H:I,2,FALSE),L1628)</f>
        <v>20.56</v>
      </c>
      <c r="M1629">
        <f t="shared" si="175"/>
        <v>41.834699999999998</v>
      </c>
      <c r="N1629">
        <f t="shared" si="176"/>
        <v>29.407399999999999</v>
      </c>
      <c r="O1629">
        <f t="shared" si="177"/>
        <v>23.798300000000001</v>
      </c>
      <c r="P1629">
        <f t="shared" si="178"/>
        <v>18.312799999999999</v>
      </c>
      <c r="Q1629">
        <f t="shared" si="179"/>
        <v>14.592499999999999</v>
      </c>
      <c r="R1629">
        <f t="shared" si="180"/>
        <v>15.8222</v>
      </c>
      <c r="S1629">
        <f t="shared" si="181"/>
        <v>15.9978</v>
      </c>
      <c r="T1629">
        <f>IFERROR(VLOOKUP($A1629,TY_main!A:B,2,FALSE),T1628)</f>
        <v>103.953125</v>
      </c>
    </row>
    <row r="1630" spans="1:20" x14ac:dyDescent="0.25">
      <c r="A1630" s="2">
        <f>SPY_IVOL!A1630</f>
        <v>40722</v>
      </c>
      <c r="B1630">
        <f>SPY_IVOL!B1630</f>
        <v>32.228900000000003</v>
      </c>
      <c r="C1630">
        <f>SPY_IVOL!C1630</f>
        <v>24.4786</v>
      </c>
      <c r="D1630">
        <f>SPY_IVOL!D1630</f>
        <v>20.6904</v>
      </c>
      <c r="E1630">
        <f>SPY_IVOL!E1630</f>
        <v>17.016300000000001</v>
      </c>
      <c r="F1630">
        <f>SPY_IVOL!F1630</f>
        <v>14.036099999999999</v>
      </c>
      <c r="G1630">
        <f>SPY_IVOL!G1630</f>
        <v>12.723599999999999</v>
      </c>
      <c r="H1630">
        <f>SPY_IVOL!H1630</f>
        <v>13.271000000000001</v>
      </c>
      <c r="I1630">
        <f>VLOOKUP($A1630,SPY_main!$A:$C,2,FALSE)</f>
        <v>129.61000000000001</v>
      </c>
      <c r="J1630">
        <f>IFERROR(VLOOKUP($A1630,SPY_main!$A:$C,3,FALSE),J1629)</f>
        <v>1.9369000000000001</v>
      </c>
      <c r="K1630">
        <f>IFERROR(VLOOKUP($A1630,SPY_main!$E:$F,2,FALSE),K1629)</f>
        <v>0.24575</v>
      </c>
      <c r="L1630">
        <f>IFERROR(VLOOKUP($A1630,SPY_main!H:I,2,FALSE),L1629)</f>
        <v>19.170000000000002</v>
      </c>
      <c r="M1630">
        <f t="shared" si="175"/>
        <v>41.767899999999997</v>
      </c>
      <c r="N1630">
        <f t="shared" si="176"/>
        <v>29.143999999999998</v>
      </c>
      <c r="O1630">
        <f t="shared" si="177"/>
        <v>22.844799999999999</v>
      </c>
      <c r="P1630">
        <f t="shared" si="178"/>
        <v>16.8078</v>
      </c>
      <c r="Q1630">
        <f t="shared" si="179"/>
        <v>13.701000000000001</v>
      </c>
      <c r="R1630">
        <f t="shared" si="180"/>
        <v>15.1746</v>
      </c>
      <c r="S1630">
        <f t="shared" si="181"/>
        <v>15.1746</v>
      </c>
      <c r="T1630">
        <f>IFERROR(VLOOKUP($A1630,TY_main!A:B,2,FALSE),T1629)</f>
        <v>103.0625</v>
      </c>
    </row>
    <row r="1631" spans="1:20" x14ac:dyDescent="0.25">
      <c r="A1631" s="2">
        <f>SPY_IVOL!A1631</f>
        <v>40723</v>
      </c>
      <c r="B1631">
        <f>SPY_IVOL!B1631</f>
        <v>31.161999999999999</v>
      </c>
      <c r="C1631">
        <f>SPY_IVOL!C1631</f>
        <v>23.338699999999999</v>
      </c>
      <c r="D1631">
        <f>SPY_IVOL!D1631</f>
        <v>19.552800000000001</v>
      </c>
      <c r="E1631">
        <f>SPY_IVOL!E1631</f>
        <v>15.8857</v>
      </c>
      <c r="F1631">
        <f>SPY_IVOL!F1631</f>
        <v>13.030200000000001</v>
      </c>
      <c r="G1631">
        <f>SPY_IVOL!G1631</f>
        <v>12.2492</v>
      </c>
      <c r="H1631">
        <f>SPY_IVOL!H1631</f>
        <v>13.5031</v>
      </c>
      <c r="I1631">
        <f>VLOOKUP($A1631,SPY_main!$A:$C,2,FALSE)</f>
        <v>130.72</v>
      </c>
      <c r="J1631">
        <f>IFERROR(VLOOKUP($A1631,SPY_main!$A:$C,3,FALSE),J1630)</f>
        <v>1.9205000000000001</v>
      </c>
      <c r="K1631">
        <f>IFERROR(VLOOKUP($A1631,SPY_main!$E:$F,2,FALSE),K1630)</f>
        <v>0.24575</v>
      </c>
      <c r="L1631">
        <f>IFERROR(VLOOKUP($A1631,SPY_main!H:I,2,FALSE),L1630)</f>
        <v>17.27</v>
      </c>
      <c r="M1631">
        <f t="shared" si="175"/>
        <v>42.047600000000003</v>
      </c>
      <c r="N1631">
        <f t="shared" si="176"/>
        <v>28.296800000000001</v>
      </c>
      <c r="O1631">
        <f t="shared" si="177"/>
        <v>21.4025</v>
      </c>
      <c r="P1631">
        <f t="shared" si="178"/>
        <v>15.018000000000001</v>
      </c>
      <c r="Q1631">
        <f t="shared" si="179"/>
        <v>12.7532</v>
      </c>
      <c r="R1631">
        <f t="shared" si="180"/>
        <v>13.689299999999999</v>
      </c>
      <c r="S1631">
        <f t="shared" si="181"/>
        <v>13.689299999999999</v>
      </c>
      <c r="T1631">
        <f>IFERROR(VLOOKUP($A1631,TY_main!A:B,2,FALSE),T1630)</f>
        <v>102.65625</v>
      </c>
    </row>
    <row r="1632" spans="1:20" x14ac:dyDescent="0.25">
      <c r="A1632" s="2">
        <f>SPY_IVOL!A1632</f>
        <v>40724</v>
      </c>
      <c r="B1632">
        <f>SPY_IVOL!B1632</f>
        <v>30.0428</v>
      </c>
      <c r="C1632">
        <f>SPY_IVOL!C1632</f>
        <v>22.183599999999998</v>
      </c>
      <c r="D1632">
        <f>SPY_IVOL!D1632</f>
        <v>18.433199999999999</v>
      </c>
      <c r="E1632">
        <f>SPY_IVOL!E1632</f>
        <v>14.8231</v>
      </c>
      <c r="F1632">
        <f>SPY_IVOL!F1632</f>
        <v>12.139900000000001</v>
      </c>
      <c r="G1632">
        <f>SPY_IVOL!G1632</f>
        <v>11.642099999999999</v>
      </c>
      <c r="H1632">
        <f>SPY_IVOL!H1632</f>
        <v>11.9811</v>
      </c>
      <c r="I1632">
        <f>VLOOKUP($A1632,SPY_main!$A:$C,2,FALSE)</f>
        <v>131.97</v>
      </c>
      <c r="J1632">
        <f>IFERROR(VLOOKUP($A1632,SPY_main!$A:$C,3,FALSE),J1631)</f>
        <v>1.9023000000000001</v>
      </c>
      <c r="K1632">
        <f>IFERROR(VLOOKUP($A1632,SPY_main!$E:$F,2,FALSE),K1631)</f>
        <v>0.24575</v>
      </c>
      <c r="L1632">
        <f>IFERROR(VLOOKUP($A1632,SPY_main!H:I,2,FALSE),L1631)</f>
        <v>16.52</v>
      </c>
      <c r="M1632">
        <f t="shared" si="175"/>
        <v>41.914999999999999</v>
      </c>
      <c r="N1632">
        <f t="shared" si="176"/>
        <v>26.570499999999999</v>
      </c>
      <c r="O1632">
        <f t="shared" si="177"/>
        <v>19.640999999999998</v>
      </c>
      <c r="P1632">
        <f t="shared" si="178"/>
        <v>13.4846</v>
      </c>
      <c r="Q1632">
        <f t="shared" si="179"/>
        <v>12.0914</v>
      </c>
      <c r="R1632">
        <f t="shared" si="180"/>
        <v>12.7445</v>
      </c>
      <c r="S1632">
        <f t="shared" si="181"/>
        <v>12.7445</v>
      </c>
      <c r="T1632">
        <f>IFERROR(VLOOKUP($A1632,TY_main!A:B,2,FALSE),T1631)</f>
        <v>102.21875</v>
      </c>
    </row>
    <row r="1633" spans="1:20" x14ac:dyDescent="0.25">
      <c r="A1633" s="2">
        <f>SPY_IVOL!A1633</f>
        <v>40725</v>
      </c>
      <c r="B1633">
        <f>SPY_IVOL!B1633</f>
        <v>29.3446</v>
      </c>
      <c r="C1633">
        <f>SPY_IVOL!C1633</f>
        <v>21.083500000000001</v>
      </c>
      <c r="D1633">
        <f>SPY_IVOL!D1633</f>
        <v>17.334299999999999</v>
      </c>
      <c r="E1633">
        <f>SPY_IVOL!E1633</f>
        <v>13.921799999999999</v>
      </c>
      <c r="F1633">
        <f>SPY_IVOL!F1633</f>
        <v>11.6533</v>
      </c>
      <c r="G1633">
        <f>SPY_IVOL!G1633</f>
        <v>11.705</v>
      </c>
      <c r="H1633">
        <f>SPY_IVOL!H1633</f>
        <v>12.5075</v>
      </c>
      <c r="I1633">
        <f>VLOOKUP($A1633,SPY_main!$A:$C,2,FALSE)</f>
        <v>133.91999999999999</v>
      </c>
      <c r="J1633">
        <f>IFERROR(VLOOKUP($A1633,SPY_main!$A:$C,3,FALSE),J1632)</f>
        <v>1.8746</v>
      </c>
      <c r="K1633">
        <f>IFERROR(VLOOKUP($A1633,SPY_main!$E:$F,2,FALSE),K1632)</f>
        <v>0.24575</v>
      </c>
      <c r="L1633">
        <f>IFERROR(VLOOKUP($A1633,SPY_main!H:I,2,FALSE),L1632)</f>
        <v>15.87</v>
      </c>
      <c r="M1633">
        <f t="shared" si="175"/>
        <v>38.747599999999998</v>
      </c>
      <c r="N1633">
        <f t="shared" si="176"/>
        <v>26.446899999999999</v>
      </c>
      <c r="O1633">
        <f t="shared" si="177"/>
        <v>18.690300000000001</v>
      </c>
      <c r="P1633">
        <f t="shared" si="178"/>
        <v>12.536</v>
      </c>
      <c r="Q1633">
        <f t="shared" si="179"/>
        <v>12.8491</v>
      </c>
      <c r="R1633">
        <f t="shared" si="180"/>
        <v>15.9611</v>
      </c>
      <c r="S1633">
        <f t="shared" si="181"/>
        <v>15.9611</v>
      </c>
      <c r="T1633">
        <f>IFERROR(VLOOKUP($A1633,TY_main!A:B,2,FALSE),T1632)</f>
        <v>101.9375</v>
      </c>
    </row>
    <row r="1634" spans="1:20" x14ac:dyDescent="0.25">
      <c r="A1634" s="2">
        <f>SPY_IVOL!A1634</f>
        <v>40729</v>
      </c>
      <c r="B1634">
        <f>SPY_IVOL!B1634</f>
        <v>30.437999999999999</v>
      </c>
      <c r="C1634">
        <f>SPY_IVOL!C1634</f>
        <v>21.9572</v>
      </c>
      <c r="D1634">
        <f>SPY_IVOL!D1634</f>
        <v>18.1419</v>
      </c>
      <c r="E1634">
        <f>SPY_IVOL!E1634</f>
        <v>14.591100000000001</v>
      </c>
      <c r="F1634">
        <f>SPY_IVOL!F1634</f>
        <v>12.2295</v>
      </c>
      <c r="G1634">
        <f>SPY_IVOL!G1634</f>
        <v>12.476699999999999</v>
      </c>
      <c r="H1634">
        <f>SPY_IVOL!H1634</f>
        <v>15.1129</v>
      </c>
      <c r="I1634">
        <f>VLOOKUP($A1634,SPY_main!$A:$C,2,FALSE)</f>
        <v>133.81</v>
      </c>
      <c r="J1634">
        <f>IFERROR(VLOOKUP($A1634,SPY_main!$A:$C,3,FALSE),J1633)</f>
        <v>1.8762000000000001</v>
      </c>
      <c r="K1634">
        <f>IFERROR(VLOOKUP($A1634,SPY_main!$E:$F,2,FALSE),K1633)</f>
        <v>0.24575</v>
      </c>
      <c r="L1634">
        <f>IFERROR(VLOOKUP($A1634,SPY_main!H:I,2,FALSE),L1633)</f>
        <v>16.059999999999999</v>
      </c>
      <c r="M1634">
        <f t="shared" si="175"/>
        <v>45.769799999999996</v>
      </c>
      <c r="N1634">
        <f t="shared" si="176"/>
        <v>30.658200000000001</v>
      </c>
      <c r="O1634">
        <f t="shared" si="177"/>
        <v>20.925799999999999</v>
      </c>
      <c r="P1634">
        <f t="shared" si="178"/>
        <v>14.1972</v>
      </c>
      <c r="Q1634">
        <f t="shared" si="179"/>
        <v>14.7507</v>
      </c>
      <c r="R1634">
        <f t="shared" si="180"/>
        <v>17.474399999999999</v>
      </c>
      <c r="S1634">
        <f t="shared" si="181"/>
        <v>17.474399999999999</v>
      </c>
      <c r="T1634">
        <f>IFERROR(VLOOKUP($A1634,TY_main!A:B,2,FALSE),T1633)</f>
        <v>102.5</v>
      </c>
    </row>
    <row r="1635" spans="1:20" x14ac:dyDescent="0.25">
      <c r="A1635" s="2">
        <f>SPY_IVOL!A1635</f>
        <v>40730</v>
      </c>
      <c r="B1635">
        <f>SPY_IVOL!B1635</f>
        <v>30.8582</v>
      </c>
      <c r="C1635">
        <f>SPY_IVOL!C1635</f>
        <v>22.364799999999999</v>
      </c>
      <c r="D1635">
        <f>SPY_IVOL!D1635</f>
        <v>18.445</v>
      </c>
      <c r="E1635">
        <f>SPY_IVOL!E1635</f>
        <v>14.769600000000001</v>
      </c>
      <c r="F1635">
        <f>SPY_IVOL!F1635</f>
        <v>12.2965</v>
      </c>
      <c r="G1635">
        <f>SPY_IVOL!G1635</f>
        <v>12.6006</v>
      </c>
      <c r="H1635">
        <f>SPY_IVOL!H1635</f>
        <v>16.592300000000002</v>
      </c>
      <c r="I1635">
        <f>VLOOKUP($A1635,SPY_main!$A:$C,2,FALSE)</f>
        <v>133.97</v>
      </c>
      <c r="J1635">
        <f>IFERROR(VLOOKUP($A1635,SPY_main!$A:$C,3,FALSE),J1634)</f>
        <v>1.8738999999999999</v>
      </c>
      <c r="K1635">
        <f>IFERROR(VLOOKUP($A1635,SPY_main!$E:$F,2,FALSE),K1634)</f>
        <v>0.24575</v>
      </c>
      <c r="L1635">
        <f>IFERROR(VLOOKUP($A1635,SPY_main!H:I,2,FALSE),L1634)</f>
        <v>16.34</v>
      </c>
      <c r="M1635">
        <f t="shared" si="175"/>
        <v>44.38</v>
      </c>
      <c r="N1635">
        <f t="shared" si="176"/>
        <v>31.558700000000002</v>
      </c>
      <c r="O1635">
        <f t="shared" si="177"/>
        <v>21.498200000000001</v>
      </c>
      <c r="P1635">
        <f t="shared" si="178"/>
        <v>14.2628</v>
      </c>
      <c r="Q1635">
        <f t="shared" si="179"/>
        <v>14.9712</v>
      </c>
      <c r="R1635">
        <f t="shared" si="180"/>
        <v>16.427900000000001</v>
      </c>
      <c r="S1635">
        <f t="shared" si="181"/>
        <v>16.427900000000001</v>
      </c>
      <c r="T1635">
        <f>IFERROR(VLOOKUP($A1635,TY_main!A:B,2,FALSE),T1634)</f>
        <v>102.765625</v>
      </c>
    </row>
    <row r="1636" spans="1:20" x14ac:dyDescent="0.25">
      <c r="A1636" s="2">
        <f>SPY_IVOL!A1636</f>
        <v>40731</v>
      </c>
      <c r="B1636">
        <f>SPY_IVOL!B1636</f>
        <v>30.3203</v>
      </c>
      <c r="C1636">
        <f>SPY_IVOL!C1636</f>
        <v>21.7224</v>
      </c>
      <c r="D1636">
        <f>SPY_IVOL!D1636</f>
        <v>17.692</v>
      </c>
      <c r="E1636">
        <f>SPY_IVOL!E1636</f>
        <v>14.049899999999999</v>
      </c>
      <c r="F1636">
        <f>SPY_IVOL!F1636</f>
        <v>11.827400000000001</v>
      </c>
      <c r="G1636">
        <f>SPY_IVOL!G1636</f>
        <v>12.4139</v>
      </c>
      <c r="H1636">
        <f>SPY_IVOL!H1636</f>
        <v>14.589399999999999</v>
      </c>
      <c r="I1636">
        <f>VLOOKUP($A1636,SPY_main!$A:$C,2,FALSE)</f>
        <v>135.36000000000001</v>
      </c>
      <c r="J1636">
        <f>IFERROR(VLOOKUP($A1636,SPY_main!$A:$C,3,FALSE),J1635)</f>
        <v>1.8547</v>
      </c>
      <c r="K1636">
        <f>IFERROR(VLOOKUP($A1636,SPY_main!$E:$F,2,FALSE),K1635)</f>
        <v>0.24604999999999999</v>
      </c>
      <c r="L1636">
        <f>IFERROR(VLOOKUP($A1636,SPY_main!H:I,2,FALSE),L1635)</f>
        <v>15.95</v>
      </c>
      <c r="M1636">
        <f t="shared" si="175"/>
        <v>48.158000000000001</v>
      </c>
      <c r="N1636">
        <f t="shared" si="176"/>
        <v>31.453700000000001</v>
      </c>
      <c r="O1636">
        <f t="shared" si="177"/>
        <v>20.522400000000001</v>
      </c>
      <c r="P1636">
        <f t="shared" si="178"/>
        <v>13.8941</v>
      </c>
      <c r="Q1636">
        <f t="shared" si="179"/>
        <v>16.344100000000001</v>
      </c>
      <c r="R1636">
        <f t="shared" si="180"/>
        <v>18.5791</v>
      </c>
      <c r="S1636">
        <f t="shared" si="181"/>
        <v>18.5791</v>
      </c>
      <c r="T1636">
        <f>IFERROR(VLOOKUP($A1636,TY_main!A:B,2,FALSE),T1635)</f>
        <v>102.34375</v>
      </c>
    </row>
    <row r="1637" spans="1:20" x14ac:dyDescent="0.25">
      <c r="A1637" s="2">
        <f>SPY_IVOL!A1637</f>
        <v>40732</v>
      </c>
      <c r="B1637">
        <f>SPY_IVOL!B1637</f>
        <v>30.995000000000001</v>
      </c>
      <c r="C1637">
        <f>SPY_IVOL!C1637</f>
        <v>22.314900000000002</v>
      </c>
      <c r="D1637">
        <f>SPY_IVOL!D1637</f>
        <v>18.4192</v>
      </c>
      <c r="E1637">
        <f>SPY_IVOL!E1637</f>
        <v>14.777900000000001</v>
      </c>
      <c r="F1637">
        <f>SPY_IVOL!F1637</f>
        <v>12.230499999999999</v>
      </c>
      <c r="G1637">
        <f>SPY_IVOL!G1637</f>
        <v>12.417400000000001</v>
      </c>
      <c r="H1637">
        <f>SPY_IVOL!H1637</f>
        <v>13.959300000000001</v>
      </c>
      <c r="I1637">
        <f>VLOOKUP($A1637,SPY_main!$A:$C,2,FALSE)</f>
        <v>134.4</v>
      </c>
      <c r="J1637">
        <f>IFERROR(VLOOKUP($A1637,SPY_main!$A:$C,3,FALSE),J1636)</f>
        <v>1.8678999999999999</v>
      </c>
      <c r="K1637">
        <f>IFERROR(VLOOKUP($A1637,SPY_main!$E:$F,2,FALSE),K1636)</f>
        <v>0.24604999999999999</v>
      </c>
      <c r="L1637">
        <f>IFERROR(VLOOKUP($A1637,SPY_main!H:I,2,FALSE),L1636)</f>
        <v>15.95</v>
      </c>
      <c r="M1637">
        <f t="shared" si="175"/>
        <v>48.3718</v>
      </c>
      <c r="N1637">
        <f t="shared" si="176"/>
        <v>34.5092</v>
      </c>
      <c r="O1637">
        <f t="shared" si="177"/>
        <v>22.732099999999999</v>
      </c>
      <c r="P1637">
        <f t="shared" si="178"/>
        <v>14.504200000000001</v>
      </c>
      <c r="Q1637">
        <f t="shared" si="179"/>
        <v>16.897099999999998</v>
      </c>
      <c r="R1637">
        <f t="shared" si="180"/>
        <v>20.4298</v>
      </c>
      <c r="S1637">
        <f t="shared" si="181"/>
        <v>20.4298</v>
      </c>
      <c r="T1637">
        <f>IFERROR(VLOOKUP($A1637,TY_main!A:B,2,FALSE),T1636)</f>
        <v>103.375</v>
      </c>
    </row>
    <row r="1638" spans="1:20" x14ac:dyDescent="0.25">
      <c r="A1638" s="2">
        <f>SPY_IVOL!A1638</f>
        <v>40735</v>
      </c>
      <c r="B1638">
        <f>SPY_IVOL!B1638</f>
        <v>34.0246</v>
      </c>
      <c r="C1638">
        <f>SPY_IVOL!C1638</f>
        <v>25.264800000000001</v>
      </c>
      <c r="D1638">
        <f>SPY_IVOL!D1638</f>
        <v>21.060500000000001</v>
      </c>
      <c r="E1638">
        <f>SPY_IVOL!E1638</f>
        <v>16.9969</v>
      </c>
      <c r="F1638">
        <f>SPY_IVOL!F1638</f>
        <v>13.8367</v>
      </c>
      <c r="G1638">
        <f>SPY_IVOL!G1638</f>
        <v>13.0383</v>
      </c>
      <c r="H1638">
        <f>SPY_IVOL!H1638</f>
        <v>13.7417</v>
      </c>
      <c r="I1638">
        <f>VLOOKUP($A1638,SPY_main!$A:$C,2,FALSE)</f>
        <v>131.97</v>
      </c>
      <c r="J1638">
        <f>IFERROR(VLOOKUP($A1638,SPY_main!$A:$C,3,FALSE),J1637)</f>
        <v>1.9023000000000001</v>
      </c>
      <c r="K1638">
        <f>IFERROR(VLOOKUP($A1638,SPY_main!$E:$F,2,FALSE),K1637)</f>
        <v>0.24604999999999999</v>
      </c>
      <c r="L1638">
        <f>IFERROR(VLOOKUP($A1638,SPY_main!H:I,2,FALSE),L1637)</f>
        <v>18.39</v>
      </c>
      <c r="M1638">
        <f t="shared" si="175"/>
        <v>58.653399999999998</v>
      </c>
      <c r="N1638">
        <f t="shared" si="176"/>
        <v>45.103299999999997</v>
      </c>
      <c r="O1638">
        <f t="shared" si="177"/>
        <v>32.184899999999999</v>
      </c>
      <c r="P1638">
        <f t="shared" si="178"/>
        <v>21.268599999999999</v>
      </c>
      <c r="Q1638">
        <f t="shared" si="179"/>
        <v>19.421099999999999</v>
      </c>
      <c r="R1638">
        <f t="shared" si="180"/>
        <v>19.660599999999999</v>
      </c>
      <c r="S1638">
        <f t="shared" si="181"/>
        <v>19.660599999999999</v>
      </c>
      <c r="T1638">
        <f>IFERROR(VLOOKUP($A1638,TY_main!A:B,2,FALSE),T1637)</f>
        <v>104.078125</v>
      </c>
    </row>
    <row r="1639" spans="1:20" x14ac:dyDescent="0.25">
      <c r="A1639" s="2">
        <f>SPY_IVOL!A1639</f>
        <v>40736</v>
      </c>
      <c r="B1639">
        <f>SPY_IVOL!B1639</f>
        <v>34.058199999999999</v>
      </c>
      <c r="C1639">
        <f>SPY_IVOL!C1639</f>
        <v>25.104900000000001</v>
      </c>
      <c r="D1639">
        <f>SPY_IVOL!D1639</f>
        <v>20.884399999999999</v>
      </c>
      <c r="E1639">
        <f>SPY_IVOL!E1639</f>
        <v>16.7361</v>
      </c>
      <c r="F1639">
        <f>SPY_IVOL!F1639</f>
        <v>13.5701</v>
      </c>
      <c r="G1639">
        <f>SPY_IVOL!G1639</f>
        <v>13.307499999999999</v>
      </c>
      <c r="H1639">
        <f>SPY_IVOL!H1639</f>
        <v>15.357699999999999</v>
      </c>
      <c r="I1639">
        <f>VLOOKUP($A1639,SPY_main!$A:$C,2,FALSE)</f>
        <v>131.4</v>
      </c>
      <c r="J1639">
        <f>IFERROR(VLOOKUP($A1639,SPY_main!$A:$C,3,FALSE),J1638)</f>
        <v>1.9106000000000001</v>
      </c>
      <c r="K1639">
        <f>IFERROR(VLOOKUP($A1639,SPY_main!$E:$F,2,FALSE),K1638)</f>
        <v>0.249</v>
      </c>
      <c r="L1639">
        <f>IFERROR(VLOOKUP($A1639,SPY_main!H:I,2,FALSE),L1638)</f>
        <v>19.87</v>
      </c>
      <c r="M1639">
        <f t="shared" si="175"/>
        <v>65.202500000000001</v>
      </c>
      <c r="N1639">
        <f t="shared" si="176"/>
        <v>49.969900000000003</v>
      </c>
      <c r="O1639">
        <f t="shared" si="177"/>
        <v>33.6053</v>
      </c>
      <c r="P1639">
        <f t="shared" si="178"/>
        <v>20.929400000000001</v>
      </c>
      <c r="Q1639">
        <f t="shared" si="179"/>
        <v>21.114599999999999</v>
      </c>
      <c r="R1639">
        <f t="shared" si="180"/>
        <v>21.408300000000001</v>
      </c>
      <c r="S1639">
        <f t="shared" si="181"/>
        <v>21.408300000000001</v>
      </c>
      <c r="T1639">
        <f>IFERROR(VLOOKUP($A1639,TY_main!A:B,2,FALSE),T1638)</f>
        <v>104.140625</v>
      </c>
    </row>
    <row r="1640" spans="1:20" x14ac:dyDescent="0.25">
      <c r="A1640" s="2">
        <f>SPY_IVOL!A1640</f>
        <v>40737</v>
      </c>
      <c r="B1640">
        <f>SPY_IVOL!B1640</f>
        <v>34.504199999999997</v>
      </c>
      <c r="C1640">
        <f>SPY_IVOL!C1640</f>
        <v>25.411200000000001</v>
      </c>
      <c r="D1640">
        <f>SPY_IVOL!D1640</f>
        <v>21.1783</v>
      </c>
      <c r="E1640">
        <f>SPY_IVOL!E1640</f>
        <v>17.1144</v>
      </c>
      <c r="F1640">
        <f>SPY_IVOL!F1640</f>
        <v>14.248100000000001</v>
      </c>
      <c r="G1640">
        <f>SPY_IVOL!G1640</f>
        <v>14.2059</v>
      </c>
      <c r="H1640">
        <f>SPY_IVOL!H1640</f>
        <v>17.896899999999999</v>
      </c>
      <c r="I1640">
        <f>VLOOKUP($A1640,SPY_main!$A:$C,2,FALSE)</f>
        <v>131.84</v>
      </c>
      <c r="J1640">
        <f>IFERROR(VLOOKUP($A1640,SPY_main!$A:$C,3,FALSE),J1639)</f>
        <v>1.9041999999999999</v>
      </c>
      <c r="K1640">
        <f>IFERROR(VLOOKUP($A1640,SPY_main!$E:$F,2,FALSE),K1639)</f>
        <v>0.24925</v>
      </c>
      <c r="L1640">
        <f>IFERROR(VLOOKUP($A1640,SPY_main!H:I,2,FALSE),L1639)</f>
        <v>19.91</v>
      </c>
      <c r="M1640">
        <f t="shared" si="175"/>
        <v>54.593499999999999</v>
      </c>
      <c r="N1640">
        <f t="shared" si="176"/>
        <v>54.593499999999999</v>
      </c>
      <c r="O1640">
        <f t="shared" si="177"/>
        <v>35.147799999999997</v>
      </c>
      <c r="P1640">
        <f t="shared" si="178"/>
        <v>20.7316</v>
      </c>
      <c r="Q1640">
        <f t="shared" si="179"/>
        <v>22.110199999999999</v>
      </c>
      <c r="R1640">
        <f t="shared" si="180"/>
        <v>22.110199999999999</v>
      </c>
      <c r="S1640">
        <f t="shared" si="181"/>
        <v>22.110199999999999</v>
      </c>
      <c r="T1640">
        <f>IFERROR(VLOOKUP($A1640,TY_main!A:B,2,FALSE),T1639)</f>
        <v>104.28125</v>
      </c>
    </row>
    <row r="1641" spans="1:20" x14ac:dyDescent="0.25">
      <c r="A1641" s="2">
        <f>SPY_IVOL!A1641</f>
        <v>40738</v>
      </c>
      <c r="B1641">
        <f>SPY_IVOL!B1641</f>
        <v>36.339100000000002</v>
      </c>
      <c r="C1641">
        <f>SPY_IVOL!C1641</f>
        <v>26.751100000000001</v>
      </c>
      <c r="D1641">
        <f>SPY_IVOL!D1641</f>
        <v>22.179500000000001</v>
      </c>
      <c r="E1641">
        <f>SPY_IVOL!E1641</f>
        <v>17.9055</v>
      </c>
      <c r="F1641">
        <f>SPY_IVOL!F1641</f>
        <v>14.765499999999999</v>
      </c>
      <c r="G1641">
        <f>SPY_IVOL!G1641</f>
        <v>14.269500000000001</v>
      </c>
      <c r="H1641">
        <f>SPY_IVOL!H1641</f>
        <v>16.6189</v>
      </c>
      <c r="I1641">
        <f>VLOOKUP($A1641,SPY_main!$A:$C,2,FALSE)</f>
        <v>130.93</v>
      </c>
      <c r="J1641">
        <f>IFERROR(VLOOKUP($A1641,SPY_main!$A:$C,3,FALSE),J1640)</f>
        <v>1.9174</v>
      </c>
      <c r="K1641">
        <f>IFERROR(VLOOKUP($A1641,SPY_main!$E:$F,2,FALSE),K1640)</f>
        <v>0.24975</v>
      </c>
      <c r="L1641">
        <f>IFERROR(VLOOKUP($A1641,SPY_main!H:I,2,FALSE),L1640)</f>
        <v>20.8</v>
      </c>
      <c r="M1641">
        <f t="shared" si="175"/>
        <v>53.327300000000001</v>
      </c>
      <c r="N1641">
        <f t="shared" si="176"/>
        <v>53.327300000000001</v>
      </c>
      <c r="O1641">
        <f t="shared" si="177"/>
        <v>46.0227</v>
      </c>
      <c r="P1641">
        <f t="shared" si="178"/>
        <v>24.218</v>
      </c>
      <c r="Q1641">
        <f t="shared" si="179"/>
        <v>25.3369</v>
      </c>
      <c r="R1641">
        <f t="shared" si="180"/>
        <v>25.3369</v>
      </c>
      <c r="S1641">
        <f t="shared" si="181"/>
        <v>25.3369</v>
      </c>
      <c r="T1641">
        <f>IFERROR(VLOOKUP($A1641,TY_main!A:B,2,FALSE),T1640)</f>
        <v>103.984375</v>
      </c>
    </row>
    <row r="1642" spans="1:20" x14ac:dyDescent="0.25">
      <c r="A1642" s="2">
        <f>SPY_IVOL!A1642</f>
        <v>40739</v>
      </c>
      <c r="B1642">
        <f>SPY_IVOL!B1642</f>
        <v>36.376899999999999</v>
      </c>
      <c r="C1642">
        <f>SPY_IVOL!C1642</f>
        <v>26.287800000000001</v>
      </c>
      <c r="D1642">
        <f>SPY_IVOL!D1642</f>
        <v>21.501799999999999</v>
      </c>
      <c r="E1642">
        <f>SPY_IVOL!E1642</f>
        <v>16.909300000000002</v>
      </c>
      <c r="F1642">
        <f>SPY_IVOL!F1642</f>
        <v>13.4422</v>
      </c>
      <c r="G1642">
        <f>SPY_IVOL!G1642</f>
        <v>12.8576</v>
      </c>
      <c r="H1642">
        <f>SPY_IVOL!H1642</f>
        <v>12.938000000000001</v>
      </c>
      <c r="I1642">
        <f>VLOOKUP($A1642,SPY_main!$A:$C,2,FALSE)</f>
        <v>131.69</v>
      </c>
      <c r="J1642">
        <f>IFERROR(VLOOKUP($A1642,SPY_main!$A:$C,3,FALSE),J1641)</f>
        <v>1.9064000000000001</v>
      </c>
      <c r="K1642">
        <f>IFERROR(VLOOKUP($A1642,SPY_main!$E:$F,2,FALSE),K1641)</f>
        <v>0.24975</v>
      </c>
      <c r="L1642">
        <f>IFERROR(VLOOKUP($A1642,SPY_main!H:I,2,FALSE),L1641)</f>
        <v>19.53</v>
      </c>
      <c r="M1642">
        <f t="shared" si="175"/>
        <v>53.327300000000001</v>
      </c>
      <c r="N1642">
        <f t="shared" si="176"/>
        <v>53.327300000000001</v>
      </c>
      <c r="O1642">
        <f t="shared" si="177"/>
        <v>46.0227</v>
      </c>
      <c r="P1642">
        <f t="shared" si="178"/>
        <v>24.218</v>
      </c>
      <c r="Q1642">
        <f t="shared" si="179"/>
        <v>25.3369</v>
      </c>
      <c r="R1642">
        <f t="shared" si="180"/>
        <v>25.3369</v>
      </c>
      <c r="S1642">
        <f t="shared" si="181"/>
        <v>25.3369</v>
      </c>
      <c r="T1642">
        <f>IFERROR(VLOOKUP($A1642,TY_main!A:B,2,FALSE),T1641)</f>
        <v>104.328125</v>
      </c>
    </row>
    <row r="1643" spans="1:20" x14ac:dyDescent="0.25">
      <c r="A1643" s="2">
        <f>SPY_IVOL!A1643</f>
        <v>40742</v>
      </c>
      <c r="B1643">
        <f>SPY_IVOL!B1643</f>
        <v>32.761200000000002</v>
      </c>
      <c r="C1643">
        <f>SPY_IVOL!C1643</f>
        <v>25.4863</v>
      </c>
      <c r="D1643">
        <f>SPY_IVOL!D1643</f>
        <v>21.9373</v>
      </c>
      <c r="E1643">
        <f>SPY_IVOL!E1643</f>
        <v>18.52</v>
      </c>
      <c r="F1643">
        <f>SPY_IVOL!F1643</f>
        <v>15.5489</v>
      </c>
      <c r="G1643">
        <f>SPY_IVOL!G1643</f>
        <v>13.6241</v>
      </c>
      <c r="H1643">
        <f>SPY_IVOL!H1643</f>
        <v>13.882999999999999</v>
      </c>
      <c r="I1643">
        <f>VLOOKUP($A1643,SPY_main!$A:$C,2,FALSE)</f>
        <v>130.61000000000001</v>
      </c>
      <c r="J1643">
        <f>IFERROR(VLOOKUP($A1643,SPY_main!$A:$C,3,FALSE),J1642)</f>
        <v>1.9220999999999999</v>
      </c>
      <c r="K1643">
        <f>IFERROR(VLOOKUP($A1643,SPY_main!$E:$F,2,FALSE),K1642)</f>
        <v>0.25124999999999997</v>
      </c>
      <c r="L1643">
        <f>IFERROR(VLOOKUP($A1643,SPY_main!H:I,2,FALSE),L1642)</f>
        <v>20.95</v>
      </c>
      <c r="M1643">
        <f t="shared" si="175"/>
        <v>37.966200000000001</v>
      </c>
      <c r="N1643">
        <f t="shared" si="176"/>
        <v>27.799199999999999</v>
      </c>
      <c r="O1643">
        <f t="shared" si="177"/>
        <v>23.1264</v>
      </c>
      <c r="P1643">
        <f t="shared" si="178"/>
        <v>18.582899999999999</v>
      </c>
      <c r="Q1643">
        <f t="shared" si="179"/>
        <v>15.054399999999999</v>
      </c>
      <c r="R1643">
        <f t="shared" si="180"/>
        <v>14.460599999999999</v>
      </c>
      <c r="S1643">
        <f t="shared" si="181"/>
        <v>15.994199999999999</v>
      </c>
      <c r="T1643">
        <f>IFERROR(VLOOKUP($A1643,TY_main!A:B,2,FALSE),T1642)</f>
        <v>104.390625</v>
      </c>
    </row>
    <row r="1644" spans="1:20" x14ac:dyDescent="0.25">
      <c r="A1644" s="2">
        <f>SPY_IVOL!A1644</f>
        <v>40743</v>
      </c>
      <c r="B1644">
        <f>SPY_IVOL!B1644</f>
        <v>31.560300000000002</v>
      </c>
      <c r="C1644">
        <f>SPY_IVOL!C1644</f>
        <v>24.097200000000001</v>
      </c>
      <c r="D1644">
        <f>SPY_IVOL!D1644</f>
        <v>20.437100000000001</v>
      </c>
      <c r="E1644">
        <f>SPY_IVOL!E1644</f>
        <v>16.8935</v>
      </c>
      <c r="F1644">
        <f>SPY_IVOL!F1644</f>
        <v>13.8325</v>
      </c>
      <c r="G1644">
        <f>SPY_IVOL!G1644</f>
        <v>11.979200000000001</v>
      </c>
      <c r="H1644">
        <f>SPY_IVOL!H1644</f>
        <v>11.9283</v>
      </c>
      <c r="I1644">
        <f>VLOOKUP($A1644,SPY_main!$A:$C,2,FALSE)</f>
        <v>132.72999999999999</v>
      </c>
      <c r="J1644">
        <f>IFERROR(VLOOKUP($A1644,SPY_main!$A:$C,3,FALSE),J1643)</f>
        <v>1.8914</v>
      </c>
      <c r="K1644">
        <f>IFERROR(VLOOKUP($A1644,SPY_main!$E:$F,2,FALSE),K1643)</f>
        <v>0.252</v>
      </c>
      <c r="L1644">
        <f>IFERROR(VLOOKUP($A1644,SPY_main!H:I,2,FALSE),L1643)</f>
        <v>19.21</v>
      </c>
      <c r="M1644">
        <f t="shared" si="175"/>
        <v>36.627699999999997</v>
      </c>
      <c r="N1644">
        <f t="shared" si="176"/>
        <v>26.2531</v>
      </c>
      <c r="O1644">
        <f t="shared" si="177"/>
        <v>21.416599999999999</v>
      </c>
      <c r="P1644">
        <f t="shared" si="178"/>
        <v>16.676600000000001</v>
      </c>
      <c r="Q1644">
        <f t="shared" si="179"/>
        <v>13.228999999999999</v>
      </c>
      <c r="R1644">
        <f t="shared" si="180"/>
        <v>13.833600000000001</v>
      </c>
      <c r="S1644">
        <f t="shared" si="181"/>
        <v>15.0741</v>
      </c>
      <c r="T1644">
        <f>IFERROR(VLOOKUP($A1644,TY_main!A:B,2,FALSE),T1643)</f>
        <v>104.390625</v>
      </c>
    </row>
    <row r="1645" spans="1:20" x14ac:dyDescent="0.25">
      <c r="A1645" s="2">
        <f>SPY_IVOL!A1645</f>
        <v>40744</v>
      </c>
      <c r="B1645">
        <f>SPY_IVOL!B1645</f>
        <v>31.081199999999999</v>
      </c>
      <c r="C1645">
        <f>SPY_IVOL!C1645</f>
        <v>23.65</v>
      </c>
      <c r="D1645">
        <f>SPY_IVOL!D1645</f>
        <v>20.052700000000002</v>
      </c>
      <c r="E1645">
        <f>SPY_IVOL!E1645</f>
        <v>16.587299999999999</v>
      </c>
      <c r="F1645">
        <f>SPY_IVOL!F1645</f>
        <v>13.696099999999999</v>
      </c>
      <c r="G1645">
        <f>SPY_IVOL!G1645</f>
        <v>12.2386</v>
      </c>
      <c r="H1645">
        <f>SPY_IVOL!H1645</f>
        <v>12.917999999999999</v>
      </c>
      <c r="I1645">
        <f>VLOOKUP($A1645,SPY_main!$A:$C,2,FALSE)</f>
        <v>132.65</v>
      </c>
      <c r="J1645">
        <f>IFERROR(VLOOKUP($A1645,SPY_main!$A:$C,3,FALSE),J1644)</f>
        <v>1.8926000000000001</v>
      </c>
      <c r="K1645">
        <f>IFERROR(VLOOKUP($A1645,SPY_main!$E:$F,2,FALSE),K1644)</f>
        <v>0.253</v>
      </c>
      <c r="L1645">
        <f>IFERROR(VLOOKUP($A1645,SPY_main!H:I,2,FALSE),L1644)</f>
        <v>19.09</v>
      </c>
      <c r="M1645">
        <f t="shared" si="175"/>
        <v>35.746899999999997</v>
      </c>
      <c r="N1645">
        <f t="shared" si="176"/>
        <v>25.810400000000001</v>
      </c>
      <c r="O1645">
        <f t="shared" si="177"/>
        <v>21.0288</v>
      </c>
      <c r="P1645">
        <f t="shared" si="178"/>
        <v>16.315200000000001</v>
      </c>
      <c r="Q1645">
        <f t="shared" si="179"/>
        <v>13.195499999999999</v>
      </c>
      <c r="R1645">
        <f t="shared" si="180"/>
        <v>14.366199999999999</v>
      </c>
      <c r="S1645">
        <f t="shared" si="181"/>
        <v>20.273800000000001</v>
      </c>
      <c r="T1645">
        <f>IFERROR(VLOOKUP($A1645,TY_main!A:B,2,FALSE),T1644)</f>
        <v>104.109375</v>
      </c>
    </row>
    <row r="1646" spans="1:20" x14ac:dyDescent="0.25">
      <c r="A1646" s="2">
        <f>SPY_IVOL!A1646</f>
        <v>40745</v>
      </c>
      <c r="B1646">
        <f>SPY_IVOL!B1646</f>
        <v>29.887499999999999</v>
      </c>
      <c r="C1646">
        <f>SPY_IVOL!C1646</f>
        <v>22.6647</v>
      </c>
      <c r="D1646">
        <f>SPY_IVOL!D1646</f>
        <v>19.1496</v>
      </c>
      <c r="E1646">
        <f>SPY_IVOL!E1646</f>
        <v>15.7624</v>
      </c>
      <c r="F1646">
        <f>SPY_IVOL!F1646</f>
        <v>13.049300000000001</v>
      </c>
      <c r="G1646">
        <f>SPY_IVOL!G1646</f>
        <v>11.9907</v>
      </c>
      <c r="H1646">
        <f>SPY_IVOL!H1646</f>
        <v>13.1876</v>
      </c>
      <c r="I1646">
        <f>VLOOKUP($A1646,SPY_main!$A:$C,2,FALSE)</f>
        <v>134.49</v>
      </c>
      <c r="J1646">
        <f>IFERROR(VLOOKUP($A1646,SPY_main!$A:$C,3,FALSE),J1645)</f>
        <v>1.8667</v>
      </c>
      <c r="K1646">
        <f>IFERROR(VLOOKUP($A1646,SPY_main!$E:$F,2,FALSE),K1645)</f>
        <v>0.253</v>
      </c>
      <c r="L1646">
        <f>IFERROR(VLOOKUP($A1646,SPY_main!H:I,2,FALSE),L1645)</f>
        <v>17.559999999999999</v>
      </c>
      <c r="M1646">
        <f t="shared" si="175"/>
        <v>34.634300000000003</v>
      </c>
      <c r="N1646">
        <f t="shared" si="176"/>
        <v>24.816099999999999</v>
      </c>
      <c r="O1646">
        <f t="shared" si="177"/>
        <v>20.136600000000001</v>
      </c>
      <c r="P1646">
        <f t="shared" si="178"/>
        <v>15.5457</v>
      </c>
      <c r="Q1646">
        <f t="shared" si="179"/>
        <v>12.730700000000001</v>
      </c>
      <c r="R1646">
        <f t="shared" si="180"/>
        <v>14.3706</v>
      </c>
      <c r="S1646">
        <f t="shared" si="181"/>
        <v>17.315999999999999</v>
      </c>
      <c r="T1646">
        <f>IFERROR(VLOOKUP($A1646,TY_main!A:B,2,FALSE),T1645)</f>
        <v>103.609375</v>
      </c>
    </row>
    <row r="1647" spans="1:20" x14ac:dyDescent="0.25">
      <c r="A1647" s="2">
        <f>SPY_IVOL!A1647</f>
        <v>40746</v>
      </c>
      <c r="B1647">
        <f>SPY_IVOL!B1647</f>
        <v>29.680599999999998</v>
      </c>
      <c r="C1647">
        <f>SPY_IVOL!C1647</f>
        <v>22.397300000000001</v>
      </c>
      <c r="D1647">
        <f>SPY_IVOL!D1647</f>
        <v>18.9026</v>
      </c>
      <c r="E1647">
        <f>SPY_IVOL!E1647</f>
        <v>15.5663</v>
      </c>
      <c r="F1647">
        <f>SPY_IVOL!F1647</f>
        <v>12.926399999999999</v>
      </c>
      <c r="G1647">
        <f>SPY_IVOL!G1647</f>
        <v>11.929500000000001</v>
      </c>
      <c r="H1647">
        <f>SPY_IVOL!H1647</f>
        <v>12.7752</v>
      </c>
      <c r="I1647">
        <f>VLOOKUP($A1647,SPY_main!$A:$C,2,FALSE)</f>
        <v>134.58000000000001</v>
      </c>
      <c r="J1647">
        <f>IFERROR(VLOOKUP($A1647,SPY_main!$A:$C,3,FALSE),J1646)</f>
        <v>1.8653999999999999</v>
      </c>
      <c r="K1647">
        <f>IFERROR(VLOOKUP($A1647,SPY_main!$E:$F,2,FALSE),K1646)</f>
        <v>0.253</v>
      </c>
      <c r="L1647">
        <f>IFERROR(VLOOKUP($A1647,SPY_main!H:I,2,FALSE),L1646)</f>
        <v>17.52</v>
      </c>
      <c r="M1647">
        <f t="shared" si="175"/>
        <v>35.253700000000002</v>
      </c>
      <c r="N1647">
        <f t="shared" si="176"/>
        <v>24.505600000000001</v>
      </c>
      <c r="O1647">
        <f t="shared" si="177"/>
        <v>19.724599999999999</v>
      </c>
      <c r="P1647">
        <f t="shared" si="178"/>
        <v>15.2819</v>
      </c>
      <c r="Q1647">
        <f t="shared" si="179"/>
        <v>12.6591</v>
      </c>
      <c r="R1647">
        <f t="shared" si="180"/>
        <v>14.4695</v>
      </c>
      <c r="S1647">
        <f t="shared" si="181"/>
        <v>15.7753</v>
      </c>
      <c r="T1647">
        <f>IFERROR(VLOOKUP($A1647,TY_main!A:B,2,FALSE),T1646)</f>
        <v>103.890625</v>
      </c>
    </row>
    <row r="1648" spans="1:20" x14ac:dyDescent="0.25">
      <c r="A1648" s="2">
        <f>SPY_IVOL!A1648</f>
        <v>40749</v>
      </c>
      <c r="B1648">
        <f>SPY_IVOL!B1648</f>
        <v>31.080400000000001</v>
      </c>
      <c r="C1648">
        <f>SPY_IVOL!C1648</f>
        <v>23.727599999999999</v>
      </c>
      <c r="D1648">
        <f>SPY_IVOL!D1648</f>
        <v>20.153099999999998</v>
      </c>
      <c r="E1648">
        <f>SPY_IVOL!E1648</f>
        <v>16.722799999999999</v>
      </c>
      <c r="F1648">
        <f>SPY_IVOL!F1648</f>
        <v>13.9282</v>
      </c>
      <c r="G1648">
        <f>SPY_IVOL!G1648</f>
        <v>12.648999999999999</v>
      </c>
      <c r="H1648">
        <f>SPY_IVOL!H1648</f>
        <v>13.3825</v>
      </c>
      <c r="I1648">
        <f>VLOOKUP($A1648,SPY_main!$A:$C,2,FALSE)</f>
        <v>133.83000000000001</v>
      </c>
      <c r="J1648">
        <f>IFERROR(VLOOKUP($A1648,SPY_main!$A:$C,3,FALSE),J1647)</f>
        <v>1.8758999999999999</v>
      </c>
      <c r="K1648">
        <f>IFERROR(VLOOKUP($A1648,SPY_main!$E:$F,2,FALSE),K1647)</f>
        <v>0.25209999999999999</v>
      </c>
      <c r="L1648">
        <f>IFERROR(VLOOKUP($A1648,SPY_main!H:I,2,FALSE),L1647)</f>
        <v>19.350000000000001</v>
      </c>
      <c r="M1648">
        <f t="shared" si="175"/>
        <v>37.131799999999998</v>
      </c>
      <c r="N1648">
        <f t="shared" si="176"/>
        <v>26.5242</v>
      </c>
      <c r="O1648">
        <f t="shared" si="177"/>
        <v>21.7559</v>
      </c>
      <c r="P1648">
        <f t="shared" si="178"/>
        <v>17.202200000000001</v>
      </c>
      <c r="Q1648">
        <f t="shared" si="179"/>
        <v>14.0259</v>
      </c>
      <c r="R1648">
        <f t="shared" si="180"/>
        <v>14.034599999999999</v>
      </c>
      <c r="S1648">
        <f t="shared" si="181"/>
        <v>14.1394</v>
      </c>
      <c r="T1648">
        <f>IFERROR(VLOOKUP($A1648,TY_main!A:B,2,FALSE),T1647)</f>
        <v>103.71875</v>
      </c>
    </row>
    <row r="1649" spans="1:20" x14ac:dyDescent="0.25">
      <c r="A1649" s="2">
        <f>SPY_IVOL!A1649</f>
        <v>40750</v>
      </c>
      <c r="B1649">
        <f>SPY_IVOL!B1649</f>
        <v>31.939699999999998</v>
      </c>
      <c r="C1649">
        <f>SPY_IVOL!C1649</f>
        <v>24.245100000000001</v>
      </c>
      <c r="D1649">
        <f>SPY_IVOL!D1649</f>
        <v>20.448599999999999</v>
      </c>
      <c r="E1649">
        <f>SPY_IVOL!E1649</f>
        <v>16.825900000000001</v>
      </c>
      <c r="F1649">
        <f>SPY_IVOL!F1649</f>
        <v>13.9626</v>
      </c>
      <c r="G1649">
        <f>SPY_IVOL!G1649</f>
        <v>12.863799999999999</v>
      </c>
      <c r="H1649">
        <f>SPY_IVOL!H1649</f>
        <v>14.387499999999999</v>
      </c>
      <c r="I1649">
        <f>VLOOKUP($A1649,SPY_main!$A:$C,2,FALSE)</f>
        <v>133.33000000000001</v>
      </c>
      <c r="J1649">
        <f>IFERROR(VLOOKUP($A1649,SPY_main!$A:$C,3,FALSE),J1648)</f>
        <v>1.8829</v>
      </c>
      <c r="K1649">
        <f>IFERROR(VLOOKUP($A1649,SPY_main!$E:$F,2,FALSE),K1648)</f>
        <v>0.25259999999999999</v>
      </c>
      <c r="L1649">
        <f>IFERROR(VLOOKUP($A1649,SPY_main!H:I,2,FALSE),L1648)</f>
        <v>20.23</v>
      </c>
      <c r="M1649">
        <f t="shared" si="175"/>
        <v>38.1813</v>
      </c>
      <c r="N1649">
        <f t="shared" si="176"/>
        <v>27.7577</v>
      </c>
      <c r="O1649">
        <f t="shared" si="177"/>
        <v>22.72</v>
      </c>
      <c r="P1649">
        <f t="shared" si="178"/>
        <v>17.791399999999999</v>
      </c>
      <c r="Q1649">
        <f t="shared" si="179"/>
        <v>14.3772</v>
      </c>
      <c r="R1649">
        <f t="shared" si="180"/>
        <v>14.7758</v>
      </c>
      <c r="S1649">
        <f t="shared" si="181"/>
        <v>14.962400000000001</v>
      </c>
      <c r="T1649">
        <f>IFERROR(VLOOKUP($A1649,TY_main!A:B,2,FALSE),T1648)</f>
        <v>104.0625</v>
      </c>
    </row>
    <row r="1650" spans="1:20" x14ac:dyDescent="0.25">
      <c r="A1650" s="2">
        <f>SPY_IVOL!A1650</f>
        <v>40751</v>
      </c>
      <c r="B1650">
        <f>SPY_IVOL!B1650</f>
        <v>33.957000000000001</v>
      </c>
      <c r="C1650">
        <f>SPY_IVOL!C1650</f>
        <v>26.235700000000001</v>
      </c>
      <c r="D1650">
        <f>SPY_IVOL!D1650</f>
        <v>22.467099999999999</v>
      </c>
      <c r="E1650">
        <f>SPY_IVOL!E1650</f>
        <v>18.8568</v>
      </c>
      <c r="F1650">
        <f>SPY_IVOL!F1650</f>
        <v>15.755599999999999</v>
      </c>
      <c r="G1650">
        <f>SPY_IVOL!G1650</f>
        <v>13.8385</v>
      </c>
      <c r="H1650">
        <f>SPY_IVOL!H1650</f>
        <v>13.904199999999999</v>
      </c>
      <c r="I1650">
        <f>VLOOKUP($A1650,SPY_main!$A:$C,2,FALSE)</f>
        <v>130.6</v>
      </c>
      <c r="J1650">
        <f>IFERROR(VLOOKUP($A1650,SPY_main!$A:$C,3,FALSE),J1649)</f>
        <v>1.9222999999999999</v>
      </c>
      <c r="K1650">
        <f>IFERROR(VLOOKUP($A1650,SPY_main!$E:$F,2,FALSE),K1649)</f>
        <v>0.25285000000000002</v>
      </c>
      <c r="L1650">
        <f>IFERROR(VLOOKUP($A1650,SPY_main!H:I,2,FALSE),L1649)</f>
        <v>22.98</v>
      </c>
      <c r="M1650">
        <f t="shared" si="175"/>
        <v>41.658200000000001</v>
      </c>
      <c r="N1650">
        <f t="shared" si="176"/>
        <v>30.613800000000001</v>
      </c>
      <c r="O1650">
        <f t="shared" si="177"/>
        <v>25.5367</v>
      </c>
      <c r="P1650">
        <f t="shared" si="178"/>
        <v>20.6845</v>
      </c>
      <c r="Q1650">
        <f t="shared" si="179"/>
        <v>16.8996</v>
      </c>
      <c r="R1650">
        <f t="shared" si="180"/>
        <v>16.418800000000001</v>
      </c>
      <c r="S1650">
        <f t="shared" si="181"/>
        <v>17.260899999999999</v>
      </c>
      <c r="T1650">
        <f>IFERROR(VLOOKUP($A1650,TY_main!A:B,2,FALSE),T1649)</f>
        <v>103.8125</v>
      </c>
    </row>
    <row r="1651" spans="1:20" x14ac:dyDescent="0.25">
      <c r="A1651" s="2">
        <f>SPY_IVOL!A1651</f>
        <v>40752</v>
      </c>
      <c r="B1651">
        <f>SPY_IVOL!B1651</f>
        <v>34.371400000000001</v>
      </c>
      <c r="C1651">
        <f>SPY_IVOL!C1651</f>
        <v>26.605799999999999</v>
      </c>
      <c r="D1651">
        <f>SPY_IVOL!D1651</f>
        <v>22.7011</v>
      </c>
      <c r="E1651">
        <f>SPY_IVOL!E1651</f>
        <v>18.916</v>
      </c>
      <c r="F1651">
        <f>SPY_IVOL!F1651</f>
        <v>15.716699999999999</v>
      </c>
      <c r="G1651">
        <f>SPY_IVOL!G1651</f>
        <v>14.025600000000001</v>
      </c>
      <c r="H1651">
        <f>SPY_IVOL!H1651</f>
        <v>15.813599999999999</v>
      </c>
      <c r="I1651">
        <f>VLOOKUP($A1651,SPY_main!$A:$C,2,FALSE)</f>
        <v>130.22</v>
      </c>
      <c r="J1651">
        <f>IFERROR(VLOOKUP($A1651,SPY_main!$A:$C,3,FALSE),J1650)</f>
        <v>1.9278999999999999</v>
      </c>
      <c r="K1651">
        <f>IFERROR(VLOOKUP($A1651,SPY_main!$E:$F,2,FALSE),K1650)</f>
        <v>0.25395000000000001</v>
      </c>
      <c r="L1651">
        <f>IFERROR(VLOOKUP($A1651,SPY_main!H:I,2,FALSE),L1650)</f>
        <v>23.74</v>
      </c>
      <c r="M1651">
        <f t="shared" si="175"/>
        <v>41.703499999999998</v>
      </c>
      <c r="N1651">
        <f t="shared" si="176"/>
        <v>31.139700000000001</v>
      </c>
      <c r="O1651">
        <f t="shared" si="177"/>
        <v>25.917100000000001</v>
      </c>
      <c r="P1651">
        <f t="shared" si="178"/>
        <v>20.830400000000001</v>
      </c>
      <c r="Q1651">
        <f t="shared" si="179"/>
        <v>16.934799999999999</v>
      </c>
      <c r="R1651">
        <f t="shared" si="180"/>
        <v>16.412600000000001</v>
      </c>
      <c r="S1651">
        <f t="shared" si="181"/>
        <v>16.684899999999999</v>
      </c>
      <c r="T1651">
        <f>IFERROR(VLOOKUP($A1651,TY_main!A:B,2,FALSE),T1650)</f>
        <v>104.03125</v>
      </c>
    </row>
    <row r="1652" spans="1:20" x14ac:dyDescent="0.25">
      <c r="A1652" s="2">
        <f>SPY_IVOL!A1652</f>
        <v>40753</v>
      </c>
      <c r="B1652">
        <f>SPY_IVOL!B1652</f>
        <v>35.9056</v>
      </c>
      <c r="C1652">
        <f>SPY_IVOL!C1652</f>
        <v>27.8276</v>
      </c>
      <c r="D1652">
        <f>SPY_IVOL!D1652</f>
        <v>23.780200000000001</v>
      </c>
      <c r="E1652">
        <f>SPY_IVOL!E1652</f>
        <v>19.8535</v>
      </c>
      <c r="F1652">
        <f>SPY_IVOL!F1652</f>
        <v>16.4481</v>
      </c>
      <c r="G1652">
        <f>SPY_IVOL!G1652</f>
        <v>14.281599999999999</v>
      </c>
      <c r="H1652">
        <f>SPY_IVOL!H1652</f>
        <v>14.1896</v>
      </c>
      <c r="I1652">
        <f>VLOOKUP($A1652,SPY_main!$A:$C,2,FALSE)</f>
        <v>129.33000000000001</v>
      </c>
      <c r="J1652">
        <f>IFERROR(VLOOKUP($A1652,SPY_main!$A:$C,3,FALSE),J1651)</f>
        <v>1.9411</v>
      </c>
      <c r="K1652">
        <f>IFERROR(VLOOKUP($A1652,SPY_main!$E:$F,2,FALSE),K1651)</f>
        <v>0.2555</v>
      </c>
      <c r="L1652">
        <f>IFERROR(VLOOKUP($A1652,SPY_main!H:I,2,FALSE),L1651)</f>
        <v>25.25</v>
      </c>
      <c r="M1652">
        <f t="shared" si="175"/>
        <v>46.229399999999998</v>
      </c>
      <c r="N1652">
        <f t="shared" si="176"/>
        <v>34.685000000000002</v>
      </c>
      <c r="O1652">
        <f t="shared" si="177"/>
        <v>28.843499999999999</v>
      </c>
      <c r="P1652">
        <f t="shared" si="178"/>
        <v>23.087900000000001</v>
      </c>
      <c r="Q1652">
        <f t="shared" si="179"/>
        <v>18.509699999999999</v>
      </c>
      <c r="R1652">
        <f t="shared" si="180"/>
        <v>17.253799999999998</v>
      </c>
      <c r="S1652">
        <f t="shared" si="181"/>
        <v>17.835100000000001</v>
      </c>
      <c r="T1652">
        <f>IFERROR(VLOOKUP($A1652,TY_main!A:B,2,FALSE),T1651)</f>
        <v>105.03125</v>
      </c>
    </row>
    <row r="1653" spans="1:20" x14ac:dyDescent="0.25">
      <c r="A1653" s="2">
        <f>SPY_IVOL!A1653</f>
        <v>40756</v>
      </c>
      <c r="B1653">
        <f>SPY_IVOL!B1653</f>
        <v>34.928100000000001</v>
      </c>
      <c r="C1653">
        <f>SPY_IVOL!C1653</f>
        <v>27.514500000000002</v>
      </c>
      <c r="D1653">
        <f>SPY_IVOL!D1653</f>
        <v>23.803000000000001</v>
      </c>
      <c r="E1653">
        <f>SPY_IVOL!E1653</f>
        <v>20.119399999999999</v>
      </c>
      <c r="F1653">
        <f>SPY_IVOL!F1653</f>
        <v>16.908799999999999</v>
      </c>
      <c r="G1653">
        <f>SPY_IVOL!G1653</f>
        <v>15.0548</v>
      </c>
      <c r="H1653">
        <f>SPY_IVOL!H1653</f>
        <v>16.113299999999999</v>
      </c>
      <c r="I1653">
        <f>VLOOKUP($A1653,SPY_main!$A:$C,2,FALSE)</f>
        <v>128.78</v>
      </c>
      <c r="J1653">
        <f>IFERROR(VLOOKUP($A1653,SPY_main!$A:$C,3,FALSE),J1652)</f>
        <v>1.9494</v>
      </c>
      <c r="K1653">
        <f>IFERROR(VLOOKUP($A1653,SPY_main!$E:$F,2,FALSE),K1652)</f>
        <v>0.25722</v>
      </c>
      <c r="L1653">
        <f>IFERROR(VLOOKUP($A1653,SPY_main!H:I,2,FALSE),L1652)</f>
        <v>23.66</v>
      </c>
      <c r="M1653">
        <f t="shared" si="175"/>
        <v>45.131900000000002</v>
      </c>
      <c r="N1653">
        <f t="shared" si="176"/>
        <v>34.087800000000001</v>
      </c>
      <c r="O1653">
        <f t="shared" si="177"/>
        <v>28.777799999999999</v>
      </c>
      <c r="P1653">
        <f t="shared" si="178"/>
        <v>23.5288</v>
      </c>
      <c r="Q1653">
        <f t="shared" si="179"/>
        <v>19.478999999999999</v>
      </c>
      <c r="R1653">
        <f t="shared" si="180"/>
        <v>19.168900000000001</v>
      </c>
      <c r="S1653">
        <f t="shared" si="181"/>
        <v>20.793600000000001</v>
      </c>
      <c r="T1653">
        <f>IFERROR(VLOOKUP($A1653,TY_main!A:B,2,FALSE),T1652)</f>
        <v>105.40625</v>
      </c>
    </row>
    <row r="1654" spans="1:20" x14ac:dyDescent="0.25">
      <c r="A1654" s="2">
        <f>SPY_IVOL!A1654</f>
        <v>40757</v>
      </c>
      <c r="B1654">
        <f>SPY_IVOL!B1654</f>
        <v>34.3354</v>
      </c>
      <c r="C1654">
        <f>SPY_IVOL!C1654</f>
        <v>27.155000000000001</v>
      </c>
      <c r="D1654">
        <f>SPY_IVOL!D1654</f>
        <v>23.606100000000001</v>
      </c>
      <c r="E1654">
        <f>SPY_IVOL!E1654</f>
        <v>20.100100000000001</v>
      </c>
      <c r="F1654">
        <f>SPY_IVOL!F1654</f>
        <v>17.116599999999998</v>
      </c>
      <c r="G1654">
        <f>SPY_IVOL!G1654</f>
        <v>15.544499999999999</v>
      </c>
      <c r="H1654">
        <f>SPY_IVOL!H1654</f>
        <v>17.802700000000002</v>
      </c>
      <c r="I1654">
        <f>VLOOKUP($A1654,SPY_main!$A:$C,2,FALSE)</f>
        <v>125.49</v>
      </c>
      <c r="J1654">
        <f>IFERROR(VLOOKUP($A1654,SPY_main!$A:$C,3,FALSE),J1653)</f>
        <v>2.0005000000000002</v>
      </c>
      <c r="K1654">
        <f>IFERROR(VLOOKUP($A1654,SPY_main!$E:$F,2,FALSE),K1653)</f>
        <v>0.26444000000000001</v>
      </c>
      <c r="L1654">
        <f>IFERROR(VLOOKUP($A1654,SPY_main!H:I,2,FALSE),L1653)</f>
        <v>24.79</v>
      </c>
      <c r="M1654">
        <f t="shared" si="175"/>
        <v>44.700099999999999</v>
      </c>
      <c r="N1654">
        <f t="shared" si="176"/>
        <v>33.773299999999999</v>
      </c>
      <c r="O1654">
        <f t="shared" si="177"/>
        <v>28.517800000000001</v>
      </c>
      <c r="P1654">
        <f t="shared" si="178"/>
        <v>23.350100000000001</v>
      </c>
      <c r="Q1654">
        <f t="shared" si="179"/>
        <v>19.569099999999999</v>
      </c>
      <c r="R1654">
        <f t="shared" si="180"/>
        <v>19.832100000000001</v>
      </c>
      <c r="S1654">
        <f t="shared" si="181"/>
        <v>22.635899999999999</v>
      </c>
      <c r="T1654">
        <f>IFERROR(VLOOKUP($A1654,TY_main!A:B,2,FALSE),T1653)</f>
        <v>106.078125</v>
      </c>
    </row>
    <row r="1655" spans="1:20" x14ac:dyDescent="0.25">
      <c r="A1655" s="2">
        <f>SPY_IVOL!A1655</f>
        <v>40758</v>
      </c>
      <c r="B1655">
        <f>SPY_IVOL!B1655</f>
        <v>35.4422</v>
      </c>
      <c r="C1655">
        <f>SPY_IVOL!C1655</f>
        <v>28.0489</v>
      </c>
      <c r="D1655">
        <f>SPY_IVOL!D1655</f>
        <v>24.299399999999999</v>
      </c>
      <c r="E1655">
        <f>SPY_IVOL!E1655</f>
        <v>20.5504</v>
      </c>
      <c r="F1655">
        <f>SPY_IVOL!F1655</f>
        <v>17.3461</v>
      </c>
      <c r="G1655">
        <f>SPY_IVOL!G1655</f>
        <v>15.697100000000001</v>
      </c>
      <c r="H1655">
        <f>SPY_IVOL!H1655</f>
        <v>19.2013</v>
      </c>
      <c r="I1655">
        <f>VLOOKUP($A1655,SPY_main!$A:$C,2,FALSE)</f>
        <v>126.17</v>
      </c>
      <c r="J1655">
        <f>IFERROR(VLOOKUP($A1655,SPY_main!$A:$C,3,FALSE),J1654)</f>
        <v>1.9898</v>
      </c>
      <c r="K1655">
        <f>IFERROR(VLOOKUP($A1655,SPY_main!$E:$F,2,FALSE),K1654)</f>
        <v>0.26828000000000002</v>
      </c>
      <c r="L1655">
        <f>IFERROR(VLOOKUP($A1655,SPY_main!H:I,2,FALSE),L1654)</f>
        <v>23.38</v>
      </c>
      <c r="M1655">
        <f t="shared" si="175"/>
        <v>46.069299999999998</v>
      </c>
      <c r="N1655">
        <f t="shared" si="176"/>
        <v>33.713700000000003</v>
      </c>
      <c r="O1655">
        <f t="shared" si="177"/>
        <v>28.058199999999999</v>
      </c>
      <c r="P1655">
        <f t="shared" si="178"/>
        <v>22.685099999999998</v>
      </c>
      <c r="Q1655">
        <f t="shared" si="179"/>
        <v>19.05</v>
      </c>
      <c r="R1655">
        <f t="shared" si="180"/>
        <v>20.063700000000001</v>
      </c>
      <c r="S1655">
        <f t="shared" si="181"/>
        <v>23.683800000000002</v>
      </c>
      <c r="T1655">
        <f>IFERROR(VLOOKUP($A1655,TY_main!A:B,2,FALSE),T1654)</f>
        <v>106.15625</v>
      </c>
    </row>
    <row r="1656" spans="1:20" x14ac:dyDescent="0.25">
      <c r="A1656" s="2">
        <f>SPY_IVOL!A1656</f>
        <v>40759</v>
      </c>
      <c r="B1656">
        <f>SPY_IVOL!B1656</f>
        <v>38.9101</v>
      </c>
      <c r="C1656">
        <f>SPY_IVOL!C1656</f>
        <v>31.477499999999999</v>
      </c>
      <c r="D1656">
        <f>SPY_IVOL!D1656</f>
        <v>27.784500000000001</v>
      </c>
      <c r="E1656">
        <f>SPY_IVOL!E1656</f>
        <v>24.1646</v>
      </c>
      <c r="F1656">
        <f>SPY_IVOL!F1656</f>
        <v>21.002400000000002</v>
      </c>
      <c r="G1656">
        <f>SPY_IVOL!G1656</f>
        <v>18.965499999999999</v>
      </c>
      <c r="H1656">
        <f>SPY_IVOL!H1656</f>
        <v>20.688300000000002</v>
      </c>
      <c r="I1656">
        <f>VLOOKUP($A1656,SPY_main!$A:$C,2,FALSE)</f>
        <v>120.26</v>
      </c>
      <c r="J1656">
        <f>IFERROR(VLOOKUP($A1656,SPY_main!$A:$C,3,FALSE),J1655)</f>
        <v>2.0874999999999999</v>
      </c>
      <c r="K1656">
        <f>IFERROR(VLOOKUP($A1656,SPY_main!$E:$F,2,FALSE),K1655)</f>
        <v>0.26939000000000002</v>
      </c>
      <c r="L1656">
        <f>IFERROR(VLOOKUP($A1656,SPY_main!H:I,2,FALSE),L1655)</f>
        <v>31.66</v>
      </c>
      <c r="M1656">
        <f t="shared" si="175"/>
        <v>52.177500000000002</v>
      </c>
      <c r="N1656">
        <f t="shared" si="176"/>
        <v>40.113</v>
      </c>
      <c r="O1656">
        <f t="shared" si="177"/>
        <v>34.336199999999998</v>
      </c>
      <c r="P1656">
        <f t="shared" si="178"/>
        <v>28.605499999999999</v>
      </c>
      <c r="Q1656">
        <f t="shared" si="179"/>
        <v>24.123799999999999</v>
      </c>
      <c r="R1656">
        <f t="shared" si="180"/>
        <v>23.2163</v>
      </c>
      <c r="S1656">
        <f t="shared" si="181"/>
        <v>29.165400000000002</v>
      </c>
      <c r="T1656">
        <f>IFERROR(VLOOKUP($A1656,TY_main!A:B,2,FALSE),T1655)</f>
        <v>106.953125</v>
      </c>
    </row>
    <row r="1657" spans="1:20" x14ac:dyDescent="0.25">
      <c r="A1657" s="2">
        <f>SPY_IVOL!A1657</f>
        <v>40760</v>
      </c>
      <c r="B1657">
        <f>SPY_IVOL!B1657</f>
        <v>43.540799999999997</v>
      </c>
      <c r="C1657">
        <f>SPY_IVOL!C1657</f>
        <v>35.267099999999999</v>
      </c>
      <c r="D1657">
        <f>SPY_IVOL!D1657</f>
        <v>30.9754</v>
      </c>
      <c r="E1657">
        <f>SPY_IVOL!E1657</f>
        <v>26.747399999999999</v>
      </c>
      <c r="F1657">
        <f>SPY_IVOL!F1657</f>
        <v>22.942599999999999</v>
      </c>
      <c r="G1657">
        <f>SPY_IVOL!G1657</f>
        <v>20.1631</v>
      </c>
      <c r="H1657">
        <f>SPY_IVOL!H1657</f>
        <v>19.8857</v>
      </c>
      <c r="I1657">
        <f>VLOOKUP($A1657,SPY_main!$A:$C,2,FALSE)</f>
        <v>120.08</v>
      </c>
      <c r="J1657">
        <f>IFERROR(VLOOKUP($A1657,SPY_main!$A:$C,3,FALSE),J1656)</f>
        <v>2.0907</v>
      </c>
      <c r="K1657">
        <f>IFERROR(VLOOKUP($A1657,SPY_main!$E:$F,2,FALSE),K1656)</f>
        <v>0.27161000000000002</v>
      </c>
      <c r="L1657">
        <f>IFERROR(VLOOKUP($A1657,SPY_main!H:I,2,FALSE),L1656)</f>
        <v>32</v>
      </c>
      <c r="M1657">
        <f t="shared" si="175"/>
        <v>59.622700000000002</v>
      </c>
      <c r="N1657">
        <f t="shared" si="176"/>
        <v>45.732700000000001</v>
      </c>
      <c r="O1657">
        <f t="shared" si="177"/>
        <v>38.845599999999997</v>
      </c>
      <c r="P1657">
        <f t="shared" si="178"/>
        <v>31.7988</v>
      </c>
      <c r="Q1657">
        <f t="shared" si="179"/>
        <v>26.106999999999999</v>
      </c>
      <c r="R1657">
        <f t="shared" si="180"/>
        <v>24.4907</v>
      </c>
      <c r="S1657">
        <f t="shared" si="181"/>
        <v>30.830300000000001</v>
      </c>
      <c r="T1657">
        <f>IFERROR(VLOOKUP($A1657,TY_main!A:B,2,FALSE),T1656)</f>
        <v>106.15625</v>
      </c>
    </row>
    <row r="1658" spans="1:20" x14ac:dyDescent="0.25">
      <c r="A1658" s="2">
        <f>SPY_IVOL!A1658</f>
        <v>40763</v>
      </c>
      <c r="B1658">
        <f>SPY_IVOL!B1658</f>
        <v>54.382100000000001</v>
      </c>
      <c r="C1658">
        <f>SPY_IVOL!C1658</f>
        <v>45.747300000000003</v>
      </c>
      <c r="D1658">
        <f>SPY_IVOL!D1658</f>
        <v>41.302700000000002</v>
      </c>
      <c r="E1658">
        <f>SPY_IVOL!E1658</f>
        <v>36.914200000000001</v>
      </c>
      <c r="F1658">
        <f>SPY_IVOL!F1658</f>
        <v>32.762599999999999</v>
      </c>
      <c r="G1658">
        <f>SPY_IVOL!G1658</f>
        <v>29.1218</v>
      </c>
      <c r="H1658">
        <f>SPY_IVOL!H1658</f>
        <v>24.937100000000001</v>
      </c>
      <c r="I1658">
        <f>VLOOKUP($A1658,SPY_main!$A:$C,2,FALSE)</f>
        <v>112.26</v>
      </c>
      <c r="J1658">
        <f>IFERROR(VLOOKUP($A1658,SPY_main!$A:$C,3,FALSE),J1657)</f>
        <v>2.2363</v>
      </c>
      <c r="K1658">
        <f>IFERROR(VLOOKUP($A1658,SPY_main!$E:$F,2,FALSE),K1657)</f>
        <v>0.27478000000000002</v>
      </c>
      <c r="L1658">
        <f>IFERROR(VLOOKUP($A1658,SPY_main!H:I,2,FALSE),L1657)</f>
        <v>48</v>
      </c>
      <c r="M1658">
        <f t="shared" si="175"/>
        <v>79.904399999999995</v>
      </c>
      <c r="N1658">
        <f t="shared" si="176"/>
        <v>66.355999999999995</v>
      </c>
      <c r="O1658">
        <f t="shared" si="177"/>
        <v>58.757199999999997</v>
      </c>
      <c r="P1658">
        <f t="shared" si="178"/>
        <v>50.701599999999999</v>
      </c>
      <c r="Q1658">
        <f t="shared" si="179"/>
        <v>43.189399999999999</v>
      </c>
      <c r="R1658">
        <f t="shared" si="180"/>
        <v>37.806899999999999</v>
      </c>
      <c r="S1658">
        <f t="shared" si="181"/>
        <v>40.666499999999999</v>
      </c>
      <c r="T1658">
        <f>IFERROR(VLOOKUP($A1658,TY_main!A:B,2,FALSE),T1657)</f>
        <v>107.4375</v>
      </c>
    </row>
    <row r="1659" spans="1:20" x14ac:dyDescent="0.25">
      <c r="A1659" s="2">
        <f>SPY_IVOL!A1659</f>
        <v>40764</v>
      </c>
      <c r="B1659">
        <f>SPY_IVOL!B1659</f>
        <v>47.331099999999999</v>
      </c>
      <c r="C1659">
        <f>SPY_IVOL!C1659</f>
        <v>38.657400000000003</v>
      </c>
      <c r="D1659">
        <f>SPY_IVOL!D1659</f>
        <v>34.1509</v>
      </c>
      <c r="E1659">
        <f>SPY_IVOL!E1659</f>
        <v>29.613</v>
      </c>
      <c r="F1659">
        <f>SPY_IVOL!F1659</f>
        <v>25.4406</v>
      </c>
      <c r="G1659">
        <f>SPY_IVOL!G1659</f>
        <v>22.330200000000001</v>
      </c>
      <c r="H1659">
        <f>SPY_IVOL!H1659</f>
        <v>22.983699999999999</v>
      </c>
      <c r="I1659">
        <f>VLOOKUP($A1659,SPY_main!$A:$C,2,FALSE)</f>
        <v>117.48</v>
      </c>
      <c r="J1659">
        <f>IFERROR(VLOOKUP($A1659,SPY_main!$A:$C,3,FALSE),J1658)</f>
        <v>2.1368999999999998</v>
      </c>
      <c r="K1659">
        <f>IFERROR(VLOOKUP($A1659,SPY_main!$E:$F,2,FALSE),K1658)</f>
        <v>0.27839000000000003</v>
      </c>
      <c r="L1659">
        <f>IFERROR(VLOOKUP($A1659,SPY_main!H:I,2,FALSE),L1658)</f>
        <v>35.06</v>
      </c>
      <c r="M1659">
        <f t="shared" si="175"/>
        <v>74.065399999999997</v>
      </c>
      <c r="N1659">
        <f t="shared" si="176"/>
        <v>56.291200000000003</v>
      </c>
      <c r="O1659">
        <f t="shared" si="177"/>
        <v>47.064300000000003</v>
      </c>
      <c r="P1659">
        <f t="shared" si="178"/>
        <v>37.783900000000003</v>
      </c>
      <c r="Q1659">
        <f t="shared" si="179"/>
        <v>30.480499999999999</v>
      </c>
      <c r="R1659">
        <f t="shared" si="180"/>
        <v>28.795300000000001</v>
      </c>
      <c r="S1659">
        <f t="shared" si="181"/>
        <v>34.456400000000002</v>
      </c>
      <c r="T1659">
        <f>IFERROR(VLOOKUP($A1659,TY_main!A:B,2,FALSE),T1658)</f>
        <v>108.484375</v>
      </c>
    </row>
    <row r="1660" spans="1:20" x14ac:dyDescent="0.25">
      <c r="A1660" s="2">
        <f>SPY_IVOL!A1660</f>
        <v>40765</v>
      </c>
      <c r="B1660">
        <f>SPY_IVOL!B1660</f>
        <v>50.4514</v>
      </c>
      <c r="C1660">
        <f>SPY_IVOL!C1660</f>
        <v>41.498600000000003</v>
      </c>
      <c r="D1660">
        <f>SPY_IVOL!D1660</f>
        <v>36.909199999999998</v>
      </c>
      <c r="E1660">
        <f>SPY_IVOL!E1660</f>
        <v>32.374000000000002</v>
      </c>
      <c r="F1660">
        <f>SPY_IVOL!F1660</f>
        <v>28.185700000000001</v>
      </c>
      <c r="G1660">
        <f>SPY_IVOL!G1660</f>
        <v>24.866900000000001</v>
      </c>
      <c r="H1660">
        <f>SPY_IVOL!H1660</f>
        <v>23.5474</v>
      </c>
      <c r="I1660">
        <f>VLOOKUP($A1660,SPY_main!$A:$C,2,FALSE)</f>
        <v>112.29</v>
      </c>
      <c r="J1660">
        <f>IFERROR(VLOOKUP($A1660,SPY_main!$A:$C,3,FALSE),J1659)</f>
        <v>2.2357</v>
      </c>
      <c r="K1660">
        <f>IFERROR(VLOOKUP($A1660,SPY_main!$E:$F,2,FALSE),K1659)</f>
        <v>0.28061000000000003</v>
      </c>
      <c r="L1660">
        <f>IFERROR(VLOOKUP($A1660,SPY_main!H:I,2,FALSE),L1659)</f>
        <v>42.99</v>
      </c>
      <c r="M1660">
        <f t="shared" si="175"/>
        <v>81.261799999999994</v>
      </c>
      <c r="N1660">
        <f t="shared" si="176"/>
        <v>63.125300000000003</v>
      </c>
      <c r="O1660">
        <f t="shared" si="177"/>
        <v>53.447899999999997</v>
      </c>
      <c r="P1660">
        <f t="shared" si="178"/>
        <v>43.665500000000002</v>
      </c>
      <c r="Q1660">
        <f t="shared" si="179"/>
        <v>35.687100000000001</v>
      </c>
      <c r="R1660">
        <f t="shared" si="180"/>
        <v>32.520299999999999</v>
      </c>
      <c r="S1660">
        <f t="shared" si="181"/>
        <v>44.783000000000001</v>
      </c>
      <c r="T1660">
        <f>IFERROR(VLOOKUP($A1660,TY_main!A:B,2,FALSE),T1659)</f>
        <v>108.6875</v>
      </c>
    </row>
    <row r="1661" spans="1:20" x14ac:dyDescent="0.25">
      <c r="A1661" s="2">
        <f>SPY_IVOL!A1661</f>
        <v>40766</v>
      </c>
      <c r="B1661">
        <f>SPY_IVOL!B1661</f>
        <v>52.421199999999999</v>
      </c>
      <c r="C1661">
        <f>SPY_IVOL!C1661</f>
        <v>42.8324</v>
      </c>
      <c r="D1661">
        <f>SPY_IVOL!D1661</f>
        <v>38.002899999999997</v>
      </c>
      <c r="E1661">
        <f>SPY_IVOL!E1661</f>
        <v>33.301200000000001</v>
      </c>
      <c r="F1661">
        <f>SPY_IVOL!F1661</f>
        <v>29.034800000000001</v>
      </c>
      <c r="G1661">
        <f>SPY_IVOL!G1661</f>
        <v>25.7151</v>
      </c>
      <c r="H1661">
        <f>SPY_IVOL!H1661</f>
        <v>24.390899999999998</v>
      </c>
      <c r="I1661">
        <f>VLOOKUP($A1661,SPY_main!$A:$C,2,FALSE)</f>
        <v>117.33</v>
      </c>
      <c r="J1661">
        <f>IFERROR(VLOOKUP($A1661,SPY_main!$A:$C,3,FALSE),J1660)</f>
        <v>2.1396999999999999</v>
      </c>
      <c r="K1661">
        <f>IFERROR(VLOOKUP($A1661,SPY_main!$E:$F,2,FALSE),K1660)</f>
        <v>0.28616999999999998</v>
      </c>
      <c r="L1661">
        <f>IFERROR(VLOOKUP($A1661,SPY_main!H:I,2,FALSE),L1660)</f>
        <v>39</v>
      </c>
      <c r="M1661">
        <f t="shared" si="175"/>
        <v>79.833500000000001</v>
      </c>
      <c r="N1661">
        <f t="shared" si="176"/>
        <v>62.226900000000001</v>
      </c>
      <c r="O1661">
        <f t="shared" si="177"/>
        <v>53.423900000000003</v>
      </c>
      <c r="P1661">
        <f t="shared" si="178"/>
        <v>44.624000000000002</v>
      </c>
      <c r="Q1661">
        <f t="shared" si="179"/>
        <v>37.596800000000002</v>
      </c>
      <c r="R1661">
        <f t="shared" si="180"/>
        <v>35.093899999999998</v>
      </c>
      <c r="S1661">
        <f t="shared" si="181"/>
        <v>45.295699999999997</v>
      </c>
      <c r="T1661">
        <f>IFERROR(VLOOKUP($A1661,TY_main!A:B,2,FALSE),T1660)</f>
        <v>107.984375</v>
      </c>
    </row>
    <row r="1662" spans="1:20" x14ac:dyDescent="0.25">
      <c r="A1662" s="2">
        <f>SPY_IVOL!A1662</f>
        <v>40767</v>
      </c>
      <c r="B1662">
        <f>SPY_IVOL!B1662</f>
        <v>49.757599999999996</v>
      </c>
      <c r="C1662">
        <f>SPY_IVOL!C1662</f>
        <v>40.396700000000003</v>
      </c>
      <c r="D1662">
        <f>SPY_IVOL!D1662</f>
        <v>35.696899999999999</v>
      </c>
      <c r="E1662">
        <f>SPY_IVOL!E1662</f>
        <v>31.1355</v>
      </c>
      <c r="F1662">
        <f>SPY_IVOL!F1662</f>
        <v>27.0246</v>
      </c>
      <c r="G1662">
        <f>SPY_IVOL!G1662</f>
        <v>23.9177</v>
      </c>
      <c r="H1662">
        <f>SPY_IVOL!H1662</f>
        <v>23.380700000000001</v>
      </c>
      <c r="I1662">
        <f>VLOOKUP($A1662,SPY_main!$A:$C,2,FALSE)</f>
        <v>118.12</v>
      </c>
      <c r="J1662">
        <f>IFERROR(VLOOKUP($A1662,SPY_main!$A:$C,3,FALSE),J1661)</f>
        <v>2.1254</v>
      </c>
      <c r="K1662">
        <f>IFERROR(VLOOKUP($A1662,SPY_main!$E:$F,2,FALSE),K1661)</f>
        <v>0.29005999999999998</v>
      </c>
      <c r="L1662">
        <f>IFERROR(VLOOKUP($A1662,SPY_main!H:I,2,FALSE),L1661)</f>
        <v>36.36</v>
      </c>
      <c r="M1662">
        <f t="shared" si="175"/>
        <v>72.858999999999995</v>
      </c>
      <c r="N1662">
        <f t="shared" si="176"/>
        <v>54.6798</v>
      </c>
      <c r="O1662">
        <f t="shared" si="177"/>
        <v>46.351500000000001</v>
      </c>
      <c r="P1662">
        <f t="shared" si="178"/>
        <v>37.887599999999999</v>
      </c>
      <c r="Q1662">
        <f t="shared" si="179"/>
        <v>31.1768</v>
      </c>
      <c r="R1662">
        <f t="shared" si="180"/>
        <v>31.3111</v>
      </c>
      <c r="S1662">
        <f t="shared" si="181"/>
        <v>42.360500000000002</v>
      </c>
      <c r="T1662">
        <f>IFERROR(VLOOKUP($A1662,TY_main!A:B,2,FALSE),T1661)</f>
        <v>108.53125</v>
      </c>
    </row>
    <row r="1663" spans="1:20" x14ac:dyDescent="0.25">
      <c r="A1663" s="2">
        <f>SPY_IVOL!A1663</f>
        <v>40770</v>
      </c>
      <c r="B1663">
        <f>SPY_IVOL!B1663</f>
        <v>46.6965</v>
      </c>
      <c r="C1663">
        <f>SPY_IVOL!C1663</f>
        <v>36.771500000000003</v>
      </c>
      <c r="D1663">
        <f>SPY_IVOL!D1663</f>
        <v>31.913699999999999</v>
      </c>
      <c r="E1663">
        <f>SPY_IVOL!E1663</f>
        <v>27.2437</v>
      </c>
      <c r="F1663">
        <f>SPY_IVOL!F1663</f>
        <v>23.232900000000001</v>
      </c>
      <c r="G1663">
        <f>SPY_IVOL!G1663</f>
        <v>20.730499999999999</v>
      </c>
      <c r="H1663">
        <f>SPY_IVOL!H1663</f>
        <v>22.353999999999999</v>
      </c>
      <c r="I1663">
        <f>VLOOKUP($A1663,SPY_main!$A:$C,2,FALSE)</f>
        <v>120.62</v>
      </c>
      <c r="J1663">
        <f>IFERROR(VLOOKUP($A1663,SPY_main!$A:$C,3,FALSE),J1662)</f>
        <v>2.0813000000000001</v>
      </c>
      <c r="K1663">
        <f>IFERROR(VLOOKUP($A1663,SPY_main!$E:$F,2,FALSE),K1662)</f>
        <v>0.29171999999999998</v>
      </c>
      <c r="L1663">
        <f>IFERROR(VLOOKUP($A1663,SPY_main!H:I,2,FALSE),L1662)</f>
        <v>31.87</v>
      </c>
      <c r="M1663">
        <f t="shared" si="175"/>
        <v>84.350999999999999</v>
      </c>
      <c r="N1663">
        <f t="shared" si="176"/>
        <v>53.413200000000003</v>
      </c>
      <c r="O1663">
        <f t="shared" si="177"/>
        <v>41.648600000000002</v>
      </c>
      <c r="P1663">
        <f t="shared" si="178"/>
        <v>31.087700000000002</v>
      </c>
      <c r="Q1663">
        <f t="shared" si="179"/>
        <v>26.035299999999999</v>
      </c>
      <c r="R1663">
        <f t="shared" si="180"/>
        <v>36.1858</v>
      </c>
      <c r="S1663">
        <f t="shared" si="181"/>
        <v>37.304699999999997</v>
      </c>
      <c r="T1663">
        <f>IFERROR(VLOOKUP($A1663,TY_main!A:B,2,FALSE),T1662)</f>
        <v>108.265625</v>
      </c>
    </row>
    <row r="1664" spans="1:20" x14ac:dyDescent="0.25">
      <c r="A1664" s="2">
        <f>SPY_IVOL!A1664</f>
        <v>40771</v>
      </c>
      <c r="B1664">
        <f>SPY_IVOL!B1664</f>
        <v>48.036000000000001</v>
      </c>
      <c r="C1664">
        <f>SPY_IVOL!C1664</f>
        <v>37.900399999999998</v>
      </c>
      <c r="D1664">
        <f>SPY_IVOL!D1664</f>
        <v>33.014000000000003</v>
      </c>
      <c r="E1664">
        <f>SPY_IVOL!E1664</f>
        <v>28.375399999999999</v>
      </c>
      <c r="F1664">
        <f>SPY_IVOL!F1664</f>
        <v>24.413900000000002</v>
      </c>
      <c r="G1664">
        <f>SPY_IVOL!G1664</f>
        <v>21.903300000000002</v>
      </c>
      <c r="H1664">
        <f>SPY_IVOL!H1664</f>
        <v>23.463000000000001</v>
      </c>
      <c r="I1664">
        <f>VLOOKUP($A1664,SPY_main!$A:$C,2,FALSE)</f>
        <v>119.59</v>
      </c>
      <c r="J1664">
        <f>IFERROR(VLOOKUP($A1664,SPY_main!$A:$C,3,FALSE),J1663)</f>
        <v>2.0992000000000002</v>
      </c>
      <c r="K1664">
        <f>IFERROR(VLOOKUP($A1664,SPY_main!$E:$F,2,FALSE),K1663)</f>
        <v>0.29282999999999998</v>
      </c>
      <c r="L1664">
        <f>IFERROR(VLOOKUP($A1664,SPY_main!H:I,2,FALSE),L1663)</f>
        <v>32.85</v>
      </c>
      <c r="M1664">
        <f t="shared" si="175"/>
        <v>93.963899999999995</v>
      </c>
      <c r="N1664">
        <f t="shared" si="176"/>
        <v>59.275599999999997</v>
      </c>
      <c r="O1664">
        <f t="shared" si="177"/>
        <v>45.435400000000001</v>
      </c>
      <c r="P1664">
        <f t="shared" si="178"/>
        <v>34.397599999999997</v>
      </c>
      <c r="Q1664">
        <f t="shared" si="179"/>
        <v>31.003399999999999</v>
      </c>
      <c r="R1664">
        <f t="shared" si="180"/>
        <v>36.7759</v>
      </c>
      <c r="S1664">
        <f t="shared" si="181"/>
        <v>36.7759</v>
      </c>
      <c r="T1664">
        <f>IFERROR(VLOOKUP($A1664,TY_main!A:B,2,FALSE),T1663)</f>
        <v>108.703125</v>
      </c>
    </row>
    <row r="1665" spans="1:20" x14ac:dyDescent="0.25">
      <c r="A1665" s="2">
        <f>SPY_IVOL!A1665</f>
        <v>40772</v>
      </c>
      <c r="B1665">
        <f>SPY_IVOL!B1665</f>
        <v>48.411700000000003</v>
      </c>
      <c r="C1665">
        <f>SPY_IVOL!C1665</f>
        <v>37.295999999999999</v>
      </c>
      <c r="D1665">
        <f>SPY_IVOL!D1665</f>
        <v>31.973199999999999</v>
      </c>
      <c r="E1665">
        <f>SPY_IVOL!E1665</f>
        <v>26.976700000000001</v>
      </c>
      <c r="F1665">
        <f>SPY_IVOL!F1665</f>
        <v>22.814900000000002</v>
      </c>
      <c r="G1665">
        <f>SPY_IVOL!G1665</f>
        <v>20.431100000000001</v>
      </c>
      <c r="H1665">
        <f>SPY_IVOL!H1665</f>
        <v>22.516999999999999</v>
      </c>
      <c r="I1665">
        <f>VLOOKUP($A1665,SPY_main!$A:$C,2,FALSE)</f>
        <v>119.67</v>
      </c>
      <c r="J1665">
        <f>IFERROR(VLOOKUP($A1665,SPY_main!$A:$C,3,FALSE),J1664)</f>
        <v>2.0977999999999999</v>
      </c>
      <c r="K1665">
        <f>IFERROR(VLOOKUP($A1665,SPY_main!$E:$F,2,FALSE),K1664)</f>
        <v>0.29588999999999999</v>
      </c>
      <c r="L1665">
        <f>IFERROR(VLOOKUP($A1665,SPY_main!H:I,2,FALSE),L1664)</f>
        <v>31.58</v>
      </c>
      <c r="M1665">
        <f t="shared" si="175"/>
        <v>88.525899999999993</v>
      </c>
      <c r="N1665">
        <f t="shared" si="176"/>
        <v>61.013500000000001</v>
      </c>
      <c r="O1665">
        <f t="shared" si="177"/>
        <v>43.642099999999999</v>
      </c>
      <c r="P1665">
        <f t="shared" si="178"/>
        <v>30.423400000000001</v>
      </c>
      <c r="Q1665">
        <f t="shared" si="179"/>
        <v>30.687899999999999</v>
      </c>
      <c r="R1665">
        <f t="shared" si="180"/>
        <v>32.891399999999997</v>
      </c>
      <c r="S1665">
        <f t="shared" si="181"/>
        <v>32.891399999999997</v>
      </c>
      <c r="T1665">
        <f>IFERROR(VLOOKUP($A1665,TY_main!A:B,2,FALSE),T1664)</f>
        <v>108.9375</v>
      </c>
    </row>
    <row r="1666" spans="1:20" x14ac:dyDescent="0.25">
      <c r="A1666" s="2">
        <f>SPY_IVOL!A1666</f>
        <v>40773</v>
      </c>
      <c r="B1666">
        <f>SPY_IVOL!B1666</f>
        <v>58.960700000000003</v>
      </c>
      <c r="C1666">
        <f>SPY_IVOL!C1666</f>
        <v>46.878100000000003</v>
      </c>
      <c r="D1666">
        <f>SPY_IVOL!D1666</f>
        <v>41.007800000000003</v>
      </c>
      <c r="E1666">
        <f>SPY_IVOL!E1666</f>
        <v>35.447099999999999</v>
      </c>
      <c r="F1666">
        <f>SPY_IVOL!F1666</f>
        <v>30.542100000000001</v>
      </c>
      <c r="G1666">
        <f>SPY_IVOL!G1666</f>
        <v>26.9238</v>
      </c>
      <c r="H1666">
        <f>SPY_IVOL!H1666</f>
        <v>26.316600000000001</v>
      </c>
      <c r="I1666">
        <f>VLOOKUP($A1666,SPY_main!$A:$C,2,FALSE)</f>
        <v>114.51</v>
      </c>
      <c r="J1666">
        <f>IFERROR(VLOOKUP($A1666,SPY_main!$A:$C,3,FALSE),J1665)</f>
        <v>2.1924000000000001</v>
      </c>
      <c r="K1666">
        <f>IFERROR(VLOOKUP($A1666,SPY_main!$E:$F,2,FALSE),K1665)</f>
        <v>0.29777999999999999</v>
      </c>
      <c r="L1666">
        <f>IFERROR(VLOOKUP($A1666,SPY_main!H:I,2,FALSE),L1665)</f>
        <v>42.67</v>
      </c>
      <c r="M1666">
        <f t="shared" ref="M1666:M1729" si="182">IFERROR(VLOOKUP($A1666,FirstM,2,FALSE),M1665)</f>
        <v>123.0324</v>
      </c>
      <c r="N1666">
        <f t="shared" ref="N1666:N1729" si="183">IFERROR(VLOOKUP($A1666,FirstM,3,FALSE),N1665)</f>
        <v>92.9589</v>
      </c>
      <c r="O1666">
        <f t="shared" ref="O1666:O1729" si="184">IFERROR(VLOOKUP($A1666,FirstM,4,FALSE),O1665)</f>
        <v>70.190399999999997</v>
      </c>
      <c r="P1666">
        <f t="shared" ref="P1666:P1729" si="185">IFERROR(VLOOKUP($A1666,FirstM,5,FALSE),P1665)</f>
        <v>50.5441</v>
      </c>
      <c r="Q1666">
        <f t="shared" ref="Q1666:Q1729" si="186">IFERROR(VLOOKUP($A1666,FirstM,6,FALSE),Q1665)</f>
        <v>49.024999999999999</v>
      </c>
      <c r="R1666">
        <f t="shared" ref="R1666:R1729" si="187">IFERROR(VLOOKUP($A1666,FirstM,7,FALSE),R1665)</f>
        <v>69.073599999999999</v>
      </c>
      <c r="S1666">
        <f t="shared" ref="S1666:S1729" si="188">IFERROR(VLOOKUP($A1666,FirstM,8,FALSE),S1665)</f>
        <v>70.488399999999999</v>
      </c>
      <c r="T1666">
        <f>IFERROR(VLOOKUP($A1666,TY_main!A:B,2,FALSE),T1665)</f>
        <v>109.28125</v>
      </c>
    </row>
    <row r="1667" spans="1:20" x14ac:dyDescent="0.25">
      <c r="A1667" s="2">
        <f>SPY_IVOL!A1667</f>
        <v>40774</v>
      </c>
      <c r="B1667">
        <f>SPY_IVOL!B1667</f>
        <v>59.757399999999997</v>
      </c>
      <c r="C1667">
        <f>SPY_IVOL!C1667</f>
        <v>48.1374</v>
      </c>
      <c r="D1667">
        <f>SPY_IVOL!D1667</f>
        <v>42.464300000000001</v>
      </c>
      <c r="E1667">
        <f>SPY_IVOL!E1667</f>
        <v>36.992600000000003</v>
      </c>
      <c r="F1667">
        <f>SPY_IVOL!F1667</f>
        <v>32.042700000000004</v>
      </c>
      <c r="G1667">
        <f>SPY_IVOL!G1667</f>
        <v>28.2347</v>
      </c>
      <c r="H1667">
        <f>SPY_IVOL!H1667</f>
        <v>27.577300000000001</v>
      </c>
      <c r="I1667">
        <f>VLOOKUP($A1667,SPY_main!$A:$C,2,FALSE)</f>
        <v>112.64</v>
      </c>
      <c r="J1667">
        <f>IFERROR(VLOOKUP($A1667,SPY_main!$A:$C,3,FALSE),J1666)</f>
        <v>2.2288000000000001</v>
      </c>
      <c r="K1667">
        <f>IFERROR(VLOOKUP($A1667,SPY_main!$E:$F,2,FALSE),K1666)</f>
        <v>0.30299999999999999</v>
      </c>
      <c r="L1667">
        <f>IFERROR(VLOOKUP($A1667,SPY_main!H:I,2,FALSE),L1666)</f>
        <v>43.05</v>
      </c>
      <c r="M1667">
        <f t="shared" si="182"/>
        <v>123.0324</v>
      </c>
      <c r="N1667">
        <f t="shared" si="183"/>
        <v>92.9589</v>
      </c>
      <c r="O1667">
        <f t="shared" si="184"/>
        <v>70.190399999999997</v>
      </c>
      <c r="P1667">
        <f t="shared" si="185"/>
        <v>50.5441</v>
      </c>
      <c r="Q1667">
        <f t="shared" si="186"/>
        <v>49.024999999999999</v>
      </c>
      <c r="R1667">
        <f t="shared" si="187"/>
        <v>69.073599999999999</v>
      </c>
      <c r="S1667">
        <f t="shared" si="188"/>
        <v>70.488399999999999</v>
      </c>
      <c r="T1667">
        <f>IFERROR(VLOOKUP($A1667,TY_main!A:B,2,FALSE),T1666)</f>
        <v>109.296875</v>
      </c>
    </row>
    <row r="1668" spans="1:20" x14ac:dyDescent="0.25">
      <c r="A1668" s="2">
        <f>SPY_IVOL!A1668</f>
        <v>40777</v>
      </c>
      <c r="B1668">
        <f>SPY_IVOL!B1668</f>
        <v>49.445</v>
      </c>
      <c r="C1668">
        <f>SPY_IVOL!C1668</f>
        <v>40.940800000000003</v>
      </c>
      <c r="D1668">
        <f>SPY_IVOL!D1668</f>
        <v>36.860900000000001</v>
      </c>
      <c r="E1668">
        <f>SPY_IVOL!E1668</f>
        <v>32.961100000000002</v>
      </c>
      <c r="F1668">
        <f>SPY_IVOL!F1668</f>
        <v>29.356100000000001</v>
      </c>
      <c r="G1668">
        <f>SPY_IVOL!G1668</f>
        <v>26.200500000000002</v>
      </c>
      <c r="H1668">
        <f>SPY_IVOL!H1668</f>
        <v>22.3156</v>
      </c>
      <c r="I1668">
        <f>VLOOKUP($A1668,SPY_main!$A:$C,2,FALSE)</f>
        <v>112.73</v>
      </c>
      <c r="J1668">
        <f>IFERROR(VLOOKUP($A1668,SPY_main!$A:$C,3,FALSE),J1667)</f>
        <v>2.2269999999999999</v>
      </c>
      <c r="K1668">
        <f>IFERROR(VLOOKUP($A1668,SPY_main!$E:$F,2,FALSE),K1667)</f>
        <v>0.30843999999999999</v>
      </c>
      <c r="L1668">
        <f>IFERROR(VLOOKUP($A1668,SPY_main!H:I,2,FALSE),L1667)</f>
        <v>42.44</v>
      </c>
      <c r="M1668">
        <f t="shared" si="182"/>
        <v>59.020299999999999</v>
      </c>
      <c r="N1668">
        <f t="shared" si="183"/>
        <v>47.398000000000003</v>
      </c>
      <c r="O1668">
        <f t="shared" si="184"/>
        <v>41.572600000000001</v>
      </c>
      <c r="P1668">
        <f t="shared" si="185"/>
        <v>35.931399999999996</v>
      </c>
      <c r="Q1668">
        <f t="shared" si="186"/>
        <v>30.926600000000001</v>
      </c>
      <c r="R1668">
        <f t="shared" si="187"/>
        <v>27.387899999999998</v>
      </c>
      <c r="S1668">
        <f t="shared" si="188"/>
        <v>28.063300000000002</v>
      </c>
      <c r="T1668">
        <f>IFERROR(VLOOKUP($A1668,TY_main!A:B,2,FALSE),T1667)</f>
        <v>109.125</v>
      </c>
    </row>
    <row r="1669" spans="1:20" x14ac:dyDescent="0.25">
      <c r="A1669" s="2">
        <f>SPY_IVOL!A1669</f>
        <v>40778</v>
      </c>
      <c r="B1669">
        <f>SPY_IVOL!B1669</f>
        <v>47.363700000000001</v>
      </c>
      <c r="C1669">
        <f>SPY_IVOL!C1669</f>
        <v>38.795699999999997</v>
      </c>
      <c r="D1669">
        <f>SPY_IVOL!D1669</f>
        <v>34.651899999999998</v>
      </c>
      <c r="E1669">
        <f>SPY_IVOL!E1669</f>
        <v>30.681000000000001</v>
      </c>
      <c r="F1669">
        <f>SPY_IVOL!F1669</f>
        <v>27.0473</v>
      </c>
      <c r="G1669">
        <f>SPY_IVOL!G1669</f>
        <v>23.979600000000001</v>
      </c>
      <c r="H1669">
        <f>SPY_IVOL!H1669</f>
        <v>21.116199999999999</v>
      </c>
      <c r="I1669">
        <f>VLOOKUP($A1669,SPY_main!$A:$C,2,FALSE)</f>
        <v>116.44</v>
      </c>
      <c r="J1669">
        <f>IFERROR(VLOOKUP($A1669,SPY_main!$A:$C,3,FALSE),J1668)</f>
        <v>2.1560000000000001</v>
      </c>
      <c r="K1669">
        <f>IFERROR(VLOOKUP($A1669,SPY_main!$E:$F,2,FALSE),K1668)</f>
        <v>0.31178</v>
      </c>
      <c r="L1669">
        <f>IFERROR(VLOOKUP($A1669,SPY_main!H:I,2,FALSE),L1668)</f>
        <v>36.270000000000003</v>
      </c>
      <c r="M1669">
        <f t="shared" si="182"/>
        <v>55.673200000000001</v>
      </c>
      <c r="N1669">
        <f t="shared" si="183"/>
        <v>44.141500000000001</v>
      </c>
      <c r="O1669">
        <f t="shared" si="184"/>
        <v>38.385199999999998</v>
      </c>
      <c r="P1669">
        <f t="shared" si="185"/>
        <v>32.756799999999998</v>
      </c>
      <c r="Q1669">
        <f t="shared" si="186"/>
        <v>27.887</v>
      </c>
      <c r="R1669">
        <f t="shared" si="187"/>
        <v>24.921399999999998</v>
      </c>
      <c r="S1669">
        <f t="shared" si="188"/>
        <v>28.3475</v>
      </c>
      <c r="T1669">
        <f>IFERROR(VLOOKUP($A1669,TY_main!A:B,2,FALSE),T1668)</f>
        <v>108.90625</v>
      </c>
    </row>
    <row r="1670" spans="1:20" x14ac:dyDescent="0.25">
      <c r="A1670" s="2">
        <f>SPY_IVOL!A1670</f>
        <v>40779</v>
      </c>
      <c r="B1670">
        <f>SPY_IVOL!B1670</f>
        <v>47.163699999999999</v>
      </c>
      <c r="C1670">
        <f>SPY_IVOL!C1670</f>
        <v>38.069099999999999</v>
      </c>
      <c r="D1670">
        <f>SPY_IVOL!D1670</f>
        <v>33.717399999999998</v>
      </c>
      <c r="E1670">
        <f>SPY_IVOL!E1670</f>
        <v>29.592600000000001</v>
      </c>
      <c r="F1670">
        <f>SPY_IVOL!F1670</f>
        <v>25.884499999999999</v>
      </c>
      <c r="G1670">
        <f>SPY_IVOL!G1670</f>
        <v>22.853999999999999</v>
      </c>
      <c r="H1670">
        <f>SPY_IVOL!H1670</f>
        <v>20.497</v>
      </c>
      <c r="I1670">
        <f>VLOOKUP($A1670,SPY_main!$A:$C,2,FALSE)</f>
        <v>118.08</v>
      </c>
      <c r="J1670">
        <f>IFERROR(VLOOKUP($A1670,SPY_main!$A:$C,3,FALSE),J1669)</f>
        <v>2.1261000000000001</v>
      </c>
      <c r="K1670">
        <f>IFERROR(VLOOKUP($A1670,SPY_main!$E:$F,2,FALSE),K1669)</f>
        <v>0.31428</v>
      </c>
      <c r="L1670">
        <f>IFERROR(VLOOKUP($A1670,SPY_main!H:I,2,FALSE),L1669)</f>
        <v>35.9</v>
      </c>
      <c r="M1670">
        <f t="shared" si="182"/>
        <v>55.285400000000003</v>
      </c>
      <c r="N1670">
        <f t="shared" si="183"/>
        <v>43.3369</v>
      </c>
      <c r="O1670">
        <f t="shared" si="184"/>
        <v>37.513399999999997</v>
      </c>
      <c r="P1670">
        <f t="shared" si="185"/>
        <v>31.848400000000002</v>
      </c>
      <c r="Q1670">
        <f t="shared" si="186"/>
        <v>26.967300000000002</v>
      </c>
      <c r="R1670">
        <f t="shared" si="187"/>
        <v>24.068200000000001</v>
      </c>
      <c r="S1670">
        <f t="shared" si="188"/>
        <v>27.794699999999999</v>
      </c>
      <c r="T1670">
        <f>IFERROR(VLOOKUP($A1670,TY_main!A:B,2,FALSE),T1669)</f>
        <v>108.28125</v>
      </c>
    </row>
    <row r="1671" spans="1:20" x14ac:dyDescent="0.25">
      <c r="A1671" s="2">
        <f>SPY_IVOL!A1671</f>
        <v>40780</v>
      </c>
      <c r="B1671">
        <f>SPY_IVOL!B1671</f>
        <v>47.954999999999998</v>
      </c>
      <c r="C1671">
        <f>SPY_IVOL!C1671</f>
        <v>39.016399999999997</v>
      </c>
      <c r="D1671">
        <f>SPY_IVOL!D1671</f>
        <v>34.706499999999998</v>
      </c>
      <c r="E1671">
        <f>SPY_IVOL!E1671</f>
        <v>30.5989</v>
      </c>
      <c r="F1671">
        <f>SPY_IVOL!F1671</f>
        <v>26.881399999999999</v>
      </c>
      <c r="G1671">
        <f>SPY_IVOL!G1671</f>
        <v>23.811299999999999</v>
      </c>
      <c r="H1671">
        <f>SPY_IVOL!H1671</f>
        <v>21.284199999999998</v>
      </c>
      <c r="I1671">
        <f>VLOOKUP($A1671,SPY_main!$A:$C,2,FALSE)</f>
        <v>116.28</v>
      </c>
      <c r="J1671">
        <f>IFERROR(VLOOKUP($A1671,SPY_main!$A:$C,3,FALSE),J1670)</f>
        <v>2.1589999999999998</v>
      </c>
      <c r="K1671">
        <f>IFERROR(VLOOKUP($A1671,SPY_main!$E:$F,2,FALSE),K1670)</f>
        <v>0.31900000000000001</v>
      </c>
      <c r="L1671">
        <f>IFERROR(VLOOKUP($A1671,SPY_main!H:I,2,FALSE),L1670)</f>
        <v>39.76</v>
      </c>
      <c r="M1671">
        <f t="shared" si="182"/>
        <v>56.931800000000003</v>
      </c>
      <c r="N1671">
        <f t="shared" si="183"/>
        <v>45.887</v>
      </c>
      <c r="O1671">
        <f t="shared" si="184"/>
        <v>40.199199999999998</v>
      </c>
      <c r="P1671">
        <f t="shared" si="185"/>
        <v>34.5306</v>
      </c>
      <c r="Q1671">
        <f t="shared" si="186"/>
        <v>29.471499999999999</v>
      </c>
      <c r="R1671">
        <f t="shared" si="187"/>
        <v>26.111699999999999</v>
      </c>
      <c r="S1671">
        <f t="shared" si="188"/>
        <v>28.592600000000001</v>
      </c>
      <c r="T1671">
        <f>IFERROR(VLOOKUP($A1671,TY_main!A:B,2,FALSE),T1670)</f>
        <v>108.625</v>
      </c>
    </row>
    <row r="1672" spans="1:20" x14ac:dyDescent="0.25">
      <c r="A1672" s="2">
        <f>SPY_IVOL!A1672</f>
        <v>40781</v>
      </c>
      <c r="B1672">
        <f>SPY_IVOL!B1672</f>
        <v>46.593499999999999</v>
      </c>
      <c r="C1672">
        <f>SPY_IVOL!C1672</f>
        <v>37.745899999999999</v>
      </c>
      <c r="D1672">
        <f>SPY_IVOL!D1672</f>
        <v>33.413499999999999</v>
      </c>
      <c r="E1672">
        <f>SPY_IVOL!E1672</f>
        <v>29.2272</v>
      </c>
      <c r="F1672">
        <f>SPY_IVOL!F1672</f>
        <v>25.366199999999999</v>
      </c>
      <c r="G1672">
        <f>SPY_IVOL!G1672</f>
        <v>22.093900000000001</v>
      </c>
      <c r="H1672">
        <f>SPY_IVOL!H1672</f>
        <v>19.200900000000001</v>
      </c>
      <c r="I1672">
        <f>VLOOKUP($A1672,SPY_main!$A:$C,2,FALSE)</f>
        <v>117.97</v>
      </c>
      <c r="J1672">
        <f>IFERROR(VLOOKUP($A1672,SPY_main!$A:$C,3,FALSE),J1671)</f>
        <v>2.1280999999999999</v>
      </c>
      <c r="K1672">
        <f>IFERROR(VLOOKUP($A1672,SPY_main!$E:$F,2,FALSE),K1671)</f>
        <v>0.32278000000000001</v>
      </c>
      <c r="L1672">
        <f>IFERROR(VLOOKUP($A1672,SPY_main!H:I,2,FALSE),L1671)</f>
        <v>35.590000000000003</v>
      </c>
      <c r="M1672">
        <f t="shared" si="182"/>
        <v>54.835299999999997</v>
      </c>
      <c r="N1672">
        <f t="shared" si="183"/>
        <v>43.939700000000002</v>
      </c>
      <c r="O1672">
        <f t="shared" si="184"/>
        <v>38.092799999999997</v>
      </c>
      <c r="P1672">
        <f t="shared" si="185"/>
        <v>32.168300000000002</v>
      </c>
      <c r="Q1672">
        <f t="shared" si="186"/>
        <v>27.006399999999999</v>
      </c>
      <c r="R1672">
        <f t="shared" si="187"/>
        <v>24.116900000000001</v>
      </c>
      <c r="S1672">
        <f t="shared" si="188"/>
        <v>28.702500000000001</v>
      </c>
      <c r="T1672">
        <f>IFERROR(VLOOKUP($A1672,TY_main!A:B,2,FALSE),T1671)</f>
        <v>108.859375</v>
      </c>
    </row>
    <row r="1673" spans="1:20" x14ac:dyDescent="0.25">
      <c r="A1673" s="2">
        <f>SPY_IVOL!A1673</f>
        <v>40784</v>
      </c>
      <c r="B1673">
        <f>SPY_IVOL!B1673</f>
        <v>43.850999999999999</v>
      </c>
      <c r="C1673">
        <f>SPY_IVOL!C1673</f>
        <v>34.983800000000002</v>
      </c>
      <c r="D1673">
        <f>SPY_IVOL!D1673</f>
        <v>30.727699999999999</v>
      </c>
      <c r="E1673">
        <f>SPY_IVOL!E1673</f>
        <v>26.649699999999999</v>
      </c>
      <c r="F1673">
        <f>SPY_IVOL!F1673</f>
        <v>22.961500000000001</v>
      </c>
      <c r="G1673">
        <f>SPY_IVOL!G1673</f>
        <v>20.007899999999999</v>
      </c>
      <c r="H1673">
        <f>SPY_IVOL!H1673</f>
        <v>18.369399999999999</v>
      </c>
      <c r="I1673">
        <f>VLOOKUP($A1673,SPY_main!$A:$C,2,FALSE)</f>
        <v>121.36</v>
      </c>
      <c r="J1673">
        <f>IFERROR(VLOOKUP($A1673,SPY_main!$A:$C,3,FALSE),J1672)</f>
        <v>2.0686</v>
      </c>
      <c r="K1673">
        <f>IFERROR(VLOOKUP($A1673,SPY_main!$E:$F,2,FALSE),K1672)</f>
        <v>0.32278000000000001</v>
      </c>
      <c r="L1673">
        <f>IFERROR(VLOOKUP($A1673,SPY_main!H:I,2,FALSE),L1672)</f>
        <v>32.28</v>
      </c>
      <c r="M1673">
        <f t="shared" si="182"/>
        <v>52.580500000000001</v>
      </c>
      <c r="N1673">
        <f t="shared" si="183"/>
        <v>40.940800000000003</v>
      </c>
      <c r="O1673">
        <f t="shared" si="184"/>
        <v>34.980699999999999</v>
      </c>
      <c r="P1673">
        <f t="shared" si="185"/>
        <v>29.0198</v>
      </c>
      <c r="Q1673">
        <f t="shared" si="186"/>
        <v>24.157399999999999</v>
      </c>
      <c r="R1673">
        <f t="shared" si="187"/>
        <v>22.423400000000001</v>
      </c>
      <c r="S1673">
        <f t="shared" si="188"/>
        <v>27.141300000000001</v>
      </c>
      <c r="T1673">
        <f>IFERROR(VLOOKUP($A1673,TY_main!A:B,2,FALSE),T1672)</f>
        <v>108.390625</v>
      </c>
    </row>
    <row r="1674" spans="1:20" x14ac:dyDescent="0.25">
      <c r="A1674" s="2">
        <f>SPY_IVOL!A1674</f>
        <v>40785</v>
      </c>
      <c r="B1674">
        <f>SPY_IVOL!B1674</f>
        <v>43.201099999999997</v>
      </c>
      <c r="C1674">
        <f>SPY_IVOL!C1674</f>
        <v>34.715299999999999</v>
      </c>
      <c r="D1674">
        <f>SPY_IVOL!D1674</f>
        <v>30.595400000000001</v>
      </c>
      <c r="E1674">
        <f>SPY_IVOL!E1674</f>
        <v>26.637799999999999</v>
      </c>
      <c r="F1674">
        <f>SPY_IVOL!F1674</f>
        <v>23.0838</v>
      </c>
      <c r="G1674">
        <f>SPY_IVOL!G1674</f>
        <v>20.297499999999999</v>
      </c>
      <c r="H1674">
        <f>SPY_IVOL!H1674</f>
        <v>19.082699999999999</v>
      </c>
      <c r="I1674">
        <f>VLOOKUP($A1674,SPY_main!$A:$C,2,FALSE)</f>
        <v>121.68</v>
      </c>
      <c r="J1674">
        <f>IFERROR(VLOOKUP($A1674,SPY_main!$A:$C,3,FALSE),J1673)</f>
        <v>2.0632000000000001</v>
      </c>
      <c r="K1674">
        <f>IFERROR(VLOOKUP($A1674,SPY_main!$E:$F,2,FALSE),K1673)</f>
        <v>0.32556000000000002</v>
      </c>
      <c r="L1674">
        <f>IFERROR(VLOOKUP($A1674,SPY_main!H:I,2,FALSE),L1673)</f>
        <v>32.89</v>
      </c>
      <c r="M1674">
        <f t="shared" si="182"/>
        <v>51.452100000000002</v>
      </c>
      <c r="N1674">
        <f t="shared" si="183"/>
        <v>39.702800000000003</v>
      </c>
      <c r="O1674">
        <f t="shared" si="184"/>
        <v>34.074199999999998</v>
      </c>
      <c r="P1674">
        <f t="shared" si="185"/>
        <v>28.5517</v>
      </c>
      <c r="Q1674">
        <f t="shared" si="186"/>
        <v>24.065000000000001</v>
      </c>
      <c r="R1674">
        <f t="shared" si="187"/>
        <v>22.342700000000001</v>
      </c>
      <c r="S1674">
        <f t="shared" si="188"/>
        <v>23.427499999999998</v>
      </c>
      <c r="T1674">
        <f>IFERROR(VLOOKUP($A1674,TY_main!A:B,2,FALSE),T1673)</f>
        <v>108.953125</v>
      </c>
    </row>
    <row r="1675" spans="1:20" x14ac:dyDescent="0.25">
      <c r="A1675" s="2">
        <f>SPY_IVOL!A1675</f>
        <v>40786</v>
      </c>
      <c r="B1675">
        <f>SPY_IVOL!B1675</f>
        <v>43.298499999999997</v>
      </c>
      <c r="C1675">
        <f>SPY_IVOL!C1675</f>
        <v>35.122399999999999</v>
      </c>
      <c r="D1675">
        <f>SPY_IVOL!D1675</f>
        <v>31.1434</v>
      </c>
      <c r="E1675">
        <f>SPY_IVOL!E1675</f>
        <v>27.325900000000001</v>
      </c>
      <c r="F1675">
        <f>SPY_IVOL!F1675</f>
        <v>23.901599999999998</v>
      </c>
      <c r="G1675">
        <f>SPY_IVOL!G1675</f>
        <v>21.221499999999999</v>
      </c>
      <c r="H1675">
        <f>SPY_IVOL!H1675</f>
        <v>20.063300000000002</v>
      </c>
      <c r="I1675">
        <f>VLOOKUP($A1675,SPY_main!$A:$C,2,FALSE)</f>
        <v>122.22</v>
      </c>
      <c r="J1675">
        <f>IFERROR(VLOOKUP($A1675,SPY_main!$A:$C,3,FALSE),J1674)</f>
        <v>2.0541</v>
      </c>
      <c r="K1675">
        <f>IFERROR(VLOOKUP($A1675,SPY_main!$E:$F,2,FALSE),K1674)</f>
        <v>0.32722000000000001</v>
      </c>
      <c r="L1675">
        <f>IFERROR(VLOOKUP($A1675,SPY_main!H:I,2,FALSE),L1674)</f>
        <v>31.62</v>
      </c>
      <c r="M1675">
        <f t="shared" si="182"/>
        <v>51.914200000000001</v>
      </c>
      <c r="N1675">
        <f t="shared" si="183"/>
        <v>39.982500000000002</v>
      </c>
      <c r="O1675">
        <f t="shared" si="184"/>
        <v>34.327100000000002</v>
      </c>
      <c r="P1675">
        <f t="shared" si="185"/>
        <v>28.933199999999999</v>
      </c>
      <c r="Q1675">
        <f t="shared" si="186"/>
        <v>24.796500000000002</v>
      </c>
      <c r="R1675">
        <f t="shared" si="187"/>
        <v>23.5154</v>
      </c>
      <c r="S1675">
        <f t="shared" si="188"/>
        <v>25.396599999999999</v>
      </c>
      <c r="T1675">
        <f>IFERROR(VLOOKUP($A1675,TY_main!A:B,2,FALSE),T1674)</f>
        <v>108.65625</v>
      </c>
    </row>
    <row r="1676" spans="1:20" x14ac:dyDescent="0.25">
      <c r="A1676" s="2">
        <f>SPY_IVOL!A1676</f>
        <v>40787</v>
      </c>
      <c r="B1676">
        <f>SPY_IVOL!B1676</f>
        <v>43.185299999999998</v>
      </c>
      <c r="C1676">
        <f>SPY_IVOL!C1676</f>
        <v>34.870199999999997</v>
      </c>
      <c r="D1676">
        <f>SPY_IVOL!D1676</f>
        <v>30.807600000000001</v>
      </c>
      <c r="E1676">
        <f>SPY_IVOL!E1676</f>
        <v>26.8917</v>
      </c>
      <c r="F1676">
        <f>SPY_IVOL!F1676</f>
        <v>23.350899999999999</v>
      </c>
      <c r="G1676">
        <f>SPY_IVOL!G1676</f>
        <v>20.560199999999998</v>
      </c>
      <c r="H1676">
        <f>SPY_IVOL!H1676</f>
        <v>19.470400000000001</v>
      </c>
      <c r="I1676">
        <f>VLOOKUP($A1676,SPY_main!$A:$C,2,FALSE)</f>
        <v>120.94</v>
      </c>
      <c r="J1676">
        <f>IFERROR(VLOOKUP($A1676,SPY_main!$A:$C,3,FALSE),J1675)</f>
        <v>2.0758000000000001</v>
      </c>
      <c r="K1676">
        <f>IFERROR(VLOOKUP($A1676,SPY_main!$E:$F,2,FALSE),K1675)</f>
        <v>0.32944000000000001</v>
      </c>
      <c r="L1676">
        <f>IFERROR(VLOOKUP($A1676,SPY_main!H:I,2,FALSE),L1675)</f>
        <v>31.82</v>
      </c>
      <c r="M1676">
        <f t="shared" si="182"/>
        <v>52.318300000000001</v>
      </c>
      <c r="N1676">
        <f t="shared" si="183"/>
        <v>39.308399999999999</v>
      </c>
      <c r="O1676">
        <f t="shared" si="184"/>
        <v>33.567100000000003</v>
      </c>
      <c r="P1676">
        <f t="shared" si="185"/>
        <v>27.951799999999999</v>
      </c>
      <c r="Q1676">
        <f t="shared" si="186"/>
        <v>23.3459</v>
      </c>
      <c r="R1676">
        <f t="shared" si="187"/>
        <v>21.9465</v>
      </c>
      <c r="S1676">
        <f t="shared" si="188"/>
        <v>22.7898</v>
      </c>
      <c r="T1676">
        <f>IFERROR(VLOOKUP($A1676,TY_main!A:B,2,FALSE),T1675)</f>
        <v>109.140625</v>
      </c>
    </row>
    <row r="1677" spans="1:20" x14ac:dyDescent="0.25">
      <c r="A1677" s="2">
        <f>SPY_IVOL!A1677</f>
        <v>40788</v>
      </c>
      <c r="B1677">
        <f>SPY_IVOL!B1677</f>
        <v>45.5807</v>
      </c>
      <c r="C1677">
        <f>SPY_IVOL!C1677</f>
        <v>37.278599999999997</v>
      </c>
      <c r="D1677">
        <f>SPY_IVOL!D1677</f>
        <v>33.250100000000003</v>
      </c>
      <c r="E1677">
        <f>SPY_IVOL!E1677</f>
        <v>29.356300000000001</v>
      </c>
      <c r="F1677">
        <f>SPY_IVOL!F1677</f>
        <v>25.767700000000001</v>
      </c>
      <c r="G1677">
        <f>SPY_IVOL!G1677</f>
        <v>22.762899999999998</v>
      </c>
      <c r="H1677">
        <f>SPY_IVOL!H1677</f>
        <v>20.372699999999998</v>
      </c>
      <c r="I1677">
        <f>VLOOKUP($A1677,SPY_main!$A:$C,2,FALSE)</f>
        <v>117.85</v>
      </c>
      <c r="J1677">
        <f>IFERROR(VLOOKUP($A1677,SPY_main!$A:$C,3,FALSE),J1676)</f>
        <v>2.1301999999999999</v>
      </c>
      <c r="K1677">
        <f>IFERROR(VLOOKUP($A1677,SPY_main!$E:$F,2,FALSE),K1676)</f>
        <v>0.33056000000000002</v>
      </c>
      <c r="L1677">
        <f>IFERROR(VLOOKUP($A1677,SPY_main!H:I,2,FALSE),L1676)</f>
        <v>33.92</v>
      </c>
      <c r="M1677">
        <f t="shared" si="182"/>
        <v>54.745899999999999</v>
      </c>
      <c r="N1677">
        <f t="shared" si="183"/>
        <v>42.075800000000001</v>
      </c>
      <c r="O1677">
        <f t="shared" si="184"/>
        <v>36.077199999999998</v>
      </c>
      <c r="P1677">
        <f t="shared" si="185"/>
        <v>30.3142</v>
      </c>
      <c r="Q1677">
        <f t="shared" si="186"/>
        <v>25.818200000000001</v>
      </c>
      <c r="R1677">
        <f t="shared" si="187"/>
        <v>24.604800000000001</v>
      </c>
      <c r="S1677">
        <f t="shared" si="188"/>
        <v>26.740500000000001</v>
      </c>
      <c r="T1677">
        <f>IFERROR(VLOOKUP($A1677,TY_main!A:B,2,FALSE),T1676)</f>
        <v>109.71875</v>
      </c>
    </row>
    <row r="1678" spans="1:20" x14ac:dyDescent="0.25">
      <c r="A1678" s="2">
        <f>SPY_IVOL!A1678</f>
        <v>40792</v>
      </c>
      <c r="B1678">
        <f>SPY_IVOL!B1678</f>
        <v>49.003300000000003</v>
      </c>
      <c r="C1678">
        <f>SPY_IVOL!C1678</f>
        <v>40.052900000000001</v>
      </c>
      <c r="D1678">
        <f>SPY_IVOL!D1678</f>
        <v>35.679400000000001</v>
      </c>
      <c r="E1678">
        <f>SPY_IVOL!E1678</f>
        <v>31.4771</v>
      </c>
      <c r="F1678">
        <f>SPY_IVOL!F1678</f>
        <v>27.648800000000001</v>
      </c>
      <c r="G1678">
        <f>SPY_IVOL!G1678</f>
        <v>24.485800000000001</v>
      </c>
      <c r="H1678">
        <f>SPY_IVOL!H1678</f>
        <v>21.94</v>
      </c>
      <c r="I1678">
        <f>VLOOKUP($A1678,SPY_main!$A:$C,2,FALSE)</f>
        <v>116.99</v>
      </c>
      <c r="J1678">
        <f>IFERROR(VLOOKUP($A1678,SPY_main!$A:$C,3,FALSE),J1677)</f>
        <v>2.1459000000000001</v>
      </c>
      <c r="K1678">
        <f>IFERROR(VLOOKUP($A1678,SPY_main!$E:$F,2,FALSE),K1677)</f>
        <v>0.33561000000000002</v>
      </c>
      <c r="L1678">
        <f>IFERROR(VLOOKUP($A1678,SPY_main!H:I,2,FALSE),L1677)</f>
        <v>37</v>
      </c>
      <c r="M1678">
        <f t="shared" si="182"/>
        <v>67.162400000000005</v>
      </c>
      <c r="N1678">
        <f t="shared" si="183"/>
        <v>50.433</v>
      </c>
      <c r="O1678">
        <f t="shared" si="184"/>
        <v>42.7637</v>
      </c>
      <c r="P1678">
        <f t="shared" si="185"/>
        <v>35.610999999999997</v>
      </c>
      <c r="Q1678">
        <f t="shared" si="186"/>
        <v>30.391200000000001</v>
      </c>
      <c r="R1678">
        <f t="shared" si="187"/>
        <v>29.452500000000001</v>
      </c>
      <c r="S1678">
        <f t="shared" si="188"/>
        <v>33.918300000000002</v>
      </c>
      <c r="T1678">
        <f>IFERROR(VLOOKUP($A1678,TY_main!A:B,2,FALSE),T1677)</f>
        <v>109.65625</v>
      </c>
    </row>
    <row r="1679" spans="1:20" x14ac:dyDescent="0.25">
      <c r="A1679" s="2">
        <f>SPY_IVOL!A1679</f>
        <v>40793</v>
      </c>
      <c r="B1679">
        <f>SPY_IVOL!B1679</f>
        <v>46.010300000000001</v>
      </c>
      <c r="C1679">
        <f>SPY_IVOL!C1679</f>
        <v>36.812399999999997</v>
      </c>
      <c r="D1679">
        <f>SPY_IVOL!D1679</f>
        <v>32.404200000000003</v>
      </c>
      <c r="E1679">
        <f>SPY_IVOL!E1679</f>
        <v>28.196200000000001</v>
      </c>
      <c r="F1679">
        <f>SPY_IVOL!F1679</f>
        <v>24.414100000000001</v>
      </c>
      <c r="G1679">
        <f>SPY_IVOL!G1679</f>
        <v>21.418600000000001</v>
      </c>
      <c r="H1679">
        <f>SPY_IVOL!H1679</f>
        <v>19.895</v>
      </c>
      <c r="I1679">
        <f>VLOOKUP($A1679,SPY_main!$A:$C,2,FALSE)</f>
        <v>120.29</v>
      </c>
      <c r="J1679">
        <f>IFERROR(VLOOKUP($A1679,SPY_main!$A:$C,3,FALSE),J1678)</f>
        <v>2.0870000000000002</v>
      </c>
      <c r="K1679">
        <f>IFERROR(VLOOKUP($A1679,SPY_main!$E:$F,2,FALSE),K1678)</f>
        <v>0.33683000000000002</v>
      </c>
      <c r="L1679">
        <f>IFERROR(VLOOKUP($A1679,SPY_main!H:I,2,FALSE),L1678)</f>
        <v>33.380000000000003</v>
      </c>
      <c r="M1679">
        <f t="shared" si="182"/>
        <v>63.3645</v>
      </c>
      <c r="N1679">
        <f t="shared" si="183"/>
        <v>44.973199999999999</v>
      </c>
      <c r="O1679">
        <f t="shared" si="184"/>
        <v>36.876800000000003</v>
      </c>
      <c r="P1679">
        <f t="shared" si="185"/>
        <v>29.6892</v>
      </c>
      <c r="Q1679">
        <f t="shared" si="186"/>
        <v>25.185500000000001</v>
      </c>
      <c r="R1679">
        <f t="shared" si="187"/>
        <v>27.119599999999998</v>
      </c>
      <c r="S1679">
        <f t="shared" si="188"/>
        <v>37.400100000000002</v>
      </c>
      <c r="T1679">
        <f>IFERROR(VLOOKUP($A1679,TY_main!A:B,2,FALSE),T1678)</f>
        <v>109.375</v>
      </c>
    </row>
    <row r="1680" spans="1:20" x14ac:dyDescent="0.25">
      <c r="A1680" s="2">
        <f>SPY_IVOL!A1680</f>
        <v>40794</v>
      </c>
      <c r="B1680">
        <f>SPY_IVOL!B1680</f>
        <v>46.5959</v>
      </c>
      <c r="C1680">
        <f>SPY_IVOL!C1680</f>
        <v>37.971899999999998</v>
      </c>
      <c r="D1680">
        <f>SPY_IVOL!D1680</f>
        <v>33.796700000000001</v>
      </c>
      <c r="E1680">
        <f>SPY_IVOL!E1680</f>
        <v>29.796399999999998</v>
      </c>
      <c r="F1680">
        <f>SPY_IVOL!F1680</f>
        <v>26.177700000000002</v>
      </c>
      <c r="G1680">
        <f>SPY_IVOL!G1680</f>
        <v>23.246200000000002</v>
      </c>
      <c r="H1680">
        <f>SPY_IVOL!H1680</f>
        <v>21.2638</v>
      </c>
      <c r="I1680">
        <f>VLOOKUP($A1680,SPY_main!$A:$C,2,FALSE)</f>
        <v>119.04</v>
      </c>
      <c r="J1680">
        <f>IFERROR(VLOOKUP($A1680,SPY_main!$A:$C,3,FALSE),J1679)</f>
        <v>2.1089000000000002</v>
      </c>
      <c r="K1680">
        <f>IFERROR(VLOOKUP($A1680,SPY_main!$E:$F,2,FALSE),K1679)</f>
        <v>0.33683000000000002</v>
      </c>
      <c r="L1680">
        <f>IFERROR(VLOOKUP($A1680,SPY_main!H:I,2,FALSE),L1679)</f>
        <v>34.32</v>
      </c>
      <c r="M1680">
        <f t="shared" si="182"/>
        <v>62.6875</v>
      </c>
      <c r="N1680">
        <f t="shared" si="183"/>
        <v>45.364899999999999</v>
      </c>
      <c r="O1680">
        <f t="shared" si="184"/>
        <v>38.270600000000002</v>
      </c>
      <c r="P1680">
        <f t="shared" si="185"/>
        <v>32.000399999999999</v>
      </c>
      <c r="Q1680">
        <f t="shared" si="186"/>
        <v>28.165600000000001</v>
      </c>
      <c r="R1680">
        <f t="shared" si="187"/>
        <v>29.636399999999998</v>
      </c>
      <c r="S1680">
        <f t="shared" si="188"/>
        <v>32.600900000000003</v>
      </c>
      <c r="T1680">
        <f>IFERROR(VLOOKUP($A1680,TY_main!A:B,2,FALSE),T1679)</f>
        <v>109.65625</v>
      </c>
    </row>
    <row r="1681" spans="1:20" x14ac:dyDescent="0.25">
      <c r="A1681" s="2">
        <f>SPY_IVOL!A1681</f>
        <v>40795</v>
      </c>
      <c r="B1681">
        <f>SPY_IVOL!B1681</f>
        <v>51.720199999999998</v>
      </c>
      <c r="C1681">
        <f>SPY_IVOL!C1681</f>
        <v>43.049900000000001</v>
      </c>
      <c r="D1681">
        <f>SPY_IVOL!D1681</f>
        <v>38.829300000000003</v>
      </c>
      <c r="E1681">
        <f>SPY_IVOL!E1681</f>
        <v>34.7652</v>
      </c>
      <c r="F1681">
        <f>SPY_IVOL!F1681</f>
        <v>31.0197</v>
      </c>
      <c r="G1681">
        <f>SPY_IVOL!G1681</f>
        <v>27.8155</v>
      </c>
      <c r="H1681">
        <f>SPY_IVOL!H1681</f>
        <v>24.3996</v>
      </c>
      <c r="I1681">
        <f>VLOOKUP($A1681,SPY_main!$A:$C,2,FALSE)</f>
        <v>115.92</v>
      </c>
      <c r="J1681">
        <f>IFERROR(VLOOKUP($A1681,SPY_main!$A:$C,3,FALSE),J1680)</f>
        <v>2.1657000000000002</v>
      </c>
      <c r="K1681">
        <f>IFERROR(VLOOKUP($A1681,SPY_main!$E:$F,2,FALSE),K1680)</f>
        <v>0.33794000000000002</v>
      </c>
      <c r="L1681">
        <f>IFERROR(VLOOKUP($A1681,SPY_main!H:I,2,FALSE),L1680)</f>
        <v>38.520000000000003</v>
      </c>
      <c r="M1681">
        <f t="shared" si="182"/>
        <v>73.212299999999999</v>
      </c>
      <c r="N1681">
        <f t="shared" si="183"/>
        <v>56.633200000000002</v>
      </c>
      <c r="O1681">
        <f t="shared" si="184"/>
        <v>48.493299999999998</v>
      </c>
      <c r="P1681">
        <f t="shared" si="185"/>
        <v>40.403799999999997</v>
      </c>
      <c r="Q1681">
        <f t="shared" si="186"/>
        <v>34.349600000000002</v>
      </c>
      <c r="R1681">
        <f t="shared" si="187"/>
        <v>33.450099999999999</v>
      </c>
      <c r="S1681">
        <f t="shared" si="188"/>
        <v>36.421599999999998</v>
      </c>
      <c r="T1681">
        <f>IFERROR(VLOOKUP($A1681,TY_main!A:B,2,FALSE),T1680)</f>
        <v>110.109375</v>
      </c>
    </row>
    <row r="1682" spans="1:20" x14ac:dyDescent="0.25">
      <c r="A1682" s="2">
        <f>SPY_IVOL!A1682</f>
        <v>40798</v>
      </c>
      <c r="B1682">
        <f>SPY_IVOL!B1682</f>
        <v>53.007300000000001</v>
      </c>
      <c r="C1682">
        <f>SPY_IVOL!C1682</f>
        <v>44.201999999999998</v>
      </c>
      <c r="D1682">
        <f>SPY_IVOL!D1682</f>
        <v>39.906599999999997</v>
      </c>
      <c r="E1682">
        <f>SPY_IVOL!E1682</f>
        <v>35.760100000000001</v>
      </c>
      <c r="F1682">
        <f>SPY_IVOL!F1682</f>
        <v>31.934799999999999</v>
      </c>
      <c r="G1682">
        <f>SPY_IVOL!G1682</f>
        <v>28.673200000000001</v>
      </c>
      <c r="H1682">
        <f>SPY_IVOL!H1682</f>
        <v>25.349599999999999</v>
      </c>
      <c r="I1682">
        <f>VLOOKUP($A1682,SPY_main!$A:$C,2,FALSE)</f>
        <v>116.67</v>
      </c>
      <c r="J1682">
        <f>IFERROR(VLOOKUP($A1682,SPY_main!$A:$C,3,FALSE),J1681)</f>
        <v>2.1518000000000002</v>
      </c>
      <c r="K1682">
        <f>IFERROR(VLOOKUP($A1682,SPY_main!$E:$F,2,FALSE),K1681)</f>
        <v>0.34288999999999997</v>
      </c>
      <c r="L1682">
        <f>IFERROR(VLOOKUP($A1682,SPY_main!H:I,2,FALSE),L1681)</f>
        <v>38.590000000000003</v>
      </c>
      <c r="M1682">
        <f t="shared" si="182"/>
        <v>88.300399999999996</v>
      </c>
      <c r="N1682">
        <f t="shared" si="183"/>
        <v>63.750700000000002</v>
      </c>
      <c r="O1682">
        <f t="shared" si="184"/>
        <v>53.2806</v>
      </c>
      <c r="P1682">
        <f t="shared" si="185"/>
        <v>43.834499999999998</v>
      </c>
      <c r="Q1682">
        <f t="shared" si="186"/>
        <v>37.816200000000002</v>
      </c>
      <c r="R1682">
        <f t="shared" si="187"/>
        <v>39.507100000000001</v>
      </c>
      <c r="S1682">
        <f t="shared" si="188"/>
        <v>40.191800000000001</v>
      </c>
      <c r="T1682">
        <f>IFERROR(VLOOKUP($A1682,TY_main!A:B,2,FALSE),T1681)</f>
        <v>109.859375</v>
      </c>
    </row>
    <row r="1683" spans="1:20" x14ac:dyDescent="0.25">
      <c r="A1683" s="2">
        <f>SPY_IVOL!A1683</f>
        <v>40799</v>
      </c>
      <c r="B1683">
        <f>SPY_IVOL!B1683</f>
        <v>49.035200000000003</v>
      </c>
      <c r="C1683">
        <f>SPY_IVOL!C1683</f>
        <v>40.690199999999997</v>
      </c>
      <c r="D1683">
        <f>SPY_IVOL!D1683</f>
        <v>36.608699999999999</v>
      </c>
      <c r="E1683">
        <f>SPY_IVOL!E1683</f>
        <v>32.642299999999999</v>
      </c>
      <c r="F1683">
        <f>SPY_IVOL!F1683</f>
        <v>28.976900000000001</v>
      </c>
      <c r="G1683">
        <f>SPY_IVOL!G1683</f>
        <v>25.897200000000002</v>
      </c>
      <c r="H1683">
        <f>SPY_IVOL!H1683</f>
        <v>23.279800000000002</v>
      </c>
      <c r="I1683">
        <f>VLOOKUP($A1683,SPY_main!$A:$C,2,FALSE)</f>
        <v>117.74</v>
      </c>
      <c r="J1683">
        <f>IFERROR(VLOOKUP($A1683,SPY_main!$A:$C,3,FALSE),J1682)</f>
        <v>2.1322000000000001</v>
      </c>
      <c r="K1683">
        <f>IFERROR(VLOOKUP($A1683,SPY_main!$E:$F,2,FALSE),K1682)</f>
        <v>0.34710999999999997</v>
      </c>
      <c r="L1683">
        <f>IFERROR(VLOOKUP($A1683,SPY_main!H:I,2,FALSE),L1682)</f>
        <v>36.909999999999997</v>
      </c>
      <c r="M1683">
        <f t="shared" si="182"/>
        <v>81.264399999999995</v>
      </c>
      <c r="N1683">
        <f t="shared" si="183"/>
        <v>57.026600000000002</v>
      </c>
      <c r="O1683">
        <f t="shared" si="184"/>
        <v>45.341500000000003</v>
      </c>
      <c r="P1683">
        <f t="shared" si="185"/>
        <v>36.140500000000003</v>
      </c>
      <c r="Q1683">
        <f t="shared" si="186"/>
        <v>33.918199999999999</v>
      </c>
      <c r="R1683">
        <f t="shared" si="187"/>
        <v>37.0929</v>
      </c>
      <c r="S1683">
        <f t="shared" si="188"/>
        <v>37.0929</v>
      </c>
      <c r="T1683">
        <f>IFERROR(VLOOKUP($A1683,TY_main!A:B,2,FALSE),T1682)</f>
        <v>109.515625</v>
      </c>
    </row>
    <row r="1684" spans="1:20" x14ac:dyDescent="0.25">
      <c r="A1684" s="2">
        <f>SPY_IVOL!A1684</f>
        <v>40800</v>
      </c>
      <c r="B1684">
        <f>SPY_IVOL!B1684</f>
        <v>47.081800000000001</v>
      </c>
      <c r="C1684">
        <f>SPY_IVOL!C1684</f>
        <v>38.780200000000001</v>
      </c>
      <c r="D1684">
        <f>SPY_IVOL!D1684</f>
        <v>34.736400000000003</v>
      </c>
      <c r="E1684">
        <f>SPY_IVOL!E1684</f>
        <v>30.796099999999999</v>
      </c>
      <c r="F1684">
        <f>SPY_IVOL!F1684</f>
        <v>27.206199999999999</v>
      </c>
      <c r="G1684">
        <f>SPY_IVOL!G1684</f>
        <v>24.389099999999999</v>
      </c>
      <c r="H1684">
        <f>SPY_IVOL!H1684</f>
        <v>23.5899</v>
      </c>
      <c r="I1684">
        <f>VLOOKUP($A1684,SPY_main!$A:$C,2,FALSE)</f>
        <v>119.37</v>
      </c>
      <c r="J1684">
        <f>IFERROR(VLOOKUP($A1684,SPY_main!$A:$C,3,FALSE),J1683)</f>
        <v>2.1031</v>
      </c>
      <c r="K1684">
        <f>IFERROR(VLOOKUP($A1684,SPY_main!$E:$F,2,FALSE),K1683)</f>
        <v>0.34910999999999998</v>
      </c>
      <c r="L1684">
        <f>IFERROR(VLOOKUP($A1684,SPY_main!H:I,2,FALSE),L1683)</f>
        <v>34.6</v>
      </c>
      <c r="M1684">
        <f t="shared" si="182"/>
        <v>86.586500000000001</v>
      </c>
      <c r="N1684">
        <f t="shared" si="183"/>
        <v>63.2376</v>
      </c>
      <c r="O1684">
        <f t="shared" si="184"/>
        <v>44.448300000000003</v>
      </c>
      <c r="P1684">
        <f t="shared" si="185"/>
        <v>35.109900000000003</v>
      </c>
      <c r="Q1684">
        <f t="shared" si="186"/>
        <v>38.6648</v>
      </c>
      <c r="R1684">
        <f t="shared" si="187"/>
        <v>43.233699999999999</v>
      </c>
      <c r="S1684">
        <f t="shared" si="188"/>
        <v>43.233699999999999</v>
      </c>
      <c r="T1684">
        <f>IFERROR(VLOOKUP($A1684,TY_main!A:B,2,FALSE),T1683)</f>
        <v>109.375</v>
      </c>
    </row>
    <row r="1685" spans="1:20" x14ac:dyDescent="0.25">
      <c r="A1685" s="2">
        <f>SPY_IVOL!A1685</f>
        <v>40801</v>
      </c>
      <c r="B1685">
        <f>SPY_IVOL!B1685</f>
        <v>45.862000000000002</v>
      </c>
      <c r="C1685">
        <f>SPY_IVOL!C1685</f>
        <v>37.055500000000002</v>
      </c>
      <c r="D1685">
        <f>SPY_IVOL!D1685</f>
        <v>32.713099999999997</v>
      </c>
      <c r="E1685">
        <f>SPY_IVOL!E1685</f>
        <v>28.468499999999999</v>
      </c>
      <c r="F1685">
        <f>SPY_IVOL!F1685</f>
        <v>24.7117</v>
      </c>
      <c r="G1685">
        <f>SPY_IVOL!G1685</f>
        <v>22.115300000000001</v>
      </c>
      <c r="H1685">
        <f>SPY_IVOL!H1685</f>
        <v>23.4252</v>
      </c>
      <c r="I1685">
        <f>VLOOKUP($A1685,SPY_main!$A:$C,2,FALSE)</f>
        <v>121.43</v>
      </c>
      <c r="J1685">
        <f>IFERROR(VLOOKUP($A1685,SPY_main!$A:$C,3,FALSE),J1684)</f>
        <v>2.0586000000000002</v>
      </c>
      <c r="K1685">
        <f>IFERROR(VLOOKUP($A1685,SPY_main!$E:$F,2,FALSE),K1684)</f>
        <v>0.35021999999999998</v>
      </c>
      <c r="L1685">
        <f>IFERROR(VLOOKUP($A1685,SPY_main!H:I,2,FALSE),L1684)</f>
        <v>31.97</v>
      </c>
      <c r="M1685">
        <f t="shared" si="182"/>
        <v>104.3661</v>
      </c>
      <c r="N1685">
        <f t="shared" si="183"/>
        <v>79.816299999999998</v>
      </c>
      <c r="O1685">
        <f t="shared" si="184"/>
        <v>51.004100000000001</v>
      </c>
      <c r="P1685">
        <f t="shared" si="185"/>
        <v>31.032</v>
      </c>
      <c r="Q1685">
        <f t="shared" si="186"/>
        <v>38.0931</v>
      </c>
      <c r="R1685">
        <f t="shared" si="187"/>
        <v>38.445300000000003</v>
      </c>
      <c r="S1685">
        <f t="shared" si="188"/>
        <v>38.445300000000003</v>
      </c>
      <c r="T1685">
        <f>IFERROR(VLOOKUP($A1685,TY_main!A:B,2,FALSE),T1684)</f>
        <v>108.96875</v>
      </c>
    </row>
    <row r="1686" spans="1:20" x14ac:dyDescent="0.25">
      <c r="A1686" s="2">
        <f>SPY_IVOL!A1686</f>
        <v>40802</v>
      </c>
      <c r="B1686">
        <f>SPY_IVOL!B1686</f>
        <v>46.009900000000002</v>
      </c>
      <c r="C1686">
        <f>SPY_IVOL!C1686</f>
        <v>36.411499999999997</v>
      </c>
      <c r="D1686">
        <f>SPY_IVOL!D1686</f>
        <v>31.814599999999999</v>
      </c>
      <c r="E1686">
        <f>SPY_IVOL!E1686</f>
        <v>27.335599999999999</v>
      </c>
      <c r="F1686">
        <f>SPY_IVOL!F1686</f>
        <v>23.273700000000002</v>
      </c>
      <c r="G1686">
        <f>SPY_IVOL!G1686</f>
        <v>20.214500000000001</v>
      </c>
      <c r="H1686">
        <f>SPY_IVOL!H1686</f>
        <v>19.866199999999999</v>
      </c>
      <c r="I1686">
        <f>VLOOKUP($A1686,SPY_main!$A:$C,2,FALSE)</f>
        <v>121.521</v>
      </c>
      <c r="J1686">
        <f>IFERROR(VLOOKUP($A1686,SPY_main!$A:$C,3,FALSE),J1685)</f>
        <v>2.0571000000000002</v>
      </c>
      <c r="K1686">
        <f>IFERROR(VLOOKUP($A1686,SPY_main!$E:$F,2,FALSE),K1685)</f>
        <v>0.35132999999999998</v>
      </c>
      <c r="L1686">
        <f>IFERROR(VLOOKUP($A1686,SPY_main!H:I,2,FALSE),L1685)</f>
        <v>30.98</v>
      </c>
      <c r="M1686">
        <f t="shared" si="182"/>
        <v>104.3661</v>
      </c>
      <c r="N1686">
        <f t="shared" si="183"/>
        <v>79.816299999999998</v>
      </c>
      <c r="O1686">
        <f t="shared" si="184"/>
        <v>51.004100000000001</v>
      </c>
      <c r="P1686">
        <f t="shared" si="185"/>
        <v>31.032</v>
      </c>
      <c r="Q1686">
        <f t="shared" si="186"/>
        <v>38.0931</v>
      </c>
      <c r="R1686">
        <f t="shared" si="187"/>
        <v>38.445300000000003</v>
      </c>
      <c r="S1686">
        <f t="shared" si="188"/>
        <v>38.445300000000003</v>
      </c>
      <c r="T1686">
        <f>IFERROR(VLOOKUP($A1686,TY_main!A:B,2,FALSE),T1685)</f>
        <v>109.03125</v>
      </c>
    </row>
    <row r="1687" spans="1:20" x14ac:dyDescent="0.25">
      <c r="A1687" s="2">
        <f>SPY_IVOL!A1687</f>
        <v>40805</v>
      </c>
      <c r="B1687">
        <f>SPY_IVOL!B1687</f>
        <v>44.525500000000001</v>
      </c>
      <c r="C1687">
        <f>SPY_IVOL!C1687</f>
        <v>36.968699999999998</v>
      </c>
      <c r="D1687">
        <f>SPY_IVOL!D1687</f>
        <v>33.296300000000002</v>
      </c>
      <c r="E1687">
        <f>SPY_IVOL!E1687</f>
        <v>29.713999999999999</v>
      </c>
      <c r="F1687">
        <f>SPY_IVOL!F1687</f>
        <v>26.3444</v>
      </c>
      <c r="G1687">
        <f>SPY_IVOL!G1687</f>
        <v>23.298200000000001</v>
      </c>
      <c r="H1687">
        <f>SPY_IVOL!H1687</f>
        <v>19.206700000000001</v>
      </c>
      <c r="I1687">
        <f>VLOOKUP($A1687,SPY_main!$A:$C,2,FALSE)</f>
        <v>120.31</v>
      </c>
      <c r="J1687">
        <f>IFERROR(VLOOKUP($A1687,SPY_main!$A:$C,3,FALSE),J1686)</f>
        <v>2.0777999999999999</v>
      </c>
      <c r="K1687">
        <f>IFERROR(VLOOKUP($A1687,SPY_main!$E:$F,2,FALSE),K1686)</f>
        <v>0.35249999999999998</v>
      </c>
      <c r="L1687">
        <f>IFERROR(VLOOKUP($A1687,SPY_main!H:I,2,FALSE),L1686)</f>
        <v>32.729999999999997</v>
      </c>
      <c r="M1687">
        <f t="shared" si="182"/>
        <v>48.112000000000002</v>
      </c>
      <c r="N1687">
        <f t="shared" si="183"/>
        <v>38.9313</v>
      </c>
      <c r="O1687">
        <f t="shared" si="184"/>
        <v>34.443600000000004</v>
      </c>
      <c r="P1687">
        <f t="shared" si="185"/>
        <v>29.972899999999999</v>
      </c>
      <c r="Q1687">
        <f t="shared" si="186"/>
        <v>25.711400000000001</v>
      </c>
      <c r="R1687">
        <f t="shared" si="187"/>
        <v>22.0303</v>
      </c>
      <c r="S1687">
        <f t="shared" si="188"/>
        <v>19.468299999999999</v>
      </c>
      <c r="T1687">
        <f>IFERROR(VLOOKUP($A1687,TY_main!A:B,2,FALSE),T1686)</f>
        <v>109.8125</v>
      </c>
    </row>
    <row r="1688" spans="1:20" x14ac:dyDescent="0.25">
      <c r="A1688" s="2">
        <f>SPY_IVOL!A1688</f>
        <v>40806</v>
      </c>
      <c r="B1688">
        <f>SPY_IVOL!B1688</f>
        <v>43.430300000000003</v>
      </c>
      <c r="C1688">
        <f>SPY_IVOL!C1688</f>
        <v>35.737699999999997</v>
      </c>
      <c r="D1688">
        <f>SPY_IVOL!D1688</f>
        <v>31.976299999999998</v>
      </c>
      <c r="E1688">
        <f>SPY_IVOL!E1688</f>
        <v>28.330300000000001</v>
      </c>
      <c r="F1688">
        <f>SPY_IVOL!F1688</f>
        <v>24.974599999999999</v>
      </c>
      <c r="G1688">
        <f>SPY_IVOL!G1688</f>
        <v>22.078099999999999</v>
      </c>
      <c r="H1688">
        <f>SPY_IVOL!H1688</f>
        <v>18.992899999999999</v>
      </c>
      <c r="I1688">
        <f>VLOOKUP($A1688,SPY_main!$A:$C,2,FALSE)</f>
        <v>120.17</v>
      </c>
      <c r="J1688">
        <f>IFERROR(VLOOKUP($A1688,SPY_main!$A:$C,3,FALSE),J1687)</f>
        <v>2.0802</v>
      </c>
      <c r="K1688">
        <f>IFERROR(VLOOKUP($A1688,SPY_main!$E:$F,2,FALSE),K1687)</f>
        <v>0.35499999999999998</v>
      </c>
      <c r="L1688">
        <f>IFERROR(VLOOKUP($A1688,SPY_main!H:I,2,FALSE),L1687)</f>
        <v>32.86</v>
      </c>
      <c r="M1688">
        <f t="shared" si="182"/>
        <v>47.335299999999997</v>
      </c>
      <c r="N1688">
        <f t="shared" si="183"/>
        <v>37.769500000000001</v>
      </c>
      <c r="O1688">
        <f t="shared" si="184"/>
        <v>33.117199999999997</v>
      </c>
      <c r="P1688">
        <f t="shared" si="185"/>
        <v>28.508099999999999</v>
      </c>
      <c r="Q1688">
        <f t="shared" si="186"/>
        <v>24.229399999999998</v>
      </c>
      <c r="R1688">
        <f t="shared" si="187"/>
        <v>20.847100000000001</v>
      </c>
      <c r="S1688">
        <f t="shared" si="188"/>
        <v>19.743200000000002</v>
      </c>
      <c r="T1688">
        <f>IFERROR(VLOOKUP($A1688,TY_main!A:B,2,FALSE),T1687)</f>
        <v>109.75</v>
      </c>
    </row>
    <row r="1689" spans="1:20" x14ac:dyDescent="0.25">
      <c r="A1689" s="2">
        <f>SPY_IVOL!A1689</f>
        <v>40807</v>
      </c>
      <c r="B1689">
        <f>SPY_IVOL!B1689</f>
        <v>45.023000000000003</v>
      </c>
      <c r="C1689">
        <f>SPY_IVOL!C1689</f>
        <v>37.402500000000003</v>
      </c>
      <c r="D1689">
        <f>SPY_IVOL!D1689</f>
        <v>33.722099999999998</v>
      </c>
      <c r="E1689">
        <f>SPY_IVOL!E1689</f>
        <v>30.148</v>
      </c>
      <c r="F1689">
        <f>SPY_IVOL!F1689</f>
        <v>26.799099999999999</v>
      </c>
      <c r="G1689">
        <f>SPY_IVOL!G1689</f>
        <v>23.785399999999999</v>
      </c>
      <c r="H1689">
        <f>SPY_IVOL!H1689</f>
        <v>19.845199999999998</v>
      </c>
      <c r="I1689">
        <f>VLOOKUP($A1689,SPY_main!$A:$C,2,FALSE)</f>
        <v>116.63</v>
      </c>
      <c r="J1689">
        <f>IFERROR(VLOOKUP($A1689,SPY_main!$A:$C,3,FALSE),J1688)</f>
        <v>2.1434000000000002</v>
      </c>
      <c r="K1689">
        <f>IFERROR(VLOOKUP($A1689,SPY_main!$E:$F,2,FALSE),K1688)</f>
        <v>0.35555999999999999</v>
      </c>
      <c r="L1689">
        <f>IFERROR(VLOOKUP($A1689,SPY_main!H:I,2,FALSE),L1688)</f>
        <v>37.32</v>
      </c>
      <c r="M1689">
        <f t="shared" si="182"/>
        <v>49.651899999999998</v>
      </c>
      <c r="N1689">
        <f t="shared" si="183"/>
        <v>40.060200000000002</v>
      </c>
      <c r="O1689">
        <f t="shared" si="184"/>
        <v>35.417200000000001</v>
      </c>
      <c r="P1689">
        <f t="shared" si="185"/>
        <v>30.821300000000001</v>
      </c>
      <c r="Q1689">
        <f t="shared" si="186"/>
        <v>26.514500000000002</v>
      </c>
      <c r="R1689">
        <f t="shared" si="187"/>
        <v>23.038799999999998</v>
      </c>
      <c r="S1689">
        <f t="shared" si="188"/>
        <v>23.102799999999998</v>
      </c>
      <c r="T1689">
        <f>IFERROR(VLOOKUP($A1689,TY_main!A:B,2,FALSE),T1688)</f>
        <v>109.984375</v>
      </c>
    </row>
    <row r="1690" spans="1:20" x14ac:dyDescent="0.25">
      <c r="A1690" s="2">
        <f>SPY_IVOL!A1690</f>
        <v>40808</v>
      </c>
      <c r="B1690">
        <f>SPY_IVOL!B1690</f>
        <v>50.543500000000002</v>
      </c>
      <c r="C1690">
        <f>SPY_IVOL!C1690</f>
        <v>42.796700000000001</v>
      </c>
      <c r="D1690">
        <f>SPY_IVOL!D1690</f>
        <v>39.072499999999998</v>
      </c>
      <c r="E1690">
        <f>SPY_IVOL!E1690</f>
        <v>35.484000000000002</v>
      </c>
      <c r="F1690">
        <f>SPY_IVOL!F1690</f>
        <v>32.131900000000002</v>
      </c>
      <c r="G1690">
        <f>SPY_IVOL!G1690</f>
        <v>29.079499999999999</v>
      </c>
      <c r="H1690">
        <f>SPY_IVOL!H1690</f>
        <v>24.520700000000001</v>
      </c>
      <c r="I1690">
        <f>VLOOKUP($A1690,SPY_main!$A:$C,2,FALSE)</f>
        <v>112.86</v>
      </c>
      <c r="J1690">
        <f>IFERROR(VLOOKUP($A1690,SPY_main!$A:$C,3,FALSE),J1689)</f>
        <v>2.2149999999999999</v>
      </c>
      <c r="K1690">
        <f>IFERROR(VLOOKUP($A1690,SPY_main!$E:$F,2,FALSE),K1689)</f>
        <v>0.35805999999999999</v>
      </c>
      <c r="L1690">
        <f>IFERROR(VLOOKUP($A1690,SPY_main!H:I,2,FALSE),L1689)</f>
        <v>41.35</v>
      </c>
      <c r="M1690">
        <f t="shared" si="182"/>
        <v>56.804499999999997</v>
      </c>
      <c r="N1690">
        <f t="shared" si="183"/>
        <v>47.0518</v>
      </c>
      <c r="O1690">
        <f t="shared" si="184"/>
        <v>42.283000000000001</v>
      </c>
      <c r="P1690">
        <f t="shared" si="185"/>
        <v>37.630099999999999</v>
      </c>
      <c r="Q1690">
        <f t="shared" si="186"/>
        <v>33.352400000000003</v>
      </c>
      <c r="R1690">
        <f t="shared" si="187"/>
        <v>29.786799999999999</v>
      </c>
      <c r="S1690">
        <f t="shared" si="188"/>
        <v>27.234000000000002</v>
      </c>
      <c r="T1690">
        <f>IFERROR(VLOOKUP($A1690,TY_main!A:B,2,FALSE),T1689)</f>
        <v>110.828125</v>
      </c>
    </row>
    <row r="1691" spans="1:20" x14ac:dyDescent="0.25">
      <c r="A1691" s="2">
        <f>SPY_IVOL!A1691</f>
        <v>40809</v>
      </c>
      <c r="B1691">
        <f>SPY_IVOL!B1691</f>
        <v>51.257199999999997</v>
      </c>
      <c r="C1691">
        <f>SPY_IVOL!C1691</f>
        <v>43.427399999999999</v>
      </c>
      <c r="D1691">
        <f>SPY_IVOL!D1691</f>
        <v>39.663499999999999</v>
      </c>
      <c r="E1691">
        <f>SPY_IVOL!E1691</f>
        <v>36.0351</v>
      </c>
      <c r="F1691">
        <f>SPY_IVOL!F1691</f>
        <v>32.642099999999999</v>
      </c>
      <c r="G1691">
        <f>SPY_IVOL!G1691</f>
        <v>29.544799999999999</v>
      </c>
      <c r="H1691">
        <f>SPY_IVOL!H1691</f>
        <v>24.848400000000002</v>
      </c>
      <c r="I1691">
        <f>VLOOKUP($A1691,SPY_main!$A:$C,2,FALSE)</f>
        <v>113.54</v>
      </c>
      <c r="J1691">
        <f>IFERROR(VLOOKUP($A1691,SPY_main!$A:$C,3,FALSE),J1690)</f>
        <v>2.2017000000000002</v>
      </c>
      <c r="K1691">
        <f>IFERROR(VLOOKUP($A1691,SPY_main!$E:$F,2,FALSE),K1690)</f>
        <v>0.36021999999999998</v>
      </c>
      <c r="L1691">
        <f>IFERROR(VLOOKUP($A1691,SPY_main!H:I,2,FALSE),L1690)</f>
        <v>41.25</v>
      </c>
      <c r="M1691">
        <f t="shared" si="182"/>
        <v>57.130200000000002</v>
      </c>
      <c r="N1691">
        <f t="shared" si="183"/>
        <v>47.684100000000001</v>
      </c>
      <c r="O1691">
        <f t="shared" si="184"/>
        <v>43.000300000000003</v>
      </c>
      <c r="P1691">
        <f t="shared" si="185"/>
        <v>38.4</v>
      </c>
      <c r="Q1691">
        <f t="shared" si="186"/>
        <v>34.1389</v>
      </c>
      <c r="R1691">
        <f t="shared" si="187"/>
        <v>30.532800000000002</v>
      </c>
      <c r="S1691">
        <f t="shared" si="188"/>
        <v>27.479199999999999</v>
      </c>
      <c r="T1691">
        <f>IFERROR(VLOOKUP($A1691,TY_main!A:B,2,FALSE),T1690)</f>
        <v>110.171875</v>
      </c>
    </row>
    <row r="1692" spans="1:20" x14ac:dyDescent="0.25">
      <c r="A1692" s="2">
        <f>SPY_IVOL!A1692</f>
        <v>40812</v>
      </c>
      <c r="B1692">
        <f>SPY_IVOL!B1692</f>
        <v>50.716700000000003</v>
      </c>
      <c r="C1692">
        <f>SPY_IVOL!C1692</f>
        <v>42.5364</v>
      </c>
      <c r="D1692">
        <f>SPY_IVOL!D1692</f>
        <v>38.595300000000002</v>
      </c>
      <c r="E1692">
        <f>SPY_IVOL!E1692</f>
        <v>34.788499999999999</v>
      </c>
      <c r="F1692">
        <f>SPY_IVOL!F1692</f>
        <v>31.227699999999999</v>
      </c>
      <c r="G1692">
        <f>SPY_IVOL!G1692</f>
        <v>27.990200000000002</v>
      </c>
      <c r="H1692">
        <f>SPY_IVOL!H1692</f>
        <v>23.270800000000001</v>
      </c>
      <c r="I1692">
        <f>VLOOKUP($A1692,SPY_main!$A:$C,2,FALSE)</f>
        <v>116.24</v>
      </c>
      <c r="J1692">
        <f>IFERROR(VLOOKUP($A1692,SPY_main!$A:$C,3,FALSE),J1691)</f>
        <v>2.1505999999999998</v>
      </c>
      <c r="K1692">
        <f>IFERROR(VLOOKUP($A1692,SPY_main!$E:$F,2,FALSE),K1691)</f>
        <v>0.36277999999999999</v>
      </c>
      <c r="L1692">
        <f>IFERROR(VLOOKUP($A1692,SPY_main!H:I,2,FALSE),L1691)</f>
        <v>39.020000000000003</v>
      </c>
      <c r="M1692">
        <f t="shared" si="182"/>
        <v>57.012099999999997</v>
      </c>
      <c r="N1692">
        <f t="shared" si="183"/>
        <v>46.930300000000003</v>
      </c>
      <c r="O1692">
        <f t="shared" si="184"/>
        <v>41.951900000000002</v>
      </c>
      <c r="P1692">
        <f t="shared" si="185"/>
        <v>37.035299999999999</v>
      </c>
      <c r="Q1692">
        <f t="shared" si="186"/>
        <v>32.4955</v>
      </c>
      <c r="R1692">
        <f t="shared" si="187"/>
        <v>28.7974</v>
      </c>
      <c r="S1692">
        <f t="shared" si="188"/>
        <v>27.089700000000001</v>
      </c>
      <c r="T1692">
        <f>IFERROR(VLOOKUP($A1692,TY_main!A:B,2,FALSE),T1691)</f>
        <v>109.640625</v>
      </c>
    </row>
    <row r="1693" spans="1:20" x14ac:dyDescent="0.25">
      <c r="A1693" s="2">
        <f>SPY_IVOL!A1693</f>
        <v>40813</v>
      </c>
      <c r="B1693">
        <f>SPY_IVOL!B1693</f>
        <v>46.9542</v>
      </c>
      <c r="C1693">
        <f>SPY_IVOL!C1693</f>
        <v>38.785400000000003</v>
      </c>
      <c r="D1693">
        <f>SPY_IVOL!D1693</f>
        <v>34.805900000000001</v>
      </c>
      <c r="E1693">
        <f>SPY_IVOL!E1693</f>
        <v>30.9452</v>
      </c>
      <c r="F1693">
        <f>SPY_IVOL!F1693</f>
        <v>27.366499999999998</v>
      </c>
      <c r="G1693">
        <f>SPY_IVOL!G1693</f>
        <v>24.225899999999999</v>
      </c>
      <c r="H1693">
        <f>SPY_IVOL!H1693</f>
        <v>20.565300000000001</v>
      </c>
      <c r="I1693">
        <f>VLOOKUP($A1693,SPY_main!$A:$C,2,FALSE)</f>
        <v>117.54</v>
      </c>
      <c r="J1693">
        <f>IFERROR(VLOOKUP($A1693,SPY_main!$A:$C,3,FALSE),J1692)</f>
        <v>2.1267999999999998</v>
      </c>
      <c r="K1693">
        <f>IFERROR(VLOOKUP($A1693,SPY_main!$E:$F,2,FALSE),K1692)</f>
        <v>0.36521999999999999</v>
      </c>
      <c r="L1693">
        <f>IFERROR(VLOOKUP($A1693,SPY_main!H:I,2,FALSE),L1692)</f>
        <v>37.71</v>
      </c>
      <c r="M1693">
        <f t="shared" si="182"/>
        <v>52.524000000000001</v>
      </c>
      <c r="N1693">
        <f t="shared" si="183"/>
        <v>42.181199999999997</v>
      </c>
      <c r="O1693">
        <f t="shared" si="184"/>
        <v>37.043199999999999</v>
      </c>
      <c r="P1693">
        <f t="shared" si="185"/>
        <v>31.910699999999999</v>
      </c>
      <c r="Q1693">
        <f t="shared" si="186"/>
        <v>27.272500000000001</v>
      </c>
      <c r="R1693">
        <f t="shared" si="187"/>
        <v>24.018000000000001</v>
      </c>
      <c r="S1693">
        <f t="shared" si="188"/>
        <v>26.2408</v>
      </c>
      <c r="T1693">
        <f>IFERROR(VLOOKUP($A1693,TY_main!A:B,2,FALSE),T1692)</f>
        <v>108.984375</v>
      </c>
    </row>
    <row r="1694" spans="1:20" x14ac:dyDescent="0.25">
      <c r="A1694" s="2">
        <f>SPY_IVOL!A1694</f>
        <v>40814</v>
      </c>
      <c r="B1694">
        <f>SPY_IVOL!B1694</f>
        <v>49.981200000000001</v>
      </c>
      <c r="C1694">
        <f>SPY_IVOL!C1694</f>
        <v>41.8748</v>
      </c>
      <c r="D1694">
        <f>SPY_IVOL!D1694</f>
        <v>37.945599999999999</v>
      </c>
      <c r="E1694">
        <f>SPY_IVOL!E1694</f>
        <v>34.131</v>
      </c>
      <c r="F1694">
        <f>SPY_IVOL!F1694</f>
        <v>30.552600000000002</v>
      </c>
      <c r="G1694">
        <f>SPY_IVOL!G1694</f>
        <v>27.309699999999999</v>
      </c>
      <c r="H1694">
        <f>SPY_IVOL!H1694</f>
        <v>22.772200000000002</v>
      </c>
      <c r="I1694">
        <f>VLOOKUP($A1694,SPY_main!$A:$C,2,FALSE)</f>
        <v>115.145</v>
      </c>
      <c r="J1694">
        <f>IFERROR(VLOOKUP($A1694,SPY_main!$A:$C,3,FALSE),J1693)</f>
        <v>2.1709999999999998</v>
      </c>
      <c r="K1694">
        <f>IFERROR(VLOOKUP($A1694,SPY_main!$E:$F,2,FALSE),K1693)</f>
        <v>0.36856</v>
      </c>
      <c r="L1694">
        <f>IFERROR(VLOOKUP($A1694,SPY_main!H:I,2,FALSE),L1693)</f>
        <v>41.08</v>
      </c>
      <c r="M1694">
        <f t="shared" si="182"/>
        <v>56.427700000000002</v>
      </c>
      <c r="N1694">
        <f t="shared" si="183"/>
        <v>46.077300000000001</v>
      </c>
      <c r="O1694">
        <f t="shared" si="184"/>
        <v>40.991500000000002</v>
      </c>
      <c r="P1694">
        <f t="shared" si="185"/>
        <v>35.928699999999999</v>
      </c>
      <c r="Q1694">
        <f t="shared" si="186"/>
        <v>31.206700000000001</v>
      </c>
      <c r="R1694">
        <f t="shared" si="187"/>
        <v>27.393799999999999</v>
      </c>
      <c r="S1694">
        <f t="shared" si="188"/>
        <v>26.527000000000001</v>
      </c>
      <c r="T1694">
        <f>IFERROR(VLOOKUP($A1694,TY_main!A:B,2,FALSE),T1693)</f>
        <v>109.078125</v>
      </c>
    </row>
    <row r="1695" spans="1:20" x14ac:dyDescent="0.25">
      <c r="A1695" s="2">
        <f>SPY_IVOL!A1695</f>
        <v>40815</v>
      </c>
      <c r="B1695">
        <f>SPY_IVOL!B1695</f>
        <v>52.148400000000002</v>
      </c>
      <c r="C1695">
        <f>SPY_IVOL!C1695</f>
        <v>44.052799999999998</v>
      </c>
      <c r="D1695">
        <f>SPY_IVOL!D1695</f>
        <v>40.108400000000003</v>
      </c>
      <c r="E1695">
        <f>SPY_IVOL!E1695</f>
        <v>36.294699999999999</v>
      </c>
      <c r="F1695">
        <f>SPY_IVOL!F1695</f>
        <v>32.740299999999998</v>
      </c>
      <c r="G1695">
        <f>SPY_IVOL!G1695</f>
        <v>29.535900000000002</v>
      </c>
      <c r="H1695">
        <f>SPY_IVOL!H1695</f>
        <v>24.9861</v>
      </c>
      <c r="I1695">
        <f>VLOOKUP($A1695,SPY_main!$A:$C,2,FALSE)</f>
        <v>116.05</v>
      </c>
      <c r="J1695">
        <f>IFERROR(VLOOKUP($A1695,SPY_main!$A:$C,3,FALSE),J1694)</f>
        <v>2.1541000000000001</v>
      </c>
      <c r="K1695">
        <f>IFERROR(VLOOKUP($A1695,SPY_main!$E:$F,2,FALSE),K1694)</f>
        <v>0.37211</v>
      </c>
      <c r="L1695">
        <f>IFERROR(VLOOKUP($A1695,SPY_main!H:I,2,FALSE),L1694)</f>
        <v>38.840000000000003</v>
      </c>
      <c r="M1695">
        <f t="shared" si="182"/>
        <v>58.168999999999997</v>
      </c>
      <c r="N1695">
        <f t="shared" si="183"/>
        <v>48.356499999999997</v>
      </c>
      <c r="O1695">
        <f t="shared" si="184"/>
        <v>43.350200000000001</v>
      </c>
      <c r="P1695">
        <f t="shared" si="185"/>
        <v>38.355499999999999</v>
      </c>
      <c r="Q1695">
        <f t="shared" si="186"/>
        <v>33.736400000000003</v>
      </c>
      <c r="R1695">
        <f t="shared" si="187"/>
        <v>30.0106</v>
      </c>
      <c r="S1695">
        <f t="shared" si="188"/>
        <v>28.566299999999998</v>
      </c>
      <c r="T1695">
        <f>IFERROR(VLOOKUP($A1695,TY_main!A:B,2,FALSE),T1694)</f>
        <v>109.34375</v>
      </c>
    </row>
    <row r="1696" spans="1:20" x14ac:dyDescent="0.25">
      <c r="A1696" s="2">
        <f>SPY_IVOL!A1696</f>
        <v>40816</v>
      </c>
      <c r="B1696">
        <f>SPY_IVOL!B1696</f>
        <v>52.2331</v>
      </c>
      <c r="C1696">
        <f>SPY_IVOL!C1696</f>
        <v>44.359400000000001</v>
      </c>
      <c r="D1696">
        <f>SPY_IVOL!D1696</f>
        <v>40.524299999999997</v>
      </c>
      <c r="E1696">
        <f>SPY_IVOL!E1696</f>
        <v>36.797199999999997</v>
      </c>
      <c r="F1696">
        <f>SPY_IVOL!F1696</f>
        <v>33.289700000000003</v>
      </c>
      <c r="G1696">
        <f>SPY_IVOL!G1696</f>
        <v>30.084199999999999</v>
      </c>
      <c r="H1696">
        <f>SPY_IVOL!H1696</f>
        <v>25.3413</v>
      </c>
      <c r="I1696">
        <f>VLOOKUP($A1696,SPY_main!$A:$C,2,FALSE)</f>
        <v>113.15</v>
      </c>
      <c r="J1696">
        <f>IFERROR(VLOOKUP($A1696,SPY_main!$A:$C,3,FALSE),J1695)</f>
        <v>2.2092999999999998</v>
      </c>
      <c r="K1696">
        <f>IFERROR(VLOOKUP($A1696,SPY_main!$E:$F,2,FALSE),K1695)</f>
        <v>0.37433</v>
      </c>
      <c r="L1696">
        <f>IFERROR(VLOOKUP($A1696,SPY_main!H:I,2,FALSE),L1695)</f>
        <v>42.96</v>
      </c>
      <c r="M1696">
        <f t="shared" si="182"/>
        <v>57.514499999999998</v>
      </c>
      <c r="N1696">
        <f t="shared" si="183"/>
        <v>48.226300000000002</v>
      </c>
      <c r="O1696">
        <f t="shared" si="184"/>
        <v>43.511400000000002</v>
      </c>
      <c r="P1696">
        <f t="shared" si="185"/>
        <v>38.744</v>
      </c>
      <c r="Q1696">
        <f t="shared" si="186"/>
        <v>34.271500000000003</v>
      </c>
      <c r="R1696">
        <f t="shared" si="187"/>
        <v>30.703299999999999</v>
      </c>
      <c r="S1696">
        <f t="shared" si="188"/>
        <v>30.282599999999999</v>
      </c>
      <c r="T1696">
        <f>IFERROR(VLOOKUP($A1696,TY_main!A:B,2,FALSE),T1695)</f>
        <v>109.4375</v>
      </c>
    </row>
    <row r="1697" spans="1:20" x14ac:dyDescent="0.25">
      <c r="A1697" s="2">
        <f>SPY_IVOL!A1697</f>
        <v>40819</v>
      </c>
      <c r="B1697">
        <f>SPY_IVOL!B1697</f>
        <v>55.346600000000002</v>
      </c>
      <c r="C1697">
        <f>SPY_IVOL!C1697</f>
        <v>47.814799999999998</v>
      </c>
      <c r="D1697">
        <f>SPY_IVOL!D1697</f>
        <v>44.112900000000003</v>
      </c>
      <c r="E1697">
        <f>SPY_IVOL!E1697</f>
        <v>40.487499999999997</v>
      </c>
      <c r="F1697">
        <f>SPY_IVOL!F1697</f>
        <v>37.032400000000003</v>
      </c>
      <c r="G1697">
        <f>SPY_IVOL!G1697</f>
        <v>33.814900000000002</v>
      </c>
      <c r="H1697">
        <f>SPY_IVOL!H1697</f>
        <v>28.709</v>
      </c>
      <c r="I1697">
        <f>VLOOKUP($A1697,SPY_main!$A:$C,2,FALSE)</f>
        <v>109.93</v>
      </c>
      <c r="J1697">
        <f>IFERROR(VLOOKUP($A1697,SPY_main!$A:$C,3,FALSE),J1696)</f>
        <v>2.274</v>
      </c>
      <c r="K1697">
        <f>IFERROR(VLOOKUP($A1697,SPY_main!$E:$F,2,FALSE),K1696)</f>
        <v>0.37761</v>
      </c>
      <c r="L1697">
        <f>IFERROR(VLOOKUP($A1697,SPY_main!H:I,2,FALSE),L1696)</f>
        <v>45.45</v>
      </c>
      <c r="M1697">
        <f t="shared" si="182"/>
        <v>60.254199999999997</v>
      </c>
      <c r="N1697">
        <f t="shared" si="183"/>
        <v>51.914099999999998</v>
      </c>
      <c r="O1697">
        <f t="shared" si="184"/>
        <v>47.749099999999999</v>
      </c>
      <c r="P1697">
        <f t="shared" si="185"/>
        <v>43.540399999999998</v>
      </c>
      <c r="Q1697">
        <f t="shared" si="186"/>
        <v>39.489899999999999</v>
      </c>
      <c r="R1697">
        <f t="shared" si="187"/>
        <v>35.94</v>
      </c>
      <c r="S1697">
        <f t="shared" si="188"/>
        <v>32.734200000000001</v>
      </c>
      <c r="T1697">
        <f>IFERROR(VLOOKUP($A1697,TY_main!A:B,2,FALSE),T1696)</f>
        <v>110.1875</v>
      </c>
    </row>
    <row r="1698" spans="1:20" x14ac:dyDescent="0.25">
      <c r="A1698" s="2">
        <f>SPY_IVOL!A1698</f>
        <v>40820</v>
      </c>
      <c r="B1698">
        <f>SPY_IVOL!B1698</f>
        <v>54.697800000000001</v>
      </c>
      <c r="C1698">
        <f>SPY_IVOL!C1698</f>
        <v>47.3431</v>
      </c>
      <c r="D1698">
        <f>SPY_IVOL!D1698</f>
        <v>43.777799999999999</v>
      </c>
      <c r="E1698">
        <f>SPY_IVOL!E1698</f>
        <v>40.309899999999999</v>
      </c>
      <c r="F1698">
        <f>SPY_IVOL!F1698</f>
        <v>37.028399999999998</v>
      </c>
      <c r="G1698">
        <f>SPY_IVOL!G1698</f>
        <v>33.999200000000002</v>
      </c>
      <c r="H1698">
        <f>SPY_IVOL!H1698</f>
        <v>29.295500000000001</v>
      </c>
      <c r="I1698">
        <f>VLOOKUP($A1698,SPY_main!$A:$C,2,FALSE)</f>
        <v>112.34</v>
      </c>
      <c r="J1698">
        <f>IFERROR(VLOOKUP($A1698,SPY_main!$A:$C,3,FALSE),J1697)</f>
        <v>2.2252000000000001</v>
      </c>
      <c r="K1698">
        <f>IFERROR(VLOOKUP($A1698,SPY_main!$E:$F,2,FALSE),K1697)</f>
        <v>0.38094</v>
      </c>
      <c r="L1698">
        <f>IFERROR(VLOOKUP($A1698,SPY_main!H:I,2,FALSE),L1697)</f>
        <v>40.82</v>
      </c>
      <c r="M1698">
        <f t="shared" si="182"/>
        <v>57.295099999999998</v>
      </c>
      <c r="N1698">
        <f t="shared" si="183"/>
        <v>49.606099999999998</v>
      </c>
      <c r="O1698">
        <f t="shared" si="184"/>
        <v>45.826999999999998</v>
      </c>
      <c r="P1698">
        <f t="shared" si="185"/>
        <v>42.018900000000002</v>
      </c>
      <c r="Q1698">
        <f t="shared" si="186"/>
        <v>38.427599999999998</v>
      </c>
      <c r="R1698">
        <f t="shared" si="187"/>
        <v>35.510599999999997</v>
      </c>
      <c r="S1698">
        <f t="shared" si="188"/>
        <v>34.329599999999999</v>
      </c>
      <c r="T1698">
        <f>IFERROR(VLOOKUP($A1698,TY_main!A:B,2,FALSE),T1697)</f>
        <v>110.15625</v>
      </c>
    </row>
    <row r="1699" spans="1:20" x14ac:dyDescent="0.25">
      <c r="A1699" s="2">
        <f>SPY_IVOL!A1699</f>
        <v>40821</v>
      </c>
      <c r="B1699">
        <f>SPY_IVOL!B1699</f>
        <v>49.38</v>
      </c>
      <c r="C1699">
        <f>SPY_IVOL!C1699</f>
        <v>42.061300000000003</v>
      </c>
      <c r="D1699">
        <f>SPY_IVOL!D1699</f>
        <v>38.500799999999998</v>
      </c>
      <c r="E1699">
        <f>SPY_IVOL!E1699</f>
        <v>35.027999999999999</v>
      </c>
      <c r="F1699">
        <f>SPY_IVOL!F1699</f>
        <v>31.7742</v>
      </c>
      <c r="G1699">
        <f>SPY_IVOL!G1699</f>
        <v>28.874700000000001</v>
      </c>
      <c r="H1699">
        <f>SPY_IVOL!H1699</f>
        <v>25.215</v>
      </c>
      <c r="I1699">
        <f>VLOOKUP($A1699,SPY_main!$A:$C,2,FALSE)</f>
        <v>114.42</v>
      </c>
      <c r="J1699">
        <f>IFERROR(VLOOKUP($A1699,SPY_main!$A:$C,3,FALSE),J1698)</f>
        <v>2.1848000000000001</v>
      </c>
      <c r="K1699">
        <f>IFERROR(VLOOKUP($A1699,SPY_main!$E:$F,2,FALSE),K1698)</f>
        <v>0.38361000000000001</v>
      </c>
      <c r="L1699">
        <f>IFERROR(VLOOKUP($A1699,SPY_main!H:I,2,FALSE),L1698)</f>
        <v>37.81</v>
      </c>
      <c r="M1699">
        <f t="shared" si="182"/>
        <v>51.341299999999997</v>
      </c>
      <c r="N1699">
        <f t="shared" si="183"/>
        <v>43.6021</v>
      </c>
      <c r="O1699">
        <f t="shared" si="184"/>
        <v>40.130200000000002</v>
      </c>
      <c r="P1699">
        <f t="shared" si="185"/>
        <v>36.530700000000003</v>
      </c>
      <c r="Q1699">
        <f t="shared" si="186"/>
        <v>33.025399999999998</v>
      </c>
      <c r="R1699">
        <f t="shared" si="187"/>
        <v>30.223700000000001</v>
      </c>
      <c r="S1699">
        <f t="shared" si="188"/>
        <v>29.0794</v>
      </c>
      <c r="T1699">
        <f>IFERROR(VLOOKUP($A1699,TY_main!A:B,2,FALSE),T1698)</f>
        <v>109.453125</v>
      </c>
    </row>
    <row r="1700" spans="1:20" x14ac:dyDescent="0.25">
      <c r="A1700" s="2">
        <f>SPY_IVOL!A1700</f>
        <v>40822</v>
      </c>
      <c r="B1700">
        <f>SPY_IVOL!B1700</f>
        <v>48.531999999999996</v>
      </c>
      <c r="C1700">
        <f>SPY_IVOL!C1700</f>
        <v>40.944499999999998</v>
      </c>
      <c r="D1700">
        <f>SPY_IVOL!D1700</f>
        <v>37.274799999999999</v>
      </c>
      <c r="E1700">
        <f>SPY_IVOL!E1700</f>
        <v>33.714100000000002</v>
      </c>
      <c r="F1700">
        <f>SPY_IVOL!F1700</f>
        <v>30.409700000000001</v>
      </c>
      <c r="G1700">
        <f>SPY_IVOL!G1700</f>
        <v>27.515599999999999</v>
      </c>
      <c r="H1700">
        <f>SPY_IVOL!H1700</f>
        <v>24.1845</v>
      </c>
      <c r="I1700">
        <f>VLOOKUP($A1700,SPY_main!$A:$C,2,FALSE)</f>
        <v>116.49</v>
      </c>
      <c r="J1700">
        <f>IFERROR(VLOOKUP($A1700,SPY_main!$A:$C,3,FALSE),J1699)</f>
        <v>2.1459000000000001</v>
      </c>
      <c r="K1700">
        <f>IFERROR(VLOOKUP($A1700,SPY_main!$E:$F,2,FALSE),K1699)</f>
        <v>0.38778000000000001</v>
      </c>
      <c r="L1700">
        <f>IFERROR(VLOOKUP($A1700,SPY_main!H:I,2,FALSE),L1699)</f>
        <v>36.270000000000003</v>
      </c>
      <c r="M1700">
        <f t="shared" si="182"/>
        <v>51.0075</v>
      </c>
      <c r="N1700">
        <f t="shared" si="183"/>
        <v>42.8309</v>
      </c>
      <c r="O1700">
        <f t="shared" si="184"/>
        <v>38.808399999999999</v>
      </c>
      <c r="P1700">
        <f t="shared" si="185"/>
        <v>34.807899999999997</v>
      </c>
      <c r="Q1700">
        <f t="shared" si="186"/>
        <v>31.1663</v>
      </c>
      <c r="R1700">
        <f t="shared" si="187"/>
        <v>28.4984</v>
      </c>
      <c r="S1700">
        <f t="shared" si="188"/>
        <v>27.868600000000001</v>
      </c>
      <c r="T1700">
        <f>IFERROR(VLOOKUP($A1700,TY_main!A:B,2,FALSE),T1699)</f>
        <v>108.953125</v>
      </c>
    </row>
    <row r="1701" spans="1:20" x14ac:dyDescent="0.25">
      <c r="A1701" s="2">
        <f>SPY_IVOL!A1701</f>
        <v>40823</v>
      </c>
      <c r="B1701">
        <f>SPY_IVOL!B1701</f>
        <v>48.663200000000003</v>
      </c>
      <c r="C1701">
        <f>SPY_IVOL!C1701</f>
        <v>40.950299999999999</v>
      </c>
      <c r="D1701">
        <f>SPY_IVOL!D1701</f>
        <v>37.221899999999998</v>
      </c>
      <c r="E1701">
        <f>SPY_IVOL!E1701</f>
        <v>33.592399999999998</v>
      </c>
      <c r="F1701">
        <f>SPY_IVOL!F1701</f>
        <v>30.205500000000001</v>
      </c>
      <c r="G1701">
        <f>SPY_IVOL!G1701</f>
        <v>27.224</v>
      </c>
      <c r="H1701">
        <f>SPY_IVOL!H1701</f>
        <v>23.8218</v>
      </c>
      <c r="I1701">
        <f>VLOOKUP($A1701,SPY_main!$A:$C,2,FALSE)</f>
        <v>115.71</v>
      </c>
      <c r="J1701">
        <f>IFERROR(VLOOKUP($A1701,SPY_main!$A:$C,3,FALSE),J1700)</f>
        <v>2.1604000000000001</v>
      </c>
      <c r="K1701">
        <f>IFERROR(VLOOKUP($A1701,SPY_main!$E:$F,2,FALSE),K1700)</f>
        <v>0.39111000000000001</v>
      </c>
      <c r="L1701">
        <f>IFERROR(VLOOKUP($A1701,SPY_main!H:I,2,FALSE),L1700)</f>
        <v>36.200000000000003</v>
      </c>
      <c r="M1701">
        <f t="shared" si="182"/>
        <v>51.86</v>
      </c>
      <c r="N1701">
        <f t="shared" si="183"/>
        <v>42.588900000000002</v>
      </c>
      <c r="O1701">
        <f t="shared" si="184"/>
        <v>38.0929</v>
      </c>
      <c r="P1701">
        <f t="shared" si="185"/>
        <v>33.605899999999998</v>
      </c>
      <c r="Q1701">
        <f t="shared" si="186"/>
        <v>29.569199999999999</v>
      </c>
      <c r="R1701">
        <f t="shared" si="187"/>
        <v>27.101500000000001</v>
      </c>
      <c r="S1701">
        <f t="shared" si="188"/>
        <v>28.387899999999998</v>
      </c>
      <c r="T1701">
        <f>IFERROR(VLOOKUP($A1701,TY_main!A:B,2,FALSE),T1700)</f>
        <v>108.421875</v>
      </c>
    </row>
    <row r="1702" spans="1:20" x14ac:dyDescent="0.25">
      <c r="A1702" s="2">
        <f>SPY_IVOL!A1702</f>
        <v>40826</v>
      </c>
      <c r="B1702">
        <f>SPY_IVOL!B1702</f>
        <v>46.7288</v>
      </c>
      <c r="C1702">
        <f>SPY_IVOL!C1702</f>
        <v>38.665700000000001</v>
      </c>
      <c r="D1702">
        <f>SPY_IVOL!D1702</f>
        <v>34.668799999999997</v>
      </c>
      <c r="E1702">
        <f>SPY_IVOL!E1702</f>
        <v>30.716100000000001</v>
      </c>
      <c r="F1702">
        <f>SPY_IVOL!F1702</f>
        <v>27.035499999999999</v>
      </c>
      <c r="G1702">
        <f>SPY_IVOL!G1702</f>
        <v>23.9315</v>
      </c>
      <c r="H1702">
        <f>SPY_IVOL!H1702</f>
        <v>21.575099999999999</v>
      </c>
      <c r="I1702">
        <f>VLOOKUP($A1702,SPY_main!$A:$C,2,FALSE)</f>
        <v>119.58</v>
      </c>
      <c r="J1702">
        <f>IFERROR(VLOOKUP($A1702,SPY_main!$A:$C,3,FALSE),J1701)</f>
        <v>2.0905</v>
      </c>
      <c r="K1702">
        <f>IFERROR(VLOOKUP($A1702,SPY_main!$E:$F,2,FALSE),K1701)</f>
        <v>0.39417000000000002</v>
      </c>
      <c r="L1702">
        <f>IFERROR(VLOOKUP($A1702,SPY_main!H:I,2,FALSE),L1701)</f>
        <v>33.020000000000003</v>
      </c>
      <c r="M1702">
        <f t="shared" si="182"/>
        <v>54.034100000000002</v>
      </c>
      <c r="N1702">
        <f t="shared" si="183"/>
        <v>41.678199999999997</v>
      </c>
      <c r="O1702">
        <f t="shared" si="184"/>
        <v>36.195399999999999</v>
      </c>
      <c r="P1702">
        <f t="shared" si="185"/>
        <v>30.753699999999998</v>
      </c>
      <c r="Q1702">
        <f t="shared" si="186"/>
        <v>26.2682</v>
      </c>
      <c r="R1702">
        <f t="shared" si="187"/>
        <v>25.573499999999999</v>
      </c>
      <c r="S1702">
        <f t="shared" si="188"/>
        <v>28.782699999999998</v>
      </c>
      <c r="T1702">
        <f>IFERROR(VLOOKUP($A1702,TY_main!A:B,2,FALSE),T1701)</f>
        <v>107.328125</v>
      </c>
    </row>
    <row r="1703" spans="1:20" x14ac:dyDescent="0.25">
      <c r="A1703" s="2">
        <f>SPY_IVOL!A1703</f>
        <v>40827</v>
      </c>
      <c r="B1703">
        <f>SPY_IVOL!B1703</f>
        <v>46.852800000000002</v>
      </c>
      <c r="C1703">
        <f>SPY_IVOL!C1703</f>
        <v>38.271299999999997</v>
      </c>
      <c r="D1703">
        <f>SPY_IVOL!D1703</f>
        <v>34.081600000000002</v>
      </c>
      <c r="E1703">
        <f>SPY_IVOL!E1703</f>
        <v>29.9741</v>
      </c>
      <c r="F1703">
        <f>SPY_IVOL!F1703</f>
        <v>26.248000000000001</v>
      </c>
      <c r="G1703">
        <f>SPY_IVOL!G1703</f>
        <v>23.3187</v>
      </c>
      <c r="H1703">
        <f>SPY_IVOL!H1703</f>
        <v>22.4361</v>
      </c>
      <c r="I1703">
        <f>VLOOKUP($A1703,SPY_main!$A:$C,2,FALSE)</f>
        <v>119.7</v>
      </c>
      <c r="J1703">
        <f>IFERROR(VLOOKUP($A1703,SPY_main!$A:$C,3,FALSE),J1702)</f>
        <v>2.0884</v>
      </c>
      <c r="K1703">
        <f>IFERROR(VLOOKUP($A1703,SPY_main!$E:$F,2,FALSE),K1702)</f>
        <v>0.39750000000000002</v>
      </c>
      <c r="L1703">
        <f>IFERROR(VLOOKUP($A1703,SPY_main!H:I,2,FALSE),L1702)</f>
        <v>32.86</v>
      </c>
      <c r="M1703">
        <f t="shared" si="182"/>
        <v>54.958399999999997</v>
      </c>
      <c r="N1703">
        <f t="shared" si="183"/>
        <v>40.981699999999996</v>
      </c>
      <c r="O1703">
        <f t="shared" si="184"/>
        <v>34.861899999999999</v>
      </c>
      <c r="P1703">
        <f t="shared" si="185"/>
        <v>29.1694</v>
      </c>
      <c r="Q1703">
        <f t="shared" si="186"/>
        <v>24.8185</v>
      </c>
      <c r="R1703">
        <f t="shared" si="187"/>
        <v>24.9557</v>
      </c>
      <c r="S1703">
        <f t="shared" si="188"/>
        <v>26.226400000000002</v>
      </c>
      <c r="T1703">
        <f>IFERROR(VLOOKUP($A1703,TY_main!A:B,2,FALSE),T1702)</f>
        <v>107.875</v>
      </c>
    </row>
    <row r="1704" spans="1:20" x14ac:dyDescent="0.25">
      <c r="A1704" s="2">
        <f>SPY_IVOL!A1704</f>
        <v>40828</v>
      </c>
      <c r="B1704">
        <f>SPY_IVOL!B1704</f>
        <v>44.448300000000003</v>
      </c>
      <c r="C1704">
        <f>SPY_IVOL!C1704</f>
        <v>35.312800000000003</v>
      </c>
      <c r="D1704">
        <f>SPY_IVOL!D1704</f>
        <v>30.858499999999999</v>
      </c>
      <c r="E1704">
        <f>SPY_IVOL!E1704</f>
        <v>26.487400000000001</v>
      </c>
      <c r="F1704">
        <f>SPY_IVOL!F1704</f>
        <v>22.626899999999999</v>
      </c>
      <c r="G1704">
        <f>SPY_IVOL!G1704</f>
        <v>19.944199999999999</v>
      </c>
      <c r="H1704">
        <f>SPY_IVOL!H1704</f>
        <v>20.507400000000001</v>
      </c>
      <c r="I1704">
        <f>VLOOKUP($A1704,SPY_main!$A:$C,2,FALSE)</f>
        <v>120.75</v>
      </c>
      <c r="J1704">
        <f>IFERROR(VLOOKUP($A1704,SPY_main!$A:$C,3,FALSE),J1703)</f>
        <v>2.0701999999999998</v>
      </c>
      <c r="K1704">
        <f>IFERROR(VLOOKUP($A1704,SPY_main!$E:$F,2,FALSE),K1703)</f>
        <v>0.40083000000000002</v>
      </c>
      <c r="L1704">
        <f>IFERROR(VLOOKUP($A1704,SPY_main!H:I,2,FALSE),L1703)</f>
        <v>31.26</v>
      </c>
      <c r="M1704">
        <f t="shared" si="182"/>
        <v>57.466099999999997</v>
      </c>
      <c r="N1704">
        <f t="shared" si="183"/>
        <v>39.694400000000002</v>
      </c>
      <c r="O1704">
        <f t="shared" si="184"/>
        <v>32.020699999999998</v>
      </c>
      <c r="P1704">
        <f t="shared" si="185"/>
        <v>25.423400000000001</v>
      </c>
      <c r="Q1704">
        <f t="shared" si="186"/>
        <v>21.439499999999999</v>
      </c>
      <c r="R1704">
        <f t="shared" si="187"/>
        <v>24.634</v>
      </c>
      <c r="S1704">
        <f t="shared" si="188"/>
        <v>25.1707</v>
      </c>
      <c r="T1704">
        <f>IFERROR(VLOOKUP($A1704,TY_main!A:B,2,FALSE),T1703)</f>
        <v>107.609375</v>
      </c>
    </row>
    <row r="1705" spans="1:20" x14ac:dyDescent="0.25">
      <c r="A1705" s="2">
        <f>SPY_IVOL!A1705</f>
        <v>40829</v>
      </c>
      <c r="B1705">
        <f>SPY_IVOL!B1705</f>
        <v>45.495100000000001</v>
      </c>
      <c r="C1705">
        <f>SPY_IVOL!C1705</f>
        <v>36.406700000000001</v>
      </c>
      <c r="D1705">
        <f>SPY_IVOL!D1705</f>
        <v>31.9785</v>
      </c>
      <c r="E1705">
        <f>SPY_IVOL!E1705</f>
        <v>27.575900000000001</v>
      </c>
      <c r="F1705">
        <f>SPY_IVOL!F1705</f>
        <v>23.528600000000001</v>
      </c>
      <c r="G1705">
        <f>SPY_IVOL!G1705</f>
        <v>20.447099999999999</v>
      </c>
      <c r="H1705">
        <f>SPY_IVOL!H1705</f>
        <v>20.5533</v>
      </c>
      <c r="I1705">
        <f>VLOOKUP($A1705,SPY_main!$A:$C,2,FALSE)</f>
        <v>120.51</v>
      </c>
      <c r="J1705">
        <f>IFERROR(VLOOKUP($A1705,SPY_main!$A:$C,3,FALSE),J1704)</f>
        <v>2.0743999999999998</v>
      </c>
      <c r="K1705">
        <f>IFERROR(VLOOKUP($A1705,SPY_main!$E:$F,2,FALSE),K1704)</f>
        <v>0.40305999999999997</v>
      </c>
      <c r="L1705">
        <f>IFERROR(VLOOKUP($A1705,SPY_main!H:I,2,FALSE),L1704)</f>
        <v>30.7</v>
      </c>
      <c r="M1705">
        <f t="shared" si="182"/>
        <v>59.294499999999999</v>
      </c>
      <c r="N1705">
        <f t="shared" si="183"/>
        <v>40.814900000000002</v>
      </c>
      <c r="O1705">
        <f t="shared" si="184"/>
        <v>33.1128</v>
      </c>
      <c r="P1705">
        <f t="shared" si="185"/>
        <v>26.195699999999999</v>
      </c>
      <c r="Q1705">
        <f t="shared" si="186"/>
        <v>21.910399999999999</v>
      </c>
      <c r="R1705">
        <f t="shared" si="187"/>
        <v>24.0136</v>
      </c>
      <c r="S1705">
        <f t="shared" si="188"/>
        <v>24.2136</v>
      </c>
      <c r="T1705">
        <f>IFERROR(VLOOKUP($A1705,TY_main!A:B,2,FALSE),T1704)</f>
        <v>108.046875</v>
      </c>
    </row>
    <row r="1706" spans="1:20" x14ac:dyDescent="0.25">
      <c r="A1706" s="2">
        <f>SPY_IVOL!A1706</f>
        <v>40830</v>
      </c>
      <c r="B1706">
        <f>SPY_IVOL!B1706</f>
        <v>44.446899999999999</v>
      </c>
      <c r="C1706">
        <f>SPY_IVOL!C1706</f>
        <v>34.688000000000002</v>
      </c>
      <c r="D1706">
        <f>SPY_IVOL!D1706</f>
        <v>29.9574</v>
      </c>
      <c r="E1706">
        <f>SPY_IVOL!E1706</f>
        <v>25.316600000000001</v>
      </c>
      <c r="F1706">
        <f>SPY_IVOL!F1706</f>
        <v>21.227599999999999</v>
      </c>
      <c r="G1706">
        <f>SPY_IVOL!G1706</f>
        <v>18.540900000000001</v>
      </c>
      <c r="H1706">
        <f>SPY_IVOL!H1706</f>
        <v>19.7332</v>
      </c>
      <c r="I1706">
        <f>VLOOKUP($A1706,SPY_main!$A:$C,2,FALSE)</f>
        <v>122.57</v>
      </c>
      <c r="J1706">
        <f>IFERROR(VLOOKUP($A1706,SPY_main!$A:$C,3,FALSE),J1705)</f>
        <v>2.0394999999999999</v>
      </c>
      <c r="K1706">
        <f>IFERROR(VLOOKUP($A1706,SPY_main!$E:$F,2,FALSE),K1705)</f>
        <v>0.40472000000000002</v>
      </c>
      <c r="L1706">
        <f>IFERROR(VLOOKUP($A1706,SPY_main!H:I,2,FALSE),L1705)</f>
        <v>28.24</v>
      </c>
      <c r="M1706">
        <f t="shared" si="182"/>
        <v>62.4131</v>
      </c>
      <c r="N1706">
        <f t="shared" si="183"/>
        <v>41.046300000000002</v>
      </c>
      <c r="O1706">
        <f t="shared" si="184"/>
        <v>31.971900000000002</v>
      </c>
      <c r="P1706">
        <f t="shared" si="185"/>
        <v>23.579599999999999</v>
      </c>
      <c r="Q1706">
        <f t="shared" si="186"/>
        <v>19.9527</v>
      </c>
      <c r="R1706">
        <f t="shared" si="187"/>
        <v>26.338999999999999</v>
      </c>
      <c r="S1706">
        <f t="shared" si="188"/>
        <v>26.856300000000001</v>
      </c>
      <c r="T1706">
        <f>IFERROR(VLOOKUP($A1706,TY_main!A:B,2,FALSE),T1705)</f>
        <v>107.78125</v>
      </c>
    </row>
    <row r="1707" spans="1:20" x14ac:dyDescent="0.25">
      <c r="A1707" s="2">
        <f>SPY_IVOL!A1707</f>
        <v>40833</v>
      </c>
      <c r="B1707">
        <f>SPY_IVOL!B1707</f>
        <v>48.552700000000002</v>
      </c>
      <c r="C1707">
        <f>SPY_IVOL!C1707</f>
        <v>38.410299999999999</v>
      </c>
      <c r="D1707">
        <f>SPY_IVOL!D1707</f>
        <v>33.503500000000003</v>
      </c>
      <c r="E1707">
        <f>SPY_IVOL!E1707</f>
        <v>28.716899999999999</v>
      </c>
      <c r="F1707">
        <f>SPY_IVOL!F1707</f>
        <v>24.4436</v>
      </c>
      <c r="G1707">
        <f>SPY_IVOL!G1707</f>
        <v>21.301100000000002</v>
      </c>
      <c r="H1707">
        <f>SPY_IVOL!H1707</f>
        <v>20.486899999999999</v>
      </c>
      <c r="I1707">
        <f>VLOOKUP($A1707,SPY_main!$A:$C,2,FALSE)</f>
        <v>120.23</v>
      </c>
      <c r="J1707">
        <f>IFERROR(VLOOKUP($A1707,SPY_main!$A:$C,3,FALSE),J1706)</f>
        <v>2.0792000000000002</v>
      </c>
      <c r="K1707">
        <f>IFERROR(VLOOKUP($A1707,SPY_main!$E:$F,2,FALSE),K1706)</f>
        <v>0.40583000000000002</v>
      </c>
      <c r="L1707">
        <f>IFERROR(VLOOKUP($A1707,SPY_main!H:I,2,FALSE),L1706)</f>
        <v>33.39</v>
      </c>
      <c r="M1707">
        <f t="shared" si="182"/>
        <v>75.096100000000007</v>
      </c>
      <c r="N1707">
        <f t="shared" si="183"/>
        <v>53.975299999999997</v>
      </c>
      <c r="O1707">
        <f t="shared" si="184"/>
        <v>43.437399999999997</v>
      </c>
      <c r="P1707">
        <f t="shared" si="185"/>
        <v>33.4617</v>
      </c>
      <c r="Q1707">
        <f t="shared" si="186"/>
        <v>27.98</v>
      </c>
      <c r="R1707">
        <f t="shared" si="187"/>
        <v>31.451499999999999</v>
      </c>
      <c r="S1707">
        <f t="shared" si="188"/>
        <v>31.451499999999999</v>
      </c>
      <c r="T1707">
        <f>IFERROR(VLOOKUP($A1707,TY_main!A:B,2,FALSE),T1706)</f>
        <v>108.28125</v>
      </c>
    </row>
    <row r="1708" spans="1:20" x14ac:dyDescent="0.25">
      <c r="A1708" s="2">
        <f>SPY_IVOL!A1708</f>
        <v>40834</v>
      </c>
      <c r="B1708">
        <f>SPY_IVOL!B1708</f>
        <v>48.0869</v>
      </c>
      <c r="C1708">
        <f>SPY_IVOL!C1708</f>
        <v>37.414400000000001</v>
      </c>
      <c r="D1708">
        <f>SPY_IVOL!D1708</f>
        <v>32.295099999999998</v>
      </c>
      <c r="E1708">
        <f>SPY_IVOL!E1708</f>
        <v>27.317799999999998</v>
      </c>
      <c r="F1708">
        <f>SPY_IVOL!F1708</f>
        <v>22.880600000000001</v>
      </c>
      <c r="G1708">
        <f>SPY_IVOL!G1708</f>
        <v>19.646000000000001</v>
      </c>
      <c r="H1708">
        <f>SPY_IVOL!H1708</f>
        <v>18.744900000000001</v>
      </c>
      <c r="I1708">
        <f>VLOOKUP($A1708,SPY_main!$A:$C,2,FALSE)</f>
        <v>122.58</v>
      </c>
      <c r="J1708">
        <f>IFERROR(VLOOKUP($A1708,SPY_main!$A:$C,3,FALSE),J1707)</f>
        <v>2.0392999999999999</v>
      </c>
      <c r="K1708">
        <f>IFERROR(VLOOKUP($A1708,SPY_main!$E:$F,2,FALSE),K1707)</f>
        <v>0.40916999999999998</v>
      </c>
      <c r="L1708">
        <f>IFERROR(VLOOKUP($A1708,SPY_main!H:I,2,FALSE),L1707)</f>
        <v>31.56</v>
      </c>
      <c r="M1708">
        <f t="shared" si="182"/>
        <v>72.894499999999994</v>
      </c>
      <c r="N1708">
        <f t="shared" si="183"/>
        <v>52.0749</v>
      </c>
      <c r="O1708">
        <f t="shared" si="184"/>
        <v>40.146500000000003</v>
      </c>
      <c r="P1708">
        <f t="shared" si="185"/>
        <v>29.593499999999999</v>
      </c>
      <c r="Q1708">
        <f t="shared" si="186"/>
        <v>25.180099999999999</v>
      </c>
      <c r="R1708">
        <f t="shared" si="187"/>
        <v>25.373100000000001</v>
      </c>
      <c r="S1708">
        <f t="shared" si="188"/>
        <v>25.373100000000001</v>
      </c>
      <c r="T1708">
        <f>IFERROR(VLOOKUP($A1708,TY_main!A:B,2,FALSE),T1707)</f>
        <v>108.375</v>
      </c>
    </row>
    <row r="1709" spans="1:20" x14ac:dyDescent="0.25">
      <c r="A1709" s="2">
        <f>SPY_IVOL!A1709</f>
        <v>40835</v>
      </c>
      <c r="B1709">
        <f>SPY_IVOL!B1709</f>
        <v>50.908099999999997</v>
      </c>
      <c r="C1709">
        <f>SPY_IVOL!C1709</f>
        <v>40.078200000000002</v>
      </c>
      <c r="D1709">
        <f>SPY_IVOL!D1709</f>
        <v>34.906399999999998</v>
      </c>
      <c r="E1709">
        <f>SPY_IVOL!E1709</f>
        <v>29.959399999999999</v>
      </c>
      <c r="F1709">
        <f>SPY_IVOL!F1709</f>
        <v>25.6401</v>
      </c>
      <c r="G1709">
        <f>SPY_IVOL!G1709</f>
        <v>22.492999999999999</v>
      </c>
      <c r="H1709">
        <f>SPY_IVOL!H1709</f>
        <v>21.812000000000001</v>
      </c>
      <c r="I1709">
        <f>VLOOKUP($A1709,SPY_main!$A:$C,2,FALSE)</f>
        <v>121.13</v>
      </c>
      <c r="J1709">
        <f>IFERROR(VLOOKUP($A1709,SPY_main!$A:$C,3,FALSE),J1708)</f>
        <v>2.0636999999999999</v>
      </c>
      <c r="K1709">
        <f>IFERROR(VLOOKUP($A1709,SPY_main!$E:$F,2,FALSE),K1708)</f>
        <v>0.41166999999999998</v>
      </c>
      <c r="L1709">
        <f>IFERROR(VLOOKUP($A1709,SPY_main!H:I,2,FALSE),L1708)</f>
        <v>34.44</v>
      </c>
      <c r="M1709">
        <f t="shared" si="182"/>
        <v>82.579499999999996</v>
      </c>
      <c r="N1709">
        <f t="shared" si="183"/>
        <v>66.761799999999994</v>
      </c>
      <c r="O1709">
        <f t="shared" si="184"/>
        <v>51.575400000000002</v>
      </c>
      <c r="P1709">
        <f t="shared" si="185"/>
        <v>36.8583</v>
      </c>
      <c r="Q1709">
        <f t="shared" si="186"/>
        <v>32.802</v>
      </c>
      <c r="R1709">
        <f t="shared" si="187"/>
        <v>35.184100000000001</v>
      </c>
      <c r="S1709">
        <f t="shared" si="188"/>
        <v>35.184100000000001</v>
      </c>
      <c r="T1709">
        <f>IFERROR(VLOOKUP($A1709,TY_main!A:B,2,FALSE),T1708)</f>
        <v>108.390625</v>
      </c>
    </row>
    <row r="1710" spans="1:20" x14ac:dyDescent="0.25">
      <c r="A1710" s="2">
        <f>SPY_IVOL!A1710</f>
        <v>40836</v>
      </c>
      <c r="B1710">
        <f>SPY_IVOL!B1710</f>
        <v>50.881599999999999</v>
      </c>
      <c r="C1710">
        <f>SPY_IVOL!C1710</f>
        <v>39.918700000000001</v>
      </c>
      <c r="D1710">
        <f>SPY_IVOL!D1710</f>
        <v>34.762900000000002</v>
      </c>
      <c r="E1710">
        <f>SPY_IVOL!E1710</f>
        <v>29.817299999999999</v>
      </c>
      <c r="F1710">
        <f>SPY_IVOL!F1710</f>
        <v>25.340599999999998</v>
      </c>
      <c r="G1710">
        <f>SPY_IVOL!G1710</f>
        <v>21.684100000000001</v>
      </c>
      <c r="H1710">
        <f>SPY_IVOL!H1710</f>
        <v>19.5307</v>
      </c>
      <c r="I1710">
        <f>VLOOKUP($A1710,SPY_main!$A:$C,2,FALSE)</f>
        <v>121.66</v>
      </c>
      <c r="J1710">
        <f>IFERROR(VLOOKUP($A1710,SPY_main!$A:$C,3,FALSE),J1709)</f>
        <v>2.0547</v>
      </c>
      <c r="K1710">
        <f>IFERROR(VLOOKUP($A1710,SPY_main!$E:$F,2,FALSE),K1709)</f>
        <v>0.41555999999999998</v>
      </c>
      <c r="L1710">
        <f>IFERROR(VLOOKUP($A1710,SPY_main!H:I,2,FALSE),L1709)</f>
        <v>34.78</v>
      </c>
      <c r="M1710">
        <f t="shared" si="182"/>
        <v>92.190700000000007</v>
      </c>
      <c r="N1710">
        <f t="shared" si="183"/>
        <v>82.801400000000001</v>
      </c>
      <c r="O1710">
        <f t="shared" si="184"/>
        <v>54.183399999999999</v>
      </c>
      <c r="P1710">
        <f t="shared" si="185"/>
        <v>33.724899999999998</v>
      </c>
      <c r="Q1710">
        <f t="shared" si="186"/>
        <v>30.657599999999999</v>
      </c>
      <c r="R1710">
        <f t="shared" si="187"/>
        <v>30.657599999999999</v>
      </c>
      <c r="S1710">
        <f t="shared" si="188"/>
        <v>30.657599999999999</v>
      </c>
      <c r="T1710">
        <f>IFERROR(VLOOKUP($A1710,TY_main!A:B,2,FALSE),T1709)</f>
        <v>108.265625</v>
      </c>
    </row>
    <row r="1711" spans="1:20" x14ac:dyDescent="0.25">
      <c r="A1711" s="2">
        <f>SPY_IVOL!A1711</f>
        <v>40837</v>
      </c>
      <c r="B1711">
        <f>SPY_IVOL!B1711</f>
        <v>47.721200000000003</v>
      </c>
      <c r="C1711">
        <f>SPY_IVOL!C1711</f>
        <v>36.947699999999998</v>
      </c>
      <c r="D1711">
        <f>SPY_IVOL!D1711</f>
        <v>31.8872</v>
      </c>
      <c r="E1711">
        <f>SPY_IVOL!E1711</f>
        <v>26.988299999999999</v>
      </c>
      <c r="F1711">
        <f>SPY_IVOL!F1711</f>
        <v>22.647400000000001</v>
      </c>
      <c r="G1711">
        <f>SPY_IVOL!G1711</f>
        <v>19.4863</v>
      </c>
      <c r="H1711">
        <f>SPY_IVOL!H1711</f>
        <v>18.551200000000001</v>
      </c>
      <c r="I1711">
        <f>VLOOKUP($A1711,SPY_main!$A:$C,2,FALSE)</f>
        <v>123.97</v>
      </c>
      <c r="J1711">
        <f>IFERROR(VLOOKUP($A1711,SPY_main!$A:$C,3,FALSE),J1710)</f>
        <v>2.0165000000000002</v>
      </c>
      <c r="K1711">
        <f>IFERROR(VLOOKUP($A1711,SPY_main!$E:$F,2,FALSE),K1710)</f>
        <v>0.41832999999999998</v>
      </c>
      <c r="L1711">
        <f>IFERROR(VLOOKUP($A1711,SPY_main!H:I,2,FALSE),L1710)</f>
        <v>31.32</v>
      </c>
      <c r="M1711">
        <f t="shared" si="182"/>
        <v>92.190700000000007</v>
      </c>
      <c r="N1711">
        <f t="shared" si="183"/>
        <v>82.801400000000001</v>
      </c>
      <c r="O1711">
        <f t="shared" si="184"/>
        <v>54.183399999999999</v>
      </c>
      <c r="P1711">
        <f t="shared" si="185"/>
        <v>33.724899999999998</v>
      </c>
      <c r="Q1711">
        <f t="shared" si="186"/>
        <v>30.657599999999999</v>
      </c>
      <c r="R1711">
        <f t="shared" si="187"/>
        <v>30.657599999999999</v>
      </c>
      <c r="S1711">
        <f t="shared" si="188"/>
        <v>30.657599999999999</v>
      </c>
      <c r="T1711">
        <f>IFERROR(VLOOKUP($A1711,TY_main!A:B,2,FALSE),T1710)</f>
        <v>108.234375</v>
      </c>
    </row>
    <row r="1712" spans="1:20" x14ac:dyDescent="0.25">
      <c r="A1712" s="2">
        <f>SPY_IVOL!A1712</f>
        <v>40840</v>
      </c>
      <c r="B1712">
        <f>SPY_IVOL!B1712</f>
        <v>41.345300000000002</v>
      </c>
      <c r="C1712">
        <f>SPY_IVOL!C1712</f>
        <v>32.887500000000003</v>
      </c>
      <c r="D1712">
        <f>SPY_IVOL!D1712</f>
        <v>28.8447</v>
      </c>
      <c r="E1712">
        <f>SPY_IVOL!E1712</f>
        <v>25.013000000000002</v>
      </c>
      <c r="F1712">
        <f>SPY_IVOL!F1712</f>
        <v>21.6098</v>
      </c>
      <c r="G1712">
        <f>SPY_IVOL!G1712</f>
        <v>19.008400000000002</v>
      </c>
      <c r="H1712">
        <f>SPY_IVOL!H1712</f>
        <v>17.9925</v>
      </c>
      <c r="I1712">
        <f>VLOOKUP($A1712,SPY_main!$A:$C,2,FALSE)</f>
        <v>125.49</v>
      </c>
      <c r="J1712">
        <f>IFERROR(VLOOKUP($A1712,SPY_main!$A:$C,3,FALSE),J1711)</f>
        <v>1.992</v>
      </c>
      <c r="K1712">
        <f>IFERROR(VLOOKUP($A1712,SPY_main!$E:$F,2,FALSE),K1711)</f>
        <v>0.42027999999999999</v>
      </c>
      <c r="L1712">
        <f>IFERROR(VLOOKUP($A1712,SPY_main!H:I,2,FALSE),L1711)</f>
        <v>29.26</v>
      </c>
      <c r="M1712">
        <f t="shared" si="182"/>
        <v>46.878999999999998</v>
      </c>
      <c r="N1712">
        <f t="shared" si="183"/>
        <v>35.638100000000001</v>
      </c>
      <c r="O1712">
        <f t="shared" si="184"/>
        <v>30.341200000000001</v>
      </c>
      <c r="P1712">
        <f t="shared" si="185"/>
        <v>25.2181</v>
      </c>
      <c r="Q1712">
        <f t="shared" si="186"/>
        <v>21.0412</v>
      </c>
      <c r="R1712">
        <f t="shared" si="187"/>
        <v>19.083400000000001</v>
      </c>
      <c r="S1712">
        <f t="shared" si="188"/>
        <v>19.911999999999999</v>
      </c>
      <c r="T1712">
        <f>IFERROR(VLOOKUP($A1712,TY_main!A:B,2,FALSE),T1711)</f>
        <v>107.96875</v>
      </c>
    </row>
    <row r="1713" spans="1:20" x14ac:dyDescent="0.25">
      <c r="A1713" s="2">
        <f>SPY_IVOL!A1713</f>
        <v>40841</v>
      </c>
      <c r="B1713">
        <f>SPY_IVOL!B1713</f>
        <v>42.500300000000003</v>
      </c>
      <c r="C1713">
        <f>SPY_IVOL!C1713</f>
        <v>34.124400000000001</v>
      </c>
      <c r="D1713">
        <f>SPY_IVOL!D1713</f>
        <v>30.104299999999999</v>
      </c>
      <c r="E1713">
        <f>SPY_IVOL!E1713</f>
        <v>26.281700000000001</v>
      </c>
      <c r="F1713">
        <f>SPY_IVOL!F1713</f>
        <v>22.85</v>
      </c>
      <c r="G1713">
        <f>SPY_IVOL!G1713</f>
        <v>20.134699999999999</v>
      </c>
      <c r="H1713">
        <f>SPY_IVOL!H1713</f>
        <v>18.616900000000001</v>
      </c>
      <c r="I1713">
        <f>VLOOKUP($A1713,SPY_main!$A:$C,2,FALSE)</f>
        <v>123.04900000000001</v>
      </c>
      <c r="J1713">
        <f>IFERROR(VLOOKUP($A1713,SPY_main!$A:$C,3,FALSE),J1712)</f>
        <v>2.0314999999999999</v>
      </c>
      <c r="K1713">
        <f>IFERROR(VLOOKUP($A1713,SPY_main!$E:$F,2,FALSE),K1712)</f>
        <v>0.42221999999999998</v>
      </c>
      <c r="L1713">
        <f>IFERROR(VLOOKUP($A1713,SPY_main!H:I,2,FALSE),L1712)</f>
        <v>32.22</v>
      </c>
      <c r="M1713">
        <f t="shared" si="182"/>
        <v>48.629100000000001</v>
      </c>
      <c r="N1713">
        <f t="shared" si="183"/>
        <v>37.355499999999999</v>
      </c>
      <c r="O1713">
        <f t="shared" si="184"/>
        <v>32.100099999999998</v>
      </c>
      <c r="P1713">
        <f t="shared" si="185"/>
        <v>27.011199999999999</v>
      </c>
      <c r="Q1713">
        <f t="shared" si="186"/>
        <v>22.623200000000001</v>
      </c>
      <c r="R1713">
        <f t="shared" si="187"/>
        <v>19.991700000000002</v>
      </c>
      <c r="S1713">
        <f t="shared" si="188"/>
        <v>20.073799999999999</v>
      </c>
      <c r="T1713">
        <f>IFERROR(VLOOKUP($A1713,TY_main!A:B,2,FALSE),T1712)</f>
        <v>108.625</v>
      </c>
    </row>
    <row r="1714" spans="1:20" x14ac:dyDescent="0.25">
      <c r="A1714" s="2">
        <f>SPY_IVOL!A1714</f>
        <v>40842</v>
      </c>
      <c r="B1714">
        <f>SPY_IVOL!B1714</f>
        <v>42.4803</v>
      </c>
      <c r="C1714">
        <f>SPY_IVOL!C1714</f>
        <v>33.849299999999999</v>
      </c>
      <c r="D1714">
        <f>SPY_IVOL!D1714</f>
        <v>29.719100000000001</v>
      </c>
      <c r="E1714">
        <f>SPY_IVOL!E1714</f>
        <v>25.808299999999999</v>
      </c>
      <c r="F1714">
        <f>SPY_IVOL!F1714</f>
        <v>22.3141</v>
      </c>
      <c r="G1714">
        <f>SPY_IVOL!G1714</f>
        <v>19.5745</v>
      </c>
      <c r="H1714">
        <f>SPY_IVOL!H1714</f>
        <v>18.185300000000002</v>
      </c>
      <c r="I1714">
        <f>VLOOKUP($A1714,SPY_main!$A:$C,2,FALSE)</f>
        <v>124.3</v>
      </c>
      <c r="J1714">
        <f>IFERROR(VLOOKUP($A1714,SPY_main!$A:$C,3,FALSE),J1713)</f>
        <v>2.0110999999999999</v>
      </c>
      <c r="K1714">
        <f>IFERROR(VLOOKUP($A1714,SPY_main!$E:$F,2,FALSE),K1713)</f>
        <v>0.42471999999999999</v>
      </c>
      <c r="L1714">
        <f>IFERROR(VLOOKUP($A1714,SPY_main!H:I,2,FALSE),L1713)</f>
        <v>29.86</v>
      </c>
      <c r="M1714">
        <f t="shared" si="182"/>
        <v>48.441099999999999</v>
      </c>
      <c r="N1714">
        <f t="shared" si="183"/>
        <v>36.907299999999999</v>
      </c>
      <c r="O1714">
        <f t="shared" si="184"/>
        <v>31.4861</v>
      </c>
      <c r="P1714">
        <f t="shared" si="185"/>
        <v>26.2744</v>
      </c>
      <c r="Q1714">
        <f t="shared" si="186"/>
        <v>21.771799999999999</v>
      </c>
      <c r="R1714">
        <f t="shared" si="187"/>
        <v>19.141400000000001</v>
      </c>
      <c r="S1714">
        <f t="shared" si="188"/>
        <v>19.359000000000002</v>
      </c>
      <c r="T1714">
        <f>IFERROR(VLOOKUP($A1714,TY_main!A:B,2,FALSE),T1713)</f>
        <v>108.15625</v>
      </c>
    </row>
    <row r="1715" spans="1:20" x14ac:dyDescent="0.25">
      <c r="A1715" s="2">
        <f>SPY_IVOL!A1715</f>
        <v>40843</v>
      </c>
      <c r="B1715">
        <f>SPY_IVOL!B1715</f>
        <v>38.038699999999999</v>
      </c>
      <c r="C1715">
        <f>SPY_IVOL!C1715</f>
        <v>29.6111</v>
      </c>
      <c r="D1715">
        <f>SPY_IVOL!D1715</f>
        <v>25.635999999999999</v>
      </c>
      <c r="E1715">
        <f>SPY_IVOL!E1715</f>
        <v>21.918099999999999</v>
      </c>
      <c r="F1715">
        <f>SPY_IVOL!F1715</f>
        <v>18.7959</v>
      </c>
      <c r="G1715">
        <f>SPY_IVOL!G1715</f>
        <v>16.811499999999999</v>
      </c>
      <c r="H1715">
        <f>SPY_IVOL!H1715</f>
        <v>17.083200000000001</v>
      </c>
      <c r="I1715">
        <f>VLOOKUP($A1715,SPY_main!$A:$C,2,FALSE)</f>
        <v>128.63</v>
      </c>
      <c r="J1715">
        <f>IFERROR(VLOOKUP($A1715,SPY_main!$A:$C,3,FALSE),J1714)</f>
        <v>1.9434</v>
      </c>
      <c r="K1715">
        <f>IFERROR(VLOOKUP($A1715,SPY_main!$E:$F,2,FALSE),K1714)</f>
        <v>0.42806</v>
      </c>
      <c r="L1715">
        <f>IFERROR(VLOOKUP($A1715,SPY_main!H:I,2,FALSE),L1714)</f>
        <v>25.46</v>
      </c>
      <c r="M1715">
        <f t="shared" si="182"/>
        <v>44.349699999999999</v>
      </c>
      <c r="N1715">
        <f t="shared" si="183"/>
        <v>32.073399999999999</v>
      </c>
      <c r="O1715">
        <f t="shared" si="184"/>
        <v>26.8065</v>
      </c>
      <c r="P1715">
        <f t="shared" si="185"/>
        <v>21.855</v>
      </c>
      <c r="Q1715">
        <f t="shared" si="186"/>
        <v>18.2258</v>
      </c>
      <c r="R1715">
        <f t="shared" si="187"/>
        <v>17.8154</v>
      </c>
      <c r="S1715">
        <f t="shared" si="188"/>
        <v>18.682200000000002</v>
      </c>
      <c r="T1715">
        <f>IFERROR(VLOOKUP($A1715,TY_main!A:B,2,FALSE),T1714)</f>
        <v>107.09375</v>
      </c>
    </row>
    <row r="1716" spans="1:20" x14ac:dyDescent="0.25">
      <c r="A1716" s="2">
        <f>SPY_IVOL!A1716</f>
        <v>40844</v>
      </c>
      <c r="B1716">
        <f>SPY_IVOL!B1716</f>
        <v>37.856499999999997</v>
      </c>
      <c r="C1716">
        <f>SPY_IVOL!C1716</f>
        <v>29.496400000000001</v>
      </c>
      <c r="D1716">
        <f>SPY_IVOL!D1716</f>
        <v>25.548500000000001</v>
      </c>
      <c r="E1716">
        <f>SPY_IVOL!E1716</f>
        <v>21.860199999999999</v>
      </c>
      <c r="F1716">
        <f>SPY_IVOL!F1716</f>
        <v>18.800899999999999</v>
      </c>
      <c r="G1716">
        <f>SPY_IVOL!G1716</f>
        <v>16.948699999999999</v>
      </c>
      <c r="H1716">
        <f>SPY_IVOL!H1716</f>
        <v>17.538699999999999</v>
      </c>
      <c r="I1716">
        <f>VLOOKUP($A1716,SPY_main!$A:$C,2,FALSE)</f>
        <v>128.6</v>
      </c>
      <c r="J1716">
        <f>IFERROR(VLOOKUP($A1716,SPY_main!$A:$C,3,FALSE),J1715)</f>
        <v>1.9439</v>
      </c>
      <c r="K1716">
        <f>IFERROR(VLOOKUP($A1716,SPY_main!$E:$F,2,FALSE),K1715)</f>
        <v>0.42943999999999999</v>
      </c>
      <c r="L1716">
        <f>IFERROR(VLOOKUP($A1716,SPY_main!H:I,2,FALSE),L1715)</f>
        <v>24.53</v>
      </c>
      <c r="M1716">
        <f t="shared" si="182"/>
        <v>43.7851</v>
      </c>
      <c r="N1716">
        <f t="shared" si="183"/>
        <v>31.4693</v>
      </c>
      <c r="O1716">
        <f t="shared" si="184"/>
        <v>26.3812</v>
      </c>
      <c r="P1716">
        <f t="shared" si="185"/>
        <v>21.666</v>
      </c>
      <c r="Q1716">
        <f t="shared" si="186"/>
        <v>18.313700000000001</v>
      </c>
      <c r="R1716">
        <f t="shared" si="187"/>
        <v>18.231000000000002</v>
      </c>
      <c r="S1716">
        <f t="shared" si="188"/>
        <v>19.419699999999999</v>
      </c>
      <c r="T1716">
        <f>IFERROR(VLOOKUP($A1716,TY_main!A:B,2,FALSE),T1715)</f>
        <v>107.75</v>
      </c>
    </row>
    <row r="1717" spans="1:20" x14ac:dyDescent="0.25">
      <c r="A1717" s="2">
        <f>SPY_IVOL!A1717</f>
        <v>40847</v>
      </c>
      <c r="B1717">
        <f>SPY_IVOL!B1717</f>
        <v>39.847200000000001</v>
      </c>
      <c r="C1717">
        <f>SPY_IVOL!C1717</f>
        <v>31.6022</v>
      </c>
      <c r="D1717">
        <f>SPY_IVOL!D1717</f>
        <v>27.624500000000001</v>
      </c>
      <c r="E1717">
        <f>SPY_IVOL!E1717</f>
        <v>23.851700000000001</v>
      </c>
      <c r="F1717">
        <f>SPY_IVOL!F1717</f>
        <v>20.621300000000002</v>
      </c>
      <c r="G1717">
        <f>SPY_IVOL!G1717</f>
        <v>18.474</v>
      </c>
      <c r="H1717">
        <f>SPY_IVOL!H1717</f>
        <v>18.997299999999999</v>
      </c>
      <c r="I1717">
        <f>VLOOKUP($A1717,SPY_main!$A:$C,2,FALSE)</f>
        <v>125.5</v>
      </c>
      <c r="J1717">
        <f>IFERROR(VLOOKUP($A1717,SPY_main!$A:$C,3,FALSE),J1716)</f>
        <v>1.9919</v>
      </c>
      <c r="K1717">
        <f>IFERROR(VLOOKUP($A1717,SPY_main!$E:$F,2,FALSE),K1716)</f>
        <v>0.42943999999999999</v>
      </c>
      <c r="L1717">
        <f>IFERROR(VLOOKUP($A1717,SPY_main!H:I,2,FALSE),L1716)</f>
        <v>29.96</v>
      </c>
      <c r="M1717">
        <f t="shared" si="182"/>
        <v>47.113900000000001</v>
      </c>
      <c r="N1717">
        <f t="shared" si="183"/>
        <v>34.759</v>
      </c>
      <c r="O1717">
        <f t="shared" si="184"/>
        <v>29.325900000000001</v>
      </c>
      <c r="P1717">
        <f t="shared" si="185"/>
        <v>24.2</v>
      </c>
      <c r="Q1717">
        <f t="shared" si="186"/>
        <v>20.231400000000001</v>
      </c>
      <c r="R1717">
        <f t="shared" si="187"/>
        <v>19.597000000000001</v>
      </c>
      <c r="S1717">
        <f t="shared" si="188"/>
        <v>21.377199999999998</v>
      </c>
      <c r="T1717">
        <f>IFERROR(VLOOKUP($A1717,TY_main!A:B,2,FALSE),T1716)</f>
        <v>108.5625</v>
      </c>
    </row>
    <row r="1718" spans="1:20" x14ac:dyDescent="0.25">
      <c r="A1718" s="2">
        <f>SPY_IVOL!A1718</f>
        <v>40848</v>
      </c>
      <c r="B1718">
        <f>SPY_IVOL!B1718</f>
        <v>46.650599999999997</v>
      </c>
      <c r="C1718">
        <f>SPY_IVOL!C1718</f>
        <v>37.198</v>
      </c>
      <c r="D1718">
        <f>SPY_IVOL!D1718</f>
        <v>32.638399999999997</v>
      </c>
      <c r="E1718">
        <f>SPY_IVOL!E1718</f>
        <v>28.279900000000001</v>
      </c>
      <c r="F1718">
        <f>SPY_IVOL!F1718</f>
        <v>24.363199999999999</v>
      </c>
      <c r="G1718">
        <f>SPY_IVOL!G1718</f>
        <v>21.308499999999999</v>
      </c>
      <c r="H1718">
        <f>SPY_IVOL!H1718</f>
        <v>20.109200000000001</v>
      </c>
      <c r="I1718">
        <f>VLOOKUP($A1718,SPY_main!$A:$C,2,FALSE)</f>
        <v>122.002</v>
      </c>
      <c r="J1718">
        <f>IFERROR(VLOOKUP($A1718,SPY_main!$A:$C,3,FALSE),J1717)</f>
        <v>2.0489999999999999</v>
      </c>
      <c r="K1718">
        <f>IFERROR(VLOOKUP($A1718,SPY_main!$E:$F,2,FALSE),K1717)</f>
        <v>0.43167</v>
      </c>
      <c r="L1718">
        <f>IFERROR(VLOOKUP($A1718,SPY_main!H:I,2,FALSE),L1717)</f>
        <v>34.770000000000003</v>
      </c>
      <c r="M1718">
        <f t="shared" si="182"/>
        <v>58.307600000000001</v>
      </c>
      <c r="N1718">
        <f t="shared" si="183"/>
        <v>43.896099999999997</v>
      </c>
      <c r="O1718">
        <f t="shared" si="184"/>
        <v>37.1404</v>
      </c>
      <c r="P1718">
        <f t="shared" si="185"/>
        <v>30.813700000000001</v>
      </c>
      <c r="Q1718">
        <f t="shared" si="186"/>
        <v>25.457100000000001</v>
      </c>
      <c r="R1718">
        <f t="shared" si="187"/>
        <v>22.355399999999999</v>
      </c>
      <c r="S1718">
        <f t="shared" si="188"/>
        <v>22.7896</v>
      </c>
      <c r="T1718">
        <f>IFERROR(VLOOKUP($A1718,TY_main!A:B,2,FALSE),T1717)</f>
        <v>109.5625</v>
      </c>
    </row>
    <row r="1719" spans="1:20" x14ac:dyDescent="0.25">
      <c r="A1719" s="2">
        <f>SPY_IVOL!A1719</f>
        <v>40849</v>
      </c>
      <c r="B1719">
        <f>SPY_IVOL!B1719</f>
        <v>46.206400000000002</v>
      </c>
      <c r="C1719">
        <f>SPY_IVOL!C1719</f>
        <v>36.786900000000003</v>
      </c>
      <c r="D1719">
        <f>SPY_IVOL!D1719</f>
        <v>32.274900000000002</v>
      </c>
      <c r="E1719">
        <f>SPY_IVOL!E1719</f>
        <v>28.002400000000002</v>
      </c>
      <c r="F1719">
        <f>SPY_IVOL!F1719</f>
        <v>24.2194</v>
      </c>
      <c r="G1719">
        <f>SPY_IVOL!G1719</f>
        <v>21.349</v>
      </c>
      <c r="H1719">
        <f>SPY_IVOL!H1719</f>
        <v>20.593800000000002</v>
      </c>
      <c r="I1719">
        <f>VLOOKUP($A1719,SPY_main!$A:$C,2,FALSE)</f>
        <v>123.99</v>
      </c>
      <c r="J1719">
        <f>IFERROR(VLOOKUP($A1719,SPY_main!$A:$C,3,FALSE),J1718)</f>
        <v>2.0160999999999998</v>
      </c>
      <c r="K1719">
        <f>IFERROR(VLOOKUP($A1719,SPY_main!$E:$F,2,FALSE),K1718)</f>
        <v>0.43306</v>
      </c>
      <c r="L1719">
        <f>IFERROR(VLOOKUP($A1719,SPY_main!H:I,2,FALSE),L1718)</f>
        <v>32.74</v>
      </c>
      <c r="M1719">
        <f t="shared" si="182"/>
        <v>56.006500000000003</v>
      </c>
      <c r="N1719">
        <f t="shared" si="183"/>
        <v>42.415100000000002</v>
      </c>
      <c r="O1719">
        <f t="shared" si="184"/>
        <v>36.110100000000003</v>
      </c>
      <c r="P1719">
        <f t="shared" si="185"/>
        <v>30.0945</v>
      </c>
      <c r="Q1719">
        <f t="shared" si="186"/>
        <v>25.085000000000001</v>
      </c>
      <c r="R1719">
        <f t="shared" si="187"/>
        <v>22.5745</v>
      </c>
      <c r="S1719">
        <f t="shared" si="188"/>
        <v>23.2395</v>
      </c>
      <c r="T1719">
        <f>IFERROR(VLOOKUP($A1719,TY_main!A:B,2,FALSE),T1718)</f>
        <v>109.625</v>
      </c>
    </row>
    <row r="1720" spans="1:20" x14ac:dyDescent="0.25">
      <c r="A1720" s="2">
        <f>SPY_IVOL!A1720</f>
        <v>40850</v>
      </c>
      <c r="B1720">
        <f>SPY_IVOL!B1720</f>
        <v>44.226399999999998</v>
      </c>
      <c r="C1720">
        <f>SPY_IVOL!C1720</f>
        <v>34.958500000000001</v>
      </c>
      <c r="D1720">
        <f>SPY_IVOL!D1720</f>
        <v>30.481999999999999</v>
      </c>
      <c r="E1720">
        <f>SPY_IVOL!E1720</f>
        <v>26.219799999999999</v>
      </c>
      <c r="F1720">
        <f>SPY_IVOL!F1720</f>
        <v>22.501300000000001</v>
      </c>
      <c r="G1720">
        <f>SPY_IVOL!G1720</f>
        <v>19.879799999999999</v>
      </c>
      <c r="H1720">
        <f>SPY_IVOL!H1720</f>
        <v>19.874099999999999</v>
      </c>
      <c r="I1720">
        <f>VLOOKUP($A1720,SPY_main!$A:$C,2,FALSE)</f>
        <v>126.25</v>
      </c>
      <c r="J1720">
        <f>IFERROR(VLOOKUP($A1720,SPY_main!$A:$C,3,FALSE),J1719)</f>
        <v>1.98</v>
      </c>
      <c r="K1720">
        <f>IFERROR(VLOOKUP($A1720,SPY_main!$E:$F,2,FALSE),K1719)</f>
        <v>0.435</v>
      </c>
      <c r="L1720">
        <f>IFERROR(VLOOKUP($A1720,SPY_main!H:I,2,FALSE),L1719)</f>
        <v>30.5</v>
      </c>
      <c r="M1720">
        <f t="shared" si="182"/>
        <v>53.628100000000003</v>
      </c>
      <c r="N1720">
        <f t="shared" si="183"/>
        <v>39.733400000000003</v>
      </c>
      <c r="O1720">
        <f t="shared" si="184"/>
        <v>33.407699999999998</v>
      </c>
      <c r="P1720">
        <f t="shared" si="185"/>
        <v>27.296199999999999</v>
      </c>
      <c r="Q1720">
        <f t="shared" si="186"/>
        <v>22.5077</v>
      </c>
      <c r="R1720">
        <f t="shared" si="187"/>
        <v>21.3977</v>
      </c>
      <c r="S1720">
        <f t="shared" si="188"/>
        <v>22.4816</v>
      </c>
      <c r="T1720">
        <f>IFERROR(VLOOKUP($A1720,TY_main!A:B,2,FALSE),T1719)</f>
        <v>109.390625</v>
      </c>
    </row>
    <row r="1721" spans="1:20" x14ac:dyDescent="0.25">
      <c r="A1721" s="2">
        <f>SPY_IVOL!A1721</f>
        <v>40851</v>
      </c>
      <c r="B1721">
        <f>SPY_IVOL!B1721</f>
        <v>43.794400000000003</v>
      </c>
      <c r="C1721">
        <f>SPY_IVOL!C1721</f>
        <v>34.488199999999999</v>
      </c>
      <c r="D1721">
        <f>SPY_IVOL!D1721</f>
        <v>30.021899999999999</v>
      </c>
      <c r="E1721">
        <f>SPY_IVOL!E1721</f>
        <v>25.7637</v>
      </c>
      <c r="F1721">
        <f>SPY_IVOL!F1721</f>
        <v>22.036000000000001</v>
      </c>
      <c r="G1721">
        <f>SPY_IVOL!G1721</f>
        <v>19.416899999999998</v>
      </c>
      <c r="H1721">
        <f>SPY_IVOL!H1721</f>
        <v>19.472100000000001</v>
      </c>
      <c r="I1721">
        <f>VLOOKUP($A1721,SPY_main!$A:$C,2,FALSE)</f>
        <v>125.48099999999999</v>
      </c>
      <c r="J1721">
        <f>IFERROR(VLOOKUP($A1721,SPY_main!$A:$C,3,FALSE),J1720)</f>
        <v>1.9922</v>
      </c>
      <c r="K1721">
        <f>IFERROR(VLOOKUP($A1721,SPY_main!$E:$F,2,FALSE),K1720)</f>
        <v>0.4375</v>
      </c>
      <c r="L1721">
        <f>IFERROR(VLOOKUP($A1721,SPY_main!H:I,2,FALSE),L1720)</f>
        <v>30.16</v>
      </c>
      <c r="M1721">
        <f t="shared" si="182"/>
        <v>53.719900000000003</v>
      </c>
      <c r="N1721">
        <f t="shared" si="183"/>
        <v>39.1982</v>
      </c>
      <c r="O1721">
        <f t="shared" si="184"/>
        <v>32.719299999999997</v>
      </c>
      <c r="P1721">
        <f t="shared" si="185"/>
        <v>26.536899999999999</v>
      </c>
      <c r="Q1721">
        <f t="shared" si="186"/>
        <v>21.632000000000001</v>
      </c>
      <c r="R1721">
        <f t="shared" si="187"/>
        <v>20.574300000000001</v>
      </c>
      <c r="S1721">
        <f t="shared" si="188"/>
        <v>20.824400000000001</v>
      </c>
      <c r="T1721">
        <f>IFERROR(VLOOKUP($A1721,TY_main!A:B,2,FALSE),T1720)</f>
        <v>109.5625</v>
      </c>
    </row>
    <row r="1722" spans="1:20" x14ac:dyDescent="0.25">
      <c r="A1722" s="2">
        <f>SPY_IVOL!A1722</f>
        <v>40854</v>
      </c>
      <c r="B1722">
        <f>SPY_IVOL!B1722</f>
        <v>44.612099999999998</v>
      </c>
      <c r="C1722">
        <f>SPY_IVOL!C1722</f>
        <v>35.002400000000002</v>
      </c>
      <c r="D1722">
        <f>SPY_IVOL!D1722</f>
        <v>30.379899999999999</v>
      </c>
      <c r="E1722">
        <f>SPY_IVOL!E1722</f>
        <v>25.982500000000002</v>
      </c>
      <c r="F1722">
        <f>SPY_IVOL!F1722</f>
        <v>22.1433</v>
      </c>
      <c r="G1722">
        <f>SPY_IVOL!G1722</f>
        <v>19.482399999999998</v>
      </c>
      <c r="H1722">
        <f>SPY_IVOL!H1722</f>
        <v>19.857900000000001</v>
      </c>
      <c r="I1722">
        <f>VLOOKUP($A1722,SPY_main!$A:$C,2,FALSE)</f>
        <v>126.26</v>
      </c>
      <c r="J1722">
        <f>IFERROR(VLOOKUP($A1722,SPY_main!$A:$C,3,FALSE),J1721)</f>
        <v>1.9799</v>
      </c>
      <c r="K1722">
        <f>IFERROR(VLOOKUP($A1722,SPY_main!$E:$F,2,FALSE),K1721)</f>
        <v>0.44139</v>
      </c>
      <c r="L1722">
        <f>IFERROR(VLOOKUP($A1722,SPY_main!H:I,2,FALSE),L1721)</f>
        <v>29.85</v>
      </c>
      <c r="M1722">
        <f t="shared" si="182"/>
        <v>56.4574</v>
      </c>
      <c r="N1722">
        <f t="shared" si="183"/>
        <v>40.352200000000003</v>
      </c>
      <c r="O1722">
        <f t="shared" si="184"/>
        <v>33.675800000000002</v>
      </c>
      <c r="P1722">
        <f t="shared" si="185"/>
        <v>27.3431</v>
      </c>
      <c r="Q1722">
        <f t="shared" si="186"/>
        <v>22.072500000000002</v>
      </c>
      <c r="R1722">
        <f t="shared" si="187"/>
        <v>20.272600000000001</v>
      </c>
      <c r="S1722">
        <f t="shared" si="188"/>
        <v>20.269100000000002</v>
      </c>
      <c r="T1722">
        <f>IFERROR(VLOOKUP($A1722,TY_main!A:B,2,FALSE),T1721)</f>
        <v>109.8125</v>
      </c>
    </row>
    <row r="1723" spans="1:20" x14ac:dyDescent="0.25">
      <c r="A1723" s="2">
        <f>SPY_IVOL!A1723</f>
        <v>40855</v>
      </c>
      <c r="B1723">
        <f>SPY_IVOL!B1723</f>
        <v>42.6999</v>
      </c>
      <c r="C1723">
        <f>SPY_IVOL!C1723</f>
        <v>33.144199999999998</v>
      </c>
      <c r="D1723">
        <f>SPY_IVOL!D1723</f>
        <v>28.523299999999999</v>
      </c>
      <c r="E1723">
        <f>SPY_IVOL!E1723</f>
        <v>24.101700000000001</v>
      </c>
      <c r="F1723">
        <f>SPY_IVOL!F1723</f>
        <v>20.302099999999999</v>
      </c>
      <c r="G1723">
        <f>SPY_IVOL!G1723</f>
        <v>17.922899999999998</v>
      </c>
      <c r="H1723">
        <f>SPY_IVOL!H1723</f>
        <v>18.665600000000001</v>
      </c>
      <c r="I1723">
        <f>VLOOKUP($A1723,SPY_main!$A:$C,2,FALSE)</f>
        <v>127.88</v>
      </c>
      <c r="J1723">
        <f>IFERROR(VLOOKUP($A1723,SPY_main!$A:$C,3,FALSE),J1722)</f>
        <v>1.9548000000000001</v>
      </c>
      <c r="K1723">
        <f>IFERROR(VLOOKUP($A1723,SPY_main!$E:$F,2,FALSE),K1722)</f>
        <v>0.44417000000000001</v>
      </c>
      <c r="L1723">
        <f>IFERROR(VLOOKUP($A1723,SPY_main!H:I,2,FALSE),L1722)</f>
        <v>27.48</v>
      </c>
      <c r="M1723">
        <f t="shared" si="182"/>
        <v>54.006399999999999</v>
      </c>
      <c r="N1723">
        <f t="shared" si="183"/>
        <v>36.3324</v>
      </c>
      <c r="O1723">
        <f t="shared" si="184"/>
        <v>29.831</v>
      </c>
      <c r="P1723">
        <f t="shared" si="185"/>
        <v>23.532</v>
      </c>
      <c r="Q1723">
        <f t="shared" si="186"/>
        <v>18.594799999999999</v>
      </c>
      <c r="R1723">
        <f t="shared" si="187"/>
        <v>17.8291</v>
      </c>
      <c r="S1723">
        <f t="shared" si="188"/>
        <v>17.8291</v>
      </c>
      <c r="T1723">
        <f>IFERROR(VLOOKUP($A1723,TY_main!A:B,2,FALSE),T1722)</f>
        <v>109.390625</v>
      </c>
    </row>
    <row r="1724" spans="1:20" x14ac:dyDescent="0.25">
      <c r="A1724" s="2">
        <f>SPY_IVOL!A1724</f>
        <v>40856</v>
      </c>
      <c r="B1724">
        <f>SPY_IVOL!B1724</f>
        <v>49.863399999999999</v>
      </c>
      <c r="C1724">
        <f>SPY_IVOL!C1724</f>
        <v>39.711199999999998</v>
      </c>
      <c r="D1724">
        <f>SPY_IVOL!D1724</f>
        <v>34.866100000000003</v>
      </c>
      <c r="E1724">
        <f>SPY_IVOL!E1724</f>
        <v>30.2378</v>
      </c>
      <c r="F1724">
        <f>SPY_IVOL!F1724</f>
        <v>26.061499999999999</v>
      </c>
      <c r="G1724">
        <f>SPY_IVOL!G1724</f>
        <v>22.788599999999999</v>
      </c>
      <c r="H1724">
        <f>SPY_IVOL!H1724</f>
        <v>21.175000000000001</v>
      </c>
      <c r="I1724">
        <f>VLOOKUP($A1724,SPY_main!$A:$C,2,FALSE)</f>
        <v>123.161</v>
      </c>
      <c r="J1724">
        <f>IFERROR(VLOOKUP($A1724,SPY_main!$A:$C,3,FALSE),J1723)</f>
        <v>2.0297000000000001</v>
      </c>
      <c r="K1724">
        <f>IFERROR(VLOOKUP($A1724,SPY_main!$E:$F,2,FALSE),K1723)</f>
        <v>0.44917000000000001</v>
      </c>
      <c r="L1724">
        <f>IFERROR(VLOOKUP($A1724,SPY_main!H:I,2,FALSE),L1723)</f>
        <v>36.159999999999997</v>
      </c>
      <c r="M1724">
        <f t="shared" si="182"/>
        <v>68.124799999999993</v>
      </c>
      <c r="N1724">
        <f t="shared" si="183"/>
        <v>50.6297</v>
      </c>
      <c r="O1724">
        <f t="shared" si="184"/>
        <v>42.552199999999999</v>
      </c>
      <c r="P1724">
        <f t="shared" si="185"/>
        <v>34.770600000000002</v>
      </c>
      <c r="Q1724">
        <f t="shared" si="186"/>
        <v>28.106999999999999</v>
      </c>
      <c r="R1724">
        <f t="shared" si="187"/>
        <v>25.0138</v>
      </c>
      <c r="S1724">
        <f t="shared" si="188"/>
        <v>24.926500000000001</v>
      </c>
      <c r="T1724">
        <f>IFERROR(VLOOKUP($A1724,TY_main!A:B,2,FALSE),T1723)</f>
        <v>110.046875</v>
      </c>
    </row>
    <row r="1725" spans="1:20" x14ac:dyDescent="0.25">
      <c r="A1725" s="2">
        <f>SPY_IVOL!A1725</f>
        <v>40857</v>
      </c>
      <c r="B1725">
        <f>SPY_IVOL!B1725</f>
        <v>47.104799999999997</v>
      </c>
      <c r="C1725">
        <f>SPY_IVOL!C1725</f>
        <v>37.237200000000001</v>
      </c>
      <c r="D1725">
        <f>SPY_IVOL!D1725</f>
        <v>32.426000000000002</v>
      </c>
      <c r="E1725">
        <f>SPY_IVOL!E1725</f>
        <v>27.7653</v>
      </c>
      <c r="F1725">
        <f>SPY_IVOL!F1725</f>
        <v>23.545500000000001</v>
      </c>
      <c r="G1725">
        <f>SPY_IVOL!G1725</f>
        <v>20.360399999999998</v>
      </c>
      <c r="H1725">
        <f>SPY_IVOL!H1725</f>
        <v>19.2437</v>
      </c>
      <c r="I1725">
        <f>VLOOKUP($A1725,SPY_main!$A:$C,2,FALSE)</f>
        <v>124.32</v>
      </c>
      <c r="J1725">
        <f>IFERROR(VLOOKUP($A1725,SPY_main!$A:$C,3,FALSE),J1724)</f>
        <v>2.0108000000000001</v>
      </c>
      <c r="K1725">
        <f>IFERROR(VLOOKUP($A1725,SPY_main!$E:$F,2,FALSE),K1724)</f>
        <v>0.45278000000000002</v>
      </c>
      <c r="L1725">
        <f>IFERROR(VLOOKUP($A1725,SPY_main!H:I,2,FALSE),L1724)</f>
        <v>32.81</v>
      </c>
      <c r="M1725">
        <f t="shared" si="182"/>
        <v>62.235300000000002</v>
      </c>
      <c r="N1725">
        <f t="shared" si="183"/>
        <v>46.014000000000003</v>
      </c>
      <c r="O1725">
        <f t="shared" si="184"/>
        <v>37.746400000000001</v>
      </c>
      <c r="P1725">
        <f t="shared" si="185"/>
        <v>29.5885</v>
      </c>
      <c r="Q1725">
        <f t="shared" si="186"/>
        <v>23.1921</v>
      </c>
      <c r="R1725">
        <f t="shared" si="187"/>
        <v>22.4862</v>
      </c>
      <c r="S1725">
        <f t="shared" si="188"/>
        <v>22.520499999999998</v>
      </c>
      <c r="T1725">
        <f>IFERROR(VLOOKUP($A1725,TY_main!A:B,2,FALSE),T1724)</f>
        <v>109.640625</v>
      </c>
    </row>
    <row r="1726" spans="1:20" x14ac:dyDescent="0.25">
      <c r="A1726" s="2">
        <f>SPY_IVOL!A1726</f>
        <v>40858</v>
      </c>
      <c r="B1726">
        <f>SPY_IVOL!B1726</f>
        <v>44.571599999999997</v>
      </c>
      <c r="C1726">
        <f>SPY_IVOL!C1726</f>
        <v>34.864699999999999</v>
      </c>
      <c r="D1726">
        <f>SPY_IVOL!D1726</f>
        <v>30.194099999999999</v>
      </c>
      <c r="E1726">
        <f>SPY_IVOL!E1726</f>
        <v>25.710699999999999</v>
      </c>
      <c r="F1726">
        <f>SPY_IVOL!F1726</f>
        <v>21.8977</v>
      </c>
      <c r="G1726">
        <f>SPY_IVOL!G1726</f>
        <v>19.581199999999999</v>
      </c>
      <c r="H1726">
        <f>SPY_IVOL!H1726</f>
        <v>20.1845</v>
      </c>
      <c r="I1726">
        <f>VLOOKUP($A1726,SPY_main!$A:$C,2,FALSE)</f>
        <v>126.66</v>
      </c>
      <c r="J1726">
        <f>IFERROR(VLOOKUP($A1726,SPY_main!$A:$C,3,FALSE),J1725)</f>
        <v>1.9736</v>
      </c>
      <c r="K1726">
        <f>IFERROR(VLOOKUP($A1726,SPY_main!$E:$F,2,FALSE),K1725)</f>
        <v>0.45722000000000002</v>
      </c>
      <c r="L1726">
        <f>IFERROR(VLOOKUP($A1726,SPY_main!H:I,2,FALSE),L1725)</f>
        <v>30.04</v>
      </c>
      <c r="M1726">
        <f t="shared" si="182"/>
        <v>62.518500000000003</v>
      </c>
      <c r="N1726">
        <f t="shared" si="183"/>
        <v>42.932699999999997</v>
      </c>
      <c r="O1726">
        <f t="shared" si="184"/>
        <v>34.194600000000001</v>
      </c>
      <c r="P1726">
        <f t="shared" si="185"/>
        <v>25.625800000000002</v>
      </c>
      <c r="Q1726">
        <f t="shared" si="186"/>
        <v>20.105599999999999</v>
      </c>
      <c r="R1726">
        <f t="shared" si="187"/>
        <v>19.747399999999999</v>
      </c>
      <c r="S1726">
        <f t="shared" si="188"/>
        <v>19.747399999999999</v>
      </c>
      <c r="T1726">
        <f>IFERROR(VLOOKUP($A1726,TY_main!A:B,2,FALSE),T1725)</f>
        <v>109.171875</v>
      </c>
    </row>
    <row r="1727" spans="1:20" x14ac:dyDescent="0.25">
      <c r="A1727" s="2">
        <f>SPY_IVOL!A1727</f>
        <v>40861</v>
      </c>
      <c r="B1727">
        <f>SPY_IVOL!B1727</f>
        <v>46.641199999999998</v>
      </c>
      <c r="C1727">
        <f>SPY_IVOL!C1727</f>
        <v>36.998899999999999</v>
      </c>
      <c r="D1727">
        <f>SPY_IVOL!D1727</f>
        <v>32.281300000000002</v>
      </c>
      <c r="E1727">
        <f>SPY_IVOL!E1727</f>
        <v>27.741399999999999</v>
      </c>
      <c r="F1727">
        <f>SPY_IVOL!F1727</f>
        <v>23.789200000000001</v>
      </c>
      <c r="G1727">
        <f>SPY_IVOL!G1727</f>
        <v>21.122900000000001</v>
      </c>
      <c r="H1727">
        <f>SPY_IVOL!H1727</f>
        <v>21.090900000000001</v>
      </c>
      <c r="I1727">
        <f>VLOOKUP($A1727,SPY_main!$A:$C,2,FALSE)</f>
        <v>125.46</v>
      </c>
      <c r="J1727">
        <f>IFERROR(VLOOKUP($A1727,SPY_main!$A:$C,3,FALSE),J1726)</f>
        <v>1.9924999999999999</v>
      </c>
      <c r="K1727">
        <f>IFERROR(VLOOKUP($A1727,SPY_main!$E:$F,2,FALSE),K1726)</f>
        <v>0.46056000000000002</v>
      </c>
      <c r="L1727">
        <f>IFERROR(VLOOKUP($A1727,SPY_main!H:I,2,FALSE),L1726)</f>
        <v>31.13</v>
      </c>
      <c r="M1727">
        <f t="shared" si="182"/>
        <v>75.952699999999993</v>
      </c>
      <c r="N1727">
        <f t="shared" si="183"/>
        <v>50.5214</v>
      </c>
      <c r="O1727">
        <f t="shared" si="184"/>
        <v>41.087400000000002</v>
      </c>
      <c r="P1727">
        <f t="shared" si="185"/>
        <v>32.1111</v>
      </c>
      <c r="Q1727">
        <f t="shared" si="186"/>
        <v>27.0608</v>
      </c>
      <c r="R1727">
        <f t="shared" si="187"/>
        <v>29.821200000000001</v>
      </c>
      <c r="S1727">
        <f t="shared" si="188"/>
        <v>29.821200000000001</v>
      </c>
      <c r="T1727">
        <f>IFERROR(VLOOKUP($A1727,TY_main!A:B,2,FALSE),T1726)</f>
        <v>109.734375</v>
      </c>
    </row>
    <row r="1728" spans="1:20" x14ac:dyDescent="0.25">
      <c r="A1728" s="2">
        <f>SPY_IVOL!A1728</f>
        <v>40862</v>
      </c>
      <c r="B1728">
        <f>SPY_IVOL!B1728</f>
        <v>46.332000000000001</v>
      </c>
      <c r="C1728">
        <f>SPY_IVOL!C1728</f>
        <v>36.2532</v>
      </c>
      <c r="D1728">
        <f>SPY_IVOL!D1728</f>
        <v>31.346900000000002</v>
      </c>
      <c r="E1728">
        <f>SPY_IVOL!E1728</f>
        <v>26.606999999999999</v>
      </c>
      <c r="F1728">
        <f>SPY_IVOL!F1728</f>
        <v>22.510300000000001</v>
      </c>
      <c r="G1728">
        <f>SPY_IVOL!G1728</f>
        <v>19.930299999999999</v>
      </c>
      <c r="H1728">
        <f>SPY_IVOL!H1728</f>
        <v>20.0001</v>
      </c>
      <c r="I1728">
        <f>VLOOKUP($A1728,SPY_main!$A:$C,2,FALSE)</f>
        <v>126.083</v>
      </c>
      <c r="J1728">
        <f>IFERROR(VLOOKUP($A1728,SPY_main!$A:$C,3,FALSE),J1727)</f>
        <v>1.9826999999999999</v>
      </c>
      <c r="K1728">
        <f>IFERROR(VLOOKUP($A1728,SPY_main!$E:$F,2,FALSE),K1727)</f>
        <v>0.46555999999999997</v>
      </c>
      <c r="L1728">
        <f>IFERROR(VLOOKUP($A1728,SPY_main!H:I,2,FALSE),L1727)</f>
        <v>31.22</v>
      </c>
      <c r="M1728">
        <f t="shared" si="182"/>
        <v>79.390699999999995</v>
      </c>
      <c r="N1728">
        <f t="shared" si="183"/>
        <v>55.584699999999998</v>
      </c>
      <c r="O1728">
        <f t="shared" si="184"/>
        <v>41.9512</v>
      </c>
      <c r="P1728">
        <f t="shared" si="185"/>
        <v>29.533799999999999</v>
      </c>
      <c r="Q1728">
        <f t="shared" si="186"/>
        <v>26.431000000000001</v>
      </c>
      <c r="R1728">
        <f t="shared" si="187"/>
        <v>28.334900000000001</v>
      </c>
      <c r="S1728">
        <f t="shared" si="188"/>
        <v>28.334900000000001</v>
      </c>
      <c r="T1728">
        <f>IFERROR(VLOOKUP($A1728,TY_main!A:B,2,FALSE),T1727)</f>
        <v>109.640625</v>
      </c>
    </row>
    <row r="1729" spans="1:20" x14ac:dyDescent="0.25">
      <c r="A1729" s="2">
        <f>SPY_IVOL!A1729</f>
        <v>40863</v>
      </c>
      <c r="B1729">
        <f>SPY_IVOL!B1729</f>
        <v>46.4208</v>
      </c>
      <c r="C1729">
        <f>SPY_IVOL!C1729</f>
        <v>36.125500000000002</v>
      </c>
      <c r="D1729">
        <f>SPY_IVOL!D1729</f>
        <v>31.159700000000001</v>
      </c>
      <c r="E1729">
        <f>SPY_IVOL!E1729</f>
        <v>26.399799999999999</v>
      </c>
      <c r="F1729">
        <f>SPY_IVOL!F1729</f>
        <v>22.397600000000001</v>
      </c>
      <c r="G1729">
        <f>SPY_IVOL!G1729</f>
        <v>20.147300000000001</v>
      </c>
      <c r="H1729">
        <f>SPY_IVOL!H1729</f>
        <v>21.454799999999999</v>
      </c>
      <c r="I1729">
        <f>VLOOKUP($A1729,SPY_main!$A:$C,2,FALSE)</f>
        <v>124.08</v>
      </c>
      <c r="J1729">
        <f>IFERROR(VLOOKUP($A1729,SPY_main!$A:$C,3,FALSE),J1728)</f>
        <v>2.0146999999999999</v>
      </c>
      <c r="K1729">
        <f>IFERROR(VLOOKUP($A1729,SPY_main!$E:$F,2,FALSE),K1728)</f>
        <v>0.47110999999999997</v>
      </c>
      <c r="L1729">
        <f>IFERROR(VLOOKUP($A1729,SPY_main!H:I,2,FALSE),L1728)</f>
        <v>33.51</v>
      </c>
      <c r="M1729">
        <f t="shared" si="182"/>
        <v>81.829800000000006</v>
      </c>
      <c r="N1729">
        <f t="shared" si="183"/>
        <v>62.571100000000001</v>
      </c>
      <c r="O1729">
        <f t="shared" si="184"/>
        <v>45.109699999999997</v>
      </c>
      <c r="P1729">
        <f t="shared" si="185"/>
        <v>29.528400000000001</v>
      </c>
      <c r="Q1729">
        <f t="shared" si="186"/>
        <v>27.420999999999999</v>
      </c>
      <c r="R1729">
        <f t="shared" si="187"/>
        <v>28.6295</v>
      </c>
      <c r="S1729">
        <f t="shared" si="188"/>
        <v>28.6295</v>
      </c>
      <c r="T1729">
        <f>IFERROR(VLOOKUP($A1729,TY_main!A:B,2,FALSE),T1728)</f>
        <v>109.78125</v>
      </c>
    </row>
    <row r="1730" spans="1:20" x14ac:dyDescent="0.25">
      <c r="A1730" s="2">
        <f>SPY_IVOL!A1730</f>
        <v>40864</v>
      </c>
      <c r="B1730">
        <f>SPY_IVOL!B1730</f>
        <v>50.631900000000002</v>
      </c>
      <c r="C1730">
        <f>SPY_IVOL!C1730</f>
        <v>40.516500000000001</v>
      </c>
      <c r="D1730">
        <f>SPY_IVOL!D1730</f>
        <v>35.648099999999999</v>
      </c>
      <c r="E1730">
        <f>SPY_IVOL!E1730</f>
        <v>30.978400000000001</v>
      </c>
      <c r="F1730">
        <f>SPY_IVOL!F1730</f>
        <v>26.917300000000001</v>
      </c>
      <c r="G1730">
        <f>SPY_IVOL!G1730</f>
        <v>24.201499999999999</v>
      </c>
      <c r="H1730">
        <f>SPY_IVOL!H1730</f>
        <v>25.712</v>
      </c>
      <c r="I1730">
        <f>VLOOKUP($A1730,SPY_main!$A:$C,2,FALSE)</f>
        <v>122.105</v>
      </c>
      <c r="J1730">
        <f>IFERROR(VLOOKUP($A1730,SPY_main!$A:$C,3,FALSE),J1729)</f>
        <v>2.0472999999999999</v>
      </c>
      <c r="K1730">
        <f>IFERROR(VLOOKUP($A1730,SPY_main!$E:$F,2,FALSE),K1729)</f>
        <v>0.47943999999999998</v>
      </c>
      <c r="L1730">
        <f>IFERROR(VLOOKUP($A1730,SPY_main!H:I,2,FALSE),L1729)</f>
        <v>34.51</v>
      </c>
      <c r="M1730">
        <f t="shared" ref="M1730:M1793" si="189">IFERROR(VLOOKUP($A1730,FirstM,2,FALSE),M1729)</f>
        <v>93.103300000000004</v>
      </c>
      <c r="N1730">
        <f t="shared" ref="N1730:N1793" si="190">IFERROR(VLOOKUP($A1730,FirstM,3,FALSE),N1729)</f>
        <v>83.364500000000007</v>
      </c>
      <c r="O1730">
        <f t="shared" ref="O1730:O1793" si="191">IFERROR(VLOOKUP($A1730,FirstM,4,FALSE),O1729)</f>
        <v>59.4878</v>
      </c>
      <c r="P1730">
        <f t="shared" ref="P1730:P1793" si="192">IFERROR(VLOOKUP($A1730,FirstM,5,FALSE),P1729)</f>
        <v>41.416800000000002</v>
      </c>
      <c r="Q1730">
        <f t="shared" ref="Q1730:Q1793" si="193">IFERROR(VLOOKUP($A1730,FirstM,6,FALSE),Q1729)</f>
        <v>38.6693</v>
      </c>
      <c r="R1730">
        <f t="shared" ref="R1730:R1793" si="194">IFERROR(VLOOKUP($A1730,FirstM,7,FALSE),R1729)</f>
        <v>40.692999999999998</v>
      </c>
      <c r="S1730">
        <f t="shared" ref="S1730:S1793" si="195">IFERROR(VLOOKUP($A1730,FirstM,8,FALSE),S1729)</f>
        <v>40.692999999999998</v>
      </c>
      <c r="T1730">
        <f>IFERROR(VLOOKUP($A1730,TY_main!A:B,2,FALSE),T1729)</f>
        <v>110.0625</v>
      </c>
    </row>
    <row r="1731" spans="1:20" x14ac:dyDescent="0.25">
      <c r="A1731" s="2">
        <f>SPY_IVOL!A1731</f>
        <v>40865</v>
      </c>
      <c r="B1731">
        <f>SPY_IVOL!B1731</f>
        <v>46.7134</v>
      </c>
      <c r="C1731">
        <f>SPY_IVOL!C1731</f>
        <v>37.269199999999998</v>
      </c>
      <c r="D1731">
        <f>SPY_IVOL!D1731</f>
        <v>32.759799999999998</v>
      </c>
      <c r="E1731">
        <f>SPY_IVOL!E1731</f>
        <v>28.3674</v>
      </c>
      <c r="F1731">
        <f>SPY_IVOL!F1731</f>
        <v>24.568200000000001</v>
      </c>
      <c r="G1731">
        <f>SPY_IVOL!G1731</f>
        <v>22.354199999999999</v>
      </c>
      <c r="H1731">
        <f>SPY_IVOL!H1731</f>
        <v>23.594899999999999</v>
      </c>
      <c r="I1731">
        <f>VLOOKUP($A1731,SPY_main!$A:$C,2,FALSE)</f>
        <v>121.979</v>
      </c>
      <c r="J1731">
        <f>IFERROR(VLOOKUP($A1731,SPY_main!$A:$C,3,FALSE),J1730)</f>
        <v>2.0493999999999999</v>
      </c>
      <c r="K1731">
        <f>IFERROR(VLOOKUP($A1731,SPY_main!$E:$F,2,FALSE),K1730)</f>
        <v>0.48777999999999999</v>
      </c>
      <c r="L1731">
        <f>IFERROR(VLOOKUP($A1731,SPY_main!H:I,2,FALSE),L1730)</f>
        <v>32</v>
      </c>
      <c r="M1731">
        <f t="shared" si="189"/>
        <v>93.103300000000004</v>
      </c>
      <c r="N1731">
        <f t="shared" si="190"/>
        <v>83.364500000000007</v>
      </c>
      <c r="O1731">
        <f t="shared" si="191"/>
        <v>59.4878</v>
      </c>
      <c r="P1731">
        <f t="shared" si="192"/>
        <v>41.416800000000002</v>
      </c>
      <c r="Q1731">
        <f t="shared" si="193"/>
        <v>38.6693</v>
      </c>
      <c r="R1731">
        <f t="shared" si="194"/>
        <v>40.692999999999998</v>
      </c>
      <c r="S1731">
        <f t="shared" si="195"/>
        <v>40.692999999999998</v>
      </c>
      <c r="T1731">
        <f>IFERROR(VLOOKUP($A1731,TY_main!A:B,2,FALSE),T1730)</f>
        <v>109.609375</v>
      </c>
    </row>
    <row r="1732" spans="1:20" x14ac:dyDescent="0.25">
      <c r="A1732" s="2">
        <f>SPY_IVOL!A1732</f>
        <v>40868</v>
      </c>
      <c r="B1732">
        <f>SPY_IVOL!B1732</f>
        <v>42.634500000000003</v>
      </c>
      <c r="C1732">
        <f>SPY_IVOL!C1732</f>
        <v>36.001300000000001</v>
      </c>
      <c r="D1732">
        <f>SPY_IVOL!D1732</f>
        <v>32.737900000000003</v>
      </c>
      <c r="E1732">
        <f>SPY_IVOL!E1732</f>
        <v>29.5443</v>
      </c>
      <c r="F1732">
        <f>SPY_IVOL!F1732</f>
        <v>26.516200000000001</v>
      </c>
      <c r="G1732">
        <f>SPY_IVOL!G1732</f>
        <v>23.8141</v>
      </c>
      <c r="H1732">
        <f>SPY_IVOL!H1732</f>
        <v>20.444600000000001</v>
      </c>
      <c r="I1732">
        <f>VLOOKUP($A1732,SPY_main!$A:$C,2,FALSE)</f>
        <v>119.661</v>
      </c>
      <c r="J1732">
        <f>IFERROR(VLOOKUP($A1732,SPY_main!$A:$C,3,FALSE),J1731)</f>
        <v>2.0891000000000002</v>
      </c>
      <c r="K1732">
        <f>IFERROR(VLOOKUP($A1732,SPY_main!$E:$F,2,FALSE),K1731)</f>
        <v>0.495</v>
      </c>
      <c r="L1732">
        <f>IFERROR(VLOOKUP($A1732,SPY_main!H:I,2,FALSE),L1731)</f>
        <v>32.909999999999997</v>
      </c>
      <c r="M1732">
        <f t="shared" si="189"/>
        <v>47.030099999999997</v>
      </c>
      <c r="N1732">
        <f t="shared" si="190"/>
        <v>38.569099999999999</v>
      </c>
      <c r="O1732">
        <f t="shared" si="191"/>
        <v>34.378999999999998</v>
      </c>
      <c r="P1732">
        <f t="shared" si="192"/>
        <v>30.128699999999998</v>
      </c>
      <c r="Q1732">
        <f t="shared" si="193"/>
        <v>26.261800000000001</v>
      </c>
      <c r="R1732">
        <f t="shared" si="194"/>
        <v>23.7852</v>
      </c>
      <c r="S1732">
        <f t="shared" si="195"/>
        <v>26.901399999999999</v>
      </c>
      <c r="T1732">
        <f>IFERROR(VLOOKUP($A1732,TY_main!A:B,2,FALSE),T1731)</f>
        <v>109.84375</v>
      </c>
    </row>
    <row r="1733" spans="1:20" x14ac:dyDescent="0.25">
      <c r="A1733" s="2">
        <f>SPY_IVOL!A1733</f>
        <v>40869</v>
      </c>
      <c r="B1733">
        <f>SPY_IVOL!B1733</f>
        <v>41.578099999999999</v>
      </c>
      <c r="C1733">
        <f>SPY_IVOL!C1733</f>
        <v>35.067599999999999</v>
      </c>
      <c r="D1733">
        <f>SPY_IVOL!D1733</f>
        <v>31.867599999999999</v>
      </c>
      <c r="E1733">
        <f>SPY_IVOL!E1733</f>
        <v>28.738299999999999</v>
      </c>
      <c r="F1733">
        <f>SPY_IVOL!F1733</f>
        <v>25.7881</v>
      </c>
      <c r="G1733">
        <f>SPY_IVOL!G1733</f>
        <v>23.202300000000001</v>
      </c>
      <c r="H1733">
        <f>SPY_IVOL!H1733</f>
        <v>20.2746</v>
      </c>
      <c r="I1733">
        <f>VLOOKUP($A1733,SPY_main!$A:$C,2,FALSE)</f>
        <v>119.19</v>
      </c>
      <c r="J1733">
        <f>IFERROR(VLOOKUP($A1733,SPY_main!$A:$C,3,FALSE),J1732)</f>
        <v>2.0973000000000002</v>
      </c>
      <c r="K1733">
        <f>IFERROR(VLOOKUP($A1733,SPY_main!$E:$F,2,FALSE),K1732)</f>
        <v>0.50027999999999995</v>
      </c>
      <c r="L1733">
        <f>IFERROR(VLOOKUP($A1733,SPY_main!H:I,2,FALSE),L1732)</f>
        <v>31.97</v>
      </c>
      <c r="M1733">
        <f t="shared" si="189"/>
        <v>45.0092</v>
      </c>
      <c r="N1733">
        <f t="shared" si="190"/>
        <v>36.872100000000003</v>
      </c>
      <c r="O1733">
        <f t="shared" si="191"/>
        <v>32.846600000000002</v>
      </c>
      <c r="P1733">
        <f t="shared" si="192"/>
        <v>28.753599999999999</v>
      </c>
      <c r="Q1733">
        <f t="shared" si="193"/>
        <v>25.11</v>
      </c>
      <c r="R1733">
        <f t="shared" si="194"/>
        <v>23.0017</v>
      </c>
      <c r="S1733">
        <f t="shared" si="195"/>
        <v>26.016500000000001</v>
      </c>
      <c r="T1733">
        <f>IFERROR(VLOOKUP($A1733,TY_main!A:B,2,FALSE),T1732)</f>
        <v>110.03125</v>
      </c>
    </row>
    <row r="1734" spans="1:20" x14ac:dyDescent="0.25">
      <c r="A1734" s="2">
        <f>SPY_IVOL!A1734</f>
        <v>40870</v>
      </c>
      <c r="B1734">
        <f>SPY_IVOL!B1734</f>
        <v>42.944200000000002</v>
      </c>
      <c r="C1734">
        <f>SPY_IVOL!C1734</f>
        <v>36.520600000000002</v>
      </c>
      <c r="D1734">
        <f>SPY_IVOL!D1734</f>
        <v>33.3673</v>
      </c>
      <c r="E1734">
        <f>SPY_IVOL!E1734</f>
        <v>30.293600000000001</v>
      </c>
      <c r="F1734">
        <f>SPY_IVOL!F1734</f>
        <v>27.395600000000002</v>
      </c>
      <c r="G1734">
        <f>SPY_IVOL!G1734</f>
        <v>24.837</v>
      </c>
      <c r="H1734">
        <f>SPY_IVOL!H1734</f>
        <v>21.803699999999999</v>
      </c>
      <c r="I1734">
        <f>VLOOKUP($A1734,SPY_main!$A:$C,2,FALSE)</f>
        <v>116.56</v>
      </c>
      <c r="J1734">
        <f>IFERROR(VLOOKUP($A1734,SPY_main!$A:$C,3,FALSE),J1733)</f>
        <v>2.1446000000000001</v>
      </c>
      <c r="K1734">
        <f>IFERROR(VLOOKUP($A1734,SPY_main!$E:$F,2,FALSE),K1733)</f>
        <v>0.50610999999999995</v>
      </c>
      <c r="L1734">
        <f>IFERROR(VLOOKUP($A1734,SPY_main!H:I,2,FALSE),L1733)</f>
        <v>33.979999999999997</v>
      </c>
      <c r="M1734">
        <f t="shared" si="189"/>
        <v>47.393300000000004</v>
      </c>
      <c r="N1734">
        <f t="shared" si="190"/>
        <v>39.3123</v>
      </c>
      <c r="O1734">
        <f t="shared" si="191"/>
        <v>35.252299999999998</v>
      </c>
      <c r="P1734">
        <f t="shared" si="192"/>
        <v>31.190799999999999</v>
      </c>
      <c r="Q1734">
        <f t="shared" si="193"/>
        <v>27.569800000000001</v>
      </c>
      <c r="R1734">
        <f t="shared" si="194"/>
        <v>25.292999999999999</v>
      </c>
      <c r="S1734">
        <f t="shared" si="195"/>
        <v>27.547499999999999</v>
      </c>
      <c r="T1734">
        <f>IFERROR(VLOOKUP($A1734,TY_main!A:B,2,FALSE),T1733)</f>
        <v>110.390625</v>
      </c>
    </row>
    <row r="1735" spans="1:20" x14ac:dyDescent="0.25">
      <c r="A1735" s="2">
        <f>SPY_IVOL!A1735</f>
        <v>40872</v>
      </c>
      <c r="B1735">
        <f>SPY_IVOL!B1735</f>
        <v>43.7864</v>
      </c>
      <c r="C1735">
        <f>SPY_IVOL!C1735</f>
        <v>37.137900000000002</v>
      </c>
      <c r="D1735">
        <f>SPY_IVOL!D1735</f>
        <v>33.914999999999999</v>
      </c>
      <c r="E1735">
        <f>SPY_IVOL!E1735</f>
        <v>30.817</v>
      </c>
      <c r="F1735">
        <f>SPY_IVOL!F1735</f>
        <v>27.946000000000002</v>
      </c>
      <c r="G1735">
        <f>SPY_IVOL!G1735</f>
        <v>25.4815</v>
      </c>
      <c r="H1735">
        <f>SPY_IVOL!H1735</f>
        <v>22.931999999999999</v>
      </c>
      <c r="I1735">
        <f>VLOOKUP($A1735,SPY_main!$A:$C,2,FALSE)</f>
        <v>116.34</v>
      </c>
      <c r="J1735">
        <f>IFERROR(VLOOKUP($A1735,SPY_main!$A:$C,3,FALSE),J1734)</f>
        <v>2.1486999999999998</v>
      </c>
      <c r="K1735">
        <f>IFERROR(VLOOKUP($A1735,SPY_main!$E:$F,2,FALSE),K1734)</f>
        <v>0.51805999999999996</v>
      </c>
      <c r="L1735">
        <f>IFERROR(VLOOKUP($A1735,SPY_main!H:I,2,FALSE),L1734)</f>
        <v>34.47</v>
      </c>
      <c r="M1735">
        <f t="shared" si="189"/>
        <v>49.321100000000001</v>
      </c>
      <c r="N1735">
        <f t="shared" si="190"/>
        <v>40.3675</v>
      </c>
      <c r="O1735">
        <f t="shared" si="191"/>
        <v>36.003700000000002</v>
      </c>
      <c r="P1735">
        <f t="shared" si="192"/>
        <v>31.673300000000001</v>
      </c>
      <c r="Q1735">
        <f t="shared" si="193"/>
        <v>27.918199999999999</v>
      </c>
      <c r="R1735">
        <f t="shared" si="194"/>
        <v>25.8888</v>
      </c>
      <c r="S1735">
        <f t="shared" si="195"/>
        <v>29.8276</v>
      </c>
      <c r="T1735">
        <f>IFERROR(VLOOKUP($A1735,TY_main!A:B,2,FALSE),T1734)</f>
        <v>109.90625</v>
      </c>
    </row>
    <row r="1736" spans="1:20" x14ac:dyDescent="0.25">
      <c r="A1736" s="2">
        <f>SPY_IVOL!A1736</f>
        <v>40875</v>
      </c>
      <c r="B1736">
        <f>SPY_IVOL!B1736</f>
        <v>42.129399999999997</v>
      </c>
      <c r="C1736">
        <f>SPY_IVOL!C1736</f>
        <v>35.2395</v>
      </c>
      <c r="D1736">
        <f>SPY_IVOL!D1736</f>
        <v>31.891200000000001</v>
      </c>
      <c r="E1736">
        <f>SPY_IVOL!E1736</f>
        <v>28.655899999999999</v>
      </c>
      <c r="F1736">
        <f>SPY_IVOL!F1736</f>
        <v>25.6997</v>
      </c>
      <c r="G1736">
        <f>SPY_IVOL!G1736</f>
        <v>23.279599999999999</v>
      </c>
      <c r="H1736">
        <f>SPY_IVOL!H1736</f>
        <v>21.4802</v>
      </c>
      <c r="I1736">
        <f>VLOOKUP($A1736,SPY_main!$A:$C,2,FALSE)</f>
        <v>119.71</v>
      </c>
      <c r="J1736">
        <f>IFERROR(VLOOKUP($A1736,SPY_main!$A:$C,3,FALSE),J1735)</f>
        <v>2.0882000000000001</v>
      </c>
      <c r="K1736">
        <f>IFERROR(VLOOKUP($A1736,SPY_main!$E:$F,2,FALSE),K1735)</f>
        <v>0.52305999999999997</v>
      </c>
      <c r="L1736">
        <f>IFERROR(VLOOKUP($A1736,SPY_main!H:I,2,FALSE),L1735)</f>
        <v>32.130000000000003</v>
      </c>
      <c r="M1736">
        <f t="shared" si="189"/>
        <v>48.6524</v>
      </c>
      <c r="N1736">
        <f t="shared" si="190"/>
        <v>38.734099999999998</v>
      </c>
      <c r="O1736">
        <f t="shared" si="191"/>
        <v>34.141199999999998</v>
      </c>
      <c r="P1736">
        <f t="shared" si="192"/>
        <v>29.578399999999998</v>
      </c>
      <c r="Q1736">
        <f t="shared" si="193"/>
        <v>25.801500000000001</v>
      </c>
      <c r="R1736">
        <f t="shared" si="194"/>
        <v>24.355399999999999</v>
      </c>
      <c r="S1736">
        <f t="shared" si="195"/>
        <v>27.261800000000001</v>
      </c>
      <c r="T1736">
        <f>IFERROR(VLOOKUP($A1736,TY_main!A:B,2,FALSE),T1735)</f>
        <v>109.96875</v>
      </c>
    </row>
    <row r="1737" spans="1:20" x14ac:dyDescent="0.25">
      <c r="A1737" s="2">
        <f>SPY_IVOL!A1737</f>
        <v>40876</v>
      </c>
      <c r="B1737">
        <f>SPY_IVOL!B1737</f>
        <v>40.959000000000003</v>
      </c>
      <c r="C1737">
        <f>SPY_IVOL!C1737</f>
        <v>34.225499999999997</v>
      </c>
      <c r="D1737">
        <f>SPY_IVOL!D1737</f>
        <v>30.905100000000001</v>
      </c>
      <c r="E1737">
        <f>SPY_IVOL!E1737</f>
        <v>27.6816</v>
      </c>
      <c r="F1737">
        <f>SPY_IVOL!F1737</f>
        <v>24.744900000000001</v>
      </c>
      <c r="G1737">
        <f>SPY_IVOL!G1737</f>
        <v>22.400099999999998</v>
      </c>
      <c r="H1737">
        <f>SPY_IVOL!H1737</f>
        <v>21.008299999999998</v>
      </c>
      <c r="I1737">
        <f>VLOOKUP($A1737,SPY_main!$A:$C,2,FALSE)</f>
        <v>120.05</v>
      </c>
      <c r="J1737">
        <f>IFERROR(VLOOKUP($A1737,SPY_main!$A:$C,3,FALSE),J1736)</f>
        <v>2.0823</v>
      </c>
      <c r="K1737">
        <f>IFERROR(VLOOKUP($A1737,SPY_main!$E:$F,2,FALSE),K1736)</f>
        <v>0.52693999999999996</v>
      </c>
      <c r="L1737">
        <f>IFERROR(VLOOKUP($A1737,SPY_main!H:I,2,FALSE),L1736)</f>
        <v>30.64</v>
      </c>
      <c r="M1737">
        <f t="shared" si="189"/>
        <v>46.414400000000001</v>
      </c>
      <c r="N1737">
        <f t="shared" si="190"/>
        <v>36.664000000000001</v>
      </c>
      <c r="O1737">
        <f t="shared" si="191"/>
        <v>32.474499999999999</v>
      </c>
      <c r="P1737">
        <f t="shared" si="192"/>
        <v>28.063800000000001</v>
      </c>
      <c r="Q1737">
        <f t="shared" si="193"/>
        <v>24.273499999999999</v>
      </c>
      <c r="R1737">
        <f t="shared" si="194"/>
        <v>23.156400000000001</v>
      </c>
      <c r="S1737">
        <f t="shared" si="195"/>
        <v>26.689900000000002</v>
      </c>
      <c r="T1737">
        <f>IFERROR(VLOOKUP($A1737,TY_main!A:B,2,FALSE),T1736)</f>
        <v>109.75</v>
      </c>
    </row>
    <row r="1738" spans="1:20" x14ac:dyDescent="0.25">
      <c r="A1738" s="2">
        <f>SPY_IVOL!A1738</f>
        <v>40877</v>
      </c>
      <c r="B1738">
        <f>SPY_IVOL!B1738</f>
        <v>39.042200000000001</v>
      </c>
      <c r="C1738">
        <f>SPY_IVOL!C1738</f>
        <v>31.919499999999999</v>
      </c>
      <c r="D1738">
        <f>SPY_IVOL!D1738</f>
        <v>28.409600000000001</v>
      </c>
      <c r="E1738">
        <f>SPY_IVOL!E1738</f>
        <v>25.011500000000002</v>
      </c>
      <c r="F1738">
        <f>SPY_IVOL!F1738</f>
        <v>21.980899999999998</v>
      </c>
      <c r="G1738">
        <f>SPY_IVOL!G1738</f>
        <v>19.729500000000002</v>
      </c>
      <c r="H1738">
        <f>SPY_IVOL!H1738</f>
        <v>19.3246</v>
      </c>
      <c r="I1738">
        <f>VLOOKUP($A1738,SPY_main!$A:$C,2,FALSE)</f>
        <v>124.99</v>
      </c>
      <c r="J1738">
        <f>IFERROR(VLOOKUP($A1738,SPY_main!$A:$C,3,FALSE),J1737)</f>
        <v>2</v>
      </c>
      <c r="K1738">
        <f>IFERROR(VLOOKUP($A1738,SPY_main!$E:$F,2,FALSE),K1737)</f>
        <v>0.52888999999999997</v>
      </c>
      <c r="L1738">
        <f>IFERROR(VLOOKUP($A1738,SPY_main!H:I,2,FALSE),L1737)</f>
        <v>27.8</v>
      </c>
      <c r="M1738">
        <f t="shared" si="189"/>
        <v>46.140700000000002</v>
      </c>
      <c r="N1738">
        <f t="shared" si="190"/>
        <v>34.592500000000001</v>
      </c>
      <c r="O1738">
        <f t="shared" si="191"/>
        <v>29.687899999999999</v>
      </c>
      <c r="P1738">
        <f t="shared" si="192"/>
        <v>24.9237</v>
      </c>
      <c r="Q1738">
        <f t="shared" si="193"/>
        <v>21.584299999999999</v>
      </c>
      <c r="R1738">
        <f t="shared" si="194"/>
        <v>21.831399999999999</v>
      </c>
      <c r="S1738">
        <f t="shared" si="195"/>
        <v>23.851700000000001</v>
      </c>
      <c r="T1738">
        <f>IFERROR(VLOOKUP($A1738,TY_main!A:B,2,FALSE),T1737)</f>
        <v>109.484375</v>
      </c>
    </row>
    <row r="1739" spans="1:20" x14ac:dyDescent="0.25">
      <c r="A1739" s="2">
        <f>SPY_IVOL!A1739</f>
        <v>40878</v>
      </c>
      <c r="B1739">
        <f>SPY_IVOL!B1739</f>
        <v>38.0991</v>
      </c>
      <c r="C1739">
        <f>SPY_IVOL!C1739</f>
        <v>31.073699999999999</v>
      </c>
      <c r="D1739">
        <f>SPY_IVOL!D1739</f>
        <v>27.5822</v>
      </c>
      <c r="E1739">
        <f>SPY_IVOL!E1739</f>
        <v>24.184000000000001</v>
      </c>
      <c r="F1739">
        <f>SPY_IVOL!F1739</f>
        <v>21.1557</v>
      </c>
      <c r="G1739">
        <f>SPY_IVOL!G1739</f>
        <v>18.961300000000001</v>
      </c>
      <c r="H1739">
        <f>SPY_IVOL!H1739</f>
        <v>18.741299999999999</v>
      </c>
      <c r="I1739">
        <f>VLOOKUP($A1739,SPY_main!$A:$C,2,FALSE)</f>
        <v>124.97</v>
      </c>
      <c r="J1739">
        <f>IFERROR(VLOOKUP($A1739,SPY_main!$A:$C,3,FALSE),J1738)</f>
        <v>2.0003000000000002</v>
      </c>
      <c r="K1739">
        <f>IFERROR(VLOOKUP($A1739,SPY_main!$E:$F,2,FALSE),K1738)</f>
        <v>0.52722000000000002</v>
      </c>
      <c r="L1739">
        <f>IFERROR(VLOOKUP($A1739,SPY_main!H:I,2,FALSE),L1738)</f>
        <v>27.41</v>
      </c>
      <c r="M1739">
        <f t="shared" si="189"/>
        <v>46.958599999999997</v>
      </c>
      <c r="N1739">
        <f t="shared" si="190"/>
        <v>34.8551</v>
      </c>
      <c r="O1739">
        <f t="shared" si="191"/>
        <v>29.5654</v>
      </c>
      <c r="P1739">
        <f t="shared" si="192"/>
        <v>24.402100000000001</v>
      </c>
      <c r="Q1739">
        <f t="shared" si="193"/>
        <v>20.9709</v>
      </c>
      <c r="R1739">
        <f t="shared" si="194"/>
        <v>22.037700000000001</v>
      </c>
      <c r="S1739">
        <f t="shared" si="195"/>
        <v>25.496500000000001</v>
      </c>
      <c r="T1739">
        <f>IFERROR(VLOOKUP($A1739,TY_main!A:B,2,FALSE),T1738)</f>
        <v>109.34375</v>
      </c>
    </row>
    <row r="1740" spans="1:20" x14ac:dyDescent="0.25">
      <c r="A1740" s="2">
        <f>SPY_IVOL!A1740</f>
        <v>40879</v>
      </c>
      <c r="B1740">
        <f>SPY_IVOL!B1740</f>
        <v>38.308500000000002</v>
      </c>
      <c r="C1740">
        <f>SPY_IVOL!C1740</f>
        <v>31.1707</v>
      </c>
      <c r="D1740">
        <f>SPY_IVOL!D1740</f>
        <v>27.593800000000002</v>
      </c>
      <c r="E1740">
        <f>SPY_IVOL!E1740</f>
        <v>24.1296</v>
      </c>
      <c r="F1740">
        <f>SPY_IVOL!F1740</f>
        <v>21.1023</v>
      </c>
      <c r="G1740">
        <f>SPY_IVOL!G1740</f>
        <v>19.04</v>
      </c>
      <c r="H1740">
        <f>SPY_IVOL!H1740</f>
        <v>19.5364</v>
      </c>
      <c r="I1740">
        <f>VLOOKUP($A1740,SPY_main!$A:$C,2,FALSE)</f>
        <v>124.86</v>
      </c>
      <c r="J1740">
        <f>IFERROR(VLOOKUP($A1740,SPY_main!$A:$C,3,FALSE),J1739)</f>
        <v>2.0021</v>
      </c>
      <c r="K1740">
        <f>IFERROR(VLOOKUP($A1740,SPY_main!$E:$F,2,FALSE),K1739)</f>
        <v>0.52832999999999997</v>
      </c>
      <c r="L1740">
        <f>IFERROR(VLOOKUP($A1740,SPY_main!H:I,2,FALSE),L1739)</f>
        <v>27.52</v>
      </c>
      <c r="M1740">
        <f t="shared" si="189"/>
        <v>48.223199999999999</v>
      </c>
      <c r="N1740">
        <f t="shared" si="190"/>
        <v>35.744900000000001</v>
      </c>
      <c r="O1740">
        <f t="shared" si="191"/>
        <v>30.209199999999999</v>
      </c>
      <c r="P1740">
        <f t="shared" si="192"/>
        <v>24.8583</v>
      </c>
      <c r="Q1740">
        <f t="shared" si="193"/>
        <v>21.429200000000002</v>
      </c>
      <c r="R1740">
        <f t="shared" si="194"/>
        <v>22.704899999999999</v>
      </c>
      <c r="S1740">
        <f t="shared" si="195"/>
        <v>26.131399999999999</v>
      </c>
      <c r="T1740">
        <f>IFERROR(VLOOKUP($A1740,TY_main!A:B,2,FALSE),T1739)</f>
        <v>109.78125</v>
      </c>
    </row>
    <row r="1741" spans="1:20" x14ac:dyDescent="0.25">
      <c r="A1741" s="2">
        <f>SPY_IVOL!A1741</f>
        <v>40882</v>
      </c>
      <c r="B1741">
        <f>SPY_IVOL!B1741</f>
        <v>38.934199999999997</v>
      </c>
      <c r="C1741">
        <f>SPY_IVOL!C1741</f>
        <v>31.5487</v>
      </c>
      <c r="D1741">
        <f>SPY_IVOL!D1741</f>
        <v>27.8872</v>
      </c>
      <c r="E1741">
        <f>SPY_IVOL!E1741</f>
        <v>24.3902</v>
      </c>
      <c r="F1741">
        <f>SPY_IVOL!F1741</f>
        <v>21.479099999999999</v>
      </c>
      <c r="G1741">
        <f>SPY_IVOL!G1741</f>
        <v>19.7455</v>
      </c>
      <c r="H1741">
        <f>SPY_IVOL!H1741</f>
        <v>21.41</v>
      </c>
      <c r="I1741">
        <f>VLOOKUP($A1741,SPY_main!$A:$C,2,FALSE)</f>
        <v>126.22</v>
      </c>
      <c r="J1741">
        <f>IFERROR(VLOOKUP($A1741,SPY_main!$A:$C,3,FALSE),J1740)</f>
        <v>1.9804999999999999</v>
      </c>
      <c r="K1741">
        <f>IFERROR(VLOOKUP($A1741,SPY_main!$E:$F,2,FALSE),K1740)</f>
        <v>0.53390000000000004</v>
      </c>
      <c r="L1741">
        <f>IFERROR(VLOOKUP($A1741,SPY_main!H:I,2,FALSE),L1740)</f>
        <v>27.84</v>
      </c>
      <c r="M1741">
        <f t="shared" si="189"/>
        <v>52.924300000000002</v>
      </c>
      <c r="N1741">
        <f t="shared" si="190"/>
        <v>38.204599999999999</v>
      </c>
      <c r="O1741">
        <f t="shared" si="191"/>
        <v>32.315899999999999</v>
      </c>
      <c r="P1741">
        <f t="shared" si="192"/>
        <v>26.717300000000002</v>
      </c>
      <c r="Q1741">
        <f t="shared" si="193"/>
        <v>23.461600000000001</v>
      </c>
      <c r="R1741">
        <f t="shared" si="194"/>
        <v>25.3736</v>
      </c>
      <c r="S1741">
        <f t="shared" si="195"/>
        <v>28.328399999999998</v>
      </c>
      <c r="T1741">
        <f>IFERROR(VLOOKUP($A1741,TY_main!A:B,2,FALSE),T1740)</f>
        <v>109.703125</v>
      </c>
    </row>
    <row r="1742" spans="1:20" x14ac:dyDescent="0.25">
      <c r="A1742" s="2">
        <f>SPY_IVOL!A1742</f>
        <v>40883</v>
      </c>
      <c r="B1742">
        <f>SPY_IVOL!B1742</f>
        <v>38.902799999999999</v>
      </c>
      <c r="C1742">
        <f>SPY_IVOL!C1742</f>
        <v>31.450900000000001</v>
      </c>
      <c r="D1742">
        <f>SPY_IVOL!D1742</f>
        <v>27.775700000000001</v>
      </c>
      <c r="E1742">
        <f>SPY_IVOL!E1742</f>
        <v>24.2683</v>
      </c>
      <c r="F1742">
        <f>SPY_IVOL!F1742</f>
        <v>21.344000000000001</v>
      </c>
      <c r="G1742">
        <f>SPY_IVOL!G1742</f>
        <v>19.600999999999999</v>
      </c>
      <c r="H1742">
        <f>SPY_IVOL!H1742</f>
        <v>21.245699999999999</v>
      </c>
      <c r="I1742">
        <f>VLOOKUP($A1742,SPY_main!$A:$C,2,FALSE)</f>
        <v>126.26</v>
      </c>
      <c r="J1742">
        <f>IFERROR(VLOOKUP($A1742,SPY_main!$A:$C,3,FALSE),J1741)</f>
        <v>1.9799</v>
      </c>
      <c r="K1742">
        <f>IFERROR(VLOOKUP($A1742,SPY_main!$E:$F,2,FALSE),K1741)</f>
        <v>0.53774999999999995</v>
      </c>
      <c r="L1742">
        <f>IFERROR(VLOOKUP($A1742,SPY_main!H:I,2,FALSE),L1741)</f>
        <v>28.13</v>
      </c>
      <c r="M1742">
        <f t="shared" si="189"/>
        <v>53.304200000000002</v>
      </c>
      <c r="N1742">
        <f t="shared" si="190"/>
        <v>38.135899999999999</v>
      </c>
      <c r="O1742">
        <f t="shared" si="191"/>
        <v>31.781400000000001</v>
      </c>
      <c r="P1742">
        <f t="shared" si="192"/>
        <v>26.060300000000002</v>
      </c>
      <c r="Q1742">
        <f t="shared" si="193"/>
        <v>22.781600000000001</v>
      </c>
      <c r="R1742">
        <f t="shared" si="194"/>
        <v>25.115300000000001</v>
      </c>
      <c r="S1742">
        <f t="shared" si="195"/>
        <v>26.683800000000002</v>
      </c>
      <c r="T1742">
        <f>IFERROR(VLOOKUP($A1742,TY_main!A:B,2,FALSE),T1741)</f>
        <v>109.484375</v>
      </c>
    </row>
    <row r="1743" spans="1:20" x14ac:dyDescent="0.25">
      <c r="A1743" s="2">
        <f>SPY_IVOL!A1743</f>
        <v>40884</v>
      </c>
      <c r="B1743">
        <f>SPY_IVOL!B1743</f>
        <v>40.297499999999999</v>
      </c>
      <c r="C1743">
        <f>SPY_IVOL!C1743</f>
        <v>32.999299999999998</v>
      </c>
      <c r="D1743">
        <f>SPY_IVOL!D1743</f>
        <v>29.3749</v>
      </c>
      <c r="E1743">
        <f>SPY_IVOL!E1743</f>
        <v>25.933700000000002</v>
      </c>
      <c r="F1743">
        <f>SPY_IVOL!F1743</f>
        <v>23.058399999999999</v>
      </c>
      <c r="G1743">
        <f>SPY_IVOL!G1743</f>
        <v>21.2621</v>
      </c>
      <c r="H1743">
        <f>SPY_IVOL!H1743</f>
        <v>22.313400000000001</v>
      </c>
      <c r="I1743">
        <f>VLOOKUP($A1743,SPY_main!$A:$C,2,FALSE)</f>
        <v>126.73</v>
      </c>
      <c r="J1743">
        <f>IFERROR(VLOOKUP($A1743,SPY_main!$A:$C,3,FALSE),J1742)</f>
        <v>1.9724999999999999</v>
      </c>
      <c r="K1743">
        <f>IFERROR(VLOOKUP($A1743,SPY_main!$E:$F,2,FALSE),K1742)</f>
        <v>0.54</v>
      </c>
      <c r="L1743">
        <f>IFERROR(VLOOKUP($A1743,SPY_main!H:I,2,FALSE),L1742)</f>
        <v>28.67</v>
      </c>
      <c r="M1743">
        <f t="shared" si="189"/>
        <v>54.757199999999997</v>
      </c>
      <c r="N1743">
        <f t="shared" si="190"/>
        <v>39.777799999999999</v>
      </c>
      <c r="O1743">
        <f t="shared" si="191"/>
        <v>34.174500000000002</v>
      </c>
      <c r="P1743">
        <f t="shared" si="192"/>
        <v>29.1462</v>
      </c>
      <c r="Q1743">
        <f t="shared" si="193"/>
        <v>26.274899999999999</v>
      </c>
      <c r="R1743">
        <f t="shared" si="194"/>
        <v>27.396599999999999</v>
      </c>
      <c r="S1743">
        <f t="shared" si="195"/>
        <v>28.294</v>
      </c>
      <c r="T1743">
        <f>IFERROR(VLOOKUP($A1743,TY_main!A:B,2,FALSE),T1742)</f>
        <v>110</v>
      </c>
    </row>
    <row r="1744" spans="1:20" x14ac:dyDescent="0.25">
      <c r="A1744" s="2">
        <f>SPY_IVOL!A1744</f>
        <v>40885</v>
      </c>
      <c r="B1744">
        <f>SPY_IVOL!B1744</f>
        <v>41.545499999999997</v>
      </c>
      <c r="C1744">
        <f>SPY_IVOL!C1744</f>
        <v>34.343400000000003</v>
      </c>
      <c r="D1744">
        <f>SPY_IVOL!D1744</f>
        <v>30.752199999999998</v>
      </c>
      <c r="E1744">
        <f>SPY_IVOL!E1744</f>
        <v>27.293299999999999</v>
      </c>
      <c r="F1744">
        <f>SPY_IVOL!F1744</f>
        <v>24.285699999999999</v>
      </c>
      <c r="G1744">
        <f>SPY_IVOL!G1744</f>
        <v>22.178699999999999</v>
      </c>
      <c r="H1744">
        <f>SPY_IVOL!H1744</f>
        <v>22.293700000000001</v>
      </c>
      <c r="I1744">
        <f>VLOOKUP($A1744,SPY_main!$A:$C,2,FALSE)</f>
        <v>123.95</v>
      </c>
      <c r="J1744">
        <f>IFERROR(VLOOKUP($A1744,SPY_main!$A:$C,3,FALSE),J1743)</f>
        <v>2.0167999999999999</v>
      </c>
      <c r="K1744">
        <f>IFERROR(VLOOKUP($A1744,SPY_main!$E:$F,2,FALSE),K1743)</f>
        <v>0.54</v>
      </c>
      <c r="L1744">
        <f>IFERROR(VLOOKUP($A1744,SPY_main!H:I,2,FALSE),L1743)</f>
        <v>30.59</v>
      </c>
      <c r="M1744">
        <f t="shared" si="189"/>
        <v>57.260300000000001</v>
      </c>
      <c r="N1744">
        <f t="shared" si="190"/>
        <v>42.202800000000003</v>
      </c>
      <c r="O1744">
        <f t="shared" si="191"/>
        <v>36.356099999999998</v>
      </c>
      <c r="P1744">
        <f t="shared" si="192"/>
        <v>31.1144</v>
      </c>
      <c r="Q1744">
        <f t="shared" si="193"/>
        <v>28.1523</v>
      </c>
      <c r="R1744">
        <f t="shared" si="194"/>
        <v>30.095700000000001</v>
      </c>
      <c r="S1744">
        <f t="shared" si="195"/>
        <v>33.1081</v>
      </c>
      <c r="T1744">
        <f>IFERROR(VLOOKUP($A1744,TY_main!A:B,2,FALSE),T1743)</f>
        <v>110.34375</v>
      </c>
    </row>
    <row r="1745" spans="1:20" x14ac:dyDescent="0.25">
      <c r="A1745" s="2">
        <f>SPY_IVOL!A1745</f>
        <v>40886</v>
      </c>
      <c r="B1745">
        <f>SPY_IVOL!B1745</f>
        <v>39.009099999999997</v>
      </c>
      <c r="C1745">
        <f>SPY_IVOL!C1745</f>
        <v>31.283000000000001</v>
      </c>
      <c r="D1745">
        <f>SPY_IVOL!D1745</f>
        <v>27.515499999999999</v>
      </c>
      <c r="E1745">
        <f>SPY_IVOL!E1745</f>
        <v>23.910399999999999</v>
      </c>
      <c r="F1745">
        <f>SPY_IVOL!F1745</f>
        <v>20.9041</v>
      </c>
      <c r="G1745">
        <f>SPY_IVOL!G1745</f>
        <v>19.1633</v>
      </c>
      <c r="H1745">
        <f>SPY_IVOL!H1745</f>
        <v>21.286200000000001</v>
      </c>
      <c r="I1745">
        <f>VLOOKUP($A1745,SPY_main!$A:$C,2,FALSE)</f>
        <v>126.05</v>
      </c>
      <c r="J1745">
        <f>IFERROR(VLOOKUP($A1745,SPY_main!$A:$C,3,FALSE),J1744)</f>
        <v>1.9832000000000001</v>
      </c>
      <c r="K1745">
        <f>IFERROR(VLOOKUP($A1745,SPY_main!$E:$F,2,FALSE),K1744)</f>
        <v>0.54174999999999995</v>
      </c>
      <c r="L1745">
        <f>IFERROR(VLOOKUP($A1745,SPY_main!H:I,2,FALSE),L1744)</f>
        <v>26.38</v>
      </c>
      <c r="M1745">
        <f t="shared" si="189"/>
        <v>59.661499999999997</v>
      </c>
      <c r="N1745">
        <f t="shared" si="190"/>
        <v>38.338900000000002</v>
      </c>
      <c r="O1745">
        <f t="shared" si="191"/>
        <v>30.454999999999998</v>
      </c>
      <c r="P1745">
        <f t="shared" si="192"/>
        <v>24.916499999999999</v>
      </c>
      <c r="Q1745">
        <f t="shared" si="193"/>
        <v>23.092199999999998</v>
      </c>
      <c r="R1745">
        <f t="shared" si="194"/>
        <v>29.066800000000001</v>
      </c>
      <c r="S1745">
        <f t="shared" si="195"/>
        <v>29.810400000000001</v>
      </c>
      <c r="T1745">
        <f>IFERROR(VLOOKUP($A1745,TY_main!A:B,2,FALSE),T1744)</f>
        <v>109.890625</v>
      </c>
    </row>
    <row r="1746" spans="1:20" x14ac:dyDescent="0.25">
      <c r="A1746" s="2">
        <f>SPY_IVOL!A1746</f>
        <v>40889</v>
      </c>
      <c r="B1746">
        <f>SPY_IVOL!B1746</f>
        <v>40.708100000000002</v>
      </c>
      <c r="C1746">
        <f>SPY_IVOL!C1746</f>
        <v>32.868499999999997</v>
      </c>
      <c r="D1746">
        <f>SPY_IVOL!D1746</f>
        <v>29.034600000000001</v>
      </c>
      <c r="E1746">
        <f>SPY_IVOL!E1746</f>
        <v>25.2974</v>
      </c>
      <c r="F1746">
        <f>SPY_IVOL!F1746</f>
        <v>21.991299999999999</v>
      </c>
      <c r="G1746">
        <f>SPY_IVOL!G1746</f>
        <v>19.746500000000001</v>
      </c>
      <c r="H1746">
        <f>SPY_IVOL!H1746</f>
        <v>20.265799999999999</v>
      </c>
      <c r="I1746">
        <f>VLOOKUP($A1746,SPY_main!$A:$C,2,FALSE)</f>
        <v>124.21</v>
      </c>
      <c r="J1746">
        <f>IFERROR(VLOOKUP($A1746,SPY_main!$A:$C,3,FALSE),J1745)</f>
        <v>2.0125999999999999</v>
      </c>
      <c r="K1746">
        <f>IFERROR(VLOOKUP($A1746,SPY_main!$E:$F,2,FALSE),K1745)</f>
        <v>0.54349999999999998</v>
      </c>
      <c r="L1746">
        <f>IFERROR(VLOOKUP($A1746,SPY_main!H:I,2,FALSE),L1745)</f>
        <v>25.67</v>
      </c>
      <c r="M1746">
        <f t="shared" si="189"/>
        <v>72.419600000000003</v>
      </c>
      <c r="N1746">
        <f t="shared" si="190"/>
        <v>47.363399999999999</v>
      </c>
      <c r="O1746">
        <f t="shared" si="191"/>
        <v>37.084699999999998</v>
      </c>
      <c r="P1746">
        <f t="shared" si="192"/>
        <v>29.815899999999999</v>
      </c>
      <c r="Q1746">
        <f t="shared" si="193"/>
        <v>29.258400000000002</v>
      </c>
      <c r="R1746">
        <f t="shared" si="194"/>
        <v>37.209000000000003</v>
      </c>
      <c r="S1746">
        <f t="shared" si="195"/>
        <v>37.209000000000003</v>
      </c>
      <c r="T1746">
        <f>IFERROR(VLOOKUP($A1746,TY_main!A:B,2,FALSE),T1745)</f>
        <v>110.21875</v>
      </c>
    </row>
    <row r="1747" spans="1:20" x14ac:dyDescent="0.25">
      <c r="A1747" s="2">
        <f>SPY_IVOL!A1747</f>
        <v>40890</v>
      </c>
      <c r="B1747">
        <f>SPY_IVOL!B1747</f>
        <v>39.188600000000001</v>
      </c>
      <c r="C1747">
        <f>SPY_IVOL!C1747</f>
        <v>31.161100000000001</v>
      </c>
      <c r="D1747">
        <f>SPY_IVOL!D1747</f>
        <v>27.2974</v>
      </c>
      <c r="E1747">
        <f>SPY_IVOL!E1747</f>
        <v>23.552299999999999</v>
      </c>
      <c r="F1747">
        <f>SPY_IVOL!F1747</f>
        <v>20.3325</v>
      </c>
      <c r="G1747">
        <f>SPY_IVOL!G1747</f>
        <v>18.441400000000002</v>
      </c>
      <c r="H1747">
        <f>SPY_IVOL!H1747</f>
        <v>19.605599999999999</v>
      </c>
      <c r="I1747">
        <f>VLOOKUP($A1747,SPY_main!$A:$C,2,FALSE)</f>
        <v>123.05</v>
      </c>
      <c r="J1747">
        <f>IFERROR(VLOOKUP($A1747,SPY_main!$A:$C,3,FALSE),J1746)</f>
        <v>2.0314999999999999</v>
      </c>
      <c r="K1747">
        <f>IFERROR(VLOOKUP($A1747,SPY_main!$E:$F,2,FALSE),K1746)</f>
        <v>0.54625000000000001</v>
      </c>
      <c r="L1747">
        <f>IFERROR(VLOOKUP($A1747,SPY_main!H:I,2,FALSE),L1746)</f>
        <v>25.41</v>
      </c>
      <c r="M1747">
        <f t="shared" si="189"/>
        <v>69.754499999999993</v>
      </c>
      <c r="N1747">
        <f t="shared" si="190"/>
        <v>48.711500000000001</v>
      </c>
      <c r="O1747">
        <f t="shared" si="191"/>
        <v>36.483899999999998</v>
      </c>
      <c r="P1747">
        <f t="shared" si="192"/>
        <v>27.209099999999999</v>
      </c>
      <c r="Q1747">
        <f t="shared" si="193"/>
        <v>29.4693</v>
      </c>
      <c r="R1747">
        <f t="shared" si="194"/>
        <v>33.353000000000002</v>
      </c>
      <c r="S1747">
        <f t="shared" si="195"/>
        <v>33.353000000000002</v>
      </c>
      <c r="T1747">
        <f>IFERROR(VLOOKUP($A1747,TY_main!A:B,2,FALSE),T1746)</f>
        <v>110.46875</v>
      </c>
    </row>
    <row r="1748" spans="1:20" x14ac:dyDescent="0.25">
      <c r="A1748" s="2">
        <f>SPY_IVOL!A1748</f>
        <v>40891</v>
      </c>
      <c r="B1748">
        <f>SPY_IVOL!B1748</f>
        <v>40.083500000000001</v>
      </c>
      <c r="C1748">
        <f>SPY_IVOL!C1748</f>
        <v>32.0991</v>
      </c>
      <c r="D1748">
        <f>SPY_IVOL!D1748</f>
        <v>28.180199999999999</v>
      </c>
      <c r="E1748">
        <f>SPY_IVOL!E1748</f>
        <v>24.3841</v>
      </c>
      <c r="F1748">
        <f>SPY_IVOL!F1748</f>
        <v>21.154900000000001</v>
      </c>
      <c r="G1748">
        <f>SPY_IVOL!G1748</f>
        <v>19.284600000000001</v>
      </c>
      <c r="H1748">
        <f>SPY_IVOL!H1748</f>
        <v>21.478100000000001</v>
      </c>
      <c r="I1748">
        <f>VLOOKUP($A1748,SPY_main!$A:$C,2,FALSE)</f>
        <v>121.74</v>
      </c>
      <c r="J1748">
        <f>IFERROR(VLOOKUP($A1748,SPY_main!$A:$C,3,FALSE),J1747)</f>
        <v>2.0533999999999999</v>
      </c>
      <c r="K1748">
        <f>IFERROR(VLOOKUP($A1748,SPY_main!$E:$F,2,FALSE),K1747)</f>
        <v>0.55505000000000004</v>
      </c>
      <c r="L1748">
        <f>IFERROR(VLOOKUP($A1748,SPY_main!H:I,2,FALSE),L1747)</f>
        <v>26.04</v>
      </c>
      <c r="M1748">
        <f t="shared" si="189"/>
        <v>86.168199999999999</v>
      </c>
      <c r="N1748">
        <f t="shared" si="190"/>
        <v>61.964399999999998</v>
      </c>
      <c r="O1748">
        <f t="shared" si="191"/>
        <v>43.6599</v>
      </c>
      <c r="P1748">
        <f t="shared" si="192"/>
        <v>30.1128</v>
      </c>
      <c r="Q1748">
        <f t="shared" si="193"/>
        <v>34.499099999999999</v>
      </c>
      <c r="R1748">
        <f t="shared" si="194"/>
        <v>41.173999999999999</v>
      </c>
      <c r="S1748">
        <f t="shared" si="195"/>
        <v>41.173999999999999</v>
      </c>
      <c r="T1748">
        <f>IFERROR(VLOOKUP($A1748,TY_main!A:B,2,FALSE),T1747)</f>
        <v>110.71875</v>
      </c>
    </row>
    <row r="1749" spans="1:20" x14ac:dyDescent="0.25">
      <c r="A1749" s="2">
        <f>SPY_IVOL!A1749</f>
        <v>40892</v>
      </c>
      <c r="B1749">
        <f>SPY_IVOL!B1749</f>
        <v>38.536099999999998</v>
      </c>
      <c r="C1749">
        <f>SPY_IVOL!C1749</f>
        <v>30.271000000000001</v>
      </c>
      <c r="D1749">
        <f>SPY_IVOL!D1749</f>
        <v>26.433399999999999</v>
      </c>
      <c r="E1749">
        <f>SPY_IVOL!E1749</f>
        <v>22.732900000000001</v>
      </c>
      <c r="F1749">
        <f>SPY_IVOL!F1749</f>
        <v>19.6889</v>
      </c>
      <c r="G1749">
        <f>SPY_IVOL!G1749</f>
        <v>18.280999999999999</v>
      </c>
      <c r="H1749">
        <f>SPY_IVOL!H1749</f>
        <v>22.437000000000001</v>
      </c>
      <c r="I1749">
        <f>VLOOKUP($A1749,SPY_main!$A:$C,2,FALSE)</f>
        <v>122.185</v>
      </c>
      <c r="J1749">
        <f>IFERROR(VLOOKUP($A1749,SPY_main!$A:$C,3,FALSE),J1748)</f>
        <v>2.5211999999999999</v>
      </c>
      <c r="K1749">
        <f>IFERROR(VLOOKUP($A1749,SPY_main!$E:$F,2,FALSE),K1748)</f>
        <v>0.55915000000000004</v>
      </c>
      <c r="L1749">
        <f>IFERROR(VLOOKUP($A1749,SPY_main!H:I,2,FALSE),L1748)</f>
        <v>25.11</v>
      </c>
      <c r="M1749">
        <f t="shared" si="189"/>
        <v>96.734800000000007</v>
      </c>
      <c r="N1749">
        <f t="shared" si="190"/>
        <v>81.305300000000003</v>
      </c>
      <c r="O1749">
        <f t="shared" si="191"/>
        <v>51.593299999999999</v>
      </c>
      <c r="P1749">
        <f t="shared" si="192"/>
        <v>26.995899999999999</v>
      </c>
      <c r="Q1749">
        <f t="shared" si="193"/>
        <v>42.746899999999997</v>
      </c>
      <c r="R1749">
        <f t="shared" si="194"/>
        <v>44.294600000000003</v>
      </c>
      <c r="S1749">
        <f t="shared" si="195"/>
        <v>44.294600000000003</v>
      </c>
      <c r="T1749">
        <f>IFERROR(VLOOKUP($A1749,TY_main!A:B,2,FALSE),T1748)</f>
        <v>110.609375</v>
      </c>
    </row>
    <row r="1750" spans="1:20" x14ac:dyDescent="0.25">
      <c r="A1750" s="2">
        <f>SPY_IVOL!A1750</f>
        <v>40893</v>
      </c>
      <c r="B1750">
        <f>SPY_IVOL!B1750</f>
        <v>37.959000000000003</v>
      </c>
      <c r="C1750">
        <f>SPY_IVOL!C1750</f>
        <v>30.278500000000001</v>
      </c>
      <c r="D1750">
        <f>SPY_IVOL!D1750</f>
        <v>26.630600000000001</v>
      </c>
      <c r="E1750">
        <f>SPY_IVOL!E1750</f>
        <v>22.9664</v>
      </c>
      <c r="F1750">
        <f>SPY_IVOL!F1750</f>
        <v>19.8963</v>
      </c>
      <c r="G1750">
        <f>SPY_IVOL!G1750</f>
        <v>18.403199999999998</v>
      </c>
      <c r="H1750">
        <f>SPY_IVOL!H1750</f>
        <v>21.372199999999999</v>
      </c>
      <c r="I1750">
        <f>VLOOKUP($A1750,SPY_main!$A:$C,2,FALSE)</f>
        <v>121.59</v>
      </c>
      <c r="J1750">
        <f>IFERROR(VLOOKUP($A1750,SPY_main!$A:$C,3,FALSE),J1749)</f>
        <v>2.5335000000000001</v>
      </c>
      <c r="K1750">
        <f>IFERROR(VLOOKUP($A1750,SPY_main!$E:$F,2,FALSE),K1749)</f>
        <v>0.56315000000000004</v>
      </c>
      <c r="L1750">
        <f>IFERROR(VLOOKUP($A1750,SPY_main!H:I,2,FALSE),L1749)</f>
        <v>24.29</v>
      </c>
      <c r="M1750">
        <f t="shared" si="189"/>
        <v>96.734800000000007</v>
      </c>
      <c r="N1750">
        <f t="shared" si="190"/>
        <v>81.305300000000003</v>
      </c>
      <c r="O1750">
        <f t="shared" si="191"/>
        <v>51.593299999999999</v>
      </c>
      <c r="P1750">
        <f t="shared" si="192"/>
        <v>26.995899999999999</v>
      </c>
      <c r="Q1750">
        <f t="shared" si="193"/>
        <v>42.746899999999997</v>
      </c>
      <c r="R1750">
        <f t="shared" si="194"/>
        <v>44.294600000000003</v>
      </c>
      <c r="S1750">
        <f t="shared" si="195"/>
        <v>44.294600000000003</v>
      </c>
      <c r="T1750">
        <f>IFERROR(VLOOKUP($A1750,TY_main!A:B,2,FALSE),T1749)</f>
        <v>111</v>
      </c>
    </row>
    <row r="1751" spans="1:20" x14ac:dyDescent="0.25">
      <c r="A1751" s="2">
        <f>SPY_IVOL!A1751</f>
        <v>40896</v>
      </c>
      <c r="B1751">
        <f>SPY_IVOL!B1751</f>
        <v>36.680900000000001</v>
      </c>
      <c r="C1751">
        <f>SPY_IVOL!C1751</f>
        <v>30.4922</v>
      </c>
      <c r="D1751">
        <f>SPY_IVOL!D1751</f>
        <v>27.427700000000002</v>
      </c>
      <c r="E1751">
        <f>SPY_IVOL!E1751</f>
        <v>24.410900000000002</v>
      </c>
      <c r="F1751">
        <f>SPY_IVOL!F1751</f>
        <v>21.6447</v>
      </c>
      <c r="G1751">
        <f>SPY_IVOL!G1751</f>
        <v>19.396999999999998</v>
      </c>
      <c r="H1751">
        <f>SPY_IVOL!H1751</f>
        <v>18.077500000000001</v>
      </c>
      <c r="I1751">
        <f>VLOOKUP($A1751,SPY_main!$A:$C,2,FALSE)</f>
        <v>120.29</v>
      </c>
      <c r="J1751">
        <f>IFERROR(VLOOKUP($A1751,SPY_main!$A:$C,3,FALSE),J1750)</f>
        <v>2.5609000000000002</v>
      </c>
      <c r="K1751">
        <f>IFERROR(VLOOKUP($A1751,SPY_main!$E:$F,2,FALSE),K1750)</f>
        <v>0.56694999999999995</v>
      </c>
      <c r="L1751">
        <f>IFERROR(VLOOKUP($A1751,SPY_main!H:I,2,FALSE),L1750)</f>
        <v>24.92</v>
      </c>
      <c r="M1751">
        <f t="shared" si="189"/>
        <v>37.871600000000001</v>
      </c>
      <c r="N1751">
        <f t="shared" si="190"/>
        <v>29.909400000000002</v>
      </c>
      <c r="O1751">
        <f t="shared" si="191"/>
        <v>26.216100000000001</v>
      </c>
      <c r="P1751">
        <f t="shared" si="192"/>
        <v>22.582100000000001</v>
      </c>
      <c r="Q1751">
        <f t="shared" si="193"/>
        <v>19.584099999999999</v>
      </c>
      <c r="R1751">
        <f t="shared" si="194"/>
        <v>18.307099999999998</v>
      </c>
      <c r="S1751">
        <f t="shared" si="195"/>
        <v>22.724699999999999</v>
      </c>
      <c r="T1751">
        <f>IFERROR(VLOOKUP($A1751,TY_main!A:B,2,FALSE),T1750)</f>
        <v>111.140625</v>
      </c>
    </row>
    <row r="1752" spans="1:20" x14ac:dyDescent="0.25">
      <c r="A1752" s="2">
        <f>SPY_IVOL!A1752</f>
        <v>40897</v>
      </c>
      <c r="B1752">
        <f>SPY_IVOL!B1752</f>
        <v>35.619399999999999</v>
      </c>
      <c r="C1752">
        <f>SPY_IVOL!C1752</f>
        <v>29.162199999999999</v>
      </c>
      <c r="D1752">
        <f>SPY_IVOL!D1752</f>
        <v>25.927199999999999</v>
      </c>
      <c r="E1752">
        <f>SPY_IVOL!E1752</f>
        <v>22.768899999999999</v>
      </c>
      <c r="F1752">
        <f>SPY_IVOL!F1752</f>
        <v>19.971399999999999</v>
      </c>
      <c r="G1752">
        <f>SPY_IVOL!G1752</f>
        <v>17.892600000000002</v>
      </c>
      <c r="H1752">
        <f>SPY_IVOL!H1752</f>
        <v>17.6404</v>
      </c>
      <c r="I1752">
        <f>VLOOKUP($A1752,SPY_main!$A:$C,2,FALSE)</f>
        <v>123.93</v>
      </c>
      <c r="J1752">
        <f>IFERROR(VLOOKUP($A1752,SPY_main!$A:$C,3,FALSE),J1751)</f>
        <v>2.4857</v>
      </c>
      <c r="K1752">
        <f>IFERROR(VLOOKUP($A1752,SPY_main!$E:$F,2,FALSE),K1751)</f>
        <v>0.56974999999999998</v>
      </c>
      <c r="L1752">
        <f>IFERROR(VLOOKUP($A1752,SPY_main!H:I,2,FALSE),L1751)</f>
        <v>23.22</v>
      </c>
      <c r="M1752">
        <f t="shared" si="189"/>
        <v>37.4482</v>
      </c>
      <c r="N1752">
        <f t="shared" si="190"/>
        <v>28.7013</v>
      </c>
      <c r="O1752">
        <f t="shared" si="191"/>
        <v>24.6477</v>
      </c>
      <c r="P1752">
        <f t="shared" si="192"/>
        <v>20.770299999999999</v>
      </c>
      <c r="Q1752">
        <f t="shared" si="193"/>
        <v>17.767900000000001</v>
      </c>
      <c r="R1752">
        <f t="shared" si="194"/>
        <v>16.814299999999999</v>
      </c>
      <c r="S1752">
        <f t="shared" si="195"/>
        <v>19.0379</v>
      </c>
      <c r="T1752">
        <f>IFERROR(VLOOKUP($A1752,TY_main!A:B,2,FALSE),T1751)</f>
        <v>110.546875</v>
      </c>
    </row>
    <row r="1753" spans="1:20" x14ac:dyDescent="0.25">
      <c r="A1753" s="2">
        <f>SPY_IVOL!A1753</f>
        <v>40898</v>
      </c>
      <c r="B1753">
        <f>SPY_IVOL!B1753</f>
        <v>34.809600000000003</v>
      </c>
      <c r="C1753">
        <f>SPY_IVOL!C1753</f>
        <v>28.5291</v>
      </c>
      <c r="D1753">
        <f>SPY_IVOL!D1753</f>
        <v>25.417999999999999</v>
      </c>
      <c r="E1753">
        <f>SPY_IVOL!E1753</f>
        <v>22.356200000000001</v>
      </c>
      <c r="F1753">
        <f>SPY_IVOL!F1753</f>
        <v>19.560700000000001</v>
      </c>
      <c r="G1753">
        <f>SPY_IVOL!G1753</f>
        <v>17.306000000000001</v>
      </c>
      <c r="H1753">
        <f>SPY_IVOL!H1753</f>
        <v>15.818199999999999</v>
      </c>
      <c r="I1753">
        <f>VLOOKUP($A1753,SPY_main!$A:$C,2,FALSE)</f>
        <v>124.17</v>
      </c>
      <c r="J1753">
        <f>IFERROR(VLOOKUP($A1753,SPY_main!$A:$C,3,FALSE),J1752)</f>
        <v>2.4809000000000001</v>
      </c>
      <c r="K1753">
        <f>IFERROR(VLOOKUP($A1753,SPY_main!$E:$F,2,FALSE),K1752)</f>
        <v>0.57125000000000004</v>
      </c>
      <c r="L1753">
        <f>IFERROR(VLOOKUP($A1753,SPY_main!H:I,2,FALSE),L1752)</f>
        <v>21.43</v>
      </c>
      <c r="M1753">
        <f t="shared" si="189"/>
        <v>36.469299999999997</v>
      </c>
      <c r="N1753">
        <f t="shared" si="190"/>
        <v>27.904699999999998</v>
      </c>
      <c r="O1753">
        <f t="shared" si="191"/>
        <v>24.090199999999999</v>
      </c>
      <c r="P1753">
        <f t="shared" si="192"/>
        <v>20.490300000000001</v>
      </c>
      <c r="Q1753">
        <f t="shared" si="193"/>
        <v>17.665299999999998</v>
      </c>
      <c r="R1753">
        <f t="shared" si="194"/>
        <v>16.669899999999998</v>
      </c>
      <c r="S1753">
        <f t="shared" si="195"/>
        <v>17.474</v>
      </c>
      <c r="T1753">
        <f>IFERROR(VLOOKUP($A1753,TY_main!A:B,2,FALSE),T1752)</f>
        <v>110.375</v>
      </c>
    </row>
    <row r="1754" spans="1:20" x14ac:dyDescent="0.25">
      <c r="A1754" s="2">
        <f>SPY_IVOL!A1754</f>
        <v>40899</v>
      </c>
      <c r="B1754">
        <f>SPY_IVOL!B1754</f>
        <v>34.057699999999997</v>
      </c>
      <c r="C1754">
        <f>SPY_IVOL!C1754</f>
        <v>27.584700000000002</v>
      </c>
      <c r="D1754">
        <f>SPY_IVOL!D1754</f>
        <v>24.4557</v>
      </c>
      <c r="E1754">
        <f>SPY_IVOL!E1754</f>
        <v>21.404800000000002</v>
      </c>
      <c r="F1754">
        <f>SPY_IVOL!F1754</f>
        <v>18.647099999999998</v>
      </c>
      <c r="G1754">
        <f>SPY_IVOL!G1754</f>
        <v>16.501100000000001</v>
      </c>
      <c r="H1754">
        <f>SPY_IVOL!H1754</f>
        <v>15.4201</v>
      </c>
      <c r="I1754">
        <f>VLOOKUP($A1754,SPY_main!$A:$C,2,FALSE)</f>
        <v>125.27</v>
      </c>
      <c r="J1754">
        <f>IFERROR(VLOOKUP($A1754,SPY_main!$A:$C,3,FALSE),J1753)</f>
        <v>2.4590999999999998</v>
      </c>
      <c r="K1754">
        <f>IFERROR(VLOOKUP($A1754,SPY_main!$E:$F,2,FALSE),K1753)</f>
        <v>0.57374999999999998</v>
      </c>
      <c r="L1754">
        <f>IFERROR(VLOOKUP($A1754,SPY_main!H:I,2,FALSE),L1753)</f>
        <v>21.16</v>
      </c>
      <c r="M1754">
        <f t="shared" si="189"/>
        <v>36.116500000000002</v>
      </c>
      <c r="N1754">
        <f t="shared" si="190"/>
        <v>27.083500000000001</v>
      </c>
      <c r="O1754">
        <f t="shared" si="191"/>
        <v>23.101600000000001</v>
      </c>
      <c r="P1754">
        <f t="shared" si="192"/>
        <v>19.406199999999998</v>
      </c>
      <c r="Q1754">
        <f t="shared" si="193"/>
        <v>16.457899999999999</v>
      </c>
      <c r="R1754">
        <f t="shared" si="194"/>
        <v>15.342700000000001</v>
      </c>
      <c r="S1754">
        <f t="shared" si="195"/>
        <v>15.5779</v>
      </c>
      <c r="T1754">
        <f>IFERROR(VLOOKUP($A1754,TY_main!A:B,2,FALSE),T1753)</f>
        <v>110.40625</v>
      </c>
    </row>
    <row r="1755" spans="1:20" x14ac:dyDescent="0.25">
      <c r="A1755" s="2">
        <f>SPY_IVOL!A1755</f>
        <v>40900</v>
      </c>
      <c r="B1755">
        <f>SPY_IVOL!B1755</f>
        <v>34.3489</v>
      </c>
      <c r="C1755">
        <f>SPY_IVOL!C1755</f>
        <v>27.657800000000002</v>
      </c>
      <c r="D1755">
        <f>SPY_IVOL!D1755</f>
        <v>24.377099999999999</v>
      </c>
      <c r="E1755">
        <f>SPY_IVOL!E1755</f>
        <v>21.193899999999999</v>
      </c>
      <c r="F1755">
        <f>SPY_IVOL!F1755</f>
        <v>18.403300000000002</v>
      </c>
      <c r="G1755">
        <f>SPY_IVOL!G1755</f>
        <v>16.403500000000001</v>
      </c>
      <c r="H1755">
        <f>SPY_IVOL!H1755</f>
        <v>15.882099999999999</v>
      </c>
      <c r="I1755">
        <f>VLOOKUP($A1755,SPY_main!$A:$C,2,FALSE)</f>
        <v>126.39</v>
      </c>
      <c r="J1755">
        <f>IFERROR(VLOOKUP($A1755,SPY_main!$A:$C,3,FALSE),J1754)</f>
        <v>2.4373</v>
      </c>
      <c r="K1755">
        <f>IFERROR(VLOOKUP($A1755,SPY_main!$E:$F,2,FALSE),K1754)</f>
        <v>0.57574999999999998</v>
      </c>
      <c r="L1755">
        <f>IFERROR(VLOOKUP($A1755,SPY_main!H:I,2,FALSE),L1754)</f>
        <v>20.73</v>
      </c>
      <c r="M1755">
        <f t="shared" si="189"/>
        <v>36.925800000000002</v>
      </c>
      <c r="N1755">
        <f t="shared" si="190"/>
        <v>27.1326</v>
      </c>
      <c r="O1755">
        <f t="shared" si="191"/>
        <v>22.889800000000001</v>
      </c>
      <c r="P1755">
        <f t="shared" si="192"/>
        <v>18.922499999999999</v>
      </c>
      <c r="Q1755">
        <f t="shared" si="193"/>
        <v>16.0307</v>
      </c>
      <c r="R1755">
        <f t="shared" si="194"/>
        <v>15.5129</v>
      </c>
      <c r="S1755">
        <f t="shared" si="195"/>
        <v>15.5763</v>
      </c>
      <c r="T1755">
        <f>IFERROR(VLOOKUP($A1755,TY_main!A:B,2,FALSE),T1754)</f>
        <v>109.90625</v>
      </c>
    </row>
    <row r="1756" spans="1:20" x14ac:dyDescent="0.25">
      <c r="A1756" s="2">
        <f>SPY_IVOL!A1756</f>
        <v>40904</v>
      </c>
      <c r="B1756">
        <f>SPY_IVOL!B1756</f>
        <v>35.269599999999997</v>
      </c>
      <c r="C1756">
        <f>SPY_IVOL!C1756</f>
        <v>27.945</v>
      </c>
      <c r="D1756">
        <f>SPY_IVOL!D1756</f>
        <v>24.485600000000002</v>
      </c>
      <c r="E1756">
        <f>SPY_IVOL!E1756</f>
        <v>21.161100000000001</v>
      </c>
      <c r="F1756">
        <f>SPY_IVOL!F1756</f>
        <v>18.2822</v>
      </c>
      <c r="G1756">
        <f>SPY_IVOL!G1756</f>
        <v>16.314900000000002</v>
      </c>
      <c r="H1756">
        <f>SPY_IVOL!H1756</f>
        <v>16.038599999999999</v>
      </c>
      <c r="I1756">
        <f>VLOOKUP($A1756,SPY_main!$A:$C,2,FALSE)</f>
        <v>126.49</v>
      </c>
      <c r="J1756">
        <f>IFERROR(VLOOKUP($A1756,SPY_main!$A:$C,3,FALSE),J1755)</f>
        <v>2.4354</v>
      </c>
      <c r="K1756">
        <f>IFERROR(VLOOKUP($A1756,SPY_main!$E:$F,2,FALSE),K1755)</f>
        <v>0.57574999999999998</v>
      </c>
      <c r="L1756">
        <f>IFERROR(VLOOKUP($A1756,SPY_main!H:I,2,FALSE),L1755)</f>
        <v>21.91</v>
      </c>
      <c r="M1756">
        <f t="shared" si="189"/>
        <v>38.668999999999997</v>
      </c>
      <c r="N1756">
        <f t="shared" si="190"/>
        <v>28.1069</v>
      </c>
      <c r="O1756">
        <f t="shared" si="191"/>
        <v>23.357399999999998</v>
      </c>
      <c r="P1756">
        <f t="shared" si="192"/>
        <v>19.0123</v>
      </c>
      <c r="Q1756">
        <f t="shared" si="193"/>
        <v>16.118099999999998</v>
      </c>
      <c r="R1756">
        <f t="shared" si="194"/>
        <v>16.302</v>
      </c>
      <c r="S1756">
        <f t="shared" si="195"/>
        <v>16.933199999999999</v>
      </c>
      <c r="T1756">
        <f>IFERROR(VLOOKUP($A1756,TY_main!A:B,2,FALSE),T1755)</f>
        <v>109.984375</v>
      </c>
    </row>
    <row r="1757" spans="1:20" x14ac:dyDescent="0.25">
      <c r="A1757" s="2">
        <f>SPY_IVOL!A1757</f>
        <v>40905</v>
      </c>
      <c r="B1757">
        <f>SPY_IVOL!B1757</f>
        <v>36.153399999999998</v>
      </c>
      <c r="C1757">
        <f>SPY_IVOL!C1757</f>
        <v>29.243300000000001</v>
      </c>
      <c r="D1757">
        <f>SPY_IVOL!D1757</f>
        <v>25.804400000000001</v>
      </c>
      <c r="E1757">
        <f>SPY_IVOL!E1757</f>
        <v>22.4315</v>
      </c>
      <c r="F1757">
        <f>SPY_IVOL!F1757</f>
        <v>19.446899999999999</v>
      </c>
      <c r="G1757">
        <f>SPY_IVOL!G1757</f>
        <v>17.288399999999999</v>
      </c>
      <c r="H1757">
        <f>SPY_IVOL!H1757</f>
        <v>17.079999999999998</v>
      </c>
      <c r="I1757">
        <f>VLOOKUP($A1757,SPY_main!$A:$C,2,FALSE)</f>
        <v>124.83</v>
      </c>
      <c r="J1757">
        <f>IFERROR(VLOOKUP($A1757,SPY_main!$A:$C,3,FALSE),J1756)</f>
        <v>2.4678</v>
      </c>
      <c r="K1757">
        <f>IFERROR(VLOOKUP($A1757,SPY_main!$E:$F,2,FALSE),K1756)</f>
        <v>0.57925000000000004</v>
      </c>
      <c r="L1757">
        <f>IFERROR(VLOOKUP($A1757,SPY_main!H:I,2,FALSE),L1756)</f>
        <v>23.52</v>
      </c>
      <c r="M1757">
        <f t="shared" si="189"/>
        <v>39.104100000000003</v>
      </c>
      <c r="N1757">
        <f t="shared" si="190"/>
        <v>29.162500000000001</v>
      </c>
      <c r="O1757">
        <f t="shared" si="191"/>
        <v>24.760200000000001</v>
      </c>
      <c r="P1757">
        <f t="shared" si="192"/>
        <v>20.472999999999999</v>
      </c>
      <c r="Q1757">
        <f t="shared" si="193"/>
        <v>17.272500000000001</v>
      </c>
      <c r="R1757">
        <f t="shared" si="194"/>
        <v>17.2194</v>
      </c>
      <c r="S1757">
        <f t="shared" si="195"/>
        <v>19.0868</v>
      </c>
      <c r="T1757">
        <f>IFERROR(VLOOKUP($A1757,TY_main!A:B,2,FALSE),T1756)</f>
        <v>110.625</v>
      </c>
    </row>
    <row r="1758" spans="1:20" x14ac:dyDescent="0.25">
      <c r="A1758" s="2">
        <f>SPY_IVOL!A1758</f>
        <v>40906</v>
      </c>
      <c r="B1758">
        <f>SPY_IVOL!B1758</f>
        <v>36.179000000000002</v>
      </c>
      <c r="C1758">
        <f>SPY_IVOL!C1758</f>
        <v>28.952000000000002</v>
      </c>
      <c r="D1758">
        <f>SPY_IVOL!D1758</f>
        <v>25.437899999999999</v>
      </c>
      <c r="E1758">
        <f>SPY_IVOL!E1758</f>
        <v>21.982900000000001</v>
      </c>
      <c r="F1758">
        <f>SPY_IVOL!F1758</f>
        <v>18.890799999999999</v>
      </c>
      <c r="G1758">
        <f>SPY_IVOL!G1758</f>
        <v>16.621300000000002</v>
      </c>
      <c r="H1758">
        <f>SPY_IVOL!H1758</f>
        <v>15.926600000000001</v>
      </c>
      <c r="I1758">
        <f>VLOOKUP($A1758,SPY_main!$A:$C,2,FALSE)</f>
        <v>126.12</v>
      </c>
      <c r="J1758">
        <f>IFERROR(VLOOKUP($A1758,SPY_main!$A:$C,3,FALSE),J1757)</f>
        <v>2.4424999999999999</v>
      </c>
      <c r="K1758">
        <f>IFERROR(VLOOKUP($A1758,SPY_main!$E:$F,2,FALSE),K1757)</f>
        <v>0.58099999999999996</v>
      </c>
      <c r="L1758">
        <f>IFERROR(VLOOKUP($A1758,SPY_main!H:I,2,FALSE),L1757)</f>
        <v>22.65</v>
      </c>
      <c r="M1758">
        <f t="shared" si="189"/>
        <v>39.688299999999998</v>
      </c>
      <c r="N1758">
        <f t="shared" si="190"/>
        <v>28.802199999999999</v>
      </c>
      <c r="O1758">
        <f t="shared" si="191"/>
        <v>24.166799999999999</v>
      </c>
      <c r="P1758">
        <f t="shared" si="192"/>
        <v>19.8733</v>
      </c>
      <c r="Q1758">
        <f t="shared" si="193"/>
        <v>16.8049</v>
      </c>
      <c r="R1758">
        <f t="shared" si="194"/>
        <v>16.635899999999999</v>
      </c>
      <c r="S1758">
        <f t="shared" si="195"/>
        <v>16.772400000000001</v>
      </c>
      <c r="T1758">
        <f>IFERROR(VLOOKUP($A1758,TY_main!A:B,2,FALSE),T1757)</f>
        <v>110.734375</v>
      </c>
    </row>
    <row r="1759" spans="1:20" x14ac:dyDescent="0.25">
      <c r="A1759" s="2">
        <f>SPY_IVOL!A1759</f>
        <v>40907</v>
      </c>
      <c r="B1759">
        <f>SPY_IVOL!B1759</f>
        <v>36.585500000000003</v>
      </c>
      <c r="C1759">
        <f>SPY_IVOL!C1759</f>
        <v>29.340699999999998</v>
      </c>
      <c r="D1759">
        <f>SPY_IVOL!D1759</f>
        <v>25.719000000000001</v>
      </c>
      <c r="E1759">
        <f>SPY_IVOL!E1759</f>
        <v>22.177299999999999</v>
      </c>
      <c r="F1759">
        <f>SPY_IVOL!F1759</f>
        <v>19.084599999999998</v>
      </c>
      <c r="G1759">
        <f>SPY_IVOL!G1759</f>
        <v>16.987400000000001</v>
      </c>
      <c r="H1759">
        <f>SPY_IVOL!H1759</f>
        <v>17.04</v>
      </c>
      <c r="I1759">
        <f>VLOOKUP($A1759,SPY_main!$A:$C,2,FALSE)</f>
        <v>125.5</v>
      </c>
      <c r="J1759">
        <f>IFERROR(VLOOKUP($A1759,SPY_main!$A:$C,3,FALSE),J1758)</f>
        <v>2.4546000000000001</v>
      </c>
      <c r="K1759">
        <f>IFERROR(VLOOKUP($A1759,SPY_main!$E:$F,2,FALSE),K1758)</f>
        <v>0.58099999999999996</v>
      </c>
      <c r="L1759">
        <f>IFERROR(VLOOKUP($A1759,SPY_main!H:I,2,FALSE),L1758)</f>
        <v>23.4</v>
      </c>
      <c r="M1759">
        <f t="shared" si="189"/>
        <v>40.162799999999997</v>
      </c>
      <c r="N1759">
        <f t="shared" si="190"/>
        <v>29.1174</v>
      </c>
      <c r="O1759">
        <f t="shared" si="191"/>
        <v>24.355399999999999</v>
      </c>
      <c r="P1759">
        <f t="shared" si="192"/>
        <v>19.918500000000002</v>
      </c>
      <c r="Q1759">
        <f t="shared" si="193"/>
        <v>16.848500000000001</v>
      </c>
      <c r="R1759">
        <f t="shared" si="194"/>
        <v>17.124199999999998</v>
      </c>
      <c r="S1759">
        <f t="shared" si="195"/>
        <v>17.326699999999999</v>
      </c>
      <c r="T1759">
        <f>IFERROR(VLOOKUP($A1759,TY_main!A:B,2,FALSE),T1758)</f>
        <v>110.96875</v>
      </c>
    </row>
    <row r="1760" spans="1:20" x14ac:dyDescent="0.25">
      <c r="A1760" s="2">
        <f>SPY_IVOL!A1760</f>
        <v>40911</v>
      </c>
      <c r="B1760">
        <f>SPY_IVOL!B1760</f>
        <v>36.4664</v>
      </c>
      <c r="C1760">
        <f>SPY_IVOL!C1760</f>
        <v>28.5166</v>
      </c>
      <c r="D1760">
        <f>SPY_IVOL!D1760</f>
        <v>24.724</v>
      </c>
      <c r="E1760">
        <f>SPY_IVOL!E1760</f>
        <v>21.036200000000001</v>
      </c>
      <c r="F1760">
        <f>SPY_IVOL!F1760</f>
        <v>17.869199999999999</v>
      </c>
      <c r="G1760">
        <f>SPY_IVOL!G1760</f>
        <v>15.901199999999999</v>
      </c>
      <c r="H1760">
        <f>SPY_IVOL!H1760</f>
        <v>16.1111</v>
      </c>
      <c r="I1760">
        <f>VLOOKUP($A1760,SPY_main!$A:$C,2,FALSE)</f>
        <v>127.495</v>
      </c>
      <c r="J1760">
        <f>IFERROR(VLOOKUP($A1760,SPY_main!$A:$C,3,FALSE),J1759)</f>
        <v>2.4161999999999999</v>
      </c>
      <c r="K1760">
        <f>IFERROR(VLOOKUP($A1760,SPY_main!$E:$F,2,FALSE),K1759)</f>
        <v>0.58250000000000002</v>
      </c>
      <c r="L1760">
        <f>IFERROR(VLOOKUP($A1760,SPY_main!H:I,2,FALSE),L1759)</f>
        <v>22.97</v>
      </c>
      <c r="M1760">
        <f t="shared" si="189"/>
        <v>42.186399999999999</v>
      </c>
      <c r="N1760">
        <f t="shared" si="190"/>
        <v>29.186800000000002</v>
      </c>
      <c r="O1760">
        <f t="shared" si="191"/>
        <v>23.771599999999999</v>
      </c>
      <c r="P1760">
        <f t="shared" si="192"/>
        <v>18.9603</v>
      </c>
      <c r="Q1760">
        <f t="shared" si="193"/>
        <v>16.123200000000001</v>
      </c>
      <c r="R1760">
        <f t="shared" si="194"/>
        <v>18.1096</v>
      </c>
      <c r="S1760">
        <f t="shared" si="195"/>
        <v>18.4863</v>
      </c>
      <c r="T1760">
        <f>IFERROR(VLOOKUP($A1760,TY_main!A:B,2,FALSE),T1759)</f>
        <v>110.484375</v>
      </c>
    </row>
    <row r="1761" spans="1:20" x14ac:dyDescent="0.25">
      <c r="A1761" s="2">
        <f>SPY_IVOL!A1761</f>
        <v>40912</v>
      </c>
      <c r="B1761">
        <f>SPY_IVOL!B1761</f>
        <v>36.044800000000002</v>
      </c>
      <c r="C1761">
        <f>SPY_IVOL!C1761</f>
        <v>28.187000000000001</v>
      </c>
      <c r="D1761">
        <f>SPY_IVOL!D1761</f>
        <v>24.348099999999999</v>
      </c>
      <c r="E1761">
        <f>SPY_IVOL!E1761</f>
        <v>20.5718</v>
      </c>
      <c r="F1761">
        <f>SPY_IVOL!F1761</f>
        <v>17.294699999999999</v>
      </c>
      <c r="G1761">
        <f>SPY_IVOL!G1761</f>
        <v>15.215299999999999</v>
      </c>
      <c r="H1761">
        <f>SPY_IVOL!H1761</f>
        <v>15.0801</v>
      </c>
      <c r="I1761">
        <f>VLOOKUP($A1761,SPY_main!$A:$C,2,FALSE)</f>
        <v>127.7</v>
      </c>
      <c r="J1761">
        <f>IFERROR(VLOOKUP($A1761,SPY_main!$A:$C,3,FALSE),J1760)</f>
        <v>2.4123000000000001</v>
      </c>
      <c r="K1761">
        <f>IFERROR(VLOOKUP($A1761,SPY_main!$E:$F,2,FALSE),K1760)</f>
        <v>0.58250000000000002</v>
      </c>
      <c r="L1761">
        <f>IFERROR(VLOOKUP($A1761,SPY_main!H:I,2,FALSE),L1760)</f>
        <v>22.22</v>
      </c>
      <c r="M1761">
        <f t="shared" si="189"/>
        <v>43.529000000000003</v>
      </c>
      <c r="N1761">
        <f t="shared" si="190"/>
        <v>28.6755</v>
      </c>
      <c r="O1761">
        <f t="shared" si="191"/>
        <v>22.795200000000001</v>
      </c>
      <c r="P1761">
        <f t="shared" si="192"/>
        <v>18.025400000000001</v>
      </c>
      <c r="Q1761">
        <f t="shared" si="193"/>
        <v>15.4411</v>
      </c>
      <c r="R1761">
        <f t="shared" si="194"/>
        <v>16.653300000000002</v>
      </c>
      <c r="S1761">
        <f t="shared" si="195"/>
        <v>16.750699999999998</v>
      </c>
      <c r="T1761">
        <f>IFERROR(VLOOKUP($A1761,TY_main!A:B,2,FALSE),T1760)</f>
        <v>110.359375</v>
      </c>
    </row>
    <row r="1762" spans="1:20" x14ac:dyDescent="0.25">
      <c r="A1762" s="2">
        <f>SPY_IVOL!A1762</f>
        <v>40913</v>
      </c>
      <c r="B1762">
        <f>SPY_IVOL!B1762</f>
        <v>35.406300000000002</v>
      </c>
      <c r="C1762">
        <f>SPY_IVOL!C1762</f>
        <v>27.3645</v>
      </c>
      <c r="D1762">
        <f>SPY_IVOL!D1762</f>
        <v>23.555499999999999</v>
      </c>
      <c r="E1762">
        <f>SPY_IVOL!E1762</f>
        <v>19.868400000000001</v>
      </c>
      <c r="F1762">
        <f>SPY_IVOL!F1762</f>
        <v>16.631699999999999</v>
      </c>
      <c r="G1762">
        <f>SPY_IVOL!G1762</f>
        <v>14.5749</v>
      </c>
      <c r="H1762">
        <f>SPY_IVOL!H1762</f>
        <v>14.393700000000001</v>
      </c>
      <c r="I1762">
        <f>VLOOKUP($A1762,SPY_main!$A:$C,2,FALSE)</f>
        <v>128.04</v>
      </c>
      <c r="J1762">
        <f>IFERROR(VLOOKUP($A1762,SPY_main!$A:$C,3,FALSE),J1761)</f>
        <v>2.4058999999999999</v>
      </c>
      <c r="K1762">
        <f>IFERROR(VLOOKUP($A1762,SPY_main!$E:$F,2,FALSE),K1761)</f>
        <v>0.58250000000000002</v>
      </c>
      <c r="L1762">
        <f>IFERROR(VLOOKUP($A1762,SPY_main!H:I,2,FALSE),L1761)</f>
        <v>21.48</v>
      </c>
      <c r="M1762">
        <f t="shared" si="189"/>
        <v>44.0015</v>
      </c>
      <c r="N1762">
        <f t="shared" si="190"/>
        <v>27.5869</v>
      </c>
      <c r="O1762">
        <f t="shared" si="191"/>
        <v>21.9498</v>
      </c>
      <c r="P1762">
        <f t="shared" si="192"/>
        <v>17.2135</v>
      </c>
      <c r="Q1762">
        <f t="shared" si="193"/>
        <v>15.042</v>
      </c>
      <c r="R1762">
        <f t="shared" si="194"/>
        <v>17.130299999999998</v>
      </c>
      <c r="S1762">
        <f t="shared" si="195"/>
        <v>17.2197</v>
      </c>
      <c r="T1762">
        <f>IFERROR(VLOOKUP($A1762,TY_main!A:B,2,FALSE),T1761)</f>
        <v>110.453125</v>
      </c>
    </row>
    <row r="1763" spans="1:20" x14ac:dyDescent="0.25">
      <c r="A1763" s="2">
        <f>SPY_IVOL!A1763</f>
        <v>40914</v>
      </c>
      <c r="B1763">
        <f>SPY_IVOL!B1763</f>
        <v>34.815600000000003</v>
      </c>
      <c r="C1763">
        <f>SPY_IVOL!C1763</f>
        <v>26.547699999999999</v>
      </c>
      <c r="D1763">
        <f>SPY_IVOL!D1763</f>
        <v>22.686299999999999</v>
      </c>
      <c r="E1763">
        <f>SPY_IVOL!E1763</f>
        <v>18.936499999999999</v>
      </c>
      <c r="F1763">
        <f>SPY_IVOL!F1763</f>
        <v>15.7667</v>
      </c>
      <c r="G1763">
        <f>SPY_IVOL!G1763</f>
        <v>14.196099999999999</v>
      </c>
      <c r="H1763">
        <f>SPY_IVOL!H1763</f>
        <v>14.6386</v>
      </c>
      <c r="I1763">
        <f>VLOOKUP($A1763,SPY_main!$A:$C,2,FALSE)</f>
        <v>127.71</v>
      </c>
      <c r="J1763">
        <f>IFERROR(VLOOKUP($A1763,SPY_main!$A:$C,3,FALSE),J1762)</f>
        <v>2.4121000000000001</v>
      </c>
      <c r="K1763">
        <f>IFERROR(VLOOKUP($A1763,SPY_main!$E:$F,2,FALSE),K1762)</f>
        <v>0.58150000000000002</v>
      </c>
      <c r="L1763">
        <f>IFERROR(VLOOKUP($A1763,SPY_main!H:I,2,FALSE),L1762)</f>
        <v>20.63</v>
      </c>
      <c r="M1763">
        <f t="shared" si="189"/>
        <v>44.695799999999998</v>
      </c>
      <c r="N1763">
        <f t="shared" si="190"/>
        <v>27.7759</v>
      </c>
      <c r="O1763">
        <f t="shared" si="191"/>
        <v>21.169799999999999</v>
      </c>
      <c r="P1763">
        <f t="shared" si="192"/>
        <v>16.016200000000001</v>
      </c>
      <c r="Q1763">
        <f t="shared" si="193"/>
        <v>14.6807</v>
      </c>
      <c r="R1763">
        <f t="shared" si="194"/>
        <v>17.750299999999999</v>
      </c>
      <c r="S1763">
        <f t="shared" si="195"/>
        <v>17.848199999999999</v>
      </c>
      <c r="T1763">
        <f>IFERROR(VLOOKUP($A1763,TY_main!A:B,2,FALSE),T1762)</f>
        <v>110.65625</v>
      </c>
    </row>
    <row r="1764" spans="1:20" x14ac:dyDescent="0.25">
      <c r="A1764" s="2">
        <f>SPY_IVOL!A1764</f>
        <v>40917</v>
      </c>
      <c r="B1764">
        <f>SPY_IVOL!B1764</f>
        <v>35.267499999999998</v>
      </c>
      <c r="C1764">
        <f>SPY_IVOL!C1764</f>
        <v>26.844799999999999</v>
      </c>
      <c r="D1764">
        <f>SPY_IVOL!D1764</f>
        <v>22.915099999999999</v>
      </c>
      <c r="E1764">
        <f>SPY_IVOL!E1764</f>
        <v>19.130700000000001</v>
      </c>
      <c r="F1764">
        <f>SPY_IVOL!F1764</f>
        <v>15.946300000000001</v>
      </c>
      <c r="G1764">
        <f>SPY_IVOL!G1764</f>
        <v>14.2888</v>
      </c>
      <c r="H1764">
        <f>SPY_IVOL!H1764</f>
        <v>14.579000000000001</v>
      </c>
      <c r="I1764">
        <f>VLOOKUP($A1764,SPY_main!$A:$C,2,FALSE)</f>
        <v>128.02000000000001</v>
      </c>
      <c r="J1764">
        <f>IFERROR(VLOOKUP($A1764,SPY_main!$A:$C,3,FALSE),J1763)</f>
        <v>2.4062999999999999</v>
      </c>
      <c r="K1764">
        <f>IFERROR(VLOOKUP($A1764,SPY_main!$E:$F,2,FALSE),K1763)</f>
        <v>0.58050000000000002</v>
      </c>
      <c r="L1764">
        <f>IFERROR(VLOOKUP($A1764,SPY_main!H:I,2,FALSE),L1763)</f>
        <v>21.07</v>
      </c>
      <c r="M1764">
        <f t="shared" si="189"/>
        <v>49.449399999999997</v>
      </c>
      <c r="N1764">
        <f t="shared" si="190"/>
        <v>29.9314</v>
      </c>
      <c r="O1764">
        <f t="shared" si="191"/>
        <v>21.709599999999998</v>
      </c>
      <c r="P1764">
        <f t="shared" si="192"/>
        <v>16.1968</v>
      </c>
      <c r="Q1764">
        <f t="shared" si="193"/>
        <v>15.3531</v>
      </c>
      <c r="R1764">
        <f t="shared" si="194"/>
        <v>19.818100000000001</v>
      </c>
      <c r="S1764">
        <f t="shared" si="195"/>
        <v>19.8962</v>
      </c>
      <c r="T1764">
        <f>IFERROR(VLOOKUP($A1764,TY_main!A:B,2,FALSE),T1763)</f>
        <v>110.75</v>
      </c>
    </row>
    <row r="1765" spans="1:20" x14ac:dyDescent="0.25">
      <c r="A1765" s="2">
        <f>SPY_IVOL!A1765</f>
        <v>40918</v>
      </c>
      <c r="B1765">
        <f>SPY_IVOL!B1765</f>
        <v>35.15</v>
      </c>
      <c r="C1765">
        <f>SPY_IVOL!C1765</f>
        <v>26.462199999999999</v>
      </c>
      <c r="D1765">
        <f>SPY_IVOL!D1765</f>
        <v>22.3935</v>
      </c>
      <c r="E1765">
        <f>SPY_IVOL!E1765</f>
        <v>18.477900000000002</v>
      </c>
      <c r="F1765">
        <f>SPY_IVOL!F1765</f>
        <v>15.354200000000001</v>
      </c>
      <c r="G1765">
        <f>SPY_IVOL!G1765</f>
        <v>14.372999999999999</v>
      </c>
      <c r="H1765">
        <f>SPY_IVOL!H1765</f>
        <v>16.2836</v>
      </c>
      <c r="I1765">
        <f>VLOOKUP($A1765,SPY_main!$A:$C,2,FALSE)</f>
        <v>129.13</v>
      </c>
      <c r="J1765">
        <f>IFERROR(VLOOKUP($A1765,SPY_main!$A:$C,3,FALSE),J1764)</f>
        <v>2.3856000000000002</v>
      </c>
      <c r="K1765">
        <f>IFERROR(VLOOKUP($A1765,SPY_main!$E:$F,2,FALSE),K1764)</f>
        <v>0.57950000000000002</v>
      </c>
      <c r="L1765">
        <f>IFERROR(VLOOKUP($A1765,SPY_main!H:I,2,FALSE),L1764)</f>
        <v>20.69</v>
      </c>
      <c r="M1765">
        <f t="shared" si="189"/>
        <v>50.741599999999998</v>
      </c>
      <c r="N1765">
        <f t="shared" si="190"/>
        <v>30.0199</v>
      </c>
      <c r="O1765">
        <f t="shared" si="191"/>
        <v>21.7301</v>
      </c>
      <c r="P1765">
        <f t="shared" si="192"/>
        <v>15.870699999999999</v>
      </c>
      <c r="Q1765">
        <f t="shared" si="193"/>
        <v>15.895099999999999</v>
      </c>
      <c r="R1765">
        <f t="shared" si="194"/>
        <v>18.723199999999999</v>
      </c>
      <c r="S1765">
        <f t="shared" si="195"/>
        <v>18.723199999999999</v>
      </c>
      <c r="T1765">
        <f>IFERROR(VLOOKUP($A1765,TY_main!A:B,2,FALSE),T1764)</f>
        <v>110.625</v>
      </c>
    </row>
    <row r="1766" spans="1:20" x14ac:dyDescent="0.25">
      <c r="A1766" s="2">
        <f>SPY_IVOL!A1766</f>
        <v>40919</v>
      </c>
      <c r="B1766">
        <f>SPY_IVOL!B1766</f>
        <v>36.273499999999999</v>
      </c>
      <c r="C1766">
        <f>SPY_IVOL!C1766</f>
        <v>27.0518</v>
      </c>
      <c r="D1766">
        <f>SPY_IVOL!D1766</f>
        <v>22.822900000000001</v>
      </c>
      <c r="E1766">
        <f>SPY_IVOL!E1766</f>
        <v>18.867799999999999</v>
      </c>
      <c r="F1766">
        <f>SPY_IVOL!F1766</f>
        <v>15.726699999999999</v>
      </c>
      <c r="G1766">
        <f>SPY_IVOL!G1766</f>
        <v>14.5116</v>
      </c>
      <c r="H1766">
        <f>SPY_IVOL!H1766</f>
        <v>15.1974</v>
      </c>
      <c r="I1766">
        <f>VLOOKUP($A1766,SPY_main!$A:$C,2,FALSE)</f>
        <v>129.19999999999999</v>
      </c>
      <c r="J1766">
        <f>IFERROR(VLOOKUP($A1766,SPY_main!$A:$C,3,FALSE),J1765)</f>
        <v>2.3843000000000001</v>
      </c>
      <c r="K1766">
        <f>IFERROR(VLOOKUP($A1766,SPY_main!$E:$F,2,FALSE),K1765)</f>
        <v>0.57650000000000001</v>
      </c>
      <c r="L1766">
        <f>IFERROR(VLOOKUP($A1766,SPY_main!H:I,2,FALSE),L1765)</f>
        <v>21.05</v>
      </c>
      <c r="M1766">
        <f t="shared" si="189"/>
        <v>51.054600000000001</v>
      </c>
      <c r="N1766">
        <f t="shared" si="190"/>
        <v>31.7121</v>
      </c>
      <c r="O1766">
        <f t="shared" si="191"/>
        <v>22.090299999999999</v>
      </c>
      <c r="P1766">
        <f t="shared" si="192"/>
        <v>15.6736</v>
      </c>
      <c r="Q1766">
        <f t="shared" si="193"/>
        <v>16.5136</v>
      </c>
      <c r="R1766">
        <f t="shared" si="194"/>
        <v>21.737100000000002</v>
      </c>
      <c r="S1766">
        <f t="shared" si="195"/>
        <v>21.783000000000001</v>
      </c>
      <c r="T1766">
        <f>IFERROR(VLOOKUP($A1766,TY_main!A:B,2,FALSE),T1765)</f>
        <v>111.046875</v>
      </c>
    </row>
    <row r="1767" spans="1:20" x14ac:dyDescent="0.25">
      <c r="A1767" s="2">
        <f>SPY_IVOL!A1767</f>
        <v>40920</v>
      </c>
      <c r="B1767">
        <f>SPY_IVOL!B1767</f>
        <v>36.154899999999998</v>
      </c>
      <c r="C1767">
        <f>SPY_IVOL!C1767</f>
        <v>26.774899999999999</v>
      </c>
      <c r="D1767">
        <f>SPY_IVOL!D1767</f>
        <v>22.507999999999999</v>
      </c>
      <c r="E1767">
        <f>SPY_IVOL!E1767</f>
        <v>18.557500000000001</v>
      </c>
      <c r="F1767">
        <f>SPY_IVOL!F1767</f>
        <v>15.5197</v>
      </c>
      <c r="G1767">
        <f>SPY_IVOL!G1767</f>
        <v>14.5145</v>
      </c>
      <c r="H1767">
        <f>SPY_IVOL!H1767</f>
        <v>15.1586</v>
      </c>
      <c r="I1767">
        <f>VLOOKUP($A1767,SPY_main!$A:$C,2,FALSE)</f>
        <v>129.51</v>
      </c>
      <c r="J1767">
        <f>IFERROR(VLOOKUP($A1767,SPY_main!$A:$C,3,FALSE),J1766)</f>
        <v>2.3786</v>
      </c>
      <c r="K1767">
        <f>IFERROR(VLOOKUP($A1767,SPY_main!$E:$F,2,FALSE),K1766)</f>
        <v>0.57150000000000001</v>
      </c>
      <c r="L1767">
        <f>IFERROR(VLOOKUP($A1767,SPY_main!H:I,2,FALSE),L1766)</f>
        <v>20.47</v>
      </c>
      <c r="M1767">
        <f t="shared" si="189"/>
        <v>50.366199999999999</v>
      </c>
      <c r="N1767">
        <f t="shared" si="190"/>
        <v>33.351999999999997</v>
      </c>
      <c r="O1767">
        <f t="shared" si="191"/>
        <v>22.152699999999999</v>
      </c>
      <c r="P1767">
        <f t="shared" si="192"/>
        <v>14.7859</v>
      </c>
      <c r="Q1767">
        <f t="shared" si="193"/>
        <v>16.611999999999998</v>
      </c>
      <c r="R1767">
        <f t="shared" si="194"/>
        <v>20.664400000000001</v>
      </c>
      <c r="S1767">
        <f t="shared" si="195"/>
        <v>20.664400000000001</v>
      </c>
      <c r="T1767">
        <f>IFERROR(VLOOKUP($A1767,TY_main!A:B,2,FALSE),T1766)</f>
        <v>110.84375</v>
      </c>
    </row>
    <row r="1768" spans="1:20" x14ac:dyDescent="0.25">
      <c r="A1768" s="2">
        <f>SPY_IVOL!A1768</f>
        <v>40921</v>
      </c>
      <c r="B1768">
        <f>SPY_IVOL!B1768</f>
        <v>37.761400000000002</v>
      </c>
      <c r="C1768">
        <f>SPY_IVOL!C1768</f>
        <v>27.768799999999999</v>
      </c>
      <c r="D1768">
        <f>SPY_IVOL!D1768</f>
        <v>23.338100000000001</v>
      </c>
      <c r="E1768">
        <f>SPY_IVOL!E1768</f>
        <v>19.283899999999999</v>
      </c>
      <c r="F1768">
        <f>SPY_IVOL!F1768</f>
        <v>16.176400000000001</v>
      </c>
      <c r="G1768">
        <f>SPY_IVOL!G1768</f>
        <v>15.110099999999999</v>
      </c>
      <c r="H1768">
        <f>SPY_IVOL!H1768</f>
        <v>16.1831</v>
      </c>
      <c r="I1768">
        <f>VLOOKUP($A1768,SPY_main!$A:$C,2,FALSE)</f>
        <v>128.84</v>
      </c>
      <c r="J1768">
        <f>IFERROR(VLOOKUP($A1768,SPY_main!$A:$C,3,FALSE),J1767)</f>
        <v>2.391</v>
      </c>
      <c r="K1768">
        <f>IFERROR(VLOOKUP($A1768,SPY_main!$E:$F,2,FALSE),K1767)</f>
        <v>0.56699999999999995</v>
      </c>
      <c r="L1768">
        <f>IFERROR(VLOOKUP($A1768,SPY_main!H:I,2,FALSE),L1767)</f>
        <v>20.91</v>
      </c>
      <c r="M1768">
        <f t="shared" si="189"/>
        <v>54.2806</v>
      </c>
      <c r="N1768">
        <f t="shared" si="190"/>
        <v>35.840699999999998</v>
      </c>
      <c r="O1768">
        <f t="shared" si="191"/>
        <v>23.633900000000001</v>
      </c>
      <c r="P1768">
        <f t="shared" si="192"/>
        <v>15.4842</v>
      </c>
      <c r="Q1768">
        <f t="shared" si="193"/>
        <v>17.4497</v>
      </c>
      <c r="R1768">
        <f t="shared" si="194"/>
        <v>25.797799999999999</v>
      </c>
      <c r="S1768">
        <f t="shared" si="195"/>
        <v>26.1693</v>
      </c>
      <c r="T1768">
        <f>IFERROR(VLOOKUP($A1768,TY_main!A:B,2,FALSE),T1767)</f>
        <v>111.328125</v>
      </c>
    </row>
    <row r="1769" spans="1:20" x14ac:dyDescent="0.25">
      <c r="A1769" s="2">
        <f>SPY_IVOL!A1769</f>
        <v>40925</v>
      </c>
      <c r="B1769">
        <f>SPY_IVOL!B1769</f>
        <v>39.166600000000003</v>
      </c>
      <c r="C1769">
        <f>SPY_IVOL!C1769</f>
        <v>28.3505</v>
      </c>
      <c r="D1769">
        <f>SPY_IVOL!D1769</f>
        <v>23.412299999999998</v>
      </c>
      <c r="E1769">
        <f>SPY_IVOL!E1769</f>
        <v>18.871700000000001</v>
      </c>
      <c r="F1769">
        <f>SPY_IVOL!F1769</f>
        <v>15.787000000000001</v>
      </c>
      <c r="G1769">
        <f>SPY_IVOL!G1769</f>
        <v>15.6675</v>
      </c>
      <c r="H1769">
        <f>SPY_IVOL!H1769</f>
        <v>18.208500000000001</v>
      </c>
      <c r="I1769">
        <f>VLOOKUP($A1769,SPY_main!$A:$C,2,FALSE)</f>
        <v>129.34</v>
      </c>
      <c r="J1769">
        <f>IFERROR(VLOOKUP($A1769,SPY_main!$A:$C,3,FALSE),J1768)</f>
        <v>2.3816999999999999</v>
      </c>
      <c r="K1769">
        <f>IFERROR(VLOOKUP($A1769,SPY_main!$E:$F,2,FALSE),K1768)</f>
        <v>0.56230000000000002</v>
      </c>
      <c r="L1769">
        <f>IFERROR(VLOOKUP($A1769,SPY_main!H:I,2,FALSE),L1768)</f>
        <v>22.2</v>
      </c>
      <c r="M1769">
        <f t="shared" si="189"/>
        <v>63.800400000000003</v>
      </c>
      <c r="N1769">
        <f t="shared" si="190"/>
        <v>49.678199999999997</v>
      </c>
      <c r="O1769">
        <f t="shared" si="191"/>
        <v>31.788399999999999</v>
      </c>
      <c r="P1769">
        <f t="shared" si="192"/>
        <v>18.1021</v>
      </c>
      <c r="Q1769">
        <f t="shared" si="193"/>
        <v>22.6478</v>
      </c>
      <c r="R1769">
        <f t="shared" si="194"/>
        <v>24.464099999999998</v>
      </c>
      <c r="S1769">
        <f t="shared" si="195"/>
        <v>24.464099999999998</v>
      </c>
      <c r="T1769">
        <f>IFERROR(VLOOKUP($A1769,TY_main!A:B,2,FALSE),T1768)</f>
        <v>111.375</v>
      </c>
    </row>
    <row r="1770" spans="1:20" x14ac:dyDescent="0.25">
      <c r="A1770" s="2">
        <f>SPY_IVOL!A1770</f>
        <v>40926</v>
      </c>
      <c r="B1770">
        <f>SPY_IVOL!B1770</f>
        <v>39.7973</v>
      </c>
      <c r="C1770">
        <f>SPY_IVOL!C1770</f>
        <v>27.7927</v>
      </c>
      <c r="D1770">
        <f>SPY_IVOL!D1770</f>
        <v>22.514900000000001</v>
      </c>
      <c r="E1770">
        <f>SPY_IVOL!E1770</f>
        <v>17.7989</v>
      </c>
      <c r="F1770">
        <f>SPY_IVOL!F1770</f>
        <v>14.771599999999999</v>
      </c>
      <c r="G1770">
        <f>SPY_IVOL!G1770</f>
        <v>15.190099999999999</v>
      </c>
      <c r="H1770">
        <f>SPY_IVOL!H1770</f>
        <v>17.495000000000001</v>
      </c>
      <c r="I1770">
        <f>VLOOKUP($A1770,SPY_main!$A:$C,2,FALSE)</f>
        <v>130.77000000000001</v>
      </c>
      <c r="J1770">
        <f>IFERROR(VLOOKUP($A1770,SPY_main!$A:$C,3,FALSE),J1769)</f>
        <v>2.3557000000000001</v>
      </c>
      <c r="K1770">
        <f>IFERROR(VLOOKUP($A1770,SPY_main!$E:$F,2,FALSE),K1769)</f>
        <v>0.56120000000000003</v>
      </c>
      <c r="L1770">
        <f>IFERROR(VLOOKUP($A1770,SPY_main!H:I,2,FALSE),L1769)</f>
        <v>20.89</v>
      </c>
      <c r="M1770">
        <f t="shared" si="189"/>
        <v>60.511899999999997</v>
      </c>
      <c r="N1770">
        <f t="shared" si="190"/>
        <v>57.131799999999998</v>
      </c>
      <c r="O1770">
        <f t="shared" si="191"/>
        <v>35.094900000000003</v>
      </c>
      <c r="P1770">
        <f t="shared" si="192"/>
        <v>16.670100000000001</v>
      </c>
      <c r="Q1770">
        <f t="shared" si="193"/>
        <v>25.243400000000001</v>
      </c>
      <c r="R1770">
        <f t="shared" si="194"/>
        <v>25.595700000000001</v>
      </c>
      <c r="S1770">
        <f t="shared" si="195"/>
        <v>25.595700000000001</v>
      </c>
      <c r="T1770">
        <f>IFERROR(VLOOKUP($A1770,TY_main!A:B,2,FALSE),T1769)</f>
        <v>111.09375</v>
      </c>
    </row>
    <row r="1771" spans="1:20" x14ac:dyDescent="0.25">
      <c r="A1771" s="2">
        <f>SPY_IVOL!A1771</f>
        <v>40927</v>
      </c>
      <c r="B1771">
        <f>SPY_IVOL!B1771</f>
        <v>38.379899999999999</v>
      </c>
      <c r="C1771">
        <f>SPY_IVOL!C1771</f>
        <v>26.6632</v>
      </c>
      <c r="D1771">
        <f>SPY_IVOL!D1771</f>
        <v>21.5442</v>
      </c>
      <c r="E1771">
        <f>SPY_IVOL!E1771</f>
        <v>16.900700000000001</v>
      </c>
      <c r="F1771">
        <f>SPY_IVOL!F1771</f>
        <v>14.1311</v>
      </c>
      <c r="G1771">
        <f>SPY_IVOL!G1771</f>
        <v>15.235900000000001</v>
      </c>
      <c r="H1771">
        <f>SPY_IVOL!H1771</f>
        <v>18.802600000000002</v>
      </c>
      <c r="I1771">
        <f>VLOOKUP($A1771,SPY_main!$A:$C,2,FALSE)</f>
        <v>131.46</v>
      </c>
      <c r="J1771">
        <f>IFERROR(VLOOKUP($A1771,SPY_main!$A:$C,3,FALSE),J1770)</f>
        <v>2.3433000000000002</v>
      </c>
      <c r="K1771">
        <f>IFERROR(VLOOKUP($A1771,SPY_main!$E:$F,2,FALSE),K1770)</f>
        <v>0.56120000000000003</v>
      </c>
      <c r="L1771">
        <f>IFERROR(VLOOKUP($A1771,SPY_main!H:I,2,FALSE),L1770)</f>
        <v>19.87</v>
      </c>
      <c r="M1771">
        <f t="shared" si="189"/>
        <v>59.233699999999999</v>
      </c>
      <c r="N1771">
        <f t="shared" si="190"/>
        <v>59.233699999999999</v>
      </c>
      <c r="O1771">
        <f t="shared" si="191"/>
        <v>44.637700000000002</v>
      </c>
      <c r="P1771">
        <f t="shared" si="192"/>
        <v>16.2347</v>
      </c>
      <c r="Q1771">
        <f t="shared" si="193"/>
        <v>19.732900000000001</v>
      </c>
      <c r="R1771">
        <f t="shared" si="194"/>
        <v>19.732900000000001</v>
      </c>
      <c r="S1771">
        <f t="shared" si="195"/>
        <v>19.732900000000001</v>
      </c>
      <c r="T1771">
        <f>IFERROR(VLOOKUP($A1771,TY_main!A:B,2,FALSE),T1770)</f>
        <v>110.625</v>
      </c>
    </row>
    <row r="1772" spans="1:20" x14ac:dyDescent="0.25">
      <c r="A1772" s="2">
        <f>SPY_IVOL!A1772</f>
        <v>40928</v>
      </c>
      <c r="B1772">
        <f>SPY_IVOL!B1772</f>
        <v>38.2468</v>
      </c>
      <c r="C1772">
        <f>SPY_IVOL!C1772</f>
        <v>25.4175</v>
      </c>
      <c r="D1772">
        <f>SPY_IVOL!D1772</f>
        <v>19.897400000000001</v>
      </c>
      <c r="E1772">
        <f>SPY_IVOL!E1772</f>
        <v>15.032999999999999</v>
      </c>
      <c r="F1772">
        <f>SPY_IVOL!F1772</f>
        <v>12.8308</v>
      </c>
      <c r="G1772">
        <f>SPY_IVOL!G1772</f>
        <v>15.526899999999999</v>
      </c>
      <c r="H1772">
        <f>SPY_IVOL!H1772</f>
        <v>16.455400000000001</v>
      </c>
      <c r="I1772">
        <f>VLOOKUP($A1772,SPY_main!$A:$C,2,FALSE)</f>
        <v>131.54</v>
      </c>
      <c r="J1772">
        <f>IFERROR(VLOOKUP($A1772,SPY_main!$A:$C,3,FALSE),J1771)</f>
        <v>2.3418999999999999</v>
      </c>
      <c r="K1772">
        <f>IFERROR(VLOOKUP($A1772,SPY_main!$E:$F,2,FALSE),K1771)</f>
        <v>0.56110000000000004</v>
      </c>
      <c r="L1772">
        <f>IFERROR(VLOOKUP($A1772,SPY_main!H:I,2,FALSE),L1771)</f>
        <v>18.28</v>
      </c>
      <c r="M1772">
        <f t="shared" si="189"/>
        <v>59.233699999999999</v>
      </c>
      <c r="N1772">
        <f t="shared" si="190"/>
        <v>59.233699999999999</v>
      </c>
      <c r="O1772">
        <f t="shared" si="191"/>
        <v>44.637700000000002</v>
      </c>
      <c r="P1772">
        <f t="shared" si="192"/>
        <v>16.2347</v>
      </c>
      <c r="Q1772">
        <f t="shared" si="193"/>
        <v>19.732900000000001</v>
      </c>
      <c r="R1772">
        <f t="shared" si="194"/>
        <v>19.732900000000001</v>
      </c>
      <c r="S1772">
        <f t="shared" si="195"/>
        <v>19.732900000000001</v>
      </c>
      <c r="T1772">
        <f>IFERROR(VLOOKUP($A1772,TY_main!A:B,2,FALSE),T1771)</f>
        <v>110.25</v>
      </c>
    </row>
    <row r="1773" spans="1:20" x14ac:dyDescent="0.25">
      <c r="A1773" s="2">
        <f>SPY_IVOL!A1773</f>
        <v>40931</v>
      </c>
      <c r="B1773">
        <f>SPY_IVOL!B1773</f>
        <v>32.821300000000001</v>
      </c>
      <c r="C1773">
        <f>SPY_IVOL!C1773</f>
        <v>24.545000000000002</v>
      </c>
      <c r="D1773">
        <f>SPY_IVOL!D1773</f>
        <v>20.6357</v>
      </c>
      <c r="E1773">
        <f>SPY_IVOL!E1773</f>
        <v>17.037600000000001</v>
      </c>
      <c r="F1773">
        <f>SPY_IVOL!F1773</f>
        <v>14.4213</v>
      </c>
      <c r="G1773">
        <f>SPY_IVOL!G1773</f>
        <v>13.7159</v>
      </c>
      <c r="H1773">
        <f>SPY_IVOL!H1773</f>
        <v>16.9358</v>
      </c>
      <c r="I1773">
        <f>VLOOKUP($A1773,SPY_main!$A:$C,2,FALSE)</f>
        <v>131.61000000000001</v>
      </c>
      <c r="J1773">
        <f>IFERROR(VLOOKUP($A1773,SPY_main!$A:$C,3,FALSE),J1772)</f>
        <v>2.3405999999999998</v>
      </c>
      <c r="K1773">
        <f>IFERROR(VLOOKUP($A1773,SPY_main!$E:$F,2,FALSE),K1772)</f>
        <v>0.56010000000000004</v>
      </c>
      <c r="L1773">
        <f>IFERROR(VLOOKUP($A1773,SPY_main!H:I,2,FALSE),L1772)</f>
        <v>18.670000000000002</v>
      </c>
      <c r="M1773">
        <f t="shared" si="189"/>
        <v>38.741900000000001</v>
      </c>
      <c r="N1773">
        <f t="shared" si="190"/>
        <v>25.502800000000001</v>
      </c>
      <c r="O1773">
        <f t="shared" si="191"/>
        <v>20.0899</v>
      </c>
      <c r="P1773">
        <f t="shared" si="192"/>
        <v>15.4496</v>
      </c>
      <c r="Q1773">
        <f t="shared" si="193"/>
        <v>13.358599999999999</v>
      </c>
      <c r="R1773">
        <f t="shared" si="194"/>
        <v>16.087399999999999</v>
      </c>
      <c r="S1773">
        <f t="shared" si="195"/>
        <v>20.384</v>
      </c>
      <c r="T1773">
        <f>IFERROR(VLOOKUP($A1773,TY_main!A:B,2,FALSE),T1772)</f>
        <v>110.015625</v>
      </c>
    </row>
    <row r="1774" spans="1:20" x14ac:dyDescent="0.25">
      <c r="A1774" s="2">
        <f>SPY_IVOL!A1774</f>
        <v>40932</v>
      </c>
      <c r="B1774">
        <f>SPY_IVOL!B1774</f>
        <v>33.077599999999997</v>
      </c>
      <c r="C1774">
        <f>SPY_IVOL!C1774</f>
        <v>24.536300000000001</v>
      </c>
      <c r="D1774">
        <f>SPY_IVOL!D1774</f>
        <v>20.550599999999999</v>
      </c>
      <c r="E1774">
        <f>SPY_IVOL!E1774</f>
        <v>16.86</v>
      </c>
      <c r="F1774">
        <f>SPY_IVOL!F1774</f>
        <v>14.154299999999999</v>
      </c>
      <c r="G1774">
        <f>SPY_IVOL!G1774</f>
        <v>13.4497</v>
      </c>
      <c r="H1774">
        <f>SPY_IVOL!H1774</f>
        <v>16.930499999999999</v>
      </c>
      <c r="I1774">
        <f>VLOOKUP($A1774,SPY_main!$A:$C,2,FALSE)</f>
        <v>131.46</v>
      </c>
      <c r="J1774">
        <f>IFERROR(VLOOKUP($A1774,SPY_main!$A:$C,3,FALSE),J1773)</f>
        <v>2.3433000000000002</v>
      </c>
      <c r="K1774">
        <f>IFERROR(VLOOKUP($A1774,SPY_main!$E:$F,2,FALSE),K1773)</f>
        <v>0.55910000000000004</v>
      </c>
      <c r="L1774">
        <f>IFERROR(VLOOKUP($A1774,SPY_main!H:I,2,FALSE),L1773)</f>
        <v>18.91</v>
      </c>
      <c r="M1774">
        <f t="shared" si="189"/>
        <v>39.407499999999999</v>
      </c>
      <c r="N1774">
        <f t="shared" si="190"/>
        <v>25.919899999999998</v>
      </c>
      <c r="O1774">
        <f t="shared" si="191"/>
        <v>20.3276</v>
      </c>
      <c r="P1774">
        <f t="shared" si="192"/>
        <v>15.5641</v>
      </c>
      <c r="Q1774">
        <f t="shared" si="193"/>
        <v>13.551600000000001</v>
      </c>
      <c r="R1774">
        <f t="shared" si="194"/>
        <v>16.411100000000001</v>
      </c>
      <c r="S1774">
        <f t="shared" si="195"/>
        <v>20.573899999999998</v>
      </c>
      <c r="T1774">
        <f>IFERROR(VLOOKUP($A1774,TY_main!A:B,2,FALSE),T1773)</f>
        <v>110.109375</v>
      </c>
    </row>
    <row r="1775" spans="1:20" x14ac:dyDescent="0.25">
      <c r="A1775" s="2">
        <f>SPY_IVOL!A1775</f>
        <v>40933</v>
      </c>
      <c r="B1775">
        <f>SPY_IVOL!B1775</f>
        <v>32.753599999999999</v>
      </c>
      <c r="C1775">
        <f>SPY_IVOL!C1775</f>
        <v>24.150200000000002</v>
      </c>
      <c r="D1775">
        <f>SPY_IVOL!D1775</f>
        <v>20.111999999999998</v>
      </c>
      <c r="E1775">
        <f>SPY_IVOL!E1775</f>
        <v>16.349799999999998</v>
      </c>
      <c r="F1775">
        <f>SPY_IVOL!F1775</f>
        <v>13.695399999999999</v>
      </c>
      <c r="G1775">
        <f>SPY_IVOL!G1775</f>
        <v>13.2623</v>
      </c>
      <c r="H1775">
        <f>SPY_IVOL!H1775</f>
        <v>16.668399999999998</v>
      </c>
      <c r="I1775">
        <f>VLOOKUP($A1775,SPY_main!$A:$C,2,FALSE)</f>
        <v>132.56</v>
      </c>
      <c r="J1775">
        <f>IFERROR(VLOOKUP($A1775,SPY_main!$A:$C,3,FALSE),J1774)</f>
        <v>2.3239000000000001</v>
      </c>
      <c r="K1775">
        <f>IFERROR(VLOOKUP($A1775,SPY_main!$E:$F,2,FALSE),K1774)</f>
        <v>0.55659999999999998</v>
      </c>
      <c r="L1775">
        <f>IFERROR(VLOOKUP($A1775,SPY_main!H:I,2,FALSE),L1774)</f>
        <v>18.309999999999999</v>
      </c>
      <c r="M1775">
        <f t="shared" si="189"/>
        <v>39.566499999999998</v>
      </c>
      <c r="N1775">
        <f t="shared" si="190"/>
        <v>25.4071</v>
      </c>
      <c r="O1775">
        <f t="shared" si="191"/>
        <v>19.726400000000002</v>
      </c>
      <c r="P1775">
        <f t="shared" si="192"/>
        <v>15.027200000000001</v>
      </c>
      <c r="Q1775">
        <f t="shared" si="193"/>
        <v>13.349</v>
      </c>
      <c r="R1775">
        <f t="shared" si="194"/>
        <v>16.798200000000001</v>
      </c>
      <c r="S1775">
        <f t="shared" si="195"/>
        <v>19.668500000000002</v>
      </c>
      <c r="T1775">
        <f>IFERROR(VLOOKUP($A1775,TY_main!A:B,2,FALSE),T1774)</f>
        <v>110.671875</v>
      </c>
    </row>
    <row r="1776" spans="1:20" x14ac:dyDescent="0.25">
      <c r="A1776" s="2">
        <f>SPY_IVOL!A1776</f>
        <v>40934</v>
      </c>
      <c r="B1776">
        <f>SPY_IVOL!B1776</f>
        <v>32.699800000000003</v>
      </c>
      <c r="C1776">
        <f>SPY_IVOL!C1776</f>
        <v>24.2669</v>
      </c>
      <c r="D1776">
        <f>SPY_IVOL!D1776</f>
        <v>20.292200000000001</v>
      </c>
      <c r="E1776">
        <f>SPY_IVOL!E1776</f>
        <v>16.662199999999999</v>
      </c>
      <c r="F1776">
        <f>SPY_IVOL!F1776</f>
        <v>14.2026</v>
      </c>
      <c r="G1776">
        <f>SPY_IVOL!G1776</f>
        <v>13.867000000000001</v>
      </c>
      <c r="H1776">
        <f>SPY_IVOL!H1776</f>
        <v>17.646699999999999</v>
      </c>
      <c r="I1776">
        <f>VLOOKUP($A1776,SPY_main!$A:$C,2,FALSE)</f>
        <v>131.88</v>
      </c>
      <c r="J1776">
        <f>IFERROR(VLOOKUP($A1776,SPY_main!$A:$C,3,FALSE),J1775)</f>
        <v>2.3359000000000001</v>
      </c>
      <c r="K1776">
        <f>IFERROR(VLOOKUP($A1776,SPY_main!$E:$F,2,FALSE),K1775)</f>
        <v>0.55310000000000004</v>
      </c>
      <c r="L1776">
        <f>IFERROR(VLOOKUP($A1776,SPY_main!H:I,2,FALSE),L1775)</f>
        <v>18.57</v>
      </c>
      <c r="M1776">
        <f t="shared" si="189"/>
        <v>39.104300000000002</v>
      </c>
      <c r="N1776">
        <f t="shared" si="190"/>
        <v>25.5564</v>
      </c>
      <c r="O1776">
        <f t="shared" si="191"/>
        <v>20.133500000000002</v>
      </c>
      <c r="P1776">
        <f t="shared" si="192"/>
        <v>15.7302</v>
      </c>
      <c r="Q1776">
        <f t="shared" si="193"/>
        <v>14.209899999999999</v>
      </c>
      <c r="R1776">
        <f t="shared" si="194"/>
        <v>17.422899999999998</v>
      </c>
      <c r="S1776">
        <f t="shared" si="195"/>
        <v>20.369499999999999</v>
      </c>
      <c r="T1776">
        <f>IFERROR(VLOOKUP($A1776,TY_main!A:B,2,FALSE),T1775)</f>
        <v>111.234375</v>
      </c>
    </row>
    <row r="1777" spans="1:20" x14ac:dyDescent="0.25">
      <c r="A1777" s="2">
        <f>SPY_IVOL!A1777</f>
        <v>40935</v>
      </c>
      <c r="B1777">
        <f>SPY_IVOL!B1777</f>
        <v>32.006599999999999</v>
      </c>
      <c r="C1777">
        <f>SPY_IVOL!C1777</f>
        <v>23.513500000000001</v>
      </c>
      <c r="D1777">
        <f>SPY_IVOL!D1777</f>
        <v>19.725000000000001</v>
      </c>
      <c r="E1777">
        <f>SPY_IVOL!E1777</f>
        <v>16.263500000000001</v>
      </c>
      <c r="F1777">
        <f>SPY_IVOL!F1777</f>
        <v>13.920500000000001</v>
      </c>
      <c r="G1777">
        <f>SPY_IVOL!G1777</f>
        <v>13.7285</v>
      </c>
      <c r="H1777">
        <f>SPY_IVOL!H1777</f>
        <v>17.4116</v>
      </c>
      <c r="I1777">
        <f>VLOOKUP($A1777,SPY_main!$A:$C,2,FALSE)</f>
        <v>131.82</v>
      </c>
      <c r="J1777">
        <f>IFERROR(VLOOKUP($A1777,SPY_main!$A:$C,3,FALSE),J1776)</f>
        <v>2.3369</v>
      </c>
      <c r="K1777">
        <f>IFERROR(VLOOKUP($A1777,SPY_main!$E:$F,2,FALSE),K1776)</f>
        <v>0.55110000000000003</v>
      </c>
      <c r="L1777">
        <f>IFERROR(VLOOKUP($A1777,SPY_main!H:I,2,FALSE),L1776)</f>
        <v>18.53</v>
      </c>
      <c r="M1777">
        <f t="shared" si="189"/>
        <v>39.382300000000001</v>
      </c>
      <c r="N1777">
        <f t="shared" si="190"/>
        <v>24.904900000000001</v>
      </c>
      <c r="O1777">
        <f t="shared" si="191"/>
        <v>19.417999999999999</v>
      </c>
      <c r="P1777">
        <f t="shared" si="192"/>
        <v>15.226900000000001</v>
      </c>
      <c r="Q1777">
        <f t="shared" si="193"/>
        <v>13.747199999999999</v>
      </c>
      <c r="R1777">
        <f t="shared" si="194"/>
        <v>17.175599999999999</v>
      </c>
      <c r="S1777">
        <f t="shared" si="195"/>
        <v>20.6814</v>
      </c>
      <c r="T1777">
        <f>IFERROR(VLOOKUP($A1777,TY_main!A:B,2,FALSE),T1776)</f>
        <v>111.484375</v>
      </c>
    </row>
    <row r="1778" spans="1:20" x14ac:dyDescent="0.25">
      <c r="A1778" s="2">
        <f>SPY_IVOL!A1778</f>
        <v>40938</v>
      </c>
      <c r="B1778">
        <f>SPY_IVOL!B1778</f>
        <v>32.828699999999998</v>
      </c>
      <c r="C1778">
        <f>SPY_IVOL!C1778</f>
        <v>24.308299999999999</v>
      </c>
      <c r="D1778">
        <f>SPY_IVOL!D1778</f>
        <v>20.394300000000001</v>
      </c>
      <c r="E1778">
        <f>SPY_IVOL!E1778</f>
        <v>16.771999999999998</v>
      </c>
      <c r="F1778">
        <f>SPY_IVOL!F1778</f>
        <v>14.238099999999999</v>
      </c>
      <c r="G1778">
        <f>SPY_IVOL!G1778</f>
        <v>13.968</v>
      </c>
      <c r="H1778">
        <f>SPY_IVOL!H1778</f>
        <v>18.147500000000001</v>
      </c>
      <c r="I1778">
        <f>VLOOKUP($A1778,SPY_main!$A:$C,2,FALSE)</f>
        <v>131.37</v>
      </c>
      <c r="J1778">
        <f>IFERROR(VLOOKUP($A1778,SPY_main!$A:$C,3,FALSE),J1777)</f>
        <v>2.3449</v>
      </c>
      <c r="K1778">
        <f>IFERROR(VLOOKUP($A1778,SPY_main!$E:$F,2,FALSE),K1777)</f>
        <v>0.54684999999999995</v>
      </c>
      <c r="L1778">
        <f>IFERROR(VLOOKUP($A1778,SPY_main!H:I,2,FALSE),L1777)</f>
        <v>19.399999999999999</v>
      </c>
      <c r="M1778">
        <f t="shared" si="189"/>
        <v>42.075400000000002</v>
      </c>
      <c r="N1778">
        <f t="shared" si="190"/>
        <v>26.730899999999998</v>
      </c>
      <c r="O1778">
        <f t="shared" si="191"/>
        <v>20.642099999999999</v>
      </c>
      <c r="P1778">
        <f t="shared" si="192"/>
        <v>16.1492</v>
      </c>
      <c r="Q1778">
        <f t="shared" si="193"/>
        <v>14.5905</v>
      </c>
      <c r="R1778">
        <f t="shared" si="194"/>
        <v>18.27</v>
      </c>
      <c r="S1778">
        <f t="shared" si="195"/>
        <v>20.494199999999999</v>
      </c>
      <c r="T1778">
        <f>IFERROR(VLOOKUP($A1778,TY_main!A:B,2,FALSE),T1777)</f>
        <v>111.734375</v>
      </c>
    </row>
    <row r="1779" spans="1:20" x14ac:dyDescent="0.25">
      <c r="A1779" s="2">
        <f>SPY_IVOL!A1779</f>
        <v>40939</v>
      </c>
      <c r="B1779">
        <f>SPY_IVOL!B1779</f>
        <v>33.093299999999999</v>
      </c>
      <c r="C1779">
        <f>SPY_IVOL!C1779</f>
        <v>24.4741</v>
      </c>
      <c r="D1779">
        <f>SPY_IVOL!D1779</f>
        <v>20.5595</v>
      </c>
      <c r="E1779">
        <f>SPY_IVOL!E1779</f>
        <v>16.9434</v>
      </c>
      <c r="F1779">
        <f>SPY_IVOL!F1779</f>
        <v>14.417299999999999</v>
      </c>
      <c r="G1779">
        <f>SPY_IVOL!G1779</f>
        <v>14.1853</v>
      </c>
      <c r="H1779">
        <f>SPY_IVOL!H1779</f>
        <v>18.572199999999999</v>
      </c>
      <c r="I1779">
        <f>VLOOKUP($A1779,SPY_main!$A:$C,2,FALSE)</f>
        <v>131.32</v>
      </c>
      <c r="J1779">
        <f>IFERROR(VLOOKUP($A1779,SPY_main!$A:$C,3,FALSE),J1778)</f>
        <v>2.3458000000000001</v>
      </c>
      <c r="K1779">
        <f>IFERROR(VLOOKUP($A1779,SPY_main!$E:$F,2,FALSE),K1778)</f>
        <v>0.54235</v>
      </c>
      <c r="L1779">
        <f>IFERROR(VLOOKUP($A1779,SPY_main!H:I,2,FALSE),L1778)</f>
        <v>19.440000000000001</v>
      </c>
      <c r="M1779">
        <f t="shared" si="189"/>
        <v>42.836100000000002</v>
      </c>
      <c r="N1779">
        <f t="shared" si="190"/>
        <v>26.984999999999999</v>
      </c>
      <c r="O1779">
        <f t="shared" si="191"/>
        <v>20.8292</v>
      </c>
      <c r="P1779">
        <f t="shared" si="192"/>
        <v>16.280799999999999</v>
      </c>
      <c r="Q1779">
        <f t="shared" si="193"/>
        <v>14.6274</v>
      </c>
      <c r="R1779">
        <f t="shared" si="194"/>
        <v>18.582799999999999</v>
      </c>
      <c r="S1779">
        <f t="shared" si="195"/>
        <v>20.247</v>
      </c>
      <c r="T1779">
        <f>IFERROR(VLOOKUP($A1779,TY_main!A:B,2,FALSE),T1778)</f>
        <v>111.921875</v>
      </c>
    </row>
    <row r="1780" spans="1:20" x14ac:dyDescent="0.25">
      <c r="A1780" s="2">
        <f>SPY_IVOL!A1780</f>
        <v>40940</v>
      </c>
      <c r="B1780">
        <f>SPY_IVOL!B1780</f>
        <v>32.667400000000001</v>
      </c>
      <c r="C1780">
        <f>SPY_IVOL!C1780</f>
        <v>23.753699999999998</v>
      </c>
      <c r="D1780">
        <f>SPY_IVOL!D1780</f>
        <v>19.686900000000001</v>
      </c>
      <c r="E1780">
        <f>SPY_IVOL!E1780</f>
        <v>16.015599999999999</v>
      </c>
      <c r="F1780">
        <f>SPY_IVOL!F1780</f>
        <v>13.6836</v>
      </c>
      <c r="G1780">
        <f>SPY_IVOL!G1780</f>
        <v>13.829700000000001</v>
      </c>
      <c r="H1780">
        <f>SPY_IVOL!H1780</f>
        <v>17.557200000000002</v>
      </c>
      <c r="I1780">
        <f>VLOOKUP($A1780,SPY_main!$A:$C,2,FALSE)</f>
        <v>132.47</v>
      </c>
      <c r="J1780">
        <f>IFERROR(VLOOKUP($A1780,SPY_main!$A:$C,3,FALSE),J1779)</f>
        <v>2.3254000000000001</v>
      </c>
      <c r="K1780">
        <f>IFERROR(VLOOKUP($A1780,SPY_main!$E:$F,2,FALSE),K1779)</f>
        <v>0.53710000000000002</v>
      </c>
      <c r="L1780">
        <f>IFERROR(VLOOKUP($A1780,SPY_main!H:I,2,FALSE),L1779)</f>
        <v>18.55</v>
      </c>
      <c r="M1780">
        <f t="shared" si="189"/>
        <v>42.951000000000001</v>
      </c>
      <c r="N1780">
        <f t="shared" si="190"/>
        <v>26.334</v>
      </c>
      <c r="O1780">
        <f t="shared" si="191"/>
        <v>19.822199999999999</v>
      </c>
      <c r="P1780">
        <f t="shared" si="192"/>
        <v>15.0694</v>
      </c>
      <c r="Q1780">
        <f t="shared" si="193"/>
        <v>13.964399999999999</v>
      </c>
      <c r="R1780">
        <f t="shared" si="194"/>
        <v>18.2087</v>
      </c>
      <c r="S1780">
        <f t="shared" si="195"/>
        <v>18.6752</v>
      </c>
      <c r="T1780">
        <f>IFERROR(VLOOKUP($A1780,TY_main!A:B,2,FALSE),T1779)</f>
        <v>111.703125</v>
      </c>
    </row>
    <row r="1781" spans="1:20" x14ac:dyDescent="0.25">
      <c r="A1781" s="2">
        <f>SPY_IVOL!A1781</f>
        <v>40941</v>
      </c>
      <c r="B1781">
        <f>SPY_IVOL!B1781</f>
        <v>32.471899999999998</v>
      </c>
      <c r="C1781">
        <f>SPY_IVOL!C1781</f>
        <v>23.3916</v>
      </c>
      <c r="D1781">
        <f>SPY_IVOL!D1781</f>
        <v>19.3796</v>
      </c>
      <c r="E1781">
        <f>SPY_IVOL!E1781</f>
        <v>15.7742</v>
      </c>
      <c r="F1781">
        <f>SPY_IVOL!F1781</f>
        <v>13.5128</v>
      </c>
      <c r="G1781">
        <f>SPY_IVOL!G1781</f>
        <v>13.8246</v>
      </c>
      <c r="H1781">
        <f>SPY_IVOL!H1781</f>
        <v>17.842500000000001</v>
      </c>
      <c r="I1781">
        <f>VLOOKUP($A1781,SPY_main!$A:$C,2,FALSE)</f>
        <v>132.68</v>
      </c>
      <c r="J1781">
        <f>IFERROR(VLOOKUP($A1781,SPY_main!$A:$C,3,FALSE),J1780)</f>
        <v>2.3218000000000001</v>
      </c>
      <c r="K1781">
        <f>IFERROR(VLOOKUP($A1781,SPY_main!$E:$F,2,FALSE),K1780)</f>
        <v>0.53059999999999996</v>
      </c>
      <c r="L1781">
        <f>IFERROR(VLOOKUP($A1781,SPY_main!H:I,2,FALSE),L1780)</f>
        <v>17.98</v>
      </c>
      <c r="M1781">
        <f t="shared" si="189"/>
        <v>43.423900000000003</v>
      </c>
      <c r="N1781">
        <f t="shared" si="190"/>
        <v>26.772600000000001</v>
      </c>
      <c r="O1781">
        <f t="shared" si="191"/>
        <v>19.712399999999999</v>
      </c>
      <c r="P1781">
        <f t="shared" si="192"/>
        <v>14.779299999999999</v>
      </c>
      <c r="Q1781">
        <f t="shared" si="193"/>
        <v>13.816700000000001</v>
      </c>
      <c r="R1781">
        <f t="shared" si="194"/>
        <v>18.9436</v>
      </c>
      <c r="S1781">
        <f t="shared" si="195"/>
        <v>19.519300000000001</v>
      </c>
      <c r="T1781">
        <f>IFERROR(VLOOKUP($A1781,TY_main!A:B,2,FALSE),T1780)</f>
        <v>111.859375</v>
      </c>
    </row>
    <row r="1782" spans="1:20" x14ac:dyDescent="0.25">
      <c r="A1782" s="2">
        <f>SPY_IVOL!A1782</f>
        <v>40942</v>
      </c>
      <c r="B1782">
        <f>SPY_IVOL!B1782</f>
        <v>31.578299999999999</v>
      </c>
      <c r="C1782">
        <f>SPY_IVOL!C1782</f>
        <v>22.519500000000001</v>
      </c>
      <c r="D1782">
        <f>SPY_IVOL!D1782</f>
        <v>18.464700000000001</v>
      </c>
      <c r="E1782">
        <f>SPY_IVOL!E1782</f>
        <v>15.007199999999999</v>
      </c>
      <c r="F1782">
        <f>SPY_IVOL!F1782</f>
        <v>13.1435</v>
      </c>
      <c r="G1782">
        <f>SPY_IVOL!G1782</f>
        <v>13.7774</v>
      </c>
      <c r="H1782">
        <f>SPY_IVOL!H1782</f>
        <v>16.616199999999999</v>
      </c>
      <c r="I1782">
        <f>VLOOKUP($A1782,SPY_main!$A:$C,2,FALSE)</f>
        <v>134.54</v>
      </c>
      <c r="J1782">
        <f>IFERROR(VLOOKUP($A1782,SPY_main!$A:$C,3,FALSE),J1781)</f>
        <v>2.2896999999999998</v>
      </c>
      <c r="K1782">
        <f>IFERROR(VLOOKUP($A1782,SPY_main!$E:$F,2,FALSE),K1781)</f>
        <v>0.52700000000000002</v>
      </c>
      <c r="L1782">
        <f>IFERROR(VLOOKUP($A1782,SPY_main!H:I,2,FALSE),L1781)</f>
        <v>17.100000000000001</v>
      </c>
      <c r="M1782">
        <f t="shared" si="189"/>
        <v>44.093800000000002</v>
      </c>
      <c r="N1782">
        <f t="shared" si="190"/>
        <v>26.918099999999999</v>
      </c>
      <c r="O1782">
        <f t="shared" si="191"/>
        <v>19.096599999999999</v>
      </c>
      <c r="P1782">
        <f t="shared" si="192"/>
        <v>13.9153</v>
      </c>
      <c r="Q1782">
        <f t="shared" si="193"/>
        <v>13.899900000000001</v>
      </c>
      <c r="R1782">
        <f t="shared" si="194"/>
        <v>18.625299999999999</v>
      </c>
      <c r="S1782">
        <f t="shared" si="195"/>
        <v>18.968699999999998</v>
      </c>
      <c r="T1782">
        <f>IFERROR(VLOOKUP($A1782,TY_main!A:B,2,FALSE),T1781)</f>
        <v>111.140625</v>
      </c>
    </row>
    <row r="1783" spans="1:20" x14ac:dyDescent="0.25">
      <c r="A1783" s="2">
        <f>SPY_IVOL!A1783</f>
        <v>40945</v>
      </c>
      <c r="B1783">
        <f>SPY_IVOL!B1783</f>
        <v>31.992899999999999</v>
      </c>
      <c r="C1783">
        <f>SPY_IVOL!C1783</f>
        <v>23.0425</v>
      </c>
      <c r="D1783">
        <f>SPY_IVOL!D1783</f>
        <v>18.966699999999999</v>
      </c>
      <c r="E1783">
        <f>SPY_IVOL!E1783</f>
        <v>15.384399999999999</v>
      </c>
      <c r="F1783">
        <f>SPY_IVOL!F1783</f>
        <v>13.4285</v>
      </c>
      <c r="G1783">
        <f>SPY_IVOL!G1783</f>
        <v>14.1279</v>
      </c>
      <c r="H1783">
        <f>SPY_IVOL!H1783</f>
        <v>16.7103</v>
      </c>
      <c r="I1783">
        <f>VLOOKUP($A1783,SPY_main!$A:$C,2,FALSE)</f>
        <v>134.44999999999999</v>
      </c>
      <c r="J1783">
        <f>IFERROR(VLOOKUP($A1783,SPY_main!$A:$C,3,FALSE),J1782)</f>
        <v>2.2911999999999999</v>
      </c>
      <c r="K1783">
        <f>IFERROR(VLOOKUP($A1783,SPY_main!$E:$F,2,FALSE),K1782)</f>
        <v>0.52324999999999999</v>
      </c>
      <c r="L1783">
        <f>IFERROR(VLOOKUP($A1783,SPY_main!H:I,2,FALSE),L1782)</f>
        <v>17.760000000000002</v>
      </c>
      <c r="M1783">
        <f t="shared" si="189"/>
        <v>49.136200000000002</v>
      </c>
      <c r="N1783">
        <f t="shared" si="190"/>
        <v>29.990300000000001</v>
      </c>
      <c r="O1783">
        <f t="shared" si="191"/>
        <v>20.989899999999999</v>
      </c>
      <c r="P1783">
        <f t="shared" si="192"/>
        <v>14.7761</v>
      </c>
      <c r="Q1783">
        <f t="shared" si="193"/>
        <v>15.2735</v>
      </c>
      <c r="R1783">
        <f t="shared" si="194"/>
        <v>20.125299999999999</v>
      </c>
      <c r="S1783">
        <f t="shared" si="195"/>
        <v>20.258299999999998</v>
      </c>
      <c r="T1783">
        <f>IFERROR(VLOOKUP($A1783,TY_main!A:B,2,FALSE),T1782)</f>
        <v>111.4375</v>
      </c>
    </row>
    <row r="1784" spans="1:20" x14ac:dyDescent="0.25">
      <c r="A1784" s="2">
        <f>SPY_IVOL!A1784</f>
        <v>40946</v>
      </c>
      <c r="B1784">
        <f>SPY_IVOL!B1784</f>
        <v>32.272100000000002</v>
      </c>
      <c r="C1784">
        <f>SPY_IVOL!C1784</f>
        <v>23.286200000000001</v>
      </c>
      <c r="D1784">
        <f>SPY_IVOL!D1784</f>
        <v>19.005400000000002</v>
      </c>
      <c r="E1784">
        <f>SPY_IVOL!E1784</f>
        <v>15.301600000000001</v>
      </c>
      <c r="F1784">
        <f>SPY_IVOL!F1784</f>
        <v>13.388299999999999</v>
      </c>
      <c r="G1784">
        <f>SPY_IVOL!G1784</f>
        <v>14.179</v>
      </c>
      <c r="H1784">
        <f>SPY_IVOL!H1784</f>
        <v>16.596399999999999</v>
      </c>
      <c r="I1784">
        <f>VLOOKUP($A1784,SPY_main!$A:$C,2,FALSE)</f>
        <v>134.79</v>
      </c>
      <c r="J1784">
        <f>IFERROR(VLOOKUP($A1784,SPY_main!$A:$C,3,FALSE),J1783)</f>
        <v>2.2854000000000001</v>
      </c>
      <c r="K1784">
        <f>IFERROR(VLOOKUP($A1784,SPY_main!$E:$F,2,FALSE),K1783)</f>
        <v>0.52</v>
      </c>
      <c r="L1784">
        <f>IFERROR(VLOOKUP($A1784,SPY_main!H:I,2,FALSE),L1783)</f>
        <v>17.649999999999999</v>
      </c>
      <c r="M1784">
        <f t="shared" si="189"/>
        <v>47.212200000000003</v>
      </c>
      <c r="N1784">
        <f t="shared" si="190"/>
        <v>30.860399999999998</v>
      </c>
      <c r="O1784">
        <f t="shared" si="191"/>
        <v>21.154699999999998</v>
      </c>
      <c r="P1784">
        <f t="shared" si="192"/>
        <v>14.3766</v>
      </c>
      <c r="Q1784">
        <f t="shared" si="193"/>
        <v>15.308299999999999</v>
      </c>
      <c r="R1784">
        <f t="shared" si="194"/>
        <v>20.4678</v>
      </c>
      <c r="S1784">
        <f t="shared" si="195"/>
        <v>20.4909</v>
      </c>
      <c r="T1784">
        <f>IFERROR(VLOOKUP($A1784,TY_main!A:B,2,FALSE),T1783)</f>
        <v>111</v>
      </c>
    </row>
    <row r="1785" spans="1:20" x14ac:dyDescent="0.25">
      <c r="A1785" s="2">
        <f>SPY_IVOL!A1785</f>
        <v>40947</v>
      </c>
      <c r="B1785">
        <f>SPY_IVOL!B1785</f>
        <v>33.794899999999998</v>
      </c>
      <c r="C1785">
        <f>SPY_IVOL!C1785</f>
        <v>23.727699999999999</v>
      </c>
      <c r="D1785">
        <f>SPY_IVOL!D1785</f>
        <v>19.1494</v>
      </c>
      <c r="E1785">
        <f>SPY_IVOL!E1785</f>
        <v>15.34</v>
      </c>
      <c r="F1785">
        <f>SPY_IVOL!F1785</f>
        <v>13.4514</v>
      </c>
      <c r="G1785">
        <f>SPY_IVOL!G1785</f>
        <v>14.2514</v>
      </c>
      <c r="H1785">
        <f>SPY_IVOL!H1785</f>
        <v>16.420999999999999</v>
      </c>
      <c r="I1785">
        <f>VLOOKUP($A1785,SPY_main!$A:$C,2,FALSE)</f>
        <v>135.19</v>
      </c>
      <c r="J1785">
        <f>IFERROR(VLOOKUP($A1785,SPY_main!$A:$C,3,FALSE),J1784)</f>
        <v>2.2787000000000002</v>
      </c>
      <c r="K1785">
        <f>IFERROR(VLOOKUP($A1785,SPY_main!$E:$F,2,FALSE),K1784)</f>
        <v>0.51324999999999998</v>
      </c>
      <c r="L1785">
        <f>IFERROR(VLOOKUP($A1785,SPY_main!H:I,2,FALSE),L1784)</f>
        <v>18.16</v>
      </c>
      <c r="M1785">
        <f t="shared" si="189"/>
        <v>50.458399999999997</v>
      </c>
      <c r="N1785">
        <f t="shared" si="190"/>
        <v>32.184399999999997</v>
      </c>
      <c r="O1785">
        <f t="shared" si="191"/>
        <v>21.821300000000001</v>
      </c>
      <c r="P1785">
        <f t="shared" si="192"/>
        <v>13.955299999999999</v>
      </c>
      <c r="Q1785">
        <f t="shared" si="193"/>
        <v>15.2805</v>
      </c>
      <c r="R1785">
        <f t="shared" si="194"/>
        <v>21.081600000000002</v>
      </c>
      <c r="S1785">
        <f t="shared" si="195"/>
        <v>21.081600000000002</v>
      </c>
      <c r="T1785">
        <f>IFERROR(VLOOKUP($A1785,TY_main!A:B,2,FALSE),T1784)</f>
        <v>110.953125</v>
      </c>
    </row>
    <row r="1786" spans="1:20" x14ac:dyDescent="0.25">
      <c r="A1786" s="2">
        <f>SPY_IVOL!A1786</f>
        <v>40948</v>
      </c>
      <c r="B1786">
        <f>SPY_IVOL!B1786</f>
        <v>34.963999999999999</v>
      </c>
      <c r="C1786">
        <f>SPY_IVOL!C1786</f>
        <v>24.080500000000001</v>
      </c>
      <c r="D1786">
        <f>SPY_IVOL!D1786</f>
        <v>19.2439</v>
      </c>
      <c r="E1786">
        <f>SPY_IVOL!E1786</f>
        <v>15.2639</v>
      </c>
      <c r="F1786">
        <f>SPY_IVOL!F1786</f>
        <v>13.428100000000001</v>
      </c>
      <c r="G1786">
        <f>SPY_IVOL!G1786</f>
        <v>14.445</v>
      </c>
      <c r="H1786">
        <f>SPY_IVOL!H1786</f>
        <v>16.9497</v>
      </c>
      <c r="I1786">
        <f>VLOOKUP($A1786,SPY_main!$A:$C,2,FALSE)</f>
        <v>135.36000000000001</v>
      </c>
      <c r="J1786">
        <f>IFERROR(VLOOKUP($A1786,SPY_main!$A:$C,3,FALSE),J1785)</f>
        <v>2.2757999999999998</v>
      </c>
      <c r="K1786">
        <f>IFERROR(VLOOKUP($A1786,SPY_main!$E:$F,2,FALSE),K1785)</f>
        <v>0.51</v>
      </c>
      <c r="L1786">
        <f>IFERROR(VLOOKUP($A1786,SPY_main!H:I,2,FALSE),L1785)</f>
        <v>18.63</v>
      </c>
      <c r="M1786">
        <f t="shared" si="189"/>
        <v>52.139600000000002</v>
      </c>
      <c r="N1786">
        <f t="shared" si="190"/>
        <v>33.8185</v>
      </c>
      <c r="O1786">
        <f t="shared" si="191"/>
        <v>22.4284</v>
      </c>
      <c r="P1786">
        <f t="shared" si="192"/>
        <v>13.5207</v>
      </c>
      <c r="Q1786">
        <f t="shared" si="193"/>
        <v>15.828799999999999</v>
      </c>
      <c r="R1786">
        <f t="shared" si="194"/>
        <v>21.525500000000001</v>
      </c>
      <c r="S1786">
        <f t="shared" si="195"/>
        <v>21.525500000000001</v>
      </c>
      <c r="T1786">
        <f>IFERROR(VLOOKUP($A1786,TY_main!A:B,2,FALSE),T1785)</f>
        <v>110.6875</v>
      </c>
    </row>
    <row r="1787" spans="1:20" x14ac:dyDescent="0.25">
      <c r="A1787" s="2">
        <f>SPY_IVOL!A1787</f>
        <v>40949</v>
      </c>
      <c r="B1787">
        <f>SPY_IVOL!B1787</f>
        <v>37.607599999999998</v>
      </c>
      <c r="C1787">
        <f>SPY_IVOL!C1787</f>
        <v>26.884399999999999</v>
      </c>
      <c r="D1787">
        <f>SPY_IVOL!D1787</f>
        <v>21.860199999999999</v>
      </c>
      <c r="E1787">
        <f>SPY_IVOL!E1787</f>
        <v>17.4544</v>
      </c>
      <c r="F1787">
        <f>SPY_IVOL!F1787</f>
        <v>14.849399999999999</v>
      </c>
      <c r="G1787">
        <f>SPY_IVOL!G1787</f>
        <v>15.1165</v>
      </c>
      <c r="H1787">
        <f>SPY_IVOL!H1787</f>
        <v>17.747199999999999</v>
      </c>
      <c r="I1787">
        <f>VLOOKUP($A1787,SPY_main!$A:$C,2,FALSE)</f>
        <v>134.36099999999999</v>
      </c>
      <c r="J1787">
        <f>IFERROR(VLOOKUP($A1787,SPY_main!$A:$C,3,FALSE),J1786)</f>
        <v>2.2927</v>
      </c>
      <c r="K1787">
        <f>IFERROR(VLOOKUP($A1787,SPY_main!$E:$F,2,FALSE),K1786)</f>
        <v>0.50600000000000001</v>
      </c>
      <c r="L1787">
        <f>IFERROR(VLOOKUP($A1787,SPY_main!H:I,2,FALSE),L1786)</f>
        <v>20.79</v>
      </c>
      <c r="M1787">
        <f t="shared" si="189"/>
        <v>55.2194</v>
      </c>
      <c r="N1787">
        <f t="shared" si="190"/>
        <v>38.186300000000003</v>
      </c>
      <c r="O1787">
        <f t="shared" si="191"/>
        <v>26.613800000000001</v>
      </c>
      <c r="P1787">
        <f t="shared" si="192"/>
        <v>16.713899999999999</v>
      </c>
      <c r="Q1787">
        <f t="shared" si="193"/>
        <v>17.545000000000002</v>
      </c>
      <c r="R1787">
        <f t="shared" si="194"/>
        <v>21.983599999999999</v>
      </c>
      <c r="S1787">
        <f t="shared" si="195"/>
        <v>21.983599999999999</v>
      </c>
      <c r="T1787">
        <f>IFERROR(VLOOKUP($A1787,TY_main!A:B,2,FALSE),T1786)</f>
        <v>111.203125</v>
      </c>
    </row>
    <row r="1788" spans="1:20" x14ac:dyDescent="0.25">
      <c r="A1788" s="2">
        <f>SPY_IVOL!A1788</f>
        <v>40952</v>
      </c>
      <c r="B1788">
        <f>SPY_IVOL!B1788</f>
        <v>36.844900000000003</v>
      </c>
      <c r="C1788">
        <f>SPY_IVOL!C1788</f>
        <v>25.468800000000002</v>
      </c>
      <c r="D1788">
        <f>SPY_IVOL!D1788</f>
        <v>20.3065</v>
      </c>
      <c r="E1788">
        <f>SPY_IVOL!E1788</f>
        <v>15.767799999999999</v>
      </c>
      <c r="F1788">
        <f>SPY_IVOL!F1788</f>
        <v>13.306100000000001</v>
      </c>
      <c r="G1788">
        <f>SPY_IVOL!G1788</f>
        <v>14.4428</v>
      </c>
      <c r="H1788">
        <f>SPY_IVOL!H1788</f>
        <v>16.546600000000002</v>
      </c>
      <c r="I1788">
        <f>VLOOKUP($A1788,SPY_main!$A:$C,2,FALSE)</f>
        <v>135.36000000000001</v>
      </c>
      <c r="J1788">
        <f>IFERROR(VLOOKUP($A1788,SPY_main!$A:$C,3,FALSE),J1787)</f>
        <v>2.2757999999999998</v>
      </c>
      <c r="K1788">
        <f>IFERROR(VLOOKUP($A1788,SPY_main!$E:$F,2,FALSE),K1787)</f>
        <v>0.50260000000000005</v>
      </c>
      <c r="L1788">
        <f>IFERROR(VLOOKUP($A1788,SPY_main!H:I,2,FALSE),L1787)</f>
        <v>19.04</v>
      </c>
      <c r="M1788">
        <f t="shared" si="189"/>
        <v>55.7044</v>
      </c>
      <c r="N1788">
        <f t="shared" si="190"/>
        <v>42.468600000000002</v>
      </c>
      <c r="O1788">
        <f t="shared" si="191"/>
        <v>27.117799999999999</v>
      </c>
      <c r="P1788">
        <f t="shared" si="192"/>
        <v>14.922499999999999</v>
      </c>
      <c r="Q1788">
        <f t="shared" si="193"/>
        <v>18.8842</v>
      </c>
      <c r="R1788">
        <f t="shared" si="194"/>
        <v>20.322199999999999</v>
      </c>
      <c r="S1788">
        <f t="shared" si="195"/>
        <v>20.322199999999999</v>
      </c>
      <c r="T1788">
        <f>IFERROR(VLOOKUP($A1788,TY_main!A:B,2,FALSE),T1787)</f>
        <v>110.96875</v>
      </c>
    </row>
    <row r="1789" spans="1:20" x14ac:dyDescent="0.25">
      <c r="A1789" s="2">
        <f>SPY_IVOL!A1789</f>
        <v>40953</v>
      </c>
      <c r="B1789">
        <f>SPY_IVOL!B1789</f>
        <v>38.308500000000002</v>
      </c>
      <c r="C1789">
        <f>SPY_IVOL!C1789</f>
        <v>27.186199999999999</v>
      </c>
      <c r="D1789">
        <f>SPY_IVOL!D1789</f>
        <v>21.987100000000002</v>
      </c>
      <c r="E1789">
        <f>SPY_IVOL!E1789</f>
        <v>17.253299999999999</v>
      </c>
      <c r="F1789">
        <f>SPY_IVOL!F1789</f>
        <v>14.4152</v>
      </c>
      <c r="G1789">
        <f>SPY_IVOL!G1789</f>
        <v>15.0587</v>
      </c>
      <c r="H1789">
        <f>SPY_IVOL!H1789</f>
        <v>17.0228</v>
      </c>
      <c r="I1789">
        <f>VLOOKUP($A1789,SPY_main!$A:$C,2,FALSE)</f>
        <v>135.19</v>
      </c>
      <c r="J1789">
        <f>IFERROR(VLOOKUP($A1789,SPY_main!$A:$C,3,FALSE),J1788)</f>
        <v>2.2787000000000002</v>
      </c>
      <c r="K1789">
        <f>IFERROR(VLOOKUP($A1789,SPY_main!$E:$F,2,FALSE),K1788)</f>
        <v>0.49759999999999999</v>
      </c>
      <c r="L1789">
        <f>IFERROR(VLOOKUP($A1789,SPY_main!H:I,2,FALSE),L1788)</f>
        <v>19.54</v>
      </c>
      <c r="M1789">
        <f t="shared" si="189"/>
        <v>44.067100000000003</v>
      </c>
      <c r="N1789">
        <f t="shared" si="190"/>
        <v>44.067100000000003</v>
      </c>
      <c r="O1789">
        <f t="shared" si="191"/>
        <v>31.148499999999999</v>
      </c>
      <c r="P1789">
        <f t="shared" si="192"/>
        <v>17.564599999999999</v>
      </c>
      <c r="Q1789">
        <f t="shared" si="193"/>
        <v>17.6248</v>
      </c>
      <c r="R1789">
        <f t="shared" si="194"/>
        <v>17.6248</v>
      </c>
      <c r="S1789">
        <f t="shared" si="195"/>
        <v>17.6248</v>
      </c>
      <c r="T1789">
        <f>IFERROR(VLOOKUP($A1789,TY_main!A:B,2,FALSE),T1788)</f>
        <v>111.3125</v>
      </c>
    </row>
    <row r="1790" spans="1:20" x14ac:dyDescent="0.25">
      <c r="A1790" s="2">
        <f>SPY_IVOL!A1790</f>
        <v>40954</v>
      </c>
      <c r="B1790">
        <f>SPY_IVOL!B1790</f>
        <v>39.895699999999998</v>
      </c>
      <c r="C1790">
        <f>SPY_IVOL!C1790</f>
        <v>27.551100000000002</v>
      </c>
      <c r="D1790">
        <f>SPY_IVOL!D1790</f>
        <v>21.928100000000001</v>
      </c>
      <c r="E1790">
        <f>SPY_IVOL!E1790</f>
        <v>16.940100000000001</v>
      </c>
      <c r="F1790">
        <f>SPY_IVOL!F1790</f>
        <v>14.0341</v>
      </c>
      <c r="G1790">
        <f>SPY_IVOL!G1790</f>
        <v>14.9802</v>
      </c>
      <c r="H1790">
        <f>SPY_IVOL!H1790</f>
        <v>16.874600000000001</v>
      </c>
      <c r="I1790">
        <f>VLOOKUP($A1790,SPY_main!$A:$C,2,FALSE)</f>
        <v>134.56</v>
      </c>
      <c r="J1790">
        <f>IFERROR(VLOOKUP($A1790,SPY_main!$A:$C,3,FALSE),J1789)</f>
        <v>2.2892999999999999</v>
      </c>
      <c r="K1790">
        <f>IFERROR(VLOOKUP($A1790,SPY_main!$E:$F,2,FALSE),K1789)</f>
        <v>0.49509999999999998</v>
      </c>
      <c r="L1790">
        <f>IFERROR(VLOOKUP($A1790,SPY_main!H:I,2,FALSE),L1789)</f>
        <v>21.14</v>
      </c>
      <c r="M1790">
        <f t="shared" si="189"/>
        <v>71.954700000000003</v>
      </c>
      <c r="N1790">
        <f t="shared" si="190"/>
        <v>59.097900000000003</v>
      </c>
      <c r="O1790">
        <f t="shared" si="191"/>
        <v>38.335700000000003</v>
      </c>
      <c r="P1790">
        <f t="shared" si="192"/>
        <v>18.286300000000001</v>
      </c>
      <c r="Q1790">
        <f t="shared" si="193"/>
        <v>19.637799999999999</v>
      </c>
      <c r="R1790">
        <f t="shared" si="194"/>
        <v>19.637799999999999</v>
      </c>
      <c r="S1790">
        <f t="shared" si="195"/>
        <v>19.637799999999999</v>
      </c>
      <c r="T1790">
        <f>IFERROR(VLOOKUP($A1790,TY_main!A:B,2,FALSE),T1789)</f>
        <v>111.359375</v>
      </c>
    </row>
    <row r="1791" spans="1:20" x14ac:dyDescent="0.25">
      <c r="A1791" s="2">
        <f>SPY_IVOL!A1791</f>
        <v>40955</v>
      </c>
      <c r="B1791">
        <f>SPY_IVOL!B1791</f>
        <v>38.577800000000003</v>
      </c>
      <c r="C1791">
        <f>SPY_IVOL!C1791</f>
        <v>26.126100000000001</v>
      </c>
      <c r="D1791">
        <f>SPY_IVOL!D1791</f>
        <v>20.276199999999999</v>
      </c>
      <c r="E1791">
        <f>SPY_IVOL!E1791</f>
        <v>14.991199999999999</v>
      </c>
      <c r="F1791">
        <f>SPY_IVOL!F1791</f>
        <v>12.357100000000001</v>
      </c>
      <c r="G1791">
        <f>SPY_IVOL!G1791</f>
        <v>14.399900000000001</v>
      </c>
      <c r="H1791">
        <f>SPY_IVOL!H1791</f>
        <v>16.000399999999999</v>
      </c>
      <c r="I1791">
        <f>VLOOKUP($A1791,SPY_main!$A:$C,2,FALSE)</f>
        <v>136.04900000000001</v>
      </c>
      <c r="J1791">
        <f>IFERROR(VLOOKUP($A1791,SPY_main!$A:$C,3,FALSE),J1790)</f>
        <v>2.2643</v>
      </c>
      <c r="K1791">
        <f>IFERROR(VLOOKUP($A1791,SPY_main!$E:$F,2,FALSE),K1790)</f>
        <v>0.49309999999999998</v>
      </c>
      <c r="L1791">
        <f>IFERROR(VLOOKUP($A1791,SPY_main!H:I,2,FALSE),L1790)</f>
        <v>19.22</v>
      </c>
      <c r="M1791">
        <f t="shared" si="189"/>
        <v>77.789299999999997</v>
      </c>
      <c r="N1791">
        <f t="shared" si="190"/>
        <v>77.514799999999994</v>
      </c>
      <c r="O1791">
        <f t="shared" si="191"/>
        <v>44.659700000000001</v>
      </c>
      <c r="P1791">
        <f t="shared" si="192"/>
        <v>15.0266</v>
      </c>
      <c r="Q1791">
        <f t="shared" si="193"/>
        <v>14.8073</v>
      </c>
      <c r="R1791">
        <f t="shared" si="194"/>
        <v>14.8073</v>
      </c>
      <c r="S1791">
        <f t="shared" si="195"/>
        <v>14.8073</v>
      </c>
      <c r="T1791">
        <f>IFERROR(VLOOKUP($A1791,TY_main!A:B,2,FALSE),T1790)</f>
        <v>110.859375</v>
      </c>
    </row>
    <row r="1792" spans="1:20" x14ac:dyDescent="0.25">
      <c r="A1792" s="2">
        <f>SPY_IVOL!A1792</f>
        <v>40956</v>
      </c>
      <c r="B1792">
        <f>SPY_IVOL!B1792</f>
        <v>37.390900000000002</v>
      </c>
      <c r="C1792">
        <f>SPY_IVOL!C1792</f>
        <v>24.607500000000002</v>
      </c>
      <c r="D1792">
        <f>SPY_IVOL!D1792</f>
        <v>18.879200000000001</v>
      </c>
      <c r="E1792">
        <f>SPY_IVOL!E1792</f>
        <v>14.0928</v>
      </c>
      <c r="F1792">
        <f>SPY_IVOL!F1792</f>
        <v>12.247299999999999</v>
      </c>
      <c r="G1792">
        <f>SPY_IVOL!G1792</f>
        <v>14.834199999999999</v>
      </c>
      <c r="H1792">
        <f>SPY_IVOL!H1792</f>
        <v>16.004200000000001</v>
      </c>
      <c r="I1792">
        <f>VLOOKUP($A1792,SPY_main!$A:$C,2,FALSE)</f>
        <v>136.41</v>
      </c>
      <c r="J1792">
        <f>IFERROR(VLOOKUP($A1792,SPY_main!$A:$C,3,FALSE),J1791)</f>
        <v>2.2583000000000002</v>
      </c>
      <c r="K1792">
        <f>IFERROR(VLOOKUP($A1792,SPY_main!$E:$F,2,FALSE),K1791)</f>
        <v>0.49309999999999998</v>
      </c>
      <c r="L1792">
        <f>IFERROR(VLOOKUP($A1792,SPY_main!H:I,2,FALSE),L1791)</f>
        <v>17.78</v>
      </c>
      <c r="M1792">
        <f t="shared" si="189"/>
        <v>77.789299999999997</v>
      </c>
      <c r="N1792">
        <f t="shared" si="190"/>
        <v>77.514799999999994</v>
      </c>
      <c r="O1792">
        <f t="shared" si="191"/>
        <v>44.659700000000001</v>
      </c>
      <c r="P1792">
        <f t="shared" si="192"/>
        <v>15.0266</v>
      </c>
      <c r="Q1792">
        <f t="shared" si="193"/>
        <v>14.8073</v>
      </c>
      <c r="R1792">
        <f t="shared" si="194"/>
        <v>14.8073</v>
      </c>
      <c r="S1792">
        <f t="shared" si="195"/>
        <v>14.8073</v>
      </c>
      <c r="T1792">
        <f>IFERROR(VLOOKUP($A1792,TY_main!A:B,2,FALSE),T1791)</f>
        <v>110.796875</v>
      </c>
    </row>
    <row r="1793" spans="1:20" x14ac:dyDescent="0.25">
      <c r="A1793" s="2">
        <f>SPY_IVOL!A1793</f>
        <v>40960</v>
      </c>
      <c r="B1793">
        <f>SPY_IVOL!B1793</f>
        <v>32.911900000000003</v>
      </c>
      <c r="C1793">
        <f>SPY_IVOL!C1793</f>
        <v>24.366700000000002</v>
      </c>
      <c r="D1793">
        <f>SPY_IVOL!D1793</f>
        <v>20.389500000000002</v>
      </c>
      <c r="E1793">
        <f>SPY_IVOL!E1793</f>
        <v>16.7196</v>
      </c>
      <c r="F1793">
        <f>SPY_IVOL!F1793</f>
        <v>13.8978</v>
      </c>
      <c r="G1793">
        <f>SPY_IVOL!G1793</f>
        <v>12.793799999999999</v>
      </c>
      <c r="H1793">
        <f>SPY_IVOL!H1793</f>
        <v>14.192299999999999</v>
      </c>
      <c r="I1793">
        <f>VLOOKUP($A1793,SPY_main!$A:$C,2,FALSE)</f>
        <v>136.47</v>
      </c>
      <c r="J1793">
        <f>IFERROR(VLOOKUP($A1793,SPY_main!$A:$C,3,FALSE),J1792)</f>
        <v>2.2572999999999999</v>
      </c>
      <c r="K1793">
        <f>IFERROR(VLOOKUP($A1793,SPY_main!$E:$F,2,FALSE),K1792)</f>
        <v>0.49259999999999998</v>
      </c>
      <c r="L1793">
        <f>IFERROR(VLOOKUP($A1793,SPY_main!H:I,2,FALSE),L1792)</f>
        <v>18.190000000000001</v>
      </c>
      <c r="M1793">
        <f t="shared" si="189"/>
        <v>38.965200000000003</v>
      </c>
      <c r="N1793">
        <f t="shared" si="190"/>
        <v>25.614999999999998</v>
      </c>
      <c r="O1793">
        <f t="shared" si="191"/>
        <v>19.5091</v>
      </c>
      <c r="P1793">
        <f t="shared" si="192"/>
        <v>14.514799999999999</v>
      </c>
      <c r="Q1793">
        <f t="shared" si="193"/>
        <v>12.8161</v>
      </c>
      <c r="R1793">
        <f t="shared" si="194"/>
        <v>15.9618</v>
      </c>
      <c r="S1793">
        <f t="shared" si="195"/>
        <v>18.358899999999998</v>
      </c>
      <c r="T1793">
        <f>IFERROR(VLOOKUP($A1793,TY_main!A:B,2,FALSE),T1792)</f>
        <v>110.5625</v>
      </c>
    </row>
    <row r="1794" spans="1:20" x14ac:dyDescent="0.25">
      <c r="A1794" s="2">
        <f>SPY_IVOL!A1794</f>
        <v>40961</v>
      </c>
      <c r="B1794">
        <f>SPY_IVOL!B1794</f>
        <v>32.436</v>
      </c>
      <c r="C1794">
        <f>SPY_IVOL!C1794</f>
        <v>23.882899999999999</v>
      </c>
      <c r="D1794">
        <f>SPY_IVOL!D1794</f>
        <v>19.9223</v>
      </c>
      <c r="E1794">
        <f>SPY_IVOL!E1794</f>
        <v>16.272500000000001</v>
      </c>
      <c r="F1794">
        <f>SPY_IVOL!F1794</f>
        <v>13.525700000000001</v>
      </c>
      <c r="G1794">
        <f>SPY_IVOL!G1794</f>
        <v>12.595599999999999</v>
      </c>
      <c r="H1794">
        <f>SPY_IVOL!H1794</f>
        <v>14.246700000000001</v>
      </c>
      <c r="I1794">
        <f>VLOOKUP($A1794,SPY_main!$A:$C,2,FALSE)</f>
        <v>136.03200000000001</v>
      </c>
      <c r="J1794">
        <f>IFERROR(VLOOKUP($A1794,SPY_main!$A:$C,3,FALSE),J1793)</f>
        <v>2.2646000000000002</v>
      </c>
      <c r="K1794">
        <f>IFERROR(VLOOKUP($A1794,SPY_main!$E:$F,2,FALSE),K1793)</f>
        <v>0.49159999999999998</v>
      </c>
      <c r="L1794">
        <f>IFERROR(VLOOKUP($A1794,SPY_main!H:I,2,FALSE),L1793)</f>
        <v>18.190000000000001</v>
      </c>
      <c r="M1794">
        <f t="shared" ref="M1794:M1857" si="196">IFERROR(VLOOKUP($A1794,FirstM,2,FALSE),M1793)</f>
        <v>39.026400000000002</v>
      </c>
      <c r="N1794">
        <f t="shared" ref="N1794:N1857" si="197">IFERROR(VLOOKUP($A1794,FirstM,3,FALSE),N1793)</f>
        <v>24.913499999999999</v>
      </c>
      <c r="O1794">
        <f t="shared" ref="O1794:O1857" si="198">IFERROR(VLOOKUP($A1794,FirstM,4,FALSE),O1793)</f>
        <v>18.754300000000001</v>
      </c>
      <c r="P1794">
        <f t="shared" ref="P1794:P1857" si="199">IFERROR(VLOOKUP($A1794,FirstM,5,FALSE),P1793)</f>
        <v>13.892300000000001</v>
      </c>
      <c r="Q1794">
        <f t="shared" ref="Q1794:Q1857" si="200">IFERROR(VLOOKUP($A1794,FirstM,6,FALSE),Q1793)</f>
        <v>12.512</v>
      </c>
      <c r="R1794">
        <f t="shared" ref="R1794:R1857" si="201">IFERROR(VLOOKUP($A1794,FirstM,7,FALSE),R1793)</f>
        <v>16.079699999999999</v>
      </c>
      <c r="S1794">
        <f t="shared" ref="S1794:S1857" si="202">IFERROR(VLOOKUP($A1794,FirstM,8,FALSE),S1793)</f>
        <v>17.957899999999999</v>
      </c>
      <c r="T1794">
        <f>IFERROR(VLOOKUP($A1794,TY_main!A:B,2,FALSE),T1793)</f>
        <v>110.90625</v>
      </c>
    </row>
    <row r="1795" spans="1:20" x14ac:dyDescent="0.25">
      <c r="A1795" s="2">
        <f>SPY_IVOL!A1795</f>
        <v>40962</v>
      </c>
      <c r="B1795">
        <f>SPY_IVOL!B1795</f>
        <v>31.876200000000001</v>
      </c>
      <c r="C1795">
        <f>SPY_IVOL!C1795</f>
        <v>23.0124</v>
      </c>
      <c r="D1795">
        <f>SPY_IVOL!D1795</f>
        <v>18.991800000000001</v>
      </c>
      <c r="E1795">
        <f>SPY_IVOL!E1795</f>
        <v>15.309100000000001</v>
      </c>
      <c r="F1795">
        <f>SPY_IVOL!F1795</f>
        <v>12.624499999999999</v>
      </c>
      <c r="G1795">
        <f>SPY_IVOL!G1795</f>
        <v>12.0206</v>
      </c>
      <c r="H1795">
        <f>SPY_IVOL!H1795</f>
        <v>14.1211</v>
      </c>
      <c r="I1795">
        <f>VLOOKUP($A1795,SPY_main!$A:$C,2,FALSE)</f>
        <v>136.631</v>
      </c>
      <c r="J1795">
        <f>IFERROR(VLOOKUP($A1795,SPY_main!$A:$C,3,FALSE),J1794)</f>
        <v>2.2545999999999999</v>
      </c>
      <c r="K1795">
        <f>IFERROR(VLOOKUP($A1795,SPY_main!$E:$F,2,FALSE),K1794)</f>
        <v>0.49059999999999998</v>
      </c>
      <c r="L1795">
        <f>IFERROR(VLOOKUP($A1795,SPY_main!H:I,2,FALSE),L1794)</f>
        <v>16.8</v>
      </c>
      <c r="M1795">
        <f t="shared" si="196"/>
        <v>38.715400000000002</v>
      </c>
      <c r="N1795">
        <f t="shared" si="197"/>
        <v>24.186599999999999</v>
      </c>
      <c r="O1795">
        <f t="shared" si="198"/>
        <v>18.084599999999998</v>
      </c>
      <c r="P1795">
        <f t="shared" si="199"/>
        <v>13.190799999999999</v>
      </c>
      <c r="Q1795">
        <f t="shared" si="200"/>
        <v>12.3314</v>
      </c>
      <c r="R1795">
        <f t="shared" si="201"/>
        <v>16.421399999999998</v>
      </c>
      <c r="S1795">
        <f t="shared" si="202"/>
        <v>17.169799999999999</v>
      </c>
      <c r="T1795">
        <f>IFERROR(VLOOKUP($A1795,TY_main!A:B,2,FALSE),T1794)</f>
        <v>111.046875</v>
      </c>
    </row>
    <row r="1796" spans="1:20" x14ac:dyDescent="0.25">
      <c r="A1796" s="2">
        <f>SPY_IVOL!A1796</f>
        <v>40963</v>
      </c>
      <c r="B1796">
        <f>SPY_IVOL!B1796</f>
        <v>32.156700000000001</v>
      </c>
      <c r="C1796">
        <f>SPY_IVOL!C1796</f>
        <v>23.248100000000001</v>
      </c>
      <c r="D1796">
        <f>SPY_IVOL!D1796</f>
        <v>19.1767</v>
      </c>
      <c r="E1796">
        <f>SPY_IVOL!E1796</f>
        <v>15.448700000000001</v>
      </c>
      <c r="F1796">
        <f>SPY_IVOL!F1796</f>
        <v>12.7455</v>
      </c>
      <c r="G1796">
        <f>SPY_IVOL!G1796</f>
        <v>12.1343</v>
      </c>
      <c r="H1796">
        <f>SPY_IVOL!H1796</f>
        <v>14.083500000000001</v>
      </c>
      <c r="I1796">
        <f>VLOOKUP($A1796,SPY_main!$A:$C,2,FALSE)</f>
        <v>136.93</v>
      </c>
      <c r="J1796">
        <f>IFERROR(VLOOKUP($A1796,SPY_main!$A:$C,3,FALSE),J1795)</f>
        <v>2.2496999999999998</v>
      </c>
      <c r="K1796">
        <f>IFERROR(VLOOKUP($A1796,SPY_main!$E:$F,2,FALSE),K1795)</f>
        <v>0.49059999999999998</v>
      </c>
      <c r="L1796">
        <f>IFERROR(VLOOKUP($A1796,SPY_main!H:I,2,FALSE),L1795)</f>
        <v>17.309999999999999</v>
      </c>
      <c r="M1796">
        <f t="shared" si="196"/>
        <v>39.190300000000001</v>
      </c>
      <c r="N1796">
        <f t="shared" si="197"/>
        <v>25.093699999999998</v>
      </c>
      <c r="O1796">
        <f t="shared" si="198"/>
        <v>18.3764</v>
      </c>
      <c r="P1796">
        <f t="shared" si="199"/>
        <v>13.312200000000001</v>
      </c>
      <c r="Q1796">
        <f t="shared" si="200"/>
        <v>12.8734</v>
      </c>
      <c r="R1796">
        <f t="shared" si="201"/>
        <v>16.8855</v>
      </c>
      <c r="S1796">
        <f t="shared" si="202"/>
        <v>17.296600000000002</v>
      </c>
      <c r="T1796">
        <f>IFERROR(VLOOKUP($A1796,TY_main!A:B,2,FALSE),T1795)</f>
        <v>111.03125</v>
      </c>
    </row>
    <row r="1797" spans="1:20" x14ac:dyDescent="0.25">
      <c r="A1797" s="2">
        <f>SPY_IVOL!A1797</f>
        <v>40966</v>
      </c>
      <c r="B1797">
        <f>SPY_IVOL!B1797</f>
        <v>32.693399999999997</v>
      </c>
      <c r="C1797">
        <f>SPY_IVOL!C1797</f>
        <v>23.4238</v>
      </c>
      <c r="D1797">
        <f>SPY_IVOL!D1797</f>
        <v>19.162600000000001</v>
      </c>
      <c r="E1797">
        <f>SPY_IVOL!E1797</f>
        <v>15.2744</v>
      </c>
      <c r="F1797">
        <f>SPY_IVOL!F1797</f>
        <v>12.585699999999999</v>
      </c>
      <c r="G1797">
        <f>SPY_IVOL!G1797</f>
        <v>12.295199999999999</v>
      </c>
      <c r="H1797">
        <f>SPY_IVOL!H1797</f>
        <v>14.800700000000001</v>
      </c>
      <c r="I1797">
        <f>VLOOKUP($A1797,SPY_main!$A:$C,2,FALSE)</f>
        <v>137.16</v>
      </c>
      <c r="J1797">
        <f>IFERROR(VLOOKUP($A1797,SPY_main!$A:$C,3,FALSE),J1796)</f>
        <v>2.2458999999999998</v>
      </c>
      <c r="K1797">
        <f>IFERROR(VLOOKUP($A1797,SPY_main!$E:$F,2,FALSE),K1796)</f>
        <v>0.48909999999999998</v>
      </c>
      <c r="L1797">
        <f>IFERROR(VLOOKUP($A1797,SPY_main!H:I,2,FALSE),L1796)</f>
        <v>18.190000000000001</v>
      </c>
      <c r="M1797">
        <f t="shared" si="196"/>
        <v>41.816000000000003</v>
      </c>
      <c r="N1797">
        <f t="shared" si="197"/>
        <v>25.938800000000001</v>
      </c>
      <c r="O1797">
        <f t="shared" si="198"/>
        <v>18.762499999999999</v>
      </c>
      <c r="P1797">
        <f t="shared" si="199"/>
        <v>13.267799999999999</v>
      </c>
      <c r="Q1797">
        <f t="shared" si="200"/>
        <v>13.3286</v>
      </c>
      <c r="R1797">
        <f t="shared" si="201"/>
        <v>18.152699999999999</v>
      </c>
      <c r="S1797">
        <f t="shared" si="202"/>
        <v>18.9864</v>
      </c>
      <c r="T1797">
        <f>IFERROR(VLOOKUP($A1797,TY_main!A:B,2,FALSE),T1796)</f>
        <v>111.390625</v>
      </c>
    </row>
    <row r="1798" spans="1:20" x14ac:dyDescent="0.25">
      <c r="A1798" s="2">
        <f>SPY_IVOL!A1798</f>
        <v>40967</v>
      </c>
      <c r="B1798">
        <f>SPY_IVOL!B1798</f>
        <v>32.775599999999997</v>
      </c>
      <c r="C1798">
        <f>SPY_IVOL!C1798</f>
        <v>23.7974</v>
      </c>
      <c r="D1798">
        <f>SPY_IVOL!D1798</f>
        <v>19.6083</v>
      </c>
      <c r="E1798">
        <f>SPY_IVOL!E1798</f>
        <v>15.7643</v>
      </c>
      <c r="F1798">
        <f>SPY_IVOL!F1798</f>
        <v>12.994400000000001</v>
      </c>
      <c r="G1798">
        <f>SPY_IVOL!G1798</f>
        <v>12.4108</v>
      </c>
      <c r="H1798">
        <f>SPY_IVOL!H1798</f>
        <v>14.2264</v>
      </c>
      <c r="I1798">
        <f>VLOOKUP($A1798,SPY_main!$A:$C,2,FALSE)</f>
        <v>137.559</v>
      </c>
      <c r="J1798">
        <f>IFERROR(VLOOKUP($A1798,SPY_main!$A:$C,3,FALSE),J1797)</f>
        <v>2.2393999999999998</v>
      </c>
      <c r="K1798">
        <f>IFERROR(VLOOKUP($A1798,SPY_main!$E:$F,2,FALSE),K1797)</f>
        <v>0.48749999999999999</v>
      </c>
      <c r="L1798">
        <f>IFERROR(VLOOKUP($A1798,SPY_main!H:I,2,FALSE),L1797)</f>
        <v>17.96</v>
      </c>
      <c r="M1798">
        <f t="shared" si="196"/>
        <v>41.628300000000003</v>
      </c>
      <c r="N1798">
        <f t="shared" si="197"/>
        <v>26.262799999999999</v>
      </c>
      <c r="O1798">
        <f t="shared" si="198"/>
        <v>19.310600000000001</v>
      </c>
      <c r="P1798">
        <f t="shared" si="199"/>
        <v>13.8062</v>
      </c>
      <c r="Q1798">
        <f t="shared" si="200"/>
        <v>13.6706</v>
      </c>
      <c r="R1798">
        <f t="shared" si="201"/>
        <v>18.870899999999999</v>
      </c>
      <c r="S1798">
        <f t="shared" si="202"/>
        <v>19.772500000000001</v>
      </c>
      <c r="T1798">
        <f>IFERROR(VLOOKUP($A1798,TY_main!A:B,2,FALSE),T1797)</f>
        <v>111.4375</v>
      </c>
    </row>
    <row r="1799" spans="1:20" x14ac:dyDescent="0.25">
      <c r="A1799" s="2">
        <f>SPY_IVOL!A1799</f>
        <v>40968</v>
      </c>
      <c r="B1799">
        <f>SPY_IVOL!B1799</f>
        <v>32.247999999999998</v>
      </c>
      <c r="C1799">
        <f>SPY_IVOL!C1799</f>
        <v>23.079000000000001</v>
      </c>
      <c r="D1799">
        <f>SPY_IVOL!D1799</f>
        <v>18.8749</v>
      </c>
      <c r="E1799">
        <f>SPY_IVOL!E1799</f>
        <v>15.1097</v>
      </c>
      <c r="F1799">
        <f>SPY_IVOL!F1799</f>
        <v>12.5273</v>
      </c>
      <c r="G1799">
        <f>SPY_IVOL!G1799</f>
        <v>12.2864</v>
      </c>
      <c r="H1799">
        <f>SPY_IVOL!H1799</f>
        <v>14.356400000000001</v>
      </c>
      <c r="I1799">
        <f>VLOOKUP($A1799,SPY_main!$A:$C,2,FALSE)</f>
        <v>137.02000000000001</v>
      </c>
      <c r="J1799">
        <f>IFERROR(VLOOKUP($A1799,SPY_main!$A:$C,3,FALSE),J1798)</f>
        <v>2.2482000000000002</v>
      </c>
      <c r="K1799">
        <f>IFERROR(VLOOKUP($A1799,SPY_main!$E:$F,2,FALSE),K1798)</f>
        <v>0.48425000000000001</v>
      </c>
      <c r="L1799">
        <f>IFERROR(VLOOKUP($A1799,SPY_main!H:I,2,FALSE),L1798)</f>
        <v>18.43</v>
      </c>
      <c r="M1799">
        <f t="shared" si="196"/>
        <v>42.6096</v>
      </c>
      <c r="N1799">
        <f t="shared" si="197"/>
        <v>26.474599999999999</v>
      </c>
      <c r="O1799">
        <f t="shared" si="198"/>
        <v>18.9071</v>
      </c>
      <c r="P1799">
        <f t="shared" si="199"/>
        <v>13.2522</v>
      </c>
      <c r="Q1799">
        <f t="shared" si="200"/>
        <v>13.534800000000001</v>
      </c>
      <c r="R1799">
        <f t="shared" si="201"/>
        <v>19.203900000000001</v>
      </c>
      <c r="S1799">
        <f t="shared" si="202"/>
        <v>20.105499999999999</v>
      </c>
      <c r="T1799">
        <f>IFERROR(VLOOKUP($A1799,TY_main!A:B,2,FALSE),T1798)</f>
        <v>111.09375</v>
      </c>
    </row>
    <row r="1800" spans="1:20" x14ac:dyDescent="0.25">
      <c r="A1800" s="2">
        <f>SPY_IVOL!A1800</f>
        <v>40969</v>
      </c>
      <c r="B1800">
        <f>SPY_IVOL!B1800</f>
        <v>32.213700000000003</v>
      </c>
      <c r="C1800">
        <f>SPY_IVOL!C1800</f>
        <v>22.9909</v>
      </c>
      <c r="D1800">
        <f>SPY_IVOL!D1800</f>
        <v>18.709700000000002</v>
      </c>
      <c r="E1800">
        <f>SPY_IVOL!E1800</f>
        <v>14.815200000000001</v>
      </c>
      <c r="F1800">
        <f>SPY_IVOL!F1800</f>
        <v>12.1821</v>
      </c>
      <c r="G1800">
        <f>SPY_IVOL!G1800</f>
        <v>12.0548</v>
      </c>
      <c r="H1800">
        <f>SPY_IVOL!H1800</f>
        <v>13.1074</v>
      </c>
      <c r="I1800">
        <f>VLOOKUP($A1800,SPY_main!$A:$C,2,FALSE)</f>
        <v>137.72999999999999</v>
      </c>
      <c r="J1800">
        <f>IFERROR(VLOOKUP($A1800,SPY_main!$A:$C,3,FALSE),J1799)</f>
        <v>2.2366000000000001</v>
      </c>
      <c r="K1800">
        <f>IFERROR(VLOOKUP($A1800,SPY_main!$E:$F,2,FALSE),K1799)</f>
        <v>0.47970000000000002</v>
      </c>
      <c r="L1800">
        <f>IFERROR(VLOOKUP($A1800,SPY_main!H:I,2,FALSE),L1799)</f>
        <v>17.260000000000002</v>
      </c>
      <c r="M1800">
        <f t="shared" si="196"/>
        <v>43.485999999999997</v>
      </c>
      <c r="N1800">
        <f t="shared" si="197"/>
        <v>26.411799999999999</v>
      </c>
      <c r="O1800">
        <f t="shared" si="198"/>
        <v>18.723500000000001</v>
      </c>
      <c r="P1800">
        <f t="shared" si="199"/>
        <v>12.7845</v>
      </c>
      <c r="Q1800">
        <f t="shared" si="200"/>
        <v>13.483700000000001</v>
      </c>
      <c r="R1800">
        <f t="shared" si="201"/>
        <v>17.941199999999998</v>
      </c>
      <c r="S1800">
        <f t="shared" si="202"/>
        <v>17.941199999999998</v>
      </c>
      <c r="T1800">
        <f>IFERROR(VLOOKUP($A1800,TY_main!A:B,2,FALSE),T1799)</f>
        <v>110.78125</v>
      </c>
    </row>
    <row r="1801" spans="1:20" x14ac:dyDescent="0.25">
      <c r="A1801" s="2">
        <f>SPY_IVOL!A1801</f>
        <v>40970</v>
      </c>
      <c r="B1801">
        <f>SPY_IVOL!B1801</f>
        <v>32.488500000000002</v>
      </c>
      <c r="C1801">
        <f>SPY_IVOL!C1801</f>
        <v>23.104099999999999</v>
      </c>
      <c r="D1801">
        <f>SPY_IVOL!D1801</f>
        <v>18.8414</v>
      </c>
      <c r="E1801">
        <f>SPY_IVOL!E1801</f>
        <v>14.972099999999999</v>
      </c>
      <c r="F1801">
        <f>SPY_IVOL!F1801</f>
        <v>12.277699999999999</v>
      </c>
      <c r="G1801">
        <f>SPY_IVOL!G1801</f>
        <v>12.072800000000001</v>
      </c>
      <c r="H1801">
        <f>SPY_IVOL!H1801</f>
        <v>12.9496</v>
      </c>
      <c r="I1801">
        <f>VLOOKUP($A1801,SPY_main!$A:$C,2,FALSE)</f>
        <v>137.31200000000001</v>
      </c>
      <c r="J1801">
        <f>IFERROR(VLOOKUP($A1801,SPY_main!$A:$C,3,FALSE),J1800)</f>
        <v>2.2433999999999998</v>
      </c>
      <c r="K1801">
        <f>IFERROR(VLOOKUP($A1801,SPY_main!$E:$F,2,FALSE),K1800)</f>
        <v>0.47575000000000001</v>
      </c>
      <c r="L1801">
        <f>IFERROR(VLOOKUP($A1801,SPY_main!H:I,2,FALSE),L1800)</f>
        <v>17.29</v>
      </c>
      <c r="M1801">
        <f t="shared" si="196"/>
        <v>43.547800000000002</v>
      </c>
      <c r="N1801">
        <f t="shared" si="197"/>
        <v>26.898299999999999</v>
      </c>
      <c r="O1801">
        <f t="shared" si="198"/>
        <v>18.765499999999999</v>
      </c>
      <c r="P1801">
        <f t="shared" si="199"/>
        <v>12.611499999999999</v>
      </c>
      <c r="Q1801">
        <f t="shared" si="200"/>
        <v>13.633699999999999</v>
      </c>
      <c r="R1801">
        <f t="shared" si="201"/>
        <v>19.2562</v>
      </c>
      <c r="S1801">
        <f t="shared" si="202"/>
        <v>19.2562</v>
      </c>
      <c r="T1801">
        <f>IFERROR(VLOOKUP($A1801,TY_main!A:B,2,FALSE),T1800)</f>
        <v>111.203125</v>
      </c>
    </row>
    <row r="1802" spans="1:20" x14ac:dyDescent="0.25">
      <c r="A1802" s="2">
        <f>SPY_IVOL!A1802</f>
        <v>40973</v>
      </c>
      <c r="B1802">
        <f>SPY_IVOL!B1802</f>
        <v>33.449800000000003</v>
      </c>
      <c r="C1802">
        <f>SPY_IVOL!C1802</f>
        <v>23.858899999999998</v>
      </c>
      <c r="D1802">
        <f>SPY_IVOL!D1802</f>
        <v>19.447299999999998</v>
      </c>
      <c r="E1802">
        <f>SPY_IVOL!E1802</f>
        <v>15.4024</v>
      </c>
      <c r="F1802">
        <f>SPY_IVOL!F1802</f>
        <v>12.4979</v>
      </c>
      <c r="G1802">
        <f>SPY_IVOL!G1802</f>
        <v>12.257099999999999</v>
      </c>
      <c r="H1802">
        <f>SPY_IVOL!H1802</f>
        <v>13.641500000000001</v>
      </c>
      <c r="I1802">
        <f>VLOOKUP($A1802,SPY_main!$A:$C,2,FALSE)</f>
        <v>136.75</v>
      </c>
      <c r="J1802">
        <f>IFERROR(VLOOKUP($A1802,SPY_main!$A:$C,3,FALSE),J1801)</f>
        <v>2.2526999999999999</v>
      </c>
      <c r="K1802">
        <f>IFERROR(VLOOKUP($A1802,SPY_main!$E:$F,2,FALSE),K1801)</f>
        <v>0.47455000000000003</v>
      </c>
      <c r="L1802">
        <f>IFERROR(VLOOKUP($A1802,SPY_main!H:I,2,FALSE),L1801)</f>
        <v>18.05</v>
      </c>
      <c r="M1802">
        <f t="shared" si="196"/>
        <v>48.3872</v>
      </c>
      <c r="N1802">
        <f t="shared" si="197"/>
        <v>29.751300000000001</v>
      </c>
      <c r="O1802">
        <f t="shared" si="198"/>
        <v>20.436599999999999</v>
      </c>
      <c r="P1802">
        <f t="shared" si="199"/>
        <v>13.2475</v>
      </c>
      <c r="Q1802">
        <f t="shared" si="200"/>
        <v>14.5852</v>
      </c>
      <c r="R1802">
        <f t="shared" si="201"/>
        <v>22.761600000000001</v>
      </c>
      <c r="S1802">
        <f t="shared" si="202"/>
        <v>22.761600000000001</v>
      </c>
      <c r="T1802">
        <f>IFERROR(VLOOKUP($A1802,TY_main!A:B,2,FALSE),T1801)</f>
        <v>111.046875</v>
      </c>
    </row>
    <row r="1803" spans="1:20" x14ac:dyDescent="0.25">
      <c r="A1803" s="2">
        <f>SPY_IVOL!A1803</f>
        <v>40974</v>
      </c>
      <c r="B1803">
        <f>SPY_IVOL!B1803</f>
        <v>35.857700000000001</v>
      </c>
      <c r="C1803">
        <f>SPY_IVOL!C1803</f>
        <v>26.298300000000001</v>
      </c>
      <c r="D1803">
        <f>SPY_IVOL!D1803</f>
        <v>21.7424</v>
      </c>
      <c r="E1803">
        <f>SPY_IVOL!E1803</f>
        <v>17.460100000000001</v>
      </c>
      <c r="F1803">
        <f>SPY_IVOL!F1803</f>
        <v>14.145099999999999</v>
      </c>
      <c r="G1803">
        <f>SPY_IVOL!G1803</f>
        <v>13.095599999999999</v>
      </c>
      <c r="H1803">
        <f>SPY_IVOL!H1803</f>
        <v>14.0755</v>
      </c>
      <c r="I1803">
        <f>VLOOKUP($A1803,SPY_main!$A:$C,2,FALSE)</f>
        <v>134.75</v>
      </c>
      <c r="J1803">
        <f>IFERROR(VLOOKUP($A1803,SPY_main!$A:$C,3,FALSE),J1802)</f>
        <v>2.2860999999999998</v>
      </c>
      <c r="K1803">
        <f>IFERROR(VLOOKUP($A1803,SPY_main!$E:$F,2,FALSE),K1802)</f>
        <v>0.47455000000000003</v>
      </c>
      <c r="L1803">
        <f>IFERROR(VLOOKUP($A1803,SPY_main!H:I,2,FALSE),L1802)</f>
        <v>20.87</v>
      </c>
      <c r="M1803">
        <f t="shared" si="196"/>
        <v>50.97</v>
      </c>
      <c r="N1803">
        <f t="shared" si="197"/>
        <v>33.535600000000002</v>
      </c>
      <c r="O1803">
        <f t="shared" si="198"/>
        <v>24.296299999999999</v>
      </c>
      <c r="P1803">
        <f t="shared" si="199"/>
        <v>16.7013</v>
      </c>
      <c r="Q1803">
        <f t="shared" si="200"/>
        <v>16.1995</v>
      </c>
      <c r="R1803">
        <f t="shared" si="201"/>
        <v>24.284099999999999</v>
      </c>
      <c r="S1803">
        <f t="shared" si="202"/>
        <v>24.5091</v>
      </c>
      <c r="T1803">
        <f>IFERROR(VLOOKUP($A1803,TY_main!A:B,2,FALSE),T1802)</f>
        <v>111.484375</v>
      </c>
    </row>
    <row r="1804" spans="1:20" x14ac:dyDescent="0.25">
      <c r="A1804" s="2">
        <f>SPY_IVOL!A1804</f>
        <v>40975</v>
      </c>
      <c r="B1804">
        <f>SPY_IVOL!B1804</f>
        <v>34.699100000000001</v>
      </c>
      <c r="C1804">
        <f>SPY_IVOL!C1804</f>
        <v>25.067499999999999</v>
      </c>
      <c r="D1804">
        <f>SPY_IVOL!D1804</f>
        <v>20.5093</v>
      </c>
      <c r="E1804">
        <f>SPY_IVOL!E1804</f>
        <v>16.143999999999998</v>
      </c>
      <c r="F1804">
        <f>SPY_IVOL!F1804</f>
        <v>12.885999999999999</v>
      </c>
      <c r="G1804">
        <f>SPY_IVOL!G1804</f>
        <v>12.463699999999999</v>
      </c>
      <c r="H1804">
        <f>SPY_IVOL!H1804</f>
        <v>13.434100000000001</v>
      </c>
      <c r="I1804">
        <f>VLOOKUP($A1804,SPY_main!$A:$C,2,FALSE)</f>
        <v>135.69</v>
      </c>
      <c r="J1804">
        <f>IFERROR(VLOOKUP($A1804,SPY_main!$A:$C,3,FALSE),J1803)</f>
        <v>2.2703000000000002</v>
      </c>
      <c r="K1804">
        <f>IFERROR(VLOOKUP($A1804,SPY_main!$E:$F,2,FALSE),K1803)</f>
        <v>0.47455000000000003</v>
      </c>
      <c r="L1804">
        <f>IFERROR(VLOOKUP($A1804,SPY_main!H:I,2,FALSE),L1803)</f>
        <v>19.07</v>
      </c>
      <c r="M1804">
        <f t="shared" si="196"/>
        <v>53.305300000000003</v>
      </c>
      <c r="N1804">
        <f t="shared" si="197"/>
        <v>32.760199999999998</v>
      </c>
      <c r="O1804">
        <f t="shared" si="198"/>
        <v>23.077200000000001</v>
      </c>
      <c r="P1804">
        <f t="shared" si="199"/>
        <v>14.9358</v>
      </c>
      <c r="Q1804">
        <f t="shared" si="200"/>
        <v>15.552899999999999</v>
      </c>
      <c r="R1804">
        <f t="shared" si="201"/>
        <v>23.972300000000001</v>
      </c>
      <c r="S1804">
        <f t="shared" si="202"/>
        <v>23.972300000000001</v>
      </c>
      <c r="T1804">
        <f>IFERROR(VLOOKUP($A1804,TY_main!A:B,2,FALSE),T1803)</f>
        <v>111.3125</v>
      </c>
    </row>
    <row r="1805" spans="1:20" x14ac:dyDescent="0.25">
      <c r="A1805" s="2">
        <f>SPY_IVOL!A1805</f>
        <v>40976</v>
      </c>
      <c r="B1805">
        <f>SPY_IVOL!B1805</f>
        <v>33.784199999999998</v>
      </c>
      <c r="C1805">
        <f>SPY_IVOL!C1805</f>
        <v>23.870100000000001</v>
      </c>
      <c r="D1805">
        <f>SPY_IVOL!D1805</f>
        <v>19.215</v>
      </c>
      <c r="E1805">
        <f>SPY_IVOL!E1805</f>
        <v>14.883900000000001</v>
      </c>
      <c r="F1805">
        <f>SPY_IVOL!F1805</f>
        <v>11.9262</v>
      </c>
      <c r="G1805">
        <f>SPY_IVOL!G1805</f>
        <v>12.1692</v>
      </c>
      <c r="H1805">
        <f>SPY_IVOL!H1805</f>
        <v>12.696199999999999</v>
      </c>
      <c r="I1805">
        <f>VLOOKUP($A1805,SPY_main!$A:$C,2,FALSE)</f>
        <v>137.04</v>
      </c>
      <c r="J1805">
        <f>IFERROR(VLOOKUP($A1805,SPY_main!$A:$C,3,FALSE),J1804)</f>
        <v>2.2479</v>
      </c>
      <c r="K1805">
        <f>IFERROR(VLOOKUP($A1805,SPY_main!$E:$F,2,FALSE),K1804)</f>
        <v>0.47355000000000003</v>
      </c>
      <c r="L1805">
        <f>IFERROR(VLOOKUP($A1805,SPY_main!H:I,2,FALSE),L1804)</f>
        <v>17.95</v>
      </c>
      <c r="M1805">
        <f t="shared" si="196"/>
        <v>56.473100000000002</v>
      </c>
      <c r="N1805">
        <f t="shared" si="197"/>
        <v>32.47</v>
      </c>
      <c r="O1805">
        <f t="shared" si="198"/>
        <v>21.894100000000002</v>
      </c>
      <c r="P1805">
        <f t="shared" si="199"/>
        <v>13.640700000000001</v>
      </c>
      <c r="Q1805">
        <f t="shared" si="200"/>
        <v>16.113700000000001</v>
      </c>
      <c r="R1805">
        <f t="shared" si="201"/>
        <v>21.1782</v>
      </c>
      <c r="S1805">
        <f t="shared" si="202"/>
        <v>21.1782</v>
      </c>
      <c r="T1805">
        <f>IFERROR(VLOOKUP($A1805,TY_main!A:B,2,FALSE),T1804)</f>
        <v>111.046875</v>
      </c>
    </row>
    <row r="1806" spans="1:20" x14ac:dyDescent="0.25">
      <c r="A1806" s="2">
        <f>SPY_IVOL!A1806</f>
        <v>40977</v>
      </c>
      <c r="B1806">
        <f>SPY_IVOL!B1806</f>
        <v>33.1614</v>
      </c>
      <c r="C1806">
        <f>SPY_IVOL!C1806</f>
        <v>23.085599999999999</v>
      </c>
      <c r="D1806">
        <f>SPY_IVOL!D1806</f>
        <v>18.424900000000001</v>
      </c>
      <c r="E1806">
        <f>SPY_IVOL!E1806</f>
        <v>14.1571</v>
      </c>
      <c r="F1806">
        <f>SPY_IVOL!F1806</f>
        <v>11.481400000000001</v>
      </c>
      <c r="G1806">
        <f>SPY_IVOL!G1806</f>
        <v>12.205299999999999</v>
      </c>
      <c r="H1806">
        <f>SPY_IVOL!H1806</f>
        <v>12.8293</v>
      </c>
      <c r="I1806">
        <f>VLOOKUP($A1806,SPY_main!$A:$C,2,FALSE)</f>
        <v>137.57</v>
      </c>
      <c r="J1806">
        <f>IFERROR(VLOOKUP($A1806,SPY_main!$A:$C,3,FALSE),J1805)</f>
        <v>2.2391999999999999</v>
      </c>
      <c r="K1806">
        <f>IFERROR(VLOOKUP($A1806,SPY_main!$E:$F,2,FALSE),K1805)</f>
        <v>0.47355000000000003</v>
      </c>
      <c r="L1806">
        <f>IFERROR(VLOOKUP($A1806,SPY_main!H:I,2,FALSE),L1805)</f>
        <v>17.11</v>
      </c>
      <c r="M1806">
        <f t="shared" si="196"/>
        <v>49.6569</v>
      </c>
      <c r="N1806">
        <f t="shared" si="197"/>
        <v>32.358199999999997</v>
      </c>
      <c r="O1806">
        <f t="shared" si="198"/>
        <v>20.805199999999999</v>
      </c>
      <c r="P1806">
        <f t="shared" si="199"/>
        <v>12.3698</v>
      </c>
      <c r="Q1806">
        <f t="shared" si="200"/>
        <v>17.1084</v>
      </c>
      <c r="R1806">
        <f t="shared" si="201"/>
        <v>18.913799999999998</v>
      </c>
      <c r="S1806">
        <f t="shared" si="202"/>
        <v>18.913799999999998</v>
      </c>
      <c r="T1806">
        <f>IFERROR(VLOOKUP($A1806,TY_main!A:B,2,FALSE),T1805)</f>
        <v>110.921875</v>
      </c>
    </row>
    <row r="1807" spans="1:20" x14ac:dyDescent="0.25">
      <c r="A1807" s="2">
        <f>SPY_IVOL!A1807</f>
        <v>40980</v>
      </c>
      <c r="B1807">
        <f>SPY_IVOL!B1807</f>
        <v>33.7667</v>
      </c>
      <c r="C1807">
        <f>SPY_IVOL!C1807</f>
        <v>23.292200000000001</v>
      </c>
      <c r="D1807">
        <f>SPY_IVOL!D1807</f>
        <v>18.4909</v>
      </c>
      <c r="E1807">
        <f>SPY_IVOL!E1807</f>
        <v>14.102600000000001</v>
      </c>
      <c r="F1807">
        <f>SPY_IVOL!F1807</f>
        <v>11.62</v>
      </c>
      <c r="G1807">
        <f>SPY_IVOL!G1807</f>
        <v>12.9085</v>
      </c>
      <c r="H1807">
        <f>SPY_IVOL!H1807</f>
        <v>13.7845</v>
      </c>
      <c r="I1807">
        <f>VLOOKUP($A1807,SPY_main!$A:$C,2,FALSE)</f>
        <v>137.58000000000001</v>
      </c>
      <c r="J1807">
        <f>IFERROR(VLOOKUP($A1807,SPY_main!$A:$C,3,FALSE),J1806)</f>
        <v>2.2391000000000001</v>
      </c>
      <c r="K1807">
        <f>IFERROR(VLOOKUP($A1807,SPY_main!$E:$F,2,FALSE),K1806)</f>
        <v>0.47355000000000003</v>
      </c>
      <c r="L1807">
        <f>IFERROR(VLOOKUP($A1807,SPY_main!H:I,2,FALSE),L1806)</f>
        <v>15.64</v>
      </c>
      <c r="M1807">
        <f t="shared" si="196"/>
        <v>50.472999999999999</v>
      </c>
      <c r="N1807">
        <f t="shared" si="197"/>
        <v>41.278199999999998</v>
      </c>
      <c r="O1807">
        <f t="shared" si="198"/>
        <v>24.784800000000001</v>
      </c>
      <c r="P1807">
        <f t="shared" si="199"/>
        <v>13.4635</v>
      </c>
      <c r="Q1807">
        <f t="shared" si="200"/>
        <v>21.856200000000001</v>
      </c>
      <c r="R1807">
        <f t="shared" si="201"/>
        <v>23.656300000000002</v>
      </c>
      <c r="S1807">
        <f t="shared" si="202"/>
        <v>23.656300000000002</v>
      </c>
      <c r="T1807">
        <f>IFERROR(VLOOKUP($A1807,TY_main!A:B,2,FALSE),T1806)</f>
        <v>110.9375</v>
      </c>
    </row>
    <row r="1808" spans="1:20" x14ac:dyDescent="0.25">
      <c r="A1808" s="2">
        <f>SPY_IVOL!A1808</f>
        <v>40981</v>
      </c>
      <c r="B1808">
        <f>SPY_IVOL!B1808</f>
        <v>33.328099999999999</v>
      </c>
      <c r="C1808">
        <f>SPY_IVOL!C1808</f>
        <v>22.745999999999999</v>
      </c>
      <c r="D1808">
        <f>SPY_IVOL!D1808</f>
        <v>17.877199999999998</v>
      </c>
      <c r="E1808">
        <f>SPY_IVOL!E1808</f>
        <v>13.6976</v>
      </c>
      <c r="F1808">
        <f>SPY_IVOL!F1808</f>
        <v>11.7433</v>
      </c>
      <c r="G1808">
        <f>SPY_IVOL!G1808</f>
        <v>13.483499999999999</v>
      </c>
      <c r="H1808">
        <f>SPY_IVOL!H1808</f>
        <v>14.720700000000001</v>
      </c>
      <c r="I1808">
        <f>VLOOKUP($A1808,SPY_main!$A:$C,2,FALSE)</f>
        <v>140.06200000000001</v>
      </c>
      <c r="J1808">
        <f>IFERROR(VLOOKUP($A1808,SPY_main!$A:$C,3,FALSE),J1807)</f>
        <v>2.1993999999999998</v>
      </c>
      <c r="K1808">
        <f>IFERROR(VLOOKUP($A1808,SPY_main!$E:$F,2,FALSE),K1807)</f>
        <v>0.47365000000000002</v>
      </c>
      <c r="L1808">
        <f>IFERROR(VLOOKUP($A1808,SPY_main!H:I,2,FALSE),L1807)</f>
        <v>14.8</v>
      </c>
      <c r="M1808">
        <f t="shared" si="196"/>
        <v>51.895000000000003</v>
      </c>
      <c r="N1808">
        <f t="shared" si="197"/>
        <v>45.710700000000003</v>
      </c>
      <c r="O1808">
        <f t="shared" si="198"/>
        <v>27.663900000000002</v>
      </c>
      <c r="P1808">
        <f t="shared" si="199"/>
        <v>13.8667</v>
      </c>
      <c r="Q1808">
        <f t="shared" si="200"/>
        <v>22.427600000000002</v>
      </c>
      <c r="R1808">
        <f t="shared" si="201"/>
        <v>23.385200000000001</v>
      </c>
      <c r="S1808">
        <f t="shared" si="202"/>
        <v>23.385200000000001</v>
      </c>
      <c r="T1808">
        <f>IFERROR(VLOOKUP($A1808,TY_main!A:B,2,FALSE),T1807)</f>
        <v>110.4375</v>
      </c>
    </row>
    <row r="1809" spans="1:20" x14ac:dyDescent="0.25">
      <c r="A1809" s="2">
        <f>SPY_IVOL!A1809</f>
        <v>40982</v>
      </c>
      <c r="B1809">
        <f>SPY_IVOL!B1809</f>
        <v>33.071399999999997</v>
      </c>
      <c r="C1809">
        <f>SPY_IVOL!C1809</f>
        <v>23.0169</v>
      </c>
      <c r="D1809">
        <f>SPY_IVOL!D1809</f>
        <v>18.3796</v>
      </c>
      <c r="E1809">
        <f>SPY_IVOL!E1809</f>
        <v>14.4091</v>
      </c>
      <c r="F1809">
        <f>SPY_IVOL!F1809</f>
        <v>12.597300000000001</v>
      </c>
      <c r="G1809">
        <f>SPY_IVOL!G1809</f>
        <v>14.0502</v>
      </c>
      <c r="H1809">
        <f>SPY_IVOL!H1809</f>
        <v>16.058299999999999</v>
      </c>
      <c r="I1809">
        <f>VLOOKUP($A1809,SPY_main!$A:$C,2,FALSE)</f>
        <v>139.91</v>
      </c>
      <c r="J1809">
        <f>IFERROR(VLOOKUP($A1809,SPY_main!$A:$C,3,FALSE),J1808)</f>
        <v>2.2018</v>
      </c>
      <c r="K1809">
        <f>IFERROR(VLOOKUP($A1809,SPY_main!$E:$F,2,FALSE),K1808)</f>
        <v>0.47365000000000002</v>
      </c>
      <c r="L1809">
        <f>IFERROR(VLOOKUP($A1809,SPY_main!H:I,2,FALSE),L1808)</f>
        <v>15.31</v>
      </c>
      <c r="M1809">
        <f t="shared" si="196"/>
        <v>54.579500000000003</v>
      </c>
      <c r="N1809">
        <f t="shared" si="197"/>
        <v>54.579500000000003</v>
      </c>
      <c r="O1809">
        <f t="shared" si="198"/>
        <v>34.397199999999998</v>
      </c>
      <c r="P1809">
        <f t="shared" si="199"/>
        <v>15.0746</v>
      </c>
      <c r="Q1809">
        <f t="shared" si="200"/>
        <v>17.712299999999999</v>
      </c>
      <c r="R1809">
        <f t="shared" si="201"/>
        <v>17.712299999999999</v>
      </c>
      <c r="S1809">
        <f t="shared" si="202"/>
        <v>17.712299999999999</v>
      </c>
      <c r="T1809">
        <f>IFERROR(VLOOKUP($A1809,TY_main!A:B,2,FALSE),T1808)</f>
        <v>109.375</v>
      </c>
    </row>
    <row r="1810" spans="1:20" x14ac:dyDescent="0.25">
      <c r="A1810" s="2">
        <f>SPY_IVOL!A1810</f>
        <v>40983</v>
      </c>
      <c r="B1810">
        <f>SPY_IVOL!B1810</f>
        <v>33.4086</v>
      </c>
      <c r="C1810">
        <f>SPY_IVOL!C1810</f>
        <v>22.549700000000001</v>
      </c>
      <c r="D1810">
        <f>SPY_IVOL!D1810</f>
        <v>17.634699999999999</v>
      </c>
      <c r="E1810">
        <f>SPY_IVOL!E1810</f>
        <v>13.643000000000001</v>
      </c>
      <c r="F1810">
        <f>SPY_IVOL!F1810</f>
        <v>12.2599</v>
      </c>
      <c r="G1810">
        <f>SPY_IVOL!G1810</f>
        <v>14.2174</v>
      </c>
      <c r="H1810">
        <f>SPY_IVOL!H1810</f>
        <v>16.7517</v>
      </c>
      <c r="I1810">
        <f>VLOOKUP($A1810,SPY_main!$A:$C,2,FALSE)</f>
        <v>140.72</v>
      </c>
      <c r="J1810">
        <f>IFERROR(VLOOKUP($A1810,SPY_main!$A:$C,3,FALSE),J1809)</f>
        <v>1.7450000000000001</v>
      </c>
      <c r="K1810">
        <f>IFERROR(VLOOKUP($A1810,SPY_main!$E:$F,2,FALSE),K1809)</f>
        <v>0.47365000000000002</v>
      </c>
      <c r="L1810">
        <f>IFERROR(VLOOKUP($A1810,SPY_main!H:I,2,FALSE),L1809)</f>
        <v>15.42</v>
      </c>
      <c r="M1810">
        <f t="shared" si="196"/>
        <v>64.156300000000002</v>
      </c>
      <c r="N1810">
        <f t="shared" si="197"/>
        <v>64.156300000000002</v>
      </c>
      <c r="O1810">
        <f t="shared" si="198"/>
        <v>43.832700000000003</v>
      </c>
      <c r="P1810">
        <f t="shared" si="199"/>
        <v>15.2507</v>
      </c>
      <c r="Q1810">
        <f t="shared" si="200"/>
        <v>29.569500000000001</v>
      </c>
      <c r="R1810">
        <f t="shared" si="201"/>
        <v>29.569500000000001</v>
      </c>
      <c r="S1810">
        <f t="shared" si="202"/>
        <v>29.569500000000001</v>
      </c>
      <c r="T1810">
        <f>IFERROR(VLOOKUP($A1810,TY_main!A:B,2,FALSE),T1809)</f>
        <v>109.46875</v>
      </c>
    </row>
    <row r="1811" spans="1:20" x14ac:dyDescent="0.25">
      <c r="A1811" s="2">
        <f>SPY_IVOL!A1811</f>
        <v>40984</v>
      </c>
      <c r="B1811">
        <f>SPY_IVOL!B1811</f>
        <v>32.991900000000001</v>
      </c>
      <c r="C1811">
        <f>SPY_IVOL!C1811</f>
        <v>22.2517</v>
      </c>
      <c r="D1811">
        <f>SPY_IVOL!D1811</f>
        <v>17.111499999999999</v>
      </c>
      <c r="E1811">
        <f>SPY_IVOL!E1811</f>
        <v>12.7018</v>
      </c>
      <c r="F1811">
        <f>SPY_IVOL!F1811</f>
        <v>10.7235</v>
      </c>
      <c r="G1811">
        <f>SPY_IVOL!G1811</f>
        <v>11.9605</v>
      </c>
      <c r="H1811">
        <f>SPY_IVOL!H1811</f>
        <v>12.061299999999999</v>
      </c>
      <c r="I1811">
        <f>VLOOKUP($A1811,SPY_main!$A:$C,2,FALSE)</f>
        <v>140.30000000000001</v>
      </c>
      <c r="J1811">
        <f>IFERROR(VLOOKUP($A1811,SPY_main!$A:$C,3,FALSE),J1810)</f>
        <v>1.7502</v>
      </c>
      <c r="K1811">
        <f>IFERROR(VLOOKUP($A1811,SPY_main!$E:$F,2,FALSE),K1810)</f>
        <v>0.47365000000000002</v>
      </c>
      <c r="L1811">
        <f>IFERROR(VLOOKUP($A1811,SPY_main!H:I,2,FALSE),L1810)</f>
        <v>14.47</v>
      </c>
      <c r="M1811">
        <f t="shared" si="196"/>
        <v>64.156300000000002</v>
      </c>
      <c r="N1811">
        <f t="shared" si="197"/>
        <v>64.156300000000002</v>
      </c>
      <c r="O1811">
        <f t="shared" si="198"/>
        <v>43.832700000000003</v>
      </c>
      <c r="P1811">
        <f t="shared" si="199"/>
        <v>15.2507</v>
      </c>
      <c r="Q1811">
        <f t="shared" si="200"/>
        <v>29.569500000000001</v>
      </c>
      <c r="R1811">
        <f t="shared" si="201"/>
        <v>29.569500000000001</v>
      </c>
      <c r="S1811">
        <f t="shared" si="202"/>
        <v>29.569500000000001</v>
      </c>
      <c r="T1811">
        <f>IFERROR(VLOOKUP($A1811,TY_main!A:B,2,FALSE),T1810)</f>
        <v>109.21875</v>
      </c>
    </row>
    <row r="1812" spans="1:20" x14ac:dyDescent="0.25">
      <c r="A1812" s="2">
        <f>SPY_IVOL!A1812</f>
        <v>40987</v>
      </c>
      <c r="B1812">
        <f>SPY_IVOL!B1812</f>
        <v>30.404199999999999</v>
      </c>
      <c r="C1812">
        <f>SPY_IVOL!C1812</f>
        <v>22.005400000000002</v>
      </c>
      <c r="D1812">
        <f>SPY_IVOL!D1812</f>
        <v>18.072700000000001</v>
      </c>
      <c r="E1812">
        <f>SPY_IVOL!E1812</f>
        <v>14.516</v>
      </c>
      <c r="F1812">
        <f>SPY_IVOL!F1812</f>
        <v>12.259</v>
      </c>
      <c r="G1812">
        <f>SPY_IVOL!G1812</f>
        <v>12.1715</v>
      </c>
      <c r="H1812">
        <f>SPY_IVOL!H1812</f>
        <v>17.044899999999998</v>
      </c>
      <c r="I1812">
        <f>VLOOKUP($A1812,SPY_main!$A:$C,2,FALSE)</f>
        <v>140.85</v>
      </c>
      <c r="J1812">
        <f>IFERROR(VLOOKUP($A1812,SPY_main!$A:$C,3,FALSE),J1811)</f>
        <v>1.7434000000000001</v>
      </c>
      <c r="K1812">
        <f>IFERROR(VLOOKUP($A1812,SPY_main!$E:$F,2,FALSE),K1811)</f>
        <v>0.47365000000000002</v>
      </c>
      <c r="L1812">
        <f>IFERROR(VLOOKUP($A1812,SPY_main!H:I,2,FALSE),L1811)</f>
        <v>15.04</v>
      </c>
      <c r="M1812">
        <f t="shared" si="196"/>
        <v>33.82</v>
      </c>
      <c r="N1812">
        <f t="shared" si="197"/>
        <v>22.486999999999998</v>
      </c>
      <c r="O1812">
        <f t="shared" si="198"/>
        <v>17.156700000000001</v>
      </c>
      <c r="P1812">
        <f t="shared" si="199"/>
        <v>12.6112</v>
      </c>
      <c r="Q1812">
        <f t="shared" si="200"/>
        <v>10.7196</v>
      </c>
      <c r="R1812">
        <f t="shared" si="201"/>
        <v>13.3942</v>
      </c>
      <c r="S1812">
        <f t="shared" si="202"/>
        <v>14.4964</v>
      </c>
      <c r="T1812">
        <f>IFERROR(VLOOKUP($A1812,TY_main!A:B,2,FALSE),T1811)</f>
        <v>108.78125</v>
      </c>
    </row>
    <row r="1813" spans="1:20" x14ac:dyDescent="0.25">
      <c r="A1813" s="2">
        <f>SPY_IVOL!A1813</f>
        <v>40988</v>
      </c>
      <c r="B1813">
        <f>SPY_IVOL!B1813</f>
        <v>30.6069</v>
      </c>
      <c r="C1813">
        <f>SPY_IVOL!C1813</f>
        <v>22.3338</v>
      </c>
      <c r="D1813">
        <f>SPY_IVOL!D1813</f>
        <v>18.442599999999999</v>
      </c>
      <c r="E1813">
        <f>SPY_IVOL!E1813</f>
        <v>14.851100000000001</v>
      </c>
      <c r="F1813">
        <f>SPY_IVOL!F1813</f>
        <v>12.403600000000001</v>
      </c>
      <c r="G1813">
        <f>SPY_IVOL!G1813</f>
        <v>12.1503</v>
      </c>
      <c r="H1813">
        <f>SPY_IVOL!H1813</f>
        <v>17.243200000000002</v>
      </c>
      <c r="I1813">
        <f>VLOOKUP($A1813,SPY_main!$A:$C,2,FALSE)</f>
        <v>140.44</v>
      </c>
      <c r="J1813">
        <f>IFERROR(VLOOKUP($A1813,SPY_main!$A:$C,3,FALSE),J1812)</f>
        <v>1.7484999999999999</v>
      </c>
      <c r="K1813">
        <f>IFERROR(VLOOKUP($A1813,SPY_main!$E:$F,2,FALSE),K1812)</f>
        <v>0.47415000000000002</v>
      </c>
      <c r="L1813">
        <f>IFERROR(VLOOKUP($A1813,SPY_main!H:I,2,FALSE),L1812)</f>
        <v>15.58</v>
      </c>
      <c r="M1813">
        <f t="shared" si="196"/>
        <v>34.174700000000001</v>
      </c>
      <c r="N1813">
        <f t="shared" si="197"/>
        <v>23.1128</v>
      </c>
      <c r="O1813">
        <f t="shared" si="198"/>
        <v>17.8582</v>
      </c>
      <c r="P1813">
        <f t="shared" si="199"/>
        <v>13.2278</v>
      </c>
      <c r="Q1813">
        <f t="shared" si="200"/>
        <v>10.999700000000001</v>
      </c>
      <c r="R1813">
        <f t="shared" si="201"/>
        <v>13.577</v>
      </c>
      <c r="S1813">
        <f t="shared" si="202"/>
        <v>15.4885</v>
      </c>
      <c r="T1813">
        <f>IFERROR(VLOOKUP($A1813,TY_main!A:B,2,FALSE),T1812)</f>
        <v>108.796875</v>
      </c>
    </row>
    <row r="1814" spans="1:20" x14ac:dyDescent="0.25">
      <c r="A1814" s="2">
        <f>SPY_IVOL!A1814</f>
        <v>40989</v>
      </c>
      <c r="B1814">
        <f>SPY_IVOL!B1814</f>
        <v>29.728999999999999</v>
      </c>
      <c r="C1814">
        <f>SPY_IVOL!C1814</f>
        <v>21.5932</v>
      </c>
      <c r="D1814">
        <f>SPY_IVOL!D1814</f>
        <v>17.744299999999999</v>
      </c>
      <c r="E1814">
        <f>SPY_IVOL!E1814</f>
        <v>14.190799999999999</v>
      </c>
      <c r="F1814">
        <f>SPY_IVOL!F1814</f>
        <v>11.8165</v>
      </c>
      <c r="G1814">
        <f>SPY_IVOL!G1814</f>
        <v>11.783799999999999</v>
      </c>
      <c r="H1814">
        <f>SPY_IVOL!H1814</f>
        <v>17.386900000000001</v>
      </c>
      <c r="I1814">
        <f>VLOOKUP($A1814,SPY_main!$A:$C,2,FALSE)</f>
        <v>140.21</v>
      </c>
      <c r="J1814">
        <f>IFERROR(VLOOKUP($A1814,SPY_main!$A:$C,3,FALSE),J1813)</f>
        <v>1.7513000000000001</v>
      </c>
      <c r="K1814">
        <f>IFERROR(VLOOKUP($A1814,SPY_main!$E:$F,2,FALSE),K1813)</f>
        <v>0.47415000000000002</v>
      </c>
      <c r="L1814">
        <f>IFERROR(VLOOKUP($A1814,SPY_main!H:I,2,FALSE),L1813)</f>
        <v>15.13</v>
      </c>
      <c r="M1814">
        <f t="shared" si="196"/>
        <v>33.627200000000002</v>
      </c>
      <c r="N1814">
        <f t="shared" si="197"/>
        <v>22.819099999999999</v>
      </c>
      <c r="O1814">
        <f t="shared" si="198"/>
        <v>17.600200000000001</v>
      </c>
      <c r="P1814">
        <f t="shared" si="199"/>
        <v>12.902900000000001</v>
      </c>
      <c r="Q1814">
        <f t="shared" si="200"/>
        <v>10.761200000000001</v>
      </c>
      <c r="R1814">
        <f t="shared" si="201"/>
        <v>12.8926</v>
      </c>
      <c r="S1814">
        <f t="shared" si="202"/>
        <v>13.151</v>
      </c>
      <c r="T1814">
        <f>IFERROR(VLOOKUP($A1814,TY_main!A:B,2,FALSE),T1813)</f>
        <v>109.34375</v>
      </c>
    </row>
    <row r="1815" spans="1:20" x14ac:dyDescent="0.25">
      <c r="A1815" s="2">
        <f>SPY_IVOL!A1815</f>
        <v>40990</v>
      </c>
      <c r="B1815">
        <f>SPY_IVOL!B1815</f>
        <v>30.194500000000001</v>
      </c>
      <c r="C1815">
        <f>SPY_IVOL!C1815</f>
        <v>22.398800000000001</v>
      </c>
      <c r="D1815">
        <f>SPY_IVOL!D1815</f>
        <v>18.653600000000001</v>
      </c>
      <c r="E1815">
        <f>SPY_IVOL!E1815</f>
        <v>15.138500000000001</v>
      </c>
      <c r="F1815">
        <f>SPY_IVOL!F1815</f>
        <v>12.660299999999999</v>
      </c>
      <c r="G1815">
        <f>SPY_IVOL!G1815</f>
        <v>12.3338</v>
      </c>
      <c r="H1815">
        <f>SPY_IVOL!H1815</f>
        <v>17.6007</v>
      </c>
      <c r="I1815">
        <f>VLOOKUP($A1815,SPY_main!$A:$C,2,FALSE)</f>
        <v>139.19999999999999</v>
      </c>
      <c r="J1815">
        <f>IFERROR(VLOOKUP($A1815,SPY_main!$A:$C,3,FALSE),J1814)</f>
        <v>1.7641</v>
      </c>
      <c r="K1815">
        <f>IFERROR(VLOOKUP($A1815,SPY_main!$E:$F,2,FALSE),K1814)</f>
        <v>0.47365000000000002</v>
      </c>
      <c r="L1815">
        <f>IFERROR(VLOOKUP($A1815,SPY_main!H:I,2,FALSE),L1814)</f>
        <v>15.57</v>
      </c>
      <c r="M1815">
        <f t="shared" si="196"/>
        <v>33.809899999999999</v>
      </c>
      <c r="N1815">
        <f t="shared" si="197"/>
        <v>23.744700000000002</v>
      </c>
      <c r="O1815">
        <f t="shared" si="198"/>
        <v>18.655799999999999</v>
      </c>
      <c r="P1815">
        <f t="shared" si="199"/>
        <v>14.058</v>
      </c>
      <c r="Q1815">
        <f t="shared" si="200"/>
        <v>11.660500000000001</v>
      </c>
      <c r="R1815">
        <f t="shared" si="201"/>
        <v>12.763299999999999</v>
      </c>
      <c r="S1815">
        <f t="shared" si="202"/>
        <v>12.8924</v>
      </c>
      <c r="T1815">
        <f>IFERROR(VLOOKUP($A1815,TY_main!A:B,2,FALSE),T1814)</f>
        <v>109.484375</v>
      </c>
    </row>
    <row r="1816" spans="1:20" x14ac:dyDescent="0.25">
      <c r="A1816" s="2">
        <f>SPY_IVOL!A1816</f>
        <v>40991</v>
      </c>
      <c r="B1816">
        <f>SPY_IVOL!B1816</f>
        <v>28.927099999999999</v>
      </c>
      <c r="C1816">
        <f>SPY_IVOL!C1816</f>
        <v>21.1206</v>
      </c>
      <c r="D1816">
        <f>SPY_IVOL!D1816</f>
        <v>17.413</v>
      </c>
      <c r="E1816">
        <f>SPY_IVOL!E1816</f>
        <v>13.9894</v>
      </c>
      <c r="F1816">
        <f>SPY_IVOL!F1816</f>
        <v>11.6091</v>
      </c>
      <c r="G1816">
        <f>SPY_IVOL!G1816</f>
        <v>11.5047</v>
      </c>
      <c r="H1816">
        <f>SPY_IVOL!H1816</f>
        <v>17.587499999999999</v>
      </c>
      <c r="I1816">
        <f>VLOOKUP($A1816,SPY_main!$A:$C,2,FALSE)</f>
        <v>139.65</v>
      </c>
      <c r="J1816">
        <f>IFERROR(VLOOKUP($A1816,SPY_main!$A:$C,3,FALSE),J1815)</f>
        <v>1.7584</v>
      </c>
      <c r="K1816">
        <f>IFERROR(VLOOKUP($A1816,SPY_main!$E:$F,2,FALSE),K1815)</f>
        <v>0.47315000000000002</v>
      </c>
      <c r="L1816">
        <f>IFERROR(VLOOKUP($A1816,SPY_main!H:I,2,FALSE),L1815)</f>
        <v>14.82</v>
      </c>
      <c r="M1816">
        <f t="shared" si="196"/>
        <v>33.879600000000003</v>
      </c>
      <c r="N1816">
        <f t="shared" si="197"/>
        <v>22.773099999999999</v>
      </c>
      <c r="O1816">
        <f t="shared" si="198"/>
        <v>17.424800000000001</v>
      </c>
      <c r="P1816">
        <f t="shared" si="199"/>
        <v>12.8268</v>
      </c>
      <c r="Q1816">
        <f t="shared" si="200"/>
        <v>10.8545</v>
      </c>
      <c r="R1816">
        <f t="shared" si="201"/>
        <v>12.6656</v>
      </c>
      <c r="S1816">
        <f t="shared" si="202"/>
        <v>12.7659</v>
      </c>
      <c r="T1816">
        <f>IFERROR(VLOOKUP($A1816,TY_main!A:B,2,FALSE),T1815)</f>
        <v>109.75</v>
      </c>
    </row>
    <row r="1817" spans="1:20" x14ac:dyDescent="0.25">
      <c r="A1817" s="2">
        <f>SPY_IVOL!A1817</f>
        <v>40994</v>
      </c>
      <c r="B1817">
        <f>SPY_IVOL!B1817</f>
        <v>28.158200000000001</v>
      </c>
      <c r="C1817">
        <f>SPY_IVOL!C1817</f>
        <v>20.265999999999998</v>
      </c>
      <c r="D1817">
        <f>SPY_IVOL!D1817</f>
        <v>16.5776</v>
      </c>
      <c r="E1817">
        <f>SPY_IVOL!E1817</f>
        <v>13.1785</v>
      </c>
      <c r="F1817">
        <f>SPY_IVOL!F1817</f>
        <v>11.101000000000001</v>
      </c>
      <c r="G1817">
        <f>SPY_IVOL!G1817</f>
        <v>11.651199999999999</v>
      </c>
      <c r="H1817">
        <f>SPY_IVOL!H1817</f>
        <v>16.3993</v>
      </c>
      <c r="I1817">
        <f>VLOOKUP($A1817,SPY_main!$A:$C,2,FALSE)</f>
        <v>141.61000000000001</v>
      </c>
      <c r="J1817">
        <f>IFERROR(VLOOKUP($A1817,SPY_main!$A:$C,3,FALSE),J1816)</f>
        <v>1.734</v>
      </c>
      <c r="K1817">
        <f>IFERROR(VLOOKUP($A1817,SPY_main!$E:$F,2,FALSE),K1816)</f>
        <v>0.47265000000000001</v>
      </c>
      <c r="L1817">
        <f>IFERROR(VLOOKUP($A1817,SPY_main!H:I,2,FALSE),L1816)</f>
        <v>14.26</v>
      </c>
      <c r="M1817">
        <f t="shared" si="196"/>
        <v>34.745699999999999</v>
      </c>
      <c r="N1817">
        <f t="shared" si="197"/>
        <v>23.093599999999999</v>
      </c>
      <c r="O1817">
        <f t="shared" si="198"/>
        <v>17.2224</v>
      </c>
      <c r="P1817">
        <f t="shared" si="199"/>
        <v>12.413500000000001</v>
      </c>
      <c r="Q1817">
        <f t="shared" si="200"/>
        <v>10.7973</v>
      </c>
      <c r="R1817">
        <f t="shared" si="201"/>
        <v>12.067600000000001</v>
      </c>
      <c r="S1817">
        <f t="shared" si="202"/>
        <v>12.067600000000001</v>
      </c>
      <c r="T1817">
        <f>IFERROR(VLOOKUP($A1817,TY_main!A:B,2,FALSE),T1816)</f>
        <v>109.765625</v>
      </c>
    </row>
    <row r="1818" spans="1:20" x14ac:dyDescent="0.25">
      <c r="A1818" s="2">
        <f>SPY_IVOL!A1818</f>
        <v>40995</v>
      </c>
      <c r="B1818">
        <f>SPY_IVOL!B1818</f>
        <v>28.886800000000001</v>
      </c>
      <c r="C1818">
        <f>SPY_IVOL!C1818</f>
        <v>20.895700000000001</v>
      </c>
      <c r="D1818">
        <f>SPY_IVOL!D1818</f>
        <v>17.120100000000001</v>
      </c>
      <c r="E1818">
        <f>SPY_IVOL!E1818</f>
        <v>13.6736</v>
      </c>
      <c r="F1818">
        <f>SPY_IVOL!F1818</f>
        <v>11.605399999999999</v>
      </c>
      <c r="G1818">
        <f>SPY_IVOL!G1818</f>
        <v>12.034000000000001</v>
      </c>
      <c r="H1818">
        <f>SPY_IVOL!H1818</f>
        <v>15.653499999999999</v>
      </c>
      <c r="I1818">
        <f>VLOOKUP($A1818,SPY_main!$A:$C,2,FALSE)</f>
        <v>141.16999999999999</v>
      </c>
      <c r="J1818">
        <f>IFERROR(VLOOKUP($A1818,SPY_main!$A:$C,3,FALSE),J1817)</f>
        <v>1.7394000000000001</v>
      </c>
      <c r="K1818">
        <f>IFERROR(VLOOKUP($A1818,SPY_main!$E:$F,2,FALSE),K1817)</f>
        <v>0.47065000000000001</v>
      </c>
      <c r="L1818">
        <f>IFERROR(VLOOKUP($A1818,SPY_main!H:I,2,FALSE),L1817)</f>
        <v>15.59</v>
      </c>
      <c r="M1818">
        <f t="shared" si="196"/>
        <v>34.735100000000003</v>
      </c>
      <c r="N1818">
        <f t="shared" si="197"/>
        <v>23.331800000000001</v>
      </c>
      <c r="O1818">
        <f t="shared" si="198"/>
        <v>17.5199</v>
      </c>
      <c r="P1818">
        <f t="shared" si="199"/>
        <v>12.7326</v>
      </c>
      <c r="Q1818">
        <f t="shared" si="200"/>
        <v>11.491300000000001</v>
      </c>
      <c r="R1818">
        <f t="shared" si="201"/>
        <v>14.157999999999999</v>
      </c>
      <c r="S1818">
        <f t="shared" si="202"/>
        <v>14.3949</v>
      </c>
      <c r="T1818">
        <f>IFERROR(VLOOKUP($A1818,TY_main!A:B,2,FALSE),T1817)</f>
        <v>110.21875</v>
      </c>
    </row>
    <row r="1819" spans="1:20" x14ac:dyDescent="0.25">
      <c r="A1819" s="2">
        <f>SPY_IVOL!A1819</f>
        <v>40996</v>
      </c>
      <c r="B1819">
        <f>SPY_IVOL!B1819</f>
        <v>30.822299999999998</v>
      </c>
      <c r="C1819">
        <f>SPY_IVOL!C1819</f>
        <v>22.694600000000001</v>
      </c>
      <c r="D1819">
        <f>SPY_IVOL!D1819</f>
        <v>18.811499999999999</v>
      </c>
      <c r="E1819">
        <f>SPY_IVOL!E1819</f>
        <v>15.199199999999999</v>
      </c>
      <c r="F1819">
        <f>SPY_IVOL!F1819</f>
        <v>12.7057</v>
      </c>
      <c r="G1819">
        <f>SPY_IVOL!G1819</f>
        <v>12.511200000000001</v>
      </c>
      <c r="H1819">
        <f>SPY_IVOL!H1819</f>
        <v>15.771599999999999</v>
      </c>
      <c r="I1819">
        <f>VLOOKUP($A1819,SPY_main!$A:$C,2,FALSE)</f>
        <v>140.47</v>
      </c>
      <c r="J1819">
        <f>IFERROR(VLOOKUP($A1819,SPY_main!$A:$C,3,FALSE),J1818)</f>
        <v>1.7481</v>
      </c>
      <c r="K1819">
        <f>IFERROR(VLOOKUP($A1819,SPY_main!$E:$F,2,FALSE),K1818)</f>
        <v>0.46965000000000001</v>
      </c>
      <c r="L1819">
        <f>IFERROR(VLOOKUP($A1819,SPY_main!H:I,2,FALSE),L1818)</f>
        <v>15.47</v>
      </c>
      <c r="M1819">
        <f t="shared" si="196"/>
        <v>35.453600000000002</v>
      </c>
      <c r="N1819">
        <f t="shared" si="197"/>
        <v>24.4053</v>
      </c>
      <c r="O1819">
        <f t="shared" si="198"/>
        <v>18.9848</v>
      </c>
      <c r="P1819">
        <f t="shared" si="199"/>
        <v>14.1812</v>
      </c>
      <c r="Q1819">
        <f t="shared" si="200"/>
        <v>12.147500000000001</v>
      </c>
      <c r="R1819">
        <f t="shared" si="201"/>
        <v>15.162100000000001</v>
      </c>
      <c r="S1819">
        <f t="shared" si="202"/>
        <v>15.553599999999999</v>
      </c>
      <c r="T1819">
        <f>IFERROR(VLOOKUP($A1819,TY_main!A:B,2,FALSE),T1818)</f>
        <v>110.203125</v>
      </c>
    </row>
    <row r="1820" spans="1:20" x14ac:dyDescent="0.25">
      <c r="A1820" s="2">
        <f>SPY_IVOL!A1820</f>
        <v>40997</v>
      </c>
      <c r="B1820">
        <f>SPY_IVOL!B1820</f>
        <v>30.356999999999999</v>
      </c>
      <c r="C1820">
        <f>SPY_IVOL!C1820</f>
        <v>22.194600000000001</v>
      </c>
      <c r="D1820">
        <f>SPY_IVOL!D1820</f>
        <v>18.293800000000001</v>
      </c>
      <c r="E1820">
        <f>SPY_IVOL!E1820</f>
        <v>14.6104</v>
      </c>
      <c r="F1820">
        <f>SPY_IVOL!F1820</f>
        <v>12.106</v>
      </c>
      <c r="G1820">
        <f>SPY_IVOL!G1820</f>
        <v>12.169700000000001</v>
      </c>
      <c r="H1820">
        <f>SPY_IVOL!H1820</f>
        <v>15.0093</v>
      </c>
      <c r="I1820">
        <f>VLOOKUP($A1820,SPY_main!$A:$C,2,FALSE)</f>
        <v>140.22999999999999</v>
      </c>
      <c r="J1820">
        <f>IFERROR(VLOOKUP($A1820,SPY_main!$A:$C,3,FALSE),J1819)</f>
        <v>1.7511000000000001</v>
      </c>
      <c r="K1820">
        <f>IFERROR(VLOOKUP($A1820,SPY_main!$E:$F,2,FALSE),K1819)</f>
        <v>0.46815000000000001</v>
      </c>
      <c r="L1820">
        <f>IFERROR(VLOOKUP($A1820,SPY_main!H:I,2,FALSE),L1819)</f>
        <v>15.48</v>
      </c>
      <c r="M1820">
        <f t="shared" si="196"/>
        <v>36.658499999999997</v>
      </c>
      <c r="N1820">
        <f t="shared" si="197"/>
        <v>24.0078</v>
      </c>
      <c r="O1820">
        <f t="shared" si="198"/>
        <v>18.515599999999999</v>
      </c>
      <c r="P1820">
        <f t="shared" si="199"/>
        <v>13.6181</v>
      </c>
      <c r="Q1820">
        <f t="shared" si="200"/>
        <v>11.6564</v>
      </c>
      <c r="R1820">
        <f t="shared" si="201"/>
        <v>13.455299999999999</v>
      </c>
      <c r="S1820">
        <f t="shared" si="202"/>
        <v>13.455299999999999</v>
      </c>
      <c r="T1820">
        <f>IFERROR(VLOOKUP($A1820,TY_main!A:B,2,FALSE),T1819)</f>
        <v>110.484375</v>
      </c>
    </row>
    <row r="1821" spans="1:20" x14ac:dyDescent="0.25">
      <c r="A1821" s="2">
        <f>SPY_IVOL!A1821</f>
        <v>40998</v>
      </c>
      <c r="B1821">
        <f>SPY_IVOL!B1821</f>
        <v>29.5871</v>
      </c>
      <c r="C1821">
        <f>SPY_IVOL!C1821</f>
        <v>21.46</v>
      </c>
      <c r="D1821">
        <f>SPY_IVOL!D1821</f>
        <v>17.548200000000001</v>
      </c>
      <c r="E1821">
        <f>SPY_IVOL!E1821</f>
        <v>13.8513</v>
      </c>
      <c r="F1821">
        <f>SPY_IVOL!F1821</f>
        <v>11.477</v>
      </c>
      <c r="G1821">
        <f>SPY_IVOL!G1821</f>
        <v>11.9407</v>
      </c>
      <c r="H1821">
        <f>SPY_IVOL!H1821</f>
        <v>13.9047</v>
      </c>
      <c r="I1821">
        <f>VLOOKUP($A1821,SPY_main!$A:$C,2,FALSE)</f>
        <v>140.81</v>
      </c>
      <c r="J1821">
        <f>IFERROR(VLOOKUP($A1821,SPY_main!$A:$C,3,FALSE),J1820)</f>
        <v>1.7439</v>
      </c>
      <c r="K1821">
        <f>IFERROR(VLOOKUP($A1821,SPY_main!$E:$F,2,FALSE),K1820)</f>
        <v>0.46815000000000001</v>
      </c>
      <c r="L1821">
        <f>IFERROR(VLOOKUP($A1821,SPY_main!H:I,2,FALSE),L1820)</f>
        <v>15.5</v>
      </c>
      <c r="M1821">
        <f t="shared" si="196"/>
        <v>38.468400000000003</v>
      </c>
      <c r="N1821">
        <f t="shared" si="197"/>
        <v>24.700900000000001</v>
      </c>
      <c r="O1821">
        <f t="shared" si="198"/>
        <v>18.055199999999999</v>
      </c>
      <c r="P1821">
        <f t="shared" si="199"/>
        <v>12.6759</v>
      </c>
      <c r="Q1821">
        <f t="shared" si="200"/>
        <v>11.2783</v>
      </c>
      <c r="R1821">
        <f t="shared" si="201"/>
        <v>13.205</v>
      </c>
      <c r="S1821">
        <f t="shared" si="202"/>
        <v>13.205</v>
      </c>
      <c r="T1821">
        <f>IFERROR(VLOOKUP($A1821,TY_main!A:B,2,FALSE),T1820)</f>
        <v>110.125</v>
      </c>
    </row>
    <row r="1822" spans="1:20" x14ac:dyDescent="0.25">
      <c r="A1822" s="2">
        <f>SPY_IVOL!A1822</f>
        <v>41001</v>
      </c>
      <c r="B1822">
        <f>SPY_IVOL!B1822</f>
        <v>30.067900000000002</v>
      </c>
      <c r="C1822">
        <f>SPY_IVOL!C1822</f>
        <v>21.5304</v>
      </c>
      <c r="D1822">
        <f>SPY_IVOL!D1822</f>
        <v>17.511399999999998</v>
      </c>
      <c r="E1822">
        <f>SPY_IVOL!E1822</f>
        <v>13.718299999999999</v>
      </c>
      <c r="F1822">
        <f>SPY_IVOL!F1822</f>
        <v>11.376799999999999</v>
      </c>
      <c r="G1822">
        <f>SPY_IVOL!G1822</f>
        <v>11.9979</v>
      </c>
      <c r="H1822">
        <f>SPY_IVOL!H1822</f>
        <v>14.5312</v>
      </c>
      <c r="I1822">
        <f>VLOOKUP($A1822,SPY_main!$A:$C,2,FALSE)</f>
        <v>141.84</v>
      </c>
      <c r="J1822">
        <f>IFERROR(VLOOKUP($A1822,SPY_main!$A:$C,3,FALSE),J1821)</f>
        <v>1.7312000000000001</v>
      </c>
      <c r="K1822">
        <f>IFERROR(VLOOKUP($A1822,SPY_main!$E:$F,2,FALSE),K1821)</f>
        <v>0.46815000000000001</v>
      </c>
      <c r="L1822">
        <f>IFERROR(VLOOKUP($A1822,SPY_main!H:I,2,FALSE),L1821)</f>
        <v>15.64</v>
      </c>
      <c r="M1822">
        <f t="shared" si="196"/>
        <v>38.967599999999997</v>
      </c>
      <c r="N1822">
        <f t="shared" si="197"/>
        <v>24.966699999999999</v>
      </c>
      <c r="O1822">
        <f t="shared" si="198"/>
        <v>18.027200000000001</v>
      </c>
      <c r="P1822">
        <f t="shared" si="199"/>
        <v>12.446300000000001</v>
      </c>
      <c r="Q1822">
        <f t="shared" si="200"/>
        <v>11.575900000000001</v>
      </c>
      <c r="R1822">
        <f t="shared" si="201"/>
        <v>14.0586</v>
      </c>
      <c r="S1822">
        <f t="shared" si="202"/>
        <v>14.0586</v>
      </c>
      <c r="T1822">
        <f>IFERROR(VLOOKUP($A1822,TY_main!A:B,2,FALSE),T1821)</f>
        <v>110.3125</v>
      </c>
    </row>
    <row r="1823" spans="1:20" x14ac:dyDescent="0.25">
      <c r="A1823" s="2">
        <f>SPY_IVOL!A1823</f>
        <v>41002</v>
      </c>
      <c r="B1823">
        <f>SPY_IVOL!B1823</f>
        <v>30.680399999999999</v>
      </c>
      <c r="C1823">
        <f>SPY_IVOL!C1823</f>
        <v>22.596800000000002</v>
      </c>
      <c r="D1823">
        <f>SPY_IVOL!D1823</f>
        <v>18.559999999999999</v>
      </c>
      <c r="E1823">
        <f>SPY_IVOL!E1823</f>
        <v>14.750999999999999</v>
      </c>
      <c r="F1823">
        <f>SPY_IVOL!F1823</f>
        <v>12.263299999999999</v>
      </c>
      <c r="G1823">
        <f>SPY_IVOL!G1823</f>
        <v>12.579800000000001</v>
      </c>
      <c r="H1823">
        <f>SPY_IVOL!H1823</f>
        <v>14.6508</v>
      </c>
      <c r="I1823">
        <f>VLOOKUP($A1823,SPY_main!$A:$C,2,FALSE)</f>
        <v>141.26</v>
      </c>
      <c r="J1823">
        <f>IFERROR(VLOOKUP($A1823,SPY_main!$A:$C,3,FALSE),J1822)</f>
        <v>1.7383</v>
      </c>
      <c r="K1823">
        <f>IFERROR(VLOOKUP($A1823,SPY_main!$E:$F,2,FALSE),K1822)</f>
        <v>0.46915000000000001</v>
      </c>
      <c r="L1823">
        <f>IFERROR(VLOOKUP($A1823,SPY_main!H:I,2,FALSE),L1822)</f>
        <v>15.66</v>
      </c>
      <c r="M1823">
        <f t="shared" si="196"/>
        <v>39.986800000000002</v>
      </c>
      <c r="N1823">
        <f t="shared" si="197"/>
        <v>25.609100000000002</v>
      </c>
      <c r="O1823">
        <f t="shared" si="198"/>
        <v>19.018599999999999</v>
      </c>
      <c r="P1823">
        <f t="shared" si="199"/>
        <v>13.4495</v>
      </c>
      <c r="Q1823">
        <f t="shared" si="200"/>
        <v>12.6958</v>
      </c>
      <c r="R1823">
        <f t="shared" si="201"/>
        <v>16.658300000000001</v>
      </c>
      <c r="S1823">
        <f t="shared" si="202"/>
        <v>16.8032</v>
      </c>
      <c r="T1823">
        <f>IFERROR(VLOOKUP($A1823,TY_main!A:B,2,FALSE),T1822)</f>
        <v>109.640625</v>
      </c>
    </row>
    <row r="1824" spans="1:20" x14ac:dyDescent="0.25">
      <c r="A1824" s="2">
        <f>SPY_IVOL!A1824</f>
        <v>41003</v>
      </c>
      <c r="B1824">
        <f>SPY_IVOL!B1824</f>
        <v>31.5016</v>
      </c>
      <c r="C1824">
        <f>SPY_IVOL!C1824</f>
        <v>22.9251</v>
      </c>
      <c r="D1824">
        <f>SPY_IVOL!D1824</f>
        <v>18.825299999999999</v>
      </c>
      <c r="E1824">
        <f>SPY_IVOL!E1824</f>
        <v>14.9346</v>
      </c>
      <c r="F1824">
        <f>SPY_IVOL!F1824</f>
        <v>12.2393</v>
      </c>
      <c r="G1824">
        <f>SPY_IVOL!G1824</f>
        <v>12.423</v>
      </c>
      <c r="H1824">
        <f>SPY_IVOL!H1824</f>
        <v>15.1983</v>
      </c>
      <c r="I1824">
        <f>VLOOKUP($A1824,SPY_main!$A:$C,2,FALSE)</f>
        <v>139.86000000000001</v>
      </c>
      <c r="J1824">
        <f>IFERROR(VLOOKUP($A1824,SPY_main!$A:$C,3,FALSE),J1823)</f>
        <v>1.7557</v>
      </c>
      <c r="K1824">
        <f>IFERROR(VLOOKUP($A1824,SPY_main!$E:$F,2,FALSE),K1823)</f>
        <v>0.46915000000000001</v>
      </c>
      <c r="L1824">
        <f>IFERROR(VLOOKUP($A1824,SPY_main!H:I,2,FALSE),L1823)</f>
        <v>16.440000000000001</v>
      </c>
      <c r="M1824">
        <f t="shared" si="196"/>
        <v>41.187100000000001</v>
      </c>
      <c r="N1824">
        <f t="shared" si="197"/>
        <v>26.375900000000001</v>
      </c>
      <c r="O1824">
        <f t="shared" si="198"/>
        <v>19.347200000000001</v>
      </c>
      <c r="P1824">
        <f t="shared" si="199"/>
        <v>13.4786</v>
      </c>
      <c r="Q1824">
        <f t="shared" si="200"/>
        <v>12.6792</v>
      </c>
      <c r="R1824">
        <f t="shared" si="201"/>
        <v>18.235099999999999</v>
      </c>
      <c r="S1824">
        <f t="shared" si="202"/>
        <v>18.823599999999999</v>
      </c>
      <c r="T1824">
        <f>IFERROR(VLOOKUP($A1824,TY_main!A:B,2,FALSE),T1823)</f>
        <v>110.03125</v>
      </c>
    </row>
    <row r="1825" spans="1:20" x14ac:dyDescent="0.25">
      <c r="A1825" s="2">
        <f>SPY_IVOL!A1825</f>
        <v>41004</v>
      </c>
      <c r="B1825">
        <f>SPY_IVOL!B1825</f>
        <v>31.263300000000001</v>
      </c>
      <c r="C1825">
        <f>SPY_IVOL!C1825</f>
        <v>23.007300000000001</v>
      </c>
      <c r="D1825">
        <f>SPY_IVOL!D1825</f>
        <v>18.982900000000001</v>
      </c>
      <c r="E1825">
        <f>SPY_IVOL!E1825</f>
        <v>15.1805</v>
      </c>
      <c r="F1825">
        <f>SPY_IVOL!F1825</f>
        <v>12.5581</v>
      </c>
      <c r="G1825">
        <f>SPY_IVOL!G1825</f>
        <v>12.6891</v>
      </c>
      <c r="H1825">
        <f>SPY_IVOL!H1825</f>
        <v>14.913399999999999</v>
      </c>
      <c r="I1825">
        <f>VLOOKUP($A1825,SPY_main!$A:$C,2,FALSE)</f>
        <v>139.79</v>
      </c>
      <c r="J1825">
        <f>IFERROR(VLOOKUP($A1825,SPY_main!$A:$C,3,FALSE),J1824)</f>
        <v>1.7565999999999999</v>
      </c>
      <c r="K1825">
        <f>IFERROR(VLOOKUP($A1825,SPY_main!$E:$F,2,FALSE),K1824)</f>
        <v>0.46915000000000001</v>
      </c>
      <c r="L1825">
        <f>IFERROR(VLOOKUP($A1825,SPY_main!H:I,2,FALSE),L1824)</f>
        <v>16.7</v>
      </c>
      <c r="M1825">
        <f t="shared" si="196"/>
        <v>41.892400000000002</v>
      </c>
      <c r="N1825">
        <f t="shared" si="197"/>
        <v>26.164999999999999</v>
      </c>
      <c r="O1825">
        <f t="shared" si="198"/>
        <v>19.678000000000001</v>
      </c>
      <c r="P1825">
        <f t="shared" si="199"/>
        <v>14.038399999999999</v>
      </c>
      <c r="Q1825">
        <f t="shared" si="200"/>
        <v>12.878399999999999</v>
      </c>
      <c r="R1825">
        <f t="shared" si="201"/>
        <v>17.2378</v>
      </c>
      <c r="S1825">
        <f t="shared" si="202"/>
        <v>17.437000000000001</v>
      </c>
      <c r="T1825">
        <f>IFERROR(VLOOKUP($A1825,TY_main!A:B,2,FALSE),T1824)</f>
        <v>110.53125</v>
      </c>
    </row>
    <row r="1826" spans="1:20" x14ac:dyDescent="0.25">
      <c r="A1826" s="2">
        <f>SPY_IVOL!A1826</f>
        <v>41008</v>
      </c>
      <c r="B1826">
        <f>SPY_IVOL!B1826</f>
        <v>32.939900000000002</v>
      </c>
      <c r="C1826">
        <f>SPY_IVOL!C1826</f>
        <v>24.231300000000001</v>
      </c>
      <c r="D1826">
        <f>SPY_IVOL!D1826</f>
        <v>19.944700000000001</v>
      </c>
      <c r="E1826">
        <f>SPY_IVOL!E1826</f>
        <v>15.860099999999999</v>
      </c>
      <c r="F1826">
        <f>SPY_IVOL!F1826</f>
        <v>13.005100000000001</v>
      </c>
      <c r="G1826">
        <f>SPY_IVOL!G1826</f>
        <v>13.119199999999999</v>
      </c>
      <c r="H1826">
        <f>SPY_IVOL!H1826</f>
        <v>15.6776</v>
      </c>
      <c r="I1826">
        <f>VLOOKUP($A1826,SPY_main!$A:$C,2,FALSE)</f>
        <v>138.22</v>
      </c>
      <c r="J1826">
        <f>IFERROR(VLOOKUP($A1826,SPY_main!$A:$C,3,FALSE),J1825)</f>
        <v>1.7766</v>
      </c>
      <c r="K1826">
        <f>IFERROR(VLOOKUP($A1826,SPY_main!$E:$F,2,FALSE),K1825)</f>
        <v>0.46915000000000001</v>
      </c>
      <c r="L1826">
        <f>IFERROR(VLOOKUP($A1826,SPY_main!H:I,2,FALSE),L1825)</f>
        <v>18.809999999999999</v>
      </c>
      <c r="M1826">
        <f t="shared" si="196"/>
        <v>43.375900000000001</v>
      </c>
      <c r="N1826">
        <f t="shared" si="197"/>
        <v>29.685700000000001</v>
      </c>
      <c r="O1826">
        <f t="shared" si="198"/>
        <v>21.8124</v>
      </c>
      <c r="P1826">
        <f t="shared" si="199"/>
        <v>15.1236</v>
      </c>
      <c r="Q1826">
        <f t="shared" si="200"/>
        <v>14.616099999999999</v>
      </c>
      <c r="R1826">
        <f t="shared" si="201"/>
        <v>19.088999999999999</v>
      </c>
      <c r="S1826">
        <f t="shared" si="202"/>
        <v>19.088999999999999</v>
      </c>
      <c r="T1826">
        <f>IFERROR(VLOOKUP($A1826,TY_main!A:B,2,FALSE),T1825)</f>
        <v>111.53125</v>
      </c>
    </row>
    <row r="1827" spans="1:20" x14ac:dyDescent="0.25">
      <c r="A1827" s="2">
        <f>SPY_IVOL!A1827</f>
        <v>41009</v>
      </c>
      <c r="B1827">
        <f>SPY_IVOL!B1827</f>
        <v>35.301299999999998</v>
      </c>
      <c r="C1827">
        <f>SPY_IVOL!C1827</f>
        <v>26.922599999999999</v>
      </c>
      <c r="D1827">
        <f>SPY_IVOL!D1827</f>
        <v>22.700600000000001</v>
      </c>
      <c r="E1827">
        <f>SPY_IVOL!E1827</f>
        <v>18.6389</v>
      </c>
      <c r="F1827">
        <f>SPY_IVOL!F1827</f>
        <v>15.452999999999999</v>
      </c>
      <c r="G1827">
        <f>SPY_IVOL!G1827</f>
        <v>14.393000000000001</v>
      </c>
      <c r="H1827">
        <f>SPY_IVOL!H1827</f>
        <v>15.7056</v>
      </c>
      <c r="I1827">
        <f>VLOOKUP($A1827,SPY_main!$A:$C,2,FALSE)</f>
        <v>135.9</v>
      </c>
      <c r="J1827">
        <f>IFERROR(VLOOKUP($A1827,SPY_main!$A:$C,3,FALSE),J1826)</f>
        <v>1.8069</v>
      </c>
      <c r="K1827">
        <f>IFERROR(VLOOKUP($A1827,SPY_main!$E:$F,2,FALSE),K1826)</f>
        <v>0.46915000000000001</v>
      </c>
      <c r="L1827">
        <f>IFERROR(VLOOKUP($A1827,SPY_main!H:I,2,FALSE),L1826)</f>
        <v>20.39</v>
      </c>
      <c r="M1827">
        <f t="shared" si="196"/>
        <v>45.242600000000003</v>
      </c>
      <c r="N1827">
        <f t="shared" si="197"/>
        <v>32.8917</v>
      </c>
      <c r="O1827">
        <f t="shared" si="198"/>
        <v>25.427499999999998</v>
      </c>
      <c r="P1827">
        <f t="shared" si="199"/>
        <v>18.773399999999999</v>
      </c>
      <c r="Q1827">
        <f t="shared" si="200"/>
        <v>16.733799999999999</v>
      </c>
      <c r="R1827">
        <f t="shared" si="201"/>
        <v>19.6767</v>
      </c>
      <c r="S1827">
        <f t="shared" si="202"/>
        <v>19.6767</v>
      </c>
      <c r="T1827">
        <f>IFERROR(VLOOKUP($A1827,TY_main!A:B,2,FALSE),T1826)</f>
        <v>111.921875</v>
      </c>
    </row>
    <row r="1828" spans="1:20" x14ac:dyDescent="0.25">
      <c r="A1828" s="2">
        <f>SPY_IVOL!A1828</f>
        <v>41010</v>
      </c>
      <c r="B1828">
        <f>SPY_IVOL!B1828</f>
        <v>34.371699999999997</v>
      </c>
      <c r="C1828">
        <f>SPY_IVOL!C1828</f>
        <v>26.139500000000002</v>
      </c>
      <c r="D1828">
        <f>SPY_IVOL!D1828</f>
        <v>22.004999999999999</v>
      </c>
      <c r="E1828">
        <f>SPY_IVOL!E1828</f>
        <v>17.869</v>
      </c>
      <c r="F1828">
        <f>SPY_IVOL!F1828</f>
        <v>14.635</v>
      </c>
      <c r="G1828">
        <f>SPY_IVOL!G1828</f>
        <v>13.9918</v>
      </c>
      <c r="H1828">
        <f>SPY_IVOL!H1828</f>
        <v>15.345800000000001</v>
      </c>
      <c r="I1828">
        <f>VLOOKUP($A1828,SPY_main!$A:$C,2,FALSE)</f>
        <v>137</v>
      </c>
      <c r="J1828">
        <f>IFERROR(VLOOKUP($A1828,SPY_main!$A:$C,3,FALSE),J1827)</f>
        <v>1.7924</v>
      </c>
      <c r="K1828">
        <f>IFERROR(VLOOKUP($A1828,SPY_main!$E:$F,2,FALSE),K1827)</f>
        <v>0.46865000000000001</v>
      </c>
      <c r="L1828">
        <f>IFERROR(VLOOKUP($A1828,SPY_main!H:I,2,FALSE),L1827)</f>
        <v>20.02</v>
      </c>
      <c r="M1828">
        <f t="shared" si="196"/>
        <v>45.437100000000001</v>
      </c>
      <c r="N1828">
        <f t="shared" si="197"/>
        <v>32.197099999999999</v>
      </c>
      <c r="O1828">
        <f t="shared" si="198"/>
        <v>23.979199999999999</v>
      </c>
      <c r="P1828">
        <f t="shared" si="199"/>
        <v>17.059699999999999</v>
      </c>
      <c r="Q1828">
        <f t="shared" si="200"/>
        <v>15.7628</v>
      </c>
      <c r="R1828">
        <f t="shared" si="201"/>
        <v>17.311</v>
      </c>
      <c r="S1828">
        <f t="shared" si="202"/>
        <v>17.311</v>
      </c>
      <c r="T1828">
        <f>IFERROR(VLOOKUP($A1828,TY_main!A:B,2,FALSE),T1827)</f>
        <v>111.6875</v>
      </c>
    </row>
    <row r="1829" spans="1:20" x14ac:dyDescent="0.25">
      <c r="A1829" s="2">
        <f>SPY_IVOL!A1829</f>
        <v>41011</v>
      </c>
      <c r="B1829">
        <f>SPY_IVOL!B1829</f>
        <v>33.694400000000002</v>
      </c>
      <c r="C1829">
        <f>SPY_IVOL!C1829</f>
        <v>24.7883</v>
      </c>
      <c r="D1829">
        <f>SPY_IVOL!D1829</f>
        <v>20.607800000000001</v>
      </c>
      <c r="E1829">
        <f>SPY_IVOL!E1829</f>
        <v>16.427399999999999</v>
      </c>
      <c r="F1829">
        <f>SPY_IVOL!F1829</f>
        <v>13.421200000000001</v>
      </c>
      <c r="G1829">
        <f>SPY_IVOL!G1829</f>
        <v>13.571199999999999</v>
      </c>
      <c r="H1829">
        <f>SPY_IVOL!H1829</f>
        <v>14.4788</v>
      </c>
      <c r="I1829">
        <f>VLOOKUP($A1829,SPY_main!$A:$C,2,FALSE)</f>
        <v>138.79</v>
      </c>
      <c r="J1829">
        <f>IFERROR(VLOOKUP($A1829,SPY_main!$A:$C,3,FALSE),J1828)</f>
        <v>1.7693000000000001</v>
      </c>
      <c r="K1829">
        <f>IFERROR(VLOOKUP($A1829,SPY_main!$E:$F,2,FALSE),K1828)</f>
        <v>0.46665000000000001</v>
      </c>
      <c r="L1829">
        <f>IFERROR(VLOOKUP($A1829,SPY_main!H:I,2,FALSE),L1828)</f>
        <v>17.2</v>
      </c>
      <c r="M1829">
        <f t="shared" si="196"/>
        <v>57.188099999999999</v>
      </c>
      <c r="N1829">
        <f t="shared" si="197"/>
        <v>32.456099999999999</v>
      </c>
      <c r="O1829">
        <f t="shared" si="198"/>
        <v>22.497</v>
      </c>
      <c r="P1829">
        <f t="shared" si="199"/>
        <v>14.7155</v>
      </c>
      <c r="Q1829">
        <f t="shared" si="200"/>
        <v>13.3948</v>
      </c>
      <c r="R1829">
        <f t="shared" si="201"/>
        <v>13.6136</v>
      </c>
      <c r="S1829">
        <f t="shared" si="202"/>
        <v>13.6136</v>
      </c>
      <c r="T1829">
        <f>IFERROR(VLOOKUP($A1829,TY_main!A:B,2,FALSE),T1828)</f>
        <v>111.53125</v>
      </c>
    </row>
    <row r="1830" spans="1:20" x14ac:dyDescent="0.25">
      <c r="A1830" s="2">
        <f>SPY_IVOL!A1830</f>
        <v>41012</v>
      </c>
      <c r="B1830">
        <f>SPY_IVOL!B1830</f>
        <v>34.217100000000002</v>
      </c>
      <c r="C1830">
        <f>SPY_IVOL!C1830</f>
        <v>25.6859</v>
      </c>
      <c r="D1830">
        <f>SPY_IVOL!D1830</f>
        <v>21.363099999999999</v>
      </c>
      <c r="E1830">
        <f>SPY_IVOL!E1830</f>
        <v>17.066099999999999</v>
      </c>
      <c r="F1830">
        <f>SPY_IVOL!F1830</f>
        <v>13.895099999999999</v>
      </c>
      <c r="G1830">
        <f>SPY_IVOL!G1830</f>
        <v>13.849299999999999</v>
      </c>
      <c r="H1830">
        <f>SPY_IVOL!H1830</f>
        <v>15.8391</v>
      </c>
      <c r="I1830">
        <f>VLOOKUP($A1830,SPY_main!$A:$C,2,FALSE)</f>
        <v>137.13999999999999</v>
      </c>
      <c r="J1830">
        <f>IFERROR(VLOOKUP($A1830,SPY_main!$A:$C,3,FALSE),J1829)</f>
        <v>1.7905</v>
      </c>
      <c r="K1830">
        <f>IFERROR(VLOOKUP($A1830,SPY_main!$E:$F,2,FALSE),K1829)</f>
        <v>0.46615000000000001</v>
      </c>
      <c r="L1830">
        <f>IFERROR(VLOOKUP($A1830,SPY_main!H:I,2,FALSE),L1829)</f>
        <v>19.55</v>
      </c>
      <c r="M1830">
        <f t="shared" si="196"/>
        <v>50.764800000000001</v>
      </c>
      <c r="N1830">
        <f t="shared" si="197"/>
        <v>35.131900000000002</v>
      </c>
      <c r="O1830">
        <f t="shared" si="198"/>
        <v>25.1129</v>
      </c>
      <c r="P1830">
        <f t="shared" si="199"/>
        <v>16.792300000000001</v>
      </c>
      <c r="Q1830">
        <f t="shared" si="200"/>
        <v>16.600100000000001</v>
      </c>
      <c r="R1830">
        <f t="shared" si="201"/>
        <v>18.295000000000002</v>
      </c>
      <c r="S1830">
        <f t="shared" si="202"/>
        <v>18.295000000000002</v>
      </c>
      <c r="T1830">
        <f>IFERROR(VLOOKUP($A1830,TY_main!A:B,2,FALSE),T1829)</f>
        <v>111.859375</v>
      </c>
    </row>
    <row r="1831" spans="1:20" x14ac:dyDescent="0.25">
      <c r="A1831" s="2">
        <f>SPY_IVOL!A1831</f>
        <v>41015</v>
      </c>
      <c r="B1831">
        <f>SPY_IVOL!B1831</f>
        <v>34.889600000000002</v>
      </c>
      <c r="C1831">
        <f>SPY_IVOL!C1831</f>
        <v>26.297899999999998</v>
      </c>
      <c r="D1831">
        <f>SPY_IVOL!D1831</f>
        <v>22.020700000000001</v>
      </c>
      <c r="E1831">
        <f>SPY_IVOL!E1831</f>
        <v>17.5962</v>
      </c>
      <c r="F1831">
        <f>SPY_IVOL!F1831</f>
        <v>14.2669</v>
      </c>
      <c r="G1831">
        <f>SPY_IVOL!G1831</f>
        <v>14.233000000000001</v>
      </c>
      <c r="H1831">
        <f>SPY_IVOL!H1831</f>
        <v>15.9856</v>
      </c>
      <c r="I1831">
        <f>VLOOKUP($A1831,SPY_main!$A:$C,2,FALSE)</f>
        <v>137.05000000000001</v>
      </c>
      <c r="J1831">
        <f>IFERROR(VLOOKUP($A1831,SPY_main!$A:$C,3,FALSE),J1830)</f>
        <v>1.7917000000000001</v>
      </c>
      <c r="K1831">
        <f>IFERROR(VLOOKUP($A1831,SPY_main!$E:$F,2,FALSE),K1830)</f>
        <v>0.46565000000000001</v>
      </c>
      <c r="L1831">
        <f>IFERROR(VLOOKUP($A1831,SPY_main!H:I,2,FALSE),L1830)</f>
        <v>19.55</v>
      </c>
      <c r="M1831">
        <f t="shared" si="196"/>
        <v>45.929000000000002</v>
      </c>
      <c r="N1831">
        <f t="shared" si="197"/>
        <v>42.491799999999998</v>
      </c>
      <c r="O1831">
        <f t="shared" si="198"/>
        <v>29.1066</v>
      </c>
      <c r="P1831">
        <f t="shared" si="199"/>
        <v>18.633600000000001</v>
      </c>
      <c r="Q1831">
        <f t="shared" si="200"/>
        <v>19.508500000000002</v>
      </c>
      <c r="R1831">
        <f t="shared" si="201"/>
        <v>20.184799999999999</v>
      </c>
      <c r="S1831">
        <f t="shared" si="202"/>
        <v>20.184799999999999</v>
      </c>
      <c r="T1831">
        <f>IFERROR(VLOOKUP($A1831,TY_main!A:B,2,FALSE),T1830)</f>
        <v>112</v>
      </c>
    </row>
    <row r="1832" spans="1:20" x14ac:dyDescent="0.25">
      <c r="A1832" s="2">
        <f>SPY_IVOL!A1832</f>
        <v>41016</v>
      </c>
      <c r="B1832">
        <f>SPY_IVOL!B1832</f>
        <v>34.113300000000002</v>
      </c>
      <c r="C1832">
        <f>SPY_IVOL!C1832</f>
        <v>25.0488</v>
      </c>
      <c r="D1832">
        <f>SPY_IVOL!D1832</f>
        <v>20.5992</v>
      </c>
      <c r="E1832">
        <f>SPY_IVOL!E1832</f>
        <v>16.082599999999999</v>
      </c>
      <c r="F1832">
        <f>SPY_IVOL!F1832</f>
        <v>13.0809</v>
      </c>
      <c r="G1832">
        <f>SPY_IVOL!G1832</f>
        <v>14.087899999999999</v>
      </c>
      <c r="H1832">
        <f>SPY_IVOL!H1832</f>
        <v>15.6128</v>
      </c>
      <c r="I1832">
        <f>VLOOKUP($A1832,SPY_main!$A:$C,2,FALSE)</f>
        <v>139.08199999999999</v>
      </c>
      <c r="J1832">
        <f>IFERROR(VLOOKUP($A1832,SPY_main!$A:$C,3,FALSE),J1831)</f>
        <v>1.7655000000000001</v>
      </c>
      <c r="K1832">
        <f>IFERROR(VLOOKUP($A1832,SPY_main!$E:$F,2,FALSE),K1831)</f>
        <v>0.46565000000000001</v>
      </c>
      <c r="L1832">
        <f>IFERROR(VLOOKUP($A1832,SPY_main!H:I,2,FALSE),L1831)</f>
        <v>18.46</v>
      </c>
      <c r="M1832">
        <f t="shared" si="196"/>
        <v>58.362400000000001</v>
      </c>
      <c r="N1832">
        <f t="shared" si="197"/>
        <v>47.890900000000002</v>
      </c>
      <c r="O1832">
        <f t="shared" si="198"/>
        <v>30.485499999999998</v>
      </c>
      <c r="P1832">
        <f t="shared" si="199"/>
        <v>17.5794</v>
      </c>
      <c r="Q1832">
        <f t="shared" si="200"/>
        <v>17.4194</v>
      </c>
      <c r="R1832">
        <f t="shared" si="201"/>
        <v>17.4194</v>
      </c>
      <c r="S1832">
        <f t="shared" si="202"/>
        <v>17.4194</v>
      </c>
      <c r="T1832">
        <f>IFERROR(VLOOKUP($A1832,TY_main!A:B,2,FALSE),T1831)</f>
        <v>111.765625</v>
      </c>
    </row>
    <row r="1833" spans="1:20" x14ac:dyDescent="0.25">
      <c r="A1833" s="2">
        <f>SPY_IVOL!A1833</f>
        <v>41017</v>
      </c>
      <c r="B1833">
        <f>SPY_IVOL!B1833</f>
        <v>35.139400000000002</v>
      </c>
      <c r="C1833">
        <f>SPY_IVOL!C1833</f>
        <v>25.634399999999999</v>
      </c>
      <c r="D1833">
        <f>SPY_IVOL!D1833</f>
        <v>21.1082</v>
      </c>
      <c r="E1833">
        <f>SPY_IVOL!E1833</f>
        <v>16.475999999999999</v>
      </c>
      <c r="F1833">
        <f>SPY_IVOL!F1833</f>
        <v>13.3599</v>
      </c>
      <c r="G1833">
        <f>SPY_IVOL!G1833</f>
        <v>14.3774</v>
      </c>
      <c r="H1833">
        <f>SPY_IVOL!H1833</f>
        <v>16.252300000000002</v>
      </c>
      <c r="I1833">
        <f>VLOOKUP($A1833,SPY_main!$A:$C,2,FALSE)</f>
        <v>138.61000000000001</v>
      </c>
      <c r="J1833">
        <f>IFERROR(VLOOKUP($A1833,SPY_main!$A:$C,3,FALSE),J1832)</f>
        <v>1.7716000000000001</v>
      </c>
      <c r="K1833">
        <f>IFERROR(VLOOKUP($A1833,SPY_main!$E:$F,2,FALSE),K1832)</f>
        <v>0.46565000000000001</v>
      </c>
      <c r="L1833">
        <f>IFERROR(VLOOKUP($A1833,SPY_main!H:I,2,FALSE),L1832)</f>
        <v>18.64</v>
      </c>
      <c r="M1833">
        <f t="shared" si="196"/>
        <v>54.0595</v>
      </c>
      <c r="N1833">
        <f t="shared" si="197"/>
        <v>54.0595</v>
      </c>
      <c r="O1833">
        <f t="shared" si="198"/>
        <v>34.968400000000003</v>
      </c>
      <c r="P1833">
        <f t="shared" si="199"/>
        <v>17.224499999999999</v>
      </c>
      <c r="Q1833">
        <f t="shared" si="200"/>
        <v>15.067600000000001</v>
      </c>
      <c r="R1833">
        <f t="shared" si="201"/>
        <v>15.067600000000001</v>
      </c>
      <c r="S1833">
        <f t="shared" si="202"/>
        <v>15.067600000000001</v>
      </c>
      <c r="T1833">
        <f>IFERROR(VLOOKUP($A1833,TY_main!A:B,2,FALSE),T1832)</f>
        <v>111.890625</v>
      </c>
    </row>
    <row r="1834" spans="1:20" x14ac:dyDescent="0.25">
      <c r="A1834" s="2">
        <f>SPY_IVOL!A1834</f>
        <v>41018</v>
      </c>
      <c r="B1834">
        <f>SPY_IVOL!B1834</f>
        <v>35.110100000000003</v>
      </c>
      <c r="C1834">
        <f>SPY_IVOL!C1834</f>
        <v>26.291499999999999</v>
      </c>
      <c r="D1834">
        <f>SPY_IVOL!D1834</f>
        <v>21.7471</v>
      </c>
      <c r="E1834">
        <f>SPY_IVOL!E1834</f>
        <v>17.134899999999998</v>
      </c>
      <c r="F1834">
        <f>SPY_IVOL!F1834</f>
        <v>14.005599999999999</v>
      </c>
      <c r="G1834">
        <f>SPY_IVOL!G1834</f>
        <v>14.8499</v>
      </c>
      <c r="H1834">
        <f>SPY_IVOL!H1834</f>
        <v>17.127700000000001</v>
      </c>
      <c r="I1834">
        <f>VLOOKUP($A1834,SPY_main!$A:$C,2,FALSE)</f>
        <v>137.72</v>
      </c>
      <c r="J1834">
        <f>IFERROR(VLOOKUP($A1834,SPY_main!$A:$C,3,FALSE),J1833)</f>
        <v>1.7829999999999999</v>
      </c>
      <c r="K1834">
        <f>IFERROR(VLOOKUP($A1834,SPY_main!$E:$F,2,FALSE),K1833)</f>
        <v>0.46565000000000001</v>
      </c>
      <c r="L1834">
        <f>IFERROR(VLOOKUP($A1834,SPY_main!H:I,2,FALSE),L1833)</f>
        <v>18.36</v>
      </c>
      <c r="M1834">
        <f t="shared" si="196"/>
        <v>56.848199999999999</v>
      </c>
      <c r="N1834">
        <f t="shared" si="197"/>
        <v>56.848199999999999</v>
      </c>
      <c r="O1834">
        <f t="shared" si="198"/>
        <v>45.389800000000001</v>
      </c>
      <c r="P1834">
        <f t="shared" si="199"/>
        <v>20.966999999999999</v>
      </c>
      <c r="Q1834">
        <f t="shared" si="200"/>
        <v>24.337299999999999</v>
      </c>
      <c r="R1834">
        <f t="shared" si="201"/>
        <v>24.337299999999999</v>
      </c>
      <c r="S1834">
        <f t="shared" si="202"/>
        <v>24.337299999999999</v>
      </c>
      <c r="T1834">
        <f>IFERROR(VLOOKUP($A1834,TY_main!A:B,2,FALSE),T1833)</f>
        <v>112.0625</v>
      </c>
    </row>
    <row r="1835" spans="1:20" x14ac:dyDescent="0.25">
      <c r="A1835" s="2">
        <f>SPY_IVOL!A1835</f>
        <v>41019</v>
      </c>
      <c r="B1835">
        <f>SPY_IVOL!B1835</f>
        <v>34.313899999999997</v>
      </c>
      <c r="C1835">
        <f>SPY_IVOL!C1835</f>
        <v>24.536999999999999</v>
      </c>
      <c r="D1835">
        <f>SPY_IVOL!D1835</f>
        <v>19.952300000000001</v>
      </c>
      <c r="E1835">
        <f>SPY_IVOL!E1835</f>
        <v>15.4323</v>
      </c>
      <c r="F1835">
        <f>SPY_IVOL!F1835</f>
        <v>12.5739</v>
      </c>
      <c r="G1835">
        <f>SPY_IVOL!G1835</f>
        <v>13.279199999999999</v>
      </c>
      <c r="H1835">
        <f>SPY_IVOL!H1835</f>
        <v>13.3307</v>
      </c>
      <c r="I1835">
        <f>VLOOKUP($A1835,SPY_main!$A:$C,2,FALSE)</f>
        <v>137.94999999999999</v>
      </c>
      <c r="J1835">
        <f>IFERROR(VLOOKUP($A1835,SPY_main!$A:$C,3,FALSE),J1834)</f>
        <v>1.78</v>
      </c>
      <c r="K1835">
        <f>IFERROR(VLOOKUP($A1835,SPY_main!$E:$F,2,FALSE),K1834)</f>
        <v>0.46565000000000001</v>
      </c>
      <c r="L1835">
        <f>IFERROR(VLOOKUP($A1835,SPY_main!H:I,2,FALSE),L1834)</f>
        <v>17.440000000000001</v>
      </c>
      <c r="M1835">
        <f t="shared" si="196"/>
        <v>56.848199999999999</v>
      </c>
      <c r="N1835">
        <f t="shared" si="197"/>
        <v>56.848199999999999</v>
      </c>
      <c r="O1835">
        <f t="shared" si="198"/>
        <v>45.389800000000001</v>
      </c>
      <c r="P1835">
        <f t="shared" si="199"/>
        <v>20.966999999999999</v>
      </c>
      <c r="Q1835">
        <f t="shared" si="200"/>
        <v>24.337299999999999</v>
      </c>
      <c r="R1835">
        <f t="shared" si="201"/>
        <v>24.337299999999999</v>
      </c>
      <c r="S1835">
        <f t="shared" si="202"/>
        <v>24.337299999999999</v>
      </c>
      <c r="T1835">
        <f>IFERROR(VLOOKUP($A1835,TY_main!A:B,2,FALSE),T1834)</f>
        <v>111.984375</v>
      </c>
    </row>
    <row r="1836" spans="1:20" x14ac:dyDescent="0.25">
      <c r="A1836" s="2">
        <f>SPY_IVOL!A1836</f>
        <v>41022</v>
      </c>
      <c r="B1836">
        <f>SPY_IVOL!B1836</f>
        <v>31.344000000000001</v>
      </c>
      <c r="C1836">
        <f>SPY_IVOL!C1836</f>
        <v>24.212700000000002</v>
      </c>
      <c r="D1836">
        <f>SPY_IVOL!D1836</f>
        <v>20.593599999999999</v>
      </c>
      <c r="E1836">
        <f>SPY_IVOL!E1836</f>
        <v>17.023</v>
      </c>
      <c r="F1836">
        <f>SPY_IVOL!F1836</f>
        <v>14.1731</v>
      </c>
      <c r="G1836">
        <f>SPY_IVOL!G1836</f>
        <v>13.2014</v>
      </c>
      <c r="H1836">
        <f>SPY_IVOL!H1836</f>
        <v>16.109500000000001</v>
      </c>
      <c r="I1836">
        <f>VLOOKUP($A1836,SPY_main!$A:$C,2,FALSE)</f>
        <v>136.79</v>
      </c>
      <c r="J1836">
        <f>IFERROR(VLOOKUP($A1836,SPY_main!$A:$C,3,FALSE),J1835)</f>
        <v>1.7950999999999999</v>
      </c>
      <c r="K1836">
        <f>IFERROR(VLOOKUP($A1836,SPY_main!$E:$F,2,FALSE),K1835)</f>
        <v>0.46565000000000001</v>
      </c>
      <c r="L1836">
        <f>IFERROR(VLOOKUP($A1836,SPY_main!H:I,2,FALSE),L1835)</f>
        <v>18.97</v>
      </c>
      <c r="M1836">
        <f t="shared" si="196"/>
        <v>35.517200000000003</v>
      </c>
      <c r="N1836">
        <f t="shared" si="197"/>
        <v>25.387799999999999</v>
      </c>
      <c r="O1836">
        <f t="shared" si="198"/>
        <v>21.050699999999999</v>
      </c>
      <c r="P1836">
        <f t="shared" si="199"/>
        <v>16.6602</v>
      </c>
      <c r="Q1836">
        <f t="shared" si="200"/>
        <v>13.742900000000001</v>
      </c>
      <c r="R1836">
        <f t="shared" si="201"/>
        <v>15.1197</v>
      </c>
      <c r="S1836">
        <f t="shared" si="202"/>
        <v>15.4466</v>
      </c>
      <c r="T1836">
        <f>IFERROR(VLOOKUP($A1836,TY_main!A:B,2,FALSE),T1835)</f>
        <v>112.25</v>
      </c>
    </row>
    <row r="1837" spans="1:20" x14ac:dyDescent="0.25">
      <c r="A1837" s="2">
        <f>SPY_IVOL!A1837</f>
        <v>41023</v>
      </c>
      <c r="B1837">
        <f>SPY_IVOL!B1837</f>
        <v>30.997299999999999</v>
      </c>
      <c r="C1837">
        <f>SPY_IVOL!C1837</f>
        <v>23.962</v>
      </c>
      <c r="D1837">
        <f>SPY_IVOL!D1837</f>
        <v>20.321899999999999</v>
      </c>
      <c r="E1837">
        <f>SPY_IVOL!E1837</f>
        <v>16.727900000000002</v>
      </c>
      <c r="F1837">
        <f>SPY_IVOL!F1837</f>
        <v>13.8528</v>
      </c>
      <c r="G1837">
        <f>SPY_IVOL!G1837</f>
        <v>12.9078</v>
      </c>
      <c r="H1837">
        <f>SPY_IVOL!H1837</f>
        <v>15.263500000000001</v>
      </c>
      <c r="I1837">
        <f>VLOOKUP($A1837,SPY_main!$A:$C,2,FALSE)</f>
        <v>137.31</v>
      </c>
      <c r="J1837">
        <f>IFERROR(VLOOKUP($A1837,SPY_main!$A:$C,3,FALSE),J1836)</f>
        <v>1.7883</v>
      </c>
      <c r="K1837">
        <f>IFERROR(VLOOKUP($A1837,SPY_main!$E:$F,2,FALSE),K1836)</f>
        <v>0.46584999999999999</v>
      </c>
      <c r="L1837">
        <f>IFERROR(VLOOKUP($A1837,SPY_main!H:I,2,FALSE),L1836)</f>
        <v>18.100000000000001</v>
      </c>
      <c r="M1837">
        <f t="shared" si="196"/>
        <v>34.695500000000003</v>
      </c>
      <c r="N1837">
        <f t="shared" si="197"/>
        <v>25.033300000000001</v>
      </c>
      <c r="O1837">
        <f t="shared" si="198"/>
        <v>20.866099999999999</v>
      </c>
      <c r="P1837">
        <f t="shared" si="199"/>
        <v>16.554400000000001</v>
      </c>
      <c r="Q1837">
        <f t="shared" si="200"/>
        <v>13.472</v>
      </c>
      <c r="R1837">
        <f t="shared" si="201"/>
        <v>13.525</v>
      </c>
      <c r="S1837">
        <f t="shared" si="202"/>
        <v>13.5532</v>
      </c>
      <c r="T1837">
        <f>IFERROR(VLOOKUP($A1837,TY_main!A:B,2,FALSE),T1836)</f>
        <v>112.078125</v>
      </c>
    </row>
    <row r="1838" spans="1:20" x14ac:dyDescent="0.25">
      <c r="A1838" s="2">
        <f>SPY_IVOL!A1838</f>
        <v>41024</v>
      </c>
      <c r="B1838">
        <f>SPY_IVOL!B1838</f>
        <v>29.9636</v>
      </c>
      <c r="C1838">
        <f>SPY_IVOL!C1838</f>
        <v>22.822800000000001</v>
      </c>
      <c r="D1838">
        <f>SPY_IVOL!D1838</f>
        <v>19.072299999999998</v>
      </c>
      <c r="E1838">
        <f>SPY_IVOL!E1838</f>
        <v>15.3447</v>
      </c>
      <c r="F1838">
        <f>SPY_IVOL!F1838</f>
        <v>12.600099999999999</v>
      </c>
      <c r="G1838">
        <f>SPY_IVOL!G1838</f>
        <v>12.3322</v>
      </c>
      <c r="H1838">
        <f>SPY_IVOL!H1838</f>
        <v>16.121099999999998</v>
      </c>
      <c r="I1838">
        <f>VLOOKUP($A1838,SPY_main!$A:$C,2,FALSE)</f>
        <v>139.19</v>
      </c>
      <c r="J1838">
        <f>IFERROR(VLOOKUP($A1838,SPY_main!$A:$C,3,FALSE),J1837)</f>
        <v>1.7642</v>
      </c>
      <c r="K1838">
        <f>IFERROR(VLOOKUP($A1838,SPY_main!$E:$F,2,FALSE),K1837)</f>
        <v>0.46584999999999999</v>
      </c>
      <c r="L1838">
        <f>IFERROR(VLOOKUP($A1838,SPY_main!H:I,2,FALSE),L1837)</f>
        <v>16.82</v>
      </c>
      <c r="M1838">
        <f t="shared" si="196"/>
        <v>34.429499999999997</v>
      </c>
      <c r="N1838">
        <f t="shared" si="197"/>
        <v>24.299299999999999</v>
      </c>
      <c r="O1838">
        <f t="shared" si="198"/>
        <v>19.5047</v>
      </c>
      <c r="P1838">
        <f t="shared" si="199"/>
        <v>14.819900000000001</v>
      </c>
      <c r="Q1838">
        <f t="shared" si="200"/>
        <v>12.2445</v>
      </c>
      <c r="R1838">
        <f t="shared" si="201"/>
        <v>13.1561</v>
      </c>
      <c r="S1838">
        <f t="shared" si="202"/>
        <v>13.1561</v>
      </c>
      <c r="T1838">
        <f>IFERROR(VLOOKUP($A1838,TY_main!A:B,2,FALSE),T1837)</f>
        <v>112</v>
      </c>
    </row>
    <row r="1839" spans="1:20" x14ac:dyDescent="0.25">
      <c r="A1839" s="2">
        <f>SPY_IVOL!A1839</f>
        <v>41025</v>
      </c>
      <c r="B1839">
        <f>SPY_IVOL!B1839</f>
        <v>29.189900000000002</v>
      </c>
      <c r="C1839">
        <f>SPY_IVOL!C1839</f>
        <v>21.597200000000001</v>
      </c>
      <c r="D1839">
        <f>SPY_IVOL!D1839</f>
        <v>17.876899999999999</v>
      </c>
      <c r="E1839">
        <f>SPY_IVOL!E1839</f>
        <v>14.294600000000001</v>
      </c>
      <c r="F1839">
        <f>SPY_IVOL!F1839</f>
        <v>12.0646</v>
      </c>
      <c r="G1839">
        <f>SPY_IVOL!G1839</f>
        <v>12.551399999999999</v>
      </c>
      <c r="H1839">
        <f>SPY_IVOL!H1839</f>
        <v>15.071199999999999</v>
      </c>
      <c r="I1839">
        <f>VLOOKUP($A1839,SPY_main!$A:$C,2,FALSE)</f>
        <v>140.16</v>
      </c>
      <c r="J1839">
        <f>IFERROR(VLOOKUP($A1839,SPY_main!$A:$C,3,FALSE),J1838)</f>
        <v>1.752</v>
      </c>
      <c r="K1839">
        <f>IFERROR(VLOOKUP($A1839,SPY_main!$E:$F,2,FALSE),K1838)</f>
        <v>0.46584999999999999</v>
      </c>
      <c r="L1839">
        <f>IFERROR(VLOOKUP($A1839,SPY_main!H:I,2,FALSE),L1838)</f>
        <v>16.239999999999998</v>
      </c>
      <c r="M1839">
        <f t="shared" si="196"/>
        <v>35.339100000000002</v>
      </c>
      <c r="N1839">
        <f t="shared" si="197"/>
        <v>23.322199999999999</v>
      </c>
      <c r="O1839">
        <f t="shared" si="198"/>
        <v>18.22</v>
      </c>
      <c r="P1839">
        <f t="shared" si="199"/>
        <v>13.755100000000001</v>
      </c>
      <c r="Q1839">
        <f t="shared" si="200"/>
        <v>11.932700000000001</v>
      </c>
      <c r="R1839">
        <f t="shared" si="201"/>
        <v>13.020799999999999</v>
      </c>
      <c r="S1839">
        <f t="shared" si="202"/>
        <v>13.020799999999999</v>
      </c>
      <c r="T1839">
        <f>IFERROR(VLOOKUP($A1839,TY_main!A:B,2,FALSE),T1838)</f>
        <v>112.1875</v>
      </c>
    </row>
    <row r="1840" spans="1:20" x14ac:dyDescent="0.25">
      <c r="A1840" s="2">
        <f>SPY_IVOL!A1840</f>
        <v>41026</v>
      </c>
      <c r="B1840">
        <f>SPY_IVOL!B1840</f>
        <v>29.4817</v>
      </c>
      <c r="C1840">
        <f>SPY_IVOL!C1840</f>
        <v>21.714400000000001</v>
      </c>
      <c r="D1840">
        <f>SPY_IVOL!D1840</f>
        <v>17.951799999999999</v>
      </c>
      <c r="E1840">
        <f>SPY_IVOL!E1840</f>
        <v>14.380599999999999</v>
      </c>
      <c r="F1840">
        <f>SPY_IVOL!F1840</f>
        <v>12.3032</v>
      </c>
      <c r="G1840">
        <f>SPY_IVOL!G1840</f>
        <v>12.9764</v>
      </c>
      <c r="H1840">
        <f>SPY_IVOL!H1840</f>
        <v>16.622199999999999</v>
      </c>
      <c r="I1840">
        <f>VLOOKUP($A1840,SPY_main!$A:$C,2,FALSE)</f>
        <v>140.38999999999999</v>
      </c>
      <c r="J1840">
        <f>IFERROR(VLOOKUP($A1840,SPY_main!$A:$C,3,FALSE),J1839)</f>
        <v>1.7491000000000001</v>
      </c>
      <c r="K1840">
        <f>IFERROR(VLOOKUP($A1840,SPY_main!$E:$F,2,FALSE),K1839)</f>
        <v>0.46584999999999999</v>
      </c>
      <c r="L1840">
        <f>IFERROR(VLOOKUP($A1840,SPY_main!H:I,2,FALSE),L1839)</f>
        <v>16.32</v>
      </c>
      <c r="M1840">
        <f t="shared" si="196"/>
        <v>35.645200000000003</v>
      </c>
      <c r="N1840">
        <f t="shared" si="197"/>
        <v>23.686399999999999</v>
      </c>
      <c r="O1840">
        <f t="shared" si="198"/>
        <v>18.375299999999999</v>
      </c>
      <c r="P1840">
        <f t="shared" si="199"/>
        <v>13.629300000000001</v>
      </c>
      <c r="Q1840">
        <f t="shared" si="200"/>
        <v>12.009600000000001</v>
      </c>
      <c r="R1840">
        <f t="shared" si="201"/>
        <v>15.385</v>
      </c>
      <c r="S1840">
        <f t="shared" si="202"/>
        <v>15.744</v>
      </c>
      <c r="T1840">
        <f>IFERROR(VLOOKUP($A1840,TY_main!A:B,2,FALSE),T1839)</f>
        <v>112.390625</v>
      </c>
    </row>
    <row r="1841" spans="1:20" x14ac:dyDescent="0.25">
      <c r="A1841" s="2">
        <f>SPY_IVOL!A1841</f>
        <v>41029</v>
      </c>
      <c r="B1841">
        <f>SPY_IVOL!B1841</f>
        <v>30.635200000000001</v>
      </c>
      <c r="C1841">
        <f>SPY_IVOL!C1841</f>
        <v>22.731300000000001</v>
      </c>
      <c r="D1841">
        <f>SPY_IVOL!D1841</f>
        <v>18.834800000000001</v>
      </c>
      <c r="E1841">
        <f>SPY_IVOL!E1841</f>
        <v>15.1151</v>
      </c>
      <c r="F1841">
        <f>SPY_IVOL!F1841</f>
        <v>12.8139</v>
      </c>
      <c r="G1841">
        <f>SPY_IVOL!G1841</f>
        <v>13.4102</v>
      </c>
      <c r="H1841">
        <f>SPY_IVOL!H1841</f>
        <v>17.873999999999999</v>
      </c>
      <c r="I1841">
        <f>VLOOKUP($A1841,SPY_main!$A:$C,2,FALSE)</f>
        <v>139.87</v>
      </c>
      <c r="J1841">
        <f>IFERROR(VLOOKUP($A1841,SPY_main!$A:$C,3,FALSE),J1840)</f>
        <v>1.7556</v>
      </c>
      <c r="K1841">
        <f>IFERROR(VLOOKUP($A1841,SPY_main!$E:$F,2,FALSE),K1840)</f>
        <v>0.46584999999999999</v>
      </c>
      <c r="L1841">
        <f>IFERROR(VLOOKUP($A1841,SPY_main!H:I,2,FALSE),L1840)</f>
        <v>17.149999999999999</v>
      </c>
      <c r="M1841">
        <f t="shared" si="196"/>
        <v>38.502699999999997</v>
      </c>
      <c r="N1841">
        <f t="shared" si="197"/>
        <v>25.563700000000001</v>
      </c>
      <c r="O1841">
        <f t="shared" si="198"/>
        <v>19.831099999999999</v>
      </c>
      <c r="P1841">
        <f t="shared" si="199"/>
        <v>14.824</v>
      </c>
      <c r="Q1841">
        <f t="shared" si="200"/>
        <v>12.9977</v>
      </c>
      <c r="R1841">
        <f t="shared" si="201"/>
        <v>17.590699999999998</v>
      </c>
      <c r="S1841">
        <f t="shared" si="202"/>
        <v>18.193100000000001</v>
      </c>
      <c r="T1841">
        <f>IFERROR(VLOOKUP($A1841,TY_main!A:B,2,FALSE),T1840)</f>
        <v>112.5</v>
      </c>
    </row>
    <row r="1842" spans="1:20" x14ac:dyDescent="0.25">
      <c r="A1842" s="2">
        <f>SPY_IVOL!A1842</f>
        <v>41030</v>
      </c>
      <c r="B1842">
        <f>SPY_IVOL!B1842</f>
        <v>29.848099999999999</v>
      </c>
      <c r="C1842">
        <f>SPY_IVOL!C1842</f>
        <v>21.7547</v>
      </c>
      <c r="D1842">
        <f>SPY_IVOL!D1842</f>
        <v>17.845400000000001</v>
      </c>
      <c r="E1842">
        <f>SPY_IVOL!E1842</f>
        <v>14.157299999999999</v>
      </c>
      <c r="F1842">
        <f>SPY_IVOL!F1842</f>
        <v>12.130599999999999</v>
      </c>
      <c r="G1842">
        <f>SPY_IVOL!G1842</f>
        <v>13.1113</v>
      </c>
      <c r="H1842">
        <f>SPY_IVOL!H1842</f>
        <v>18.363199999999999</v>
      </c>
      <c r="I1842">
        <f>VLOOKUP($A1842,SPY_main!$A:$C,2,FALSE)</f>
        <v>140.74</v>
      </c>
      <c r="J1842">
        <f>IFERROR(VLOOKUP($A1842,SPY_main!$A:$C,3,FALSE),J1841)</f>
        <v>1.7446999999999999</v>
      </c>
      <c r="K1842">
        <f>IFERROR(VLOOKUP($A1842,SPY_main!$E:$F,2,FALSE),K1841)</f>
        <v>0.46584999999999999</v>
      </c>
      <c r="L1842">
        <f>IFERROR(VLOOKUP($A1842,SPY_main!H:I,2,FALSE),L1841)</f>
        <v>16.600000000000001</v>
      </c>
      <c r="M1842">
        <f t="shared" si="196"/>
        <v>39.235199999999999</v>
      </c>
      <c r="N1842">
        <f t="shared" si="197"/>
        <v>24.453900000000001</v>
      </c>
      <c r="O1842">
        <f t="shared" si="198"/>
        <v>18.568899999999999</v>
      </c>
      <c r="P1842">
        <f t="shared" si="199"/>
        <v>13.4964</v>
      </c>
      <c r="Q1842">
        <f t="shared" si="200"/>
        <v>12.3018</v>
      </c>
      <c r="R1842">
        <f t="shared" si="201"/>
        <v>14.3729</v>
      </c>
      <c r="S1842">
        <f t="shared" si="202"/>
        <v>14.3729</v>
      </c>
      <c r="T1842">
        <f>IFERROR(VLOOKUP($A1842,TY_main!A:B,2,FALSE),T1841)</f>
        <v>112.234375</v>
      </c>
    </row>
    <row r="1843" spans="1:20" x14ac:dyDescent="0.25">
      <c r="A1843" s="2">
        <f>SPY_IVOL!A1843</f>
        <v>41031</v>
      </c>
      <c r="B1843">
        <f>SPY_IVOL!B1843</f>
        <v>30.5398</v>
      </c>
      <c r="C1843">
        <f>SPY_IVOL!C1843</f>
        <v>22.389900000000001</v>
      </c>
      <c r="D1843">
        <f>SPY_IVOL!D1843</f>
        <v>18.474699999999999</v>
      </c>
      <c r="E1843">
        <f>SPY_IVOL!E1843</f>
        <v>14.7349</v>
      </c>
      <c r="F1843">
        <f>SPY_IVOL!F1843</f>
        <v>12.401899999999999</v>
      </c>
      <c r="G1843">
        <f>SPY_IVOL!G1843</f>
        <v>12.931800000000001</v>
      </c>
      <c r="H1843">
        <f>SPY_IVOL!H1843</f>
        <v>16.9069</v>
      </c>
      <c r="I1843">
        <f>VLOOKUP($A1843,SPY_main!$A:$C,2,FALSE)</f>
        <v>140.32499999999999</v>
      </c>
      <c r="J1843">
        <f>IFERROR(VLOOKUP($A1843,SPY_main!$A:$C,3,FALSE),J1842)</f>
        <v>1.7499</v>
      </c>
      <c r="K1843">
        <f>IFERROR(VLOOKUP($A1843,SPY_main!$E:$F,2,FALSE),K1842)</f>
        <v>0.46584999999999999</v>
      </c>
      <c r="L1843">
        <f>IFERROR(VLOOKUP($A1843,SPY_main!H:I,2,FALSE),L1842)</f>
        <v>16.88</v>
      </c>
      <c r="M1843">
        <f t="shared" si="196"/>
        <v>40.456400000000002</v>
      </c>
      <c r="N1843">
        <f t="shared" si="197"/>
        <v>25.676100000000002</v>
      </c>
      <c r="O1843">
        <f t="shared" si="198"/>
        <v>19.457999999999998</v>
      </c>
      <c r="P1843">
        <f t="shared" si="199"/>
        <v>14.2125</v>
      </c>
      <c r="Q1843">
        <f t="shared" si="200"/>
        <v>12.381600000000001</v>
      </c>
      <c r="R1843">
        <f t="shared" si="201"/>
        <v>13.5222</v>
      </c>
      <c r="S1843">
        <f t="shared" si="202"/>
        <v>13.5222</v>
      </c>
      <c r="T1843">
        <f>IFERROR(VLOOKUP($A1843,TY_main!A:B,2,FALSE),T1842)</f>
        <v>112.421875</v>
      </c>
    </row>
    <row r="1844" spans="1:20" x14ac:dyDescent="0.25">
      <c r="A1844" s="2">
        <f>SPY_IVOL!A1844</f>
        <v>41032</v>
      </c>
      <c r="B1844">
        <f>SPY_IVOL!B1844</f>
        <v>31.504100000000001</v>
      </c>
      <c r="C1844">
        <f>SPY_IVOL!C1844</f>
        <v>23.338100000000001</v>
      </c>
      <c r="D1844">
        <f>SPY_IVOL!D1844</f>
        <v>19.298400000000001</v>
      </c>
      <c r="E1844">
        <f>SPY_IVOL!E1844</f>
        <v>15.537800000000001</v>
      </c>
      <c r="F1844">
        <f>SPY_IVOL!F1844</f>
        <v>13.1713</v>
      </c>
      <c r="G1844">
        <f>SPY_IVOL!G1844</f>
        <v>13.6234</v>
      </c>
      <c r="H1844">
        <f>SPY_IVOL!H1844</f>
        <v>17.0794</v>
      </c>
      <c r="I1844">
        <f>VLOOKUP($A1844,SPY_main!$A:$C,2,FALSE)</f>
        <v>139.25</v>
      </c>
      <c r="J1844">
        <f>IFERROR(VLOOKUP($A1844,SPY_main!$A:$C,3,FALSE),J1843)</f>
        <v>1.7634000000000001</v>
      </c>
      <c r="K1844">
        <f>IFERROR(VLOOKUP($A1844,SPY_main!$E:$F,2,FALSE),K1843)</f>
        <v>0.46584999999999999</v>
      </c>
      <c r="L1844">
        <f>IFERROR(VLOOKUP($A1844,SPY_main!H:I,2,FALSE),L1843)</f>
        <v>17.559999999999999</v>
      </c>
      <c r="M1844">
        <f t="shared" si="196"/>
        <v>41.628900000000002</v>
      </c>
      <c r="N1844">
        <f t="shared" si="197"/>
        <v>27.3172</v>
      </c>
      <c r="O1844">
        <f t="shared" si="198"/>
        <v>21.044</v>
      </c>
      <c r="P1844">
        <f t="shared" si="199"/>
        <v>15.4876</v>
      </c>
      <c r="Q1844">
        <f t="shared" si="200"/>
        <v>13.4572</v>
      </c>
      <c r="R1844">
        <f t="shared" si="201"/>
        <v>15.643800000000001</v>
      </c>
      <c r="S1844">
        <f t="shared" si="202"/>
        <v>15.643800000000001</v>
      </c>
      <c r="T1844">
        <f>IFERROR(VLOOKUP($A1844,TY_main!A:B,2,FALSE),T1843)</f>
        <v>112.421875</v>
      </c>
    </row>
    <row r="1845" spans="1:20" x14ac:dyDescent="0.25">
      <c r="A1845" s="2">
        <f>SPY_IVOL!A1845</f>
        <v>41033</v>
      </c>
      <c r="B1845">
        <f>SPY_IVOL!B1845</f>
        <v>32.119900000000001</v>
      </c>
      <c r="C1845">
        <f>SPY_IVOL!C1845</f>
        <v>24.618099999999998</v>
      </c>
      <c r="D1845">
        <f>SPY_IVOL!D1845</f>
        <v>20.723099999999999</v>
      </c>
      <c r="E1845">
        <f>SPY_IVOL!E1845</f>
        <v>16.8797</v>
      </c>
      <c r="F1845">
        <f>SPY_IVOL!F1845</f>
        <v>14.0861</v>
      </c>
      <c r="G1845">
        <f>SPY_IVOL!G1845</f>
        <v>13.991400000000001</v>
      </c>
      <c r="H1845">
        <f>SPY_IVOL!H1845</f>
        <v>18.868600000000001</v>
      </c>
      <c r="I1845">
        <f>VLOOKUP($A1845,SPY_main!$A:$C,2,FALSE)</f>
        <v>137</v>
      </c>
      <c r="J1845">
        <f>IFERROR(VLOOKUP($A1845,SPY_main!$A:$C,3,FALSE),J1844)</f>
        <v>1.7924</v>
      </c>
      <c r="K1845">
        <f>IFERROR(VLOOKUP($A1845,SPY_main!$E:$F,2,FALSE),K1844)</f>
        <v>0.46584999999999999</v>
      </c>
      <c r="L1845">
        <f>IFERROR(VLOOKUP($A1845,SPY_main!H:I,2,FALSE),L1844)</f>
        <v>19.16</v>
      </c>
      <c r="M1845">
        <f t="shared" si="196"/>
        <v>41.1524</v>
      </c>
      <c r="N1845">
        <f t="shared" si="197"/>
        <v>28.497199999999999</v>
      </c>
      <c r="O1845">
        <f t="shared" si="198"/>
        <v>22.423500000000001</v>
      </c>
      <c r="P1845">
        <f t="shared" si="199"/>
        <v>16.98</v>
      </c>
      <c r="Q1845">
        <f t="shared" si="200"/>
        <v>14.673999999999999</v>
      </c>
      <c r="R1845">
        <f t="shared" si="201"/>
        <v>17.638000000000002</v>
      </c>
      <c r="S1845">
        <f t="shared" si="202"/>
        <v>17.781400000000001</v>
      </c>
      <c r="T1845">
        <f>IFERROR(VLOOKUP($A1845,TY_main!A:B,2,FALSE),T1844)</f>
        <v>112.8125</v>
      </c>
    </row>
    <row r="1846" spans="1:20" x14ac:dyDescent="0.25">
      <c r="A1846" s="2">
        <f>SPY_IVOL!A1846</f>
        <v>41036</v>
      </c>
      <c r="B1846">
        <f>SPY_IVOL!B1846</f>
        <v>31.878599999999999</v>
      </c>
      <c r="C1846">
        <f>SPY_IVOL!C1846</f>
        <v>24.132999999999999</v>
      </c>
      <c r="D1846">
        <f>SPY_IVOL!D1846</f>
        <v>20.1936</v>
      </c>
      <c r="E1846">
        <f>SPY_IVOL!E1846</f>
        <v>16.332000000000001</v>
      </c>
      <c r="F1846">
        <f>SPY_IVOL!F1846</f>
        <v>13.674899999999999</v>
      </c>
      <c r="G1846">
        <f>SPY_IVOL!G1846</f>
        <v>13.9339</v>
      </c>
      <c r="H1846">
        <f>SPY_IVOL!H1846</f>
        <v>17.693999999999999</v>
      </c>
      <c r="I1846">
        <f>VLOOKUP($A1846,SPY_main!$A:$C,2,FALSE)</f>
        <v>137.1</v>
      </c>
      <c r="J1846">
        <f>IFERROR(VLOOKUP($A1846,SPY_main!$A:$C,3,FALSE),J1845)</f>
        <v>1.7910999999999999</v>
      </c>
      <c r="K1846">
        <f>IFERROR(VLOOKUP($A1846,SPY_main!$E:$F,2,FALSE),K1845)</f>
        <v>0.46584999999999999</v>
      </c>
      <c r="L1846">
        <f>IFERROR(VLOOKUP($A1846,SPY_main!H:I,2,FALSE),L1845)</f>
        <v>18.940000000000001</v>
      </c>
      <c r="M1846">
        <f t="shared" si="196"/>
        <v>41.593800000000002</v>
      </c>
      <c r="N1846">
        <f t="shared" si="197"/>
        <v>29.5486</v>
      </c>
      <c r="O1846">
        <f t="shared" si="198"/>
        <v>22.3613</v>
      </c>
      <c r="P1846">
        <f t="shared" si="199"/>
        <v>16.635000000000002</v>
      </c>
      <c r="Q1846">
        <f t="shared" si="200"/>
        <v>15.057399999999999</v>
      </c>
      <c r="R1846">
        <f t="shared" si="201"/>
        <v>19.5656</v>
      </c>
      <c r="S1846">
        <f t="shared" si="202"/>
        <v>19.630500000000001</v>
      </c>
      <c r="T1846">
        <f>IFERROR(VLOOKUP($A1846,TY_main!A:B,2,FALSE),T1845)</f>
        <v>112.8125</v>
      </c>
    </row>
    <row r="1847" spans="1:20" x14ac:dyDescent="0.25">
      <c r="A1847" s="2">
        <f>SPY_IVOL!A1847</f>
        <v>41037</v>
      </c>
      <c r="B1847">
        <f>SPY_IVOL!B1847</f>
        <v>33.277000000000001</v>
      </c>
      <c r="C1847">
        <f>SPY_IVOL!C1847</f>
        <v>25.1312</v>
      </c>
      <c r="D1847">
        <f>SPY_IVOL!D1847</f>
        <v>21.168299999999999</v>
      </c>
      <c r="E1847">
        <f>SPY_IVOL!E1847</f>
        <v>17.269600000000001</v>
      </c>
      <c r="F1847">
        <f>SPY_IVOL!F1847</f>
        <v>14.5274</v>
      </c>
      <c r="G1847">
        <f>SPY_IVOL!G1847</f>
        <v>14.5604</v>
      </c>
      <c r="H1847">
        <f>SPY_IVOL!H1847</f>
        <v>19.0947</v>
      </c>
      <c r="I1847">
        <f>VLOOKUP($A1847,SPY_main!$A:$C,2,FALSE)</f>
        <v>136.55000000000001</v>
      </c>
      <c r="J1847">
        <f>IFERROR(VLOOKUP($A1847,SPY_main!$A:$C,3,FALSE),J1846)</f>
        <v>1.7983</v>
      </c>
      <c r="K1847">
        <f>IFERROR(VLOOKUP($A1847,SPY_main!$E:$F,2,FALSE),K1846)</f>
        <v>0.46584999999999999</v>
      </c>
      <c r="L1847">
        <f>IFERROR(VLOOKUP($A1847,SPY_main!H:I,2,FALSE),L1846)</f>
        <v>19.05</v>
      </c>
      <c r="M1847">
        <f t="shared" si="196"/>
        <v>41.287399999999998</v>
      </c>
      <c r="N1847">
        <f t="shared" si="197"/>
        <v>30.794699999999999</v>
      </c>
      <c r="O1847">
        <f t="shared" si="198"/>
        <v>23.808</v>
      </c>
      <c r="P1847">
        <f t="shared" si="199"/>
        <v>17.990400000000001</v>
      </c>
      <c r="Q1847">
        <f t="shared" si="200"/>
        <v>16.2011</v>
      </c>
      <c r="R1847">
        <f t="shared" si="201"/>
        <v>19.986999999999998</v>
      </c>
      <c r="S1847">
        <f t="shared" si="202"/>
        <v>19.986999999999998</v>
      </c>
      <c r="T1847">
        <f>IFERROR(VLOOKUP($A1847,TY_main!A:B,2,FALSE),T1846)</f>
        <v>113.046875</v>
      </c>
    </row>
    <row r="1848" spans="1:20" x14ac:dyDescent="0.25">
      <c r="A1848" s="2">
        <f>SPY_IVOL!A1848</f>
        <v>41038</v>
      </c>
      <c r="B1848">
        <f>SPY_IVOL!B1848</f>
        <v>33.192700000000002</v>
      </c>
      <c r="C1848">
        <f>SPY_IVOL!C1848</f>
        <v>25.2075</v>
      </c>
      <c r="D1848">
        <f>SPY_IVOL!D1848</f>
        <v>21.339600000000001</v>
      </c>
      <c r="E1848">
        <f>SPY_IVOL!E1848</f>
        <v>17.533100000000001</v>
      </c>
      <c r="F1848">
        <f>SPY_IVOL!F1848</f>
        <v>14.874000000000001</v>
      </c>
      <c r="G1848">
        <f>SPY_IVOL!G1848</f>
        <v>14.9003</v>
      </c>
      <c r="H1848">
        <f>SPY_IVOL!H1848</f>
        <v>18.445499999999999</v>
      </c>
      <c r="I1848">
        <f>VLOOKUP($A1848,SPY_main!$A:$C,2,FALSE)</f>
        <v>135.74</v>
      </c>
      <c r="J1848">
        <f>IFERROR(VLOOKUP($A1848,SPY_main!$A:$C,3,FALSE),J1847)</f>
        <v>1.8089999999999999</v>
      </c>
      <c r="K1848">
        <f>IFERROR(VLOOKUP($A1848,SPY_main!$E:$F,2,FALSE),K1847)</f>
        <v>0.46684999999999999</v>
      </c>
      <c r="L1848">
        <f>IFERROR(VLOOKUP($A1848,SPY_main!H:I,2,FALSE),L1847)</f>
        <v>20.079999999999998</v>
      </c>
      <c r="M1848">
        <f t="shared" si="196"/>
        <v>46.109900000000003</v>
      </c>
      <c r="N1848">
        <f t="shared" si="197"/>
        <v>31.2349</v>
      </c>
      <c r="O1848">
        <f t="shared" si="198"/>
        <v>24.305299999999999</v>
      </c>
      <c r="P1848">
        <f t="shared" si="199"/>
        <v>18.739799999999999</v>
      </c>
      <c r="Q1848">
        <f t="shared" si="200"/>
        <v>17.019100000000002</v>
      </c>
      <c r="R1848">
        <f t="shared" si="201"/>
        <v>18.921199999999999</v>
      </c>
      <c r="S1848">
        <f t="shared" si="202"/>
        <v>18.921199999999999</v>
      </c>
      <c r="T1848">
        <f>IFERROR(VLOOKUP($A1848,TY_main!A:B,2,FALSE),T1847)</f>
        <v>113.03125</v>
      </c>
    </row>
    <row r="1849" spans="1:20" x14ac:dyDescent="0.25">
      <c r="A1849" s="2">
        <f>SPY_IVOL!A1849</f>
        <v>41039</v>
      </c>
      <c r="B1849">
        <f>SPY_IVOL!B1849</f>
        <v>32.774900000000002</v>
      </c>
      <c r="C1849">
        <f>SPY_IVOL!C1849</f>
        <v>24.492899999999999</v>
      </c>
      <c r="D1849">
        <f>SPY_IVOL!D1849</f>
        <v>20.477799999999998</v>
      </c>
      <c r="E1849">
        <f>SPY_IVOL!E1849</f>
        <v>16.5884</v>
      </c>
      <c r="F1849">
        <f>SPY_IVOL!F1849</f>
        <v>14.113099999999999</v>
      </c>
      <c r="G1849">
        <f>SPY_IVOL!G1849</f>
        <v>14.6554</v>
      </c>
      <c r="H1849">
        <f>SPY_IVOL!H1849</f>
        <v>19.192699999999999</v>
      </c>
      <c r="I1849">
        <f>VLOOKUP($A1849,SPY_main!$A:$C,2,FALSE)</f>
        <v>136.02000000000001</v>
      </c>
      <c r="J1849">
        <f>IFERROR(VLOOKUP($A1849,SPY_main!$A:$C,3,FALSE),J1848)</f>
        <v>1.8052999999999999</v>
      </c>
      <c r="K1849">
        <f>IFERROR(VLOOKUP($A1849,SPY_main!$E:$F,2,FALSE),K1848)</f>
        <v>0.46684999999999999</v>
      </c>
      <c r="L1849">
        <f>IFERROR(VLOOKUP($A1849,SPY_main!H:I,2,FALSE),L1848)</f>
        <v>18.829999999999998</v>
      </c>
      <c r="M1849">
        <f t="shared" si="196"/>
        <v>43.090200000000003</v>
      </c>
      <c r="N1849">
        <f t="shared" si="197"/>
        <v>31.740200000000002</v>
      </c>
      <c r="O1849">
        <f t="shared" si="198"/>
        <v>23.414300000000001</v>
      </c>
      <c r="P1849">
        <f t="shared" si="199"/>
        <v>17.397600000000001</v>
      </c>
      <c r="Q1849">
        <f t="shared" si="200"/>
        <v>16.565799999999999</v>
      </c>
      <c r="R1849">
        <f t="shared" si="201"/>
        <v>17.869499999999999</v>
      </c>
      <c r="S1849">
        <f t="shared" si="202"/>
        <v>17.869499999999999</v>
      </c>
      <c r="T1849">
        <f>IFERROR(VLOOKUP($A1849,TY_main!A:B,2,FALSE),T1848)</f>
        <v>112.921875</v>
      </c>
    </row>
    <row r="1850" spans="1:20" x14ac:dyDescent="0.25">
      <c r="A1850" s="2">
        <f>SPY_IVOL!A1850</f>
        <v>41040</v>
      </c>
      <c r="B1850">
        <f>SPY_IVOL!B1850</f>
        <v>33.453000000000003</v>
      </c>
      <c r="C1850">
        <f>SPY_IVOL!C1850</f>
        <v>25.158000000000001</v>
      </c>
      <c r="D1850">
        <f>SPY_IVOL!D1850</f>
        <v>21.159500000000001</v>
      </c>
      <c r="E1850">
        <f>SPY_IVOL!E1850</f>
        <v>17.155799999999999</v>
      </c>
      <c r="F1850">
        <f>SPY_IVOL!F1850</f>
        <v>14.2875</v>
      </c>
      <c r="G1850">
        <f>SPY_IVOL!G1850</f>
        <v>14.5044</v>
      </c>
      <c r="H1850">
        <f>SPY_IVOL!H1850</f>
        <v>20.521100000000001</v>
      </c>
      <c r="I1850">
        <f>VLOOKUP($A1850,SPY_main!$A:$C,2,FALSE)</f>
        <v>135.61000000000001</v>
      </c>
      <c r="J1850">
        <f>IFERROR(VLOOKUP($A1850,SPY_main!$A:$C,3,FALSE),J1849)</f>
        <v>1.8108</v>
      </c>
      <c r="K1850">
        <f>IFERROR(VLOOKUP($A1850,SPY_main!$E:$F,2,FALSE),K1849)</f>
        <v>0.46684999999999999</v>
      </c>
      <c r="L1850">
        <f>IFERROR(VLOOKUP($A1850,SPY_main!H:I,2,FALSE),L1849)</f>
        <v>19.89</v>
      </c>
      <c r="M1850">
        <f t="shared" si="196"/>
        <v>40.9955</v>
      </c>
      <c r="N1850">
        <f t="shared" si="197"/>
        <v>33.2712</v>
      </c>
      <c r="O1850">
        <f t="shared" si="198"/>
        <v>24.648700000000002</v>
      </c>
      <c r="P1850">
        <f t="shared" si="199"/>
        <v>18.4848</v>
      </c>
      <c r="Q1850">
        <f t="shared" si="200"/>
        <v>16.826799999999999</v>
      </c>
      <c r="R1850">
        <f t="shared" si="201"/>
        <v>17.636199999999999</v>
      </c>
      <c r="S1850">
        <f t="shared" si="202"/>
        <v>17.636199999999999</v>
      </c>
      <c r="T1850">
        <f>IFERROR(VLOOKUP($A1850,TY_main!A:B,2,FALSE),T1849)</f>
        <v>113.171875</v>
      </c>
    </row>
    <row r="1851" spans="1:20" x14ac:dyDescent="0.25">
      <c r="A1851" s="2">
        <f>SPY_IVOL!A1851</f>
        <v>41043</v>
      </c>
      <c r="B1851">
        <f>SPY_IVOL!B1851</f>
        <v>35.730400000000003</v>
      </c>
      <c r="C1851">
        <f>SPY_IVOL!C1851</f>
        <v>27.182600000000001</v>
      </c>
      <c r="D1851">
        <f>SPY_IVOL!D1851</f>
        <v>22.979099999999999</v>
      </c>
      <c r="E1851">
        <f>SPY_IVOL!E1851</f>
        <v>18.856300000000001</v>
      </c>
      <c r="F1851">
        <f>SPY_IVOL!F1851</f>
        <v>15.7729</v>
      </c>
      <c r="G1851">
        <f>SPY_IVOL!G1851</f>
        <v>15.542</v>
      </c>
      <c r="H1851">
        <f>SPY_IVOL!H1851</f>
        <v>19.6524</v>
      </c>
      <c r="I1851">
        <f>VLOOKUP($A1851,SPY_main!$A:$C,2,FALSE)</f>
        <v>134.11000000000001</v>
      </c>
      <c r="J1851">
        <f>IFERROR(VLOOKUP($A1851,SPY_main!$A:$C,3,FALSE),J1850)</f>
        <v>1.831</v>
      </c>
      <c r="K1851">
        <f>IFERROR(VLOOKUP($A1851,SPY_main!$E:$F,2,FALSE),K1850)</f>
        <v>0.46584999999999999</v>
      </c>
      <c r="L1851">
        <f>IFERROR(VLOOKUP($A1851,SPY_main!H:I,2,FALSE),L1850)</f>
        <v>21.87</v>
      </c>
      <c r="M1851">
        <f t="shared" si="196"/>
        <v>44.642000000000003</v>
      </c>
      <c r="N1851">
        <f t="shared" si="197"/>
        <v>41.580800000000004</v>
      </c>
      <c r="O1851">
        <f t="shared" si="198"/>
        <v>29.740100000000002</v>
      </c>
      <c r="P1851">
        <f t="shared" si="199"/>
        <v>21.962</v>
      </c>
      <c r="Q1851">
        <f t="shared" si="200"/>
        <v>22.7605</v>
      </c>
      <c r="R1851">
        <f t="shared" si="201"/>
        <v>24.916899999999998</v>
      </c>
      <c r="S1851">
        <f t="shared" si="202"/>
        <v>24.916899999999998</v>
      </c>
      <c r="T1851">
        <f>IFERROR(VLOOKUP($A1851,TY_main!A:B,2,FALSE),T1850)</f>
        <v>113.46875</v>
      </c>
    </row>
    <row r="1852" spans="1:20" x14ac:dyDescent="0.25">
      <c r="A1852" s="2">
        <f>SPY_IVOL!A1852</f>
        <v>41044</v>
      </c>
      <c r="B1852">
        <f>SPY_IVOL!B1852</f>
        <v>36.648600000000002</v>
      </c>
      <c r="C1852">
        <f>SPY_IVOL!C1852</f>
        <v>27.686499999999999</v>
      </c>
      <c r="D1852">
        <f>SPY_IVOL!D1852</f>
        <v>23.248899999999999</v>
      </c>
      <c r="E1852">
        <f>SPY_IVOL!E1852</f>
        <v>18.911300000000001</v>
      </c>
      <c r="F1852">
        <f>SPY_IVOL!F1852</f>
        <v>15.7806</v>
      </c>
      <c r="G1852">
        <f>SPY_IVOL!G1852</f>
        <v>15.718999999999999</v>
      </c>
      <c r="H1852">
        <f>SPY_IVOL!H1852</f>
        <v>19.674499999999998</v>
      </c>
      <c r="I1852">
        <f>VLOOKUP($A1852,SPY_main!$A:$C,2,FALSE)</f>
        <v>133.34</v>
      </c>
      <c r="J1852">
        <f>IFERROR(VLOOKUP($A1852,SPY_main!$A:$C,3,FALSE),J1851)</f>
        <v>1.8415999999999999</v>
      </c>
      <c r="K1852">
        <f>IFERROR(VLOOKUP($A1852,SPY_main!$E:$F,2,FALSE),K1851)</f>
        <v>0.46584999999999999</v>
      </c>
      <c r="L1852">
        <f>IFERROR(VLOOKUP($A1852,SPY_main!H:I,2,FALSE),L1851)</f>
        <v>21.97</v>
      </c>
      <c r="M1852">
        <f t="shared" si="196"/>
        <v>53.564700000000002</v>
      </c>
      <c r="N1852">
        <f t="shared" si="197"/>
        <v>47.9544</v>
      </c>
      <c r="O1852">
        <f t="shared" si="198"/>
        <v>32.101300000000002</v>
      </c>
      <c r="P1852">
        <f t="shared" si="199"/>
        <v>21.5916</v>
      </c>
      <c r="Q1852">
        <f t="shared" si="200"/>
        <v>25.377600000000001</v>
      </c>
      <c r="R1852">
        <f t="shared" si="201"/>
        <v>30.651299999999999</v>
      </c>
      <c r="S1852">
        <f t="shared" si="202"/>
        <v>30.651299999999999</v>
      </c>
      <c r="T1852">
        <f>IFERROR(VLOOKUP($A1852,TY_main!A:B,2,FALSE),T1851)</f>
        <v>113.4375</v>
      </c>
    </row>
    <row r="1853" spans="1:20" x14ac:dyDescent="0.25">
      <c r="A1853" s="2">
        <f>SPY_IVOL!A1853</f>
        <v>41045</v>
      </c>
      <c r="B1853">
        <f>SPY_IVOL!B1853</f>
        <v>38.522599999999997</v>
      </c>
      <c r="C1853">
        <f>SPY_IVOL!C1853</f>
        <v>28.6815</v>
      </c>
      <c r="D1853">
        <f>SPY_IVOL!D1853</f>
        <v>24.111599999999999</v>
      </c>
      <c r="E1853">
        <f>SPY_IVOL!E1853</f>
        <v>19.6845</v>
      </c>
      <c r="F1853">
        <f>SPY_IVOL!F1853</f>
        <v>16.3596</v>
      </c>
      <c r="G1853">
        <f>SPY_IVOL!G1853</f>
        <v>15.9716</v>
      </c>
      <c r="H1853">
        <f>SPY_IVOL!H1853</f>
        <v>19.183700000000002</v>
      </c>
      <c r="I1853">
        <f>VLOOKUP($A1853,SPY_main!$A:$C,2,FALSE)</f>
        <v>132.82900000000001</v>
      </c>
      <c r="J1853">
        <f>IFERROR(VLOOKUP($A1853,SPY_main!$A:$C,3,FALSE),J1852)</f>
        <v>1.8487</v>
      </c>
      <c r="K1853">
        <f>IFERROR(VLOOKUP($A1853,SPY_main!$E:$F,2,FALSE),K1852)</f>
        <v>0.46684999999999999</v>
      </c>
      <c r="L1853">
        <f>IFERROR(VLOOKUP($A1853,SPY_main!H:I,2,FALSE),L1852)</f>
        <v>22.27</v>
      </c>
      <c r="M1853">
        <f t="shared" si="196"/>
        <v>49.257899999999999</v>
      </c>
      <c r="N1853">
        <f t="shared" si="197"/>
        <v>49.257899999999999</v>
      </c>
      <c r="O1853">
        <f t="shared" si="198"/>
        <v>36.2684</v>
      </c>
      <c r="P1853">
        <f t="shared" si="199"/>
        <v>22.810600000000001</v>
      </c>
      <c r="Q1853">
        <f t="shared" si="200"/>
        <v>27.822600000000001</v>
      </c>
      <c r="R1853">
        <f t="shared" si="201"/>
        <v>30.094100000000001</v>
      </c>
      <c r="S1853">
        <f t="shared" si="202"/>
        <v>30.094100000000001</v>
      </c>
      <c r="T1853">
        <f>IFERROR(VLOOKUP($A1853,TY_main!A:B,2,FALSE),T1852)</f>
        <v>113.46875</v>
      </c>
    </row>
    <row r="1854" spans="1:20" x14ac:dyDescent="0.25">
      <c r="A1854" s="2">
        <f>SPY_IVOL!A1854</f>
        <v>41046</v>
      </c>
      <c r="B1854">
        <f>SPY_IVOL!B1854</f>
        <v>39.359699999999997</v>
      </c>
      <c r="C1854">
        <f>SPY_IVOL!C1854</f>
        <v>29.564399999999999</v>
      </c>
      <c r="D1854">
        <f>SPY_IVOL!D1854</f>
        <v>24.832599999999999</v>
      </c>
      <c r="E1854">
        <f>SPY_IVOL!E1854</f>
        <v>20.207799999999999</v>
      </c>
      <c r="F1854">
        <f>SPY_IVOL!F1854</f>
        <v>16.716100000000001</v>
      </c>
      <c r="G1854">
        <f>SPY_IVOL!G1854</f>
        <v>16.2926</v>
      </c>
      <c r="H1854">
        <f>SPY_IVOL!H1854</f>
        <v>19.281400000000001</v>
      </c>
      <c r="I1854">
        <f>VLOOKUP($A1854,SPY_main!$A:$C,2,FALSE)</f>
        <v>130.86000000000001</v>
      </c>
      <c r="J1854">
        <f>IFERROR(VLOOKUP($A1854,SPY_main!$A:$C,3,FALSE),J1853)</f>
        <v>1.8765000000000001</v>
      </c>
      <c r="K1854">
        <f>IFERROR(VLOOKUP($A1854,SPY_main!$E:$F,2,FALSE),K1853)</f>
        <v>0.46684999999999999</v>
      </c>
      <c r="L1854">
        <f>IFERROR(VLOOKUP($A1854,SPY_main!H:I,2,FALSE),L1853)</f>
        <v>24.49</v>
      </c>
      <c r="M1854">
        <f t="shared" si="196"/>
        <v>67.0595</v>
      </c>
      <c r="N1854">
        <f t="shared" si="197"/>
        <v>67.0595</v>
      </c>
      <c r="O1854">
        <f t="shared" si="198"/>
        <v>46.717700000000001</v>
      </c>
      <c r="P1854">
        <f t="shared" si="199"/>
        <v>24.646999999999998</v>
      </c>
      <c r="Q1854">
        <f t="shared" si="200"/>
        <v>29.033999999999999</v>
      </c>
      <c r="R1854">
        <f t="shared" si="201"/>
        <v>29.033999999999999</v>
      </c>
      <c r="S1854">
        <f t="shared" si="202"/>
        <v>29.033999999999999</v>
      </c>
      <c r="T1854">
        <f>IFERROR(VLOOKUP($A1854,TY_main!A:B,2,FALSE),T1853)</f>
        <v>113.765625</v>
      </c>
    </row>
    <row r="1855" spans="1:20" x14ac:dyDescent="0.25">
      <c r="A1855" s="2">
        <f>SPY_IVOL!A1855</f>
        <v>41047</v>
      </c>
      <c r="B1855">
        <f>SPY_IVOL!B1855</f>
        <v>40.921999999999997</v>
      </c>
      <c r="C1855">
        <f>SPY_IVOL!C1855</f>
        <v>30.9391</v>
      </c>
      <c r="D1855">
        <f>SPY_IVOL!D1855</f>
        <v>26.198</v>
      </c>
      <c r="E1855">
        <f>SPY_IVOL!E1855</f>
        <v>21.653400000000001</v>
      </c>
      <c r="F1855">
        <f>SPY_IVOL!F1855</f>
        <v>18.2715</v>
      </c>
      <c r="G1855">
        <f>SPY_IVOL!G1855</f>
        <v>18.021699999999999</v>
      </c>
      <c r="H1855">
        <f>SPY_IVOL!H1855</f>
        <v>22.1876</v>
      </c>
      <c r="I1855">
        <f>VLOOKUP($A1855,SPY_main!$A:$C,2,FALSE)</f>
        <v>129.74</v>
      </c>
      <c r="J1855">
        <f>IFERROR(VLOOKUP($A1855,SPY_main!$A:$C,3,FALSE),J1854)</f>
        <v>1.8927</v>
      </c>
      <c r="K1855">
        <f>IFERROR(VLOOKUP($A1855,SPY_main!$E:$F,2,FALSE),K1854)</f>
        <v>0.46684999999999999</v>
      </c>
      <c r="L1855">
        <f>IFERROR(VLOOKUP($A1855,SPY_main!H:I,2,FALSE),L1854)</f>
        <v>25.1</v>
      </c>
      <c r="M1855">
        <f t="shared" si="196"/>
        <v>67.0595</v>
      </c>
      <c r="N1855">
        <f t="shared" si="197"/>
        <v>67.0595</v>
      </c>
      <c r="O1855">
        <f t="shared" si="198"/>
        <v>46.717700000000001</v>
      </c>
      <c r="P1855">
        <f t="shared" si="199"/>
        <v>24.646999999999998</v>
      </c>
      <c r="Q1855">
        <f t="shared" si="200"/>
        <v>29.033999999999999</v>
      </c>
      <c r="R1855">
        <f t="shared" si="201"/>
        <v>29.033999999999999</v>
      </c>
      <c r="S1855">
        <f t="shared" si="202"/>
        <v>29.033999999999999</v>
      </c>
      <c r="T1855">
        <f>IFERROR(VLOOKUP($A1855,TY_main!A:B,2,FALSE),T1854)</f>
        <v>113.796875</v>
      </c>
    </row>
    <row r="1856" spans="1:20" x14ac:dyDescent="0.25">
      <c r="A1856" s="2">
        <f>SPY_IVOL!A1856</f>
        <v>41050</v>
      </c>
      <c r="B1856">
        <f>SPY_IVOL!B1856</f>
        <v>35.322099999999999</v>
      </c>
      <c r="C1856">
        <f>SPY_IVOL!C1856</f>
        <v>27.681000000000001</v>
      </c>
      <c r="D1856">
        <f>SPY_IVOL!D1856</f>
        <v>23.892499999999998</v>
      </c>
      <c r="E1856">
        <f>SPY_IVOL!E1856</f>
        <v>20.2392</v>
      </c>
      <c r="F1856">
        <f>SPY_IVOL!F1856</f>
        <v>17.116399999999999</v>
      </c>
      <c r="G1856">
        <f>SPY_IVOL!G1856</f>
        <v>15.1899</v>
      </c>
      <c r="H1856">
        <f>SPY_IVOL!H1856</f>
        <v>16.649100000000001</v>
      </c>
      <c r="I1856">
        <f>VLOOKUP($A1856,SPY_main!$A:$C,2,FALSE)</f>
        <v>131.97</v>
      </c>
      <c r="J1856">
        <f>IFERROR(VLOOKUP($A1856,SPY_main!$A:$C,3,FALSE),J1855)</f>
        <v>1.8607</v>
      </c>
      <c r="K1856">
        <f>IFERROR(VLOOKUP($A1856,SPY_main!$E:$F,2,FALSE),K1855)</f>
        <v>0.46684999999999999</v>
      </c>
      <c r="L1856">
        <f>IFERROR(VLOOKUP($A1856,SPY_main!H:I,2,FALSE),L1855)</f>
        <v>22.01</v>
      </c>
      <c r="M1856">
        <f t="shared" si="196"/>
        <v>38.071100000000001</v>
      </c>
      <c r="N1856">
        <f t="shared" si="197"/>
        <v>28.293500000000002</v>
      </c>
      <c r="O1856">
        <f t="shared" si="198"/>
        <v>23.772600000000001</v>
      </c>
      <c r="P1856">
        <f t="shared" si="199"/>
        <v>19.142600000000002</v>
      </c>
      <c r="Q1856">
        <f t="shared" si="200"/>
        <v>15.8954</v>
      </c>
      <c r="R1856">
        <f t="shared" si="201"/>
        <v>16.824100000000001</v>
      </c>
      <c r="S1856">
        <f t="shared" si="202"/>
        <v>20.616399999999999</v>
      </c>
      <c r="T1856">
        <f>IFERROR(VLOOKUP($A1856,TY_main!A:B,2,FALSE),T1855)</f>
        <v>113.640625</v>
      </c>
    </row>
    <row r="1857" spans="1:20" x14ac:dyDescent="0.25">
      <c r="A1857" s="2">
        <f>SPY_IVOL!A1857</f>
        <v>41051</v>
      </c>
      <c r="B1857">
        <f>SPY_IVOL!B1857</f>
        <v>33.923400000000001</v>
      </c>
      <c r="C1857">
        <f>SPY_IVOL!C1857</f>
        <v>26.466699999999999</v>
      </c>
      <c r="D1857">
        <f>SPY_IVOL!D1857</f>
        <v>22.769100000000002</v>
      </c>
      <c r="E1857">
        <f>SPY_IVOL!E1857</f>
        <v>19.2103</v>
      </c>
      <c r="F1857">
        <f>SPY_IVOL!F1857</f>
        <v>16.293600000000001</v>
      </c>
      <c r="G1857">
        <f>SPY_IVOL!G1857</f>
        <v>14.821999999999999</v>
      </c>
      <c r="H1857">
        <f>SPY_IVOL!H1857</f>
        <v>17.122</v>
      </c>
      <c r="I1857">
        <f>VLOOKUP($A1857,SPY_main!$A:$C,2,FALSE)</f>
        <v>132.19999999999999</v>
      </c>
      <c r="J1857">
        <f>IFERROR(VLOOKUP($A1857,SPY_main!$A:$C,3,FALSE),J1856)</f>
        <v>1.8574999999999999</v>
      </c>
      <c r="K1857">
        <f>IFERROR(VLOOKUP($A1857,SPY_main!$E:$F,2,FALSE),K1856)</f>
        <v>0.46684999999999999</v>
      </c>
      <c r="L1857">
        <f>IFERROR(VLOOKUP($A1857,SPY_main!H:I,2,FALSE),L1856)</f>
        <v>22.48</v>
      </c>
      <c r="M1857">
        <f t="shared" si="196"/>
        <v>36.741100000000003</v>
      </c>
      <c r="N1857">
        <f t="shared" si="197"/>
        <v>27.0032</v>
      </c>
      <c r="O1857">
        <f t="shared" si="198"/>
        <v>22.612300000000001</v>
      </c>
      <c r="P1857">
        <f t="shared" si="199"/>
        <v>18.121200000000002</v>
      </c>
      <c r="Q1857">
        <f t="shared" si="200"/>
        <v>15.2582</v>
      </c>
      <c r="R1857">
        <f t="shared" si="201"/>
        <v>16.910299999999999</v>
      </c>
      <c r="S1857">
        <f t="shared" si="202"/>
        <v>19.293399999999998</v>
      </c>
      <c r="T1857">
        <f>IFERROR(VLOOKUP($A1857,TY_main!A:B,2,FALSE),T1856)</f>
        <v>113.375</v>
      </c>
    </row>
    <row r="1858" spans="1:20" x14ac:dyDescent="0.25">
      <c r="A1858" s="2">
        <f>SPY_IVOL!A1858</f>
        <v>41052</v>
      </c>
      <c r="B1858">
        <f>SPY_IVOL!B1858</f>
        <v>36.005000000000003</v>
      </c>
      <c r="C1858">
        <f>SPY_IVOL!C1858</f>
        <v>28.255500000000001</v>
      </c>
      <c r="D1858">
        <f>SPY_IVOL!D1858</f>
        <v>24.474599999999999</v>
      </c>
      <c r="E1858">
        <f>SPY_IVOL!E1858</f>
        <v>20.826499999999999</v>
      </c>
      <c r="F1858">
        <f>SPY_IVOL!F1858</f>
        <v>17.692499999999999</v>
      </c>
      <c r="G1858">
        <f>SPY_IVOL!G1858</f>
        <v>15.7554</v>
      </c>
      <c r="H1858">
        <f>SPY_IVOL!H1858</f>
        <v>17.5335</v>
      </c>
      <c r="I1858">
        <f>VLOOKUP($A1858,SPY_main!$A:$C,2,FALSE)</f>
        <v>132.27000000000001</v>
      </c>
      <c r="J1858">
        <f>IFERROR(VLOOKUP($A1858,SPY_main!$A:$C,3,FALSE),J1857)</f>
        <v>1.8565</v>
      </c>
      <c r="K1858">
        <f>IFERROR(VLOOKUP($A1858,SPY_main!$E:$F,2,FALSE),K1857)</f>
        <v>0.46684999999999999</v>
      </c>
      <c r="L1858">
        <f>IFERROR(VLOOKUP($A1858,SPY_main!H:I,2,FALSE),L1857)</f>
        <v>22.33</v>
      </c>
      <c r="M1858">
        <f t="shared" ref="M1858:M1921" si="203">IFERROR(VLOOKUP($A1858,FirstM,2,FALSE),M1857)</f>
        <v>39.663400000000003</v>
      </c>
      <c r="N1858">
        <f t="shared" ref="N1858:N1921" si="204">IFERROR(VLOOKUP($A1858,FirstM,3,FALSE),N1857)</f>
        <v>28.779399999999999</v>
      </c>
      <c r="O1858">
        <f t="shared" ref="O1858:O1921" si="205">IFERROR(VLOOKUP($A1858,FirstM,4,FALSE),O1857)</f>
        <v>24.2744</v>
      </c>
      <c r="P1858">
        <f t="shared" ref="P1858:P1921" si="206">IFERROR(VLOOKUP($A1858,FirstM,5,FALSE),P1857)</f>
        <v>19.704000000000001</v>
      </c>
      <c r="Q1858">
        <f t="shared" ref="Q1858:Q1921" si="207">IFERROR(VLOOKUP($A1858,FirstM,6,FALSE),Q1857)</f>
        <v>16.305499999999999</v>
      </c>
      <c r="R1858">
        <f t="shared" ref="R1858:R1921" si="208">IFERROR(VLOOKUP($A1858,FirstM,7,FALSE),R1857)</f>
        <v>17.012</v>
      </c>
      <c r="S1858">
        <f t="shared" ref="S1858:S1921" si="209">IFERROR(VLOOKUP($A1858,FirstM,8,FALSE),S1857)</f>
        <v>19.748200000000001</v>
      </c>
      <c r="T1858">
        <f>IFERROR(VLOOKUP($A1858,TY_main!A:B,2,FALSE),T1857)</f>
        <v>113.796875</v>
      </c>
    </row>
    <row r="1859" spans="1:20" x14ac:dyDescent="0.25">
      <c r="A1859" s="2">
        <f>SPY_IVOL!A1859</f>
        <v>41053</v>
      </c>
      <c r="B1859">
        <f>SPY_IVOL!B1859</f>
        <v>35.782600000000002</v>
      </c>
      <c r="C1859">
        <f>SPY_IVOL!C1859</f>
        <v>28.155000000000001</v>
      </c>
      <c r="D1859">
        <f>SPY_IVOL!D1859</f>
        <v>24.3932</v>
      </c>
      <c r="E1859">
        <f>SPY_IVOL!E1859</f>
        <v>20.748000000000001</v>
      </c>
      <c r="F1859">
        <f>SPY_IVOL!F1859</f>
        <v>17.666499999999999</v>
      </c>
      <c r="G1859">
        <f>SPY_IVOL!G1859</f>
        <v>15.892799999999999</v>
      </c>
      <c r="H1859">
        <f>SPY_IVOL!H1859</f>
        <v>18.3797</v>
      </c>
      <c r="I1859">
        <f>VLOOKUP($A1859,SPY_main!$A:$C,2,FALSE)</f>
        <v>132.53</v>
      </c>
      <c r="J1859">
        <f>IFERROR(VLOOKUP($A1859,SPY_main!$A:$C,3,FALSE),J1858)</f>
        <v>1.8528</v>
      </c>
      <c r="K1859">
        <f>IFERROR(VLOOKUP($A1859,SPY_main!$E:$F,2,FALSE),K1858)</f>
        <v>0.46684999999999999</v>
      </c>
      <c r="L1859">
        <f>IFERROR(VLOOKUP($A1859,SPY_main!H:I,2,FALSE),L1858)</f>
        <v>21.54</v>
      </c>
      <c r="M1859">
        <f t="shared" si="203"/>
        <v>39.439599999999999</v>
      </c>
      <c r="N1859">
        <f t="shared" si="204"/>
        <v>28.634799999999998</v>
      </c>
      <c r="O1859">
        <f t="shared" si="205"/>
        <v>24.1236</v>
      </c>
      <c r="P1859">
        <f t="shared" si="206"/>
        <v>19.6492</v>
      </c>
      <c r="Q1859">
        <f t="shared" si="207"/>
        <v>16.296099999999999</v>
      </c>
      <c r="R1859">
        <f t="shared" si="208"/>
        <v>17.071400000000001</v>
      </c>
      <c r="S1859">
        <f t="shared" si="209"/>
        <v>19.4267</v>
      </c>
      <c r="T1859">
        <f>IFERROR(VLOOKUP($A1859,TY_main!A:B,2,FALSE),T1858)</f>
        <v>113.578125</v>
      </c>
    </row>
    <row r="1860" spans="1:20" x14ac:dyDescent="0.25">
      <c r="A1860" s="2">
        <f>SPY_IVOL!A1860</f>
        <v>41054</v>
      </c>
      <c r="B1860">
        <f>SPY_IVOL!B1860</f>
        <v>34.868099999999998</v>
      </c>
      <c r="C1860">
        <f>SPY_IVOL!C1860</f>
        <v>27.1721</v>
      </c>
      <c r="D1860">
        <f>SPY_IVOL!D1860</f>
        <v>23.375800000000002</v>
      </c>
      <c r="E1860">
        <f>SPY_IVOL!E1860</f>
        <v>19.686699999999998</v>
      </c>
      <c r="F1860">
        <f>SPY_IVOL!F1860</f>
        <v>16.6264</v>
      </c>
      <c r="G1860">
        <f>SPY_IVOL!G1860</f>
        <v>15.069800000000001</v>
      </c>
      <c r="H1860">
        <f>SPY_IVOL!H1860</f>
        <v>18.265000000000001</v>
      </c>
      <c r="I1860">
        <f>VLOOKUP($A1860,SPY_main!$A:$C,2,FALSE)</f>
        <v>132.1</v>
      </c>
      <c r="J1860">
        <f>IFERROR(VLOOKUP($A1860,SPY_main!$A:$C,3,FALSE),J1859)</f>
        <v>1.8589</v>
      </c>
      <c r="K1860">
        <f>IFERROR(VLOOKUP($A1860,SPY_main!$E:$F,2,FALSE),K1859)</f>
        <v>0.46684999999999999</v>
      </c>
      <c r="L1860">
        <f>IFERROR(VLOOKUP($A1860,SPY_main!H:I,2,FALSE),L1859)</f>
        <v>21.76</v>
      </c>
      <c r="M1860">
        <f t="shared" si="203"/>
        <v>38.880299999999998</v>
      </c>
      <c r="N1860">
        <f t="shared" si="204"/>
        <v>27.543700000000001</v>
      </c>
      <c r="O1860">
        <f t="shared" si="205"/>
        <v>22.724499999999999</v>
      </c>
      <c r="P1860">
        <f t="shared" si="206"/>
        <v>17.974</v>
      </c>
      <c r="Q1860">
        <f t="shared" si="207"/>
        <v>14.775700000000001</v>
      </c>
      <c r="R1860">
        <f t="shared" si="208"/>
        <v>16.9129</v>
      </c>
      <c r="S1860">
        <f t="shared" si="209"/>
        <v>19.369900000000001</v>
      </c>
      <c r="T1860">
        <f>IFERROR(VLOOKUP($A1860,TY_main!A:B,2,FALSE),T1859)</f>
        <v>113.765625</v>
      </c>
    </row>
    <row r="1861" spans="1:20" x14ac:dyDescent="0.25">
      <c r="A1861" s="2">
        <f>SPY_IVOL!A1861</f>
        <v>41058</v>
      </c>
      <c r="B1861">
        <f>SPY_IVOL!B1861</f>
        <v>34.9649</v>
      </c>
      <c r="C1861">
        <f>SPY_IVOL!C1861</f>
        <v>26.8703</v>
      </c>
      <c r="D1861">
        <f>SPY_IVOL!D1861</f>
        <v>22.886500000000002</v>
      </c>
      <c r="E1861">
        <f>SPY_IVOL!E1861</f>
        <v>19.017900000000001</v>
      </c>
      <c r="F1861">
        <f>SPY_IVOL!F1861</f>
        <v>15.9275</v>
      </c>
      <c r="G1861">
        <f>SPY_IVOL!G1861</f>
        <v>14.713200000000001</v>
      </c>
      <c r="H1861">
        <f>SPY_IVOL!H1861</f>
        <v>18.778600000000001</v>
      </c>
      <c r="I1861">
        <f>VLOOKUP($A1861,SPY_main!$A:$C,2,FALSE)</f>
        <v>133.69999999999999</v>
      </c>
      <c r="J1861">
        <f>IFERROR(VLOOKUP($A1861,SPY_main!$A:$C,3,FALSE),J1860)</f>
        <v>1.8366</v>
      </c>
      <c r="K1861">
        <f>IFERROR(VLOOKUP($A1861,SPY_main!$E:$F,2,FALSE),K1860)</f>
        <v>0.46684999999999999</v>
      </c>
      <c r="L1861">
        <f>IFERROR(VLOOKUP($A1861,SPY_main!H:I,2,FALSE),L1860)</f>
        <v>21.03</v>
      </c>
      <c r="M1861">
        <f t="shared" si="203"/>
        <v>42.258099999999999</v>
      </c>
      <c r="N1861">
        <f t="shared" si="204"/>
        <v>29.1631</v>
      </c>
      <c r="O1861">
        <f t="shared" si="205"/>
        <v>23.223600000000001</v>
      </c>
      <c r="P1861">
        <f t="shared" si="206"/>
        <v>17.581700000000001</v>
      </c>
      <c r="Q1861">
        <f t="shared" si="207"/>
        <v>14.517300000000001</v>
      </c>
      <c r="R1861">
        <f t="shared" si="208"/>
        <v>18.5411</v>
      </c>
      <c r="S1861">
        <f t="shared" si="209"/>
        <v>20.409099999999999</v>
      </c>
      <c r="T1861">
        <f>IFERROR(VLOOKUP($A1861,TY_main!A:B,2,FALSE),T1860)</f>
        <v>113.8125</v>
      </c>
    </row>
    <row r="1862" spans="1:20" x14ac:dyDescent="0.25">
      <c r="A1862" s="2">
        <f>SPY_IVOL!A1862</f>
        <v>41059</v>
      </c>
      <c r="B1862">
        <f>SPY_IVOL!B1862</f>
        <v>35.6738</v>
      </c>
      <c r="C1862">
        <f>SPY_IVOL!C1862</f>
        <v>27.774899999999999</v>
      </c>
      <c r="D1862">
        <f>SPY_IVOL!D1862</f>
        <v>23.877400000000002</v>
      </c>
      <c r="E1862">
        <f>SPY_IVOL!E1862</f>
        <v>20.0443</v>
      </c>
      <c r="F1862">
        <f>SPY_IVOL!F1862</f>
        <v>16.808199999999999</v>
      </c>
      <c r="G1862">
        <f>SPY_IVOL!G1862</f>
        <v>15.1492</v>
      </c>
      <c r="H1862">
        <f>SPY_IVOL!H1862</f>
        <v>18.784400000000002</v>
      </c>
      <c r="I1862">
        <f>VLOOKUP($A1862,SPY_main!$A:$C,2,FALSE)</f>
        <v>131.76</v>
      </c>
      <c r="J1862">
        <f>IFERROR(VLOOKUP($A1862,SPY_main!$A:$C,3,FALSE),J1861)</f>
        <v>1.8636999999999999</v>
      </c>
      <c r="K1862">
        <f>IFERROR(VLOOKUP($A1862,SPY_main!$E:$F,2,FALSE),K1861)</f>
        <v>0.46684999999999999</v>
      </c>
      <c r="L1862">
        <f>IFERROR(VLOOKUP($A1862,SPY_main!H:I,2,FALSE),L1861)</f>
        <v>24.14</v>
      </c>
      <c r="M1862">
        <f t="shared" si="203"/>
        <v>43.3172</v>
      </c>
      <c r="N1862">
        <f t="shared" si="204"/>
        <v>30.351500000000001</v>
      </c>
      <c r="O1862">
        <f t="shared" si="205"/>
        <v>24.7789</v>
      </c>
      <c r="P1862">
        <f t="shared" si="206"/>
        <v>19.355399999999999</v>
      </c>
      <c r="Q1862">
        <f t="shared" si="207"/>
        <v>15.8316</v>
      </c>
      <c r="R1862">
        <f t="shared" si="208"/>
        <v>18.658000000000001</v>
      </c>
      <c r="S1862">
        <f t="shared" si="209"/>
        <v>18.658000000000001</v>
      </c>
      <c r="T1862">
        <f>IFERROR(VLOOKUP($A1862,TY_main!A:B,2,FALSE),T1861)</f>
        <v>114.53125</v>
      </c>
    </row>
    <row r="1863" spans="1:20" x14ac:dyDescent="0.25">
      <c r="A1863" s="2">
        <f>SPY_IVOL!A1863</f>
        <v>41060</v>
      </c>
      <c r="B1863">
        <f>SPY_IVOL!B1863</f>
        <v>36.276800000000001</v>
      </c>
      <c r="C1863">
        <f>SPY_IVOL!C1863</f>
        <v>28.3186</v>
      </c>
      <c r="D1863">
        <f>SPY_IVOL!D1863</f>
        <v>24.3948</v>
      </c>
      <c r="E1863">
        <f>SPY_IVOL!E1863</f>
        <v>20.575600000000001</v>
      </c>
      <c r="F1863">
        <f>SPY_IVOL!F1863</f>
        <v>17.429099999999998</v>
      </c>
      <c r="G1863">
        <f>SPY_IVOL!G1863</f>
        <v>15.888500000000001</v>
      </c>
      <c r="H1863">
        <f>SPY_IVOL!H1863</f>
        <v>19.3674</v>
      </c>
      <c r="I1863">
        <f>VLOOKUP($A1863,SPY_main!$A:$C,2,FALSE)</f>
        <v>131.47</v>
      </c>
      <c r="J1863">
        <f>IFERROR(VLOOKUP($A1863,SPY_main!$A:$C,3,FALSE),J1862)</f>
        <v>1.8677999999999999</v>
      </c>
      <c r="K1863">
        <f>IFERROR(VLOOKUP($A1863,SPY_main!$E:$F,2,FALSE),K1862)</f>
        <v>0.46684999999999999</v>
      </c>
      <c r="L1863">
        <f>IFERROR(VLOOKUP($A1863,SPY_main!H:I,2,FALSE),L1862)</f>
        <v>24.06</v>
      </c>
      <c r="M1863">
        <f t="shared" si="203"/>
        <v>44.490099999999998</v>
      </c>
      <c r="N1863">
        <f t="shared" si="204"/>
        <v>30.278500000000001</v>
      </c>
      <c r="O1863">
        <f t="shared" si="205"/>
        <v>24.8947</v>
      </c>
      <c r="P1863">
        <f t="shared" si="206"/>
        <v>19.638200000000001</v>
      </c>
      <c r="Q1863">
        <f t="shared" si="207"/>
        <v>16.316800000000001</v>
      </c>
      <c r="R1863">
        <f t="shared" si="208"/>
        <v>19.625800000000002</v>
      </c>
      <c r="S1863">
        <f t="shared" si="209"/>
        <v>19.962700000000002</v>
      </c>
      <c r="T1863">
        <f>IFERROR(VLOOKUP($A1863,TY_main!A:B,2,FALSE),T1862)</f>
        <v>114.734375</v>
      </c>
    </row>
    <row r="1864" spans="1:20" x14ac:dyDescent="0.25">
      <c r="A1864" s="2">
        <f>SPY_IVOL!A1864</f>
        <v>41061</v>
      </c>
      <c r="B1864">
        <f>SPY_IVOL!B1864</f>
        <v>38.156100000000002</v>
      </c>
      <c r="C1864">
        <f>SPY_IVOL!C1864</f>
        <v>30.330300000000001</v>
      </c>
      <c r="D1864">
        <f>SPY_IVOL!D1864</f>
        <v>26.497399999999999</v>
      </c>
      <c r="E1864">
        <f>SPY_IVOL!E1864</f>
        <v>22.745899999999999</v>
      </c>
      <c r="F1864">
        <f>SPY_IVOL!F1864</f>
        <v>19.455100000000002</v>
      </c>
      <c r="G1864">
        <f>SPY_IVOL!G1864</f>
        <v>17.342600000000001</v>
      </c>
      <c r="H1864">
        <f>SPY_IVOL!H1864</f>
        <v>18.933399999999999</v>
      </c>
      <c r="I1864">
        <f>VLOOKUP($A1864,SPY_main!$A:$C,2,FALSE)</f>
        <v>128.16</v>
      </c>
      <c r="J1864">
        <f>IFERROR(VLOOKUP($A1864,SPY_main!$A:$C,3,FALSE),J1863)</f>
        <v>1.9159999999999999</v>
      </c>
      <c r="K1864">
        <f>IFERROR(VLOOKUP($A1864,SPY_main!$E:$F,2,FALSE),K1863)</f>
        <v>0.46784999999999999</v>
      </c>
      <c r="L1864">
        <f>IFERROR(VLOOKUP($A1864,SPY_main!H:I,2,FALSE),L1863)</f>
        <v>26.66</v>
      </c>
      <c r="M1864">
        <f t="shared" si="203"/>
        <v>46.379600000000003</v>
      </c>
      <c r="N1864">
        <f t="shared" si="204"/>
        <v>33.385599999999997</v>
      </c>
      <c r="O1864">
        <f t="shared" si="205"/>
        <v>27.7119</v>
      </c>
      <c r="P1864">
        <f t="shared" si="206"/>
        <v>22.505099999999999</v>
      </c>
      <c r="Q1864">
        <f t="shared" si="207"/>
        <v>19.017399999999999</v>
      </c>
      <c r="R1864">
        <f t="shared" si="208"/>
        <v>21.081800000000001</v>
      </c>
      <c r="S1864">
        <f t="shared" si="209"/>
        <v>23.489899999999999</v>
      </c>
      <c r="T1864">
        <f>IFERROR(VLOOKUP($A1864,TY_main!A:B,2,FALSE),T1863)</f>
        <v>115.375</v>
      </c>
    </row>
    <row r="1865" spans="1:20" x14ac:dyDescent="0.25">
      <c r="A1865" s="2">
        <f>SPY_IVOL!A1865</f>
        <v>41064</v>
      </c>
      <c r="B1865">
        <f>SPY_IVOL!B1865</f>
        <v>38.186900000000001</v>
      </c>
      <c r="C1865">
        <f>SPY_IVOL!C1865</f>
        <v>30.445900000000002</v>
      </c>
      <c r="D1865">
        <f>SPY_IVOL!D1865</f>
        <v>26.607199999999999</v>
      </c>
      <c r="E1865">
        <f>SPY_IVOL!E1865</f>
        <v>22.789100000000001</v>
      </c>
      <c r="F1865">
        <f>SPY_IVOL!F1865</f>
        <v>19.437799999999999</v>
      </c>
      <c r="G1865">
        <f>SPY_IVOL!G1865</f>
        <v>17.389299999999999</v>
      </c>
      <c r="H1865">
        <f>SPY_IVOL!H1865</f>
        <v>20.2088</v>
      </c>
      <c r="I1865">
        <f>VLOOKUP($A1865,SPY_main!$A:$C,2,FALSE)</f>
        <v>128.1</v>
      </c>
      <c r="J1865">
        <f>IFERROR(VLOOKUP($A1865,SPY_main!$A:$C,3,FALSE),J1864)</f>
        <v>1.9169</v>
      </c>
      <c r="K1865">
        <f>IFERROR(VLOOKUP($A1865,SPY_main!$E:$F,2,FALSE),K1864)</f>
        <v>0.46784999999999999</v>
      </c>
      <c r="L1865">
        <f>IFERROR(VLOOKUP($A1865,SPY_main!H:I,2,FALSE),L1864)</f>
        <v>26.12</v>
      </c>
      <c r="M1865">
        <f t="shared" si="203"/>
        <v>49.229300000000002</v>
      </c>
      <c r="N1865">
        <f t="shared" si="204"/>
        <v>33.402999999999999</v>
      </c>
      <c r="O1865">
        <f t="shared" si="205"/>
        <v>27.613</v>
      </c>
      <c r="P1865">
        <f t="shared" si="206"/>
        <v>22.482199999999999</v>
      </c>
      <c r="Q1865">
        <f t="shared" si="207"/>
        <v>19.28</v>
      </c>
      <c r="R1865">
        <f t="shared" si="208"/>
        <v>23.142499999999998</v>
      </c>
      <c r="S1865">
        <f t="shared" si="209"/>
        <v>24.3432</v>
      </c>
      <c r="T1865">
        <f>IFERROR(VLOOKUP($A1865,TY_main!A:B,2,FALSE),T1864)</f>
        <v>114.8125</v>
      </c>
    </row>
    <row r="1866" spans="1:20" x14ac:dyDescent="0.25">
      <c r="A1866" s="2">
        <f>SPY_IVOL!A1866</f>
        <v>41065</v>
      </c>
      <c r="B1866">
        <f>SPY_IVOL!B1866</f>
        <v>36.712400000000002</v>
      </c>
      <c r="C1866">
        <f>SPY_IVOL!C1866</f>
        <v>29.3508</v>
      </c>
      <c r="D1866">
        <f>SPY_IVOL!D1866</f>
        <v>25.682099999999998</v>
      </c>
      <c r="E1866">
        <f>SPY_IVOL!E1866</f>
        <v>22.0078</v>
      </c>
      <c r="F1866">
        <f>SPY_IVOL!F1866</f>
        <v>18.8078</v>
      </c>
      <c r="G1866">
        <f>SPY_IVOL!G1866</f>
        <v>17.008400000000002</v>
      </c>
      <c r="H1866">
        <f>SPY_IVOL!H1866</f>
        <v>20.454599999999999</v>
      </c>
      <c r="I1866">
        <f>VLOOKUP($A1866,SPY_main!$A:$C,2,FALSE)</f>
        <v>129.07</v>
      </c>
      <c r="J1866">
        <f>IFERROR(VLOOKUP($A1866,SPY_main!$A:$C,3,FALSE),J1865)</f>
        <v>1.9025000000000001</v>
      </c>
      <c r="K1866">
        <f>IFERROR(VLOOKUP($A1866,SPY_main!$E:$F,2,FALSE),K1865)</f>
        <v>0.46784999999999999</v>
      </c>
      <c r="L1866">
        <f>IFERROR(VLOOKUP($A1866,SPY_main!H:I,2,FALSE),L1865)</f>
        <v>24.68</v>
      </c>
      <c r="M1866">
        <f t="shared" si="203"/>
        <v>50.575499999999998</v>
      </c>
      <c r="N1866">
        <f t="shared" si="204"/>
        <v>31.4285</v>
      </c>
      <c r="O1866">
        <f t="shared" si="205"/>
        <v>25.997299999999999</v>
      </c>
      <c r="P1866">
        <f t="shared" si="206"/>
        <v>21.042300000000001</v>
      </c>
      <c r="Q1866">
        <f t="shared" si="207"/>
        <v>18.619900000000001</v>
      </c>
      <c r="R1866">
        <f t="shared" si="208"/>
        <v>23.1587</v>
      </c>
      <c r="S1866">
        <f t="shared" si="209"/>
        <v>23.1587</v>
      </c>
      <c r="T1866">
        <f>IFERROR(VLOOKUP($A1866,TY_main!A:B,2,FALSE),T1865)</f>
        <v>114.640625</v>
      </c>
    </row>
    <row r="1867" spans="1:20" x14ac:dyDescent="0.25">
      <c r="A1867" s="2">
        <f>SPY_IVOL!A1867</f>
        <v>41066</v>
      </c>
      <c r="B1867">
        <f>SPY_IVOL!B1867</f>
        <v>35.025700000000001</v>
      </c>
      <c r="C1867">
        <f>SPY_IVOL!C1867</f>
        <v>27.7256</v>
      </c>
      <c r="D1867">
        <f>SPY_IVOL!D1867</f>
        <v>24.053699999999999</v>
      </c>
      <c r="E1867">
        <f>SPY_IVOL!E1867</f>
        <v>20.274999999999999</v>
      </c>
      <c r="F1867">
        <f>SPY_IVOL!F1867</f>
        <v>17.067599999999999</v>
      </c>
      <c r="G1867">
        <f>SPY_IVOL!G1867</f>
        <v>15.7104</v>
      </c>
      <c r="H1867">
        <f>SPY_IVOL!H1867</f>
        <v>20.069600000000001</v>
      </c>
      <c r="I1867">
        <f>VLOOKUP($A1867,SPY_main!$A:$C,2,FALSE)</f>
        <v>131.97</v>
      </c>
      <c r="J1867">
        <f>IFERROR(VLOOKUP($A1867,SPY_main!$A:$C,3,FALSE),J1866)</f>
        <v>1.8607</v>
      </c>
      <c r="K1867">
        <f>IFERROR(VLOOKUP($A1867,SPY_main!$E:$F,2,FALSE),K1866)</f>
        <v>0.46784999999999999</v>
      </c>
      <c r="L1867">
        <f>IFERROR(VLOOKUP($A1867,SPY_main!H:I,2,FALSE),L1866)</f>
        <v>22.16</v>
      </c>
      <c r="M1867">
        <f t="shared" si="203"/>
        <v>49.543599999999998</v>
      </c>
      <c r="N1867">
        <f t="shared" si="204"/>
        <v>31.155000000000001</v>
      </c>
      <c r="O1867">
        <f t="shared" si="205"/>
        <v>24.703700000000001</v>
      </c>
      <c r="P1867">
        <f t="shared" si="206"/>
        <v>18.787400000000002</v>
      </c>
      <c r="Q1867">
        <f t="shared" si="207"/>
        <v>16.5137</v>
      </c>
      <c r="R1867">
        <f t="shared" si="208"/>
        <v>19.542000000000002</v>
      </c>
      <c r="S1867">
        <f t="shared" si="209"/>
        <v>19.542000000000002</v>
      </c>
      <c r="T1867">
        <f>IFERROR(VLOOKUP($A1867,TY_main!A:B,2,FALSE),T1866)</f>
        <v>114.125</v>
      </c>
    </row>
    <row r="1868" spans="1:20" x14ac:dyDescent="0.25">
      <c r="A1868" s="2">
        <f>SPY_IVOL!A1868</f>
        <v>41067</v>
      </c>
      <c r="B1868">
        <f>SPY_IVOL!B1868</f>
        <v>34.156500000000001</v>
      </c>
      <c r="C1868">
        <f>SPY_IVOL!C1868</f>
        <v>26.426300000000001</v>
      </c>
      <c r="D1868">
        <f>SPY_IVOL!D1868</f>
        <v>22.584199999999999</v>
      </c>
      <c r="E1868">
        <f>SPY_IVOL!E1868</f>
        <v>18.5992</v>
      </c>
      <c r="F1868">
        <f>SPY_IVOL!F1868</f>
        <v>15.2997</v>
      </c>
      <c r="G1868">
        <f>SPY_IVOL!G1868</f>
        <v>14.373699999999999</v>
      </c>
      <c r="H1868">
        <f>SPY_IVOL!H1868</f>
        <v>19.410699999999999</v>
      </c>
      <c r="I1868">
        <f>VLOOKUP($A1868,SPY_main!$A:$C,2,FALSE)</f>
        <v>132.05000000000001</v>
      </c>
      <c r="J1868">
        <f>IFERROR(VLOOKUP($A1868,SPY_main!$A:$C,3,FALSE),J1867)</f>
        <v>1.8595999999999999</v>
      </c>
      <c r="K1868">
        <f>IFERROR(VLOOKUP($A1868,SPY_main!$E:$F,2,FALSE),K1867)</f>
        <v>0.46784999999999999</v>
      </c>
      <c r="L1868">
        <f>IFERROR(VLOOKUP($A1868,SPY_main!H:I,2,FALSE),L1867)</f>
        <v>21.72</v>
      </c>
      <c r="M1868">
        <f t="shared" si="203"/>
        <v>48.4221</v>
      </c>
      <c r="N1868">
        <f t="shared" si="204"/>
        <v>31.422999999999998</v>
      </c>
      <c r="O1868">
        <f t="shared" si="205"/>
        <v>22.9359</v>
      </c>
      <c r="P1868">
        <f t="shared" si="206"/>
        <v>16.215800000000002</v>
      </c>
      <c r="Q1868">
        <f t="shared" si="207"/>
        <v>15.578799999999999</v>
      </c>
      <c r="R1868">
        <f t="shared" si="208"/>
        <v>16.233499999999999</v>
      </c>
      <c r="S1868">
        <f t="shared" si="209"/>
        <v>16.233499999999999</v>
      </c>
      <c r="T1868">
        <f>IFERROR(VLOOKUP($A1868,TY_main!A:B,2,FALSE),T1867)</f>
        <v>114.21875</v>
      </c>
    </row>
    <row r="1869" spans="1:20" x14ac:dyDescent="0.25">
      <c r="A1869" s="2">
        <f>SPY_IVOL!A1869</f>
        <v>41068</v>
      </c>
      <c r="B1869">
        <f>SPY_IVOL!B1869</f>
        <v>33.600900000000003</v>
      </c>
      <c r="C1869">
        <f>SPY_IVOL!C1869</f>
        <v>25.878900000000002</v>
      </c>
      <c r="D1869">
        <f>SPY_IVOL!D1869</f>
        <v>22.267600000000002</v>
      </c>
      <c r="E1869">
        <f>SPY_IVOL!E1869</f>
        <v>18.5182</v>
      </c>
      <c r="F1869">
        <f>SPY_IVOL!F1869</f>
        <v>15.2601</v>
      </c>
      <c r="G1869">
        <f>SPY_IVOL!G1869</f>
        <v>14.085699999999999</v>
      </c>
      <c r="H1869">
        <f>SPY_IVOL!H1869</f>
        <v>15.899100000000001</v>
      </c>
      <c r="I1869">
        <f>VLOOKUP($A1869,SPY_main!$A:$C,2,FALSE)</f>
        <v>133.1</v>
      </c>
      <c r="J1869">
        <f>IFERROR(VLOOKUP($A1869,SPY_main!$A:$C,3,FALSE),J1868)</f>
        <v>1.8449</v>
      </c>
      <c r="K1869">
        <f>IFERROR(VLOOKUP($A1869,SPY_main!$E:$F,2,FALSE),K1868)</f>
        <v>0.46784999999999999</v>
      </c>
      <c r="L1869">
        <f>IFERROR(VLOOKUP($A1869,SPY_main!H:I,2,FALSE),L1868)</f>
        <v>21.23</v>
      </c>
      <c r="M1869">
        <f t="shared" si="203"/>
        <v>51.805799999999998</v>
      </c>
      <c r="N1869">
        <f t="shared" si="204"/>
        <v>33.183300000000003</v>
      </c>
      <c r="O1869">
        <f t="shared" si="205"/>
        <v>24.122900000000001</v>
      </c>
      <c r="P1869">
        <f t="shared" si="206"/>
        <v>16.359400000000001</v>
      </c>
      <c r="Q1869">
        <f t="shared" si="207"/>
        <v>16.6112</v>
      </c>
      <c r="R1869">
        <f t="shared" si="208"/>
        <v>17.4086</v>
      </c>
      <c r="S1869">
        <f t="shared" si="209"/>
        <v>17.4086</v>
      </c>
      <c r="T1869">
        <f>IFERROR(VLOOKUP($A1869,TY_main!A:B,2,FALSE),T1868)</f>
        <v>114.25</v>
      </c>
    </row>
    <row r="1870" spans="1:20" x14ac:dyDescent="0.25">
      <c r="A1870" s="2">
        <f>SPY_IVOL!A1870</f>
        <v>41071</v>
      </c>
      <c r="B1870">
        <f>SPY_IVOL!B1870</f>
        <v>34.9251</v>
      </c>
      <c r="C1870">
        <f>SPY_IVOL!C1870</f>
        <v>27.3797</v>
      </c>
      <c r="D1870">
        <f>SPY_IVOL!D1870</f>
        <v>23.673100000000002</v>
      </c>
      <c r="E1870">
        <f>SPY_IVOL!E1870</f>
        <v>19.784099999999999</v>
      </c>
      <c r="F1870">
        <f>SPY_IVOL!F1870</f>
        <v>16.512899999999998</v>
      </c>
      <c r="G1870">
        <f>SPY_IVOL!G1870</f>
        <v>15.479100000000001</v>
      </c>
      <c r="H1870">
        <f>SPY_IVOL!H1870</f>
        <v>19.942499999999999</v>
      </c>
      <c r="I1870">
        <f>VLOOKUP($A1870,SPY_main!$A:$C,2,FALSE)</f>
        <v>131.41499999999999</v>
      </c>
      <c r="J1870">
        <f>IFERROR(VLOOKUP($A1870,SPY_main!$A:$C,3,FALSE),J1869)</f>
        <v>1.8686</v>
      </c>
      <c r="K1870">
        <f>IFERROR(VLOOKUP($A1870,SPY_main!$E:$F,2,FALSE),K1869)</f>
        <v>0.46784999999999999</v>
      </c>
      <c r="L1870">
        <f>IFERROR(VLOOKUP($A1870,SPY_main!H:I,2,FALSE),L1869)</f>
        <v>23.56</v>
      </c>
      <c r="M1870">
        <f t="shared" si="203"/>
        <v>58.146099999999997</v>
      </c>
      <c r="N1870">
        <f t="shared" si="204"/>
        <v>40.744900000000001</v>
      </c>
      <c r="O1870">
        <f t="shared" si="205"/>
        <v>29.168800000000001</v>
      </c>
      <c r="P1870">
        <f t="shared" si="206"/>
        <v>19.806000000000001</v>
      </c>
      <c r="Q1870">
        <f t="shared" si="207"/>
        <v>22.9847</v>
      </c>
      <c r="R1870">
        <f t="shared" si="208"/>
        <v>24.7317</v>
      </c>
      <c r="S1870">
        <f t="shared" si="209"/>
        <v>24.7317</v>
      </c>
      <c r="T1870">
        <f>IFERROR(VLOOKUP($A1870,TY_main!A:B,2,FALSE),T1869)</f>
        <v>114.5</v>
      </c>
    </row>
    <row r="1871" spans="1:20" x14ac:dyDescent="0.25">
      <c r="A1871" s="2">
        <f>SPY_IVOL!A1871</f>
        <v>41072</v>
      </c>
      <c r="B1871">
        <f>SPY_IVOL!B1871</f>
        <v>36.315100000000001</v>
      </c>
      <c r="C1871">
        <f>SPY_IVOL!C1871</f>
        <v>28.397300000000001</v>
      </c>
      <c r="D1871">
        <f>SPY_IVOL!D1871</f>
        <v>24.558900000000001</v>
      </c>
      <c r="E1871">
        <f>SPY_IVOL!E1871</f>
        <v>20.598800000000001</v>
      </c>
      <c r="F1871">
        <f>SPY_IVOL!F1871</f>
        <v>17.227799999999998</v>
      </c>
      <c r="G1871">
        <f>SPY_IVOL!G1871</f>
        <v>15.949400000000001</v>
      </c>
      <c r="H1871">
        <f>SPY_IVOL!H1871</f>
        <v>19.398900000000001</v>
      </c>
      <c r="I1871">
        <f>VLOOKUP($A1871,SPY_main!$A:$C,2,FALSE)</f>
        <v>132.91999999999999</v>
      </c>
      <c r="J1871">
        <f>IFERROR(VLOOKUP($A1871,SPY_main!$A:$C,3,FALSE),J1870)</f>
        <v>1.8473999999999999</v>
      </c>
      <c r="K1871">
        <f>IFERROR(VLOOKUP($A1871,SPY_main!$E:$F,2,FALSE),K1870)</f>
        <v>0.46784999999999999</v>
      </c>
      <c r="L1871">
        <f>IFERROR(VLOOKUP($A1871,SPY_main!H:I,2,FALSE),L1870)</f>
        <v>22.09</v>
      </c>
      <c r="M1871">
        <f t="shared" si="203"/>
        <v>67.103999999999999</v>
      </c>
      <c r="N1871">
        <f t="shared" si="204"/>
        <v>45.700200000000002</v>
      </c>
      <c r="O1871">
        <f t="shared" si="205"/>
        <v>29.9009</v>
      </c>
      <c r="P1871">
        <f t="shared" si="206"/>
        <v>19.5379</v>
      </c>
      <c r="Q1871">
        <f t="shared" si="207"/>
        <v>22.097999999999999</v>
      </c>
      <c r="R1871">
        <f t="shared" si="208"/>
        <v>22.541799999999999</v>
      </c>
      <c r="S1871">
        <f t="shared" si="209"/>
        <v>22.541799999999999</v>
      </c>
      <c r="T1871">
        <f>IFERROR(VLOOKUP($A1871,TY_main!A:B,2,FALSE),T1870)</f>
        <v>114.0625</v>
      </c>
    </row>
    <row r="1872" spans="1:20" x14ac:dyDescent="0.25">
      <c r="A1872" s="2">
        <f>SPY_IVOL!A1872</f>
        <v>41073</v>
      </c>
      <c r="B1872">
        <f>SPY_IVOL!B1872</f>
        <v>37.186700000000002</v>
      </c>
      <c r="C1872">
        <f>SPY_IVOL!C1872</f>
        <v>29.195499999999999</v>
      </c>
      <c r="D1872">
        <f>SPY_IVOL!D1872</f>
        <v>25.189800000000002</v>
      </c>
      <c r="E1872">
        <f>SPY_IVOL!E1872</f>
        <v>21.065200000000001</v>
      </c>
      <c r="F1872">
        <f>SPY_IVOL!F1872</f>
        <v>17.560400000000001</v>
      </c>
      <c r="G1872">
        <f>SPY_IVOL!G1872</f>
        <v>16.210999999999999</v>
      </c>
      <c r="H1872">
        <f>SPY_IVOL!H1872</f>
        <v>19.811199999999999</v>
      </c>
      <c r="I1872">
        <f>VLOOKUP($A1872,SPY_main!$A:$C,2,FALSE)</f>
        <v>132.07</v>
      </c>
      <c r="J1872">
        <f>IFERROR(VLOOKUP($A1872,SPY_main!$A:$C,3,FALSE),J1871)</f>
        <v>1.8593</v>
      </c>
      <c r="K1872">
        <f>IFERROR(VLOOKUP($A1872,SPY_main!$E:$F,2,FALSE),K1871)</f>
        <v>0.46784999999999999</v>
      </c>
      <c r="L1872">
        <f>IFERROR(VLOOKUP($A1872,SPY_main!H:I,2,FALSE),L1871)</f>
        <v>24.27</v>
      </c>
      <c r="M1872">
        <f t="shared" si="203"/>
        <v>64.471100000000007</v>
      </c>
      <c r="N1872">
        <f t="shared" si="204"/>
        <v>55.538899999999998</v>
      </c>
      <c r="O1872">
        <f t="shared" si="205"/>
        <v>36.368899999999996</v>
      </c>
      <c r="P1872">
        <f t="shared" si="206"/>
        <v>20.784099999999999</v>
      </c>
      <c r="Q1872">
        <f t="shared" si="207"/>
        <v>30.460599999999999</v>
      </c>
      <c r="R1872">
        <f t="shared" si="208"/>
        <v>32.374000000000002</v>
      </c>
      <c r="S1872">
        <f t="shared" si="209"/>
        <v>32.374000000000002</v>
      </c>
      <c r="T1872">
        <f>IFERROR(VLOOKUP($A1872,TY_main!A:B,2,FALSE),T1871)</f>
        <v>114.4375</v>
      </c>
    </row>
    <row r="1873" spans="1:20" x14ac:dyDescent="0.25">
      <c r="A1873" s="2">
        <f>SPY_IVOL!A1873</f>
        <v>41074</v>
      </c>
      <c r="B1873">
        <f>SPY_IVOL!B1873</f>
        <v>37.566000000000003</v>
      </c>
      <c r="C1873">
        <f>SPY_IVOL!C1873</f>
        <v>29.392900000000001</v>
      </c>
      <c r="D1873">
        <f>SPY_IVOL!D1873</f>
        <v>25.2896</v>
      </c>
      <c r="E1873">
        <f>SPY_IVOL!E1873</f>
        <v>21.058900000000001</v>
      </c>
      <c r="F1873">
        <f>SPY_IVOL!F1873</f>
        <v>17.4848</v>
      </c>
      <c r="G1873">
        <f>SPY_IVOL!G1873</f>
        <v>16.1494</v>
      </c>
      <c r="H1873">
        <f>SPY_IVOL!H1873</f>
        <v>19.579599999999999</v>
      </c>
      <c r="I1873">
        <f>VLOOKUP($A1873,SPY_main!$A:$C,2,FALSE)</f>
        <v>133.47</v>
      </c>
      <c r="J1873">
        <f>IFERROR(VLOOKUP($A1873,SPY_main!$A:$C,3,FALSE),J1872)</f>
        <v>2.0627</v>
      </c>
      <c r="K1873">
        <f>IFERROR(VLOOKUP($A1873,SPY_main!$E:$F,2,FALSE),K1872)</f>
        <v>0.46784999999999999</v>
      </c>
      <c r="L1873">
        <f>IFERROR(VLOOKUP($A1873,SPY_main!H:I,2,FALSE),L1872)</f>
        <v>21.68</v>
      </c>
      <c r="M1873">
        <f t="shared" si="203"/>
        <v>103.8501</v>
      </c>
      <c r="N1873">
        <f t="shared" si="204"/>
        <v>77.529799999999994</v>
      </c>
      <c r="O1873">
        <f t="shared" si="205"/>
        <v>46.803699999999999</v>
      </c>
      <c r="P1873">
        <f t="shared" si="206"/>
        <v>23.2121</v>
      </c>
      <c r="Q1873">
        <f t="shared" si="207"/>
        <v>45.552700000000002</v>
      </c>
      <c r="R1873">
        <f t="shared" si="208"/>
        <v>57.764699999999998</v>
      </c>
      <c r="S1873">
        <f t="shared" si="209"/>
        <v>57.764699999999998</v>
      </c>
      <c r="T1873">
        <f>IFERROR(VLOOKUP($A1873,TY_main!A:B,2,FALSE),T1872)</f>
        <v>114.265625</v>
      </c>
    </row>
    <row r="1874" spans="1:20" x14ac:dyDescent="0.25">
      <c r="A1874" s="2">
        <f>SPY_IVOL!A1874</f>
        <v>41075</v>
      </c>
      <c r="B1874">
        <f>SPY_IVOL!B1874</f>
        <v>37.001100000000001</v>
      </c>
      <c r="C1874">
        <f>SPY_IVOL!C1874</f>
        <v>27.676600000000001</v>
      </c>
      <c r="D1874">
        <f>SPY_IVOL!D1874</f>
        <v>23.199400000000001</v>
      </c>
      <c r="E1874">
        <f>SPY_IVOL!E1874</f>
        <v>18.610600000000002</v>
      </c>
      <c r="F1874">
        <f>SPY_IVOL!F1874</f>
        <v>14.8788</v>
      </c>
      <c r="G1874">
        <f>SPY_IVOL!G1874</f>
        <v>14.238300000000001</v>
      </c>
      <c r="H1874">
        <f>SPY_IVOL!H1874</f>
        <v>14.539400000000001</v>
      </c>
      <c r="I1874">
        <f>VLOOKUP($A1874,SPY_main!$A:$C,2,FALSE)</f>
        <v>134.13999999999999</v>
      </c>
      <c r="J1874">
        <f>IFERROR(VLOOKUP($A1874,SPY_main!$A:$C,3,FALSE),J1873)</f>
        <v>2.0524</v>
      </c>
      <c r="K1874">
        <f>IFERROR(VLOOKUP($A1874,SPY_main!$E:$F,2,FALSE),K1873)</f>
        <v>0.46784999999999999</v>
      </c>
      <c r="L1874">
        <f>IFERROR(VLOOKUP($A1874,SPY_main!H:I,2,FALSE),L1873)</f>
        <v>21.11</v>
      </c>
      <c r="M1874">
        <f t="shared" si="203"/>
        <v>103.8501</v>
      </c>
      <c r="N1874">
        <f t="shared" si="204"/>
        <v>77.529799999999994</v>
      </c>
      <c r="O1874">
        <f t="shared" si="205"/>
        <v>46.803699999999999</v>
      </c>
      <c r="P1874">
        <f t="shared" si="206"/>
        <v>23.2121</v>
      </c>
      <c r="Q1874">
        <f t="shared" si="207"/>
        <v>45.552700000000002</v>
      </c>
      <c r="R1874">
        <f t="shared" si="208"/>
        <v>57.764699999999998</v>
      </c>
      <c r="S1874">
        <f t="shared" si="209"/>
        <v>57.764699999999998</v>
      </c>
      <c r="T1874">
        <f>IFERROR(VLOOKUP($A1874,TY_main!A:B,2,FALSE),T1873)</f>
        <v>114.484375</v>
      </c>
    </row>
    <row r="1875" spans="1:20" x14ac:dyDescent="0.25">
      <c r="A1875" s="2">
        <f>SPY_IVOL!A1875</f>
        <v>41078</v>
      </c>
      <c r="B1875">
        <f>SPY_IVOL!B1875</f>
        <v>32.720500000000001</v>
      </c>
      <c r="C1875">
        <f>SPY_IVOL!C1875</f>
        <v>25.250299999999999</v>
      </c>
      <c r="D1875">
        <f>SPY_IVOL!D1875</f>
        <v>21.526700000000002</v>
      </c>
      <c r="E1875">
        <f>SPY_IVOL!E1875</f>
        <v>17.790099999999999</v>
      </c>
      <c r="F1875">
        <f>SPY_IVOL!F1875</f>
        <v>14.601100000000001</v>
      </c>
      <c r="G1875">
        <f>SPY_IVOL!G1875</f>
        <v>12.980700000000001</v>
      </c>
      <c r="H1875">
        <f>SPY_IVOL!H1875</f>
        <v>16.345500000000001</v>
      </c>
      <c r="I1875">
        <f>VLOOKUP($A1875,SPY_main!$A:$C,2,FALSE)</f>
        <v>134.4</v>
      </c>
      <c r="J1875">
        <f>IFERROR(VLOOKUP($A1875,SPY_main!$A:$C,3,FALSE),J1874)</f>
        <v>2.0484</v>
      </c>
      <c r="K1875">
        <f>IFERROR(VLOOKUP($A1875,SPY_main!$E:$F,2,FALSE),K1874)</f>
        <v>0.46784999999999999</v>
      </c>
      <c r="L1875">
        <f>IFERROR(VLOOKUP($A1875,SPY_main!H:I,2,FALSE),L1874)</f>
        <v>18.32</v>
      </c>
      <c r="M1875">
        <f t="shared" si="203"/>
        <v>34.6556</v>
      </c>
      <c r="N1875">
        <f t="shared" si="204"/>
        <v>25.3888</v>
      </c>
      <c r="O1875">
        <f t="shared" si="205"/>
        <v>21.334399999999999</v>
      </c>
      <c r="P1875">
        <f t="shared" si="206"/>
        <v>17.0336</v>
      </c>
      <c r="Q1875">
        <f t="shared" si="207"/>
        <v>13.604799999999999</v>
      </c>
      <c r="R1875">
        <f t="shared" si="208"/>
        <v>13.986499999999999</v>
      </c>
      <c r="S1875">
        <f t="shared" si="209"/>
        <v>15.661300000000001</v>
      </c>
      <c r="T1875">
        <f>IFERROR(VLOOKUP($A1875,TY_main!A:B,2,FALSE),T1874)</f>
        <v>114.40625</v>
      </c>
    </row>
    <row r="1876" spans="1:20" x14ac:dyDescent="0.25">
      <c r="A1876" s="2">
        <f>SPY_IVOL!A1876</f>
        <v>41079</v>
      </c>
      <c r="B1876">
        <f>SPY_IVOL!B1876</f>
        <v>32.288600000000002</v>
      </c>
      <c r="C1876">
        <f>SPY_IVOL!C1876</f>
        <v>24.732299999999999</v>
      </c>
      <c r="D1876">
        <f>SPY_IVOL!D1876</f>
        <v>20.9772</v>
      </c>
      <c r="E1876">
        <f>SPY_IVOL!E1876</f>
        <v>17.229099999999999</v>
      </c>
      <c r="F1876">
        <f>SPY_IVOL!F1876</f>
        <v>14.1126</v>
      </c>
      <c r="G1876">
        <f>SPY_IVOL!G1876</f>
        <v>12.7126</v>
      </c>
      <c r="H1876">
        <f>SPY_IVOL!H1876</f>
        <v>15.707100000000001</v>
      </c>
      <c r="I1876">
        <f>VLOOKUP($A1876,SPY_main!$A:$C,2,FALSE)</f>
        <v>135.69999999999999</v>
      </c>
      <c r="J1876">
        <f>IFERROR(VLOOKUP($A1876,SPY_main!$A:$C,3,FALSE),J1875)</f>
        <v>2.0287999999999999</v>
      </c>
      <c r="K1876">
        <f>IFERROR(VLOOKUP($A1876,SPY_main!$E:$F,2,FALSE),K1875)</f>
        <v>0.46784999999999999</v>
      </c>
      <c r="L1876">
        <f>IFERROR(VLOOKUP($A1876,SPY_main!H:I,2,FALSE),L1875)</f>
        <v>18.38</v>
      </c>
      <c r="M1876">
        <f t="shared" si="203"/>
        <v>35.271999999999998</v>
      </c>
      <c r="N1876">
        <f t="shared" si="204"/>
        <v>25.265999999999998</v>
      </c>
      <c r="O1876">
        <f t="shared" si="205"/>
        <v>20.8261</v>
      </c>
      <c r="P1876">
        <f t="shared" si="206"/>
        <v>16.314800000000002</v>
      </c>
      <c r="Q1876">
        <f t="shared" si="207"/>
        <v>13.292299999999999</v>
      </c>
      <c r="R1876">
        <f t="shared" si="208"/>
        <v>14.5571</v>
      </c>
      <c r="S1876">
        <f t="shared" si="209"/>
        <v>16.189599999999999</v>
      </c>
      <c r="T1876">
        <f>IFERROR(VLOOKUP($A1876,TY_main!A:B,2,FALSE),T1875)</f>
        <v>114.25</v>
      </c>
    </row>
    <row r="1877" spans="1:20" x14ac:dyDescent="0.25">
      <c r="A1877" s="2">
        <f>SPY_IVOL!A1877</f>
        <v>41080</v>
      </c>
      <c r="B1877">
        <f>SPY_IVOL!B1877</f>
        <v>31.428999999999998</v>
      </c>
      <c r="C1877">
        <f>SPY_IVOL!C1877</f>
        <v>24.064800000000002</v>
      </c>
      <c r="D1877">
        <f>SPY_IVOL!D1877</f>
        <v>20.563199999999998</v>
      </c>
      <c r="E1877">
        <f>SPY_IVOL!E1877</f>
        <v>17.105</v>
      </c>
      <c r="F1877">
        <f>SPY_IVOL!F1877</f>
        <v>14.1938</v>
      </c>
      <c r="G1877">
        <f>SPY_IVOL!G1877</f>
        <v>12.912800000000001</v>
      </c>
      <c r="H1877">
        <f>SPY_IVOL!H1877</f>
        <v>16.232299999999999</v>
      </c>
      <c r="I1877">
        <f>VLOOKUP($A1877,SPY_main!$A:$C,2,FALSE)</f>
        <v>135.47999999999999</v>
      </c>
      <c r="J1877">
        <f>IFERROR(VLOOKUP($A1877,SPY_main!$A:$C,3,FALSE),J1876)</f>
        <v>2.0320999999999998</v>
      </c>
      <c r="K1877">
        <f>IFERROR(VLOOKUP($A1877,SPY_main!$E:$F,2,FALSE),K1876)</f>
        <v>0.46760000000000002</v>
      </c>
      <c r="L1877">
        <f>IFERROR(VLOOKUP($A1877,SPY_main!H:I,2,FALSE),L1876)</f>
        <v>17.239999999999998</v>
      </c>
      <c r="M1877">
        <f t="shared" si="203"/>
        <v>33.975299999999997</v>
      </c>
      <c r="N1877">
        <f t="shared" si="204"/>
        <v>24.192799999999998</v>
      </c>
      <c r="O1877">
        <f t="shared" si="205"/>
        <v>20.044</v>
      </c>
      <c r="P1877">
        <f t="shared" si="206"/>
        <v>15.9716</v>
      </c>
      <c r="Q1877">
        <f t="shared" si="207"/>
        <v>13.202</v>
      </c>
      <c r="R1877">
        <f t="shared" si="208"/>
        <v>14.459199999999999</v>
      </c>
      <c r="S1877">
        <f t="shared" si="209"/>
        <v>16.683399999999999</v>
      </c>
      <c r="T1877">
        <f>IFERROR(VLOOKUP($A1877,TY_main!A:B,2,FALSE),T1876)</f>
        <v>114.015625</v>
      </c>
    </row>
    <row r="1878" spans="1:20" x14ac:dyDescent="0.25">
      <c r="A1878" s="2">
        <f>SPY_IVOL!A1878</f>
        <v>41081</v>
      </c>
      <c r="B1878">
        <f>SPY_IVOL!B1878</f>
        <v>32.311799999999998</v>
      </c>
      <c r="C1878">
        <f>SPY_IVOL!C1878</f>
        <v>25.273700000000002</v>
      </c>
      <c r="D1878">
        <f>SPY_IVOL!D1878</f>
        <v>21.800599999999999</v>
      </c>
      <c r="E1878">
        <f>SPY_IVOL!E1878</f>
        <v>18.340399999999999</v>
      </c>
      <c r="F1878">
        <f>SPY_IVOL!F1878</f>
        <v>15.3782</v>
      </c>
      <c r="G1878">
        <f>SPY_IVOL!G1878</f>
        <v>13.870900000000001</v>
      </c>
      <c r="H1878">
        <f>SPY_IVOL!H1878</f>
        <v>17.7911</v>
      </c>
      <c r="I1878">
        <f>VLOOKUP($A1878,SPY_main!$A:$C,2,FALSE)</f>
        <v>132.44</v>
      </c>
      <c r="J1878">
        <f>IFERROR(VLOOKUP($A1878,SPY_main!$A:$C,3,FALSE),J1877)</f>
        <v>2.0787</v>
      </c>
      <c r="K1878">
        <f>IFERROR(VLOOKUP($A1878,SPY_main!$E:$F,2,FALSE),K1877)</f>
        <v>0.46760000000000002</v>
      </c>
      <c r="L1878">
        <f>IFERROR(VLOOKUP($A1878,SPY_main!H:I,2,FALSE),L1877)</f>
        <v>20.079999999999998</v>
      </c>
      <c r="M1878">
        <f t="shared" si="203"/>
        <v>35.057000000000002</v>
      </c>
      <c r="N1878">
        <f t="shared" si="204"/>
        <v>25.532399999999999</v>
      </c>
      <c r="O1878">
        <f t="shared" si="205"/>
        <v>21.424900000000001</v>
      </c>
      <c r="P1878">
        <f t="shared" si="206"/>
        <v>17.332599999999999</v>
      </c>
      <c r="Q1878">
        <f t="shared" si="207"/>
        <v>14.157299999999999</v>
      </c>
      <c r="R1878">
        <f t="shared" si="208"/>
        <v>14.3576</v>
      </c>
      <c r="S1878">
        <f t="shared" si="209"/>
        <v>15.079599999999999</v>
      </c>
      <c r="T1878">
        <f>IFERROR(VLOOKUP($A1878,TY_main!A:B,2,FALSE),T1877)</f>
        <v>114.140625</v>
      </c>
    </row>
    <row r="1879" spans="1:20" x14ac:dyDescent="0.25">
      <c r="A1879" s="2">
        <f>SPY_IVOL!A1879</f>
        <v>41082</v>
      </c>
      <c r="B1879">
        <f>SPY_IVOL!B1879</f>
        <v>31.6204</v>
      </c>
      <c r="C1879">
        <f>SPY_IVOL!C1879</f>
        <v>24.386299999999999</v>
      </c>
      <c r="D1879">
        <f>SPY_IVOL!D1879</f>
        <v>20.959199999999999</v>
      </c>
      <c r="E1879">
        <f>SPY_IVOL!E1879</f>
        <v>17.643599999999999</v>
      </c>
      <c r="F1879">
        <f>SPY_IVOL!F1879</f>
        <v>14.781000000000001</v>
      </c>
      <c r="G1879">
        <f>SPY_IVOL!G1879</f>
        <v>13.1107</v>
      </c>
      <c r="H1879">
        <f>SPY_IVOL!H1879</f>
        <v>13.309100000000001</v>
      </c>
      <c r="I1879">
        <f>VLOOKUP($A1879,SPY_main!$A:$C,2,FALSE)</f>
        <v>133.46</v>
      </c>
      <c r="J1879">
        <f>IFERROR(VLOOKUP($A1879,SPY_main!$A:$C,3,FALSE),J1878)</f>
        <v>2.0628000000000002</v>
      </c>
      <c r="K1879">
        <f>IFERROR(VLOOKUP($A1879,SPY_main!$E:$F,2,FALSE),K1878)</f>
        <v>0.46160000000000001</v>
      </c>
      <c r="L1879">
        <f>IFERROR(VLOOKUP($A1879,SPY_main!H:I,2,FALSE),L1878)</f>
        <v>18.11</v>
      </c>
      <c r="M1879">
        <f t="shared" si="203"/>
        <v>34.902000000000001</v>
      </c>
      <c r="N1879">
        <f t="shared" si="204"/>
        <v>24.396999999999998</v>
      </c>
      <c r="O1879">
        <f t="shared" si="205"/>
        <v>20.175699999999999</v>
      </c>
      <c r="P1879">
        <f t="shared" si="206"/>
        <v>16.3386</v>
      </c>
      <c r="Q1879">
        <f t="shared" si="207"/>
        <v>13.4467</v>
      </c>
      <c r="R1879">
        <f t="shared" si="208"/>
        <v>14.041600000000001</v>
      </c>
      <c r="S1879">
        <f t="shared" si="209"/>
        <v>14.274800000000001</v>
      </c>
      <c r="T1879">
        <f>IFERROR(VLOOKUP($A1879,TY_main!A:B,2,FALSE),T1878)</f>
        <v>113.84375</v>
      </c>
    </row>
    <row r="1880" spans="1:20" x14ac:dyDescent="0.25">
      <c r="A1880" s="2">
        <f>SPY_IVOL!A1880</f>
        <v>41085</v>
      </c>
      <c r="B1880">
        <f>SPY_IVOL!B1880</f>
        <v>32.778100000000002</v>
      </c>
      <c r="C1880">
        <f>SPY_IVOL!C1880</f>
        <v>25.796900000000001</v>
      </c>
      <c r="D1880">
        <f>SPY_IVOL!D1880</f>
        <v>22.492599999999999</v>
      </c>
      <c r="E1880">
        <f>SPY_IVOL!E1880</f>
        <v>19.2425</v>
      </c>
      <c r="F1880">
        <f>SPY_IVOL!F1880</f>
        <v>16.380400000000002</v>
      </c>
      <c r="G1880">
        <f>SPY_IVOL!G1880</f>
        <v>14.5722</v>
      </c>
      <c r="H1880">
        <f>SPY_IVOL!H1880</f>
        <v>15.249000000000001</v>
      </c>
      <c r="I1880">
        <f>VLOOKUP($A1880,SPY_main!$A:$C,2,FALSE)</f>
        <v>131.32</v>
      </c>
      <c r="J1880">
        <f>IFERROR(VLOOKUP($A1880,SPY_main!$A:$C,3,FALSE),J1879)</f>
        <v>2.0964</v>
      </c>
      <c r="K1880">
        <f>IFERROR(VLOOKUP($A1880,SPY_main!$E:$F,2,FALSE),K1879)</f>
        <v>0.46060000000000001</v>
      </c>
      <c r="L1880">
        <f>IFERROR(VLOOKUP($A1880,SPY_main!H:I,2,FALSE),L1879)</f>
        <v>20.38</v>
      </c>
      <c r="M1880">
        <f t="shared" si="203"/>
        <v>35.163499999999999</v>
      </c>
      <c r="N1880">
        <f t="shared" si="204"/>
        <v>25.950500000000002</v>
      </c>
      <c r="O1880">
        <f t="shared" si="205"/>
        <v>22.140699999999999</v>
      </c>
      <c r="P1880">
        <f t="shared" si="206"/>
        <v>18.533200000000001</v>
      </c>
      <c r="Q1880">
        <f t="shared" si="207"/>
        <v>15.7181</v>
      </c>
      <c r="R1880">
        <f t="shared" si="208"/>
        <v>15.981299999999999</v>
      </c>
      <c r="S1880">
        <f t="shared" si="209"/>
        <v>17.968</v>
      </c>
      <c r="T1880">
        <f>IFERROR(VLOOKUP($A1880,TY_main!A:B,2,FALSE),T1879)</f>
        <v>114.328125</v>
      </c>
    </row>
    <row r="1881" spans="1:20" x14ac:dyDescent="0.25">
      <c r="A1881" s="2">
        <f>SPY_IVOL!A1881</f>
        <v>41086</v>
      </c>
      <c r="B1881">
        <f>SPY_IVOL!B1881</f>
        <v>31.905999999999999</v>
      </c>
      <c r="C1881">
        <f>SPY_IVOL!C1881</f>
        <v>25.104800000000001</v>
      </c>
      <c r="D1881">
        <f>SPY_IVOL!D1881</f>
        <v>21.821899999999999</v>
      </c>
      <c r="E1881">
        <f>SPY_IVOL!E1881</f>
        <v>18.534300000000002</v>
      </c>
      <c r="F1881">
        <f>SPY_IVOL!F1881</f>
        <v>15.627800000000001</v>
      </c>
      <c r="G1881">
        <f>SPY_IVOL!G1881</f>
        <v>13.8817</v>
      </c>
      <c r="H1881">
        <f>SPY_IVOL!H1881</f>
        <v>14.589399999999999</v>
      </c>
      <c r="I1881">
        <f>VLOOKUP($A1881,SPY_main!$A:$C,2,FALSE)</f>
        <v>131.97999999999999</v>
      </c>
      <c r="J1881">
        <f>IFERROR(VLOOKUP($A1881,SPY_main!$A:$C,3,FALSE),J1880)</f>
        <v>2.0859999999999999</v>
      </c>
      <c r="K1881">
        <f>IFERROR(VLOOKUP($A1881,SPY_main!$E:$F,2,FALSE),K1880)</f>
        <v>0.46060000000000001</v>
      </c>
      <c r="L1881">
        <f>IFERROR(VLOOKUP($A1881,SPY_main!H:I,2,FALSE),L1880)</f>
        <v>19.72</v>
      </c>
      <c r="M1881">
        <f t="shared" si="203"/>
        <v>35.461199999999998</v>
      </c>
      <c r="N1881">
        <f t="shared" si="204"/>
        <v>25.316700000000001</v>
      </c>
      <c r="O1881">
        <f t="shared" si="205"/>
        <v>21.4834</v>
      </c>
      <c r="P1881">
        <f t="shared" si="206"/>
        <v>17.812200000000001</v>
      </c>
      <c r="Q1881">
        <f t="shared" si="207"/>
        <v>14.9672</v>
      </c>
      <c r="R1881">
        <f t="shared" si="208"/>
        <v>15.728</v>
      </c>
      <c r="S1881">
        <f t="shared" si="209"/>
        <v>16.5489</v>
      </c>
      <c r="T1881">
        <f>IFERROR(VLOOKUP($A1881,TY_main!A:B,2,FALSE),T1880)</f>
        <v>114.21875</v>
      </c>
    </row>
    <row r="1882" spans="1:20" x14ac:dyDescent="0.25">
      <c r="A1882" s="2">
        <f>SPY_IVOL!A1882</f>
        <v>41087</v>
      </c>
      <c r="B1882">
        <f>SPY_IVOL!B1882</f>
        <v>32.305199999999999</v>
      </c>
      <c r="C1882">
        <f>SPY_IVOL!C1882</f>
        <v>25.350100000000001</v>
      </c>
      <c r="D1882">
        <f>SPY_IVOL!D1882</f>
        <v>21.976900000000001</v>
      </c>
      <c r="E1882">
        <f>SPY_IVOL!E1882</f>
        <v>18.5943</v>
      </c>
      <c r="F1882">
        <f>SPY_IVOL!F1882</f>
        <v>15.6784</v>
      </c>
      <c r="G1882">
        <f>SPY_IVOL!G1882</f>
        <v>14.139799999999999</v>
      </c>
      <c r="H1882">
        <f>SPY_IVOL!H1882</f>
        <v>15.802300000000001</v>
      </c>
      <c r="I1882">
        <f>VLOOKUP($A1882,SPY_main!$A:$C,2,FALSE)</f>
        <v>133.173</v>
      </c>
      <c r="J1882">
        <f>IFERROR(VLOOKUP($A1882,SPY_main!$A:$C,3,FALSE),J1881)</f>
        <v>2.0672999999999999</v>
      </c>
      <c r="K1882">
        <f>IFERROR(VLOOKUP($A1882,SPY_main!$E:$F,2,FALSE),K1881)</f>
        <v>0.46060000000000001</v>
      </c>
      <c r="L1882">
        <f>IFERROR(VLOOKUP($A1882,SPY_main!H:I,2,FALSE),L1881)</f>
        <v>19.45</v>
      </c>
      <c r="M1882">
        <f t="shared" si="203"/>
        <v>35.672899999999998</v>
      </c>
      <c r="N1882">
        <f t="shared" si="204"/>
        <v>25.436599999999999</v>
      </c>
      <c r="O1882">
        <f t="shared" si="205"/>
        <v>21.579899999999999</v>
      </c>
      <c r="P1882">
        <f t="shared" si="206"/>
        <v>17.627199999999998</v>
      </c>
      <c r="Q1882">
        <f t="shared" si="207"/>
        <v>14.688599999999999</v>
      </c>
      <c r="R1882">
        <f t="shared" si="208"/>
        <v>16.0962</v>
      </c>
      <c r="S1882">
        <f t="shared" si="209"/>
        <v>18.154699999999998</v>
      </c>
      <c r="T1882">
        <f>IFERROR(VLOOKUP($A1882,TY_main!A:B,2,FALSE),T1881)</f>
        <v>114.3125</v>
      </c>
    </row>
    <row r="1883" spans="1:20" x14ac:dyDescent="0.25">
      <c r="A1883" s="2">
        <f>SPY_IVOL!A1883</f>
        <v>41088</v>
      </c>
      <c r="B1883">
        <f>SPY_IVOL!B1883</f>
        <v>33.138300000000001</v>
      </c>
      <c r="C1883">
        <f>SPY_IVOL!C1883</f>
        <v>26.0425</v>
      </c>
      <c r="D1883">
        <f>SPY_IVOL!D1883</f>
        <v>22.6586</v>
      </c>
      <c r="E1883">
        <f>SPY_IVOL!E1883</f>
        <v>19.311800000000002</v>
      </c>
      <c r="F1883">
        <f>SPY_IVOL!F1883</f>
        <v>16.391500000000001</v>
      </c>
      <c r="G1883">
        <f>SPY_IVOL!G1883</f>
        <v>14.6364</v>
      </c>
      <c r="H1883">
        <f>SPY_IVOL!H1883</f>
        <v>15.162800000000001</v>
      </c>
      <c r="I1883">
        <f>VLOOKUP($A1883,SPY_main!$A:$C,2,FALSE)</f>
        <v>132.79</v>
      </c>
      <c r="J1883">
        <f>IFERROR(VLOOKUP($A1883,SPY_main!$A:$C,3,FALSE),J1882)</f>
        <v>2.0731999999999999</v>
      </c>
      <c r="K1883">
        <f>IFERROR(VLOOKUP($A1883,SPY_main!$E:$F,2,FALSE),K1882)</f>
        <v>0.46060000000000001</v>
      </c>
      <c r="L1883">
        <f>IFERROR(VLOOKUP($A1883,SPY_main!H:I,2,FALSE),L1882)</f>
        <v>19.71</v>
      </c>
      <c r="M1883">
        <f t="shared" si="203"/>
        <v>36.339799999999997</v>
      </c>
      <c r="N1883">
        <f t="shared" si="204"/>
        <v>26.413799999999998</v>
      </c>
      <c r="O1883">
        <f t="shared" si="205"/>
        <v>22.525099999999998</v>
      </c>
      <c r="P1883">
        <f t="shared" si="206"/>
        <v>18.6479</v>
      </c>
      <c r="Q1883">
        <f t="shared" si="207"/>
        <v>15.652699999999999</v>
      </c>
      <c r="R1883">
        <f t="shared" si="208"/>
        <v>16.3567</v>
      </c>
      <c r="S1883">
        <f t="shared" si="209"/>
        <v>17.074100000000001</v>
      </c>
      <c r="T1883">
        <f>IFERROR(VLOOKUP($A1883,TY_main!A:B,2,FALSE),T1882)</f>
        <v>114.625</v>
      </c>
    </row>
    <row r="1884" spans="1:20" x14ac:dyDescent="0.25">
      <c r="A1884" s="2">
        <f>SPY_IVOL!A1884</f>
        <v>41089</v>
      </c>
      <c r="B1884">
        <f>SPY_IVOL!B1884</f>
        <v>30.863900000000001</v>
      </c>
      <c r="C1884">
        <f>SPY_IVOL!C1884</f>
        <v>23.3825</v>
      </c>
      <c r="D1884">
        <f>SPY_IVOL!D1884</f>
        <v>19.7865</v>
      </c>
      <c r="E1884">
        <f>SPY_IVOL!E1884</f>
        <v>16.258199999999999</v>
      </c>
      <c r="F1884">
        <f>SPY_IVOL!F1884</f>
        <v>13.575799999999999</v>
      </c>
      <c r="G1884">
        <f>SPY_IVOL!G1884</f>
        <v>13.087999999999999</v>
      </c>
      <c r="H1884">
        <f>SPY_IVOL!H1884</f>
        <v>15.4209</v>
      </c>
      <c r="I1884">
        <f>VLOOKUP($A1884,SPY_main!$A:$C,2,FALSE)</f>
        <v>136.10499999999999</v>
      </c>
      <c r="J1884">
        <f>IFERROR(VLOOKUP($A1884,SPY_main!$A:$C,3,FALSE),J1883)</f>
        <v>2.0226999999999999</v>
      </c>
      <c r="K1884">
        <f>IFERROR(VLOOKUP($A1884,SPY_main!$E:$F,2,FALSE),K1883)</f>
        <v>0.46060000000000001</v>
      </c>
      <c r="L1884">
        <f>IFERROR(VLOOKUP($A1884,SPY_main!H:I,2,FALSE),L1883)</f>
        <v>17.079999999999998</v>
      </c>
      <c r="M1884">
        <f t="shared" si="203"/>
        <v>36.388599999999997</v>
      </c>
      <c r="N1884">
        <f t="shared" si="204"/>
        <v>24.1523</v>
      </c>
      <c r="O1884">
        <f t="shared" si="205"/>
        <v>19.4162</v>
      </c>
      <c r="P1884">
        <f t="shared" si="206"/>
        <v>15.0932</v>
      </c>
      <c r="Q1884">
        <f t="shared" si="207"/>
        <v>13.1699</v>
      </c>
      <c r="R1884">
        <f t="shared" si="208"/>
        <v>16.6187</v>
      </c>
      <c r="S1884">
        <f t="shared" si="209"/>
        <v>18.090299999999999</v>
      </c>
      <c r="T1884">
        <f>IFERROR(VLOOKUP($A1884,TY_main!A:B,2,FALSE),T1883)</f>
        <v>114.15625</v>
      </c>
    </row>
    <row r="1885" spans="1:20" x14ac:dyDescent="0.25">
      <c r="A1885" s="2">
        <f>SPY_IVOL!A1885</f>
        <v>41092</v>
      </c>
      <c r="B1885">
        <f>SPY_IVOL!B1885</f>
        <v>30.861499999999999</v>
      </c>
      <c r="C1885">
        <f>SPY_IVOL!C1885</f>
        <v>22.870799999999999</v>
      </c>
      <c r="D1885">
        <f>SPY_IVOL!D1885</f>
        <v>19.2639</v>
      </c>
      <c r="E1885">
        <f>SPY_IVOL!E1885</f>
        <v>15.718</v>
      </c>
      <c r="F1885">
        <f>SPY_IVOL!F1885</f>
        <v>12.98</v>
      </c>
      <c r="G1885">
        <f>SPY_IVOL!G1885</f>
        <v>12.549899999999999</v>
      </c>
      <c r="H1885">
        <f>SPY_IVOL!H1885</f>
        <v>14.8925</v>
      </c>
      <c r="I1885">
        <f>VLOOKUP($A1885,SPY_main!$A:$C,2,FALSE)</f>
        <v>136.51</v>
      </c>
      <c r="J1885">
        <f>IFERROR(VLOOKUP($A1885,SPY_main!$A:$C,3,FALSE),J1884)</f>
        <v>2.0167000000000002</v>
      </c>
      <c r="K1885">
        <f>IFERROR(VLOOKUP($A1885,SPY_main!$E:$F,2,FALSE),K1884)</f>
        <v>0.46060000000000001</v>
      </c>
      <c r="L1885">
        <f>IFERROR(VLOOKUP($A1885,SPY_main!H:I,2,FALSE),L1884)</f>
        <v>16.8</v>
      </c>
      <c r="M1885">
        <f t="shared" si="203"/>
        <v>39.265599999999999</v>
      </c>
      <c r="N1885">
        <f t="shared" si="204"/>
        <v>25.064499999999999</v>
      </c>
      <c r="O1885">
        <f t="shared" si="205"/>
        <v>19.340499999999999</v>
      </c>
      <c r="P1885">
        <f t="shared" si="206"/>
        <v>14.557499999999999</v>
      </c>
      <c r="Q1885">
        <f t="shared" si="207"/>
        <v>12.8245</v>
      </c>
      <c r="R1885">
        <f t="shared" si="208"/>
        <v>16.4162</v>
      </c>
      <c r="S1885">
        <f t="shared" si="209"/>
        <v>16.753599999999999</v>
      </c>
      <c r="T1885">
        <f>IFERROR(VLOOKUP($A1885,TY_main!A:B,2,FALSE),T1884)</f>
        <v>114.703125</v>
      </c>
    </row>
    <row r="1886" spans="1:20" x14ac:dyDescent="0.25">
      <c r="A1886" s="2">
        <f>SPY_IVOL!A1886</f>
        <v>41093</v>
      </c>
      <c r="B1886">
        <f>SPY_IVOL!B1886</f>
        <v>30.534600000000001</v>
      </c>
      <c r="C1886">
        <f>SPY_IVOL!C1886</f>
        <v>22.057700000000001</v>
      </c>
      <c r="D1886">
        <f>SPY_IVOL!D1886</f>
        <v>18.4251</v>
      </c>
      <c r="E1886">
        <f>SPY_IVOL!E1886</f>
        <v>14.960699999999999</v>
      </c>
      <c r="F1886">
        <f>SPY_IVOL!F1886</f>
        <v>12.4732</v>
      </c>
      <c r="G1886">
        <f>SPY_IVOL!G1886</f>
        <v>12.4316</v>
      </c>
      <c r="H1886">
        <f>SPY_IVOL!H1886</f>
        <v>12.866300000000001</v>
      </c>
      <c r="I1886">
        <f>VLOOKUP($A1886,SPY_main!$A:$C,2,FALSE)</f>
        <v>137.41200000000001</v>
      </c>
      <c r="J1886">
        <f>IFERROR(VLOOKUP($A1886,SPY_main!$A:$C,3,FALSE),J1885)</f>
        <v>2.0034999999999998</v>
      </c>
      <c r="K1886">
        <f>IFERROR(VLOOKUP($A1886,SPY_main!$E:$F,2,FALSE),K1885)</f>
        <v>0.46060000000000001</v>
      </c>
      <c r="L1886">
        <f>IFERROR(VLOOKUP($A1886,SPY_main!H:I,2,FALSE),L1885)</f>
        <v>16.66</v>
      </c>
      <c r="M1886">
        <f t="shared" si="203"/>
        <v>35.681699999999999</v>
      </c>
      <c r="N1886">
        <f t="shared" si="204"/>
        <v>24.881699999999999</v>
      </c>
      <c r="O1886">
        <f t="shared" si="205"/>
        <v>18.680499999999999</v>
      </c>
      <c r="P1886">
        <f t="shared" si="206"/>
        <v>13.8934</v>
      </c>
      <c r="Q1886">
        <f t="shared" si="207"/>
        <v>12.8803</v>
      </c>
      <c r="R1886">
        <f t="shared" si="208"/>
        <v>14.283200000000001</v>
      </c>
      <c r="S1886">
        <f t="shared" si="209"/>
        <v>14.283200000000001</v>
      </c>
      <c r="T1886">
        <f>IFERROR(VLOOKUP($A1886,TY_main!A:B,2,FALSE),T1885)</f>
        <v>114.390625</v>
      </c>
    </row>
    <row r="1887" spans="1:20" x14ac:dyDescent="0.25">
      <c r="A1887" s="2">
        <f>SPY_IVOL!A1887</f>
        <v>41095</v>
      </c>
      <c r="B1887">
        <f>SPY_IVOL!B1887</f>
        <v>31.1632</v>
      </c>
      <c r="C1887">
        <f>SPY_IVOL!C1887</f>
        <v>22.827300000000001</v>
      </c>
      <c r="D1887">
        <f>SPY_IVOL!D1887</f>
        <v>19.124500000000001</v>
      </c>
      <c r="E1887">
        <f>SPY_IVOL!E1887</f>
        <v>15.5768</v>
      </c>
      <c r="F1887">
        <f>SPY_IVOL!F1887</f>
        <v>12.982799999999999</v>
      </c>
      <c r="G1887">
        <f>SPY_IVOL!G1887</f>
        <v>12.7377</v>
      </c>
      <c r="H1887">
        <f>SPY_IVOL!H1887</f>
        <v>13.533200000000001</v>
      </c>
      <c r="I1887">
        <f>VLOOKUP($A1887,SPY_main!$A:$C,2,FALSE)</f>
        <v>136.79</v>
      </c>
      <c r="J1887">
        <f>IFERROR(VLOOKUP($A1887,SPY_main!$A:$C,3,FALSE),J1886)</f>
        <v>2.0125999999999999</v>
      </c>
      <c r="K1887">
        <f>IFERROR(VLOOKUP($A1887,SPY_main!$E:$F,2,FALSE),K1886)</f>
        <v>0.45960000000000001</v>
      </c>
      <c r="L1887">
        <f>IFERROR(VLOOKUP($A1887,SPY_main!H:I,2,FALSE),L1886)</f>
        <v>17.5</v>
      </c>
      <c r="M1887">
        <f t="shared" si="203"/>
        <v>42.154200000000003</v>
      </c>
      <c r="N1887">
        <f t="shared" si="204"/>
        <v>25.6645</v>
      </c>
      <c r="O1887">
        <f t="shared" si="205"/>
        <v>19.375699999999998</v>
      </c>
      <c r="P1887">
        <f t="shared" si="206"/>
        <v>14.273</v>
      </c>
      <c r="Q1887">
        <f t="shared" si="207"/>
        <v>13.4331</v>
      </c>
      <c r="R1887">
        <f t="shared" si="208"/>
        <v>16.932200000000002</v>
      </c>
      <c r="S1887">
        <f t="shared" si="209"/>
        <v>17.005400000000002</v>
      </c>
      <c r="T1887">
        <f>IFERROR(VLOOKUP($A1887,TY_main!A:B,2,FALSE),T1886)</f>
        <v>114.65625</v>
      </c>
    </row>
    <row r="1888" spans="1:20" x14ac:dyDescent="0.25">
      <c r="A1888" s="2">
        <f>SPY_IVOL!A1888</f>
        <v>41096</v>
      </c>
      <c r="B1888">
        <f>SPY_IVOL!B1888</f>
        <v>31.868300000000001</v>
      </c>
      <c r="C1888">
        <f>SPY_IVOL!C1888</f>
        <v>23.777799999999999</v>
      </c>
      <c r="D1888">
        <f>SPY_IVOL!D1888</f>
        <v>20.051600000000001</v>
      </c>
      <c r="E1888">
        <f>SPY_IVOL!E1888</f>
        <v>16.547499999999999</v>
      </c>
      <c r="F1888">
        <f>SPY_IVOL!F1888</f>
        <v>13.922700000000001</v>
      </c>
      <c r="G1888">
        <f>SPY_IVOL!G1888</f>
        <v>13.477499999999999</v>
      </c>
      <c r="H1888">
        <f>SPY_IVOL!H1888</f>
        <v>15.2248</v>
      </c>
      <c r="I1888">
        <f>VLOOKUP($A1888,SPY_main!$A:$C,2,FALSE)</f>
        <v>135.49</v>
      </c>
      <c r="J1888">
        <f>IFERROR(VLOOKUP($A1888,SPY_main!$A:$C,3,FALSE),J1887)</f>
        <v>2.0318999999999998</v>
      </c>
      <c r="K1888">
        <f>IFERROR(VLOOKUP($A1888,SPY_main!$E:$F,2,FALSE),K1887)</f>
        <v>0.45760000000000001</v>
      </c>
      <c r="L1888">
        <f>IFERROR(VLOOKUP($A1888,SPY_main!H:I,2,FALSE),L1887)</f>
        <v>17.100000000000001</v>
      </c>
      <c r="M1888">
        <f t="shared" si="203"/>
        <v>40.380600000000001</v>
      </c>
      <c r="N1888">
        <f t="shared" si="204"/>
        <v>26.944199999999999</v>
      </c>
      <c r="O1888">
        <f t="shared" si="205"/>
        <v>20.471699999999998</v>
      </c>
      <c r="P1888">
        <f t="shared" si="206"/>
        <v>15.0001</v>
      </c>
      <c r="Q1888">
        <f t="shared" si="207"/>
        <v>14.0008</v>
      </c>
      <c r="R1888">
        <f t="shared" si="208"/>
        <v>18.9724</v>
      </c>
      <c r="S1888">
        <f t="shared" si="209"/>
        <v>19.435600000000001</v>
      </c>
      <c r="T1888">
        <f>IFERROR(VLOOKUP($A1888,TY_main!A:B,2,FALSE),T1887)</f>
        <v>115</v>
      </c>
    </row>
    <row r="1889" spans="1:20" x14ac:dyDescent="0.25">
      <c r="A1889" s="2">
        <f>SPY_IVOL!A1889</f>
        <v>41099</v>
      </c>
      <c r="B1889">
        <f>SPY_IVOL!B1889</f>
        <v>31.619</v>
      </c>
      <c r="C1889">
        <f>SPY_IVOL!C1889</f>
        <v>23.680299999999999</v>
      </c>
      <c r="D1889">
        <f>SPY_IVOL!D1889</f>
        <v>20.085000000000001</v>
      </c>
      <c r="E1889">
        <f>SPY_IVOL!E1889</f>
        <v>16.5503</v>
      </c>
      <c r="F1889">
        <f>SPY_IVOL!F1889</f>
        <v>13.842499999999999</v>
      </c>
      <c r="G1889">
        <f>SPY_IVOL!G1889</f>
        <v>13.548</v>
      </c>
      <c r="H1889">
        <f>SPY_IVOL!H1889</f>
        <v>15.805999999999999</v>
      </c>
      <c r="I1889">
        <f>VLOOKUP($A1889,SPY_main!$A:$C,2,FALSE)</f>
        <v>135.32</v>
      </c>
      <c r="J1889">
        <f>IFERROR(VLOOKUP($A1889,SPY_main!$A:$C,3,FALSE),J1888)</f>
        <v>2.0345</v>
      </c>
      <c r="K1889">
        <f>IFERROR(VLOOKUP($A1889,SPY_main!$E:$F,2,FALSE),K1888)</f>
        <v>0.45760000000000001</v>
      </c>
      <c r="L1889">
        <f>IFERROR(VLOOKUP($A1889,SPY_main!H:I,2,FALSE),L1888)</f>
        <v>17.98</v>
      </c>
      <c r="M1889">
        <f t="shared" si="203"/>
        <v>48.734000000000002</v>
      </c>
      <c r="N1889">
        <f t="shared" si="204"/>
        <v>29.4832</v>
      </c>
      <c r="O1889">
        <f t="shared" si="205"/>
        <v>22.005199999999999</v>
      </c>
      <c r="P1889">
        <f t="shared" si="206"/>
        <v>15.664400000000001</v>
      </c>
      <c r="Q1889">
        <f t="shared" si="207"/>
        <v>14.730600000000001</v>
      </c>
      <c r="R1889">
        <f t="shared" si="208"/>
        <v>19.169799999999999</v>
      </c>
      <c r="S1889">
        <f t="shared" si="209"/>
        <v>19.169799999999999</v>
      </c>
      <c r="T1889">
        <f>IFERROR(VLOOKUP($A1889,TY_main!A:B,2,FALSE),T1888)</f>
        <v>115.15625</v>
      </c>
    </row>
    <row r="1890" spans="1:20" x14ac:dyDescent="0.25">
      <c r="A1890" s="2">
        <f>SPY_IVOL!A1890</f>
        <v>41100</v>
      </c>
      <c r="B1890">
        <f>SPY_IVOL!B1890</f>
        <v>32.720500000000001</v>
      </c>
      <c r="C1890">
        <f>SPY_IVOL!C1890</f>
        <v>24.529399999999999</v>
      </c>
      <c r="D1890">
        <f>SPY_IVOL!D1890</f>
        <v>20.783200000000001</v>
      </c>
      <c r="E1890">
        <f>SPY_IVOL!E1890</f>
        <v>17.172000000000001</v>
      </c>
      <c r="F1890">
        <f>SPY_IVOL!F1890</f>
        <v>14.480700000000001</v>
      </c>
      <c r="G1890">
        <f>SPY_IVOL!G1890</f>
        <v>14.1876</v>
      </c>
      <c r="H1890">
        <f>SPY_IVOL!H1890</f>
        <v>17.433700000000002</v>
      </c>
      <c r="I1890">
        <f>VLOOKUP($A1890,SPY_main!$A:$C,2,FALSE)</f>
        <v>134.13999999999999</v>
      </c>
      <c r="J1890">
        <f>IFERROR(VLOOKUP($A1890,SPY_main!$A:$C,3,FALSE),J1889)</f>
        <v>2.0524</v>
      </c>
      <c r="K1890">
        <f>IFERROR(VLOOKUP($A1890,SPY_main!$E:$F,2,FALSE),K1889)</f>
        <v>0.45760000000000001</v>
      </c>
      <c r="L1890">
        <f>IFERROR(VLOOKUP($A1890,SPY_main!H:I,2,FALSE),L1889)</f>
        <v>18.72</v>
      </c>
      <c r="M1890">
        <f t="shared" si="203"/>
        <v>44.6629</v>
      </c>
      <c r="N1890">
        <f t="shared" si="204"/>
        <v>30.978899999999999</v>
      </c>
      <c r="O1890">
        <f t="shared" si="205"/>
        <v>23.596</v>
      </c>
      <c r="P1890">
        <f t="shared" si="206"/>
        <v>16.942799999999998</v>
      </c>
      <c r="Q1890">
        <f t="shared" si="207"/>
        <v>15.6996</v>
      </c>
      <c r="R1890">
        <f t="shared" si="208"/>
        <v>19.817599999999999</v>
      </c>
      <c r="S1890">
        <f t="shared" si="209"/>
        <v>19.817599999999999</v>
      </c>
      <c r="T1890">
        <f>IFERROR(VLOOKUP($A1890,TY_main!A:B,2,FALSE),T1889)</f>
        <v>115.234375</v>
      </c>
    </row>
    <row r="1891" spans="1:20" x14ac:dyDescent="0.25">
      <c r="A1891" s="2">
        <f>SPY_IVOL!A1891</f>
        <v>41101</v>
      </c>
      <c r="B1891">
        <f>SPY_IVOL!B1891</f>
        <v>32.778700000000001</v>
      </c>
      <c r="C1891">
        <f>SPY_IVOL!C1891</f>
        <v>24.406500000000001</v>
      </c>
      <c r="D1891">
        <f>SPY_IVOL!D1891</f>
        <v>20.693899999999999</v>
      </c>
      <c r="E1891">
        <f>SPY_IVOL!E1891</f>
        <v>17.126799999999999</v>
      </c>
      <c r="F1891">
        <f>SPY_IVOL!F1891</f>
        <v>14.4643</v>
      </c>
      <c r="G1891">
        <f>SPY_IVOL!G1891</f>
        <v>14.215199999999999</v>
      </c>
      <c r="H1891">
        <f>SPY_IVOL!H1891</f>
        <v>17.274999999999999</v>
      </c>
      <c r="I1891">
        <f>VLOOKUP($A1891,SPY_main!$A:$C,2,FALSE)</f>
        <v>134.16</v>
      </c>
      <c r="J1891">
        <f>IFERROR(VLOOKUP($A1891,SPY_main!$A:$C,3,FALSE),J1890)</f>
        <v>2.0520999999999998</v>
      </c>
      <c r="K1891">
        <f>IFERROR(VLOOKUP($A1891,SPY_main!$E:$F,2,FALSE),K1890)</f>
        <v>0.45610000000000001</v>
      </c>
      <c r="L1891">
        <f>IFERROR(VLOOKUP($A1891,SPY_main!H:I,2,FALSE),L1890)</f>
        <v>17.95</v>
      </c>
      <c r="M1891">
        <f t="shared" si="203"/>
        <v>44.289200000000001</v>
      </c>
      <c r="N1891">
        <f t="shared" si="204"/>
        <v>31.464400000000001</v>
      </c>
      <c r="O1891">
        <f t="shared" si="205"/>
        <v>23.716100000000001</v>
      </c>
      <c r="P1891">
        <f t="shared" si="206"/>
        <v>17.123000000000001</v>
      </c>
      <c r="Q1891">
        <f t="shared" si="207"/>
        <v>16.236699999999999</v>
      </c>
      <c r="R1891">
        <f t="shared" si="208"/>
        <v>21.6432</v>
      </c>
      <c r="S1891">
        <f t="shared" si="209"/>
        <v>21.684899999999999</v>
      </c>
      <c r="T1891">
        <f>IFERROR(VLOOKUP($A1891,TY_main!A:B,2,FALSE),T1890)</f>
        <v>115.203125</v>
      </c>
    </row>
    <row r="1892" spans="1:20" x14ac:dyDescent="0.25">
      <c r="A1892" s="2">
        <f>SPY_IVOL!A1892</f>
        <v>41102</v>
      </c>
      <c r="B1892">
        <f>SPY_IVOL!B1892</f>
        <v>31.904499999999999</v>
      </c>
      <c r="C1892">
        <f>SPY_IVOL!C1892</f>
        <v>23.736599999999999</v>
      </c>
      <c r="D1892">
        <f>SPY_IVOL!D1892</f>
        <v>20.039300000000001</v>
      </c>
      <c r="E1892">
        <f>SPY_IVOL!E1892</f>
        <v>16.4358</v>
      </c>
      <c r="F1892">
        <f>SPY_IVOL!F1892</f>
        <v>13.900700000000001</v>
      </c>
      <c r="G1892">
        <f>SPY_IVOL!G1892</f>
        <v>14.1153</v>
      </c>
      <c r="H1892">
        <f>SPY_IVOL!H1892</f>
        <v>16.868300000000001</v>
      </c>
      <c r="I1892">
        <f>VLOOKUP($A1892,SPY_main!$A:$C,2,FALSE)</f>
        <v>133.51</v>
      </c>
      <c r="J1892">
        <f>IFERROR(VLOOKUP($A1892,SPY_main!$A:$C,3,FALSE),J1891)</f>
        <v>2.0619999999999998</v>
      </c>
      <c r="K1892">
        <f>IFERROR(VLOOKUP($A1892,SPY_main!$E:$F,2,FALSE),K1891)</f>
        <v>0.4551</v>
      </c>
      <c r="L1892">
        <f>IFERROR(VLOOKUP($A1892,SPY_main!H:I,2,FALSE),L1891)</f>
        <v>18.329999999999998</v>
      </c>
      <c r="M1892">
        <f t="shared" si="203"/>
        <v>44.755099999999999</v>
      </c>
      <c r="N1892">
        <f t="shared" si="204"/>
        <v>32.056899999999999</v>
      </c>
      <c r="O1892">
        <f t="shared" si="205"/>
        <v>23.387699999999999</v>
      </c>
      <c r="P1892">
        <f t="shared" si="206"/>
        <v>16.4116</v>
      </c>
      <c r="Q1892">
        <f t="shared" si="207"/>
        <v>16.116099999999999</v>
      </c>
      <c r="R1892">
        <f t="shared" si="208"/>
        <v>17.567699999999999</v>
      </c>
      <c r="S1892">
        <f t="shared" si="209"/>
        <v>17.567699999999999</v>
      </c>
      <c r="T1892">
        <f>IFERROR(VLOOKUP($A1892,TY_main!A:B,2,FALSE),T1891)</f>
        <v>115.25</v>
      </c>
    </row>
    <row r="1893" spans="1:20" x14ac:dyDescent="0.25">
      <c r="A1893" s="2">
        <f>SPY_IVOL!A1893</f>
        <v>41103</v>
      </c>
      <c r="B1893">
        <f>SPY_IVOL!B1893</f>
        <v>31.3765</v>
      </c>
      <c r="C1893">
        <f>SPY_IVOL!C1893</f>
        <v>22.875</v>
      </c>
      <c r="D1893">
        <f>SPY_IVOL!D1893</f>
        <v>19.049099999999999</v>
      </c>
      <c r="E1893">
        <f>SPY_IVOL!E1893</f>
        <v>15.4026</v>
      </c>
      <c r="F1893">
        <f>SPY_IVOL!F1893</f>
        <v>13.1716</v>
      </c>
      <c r="G1893">
        <f>SPY_IVOL!G1893</f>
        <v>14.186199999999999</v>
      </c>
      <c r="H1893">
        <f>SPY_IVOL!H1893</f>
        <v>18.658999999999999</v>
      </c>
      <c r="I1893">
        <f>VLOOKUP($A1893,SPY_main!$A:$C,2,FALSE)</f>
        <v>135.75</v>
      </c>
      <c r="J1893">
        <f>IFERROR(VLOOKUP($A1893,SPY_main!$A:$C,3,FALSE),J1892)</f>
        <v>2.028</v>
      </c>
      <c r="K1893">
        <f>IFERROR(VLOOKUP($A1893,SPY_main!$E:$F,2,FALSE),K1892)</f>
        <v>0.4551</v>
      </c>
      <c r="L1893">
        <f>IFERROR(VLOOKUP($A1893,SPY_main!H:I,2,FALSE),L1892)</f>
        <v>16.739999999999998</v>
      </c>
      <c r="M1893">
        <f t="shared" si="203"/>
        <v>48.893000000000001</v>
      </c>
      <c r="N1893">
        <f t="shared" si="204"/>
        <v>33.366399999999999</v>
      </c>
      <c r="O1893">
        <f t="shared" si="205"/>
        <v>22.432700000000001</v>
      </c>
      <c r="P1893">
        <f t="shared" si="206"/>
        <v>13.7339</v>
      </c>
      <c r="Q1893">
        <f t="shared" si="207"/>
        <v>14.9002</v>
      </c>
      <c r="R1893">
        <f t="shared" si="208"/>
        <v>15.533200000000001</v>
      </c>
      <c r="S1893">
        <f t="shared" si="209"/>
        <v>15.533200000000001</v>
      </c>
      <c r="T1893">
        <f>IFERROR(VLOOKUP($A1893,TY_main!A:B,2,FALSE),T1892)</f>
        <v>115.15625</v>
      </c>
    </row>
    <row r="1894" spans="1:20" x14ac:dyDescent="0.25">
      <c r="A1894" s="2">
        <f>SPY_IVOL!A1894</f>
        <v>41106</v>
      </c>
      <c r="B1894">
        <f>SPY_IVOL!B1894</f>
        <v>31.442299999999999</v>
      </c>
      <c r="C1894">
        <f>SPY_IVOL!C1894</f>
        <v>22.960100000000001</v>
      </c>
      <c r="D1894">
        <f>SPY_IVOL!D1894</f>
        <v>19.159199999999998</v>
      </c>
      <c r="E1894">
        <f>SPY_IVOL!E1894</f>
        <v>15.5288</v>
      </c>
      <c r="F1894">
        <f>SPY_IVOL!F1894</f>
        <v>13.4329</v>
      </c>
      <c r="G1894">
        <f>SPY_IVOL!G1894</f>
        <v>14.7514</v>
      </c>
      <c r="H1894">
        <f>SPY_IVOL!H1894</f>
        <v>18.613099999999999</v>
      </c>
      <c r="I1894">
        <f>VLOOKUP($A1894,SPY_main!$A:$C,2,FALSE)</f>
        <v>135.43</v>
      </c>
      <c r="J1894">
        <f>IFERROR(VLOOKUP($A1894,SPY_main!$A:$C,3,FALSE),J1893)</f>
        <v>2.0327999999999999</v>
      </c>
      <c r="K1894">
        <f>IFERROR(VLOOKUP($A1894,SPY_main!$E:$F,2,FALSE),K1893)</f>
        <v>0.4551</v>
      </c>
      <c r="L1894">
        <f>IFERROR(VLOOKUP($A1894,SPY_main!H:I,2,FALSE),L1893)</f>
        <v>17.11</v>
      </c>
      <c r="M1894">
        <f t="shared" si="203"/>
        <v>47.42</v>
      </c>
      <c r="N1894">
        <f t="shared" si="204"/>
        <v>42.0229</v>
      </c>
      <c r="O1894">
        <f t="shared" si="205"/>
        <v>27.143999999999998</v>
      </c>
      <c r="P1894">
        <f t="shared" si="206"/>
        <v>15.8165</v>
      </c>
      <c r="Q1894">
        <f t="shared" si="207"/>
        <v>18.854099999999999</v>
      </c>
      <c r="R1894">
        <f t="shared" si="208"/>
        <v>19.7151</v>
      </c>
      <c r="S1894">
        <f t="shared" si="209"/>
        <v>19.7151</v>
      </c>
      <c r="T1894">
        <f>IFERROR(VLOOKUP($A1894,TY_main!A:B,2,FALSE),T1893)</f>
        <v>115.390625</v>
      </c>
    </row>
    <row r="1895" spans="1:20" x14ac:dyDescent="0.25">
      <c r="A1895" s="2">
        <f>SPY_IVOL!A1895</f>
        <v>41107</v>
      </c>
      <c r="B1895">
        <f>SPY_IVOL!B1895</f>
        <v>31.674099999999999</v>
      </c>
      <c r="C1895">
        <f>SPY_IVOL!C1895</f>
        <v>22.701899999999998</v>
      </c>
      <c r="D1895">
        <f>SPY_IVOL!D1895</f>
        <v>18.684999999999999</v>
      </c>
      <c r="E1895">
        <f>SPY_IVOL!E1895</f>
        <v>14.8507</v>
      </c>
      <c r="F1895">
        <f>SPY_IVOL!F1895</f>
        <v>12.8626</v>
      </c>
      <c r="G1895">
        <f>SPY_IVOL!G1895</f>
        <v>14.5191</v>
      </c>
      <c r="H1895">
        <f>SPY_IVOL!H1895</f>
        <v>17.377199999999998</v>
      </c>
      <c r="I1895">
        <f>VLOOKUP($A1895,SPY_main!$A:$C,2,FALSE)</f>
        <v>136.36000000000001</v>
      </c>
      <c r="J1895">
        <f>IFERROR(VLOOKUP($A1895,SPY_main!$A:$C,3,FALSE),J1894)</f>
        <v>2.0188999999999999</v>
      </c>
      <c r="K1895">
        <f>IFERROR(VLOOKUP($A1895,SPY_main!$E:$F,2,FALSE),K1894)</f>
        <v>0.4551</v>
      </c>
      <c r="L1895">
        <f>IFERROR(VLOOKUP($A1895,SPY_main!H:I,2,FALSE),L1894)</f>
        <v>16.48</v>
      </c>
      <c r="M1895">
        <f t="shared" si="203"/>
        <v>53.580800000000004</v>
      </c>
      <c r="N1895">
        <f t="shared" si="204"/>
        <v>47.792099999999998</v>
      </c>
      <c r="O1895">
        <f t="shared" si="205"/>
        <v>29.585999999999999</v>
      </c>
      <c r="P1895">
        <f t="shared" si="206"/>
        <v>15.332599999999999</v>
      </c>
      <c r="Q1895">
        <f t="shared" si="207"/>
        <v>17.2669</v>
      </c>
      <c r="R1895">
        <f t="shared" si="208"/>
        <v>17.2669</v>
      </c>
      <c r="S1895">
        <f t="shared" si="209"/>
        <v>17.2669</v>
      </c>
      <c r="T1895">
        <f>IFERROR(VLOOKUP($A1895,TY_main!A:B,2,FALSE),T1894)</f>
        <v>115.15625</v>
      </c>
    </row>
    <row r="1896" spans="1:20" x14ac:dyDescent="0.25">
      <c r="A1896" s="2">
        <f>SPY_IVOL!A1896</f>
        <v>41108</v>
      </c>
      <c r="B1896">
        <f>SPY_IVOL!B1896</f>
        <v>32.435400000000001</v>
      </c>
      <c r="C1896">
        <f>SPY_IVOL!C1896</f>
        <v>22.5915</v>
      </c>
      <c r="D1896">
        <f>SPY_IVOL!D1896</f>
        <v>18.343900000000001</v>
      </c>
      <c r="E1896">
        <f>SPY_IVOL!E1896</f>
        <v>14.581099999999999</v>
      </c>
      <c r="F1896">
        <f>SPY_IVOL!F1896</f>
        <v>12.6785</v>
      </c>
      <c r="G1896">
        <f>SPY_IVOL!G1896</f>
        <v>14.3081</v>
      </c>
      <c r="H1896">
        <f>SPY_IVOL!H1896</f>
        <v>15.444100000000001</v>
      </c>
      <c r="I1896">
        <f>VLOOKUP($A1896,SPY_main!$A:$C,2,FALSE)</f>
        <v>137.37</v>
      </c>
      <c r="J1896">
        <f>IFERROR(VLOOKUP($A1896,SPY_main!$A:$C,3,FALSE),J1895)</f>
        <v>2.0041000000000002</v>
      </c>
      <c r="K1896">
        <f>IFERROR(VLOOKUP($A1896,SPY_main!$E:$F,2,FALSE),K1895)</f>
        <v>0.4551</v>
      </c>
      <c r="L1896">
        <f>IFERROR(VLOOKUP($A1896,SPY_main!H:I,2,FALSE),L1895)</f>
        <v>16.16</v>
      </c>
      <c r="M1896">
        <f t="shared" si="203"/>
        <v>51.672400000000003</v>
      </c>
      <c r="N1896">
        <f t="shared" si="204"/>
        <v>51.672400000000003</v>
      </c>
      <c r="O1896">
        <f t="shared" si="205"/>
        <v>34.128300000000003</v>
      </c>
      <c r="P1896">
        <f t="shared" si="206"/>
        <v>15.7494</v>
      </c>
      <c r="Q1896">
        <f t="shared" si="207"/>
        <v>22.322399999999998</v>
      </c>
      <c r="R1896">
        <f t="shared" si="208"/>
        <v>22.322399999999998</v>
      </c>
      <c r="S1896">
        <f t="shared" si="209"/>
        <v>22.322399999999998</v>
      </c>
      <c r="T1896">
        <f>IFERROR(VLOOKUP($A1896,TY_main!A:B,2,FALSE),T1895)</f>
        <v>115.34375</v>
      </c>
    </row>
    <row r="1897" spans="1:20" x14ac:dyDescent="0.25">
      <c r="A1897" s="2">
        <f>SPY_IVOL!A1897</f>
        <v>41109</v>
      </c>
      <c r="B1897">
        <f>SPY_IVOL!B1897</f>
        <v>32.696399999999997</v>
      </c>
      <c r="C1897">
        <f>SPY_IVOL!C1897</f>
        <v>22.7227</v>
      </c>
      <c r="D1897">
        <f>SPY_IVOL!D1897</f>
        <v>18.3552</v>
      </c>
      <c r="E1897">
        <f>SPY_IVOL!E1897</f>
        <v>14.3093</v>
      </c>
      <c r="F1897">
        <f>SPY_IVOL!F1897</f>
        <v>12.3727</v>
      </c>
      <c r="G1897">
        <f>SPY_IVOL!G1897</f>
        <v>14.4739</v>
      </c>
      <c r="H1897">
        <f>SPY_IVOL!H1897</f>
        <v>15.9337</v>
      </c>
      <c r="I1897">
        <f>VLOOKUP($A1897,SPY_main!$A:$C,2,FALSE)</f>
        <v>137.72999999999999</v>
      </c>
      <c r="J1897">
        <f>IFERROR(VLOOKUP($A1897,SPY_main!$A:$C,3,FALSE),J1896)</f>
        <v>1.9988999999999999</v>
      </c>
      <c r="K1897">
        <f>IFERROR(VLOOKUP($A1897,SPY_main!$E:$F,2,FALSE),K1896)</f>
        <v>0.4531</v>
      </c>
      <c r="L1897">
        <f>IFERROR(VLOOKUP($A1897,SPY_main!H:I,2,FALSE),L1896)</f>
        <v>15.45</v>
      </c>
      <c r="M1897">
        <f t="shared" si="203"/>
        <v>47.975900000000003</v>
      </c>
      <c r="N1897">
        <f t="shared" si="204"/>
        <v>47.975900000000003</v>
      </c>
      <c r="O1897">
        <f t="shared" si="205"/>
        <v>42.750900000000001</v>
      </c>
      <c r="P1897">
        <f t="shared" si="206"/>
        <v>15.711499999999999</v>
      </c>
      <c r="Q1897">
        <f t="shared" si="207"/>
        <v>21.764399999999998</v>
      </c>
      <c r="R1897">
        <f t="shared" si="208"/>
        <v>21.764399999999998</v>
      </c>
      <c r="S1897">
        <f t="shared" si="209"/>
        <v>21.764399999999998</v>
      </c>
      <c r="T1897">
        <f>IFERROR(VLOOKUP($A1897,TY_main!A:B,2,FALSE),T1896)</f>
        <v>115.09375</v>
      </c>
    </row>
    <row r="1898" spans="1:20" x14ac:dyDescent="0.25">
      <c r="A1898" s="2">
        <f>SPY_IVOL!A1898</f>
        <v>41110</v>
      </c>
      <c r="B1898">
        <f>SPY_IVOL!B1898</f>
        <v>33.572699999999998</v>
      </c>
      <c r="C1898">
        <f>SPY_IVOL!C1898</f>
        <v>23.448</v>
      </c>
      <c r="D1898">
        <f>SPY_IVOL!D1898</f>
        <v>18.891200000000001</v>
      </c>
      <c r="E1898">
        <f>SPY_IVOL!E1898</f>
        <v>14.449199999999999</v>
      </c>
      <c r="F1898">
        <f>SPY_IVOL!F1898</f>
        <v>12.2714</v>
      </c>
      <c r="G1898">
        <f>SPY_IVOL!G1898</f>
        <v>14.7407</v>
      </c>
      <c r="H1898">
        <f>SPY_IVOL!H1898</f>
        <v>15.093299999999999</v>
      </c>
      <c r="I1898">
        <f>VLOOKUP($A1898,SPY_main!$A:$C,2,FALSE)</f>
        <v>136.47</v>
      </c>
      <c r="J1898">
        <f>IFERROR(VLOOKUP($A1898,SPY_main!$A:$C,3,FALSE),J1897)</f>
        <v>2.0173000000000001</v>
      </c>
      <c r="K1898">
        <f>IFERROR(VLOOKUP($A1898,SPY_main!$E:$F,2,FALSE),K1897)</f>
        <v>0.4521</v>
      </c>
      <c r="L1898">
        <f>IFERROR(VLOOKUP($A1898,SPY_main!H:I,2,FALSE),L1897)</f>
        <v>16.27</v>
      </c>
      <c r="M1898">
        <f t="shared" si="203"/>
        <v>47.975900000000003</v>
      </c>
      <c r="N1898">
        <f t="shared" si="204"/>
        <v>47.975900000000003</v>
      </c>
      <c r="O1898">
        <f t="shared" si="205"/>
        <v>42.750900000000001</v>
      </c>
      <c r="P1898">
        <f t="shared" si="206"/>
        <v>15.711499999999999</v>
      </c>
      <c r="Q1898">
        <f t="shared" si="207"/>
        <v>21.764399999999998</v>
      </c>
      <c r="R1898">
        <f t="shared" si="208"/>
        <v>21.764399999999998</v>
      </c>
      <c r="S1898">
        <f t="shared" si="209"/>
        <v>21.764399999999998</v>
      </c>
      <c r="T1898">
        <f>IFERROR(VLOOKUP($A1898,TY_main!A:B,2,FALSE),T1897)</f>
        <v>115.46875</v>
      </c>
    </row>
    <row r="1899" spans="1:20" x14ac:dyDescent="0.25">
      <c r="A1899" s="2">
        <f>SPY_IVOL!A1899</f>
        <v>41113</v>
      </c>
      <c r="B1899">
        <f>SPY_IVOL!B1899</f>
        <v>30.758299999999998</v>
      </c>
      <c r="C1899">
        <f>SPY_IVOL!C1899</f>
        <v>23.8019</v>
      </c>
      <c r="D1899">
        <f>SPY_IVOL!D1899</f>
        <v>20.346699999999998</v>
      </c>
      <c r="E1899">
        <f>SPY_IVOL!E1899</f>
        <v>17.051400000000001</v>
      </c>
      <c r="F1899">
        <f>SPY_IVOL!F1899</f>
        <v>14.4946</v>
      </c>
      <c r="G1899">
        <f>SPY_IVOL!G1899</f>
        <v>13.4925</v>
      </c>
      <c r="H1899">
        <f>SPY_IVOL!H1899</f>
        <v>16.5703</v>
      </c>
      <c r="I1899">
        <f>VLOOKUP($A1899,SPY_main!$A:$C,2,FALSE)</f>
        <v>135.09</v>
      </c>
      <c r="J1899">
        <f>IFERROR(VLOOKUP($A1899,SPY_main!$A:$C,3,FALSE),J1898)</f>
        <v>2.0379</v>
      </c>
      <c r="K1899">
        <f>IFERROR(VLOOKUP($A1899,SPY_main!$E:$F,2,FALSE),K1898)</f>
        <v>0.4511</v>
      </c>
      <c r="L1899">
        <f>IFERROR(VLOOKUP($A1899,SPY_main!H:I,2,FALSE),L1898)</f>
        <v>18.62</v>
      </c>
      <c r="M1899">
        <f t="shared" si="203"/>
        <v>35.737499999999997</v>
      </c>
      <c r="N1899">
        <f t="shared" si="204"/>
        <v>25.378799999999998</v>
      </c>
      <c r="O1899">
        <f t="shared" si="205"/>
        <v>20.6937</v>
      </c>
      <c r="P1899">
        <f t="shared" si="206"/>
        <v>16.050999999999998</v>
      </c>
      <c r="Q1899">
        <f t="shared" si="207"/>
        <v>13.3988</v>
      </c>
      <c r="R1899">
        <f t="shared" si="208"/>
        <v>15.516500000000001</v>
      </c>
      <c r="S1899">
        <f t="shared" si="209"/>
        <v>16.551600000000001</v>
      </c>
      <c r="T1899">
        <f>IFERROR(VLOOKUP($A1899,TY_main!A:B,2,FALSE),T1898)</f>
        <v>115.609375</v>
      </c>
    </row>
    <row r="1900" spans="1:20" x14ac:dyDescent="0.25">
      <c r="A1900" s="2">
        <f>SPY_IVOL!A1900</f>
        <v>41114</v>
      </c>
      <c r="B1900">
        <f>SPY_IVOL!B1900</f>
        <v>32.008200000000002</v>
      </c>
      <c r="C1900">
        <f>SPY_IVOL!C1900</f>
        <v>25.133600000000001</v>
      </c>
      <c r="D1900">
        <f>SPY_IVOL!D1900</f>
        <v>21.6996</v>
      </c>
      <c r="E1900">
        <f>SPY_IVOL!E1900</f>
        <v>18.3672</v>
      </c>
      <c r="F1900">
        <f>SPY_IVOL!F1900</f>
        <v>15.637</v>
      </c>
      <c r="G1900">
        <f>SPY_IVOL!G1900</f>
        <v>14.2852</v>
      </c>
      <c r="H1900">
        <f>SPY_IVOL!H1900</f>
        <v>16.7392</v>
      </c>
      <c r="I1900">
        <f>VLOOKUP($A1900,SPY_main!$A:$C,2,FALSE)</f>
        <v>133.92500000000001</v>
      </c>
      <c r="J1900">
        <f>IFERROR(VLOOKUP($A1900,SPY_main!$A:$C,3,FALSE),J1899)</f>
        <v>2.0556999999999999</v>
      </c>
      <c r="K1900">
        <f>IFERROR(VLOOKUP($A1900,SPY_main!$E:$F,2,FALSE),K1899)</f>
        <v>0.4481</v>
      </c>
      <c r="L1900">
        <f>IFERROR(VLOOKUP($A1900,SPY_main!H:I,2,FALSE),L1899)</f>
        <v>20.47</v>
      </c>
      <c r="M1900">
        <f t="shared" si="203"/>
        <v>38.133000000000003</v>
      </c>
      <c r="N1900">
        <f t="shared" si="204"/>
        <v>27.4328</v>
      </c>
      <c r="O1900">
        <f t="shared" si="205"/>
        <v>22.6492</v>
      </c>
      <c r="P1900">
        <f t="shared" si="206"/>
        <v>18.043199999999999</v>
      </c>
      <c r="Q1900">
        <f t="shared" si="207"/>
        <v>14.942600000000001</v>
      </c>
      <c r="R1900">
        <f t="shared" si="208"/>
        <v>15.9275</v>
      </c>
      <c r="S1900">
        <f t="shared" si="209"/>
        <v>16.5806</v>
      </c>
      <c r="T1900">
        <f>IFERROR(VLOOKUP($A1900,TY_main!A:B,2,FALSE),T1899)</f>
        <v>115.78125</v>
      </c>
    </row>
    <row r="1901" spans="1:20" x14ac:dyDescent="0.25">
      <c r="A1901" s="2">
        <f>SPY_IVOL!A1901</f>
        <v>41115</v>
      </c>
      <c r="B1901">
        <f>SPY_IVOL!B1901</f>
        <v>31.368400000000001</v>
      </c>
      <c r="C1901">
        <f>SPY_IVOL!C1901</f>
        <v>24.2041</v>
      </c>
      <c r="D1901">
        <f>SPY_IVOL!D1901</f>
        <v>20.629000000000001</v>
      </c>
      <c r="E1901">
        <f>SPY_IVOL!E1901</f>
        <v>17.187799999999999</v>
      </c>
      <c r="F1901">
        <f>SPY_IVOL!F1901</f>
        <v>14.4672</v>
      </c>
      <c r="G1901">
        <f>SPY_IVOL!G1901</f>
        <v>13.3748</v>
      </c>
      <c r="H1901">
        <f>SPY_IVOL!H1901</f>
        <v>16.191299999999998</v>
      </c>
      <c r="I1901">
        <f>VLOOKUP($A1901,SPY_main!$A:$C,2,FALSE)</f>
        <v>133.96</v>
      </c>
      <c r="J1901">
        <f>IFERROR(VLOOKUP($A1901,SPY_main!$A:$C,3,FALSE),J1900)</f>
        <v>2.0550999999999999</v>
      </c>
      <c r="K1901">
        <f>IFERROR(VLOOKUP($A1901,SPY_main!$E:$F,2,FALSE),K1900)</f>
        <v>0.4481</v>
      </c>
      <c r="L1901">
        <f>IFERROR(VLOOKUP($A1901,SPY_main!H:I,2,FALSE),L1900)</f>
        <v>19.34</v>
      </c>
      <c r="M1901">
        <f t="shared" si="203"/>
        <v>37.799999999999997</v>
      </c>
      <c r="N1901">
        <f t="shared" si="204"/>
        <v>26.271899999999999</v>
      </c>
      <c r="O1901">
        <f t="shared" si="205"/>
        <v>21.290299999999998</v>
      </c>
      <c r="P1901">
        <f t="shared" si="206"/>
        <v>16.461400000000001</v>
      </c>
      <c r="Q1901">
        <f t="shared" si="207"/>
        <v>13.4964</v>
      </c>
      <c r="R1901">
        <f t="shared" si="208"/>
        <v>15.243399999999999</v>
      </c>
      <c r="S1901">
        <f t="shared" si="209"/>
        <v>15.5802</v>
      </c>
      <c r="T1901">
        <f>IFERROR(VLOOKUP($A1901,TY_main!A:B,2,FALSE),T1900)</f>
        <v>115.75</v>
      </c>
    </row>
    <row r="1902" spans="1:20" x14ac:dyDescent="0.25">
      <c r="A1902" s="2">
        <f>SPY_IVOL!A1902</f>
        <v>41116</v>
      </c>
      <c r="B1902">
        <f>SPY_IVOL!B1902</f>
        <v>30.272400000000001</v>
      </c>
      <c r="C1902">
        <f>SPY_IVOL!C1902</f>
        <v>23.0761</v>
      </c>
      <c r="D1902">
        <f>SPY_IVOL!D1902</f>
        <v>19.595400000000001</v>
      </c>
      <c r="E1902">
        <f>SPY_IVOL!E1902</f>
        <v>16.238700000000001</v>
      </c>
      <c r="F1902">
        <f>SPY_IVOL!F1902</f>
        <v>13.633900000000001</v>
      </c>
      <c r="G1902">
        <f>SPY_IVOL!G1902</f>
        <v>12.8294</v>
      </c>
      <c r="H1902">
        <f>SPY_IVOL!H1902</f>
        <v>14.255599999999999</v>
      </c>
      <c r="I1902">
        <f>VLOOKUP($A1902,SPY_main!$A:$C,2,FALSE)</f>
        <v>136.16999999999999</v>
      </c>
      <c r="J1902">
        <f>IFERROR(VLOOKUP($A1902,SPY_main!$A:$C,3,FALSE),J1901)</f>
        <v>2.0217999999999998</v>
      </c>
      <c r="K1902">
        <f>IFERROR(VLOOKUP($A1902,SPY_main!$E:$F,2,FALSE),K1901)</f>
        <v>0.4471</v>
      </c>
      <c r="L1902">
        <f>IFERROR(VLOOKUP($A1902,SPY_main!H:I,2,FALSE),L1901)</f>
        <v>17.53</v>
      </c>
      <c r="M1902">
        <f t="shared" si="203"/>
        <v>36.908200000000001</v>
      </c>
      <c r="N1902">
        <f t="shared" si="204"/>
        <v>25.291399999999999</v>
      </c>
      <c r="O1902">
        <f t="shared" si="205"/>
        <v>20.365400000000001</v>
      </c>
      <c r="P1902">
        <f t="shared" si="206"/>
        <v>15.682499999999999</v>
      </c>
      <c r="Q1902">
        <f t="shared" si="207"/>
        <v>12.9894</v>
      </c>
      <c r="R1902">
        <f t="shared" si="208"/>
        <v>15.921200000000001</v>
      </c>
      <c r="S1902">
        <f t="shared" si="209"/>
        <v>16.4208</v>
      </c>
      <c r="T1902">
        <f>IFERROR(VLOOKUP($A1902,TY_main!A:B,2,FALSE),T1901)</f>
        <v>115.578125</v>
      </c>
    </row>
    <row r="1903" spans="1:20" x14ac:dyDescent="0.25">
      <c r="A1903" s="2">
        <f>SPY_IVOL!A1903</f>
        <v>41117</v>
      </c>
      <c r="B1903">
        <f>SPY_IVOL!B1903</f>
        <v>29.6248</v>
      </c>
      <c r="C1903">
        <f>SPY_IVOL!C1903</f>
        <v>22.0884</v>
      </c>
      <c r="D1903">
        <f>SPY_IVOL!D1903</f>
        <v>18.529800000000002</v>
      </c>
      <c r="E1903">
        <f>SPY_IVOL!E1903</f>
        <v>15.159599999999999</v>
      </c>
      <c r="F1903">
        <f>SPY_IVOL!F1903</f>
        <v>12.734</v>
      </c>
      <c r="G1903">
        <f>SPY_IVOL!G1903</f>
        <v>12.382899999999999</v>
      </c>
      <c r="H1903">
        <f>SPY_IVOL!H1903</f>
        <v>14.552899999999999</v>
      </c>
      <c r="I1903">
        <f>VLOOKUP($A1903,SPY_main!$A:$C,2,FALSE)</f>
        <v>138.67500000000001</v>
      </c>
      <c r="J1903">
        <f>IFERROR(VLOOKUP($A1903,SPY_main!$A:$C,3,FALSE),J1902)</f>
        <v>1.9852000000000001</v>
      </c>
      <c r="K1903">
        <f>IFERROR(VLOOKUP($A1903,SPY_main!$E:$F,2,FALSE),K1902)</f>
        <v>0.4466</v>
      </c>
      <c r="L1903">
        <f>IFERROR(VLOOKUP($A1903,SPY_main!H:I,2,FALSE),L1902)</f>
        <v>16.7</v>
      </c>
      <c r="M1903">
        <f t="shared" si="203"/>
        <v>36.329099999999997</v>
      </c>
      <c r="N1903">
        <f t="shared" si="204"/>
        <v>24.4617</v>
      </c>
      <c r="O1903">
        <f t="shared" si="205"/>
        <v>19.1554</v>
      </c>
      <c r="P1903">
        <f t="shared" si="206"/>
        <v>14.2845</v>
      </c>
      <c r="Q1903">
        <f t="shared" si="207"/>
        <v>12.445</v>
      </c>
      <c r="R1903">
        <f t="shared" si="208"/>
        <v>15.4839</v>
      </c>
      <c r="S1903">
        <f t="shared" si="209"/>
        <v>15.811299999999999</v>
      </c>
      <c r="T1903">
        <f>IFERROR(VLOOKUP($A1903,TY_main!A:B,2,FALSE),T1902)</f>
        <v>114.796875</v>
      </c>
    </row>
    <row r="1904" spans="1:20" x14ac:dyDescent="0.25">
      <c r="A1904" s="2">
        <f>SPY_IVOL!A1904</f>
        <v>41120</v>
      </c>
      <c r="B1904">
        <f>SPY_IVOL!B1904</f>
        <v>30.1173</v>
      </c>
      <c r="C1904">
        <f>SPY_IVOL!C1904</f>
        <v>22.644200000000001</v>
      </c>
      <c r="D1904">
        <f>SPY_IVOL!D1904</f>
        <v>19.107299999999999</v>
      </c>
      <c r="E1904">
        <f>SPY_IVOL!E1904</f>
        <v>15.810700000000001</v>
      </c>
      <c r="F1904">
        <f>SPY_IVOL!F1904</f>
        <v>13.464700000000001</v>
      </c>
      <c r="G1904">
        <f>SPY_IVOL!G1904</f>
        <v>13.042199999999999</v>
      </c>
      <c r="H1904">
        <f>SPY_IVOL!H1904</f>
        <v>15.354100000000001</v>
      </c>
      <c r="I1904">
        <f>VLOOKUP($A1904,SPY_main!$A:$C,2,FALSE)</f>
        <v>138.68</v>
      </c>
      <c r="J1904">
        <f>IFERROR(VLOOKUP($A1904,SPY_main!$A:$C,3,FALSE),J1903)</f>
        <v>1.9852000000000001</v>
      </c>
      <c r="K1904">
        <f>IFERROR(VLOOKUP($A1904,SPY_main!$E:$F,2,FALSE),K1903)</f>
        <v>0.4446</v>
      </c>
      <c r="L1904">
        <f>IFERROR(VLOOKUP($A1904,SPY_main!H:I,2,FALSE),L1903)</f>
        <v>18.03</v>
      </c>
      <c r="M1904">
        <f t="shared" si="203"/>
        <v>38.895299999999999</v>
      </c>
      <c r="N1904">
        <f t="shared" si="204"/>
        <v>25.896899999999999</v>
      </c>
      <c r="O1904">
        <f t="shared" si="205"/>
        <v>20.401299999999999</v>
      </c>
      <c r="P1904">
        <f t="shared" si="206"/>
        <v>15.8659</v>
      </c>
      <c r="Q1904">
        <f t="shared" si="207"/>
        <v>14.287000000000001</v>
      </c>
      <c r="R1904">
        <f t="shared" si="208"/>
        <v>17.552499999999998</v>
      </c>
      <c r="S1904">
        <f t="shared" si="209"/>
        <v>18.0046</v>
      </c>
      <c r="T1904">
        <f>IFERROR(VLOOKUP($A1904,TY_main!A:B,2,FALSE),T1903)</f>
        <v>115.171875</v>
      </c>
    </row>
    <row r="1905" spans="1:20" x14ac:dyDescent="0.25">
      <c r="A1905" s="2">
        <f>SPY_IVOL!A1905</f>
        <v>41121</v>
      </c>
      <c r="B1905">
        <f>SPY_IVOL!B1905</f>
        <v>30.800799999999999</v>
      </c>
      <c r="C1905">
        <f>SPY_IVOL!C1905</f>
        <v>23.226700000000001</v>
      </c>
      <c r="D1905">
        <f>SPY_IVOL!D1905</f>
        <v>19.6555</v>
      </c>
      <c r="E1905">
        <f>SPY_IVOL!E1905</f>
        <v>16.327100000000002</v>
      </c>
      <c r="F1905">
        <f>SPY_IVOL!F1905</f>
        <v>13.945499999999999</v>
      </c>
      <c r="G1905">
        <f>SPY_IVOL!G1905</f>
        <v>13.4336</v>
      </c>
      <c r="H1905">
        <f>SPY_IVOL!H1905</f>
        <v>16.087800000000001</v>
      </c>
      <c r="I1905">
        <f>VLOOKUP($A1905,SPY_main!$A:$C,2,FALSE)</f>
        <v>137.71</v>
      </c>
      <c r="J1905">
        <f>IFERROR(VLOOKUP($A1905,SPY_main!$A:$C,3,FALSE),J1904)</f>
        <v>1.9992000000000001</v>
      </c>
      <c r="K1905">
        <f>IFERROR(VLOOKUP($A1905,SPY_main!$E:$F,2,FALSE),K1904)</f>
        <v>0.44259999999999999</v>
      </c>
      <c r="L1905">
        <f>IFERROR(VLOOKUP($A1905,SPY_main!H:I,2,FALSE),L1904)</f>
        <v>18.93</v>
      </c>
      <c r="M1905">
        <f t="shared" si="203"/>
        <v>39.721299999999999</v>
      </c>
      <c r="N1905">
        <f t="shared" si="204"/>
        <v>26.21</v>
      </c>
      <c r="O1905">
        <f t="shared" si="205"/>
        <v>21.172599999999999</v>
      </c>
      <c r="P1905">
        <f t="shared" si="206"/>
        <v>16.920500000000001</v>
      </c>
      <c r="Q1905">
        <f t="shared" si="207"/>
        <v>15.6305</v>
      </c>
      <c r="R1905">
        <f t="shared" si="208"/>
        <v>18.701599999999999</v>
      </c>
      <c r="S1905">
        <f t="shared" si="209"/>
        <v>19.813300000000002</v>
      </c>
      <c r="T1905">
        <f>IFERROR(VLOOKUP($A1905,TY_main!A:B,2,FALSE),T1904)</f>
        <v>115.25</v>
      </c>
    </row>
    <row r="1906" spans="1:20" x14ac:dyDescent="0.25">
      <c r="A1906" s="2">
        <f>SPY_IVOL!A1906</f>
        <v>41122</v>
      </c>
      <c r="B1906">
        <f>SPY_IVOL!B1906</f>
        <v>30.549800000000001</v>
      </c>
      <c r="C1906">
        <f>SPY_IVOL!C1906</f>
        <v>23.065999999999999</v>
      </c>
      <c r="D1906">
        <f>SPY_IVOL!D1906</f>
        <v>19.578299999999999</v>
      </c>
      <c r="E1906">
        <f>SPY_IVOL!E1906</f>
        <v>16.3461</v>
      </c>
      <c r="F1906">
        <f>SPY_IVOL!F1906</f>
        <v>14.0078</v>
      </c>
      <c r="G1906">
        <f>SPY_IVOL!G1906</f>
        <v>13.4536</v>
      </c>
      <c r="H1906">
        <f>SPY_IVOL!H1906</f>
        <v>15.482100000000001</v>
      </c>
      <c r="I1906">
        <f>VLOOKUP($A1906,SPY_main!$A:$C,2,FALSE)</f>
        <v>137.59</v>
      </c>
      <c r="J1906">
        <f>IFERROR(VLOOKUP($A1906,SPY_main!$A:$C,3,FALSE),J1905)</f>
        <v>2.0009000000000001</v>
      </c>
      <c r="K1906">
        <f>IFERROR(VLOOKUP($A1906,SPY_main!$E:$F,2,FALSE),K1905)</f>
        <v>0.44159999999999999</v>
      </c>
      <c r="L1906">
        <f>IFERROR(VLOOKUP($A1906,SPY_main!H:I,2,FALSE),L1905)</f>
        <v>18.96</v>
      </c>
      <c r="M1906">
        <f t="shared" si="203"/>
        <v>40.799199999999999</v>
      </c>
      <c r="N1906">
        <f t="shared" si="204"/>
        <v>26.3078</v>
      </c>
      <c r="O1906">
        <f t="shared" si="205"/>
        <v>20.938700000000001</v>
      </c>
      <c r="P1906">
        <f t="shared" si="206"/>
        <v>16.811900000000001</v>
      </c>
      <c r="Q1906">
        <f t="shared" si="207"/>
        <v>15.547700000000001</v>
      </c>
      <c r="R1906">
        <f t="shared" si="208"/>
        <v>17.7105</v>
      </c>
      <c r="S1906">
        <f t="shared" si="209"/>
        <v>17.930800000000001</v>
      </c>
      <c r="T1906">
        <f>IFERROR(VLOOKUP($A1906,TY_main!A:B,2,FALSE),T1905)</f>
        <v>114.828125</v>
      </c>
    </row>
    <row r="1907" spans="1:20" x14ac:dyDescent="0.25">
      <c r="A1907" s="2">
        <f>SPY_IVOL!A1907</f>
        <v>41123</v>
      </c>
      <c r="B1907">
        <f>SPY_IVOL!B1907</f>
        <v>30.765999999999998</v>
      </c>
      <c r="C1907">
        <f>SPY_IVOL!C1907</f>
        <v>23.0791</v>
      </c>
      <c r="D1907">
        <f>SPY_IVOL!D1907</f>
        <v>19.540199999999999</v>
      </c>
      <c r="E1907">
        <f>SPY_IVOL!E1907</f>
        <v>16.2364</v>
      </c>
      <c r="F1907">
        <f>SPY_IVOL!F1907</f>
        <v>13.7971</v>
      </c>
      <c r="G1907">
        <f>SPY_IVOL!G1907</f>
        <v>13.2446</v>
      </c>
      <c r="H1907">
        <f>SPY_IVOL!H1907</f>
        <v>16.6568</v>
      </c>
      <c r="I1907">
        <f>VLOOKUP($A1907,SPY_main!$A:$C,2,FALSE)</f>
        <v>136.63999999999999</v>
      </c>
      <c r="J1907">
        <f>IFERROR(VLOOKUP($A1907,SPY_main!$A:$C,3,FALSE),J1906)</f>
        <v>2.0148000000000001</v>
      </c>
      <c r="K1907">
        <f>IFERROR(VLOOKUP($A1907,SPY_main!$E:$F,2,FALSE),K1906)</f>
        <v>0.44185000000000002</v>
      </c>
      <c r="L1907">
        <f>IFERROR(VLOOKUP($A1907,SPY_main!H:I,2,FALSE),L1906)</f>
        <v>17.57</v>
      </c>
      <c r="M1907">
        <f t="shared" si="203"/>
        <v>37.455300000000001</v>
      </c>
      <c r="N1907">
        <f t="shared" si="204"/>
        <v>26.425000000000001</v>
      </c>
      <c r="O1907">
        <f t="shared" si="205"/>
        <v>20.7637</v>
      </c>
      <c r="P1907">
        <f t="shared" si="206"/>
        <v>16.067900000000002</v>
      </c>
      <c r="Q1907">
        <f t="shared" si="207"/>
        <v>14.623100000000001</v>
      </c>
      <c r="R1907">
        <f t="shared" si="208"/>
        <v>16.892600000000002</v>
      </c>
      <c r="S1907">
        <f t="shared" si="209"/>
        <v>16.954000000000001</v>
      </c>
      <c r="T1907">
        <f>IFERROR(VLOOKUP($A1907,TY_main!A:B,2,FALSE),T1906)</f>
        <v>115.234375</v>
      </c>
    </row>
    <row r="1908" spans="1:20" x14ac:dyDescent="0.25">
      <c r="A1908" s="2">
        <f>SPY_IVOL!A1908</f>
        <v>41124</v>
      </c>
      <c r="B1908">
        <f>SPY_IVOL!B1908</f>
        <v>28.975000000000001</v>
      </c>
      <c r="C1908">
        <f>SPY_IVOL!C1908</f>
        <v>21.176500000000001</v>
      </c>
      <c r="D1908">
        <f>SPY_IVOL!D1908</f>
        <v>17.763400000000001</v>
      </c>
      <c r="E1908">
        <f>SPY_IVOL!E1908</f>
        <v>14.6462</v>
      </c>
      <c r="F1908">
        <f>SPY_IVOL!F1908</f>
        <v>12.6114</v>
      </c>
      <c r="G1908">
        <f>SPY_IVOL!G1908</f>
        <v>12.7494</v>
      </c>
      <c r="H1908">
        <f>SPY_IVOL!H1908</f>
        <v>14.838699999999999</v>
      </c>
      <c r="I1908">
        <f>VLOOKUP($A1908,SPY_main!$A:$C,2,FALSE)</f>
        <v>139.34899999999999</v>
      </c>
      <c r="J1908">
        <f>IFERROR(VLOOKUP($A1908,SPY_main!$A:$C,3,FALSE),J1907)</f>
        <v>1.9756</v>
      </c>
      <c r="K1908">
        <f>IFERROR(VLOOKUP($A1908,SPY_main!$E:$F,2,FALSE),K1907)</f>
        <v>0.43935000000000002</v>
      </c>
      <c r="L1908">
        <f>IFERROR(VLOOKUP($A1908,SPY_main!H:I,2,FALSE),L1907)</f>
        <v>15.64</v>
      </c>
      <c r="M1908">
        <f t="shared" si="203"/>
        <v>34.996299999999998</v>
      </c>
      <c r="N1908">
        <f t="shared" si="204"/>
        <v>24.791699999999999</v>
      </c>
      <c r="O1908">
        <f t="shared" si="205"/>
        <v>17.9711</v>
      </c>
      <c r="P1908">
        <f t="shared" si="206"/>
        <v>13.3864</v>
      </c>
      <c r="Q1908">
        <f t="shared" si="207"/>
        <v>13.654999999999999</v>
      </c>
      <c r="R1908">
        <f t="shared" si="208"/>
        <v>18.101099999999999</v>
      </c>
      <c r="S1908">
        <f t="shared" si="209"/>
        <v>18.339200000000002</v>
      </c>
      <c r="T1908">
        <f>IFERROR(VLOOKUP($A1908,TY_main!A:B,2,FALSE),T1907)</f>
        <v>114.609375</v>
      </c>
    </row>
    <row r="1909" spans="1:20" x14ac:dyDescent="0.25">
      <c r="A1909" s="2">
        <f>SPY_IVOL!A1909</f>
        <v>41127</v>
      </c>
      <c r="B1909">
        <f>SPY_IVOL!B1909</f>
        <v>29.014199999999999</v>
      </c>
      <c r="C1909">
        <f>SPY_IVOL!C1909</f>
        <v>20.860099999999999</v>
      </c>
      <c r="D1909">
        <f>SPY_IVOL!D1909</f>
        <v>17.389099999999999</v>
      </c>
      <c r="E1909">
        <f>SPY_IVOL!E1909</f>
        <v>14.298999999999999</v>
      </c>
      <c r="F1909">
        <f>SPY_IVOL!F1909</f>
        <v>12.402900000000001</v>
      </c>
      <c r="G1909">
        <f>SPY_IVOL!G1909</f>
        <v>12.8482</v>
      </c>
      <c r="H1909">
        <f>SPY_IVOL!H1909</f>
        <v>15.421799999999999</v>
      </c>
      <c r="I1909">
        <f>VLOOKUP($A1909,SPY_main!$A:$C,2,FALSE)</f>
        <v>139.62</v>
      </c>
      <c r="J1909">
        <f>IFERROR(VLOOKUP($A1909,SPY_main!$A:$C,3,FALSE),J1908)</f>
        <v>1.9718</v>
      </c>
      <c r="K1909">
        <f>IFERROR(VLOOKUP($A1909,SPY_main!$E:$F,2,FALSE),K1908)</f>
        <v>0.43885000000000002</v>
      </c>
      <c r="L1909">
        <f>IFERROR(VLOOKUP($A1909,SPY_main!H:I,2,FALSE),L1908)</f>
        <v>15.95</v>
      </c>
      <c r="M1909">
        <f t="shared" si="203"/>
        <v>33.446100000000001</v>
      </c>
      <c r="N1909">
        <f t="shared" si="204"/>
        <v>26.6374</v>
      </c>
      <c r="O1909">
        <f t="shared" si="205"/>
        <v>18.9056</v>
      </c>
      <c r="P1909">
        <f t="shared" si="206"/>
        <v>13.6934</v>
      </c>
      <c r="Q1909">
        <f t="shared" si="207"/>
        <v>14.483599999999999</v>
      </c>
      <c r="R1909">
        <f t="shared" si="208"/>
        <v>18.274000000000001</v>
      </c>
      <c r="S1909">
        <f t="shared" si="209"/>
        <v>18.274000000000001</v>
      </c>
      <c r="T1909">
        <f>IFERROR(VLOOKUP($A1909,TY_main!A:B,2,FALSE),T1908)</f>
        <v>114.796875</v>
      </c>
    </row>
    <row r="1910" spans="1:20" x14ac:dyDescent="0.25">
      <c r="A1910" s="2">
        <f>SPY_IVOL!A1910</f>
        <v>41128</v>
      </c>
      <c r="B1910">
        <f>SPY_IVOL!B1910</f>
        <v>29.097799999999999</v>
      </c>
      <c r="C1910">
        <f>SPY_IVOL!C1910</f>
        <v>20.916599999999999</v>
      </c>
      <c r="D1910">
        <f>SPY_IVOL!D1910</f>
        <v>17.376000000000001</v>
      </c>
      <c r="E1910">
        <f>SPY_IVOL!E1910</f>
        <v>14.260400000000001</v>
      </c>
      <c r="F1910">
        <f>SPY_IVOL!F1910</f>
        <v>12.484500000000001</v>
      </c>
      <c r="G1910">
        <f>SPY_IVOL!G1910</f>
        <v>13.073499999999999</v>
      </c>
      <c r="H1910">
        <f>SPY_IVOL!H1910</f>
        <v>15.2257</v>
      </c>
      <c r="I1910">
        <f>VLOOKUP($A1910,SPY_main!$A:$C,2,FALSE)</f>
        <v>140.32</v>
      </c>
      <c r="J1910">
        <f>IFERROR(VLOOKUP($A1910,SPY_main!$A:$C,3,FALSE),J1909)</f>
        <v>1.962</v>
      </c>
      <c r="K1910">
        <f>IFERROR(VLOOKUP($A1910,SPY_main!$E:$F,2,FALSE),K1909)</f>
        <v>0.43785000000000002</v>
      </c>
      <c r="L1910">
        <f>IFERROR(VLOOKUP($A1910,SPY_main!H:I,2,FALSE),L1909)</f>
        <v>15.99</v>
      </c>
      <c r="M1910">
        <f t="shared" si="203"/>
        <v>34.2971</v>
      </c>
      <c r="N1910">
        <f t="shared" si="204"/>
        <v>27.157</v>
      </c>
      <c r="O1910">
        <f t="shared" si="205"/>
        <v>18.884399999999999</v>
      </c>
      <c r="P1910">
        <f t="shared" si="206"/>
        <v>13.6973</v>
      </c>
      <c r="Q1910">
        <f t="shared" si="207"/>
        <v>14.8995</v>
      </c>
      <c r="R1910">
        <f t="shared" si="208"/>
        <v>18.179099999999998</v>
      </c>
      <c r="S1910">
        <f t="shared" si="209"/>
        <v>18.179099999999998</v>
      </c>
      <c r="T1910">
        <f>IFERROR(VLOOKUP($A1910,TY_main!A:B,2,FALSE),T1909)</f>
        <v>114.328125</v>
      </c>
    </row>
    <row r="1911" spans="1:20" x14ac:dyDescent="0.25">
      <c r="A1911" s="2">
        <f>SPY_IVOL!A1911</f>
        <v>41129</v>
      </c>
      <c r="B1911">
        <f>SPY_IVOL!B1911</f>
        <v>28.608000000000001</v>
      </c>
      <c r="C1911">
        <f>SPY_IVOL!C1911</f>
        <v>20.6568</v>
      </c>
      <c r="D1911">
        <f>SPY_IVOL!D1911</f>
        <v>17.1922</v>
      </c>
      <c r="E1911">
        <f>SPY_IVOL!E1911</f>
        <v>14.0997</v>
      </c>
      <c r="F1911">
        <f>SPY_IVOL!F1911</f>
        <v>12.3093</v>
      </c>
      <c r="G1911">
        <f>SPY_IVOL!G1911</f>
        <v>12.9575</v>
      </c>
      <c r="H1911">
        <f>SPY_IVOL!H1911</f>
        <v>15.0022</v>
      </c>
      <c r="I1911">
        <f>VLOOKUP($A1911,SPY_main!$A:$C,2,FALSE)</f>
        <v>140.49</v>
      </c>
      <c r="J1911">
        <f>IFERROR(VLOOKUP($A1911,SPY_main!$A:$C,3,FALSE),J1910)</f>
        <v>1.9596</v>
      </c>
      <c r="K1911">
        <f>IFERROR(VLOOKUP($A1911,SPY_main!$E:$F,2,FALSE),K1910)</f>
        <v>0.43675000000000003</v>
      </c>
      <c r="L1911">
        <f>IFERROR(VLOOKUP($A1911,SPY_main!H:I,2,FALSE),L1910)</f>
        <v>15.32</v>
      </c>
      <c r="M1911">
        <f t="shared" si="203"/>
        <v>33.8232</v>
      </c>
      <c r="N1911">
        <f t="shared" si="204"/>
        <v>27.849299999999999</v>
      </c>
      <c r="O1911">
        <f t="shared" si="205"/>
        <v>18.5687</v>
      </c>
      <c r="P1911">
        <f t="shared" si="206"/>
        <v>12.4724</v>
      </c>
      <c r="Q1911">
        <f t="shared" si="207"/>
        <v>14.9361</v>
      </c>
      <c r="R1911">
        <f t="shared" si="208"/>
        <v>18.214500000000001</v>
      </c>
      <c r="S1911">
        <f t="shared" si="209"/>
        <v>18.214500000000001</v>
      </c>
      <c r="T1911">
        <f>IFERROR(VLOOKUP($A1911,TY_main!A:B,2,FALSE),T1910)</f>
        <v>114.25</v>
      </c>
    </row>
    <row r="1912" spans="1:20" x14ac:dyDescent="0.25">
      <c r="A1912" s="2">
        <f>SPY_IVOL!A1912</f>
        <v>41130</v>
      </c>
      <c r="B1912">
        <f>SPY_IVOL!B1912</f>
        <v>29.082100000000001</v>
      </c>
      <c r="C1912">
        <f>SPY_IVOL!C1912</f>
        <v>20.377400000000002</v>
      </c>
      <c r="D1912">
        <f>SPY_IVOL!D1912</f>
        <v>16.6861</v>
      </c>
      <c r="E1912">
        <f>SPY_IVOL!E1912</f>
        <v>13.478899999999999</v>
      </c>
      <c r="F1912">
        <f>SPY_IVOL!F1912</f>
        <v>11.8246</v>
      </c>
      <c r="G1912">
        <f>SPY_IVOL!G1912</f>
        <v>12.802300000000001</v>
      </c>
      <c r="H1912">
        <f>SPY_IVOL!H1912</f>
        <v>14.853999999999999</v>
      </c>
      <c r="I1912">
        <f>VLOOKUP($A1912,SPY_main!$A:$C,2,FALSE)</f>
        <v>140.61000000000001</v>
      </c>
      <c r="J1912">
        <f>IFERROR(VLOOKUP($A1912,SPY_main!$A:$C,3,FALSE),J1911)</f>
        <v>1.9579</v>
      </c>
      <c r="K1912">
        <f>IFERROR(VLOOKUP($A1912,SPY_main!$E:$F,2,FALSE),K1911)</f>
        <v>0.4375</v>
      </c>
      <c r="L1912">
        <f>IFERROR(VLOOKUP($A1912,SPY_main!H:I,2,FALSE),L1911)</f>
        <v>15.28</v>
      </c>
      <c r="M1912">
        <f t="shared" si="203"/>
        <v>34.430999999999997</v>
      </c>
      <c r="N1912">
        <f t="shared" si="204"/>
        <v>29.383800000000001</v>
      </c>
      <c r="O1912">
        <f t="shared" si="205"/>
        <v>18.9512</v>
      </c>
      <c r="P1912">
        <f t="shared" si="206"/>
        <v>11.647500000000001</v>
      </c>
      <c r="Q1912">
        <f t="shared" si="207"/>
        <v>14.9575</v>
      </c>
      <c r="R1912">
        <f t="shared" si="208"/>
        <v>17.0761</v>
      </c>
      <c r="S1912">
        <f t="shared" si="209"/>
        <v>17.0761</v>
      </c>
      <c r="T1912">
        <f>IFERROR(VLOOKUP($A1912,TY_main!A:B,2,FALSE),T1911)</f>
        <v>114.234375</v>
      </c>
    </row>
    <row r="1913" spans="1:20" x14ac:dyDescent="0.25">
      <c r="A1913" s="2">
        <f>SPY_IVOL!A1913</f>
        <v>41131</v>
      </c>
      <c r="B1913">
        <f>SPY_IVOL!B1913</f>
        <v>29.0352</v>
      </c>
      <c r="C1913">
        <f>SPY_IVOL!C1913</f>
        <v>20.315899999999999</v>
      </c>
      <c r="D1913">
        <f>SPY_IVOL!D1913</f>
        <v>16.588100000000001</v>
      </c>
      <c r="E1913">
        <f>SPY_IVOL!E1913</f>
        <v>13.312900000000001</v>
      </c>
      <c r="F1913">
        <f>SPY_IVOL!F1913</f>
        <v>11.5374</v>
      </c>
      <c r="G1913">
        <f>SPY_IVOL!G1913</f>
        <v>12.730700000000001</v>
      </c>
      <c r="H1913">
        <f>SPY_IVOL!H1913</f>
        <v>15.3385</v>
      </c>
      <c r="I1913">
        <f>VLOOKUP($A1913,SPY_main!$A:$C,2,FALSE)</f>
        <v>140.84</v>
      </c>
      <c r="J1913">
        <f>IFERROR(VLOOKUP($A1913,SPY_main!$A:$C,3,FALSE),J1912)</f>
        <v>1.9547000000000001</v>
      </c>
      <c r="K1913">
        <f>IFERROR(VLOOKUP($A1913,SPY_main!$E:$F,2,FALSE),K1912)</f>
        <v>0.437</v>
      </c>
      <c r="L1913">
        <f>IFERROR(VLOOKUP($A1913,SPY_main!H:I,2,FALSE),L1912)</f>
        <v>14.74</v>
      </c>
      <c r="M1913">
        <f t="shared" si="203"/>
        <v>38.377400000000002</v>
      </c>
      <c r="N1913">
        <f t="shared" si="204"/>
        <v>31.414999999999999</v>
      </c>
      <c r="O1913">
        <f t="shared" si="205"/>
        <v>19.305099999999999</v>
      </c>
      <c r="P1913">
        <f t="shared" si="206"/>
        <v>11.4176</v>
      </c>
      <c r="Q1913">
        <f t="shared" si="207"/>
        <v>12.893000000000001</v>
      </c>
      <c r="R1913">
        <f t="shared" si="208"/>
        <v>12.893000000000001</v>
      </c>
      <c r="S1913">
        <f t="shared" si="209"/>
        <v>12.893000000000001</v>
      </c>
      <c r="T1913">
        <f>IFERROR(VLOOKUP($A1913,TY_main!A:B,2,FALSE),T1912)</f>
        <v>114.46875</v>
      </c>
    </row>
    <row r="1914" spans="1:20" x14ac:dyDescent="0.25">
      <c r="A1914" s="2">
        <f>SPY_IVOL!A1914</f>
        <v>41134</v>
      </c>
      <c r="B1914">
        <f>SPY_IVOL!B1914</f>
        <v>29.501200000000001</v>
      </c>
      <c r="C1914">
        <f>SPY_IVOL!C1914</f>
        <v>20.276700000000002</v>
      </c>
      <c r="D1914">
        <f>SPY_IVOL!D1914</f>
        <v>16.5444</v>
      </c>
      <c r="E1914">
        <f>SPY_IVOL!E1914</f>
        <v>13.2765</v>
      </c>
      <c r="F1914">
        <f>SPY_IVOL!F1914</f>
        <v>11.513299999999999</v>
      </c>
      <c r="G1914">
        <f>SPY_IVOL!G1914</f>
        <v>12.835100000000001</v>
      </c>
      <c r="H1914">
        <f>SPY_IVOL!H1914</f>
        <v>14.4061</v>
      </c>
      <c r="I1914">
        <f>VLOOKUP($A1914,SPY_main!$A:$C,2,FALSE)</f>
        <v>140.77000000000001</v>
      </c>
      <c r="J1914">
        <f>IFERROR(VLOOKUP($A1914,SPY_main!$A:$C,3,FALSE),J1913)</f>
        <v>1.9557</v>
      </c>
      <c r="K1914">
        <f>IFERROR(VLOOKUP($A1914,SPY_main!$E:$F,2,FALSE),K1913)</f>
        <v>0.4345</v>
      </c>
      <c r="L1914">
        <f>IFERROR(VLOOKUP($A1914,SPY_main!H:I,2,FALSE),L1913)</f>
        <v>13.7</v>
      </c>
      <c r="M1914">
        <f t="shared" si="203"/>
        <v>40.057200000000002</v>
      </c>
      <c r="N1914">
        <f t="shared" si="204"/>
        <v>39.609099999999998</v>
      </c>
      <c r="O1914">
        <f t="shared" si="205"/>
        <v>24.456</v>
      </c>
      <c r="P1914">
        <f t="shared" si="206"/>
        <v>13.0136</v>
      </c>
      <c r="Q1914">
        <f t="shared" si="207"/>
        <v>16.6158</v>
      </c>
      <c r="R1914">
        <f t="shared" si="208"/>
        <v>16.6158</v>
      </c>
      <c r="S1914">
        <f t="shared" si="209"/>
        <v>16.6158</v>
      </c>
      <c r="T1914">
        <f>IFERROR(VLOOKUP($A1914,TY_main!A:B,2,FALSE),T1913)</f>
        <v>114.375</v>
      </c>
    </row>
    <row r="1915" spans="1:20" x14ac:dyDescent="0.25">
      <c r="A1915" s="2">
        <f>SPY_IVOL!A1915</f>
        <v>41135</v>
      </c>
      <c r="B1915">
        <f>SPY_IVOL!B1915</f>
        <v>29.415099999999999</v>
      </c>
      <c r="C1915">
        <f>SPY_IVOL!C1915</f>
        <v>20.805499999999999</v>
      </c>
      <c r="D1915">
        <f>SPY_IVOL!D1915</f>
        <v>17.017199999999999</v>
      </c>
      <c r="E1915">
        <f>SPY_IVOL!E1915</f>
        <v>13.596</v>
      </c>
      <c r="F1915">
        <f>SPY_IVOL!F1915</f>
        <v>11.9048</v>
      </c>
      <c r="G1915">
        <f>SPY_IVOL!G1915</f>
        <v>13.3057</v>
      </c>
      <c r="H1915">
        <f>SPY_IVOL!H1915</f>
        <v>15.077500000000001</v>
      </c>
      <c r="I1915">
        <f>VLOOKUP($A1915,SPY_main!$A:$C,2,FALSE)</f>
        <v>140.79</v>
      </c>
      <c r="J1915">
        <f>IFERROR(VLOOKUP($A1915,SPY_main!$A:$C,3,FALSE),J1914)</f>
        <v>1.9554</v>
      </c>
      <c r="K1915">
        <f>IFERROR(VLOOKUP($A1915,SPY_main!$E:$F,2,FALSE),K1914)</f>
        <v>0.4365</v>
      </c>
      <c r="L1915">
        <f>IFERROR(VLOOKUP($A1915,SPY_main!H:I,2,FALSE),L1914)</f>
        <v>14.85</v>
      </c>
      <c r="M1915">
        <f t="shared" si="203"/>
        <v>37.523600000000002</v>
      </c>
      <c r="N1915">
        <f t="shared" si="204"/>
        <v>37.523600000000002</v>
      </c>
      <c r="O1915">
        <f t="shared" si="205"/>
        <v>26.239599999999999</v>
      </c>
      <c r="P1915">
        <f t="shared" si="206"/>
        <v>12.8759</v>
      </c>
      <c r="Q1915">
        <f t="shared" si="207"/>
        <v>15.3675</v>
      </c>
      <c r="R1915">
        <f t="shared" si="208"/>
        <v>15.3675</v>
      </c>
      <c r="S1915">
        <f t="shared" si="209"/>
        <v>15.3675</v>
      </c>
      <c r="T1915">
        <f>IFERROR(VLOOKUP($A1915,TY_main!A:B,2,FALSE),T1914)</f>
        <v>113.953125</v>
      </c>
    </row>
    <row r="1916" spans="1:20" x14ac:dyDescent="0.25">
      <c r="A1916" s="2">
        <f>SPY_IVOL!A1916</f>
        <v>41136</v>
      </c>
      <c r="B1916">
        <f>SPY_IVOL!B1916</f>
        <v>29.824200000000001</v>
      </c>
      <c r="C1916">
        <f>SPY_IVOL!C1916</f>
        <v>20.737300000000001</v>
      </c>
      <c r="D1916">
        <f>SPY_IVOL!D1916</f>
        <v>16.7944</v>
      </c>
      <c r="E1916">
        <f>SPY_IVOL!E1916</f>
        <v>13.321999999999999</v>
      </c>
      <c r="F1916">
        <f>SPY_IVOL!F1916</f>
        <v>11.681900000000001</v>
      </c>
      <c r="G1916">
        <f>SPY_IVOL!G1916</f>
        <v>13.3605</v>
      </c>
      <c r="H1916">
        <f>SPY_IVOL!H1916</f>
        <v>15.8908</v>
      </c>
      <c r="I1916">
        <f>VLOOKUP($A1916,SPY_main!$A:$C,2,FALSE)</f>
        <v>140.94999999999999</v>
      </c>
      <c r="J1916">
        <f>IFERROR(VLOOKUP($A1916,SPY_main!$A:$C,3,FALSE),J1915)</f>
        <v>1.9532</v>
      </c>
      <c r="K1916">
        <f>IFERROR(VLOOKUP($A1916,SPY_main!$E:$F,2,FALSE),K1915)</f>
        <v>0.4345</v>
      </c>
      <c r="L1916">
        <f>IFERROR(VLOOKUP($A1916,SPY_main!H:I,2,FALSE),L1915)</f>
        <v>14.63</v>
      </c>
      <c r="M1916">
        <f t="shared" si="203"/>
        <v>38.273400000000002</v>
      </c>
      <c r="N1916">
        <f t="shared" si="204"/>
        <v>38.273400000000002</v>
      </c>
      <c r="O1916">
        <f t="shared" si="205"/>
        <v>31.478400000000001</v>
      </c>
      <c r="P1916">
        <f t="shared" si="206"/>
        <v>12.6332</v>
      </c>
      <c r="Q1916">
        <f t="shared" si="207"/>
        <v>18.335599999999999</v>
      </c>
      <c r="R1916">
        <f t="shared" si="208"/>
        <v>18.335599999999999</v>
      </c>
      <c r="S1916">
        <f t="shared" si="209"/>
        <v>18.335599999999999</v>
      </c>
      <c r="T1916">
        <f>IFERROR(VLOOKUP($A1916,TY_main!A:B,2,FALSE),T1915)</f>
        <v>113.484375</v>
      </c>
    </row>
    <row r="1917" spans="1:20" x14ac:dyDescent="0.25">
      <c r="A1917" s="2">
        <f>SPY_IVOL!A1917</f>
        <v>41137</v>
      </c>
      <c r="B1917">
        <f>SPY_IVOL!B1917</f>
        <v>30.656700000000001</v>
      </c>
      <c r="C1917">
        <f>SPY_IVOL!C1917</f>
        <v>20.778500000000001</v>
      </c>
      <c r="D1917">
        <f>SPY_IVOL!D1917</f>
        <v>16.603999999999999</v>
      </c>
      <c r="E1917">
        <f>SPY_IVOL!E1917</f>
        <v>12.953099999999999</v>
      </c>
      <c r="F1917">
        <f>SPY_IVOL!F1917</f>
        <v>11.4657</v>
      </c>
      <c r="G1917">
        <f>SPY_IVOL!G1917</f>
        <v>13.603199999999999</v>
      </c>
      <c r="H1917">
        <f>SPY_IVOL!H1917</f>
        <v>15.980700000000001</v>
      </c>
      <c r="I1917">
        <f>VLOOKUP($A1917,SPY_main!$A:$C,2,FALSE)</f>
        <v>141.99</v>
      </c>
      <c r="J1917">
        <f>IFERROR(VLOOKUP($A1917,SPY_main!$A:$C,3,FALSE),J1916)</f>
        <v>1.9389000000000001</v>
      </c>
      <c r="K1917">
        <f>IFERROR(VLOOKUP($A1917,SPY_main!$E:$F,2,FALSE),K1916)</f>
        <v>0.4335</v>
      </c>
      <c r="L1917">
        <f>IFERROR(VLOOKUP($A1917,SPY_main!H:I,2,FALSE),L1916)</f>
        <v>14.29</v>
      </c>
      <c r="M1917">
        <f t="shared" si="203"/>
        <v>43.010800000000003</v>
      </c>
      <c r="N1917">
        <f t="shared" si="204"/>
        <v>43.010800000000003</v>
      </c>
      <c r="O1917">
        <f t="shared" si="205"/>
        <v>39.576500000000003</v>
      </c>
      <c r="P1917">
        <f t="shared" si="206"/>
        <v>11.964399999999999</v>
      </c>
      <c r="Q1917">
        <f t="shared" si="207"/>
        <v>13.4808</v>
      </c>
      <c r="R1917">
        <f t="shared" si="208"/>
        <v>13.4808</v>
      </c>
      <c r="S1917">
        <f t="shared" si="209"/>
        <v>13.4808</v>
      </c>
      <c r="T1917">
        <f>IFERROR(VLOOKUP($A1917,TY_main!A:B,2,FALSE),T1916)</f>
        <v>113.296875</v>
      </c>
    </row>
    <row r="1918" spans="1:20" x14ac:dyDescent="0.25">
      <c r="A1918" s="2">
        <f>SPY_IVOL!A1918</f>
        <v>41138</v>
      </c>
      <c r="B1918">
        <f>SPY_IVOL!B1918</f>
        <v>30.692799999999998</v>
      </c>
      <c r="C1918">
        <f>SPY_IVOL!C1918</f>
        <v>20.303999999999998</v>
      </c>
      <c r="D1918">
        <f>SPY_IVOL!D1918</f>
        <v>16.0029</v>
      </c>
      <c r="E1918">
        <f>SPY_IVOL!E1918</f>
        <v>12.0581</v>
      </c>
      <c r="F1918">
        <f>SPY_IVOL!F1918</f>
        <v>10.453200000000001</v>
      </c>
      <c r="G1918">
        <f>SPY_IVOL!G1918</f>
        <v>12.8491</v>
      </c>
      <c r="H1918">
        <f>SPY_IVOL!H1918</f>
        <v>12.8491</v>
      </c>
      <c r="I1918">
        <f>VLOOKUP($A1918,SPY_main!$A:$C,2,FALSE)</f>
        <v>142.18</v>
      </c>
      <c r="J1918">
        <f>IFERROR(VLOOKUP($A1918,SPY_main!$A:$C,3,FALSE),J1917)</f>
        <v>1.9362999999999999</v>
      </c>
      <c r="K1918">
        <f>IFERROR(VLOOKUP($A1918,SPY_main!$E:$F,2,FALSE),K1917)</f>
        <v>0.4345</v>
      </c>
      <c r="L1918">
        <f>IFERROR(VLOOKUP($A1918,SPY_main!H:I,2,FALSE),L1917)</f>
        <v>13.45</v>
      </c>
      <c r="M1918">
        <f t="shared" si="203"/>
        <v>43.010800000000003</v>
      </c>
      <c r="N1918">
        <f t="shared" si="204"/>
        <v>43.010800000000003</v>
      </c>
      <c r="O1918">
        <f t="shared" si="205"/>
        <v>39.576500000000003</v>
      </c>
      <c r="P1918">
        <f t="shared" si="206"/>
        <v>11.964399999999999</v>
      </c>
      <c r="Q1918">
        <f t="shared" si="207"/>
        <v>13.4808</v>
      </c>
      <c r="R1918">
        <f t="shared" si="208"/>
        <v>13.4808</v>
      </c>
      <c r="S1918">
        <f t="shared" si="209"/>
        <v>13.4808</v>
      </c>
      <c r="T1918">
        <f>IFERROR(VLOOKUP($A1918,TY_main!A:B,2,FALSE),T1917)</f>
        <v>113.40625</v>
      </c>
    </row>
    <row r="1919" spans="1:20" x14ac:dyDescent="0.25">
      <c r="A1919" s="2">
        <f>SPY_IVOL!A1919</f>
        <v>41141</v>
      </c>
      <c r="B1919">
        <f>SPY_IVOL!B1919</f>
        <v>27.8445</v>
      </c>
      <c r="C1919">
        <f>SPY_IVOL!C1919</f>
        <v>20.780200000000001</v>
      </c>
      <c r="D1919">
        <f>SPY_IVOL!D1919</f>
        <v>17.482500000000002</v>
      </c>
      <c r="E1919">
        <f>SPY_IVOL!E1919</f>
        <v>14.317399999999999</v>
      </c>
      <c r="F1919">
        <f>SPY_IVOL!F1919</f>
        <v>11.974600000000001</v>
      </c>
      <c r="G1919">
        <f>SPY_IVOL!G1919</f>
        <v>11.641400000000001</v>
      </c>
      <c r="H1919">
        <f>SPY_IVOL!H1919</f>
        <v>13.5855</v>
      </c>
      <c r="I1919">
        <f>VLOOKUP($A1919,SPY_main!$A:$C,2,FALSE)</f>
        <v>142.19</v>
      </c>
      <c r="J1919">
        <f>IFERROR(VLOOKUP($A1919,SPY_main!$A:$C,3,FALSE),J1918)</f>
        <v>1.9361999999999999</v>
      </c>
      <c r="K1919">
        <f>IFERROR(VLOOKUP($A1919,SPY_main!$E:$F,2,FALSE),K1918)</f>
        <v>0.4335</v>
      </c>
      <c r="L1919">
        <f>IFERROR(VLOOKUP($A1919,SPY_main!H:I,2,FALSE),L1918)</f>
        <v>14.02</v>
      </c>
      <c r="M1919">
        <f t="shared" si="203"/>
        <v>31.831800000000001</v>
      </c>
      <c r="N1919">
        <f t="shared" si="204"/>
        <v>20.927700000000002</v>
      </c>
      <c r="O1919">
        <f t="shared" si="205"/>
        <v>16.2727</v>
      </c>
      <c r="P1919">
        <f t="shared" si="206"/>
        <v>12.023300000000001</v>
      </c>
      <c r="Q1919">
        <f t="shared" si="207"/>
        <v>10.620100000000001</v>
      </c>
      <c r="R1919">
        <f t="shared" si="208"/>
        <v>13.722200000000001</v>
      </c>
      <c r="S1919">
        <f t="shared" si="209"/>
        <v>16.183</v>
      </c>
      <c r="T1919">
        <f>IFERROR(VLOOKUP($A1919,TY_main!A:B,2,FALSE),T1918)</f>
        <v>113.421875</v>
      </c>
    </row>
    <row r="1920" spans="1:20" x14ac:dyDescent="0.25">
      <c r="A1920" s="2">
        <f>SPY_IVOL!A1920</f>
        <v>41142</v>
      </c>
      <c r="B1920">
        <f>SPY_IVOL!B1920</f>
        <v>28.427</v>
      </c>
      <c r="C1920">
        <f>SPY_IVOL!C1920</f>
        <v>21.264900000000001</v>
      </c>
      <c r="D1920">
        <f>SPY_IVOL!D1920</f>
        <v>17.845700000000001</v>
      </c>
      <c r="E1920">
        <f>SPY_IVOL!E1920</f>
        <v>14.597</v>
      </c>
      <c r="F1920">
        <f>SPY_IVOL!F1920</f>
        <v>12.2334</v>
      </c>
      <c r="G1920">
        <f>SPY_IVOL!G1920</f>
        <v>11.883800000000001</v>
      </c>
      <c r="H1920">
        <f>SPY_IVOL!H1920</f>
        <v>13.9055</v>
      </c>
      <c r="I1920">
        <f>VLOOKUP($A1920,SPY_main!$A:$C,2,FALSE)</f>
        <v>141.76</v>
      </c>
      <c r="J1920">
        <f>IFERROR(VLOOKUP($A1920,SPY_main!$A:$C,3,FALSE),J1919)</f>
        <v>1.9419999999999999</v>
      </c>
      <c r="K1920">
        <f>IFERROR(VLOOKUP($A1920,SPY_main!$E:$F,2,FALSE),K1919)</f>
        <v>0.4335</v>
      </c>
      <c r="L1920">
        <f>IFERROR(VLOOKUP($A1920,SPY_main!H:I,2,FALSE),L1919)</f>
        <v>15.02</v>
      </c>
      <c r="M1920">
        <f t="shared" si="203"/>
        <v>32.273200000000003</v>
      </c>
      <c r="N1920">
        <f t="shared" si="204"/>
        <v>21.815899999999999</v>
      </c>
      <c r="O1920">
        <f t="shared" si="205"/>
        <v>16.942299999999999</v>
      </c>
      <c r="P1920">
        <f t="shared" si="206"/>
        <v>12.5947</v>
      </c>
      <c r="Q1920">
        <f t="shared" si="207"/>
        <v>11.100300000000001</v>
      </c>
      <c r="R1920">
        <f t="shared" si="208"/>
        <v>14.0129</v>
      </c>
      <c r="S1920">
        <f t="shared" si="209"/>
        <v>15.9419</v>
      </c>
      <c r="T1920">
        <f>IFERROR(VLOOKUP($A1920,TY_main!A:B,2,FALSE),T1919)</f>
        <v>113.5</v>
      </c>
    </row>
    <row r="1921" spans="1:20" x14ac:dyDescent="0.25">
      <c r="A1921" s="2">
        <f>SPY_IVOL!A1921</f>
        <v>41143</v>
      </c>
      <c r="B1921">
        <f>SPY_IVOL!B1921</f>
        <v>28.7239</v>
      </c>
      <c r="C1921">
        <f>SPY_IVOL!C1921</f>
        <v>21.525200000000002</v>
      </c>
      <c r="D1921">
        <f>SPY_IVOL!D1921</f>
        <v>18.045300000000001</v>
      </c>
      <c r="E1921">
        <f>SPY_IVOL!E1921</f>
        <v>14.7049</v>
      </c>
      <c r="F1921">
        <f>SPY_IVOL!F1921</f>
        <v>12.266999999999999</v>
      </c>
      <c r="G1921">
        <f>SPY_IVOL!G1921</f>
        <v>11.9323</v>
      </c>
      <c r="H1921">
        <f>SPY_IVOL!H1921</f>
        <v>14.0253</v>
      </c>
      <c r="I1921">
        <f>VLOOKUP($A1921,SPY_main!$A:$C,2,FALSE)</f>
        <v>141.82</v>
      </c>
      <c r="J1921">
        <f>IFERROR(VLOOKUP($A1921,SPY_main!$A:$C,3,FALSE),J1920)</f>
        <v>1.9412</v>
      </c>
      <c r="K1921">
        <f>IFERROR(VLOOKUP($A1921,SPY_main!$E:$F,2,FALSE),K1920)</f>
        <v>0.43075000000000002</v>
      </c>
      <c r="L1921">
        <f>IFERROR(VLOOKUP($A1921,SPY_main!H:I,2,FALSE),L1920)</f>
        <v>15.11</v>
      </c>
      <c r="M1921">
        <f t="shared" si="203"/>
        <v>32.564599999999999</v>
      </c>
      <c r="N1921">
        <f t="shared" si="204"/>
        <v>21.686599999999999</v>
      </c>
      <c r="O1921">
        <f t="shared" si="205"/>
        <v>16.872399999999999</v>
      </c>
      <c r="P1921">
        <f t="shared" si="206"/>
        <v>12.5777</v>
      </c>
      <c r="Q1921">
        <f t="shared" si="207"/>
        <v>10.9373</v>
      </c>
      <c r="R1921">
        <f t="shared" si="208"/>
        <v>14.148099999999999</v>
      </c>
      <c r="S1921">
        <f t="shared" si="209"/>
        <v>17.02</v>
      </c>
      <c r="T1921">
        <f>IFERROR(VLOOKUP($A1921,TY_main!A:B,2,FALSE),T1920)</f>
        <v>114.109375</v>
      </c>
    </row>
    <row r="1922" spans="1:20" x14ac:dyDescent="0.25">
      <c r="A1922" s="2">
        <f>SPY_IVOL!A1922</f>
        <v>41144</v>
      </c>
      <c r="B1922">
        <f>SPY_IVOL!B1922</f>
        <v>29.392199999999999</v>
      </c>
      <c r="C1922">
        <f>SPY_IVOL!C1922</f>
        <v>22.192599999999999</v>
      </c>
      <c r="D1922">
        <f>SPY_IVOL!D1922</f>
        <v>18.706800000000001</v>
      </c>
      <c r="E1922">
        <f>SPY_IVOL!E1922</f>
        <v>15.3841</v>
      </c>
      <c r="F1922">
        <f>SPY_IVOL!F1922</f>
        <v>12.848699999999999</v>
      </c>
      <c r="G1922">
        <f>SPY_IVOL!G1922</f>
        <v>12.211399999999999</v>
      </c>
      <c r="H1922">
        <f>SPY_IVOL!H1922</f>
        <v>13.3682</v>
      </c>
      <c r="I1922">
        <f>VLOOKUP($A1922,SPY_main!$A:$C,2,FALSE)</f>
        <v>140.66499999999999</v>
      </c>
      <c r="J1922">
        <f>IFERROR(VLOOKUP($A1922,SPY_main!$A:$C,3,FALSE),J1921)</f>
        <v>1.9572000000000001</v>
      </c>
      <c r="K1922">
        <f>IFERROR(VLOOKUP($A1922,SPY_main!$E:$F,2,FALSE),K1921)</f>
        <v>0.42685000000000001</v>
      </c>
      <c r="L1922">
        <f>IFERROR(VLOOKUP($A1922,SPY_main!H:I,2,FALSE),L1921)</f>
        <v>15.96</v>
      </c>
      <c r="M1922">
        <f t="shared" ref="M1922:M1985" si="210">IFERROR(VLOOKUP($A1922,FirstM,2,FALSE),M1921)</f>
        <v>32.898899999999998</v>
      </c>
      <c r="N1922">
        <f t="shared" ref="N1922:N1985" si="211">IFERROR(VLOOKUP($A1922,FirstM,3,FALSE),N1921)</f>
        <v>22.3568</v>
      </c>
      <c r="O1922">
        <f t="shared" ref="O1922:O1985" si="212">IFERROR(VLOOKUP($A1922,FirstM,4,FALSE),O1921)</f>
        <v>17.714700000000001</v>
      </c>
      <c r="P1922">
        <f t="shared" ref="P1922:P1985" si="213">IFERROR(VLOOKUP($A1922,FirstM,5,FALSE),P1921)</f>
        <v>13.448600000000001</v>
      </c>
      <c r="Q1922">
        <f t="shared" ref="Q1922:Q1985" si="214">IFERROR(VLOOKUP($A1922,FirstM,6,FALSE),Q1921)</f>
        <v>11.4193</v>
      </c>
      <c r="R1922">
        <f t="shared" ref="R1922:R1985" si="215">IFERROR(VLOOKUP($A1922,FirstM,7,FALSE),R1921)</f>
        <v>14.0608</v>
      </c>
      <c r="S1922">
        <f t="shared" ref="S1922:S1985" si="216">IFERROR(VLOOKUP($A1922,FirstM,8,FALSE),S1921)</f>
        <v>14.948600000000001</v>
      </c>
      <c r="T1922">
        <f>IFERROR(VLOOKUP($A1922,TY_main!A:B,2,FALSE),T1921)</f>
        <v>114.421875</v>
      </c>
    </row>
    <row r="1923" spans="1:20" x14ac:dyDescent="0.25">
      <c r="A1923" s="2">
        <f>SPY_IVOL!A1923</f>
        <v>41145</v>
      </c>
      <c r="B1923">
        <f>SPY_IVOL!B1923</f>
        <v>29.030799999999999</v>
      </c>
      <c r="C1923">
        <f>SPY_IVOL!C1923</f>
        <v>21.793199999999999</v>
      </c>
      <c r="D1923">
        <f>SPY_IVOL!D1923</f>
        <v>18.2807</v>
      </c>
      <c r="E1923">
        <f>SPY_IVOL!E1923</f>
        <v>14.9099</v>
      </c>
      <c r="F1923">
        <f>SPY_IVOL!F1923</f>
        <v>12.398</v>
      </c>
      <c r="G1923">
        <f>SPY_IVOL!G1923</f>
        <v>11.9482</v>
      </c>
      <c r="H1923">
        <f>SPY_IVOL!H1923</f>
        <v>13.0456</v>
      </c>
      <c r="I1923">
        <f>VLOOKUP($A1923,SPY_main!$A:$C,2,FALSE)</f>
        <v>141.51</v>
      </c>
      <c r="J1923">
        <f>IFERROR(VLOOKUP($A1923,SPY_main!$A:$C,3,FALSE),J1922)</f>
        <v>1.9455</v>
      </c>
      <c r="K1923">
        <f>IFERROR(VLOOKUP($A1923,SPY_main!$E:$F,2,FALSE),K1922)</f>
        <v>0.42485000000000001</v>
      </c>
      <c r="L1923">
        <f>IFERROR(VLOOKUP($A1923,SPY_main!H:I,2,FALSE),L1922)</f>
        <v>15.18</v>
      </c>
      <c r="M1923">
        <f t="shared" si="210"/>
        <v>32.952800000000003</v>
      </c>
      <c r="N1923">
        <f t="shared" si="211"/>
        <v>21.923999999999999</v>
      </c>
      <c r="O1923">
        <f t="shared" si="212"/>
        <v>17.158000000000001</v>
      </c>
      <c r="P1923">
        <f t="shared" si="213"/>
        <v>12.8482</v>
      </c>
      <c r="Q1923">
        <f t="shared" si="214"/>
        <v>11.026300000000001</v>
      </c>
      <c r="R1923">
        <f t="shared" si="215"/>
        <v>13.790800000000001</v>
      </c>
      <c r="S1923">
        <f t="shared" si="216"/>
        <v>13.790800000000001</v>
      </c>
      <c r="T1923">
        <f>IFERROR(VLOOKUP($A1923,TY_main!A:B,2,FALSE),T1922)</f>
        <v>114.328125</v>
      </c>
    </row>
    <row r="1924" spans="1:20" x14ac:dyDescent="0.25">
      <c r="A1924" s="2">
        <f>SPY_IVOL!A1924</f>
        <v>41148</v>
      </c>
      <c r="B1924">
        <f>SPY_IVOL!B1924</f>
        <v>29.0657</v>
      </c>
      <c r="C1924">
        <f>SPY_IVOL!C1924</f>
        <v>21.7362</v>
      </c>
      <c r="D1924">
        <f>SPY_IVOL!D1924</f>
        <v>18.1615</v>
      </c>
      <c r="E1924">
        <f>SPY_IVOL!E1924</f>
        <v>14.673400000000001</v>
      </c>
      <c r="F1924">
        <f>SPY_IVOL!F1924</f>
        <v>12.0814</v>
      </c>
      <c r="G1924">
        <f>SPY_IVOL!G1924</f>
        <v>11.829499999999999</v>
      </c>
      <c r="H1924">
        <f>SPY_IVOL!H1924</f>
        <v>13.4549</v>
      </c>
      <c r="I1924">
        <f>VLOOKUP($A1924,SPY_main!$A:$C,2,FALSE)</f>
        <v>141.54</v>
      </c>
      <c r="J1924">
        <f>IFERROR(VLOOKUP($A1924,SPY_main!$A:$C,3,FALSE),J1923)</f>
        <v>1.9451000000000001</v>
      </c>
      <c r="K1924">
        <f>IFERROR(VLOOKUP($A1924,SPY_main!$E:$F,2,FALSE),K1923)</f>
        <v>0.42485000000000001</v>
      </c>
      <c r="L1924">
        <f>IFERROR(VLOOKUP($A1924,SPY_main!H:I,2,FALSE),L1923)</f>
        <v>16.350000000000001</v>
      </c>
      <c r="M1924">
        <f t="shared" si="210"/>
        <v>34.250700000000002</v>
      </c>
      <c r="N1924">
        <f t="shared" si="211"/>
        <v>22.411899999999999</v>
      </c>
      <c r="O1924">
        <f t="shared" si="212"/>
        <v>17.414300000000001</v>
      </c>
      <c r="P1924">
        <f t="shared" si="213"/>
        <v>12.864599999999999</v>
      </c>
      <c r="Q1924">
        <f t="shared" si="214"/>
        <v>11.184100000000001</v>
      </c>
      <c r="R1924">
        <f t="shared" si="215"/>
        <v>14.984999999999999</v>
      </c>
      <c r="S1924">
        <f t="shared" si="216"/>
        <v>15.097799999999999</v>
      </c>
      <c r="T1924">
        <f>IFERROR(VLOOKUP($A1924,TY_main!A:B,2,FALSE),T1923)</f>
        <v>114.53125</v>
      </c>
    </row>
    <row r="1925" spans="1:20" x14ac:dyDescent="0.25">
      <c r="A1925" s="2">
        <f>SPY_IVOL!A1925</f>
        <v>41149</v>
      </c>
      <c r="B1925">
        <f>SPY_IVOL!B1925</f>
        <v>29.8828</v>
      </c>
      <c r="C1925">
        <f>SPY_IVOL!C1925</f>
        <v>22.44</v>
      </c>
      <c r="D1925">
        <f>SPY_IVOL!D1925</f>
        <v>18.704699999999999</v>
      </c>
      <c r="E1925">
        <f>SPY_IVOL!E1925</f>
        <v>15.0769</v>
      </c>
      <c r="F1925">
        <f>SPY_IVOL!F1925</f>
        <v>12.3832</v>
      </c>
      <c r="G1925">
        <f>SPY_IVOL!G1925</f>
        <v>12.0479</v>
      </c>
      <c r="H1925">
        <f>SPY_IVOL!H1925</f>
        <v>13.7211</v>
      </c>
      <c r="I1925">
        <f>VLOOKUP($A1925,SPY_main!$A:$C,2,FALSE)</f>
        <v>141.4</v>
      </c>
      <c r="J1925">
        <f>IFERROR(VLOOKUP($A1925,SPY_main!$A:$C,3,FALSE),J1924)</f>
        <v>1.9470000000000001</v>
      </c>
      <c r="K1925">
        <f>IFERROR(VLOOKUP($A1925,SPY_main!$E:$F,2,FALSE),K1924)</f>
        <v>0.42275000000000001</v>
      </c>
      <c r="L1925">
        <f>IFERROR(VLOOKUP($A1925,SPY_main!H:I,2,FALSE),L1924)</f>
        <v>16.489999999999998</v>
      </c>
      <c r="M1925">
        <f t="shared" si="210"/>
        <v>35.789900000000003</v>
      </c>
      <c r="N1925">
        <f t="shared" si="211"/>
        <v>23.558499999999999</v>
      </c>
      <c r="O1925">
        <f t="shared" si="212"/>
        <v>18.0975</v>
      </c>
      <c r="P1925">
        <f t="shared" si="213"/>
        <v>13.316700000000001</v>
      </c>
      <c r="Q1925">
        <f t="shared" si="214"/>
        <v>11.485900000000001</v>
      </c>
      <c r="R1925">
        <f t="shared" si="215"/>
        <v>13.854699999999999</v>
      </c>
      <c r="S1925">
        <f t="shared" si="216"/>
        <v>13.854699999999999</v>
      </c>
      <c r="T1925">
        <f>IFERROR(VLOOKUP($A1925,TY_main!A:B,2,FALSE),T1924)</f>
        <v>114.65625</v>
      </c>
    </row>
    <row r="1926" spans="1:20" x14ac:dyDescent="0.25">
      <c r="A1926" s="2">
        <f>SPY_IVOL!A1926</f>
        <v>41150</v>
      </c>
      <c r="B1926">
        <f>SPY_IVOL!B1926</f>
        <v>30.058700000000002</v>
      </c>
      <c r="C1926">
        <f>SPY_IVOL!C1926</f>
        <v>22.5976</v>
      </c>
      <c r="D1926">
        <f>SPY_IVOL!D1926</f>
        <v>18.9102</v>
      </c>
      <c r="E1926">
        <f>SPY_IVOL!E1926</f>
        <v>15.3026</v>
      </c>
      <c r="F1926">
        <f>SPY_IVOL!F1926</f>
        <v>12.597</v>
      </c>
      <c r="G1926">
        <f>SPY_IVOL!G1926</f>
        <v>12.2174</v>
      </c>
      <c r="H1926">
        <f>SPY_IVOL!H1926</f>
        <v>13.7568</v>
      </c>
      <c r="I1926">
        <f>VLOOKUP($A1926,SPY_main!$A:$C,2,FALSE)</f>
        <v>141.51</v>
      </c>
      <c r="J1926">
        <f>IFERROR(VLOOKUP($A1926,SPY_main!$A:$C,3,FALSE),J1925)</f>
        <v>1.9455</v>
      </c>
      <c r="K1926">
        <f>IFERROR(VLOOKUP($A1926,SPY_main!$E:$F,2,FALSE),K1925)</f>
        <v>0.42175000000000001</v>
      </c>
      <c r="L1926">
        <f>IFERROR(VLOOKUP($A1926,SPY_main!H:I,2,FALSE),L1925)</f>
        <v>17.059999999999999</v>
      </c>
      <c r="M1926">
        <f t="shared" si="210"/>
        <v>35.441800000000001</v>
      </c>
      <c r="N1926">
        <f t="shared" si="211"/>
        <v>23.766300000000001</v>
      </c>
      <c r="O1926">
        <f t="shared" si="212"/>
        <v>18.3627</v>
      </c>
      <c r="P1926">
        <f t="shared" si="213"/>
        <v>13.564399999999999</v>
      </c>
      <c r="Q1926">
        <f t="shared" si="214"/>
        <v>11.514699999999999</v>
      </c>
      <c r="R1926">
        <f t="shared" si="215"/>
        <v>14.841900000000001</v>
      </c>
      <c r="S1926">
        <f t="shared" si="216"/>
        <v>14.841900000000001</v>
      </c>
      <c r="T1926">
        <f>IFERROR(VLOOKUP($A1926,TY_main!A:B,2,FALSE),T1925)</f>
        <v>114.5625</v>
      </c>
    </row>
    <row r="1927" spans="1:20" x14ac:dyDescent="0.25">
      <c r="A1927" s="2">
        <f>SPY_IVOL!A1927</f>
        <v>41151</v>
      </c>
      <c r="B1927">
        <f>SPY_IVOL!B1927</f>
        <v>30.977699999999999</v>
      </c>
      <c r="C1927">
        <f>SPY_IVOL!C1927</f>
        <v>23.555399999999999</v>
      </c>
      <c r="D1927">
        <f>SPY_IVOL!D1927</f>
        <v>19.921500000000002</v>
      </c>
      <c r="E1927">
        <f>SPY_IVOL!E1927</f>
        <v>16.3507</v>
      </c>
      <c r="F1927">
        <f>SPY_IVOL!F1927</f>
        <v>13.4343</v>
      </c>
      <c r="G1927">
        <f>SPY_IVOL!G1927</f>
        <v>12.4146</v>
      </c>
      <c r="H1927">
        <f>SPY_IVOL!H1927</f>
        <v>12.957100000000001</v>
      </c>
      <c r="I1927">
        <f>VLOOKUP($A1927,SPY_main!$A:$C,2,FALSE)</f>
        <v>140.49</v>
      </c>
      <c r="J1927">
        <f>IFERROR(VLOOKUP($A1927,SPY_main!$A:$C,3,FALSE),J1926)</f>
        <v>1.9596</v>
      </c>
      <c r="K1927">
        <f>IFERROR(VLOOKUP($A1927,SPY_main!$E:$F,2,FALSE),K1926)</f>
        <v>0.42075000000000001</v>
      </c>
      <c r="L1927">
        <f>IFERROR(VLOOKUP($A1927,SPY_main!H:I,2,FALSE),L1926)</f>
        <v>17.829999999999998</v>
      </c>
      <c r="M1927">
        <f t="shared" si="210"/>
        <v>37.557400000000001</v>
      </c>
      <c r="N1927">
        <f t="shared" si="211"/>
        <v>24.9741</v>
      </c>
      <c r="O1927">
        <f t="shared" si="212"/>
        <v>19.499600000000001</v>
      </c>
      <c r="P1927">
        <f t="shared" si="213"/>
        <v>14.6471</v>
      </c>
      <c r="Q1927">
        <f t="shared" si="214"/>
        <v>12.3787</v>
      </c>
      <c r="R1927">
        <f t="shared" si="215"/>
        <v>14.6022</v>
      </c>
      <c r="S1927">
        <f t="shared" si="216"/>
        <v>14.6022</v>
      </c>
      <c r="T1927">
        <f>IFERROR(VLOOKUP($A1927,TY_main!A:B,2,FALSE),T1926)</f>
        <v>114.859375</v>
      </c>
    </row>
    <row r="1928" spans="1:20" x14ac:dyDescent="0.25">
      <c r="A1928" s="2">
        <f>SPY_IVOL!A1928</f>
        <v>41152</v>
      </c>
      <c r="B1928">
        <f>SPY_IVOL!B1928</f>
        <v>30.422599999999999</v>
      </c>
      <c r="C1928">
        <f>SPY_IVOL!C1928</f>
        <v>22.848199999999999</v>
      </c>
      <c r="D1928">
        <f>SPY_IVOL!D1928</f>
        <v>19.191400000000002</v>
      </c>
      <c r="E1928">
        <f>SPY_IVOL!E1928</f>
        <v>15.6652</v>
      </c>
      <c r="F1928">
        <f>SPY_IVOL!F1928</f>
        <v>13.0116</v>
      </c>
      <c r="G1928">
        <f>SPY_IVOL!G1928</f>
        <v>12.496499999999999</v>
      </c>
      <c r="H1928">
        <f>SPY_IVOL!H1928</f>
        <v>13.305199999999999</v>
      </c>
      <c r="I1928">
        <f>VLOOKUP($A1928,SPY_main!$A:$C,2,FALSE)</f>
        <v>141.16</v>
      </c>
      <c r="J1928">
        <f>IFERROR(VLOOKUP($A1928,SPY_main!$A:$C,3,FALSE),J1927)</f>
        <v>1.9502999999999999</v>
      </c>
      <c r="K1928">
        <f>IFERROR(VLOOKUP($A1928,SPY_main!$E:$F,2,FALSE),K1927)</f>
        <v>0.41825000000000001</v>
      </c>
      <c r="L1928">
        <f>IFERROR(VLOOKUP($A1928,SPY_main!H:I,2,FALSE),L1927)</f>
        <v>17.47</v>
      </c>
      <c r="M1928">
        <f t="shared" si="210"/>
        <v>37.400599999999997</v>
      </c>
      <c r="N1928">
        <f t="shared" si="211"/>
        <v>24.508800000000001</v>
      </c>
      <c r="O1928">
        <f t="shared" si="212"/>
        <v>18.7319</v>
      </c>
      <c r="P1928">
        <f t="shared" si="213"/>
        <v>13.8041</v>
      </c>
      <c r="Q1928">
        <f t="shared" si="214"/>
        <v>12.0722</v>
      </c>
      <c r="R1928">
        <f t="shared" si="215"/>
        <v>16.157800000000002</v>
      </c>
      <c r="S1928">
        <f t="shared" si="216"/>
        <v>16.157800000000002</v>
      </c>
      <c r="T1928">
        <f>IFERROR(VLOOKUP($A1928,TY_main!A:B,2,FALSE),T1927)</f>
        <v>115.34375</v>
      </c>
    </row>
    <row r="1929" spans="1:20" x14ac:dyDescent="0.25">
      <c r="A1929" s="2">
        <f>SPY_IVOL!A1929</f>
        <v>41156</v>
      </c>
      <c r="B1929">
        <f>SPY_IVOL!B1929</f>
        <v>30.643599999999999</v>
      </c>
      <c r="C1929">
        <f>SPY_IVOL!C1929</f>
        <v>22.9847</v>
      </c>
      <c r="D1929">
        <f>SPY_IVOL!D1929</f>
        <v>19.282900000000001</v>
      </c>
      <c r="E1929">
        <f>SPY_IVOL!E1929</f>
        <v>15.675800000000001</v>
      </c>
      <c r="F1929">
        <f>SPY_IVOL!F1929</f>
        <v>12.8996</v>
      </c>
      <c r="G1929">
        <f>SPY_IVOL!G1929</f>
        <v>12.460100000000001</v>
      </c>
      <c r="H1929">
        <f>SPY_IVOL!H1929</f>
        <v>13.098100000000001</v>
      </c>
      <c r="I1929">
        <f>VLOOKUP($A1929,SPY_main!$A:$C,2,FALSE)</f>
        <v>141.03</v>
      </c>
      <c r="J1929">
        <f>IFERROR(VLOOKUP($A1929,SPY_main!$A:$C,3,FALSE),J1928)</f>
        <v>1.9520999999999999</v>
      </c>
      <c r="K1929">
        <f>IFERROR(VLOOKUP($A1929,SPY_main!$E:$F,2,FALSE),K1928)</f>
        <v>0.41184999999999999</v>
      </c>
      <c r="L1929">
        <f>IFERROR(VLOOKUP($A1929,SPY_main!H:I,2,FALSE),L1928)</f>
        <v>17.98</v>
      </c>
      <c r="M1929">
        <f t="shared" si="210"/>
        <v>40.680199999999999</v>
      </c>
      <c r="N1929">
        <f t="shared" si="211"/>
        <v>26.4465</v>
      </c>
      <c r="O1929">
        <f t="shared" si="212"/>
        <v>19.829699999999999</v>
      </c>
      <c r="P1929">
        <f t="shared" si="213"/>
        <v>14.496</v>
      </c>
      <c r="Q1929">
        <f t="shared" si="214"/>
        <v>12.7928</v>
      </c>
      <c r="R1929">
        <f t="shared" si="215"/>
        <v>16.846399999999999</v>
      </c>
      <c r="S1929">
        <f t="shared" si="216"/>
        <v>16.846399999999999</v>
      </c>
      <c r="T1929">
        <f>IFERROR(VLOOKUP($A1929,TY_main!A:B,2,FALSE),T1928)</f>
        <v>115.078125</v>
      </c>
    </row>
    <row r="1930" spans="1:20" x14ac:dyDescent="0.25">
      <c r="A1930" s="2">
        <f>SPY_IVOL!A1930</f>
        <v>41157</v>
      </c>
      <c r="B1930">
        <f>SPY_IVOL!B1930</f>
        <v>30.7149</v>
      </c>
      <c r="C1930">
        <f>SPY_IVOL!C1930</f>
        <v>22.8201</v>
      </c>
      <c r="D1930">
        <f>SPY_IVOL!D1930</f>
        <v>19.113600000000002</v>
      </c>
      <c r="E1930">
        <f>SPY_IVOL!E1930</f>
        <v>15.5259</v>
      </c>
      <c r="F1930">
        <f>SPY_IVOL!F1930</f>
        <v>12.7781</v>
      </c>
      <c r="G1930">
        <f>SPY_IVOL!G1930</f>
        <v>12.358000000000001</v>
      </c>
      <c r="H1930">
        <f>SPY_IVOL!H1930</f>
        <v>12.809200000000001</v>
      </c>
      <c r="I1930">
        <f>VLOOKUP($A1930,SPY_main!$A:$C,2,FALSE)</f>
        <v>140.91</v>
      </c>
      <c r="J1930">
        <f>IFERROR(VLOOKUP($A1930,SPY_main!$A:$C,3,FALSE),J1929)</f>
        <v>1.9538</v>
      </c>
      <c r="K1930">
        <f>IFERROR(VLOOKUP($A1930,SPY_main!$E:$F,2,FALSE),K1929)</f>
        <v>0.40984999999999999</v>
      </c>
      <c r="L1930">
        <f>IFERROR(VLOOKUP($A1930,SPY_main!H:I,2,FALSE),L1929)</f>
        <v>17.739999999999998</v>
      </c>
      <c r="M1930">
        <f t="shared" si="210"/>
        <v>39.894100000000002</v>
      </c>
      <c r="N1930">
        <f t="shared" si="211"/>
        <v>26.192799999999998</v>
      </c>
      <c r="O1930">
        <f t="shared" si="212"/>
        <v>20.1401</v>
      </c>
      <c r="P1930">
        <f t="shared" si="213"/>
        <v>14.9087</v>
      </c>
      <c r="Q1930">
        <f t="shared" si="214"/>
        <v>12.915699999999999</v>
      </c>
      <c r="R1930">
        <f t="shared" si="215"/>
        <v>14.011900000000001</v>
      </c>
      <c r="S1930">
        <f t="shared" si="216"/>
        <v>14.011900000000001</v>
      </c>
      <c r="T1930">
        <f>IFERROR(VLOOKUP($A1930,TY_main!A:B,2,FALSE),T1929)</f>
        <v>115.0625</v>
      </c>
    </row>
    <row r="1931" spans="1:20" x14ac:dyDescent="0.25">
      <c r="A1931" s="2">
        <f>SPY_IVOL!A1931</f>
        <v>41158</v>
      </c>
      <c r="B1931">
        <f>SPY_IVOL!B1931</f>
        <v>29.4573</v>
      </c>
      <c r="C1931">
        <f>SPY_IVOL!C1931</f>
        <v>21.152200000000001</v>
      </c>
      <c r="D1931">
        <f>SPY_IVOL!D1931</f>
        <v>17.440000000000001</v>
      </c>
      <c r="E1931">
        <f>SPY_IVOL!E1931</f>
        <v>13.8987</v>
      </c>
      <c r="F1931">
        <f>SPY_IVOL!F1931</f>
        <v>11.483000000000001</v>
      </c>
      <c r="G1931">
        <f>SPY_IVOL!G1931</f>
        <v>11.9499</v>
      </c>
      <c r="H1931">
        <f>SPY_IVOL!H1931</f>
        <v>12.3247</v>
      </c>
      <c r="I1931">
        <f>VLOOKUP($A1931,SPY_main!$A:$C,2,FALSE)</f>
        <v>143.77000000000001</v>
      </c>
      <c r="J1931">
        <f>IFERROR(VLOOKUP($A1931,SPY_main!$A:$C,3,FALSE),J1930)</f>
        <v>1.9149</v>
      </c>
      <c r="K1931">
        <f>IFERROR(VLOOKUP($A1931,SPY_main!$E:$F,2,FALSE),K1930)</f>
        <v>0.40834999999999999</v>
      </c>
      <c r="L1931">
        <f>IFERROR(VLOOKUP($A1931,SPY_main!H:I,2,FALSE),L1930)</f>
        <v>15.6</v>
      </c>
      <c r="M1931">
        <f t="shared" si="210"/>
        <v>40.939399999999999</v>
      </c>
      <c r="N1931">
        <f t="shared" si="211"/>
        <v>25.234100000000002</v>
      </c>
      <c r="O1931">
        <f t="shared" si="212"/>
        <v>18.210699999999999</v>
      </c>
      <c r="P1931">
        <f t="shared" si="213"/>
        <v>12.662100000000001</v>
      </c>
      <c r="Q1931">
        <f t="shared" si="214"/>
        <v>12.3096</v>
      </c>
      <c r="R1931">
        <f t="shared" si="215"/>
        <v>13.6738</v>
      </c>
      <c r="S1931">
        <f t="shared" si="216"/>
        <v>13.6738</v>
      </c>
      <c r="T1931">
        <f>IFERROR(VLOOKUP($A1931,TY_main!A:B,2,FALSE),T1930)</f>
        <v>114.5625</v>
      </c>
    </row>
    <row r="1932" spans="1:20" x14ac:dyDescent="0.25">
      <c r="A1932" s="2">
        <f>SPY_IVOL!A1932</f>
        <v>41159</v>
      </c>
      <c r="B1932">
        <f>SPY_IVOL!B1932</f>
        <v>28.659400000000002</v>
      </c>
      <c r="C1932">
        <f>SPY_IVOL!C1932</f>
        <v>20.048100000000002</v>
      </c>
      <c r="D1932">
        <f>SPY_IVOL!D1932</f>
        <v>16.280200000000001</v>
      </c>
      <c r="E1932">
        <f>SPY_IVOL!E1932</f>
        <v>12.739699999999999</v>
      </c>
      <c r="F1932">
        <f>SPY_IVOL!F1932</f>
        <v>10.7788</v>
      </c>
      <c r="G1932">
        <f>SPY_IVOL!G1932</f>
        <v>12.188599999999999</v>
      </c>
      <c r="H1932">
        <f>SPY_IVOL!H1932</f>
        <v>12.3781</v>
      </c>
      <c r="I1932">
        <f>VLOOKUP($A1932,SPY_main!$A:$C,2,FALSE)</f>
        <v>144.33000000000001</v>
      </c>
      <c r="J1932">
        <f>IFERROR(VLOOKUP($A1932,SPY_main!$A:$C,3,FALSE),J1931)</f>
        <v>1.9075</v>
      </c>
      <c r="K1932">
        <f>IFERROR(VLOOKUP($A1932,SPY_main!$E:$F,2,FALSE),K1931)</f>
        <v>0.40775</v>
      </c>
      <c r="L1932">
        <f>IFERROR(VLOOKUP($A1932,SPY_main!H:I,2,FALSE),L1931)</f>
        <v>14.38</v>
      </c>
      <c r="M1932">
        <f t="shared" si="210"/>
        <v>41.191800000000001</v>
      </c>
      <c r="N1932">
        <f t="shared" si="211"/>
        <v>24.566199999999998</v>
      </c>
      <c r="O1932">
        <f t="shared" si="212"/>
        <v>16.948799999999999</v>
      </c>
      <c r="P1932">
        <f t="shared" si="213"/>
        <v>11.2408</v>
      </c>
      <c r="Q1932">
        <f t="shared" si="214"/>
        <v>12.3743</v>
      </c>
      <c r="R1932">
        <f t="shared" si="215"/>
        <v>16.040199999999999</v>
      </c>
      <c r="S1932">
        <f t="shared" si="216"/>
        <v>16.040199999999999</v>
      </c>
      <c r="T1932">
        <f>IFERROR(VLOOKUP($A1932,TY_main!A:B,2,FALSE),T1931)</f>
        <v>114.796875</v>
      </c>
    </row>
    <row r="1933" spans="1:20" x14ac:dyDescent="0.25">
      <c r="A1933" s="2">
        <f>SPY_IVOL!A1933</f>
        <v>41162</v>
      </c>
      <c r="B1933">
        <f>SPY_IVOL!B1933</f>
        <v>29.3538</v>
      </c>
      <c r="C1933">
        <f>SPY_IVOL!C1933</f>
        <v>20.7881</v>
      </c>
      <c r="D1933">
        <f>SPY_IVOL!D1933</f>
        <v>16.889500000000002</v>
      </c>
      <c r="E1933">
        <f>SPY_IVOL!E1933</f>
        <v>13.275</v>
      </c>
      <c r="F1933">
        <f>SPY_IVOL!F1933</f>
        <v>11.395</v>
      </c>
      <c r="G1933">
        <f>SPY_IVOL!G1933</f>
        <v>12.8109</v>
      </c>
      <c r="H1933">
        <f>SPY_IVOL!H1933</f>
        <v>13.542999999999999</v>
      </c>
      <c r="I1933">
        <f>VLOOKUP($A1933,SPY_main!$A:$C,2,FALSE)</f>
        <v>143.51</v>
      </c>
      <c r="J1933">
        <f>IFERROR(VLOOKUP($A1933,SPY_main!$A:$C,3,FALSE),J1932)</f>
        <v>1.9184000000000001</v>
      </c>
      <c r="K1933">
        <f>IFERROR(VLOOKUP($A1933,SPY_main!$E:$F,2,FALSE),K1932)</f>
        <v>0.40425</v>
      </c>
      <c r="L1933">
        <f>IFERROR(VLOOKUP($A1933,SPY_main!H:I,2,FALSE),L1932)</f>
        <v>16.28</v>
      </c>
      <c r="M1933">
        <f t="shared" si="210"/>
        <v>43.007399999999997</v>
      </c>
      <c r="N1933">
        <f t="shared" si="211"/>
        <v>27.551600000000001</v>
      </c>
      <c r="O1933">
        <f t="shared" si="212"/>
        <v>18.837900000000001</v>
      </c>
      <c r="P1933">
        <f t="shared" si="213"/>
        <v>12.7041</v>
      </c>
      <c r="Q1933">
        <f t="shared" si="214"/>
        <v>14.0664</v>
      </c>
      <c r="R1933">
        <f t="shared" si="215"/>
        <v>15.489100000000001</v>
      </c>
      <c r="S1933">
        <f t="shared" si="216"/>
        <v>15.489100000000001</v>
      </c>
      <c r="T1933">
        <f>IFERROR(VLOOKUP($A1933,TY_main!A:B,2,FALSE),T1932)</f>
        <v>114.671875</v>
      </c>
    </row>
    <row r="1934" spans="1:20" x14ac:dyDescent="0.25">
      <c r="A1934" s="2">
        <f>SPY_IVOL!A1934</f>
        <v>41163</v>
      </c>
      <c r="B1934">
        <f>SPY_IVOL!B1934</f>
        <v>30.549499999999998</v>
      </c>
      <c r="C1934">
        <f>SPY_IVOL!C1934</f>
        <v>21.7193</v>
      </c>
      <c r="D1934">
        <f>SPY_IVOL!D1934</f>
        <v>17.571999999999999</v>
      </c>
      <c r="E1934">
        <f>SPY_IVOL!E1934</f>
        <v>13.7681</v>
      </c>
      <c r="F1934">
        <f>SPY_IVOL!F1934</f>
        <v>11.776199999999999</v>
      </c>
      <c r="G1934">
        <f>SPY_IVOL!G1934</f>
        <v>13.1835</v>
      </c>
      <c r="H1934">
        <f>SPY_IVOL!H1934</f>
        <v>14.347899999999999</v>
      </c>
      <c r="I1934">
        <f>VLOOKUP($A1934,SPY_main!$A:$C,2,FALSE)</f>
        <v>143.91</v>
      </c>
      <c r="J1934">
        <f>IFERROR(VLOOKUP($A1934,SPY_main!$A:$C,3,FALSE),J1933)</f>
        <v>1.913</v>
      </c>
      <c r="K1934">
        <f>IFERROR(VLOOKUP($A1934,SPY_main!$E:$F,2,FALSE),K1933)</f>
        <v>0.39874999999999999</v>
      </c>
      <c r="L1934">
        <f>IFERROR(VLOOKUP($A1934,SPY_main!H:I,2,FALSE),L1933)</f>
        <v>16.41</v>
      </c>
      <c r="M1934">
        <f t="shared" si="210"/>
        <v>46.942799999999998</v>
      </c>
      <c r="N1934">
        <f t="shared" si="211"/>
        <v>30.228899999999999</v>
      </c>
      <c r="O1934">
        <f t="shared" si="212"/>
        <v>20.850300000000001</v>
      </c>
      <c r="P1934">
        <f t="shared" si="213"/>
        <v>13.5227</v>
      </c>
      <c r="Q1934">
        <f t="shared" si="214"/>
        <v>14.3635</v>
      </c>
      <c r="R1934">
        <f t="shared" si="215"/>
        <v>14.8908</v>
      </c>
      <c r="S1934">
        <f t="shared" si="216"/>
        <v>14.8908</v>
      </c>
      <c r="T1934">
        <f>IFERROR(VLOOKUP($A1934,TY_main!A:B,2,FALSE),T1933)</f>
        <v>114.640625</v>
      </c>
    </row>
    <row r="1935" spans="1:20" x14ac:dyDescent="0.25">
      <c r="A1935" s="2">
        <f>SPY_IVOL!A1935</f>
        <v>41164</v>
      </c>
      <c r="B1935">
        <f>SPY_IVOL!B1935</f>
        <v>30.726099999999999</v>
      </c>
      <c r="C1935">
        <f>SPY_IVOL!C1935</f>
        <v>21.739599999999999</v>
      </c>
      <c r="D1935">
        <f>SPY_IVOL!D1935</f>
        <v>17.511600000000001</v>
      </c>
      <c r="E1935">
        <f>SPY_IVOL!E1935</f>
        <v>13.762700000000001</v>
      </c>
      <c r="F1935">
        <f>SPY_IVOL!F1935</f>
        <v>11.8507</v>
      </c>
      <c r="G1935">
        <f>SPY_IVOL!G1935</f>
        <v>13.326700000000001</v>
      </c>
      <c r="H1935">
        <f>SPY_IVOL!H1935</f>
        <v>14.47</v>
      </c>
      <c r="I1935">
        <f>VLOOKUP($A1935,SPY_main!$A:$C,2,FALSE)</f>
        <v>144.38999999999999</v>
      </c>
      <c r="J1935">
        <f>IFERROR(VLOOKUP($A1935,SPY_main!$A:$C,3,FALSE),J1934)</f>
        <v>1.9067000000000001</v>
      </c>
      <c r="K1935">
        <f>IFERROR(VLOOKUP($A1935,SPY_main!$E:$F,2,FALSE),K1934)</f>
        <v>0.39424999999999999</v>
      </c>
      <c r="L1935">
        <f>IFERROR(VLOOKUP($A1935,SPY_main!H:I,2,FALSE),L1934)</f>
        <v>15.8</v>
      </c>
      <c r="M1935">
        <f t="shared" si="210"/>
        <v>47.777900000000002</v>
      </c>
      <c r="N1935">
        <f t="shared" si="211"/>
        <v>30.517900000000001</v>
      </c>
      <c r="O1935">
        <f t="shared" si="212"/>
        <v>20.849900000000002</v>
      </c>
      <c r="P1935">
        <f t="shared" si="213"/>
        <v>13.7067</v>
      </c>
      <c r="Q1935">
        <f t="shared" si="214"/>
        <v>15.0489</v>
      </c>
      <c r="R1935">
        <f t="shared" si="215"/>
        <v>15.563800000000001</v>
      </c>
      <c r="S1935">
        <f t="shared" si="216"/>
        <v>15.563800000000001</v>
      </c>
      <c r="T1935">
        <f>IFERROR(VLOOKUP($A1935,TY_main!A:B,2,FALSE),T1934)</f>
        <v>114.296875</v>
      </c>
    </row>
    <row r="1936" spans="1:20" x14ac:dyDescent="0.25">
      <c r="A1936" s="2">
        <f>SPY_IVOL!A1936</f>
        <v>41165</v>
      </c>
      <c r="B1936">
        <f>SPY_IVOL!B1936</f>
        <v>30.375399999999999</v>
      </c>
      <c r="C1936">
        <f>SPY_IVOL!C1936</f>
        <v>20.584399999999999</v>
      </c>
      <c r="D1936">
        <f>SPY_IVOL!D1936</f>
        <v>16.2651</v>
      </c>
      <c r="E1936">
        <f>SPY_IVOL!E1936</f>
        <v>12.636100000000001</v>
      </c>
      <c r="F1936">
        <f>SPY_IVOL!F1936</f>
        <v>11.4514</v>
      </c>
      <c r="G1936">
        <f>SPY_IVOL!G1936</f>
        <v>13.5031</v>
      </c>
      <c r="H1936">
        <f>SPY_IVOL!H1936</f>
        <v>14.266999999999999</v>
      </c>
      <c r="I1936">
        <f>VLOOKUP($A1936,SPY_main!$A:$C,2,FALSE)</f>
        <v>146.59</v>
      </c>
      <c r="J1936">
        <f>IFERROR(VLOOKUP($A1936,SPY_main!$A:$C,3,FALSE),J1935)</f>
        <v>1.8781000000000001</v>
      </c>
      <c r="K1936">
        <f>IFERROR(VLOOKUP($A1936,SPY_main!$E:$F,2,FALSE),K1935)</f>
        <v>0.38874999999999998</v>
      </c>
      <c r="L1936">
        <f>IFERROR(VLOOKUP($A1936,SPY_main!H:I,2,FALSE),L1935)</f>
        <v>14.05</v>
      </c>
      <c r="M1936">
        <f t="shared" si="210"/>
        <v>46.686700000000002</v>
      </c>
      <c r="N1936">
        <f t="shared" si="211"/>
        <v>31.5379</v>
      </c>
      <c r="O1936">
        <f t="shared" si="212"/>
        <v>20.151900000000001</v>
      </c>
      <c r="P1936">
        <f t="shared" si="213"/>
        <v>12.4575</v>
      </c>
      <c r="Q1936">
        <f t="shared" si="214"/>
        <v>13.6218</v>
      </c>
      <c r="R1936">
        <f t="shared" si="215"/>
        <v>13.838200000000001</v>
      </c>
      <c r="S1936">
        <f t="shared" si="216"/>
        <v>13.838200000000001</v>
      </c>
      <c r="T1936">
        <f>IFERROR(VLOOKUP($A1936,TY_main!A:B,2,FALSE),T1935)</f>
        <v>114.671875</v>
      </c>
    </row>
    <row r="1937" spans="1:20" x14ac:dyDescent="0.25">
      <c r="A1937" s="2">
        <f>SPY_IVOL!A1937</f>
        <v>41166</v>
      </c>
      <c r="B1937">
        <f>SPY_IVOL!B1937</f>
        <v>29.3887</v>
      </c>
      <c r="C1937">
        <f>SPY_IVOL!C1937</f>
        <v>20.083300000000001</v>
      </c>
      <c r="D1937">
        <f>SPY_IVOL!D1937</f>
        <v>15.9657</v>
      </c>
      <c r="E1937">
        <f>SPY_IVOL!E1937</f>
        <v>12.9175</v>
      </c>
      <c r="F1937">
        <f>SPY_IVOL!F1937</f>
        <v>12.0594</v>
      </c>
      <c r="G1937">
        <f>SPY_IVOL!G1937</f>
        <v>13.605600000000001</v>
      </c>
      <c r="H1937">
        <f>SPY_IVOL!H1937</f>
        <v>13.985799999999999</v>
      </c>
      <c r="I1937">
        <f>VLOOKUP($A1937,SPY_main!$A:$C,2,FALSE)</f>
        <v>147.24</v>
      </c>
      <c r="J1937">
        <f>IFERROR(VLOOKUP($A1937,SPY_main!$A:$C,3,FALSE),J1936)</f>
        <v>1.8697999999999999</v>
      </c>
      <c r="K1937">
        <f>IFERROR(VLOOKUP($A1937,SPY_main!$E:$F,2,FALSE),K1936)</f>
        <v>0.38524999999999998</v>
      </c>
      <c r="L1937">
        <f>IFERROR(VLOOKUP($A1937,SPY_main!H:I,2,FALSE),L1936)</f>
        <v>14.51</v>
      </c>
      <c r="M1937">
        <f t="shared" si="210"/>
        <v>44.6691</v>
      </c>
      <c r="N1937">
        <f t="shared" si="211"/>
        <v>31.764399999999998</v>
      </c>
      <c r="O1937">
        <f t="shared" si="212"/>
        <v>19.5883</v>
      </c>
      <c r="P1937">
        <f t="shared" si="213"/>
        <v>12.387700000000001</v>
      </c>
      <c r="Q1937">
        <f t="shared" si="214"/>
        <v>17.287700000000001</v>
      </c>
      <c r="R1937">
        <f t="shared" si="215"/>
        <v>19.0031</v>
      </c>
      <c r="S1937">
        <f t="shared" si="216"/>
        <v>19.0031</v>
      </c>
      <c r="T1937">
        <f>IFERROR(VLOOKUP($A1937,TY_main!A:B,2,FALSE),T1936)</f>
        <v>113.953125</v>
      </c>
    </row>
    <row r="1938" spans="1:20" x14ac:dyDescent="0.25">
      <c r="A1938" s="2">
        <f>SPY_IVOL!A1938</f>
        <v>41169</v>
      </c>
      <c r="B1938">
        <f>SPY_IVOL!B1938</f>
        <v>31.3018</v>
      </c>
      <c r="C1938">
        <f>SPY_IVOL!C1938</f>
        <v>20.735399999999998</v>
      </c>
      <c r="D1938">
        <f>SPY_IVOL!D1938</f>
        <v>16.2925</v>
      </c>
      <c r="E1938">
        <f>SPY_IVOL!E1938</f>
        <v>12.912000000000001</v>
      </c>
      <c r="F1938">
        <f>SPY_IVOL!F1938</f>
        <v>11.6716</v>
      </c>
      <c r="G1938">
        <f>SPY_IVOL!G1938</f>
        <v>13.5388</v>
      </c>
      <c r="H1938">
        <f>SPY_IVOL!H1938</f>
        <v>13.5388</v>
      </c>
      <c r="I1938">
        <f>VLOOKUP($A1938,SPY_main!$A:$C,2,FALSE)</f>
        <v>146.74</v>
      </c>
      <c r="J1938">
        <f>IFERROR(VLOOKUP($A1938,SPY_main!$A:$C,3,FALSE),J1937)</f>
        <v>1.8761000000000001</v>
      </c>
      <c r="K1938">
        <f>IFERROR(VLOOKUP($A1938,SPY_main!$E:$F,2,FALSE),K1937)</f>
        <v>0.38074999999999998</v>
      </c>
      <c r="L1938">
        <f>IFERROR(VLOOKUP($A1938,SPY_main!H:I,2,FALSE),L1937)</f>
        <v>14.59</v>
      </c>
      <c r="M1938">
        <f t="shared" si="210"/>
        <v>52.224299999999999</v>
      </c>
      <c r="N1938">
        <f t="shared" si="211"/>
        <v>39.290799999999997</v>
      </c>
      <c r="O1938">
        <f t="shared" si="212"/>
        <v>23.282699999999998</v>
      </c>
      <c r="P1938">
        <f t="shared" si="213"/>
        <v>12.4908</v>
      </c>
      <c r="Q1938">
        <f t="shared" si="214"/>
        <v>16.981000000000002</v>
      </c>
      <c r="R1938">
        <f t="shared" si="215"/>
        <v>17.145199999999999</v>
      </c>
      <c r="S1938">
        <f t="shared" si="216"/>
        <v>17.145199999999999</v>
      </c>
      <c r="T1938">
        <f>IFERROR(VLOOKUP($A1938,TY_main!A:B,2,FALSE),T1937)</f>
        <v>114.109375</v>
      </c>
    </row>
    <row r="1939" spans="1:20" x14ac:dyDescent="0.25">
      <c r="A1939" s="2">
        <f>SPY_IVOL!A1939</f>
        <v>41170</v>
      </c>
      <c r="B1939">
        <f>SPY_IVOL!B1939</f>
        <v>31.674499999999998</v>
      </c>
      <c r="C1939">
        <f>SPY_IVOL!C1939</f>
        <v>20.701899999999998</v>
      </c>
      <c r="D1939">
        <f>SPY_IVOL!D1939</f>
        <v>15.994400000000001</v>
      </c>
      <c r="E1939">
        <f>SPY_IVOL!E1939</f>
        <v>12.443199999999999</v>
      </c>
      <c r="F1939">
        <f>SPY_IVOL!F1939</f>
        <v>11.1981</v>
      </c>
      <c r="G1939">
        <f>SPY_IVOL!G1939</f>
        <v>12.981999999999999</v>
      </c>
      <c r="H1939">
        <f>SPY_IVOL!H1939</f>
        <v>12.981999999999999</v>
      </c>
      <c r="I1939">
        <f>VLOOKUP($A1939,SPY_main!$A:$C,2,FALSE)</f>
        <v>146.62</v>
      </c>
      <c r="J1939">
        <f>IFERROR(VLOOKUP($A1939,SPY_main!$A:$C,3,FALSE),J1938)</f>
        <v>1.8776999999999999</v>
      </c>
      <c r="K1939">
        <f>IFERROR(VLOOKUP($A1939,SPY_main!$E:$F,2,FALSE),K1938)</f>
        <v>0.37874999999999998</v>
      </c>
      <c r="L1939">
        <f>IFERROR(VLOOKUP($A1939,SPY_main!H:I,2,FALSE),L1938)</f>
        <v>14.18</v>
      </c>
      <c r="M1939">
        <f t="shared" si="210"/>
        <v>56.580599999999997</v>
      </c>
      <c r="N1939">
        <f t="shared" si="211"/>
        <v>45.113799999999998</v>
      </c>
      <c r="O1939">
        <f t="shared" si="212"/>
        <v>25.827500000000001</v>
      </c>
      <c r="P1939">
        <f t="shared" si="213"/>
        <v>11.5426</v>
      </c>
      <c r="Q1939">
        <f t="shared" si="214"/>
        <v>17.766500000000001</v>
      </c>
      <c r="R1939">
        <f t="shared" si="215"/>
        <v>17.766500000000001</v>
      </c>
      <c r="S1939">
        <f t="shared" si="216"/>
        <v>17.766500000000001</v>
      </c>
      <c r="T1939">
        <f>IFERROR(VLOOKUP($A1939,TY_main!A:B,2,FALSE),T1938)</f>
        <v>114.21875</v>
      </c>
    </row>
    <row r="1940" spans="1:20" x14ac:dyDescent="0.25">
      <c r="A1940" s="2">
        <f>SPY_IVOL!A1940</f>
        <v>41171</v>
      </c>
      <c r="B1940">
        <f>SPY_IVOL!B1940</f>
        <v>32.120399999999997</v>
      </c>
      <c r="C1940">
        <f>SPY_IVOL!C1940</f>
        <v>20.552800000000001</v>
      </c>
      <c r="D1940">
        <f>SPY_IVOL!D1940</f>
        <v>15.4588</v>
      </c>
      <c r="E1940">
        <f>SPY_IVOL!E1940</f>
        <v>11.7691</v>
      </c>
      <c r="F1940">
        <f>SPY_IVOL!F1940</f>
        <v>10.7155</v>
      </c>
      <c r="G1940">
        <f>SPY_IVOL!G1940</f>
        <v>11.9535</v>
      </c>
      <c r="H1940">
        <f>SPY_IVOL!H1940</f>
        <v>11.9535</v>
      </c>
      <c r="I1940">
        <f>VLOOKUP($A1940,SPY_main!$A:$C,2,FALSE)</f>
        <v>146.69999999999999</v>
      </c>
      <c r="J1940">
        <f>IFERROR(VLOOKUP($A1940,SPY_main!$A:$C,3,FALSE),J1939)</f>
        <v>1.8766</v>
      </c>
      <c r="K1940">
        <f>IFERROR(VLOOKUP($A1940,SPY_main!$E:$F,2,FALSE),K1939)</f>
        <v>0.37574999999999997</v>
      </c>
      <c r="L1940">
        <f>IFERROR(VLOOKUP($A1940,SPY_main!H:I,2,FALSE),L1939)</f>
        <v>13.88</v>
      </c>
      <c r="M1940">
        <f t="shared" si="210"/>
        <v>52.520200000000003</v>
      </c>
      <c r="N1940">
        <f t="shared" si="211"/>
        <v>52.470100000000002</v>
      </c>
      <c r="O1940">
        <f t="shared" si="212"/>
        <v>31.279199999999999</v>
      </c>
      <c r="P1940">
        <f t="shared" si="213"/>
        <v>11.7113</v>
      </c>
      <c r="Q1940">
        <f t="shared" si="214"/>
        <v>16.028300000000002</v>
      </c>
      <c r="R1940">
        <f t="shared" si="215"/>
        <v>16.028300000000002</v>
      </c>
      <c r="S1940">
        <f t="shared" si="216"/>
        <v>16.028300000000002</v>
      </c>
      <c r="T1940">
        <f>IFERROR(VLOOKUP($A1940,TY_main!A:B,2,FALSE),T1939)</f>
        <v>114.359375</v>
      </c>
    </row>
    <row r="1941" spans="1:20" x14ac:dyDescent="0.25">
      <c r="A1941" s="2">
        <f>SPY_IVOL!A1941</f>
        <v>41172</v>
      </c>
      <c r="B1941">
        <f>SPY_IVOL!B1941</f>
        <v>32.814599999999999</v>
      </c>
      <c r="C1941">
        <f>SPY_IVOL!C1941</f>
        <v>21.222799999999999</v>
      </c>
      <c r="D1941">
        <f>SPY_IVOL!D1941</f>
        <v>15.778499999999999</v>
      </c>
      <c r="E1941">
        <f>SPY_IVOL!E1941</f>
        <v>11.65</v>
      </c>
      <c r="F1941">
        <f>SPY_IVOL!F1941</f>
        <v>10.8681</v>
      </c>
      <c r="G1941">
        <f>SPY_IVOL!G1941</f>
        <v>12.7255</v>
      </c>
      <c r="H1941">
        <f>SPY_IVOL!H1941</f>
        <v>12.7255</v>
      </c>
      <c r="I1941">
        <f>VLOOKUP($A1941,SPY_main!$A:$C,2,FALSE)</f>
        <v>146.71</v>
      </c>
      <c r="J1941">
        <f>IFERROR(VLOOKUP($A1941,SPY_main!$A:$C,3,FALSE),J1940)</f>
        <v>2.1251000000000002</v>
      </c>
      <c r="K1941">
        <f>IFERROR(VLOOKUP($A1941,SPY_main!$E:$F,2,FALSE),K1940)</f>
        <v>0.373</v>
      </c>
      <c r="L1941">
        <f>IFERROR(VLOOKUP($A1941,SPY_main!H:I,2,FALSE),L1940)</f>
        <v>14.07</v>
      </c>
      <c r="M1941">
        <f t="shared" si="210"/>
        <v>50.021700000000003</v>
      </c>
      <c r="N1941">
        <f t="shared" si="211"/>
        <v>50.021700000000003</v>
      </c>
      <c r="O1941">
        <f t="shared" si="212"/>
        <v>40.786000000000001</v>
      </c>
      <c r="P1941">
        <f t="shared" si="213"/>
        <v>13.6891</v>
      </c>
      <c r="Q1941">
        <f t="shared" si="214"/>
        <v>23.591899999999999</v>
      </c>
      <c r="R1941">
        <f t="shared" si="215"/>
        <v>23.591899999999999</v>
      </c>
      <c r="S1941">
        <f t="shared" si="216"/>
        <v>23.591899999999999</v>
      </c>
      <c r="T1941">
        <f>IFERROR(VLOOKUP($A1941,TY_main!A:B,2,FALSE),T1940)</f>
        <v>114.390625</v>
      </c>
    </row>
    <row r="1942" spans="1:20" x14ac:dyDescent="0.25">
      <c r="A1942" s="2">
        <f>SPY_IVOL!A1942</f>
        <v>41173</v>
      </c>
      <c r="B1942">
        <f>SPY_IVOL!B1942</f>
        <v>34.3827</v>
      </c>
      <c r="C1942">
        <f>SPY_IVOL!C1942</f>
        <v>22.180700000000002</v>
      </c>
      <c r="D1942">
        <f>SPY_IVOL!D1942</f>
        <v>16.204899999999999</v>
      </c>
      <c r="E1942">
        <f>SPY_IVOL!E1942</f>
        <v>11.2936</v>
      </c>
      <c r="F1942">
        <f>SPY_IVOL!F1942</f>
        <v>10.2272</v>
      </c>
      <c r="G1942">
        <f>SPY_IVOL!G1942</f>
        <v>11.2506</v>
      </c>
      <c r="H1942">
        <f>SPY_IVOL!H1942</f>
        <v>11.2506</v>
      </c>
      <c r="I1942">
        <f>VLOOKUP($A1942,SPY_main!$A:$C,2,FALSE)</f>
        <v>145.87</v>
      </c>
      <c r="J1942">
        <f>IFERROR(VLOOKUP($A1942,SPY_main!$A:$C,3,FALSE),J1941)</f>
        <v>2.1374</v>
      </c>
      <c r="K1942">
        <f>IFERROR(VLOOKUP($A1942,SPY_main!$E:$F,2,FALSE),K1941)</f>
        <v>0.36925000000000002</v>
      </c>
      <c r="L1942">
        <f>IFERROR(VLOOKUP($A1942,SPY_main!H:I,2,FALSE),L1941)</f>
        <v>13.98</v>
      </c>
      <c r="M1942">
        <f t="shared" si="210"/>
        <v>50.021700000000003</v>
      </c>
      <c r="N1942">
        <f t="shared" si="211"/>
        <v>50.021700000000003</v>
      </c>
      <c r="O1942">
        <f t="shared" si="212"/>
        <v>40.786000000000001</v>
      </c>
      <c r="P1942">
        <f t="shared" si="213"/>
        <v>13.6891</v>
      </c>
      <c r="Q1942">
        <f t="shared" si="214"/>
        <v>23.591899999999999</v>
      </c>
      <c r="R1942">
        <f t="shared" si="215"/>
        <v>23.591899999999999</v>
      </c>
      <c r="S1942">
        <f t="shared" si="216"/>
        <v>23.591899999999999</v>
      </c>
      <c r="T1942">
        <f>IFERROR(VLOOKUP($A1942,TY_main!A:B,2,FALSE),T1941)</f>
        <v>114.625</v>
      </c>
    </row>
    <row r="1943" spans="1:20" x14ac:dyDescent="0.25">
      <c r="A1943" s="2">
        <f>SPY_IVOL!A1943</f>
        <v>41176</v>
      </c>
      <c r="B1943">
        <f>SPY_IVOL!B1943</f>
        <v>28.1813</v>
      </c>
      <c r="C1943">
        <f>SPY_IVOL!C1943</f>
        <v>19.970099999999999</v>
      </c>
      <c r="D1943">
        <f>SPY_IVOL!D1943</f>
        <v>16.194900000000001</v>
      </c>
      <c r="E1943">
        <f>SPY_IVOL!E1943</f>
        <v>12.7858</v>
      </c>
      <c r="F1943">
        <f>SPY_IVOL!F1943</f>
        <v>10.691000000000001</v>
      </c>
      <c r="G1943">
        <f>SPY_IVOL!G1943</f>
        <v>11.008599999999999</v>
      </c>
      <c r="H1943">
        <f>SPY_IVOL!H1943</f>
        <v>11.711399999999999</v>
      </c>
      <c r="I1943">
        <f>VLOOKUP($A1943,SPY_main!$A:$C,2,FALSE)</f>
        <v>145.64500000000001</v>
      </c>
      <c r="J1943">
        <f>IFERROR(VLOOKUP($A1943,SPY_main!$A:$C,3,FALSE),J1942)</f>
        <v>2.1406999999999998</v>
      </c>
      <c r="K1943">
        <f>IFERROR(VLOOKUP($A1943,SPY_main!$E:$F,2,FALSE),K1942)</f>
        <v>0.36725000000000002</v>
      </c>
      <c r="L1943">
        <f>IFERROR(VLOOKUP($A1943,SPY_main!H:I,2,FALSE),L1942)</f>
        <v>14.15</v>
      </c>
      <c r="M1943">
        <f t="shared" si="210"/>
        <v>34.856099999999998</v>
      </c>
      <c r="N1943">
        <f t="shared" si="211"/>
        <v>22.5047</v>
      </c>
      <c r="O1943">
        <f t="shared" si="212"/>
        <v>16.252099999999999</v>
      </c>
      <c r="P1943">
        <f t="shared" si="213"/>
        <v>11.169600000000001</v>
      </c>
      <c r="Q1943">
        <f t="shared" si="214"/>
        <v>10.5227</v>
      </c>
      <c r="R1943">
        <f t="shared" si="215"/>
        <v>13.499499999999999</v>
      </c>
      <c r="S1943">
        <f t="shared" si="216"/>
        <v>13.6724</v>
      </c>
      <c r="T1943">
        <f>IFERROR(VLOOKUP($A1943,TY_main!A:B,2,FALSE),T1942)</f>
        <v>114.828125</v>
      </c>
    </row>
    <row r="1944" spans="1:20" x14ac:dyDescent="0.25">
      <c r="A1944" s="2">
        <f>SPY_IVOL!A1944</f>
        <v>41177</v>
      </c>
      <c r="B1944">
        <f>SPY_IVOL!B1944</f>
        <v>28.3703</v>
      </c>
      <c r="C1944">
        <f>SPY_IVOL!C1944</f>
        <v>20.396699999999999</v>
      </c>
      <c r="D1944">
        <f>SPY_IVOL!D1944</f>
        <v>16.630099999999999</v>
      </c>
      <c r="E1944">
        <f>SPY_IVOL!E1944</f>
        <v>13.1676</v>
      </c>
      <c r="F1944">
        <f>SPY_IVOL!F1944</f>
        <v>11.0082</v>
      </c>
      <c r="G1944">
        <f>SPY_IVOL!G1944</f>
        <v>11.3255</v>
      </c>
      <c r="H1944">
        <f>SPY_IVOL!H1944</f>
        <v>12.308299999999999</v>
      </c>
      <c r="I1944">
        <f>VLOOKUP($A1944,SPY_main!$A:$C,2,FALSE)</f>
        <v>144.1</v>
      </c>
      <c r="J1944">
        <f>IFERROR(VLOOKUP($A1944,SPY_main!$A:$C,3,FALSE),J1943)</f>
        <v>2.1636000000000002</v>
      </c>
      <c r="K1944">
        <f>IFERROR(VLOOKUP($A1944,SPY_main!$E:$F,2,FALSE),K1943)</f>
        <v>0.36349999999999999</v>
      </c>
      <c r="L1944">
        <f>IFERROR(VLOOKUP($A1944,SPY_main!H:I,2,FALSE),L1943)</f>
        <v>15.43</v>
      </c>
      <c r="M1944">
        <f t="shared" si="210"/>
        <v>35.150199999999998</v>
      </c>
      <c r="N1944">
        <f t="shared" si="211"/>
        <v>22.848700000000001</v>
      </c>
      <c r="O1944">
        <f t="shared" si="212"/>
        <v>16.811399999999999</v>
      </c>
      <c r="P1944">
        <f t="shared" si="213"/>
        <v>11.8026</v>
      </c>
      <c r="Q1944">
        <f t="shared" si="214"/>
        <v>10.7265</v>
      </c>
      <c r="R1944">
        <f t="shared" si="215"/>
        <v>13.578099999999999</v>
      </c>
      <c r="S1944">
        <f t="shared" si="216"/>
        <v>13.7142</v>
      </c>
      <c r="T1944">
        <f>IFERROR(VLOOKUP($A1944,TY_main!A:B,2,FALSE),T1943)</f>
        <v>115.046875</v>
      </c>
    </row>
    <row r="1945" spans="1:20" x14ac:dyDescent="0.25">
      <c r="A1945" s="2">
        <f>SPY_IVOL!A1945</f>
        <v>41178</v>
      </c>
      <c r="B1945">
        <f>SPY_IVOL!B1945</f>
        <v>30.216699999999999</v>
      </c>
      <c r="C1945">
        <f>SPY_IVOL!C1945</f>
        <v>22.1082</v>
      </c>
      <c r="D1945">
        <f>SPY_IVOL!D1945</f>
        <v>18.150500000000001</v>
      </c>
      <c r="E1945">
        <f>SPY_IVOL!E1945</f>
        <v>14.4781</v>
      </c>
      <c r="F1945">
        <f>SPY_IVOL!F1945</f>
        <v>12.0158</v>
      </c>
      <c r="G1945">
        <f>SPY_IVOL!G1945</f>
        <v>11.8576</v>
      </c>
      <c r="H1945">
        <f>SPY_IVOL!H1945</f>
        <v>13.295199999999999</v>
      </c>
      <c r="I1945">
        <f>VLOOKUP($A1945,SPY_main!$A:$C,2,FALSE)</f>
        <v>143.29499999999999</v>
      </c>
      <c r="J1945">
        <f>IFERROR(VLOOKUP($A1945,SPY_main!$A:$C,3,FALSE),J1944)</f>
        <v>2.1758000000000002</v>
      </c>
      <c r="K1945">
        <f>IFERROR(VLOOKUP($A1945,SPY_main!$E:$F,2,FALSE),K1944)</f>
        <v>0.36225000000000002</v>
      </c>
      <c r="L1945">
        <f>IFERROR(VLOOKUP($A1945,SPY_main!H:I,2,FALSE),L1944)</f>
        <v>16.809999999999999</v>
      </c>
      <c r="M1945">
        <f t="shared" si="210"/>
        <v>36.922800000000002</v>
      </c>
      <c r="N1945">
        <f t="shared" si="211"/>
        <v>25.353200000000001</v>
      </c>
      <c r="O1945">
        <f t="shared" si="212"/>
        <v>18.905200000000001</v>
      </c>
      <c r="P1945">
        <f t="shared" si="213"/>
        <v>13.458600000000001</v>
      </c>
      <c r="Q1945">
        <f t="shared" si="214"/>
        <v>11.837300000000001</v>
      </c>
      <c r="R1945">
        <f t="shared" si="215"/>
        <v>15.695</v>
      </c>
      <c r="S1945">
        <f t="shared" si="216"/>
        <v>16.5123</v>
      </c>
      <c r="T1945">
        <f>IFERROR(VLOOKUP($A1945,TY_main!A:B,2,FALSE),T1944)</f>
        <v>115.453125</v>
      </c>
    </row>
    <row r="1946" spans="1:20" x14ac:dyDescent="0.25">
      <c r="A1946" s="2">
        <f>SPY_IVOL!A1946</f>
        <v>41179</v>
      </c>
      <c r="B1946">
        <f>SPY_IVOL!B1946</f>
        <v>29.289899999999999</v>
      </c>
      <c r="C1946">
        <f>SPY_IVOL!C1946</f>
        <v>20.945699999999999</v>
      </c>
      <c r="D1946">
        <f>SPY_IVOL!D1946</f>
        <v>16.9587</v>
      </c>
      <c r="E1946">
        <f>SPY_IVOL!E1946</f>
        <v>13.284700000000001</v>
      </c>
      <c r="F1946">
        <f>SPY_IVOL!F1946</f>
        <v>10.9947</v>
      </c>
      <c r="G1946">
        <f>SPY_IVOL!G1946</f>
        <v>11.2836</v>
      </c>
      <c r="H1946">
        <f>SPY_IVOL!H1946</f>
        <v>11.676299999999999</v>
      </c>
      <c r="I1946">
        <f>VLOOKUP($A1946,SPY_main!$A:$C,2,FALSE)</f>
        <v>144.63999999999999</v>
      </c>
      <c r="J1946">
        <f>IFERROR(VLOOKUP($A1946,SPY_main!$A:$C,3,FALSE),J1945)</f>
        <v>2.1556000000000002</v>
      </c>
      <c r="K1946">
        <f>IFERROR(VLOOKUP($A1946,SPY_main!$E:$F,2,FALSE),K1945)</f>
        <v>0.36025000000000001</v>
      </c>
      <c r="L1946">
        <f>IFERROR(VLOOKUP($A1946,SPY_main!H:I,2,FALSE),L1945)</f>
        <v>14.84</v>
      </c>
      <c r="M1946">
        <f t="shared" si="210"/>
        <v>35.846200000000003</v>
      </c>
      <c r="N1946">
        <f t="shared" si="211"/>
        <v>23.610199999999999</v>
      </c>
      <c r="O1946">
        <f t="shared" si="212"/>
        <v>17.026299999999999</v>
      </c>
      <c r="P1946">
        <f t="shared" si="213"/>
        <v>11.935700000000001</v>
      </c>
      <c r="Q1946">
        <f t="shared" si="214"/>
        <v>11.055999999999999</v>
      </c>
      <c r="R1946">
        <f t="shared" si="215"/>
        <v>14.396100000000001</v>
      </c>
      <c r="S1946">
        <f t="shared" si="216"/>
        <v>14.596</v>
      </c>
      <c r="T1946">
        <f>IFERROR(VLOOKUP($A1946,TY_main!A:B,2,FALSE),T1945)</f>
        <v>115.328125</v>
      </c>
    </row>
    <row r="1947" spans="1:20" x14ac:dyDescent="0.25">
      <c r="A1947" s="2">
        <f>SPY_IVOL!A1947</f>
        <v>41180</v>
      </c>
      <c r="B1947">
        <f>SPY_IVOL!B1947</f>
        <v>29.9999</v>
      </c>
      <c r="C1947">
        <f>SPY_IVOL!C1947</f>
        <v>21.519500000000001</v>
      </c>
      <c r="D1947">
        <f>SPY_IVOL!D1947</f>
        <v>17.512699999999999</v>
      </c>
      <c r="E1947">
        <f>SPY_IVOL!E1947</f>
        <v>13.8408</v>
      </c>
      <c r="F1947">
        <f>SPY_IVOL!F1947</f>
        <v>11.466799999999999</v>
      </c>
      <c r="G1947">
        <f>SPY_IVOL!G1947</f>
        <v>11.6905</v>
      </c>
      <c r="H1947">
        <f>SPY_IVOL!H1947</f>
        <v>12.744899999999999</v>
      </c>
      <c r="I1947">
        <f>VLOOKUP($A1947,SPY_main!$A:$C,2,FALSE)</f>
        <v>143.97</v>
      </c>
      <c r="J1947">
        <f>IFERROR(VLOOKUP($A1947,SPY_main!$A:$C,3,FALSE),J1946)</f>
        <v>2.1656</v>
      </c>
      <c r="K1947">
        <f>IFERROR(VLOOKUP($A1947,SPY_main!$E:$F,2,FALSE),K1946)</f>
        <v>0.35849999999999999</v>
      </c>
      <c r="L1947">
        <f>IFERROR(VLOOKUP($A1947,SPY_main!H:I,2,FALSE),L1946)</f>
        <v>15.73</v>
      </c>
      <c r="M1947">
        <f t="shared" si="210"/>
        <v>37.767400000000002</v>
      </c>
      <c r="N1947">
        <f t="shared" si="211"/>
        <v>24.768999999999998</v>
      </c>
      <c r="O1947">
        <f t="shared" si="212"/>
        <v>17.8856</v>
      </c>
      <c r="P1947">
        <f t="shared" si="213"/>
        <v>12.577999999999999</v>
      </c>
      <c r="Q1947">
        <f t="shared" si="214"/>
        <v>11.497</v>
      </c>
      <c r="R1947">
        <f t="shared" si="215"/>
        <v>14.579499999999999</v>
      </c>
      <c r="S1947">
        <f t="shared" si="216"/>
        <v>14.7386</v>
      </c>
      <c r="T1947">
        <f>IFERROR(VLOOKUP($A1947,TY_main!A:B,2,FALSE),T1946)</f>
        <v>115.328125</v>
      </c>
    </row>
    <row r="1948" spans="1:20" x14ac:dyDescent="0.25">
      <c r="A1948" s="2">
        <f>SPY_IVOL!A1948</f>
        <v>41183</v>
      </c>
      <c r="B1948">
        <f>SPY_IVOL!B1948</f>
        <v>30.531199999999998</v>
      </c>
      <c r="C1948">
        <f>SPY_IVOL!C1948</f>
        <v>21.681999999999999</v>
      </c>
      <c r="D1948">
        <f>SPY_IVOL!D1948</f>
        <v>17.6492</v>
      </c>
      <c r="E1948">
        <f>SPY_IVOL!E1948</f>
        <v>13.8781</v>
      </c>
      <c r="F1948">
        <f>SPY_IVOL!F1948</f>
        <v>11.5387</v>
      </c>
      <c r="G1948">
        <f>SPY_IVOL!G1948</f>
        <v>12.1015</v>
      </c>
      <c r="H1948">
        <f>SPY_IVOL!H1948</f>
        <v>14.4049</v>
      </c>
      <c r="I1948">
        <f>VLOOKUP($A1948,SPY_main!$A:$C,2,FALSE)</f>
        <v>144.345</v>
      </c>
      <c r="J1948">
        <f>IFERROR(VLOOKUP($A1948,SPY_main!$A:$C,3,FALSE),J1947)</f>
        <v>2.16</v>
      </c>
      <c r="K1948">
        <f>IFERROR(VLOOKUP($A1948,SPY_main!$E:$F,2,FALSE),K1947)</f>
        <v>0.35525000000000001</v>
      </c>
      <c r="L1948">
        <f>IFERROR(VLOOKUP($A1948,SPY_main!H:I,2,FALSE),L1947)</f>
        <v>16.32</v>
      </c>
      <c r="M1948">
        <f t="shared" si="210"/>
        <v>39.413899999999998</v>
      </c>
      <c r="N1948">
        <f t="shared" si="211"/>
        <v>25.7059</v>
      </c>
      <c r="O1948">
        <f t="shared" si="212"/>
        <v>18.485199999999999</v>
      </c>
      <c r="P1948">
        <f t="shared" si="213"/>
        <v>13.022</v>
      </c>
      <c r="Q1948">
        <f t="shared" si="214"/>
        <v>12.509399999999999</v>
      </c>
      <c r="R1948">
        <f t="shared" si="215"/>
        <v>17.616800000000001</v>
      </c>
      <c r="S1948">
        <f t="shared" si="216"/>
        <v>18.238299999999999</v>
      </c>
      <c r="T1948">
        <f>IFERROR(VLOOKUP($A1948,TY_main!A:B,2,FALSE),T1947)</f>
        <v>115.40625</v>
      </c>
    </row>
    <row r="1949" spans="1:20" x14ac:dyDescent="0.25">
      <c r="A1949" s="2">
        <f>SPY_IVOL!A1949</f>
        <v>41184</v>
      </c>
      <c r="B1949">
        <f>SPY_IVOL!B1949</f>
        <v>30.7606</v>
      </c>
      <c r="C1949">
        <f>SPY_IVOL!C1949</f>
        <v>22.283000000000001</v>
      </c>
      <c r="D1949">
        <f>SPY_IVOL!D1949</f>
        <v>18.223099999999999</v>
      </c>
      <c r="E1949">
        <f>SPY_IVOL!E1949</f>
        <v>14.443</v>
      </c>
      <c r="F1949">
        <f>SPY_IVOL!F1949</f>
        <v>12.007999999999999</v>
      </c>
      <c r="G1949">
        <f>SPY_IVOL!G1949</f>
        <v>12.305099999999999</v>
      </c>
      <c r="H1949">
        <f>SPY_IVOL!H1949</f>
        <v>13.9978</v>
      </c>
      <c r="I1949">
        <f>VLOOKUP($A1949,SPY_main!$A:$C,2,FALSE)</f>
        <v>144.5</v>
      </c>
      <c r="J1949">
        <f>IFERROR(VLOOKUP($A1949,SPY_main!$A:$C,3,FALSE),J1948)</f>
        <v>2.1576</v>
      </c>
      <c r="K1949">
        <f>IFERROR(VLOOKUP($A1949,SPY_main!$E:$F,2,FALSE),K1948)</f>
        <v>0.35399999999999998</v>
      </c>
      <c r="L1949">
        <f>IFERROR(VLOOKUP($A1949,SPY_main!H:I,2,FALSE),L1948)</f>
        <v>15.71</v>
      </c>
      <c r="M1949">
        <f t="shared" si="210"/>
        <v>39.622300000000003</v>
      </c>
      <c r="N1949">
        <f t="shared" si="211"/>
        <v>26.5046</v>
      </c>
      <c r="O1949">
        <f t="shared" si="212"/>
        <v>19.206700000000001</v>
      </c>
      <c r="P1949">
        <f t="shared" si="213"/>
        <v>13.6089</v>
      </c>
      <c r="Q1949">
        <f t="shared" si="214"/>
        <v>12.7902</v>
      </c>
      <c r="R1949">
        <f t="shared" si="215"/>
        <v>16.424199999999999</v>
      </c>
      <c r="S1949">
        <f t="shared" si="216"/>
        <v>16.6477</v>
      </c>
      <c r="T1949">
        <f>IFERROR(VLOOKUP($A1949,TY_main!A:B,2,FALSE),T1948)</f>
        <v>115.453125</v>
      </c>
    </row>
    <row r="1950" spans="1:20" x14ac:dyDescent="0.25">
      <c r="A1950" s="2">
        <f>SPY_IVOL!A1950</f>
        <v>41185</v>
      </c>
      <c r="B1950">
        <f>SPY_IVOL!B1950</f>
        <v>29.9693</v>
      </c>
      <c r="C1950">
        <f>SPY_IVOL!C1950</f>
        <v>21.310199999999998</v>
      </c>
      <c r="D1950">
        <f>SPY_IVOL!D1950</f>
        <v>17.23</v>
      </c>
      <c r="E1950">
        <f>SPY_IVOL!E1950</f>
        <v>13.548299999999999</v>
      </c>
      <c r="F1950">
        <f>SPY_IVOL!F1950</f>
        <v>11.314299999999999</v>
      </c>
      <c r="G1950">
        <f>SPY_IVOL!G1950</f>
        <v>12.0116</v>
      </c>
      <c r="H1950">
        <f>SPY_IVOL!H1950</f>
        <v>13.378399999999999</v>
      </c>
      <c r="I1950">
        <f>VLOOKUP($A1950,SPY_main!$A:$C,2,FALSE)</f>
        <v>145.09</v>
      </c>
      <c r="J1950">
        <f>IFERROR(VLOOKUP($A1950,SPY_main!$A:$C,3,FALSE),J1949)</f>
        <v>2.1488999999999998</v>
      </c>
      <c r="K1950">
        <f>IFERROR(VLOOKUP($A1950,SPY_main!$E:$F,2,FALSE),K1949)</f>
        <v>0.35249999999999998</v>
      </c>
      <c r="L1950">
        <f>IFERROR(VLOOKUP($A1950,SPY_main!H:I,2,FALSE),L1949)</f>
        <v>15.43</v>
      </c>
      <c r="M1950">
        <f t="shared" si="210"/>
        <v>39.987200000000001</v>
      </c>
      <c r="N1950">
        <f t="shared" si="211"/>
        <v>25.3431</v>
      </c>
      <c r="O1950">
        <f t="shared" si="212"/>
        <v>17.601400000000002</v>
      </c>
      <c r="P1950">
        <f t="shared" si="213"/>
        <v>12.3362</v>
      </c>
      <c r="Q1950">
        <f t="shared" si="214"/>
        <v>11.963800000000001</v>
      </c>
      <c r="R1950">
        <f t="shared" si="215"/>
        <v>13.559200000000001</v>
      </c>
      <c r="S1950">
        <f t="shared" si="216"/>
        <v>13.559200000000001</v>
      </c>
      <c r="T1950">
        <f>IFERROR(VLOOKUP($A1950,TY_main!A:B,2,FALSE),T1949)</f>
        <v>115.53125</v>
      </c>
    </row>
    <row r="1951" spans="1:20" x14ac:dyDescent="0.25">
      <c r="A1951" s="2">
        <f>SPY_IVOL!A1951</f>
        <v>41186</v>
      </c>
      <c r="B1951">
        <f>SPY_IVOL!B1951</f>
        <v>29.8535</v>
      </c>
      <c r="C1951">
        <f>SPY_IVOL!C1951</f>
        <v>20.869399999999999</v>
      </c>
      <c r="D1951">
        <f>SPY_IVOL!D1951</f>
        <v>16.8462</v>
      </c>
      <c r="E1951">
        <f>SPY_IVOL!E1951</f>
        <v>13.265000000000001</v>
      </c>
      <c r="F1951">
        <f>SPY_IVOL!F1951</f>
        <v>11.1937</v>
      </c>
      <c r="G1951">
        <f>SPY_IVOL!G1951</f>
        <v>12.1257</v>
      </c>
      <c r="H1951">
        <f>SPY_IVOL!H1951</f>
        <v>14.5906</v>
      </c>
      <c r="I1951">
        <f>VLOOKUP($A1951,SPY_main!$A:$C,2,FALSE)</f>
        <v>146.125</v>
      </c>
      <c r="J1951">
        <f>IFERROR(VLOOKUP($A1951,SPY_main!$A:$C,3,FALSE),J1950)</f>
        <v>2.1337000000000002</v>
      </c>
      <c r="K1951">
        <f>IFERROR(VLOOKUP($A1951,SPY_main!$E:$F,2,FALSE),K1950)</f>
        <v>0.35225000000000001</v>
      </c>
      <c r="L1951">
        <f>IFERROR(VLOOKUP($A1951,SPY_main!H:I,2,FALSE),L1950)</f>
        <v>14.55</v>
      </c>
      <c r="M1951">
        <f t="shared" si="210"/>
        <v>38.543199999999999</v>
      </c>
      <c r="N1951">
        <f t="shared" si="211"/>
        <v>25.491399999999999</v>
      </c>
      <c r="O1951">
        <f t="shared" si="212"/>
        <v>17.316800000000001</v>
      </c>
      <c r="P1951">
        <f t="shared" si="213"/>
        <v>12.0406</v>
      </c>
      <c r="Q1951">
        <f t="shared" si="214"/>
        <v>12.195</v>
      </c>
      <c r="R1951">
        <f t="shared" si="215"/>
        <v>14.946</v>
      </c>
      <c r="S1951">
        <f t="shared" si="216"/>
        <v>14.946</v>
      </c>
      <c r="T1951">
        <f>IFERROR(VLOOKUP($A1951,TY_main!A:B,2,FALSE),T1950)</f>
        <v>115.265625</v>
      </c>
    </row>
    <row r="1952" spans="1:20" x14ac:dyDescent="0.25">
      <c r="A1952" s="2">
        <f>SPY_IVOL!A1952</f>
        <v>41187</v>
      </c>
      <c r="B1952">
        <f>SPY_IVOL!B1952</f>
        <v>29.204599999999999</v>
      </c>
      <c r="C1952">
        <f>SPY_IVOL!C1952</f>
        <v>20.236799999999999</v>
      </c>
      <c r="D1952">
        <f>SPY_IVOL!D1952</f>
        <v>16.228999999999999</v>
      </c>
      <c r="E1952">
        <f>SPY_IVOL!E1952</f>
        <v>12.7317</v>
      </c>
      <c r="F1952">
        <f>SPY_IVOL!F1952</f>
        <v>10.985099999999999</v>
      </c>
      <c r="G1952">
        <f>SPY_IVOL!G1952</f>
        <v>12.347899999999999</v>
      </c>
      <c r="H1952">
        <f>SPY_IVOL!H1952</f>
        <v>13.5444</v>
      </c>
      <c r="I1952">
        <f>VLOOKUP($A1952,SPY_main!$A:$C,2,FALSE)</f>
        <v>146.13999999999999</v>
      </c>
      <c r="J1952">
        <f>IFERROR(VLOOKUP($A1952,SPY_main!$A:$C,3,FALSE),J1951)</f>
        <v>2.1334</v>
      </c>
      <c r="K1952">
        <f>IFERROR(VLOOKUP($A1952,SPY_main!$E:$F,2,FALSE),K1951)</f>
        <v>0.35125000000000001</v>
      </c>
      <c r="L1952">
        <f>IFERROR(VLOOKUP($A1952,SPY_main!H:I,2,FALSE),L1951)</f>
        <v>14.33</v>
      </c>
      <c r="M1952">
        <f t="shared" si="210"/>
        <v>40.503900000000002</v>
      </c>
      <c r="N1952">
        <f t="shared" si="211"/>
        <v>25.251899999999999</v>
      </c>
      <c r="O1952">
        <f t="shared" si="212"/>
        <v>16.844899999999999</v>
      </c>
      <c r="P1952">
        <f t="shared" si="213"/>
        <v>11.136699999999999</v>
      </c>
      <c r="Q1952">
        <f t="shared" si="214"/>
        <v>12.158300000000001</v>
      </c>
      <c r="R1952">
        <f t="shared" si="215"/>
        <v>13.994400000000001</v>
      </c>
      <c r="S1952">
        <f t="shared" si="216"/>
        <v>13.994400000000001</v>
      </c>
      <c r="T1952">
        <f>IFERROR(VLOOKUP($A1952,TY_main!A:B,2,FALSE),T1951)</f>
        <v>114.828125</v>
      </c>
    </row>
    <row r="1953" spans="1:20" x14ac:dyDescent="0.25">
      <c r="A1953" s="2">
        <f>SPY_IVOL!A1953</f>
        <v>41190</v>
      </c>
      <c r="B1953">
        <f>SPY_IVOL!B1953</f>
        <v>29.775600000000001</v>
      </c>
      <c r="C1953">
        <f>SPY_IVOL!C1953</f>
        <v>21.0764</v>
      </c>
      <c r="D1953">
        <f>SPY_IVOL!D1953</f>
        <v>17.114999999999998</v>
      </c>
      <c r="E1953">
        <f>SPY_IVOL!E1953</f>
        <v>13.527100000000001</v>
      </c>
      <c r="F1953">
        <f>SPY_IVOL!F1953</f>
        <v>11.59</v>
      </c>
      <c r="G1953">
        <f>SPY_IVOL!G1953</f>
        <v>12.8226</v>
      </c>
      <c r="H1953">
        <f>SPY_IVOL!H1953</f>
        <v>15.095499999999999</v>
      </c>
      <c r="I1953">
        <f>VLOOKUP($A1953,SPY_main!$A:$C,2,FALSE)</f>
        <v>145.642</v>
      </c>
      <c r="J1953">
        <f>IFERROR(VLOOKUP($A1953,SPY_main!$A:$C,3,FALSE),J1952)</f>
        <v>2.1406999999999998</v>
      </c>
      <c r="K1953">
        <f>IFERROR(VLOOKUP($A1953,SPY_main!$E:$F,2,FALSE),K1952)</f>
        <v>0.35025000000000001</v>
      </c>
      <c r="L1953">
        <f>IFERROR(VLOOKUP($A1953,SPY_main!H:I,2,FALSE),L1952)</f>
        <v>15.11</v>
      </c>
      <c r="M1953">
        <f t="shared" si="210"/>
        <v>44.586599999999997</v>
      </c>
      <c r="N1953">
        <f t="shared" si="211"/>
        <v>28.841799999999999</v>
      </c>
      <c r="O1953">
        <f t="shared" si="212"/>
        <v>19.263200000000001</v>
      </c>
      <c r="P1953">
        <f t="shared" si="213"/>
        <v>12.395300000000001</v>
      </c>
      <c r="Q1953">
        <f t="shared" si="214"/>
        <v>12.9931</v>
      </c>
      <c r="R1953">
        <f t="shared" si="215"/>
        <v>14.0039</v>
      </c>
      <c r="S1953">
        <f t="shared" si="216"/>
        <v>14.0039</v>
      </c>
      <c r="T1953">
        <f>IFERROR(VLOOKUP($A1953,TY_main!A:B,2,FALSE),T1952)</f>
        <v>115.125</v>
      </c>
    </row>
    <row r="1954" spans="1:20" x14ac:dyDescent="0.25">
      <c r="A1954" s="2">
        <f>SPY_IVOL!A1954</f>
        <v>41191</v>
      </c>
      <c r="B1954">
        <f>SPY_IVOL!B1954</f>
        <v>31.002199999999998</v>
      </c>
      <c r="C1954">
        <f>SPY_IVOL!C1954</f>
        <v>22.0505</v>
      </c>
      <c r="D1954">
        <f>SPY_IVOL!D1954</f>
        <v>17.911000000000001</v>
      </c>
      <c r="E1954">
        <f>SPY_IVOL!E1954</f>
        <v>14.194900000000001</v>
      </c>
      <c r="F1954">
        <f>SPY_IVOL!F1954</f>
        <v>12.178599999999999</v>
      </c>
      <c r="G1954">
        <f>SPY_IVOL!G1954</f>
        <v>13.2873</v>
      </c>
      <c r="H1954">
        <f>SPY_IVOL!H1954</f>
        <v>16.1066</v>
      </c>
      <c r="I1954">
        <f>VLOOKUP($A1954,SPY_main!$A:$C,2,FALSE)</f>
        <v>144.19999999999999</v>
      </c>
      <c r="J1954">
        <f>IFERROR(VLOOKUP($A1954,SPY_main!$A:$C,3,FALSE),J1953)</f>
        <v>2.1621000000000001</v>
      </c>
      <c r="K1954">
        <f>IFERROR(VLOOKUP($A1954,SPY_main!$E:$F,2,FALSE),K1953)</f>
        <v>0.34675</v>
      </c>
      <c r="L1954">
        <f>IFERROR(VLOOKUP($A1954,SPY_main!H:I,2,FALSE),L1953)</f>
        <v>16.37</v>
      </c>
      <c r="M1954">
        <f t="shared" si="210"/>
        <v>45.296500000000002</v>
      </c>
      <c r="N1954">
        <f t="shared" si="211"/>
        <v>30.6264</v>
      </c>
      <c r="O1954">
        <f t="shared" si="212"/>
        <v>20.882200000000001</v>
      </c>
      <c r="P1954">
        <f t="shared" si="213"/>
        <v>13.299799999999999</v>
      </c>
      <c r="Q1954">
        <f t="shared" si="214"/>
        <v>13.6877</v>
      </c>
      <c r="R1954">
        <f t="shared" si="215"/>
        <v>14.8789</v>
      </c>
      <c r="S1954">
        <f t="shared" si="216"/>
        <v>14.8789</v>
      </c>
      <c r="T1954">
        <f>IFERROR(VLOOKUP($A1954,TY_main!A:B,2,FALSE),T1953)</f>
        <v>114.9375</v>
      </c>
    </row>
    <row r="1955" spans="1:20" x14ac:dyDescent="0.25">
      <c r="A1955" s="2">
        <f>SPY_IVOL!A1955</f>
        <v>41192</v>
      </c>
      <c r="B1955">
        <f>SPY_IVOL!B1955</f>
        <v>30.712700000000002</v>
      </c>
      <c r="C1955">
        <f>SPY_IVOL!C1955</f>
        <v>22.222999999999999</v>
      </c>
      <c r="D1955">
        <f>SPY_IVOL!D1955</f>
        <v>18.046900000000001</v>
      </c>
      <c r="E1955">
        <f>SPY_IVOL!E1955</f>
        <v>14.3627</v>
      </c>
      <c r="F1955">
        <f>SPY_IVOL!F1955</f>
        <v>12.4176</v>
      </c>
      <c r="G1955">
        <f>SPY_IVOL!G1955</f>
        <v>13.599600000000001</v>
      </c>
      <c r="H1955">
        <f>SPY_IVOL!H1955</f>
        <v>17.239699999999999</v>
      </c>
      <c r="I1955">
        <f>VLOOKUP($A1955,SPY_main!$A:$C,2,FALSE)</f>
        <v>143.28</v>
      </c>
      <c r="J1955">
        <f>IFERROR(VLOOKUP($A1955,SPY_main!$A:$C,3,FALSE),J1954)</f>
        <v>2.1760000000000002</v>
      </c>
      <c r="K1955">
        <f>IFERROR(VLOOKUP($A1955,SPY_main!$E:$F,2,FALSE),K1954)</f>
        <v>0.34275</v>
      </c>
      <c r="L1955">
        <f>IFERROR(VLOOKUP($A1955,SPY_main!H:I,2,FALSE),L1954)</f>
        <v>16.29</v>
      </c>
      <c r="M1955">
        <f t="shared" si="210"/>
        <v>45.782899999999998</v>
      </c>
      <c r="N1955">
        <f t="shared" si="211"/>
        <v>32.232799999999997</v>
      </c>
      <c r="O1955">
        <f t="shared" si="212"/>
        <v>21.7332</v>
      </c>
      <c r="P1955">
        <f t="shared" si="213"/>
        <v>13.8932</v>
      </c>
      <c r="Q1955">
        <f t="shared" si="214"/>
        <v>14.6676</v>
      </c>
      <c r="R1955">
        <f t="shared" si="215"/>
        <v>16.242599999999999</v>
      </c>
      <c r="S1955">
        <f t="shared" si="216"/>
        <v>16.242599999999999</v>
      </c>
      <c r="T1955">
        <f>IFERROR(VLOOKUP($A1955,TY_main!A:B,2,FALSE),T1954)</f>
        <v>115.09375</v>
      </c>
    </row>
    <row r="1956" spans="1:20" x14ac:dyDescent="0.25">
      <c r="A1956" s="2">
        <f>SPY_IVOL!A1956</f>
        <v>41193</v>
      </c>
      <c r="B1956">
        <f>SPY_IVOL!B1956</f>
        <v>30.905200000000001</v>
      </c>
      <c r="C1956">
        <f>SPY_IVOL!C1956</f>
        <v>21.760899999999999</v>
      </c>
      <c r="D1956">
        <f>SPY_IVOL!D1956</f>
        <v>17.563300000000002</v>
      </c>
      <c r="E1956">
        <f>SPY_IVOL!E1956</f>
        <v>13.842000000000001</v>
      </c>
      <c r="F1956">
        <f>SPY_IVOL!F1956</f>
        <v>11.968500000000001</v>
      </c>
      <c r="G1956">
        <f>SPY_IVOL!G1956</f>
        <v>13.521000000000001</v>
      </c>
      <c r="H1956">
        <f>SPY_IVOL!H1956</f>
        <v>16.6816</v>
      </c>
      <c r="I1956">
        <f>VLOOKUP($A1956,SPY_main!$A:$C,2,FALSE)</f>
        <v>143.36000000000001</v>
      </c>
      <c r="J1956">
        <f>IFERROR(VLOOKUP($A1956,SPY_main!$A:$C,3,FALSE),J1955)</f>
        <v>2.1747999999999998</v>
      </c>
      <c r="K1956">
        <f>IFERROR(VLOOKUP($A1956,SPY_main!$E:$F,2,FALSE),K1955)</f>
        <v>0.34025</v>
      </c>
      <c r="L1956">
        <f>IFERROR(VLOOKUP($A1956,SPY_main!H:I,2,FALSE),L1955)</f>
        <v>15.59</v>
      </c>
      <c r="M1956">
        <f t="shared" si="210"/>
        <v>43.059399999999997</v>
      </c>
      <c r="N1956">
        <f t="shared" si="211"/>
        <v>31.8596</v>
      </c>
      <c r="O1956">
        <f t="shared" si="212"/>
        <v>20.626799999999999</v>
      </c>
      <c r="P1956">
        <f t="shared" si="213"/>
        <v>12.719200000000001</v>
      </c>
      <c r="Q1956">
        <f t="shared" si="214"/>
        <v>15.1251</v>
      </c>
      <c r="R1956">
        <f t="shared" si="215"/>
        <v>16.886099999999999</v>
      </c>
      <c r="S1956">
        <f t="shared" si="216"/>
        <v>16.886099999999999</v>
      </c>
      <c r="T1956">
        <f>IFERROR(VLOOKUP($A1956,TY_main!A:B,2,FALSE),T1955)</f>
        <v>115.125</v>
      </c>
    </row>
    <row r="1957" spans="1:20" x14ac:dyDescent="0.25">
      <c r="A1957" s="2">
        <f>SPY_IVOL!A1957</f>
        <v>41194</v>
      </c>
      <c r="B1957">
        <f>SPY_IVOL!B1957</f>
        <v>32.004899999999999</v>
      </c>
      <c r="C1957">
        <f>SPY_IVOL!C1957</f>
        <v>22.429400000000001</v>
      </c>
      <c r="D1957">
        <f>SPY_IVOL!D1957</f>
        <v>17.978400000000001</v>
      </c>
      <c r="E1957">
        <f>SPY_IVOL!E1957</f>
        <v>14.1075</v>
      </c>
      <c r="F1957">
        <f>SPY_IVOL!F1957</f>
        <v>12.1159</v>
      </c>
      <c r="G1957">
        <f>SPY_IVOL!G1957</f>
        <v>13.4885</v>
      </c>
      <c r="H1957">
        <f>SPY_IVOL!H1957</f>
        <v>15.2675</v>
      </c>
      <c r="I1957">
        <f>VLOOKUP($A1957,SPY_main!$A:$C,2,FALSE)</f>
        <v>142.88999999999999</v>
      </c>
      <c r="J1957">
        <f>IFERROR(VLOOKUP($A1957,SPY_main!$A:$C,3,FALSE),J1956)</f>
        <v>2.1819999999999999</v>
      </c>
      <c r="K1957">
        <f>IFERROR(VLOOKUP($A1957,SPY_main!$E:$F,2,FALSE),K1956)</f>
        <v>0.33424999999999999</v>
      </c>
      <c r="L1957">
        <f>IFERROR(VLOOKUP($A1957,SPY_main!H:I,2,FALSE),L1956)</f>
        <v>16.14</v>
      </c>
      <c r="M1957">
        <f t="shared" si="210"/>
        <v>42.793999999999997</v>
      </c>
      <c r="N1957">
        <f t="shared" si="211"/>
        <v>34.206699999999998</v>
      </c>
      <c r="O1957">
        <f t="shared" si="212"/>
        <v>22.3584</v>
      </c>
      <c r="P1957">
        <f t="shared" si="213"/>
        <v>13.3133</v>
      </c>
      <c r="Q1957">
        <f t="shared" si="214"/>
        <v>14.5448</v>
      </c>
      <c r="R1957">
        <f t="shared" si="215"/>
        <v>15.360200000000001</v>
      </c>
      <c r="S1957">
        <f t="shared" si="216"/>
        <v>15.360200000000001</v>
      </c>
      <c r="T1957">
        <f>IFERROR(VLOOKUP($A1957,TY_main!A:B,2,FALSE),T1956)</f>
        <v>115.171875</v>
      </c>
    </row>
    <row r="1958" spans="1:20" x14ac:dyDescent="0.25">
      <c r="A1958" s="2">
        <f>SPY_IVOL!A1958</f>
        <v>41197</v>
      </c>
      <c r="B1958">
        <f>SPY_IVOL!B1958</f>
        <v>32.221600000000002</v>
      </c>
      <c r="C1958">
        <f>SPY_IVOL!C1958</f>
        <v>21.976199999999999</v>
      </c>
      <c r="D1958">
        <f>SPY_IVOL!D1958</f>
        <v>17.6555</v>
      </c>
      <c r="E1958">
        <f>SPY_IVOL!E1958</f>
        <v>13.7928</v>
      </c>
      <c r="F1958">
        <f>SPY_IVOL!F1958</f>
        <v>11.8881</v>
      </c>
      <c r="G1958">
        <f>SPY_IVOL!G1958</f>
        <v>13.6266</v>
      </c>
      <c r="H1958">
        <f>SPY_IVOL!H1958</f>
        <v>14.628299999999999</v>
      </c>
      <c r="I1958">
        <f>VLOOKUP($A1958,SPY_main!$A:$C,2,FALSE)</f>
        <v>144.08000000000001</v>
      </c>
      <c r="J1958">
        <f>IFERROR(VLOOKUP($A1958,SPY_main!$A:$C,3,FALSE),J1957)</f>
        <v>2.1638999999999999</v>
      </c>
      <c r="K1958">
        <f>IFERROR(VLOOKUP($A1958,SPY_main!$E:$F,2,FALSE),K1957)</f>
        <v>0.33024999999999999</v>
      </c>
      <c r="L1958">
        <f>IFERROR(VLOOKUP($A1958,SPY_main!H:I,2,FALSE),L1957)</f>
        <v>15.27</v>
      </c>
      <c r="M1958">
        <f t="shared" si="210"/>
        <v>49.960999999999999</v>
      </c>
      <c r="N1958">
        <f t="shared" si="211"/>
        <v>41.7896</v>
      </c>
      <c r="O1958">
        <f t="shared" si="212"/>
        <v>26.3568</v>
      </c>
      <c r="P1958">
        <f t="shared" si="213"/>
        <v>13.9817</v>
      </c>
      <c r="Q1958">
        <f t="shared" si="214"/>
        <v>13.9329</v>
      </c>
      <c r="R1958">
        <f t="shared" si="215"/>
        <v>13.9329</v>
      </c>
      <c r="S1958">
        <f t="shared" si="216"/>
        <v>13.9329</v>
      </c>
      <c r="T1958">
        <f>IFERROR(VLOOKUP($A1958,TY_main!A:B,2,FALSE),T1957)</f>
        <v>115.171875</v>
      </c>
    </row>
    <row r="1959" spans="1:20" x14ac:dyDescent="0.25">
      <c r="A1959" s="2">
        <f>SPY_IVOL!A1959</f>
        <v>41198</v>
      </c>
      <c r="B1959">
        <f>SPY_IVOL!B1959</f>
        <v>32.300400000000003</v>
      </c>
      <c r="C1959">
        <f>SPY_IVOL!C1959</f>
        <v>22.104900000000001</v>
      </c>
      <c r="D1959">
        <f>SPY_IVOL!D1959</f>
        <v>17.4786</v>
      </c>
      <c r="E1959">
        <f>SPY_IVOL!E1959</f>
        <v>13.355499999999999</v>
      </c>
      <c r="F1959">
        <f>SPY_IVOL!F1959</f>
        <v>11.605700000000001</v>
      </c>
      <c r="G1959">
        <f>SPY_IVOL!G1959</f>
        <v>13.7462</v>
      </c>
      <c r="H1959">
        <f>SPY_IVOL!H1959</f>
        <v>14.257400000000001</v>
      </c>
      <c r="I1959">
        <f>VLOOKUP($A1959,SPY_main!$A:$C,2,FALSE)</f>
        <v>145.54</v>
      </c>
      <c r="J1959">
        <f>IFERROR(VLOOKUP($A1959,SPY_main!$A:$C,3,FALSE),J1958)</f>
        <v>2.1421999999999999</v>
      </c>
      <c r="K1959">
        <f>IFERROR(VLOOKUP($A1959,SPY_main!$E:$F,2,FALSE),K1958)</f>
        <v>0.32474999999999998</v>
      </c>
      <c r="L1959">
        <f>IFERROR(VLOOKUP($A1959,SPY_main!H:I,2,FALSE),L1958)</f>
        <v>15.22</v>
      </c>
      <c r="M1959">
        <f t="shared" si="210"/>
        <v>40.8367</v>
      </c>
      <c r="N1959">
        <f t="shared" si="211"/>
        <v>40.8367</v>
      </c>
      <c r="O1959">
        <f t="shared" si="212"/>
        <v>27.445599999999999</v>
      </c>
      <c r="P1959">
        <f t="shared" si="213"/>
        <v>13.272</v>
      </c>
      <c r="Q1959">
        <f t="shared" si="214"/>
        <v>13.366899999999999</v>
      </c>
      <c r="R1959">
        <f t="shared" si="215"/>
        <v>13.366899999999999</v>
      </c>
      <c r="S1959">
        <f t="shared" si="216"/>
        <v>13.366899999999999</v>
      </c>
      <c r="T1959">
        <f>IFERROR(VLOOKUP($A1959,TY_main!A:B,2,FALSE),T1958)</f>
        <v>114.796875</v>
      </c>
    </row>
    <row r="1960" spans="1:20" x14ac:dyDescent="0.25">
      <c r="A1960" s="2">
        <f>SPY_IVOL!A1960</f>
        <v>41199</v>
      </c>
      <c r="B1960">
        <f>SPY_IVOL!B1960</f>
        <v>32.808</v>
      </c>
      <c r="C1960">
        <f>SPY_IVOL!C1960</f>
        <v>22.160399999999999</v>
      </c>
      <c r="D1960">
        <f>SPY_IVOL!D1960</f>
        <v>17.169899999999998</v>
      </c>
      <c r="E1960">
        <f>SPY_IVOL!E1960</f>
        <v>12.937900000000001</v>
      </c>
      <c r="F1960">
        <f>SPY_IVOL!F1960</f>
        <v>11.4605</v>
      </c>
      <c r="G1960">
        <f>SPY_IVOL!G1960</f>
        <v>13.9529</v>
      </c>
      <c r="H1960">
        <f>SPY_IVOL!H1960</f>
        <v>15.2254</v>
      </c>
      <c r="I1960">
        <f>VLOOKUP($A1960,SPY_main!$A:$C,2,FALSE)</f>
        <v>146.19999999999999</v>
      </c>
      <c r="J1960">
        <f>IFERROR(VLOOKUP($A1960,SPY_main!$A:$C,3,FALSE),J1959)</f>
        <v>2.1326000000000001</v>
      </c>
      <c r="K1960">
        <f>IFERROR(VLOOKUP($A1960,SPY_main!$E:$F,2,FALSE),K1959)</f>
        <v>0.32074999999999998</v>
      </c>
      <c r="L1960">
        <f>IFERROR(VLOOKUP($A1960,SPY_main!H:I,2,FALSE),L1959)</f>
        <v>15.07</v>
      </c>
      <c r="M1960">
        <f t="shared" si="210"/>
        <v>41.133299999999998</v>
      </c>
      <c r="N1960">
        <f t="shared" si="211"/>
        <v>41.133299999999998</v>
      </c>
      <c r="O1960">
        <f t="shared" si="212"/>
        <v>32.212800000000001</v>
      </c>
      <c r="P1960">
        <f t="shared" si="213"/>
        <v>13.3955</v>
      </c>
      <c r="Q1960">
        <f t="shared" si="214"/>
        <v>17.180599999999998</v>
      </c>
      <c r="R1960">
        <f t="shared" si="215"/>
        <v>17.180599999999998</v>
      </c>
      <c r="S1960">
        <f t="shared" si="216"/>
        <v>17.180599999999998</v>
      </c>
      <c r="T1960">
        <f>IFERROR(VLOOKUP($A1960,TY_main!A:B,2,FALSE),T1959)</f>
        <v>114.109375</v>
      </c>
    </row>
    <row r="1961" spans="1:20" x14ac:dyDescent="0.25">
      <c r="A1961" s="2">
        <f>SPY_IVOL!A1961</f>
        <v>41200</v>
      </c>
      <c r="B1961">
        <f>SPY_IVOL!B1961</f>
        <v>33.478499999999997</v>
      </c>
      <c r="C1961">
        <f>SPY_IVOL!C1961</f>
        <v>22.871700000000001</v>
      </c>
      <c r="D1961">
        <f>SPY_IVOL!D1961</f>
        <v>17.715699999999998</v>
      </c>
      <c r="E1961">
        <f>SPY_IVOL!E1961</f>
        <v>13.402900000000001</v>
      </c>
      <c r="F1961">
        <f>SPY_IVOL!F1961</f>
        <v>11.8329</v>
      </c>
      <c r="G1961">
        <f>SPY_IVOL!G1961</f>
        <v>14.2475</v>
      </c>
      <c r="H1961">
        <f>SPY_IVOL!H1961</f>
        <v>15.353</v>
      </c>
      <c r="I1961">
        <f>VLOOKUP($A1961,SPY_main!$A:$C,2,FALSE)</f>
        <v>145.82</v>
      </c>
      <c r="J1961">
        <f>IFERROR(VLOOKUP($A1961,SPY_main!$A:$C,3,FALSE),J1960)</f>
        <v>2.1381000000000001</v>
      </c>
      <c r="K1961">
        <f>IFERROR(VLOOKUP($A1961,SPY_main!$E:$F,2,FALSE),K1960)</f>
        <v>0.31874999999999998</v>
      </c>
      <c r="L1961">
        <f>IFERROR(VLOOKUP($A1961,SPY_main!H:I,2,FALSE),L1960)</f>
        <v>15.03</v>
      </c>
      <c r="M1961">
        <f t="shared" si="210"/>
        <v>48.934899999999999</v>
      </c>
      <c r="N1961">
        <f t="shared" si="211"/>
        <v>48.934899999999999</v>
      </c>
      <c r="O1961">
        <f t="shared" si="212"/>
        <v>44.069699999999997</v>
      </c>
      <c r="P1961">
        <f t="shared" si="213"/>
        <v>16.0274</v>
      </c>
      <c r="Q1961">
        <f t="shared" si="214"/>
        <v>16.7989</v>
      </c>
      <c r="R1961">
        <f t="shared" si="215"/>
        <v>16.7989</v>
      </c>
      <c r="S1961">
        <f t="shared" si="216"/>
        <v>16.7989</v>
      </c>
      <c r="T1961">
        <f>IFERROR(VLOOKUP($A1961,TY_main!A:B,2,FALSE),T1960)</f>
        <v>114.03125</v>
      </c>
    </row>
    <row r="1962" spans="1:20" x14ac:dyDescent="0.25">
      <c r="A1962" s="2">
        <f>SPY_IVOL!A1962</f>
        <v>41201</v>
      </c>
      <c r="B1962">
        <f>SPY_IVOL!B1962</f>
        <v>36.253</v>
      </c>
      <c r="C1962">
        <f>SPY_IVOL!C1962</f>
        <v>24.9389</v>
      </c>
      <c r="D1962">
        <f>SPY_IVOL!D1962</f>
        <v>19.4754</v>
      </c>
      <c r="E1962">
        <f>SPY_IVOL!E1962</f>
        <v>14.503500000000001</v>
      </c>
      <c r="F1962">
        <f>SPY_IVOL!F1962</f>
        <v>12.4017</v>
      </c>
      <c r="G1962">
        <f>SPY_IVOL!G1962</f>
        <v>15.130100000000001</v>
      </c>
      <c r="H1962">
        <f>SPY_IVOL!H1962</f>
        <v>16.178999999999998</v>
      </c>
      <c r="I1962">
        <f>VLOOKUP($A1962,SPY_main!$A:$C,2,FALSE)</f>
        <v>143.3896</v>
      </c>
      <c r="J1962">
        <f>IFERROR(VLOOKUP($A1962,SPY_main!$A:$C,3,FALSE),J1961)</f>
        <v>2.1743999999999999</v>
      </c>
      <c r="K1962">
        <f>IFERROR(VLOOKUP($A1962,SPY_main!$E:$F,2,FALSE),K1961)</f>
        <v>0.31724999999999998</v>
      </c>
      <c r="L1962">
        <f>IFERROR(VLOOKUP($A1962,SPY_main!H:I,2,FALSE),L1961)</f>
        <v>17.059999999999999</v>
      </c>
      <c r="M1962">
        <f t="shared" si="210"/>
        <v>48.934899999999999</v>
      </c>
      <c r="N1962">
        <f t="shared" si="211"/>
        <v>48.934899999999999</v>
      </c>
      <c r="O1962">
        <f t="shared" si="212"/>
        <v>44.069699999999997</v>
      </c>
      <c r="P1962">
        <f t="shared" si="213"/>
        <v>16.0274</v>
      </c>
      <c r="Q1962">
        <f t="shared" si="214"/>
        <v>16.7989</v>
      </c>
      <c r="R1962">
        <f t="shared" si="215"/>
        <v>16.7989</v>
      </c>
      <c r="S1962">
        <f t="shared" si="216"/>
        <v>16.7989</v>
      </c>
      <c r="T1962">
        <f>IFERROR(VLOOKUP($A1962,TY_main!A:B,2,FALSE),T1961)</f>
        <v>114.375</v>
      </c>
    </row>
    <row r="1963" spans="1:20" x14ac:dyDescent="0.25">
      <c r="A1963" s="2">
        <f>SPY_IVOL!A1963</f>
        <v>41204</v>
      </c>
      <c r="B1963">
        <f>SPY_IVOL!B1963</f>
        <v>29.213200000000001</v>
      </c>
      <c r="C1963">
        <f>SPY_IVOL!C1963</f>
        <v>21.911300000000001</v>
      </c>
      <c r="D1963">
        <f>SPY_IVOL!D1963</f>
        <v>18.386900000000001</v>
      </c>
      <c r="E1963">
        <f>SPY_IVOL!E1963</f>
        <v>15.1622</v>
      </c>
      <c r="F1963">
        <f>SPY_IVOL!F1963</f>
        <v>12.888299999999999</v>
      </c>
      <c r="G1963">
        <f>SPY_IVOL!G1963</f>
        <v>12.4215</v>
      </c>
      <c r="H1963">
        <f>SPY_IVOL!H1963</f>
        <v>14.5989</v>
      </c>
      <c r="I1963">
        <f>VLOOKUP($A1963,SPY_main!$A:$C,2,FALSE)</f>
        <v>143.41</v>
      </c>
      <c r="J1963">
        <f>IFERROR(VLOOKUP($A1963,SPY_main!$A:$C,3,FALSE),J1962)</f>
        <v>2.1739999999999999</v>
      </c>
      <c r="K1963">
        <f>IFERROR(VLOOKUP($A1963,SPY_main!$E:$F,2,FALSE),K1962)</f>
        <v>0.31574999999999998</v>
      </c>
      <c r="L1963">
        <f>IFERROR(VLOOKUP($A1963,SPY_main!H:I,2,FALSE),L1962)</f>
        <v>16.62</v>
      </c>
      <c r="M1963">
        <f t="shared" si="210"/>
        <v>37.2806</v>
      </c>
      <c r="N1963">
        <f t="shared" si="211"/>
        <v>25.469000000000001</v>
      </c>
      <c r="O1963">
        <f t="shared" si="212"/>
        <v>19.928000000000001</v>
      </c>
      <c r="P1963">
        <f t="shared" si="213"/>
        <v>15.095800000000001</v>
      </c>
      <c r="Q1963">
        <f t="shared" si="214"/>
        <v>12.960599999999999</v>
      </c>
      <c r="R1963">
        <f t="shared" si="215"/>
        <v>15.3908</v>
      </c>
      <c r="S1963">
        <f t="shared" si="216"/>
        <v>16.680299999999999</v>
      </c>
      <c r="T1963">
        <f>IFERROR(VLOOKUP($A1963,TY_main!A:B,2,FALSE),T1962)</f>
        <v>114.140625</v>
      </c>
    </row>
    <row r="1964" spans="1:20" x14ac:dyDescent="0.25">
      <c r="A1964" s="2">
        <f>SPY_IVOL!A1964</f>
        <v>41205</v>
      </c>
      <c r="B1964">
        <f>SPY_IVOL!B1964</f>
        <v>29.618600000000001</v>
      </c>
      <c r="C1964">
        <f>SPY_IVOL!C1964</f>
        <v>22.512699999999999</v>
      </c>
      <c r="D1964">
        <f>SPY_IVOL!D1964</f>
        <v>19.034800000000001</v>
      </c>
      <c r="E1964">
        <f>SPY_IVOL!E1964</f>
        <v>15.8249</v>
      </c>
      <c r="F1964">
        <f>SPY_IVOL!F1964</f>
        <v>13.4557</v>
      </c>
      <c r="G1964">
        <f>SPY_IVOL!G1964</f>
        <v>12.703099999999999</v>
      </c>
      <c r="H1964">
        <f>SPY_IVOL!H1964</f>
        <v>14.561400000000001</v>
      </c>
      <c r="I1964">
        <f>VLOOKUP($A1964,SPY_main!$A:$C,2,FALSE)</f>
        <v>141.41999999999999</v>
      </c>
      <c r="J1964">
        <f>IFERROR(VLOOKUP($A1964,SPY_main!$A:$C,3,FALSE),J1963)</f>
        <v>2.2046000000000001</v>
      </c>
      <c r="K1964">
        <f>IFERROR(VLOOKUP($A1964,SPY_main!$E:$F,2,FALSE),K1963)</f>
        <v>0.31524999999999997</v>
      </c>
      <c r="L1964">
        <f>IFERROR(VLOOKUP($A1964,SPY_main!H:I,2,FALSE),L1963)</f>
        <v>18.829999999999998</v>
      </c>
      <c r="M1964">
        <f t="shared" si="210"/>
        <v>37.579500000000003</v>
      </c>
      <c r="N1964">
        <f t="shared" si="211"/>
        <v>26.205500000000001</v>
      </c>
      <c r="O1964">
        <f t="shared" si="212"/>
        <v>20.946400000000001</v>
      </c>
      <c r="P1964">
        <f t="shared" si="213"/>
        <v>16.3003</v>
      </c>
      <c r="Q1964">
        <f t="shared" si="214"/>
        <v>13.894500000000001</v>
      </c>
      <c r="R1964">
        <f t="shared" si="215"/>
        <v>15.746499999999999</v>
      </c>
      <c r="S1964">
        <f t="shared" si="216"/>
        <v>16.983599999999999</v>
      </c>
      <c r="T1964">
        <f>IFERROR(VLOOKUP($A1964,TY_main!A:B,2,FALSE),T1963)</f>
        <v>114.359375</v>
      </c>
    </row>
    <row r="1965" spans="1:20" x14ac:dyDescent="0.25">
      <c r="A1965" s="2">
        <f>SPY_IVOL!A1965</f>
        <v>41206</v>
      </c>
      <c r="B1965">
        <f>SPY_IVOL!B1965</f>
        <v>30.034199999999998</v>
      </c>
      <c r="C1965">
        <f>SPY_IVOL!C1965</f>
        <v>22.5764</v>
      </c>
      <c r="D1965">
        <f>SPY_IVOL!D1965</f>
        <v>19.006799999999998</v>
      </c>
      <c r="E1965">
        <f>SPY_IVOL!E1965</f>
        <v>15.722099999999999</v>
      </c>
      <c r="F1965">
        <f>SPY_IVOL!F1965</f>
        <v>13.3698</v>
      </c>
      <c r="G1965">
        <f>SPY_IVOL!G1965</f>
        <v>12.8291</v>
      </c>
      <c r="H1965">
        <f>SPY_IVOL!H1965</f>
        <v>15.9757</v>
      </c>
      <c r="I1965">
        <f>VLOOKUP($A1965,SPY_main!$A:$C,2,FALSE)</f>
        <v>141.02000000000001</v>
      </c>
      <c r="J1965">
        <f>IFERROR(VLOOKUP($A1965,SPY_main!$A:$C,3,FALSE),J1964)</f>
        <v>2.2109000000000001</v>
      </c>
      <c r="K1965">
        <f>IFERROR(VLOOKUP($A1965,SPY_main!$E:$F,2,FALSE),K1964)</f>
        <v>0.31424999999999997</v>
      </c>
      <c r="L1965">
        <f>IFERROR(VLOOKUP($A1965,SPY_main!H:I,2,FALSE),L1964)</f>
        <v>18.329999999999998</v>
      </c>
      <c r="M1965">
        <f t="shared" si="210"/>
        <v>37.798099999999998</v>
      </c>
      <c r="N1965">
        <f t="shared" si="211"/>
        <v>26.0624</v>
      </c>
      <c r="O1965">
        <f t="shared" si="212"/>
        <v>20.874600000000001</v>
      </c>
      <c r="P1965">
        <f t="shared" si="213"/>
        <v>16.156400000000001</v>
      </c>
      <c r="Q1965">
        <f t="shared" si="214"/>
        <v>13.8649</v>
      </c>
      <c r="R1965">
        <f t="shared" si="215"/>
        <v>16.157699999999998</v>
      </c>
      <c r="S1965">
        <f t="shared" si="216"/>
        <v>17.674900000000001</v>
      </c>
      <c r="T1965">
        <f>IFERROR(VLOOKUP($A1965,TY_main!A:B,2,FALSE),T1964)</f>
        <v>114.359375</v>
      </c>
    </row>
    <row r="1966" spans="1:20" x14ac:dyDescent="0.25">
      <c r="A1966" s="2">
        <f>SPY_IVOL!A1966</f>
        <v>41207</v>
      </c>
      <c r="B1966">
        <f>SPY_IVOL!B1966</f>
        <v>29.852399999999999</v>
      </c>
      <c r="C1966">
        <f>SPY_IVOL!C1966</f>
        <v>22.428000000000001</v>
      </c>
      <c r="D1966">
        <f>SPY_IVOL!D1966</f>
        <v>18.8443</v>
      </c>
      <c r="E1966">
        <f>SPY_IVOL!E1966</f>
        <v>15.562099999999999</v>
      </c>
      <c r="F1966">
        <f>SPY_IVOL!F1966</f>
        <v>13.2478</v>
      </c>
      <c r="G1966">
        <f>SPY_IVOL!G1966</f>
        <v>12.8072</v>
      </c>
      <c r="H1966">
        <f>SPY_IVOL!H1966</f>
        <v>15.268000000000001</v>
      </c>
      <c r="I1966">
        <f>VLOOKUP($A1966,SPY_main!$A:$C,2,FALSE)</f>
        <v>141.43</v>
      </c>
      <c r="J1966">
        <f>IFERROR(VLOOKUP($A1966,SPY_main!$A:$C,3,FALSE),J1965)</f>
        <v>2.2044999999999999</v>
      </c>
      <c r="K1966">
        <f>IFERROR(VLOOKUP($A1966,SPY_main!$E:$F,2,FALSE),K1965)</f>
        <v>0.31324999999999997</v>
      </c>
      <c r="L1966">
        <f>IFERROR(VLOOKUP($A1966,SPY_main!H:I,2,FALSE),L1965)</f>
        <v>18.12</v>
      </c>
      <c r="M1966">
        <f t="shared" si="210"/>
        <v>37.770400000000002</v>
      </c>
      <c r="N1966">
        <f t="shared" si="211"/>
        <v>25.819600000000001</v>
      </c>
      <c r="O1966">
        <f t="shared" si="212"/>
        <v>20.5595</v>
      </c>
      <c r="P1966">
        <f t="shared" si="213"/>
        <v>15.995100000000001</v>
      </c>
      <c r="Q1966">
        <f t="shared" si="214"/>
        <v>13.984</v>
      </c>
      <c r="R1966">
        <f t="shared" si="215"/>
        <v>16.542200000000001</v>
      </c>
      <c r="S1966">
        <f t="shared" si="216"/>
        <v>18.148499999999999</v>
      </c>
      <c r="T1966">
        <f>IFERROR(VLOOKUP($A1966,TY_main!A:B,2,FALSE),T1965)</f>
        <v>113.953125</v>
      </c>
    </row>
    <row r="1967" spans="1:20" x14ac:dyDescent="0.25">
      <c r="A1967" s="2">
        <f>SPY_IVOL!A1967</f>
        <v>41208</v>
      </c>
      <c r="B1967">
        <f>SPY_IVOL!B1967</f>
        <v>29.6922</v>
      </c>
      <c r="C1967">
        <f>SPY_IVOL!C1967</f>
        <v>22.297699999999999</v>
      </c>
      <c r="D1967">
        <f>SPY_IVOL!D1967</f>
        <v>18.740600000000001</v>
      </c>
      <c r="E1967">
        <f>SPY_IVOL!E1967</f>
        <v>15.435</v>
      </c>
      <c r="F1967">
        <f>SPY_IVOL!F1967</f>
        <v>13.1022</v>
      </c>
      <c r="G1967">
        <f>SPY_IVOL!G1967</f>
        <v>12.7888</v>
      </c>
      <c r="H1967">
        <f>SPY_IVOL!H1967</f>
        <v>15.6515</v>
      </c>
      <c r="I1967">
        <f>VLOOKUP($A1967,SPY_main!$A:$C,2,FALSE)</f>
        <v>141.35</v>
      </c>
      <c r="J1967">
        <f>IFERROR(VLOOKUP($A1967,SPY_main!$A:$C,3,FALSE),J1966)</f>
        <v>2.2057000000000002</v>
      </c>
      <c r="K1967">
        <f>IFERROR(VLOOKUP($A1967,SPY_main!$E:$F,2,FALSE),K1966)</f>
        <v>0.31324999999999997</v>
      </c>
      <c r="L1967">
        <f>IFERROR(VLOOKUP($A1967,SPY_main!H:I,2,FALSE),L1966)</f>
        <v>17.809999999999999</v>
      </c>
      <c r="M1967">
        <f t="shared" si="210"/>
        <v>38.489100000000001</v>
      </c>
      <c r="N1967">
        <f t="shared" si="211"/>
        <v>25.9086</v>
      </c>
      <c r="O1967">
        <f t="shared" si="212"/>
        <v>20.610099999999999</v>
      </c>
      <c r="P1967">
        <f t="shared" si="213"/>
        <v>15.9605</v>
      </c>
      <c r="Q1967">
        <f t="shared" si="214"/>
        <v>13.958299999999999</v>
      </c>
      <c r="R1967">
        <f t="shared" si="215"/>
        <v>16.7441</v>
      </c>
      <c r="S1967">
        <f t="shared" si="216"/>
        <v>18.553699999999999</v>
      </c>
      <c r="T1967">
        <f>IFERROR(VLOOKUP($A1967,TY_main!A:B,2,FALSE),T1966)</f>
        <v>114.53125</v>
      </c>
    </row>
    <row r="1968" spans="1:20" x14ac:dyDescent="0.25">
      <c r="A1968" s="2">
        <f>SPY_IVOL!A1968</f>
        <v>41213</v>
      </c>
      <c r="B1968">
        <f>SPY_IVOL!B1968</f>
        <v>30.415099999999999</v>
      </c>
      <c r="C1968">
        <f>SPY_IVOL!C1968</f>
        <v>22.784500000000001</v>
      </c>
      <c r="D1968">
        <f>SPY_IVOL!D1968</f>
        <v>19.182600000000001</v>
      </c>
      <c r="E1968">
        <f>SPY_IVOL!E1968</f>
        <v>15.843299999999999</v>
      </c>
      <c r="F1968">
        <f>SPY_IVOL!F1968</f>
        <v>13.531599999999999</v>
      </c>
      <c r="G1968">
        <f>SPY_IVOL!G1968</f>
        <v>13.3041</v>
      </c>
      <c r="H1968">
        <f>SPY_IVOL!H1968</f>
        <v>17.8627</v>
      </c>
      <c r="I1968">
        <f>VLOOKUP($A1968,SPY_main!$A:$C,2,FALSE)</f>
        <v>141.35</v>
      </c>
      <c r="J1968">
        <f>IFERROR(VLOOKUP($A1968,SPY_main!$A:$C,3,FALSE),J1967)</f>
        <v>2.2057000000000002</v>
      </c>
      <c r="K1968">
        <f>IFERROR(VLOOKUP($A1968,SPY_main!$E:$F,2,FALSE),K1967)</f>
        <v>0.31274999999999997</v>
      </c>
      <c r="L1968">
        <f>IFERROR(VLOOKUP($A1968,SPY_main!H:I,2,FALSE),L1967)</f>
        <v>18.600000000000001</v>
      </c>
      <c r="M1968">
        <f t="shared" si="210"/>
        <v>40.815199999999997</v>
      </c>
      <c r="N1968">
        <f t="shared" si="211"/>
        <v>27.587</v>
      </c>
      <c r="O1968">
        <f t="shared" si="212"/>
        <v>21.990500000000001</v>
      </c>
      <c r="P1968">
        <f t="shared" si="213"/>
        <v>17.398800000000001</v>
      </c>
      <c r="Q1968">
        <f t="shared" si="214"/>
        <v>15.878399999999999</v>
      </c>
      <c r="R1968">
        <f t="shared" si="215"/>
        <v>19.224699999999999</v>
      </c>
      <c r="S1968">
        <f t="shared" si="216"/>
        <v>20.384799999999998</v>
      </c>
      <c r="T1968">
        <f>IFERROR(VLOOKUP($A1968,TY_main!A:B,2,FALSE),T1967)</f>
        <v>114.921875</v>
      </c>
    </row>
    <row r="1969" spans="1:20" x14ac:dyDescent="0.25">
      <c r="A1969" s="2">
        <f>SPY_IVOL!A1969</f>
        <v>41214</v>
      </c>
      <c r="B1969">
        <f>SPY_IVOL!B1969</f>
        <v>29.0139</v>
      </c>
      <c r="C1969">
        <f>SPY_IVOL!C1969</f>
        <v>21.493300000000001</v>
      </c>
      <c r="D1969">
        <f>SPY_IVOL!D1969</f>
        <v>17.9709</v>
      </c>
      <c r="E1969">
        <f>SPY_IVOL!E1969</f>
        <v>14.705500000000001</v>
      </c>
      <c r="F1969">
        <f>SPY_IVOL!F1969</f>
        <v>12.603199999999999</v>
      </c>
      <c r="G1969">
        <f>SPY_IVOL!G1969</f>
        <v>12.7821</v>
      </c>
      <c r="H1969">
        <f>SPY_IVOL!H1969</f>
        <v>16.468599999999999</v>
      </c>
      <c r="I1969">
        <f>VLOOKUP($A1969,SPY_main!$A:$C,2,FALSE)</f>
        <v>142.83000000000001</v>
      </c>
      <c r="J1969">
        <f>IFERROR(VLOOKUP($A1969,SPY_main!$A:$C,3,FALSE),J1968)</f>
        <v>2.1829000000000001</v>
      </c>
      <c r="K1969">
        <f>IFERROR(VLOOKUP($A1969,SPY_main!$E:$F,2,FALSE),K1968)</f>
        <v>0.31274999999999997</v>
      </c>
      <c r="L1969">
        <f>IFERROR(VLOOKUP($A1969,SPY_main!H:I,2,FALSE),L1968)</f>
        <v>16.690000000000001</v>
      </c>
      <c r="M1969">
        <f t="shared" si="210"/>
        <v>41.756500000000003</v>
      </c>
      <c r="N1969">
        <f t="shared" si="211"/>
        <v>26.489699999999999</v>
      </c>
      <c r="O1969">
        <f t="shared" si="212"/>
        <v>20.163799999999998</v>
      </c>
      <c r="P1969">
        <f t="shared" si="213"/>
        <v>15.629899999999999</v>
      </c>
      <c r="Q1969">
        <f t="shared" si="214"/>
        <v>14.715</v>
      </c>
      <c r="R1969">
        <f t="shared" si="215"/>
        <v>17.8687</v>
      </c>
      <c r="S1969">
        <f t="shared" si="216"/>
        <v>18.125599999999999</v>
      </c>
      <c r="T1969">
        <f>IFERROR(VLOOKUP($A1969,TY_main!A:B,2,FALSE),T1968)</f>
        <v>114.75</v>
      </c>
    </row>
    <row r="1970" spans="1:20" x14ac:dyDescent="0.25">
      <c r="A1970" s="2">
        <f>SPY_IVOL!A1970</f>
        <v>41215</v>
      </c>
      <c r="B1970">
        <f>SPY_IVOL!B1970</f>
        <v>29.343</v>
      </c>
      <c r="C1970">
        <f>SPY_IVOL!C1970</f>
        <v>21.700099999999999</v>
      </c>
      <c r="D1970">
        <f>SPY_IVOL!D1970</f>
        <v>18.126300000000001</v>
      </c>
      <c r="E1970">
        <f>SPY_IVOL!E1970</f>
        <v>14.8469</v>
      </c>
      <c r="F1970">
        <f>SPY_IVOL!F1970</f>
        <v>12.726000000000001</v>
      </c>
      <c r="G1970">
        <f>SPY_IVOL!G1970</f>
        <v>12.913600000000001</v>
      </c>
      <c r="H1970">
        <f>SPY_IVOL!H1970</f>
        <v>16.101299999999998</v>
      </c>
      <c r="I1970">
        <f>VLOOKUP($A1970,SPY_main!$A:$C,2,FALSE)</f>
        <v>141.56</v>
      </c>
      <c r="J1970">
        <f>IFERROR(VLOOKUP($A1970,SPY_main!$A:$C,3,FALSE),J1969)</f>
        <v>2.2025000000000001</v>
      </c>
      <c r="K1970">
        <f>IFERROR(VLOOKUP($A1970,SPY_main!$E:$F,2,FALSE),K1969)</f>
        <v>0.31274999999999997</v>
      </c>
      <c r="L1970">
        <f>IFERROR(VLOOKUP($A1970,SPY_main!H:I,2,FALSE),L1969)</f>
        <v>17.59</v>
      </c>
      <c r="M1970">
        <f t="shared" si="210"/>
        <v>41.036000000000001</v>
      </c>
      <c r="N1970">
        <f t="shared" si="211"/>
        <v>27.2212</v>
      </c>
      <c r="O1970">
        <f t="shared" si="212"/>
        <v>20.712299999999999</v>
      </c>
      <c r="P1970">
        <f t="shared" si="213"/>
        <v>15.9</v>
      </c>
      <c r="Q1970">
        <f t="shared" si="214"/>
        <v>15.253</v>
      </c>
      <c r="R1970">
        <f t="shared" si="215"/>
        <v>19.305900000000001</v>
      </c>
      <c r="S1970">
        <f t="shared" si="216"/>
        <v>19.7346</v>
      </c>
      <c r="T1970">
        <f>IFERROR(VLOOKUP($A1970,TY_main!A:B,2,FALSE),T1969)</f>
        <v>114.71875</v>
      </c>
    </row>
    <row r="1971" spans="1:20" x14ac:dyDescent="0.25">
      <c r="A1971" s="2">
        <f>SPY_IVOL!A1971</f>
        <v>41218</v>
      </c>
      <c r="B1971">
        <f>SPY_IVOL!B1971</f>
        <v>30.2652</v>
      </c>
      <c r="C1971">
        <f>SPY_IVOL!C1971</f>
        <v>22.6249</v>
      </c>
      <c r="D1971">
        <f>SPY_IVOL!D1971</f>
        <v>19.047999999999998</v>
      </c>
      <c r="E1971">
        <f>SPY_IVOL!E1971</f>
        <v>15.7407</v>
      </c>
      <c r="F1971">
        <f>SPY_IVOL!F1971</f>
        <v>13.567299999999999</v>
      </c>
      <c r="G1971">
        <f>SPY_IVOL!G1971</f>
        <v>13.635999999999999</v>
      </c>
      <c r="H1971">
        <f>SPY_IVOL!H1971</f>
        <v>17.885100000000001</v>
      </c>
      <c r="I1971">
        <f>VLOOKUP($A1971,SPY_main!$A:$C,2,FALSE)</f>
        <v>141.8486</v>
      </c>
      <c r="J1971">
        <f>IFERROR(VLOOKUP($A1971,SPY_main!$A:$C,3,FALSE),J1970)</f>
        <v>2.198</v>
      </c>
      <c r="K1971">
        <f>IFERROR(VLOOKUP($A1971,SPY_main!$E:$F,2,FALSE),K1970)</f>
        <v>0.31175000000000003</v>
      </c>
      <c r="L1971">
        <f>IFERROR(VLOOKUP($A1971,SPY_main!H:I,2,FALSE),L1970)</f>
        <v>18.420000000000002</v>
      </c>
      <c r="M1971">
        <f t="shared" si="210"/>
        <v>44.219799999999999</v>
      </c>
      <c r="N1971">
        <f t="shared" si="211"/>
        <v>30.540500000000002</v>
      </c>
      <c r="O1971">
        <f t="shared" si="212"/>
        <v>23.598700000000001</v>
      </c>
      <c r="P1971">
        <f t="shared" si="213"/>
        <v>18.076699999999999</v>
      </c>
      <c r="Q1971">
        <f t="shared" si="214"/>
        <v>16.9117</v>
      </c>
      <c r="R1971">
        <f t="shared" si="215"/>
        <v>19.860399999999998</v>
      </c>
      <c r="S1971">
        <f t="shared" si="216"/>
        <v>19.965299999999999</v>
      </c>
      <c r="T1971">
        <f>IFERROR(VLOOKUP($A1971,TY_main!A:B,2,FALSE),T1970)</f>
        <v>115.03125</v>
      </c>
    </row>
    <row r="1972" spans="1:20" x14ac:dyDescent="0.25">
      <c r="A1972" s="2">
        <f>SPY_IVOL!A1972</f>
        <v>41219</v>
      </c>
      <c r="B1972">
        <f>SPY_IVOL!B1972</f>
        <v>29.694700000000001</v>
      </c>
      <c r="C1972">
        <f>SPY_IVOL!C1972</f>
        <v>21.889500000000002</v>
      </c>
      <c r="D1972">
        <f>SPY_IVOL!D1972</f>
        <v>18.221900000000002</v>
      </c>
      <c r="E1972">
        <f>SPY_IVOL!E1972</f>
        <v>14.7989</v>
      </c>
      <c r="F1972">
        <f>SPY_IVOL!F1972</f>
        <v>12.722</v>
      </c>
      <c r="G1972">
        <f>SPY_IVOL!G1972</f>
        <v>13.270200000000001</v>
      </c>
      <c r="H1972">
        <f>SPY_IVOL!H1972</f>
        <v>18.7685</v>
      </c>
      <c r="I1972">
        <f>VLOOKUP($A1972,SPY_main!$A:$C,2,FALSE)</f>
        <v>142.96</v>
      </c>
      <c r="J1972">
        <f>IFERROR(VLOOKUP($A1972,SPY_main!$A:$C,3,FALSE),J1971)</f>
        <v>2.1808999999999998</v>
      </c>
      <c r="K1972">
        <f>IFERROR(VLOOKUP($A1972,SPY_main!$E:$F,2,FALSE),K1971)</f>
        <v>0.31175000000000003</v>
      </c>
      <c r="L1972">
        <f>IFERROR(VLOOKUP($A1972,SPY_main!H:I,2,FALSE),L1971)</f>
        <v>17.579999999999998</v>
      </c>
      <c r="M1972">
        <f t="shared" si="210"/>
        <v>43.509500000000003</v>
      </c>
      <c r="N1972">
        <f t="shared" si="211"/>
        <v>29.911999999999999</v>
      </c>
      <c r="O1972">
        <f t="shared" si="212"/>
        <v>22.563300000000002</v>
      </c>
      <c r="P1972">
        <f t="shared" si="213"/>
        <v>17.1099</v>
      </c>
      <c r="Q1972">
        <f t="shared" si="214"/>
        <v>16.672699999999999</v>
      </c>
      <c r="R1972">
        <f t="shared" si="215"/>
        <v>20.9863</v>
      </c>
      <c r="S1972">
        <f t="shared" si="216"/>
        <v>21.187200000000001</v>
      </c>
      <c r="T1972">
        <f>IFERROR(VLOOKUP($A1972,TY_main!A:B,2,FALSE),T1971)</f>
        <v>114.640625</v>
      </c>
    </row>
    <row r="1973" spans="1:20" x14ac:dyDescent="0.25">
      <c r="A1973" s="2">
        <f>SPY_IVOL!A1973</f>
        <v>41220</v>
      </c>
      <c r="B1973">
        <f>SPY_IVOL!B1973</f>
        <v>31.239100000000001</v>
      </c>
      <c r="C1973">
        <f>SPY_IVOL!C1973</f>
        <v>23.554600000000001</v>
      </c>
      <c r="D1973">
        <f>SPY_IVOL!D1973</f>
        <v>20.014500000000002</v>
      </c>
      <c r="E1973">
        <f>SPY_IVOL!E1973</f>
        <v>16.656400000000001</v>
      </c>
      <c r="F1973">
        <f>SPY_IVOL!F1973</f>
        <v>14.1815</v>
      </c>
      <c r="G1973">
        <f>SPY_IVOL!G1973</f>
        <v>13.882</v>
      </c>
      <c r="H1973">
        <f>SPY_IVOL!H1973</f>
        <v>17.7669</v>
      </c>
      <c r="I1973">
        <f>VLOOKUP($A1973,SPY_main!$A:$C,2,FALSE)</f>
        <v>139.72</v>
      </c>
      <c r="J1973">
        <f>IFERROR(VLOOKUP($A1973,SPY_main!$A:$C,3,FALSE),J1972)</f>
        <v>2.2315</v>
      </c>
      <c r="K1973">
        <f>IFERROR(VLOOKUP($A1973,SPY_main!$E:$F,2,FALSE),K1972)</f>
        <v>0.31</v>
      </c>
      <c r="L1973">
        <f>IFERROR(VLOOKUP($A1973,SPY_main!H:I,2,FALSE),L1972)</f>
        <v>19.079999999999998</v>
      </c>
      <c r="M1973">
        <f t="shared" si="210"/>
        <v>44.264299999999999</v>
      </c>
      <c r="N1973">
        <f t="shared" si="211"/>
        <v>32.714100000000002</v>
      </c>
      <c r="O1973">
        <f t="shared" si="212"/>
        <v>24.876200000000001</v>
      </c>
      <c r="P1973">
        <f t="shared" si="213"/>
        <v>18.610700000000001</v>
      </c>
      <c r="Q1973">
        <f t="shared" si="214"/>
        <v>17.466799999999999</v>
      </c>
      <c r="R1973">
        <f t="shared" si="215"/>
        <v>20.297599999999999</v>
      </c>
      <c r="S1973">
        <f t="shared" si="216"/>
        <v>20.297599999999999</v>
      </c>
      <c r="T1973">
        <f>IFERROR(VLOOKUP($A1973,TY_main!A:B,2,FALSE),T1972)</f>
        <v>115.40625</v>
      </c>
    </row>
    <row r="1974" spans="1:20" x14ac:dyDescent="0.25">
      <c r="A1974" s="2">
        <f>SPY_IVOL!A1974</f>
        <v>41221</v>
      </c>
      <c r="B1974">
        <f>SPY_IVOL!B1974</f>
        <v>30.650099999999998</v>
      </c>
      <c r="C1974">
        <f>SPY_IVOL!C1974</f>
        <v>23.134499999999999</v>
      </c>
      <c r="D1974">
        <f>SPY_IVOL!D1974</f>
        <v>19.651399999999999</v>
      </c>
      <c r="E1974">
        <f>SPY_IVOL!E1974</f>
        <v>16.389800000000001</v>
      </c>
      <c r="F1974">
        <f>SPY_IVOL!F1974</f>
        <v>13.9878</v>
      </c>
      <c r="G1974">
        <f>SPY_IVOL!G1974</f>
        <v>13.704499999999999</v>
      </c>
      <c r="H1974">
        <f>SPY_IVOL!H1974</f>
        <v>16.3034</v>
      </c>
      <c r="I1974">
        <f>VLOOKUP($A1974,SPY_main!$A:$C,2,FALSE)</f>
        <v>138.04</v>
      </c>
      <c r="J1974">
        <f>IFERROR(VLOOKUP($A1974,SPY_main!$A:$C,3,FALSE),J1973)</f>
        <v>2.2585999999999999</v>
      </c>
      <c r="K1974">
        <f>IFERROR(VLOOKUP($A1974,SPY_main!$E:$F,2,FALSE),K1973)</f>
        <v>0.31</v>
      </c>
      <c r="L1974">
        <f>IFERROR(VLOOKUP($A1974,SPY_main!H:I,2,FALSE),L1973)</f>
        <v>18.489999999999998</v>
      </c>
      <c r="M1974">
        <f t="shared" si="210"/>
        <v>40.818199999999997</v>
      </c>
      <c r="N1974">
        <f t="shared" si="211"/>
        <v>32.468400000000003</v>
      </c>
      <c r="O1974">
        <f t="shared" si="212"/>
        <v>23.700600000000001</v>
      </c>
      <c r="P1974">
        <f t="shared" si="213"/>
        <v>17.122399999999999</v>
      </c>
      <c r="Q1974">
        <f t="shared" si="214"/>
        <v>17.2836</v>
      </c>
      <c r="R1974">
        <f t="shared" si="215"/>
        <v>22.270800000000001</v>
      </c>
      <c r="S1974">
        <f t="shared" si="216"/>
        <v>22.270800000000001</v>
      </c>
      <c r="T1974">
        <f>IFERROR(VLOOKUP($A1974,TY_main!A:B,2,FALSE),T1973)</f>
        <v>115.640625</v>
      </c>
    </row>
    <row r="1975" spans="1:20" x14ac:dyDescent="0.25">
      <c r="A1975" s="2">
        <f>SPY_IVOL!A1975</f>
        <v>41222</v>
      </c>
      <c r="B1975">
        <f>SPY_IVOL!B1975</f>
        <v>30.470099999999999</v>
      </c>
      <c r="C1975">
        <f>SPY_IVOL!C1975</f>
        <v>22.6936</v>
      </c>
      <c r="D1975">
        <f>SPY_IVOL!D1975</f>
        <v>19.3018</v>
      </c>
      <c r="E1975">
        <f>SPY_IVOL!E1975</f>
        <v>16.1829</v>
      </c>
      <c r="F1975">
        <f>SPY_IVOL!F1975</f>
        <v>13.9154</v>
      </c>
      <c r="G1975">
        <f>SPY_IVOL!G1975</f>
        <v>13.6092</v>
      </c>
      <c r="H1975">
        <f>SPY_IVOL!H1975</f>
        <v>15.054500000000001</v>
      </c>
      <c r="I1975">
        <f>VLOOKUP($A1975,SPY_main!$A:$C,2,FALSE)</f>
        <v>138.16</v>
      </c>
      <c r="J1975">
        <f>IFERROR(VLOOKUP($A1975,SPY_main!$A:$C,3,FALSE),J1974)</f>
        <v>2.2566999999999999</v>
      </c>
      <c r="K1975">
        <f>IFERROR(VLOOKUP($A1975,SPY_main!$E:$F,2,FALSE),K1974)</f>
        <v>0.31</v>
      </c>
      <c r="L1975">
        <f>IFERROR(VLOOKUP($A1975,SPY_main!H:I,2,FALSE),L1974)</f>
        <v>18.61</v>
      </c>
      <c r="M1975">
        <f t="shared" si="210"/>
        <v>50.540599999999998</v>
      </c>
      <c r="N1975">
        <f t="shared" si="211"/>
        <v>34.514099999999999</v>
      </c>
      <c r="O1975">
        <f t="shared" si="212"/>
        <v>23.721599999999999</v>
      </c>
      <c r="P1975">
        <f t="shared" si="213"/>
        <v>16.703900000000001</v>
      </c>
      <c r="Q1975">
        <f t="shared" si="214"/>
        <v>17.461300000000001</v>
      </c>
      <c r="R1975">
        <f t="shared" si="215"/>
        <v>19.9496</v>
      </c>
      <c r="S1975">
        <f t="shared" si="216"/>
        <v>19.9496</v>
      </c>
      <c r="T1975">
        <f>IFERROR(VLOOKUP($A1975,TY_main!A:B,2,FALSE),T1974)</f>
        <v>115.6875</v>
      </c>
    </row>
    <row r="1976" spans="1:20" x14ac:dyDescent="0.25">
      <c r="A1976" s="2">
        <f>SPY_IVOL!A1976</f>
        <v>41225</v>
      </c>
      <c r="B1976">
        <f>SPY_IVOL!B1976</f>
        <v>29.857900000000001</v>
      </c>
      <c r="C1976">
        <f>SPY_IVOL!C1976</f>
        <v>21.740600000000001</v>
      </c>
      <c r="D1976">
        <f>SPY_IVOL!D1976</f>
        <v>18.6602</v>
      </c>
      <c r="E1976">
        <f>SPY_IVOL!E1976</f>
        <v>15.849600000000001</v>
      </c>
      <c r="F1976">
        <f>SPY_IVOL!F1976</f>
        <v>14.0587</v>
      </c>
      <c r="G1976">
        <f>SPY_IVOL!G1976</f>
        <v>14.4528</v>
      </c>
      <c r="H1976">
        <f>SPY_IVOL!H1976</f>
        <v>17.435700000000001</v>
      </c>
      <c r="I1976">
        <f>VLOOKUP($A1976,SPY_main!$A:$C,2,FALSE)</f>
        <v>138.26499999999999</v>
      </c>
      <c r="J1976">
        <f>IFERROR(VLOOKUP($A1976,SPY_main!$A:$C,3,FALSE),J1975)</f>
        <v>2.2549000000000001</v>
      </c>
      <c r="K1976">
        <f>IFERROR(VLOOKUP($A1976,SPY_main!$E:$F,2,FALSE),K1975)</f>
        <v>0.31</v>
      </c>
      <c r="L1976">
        <f>IFERROR(VLOOKUP($A1976,SPY_main!H:I,2,FALSE),L1975)</f>
        <v>16.68</v>
      </c>
      <c r="M1976">
        <f t="shared" si="210"/>
        <v>51.354500000000002</v>
      </c>
      <c r="N1976">
        <f t="shared" si="211"/>
        <v>42.190899999999999</v>
      </c>
      <c r="O1976">
        <f t="shared" si="212"/>
        <v>27.329499999999999</v>
      </c>
      <c r="P1976">
        <f t="shared" si="213"/>
        <v>17.5886</v>
      </c>
      <c r="Q1976">
        <f t="shared" si="214"/>
        <v>20.651599999999998</v>
      </c>
      <c r="R1976">
        <f t="shared" si="215"/>
        <v>22.512499999999999</v>
      </c>
      <c r="S1976">
        <f t="shared" si="216"/>
        <v>22.512499999999999</v>
      </c>
      <c r="T1976">
        <f>IFERROR(VLOOKUP($A1976,TY_main!A:B,2,FALSE),T1975)</f>
        <v>115.671875</v>
      </c>
    </row>
    <row r="1977" spans="1:20" x14ac:dyDescent="0.25">
      <c r="A1977" s="2">
        <f>SPY_IVOL!A1977</f>
        <v>41226</v>
      </c>
      <c r="B1977">
        <f>SPY_IVOL!B1977</f>
        <v>29.924399999999999</v>
      </c>
      <c r="C1977">
        <f>SPY_IVOL!C1977</f>
        <v>21.412800000000001</v>
      </c>
      <c r="D1977">
        <f>SPY_IVOL!D1977</f>
        <v>18.180800000000001</v>
      </c>
      <c r="E1977">
        <f>SPY_IVOL!E1977</f>
        <v>15.2629</v>
      </c>
      <c r="F1977">
        <f>SPY_IVOL!F1977</f>
        <v>13.402799999999999</v>
      </c>
      <c r="G1977">
        <f>SPY_IVOL!G1977</f>
        <v>13.8809</v>
      </c>
      <c r="H1977">
        <f>SPY_IVOL!H1977</f>
        <v>16.0581</v>
      </c>
      <c r="I1977">
        <f>VLOOKUP($A1977,SPY_main!$A:$C,2,FALSE)</f>
        <v>137.79</v>
      </c>
      <c r="J1977">
        <f>IFERROR(VLOOKUP($A1977,SPY_main!$A:$C,3,FALSE),J1976)</f>
        <v>2.2627000000000002</v>
      </c>
      <c r="K1977">
        <f>IFERROR(VLOOKUP($A1977,SPY_main!$E:$F,2,FALSE),K1976)</f>
        <v>0.31</v>
      </c>
      <c r="L1977">
        <f>IFERROR(VLOOKUP($A1977,SPY_main!H:I,2,FALSE),L1976)</f>
        <v>16.649999999999999</v>
      </c>
      <c r="M1977">
        <f t="shared" si="210"/>
        <v>46.903100000000002</v>
      </c>
      <c r="N1977">
        <f t="shared" si="211"/>
        <v>45.868000000000002</v>
      </c>
      <c r="O1977">
        <f t="shared" si="212"/>
        <v>28.5426</v>
      </c>
      <c r="P1977">
        <f t="shared" si="213"/>
        <v>17.5183</v>
      </c>
      <c r="Q1977">
        <f t="shared" si="214"/>
        <v>21.148499999999999</v>
      </c>
      <c r="R1977">
        <f t="shared" si="215"/>
        <v>22.138300000000001</v>
      </c>
      <c r="S1977">
        <f t="shared" si="216"/>
        <v>22.138300000000001</v>
      </c>
      <c r="T1977">
        <f>IFERROR(VLOOKUP($A1977,TY_main!A:B,2,FALSE),T1976)</f>
        <v>115.8125</v>
      </c>
    </row>
    <row r="1978" spans="1:20" x14ac:dyDescent="0.25">
      <c r="A1978" s="2">
        <f>SPY_IVOL!A1978</f>
        <v>41227</v>
      </c>
      <c r="B1978">
        <f>SPY_IVOL!B1978</f>
        <v>30.357700000000001</v>
      </c>
      <c r="C1978">
        <f>SPY_IVOL!C1978</f>
        <v>21.709</v>
      </c>
      <c r="D1978">
        <f>SPY_IVOL!D1978</f>
        <v>18.541699999999999</v>
      </c>
      <c r="E1978">
        <f>SPY_IVOL!E1978</f>
        <v>15.8119</v>
      </c>
      <c r="F1978">
        <f>SPY_IVOL!F1978</f>
        <v>14.1526</v>
      </c>
      <c r="G1978">
        <f>SPY_IVOL!G1978</f>
        <v>14.731299999999999</v>
      </c>
      <c r="H1978">
        <f>SPY_IVOL!H1978</f>
        <v>17.8017</v>
      </c>
      <c r="I1978">
        <f>VLOOKUP($A1978,SPY_main!$A:$C,2,FALSE)</f>
        <v>135.9299</v>
      </c>
      <c r="J1978">
        <f>IFERROR(VLOOKUP($A1978,SPY_main!$A:$C,3,FALSE),J1977)</f>
        <v>2.2936999999999999</v>
      </c>
      <c r="K1978">
        <f>IFERROR(VLOOKUP($A1978,SPY_main!$E:$F,2,FALSE),K1977)</f>
        <v>0.31</v>
      </c>
      <c r="L1978">
        <f>IFERROR(VLOOKUP($A1978,SPY_main!H:I,2,FALSE),L1977)</f>
        <v>17.920000000000002</v>
      </c>
      <c r="M1978">
        <f t="shared" si="210"/>
        <v>46.845599999999997</v>
      </c>
      <c r="N1978">
        <f t="shared" si="211"/>
        <v>46.845599999999997</v>
      </c>
      <c r="O1978">
        <f t="shared" si="212"/>
        <v>33.101500000000001</v>
      </c>
      <c r="P1978">
        <f t="shared" si="213"/>
        <v>19.298400000000001</v>
      </c>
      <c r="Q1978">
        <f t="shared" si="214"/>
        <v>24.712900000000001</v>
      </c>
      <c r="R1978">
        <f t="shared" si="215"/>
        <v>24.878299999999999</v>
      </c>
      <c r="S1978">
        <f t="shared" si="216"/>
        <v>24.878299999999999</v>
      </c>
      <c r="T1978">
        <f>IFERROR(VLOOKUP($A1978,TY_main!A:B,2,FALSE),T1977)</f>
        <v>115.8125</v>
      </c>
    </row>
    <row r="1979" spans="1:20" x14ac:dyDescent="0.25">
      <c r="A1979" s="2">
        <f>SPY_IVOL!A1979</f>
        <v>41228</v>
      </c>
      <c r="B1979">
        <f>SPY_IVOL!B1979</f>
        <v>31.446200000000001</v>
      </c>
      <c r="C1979">
        <f>SPY_IVOL!C1979</f>
        <v>23.1431</v>
      </c>
      <c r="D1979">
        <f>SPY_IVOL!D1979</f>
        <v>19.7712</v>
      </c>
      <c r="E1979">
        <f>SPY_IVOL!E1979</f>
        <v>16.7834</v>
      </c>
      <c r="F1979">
        <f>SPY_IVOL!F1979</f>
        <v>14.8504</v>
      </c>
      <c r="G1979">
        <f>SPY_IVOL!G1979</f>
        <v>15.146599999999999</v>
      </c>
      <c r="H1979">
        <f>SPY_IVOL!H1979</f>
        <v>18.9041</v>
      </c>
      <c r="I1979">
        <f>VLOOKUP($A1979,SPY_main!$A:$C,2,FALSE)</f>
        <v>135.69999999999999</v>
      </c>
      <c r="J1979">
        <f>IFERROR(VLOOKUP($A1979,SPY_main!$A:$C,3,FALSE),J1978)</f>
        <v>2.2976000000000001</v>
      </c>
      <c r="K1979">
        <f>IFERROR(VLOOKUP($A1979,SPY_main!$E:$F,2,FALSE),K1978)</f>
        <v>0.311</v>
      </c>
      <c r="L1979">
        <f>IFERROR(VLOOKUP($A1979,SPY_main!H:I,2,FALSE),L1978)</f>
        <v>17.989999999999998</v>
      </c>
      <c r="M1979">
        <f t="shared" si="210"/>
        <v>54.353099999999998</v>
      </c>
      <c r="N1979">
        <f t="shared" si="211"/>
        <v>54.353099999999998</v>
      </c>
      <c r="O1979">
        <f t="shared" si="212"/>
        <v>44.738399999999999</v>
      </c>
      <c r="P1979">
        <f t="shared" si="213"/>
        <v>20.566600000000001</v>
      </c>
      <c r="Q1979">
        <f t="shared" si="214"/>
        <v>30.2027</v>
      </c>
      <c r="R1979">
        <f t="shared" si="215"/>
        <v>30.2027</v>
      </c>
      <c r="S1979">
        <f t="shared" si="216"/>
        <v>30.2027</v>
      </c>
      <c r="T1979">
        <f>IFERROR(VLOOKUP($A1979,TY_main!A:B,2,FALSE),T1978)</f>
        <v>115.796875</v>
      </c>
    </row>
    <row r="1980" spans="1:20" x14ac:dyDescent="0.25">
      <c r="A1980" s="2">
        <f>SPY_IVOL!A1980</f>
        <v>41229</v>
      </c>
      <c r="B1980">
        <f>SPY_IVOL!B1980</f>
        <v>30.715900000000001</v>
      </c>
      <c r="C1980">
        <f>SPY_IVOL!C1980</f>
        <v>21.601299999999998</v>
      </c>
      <c r="D1980">
        <f>SPY_IVOL!D1980</f>
        <v>18.109300000000001</v>
      </c>
      <c r="E1980">
        <f>SPY_IVOL!E1980</f>
        <v>15.038</v>
      </c>
      <c r="F1980">
        <f>SPY_IVOL!F1980</f>
        <v>13.3774</v>
      </c>
      <c r="G1980">
        <f>SPY_IVOL!G1980</f>
        <v>14.642799999999999</v>
      </c>
      <c r="H1980">
        <f>SPY_IVOL!H1980</f>
        <v>21.240300000000001</v>
      </c>
      <c r="I1980">
        <f>VLOOKUP($A1980,SPY_main!$A:$C,2,FALSE)</f>
        <v>136.37</v>
      </c>
      <c r="J1980">
        <f>IFERROR(VLOOKUP($A1980,SPY_main!$A:$C,3,FALSE),J1979)</f>
        <v>2.2863000000000002</v>
      </c>
      <c r="K1980">
        <f>IFERROR(VLOOKUP($A1980,SPY_main!$E:$F,2,FALSE),K1979)</f>
        <v>0.3115</v>
      </c>
      <c r="L1980">
        <f>IFERROR(VLOOKUP($A1980,SPY_main!H:I,2,FALSE),L1979)</f>
        <v>16.41</v>
      </c>
      <c r="M1980">
        <f t="shared" si="210"/>
        <v>54.353099999999998</v>
      </c>
      <c r="N1980">
        <f t="shared" si="211"/>
        <v>54.353099999999998</v>
      </c>
      <c r="O1980">
        <f t="shared" si="212"/>
        <v>44.738399999999999</v>
      </c>
      <c r="P1980">
        <f t="shared" si="213"/>
        <v>20.566600000000001</v>
      </c>
      <c r="Q1980">
        <f t="shared" si="214"/>
        <v>30.2027</v>
      </c>
      <c r="R1980">
        <f t="shared" si="215"/>
        <v>30.2027</v>
      </c>
      <c r="S1980">
        <f t="shared" si="216"/>
        <v>30.2027</v>
      </c>
      <c r="T1980">
        <f>IFERROR(VLOOKUP($A1980,TY_main!A:B,2,FALSE),T1979)</f>
        <v>115.921875</v>
      </c>
    </row>
    <row r="1981" spans="1:20" x14ac:dyDescent="0.25">
      <c r="A1981" s="2">
        <f>SPY_IVOL!A1981</f>
        <v>41232</v>
      </c>
      <c r="B1981">
        <f>SPY_IVOL!B1981</f>
        <v>27.130700000000001</v>
      </c>
      <c r="C1981">
        <f>SPY_IVOL!C1981</f>
        <v>20.3826</v>
      </c>
      <c r="D1981">
        <f>SPY_IVOL!D1981</f>
        <v>17.331</v>
      </c>
      <c r="E1981">
        <f>SPY_IVOL!E1981</f>
        <v>14.5176</v>
      </c>
      <c r="F1981">
        <f>SPY_IVOL!F1981</f>
        <v>12.4876</v>
      </c>
      <c r="G1981">
        <f>SPY_IVOL!G1981</f>
        <v>12.1389</v>
      </c>
      <c r="H1981">
        <f>SPY_IVOL!H1981</f>
        <v>14.0923</v>
      </c>
      <c r="I1981">
        <f>VLOOKUP($A1981,SPY_main!$A:$C,2,FALSE)</f>
        <v>139.13</v>
      </c>
      <c r="J1981">
        <f>IFERROR(VLOOKUP($A1981,SPY_main!$A:$C,3,FALSE),J1980)</f>
        <v>2.2408999999999999</v>
      </c>
      <c r="K1981">
        <f>IFERROR(VLOOKUP($A1981,SPY_main!$E:$F,2,FALSE),K1980)</f>
        <v>0.3115</v>
      </c>
      <c r="L1981">
        <f>IFERROR(VLOOKUP($A1981,SPY_main!H:I,2,FALSE),L1980)</f>
        <v>15.24</v>
      </c>
      <c r="M1981">
        <f t="shared" si="210"/>
        <v>30.826499999999999</v>
      </c>
      <c r="N1981">
        <f t="shared" si="211"/>
        <v>21.031400000000001</v>
      </c>
      <c r="O1981">
        <f t="shared" si="212"/>
        <v>17.242599999999999</v>
      </c>
      <c r="P1981">
        <f t="shared" si="213"/>
        <v>13.909700000000001</v>
      </c>
      <c r="Q1981">
        <f t="shared" si="214"/>
        <v>12.3286</v>
      </c>
      <c r="R1981">
        <f t="shared" si="215"/>
        <v>14.300800000000001</v>
      </c>
      <c r="S1981">
        <f t="shared" si="216"/>
        <v>18.525300000000001</v>
      </c>
      <c r="T1981">
        <f>IFERROR(VLOOKUP($A1981,TY_main!A:B,2,FALSE),T1980)</f>
        <v>115.6875</v>
      </c>
    </row>
    <row r="1982" spans="1:20" x14ac:dyDescent="0.25">
      <c r="A1982" s="2">
        <f>SPY_IVOL!A1982</f>
        <v>41233</v>
      </c>
      <c r="B1982">
        <f>SPY_IVOL!B1982</f>
        <v>26.978400000000001</v>
      </c>
      <c r="C1982">
        <f>SPY_IVOL!C1982</f>
        <v>20.356200000000001</v>
      </c>
      <c r="D1982">
        <f>SPY_IVOL!D1982</f>
        <v>17.257899999999999</v>
      </c>
      <c r="E1982">
        <f>SPY_IVOL!E1982</f>
        <v>14.356199999999999</v>
      </c>
      <c r="F1982">
        <f>SPY_IVOL!F1982</f>
        <v>12.265599999999999</v>
      </c>
      <c r="G1982">
        <f>SPY_IVOL!G1982</f>
        <v>11.976699999999999</v>
      </c>
      <c r="H1982">
        <f>SPY_IVOL!H1982</f>
        <v>13.725300000000001</v>
      </c>
      <c r="I1982">
        <f>VLOOKUP($A1982,SPY_main!$A:$C,2,FALSE)</f>
        <v>139.19</v>
      </c>
      <c r="J1982">
        <f>IFERROR(VLOOKUP($A1982,SPY_main!$A:$C,3,FALSE),J1981)</f>
        <v>2.2400000000000002</v>
      </c>
      <c r="K1982">
        <f>IFERROR(VLOOKUP($A1982,SPY_main!$E:$F,2,FALSE),K1981)</f>
        <v>0.3105</v>
      </c>
      <c r="L1982">
        <f>IFERROR(VLOOKUP($A1982,SPY_main!H:I,2,FALSE),L1981)</f>
        <v>15.08</v>
      </c>
      <c r="M1982">
        <f t="shared" si="210"/>
        <v>30.7211</v>
      </c>
      <c r="N1982">
        <f t="shared" si="211"/>
        <v>21.387899999999998</v>
      </c>
      <c r="O1982">
        <f t="shared" si="212"/>
        <v>17.260300000000001</v>
      </c>
      <c r="P1982">
        <f t="shared" si="213"/>
        <v>13.7554</v>
      </c>
      <c r="Q1982">
        <f t="shared" si="214"/>
        <v>12.011900000000001</v>
      </c>
      <c r="R1982">
        <f t="shared" si="215"/>
        <v>14.112500000000001</v>
      </c>
      <c r="S1982">
        <f t="shared" si="216"/>
        <v>15.6768</v>
      </c>
      <c r="T1982">
        <f>IFERROR(VLOOKUP($A1982,TY_main!A:B,2,FALSE),T1981)</f>
        <v>115.421875</v>
      </c>
    </row>
    <row r="1983" spans="1:20" x14ac:dyDescent="0.25">
      <c r="A1983" s="2">
        <f>SPY_IVOL!A1983</f>
        <v>41234</v>
      </c>
      <c r="B1983">
        <f>SPY_IVOL!B1983</f>
        <v>26.627400000000002</v>
      </c>
      <c r="C1983">
        <f>SPY_IVOL!C1983</f>
        <v>20.126899999999999</v>
      </c>
      <c r="D1983">
        <f>SPY_IVOL!D1983</f>
        <v>16.9785</v>
      </c>
      <c r="E1983">
        <f>SPY_IVOL!E1983</f>
        <v>14.018800000000001</v>
      </c>
      <c r="F1983">
        <f>SPY_IVOL!F1983</f>
        <v>11.9666</v>
      </c>
      <c r="G1983">
        <f>SPY_IVOL!G1983</f>
        <v>11.8027</v>
      </c>
      <c r="H1983">
        <f>SPY_IVOL!H1983</f>
        <v>12.8454</v>
      </c>
      <c r="I1983">
        <f>VLOOKUP($A1983,SPY_main!$A:$C,2,FALSE)</f>
        <v>139.44999999999999</v>
      </c>
      <c r="J1983">
        <f>IFERROR(VLOOKUP($A1983,SPY_main!$A:$C,3,FALSE),J1982)</f>
        <v>2.2357999999999998</v>
      </c>
      <c r="K1983">
        <f>IFERROR(VLOOKUP($A1983,SPY_main!$E:$F,2,FALSE),K1982)</f>
        <v>0.3115</v>
      </c>
      <c r="L1983">
        <f>IFERROR(VLOOKUP($A1983,SPY_main!H:I,2,FALSE),L1982)</f>
        <v>15.31</v>
      </c>
      <c r="M1983">
        <f t="shared" si="210"/>
        <v>31.289899999999999</v>
      </c>
      <c r="N1983">
        <f t="shared" si="211"/>
        <v>21.213100000000001</v>
      </c>
      <c r="O1983">
        <f t="shared" si="212"/>
        <v>17.0976</v>
      </c>
      <c r="P1983">
        <f t="shared" si="213"/>
        <v>13.452400000000001</v>
      </c>
      <c r="Q1983">
        <f t="shared" si="214"/>
        <v>11.7416</v>
      </c>
      <c r="R1983">
        <f t="shared" si="215"/>
        <v>13.7925</v>
      </c>
      <c r="S1983">
        <f t="shared" si="216"/>
        <v>14.264799999999999</v>
      </c>
      <c r="T1983">
        <f>IFERROR(VLOOKUP($A1983,TY_main!A:B,2,FALSE),T1982)</f>
        <v>115.234375</v>
      </c>
    </row>
    <row r="1984" spans="1:20" x14ac:dyDescent="0.25">
      <c r="A1984" s="2">
        <f>SPY_IVOL!A1984</f>
        <v>41236</v>
      </c>
      <c r="B1984">
        <f>SPY_IVOL!B1984</f>
        <v>27.092199999999998</v>
      </c>
      <c r="C1984">
        <f>SPY_IVOL!C1984</f>
        <v>19.843</v>
      </c>
      <c r="D1984">
        <f>SPY_IVOL!D1984</f>
        <v>16.678000000000001</v>
      </c>
      <c r="E1984">
        <f>SPY_IVOL!E1984</f>
        <v>13.710100000000001</v>
      </c>
      <c r="F1984">
        <f>SPY_IVOL!F1984</f>
        <v>11.691700000000001</v>
      </c>
      <c r="G1984">
        <f>SPY_IVOL!G1984</f>
        <v>11.969900000000001</v>
      </c>
      <c r="H1984">
        <f>SPY_IVOL!H1984</f>
        <v>13.668799999999999</v>
      </c>
      <c r="I1984">
        <f>VLOOKUP($A1984,SPY_main!$A:$C,2,FALSE)</f>
        <v>141.35</v>
      </c>
      <c r="J1984">
        <f>IFERROR(VLOOKUP($A1984,SPY_main!$A:$C,3,FALSE),J1983)</f>
        <v>2.2057000000000002</v>
      </c>
      <c r="K1984">
        <f>IFERROR(VLOOKUP($A1984,SPY_main!$E:$F,2,FALSE),K1983)</f>
        <v>0.3115</v>
      </c>
      <c r="L1984">
        <f>IFERROR(VLOOKUP($A1984,SPY_main!H:I,2,FALSE),L1983)</f>
        <v>15.14</v>
      </c>
      <c r="M1984">
        <f t="shared" si="210"/>
        <v>32.749400000000001</v>
      </c>
      <c r="N1984">
        <f t="shared" si="211"/>
        <v>21.273700000000002</v>
      </c>
      <c r="O1984">
        <f t="shared" si="212"/>
        <v>16.925599999999999</v>
      </c>
      <c r="P1984">
        <f t="shared" si="213"/>
        <v>13.299899999999999</v>
      </c>
      <c r="Q1984">
        <f t="shared" si="214"/>
        <v>11.7799</v>
      </c>
      <c r="R1984">
        <f t="shared" si="215"/>
        <v>13.2234</v>
      </c>
      <c r="S1984">
        <f t="shared" si="216"/>
        <v>13.2234</v>
      </c>
      <c r="T1984">
        <f>IFERROR(VLOOKUP($A1984,TY_main!A:B,2,FALSE),T1983)</f>
        <v>115.1875</v>
      </c>
    </row>
    <row r="1985" spans="1:20" x14ac:dyDescent="0.25">
      <c r="A1985" s="2">
        <f>SPY_IVOL!A1985</f>
        <v>41239</v>
      </c>
      <c r="B1985">
        <f>SPY_IVOL!B1985</f>
        <v>27.036200000000001</v>
      </c>
      <c r="C1985">
        <f>SPY_IVOL!C1985</f>
        <v>20.170999999999999</v>
      </c>
      <c r="D1985">
        <f>SPY_IVOL!D1985</f>
        <v>17.0168</v>
      </c>
      <c r="E1985">
        <f>SPY_IVOL!E1985</f>
        <v>14.027900000000001</v>
      </c>
      <c r="F1985">
        <f>SPY_IVOL!F1985</f>
        <v>12.0541</v>
      </c>
      <c r="G1985">
        <f>SPY_IVOL!G1985</f>
        <v>12.3681</v>
      </c>
      <c r="H1985">
        <f>SPY_IVOL!H1985</f>
        <v>17.299099999999999</v>
      </c>
      <c r="I1985">
        <f>VLOOKUP($A1985,SPY_main!$A:$C,2,FALSE)</f>
        <v>141.05000000000001</v>
      </c>
      <c r="J1985">
        <f>IFERROR(VLOOKUP($A1985,SPY_main!$A:$C,3,FALSE),J1984)</f>
        <v>2.2103999999999999</v>
      </c>
      <c r="K1985">
        <f>IFERROR(VLOOKUP($A1985,SPY_main!$E:$F,2,FALSE),K1984)</f>
        <v>0.3115</v>
      </c>
      <c r="L1985">
        <f>IFERROR(VLOOKUP($A1985,SPY_main!H:I,2,FALSE),L1984)</f>
        <v>15.5</v>
      </c>
      <c r="M1985">
        <f t="shared" si="210"/>
        <v>33.667499999999997</v>
      </c>
      <c r="N1985">
        <f t="shared" si="211"/>
        <v>22.039400000000001</v>
      </c>
      <c r="O1985">
        <f t="shared" si="212"/>
        <v>17.677399999999999</v>
      </c>
      <c r="P1985">
        <f t="shared" si="213"/>
        <v>13.936999999999999</v>
      </c>
      <c r="Q1985">
        <f t="shared" si="214"/>
        <v>12.6214</v>
      </c>
      <c r="R1985">
        <f t="shared" si="215"/>
        <v>15.544499999999999</v>
      </c>
      <c r="S1985">
        <f t="shared" si="216"/>
        <v>17.1388</v>
      </c>
      <c r="T1985">
        <f>IFERROR(VLOOKUP($A1985,TY_main!A:B,2,FALSE),T1984)</f>
        <v>115.375</v>
      </c>
    </row>
    <row r="1986" spans="1:20" x14ac:dyDescent="0.25">
      <c r="A1986" s="2">
        <f>SPY_IVOL!A1986</f>
        <v>41240</v>
      </c>
      <c r="B1986">
        <f>SPY_IVOL!B1986</f>
        <v>27.259799999999998</v>
      </c>
      <c r="C1986">
        <f>SPY_IVOL!C1986</f>
        <v>20.117100000000001</v>
      </c>
      <c r="D1986">
        <f>SPY_IVOL!D1986</f>
        <v>16.949400000000001</v>
      </c>
      <c r="E1986">
        <f>SPY_IVOL!E1986</f>
        <v>14.019</v>
      </c>
      <c r="F1986">
        <f>SPY_IVOL!F1986</f>
        <v>12.124000000000001</v>
      </c>
      <c r="G1986">
        <f>SPY_IVOL!G1986</f>
        <v>12.466799999999999</v>
      </c>
      <c r="H1986">
        <f>SPY_IVOL!H1986</f>
        <v>16.991399999999999</v>
      </c>
      <c r="I1986">
        <f>VLOOKUP($A1986,SPY_main!$A:$C,2,FALSE)</f>
        <v>140.33000000000001</v>
      </c>
      <c r="J1986">
        <f>IFERROR(VLOOKUP($A1986,SPY_main!$A:$C,3,FALSE),J1985)</f>
        <v>2.2218</v>
      </c>
      <c r="K1986">
        <f>IFERROR(VLOOKUP($A1986,SPY_main!$E:$F,2,FALSE),K1985)</f>
        <v>0.3115</v>
      </c>
      <c r="L1986">
        <f>IFERROR(VLOOKUP($A1986,SPY_main!H:I,2,FALSE),L1985)</f>
        <v>15.92</v>
      </c>
      <c r="M1986">
        <f t="shared" ref="M1986:M2049" si="217">IFERROR(VLOOKUP($A1986,FirstM,2,FALSE),M1985)</f>
        <v>34.411000000000001</v>
      </c>
      <c r="N1986">
        <f t="shared" ref="N1986:N2049" si="218">IFERROR(VLOOKUP($A1986,FirstM,3,FALSE),N1985)</f>
        <v>22.432400000000001</v>
      </c>
      <c r="O1986">
        <f t="shared" ref="O1986:O2049" si="219">IFERROR(VLOOKUP($A1986,FirstM,4,FALSE),O1985)</f>
        <v>17.497800000000002</v>
      </c>
      <c r="P1986">
        <f t="shared" ref="P1986:P2049" si="220">IFERROR(VLOOKUP($A1986,FirstM,5,FALSE),P1985)</f>
        <v>13.7158</v>
      </c>
      <c r="Q1986">
        <f t="shared" ref="Q1986:Q2049" si="221">IFERROR(VLOOKUP($A1986,FirstM,6,FALSE),Q1985)</f>
        <v>12.710100000000001</v>
      </c>
      <c r="R1986">
        <f t="shared" ref="R1986:R2049" si="222">IFERROR(VLOOKUP($A1986,FirstM,7,FALSE),R1985)</f>
        <v>15.8904</v>
      </c>
      <c r="S1986">
        <f t="shared" ref="S1986:S2049" si="223">IFERROR(VLOOKUP($A1986,FirstM,8,FALSE),S1985)</f>
        <v>17.6602</v>
      </c>
      <c r="T1986">
        <f>IFERROR(VLOOKUP($A1986,TY_main!A:B,2,FALSE),T1985)</f>
        <v>115.53125</v>
      </c>
    </row>
    <row r="1987" spans="1:20" x14ac:dyDescent="0.25">
      <c r="A1987" s="2">
        <f>SPY_IVOL!A1987</f>
        <v>41241</v>
      </c>
      <c r="B1987">
        <f>SPY_IVOL!B1987</f>
        <v>27.249199999999998</v>
      </c>
      <c r="C1987">
        <f>SPY_IVOL!C1987</f>
        <v>20.236499999999999</v>
      </c>
      <c r="D1987">
        <f>SPY_IVOL!D1987</f>
        <v>17.102699999999999</v>
      </c>
      <c r="E1987">
        <f>SPY_IVOL!E1987</f>
        <v>14.1989</v>
      </c>
      <c r="F1987">
        <f>SPY_IVOL!F1987</f>
        <v>12.2872</v>
      </c>
      <c r="G1987">
        <f>SPY_IVOL!G1987</f>
        <v>12.4954</v>
      </c>
      <c r="H1987">
        <f>SPY_IVOL!H1987</f>
        <v>14.4194</v>
      </c>
      <c r="I1987">
        <f>VLOOKUP($A1987,SPY_main!$A:$C,2,FALSE)</f>
        <v>141.46</v>
      </c>
      <c r="J1987">
        <f>IFERROR(VLOOKUP($A1987,SPY_main!$A:$C,3,FALSE),J1986)</f>
        <v>2.2040000000000002</v>
      </c>
      <c r="K1987">
        <f>IFERROR(VLOOKUP($A1987,SPY_main!$E:$F,2,FALSE),K1986)</f>
        <v>0.3105</v>
      </c>
      <c r="L1987">
        <f>IFERROR(VLOOKUP($A1987,SPY_main!H:I,2,FALSE),L1986)</f>
        <v>15.51</v>
      </c>
      <c r="M1987">
        <f t="shared" si="217"/>
        <v>35.0837</v>
      </c>
      <c r="N1987">
        <f t="shared" si="218"/>
        <v>22.833500000000001</v>
      </c>
      <c r="O1987">
        <f t="shared" si="219"/>
        <v>17.958600000000001</v>
      </c>
      <c r="P1987">
        <f t="shared" si="220"/>
        <v>14.0633</v>
      </c>
      <c r="Q1987">
        <f t="shared" si="221"/>
        <v>12.803599999999999</v>
      </c>
      <c r="R1987">
        <f t="shared" si="222"/>
        <v>15.860300000000001</v>
      </c>
      <c r="S1987">
        <f t="shared" si="223"/>
        <v>16.6587</v>
      </c>
      <c r="T1987">
        <f>IFERROR(VLOOKUP($A1987,TY_main!A:B,2,FALSE),T1986)</f>
        <v>115.75</v>
      </c>
    </row>
    <row r="1988" spans="1:20" x14ac:dyDescent="0.25">
      <c r="A1988" s="2">
        <f>SPY_IVOL!A1988</f>
        <v>41242</v>
      </c>
      <c r="B1988">
        <f>SPY_IVOL!B1988</f>
        <v>26.463799999999999</v>
      </c>
      <c r="C1988">
        <f>SPY_IVOL!C1988</f>
        <v>19.4999</v>
      </c>
      <c r="D1988">
        <f>SPY_IVOL!D1988</f>
        <v>16.356000000000002</v>
      </c>
      <c r="E1988">
        <f>SPY_IVOL!E1988</f>
        <v>13.4138</v>
      </c>
      <c r="F1988">
        <f>SPY_IVOL!F1988</f>
        <v>11.6715</v>
      </c>
      <c r="G1988">
        <f>SPY_IVOL!G1988</f>
        <v>12.4895</v>
      </c>
      <c r="H1988">
        <f>SPY_IVOL!H1988</f>
        <v>15.6906</v>
      </c>
      <c r="I1988">
        <f>VLOOKUP($A1988,SPY_main!$A:$C,2,FALSE)</f>
        <v>142.12</v>
      </c>
      <c r="J1988">
        <f>IFERROR(VLOOKUP($A1988,SPY_main!$A:$C,3,FALSE),J1987)</f>
        <v>2.1938</v>
      </c>
      <c r="K1988">
        <f>IFERROR(VLOOKUP($A1988,SPY_main!$E:$F,2,FALSE),K1987)</f>
        <v>0.3105</v>
      </c>
      <c r="L1988">
        <f>IFERROR(VLOOKUP($A1988,SPY_main!H:I,2,FALSE),L1987)</f>
        <v>15.06</v>
      </c>
      <c r="M1988">
        <f t="shared" si="217"/>
        <v>34.164999999999999</v>
      </c>
      <c r="N1988">
        <f t="shared" si="218"/>
        <v>22.035900000000002</v>
      </c>
      <c r="O1988">
        <f t="shared" si="219"/>
        <v>17.015899999999998</v>
      </c>
      <c r="P1988">
        <f t="shared" si="220"/>
        <v>12.990399999999999</v>
      </c>
      <c r="Q1988">
        <f t="shared" si="221"/>
        <v>12.200100000000001</v>
      </c>
      <c r="R1988">
        <f t="shared" si="222"/>
        <v>15.9709</v>
      </c>
      <c r="S1988">
        <f t="shared" si="223"/>
        <v>16.569500000000001</v>
      </c>
      <c r="T1988">
        <f>IFERROR(VLOOKUP($A1988,TY_main!A:B,2,FALSE),T1987)</f>
        <v>115.78125</v>
      </c>
    </row>
    <row r="1989" spans="1:20" x14ac:dyDescent="0.25">
      <c r="A1989" s="2">
        <f>SPY_IVOL!A1989</f>
        <v>41243</v>
      </c>
      <c r="B1989">
        <f>SPY_IVOL!B1989</f>
        <v>27.471299999999999</v>
      </c>
      <c r="C1989">
        <f>SPY_IVOL!C1989</f>
        <v>20.445799999999998</v>
      </c>
      <c r="D1989">
        <f>SPY_IVOL!D1989</f>
        <v>17.197199999999999</v>
      </c>
      <c r="E1989">
        <f>SPY_IVOL!E1989</f>
        <v>14.220499999999999</v>
      </c>
      <c r="F1989">
        <f>SPY_IVOL!F1989</f>
        <v>12.2364</v>
      </c>
      <c r="G1989">
        <f>SPY_IVOL!G1989</f>
        <v>12.5</v>
      </c>
      <c r="H1989">
        <f>SPY_IVOL!H1989</f>
        <v>14.1342</v>
      </c>
      <c r="I1989">
        <f>VLOOKUP($A1989,SPY_main!$A:$C,2,FALSE)</f>
        <v>142.155</v>
      </c>
      <c r="J1989">
        <f>IFERROR(VLOOKUP($A1989,SPY_main!$A:$C,3,FALSE),J1988)</f>
        <v>2.1932</v>
      </c>
      <c r="K1989">
        <f>IFERROR(VLOOKUP($A1989,SPY_main!$E:$F,2,FALSE),K1988)</f>
        <v>0.3105</v>
      </c>
      <c r="L1989">
        <f>IFERROR(VLOOKUP($A1989,SPY_main!H:I,2,FALSE),L1988)</f>
        <v>15.87</v>
      </c>
      <c r="M1989">
        <f t="shared" si="217"/>
        <v>34.734200000000001</v>
      </c>
      <c r="N1989">
        <f t="shared" si="218"/>
        <v>23.401700000000002</v>
      </c>
      <c r="O1989">
        <f t="shared" si="219"/>
        <v>18.384399999999999</v>
      </c>
      <c r="P1989">
        <f t="shared" si="220"/>
        <v>14.0916</v>
      </c>
      <c r="Q1989">
        <f t="shared" si="221"/>
        <v>12.548400000000001</v>
      </c>
      <c r="R1989">
        <f t="shared" si="222"/>
        <v>14.3657</v>
      </c>
      <c r="S1989">
        <f t="shared" si="223"/>
        <v>14.3657</v>
      </c>
      <c r="T1989">
        <f>IFERROR(VLOOKUP($A1989,TY_main!A:B,2,FALSE),T1988)</f>
        <v>115.875</v>
      </c>
    </row>
    <row r="1990" spans="1:20" x14ac:dyDescent="0.25">
      <c r="A1990" s="2">
        <f>SPY_IVOL!A1990</f>
        <v>41246</v>
      </c>
      <c r="B1990">
        <f>SPY_IVOL!B1990</f>
        <v>28.5671</v>
      </c>
      <c r="C1990">
        <f>SPY_IVOL!C1990</f>
        <v>21.047699999999999</v>
      </c>
      <c r="D1990">
        <f>SPY_IVOL!D1990</f>
        <v>17.704000000000001</v>
      </c>
      <c r="E1990">
        <f>SPY_IVOL!E1990</f>
        <v>14.6309</v>
      </c>
      <c r="F1990">
        <f>SPY_IVOL!F1990</f>
        <v>12.619</v>
      </c>
      <c r="G1990">
        <f>SPY_IVOL!G1990</f>
        <v>12.9306</v>
      </c>
      <c r="H1990">
        <f>SPY_IVOL!H1990</f>
        <v>14.25</v>
      </c>
      <c r="I1990">
        <f>VLOOKUP($A1990,SPY_main!$A:$C,2,FALSE)</f>
        <v>141.44999999999999</v>
      </c>
      <c r="J1990">
        <f>IFERROR(VLOOKUP($A1990,SPY_main!$A:$C,3,FALSE),J1989)</f>
        <v>2.2042000000000002</v>
      </c>
      <c r="K1990">
        <f>IFERROR(VLOOKUP($A1990,SPY_main!$E:$F,2,FALSE),K1989)</f>
        <v>0.3105</v>
      </c>
      <c r="L1990">
        <f>IFERROR(VLOOKUP($A1990,SPY_main!H:I,2,FALSE),L1989)</f>
        <v>16.64</v>
      </c>
      <c r="M1990">
        <f t="shared" si="217"/>
        <v>37.399900000000002</v>
      </c>
      <c r="N1990">
        <f t="shared" si="218"/>
        <v>24.784199999999998</v>
      </c>
      <c r="O1990">
        <f t="shared" si="219"/>
        <v>19.154</v>
      </c>
      <c r="P1990">
        <f t="shared" si="220"/>
        <v>14.496700000000001</v>
      </c>
      <c r="Q1990">
        <f t="shared" si="221"/>
        <v>13.252800000000001</v>
      </c>
      <c r="R1990">
        <f t="shared" si="222"/>
        <v>16.950399999999998</v>
      </c>
      <c r="S1990">
        <f t="shared" si="223"/>
        <v>16.950399999999998</v>
      </c>
      <c r="T1990">
        <f>IFERROR(VLOOKUP($A1990,TY_main!A:B,2,FALSE),T1989)</f>
        <v>115.734375</v>
      </c>
    </row>
    <row r="1991" spans="1:20" x14ac:dyDescent="0.25">
      <c r="A1991" s="2">
        <f>SPY_IVOL!A1991</f>
        <v>41247</v>
      </c>
      <c r="B1991">
        <f>SPY_IVOL!B1991</f>
        <v>28.7456</v>
      </c>
      <c r="C1991">
        <f>SPY_IVOL!C1991</f>
        <v>21.716000000000001</v>
      </c>
      <c r="D1991">
        <f>SPY_IVOL!D1991</f>
        <v>18.504100000000001</v>
      </c>
      <c r="E1991">
        <f>SPY_IVOL!E1991</f>
        <v>15.4053</v>
      </c>
      <c r="F1991">
        <f>SPY_IVOL!F1991</f>
        <v>13.2509</v>
      </c>
      <c r="G1991">
        <f>SPY_IVOL!G1991</f>
        <v>13.4749</v>
      </c>
      <c r="H1991">
        <f>SPY_IVOL!H1991</f>
        <v>15.3696</v>
      </c>
      <c r="I1991">
        <f>VLOOKUP($A1991,SPY_main!$A:$C,2,FALSE)</f>
        <v>141.25</v>
      </c>
      <c r="J1991">
        <f>IFERROR(VLOOKUP($A1991,SPY_main!$A:$C,3,FALSE),J1990)</f>
        <v>2.2073</v>
      </c>
      <c r="K1991">
        <f>IFERROR(VLOOKUP($A1991,SPY_main!$E:$F,2,FALSE),K1990)</f>
        <v>0.3105</v>
      </c>
      <c r="L1991">
        <f>IFERROR(VLOOKUP($A1991,SPY_main!H:I,2,FALSE),L1990)</f>
        <v>17.12</v>
      </c>
      <c r="M1991">
        <f t="shared" si="217"/>
        <v>38.571100000000001</v>
      </c>
      <c r="N1991">
        <f t="shared" si="218"/>
        <v>25.491800000000001</v>
      </c>
      <c r="O1991">
        <f t="shared" si="219"/>
        <v>19.895199999999999</v>
      </c>
      <c r="P1991">
        <f t="shared" si="220"/>
        <v>14.891400000000001</v>
      </c>
      <c r="Q1991">
        <f t="shared" si="221"/>
        <v>13.4282</v>
      </c>
      <c r="R1991">
        <f t="shared" si="222"/>
        <v>17.819299999999998</v>
      </c>
      <c r="S1991">
        <f t="shared" si="223"/>
        <v>17.853899999999999</v>
      </c>
      <c r="T1991">
        <f>IFERROR(VLOOKUP($A1991,TY_main!A:B,2,FALSE),T1990)</f>
        <v>115.828125</v>
      </c>
    </row>
    <row r="1992" spans="1:20" x14ac:dyDescent="0.25">
      <c r="A1992" s="2">
        <f>SPY_IVOL!A1992</f>
        <v>41248</v>
      </c>
      <c r="B1992">
        <f>SPY_IVOL!B1992</f>
        <v>28.226099999999999</v>
      </c>
      <c r="C1992">
        <f>SPY_IVOL!C1992</f>
        <v>20.9969</v>
      </c>
      <c r="D1992">
        <f>SPY_IVOL!D1992</f>
        <v>17.863900000000001</v>
      </c>
      <c r="E1992">
        <f>SPY_IVOL!E1992</f>
        <v>14.913</v>
      </c>
      <c r="F1992">
        <f>SPY_IVOL!F1992</f>
        <v>13.0137</v>
      </c>
      <c r="G1992">
        <f>SPY_IVOL!G1992</f>
        <v>13.5199</v>
      </c>
      <c r="H1992">
        <f>SPY_IVOL!H1992</f>
        <v>16.315000000000001</v>
      </c>
      <c r="I1992">
        <f>VLOOKUP($A1992,SPY_main!$A:$C,2,FALSE)</f>
        <v>141.5</v>
      </c>
      <c r="J1992">
        <f>IFERROR(VLOOKUP($A1992,SPY_main!$A:$C,3,FALSE),J1991)</f>
        <v>2.2033999999999998</v>
      </c>
      <c r="K1992">
        <f>IFERROR(VLOOKUP($A1992,SPY_main!$E:$F,2,FALSE),K1991)</f>
        <v>0.3105</v>
      </c>
      <c r="L1992">
        <f>IFERROR(VLOOKUP($A1992,SPY_main!H:I,2,FALSE),L1991)</f>
        <v>16.46</v>
      </c>
      <c r="M1992">
        <f t="shared" si="217"/>
        <v>39.462800000000001</v>
      </c>
      <c r="N1992">
        <f t="shared" si="218"/>
        <v>24.384899999999998</v>
      </c>
      <c r="O1992">
        <f t="shared" si="219"/>
        <v>18.652699999999999</v>
      </c>
      <c r="P1992">
        <f t="shared" si="220"/>
        <v>14.1523</v>
      </c>
      <c r="Q1992">
        <f t="shared" si="221"/>
        <v>13.6524</v>
      </c>
      <c r="R1992">
        <f t="shared" si="222"/>
        <v>18.473099999999999</v>
      </c>
      <c r="S1992">
        <f t="shared" si="223"/>
        <v>18.821400000000001</v>
      </c>
      <c r="T1992">
        <f>IFERROR(VLOOKUP($A1992,TY_main!A:B,2,FALSE),T1991)</f>
        <v>116.015625</v>
      </c>
    </row>
    <row r="1993" spans="1:20" x14ac:dyDescent="0.25">
      <c r="A1993" s="2">
        <f>SPY_IVOL!A1993</f>
        <v>41249</v>
      </c>
      <c r="B1993">
        <f>SPY_IVOL!B1993</f>
        <v>28.123999999999999</v>
      </c>
      <c r="C1993">
        <f>SPY_IVOL!C1993</f>
        <v>20.9863</v>
      </c>
      <c r="D1993">
        <f>SPY_IVOL!D1993</f>
        <v>17.920200000000001</v>
      </c>
      <c r="E1993">
        <f>SPY_IVOL!E1993</f>
        <v>15.1934</v>
      </c>
      <c r="F1993">
        <f>SPY_IVOL!F1993</f>
        <v>13.538600000000001</v>
      </c>
      <c r="G1993">
        <f>SPY_IVOL!G1993</f>
        <v>13.851800000000001</v>
      </c>
      <c r="H1993">
        <f>SPY_IVOL!H1993</f>
        <v>15.2316</v>
      </c>
      <c r="I1993">
        <f>VLOOKUP($A1993,SPY_main!$A:$C,2,FALSE)</f>
        <v>141.97999999999999</v>
      </c>
      <c r="J1993">
        <f>IFERROR(VLOOKUP($A1993,SPY_main!$A:$C,3,FALSE),J1992)</f>
        <v>2.1959</v>
      </c>
      <c r="K1993">
        <f>IFERROR(VLOOKUP($A1993,SPY_main!$E:$F,2,FALSE),K1992)</f>
        <v>0.3105</v>
      </c>
      <c r="L1993">
        <f>IFERROR(VLOOKUP($A1993,SPY_main!H:I,2,FALSE),L1992)</f>
        <v>16.579999999999998</v>
      </c>
      <c r="M1993">
        <f t="shared" si="217"/>
        <v>41.016800000000003</v>
      </c>
      <c r="N1993">
        <f t="shared" si="218"/>
        <v>24.9497</v>
      </c>
      <c r="O1993">
        <f t="shared" si="219"/>
        <v>18.593599999999999</v>
      </c>
      <c r="P1993">
        <f t="shared" si="220"/>
        <v>14.180099999999999</v>
      </c>
      <c r="Q1993">
        <f t="shared" si="221"/>
        <v>14.116099999999999</v>
      </c>
      <c r="R1993">
        <f t="shared" si="222"/>
        <v>19.1006</v>
      </c>
      <c r="S1993">
        <f t="shared" si="223"/>
        <v>19.5397</v>
      </c>
      <c r="T1993">
        <f>IFERROR(VLOOKUP($A1993,TY_main!A:B,2,FALSE),T1992)</f>
        <v>116.078125</v>
      </c>
    </row>
    <row r="1994" spans="1:20" x14ac:dyDescent="0.25">
      <c r="A1994" s="2">
        <f>SPY_IVOL!A1994</f>
        <v>41250</v>
      </c>
      <c r="B1994">
        <f>SPY_IVOL!B1994</f>
        <v>27.5641</v>
      </c>
      <c r="C1994">
        <f>SPY_IVOL!C1994</f>
        <v>20.518699999999999</v>
      </c>
      <c r="D1994">
        <f>SPY_IVOL!D1994</f>
        <v>17.357700000000001</v>
      </c>
      <c r="E1994">
        <f>SPY_IVOL!E1994</f>
        <v>14.6485</v>
      </c>
      <c r="F1994">
        <f>SPY_IVOL!F1994</f>
        <v>13.1631</v>
      </c>
      <c r="G1994">
        <f>SPY_IVOL!G1994</f>
        <v>13.7636</v>
      </c>
      <c r="H1994">
        <f>SPY_IVOL!H1994</f>
        <v>14.7515</v>
      </c>
      <c r="I1994">
        <f>VLOOKUP($A1994,SPY_main!$A:$C,2,FALSE)</f>
        <v>142.41499999999999</v>
      </c>
      <c r="J1994">
        <f>IFERROR(VLOOKUP($A1994,SPY_main!$A:$C,3,FALSE),J1993)</f>
        <v>2.1892</v>
      </c>
      <c r="K1994">
        <f>IFERROR(VLOOKUP($A1994,SPY_main!$E:$F,2,FALSE),K1993)</f>
        <v>0.3095</v>
      </c>
      <c r="L1994">
        <f>IFERROR(VLOOKUP($A1994,SPY_main!H:I,2,FALSE),L1993)</f>
        <v>15.9</v>
      </c>
      <c r="M1994">
        <f t="shared" si="217"/>
        <v>42.223799999999997</v>
      </c>
      <c r="N1994">
        <f t="shared" si="218"/>
        <v>25.8337</v>
      </c>
      <c r="O1994">
        <f t="shared" si="219"/>
        <v>18.5608</v>
      </c>
      <c r="P1994">
        <f t="shared" si="220"/>
        <v>13.4453</v>
      </c>
      <c r="Q1994">
        <f t="shared" si="221"/>
        <v>14.038600000000001</v>
      </c>
      <c r="R1994">
        <f t="shared" si="222"/>
        <v>19.619399999999999</v>
      </c>
      <c r="S1994">
        <f t="shared" si="223"/>
        <v>19.619399999999999</v>
      </c>
      <c r="T1994">
        <f>IFERROR(VLOOKUP($A1994,TY_main!A:B,2,FALSE),T1993)</f>
        <v>115.828125</v>
      </c>
    </row>
    <row r="1995" spans="1:20" x14ac:dyDescent="0.25">
      <c r="A1995" s="2">
        <f>SPY_IVOL!A1995</f>
        <v>41253</v>
      </c>
      <c r="B1995">
        <f>SPY_IVOL!B1995</f>
        <v>28.497199999999999</v>
      </c>
      <c r="C1995">
        <f>SPY_IVOL!C1995</f>
        <v>20.9621</v>
      </c>
      <c r="D1995">
        <f>SPY_IVOL!D1995</f>
        <v>17.626300000000001</v>
      </c>
      <c r="E1995">
        <f>SPY_IVOL!E1995</f>
        <v>14.769</v>
      </c>
      <c r="F1995">
        <f>SPY_IVOL!F1995</f>
        <v>13.2248</v>
      </c>
      <c r="G1995">
        <f>SPY_IVOL!G1995</f>
        <v>13.985099999999999</v>
      </c>
      <c r="H1995">
        <f>SPY_IVOL!H1995</f>
        <v>15.0968</v>
      </c>
      <c r="I1995">
        <f>VLOOKUP($A1995,SPY_main!$A:$C,2,FALSE)</f>
        <v>142.47300000000001</v>
      </c>
      <c r="J1995">
        <f>IFERROR(VLOOKUP($A1995,SPY_main!$A:$C,3,FALSE),J1994)</f>
        <v>2.1882999999999999</v>
      </c>
      <c r="K1995">
        <f>IFERROR(VLOOKUP($A1995,SPY_main!$E:$F,2,FALSE),K1994)</f>
        <v>0.3105</v>
      </c>
      <c r="L1995">
        <f>IFERROR(VLOOKUP($A1995,SPY_main!H:I,2,FALSE),L1994)</f>
        <v>16.05</v>
      </c>
      <c r="M1995">
        <f t="shared" si="217"/>
        <v>43.920999999999999</v>
      </c>
      <c r="N1995">
        <f t="shared" si="218"/>
        <v>27.540299999999998</v>
      </c>
      <c r="O1995">
        <f t="shared" si="219"/>
        <v>19.090599999999998</v>
      </c>
      <c r="P1995">
        <f t="shared" si="220"/>
        <v>13.4313</v>
      </c>
      <c r="Q1995">
        <f t="shared" si="221"/>
        <v>14.695</v>
      </c>
      <c r="R1995">
        <f t="shared" si="222"/>
        <v>17.920500000000001</v>
      </c>
      <c r="S1995">
        <f t="shared" si="223"/>
        <v>17.920500000000001</v>
      </c>
      <c r="T1995">
        <f>IFERROR(VLOOKUP($A1995,TY_main!A:B,2,FALSE),T1994)</f>
        <v>115.859375</v>
      </c>
    </row>
    <row r="1996" spans="1:20" x14ac:dyDescent="0.25">
      <c r="A1996" s="2">
        <f>SPY_IVOL!A1996</f>
        <v>41254</v>
      </c>
      <c r="B1996">
        <f>SPY_IVOL!B1996</f>
        <v>28.497900000000001</v>
      </c>
      <c r="C1996">
        <f>SPY_IVOL!C1996</f>
        <v>20.576599999999999</v>
      </c>
      <c r="D1996">
        <f>SPY_IVOL!D1996</f>
        <v>17.0824</v>
      </c>
      <c r="E1996">
        <f>SPY_IVOL!E1996</f>
        <v>14.1166</v>
      </c>
      <c r="F1996">
        <f>SPY_IVOL!F1996</f>
        <v>12.6547</v>
      </c>
      <c r="G1996">
        <f>SPY_IVOL!G1996</f>
        <v>13.7323</v>
      </c>
      <c r="H1996">
        <f>SPY_IVOL!H1996</f>
        <v>14.852399999999999</v>
      </c>
      <c r="I1996">
        <f>VLOOKUP($A1996,SPY_main!$A:$C,2,FALSE)</f>
        <v>143.44</v>
      </c>
      <c r="J1996">
        <f>IFERROR(VLOOKUP($A1996,SPY_main!$A:$C,3,FALSE),J1995)</f>
        <v>2.1736</v>
      </c>
      <c r="K1996">
        <f>IFERROR(VLOOKUP($A1996,SPY_main!$E:$F,2,FALSE),K1995)</f>
        <v>0.3095</v>
      </c>
      <c r="L1996">
        <f>IFERROR(VLOOKUP($A1996,SPY_main!H:I,2,FALSE),L1995)</f>
        <v>15.57</v>
      </c>
      <c r="M1996">
        <f t="shared" si="217"/>
        <v>42.544400000000003</v>
      </c>
      <c r="N1996">
        <f t="shared" si="218"/>
        <v>28.133299999999998</v>
      </c>
      <c r="O1996">
        <f t="shared" si="219"/>
        <v>19.112400000000001</v>
      </c>
      <c r="P1996">
        <f t="shared" si="220"/>
        <v>13.0631</v>
      </c>
      <c r="Q1996">
        <f t="shared" si="221"/>
        <v>14.7233</v>
      </c>
      <c r="R1996">
        <f t="shared" si="222"/>
        <v>16.699400000000001</v>
      </c>
      <c r="S1996">
        <f t="shared" si="223"/>
        <v>16.699400000000001</v>
      </c>
      <c r="T1996">
        <f>IFERROR(VLOOKUP($A1996,TY_main!A:B,2,FALSE),T1995)</f>
        <v>115.703125</v>
      </c>
    </row>
    <row r="1997" spans="1:20" x14ac:dyDescent="0.25">
      <c r="A1997" s="2">
        <f>SPY_IVOL!A1997</f>
        <v>41255</v>
      </c>
      <c r="B1997">
        <f>SPY_IVOL!B1997</f>
        <v>29.0366</v>
      </c>
      <c r="C1997">
        <f>SPY_IVOL!C1997</f>
        <v>20.608599999999999</v>
      </c>
      <c r="D1997">
        <f>SPY_IVOL!D1997</f>
        <v>16.9099</v>
      </c>
      <c r="E1997">
        <f>SPY_IVOL!E1997</f>
        <v>13.840400000000001</v>
      </c>
      <c r="F1997">
        <f>SPY_IVOL!F1997</f>
        <v>12.479699999999999</v>
      </c>
      <c r="G1997">
        <f>SPY_IVOL!G1997</f>
        <v>13.9552</v>
      </c>
      <c r="H1997">
        <f>SPY_IVOL!H1997</f>
        <v>16.067799999999998</v>
      </c>
      <c r="I1997">
        <f>VLOOKUP($A1997,SPY_main!$A:$C,2,FALSE)</f>
        <v>143.51</v>
      </c>
      <c r="J1997">
        <f>IFERROR(VLOOKUP($A1997,SPY_main!$A:$C,3,FALSE),J1996)</f>
        <v>2.1724999999999999</v>
      </c>
      <c r="K1997">
        <f>IFERROR(VLOOKUP($A1997,SPY_main!$E:$F,2,FALSE),K1996)</f>
        <v>0.3095</v>
      </c>
      <c r="L1997">
        <f>IFERROR(VLOOKUP($A1997,SPY_main!H:I,2,FALSE),L1996)</f>
        <v>15.95</v>
      </c>
      <c r="M1997">
        <f t="shared" si="217"/>
        <v>37.865699999999997</v>
      </c>
      <c r="N1997">
        <f t="shared" si="218"/>
        <v>29.329499999999999</v>
      </c>
      <c r="O1997">
        <f t="shared" si="219"/>
        <v>19.602599999999999</v>
      </c>
      <c r="P1997">
        <f t="shared" si="220"/>
        <v>12.4818</v>
      </c>
      <c r="Q1997">
        <f t="shared" si="221"/>
        <v>15.628399999999999</v>
      </c>
      <c r="R1997">
        <f t="shared" si="222"/>
        <v>19.988299999999999</v>
      </c>
      <c r="S1997">
        <f t="shared" si="223"/>
        <v>19.988299999999999</v>
      </c>
      <c r="T1997">
        <f>IFERROR(VLOOKUP($A1997,TY_main!A:B,2,FALSE),T1996)</f>
        <v>115.421875</v>
      </c>
    </row>
    <row r="1998" spans="1:20" x14ac:dyDescent="0.25">
      <c r="A1998" s="2">
        <f>SPY_IVOL!A1998</f>
        <v>41256</v>
      </c>
      <c r="B1998">
        <f>SPY_IVOL!B1998</f>
        <v>30.315100000000001</v>
      </c>
      <c r="C1998">
        <f>SPY_IVOL!C1998</f>
        <v>21.834199999999999</v>
      </c>
      <c r="D1998">
        <f>SPY_IVOL!D1998</f>
        <v>18.053100000000001</v>
      </c>
      <c r="E1998">
        <f>SPY_IVOL!E1998</f>
        <v>14.8515</v>
      </c>
      <c r="F1998">
        <f>SPY_IVOL!F1998</f>
        <v>13.3277</v>
      </c>
      <c r="G1998">
        <f>SPY_IVOL!G1998</f>
        <v>14.221399999999999</v>
      </c>
      <c r="H1998">
        <f>SPY_IVOL!H1998</f>
        <v>14.920999999999999</v>
      </c>
      <c r="I1998">
        <f>VLOOKUP($A1998,SPY_main!$A:$C,2,FALSE)</f>
        <v>142.63</v>
      </c>
      <c r="J1998">
        <f>IFERROR(VLOOKUP($A1998,SPY_main!$A:$C,3,FALSE),J1997)</f>
        <v>2.1859000000000002</v>
      </c>
      <c r="K1998">
        <f>IFERROR(VLOOKUP($A1998,SPY_main!$E:$F,2,FALSE),K1997)</f>
        <v>0.308</v>
      </c>
      <c r="L1998">
        <f>IFERROR(VLOOKUP($A1998,SPY_main!H:I,2,FALSE),L1997)</f>
        <v>16.559999999999999</v>
      </c>
      <c r="M1998">
        <f t="shared" si="217"/>
        <v>45.729399999999998</v>
      </c>
      <c r="N1998">
        <f t="shared" si="218"/>
        <v>31.7288</v>
      </c>
      <c r="O1998">
        <f t="shared" si="219"/>
        <v>20.4635</v>
      </c>
      <c r="P1998">
        <f t="shared" si="220"/>
        <v>13.226599999999999</v>
      </c>
      <c r="Q1998">
        <f t="shared" si="221"/>
        <v>16.195699999999999</v>
      </c>
      <c r="R1998">
        <f t="shared" si="222"/>
        <v>20.774999999999999</v>
      </c>
      <c r="S1998">
        <f t="shared" si="223"/>
        <v>20.774999999999999</v>
      </c>
      <c r="T1998">
        <f>IFERROR(VLOOKUP($A1998,TY_main!A:B,2,FALSE),T1997)</f>
        <v>115.15625</v>
      </c>
    </row>
    <row r="1999" spans="1:20" x14ac:dyDescent="0.25">
      <c r="A1999" s="2">
        <f>SPY_IVOL!A1999</f>
        <v>41257</v>
      </c>
      <c r="B1999">
        <f>SPY_IVOL!B1999</f>
        <v>30.917899999999999</v>
      </c>
      <c r="C1999">
        <f>SPY_IVOL!C1999</f>
        <v>22.416599999999999</v>
      </c>
      <c r="D1999">
        <f>SPY_IVOL!D1999</f>
        <v>18.360499999999998</v>
      </c>
      <c r="E1999">
        <f>SPY_IVOL!E1999</f>
        <v>15.0151</v>
      </c>
      <c r="F1999">
        <f>SPY_IVOL!F1999</f>
        <v>13.381399999999999</v>
      </c>
      <c r="G1999">
        <f>SPY_IVOL!G1999</f>
        <v>14.034700000000001</v>
      </c>
      <c r="H1999">
        <f>SPY_IVOL!H1999</f>
        <v>14.470499999999999</v>
      </c>
      <c r="I1999">
        <f>VLOOKUP($A1999,SPY_main!$A:$C,2,FALSE)</f>
        <v>142.10509999999999</v>
      </c>
      <c r="J1999">
        <f>IFERROR(VLOOKUP($A1999,SPY_main!$A:$C,3,FALSE),J1998)</f>
        <v>2.194</v>
      </c>
      <c r="K1999">
        <f>IFERROR(VLOOKUP($A1999,SPY_main!$E:$F,2,FALSE),K1998)</f>
        <v>0.308</v>
      </c>
      <c r="L1999">
        <f>IFERROR(VLOOKUP($A1999,SPY_main!H:I,2,FALSE),L1998)</f>
        <v>17</v>
      </c>
      <c r="M1999">
        <f t="shared" si="217"/>
        <v>50.648200000000003</v>
      </c>
      <c r="N1999">
        <f t="shared" si="218"/>
        <v>35.011000000000003</v>
      </c>
      <c r="O1999">
        <f t="shared" si="219"/>
        <v>21.796299999999999</v>
      </c>
      <c r="P1999">
        <f t="shared" si="220"/>
        <v>13.1587</v>
      </c>
      <c r="Q1999">
        <f t="shared" si="221"/>
        <v>17.0943</v>
      </c>
      <c r="R1999">
        <f t="shared" si="222"/>
        <v>20.7728</v>
      </c>
      <c r="S1999">
        <f t="shared" si="223"/>
        <v>20.7728</v>
      </c>
      <c r="T1999">
        <f>IFERROR(VLOOKUP($A1999,TY_main!A:B,2,FALSE),T1998)</f>
        <v>115.234375</v>
      </c>
    </row>
    <row r="2000" spans="1:20" x14ac:dyDescent="0.25">
      <c r="A2000" s="2">
        <f>SPY_IVOL!A2000</f>
        <v>41260</v>
      </c>
      <c r="B2000">
        <f>SPY_IVOL!B2000</f>
        <v>31.972799999999999</v>
      </c>
      <c r="C2000">
        <f>SPY_IVOL!C2000</f>
        <v>23.128299999999999</v>
      </c>
      <c r="D2000">
        <f>SPY_IVOL!D2000</f>
        <v>18.646999999999998</v>
      </c>
      <c r="E2000">
        <f>SPY_IVOL!E2000</f>
        <v>14.9529</v>
      </c>
      <c r="F2000">
        <f>SPY_IVOL!F2000</f>
        <v>13.360099999999999</v>
      </c>
      <c r="G2000">
        <f>SPY_IVOL!G2000</f>
        <v>14.8605</v>
      </c>
      <c r="H2000">
        <f>SPY_IVOL!H2000</f>
        <v>16.5488</v>
      </c>
      <c r="I2000">
        <f>VLOOKUP($A2000,SPY_main!$A:$C,2,FALSE)</f>
        <v>143.77000000000001</v>
      </c>
      <c r="J2000">
        <f>IFERROR(VLOOKUP($A2000,SPY_main!$A:$C,3,FALSE),J1999)</f>
        <v>2.1686000000000001</v>
      </c>
      <c r="K2000">
        <f>IFERROR(VLOOKUP($A2000,SPY_main!$E:$F,2,FALSE),K1999)</f>
        <v>0.309</v>
      </c>
      <c r="L2000">
        <f>IFERROR(VLOOKUP($A2000,SPY_main!H:I,2,FALSE),L1999)</f>
        <v>16.34</v>
      </c>
      <c r="M2000">
        <f t="shared" si="217"/>
        <v>54.656999999999996</v>
      </c>
      <c r="N2000">
        <f t="shared" si="218"/>
        <v>42.793599999999998</v>
      </c>
      <c r="O2000">
        <f t="shared" si="219"/>
        <v>25.886500000000002</v>
      </c>
      <c r="P2000">
        <f t="shared" si="220"/>
        <v>14.3765</v>
      </c>
      <c r="Q2000">
        <f t="shared" si="221"/>
        <v>19.987400000000001</v>
      </c>
      <c r="R2000">
        <f t="shared" si="222"/>
        <v>20.557200000000002</v>
      </c>
      <c r="S2000">
        <f t="shared" si="223"/>
        <v>20.557200000000002</v>
      </c>
      <c r="T2000">
        <f>IFERROR(VLOOKUP($A2000,TY_main!A:B,2,FALSE),T1999)</f>
        <v>114.890625</v>
      </c>
    </row>
    <row r="2001" spans="1:20" x14ac:dyDescent="0.25">
      <c r="A2001" s="2">
        <f>SPY_IVOL!A2001</f>
        <v>41261</v>
      </c>
      <c r="B2001">
        <f>SPY_IVOL!B2001</f>
        <v>31.9496</v>
      </c>
      <c r="C2001">
        <f>SPY_IVOL!C2001</f>
        <v>21.904399999999999</v>
      </c>
      <c r="D2001">
        <f>SPY_IVOL!D2001</f>
        <v>17.433199999999999</v>
      </c>
      <c r="E2001">
        <f>SPY_IVOL!E2001</f>
        <v>13.914099999999999</v>
      </c>
      <c r="F2001">
        <f>SPY_IVOL!F2001</f>
        <v>12.662800000000001</v>
      </c>
      <c r="G2001">
        <f>SPY_IVOL!G2001</f>
        <v>14.442</v>
      </c>
      <c r="H2001">
        <f>SPY_IVOL!H2001</f>
        <v>15.167400000000001</v>
      </c>
      <c r="I2001">
        <f>VLOOKUP($A2001,SPY_main!$A:$C,2,FALSE)</f>
        <v>145.37</v>
      </c>
      <c r="J2001">
        <f>IFERROR(VLOOKUP($A2001,SPY_main!$A:$C,3,FALSE),J2000)</f>
        <v>2.1446999999999998</v>
      </c>
      <c r="K2001">
        <f>IFERROR(VLOOKUP($A2001,SPY_main!$E:$F,2,FALSE),K2000)</f>
        <v>0.309</v>
      </c>
      <c r="L2001">
        <f>IFERROR(VLOOKUP($A2001,SPY_main!H:I,2,FALSE),L2000)</f>
        <v>15.57</v>
      </c>
      <c r="M2001">
        <f t="shared" si="217"/>
        <v>46.456000000000003</v>
      </c>
      <c r="N2001">
        <f t="shared" si="218"/>
        <v>45.037500000000001</v>
      </c>
      <c r="O2001">
        <f t="shared" si="219"/>
        <v>27.3764</v>
      </c>
      <c r="P2001">
        <f t="shared" si="220"/>
        <v>14.919600000000001</v>
      </c>
      <c r="Q2001">
        <f t="shared" si="221"/>
        <v>20.665800000000001</v>
      </c>
      <c r="R2001">
        <f t="shared" si="222"/>
        <v>21.085100000000001</v>
      </c>
      <c r="S2001">
        <f t="shared" si="223"/>
        <v>21.085100000000001</v>
      </c>
      <c r="T2001">
        <f>IFERROR(VLOOKUP($A2001,TY_main!A:B,2,FALSE),T2000)</f>
        <v>114.53125</v>
      </c>
    </row>
    <row r="2002" spans="1:20" x14ac:dyDescent="0.25">
      <c r="A2002" s="2">
        <f>SPY_IVOL!A2002</f>
        <v>41262</v>
      </c>
      <c r="B2002">
        <f>SPY_IVOL!B2002</f>
        <v>33.425699999999999</v>
      </c>
      <c r="C2002">
        <f>SPY_IVOL!C2002</f>
        <v>23.318100000000001</v>
      </c>
      <c r="D2002">
        <f>SPY_IVOL!D2002</f>
        <v>18.431699999999999</v>
      </c>
      <c r="E2002">
        <f>SPY_IVOL!E2002</f>
        <v>14.4671</v>
      </c>
      <c r="F2002">
        <f>SPY_IVOL!F2002</f>
        <v>13.101000000000001</v>
      </c>
      <c r="G2002">
        <f>SPY_IVOL!G2002</f>
        <v>15.131</v>
      </c>
      <c r="H2002">
        <f>SPY_IVOL!H2002</f>
        <v>17.151299999999999</v>
      </c>
      <c r="I2002">
        <f>VLOOKUP($A2002,SPY_main!$A:$C,2,FALSE)</f>
        <v>144.29</v>
      </c>
      <c r="J2002">
        <f>IFERROR(VLOOKUP($A2002,SPY_main!$A:$C,3,FALSE),J2001)</f>
        <v>2.1608000000000001</v>
      </c>
      <c r="K2002">
        <f>IFERROR(VLOOKUP($A2002,SPY_main!$E:$F,2,FALSE),K2001)</f>
        <v>0.31</v>
      </c>
      <c r="L2002">
        <f>IFERROR(VLOOKUP($A2002,SPY_main!H:I,2,FALSE),L2001)</f>
        <v>17.36</v>
      </c>
      <c r="M2002">
        <f t="shared" si="217"/>
        <v>63.660299999999999</v>
      </c>
      <c r="N2002">
        <f t="shared" si="218"/>
        <v>55.261899999999997</v>
      </c>
      <c r="O2002">
        <f t="shared" si="219"/>
        <v>32.798900000000003</v>
      </c>
      <c r="P2002">
        <f t="shared" si="220"/>
        <v>15.2134</v>
      </c>
      <c r="Q2002">
        <f t="shared" si="221"/>
        <v>25.901599999999998</v>
      </c>
      <c r="R2002">
        <f t="shared" si="222"/>
        <v>26.718900000000001</v>
      </c>
      <c r="S2002">
        <f t="shared" si="223"/>
        <v>26.718900000000001</v>
      </c>
      <c r="T2002">
        <f>IFERROR(VLOOKUP($A2002,TY_main!A:B,2,FALSE),T2001)</f>
        <v>114.734375</v>
      </c>
    </row>
    <row r="2003" spans="1:20" x14ac:dyDescent="0.25">
      <c r="A2003" s="2">
        <f>SPY_IVOL!A2003</f>
        <v>41263</v>
      </c>
      <c r="B2003">
        <f>SPY_IVOL!B2003</f>
        <v>35.615900000000003</v>
      </c>
      <c r="C2003">
        <f>SPY_IVOL!C2003</f>
        <v>24.125599999999999</v>
      </c>
      <c r="D2003">
        <f>SPY_IVOL!D2003</f>
        <v>18.872299999999999</v>
      </c>
      <c r="E2003">
        <f>SPY_IVOL!E2003</f>
        <v>14.6357</v>
      </c>
      <c r="F2003">
        <f>SPY_IVOL!F2003</f>
        <v>13.3247</v>
      </c>
      <c r="G2003">
        <f>SPY_IVOL!G2003</f>
        <v>15.634600000000001</v>
      </c>
      <c r="H2003">
        <f>SPY_IVOL!H2003</f>
        <v>18.105</v>
      </c>
      <c r="I2003">
        <f>VLOOKUP($A2003,SPY_main!$A:$C,2,FALSE)</f>
        <v>145.12</v>
      </c>
      <c r="J2003">
        <f>IFERROR(VLOOKUP($A2003,SPY_main!$A:$C,3,FALSE),J2002)</f>
        <v>2.8165</v>
      </c>
      <c r="K2003">
        <f>IFERROR(VLOOKUP($A2003,SPY_main!$E:$F,2,FALSE),K2002)</f>
        <v>0.31</v>
      </c>
      <c r="L2003">
        <f>IFERROR(VLOOKUP($A2003,SPY_main!H:I,2,FALSE),L2002)</f>
        <v>17.670000000000002</v>
      </c>
      <c r="M2003">
        <f t="shared" si="217"/>
        <v>74.203800000000001</v>
      </c>
      <c r="N2003">
        <f t="shared" si="218"/>
        <v>73.004900000000006</v>
      </c>
      <c r="O2003">
        <f t="shared" si="219"/>
        <v>42.466500000000003</v>
      </c>
      <c r="P2003">
        <f t="shared" si="220"/>
        <v>16.120899999999999</v>
      </c>
      <c r="Q2003">
        <f t="shared" si="221"/>
        <v>31.857500000000002</v>
      </c>
      <c r="R2003">
        <f t="shared" si="222"/>
        <v>32.174199999999999</v>
      </c>
      <c r="S2003">
        <f t="shared" si="223"/>
        <v>32.174199999999999</v>
      </c>
      <c r="T2003">
        <f>IFERROR(VLOOKUP($A2003,TY_main!A:B,2,FALSE),T2002)</f>
        <v>114.734375</v>
      </c>
    </row>
    <row r="2004" spans="1:20" x14ac:dyDescent="0.25">
      <c r="A2004" s="2">
        <f>SPY_IVOL!A2004</f>
        <v>41264</v>
      </c>
      <c r="B2004">
        <f>SPY_IVOL!B2004</f>
        <v>36.791499999999999</v>
      </c>
      <c r="C2004">
        <f>SPY_IVOL!C2004</f>
        <v>25.831</v>
      </c>
      <c r="D2004">
        <f>SPY_IVOL!D2004</f>
        <v>20.159199999999998</v>
      </c>
      <c r="E2004">
        <f>SPY_IVOL!E2004</f>
        <v>15.0307</v>
      </c>
      <c r="F2004">
        <f>SPY_IVOL!F2004</f>
        <v>12.2446</v>
      </c>
      <c r="G2004">
        <f>SPY_IVOL!G2004</f>
        <v>14.638400000000001</v>
      </c>
      <c r="H2004">
        <f>SPY_IVOL!H2004</f>
        <v>15.1921</v>
      </c>
      <c r="I2004">
        <f>VLOOKUP($A2004,SPY_main!$A:$C,2,FALSE)</f>
        <v>142.79</v>
      </c>
      <c r="J2004">
        <f>IFERROR(VLOOKUP($A2004,SPY_main!$A:$C,3,FALSE),J2003)</f>
        <v>2.8624999999999998</v>
      </c>
      <c r="K2004">
        <f>IFERROR(VLOOKUP($A2004,SPY_main!$E:$F,2,FALSE),K2003)</f>
        <v>0.31</v>
      </c>
      <c r="L2004">
        <f>IFERROR(VLOOKUP($A2004,SPY_main!H:I,2,FALSE),L2003)</f>
        <v>17.84</v>
      </c>
      <c r="M2004">
        <f t="shared" si="217"/>
        <v>74.203800000000001</v>
      </c>
      <c r="N2004">
        <f t="shared" si="218"/>
        <v>73.004900000000006</v>
      </c>
      <c r="O2004">
        <f t="shared" si="219"/>
        <v>42.466500000000003</v>
      </c>
      <c r="P2004">
        <f t="shared" si="220"/>
        <v>16.120899999999999</v>
      </c>
      <c r="Q2004">
        <f t="shared" si="221"/>
        <v>31.857500000000002</v>
      </c>
      <c r="R2004">
        <f t="shared" si="222"/>
        <v>32.174199999999999</v>
      </c>
      <c r="S2004">
        <f t="shared" si="223"/>
        <v>32.174199999999999</v>
      </c>
      <c r="T2004">
        <f>IFERROR(VLOOKUP($A2004,TY_main!A:B,2,FALSE),T2003)</f>
        <v>115.015625</v>
      </c>
    </row>
    <row r="2005" spans="1:20" x14ac:dyDescent="0.25">
      <c r="A2005" s="2">
        <f>SPY_IVOL!A2005</f>
        <v>41267</v>
      </c>
      <c r="B2005">
        <f>SPY_IVOL!B2005</f>
        <v>31.501100000000001</v>
      </c>
      <c r="C2005">
        <f>SPY_IVOL!C2005</f>
        <v>23.764900000000001</v>
      </c>
      <c r="D2005">
        <f>SPY_IVOL!D2005</f>
        <v>19.927199999999999</v>
      </c>
      <c r="E2005">
        <f>SPY_IVOL!E2005</f>
        <v>16.354399999999998</v>
      </c>
      <c r="F2005">
        <f>SPY_IVOL!F2005</f>
        <v>13.664400000000001</v>
      </c>
      <c r="G2005">
        <f>SPY_IVOL!G2005</f>
        <v>12.6721</v>
      </c>
      <c r="H2005">
        <f>SPY_IVOL!H2005</f>
        <v>13.7324</v>
      </c>
      <c r="I2005">
        <f>VLOOKUP($A2005,SPY_main!$A:$C,2,FALSE)</f>
        <v>142.35</v>
      </c>
      <c r="J2005">
        <f>IFERROR(VLOOKUP($A2005,SPY_main!$A:$C,3,FALSE),J2004)</f>
        <v>2.8713000000000002</v>
      </c>
      <c r="K2005">
        <f>IFERROR(VLOOKUP($A2005,SPY_main!$E:$F,2,FALSE),K2004)</f>
        <v>0.31</v>
      </c>
      <c r="L2005">
        <f>IFERROR(VLOOKUP($A2005,SPY_main!H:I,2,FALSE),L2004)</f>
        <v>17.84</v>
      </c>
      <c r="M2005">
        <f t="shared" si="217"/>
        <v>39.496400000000001</v>
      </c>
      <c r="N2005">
        <f t="shared" si="218"/>
        <v>27.314499999999999</v>
      </c>
      <c r="O2005">
        <f t="shared" si="219"/>
        <v>21.453499999999998</v>
      </c>
      <c r="P2005">
        <f t="shared" si="220"/>
        <v>15.9823</v>
      </c>
      <c r="Q2005">
        <f t="shared" si="221"/>
        <v>12.755699999999999</v>
      </c>
      <c r="R2005">
        <f t="shared" si="222"/>
        <v>14.8597</v>
      </c>
      <c r="S2005">
        <f t="shared" si="223"/>
        <v>16.0501</v>
      </c>
      <c r="T2005">
        <f>IFERROR(VLOOKUP($A2005,TY_main!A:B,2,FALSE),T2004)</f>
        <v>114.875</v>
      </c>
    </row>
    <row r="2006" spans="1:20" x14ac:dyDescent="0.25">
      <c r="A2006" s="2">
        <f>SPY_IVOL!A2006</f>
        <v>41269</v>
      </c>
      <c r="B2006">
        <f>SPY_IVOL!B2006</f>
        <v>32.127600000000001</v>
      </c>
      <c r="C2006">
        <f>SPY_IVOL!C2006</f>
        <v>24.2379</v>
      </c>
      <c r="D2006">
        <f>SPY_IVOL!D2006</f>
        <v>20.4343</v>
      </c>
      <c r="E2006">
        <f>SPY_IVOL!E2006</f>
        <v>16.9312</v>
      </c>
      <c r="F2006">
        <f>SPY_IVOL!F2006</f>
        <v>14.323</v>
      </c>
      <c r="G2006">
        <f>SPY_IVOL!G2006</f>
        <v>13.3256</v>
      </c>
      <c r="H2006">
        <f>SPY_IVOL!H2006</f>
        <v>14.347</v>
      </c>
      <c r="I2006">
        <f>VLOOKUP($A2006,SPY_main!$A:$C,2,FALSE)</f>
        <v>141.75</v>
      </c>
      <c r="J2006">
        <f>IFERROR(VLOOKUP($A2006,SPY_main!$A:$C,3,FALSE),J2005)</f>
        <v>2.8835000000000002</v>
      </c>
      <c r="K2006">
        <f>IFERROR(VLOOKUP($A2006,SPY_main!$E:$F,2,FALSE),K2005)</f>
        <v>0.31</v>
      </c>
      <c r="L2006">
        <f>IFERROR(VLOOKUP($A2006,SPY_main!H:I,2,FALSE),L2005)</f>
        <v>19.48</v>
      </c>
      <c r="M2006">
        <f t="shared" si="217"/>
        <v>40.476900000000001</v>
      </c>
      <c r="N2006">
        <f t="shared" si="218"/>
        <v>27.796800000000001</v>
      </c>
      <c r="O2006">
        <f t="shared" si="219"/>
        <v>21.9421</v>
      </c>
      <c r="P2006">
        <f t="shared" si="220"/>
        <v>16.529299999999999</v>
      </c>
      <c r="Q2006">
        <f t="shared" si="221"/>
        <v>13.5799</v>
      </c>
      <c r="R2006">
        <f t="shared" si="222"/>
        <v>15.832700000000001</v>
      </c>
      <c r="S2006">
        <f t="shared" si="223"/>
        <v>17.297999999999998</v>
      </c>
      <c r="T2006">
        <f>IFERROR(VLOOKUP($A2006,TY_main!A:B,2,FALSE),T2005)</f>
        <v>115.03125</v>
      </c>
    </row>
    <row r="2007" spans="1:20" x14ac:dyDescent="0.25">
      <c r="A2007" s="2">
        <f>SPY_IVOL!A2007</f>
        <v>41270</v>
      </c>
      <c r="B2007">
        <f>SPY_IVOL!B2007</f>
        <v>32.848199999999999</v>
      </c>
      <c r="C2007">
        <f>SPY_IVOL!C2007</f>
        <v>25.296099999999999</v>
      </c>
      <c r="D2007">
        <f>SPY_IVOL!D2007</f>
        <v>21.6373</v>
      </c>
      <c r="E2007">
        <f>SPY_IVOL!E2007</f>
        <v>18.215499999999999</v>
      </c>
      <c r="F2007">
        <f>SPY_IVOL!F2007</f>
        <v>15.5349</v>
      </c>
      <c r="G2007">
        <f>SPY_IVOL!G2007</f>
        <v>14.243600000000001</v>
      </c>
      <c r="H2007">
        <f>SPY_IVOL!H2007</f>
        <v>14.832700000000001</v>
      </c>
      <c r="I2007">
        <f>VLOOKUP($A2007,SPY_main!$A:$C,2,FALSE)</f>
        <v>141.5616</v>
      </c>
      <c r="J2007">
        <f>IFERROR(VLOOKUP($A2007,SPY_main!$A:$C,3,FALSE),J2006)</f>
        <v>2.8873000000000002</v>
      </c>
      <c r="K2007">
        <f>IFERROR(VLOOKUP($A2007,SPY_main!$E:$F,2,FALSE),K2006)</f>
        <v>0.311</v>
      </c>
      <c r="L2007">
        <f>IFERROR(VLOOKUP($A2007,SPY_main!H:I,2,FALSE),L2006)</f>
        <v>19.47</v>
      </c>
      <c r="M2007">
        <f t="shared" si="217"/>
        <v>40.948999999999998</v>
      </c>
      <c r="N2007">
        <f t="shared" si="218"/>
        <v>28.942599999999999</v>
      </c>
      <c r="O2007">
        <f t="shared" si="219"/>
        <v>23.453700000000001</v>
      </c>
      <c r="P2007">
        <f t="shared" si="220"/>
        <v>18.446000000000002</v>
      </c>
      <c r="Q2007">
        <f t="shared" si="221"/>
        <v>15.4329</v>
      </c>
      <c r="R2007">
        <f t="shared" si="222"/>
        <v>16.406700000000001</v>
      </c>
      <c r="S2007">
        <f t="shared" si="223"/>
        <v>17.2334</v>
      </c>
      <c r="T2007">
        <f>IFERROR(VLOOKUP($A2007,TY_main!A:B,2,FALSE),T2006)</f>
        <v>115.390625</v>
      </c>
    </row>
    <row r="2008" spans="1:20" x14ac:dyDescent="0.25">
      <c r="A2008" s="2">
        <f>SPY_IVOL!A2008</f>
        <v>41271</v>
      </c>
      <c r="B2008">
        <f>SPY_IVOL!B2008</f>
        <v>32.484699999999997</v>
      </c>
      <c r="C2008">
        <f>SPY_IVOL!C2008</f>
        <v>25.235800000000001</v>
      </c>
      <c r="D2008">
        <f>SPY_IVOL!D2008</f>
        <v>21.6999</v>
      </c>
      <c r="E2008">
        <f>SPY_IVOL!E2008</f>
        <v>18.299299999999999</v>
      </c>
      <c r="F2008">
        <f>SPY_IVOL!F2008</f>
        <v>15.5425</v>
      </c>
      <c r="G2008">
        <f>SPY_IVOL!G2008</f>
        <v>14.179</v>
      </c>
      <c r="H2008">
        <f>SPY_IVOL!H2008</f>
        <v>14.674799999999999</v>
      </c>
      <c r="I2008">
        <f>VLOOKUP($A2008,SPY_main!$A:$C,2,FALSE)</f>
        <v>140.03</v>
      </c>
      <c r="J2008">
        <f>IFERROR(VLOOKUP($A2008,SPY_main!$A:$C,3,FALSE),J2007)</f>
        <v>2.9188999999999998</v>
      </c>
      <c r="K2008">
        <f>IFERROR(VLOOKUP($A2008,SPY_main!$E:$F,2,FALSE),K2007)</f>
        <v>0.308</v>
      </c>
      <c r="L2008">
        <f>IFERROR(VLOOKUP($A2008,SPY_main!H:I,2,FALSE),L2007)</f>
        <v>22.72</v>
      </c>
      <c r="M2008">
        <f t="shared" si="217"/>
        <v>41.0809</v>
      </c>
      <c r="N2008">
        <f t="shared" si="218"/>
        <v>28.977900000000002</v>
      </c>
      <c r="O2008">
        <f t="shared" si="219"/>
        <v>23.792400000000001</v>
      </c>
      <c r="P2008">
        <f t="shared" si="220"/>
        <v>18.888200000000001</v>
      </c>
      <c r="Q2008">
        <f t="shared" si="221"/>
        <v>15.865500000000001</v>
      </c>
      <c r="R2008">
        <f t="shared" si="222"/>
        <v>17.0336</v>
      </c>
      <c r="S2008">
        <f t="shared" si="223"/>
        <v>18.226299999999998</v>
      </c>
      <c r="T2008">
        <f>IFERROR(VLOOKUP($A2008,TY_main!A:B,2,FALSE),T2007)</f>
        <v>115.421875</v>
      </c>
    </row>
    <row r="2009" spans="1:20" x14ac:dyDescent="0.25">
      <c r="A2009" s="2">
        <f>SPY_IVOL!A2009</f>
        <v>41274</v>
      </c>
      <c r="B2009">
        <f>SPY_IVOL!B2009</f>
        <v>32.179200000000002</v>
      </c>
      <c r="C2009">
        <f>SPY_IVOL!C2009</f>
        <v>24.459199999999999</v>
      </c>
      <c r="D2009">
        <f>SPY_IVOL!D2009</f>
        <v>20.656500000000001</v>
      </c>
      <c r="E2009">
        <f>SPY_IVOL!E2009</f>
        <v>17.065899999999999</v>
      </c>
      <c r="F2009">
        <f>SPY_IVOL!F2009</f>
        <v>14.280799999999999</v>
      </c>
      <c r="G2009">
        <f>SPY_IVOL!G2009</f>
        <v>13.178000000000001</v>
      </c>
      <c r="H2009">
        <f>SPY_IVOL!H2009</f>
        <v>13.662599999999999</v>
      </c>
      <c r="I2009">
        <f>VLOOKUP($A2009,SPY_main!$A:$C,2,FALSE)</f>
        <v>142.41</v>
      </c>
      <c r="J2009">
        <f>IFERROR(VLOOKUP($A2009,SPY_main!$A:$C,3,FALSE),J2008)</f>
        <v>2.8700999999999999</v>
      </c>
      <c r="K2009">
        <f>IFERROR(VLOOKUP($A2009,SPY_main!$E:$F,2,FALSE),K2008)</f>
        <v>0.30599999999999999</v>
      </c>
      <c r="L2009">
        <f>IFERROR(VLOOKUP($A2009,SPY_main!H:I,2,FALSE),L2008)</f>
        <v>18.02</v>
      </c>
      <c r="M2009">
        <f t="shared" si="217"/>
        <v>40.805900000000001</v>
      </c>
      <c r="N2009">
        <f t="shared" si="218"/>
        <v>28.790700000000001</v>
      </c>
      <c r="O2009">
        <f t="shared" si="219"/>
        <v>23.062999999999999</v>
      </c>
      <c r="P2009">
        <f t="shared" si="220"/>
        <v>17.834199999999999</v>
      </c>
      <c r="Q2009">
        <f t="shared" si="221"/>
        <v>14.883800000000001</v>
      </c>
      <c r="R2009">
        <f t="shared" si="222"/>
        <v>17.451799999999999</v>
      </c>
      <c r="S2009">
        <f t="shared" si="223"/>
        <v>17.945499999999999</v>
      </c>
      <c r="T2009">
        <f>IFERROR(VLOOKUP($A2009,TY_main!A:B,2,FALSE),T2008)</f>
        <v>115.265625</v>
      </c>
    </row>
    <row r="2010" spans="1:20" x14ac:dyDescent="0.25">
      <c r="A2010" s="2">
        <f>SPY_IVOL!A2010</f>
        <v>41276</v>
      </c>
      <c r="B2010">
        <f>SPY_IVOL!B2010</f>
        <v>28.985499999999998</v>
      </c>
      <c r="C2010">
        <f>SPY_IVOL!C2010</f>
        <v>21.090900000000001</v>
      </c>
      <c r="D2010">
        <f>SPY_IVOL!D2010</f>
        <v>17.3124</v>
      </c>
      <c r="E2010">
        <f>SPY_IVOL!E2010</f>
        <v>13.8024</v>
      </c>
      <c r="F2010">
        <f>SPY_IVOL!F2010</f>
        <v>11.6296</v>
      </c>
      <c r="G2010">
        <f>SPY_IVOL!G2010</f>
        <v>12.231400000000001</v>
      </c>
      <c r="H2010">
        <f>SPY_IVOL!H2010</f>
        <v>14.585100000000001</v>
      </c>
      <c r="I2010">
        <f>VLOOKUP($A2010,SPY_main!$A:$C,2,FALSE)</f>
        <v>146.06</v>
      </c>
      <c r="J2010">
        <f>IFERROR(VLOOKUP($A2010,SPY_main!$A:$C,3,FALSE),J2009)</f>
        <v>2.7984</v>
      </c>
      <c r="K2010">
        <f>IFERROR(VLOOKUP($A2010,SPY_main!$E:$F,2,FALSE),K2009)</f>
        <v>0.30499999999999999</v>
      </c>
      <c r="L2010">
        <f>IFERROR(VLOOKUP($A2010,SPY_main!H:I,2,FALSE),L2009)</f>
        <v>14.68</v>
      </c>
      <c r="M2010">
        <f t="shared" si="217"/>
        <v>39.152000000000001</v>
      </c>
      <c r="N2010">
        <f t="shared" si="218"/>
        <v>25.691500000000001</v>
      </c>
      <c r="O2010">
        <f t="shared" si="219"/>
        <v>18.403500000000001</v>
      </c>
      <c r="P2010">
        <f t="shared" si="220"/>
        <v>12.5578</v>
      </c>
      <c r="Q2010">
        <f t="shared" si="221"/>
        <v>12.1907</v>
      </c>
      <c r="R2010">
        <f t="shared" si="222"/>
        <v>16.870200000000001</v>
      </c>
      <c r="S2010">
        <f t="shared" si="223"/>
        <v>17.1233</v>
      </c>
      <c r="T2010">
        <f>IFERROR(VLOOKUP($A2010,TY_main!A:B,2,FALSE),T2009)</f>
        <v>114.71875</v>
      </c>
    </row>
    <row r="2011" spans="1:20" x14ac:dyDescent="0.25">
      <c r="A2011" s="2">
        <f>SPY_IVOL!A2011</f>
        <v>41277</v>
      </c>
      <c r="B2011">
        <f>SPY_IVOL!B2011</f>
        <v>28.594899999999999</v>
      </c>
      <c r="C2011">
        <f>SPY_IVOL!C2011</f>
        <v>20.534400000000002</v>
      </c>
      <c r="D2011">
        <f>SPY_IVOL!D2011</f>
        <v>16.847200000000001</v>
      </c>
      <c r="E2011">
        <f>SPY_IVOL!E2011</f>
        <v>13.529299999999999</v>
      </c>
      <c r="F2011">
        <f>SPY_IVOL!F2011</f>
        <v>11.573499999999999</v>
      </c>
      <c r="G2011">
        <f>SPY_IVOL!G2011</f>
        <v>12.191700000000001</v>
      </c>
      <c r="H2011">
        <f>SPY_IVOL!H2011</f>
        <v>12.9876</v>
      </c>
      <c r="I2011">
        <f>VLOOKUP($A2011,SPY_main!$A:$C,2,FALSE)</f>
        <v>145.73410000000001</v>
      </c>
      <c r="J2011">
        <f>IFERROR(VLOOKUP($A2011,SPY_main!$A:$C,3,FALSE),J2010)</f>
        <v>2.8046000000000002</v>
      </c>
      <c r="K2011">
        <f>IFERROR(VLOOKUP($A2011,SPY_main!$E:$F,2,FALSE),K2010)</f>
        <v>0.30499999999999999</v>
      </c>
      <c r="L2011">
        <f>IFERROR(VLOOKUP($A2011,SPY_main!H:I,2,FALSE),L2010)</f>
        <v>14.56</v>
      </c>
      <c r="M2011">
        <f t="shared" si="217"/>
        <v>38.509099999999997</v>
      </c>
      <c r="N2011">
        <f t="shared" si="218"/>
        <v>24.830100000000002</v>
      </c>
      <c r="O2011">
        <f t="shared" si="219"/>
        <v>17.374400000000001</v>
      </c>
      <c r="P2011">
        <f t="shared" si="220"/>
        <v>12.0975</v>
      </c>
      <c r="Q2011">
        <f t="shared" si="221"/>
        <v>12.381</v>
      </c>
      <c r="R2011">
        <f t="shared" si="222"/>
        <v>14.1915</v>
      </c>
      <c r="S2011">
        <f t="shared" si="223"/>
        <v>14.1915</v>
      </c>
      <c r="T2011">
        <f>IFERROR(VLOOKUP($A2011,TY_main!A:B,2,FALSE),T2010)</f>
        <v>114.265625</v>
      </c>
    </row>
    <row r="2012" spans="1:20" x14ac:dyDescent="0.25">
      <c r="A2012" s="2">
        <f>SPY_IVOL!A2012</f>
        <v>41278</v>
      </c>
      <c r="B2012">
        <f>SPY_IVOL!B2012</f>
        <v>28.207599999999999</v>
      </c>
      <c r="C2012">
        <f>SPY_IVOL!C2012</f>
        <v>19.773900000000001</v>
      </c>
      <c r="D2012">
        <f>SPY_IVOL!D2012</f>
        <v>16.132100000000001</v>
      </c>
      <c r="E2012">
        <f>SPY_IVOL!E2012</f>
        <v>12.885400000000001</v>
      </c>
      <c r="F2012">
        <f>SPY_IVOL!F2012</f>
        <v>11.207000000000001</v>
      </c>
      <c r="G2012">
        <f>SPY_IVOL!G2012</f>
        <v>12.308400000000001</v>
      </c>
      <c r="H2012">
        <f>SPY_IVOL!H2012</f>
        <v>13.4399</v>
      </c>
      <c r="I2012">
        <f>VLOOKUP($A2012,SPY_main!$A:$C,2,FALSE)</f>
        <v>146.37</v>
      </c>
      <c r="J2012">
        <f>IFERROR(VLOOKUP($A2012,SPY_main!$A:$C,3,FALSE),J2011)</f>
        <v>2.7925</v>
      </c>
      <c r="K2012">
        <f>IFERROR(VLOOKUP($A2012,SPY_main!$E:$F,2,FALSE),K2011)</f>
        <v>0.30499999999999999</v>
      </c>
      <c r="L2012">
        <f>IFERROR(VLOOKUP($A2012,SPY_main!H:I,2,FALSE),L2011)</f>
        <v>13.83</v>
      </c>
      <c r="M2012">
        <f t="shared" si="217"/>
        <v>34.485300000000002</v>
      </c>
      <c r="N2012">
        <f t="shared" si="218"/>
        <v>24.232900000000001</v>
      </c>
      <c r="O2012">
        <f t="shared" si="219"/>
        <v>16.154499999999999</v>
      </c>
      <c r="P2012">
        <f t="shared" si="220"/>
        <v>11.112399999999999</v>
      </c>
      <c r="Q2012">
        <f t="shared" si="221"/>
        <v>12.473100000000001</v>
      </c>
      <c r="R2012">
        <f t="shared" si="222"/>
        <v>16.666699999999999</v>
      </c>
      <c r="S2012">
        <f t="shared" si="223"/>
        <v>16.666699999999999</v>
      </c>
      <c r="T2012">
        <f>IFERROR(VLOOKUP($A2012,TY_main!A:B,2,FALSE),T2011)</f>
        <v>114.171875</v>
      </c>
    </row>
    <row r="2013" spans="1:20" x14ac:dyDescent="0.25">
      <c r="A2013" s="2">
        <f>SPY_IVOL!A2013</f>
        <v>41281</v>
      </c>
      <c r="B2013">
        <f>SPY_IVOL!B2013</f>
        <v>27.967400000000001</v>
      </c>
      <c r="C2013">
        <f>SPY_IVOL!C2013</f>
        <v>19.881599999999999</v>
      </c>
      <c r="D2013">
        <f>SPY_IVOL!D2013</f>
        <v>16.264700000000001</v>
      </c>
      <c r="E2013">
        <f>SPY_IVOL!E2013</f>
        <v>12.901999999999999</v>
      </c>
      <c r="F2013">
        <f>SPY_IVOL!F2013</f>
        <v>11.131</v>
      </c>
      <c r="G2013">
        <f>SPY_IVOL!G2013</f>
        <v>12.526</v>
      </c>
      <c r="H2013">
        <f>SPY_IVOL!H2013</f>
        <v>14.2498</v>
      </c>
      <c r="I2013">
        <f>VLOOKUP($A2013,SPY_main!$A:$C,2,FALSE)</f>
        <v>145.96950000000001</v>
      </c>
      <c r="J2013">
        <f>IFERROR(VLOOKUP($A2013,SPY_main!$A:$C,3,FALSE),J2012)</f>
        <v>2.8001</v>
      </c>
      <c r="K2013">
        <f>IFERROR(VLOOKUP($A2013,SPY_main!$E:$F,2,FALSE),K2012)</f>
        <v>0.30499999999999999</v>
      </c>
      <c r="L2013">
        <f>IFERROR(VLOOKUP($A2013,SPY_main!H:I,2,FALSE),L2012)</f>
        <v>13.79</v>
      </c>
      <c r="M2013">
        <f t="shared" si="217"/>
        <v>34.997700000000002</v>
      </c>
      <c r="N2013">
        <f t="shared" si="218"/>
        <v>26.851600000000001</v>
      </c>
      <c r="O2013">
        <f t="shared" si="219"/>
        <v>17.514399999999998</v>
      </c>
      <c r="P2013">
        <f t="shared" si="220"/>
        <v>11.1471</v>
      </c>
      <c r="Q2013">
        <f t="shared" si="221"/>
        <v>13.475899999999999</v>
      </c>
      <c r="R2013">
        <f t="shared" si="222"/>
        <v>16.7058</v>
      </c>
      <c r="S2013">
        <f t="shared" si="223"/>
        <v>16.7058</v>
      </c>
      <c r="T2013">
        <f>IFERROR(VLOOKUP($A2013,TY_main!A:B,2,FALSE),T2012)</f>
        <v>114.21875</v>
      </c>
    </row>
    <row r="2014" spans="1:20" x14ac:dyDescent="0.25">
      <c r="A2014" s="2">
        <f>SPY_IVOL!A2014</f>
        <v>41282</v>
      </c>
      <c r="B2014">
        <f>SPY_IVOL!B2014</f>
        <v>28.140499999999999</v>
      </c>
      <c r="C2014">
        <f>SPY_IVOL!C2014</f>
        <v>19.8598</v>
      </c>
      <c r="D2014">
        <f>SPY_IVOL!D2014</f>
        <v>16.127800000000001</v>
      </c>
      <c r="E2014">
        <f>SPY_IVOL!E2014</f>
        <v>12.787100000000001</v>
      </c>
      <c r="F2014">
        <f>SPY_IVOL!F2014</f>
        <v>10.9269</v>
      </c>
      <c r="G2014">
        <f>SPY_IVOL!G2014</f>
        <v>12.2806</v>
      </c>
      <c r="H2014">
        <f>SPY_IVOL!H2014</f>
        <v>12.7544</v>
      </c>
      <c r="I2014">
        <f>VLOOKUP($A2014,SPY_main!$A:$C,2,FALSE)</f>
        <v>145.5496</v>
      </c>
      <c r="J2014">
        <f>IFERROR(VLOOKUP($A2014,SPY_main!$A:$C,3,FALSE),J2013)</f>
        <v>2.8081999999999998</v>
      </c>
      <c r="K2014">
        <f>IFERROR(VLOOKUP($A2014,SPY_main!$E:$F,2,FALSE),K2013)</f>
        <v>0.30499999999999999</v>
      </c>
      <c r="L2014">
        <f>IFERROR(VLOOKUP($A2014,SPY_main!H:I,2,FALSE),L2013)</f>
        <v>13.62</v>
      </c>
      <c r="M2014">
        <f t="shared" si="217"/>
        <v>36.045000000000002</v>
      </c>
      <c r="N2014">
        <f t="shared" si="218"/>
        <v>27.542300000000001</v>
      </c>
      <c r="O2014">
        <f t="shared" si="219"/>
        <v>17.261900000000001</v>
      </c>
      <c r="P2014">
        <f t="shared" si="220"/>
        <v>10.9712</v>
      </c>
      <c r="Q2014">
        <f t="shared" si="221"/>
        <v>13.800599999999999</v>
      </c>
      <c r="R2014">
        <f t="shared" si="222"/>
        <v>15.353899999999999</v>
      </c>
      <c r="S2014">
        <f t="shared" si="223"/>
        <v>15.353899999999999</v>
      </c>
      <c r="T2014">
        <f>IFERROR(VLOOKUP($A2014,TY_main!A:B,2,FALSE),T2013)</f>
        <v>114.46875</v>
      </c>
    </row>
    <row r="2015" spans="1:20" x14ac:dyDescent="0.25">
      <c r="A2015" s="2">
        <f>SPY_IVOL!A2015</f>
        <v>41283</v>
      </c>
      <c r="B2015">
        <f>SPY_IVOL!B2015</f>
        <v>28.3843</v>
      </c>
      <c r="C2015">
        <f>SPY_IVOL!C2015</f>
        <v>19.931100000000001</v>
      </c>
      <c r="D2015">
        <f>SPY_IVOL!D2015</f>
        <v>16.205500000000001</v>
      </c>
      <c r="E2015">
        <f>SPY_IVOL!E2015</f>
        <v>12.6952</v>
      </c>
      <c r="F2015">
        <f>SPY_IVOL!F2015</f>
        <v>10.8728</v>
      </c>
      <c r="G2015">
        <f>SPY_IVOL!G2015</f>
        <v>12.4129</v>
      </c>
      <c r="H2015">
        <f>SPY_IVOL!H2015</f>
        <v>12.6945</v>
      </c>
      <c r="I2015">
        <f>VLOOKUP($A2015,SPY_main!$A:$C,2,FALSE)</f>
        <v>145.91999999999999</v>
      </c>
      <c r="J2015">
        <f>IFERROR(VLOOKUP($A2015,SPY_main!$A:$C,3,FALSE),J2014)</f>
        <v>2.8010999999999999</v>
      </c>
      <c r="K2015">
        <f>IFERROR(VLOOKUP($A2015,SPY_main!$E:$F,2,FALSE),K2014)</f>
        <v>0.30499999999999999</v>
      </c>
      <c r="L2015">
        <f>IFERROR(VLOOKUP($A2015,SPY_main!H:I,2,FALSE),L2014)</f>
        <v>13.81</v>
      </c>
      <c r="M2015">
        <f t="shared" si="217"/>
        <v>35.248199999999997</v>
      </c>
      <c r="N2015">
        <f t="shared" si="218"/>
        <v>27.825399999999998</v>
      </c>
      <c r="O2015">
        <f t="shared" si="219"/>
        <v>17.357900000000001</v>
      </c>
      <c r="P2015">
        <f t="shared" si="220"/>
        <v>10.576700000000001</v>
      </c>
      <c r="Q2015">
        <f t="shared" si="221"/>
        <v>12.8985</v>
      </c>
      <c r="R2015">
        <f t="shared" si="222"/>
        <v>13.597300000000001</v>
      </c>
      <c r="S2015">
        <f t="shared" si="223"/>
        <v>13.597300000000001</v>
      </c>
      <c r="T2015">
        <f>IFERROR(VLOOKUP($A2015,TY_main!A:B,2,FALSE),T2014)</f>
        <v>114.640625</v>
      </c>
    </row>
    <row r="2016" spans="1:20" x14ac:dyDescent="0.25">
      <c r="A2016" s="2">
        <f>SPY_IVOL!A2016</f>
        <v>41284</v>
      </c>
      <c r="B2016">
        <f>SPY_IVOL!B2016</f>
        <v>28.537500000000001</v>
      </c>
      <c r="C2016">
        <f>SPY_IVOL!C2016</f>
        <v>20.054300000000001</v>
      </c>
      <c r="D2016">
        <f>SPY_IVOL!D2016</f>
        <v>16.0565</v>
      </c>
      <c r="E2016">
        <f>SPY_IVOL!E2016</f>
        <v>12.374499999999999</v>
      </c>
      <c r="F2016">
        <f>SPY_IVOL!F2016</f>
        <v>10.538600000000001</v>
      </c>
      <c r="G2016">
        <f>SPY_IVOL!G2016</f>
        <v>12.5451</v>
      </c>
      <c r="H2016">
        <f>SPY_IVOL!H2016</f>
        <v>12.9034</v>
      </c>
      <c r="I2016">
        <f>VLOOKUP($A2016,SPY_main!$A:$C,2,FALSE)</f>
        <v>147.08000000000001</v>
      </c>
      <c r="J2016">
        <f>IFERROR(VLOOKUP($A2016,SPY_main!$A:$C,3,FALSE),J2015)</f>
        <v>2.7789999999999999</v>
      </c>
      <c r="K2016">
        <f>IFERROR(VLOOKUP($A2016,SPY_main!$E:$F,2,FALSE),K2015)</f>
        <v>0.30499999999999999</v>
      </c>
      <c r="L2016">
        <f>IFERROR(VLOOKUP($A2016,SPY_main!H:I,2,FALSE),L2015)</f>
        <v>13.49</v>
      </c>
      <c r="M2016">
        <f t="shared" si="217"/>
        <v>34.750900000000001</v>
      </c>
      <c r="N2016">
        <f t="shared" si="218"/>
        <v>29.640899999999998</v>
      </c>
      <c r="O2016">
        <f t="shared" si="219"/>
        <v>18.411300000000001</v>
      </c>
      <c r="P2016">
        <f t="shared" si="220"/>
        <v>9.9835999999999991</v>
      </c>
      <c r="Q2016">
        <f t="shared" si="221"/>
        <v>12.8133</v>
      </c>
      <c r="R2016">
        <f t="shared" si="222"/>
        <v>13.2095</v>
      </c>
      <c r="S2016">
        <f t="shared" si="223"/>
        <v>13.2095</v>
      </c>
      <c r="T2016">
        <f>IFERROR(VLOOKUP($A2016,TY_main!A:B,2,FALSE),T2015)</f>
        <v>114.34375</v>
      </c>
    </row>
    <row r="2017" spans="1:20" x14ac:dyDescent="0.25">
      <c r="A2017" s="2">
        <f>SPY_IVOL!A2017</f>
        <v>41285</v>
      </c>
      <c r="B2017">
        <f>SPY_IVOL!B2017</f>
        <v>28.336200000000002</v>
      </c>
      <c r="C2017">
        <f>SPY_IVOL!C2017</f>
        <v>19.979700000000001</v>
      </c>
      <c r="D2017">
        <f>SPY_IVOL!D2017</f>
        <v>15.969799999999999</v>
      </c>
      <c r="E2017">
        <f>SPY_IVOL!E2017</f>
        <v>12.249599999999999</v>
      </c>
      <c r="F2017">
        <f>SPY_IVOL!F2017</f>
        <v>10.5397</v>
      </c>
      <c r="G2017">
        <f>SPY_IVOL!G2017</f>
        <v>12.595700000000001</v>
      </c>
      <c r="H2017">
        <f>SPY_IVOL!H2017</f>
        <v>12.9161</v>
      </c>
      <c r="I2017">
        <f>VLOOKUP($A2017,SPY_main!$A:$C,2,FALSE)</f>
        <v>147.07</v>
      </c>
      <c r="J2017">
        <f>IFERROR(VLOOKUP($A2017,SPY_main!$A:$C,3,FALSE),J2016)</f>
        <v>2.7791999999999999</v>
      </c>
      <c r="K2017">
        <f>IFERROR(VLOOKUP($A2017,SPY_main!$E:$F,2,FALSE),K2016)</f>
        <v>0.30399999999999999</v>
      </c>
      <c r="L2017">
        <f>IFERROR(VLOOKUP($A2017,SPY_main!H:I,2,FALSE),L2016)</f>
        <v>13.36</v>
      </c>
      <c r="M2017">
        <f t="shared" si="217"/>
        <v>33.808399999999999</v>
      </c>
      <c r="N2017">
        <f t="shared" si="218"/>
        <v>31.127300000000002</v>
      </c>
      <c r="O2017">
        <f t="shared" si="219"/>
        <v>19.361000000000001</v>
      </c>
      <c r="P2017">
        <f t="shared" si="220"/>
        <v>10.342700000000001</v>
      </c>
      <c r="Q2017">
        <f t="shared" si="221"/>
        <v>13.2605</v>
      </c>
      <c r="R2017">
        <f t="shared" si="222"/>
        <v>13.313000000000001</v>
      </c>
      <c r="S2017">
        <f t="shared" si="223"/>
        <v>13.313000000000001</v>
      </c>
      <c r="T2017">
        <f>IFERROR(VLOOKUP($A2017,TY_main!A:B,2,FALSE),T2016)</f>
        <v>114.515625</v>
      </c>
    </row>
    <row r="2018" spans="1:20" x14ac:dyDescent="0.25">
      <c r="A2018" s="2">
        <f>SPY_IVOL!A2018</f>
        <v>41288</v>
      </c>
      <c r="B2018">
        <f>SPY_IVOL!B2018</f>
        <v>28.900200000000002</v>
      </c>
      <c r="C2018">
        <f>SPY_IVOL!C2018</f>
        <v>20.4894</v>
      </c>
      <c r="D2018">
        <f>SPY_IVOL!D2018</f>
        <v>16.328600000000002</v>
      </c>
      <c r="E2018">
        <f>SPY_IVOL!E2018</f>
        <v>12.400499999999999</v>
      </c>
      <c r="F2018">
        <f>SPY_IVOL!F2018</f>
        <v>10.531700000000001</v>
      </c>
      <c r="G2018">
        <f>SPY_IVOL!G2018</f>
        <v>11.768599999999999</v>
      </c>
      <c r="H2018">
        <f>SPY_IVOL!H2018</f>
        <v>11.852</v>
      </c>
      <c r="I2018">
        <f>VLOOKUP($A2018,SPY_main!$A:$C,2,FALSE)</f>
        <v>146.97</v>
      </c>
      <c r="J2018">
        <f>IFERROR(VLOOKUP($A2018,SPY_main!$A:$C,3,FALSE),J2017)</f>
        <v>2.7810999999999999</v>
      </c>
      <c r="K2018">
        <f>IFERROR(VLOOKUP($A2018,SPY_main!$E:$F,2,FALSE),K2017)</f>
        <v>0.30399999999999999</v>
      </c>
      <c r="L2018">
        <f>IFERROR(VLOOKUP($A2018,SPY_main!H:I,2,FALSE),L2017)</f>
        <v>13.52</v>
      </c>
      <c r="M2018">
        <f t="shared" si="217"/>
        <v>42.055599999999998</v>
      </c>
      <c r="N2018">
        <f t="shared" si="218"/>
        <v>40.223500000000001</v>
      </c>
      <c r="O2018">
        <f t="shared" si="219"/>
        <v>24.4133</v>
      </c>
      <c r="P2018">
        <f t="shared" si="220"/>
        <v>11.576599999999999</v>
      </c>
      <c r="Q2018">
        <f t="shared" si="221"/>
        <v>15.182499999999999</v>
      </c>
      <c r="R2018">
        <f t="shared" si="222"/>
        <v>15.182499999999999</v>
      </c>
      <c r="S2018">
        <f t="shared" si="223"/>
        <v>15.182499999999999</v>
      </c>
      <c r="T2018">
        <f>IFERROR(VLOOKUP($A2018,TY_main!A:B,2,FALSE),T2017)</f>
        <v>114.625</v>
      </c>
    </row>
    <row r="2019" spans="1:20" x14ac:dyDescent="0.25">
      <c r="A2019" s="2">
        <f>SPY_IVOL!A2019</f>
        <v>41289</v>
      </c>
      <c r="B2019">
        <f>SPY_IVOL!B2019</f>
        <v>30.626899999999999</v>
      </c>
      <c r="C2019">
        <f>SPY_IVOL!C2019</f>
        <v>21.046099999999999</v>
      </c>
      <c r="D2019">
        <f>SPY_IVOL!D2019</f>
        <v>16.4283</v>
      </c>
      <c r="E2019">
        <f>SPY_IVOL!E2019</f>
        <v>12.2598</v>
      </c>
      <c r="F2019">
        <f>SPY_IVOL!F2019</f>
        <v>10.204000000000001</v>
      </c>
      <c r="G2019">
        <f>SPY_IVOL!G2019</f>
        <v>11.3268</v>
      </c>
      <c r="H2019">
        <f>SPY_IVOL!H2019</f>
        <v>11.3268</v>
      </c>
      <c r="I2019">
        <f>VLOOKUP($A2019,SPY_main!$A:$C,2,FALSE)</f>
        <v>147.07</v>
      </c>
      <c r="J2019">
        <f>IFERROR(VLOOKUP($A2019,SPY_main!$A:$C,3,FALSE),J2018)</f>
        <v>2.7791999999999999</v>
      </c>
      <c r="K2019">
        <f>IFERROR(VLOOKUP($A2019,SPY_main!$E:$F,2,FALSE),K2018)</f>
        <v>0.30299999999999999</v>
      </c>
      <c r="L2019">
        <f>IFERROR(VLOOKUP($A2019,SPY_main!H:I,2,FALSE),L2018)</f>
        <v>13.55</v>
      </c>
      <c r="M2019">
        <f t="shared" si="217"/>
        <v>39.054400000000001</v>
      </c>
      <c r="N2019">
        <f t="shared" si="218"/>
        <v>39.054400000000001</v>
      </c>
      <c r="O2019">
        <f t="shared" si="219"/>
        <v>27.168299999999999</v>
      </c>
      <c r="P2019">
        <f t="shared" si="220"/>
        <v>12.1815</v>
      </c>
      <c r="Q2019">
        <f t="shared" si="221"/>
        <v>15.007</v>
      </c>
      <c r="R2019">
        <f t="shared" si="222"/>
        <v>15.007</v>
      </c>
      <c r="S2019">
        <f t="shared" si="223"/>
        <v>15.007</v>
      </c>
      <c r="T2019">
        <f>IFERROR(VLOOKUP($A2019,TY_main!A:B,2,FALSE),T2018)</f>
        <v>114.828125</v>
      </c>
    </row>
    <row r="2020" spans="1:20" x14ac:dyDescent="0.25">
      <c r="A2020" s="2">
        <f>SPY_IVOL!A2020</f>
        <v>41290</v>
      </c>
      <c r="B2020">
        <f>SPY_IVOL!B2020</f>
        <v>30.986599999999999</v>
      </c>
      <c r="C2020">
        <f>SPY_IVOL!C2020</f>
        <v>20.809899999999999</v>
      </c>
      <c r="D2020">
        <f>SPY_IVOL!D2020</f>
        <v>15.9878</v>
      </c>
      <c r="E2020">
        <f>SPY_IVOL!E2020</f>
        <v>11.7997</v>
      </c>
      <c r="F2020">
        <f>SPY_IVOL!F2020</f>
        <v>10.0098</v>
      </c>
      <c r="G2020">
        <f>SPY_IVOL!G2020</f>
        <v>11.160600000000001</v>
      </c>
      <c r="H2020">
        <f>SPY_IVOL!H2020</f>
        <v>11.160600000000001</v>
      </c>
      <c r="I2020">
        <f>VLOOKUP($A2020,SPY_main!$A:$C,2,FALSE)</f>
        <v>147.05000000000001</v>
      </c>
      <c r="J2020">
        <f>IFERROR(VLOOKUP($A2020,SPY_main!$A:$C,3,FALSE),J2019)</f>
        <v>2.7795000000000001</v>
      </c>
      <c r="K2020">
        <f>IFERROR(VLOOKUP($A2020,SPY_main!$E:$F,2,FALSE),K2019)</f>
        <v>0.30299999999999999</v>
      </c>
      <c r="L2020">
        <f>IFERROR(VLOOKUP($A2020,SPY_main!H:I,2,FALSE),L2019)</f>
        <v>13.42</v>
      </c>
      <c r="M2020">
        <f t="shared" si="217"/>
        <v>34.256399999999999</v>
      </c>
      <c r="N2020">
        <f t="shared" si="218"/>
        <v>34.256399999999999</v>
      </c>
      <c r="O2020">
        <f t="shared" si="219"/>
        <v>31.0518</v>
      </c>
      <c r="P2020">
        <f t="shared" si="220"/>
        <v>12.4137</v>
      </c>
      <c r="Q2020">
        <f t="shared" si="221"/>
        <v>16.922999999999998</v>
      </c>
      <c r="R2020">
        <f t="shared" si="222"/>
        <v>16.922999999999998</v>
      </c>
      <c r="S2020">
        <f t="shared" si="223"/>
        <v>16.922999999999998</v>
      </c>
      <c r="T2020">
        <f>IFERROR(VLOOKUP($A2020,TY_main!A:B,2,FALSE),T2019)</f>
        <v>114.84375</v>
      </c>
    </row>
    <row r="2021" spans="1:20" x14ac:dyDescent="0.25">
      <c r="A2021" s="2">
        <f>SPY_IVOL!A2021</f>
        <v>41291</v>
      </c>
      <c r="B2021">
        <f>SPY_IVOL!B2021</f>
        <v>31.427600000000002</v>
      </c>
      <c r="C2021">
        <f>SPY_IVOL!C2021</f>
        <v>21.084900000000001</v>
      </c>
      <c r="D2021">
        <f>SPY_IVOL!D2021</f>
        <v>15.898400000000001</v>
      </c>
      <c r="E2021">
        <f>SPY_IVOL!E2021</f>
        <v>11.5755</v>
      </c>
      <c r="F2021">
        <f>SPY_IVOL!F2021</f>
        <v>10.378399999999999</v>
      </c>
      <c r="G2021">
        <f>SPY_IVOL!G2021</f>
        <v>13.333500000000001</v>
      </c>
      <c r="H2021">
        <f>SPY_IVOL!H2021</f>
        <v>13.663500000000001</v>
      </c>
      <c r="I2021">
        <f>VLOOKUP($A2021,SPY_main!$A:$C,2,FALSE)</f>
        <v>148</v>
      </c>
      <c r="J2021">
        <f>IFERROR(VLOOKUP($A2021,SPY_main!$A:$C,3,FALSE),J2020)</f>
        <v>2.7616999999999998</v>
      </c>
      <c r="K2021">
        <f>IFERROR(VLOOKUP($A2021,SPY_main!$E:$F,2,FALSE),K2020)</f>
        <v>0.30199999999999999</v>
      </c>
      <c r="L2021">
        <f>IFERROR(VLOOKUP($A2021,SPY_main!H:I,2,FALSE),L2020)</f>
        <v>13.57</v>
      </c>
      <c r="M2021">
        <f t="shared" si="217"/>
        <v>43.539000000000001</v>
      </c>
      <c r="N2021">
        <f t="shared" si="218"/>
        <v>43.539000000000001</v>
      </c>
      <c r="O2021">
        <f t="shared" si="219"/>
        <v>40.330399999999997</v>
      </c>
      <c r="P2021">
        <f t="shared" si="220"/>
        <v>14.645300000000001</v>
      </c>
      <c r="Q2021">
        <f t="shared" si="221"/>
        <v>17.9068</v>
      </c>
      <c r="R2021">
        <f t="shared" si="222"/>
        <v>17.9068</v>
      </c>
      <c r="S2021">
        <f t="shared" si="223"/>
        <v>17.9068</v>
      </c>
      <c r="T2021">
        <f>IFERROR(VLOOKUP($A2021,TY_main!A:B,2,FALSE),T2020)</f>
        <v>114.484375</v>
      </c>
    </row>
    <row r="2022" spans="1:20" x14ac:dyDescent="0.25">
      <c r="A2022" s="2">
        <f>SPY_IVOL!A2022</f>
        <v>41292</v>
      </c>
      <c r="B2022">
        <f>SPY_IVOL!B2022</f>
        <v>30.910799999999998</v>
      </c>
      <c r="C2022">
        <f>SPY_IVOL!C2022</f>
        <v>20.390999999999998</v>
      </c>
      <c r="D2022">
        <f>SPY_IVOL!D2022</f>
        <v>15.0328</v>
      </c>
      <c r="E2022">
        <f>SPY_IVOL!E2022</f>
        <v>10.5815</v>
      </c>
      <c r="F2022">
        <f>SPY_IVOL!F2022</f>
        <v>9.2126000000000001</v>
      </c>
      <c r="G2022">
        <f>SPY_IVOL!G2022</f>
        <v>9.5665999999999993</v>
      </c>
      <c r="H2022">
        <f>SPY_IVOL!H2022</f>
        <v>9.5665999999999993</v>
      </c>
      <c r="I2022">
        <f>VLOOKUP($A2022,SPY_main!$A:$C,2,FALSE)</f>
        <v>148.33000000000001</v>
      </c>
      <c r="J2022">
        <f>IFERROR(VLOOKUP($A2022,SPY_main!$A:$C,3,FALSE),J2021)</f>
        <v>2.7555999999999998</v>
      </c>
      <c r="K2022">
        <f>IFERROR(VLOOKUP($A2022,SPY_main!$E:$F,2,FALSE),K2021)</f>
        <v>0.30199999999999999</v>
      </c>
      <c r="L2022">
        <f>IFERROR(VLOOKUP($A2022,SPY_main!H:I,2,FALSE),L2021)</f>
        <v>12.46</v>
      </c>
      <c r="M2022">
        <f t="shared" si="217"/>
        <v>43.539000000000001</v>
      </c>
      <c r="N2022">
        <f t="shared" si="218"/>
        <v>43.539000000000001</v>
      </c>
      <c r="O2022">
        <f t="shared" si="219"/>
        <v>40.330399999999997</v>
      </c>
      <c r="P2022">
        <f t="shared" si="220"/>
        <v>14.645300000000001</v>
      </c>
      <c r="Q2022">
        <f t="shared" si="221"/>
        <v>17.9068</v>
      </c>
      <c r="R2022">
        <f t="shared" si="222"/>
        <v>17.9068</v>
      </c>
      <c r="S2022">
        <f t="shared" si="223"/>
        <v>17.9068</v>
      </c>
      <c r="T2022">
        <f>IFERROR(VLOOKUP($A2022,TY_main!A:B,2,FALSE),T2021)</f>
        <v>114.71875</v>
      </c>
    </row>
    <row r="2023" spans="1:20" x14ac:dyDescent="0.25">
      <c r="A2023" s="2">
        <f>SPY_IVOL!A2023</f>
        <v>41296</v>
      </c>
      <c r="B2023">
        <f>SPY_IVOL!B2023</f>
        <v>25.899799999999999</v>
      </c>
      <c r="C2023">
        <f>SPY_IVOL!C2023</f>
        <v>18.557300000000001</v>
      </c>
      <c r="D2023">
        <f>SPY_IVOL!D2023</f>
        <v>14.9842</v>
      </c>
      <c r="E2023">
        <f>SPY_IVOL!E2023</f>
        <v>11.550700000000001</v>
      </c>
      <c r="F2023">
        <f>SPY_IVOL!F2023</f>
        <v>9.4833999999999996</v>
      </c>
      <c r="G2023">
        <f>SPY_IVOL!G2023</f>
        <v>10.517099999999999</v>
      </c>
      <c r="H2023">
        <f>SPY_IVOL!H2023</f>
        <v>11.4663</v>
      </c>
      <c r="I2023">
        <f>VLOOKUP($A2023,SPY_main!$A:$C,2,FALSE)</f>
        <v>149.13</v>
      </c>
      <c r="J2023">
        <f>IFERROR(VLOOKUP($A2023,SPY_main!$A:$C,3,FALSE),J2022)</f>
        <v>2.7408000000000001</v>
      </c>
      <c r="K2023">
        <f>IFERROR(VLOOKUP($A2023,SPY_main!$E:$F,2,FALSE),K2022)</f>
        <v>0.30199999999999999</v>
      </c>
      <c r="L2023">
        <f>IFERROR(VLOOKUP($A2023,SPY_main!H:I,2,FALSE),L2022)</f>
        <v>12.43</v>
      </c>
      <c r="M2023">
        <f t="shared" si="217"/>
        <v>32.651499999999999</v>
      </c>
      <c r="N2023">
        <f t="shared" si="218"/>
        <v>21.111799999999999</v>
      </c>
      <c r="O2023">
        <f t="shared" si="219"/>
        <v>15.324</v>
      </c>
      <c r="P2023">
        <f t="shared" si="220"/>
        <v>10.661899999999999</v>
      </c>
      <c r="Q2023">
        <f t="shared" si="221"/>
        <v>9.5063999999999993</v>
      </c>
      <c r="R2023">
        <f t="shared" si="222"/>
        <v>10.0808</v>
      </c>
      <c r="S2023">
        <f t="shared" si="223"/>
        <v>10.0808</v>
      </c>
      <c r="T2023">
        <f>IFERROR(VLOOKUP($A2023,TY_main!A:B,2,FALSE),T2022)</f>
        <v>114.828125</v>
      </c>
    </row>
    <row r="2024" spans="1:20" x14ac:dyDescent="0.25">
      <c r="A2024" s="2">
        <f>SPY_IVOL!A2024</f>
        <v>41297</v>
      </c>
      <c r="B2024">
        <f>SPY_IVOL!B2024</f>
        <v>25.9313</v>
      </c>
      <c r="C2024">
        <f>SPY_IVOL!C2024</f>
        <v>18.490500000000001</v>
      </c>
      <c r="D2024">
        <f>SPY_IVOL!D2024</f>
        <v>14.690300000000001</v>
      </c>
      <c r="E2024">
        <f>SPY_IVOL!E2024</f>
        <v>11.0771</v>
      </c>
      <c r="F2024">
        <f>SPY_IVOL!F2024</f>
        <v>9.0099</v>
      </c>
      <c r="G2024">
        <f>SPY_IVOL!G2024</f>
        <v>10.203900000000001</v>
      </c>
      <c r="H2024">
        <f>SPY_IVOL!H2024</f>
        <v>10.203900000000001</v>
      </c>
      <c r="I2024">
        <f>VLOOKUP($A2024,SPY_main!$A:$C,2,FALSE)</f>
        <v>149.37</v>
      </c>
      <c r="J2024">
        <f>IFERROR(VLOOKUP($A2024,SPY_main!$A:$C,3,FALSE),J2023)</f>
        <v>2.7364000000000002</v>
      </c>
      <c r="K2024">
        <f>IFERROR(VLOOKUP($A2024,SPY_main!$E:$F,2,FALSE),K2023)</f>
        <v>0.30099999999999999</v>
      </c>
      <c r="L2024">
        <f>IFERROR(VLOOKUP($A2024,SPY_main!H:I,2,FALSE),L2023)</f>
        <v>12.46</v>
      </c>
      <c r="M2024">
        <f t="shared" si="217"/>
        <v>33.177300000000002</v>
      </c>
      <c r="N2024">
        <f t="shared" si="218"/>
        <v>21.6159</v>
      </c>
      <c r="O2024">
        <f t="shared" si="219"/>
        <v>15.397399999999999</v>
      </c>
      <c r="P2024">
        <f t="shared" si="220"/>
        <v>10.252599999999999</v>
      </c>
      <c r="Q2024">
        <f t="shared" si="221"/>
        <v>9.7936999999999994</v>
      </c>
      <c r="R2024">
        <f t="shared" si="222"/>
        <v>13.437799999999999</v>
      </c>
      <c r="S2024">
        <f t="shared" si="223"/>
        <v>13.4636</v>
      </c>
      <c r="T2024">
        <f>IFERROR(VLOOKUP($A2024,TY_main!A:B,2,FALSE),T2023)</f>
        <v>114.84375</v>
      </c>
    </row>
    <row r="2025" spans="1:20" x14ac:dyDescent="0.25">
      <c r="A2025" s="2">
        <f>SPY_IVOL!A2025</f>
        <v>41298</v>
      </c>
      <c r="B2025">
        <f>SPY_IVOL!B2025</f>
        <v>26.891400000000001</v>
      </c>
      <c r="C2025">
        <f>SPY_IVOL!C2025</f>
        <v>19.197600000000001</v>
      </c>
      <c r="D2025">
        <f>SPY_IVOL!D2025</f>
        <v>15.3187</v>
      </c>
      <c r="E2025">
        <f>SPY_IVOL!E2025</f>
        <v>11.700799999999999</v>
      </c>
      <c r="F2025">
        <f>SPY_IVOL!F2025</f>
        <v>9.6443999999999992</v>
      </c>
      <c r="G2025">
        <f>SPY_IVOL!G2025</f>
        <v>10.8262</v>
      </c>
      <c r="H2025">
        <f>SPY_IVOL!H2025</f>
        <v>11.551500000000001</v>
      </c>
      <c r="I2025">
        <f>VLOOKUP($A2025,SPY_main!$A:$C,2,FALSE)</f>
        <v>149.41</v>
      </c>
      <c r="J2025">
        <f>IFERROR(VLOOKUP($A2025,SPY_main!$A:$C,3,FALSE),J2024)</f>
        <v>2.7355999999999998</v>
      </c>
      <c r="K2025">
        <f>IFERROR(VLOOKUP($A2025,SPY_main!$E:$F,2,FALSE),K2024)</f>
        <v>0.30049999999999999</v>
      </c>
      <c r="L2025">
        <f>IFERROR(VLOOKUP($A2025,SPY_main!H:I,2,FALSE),L2024)</f>
        <v>12.69</v>
      </c>
      <c r="M2025">
        <f t="shared" si="217"/>
        <v>33.825800000000001</v>
      </c>
      <c r="N2025">
        <f t="shared" si="218"/>
        <v>22.166799999999999</v>
      </c>
      <c r="O2025">
        <f t="shared" si="219"/>
        <v>15.9315</v>
      </c>
      <c r="P2025">
        <f t="shared" si="220"/>
        <v>10.9137</v>
      </c>
      <c r="Q2025">
        <f t="shared" si="221"/>
        <v>10.3165</v>
      </c>
      <c r="R2025">
        <f t="shared" si="222"/>
        <v>13.794</v>
      </c>
      <c r="S2025">
        <f t="shared" si="223"/>
        <v>13.8483</v>
      </c>
      <c r="T2025">
        <f>IFERROR(VLOOKUP($A2025,TY_main!A:B,2,FALSE),T2024)</f>
        <v>114.796875</v>
      </c>
    </row>
    <row r="2026" spans="1:20" x14ac:dyDescent="0.25">
      <c r="A2026" s="2">
        <f>SPY_IVOL!A2026</f>
        <v>41299</v>
      </c>
      <c r="B2026">
        <f>SPY_IVOL!B2026</f>
        <v>26.8887</v>
      </c>
      <c r="C2026">
        <f>SPY_IVOL!C2026</f>
        <v>18.848800000000001</v>
      </c>
      <c r="D2026">
        <f>SPY_IVOL!D2026</f>
        <v>14.8057</v>
      </c>
      <c r="E2026">
        <f>SPY_IVOL!E2026</f>
        <v>11.1006</v>
      </c>
      <c r="F2026">
        <f>SPY_IVOL!F2026</f>
        <v>9.3198000000000008</v>
      </c>
      <c r="G2026">
        <f>SPY_IVOL!G2026</f>
        <v>10.9565</v>
      </c>
      <c r="H2026">
        <f>SPY_IVOL!H2026</f>
        <v>11.7384</v>
      </c>
      <c r="I2026">
        <f>VLOOKUP($A2026,SPY_main!$A:$C,2,FALSE)</f>
        <v>150.25</v>
      </c>
      <c r="J2026">
        <f>IFERROR(VLOOKUP($A2026,SPY_main!$A:$C,3,FALSE),J2025)</f>
        <v>2.7202999999999999</v>
      </c>
      <c r="K2026">
        <f>IFERROR(VLOOKUP($A2026,SPY_main!$E:$F,2,FALSE),K2025)</f>
        <v>0.30049999999999999</v>
      </c>
      <c r="L2026">
        <f>IFERROR(VLOOKUP($A2026,SPY_main!H:I,2,FALSE),L2025)</f>
        <v>12.89</v>
      </c>
      <c r="M2026">
        <f t="shared" si="217"/>
        <v>34.213099999999997</v>
      </c>
      <c r="N2026">
        <f t="shared" si="218"/>
        <v>22.549099999999999</v>
      </c>
      <c r="O2026">
        <f t="shared" si="219"/>
        <v>15.777200000000001</v>
      </c>
      <c r="P2026">
        <f t="shared" si="220"/>
        <v>10.4681</v>
      </c>
      <c r="Q2026">
        <f t="shared" si="221"/>
        <v>10.1</v>
      </c>
      <c r="R2026">
        <f t="shared" si="222"/>
        <v>12.298500000000001</v>
      </c>
      <c r="S2026">
        <f t="shared" si="223"/>
        <v>12.298500000000001</v>
      </c>
      <c r="T2026">
        <f>IFERROR(VLOOKUP($A2026,TY_main!A:B,2,FALSE),T2025)</f>
        <v>114.078125</v>
      </c>
    </row>
    <row r="2027" spans="1:20" x14ac:dyDescent="0.25">
      <c r="A2027" s="2">
        <f>SPY_IVOL!A2027</f>
        <v>41302</v>
      </c>
      <c r="B2027">
        <f>SPY_IVOL!B2027</f>
        <v>28.342400000000001</v>
      </c>
      <c r="C2027">
        <f>SPY_IVOL!C2027</f>
        <v>19.7027</v>
      </c>
      <c r="D2027">
        <f>SPY_IVOL!D2027</f>
        <v>15.4421</v>
      </c>
      <c r="E2027">
        <f>SPY_IVOL!E2027</f>
        <v>11.65</v>
      </c>
      <c r="F2027">
        <f>SPY_IVOL!F2027</f>
        <v>10.038399999999999</v>
      </c>
      <c r="G2027">
        <f>SPY_IVOL!G2027</f>
        <v>11.681100000000001</v>
      </c>
      <c r="H2027">
        <f>SPY_IVOL!H2027</f>
        <v>13.8293</v>
      </c>
      <c r="I2027">
        <f>VLOOKUP($A2027,SPY_main!$A:$C,2,FALSE)</f>
        <v>150.07</v>
      </c>
      <c r="J2027">
        <f>IFERROR(VLOOKUP($A2027,SPY_main!$A:$C,3,FALSE),J2026)</f>
        <v>2.7235999999999998</v>
      </c>
      <c r="K2027">
        <f>IFERROR(VLOOKUP($A2027,SPY_main!$E:$F,2,FALSE),K2026)</f>
        <v>0.30149999999999999</v>
      </c>
      <c r="L2027">
        <f>IFERROR(VLOOKUP($A2027,SPY_main!H:I,2,FALSE),L2026)</f>
        <v>13.57</v>
      </c>
      <c r="M2027">
        <f t="shared" si="217"/>
        <v>37.715400000000002</v>
      </c>
      <c r="N2027">
        <f t="shared" si="218"/>
        <v>23.875399999999999</v>
      </c>
      <c r="O2027">
        <f t="shared" si="219"/>
        <v>16.807300000000001</v>
      </c>
      <c r="P2027">
        <f t="shared" si="220"/>
        <v>11.3123</v>
      </c>
      <c r="Q2027">
        <f t="shared" si="221"/>
        <v>10.9368</v>
      </c>
      <c r="R2027">
        <f t="shared" si="222"/>
        <v>13.3729</v>
      </c>
      <c r="S2027">
        <f t="shared" si="223"/>
        <v>13.3729</v>
      </c>
      <c r="T2027">
        <f>IFERROR(VLOOKUP($A2027,TY_main!A:B,2,FALSE),T2026)</f>
        <v>113.921875</v>
      </c>
    </row>
    <row r="2028" spans="1:20" x14ac:dyDescent="0.25">
      <c r="A2028" s="2">
        <f>SPY_IVOL!A2028</f>
        <v>41303</v>
      </c>
      <c r="B2028">
        <f>SPY_IVOL!B2028</f>
        <v>27.750299999999999</v>
      </c>
      <c r="C2028">
        <f>SPY_IVOL!C2028</f>
        <v>19.311699999999998</v>
      </c>
      <c r="D2028">
        <f>SPY_IVOL!D2028</f>
        <v>15.0631</v>
      </c>
      <c r="E2028">
        <f>SPY_IVOL!E2028</f>
        <v>11.3134</v>
      </c>
      <c r="F2028">
        <f>SPY_IVOL!F2028</f>
        <v>9.8367000000000004</v>
      </c>
      <c r="G2028">
        <f>SPY_IVOL!G2028</f>
        <v>11.686199999999999</v>
      </c>
      <c r="H2028">
        <f>SPY_IVOL!H2028</f>
        <v>13.6188</v>
      </c>
      <c r="I2028">
        <f>VLOOKUP($A2028,SPY_main!$A:$C,2,FALSE)</f>
        <v>150.66</v>
      </c>
      <c r="J2028">
        <f>IFERROR(VLOOKUP($A2028,SPY_main!$A:$C,3,FALSE),J2027)</f>
        <v>2.7128999999999999</v>
      </c>
      <c r="K2028">
        <f>IFERROR(VLOOKUP($A2028,SPY_main!$E:$F,2,FALSE),K2027)</f>
        <v>0.30049999999999999</v>
      </c>
      <c r="L2028">
        <f>IFERROR(VLOOKUP($A2028,SPY_main!H:I,2,FALSE),L2027)</f>
        <v>13.31</v>
      </c>
      <c r="M2028">
        <f t="shared" si="217"/>
        <v>37.140999999999998</v>
      </c>
      <c r="N2028">
        <f t="shared" si="218"/>
        <v>24.014399999999998</v>
      </c>
      <c r="O2028">
        <f t="shared" si="219"/>
        <v>16.711400000000001</v>
      </c>
      <c r="P2028">
        <f t="shared" si="220"/>
        <v>11.0639</v>
      </c>
      <c r="Q2028">
        <f t="shared" si="221"/>
        <v>11.0686</v>
      </c>
      <c r="R2028">
        <f t="shared" si="222"/>
        <v>13.1159</v>
      </c>
      <c r="S2028">
        <f t="shared" si="223"/>
        <v>13.1159</v>
      </c>
      <c r="T2028">
        <f>IFERROR(VLOOKUP($A2028,TY_main!A:B,2,FALSE),T2027)</f>
        <v>113.921875</v>
      </c>
    </row>
    <row r="2029" spans="1:20" x14ac:dyDescent="0.25">
      <c r="A2029" s="2">
        <f>SPY_IVOL!A2029</f>
        <v>41304</v>
      </c>
      <c r="B2029">
        <f>SPY_IVOL!B2029</f>
        <v>28.040199999999999</v>
      </c>
      <c r="C2029">
        <f>SPY_IVOL!C2029</f>
        <v>19.784600000000001</v>
      </c>
      <c r="D2029">
        <f>SPY_IVOL!D2029</f>
        <v>15.523400000000001</v>
      </c>
      <c r="E2029">
        <f>SPY_IVOL!E2029</f>
        <v>11.716699999999999</v>
      </c>
      <c r="F2029">
        <f>SPY_IVOL!F2029</f>
        <v>10.1503</v>
      </c>
      <c r="G2029">
        <f>SPY_IVOL!G2029</f>
        <v>11.8592</v>
      </c>
      <c r="H2029">
        <f>SPY_IVOL!H2029</f>
        <v>13.286</v>
      </c>
      <c r="I2029">
        <f>VLOOKUP($A2029,SPY_main!$A:$C,2,FALSE)</f>
        <v>150.07</v>
      </c>
      <c r="J2029">
        <f>IFERROR(VLOOKUP($A2029,SPY_main!$A:$C,3,FALSE),J2028)</f>
        <v>2.7235999999999998</v>
      </c>
      <c r="K2029">
        <f>IFERROR(VLOOKUP($A2029,SPY_main!$E:$F,2,FALSE),K2028)</f>
        <v>0.29849999999999999</v>
      </c>
      <c r="L2029">
        <f>IFERROR(VLOOKUP($A2029,SPY_main!H:I,2,FALSE),L2028)</f>
        <v>14.32</v>
      </c>
      <c r="M2029">
        <f t="shared" si="217"/>
        <v>38.348199999999999</v>
      </c>
      <c r="N2029">
        <f t="shared" si="218"/>
        <v>24.816400000000002</v>
      </c>
      <c r="O2029">
        <f t="shared" si="219"/>
        <v>17.5825</v>
      </c>
      <c r="P2029">
        <f t="shared" si="220"/>
        <v>11.586600000000001</v>
      </c>
      <c r="Q2029">
        <f t="shared" si="221"/>
        <v>11.407</v>
      </c>
      <c r="R2029">
        <f t="shared" si="222"/>
        <v>13.682</v>
      </c>
      <c r="S2029">
        <f t="shared" si="223"/>
        <v>13.682</v>
      </c>
      <c r="T2029">
        <f>IFERROR(VLOOKUP($A2029,TY_main!A:B,2,FALSE),T2028)</f>
        <v>113.890625</v>
      </c>
    </row>
    <row r="2030" spans="1:20" x14ac:dyDescent="0.25">
      <c r="A2030" s="2">
        <f>SPY_IVOL!A2030</f>
        <v>41305</v>
      </c>
      <c r="B2030">
        <f>SPY_IVOL!B2030</f>
        <v>28.705500000000001</v>
      </c>
      <c r="C2030">
        <f>SPY_IVOL!C2030</f>
        <v>20.298100000000002</v>
      </c>
      <c r="D2030">
        <f>SPY_IVOL!D2030</f>
        <v>16.020600000000002</v>
      </c>
      <c r="E2030">
        <f>SPY_IVOL!E2030</f>
        <v>12.1524</v>
      </c>
      <c r="F2030">
        <f>SPY_IVOL!F2030</f>
        <v>10.3607</v>
      </c>
      <c r="G2030">
        <f>SPY_IVOL!G2030</f>
        <v>11.9566</v>
      </c>
      <c r="H2030">
        <f>SPY_IVOL!H2030</f>
        <v>13.1469</v>
      </c>
      <c r="I2030">
        <f>VLOOKUP($A2030,SPY_main!$A:$C,2,FALSE)</f>
        <v>149.69999999999999</v>
      </c>
      <c r="J2030">
        <f>IFERROR(VLOOKUP($A2030,SPY_main!$A:$C,3,FALSE),J2029)</f>
        <v>2.7303000000000002</v>
      </c>
      <c r="K2030">
        <f>IFERROR(VLOOKUP($A2030,SPY_main!$E:$F,2,FALSE),K2029)</f>
        <v>0.29799999999999999</v>
      </c>
      <c r="L2030">
        <f>IFERROR(VLOOKUP($A2030,SPY_main!H:I,2,FALSE),L2029)</f>
        <v>14.28</v>
      </c>
      <c r="M2030">
        <f t="shared" si="217"/>
        <v>37.819400000000002</v>
      </c>
      <c r="N2030">
        <f t="shared" si="218"/>
        <v>25.790099999999999</v>
      </c>
      <c r="O2030">
        <f t="shared" si="219"/>
        <v>18.063099999999999</v>
      </c>
      <c r="P2030">
        <f t="shared" si="220"/>
        <v>11.7789</v>
      </c>
      <c r="Q2030">
        <f t="shared" si="221"/>
        <v>11.4998</v>
      </c>
      <c r="R2030">
        <f t="shared" si="222"/>
        <v>13.388999999999999</v>
      </c>
      <c r="S2030">
        <f t="shared" si="223"/>
        <v>13.388999999999999</v>
      </c>
      <c r="T2030">
        <f>IFERROR(VLOOKUP($A2030,TY_main!A:B,2,FALSE),T2029)</f>
        <v>113.96875</v>
      </c>
    </row>
    <row r="2031" spans="1:20" x14ac:dyDescent="0.25">
      <c r="A2031" s="2">
        <f>SPY_IVOL!A2031</f>
        <v>41306</v>
      </c>
      <c r="B2031">
        <f>SPY_IVOL!B2031</f>
        <v>27.553899999999999</v>
      </c>
      <c r="C2031">
        <f>SPY_IVOL!C2031</f>
        <v>19.290900000000001</v>
      </c>
      <c r="D2031">
        <f>SPY_IVOL!D2031</f>
        <v>15.009499999999999</v>
      </c>
      <c r="E2031">
        <f>SPY_IVOL!E2031</f>
        <v>11.2401</v>
      </c>
      <c r="F2031">
        <f>SPY_IVOL!F2031</f>
        <v>9.8912999999999993</v>
      </c>
      <c r="G2031">
        <f>SPY_IVOL!G2031</f>
        <v>12.0175</v>
      </c>
      <c r="H2031">
        <f>SPY_IVOL!H2031</f>
        <v>13.184799999999999</v>
      </c>
      <c r="I2031">
        <f>VLOOKUP($A2031,SPY_main!$A:$C,2,FALSE)</f>
        <v>151.24</v>
      </c>
      <c r="J2031">
        <f>IFERROR(VLOOKUP($A2031,SPY_main!$A:$C,3,FALSE),J2030)</f>
        <v>2.7025000000000001</v>
      </c>
      <c r="K2031">
        <f>IFERROR(VLOOKUP($A2031,SPY_main!$E:$F,2,FALSE),K2030)</f>
        <v>0.29549999999999998</v>
      </c>
      <c r="L2031">
        <f>IFERROR(VLOOKUP($A2031,SPY_main!H:I,2,FALSE),L2030)</f>
        <v>12.9</v>
      </c>
      <c r="M2031">
        <f t="shared" si="217"/>
        <v>37.562899999999999</v>
      </c>
      <c r="N2031">
        <f t="shared" si="218"/>
        <v>24.9893</v>
      </c>
      <c r="O2031">
        <f t="shared" si="219"/>
        <v>16.380400000000002</v>
      </c>
      <c r="P2031">
        <f t="shared" si="220"/>
        <v>10.375299999999999</v>
      </c>
      <c r="Q2031">
        <f t="shared" si="221"/>
        <v>11.693899999999999</v>
      </c>
      <c r="R2031">
        <f t="shared" si="222"/>
        <v>13.734400000000001</v>
      </c>
      <c r="S2031">
        <f t="shared" si="223"/>
        <v>13.734400000000001</v>
      </c>
      <c r="T2031">
        <f>IFERROR(VLOOKUP($A2031,TY_main!A:B,2,FALSE),T2030)</f>
        <v>113.828125</v>
      </c>
    </row>
    <row r="2032" spans="1:20" x14ac:dyDescent="0.25">
      <c r="A2032" s="2">
        <f>SPY_IVOL!A2032</f>
        <v>41309</v>
      </c>
      <c r="B2032">
        <f>SPY_IVOL!B2032</f>
        <v>29.728100000000001</v>
      </c>
      <c r="C2032">
        <f>SPY_IVOL!C2032</f>
        <v>20.719100000000001</v>
      </c>
      <c r="D2032">
        <f>SPY_IVOL!D2032</f>
        <v>16.241800000000001</v>
      </c>
      <c r="E2032">
        <f>SPY_IVOL!E2032</f>
        <v>12.2422</v>
      </c>
      <c r="F2032">
        <f>SPY_IVOL!F2032</f>
        <v>10.440799999999999</v>
      </c>
      <c r="G2032">
        <f>SPY_IVOL!G2032</f>
        <v>12.286</v>
      </c>
      <c r="H2032">
        <f>SPY_IVOL!H2032</f>
        <v>13.251799999999999</v>
      </c>
      <c r="I2032">
        <f>VLOOKUP($A2032,SPY_main!$A:$C,2,FALSE)</f>
        <v>149.535</v>
      </c>
      <c r="J2032">
        <f>IFERROR(VLOOKUP($A2032,SPY_main!$A:$C,3,FALSE),J2031)</f>
        <v>2.7334000000000001</v>
      </c>
      <c r="K2032">
        <f>IFERROR(VLOOKUP($A2032,SPY_main!$E:$F,2,FALSE),K2031)</f>
        <v>0.29549999999999998</v>
      </c>
      <c r="L2032">
        <f>IFERROR(VLOOKUP($A2032,SPY_main!H:I,2,FALSE),L2031)</f>
        <v>14.67</v>
      </c>
      <c r="M2032">
        <f t="shared" si="217"/>
        <v>42.2502</v>
      </c>
      <c r="N2032">
        <f t="shared" si="218"/>
        <v>28.2424</v>
      </c>
      <c r="O2032">
        <f t="shared" si="219"/>
        <v>19.373799999999999</v>
      </c>
      <c r="P2032">
        <f t="shared" si="220"/>
        <v>12.2356</v>
      </c>
      <c r="Q2032">
        <f t="shared" si="221"/>
        <v>12.2506</v>
      </c>
      <c r="R2032">
        <f t="shared" si="222"/>
        <v>13.212300000000001</v>
      </c>
      <c r="S2032">
        <f t="shared" si="223"/>
        <v>13.212300000000001</v>
      </c>
      <c r="T2032">
        <f>IFERROR(VLOOKUP($A2032,TY_main!A:B,2,FALSE),T2031)</f>
        <v>114.15625</v>
      </c>
    </row>
    <row r="2033" spans="1:20" x14ac:dyDescent="0.25">
      <c r="A2033" s="2">
        <f>SPY_IVOL!A2033</f>
        <v>41310</v>
      </c>
      <c r="B2033">
        <f>SPY_IVOL!B2033</f>
        <v>28.941700000000001</v>
      </c>
      <c r="C2033">
        <f>SPY_IVOL!C2033</f>
        <v>19.9511</v>
      </c>
      <c r="D2033">
        <f>SPY_IVOL!D2033</f>
        <v>15.397600000000001</v>
      </c>
      <c r="E2033">
        <f>SPY_IVOL!E2033</f>
        <v>11.2872</v>
      </c>
      <c r="F2033">
        <f>SPY_IVOL!F2033</f>
        <v>9.8378999999999994</v>
      </c>
      <c r="G2033">
        <f>SPY_IVOL!G2033</f>
        <v>12.3127</v>
      </c>
      <c r="H2033">
        <f>SPY_IVOL!H2033</f>
        <v>13.6746</v>
      </c>
      <c r="I2033">
        <f>VLOOKUP($A2033,SPY_main!$A:$C,2,FALSE)</f>
        <v>151.05000000000001</v>
      </c>
      <c r="J2033">
        <f>IFERROR(VLOOKUP($A2033,SPY_main!$A:$C,3,FALSE),J2032)</f>
        <v>2.7059000000000002</v>
      </c>
      <c r="K2033">
        <f>IFERROR(VLOOKUP($A2033,SPY_main!$E:$F,2,FALSE),K2032)</f>
        <v>0.29549999999999998</v>
      </c>
      <c r="L2033">
        <f>IFERROR(VLOOKUP($A2033,SPY_main!H:I,2,FALSE),L2032)</f>
        <v>13.72</v>
      </c>
      <c r="M2033">
        <f t="shared" si="217"/>
        <v>41.1691</v>
      </c>
      <c r="N2033">
        <f t="shared" si="218"/>
        <v>28.319099999999999</v>
      </c>
      <c r="O2033">
        <f t="shared" si="219"/>
        <v>18.794699999999999</v>
      </c>
      <c r="P2033">
        <f t="shared" si="220"/>
        <v>10.9472</v>
      </c>
      <c r="Q2033">
        <f t="shared" si="221"/>
        <v>11.6602</v>
      </c>
      <c r="R2033">
        <f t="shared" si="222"/>
        <v>11.953799999999999</v>
      </c>
      <c r="S2033">
        <f t="shared" si="223"/>
        <v>11.953799999999999</v>
      </c>
      <c r="T2033">
        <f>IFERROR(VLOOKUP($A2033,TY_main!A:B,2,FALSE),T2032)</f>
        <v>113.921875</v>
      </c>
    </row>
    <row r="2034" spans="1:20" x14ac:dyDescent="0.25">
      <c r="A2034" s="2">
        <f>SPY_IVOL!A2034</f>
        <v>41311</v>
      </c>
      <c r="B2034">
        <f>SPY_IVOL!B2034</f>
        <v>29.443000000000001</v>
      </c>
      <c r="C2034">
        <f>SPY_IVOL!C2034</f>
        <v>20.522200000000002</v>
      </c>
      <c r="D2034">
        <f>SPY_IVOL!D2034</f>
        <v>15.981999999999999</v>
      </c>
      <c r="E2034">
        <f>SPY_IVOL!E2034</f>
        <v>11.8826</v>
      </c>
      <c r="F2034">
        <f>SPY_IVOL!F2034</f>
        <v>10.1942</v>
      </c>
      <c r="G2034">
        <f>SPY_IVOL!G2034</f>
        <v>12.378399999999999</v>
      </c>
      <c r="H2034">
        <f>SPY_IVOL!H2034</f>
        <v>12.915800000000001</v>
      </c>
      <c r="I2034">
        <f>VLOOKUP($A2034,SPY_main!$A:$C,2,FALSE)</f>
        <v>151.16</v>
      </c>
      <c r="J2034">
        <f>IFERROR(VLOOKUP($A2034,SPY_main!$A:$C,3,FALSE),J2033)</f>
        <v>2.7040000000000002</v>
      </c>
      <c r="K2034">
        <f>IFERROR(VLOOKUP($A2034,SPY_main!$E:$F,2,FALSE),K2033)</f>
        <v>0.29299999999999998</v>
      </c>
      <c r="L2034">
        <f>IFERROR(VLOOKUP($A2034,SPY_main!H:I,2,FALSE),L2033)</f>
        <v>13.41</v>
      </c>
      <c r="M2034">
        <f t="shared" si="217"/>
        <v>40.954500000000003</v>
      </c>
      <c r="N2034">
        <f t="shared" si="218"/>
        <v>29.6251</v>
      </c>
      <c r="O2034">
        <f t="shared" si="219"/>
        <v>19.919599999999999</v>
      </c>
      <c r="P2034">
        <f t="shared" si="220"/>
        <v>11.343299999999999</v>
      </c>
      <c r="Q2034">
        <f t="shared" si="221"/>
        <v>12.5022</v>
      </c>
      <c r="R2034">
        <f t="shared" si="222"/>
        <v>13.2241</v>
      </c>
      <c r="S2034">
        <f t="shared" si="223"/>
        <v>13.2241</v>
      </c>
      <c r="T2034">
        <f>IFERROR(VLOOKUP($A2034,TY_main!A:B,2,FALSE),T2033)</f>
        <v>114.25</v>
      </c>
    </row>
    <row r="2035" spans="1:20" x14ac:dyDescent="0.25">
      <c r="A2035" s="2">
        <f>SPY_IVOL!A2035</f>
        <v>41312</v>
      </c>
      <c r="B2035">
        <f>SPY_IVOL!B2035</f>
        <v>30.094799999999999</v>
      </c>
      <c r="C2035">
        <f>SPY_IVOL!C2035</f>
        <v>20.8141</v>
      </c>
      <c r="D2035">
        <f>SPY_IVOL!D2035</f>
        <v>16.0959</v>
      </c>
      <c r="E2035">
        <f>SPY_IVOL!E2035</f>
        <v>11.7729</v>
      </c>
      <c r="F2035">
        <f>SPY_IVOL!F2035</f>
        <v>10.0046</v>
      </c>
      <c r="G2035">
        <f>SPY_IVOL!G2035</f>
        <v>12.6084</v>
      </c>
      <c r="H2035">
        <f>SPY_IVOL!H2035</f>
        <v>13.990500000000001</v>
      </c>
      <c r="I2035">
        <f>VLOOKUP($A2035,SPY_main!$A:$C,2,FALSE)</f>
        <v>150.96</v>
      </c>
      <c r="J2035">
        <f>IFERROR(VLOOKUP($A2035,SPY_main!$A:$C,3,FALSE),J2034)</f>
        <v>2.7075999999999998</v>
      </c>
      <c r="K2035">
        <f>IFERROR(VLOOKUP($A2035,SPY_main!$E:$F,2,FALSE),K2034)</f>
        <v>0.29199999999999998</v>
      </c>
      <c r="L2035">
        <f>IFERROR(VLOOKUP($A2035,SPY_main!H:I,2,FALSE),L2034)</f>
        <v>13.5</v>
      </c>
      <c r="M2035">
        <f t="shared" si="217"/>
        <v>37.299700000000001</v>
      </c>
      <c r="N2035">
        <f t="shared" si="218"/>
        <v>31.3261</v>
      </c>
      <c r="O2035">
        <f t="shared" si="219"/>
        <v>20.7501</v>
      </c>
      <c r="P2035">
        <f t="shared" si="220"/>
        <v>11.4109</v>
      </c>
      <c r="Q2035">
        <f t="shared" si="221"/>
        <v>12.4876</v>
      </c>
      <c r="R2035">
        <f t="shared" si="222"/>
        <v>12.723000000000001</v>
      </c>
      <c r="S2035">
        <f t="shared" si="223"/>
        <v>12.723000000000001</v>
      </c>
      <c r="T2035">
        <f>IFERROR(VLOOKUP($A2035,TY_main!A:B,2,FALSE),T2034)</f>
        <v>114.375</v>
      </c>
    </row>
    <row r="2036" spans="1:20" x14ac:dyDescent="0.25">
      <c r="A2036" s="2">
        <f>SPY_IVOL!A2036</f>
        <v>41313</v>
      </c>
      <c r="B2036">
        <f>SPY_IVOL!B2036</f>
        <v>29.988099999999999</v>
      </c>
      <c r="C2036">
        <f>SPY_IVOL!C2036</f>
        <v>20.270700000000001</v>
      </c>
      <c r="D2036">
        <f>SPY_IVOL!D2036</f>
        <v>15.251099999999999</v>
      </c>
      <c r="E2036">
        <f>SPY_IVOL!E2036</f>
        <v>10.6471</v>
      </c>
      <c r="F2036">
        <f>SPY_IVOL!F2036</f>
        <v>9.2530000000000001</v>
      </c>
      <c r="G2036">
        <f>SPY_IVOL!G2036</f>
        <v>11.971299999999999</v>
      </c>
      <c r="H2036">
        <f>SPY_IVOL!H2036</f>
        <v>11.971299999999999</v>
      </c>
      <c r="I2036">
        <f>VLOOKUP($A2036,SPY_main!$A:$C,2,FALSE)</f>
        <v>151.80000000000001</v>
      </c>
      <c r="J2036">
        <f>IFERROR(VLOOKUP($A2036,SPY_main!$A:$C,3,FALSE),J2035)</f>
        <v>2.6926000000000001</v>
      </c>
      <c r="K2036">
        <f>IFERROR(VLOOKUP($A2036,SPY_main!$E:$F,2,FALSE),K2035)</f>
        <v>0.29199999999999998</v>
      </c>
      <c r="L2036">
        <f>IFERROR(VLOOKUP($A2036,SPY_main!H:I,2,FALSE),L2035)</f>
        <v>13.02</v>
      </c>
      <c r="M2036">
        <f t="shared" si="217"/>
        <v>38.216900000000003</v>
      </c>
      <c r="N2036">
        <f t="shared" si="218"/>
        <v>31.8018</v>
      </c>
      <c r="O2036">
        <f t="shared" si="219"/>
        <v>20.413399999999999</v>
      </c>
      <c r="P2036">
        <f t="shared" si="220"/>
        <v>9.4098000000000006</v>
      </c>
      <c r="Q2036">
        <f t="shared" si="221"/>
        <v>11.3789</v>
      </c>
      <c r="R2036">
        <f t="shared" si="222"/>
        <v>11.3789</v>
      </c>
      <c r="S2036">
        <f t="shared" si="223"/>
        <v>11.3789</v>
      </c>
      <c r="T2036">
        <f>IFERROR(VLOOKUP($A2036,TY_main!A:B,2,FALSE),T2035)</f>
        <v>114.359375</v>
      </c>
    </row>
    <row r="2037" spans="1:20" x14ac:dyDescent="0.25">
      <c r="A2037" s="2">
        <f>SPY_IVOL!A2037</f>
        <v>41316</v>
      </c>
      <c r="B2037">
        <f>SPY_IVOL!B2037</f>
        <v>30.331700000000001</v>
      </c>
      <c r="C2037">
        <f>SPY_IVOL!C2037</f>
        <v>20.5336</v>
      </c>
      <c r="D2037">
        <f>SPY_IVOL!D2037</f>
        <v>15.484999999999999</v>
      </c>
      <c r="E2037">
        <f>SPY_IVOL!E2037</f>
        <v>10.823700000000001</v>
      </c>
      <c r="F2037">
        <f>SPY_IVOL!F2037</f>
        <v>9.5435999999999996</v>
      </c>
      <c r="G2037">
        <f>SPY_IVOL!G2037</f>
        <v>13.2325</v>
      </c>
      <c r="H2037">
        <f>SPY_IVOL!H2037</f>
        <v>14.68</v>
      </c>
      <c r="I2037">
        <f>VLOOKUP($A2037,SPY_main!$A:$C,2,FALSE)</f>
        <v>151.77000000000001</v>
      </c>
      <c r="J2037">
        <f>IFERROR(VLOOKUP($A2037,SPY_main!$A:$C,3,FALSE),J2036)</f>
        <v>2.6930999999999998</v>
      </c>
      <c r="K2037">
        <f>IFERROR(VLOOKUP($A2037,SPY_main!$E:$F,2,FALSE),K2036)</f>
        <v>0.29310000000000003</v>
      </c>
      <c r="L2037">
        <f>IFERROR(VLOOKUP($A2037,SPY_main!H:I,2,FALSE),L2036)</f>
        <v>12.94</v>
      </c>
      <c r="M2037">
        <f t="shared" si="217"/>
        <v>45.174599999999998</v>
      </c>
      <c r="N2037">
        <f t="shared" si="218"/>
        <v>40.952800000000003</v>
      </c>
      <c r="O2037">
        <f t="shared" si="219"/>
        <v>26.046399999999998</v>
      </c>
      <c r="P2037">
        <f t="shared" si="220"/>
        <v>11.1972</v>
      </c>
      <c r="Q2037">
        <f t="shared" si="221"/>
        <v>11.385</v>
      </c>
      <c r="R2037">
        <f t="shared" si="222"/>
        <v>11.385</v>
      </c>
      <c r="S2037">
        <f t="shared" si="223"/>
        <v>11.385</v>
      </c>
      <c r="T2037">
        <f>IFERROR(VLOOKUP($A2037,TY_main!A:B,2,FALSE),T2036)</f>
        <v>114.328125</v>
      </c>
    </row>
    <row r="2038" spans="1:20" x14ac:dyDescent="0.25">
      <c r="A2038" s="2">
        <f>SPY_IVOL!A2038</f>
        <v>41317</v>
      </c>
      <c r="B2038">
        <f>SPY_IVOL!B2038</f>
        <v>30.8123</v>
      </c>
      <c r="C2038">
        <f>SPY_IVOL!C2038</f>
        <v>20.4772</v>
      </c>
      <c r="D2038">
        <f>SPY_IVOL!D2038</f>
        <v>15.299099999999999</v>
      </c>
      <c r="E2038">
        <f>SPY_IVOL!E2038</f>
        <v>10.5707</v>
      </c>
      <c r="F2038">
        <f>SPY_IVOL!F2038</f>
        <v>9.4507999999999992</v>
      </c>
      <c r="G2038">
        <f>SPY_IVOL!G2038</f>
        <v>13.3794</v>
      </c>
      <c r="H2038">
        <f>SPY_IVOL!H2038</f>
        <v>13.8561</v>
      </c>
      <c r="I2038">
        <f>VLOOKUP($A2038,SPY_main!$A:$C,2,FALSE)</f>
        <v>152.02000000000001</v>
      </c>
      <c r="J2038">
        <f>IFERROR(VLOOKUP($A2038,SPY_main!$A:$C,3,FALSE),J2037)</f>
        <v>2.6886999999999999</v>
      </c>
      <c r="K2038">
        <f>IFERROR(VLOOKUP($A2038,SPY_main!$E:$F,2,FALSE),K2037)</f>
        <v>0.29210000000000003</v>
      </c>
      <c r="L2038">
        <f>IFERROR(VLOOKUP($A2038,SPY_main!H:I,2,FALSE),L2037)</f>
        <v>12.64</v>
      </c>
      <c r="M2038">
        <f t="shared" si="217"/>
        <v>44.381900000000002</v>
      </c>
      <c r="N2038">
        <f t="shared" si="218"/>
        <v>44.381900000000002</v>
      </c>
      <c r="O2038">
        <f t="shared" si="219"/>
        <v>28.767800000000001</v>
      </c>
      <c r="P2038">
        <f t="shared" si="220"/>
        <v>11.073499999999999</v>
      </c>
      <c r="Q2038">
        <f t="shared" si="221"/>
        <v>10.6982</v>
      </c>
      <c r="R2038">
        <f t="shared" si="222"/>
        <v>10.6982</v>
      </c>
      <c r="S2038">
        <f t="shared" si="223"/>
        <v>10.6982</v>
      </c>
      <c r="T2038">
        <f>IFERROR(VLOOKUP($A2038,TY_main!A:B,2,FALSE),T2037)</f>
        <v>114.109375</v>
      </c>
    </row>
    <row r="2039" spans="1:20" x14ac:dyDescent="0.25">
      <c r="A2039" s="2">
        <f>SPY_IVOL!A2039</f>
        <v>41318</v>
      </c>
      <c r="B2039">
        <f>SPY_IVOL!B2039</f>
        <v>31.140499999999999</v>
      </c>
      <c r="C2039">
        <f>SPY_IVOL!C2039</f>
        <v>20.854099999999999</v>
      </c>
      <c r="D2039">
        <f>SPY_IVOL!D2039</f>
        <v>15.585699999999999</v>
      </c>
      <c r="E2039">
        <f>SPY_IVOL!E2039</f>
        <v>10.9199</v>
      </c>
      <c r="F2039">
        <f>SPY_IVOL!F2039</f>
        <v>9.6623000000000001</v>
      </c>
      <c r="G2039">
        <f>SPY_IVOL!G2039</f>
        <v>12.775600000000001</v>
      </c>
      <c r="H2039">
        <f>SPY_IVOL!H2039</f>
        <v>12.775600000000001</v>
      </c>
      <c r="I2039">
        <f>VLOOKUP($A2039,SPY_main!$A:$C,2,FALSE)</f>
        <v>152.15100000000001</v>
      </c>
      <c r="J2039">
        <f>IFERROR(VLOOKUP($A2039,SPY_main!$A:$C,3,FALSE),J2038)</f>
        <v>2.6863999999999999</v>
      </c>
      <c r="K2039">
        <f>IFERROR(VLOOKUP($A2039,SPY_main!$E:$F,2,FALSE),K2038)</f>
        <v>0.29010000000000002</v>
      </c>
      <c r="L2039">
        <f>IFERROR(VLOOKUP($A2039,SPY_main!H:I,2,FALSE),L2038)</f>
        <v>12.98</v>
      </c>
      <c r="M2039">
        <f t="shared" si="217"/>
        <v>46.3643</v>
      </c>
      <c r="N2039">
        <f t="shared" si="218"/>
        <v>46.3643</v>
      </c>
      <c r="O2039">
        <f t="shared" si="219"/>
        <v>32.367600000000003</v>
      </c>
      <c r="P2039">
        <f t="shared" si="220"/>
        <v>11.6601</v>
      </c>
      <c r="Q2039">
        <f t="shared" si="221"/>
        <v>13.9396</v>
      </c>
      <c r="R2039">
        <f t="shared" si="222"/>
        <v>13.9396</v>
      </c>
      <c r="S2039">
        <f t="shared" si="223"/>
        <v>13.9396</v>
      </c>
      <c r="T2039">
        <f>IFERROR(VLOOKUP($A2039,TY_main!A:B,2,FALSE),T2038)</f>
        <v>113.859375</v>
      </c>
    </row>
    <row r="2040" spans="1:20" x14ac:dyDescent="0.25">
      <c r="A2040" s="2">
        <f>SPY_IVOL!A2040</f>
        <v>41319</v>
      </c>
      <c r="B2040">
        <f>SPY_IVOL!B2040</f>
        <v>31.108899999999998</v>
      </c>
      <c r="C2040">
        <f>SPY_IVOL!C2040</f>
        <v>20.734000000000002</v>
      </c>
      <c r="D2040">
        <f>SPY_IVOL!D2040</f>
        <v>15.1816</v>
      </c>
      <c r="E2040">
        <f>SPY_IVOL!E2040</f>
        <v>10.376099999999999</v>
      </c>
      <c r="F2040">
        <f>SPY_IVOL!F2040</f>
        <v>9.3757000000000001</v>
      </c>
      <c r="G2040">
        <f>SPY_IVOL!G2040</f>
        <v>11.8108</v>
      </c>
      <c r="H2040">
        <f>SPY_IVOL!H2040</f>
        <v>11.8108</v>
      </c>
      <c r="I2040">
        <f>VLOOKUP($A2040,SPY_main!$A:$C,2,FALSE)</f>
        <v>152.29</v>
      </c>
      <c r="J2040">
        <f>IFERROR(VLOOKUP($A2040,SPY_main!$A:$C,3,FALSE),J2039)</f>
        <v>2.6839</v>
      </c>
      <c r="K2040">
        <f>IFERROR(VLOOKUP($A2040,SPY_main!$E:$F,2,FALSE),K2039)</f>
        <v>0.29010000000000002</v>
      </c>
      <c r="L2040">
        <f>IFERROR(VLOOKUP($A2040,SPY_main!H:I,2,FALSE),L2039)</f>
        <v>12.66</v>
      </c>
      <c r="M2040">
        <f t="shared" si="217"/>
        <v>44.683300000000003</v>
      </c>
      <c r="N2040">
        <f t="shared" si="218"/>
        <v>44.683300000000003</v>
      </c>
      <c r="O2040">
        <f t="shared" si="219"/>
        <v>40.928199999999997</v>
      </c>
      <c r="P2040">
        <f t="shared" si="220"/>
        <v>11.458600000000001</v>
      </c>
      <c r="Q2040">
        <f t="shared" si="221"/>
        <v>20.2898</v>
      </c>
      <c r="R2040">
        <f t="shared" si="222"/>
        <v>20.2898</v>
      </c>
      <c r="S2040">
        <f t="shared" si="223"/>
        <v>20.2898</v>
      </c>
      <c r="T2040">
        <f>IFERROR(VLOOKUP($A2040,TY_main!A:B,2,FALSE),T2039)</f>
        <v>114.21875</v>
      </c>
    </row>
    <row r="2041" spans="1:20" x14ac:dyDescent="0.25">
      <c r="A2041" s="2">
        <f>SPY_IVOL!A2041</f>
        <v>41320</v>
      </c>
      <c r="B2041">
        <f>SPY_IVOL!B2041</f>
        <v>32.6798</v>
      </c>
      <c r="C2041">
        <f>SPY_IVOL!C2041</f>
        <v>20.837299999999999</v>
      </c>
      <c r="D2041">
        <f>SPY_IVOL!D2041</f>
        <v>15.021000000000001</v>
      </c>
      <c r="E2041">
        <f>SPY_IVOL!E2041</f>
        <v>9.8582999999999998</v>
      </c>
      <c r="F2041">
        <f>SPY_IVOL!F2041</f>
        <v>8.9453999999999994</v>
      </c>
      <c r="G2041">
        <f>SPY_IVOL!G2041</f>
        <v>10.128500000000001</v>
      </c>
      <c r="H2041">
        <f>SPY_IVOL!H2041</f>
        <v>10.128500000000001</v>
      </c>
      <c r="I2041">
        <f>VLOOKUP($A2041,SPY_main!$A:$C,2,FALSE)</f>
        <v>152.11000000000001</v>
      </c>
      <c r="J2041">
        <f>IFERROR(VLOOKUP($A2041,SPY_main!$A:$C,3,FALSE),J2040)</f>
        <v>2.6871</v>
      </c>
      <c r="K2041">
        <f>IFERROR(VLOOKUP($A2041,SPY_main!$E:$F,2,FALSE),K2040)</f>
        <v>0.29010000000000002</v>
      </c>
      <c r="L2041">
        <f>IFERROR(VLOOKUP($A2041,SPY_main!H:I,2,FALSE),L2040)</f>
        <v>12.46</v>
      </c>
      <c r="M2041">
        <f t="shared" si="217"/>
        <v>44.683300000000003</v>
      </c>
      <c r="N2041">
        <f t="shared" si="218"/>
        <v>44.683300000000003</v>
      </c>
      <c r="O2041">
        <f t="shared" si="219"/>
        <v>40.928199999999997</v>
      </c>
      <c r="P2041">
        <f t="shared" si="220"/>
        <v>11.458600000000001</v>
      </c>
      <c r="Q2041">
        <f t="shared" si="221"/>
        <v>20.2898</v>
      </c>
      <c r="R2041">
        <f t="shared" si="222"/>
        <v>20.2898</v>
      </c>
      <c r="S2041">
        <f t="shared" si="223"/>
        <v>20.2898</v>
      </c>
      <c r="T2041">
        <f>IFERROR(VLOOKUP($A2041,TY_main!A:B,2,FALSE),T2040)</f>
        <v>114.1875</v>
      </c>
    </row>
    <row r="2042" spans="1:20" x14ac:dyDescent="0.25">
      <c r="A2042" s="2">
        <f>SPY_IVOL!A2042</f>
        <v>41324</v>
      </c>
      <c r="B2042">
        <f>SPY_IVOL!B2042</f>
        <v>25.638100000000001</v>
      </c>
      <c r="C2042">
        <f>SPY_IVOL!C2042</f>
        <v>17.922000000000001</v>
      </c>
      <c r="D2042">
        <f>SPY_IVOL!D2042</f>
        <v>14.246499999999999</v>
      </c>
      <c r="E2042">
        <f>SPY_IVOL!E2042</f>
        <v>10.8086</v>
      </c>
      <c r="F2042">
        <f>SPY_IVOL!F2042</f>
        <v>8.9060000000000006</v>
      </c>
      <c r="G2042">
        <f>SPY_IVOL!G2042</f>
        <v>10.209099999999999</v>
      </c>
      <c r="H2042">
        <f>SPY_IVOL!H2042</f>
        <v>11.264699999999999</v>
      </c>
      <c r="I2042">
        <f>VLOOKUP($A2042,SPY_main!$A:$C,2,FALSE)</f>
        <v>153.25</v>
      </c>
      <c r="J2042">
        <f>IFERROR(VLOOKUP($A2042,SPY_main!$A:$C,3,FALSE),J2041)</f>
        <v>2.6671</v>
      </c>
      <c r="K2042">
        <f>IFERROR(VLOOKUP($A2042,SPY_main!$E:$F,2,FALSE),K2041)</f>
        <v>0.28910000000000002</v>
      </c>
      <c r="L2042">
        <f>IFERROR(VLOOKUP($A2042,SPY_main!H:I,2,FALSE),L2041)</f>
        <v>12.31</v>
      </c>
      <c r="M2042">
        <f t="shared" si="217"/>
        <v>32.802300000000002</v>
      </c>
      <c r="N2042">
        <f t="shared" si="218"/>
        <v>21.471</v>
      </c>
      <c r="O2042">
        <f t="shared" si="219"/>
        <v>15.047800000000001</v>
      </c>
      <c r="P2042">
        <f t="shared" si="220"/>
        <v>9.4172999999999991</v>
      </c>
      <c r="Q2042">
        <f t="shared" si="221"/>
        <v>9.0014000000000003</v>
      </c>
      <c r="R2042">
        <f t="shared" si="222"/>
        <v>10.387</v>
      </c>
      <c r="S2042">
        <f t="shared" si="223"/>
        <v>10.387</v>
      </c>
      <c r="T2042">
        <f>IFERROR(VLOOKUP($A2042,TY_main!A:B,2,FALSE),T2041)</f>
        <v>114.015625</v>
      </c>
    </row>
    <row r="2043" spans="1:20" x14ac:dyDescent="0.25">
      <c r="A2043" s="2">
        <f>SPY_IVOL!A2043</f>
        <v>41325</v>
      </c>
      <c r="B2043">
        <f>SPY_IVOL!B2043</f>
        <v>26.218299999999999</v>
      </c>
      <c r="C2043">
        <f>SPY_IVOL!C2043</f>
        <v>18.673100000000002</v>
      </c>
      <c r="D2043">
        <f>SPY_IVOL!D2043</f>
        <v>15.058400000000001</v>
      </c>
      <c r="E2043">
        <f>SPY_IVOL!E2043</f>
        <v>11.7027</v>
      </c>
      <c r="F2043">
        <f>SPY_IVOL!F2043</f>
        <v>9.7985000000000007</v>
      </c>
      <c r="G2043">
        <f>SPY_IVOL!G2043</f>
        <v>10.798400000000001</v>
      </c>
      <c r="H2043">
        <f>SPY_IVOL!H2043</f>
        <v>13.928900000000001</v>
      </c>
      <c r="I2043">
        <f>VLOOKUP($A2043,SPY_main!$A:$C,2,FALSE)</f>
        <v>151.34</v>
      </c>
      <c r="J2043">
        <f>IFERROR(VLOOKUP($A2043,SPY_main!$A:$C,3,FALSE),J2042)</f>
        <v>2.7008000000000001</v>
      </c>
      <c r="K2043">
        <f>IFERROR(VLOOKUP($A2043,SPY_main!$E:$F,2,FALSE),K2042)</f>
        <v>0.28910000000000002</v>
      </c>
      <c r="L2043">
        <f>IFERROR(VLOOKUP($A2043,SPY_main!H:I,2,FALSE),L2042)</f>
        <v>14.68</v>
      </c>
      <c r="M2043">
        <f t="shared" si="217"/>
        <v>34.799100000000003</v>
      </c>
      <c r="N2043">
        <f t="shared" si="218"/>
        <v>22.4133</v>
      </c>
      <c r="O2043">
        <f t="shared" si="219"/>
        <v>16.311299999999999</v>
      </c>
      <c r="P2043">
        <f t="shared" si="220"/>
        <v>10.866899999999999</v>
      </c>
      <c r="Q2043">
        <f t="shared" si="221"/>
        <v>10.3637</v>
      </c>
      <c r="R2043">
        <f t="shared" si="222"/>
        <v>15.515599999999999</v>
      </c>
      <c r="S2043">
        <f t="shared" si="223"/>
        <v>15.892300000000001</v>
      </c>
      <c r="T2043">
        <f>IFERROR(VLOOKUP($A2043,TY_main!A:B,2,FALSE),T2042)</f>
        <v>114.125</v>
      </c>
    </row>
    <row r="2044" spans="1:20" x14ac:dyDescent="0.25">
      <c r="A2044" s="2">
        <f>SPY_IVOL!A2044</f>
        <v>41326</v>
      </c>
      <c r="B2044">
        <f>SPY_IVOL!B2044</f>
        <v>27.3261</v>
      </c>
      <c r="C2044">
        <f>SPY_IVOL!C2044</f>
        <v>20.394100000000002</v>
      </c>
      <c r="D2044">
        <f>SPY_IVOL!D2044</f>
        <v>16.719200000000001</v>
      </c>
      <c r="E2044">
        <f>SPY_IVOL!E2044</f>
        <v>13.246700000000001</v>
      </c>
      <c r="F2044">
        <f>SPY_IVOL!F2044</f>
        <v>10.858499999999999</v>
      </c>
      <c r="G2044">
        <f>SPY_IVOL!G2044</f>
        <v>11.0517</v>
      </c>
      <c r="H2044">
        <f>SPY_IVOL!H2044</f>
        <v>13.712300000000001</v>
      </c>
      <c r="I2044">
        <f>VLOOKUP($A2044,SPY_main!$A:$C,2,FALSE)</f>
        <v>150.41999999999999</v>
      </c>
      <c r="J2044">
        <f>IFERROR(VLOOKUP($A2044,SPY_main!$A:$C,3,FALSE),J2043)</f>
        <v>2.7172999999999998</v>
      </c>
      <c r="K2044">
        <f>IFERROR(VLOOKUP($A2044,SPY_main!$E:$F,2,FALSE),K2043)</f>
        <v>0.28810000000000002</v>
      </c>
      <c r="L2044">
        <f>IFERROR(VLOOKUP($A2044,SPY_main!H:I,2,FALSE),L2043)</f>
        <v>15.22</v>
      </c>
      <c r="M2044">
        <f t="shared" si="217"/>
        <v>36.381</v>
      </c>
      <c r="N2044">
        <f t="shared" si="218"/>
        <v>24.763500000000001</v>
      </c>
      <c r="O2044">
        <f t="shared" si="219"/>
        <v>18.778099999999998</v>
      </c>
      <c r="P2044">
        <f t="shared" si="220"/>
        <v>13.3043</v>
      </c>
      <c r="Q2044">
        <f t="shared" si="221"/>
        <v>11.202299999999999</v>
      </c>
      <c r="R2044">
        <f t="shared" si="222"/>
        <v>14.7393</v>
      </c>
      <c r="S2044">
        <f t="shared" si="223"/>
        <v>14.7393</v>
      </c>
      <c r="T2044">
        <f>IFERROR(VLOOKUP($A2044,TY_main!A:B,2,FALSE),T2043)</f>
        <v>114.421875</v>
      </c>
    </row>
    <row r="2045" spans="1:20" x14ac:dyDescent="0.25">
      <c r="A2045" s="2">
        <f>SPY_IVOL!A2045</f>
        <v>41327</v>
      </c>
      <c r="B2045">
        <f>SPY_IVOL!B2045</f>
        <v>27.017299999999999</v>
      </c>
      <c r="C2045">
        <f>SPY_IVOL!C2045</f>
        <v>19.572199999999999</v>
      </c>
      <c r="D2045">
        <f>SPY_IVOL!D2045</f>
        <v>15.9885</v>
      </c>
      <c r="E2045">
        <f>SPY_IVOL!E2045</f>
        <v>12.5145</v>
      </c>
      <c r="F2045">
        <f>SPY_IVOL!F2045</f>
        <v>10.117599999999999</v>
      </c>
      <c r="G2045">
        <f>SPY_IVOL!G2045</f>
        <v>10.4986</v>
      </c>
      <c r="H2045">
        <f>SPY_IVOL!H2045</f>
        <v>10.632099999999999</v>
      </c>
      <c r="I2045">
        <f>VLOOKUP($A2045,SPY_main!$A:$C,2,FALSE)</f>
        <v>151.88999999999999</v>
      </c>
      <c r="J2045">
        <f>IFERROR(VLOOKUP($A2045,SPY_main!$A:$C,3,FALSE),J2044)</f>
        <v>2.6909999999999998</v>
      </c>
      <c r="K2045">
        <f>IFERROR(VLOOKUP($A2045,SPY_main!$E:$F,2,FALSE),K2044)</f>
        <v>0.28810000000000002</v>
      </c>
      <c r="L2045">
        <f>IFERROR(VLOOKUP($A2045,SPY_main!H:I,2,FALSE),L2044)</f>
        <v>14.17</v>
      </c>
      <c r="M2045">
        <f t="shared" si="217"/>
        <v>35.352600000000002</v>
      </c>
      <c r="N2045">
        <f t="shared" si="218"/>
        <v>23.8383</v>
      </c>
      <c r="O2045">
        <f t="shared" si="219"/>
        <v>17.8385</v>
      </c>
      <c r="P2045">
        <f t="shared" si="220"/>
        <v>12.011200000000001</v>
      </c>
      <c r="Q2045">
        <f t="shared" si="221"/>
        <v>10.426500000000001</v>
      </c>
      <c r="R2045">
        <f t="shared" si="222"/>
        <v>12.9664</v>
      </c>
      <c r="S2045">
        <f t="shared" si="223"/>
        <v>12.9664</v>
      </c>
      <c r="T2045">
        <f>IFERROR(VLOOKUP($A2045,TY_main!A:B,2,FALSE),T2044)</f>
        <v>114.515625</v>
      </c>
    </row>
    <row r="2046" spans="1:20" x14ac:dyDescent="0.25">
      <c r="A2046" s="2">
        <f>SPY_IVOL!A2046</f>
        <v>41330</v>
      </c>
      <c r="B2046">
        <f>SPY_IVOL!B2046</f>
        <v>28.599900000000002</v>
      </c>
      <c r="C2046">
        <f>SPY_IVOL!C2046</f>
        <v>21.324999999999999</v>
      </c>
      <c r="D2046">
        <f>SPY_IVOL!D2046</f>
        <v>17.563099999999999</v>
      </c>
      <c r="E2046">
        <f>SPY_IVOL!E2046</f>
        <v>13.917899999999999</v>
      </c>
      <c r="F2046">
        <f>SPY_IVOL!F2046</f>
        <v>11.073499999999999</v>
      </c>
      <c r="G2046">
        <f>SPY_IVOL!G2046</f>
        <v>10.700100000000001</v>
      </c>
      <c r="H2046">
        <f>SPY_IVOL!H2046</f>
        <v>10.976000000000001</v>
      </c>
      <c r="I2046">
        <f>VLOOKUP($A2046,SPY_main!$A:$C,2,FALSE)</f>
        <v>149</v>
      </c>
      <c r="J2046">
        <f>IFERROR(VLOOKUP($A2046,SPY_main!$A:$C,3,FALSE),J2045)</f>
        <v>2.7431999999999999</v>
      </c>
      <c r="K2046">
        <f>IFERROR(VLOOKUP($A2046,SPY_main!$E:$F,2,FALSE),K2045)</f>
        <v>0.28660000000000002</v>
      </c>
      <c r="L2046">
        <f>IFERROR(VLOOKUP($A2046,SPY_main!H:I,2,FALSE),L2045)</f>
        <v>18.989999999999998</v>
      </c>
      <c r="M2046">
        <f t="shared" si="217"/>
        <v>39.2303</v>
      </c>
      <c r="N2046">
        <f t="shared" si="218"/>
        <v>27.3782</v>
      </c>
      <c r="O2046">
        <f t="shared" si="219"/>
        <v>20.9664</v>
      </c>
      <c r="P2046">
        <f t="shared" si="220"/>
        <v>14.775399999999999</v>
      </c>
      <c r="Q2046">
        <f t="shared" si="221"/>
        <v>11.616400000000001</v>
      </c>
      <c r="R2046">
        <f t="shared" si="222"/>
        <v>13.5152</v>
      </c>
      <c r="S2046">
        <f t="shared" si="223"/>
        <v>13.5152</v>
      </c>
      <c r="T2046">
        <f>IFERROR(VLOOKUP($A2046,TY_main!A:B,2,FALSE),T2045)</f>
        <v>115.03125</v>
      </c>
    </row>
    <row r="2047" spans="1:20" x14ac:dyDescent="0.25">
      <c r="A2047" s="2">
        <f>SPY_IVOL!A2047</f>
        <v>41331</v>
      </c>
      <c r="B2047">
        <f>SPY_IVOL!B2047</f>
        <v>29.610399999999998</v>
      </c>
      <c r="C2047">
        <f>SPY_IVOL!C2047</f>
        <v>21.989000000000001</v>
      </c>
      <c r="D2047">
        <f>SPY_IVOL!D2047</f>
        <v>18.1614</v>
      </c>
      <c r="E2047">
        <f>SPY_IVOL!E2047</f>
        <v>14.463100000000001</v>
      </c>
      <c r="F2047">
        <f>SPY_IVOL!F2047</f>
        <v>11.662000000000001</v>
      </c>
      <c r="G2047">
        <f>SPY_IVOL!G2047</f>
        <v>11.3002</v>
      </c>
      <c r="H2047">
        <f>SPY_IVOL!H2047</f>
        <v>11.819900000000001</v>
      </c>
      <c r="I2047">
        <f>VLOOKUP($A2047,SPY_main!$A:$C,2,FALSE)</f>
        <v>150.02000000000001</v>
      </c>
      <c r="J2047">
        <f>IFERROR(VLOOKUP($A2047,SPY_main!$A:$C,3,FALSE),J2046)</f>
        <v>2.7244999999999999</v>
      </c>
      <c r="K2047">
        <f>IFERROR(VLOOKUP($A2047,SPY_main!$E:$F,2,FALSE),K2046)</f>
        <v>0.28660000000000002</v>
      </c>
      <c r="L2047">
        <f>IFERROR(VLOOKUP($A2047,SPY_main!H:I,2,FALSE),L2046)</f>
        <v>16.87</v>
      </c>
      <c r="M2047">
        <f t="shared" si="217"/>
        <v>40.105400000000003</v>
      </c>
      <c r="N2047">
        <f t="shared" si="218"/>
        <v>26.914200000000001</v>
      </c>
      <c r="O2047">
        <f t="shared" si="219"/>
        <v>20.2637</v>
      </c>
      <c r="P2047">
        <f t="shared" si="220"/>
        <v>14.2601</v>
      </c>
      <c r="Q2047">
        <f t="shared" si="221"/>
        <v>11.673999999999999</v>
      </c>
      <c r="R2047">
        <f t="shared" si="222"/>
        <v>12.800700000000001</v>
      </c>
      <c r="S2047">
        <f t="shared" si="223"/>
        <v>12.800700000000001</v>
      </c>
      <c r="T2047">
        <f>IFERROR(VLOOKUP($A2047,TY_main!A:B,2,FALSE),T2046)</f>
        <v>115.171875</v>
      </c>
    </row>
    <row r="2048" spans="1:20" x14ac:dyDescent="0.25">
      <c r="A2048" s="2">
        <f>SPY_IVOL!A2048</f>
        <v>41332</v>
      </c>
      <c r="B2048">
        <f>SPY_IVOL!B2048</f>
        <v>28.268999999999998</v>
      </c>
      <c r="C2048">
        <f>SPY_IVOL!C2048</f>
        <v>20.143999999999998</v>
      </c>
      <c r="D2048">
        <f>SPY_IVOL!D2048</f>
        <v>16.298999999999999</v>
      </c>
      <c r="E2048">
        <f>SPY_IVOL!E2048</f>
        <v>12.614100000000001</v>
      </c>
      <c r="F2048">
        <f>SPY_IVOL!F2048</f>
        <v>10.093400000000001</v>
      </c>
      <c r="G2048">
        <f>SPY_IVOL!G2048</f>
        <v>10.6432</v>
      </c>
      <c r="H2048">
        <f>SPY_IVOL!H2048</f>
        <v>10.6591</v>
      </c>
      <c r="I2048">
        <f>VLOOKUP($A2048,SPY_main!$A:$C,2,FALSE)</f>
        <v>151.91</v>
      </c>
      <c r="J2048">
        <f>IFERROR(VLOOKUP($A2048,SPY_main!$A:$C,3,FALSE),J2047)</f>
        <v>2.6905999999999999</v>
      </c>
      <c r="K2048">
        <f>IFERROR(VLOOKUP($A2048,SPY_main!$E:$F,2,FALSE),K2047)</f>
        <v>0.28710000000000002</v>
      </c>
      <c r="L2048">
        <f>IFERROR(VLOOKUP($A2048,SPY_main!H:I,2,FALSE),L2047)</f>
        <v>14.73</v>
      </c>
      <c r="M2048">
        <f t="shared" si="217"/>
        <v>38.593299999999999</v>
      </c>
      <c r="N2048">
        <f t="shared" si="218"/>
        <v>25.590499999999999</v>
      </c>
      <c r="O2048">
        <f t="shared" si="219"/>
        <v>18.4133</v>
      </c>
      <c r="P2048">
        <f t="shared" si="220"/>
        <v>11.9598</v>
      </c>
      <c r="Q2048">
        <f t="shared" si="221"/>
        <v>10.415900000000001</v>
      </c>
      <c r="R2048">
        <f t="shared" si="222"/>
        <v>10.7729</v>
      </c>
      <c r="S2048">
        <f t="shared" si="223"/>
        <v>10.7729</v>
      </c>
      <c r="T2048">
        <f>IFERROR(VLOOKUP($A2048,TY_main!A:B,2,FALSE),T2047)</f>
        <v>115.09375</v>
      </c>
    </row>
    <row r="2049" spans="1:20" x14ac:dyDescent="0.25">
      <c r="A2049" s="2">
        <f>SPY_IVOL!A2049</f>
        <v>41333</v>
      </c>
      <c r="B2049">
        <f>SPY_IVOL!B2049</f>
        <v>28.547899999999998</v>
      </c>
      <c r="C2049">
        <f>SPY_IVOL!C2049</f>
        <v>20.1234</v>
      </c>
      <c r="D2049">
        <f>SPY_IVOL!D2049</f>
        <v>16.1008</v>
      </c>
      <c r="E2049">
        <f>SPY_IVOL!E2049</f>
        <v>12.271800000000001</v>
      </c>
      <c r="F2049">
        <f>SPY_IVOL!F2049</f>
        <v>9.7649000000000008</v>
      </c>
      <c r="G2049">
        <f>SPY_IVOL!G2049</f>
        <v>10.254099999999999</v>
      </c>
      <c r="H2049">
        <f>SPY_IVOL!H2049</f>
        <v>10.2677</v>
      </c>
      <c r="I2049">
        <f>VLOOKUP($A2049,SPY_main!$A:$C,2,FALSE)</f>
        <v>151.61000000000001</v>
      </c>
      <c r="J2049">
        <f>IFERROR(VLOOKUP($A2049,SPY_main!$A:$C,3,FALSE),J2048)</f>
        <v>2.6959</v>
      </c>
      <c r="K2049">
        <f>IFERROR(VLOOKUP($A2049,SPY_main!$E:$F,2,FALSE),K2048)</f>
        <v>0.28710000000000002</v>
      </c>
      <c r="L2049">
        <f>IFERROR(VLOOKUP($A2049,SPY_main!H:I,2,FALSE),L2048)</f>
        <v>15.51</v>
      </c>
      <c r="M2049">
        <f t="shared" si="217"/>
        <v>39.421100000000003</v>
      </c>
      <c r="N2049">
        <f t="shared" si="218"/>
        <v>26.145700000000001</v>
      </c>
      <c r="O2049">
        <f t="shared" si="219"/>
        <v>18.222300000000001</v>
      </c>
      <c r="P2049">
        <f t="shared" si="220"/>
        <v>11.3668</v>
      </c>
      <c r="Q2049">
        <f t="shared" si="221"/>
        <v>11.3956</v>
      </c>
      <c r="R2049">
        <f t="shared" si="222"/>
        <v>13.900600000000001</v>
      </c>
      <c r="S2049">
        <f t="shared" si="223"/>
        <v>13.900600000000001</v>
      </c>
      <c r="T2049">
        <f>IFERROR(VLOOKUP($A2049,TY_main!A:B,2,FALSE),T2048)</f>
        <v>115.203125</v>
      </c>
    </row>
    <row r="2050" spans="1:20" x14ac:dyDescent="0.25">
      <c r="A2050" s="2">
        <f>SPY_IVOL!A2050</f>
        <v>41334</v>
      </c>
      <c r="B2050">
        <f>SPY_IVOL!B2050</f>
        <v>29.686199999999999</v>
      </c>
      <c r="C2050">
        <f>SPY_IVOL!C2050</f>
        <v>21.033300000000001</v>
      </c>
      <c r="D2050">
        <f>SPY_IVOL!D2050</f>
        <v>16.8523</v>
      </c>
      <c r="E2050">
        <f>SPY_IVOL!E2050</f>
        <v>12.829499999999999</v>
      </c>
      <c r="F2050">
        <f>SPY_IVOL!F2050</f>
        <v>10.0397</v>
      </c>
      <c r="G2050">
        <f>SPY_IVOL!G2050</f>
        <v>10.2524</v>
      </c>
      <c r="H2050">
        <f>SPY_IVOL!H2050</f>
        <v>10.2614</v>
      </c>
      <c r="I2050">
        <f>VLOOKUP($A2050,SPY_main!$A:$C,2,FALSE)</f>
        <v>152.11000000000001</v>
      </c>
      <c r="J2050">
        <f>IFERROR(VLOOKUP($A2050,SPY_main!$A:$C,3,FALSE),J2049)</f>
        <v>2.6871</v>
      </c>
      <c r="K2050">
        <f>IFERROR(VLOOKUP($A2050,SPY_main!$E:$F,2,FALSE),K2049)</f>
        <v>0.28410000000000002</v>
      </c>
      <c r="L2050">
        <f>IFERROR(VLOOKUP($A2050,SPY_main!H:I,2,FALSE),L2049)</f>
        <v>15.36</v>
      </c>
      <c r="M2050">
        <f t="shared" ref="M2050:M2113" si="224">IFERROR(VLOOKUP($A2050,FirstM,2,FALSE),M2049)</f>
        <v>43.213299999999997</v>
      </c>
      <c r="N2050">
        <f t="shared" ref="N2050:N2113" si="225">IFERROR(VLOOKUP($A2050,FirstM,3,FALSE),N2049)</f>
        <v>27.9207</v>
      </c>
      <c r="O2050">
        <f t="shared" ref="O2050:O2113" si="226">IFERROR(VLOOKUP($A2050,FirstM,4,FALSE),O2049)</f>
        <v>19.510999999999999</v>
      </c>
      <c r="P2050">
        <f t="shared" ref="P2050:P2113" si="227">IFERROR(VLOOKUP($A2050,FirstM,5,FALSE),P2049)</f>
        <v>11.8004</v>
      </c>
      <c r="Q2050">
        <f t="shared" ref="Q2050:Q2113" si="228">IFERROR(VLOOKUP($A2050,FirstM,6,FALSE),Q2049)</f>
        <v>10.9163</v>
      </c>
      <c r="R2050">
        <f t="shared" ref="R2050:R2113" si="229">IFERROR(VLOOKUP($A2050,FirstM,7,FALSE),R2049)</f>
        <v>11.4466</v>
      </c>
      <c r="S2050">
        <f t="shared" ref="S2050:S2113" si="230">IFERROR(VLOOKUP($A2050,FirstM,8,FALSE),S2049)</f>
        <v>11.4466</v>
      </c>
      <c r="T2050">
        <f>IFERROR(VLOOKUP($A2050,TY_main!A:B,2,FALSE),T2049)</f>
        <v>115.390625</v>
      </c>
    </row>
    <row r="2051" spans="1:20" x14ac:dyDescent="0.25">
      <c r="A2051" s="2">
        <f>SPY_IVOL!A2051</f>
        <v>41337</v>
      </c>
      <c r="B2051">
        <f>SPY_IVOL!B2051</f>
        <v>29.065200000000001</v>
      </c>
      <c r="C2051">
        <f>SPY_IVOL!C2051</f>
        <v>20.288699999999999</v>
      </c>
      <c r="D2051">
        <f>SPY_IVOL!D2051</f>
        <v>16.1478</v>
      </c>
      <c r="E2051">
        <f>SPY_IVOL!E2051</f>
        <v>12.213800000000001</v>
      </c>
      <c r="F2051">
        <f>SPY_IVOL!F2051</f>
        <v>9.6606000000000005</v>
      </c>
      <c r="G2051">
        <f>SPY_IVOL!G2051</f>
        <v>10.29</v>
      </c>
      <c r="H2051">
        <f>SPY_IVOL!H2051</f>
        <v>10.302300000000001</v>
      </c>
      <c r="I2051">
        <f>VLOOKUP($A2051,SPY_main!$A:$C,2,FALSE)</f>
        <v>152.91999999999999</v>
      </c>
      <c r="J2051">
        <f>IFERROR(VLOOKUP($A2051,SPY_main!$A:$C,3,FALSE),J2050)</f>
        <v>2.6728000000000001</v>
      </c>
      <c r="K2051">
        <f>IFERROR(VLOOKUP($A2051,SPY_main!$E:$F,2,FALSE),K2050)</f>
        <v>0.28310000000000002</v>
      </c>
      <c r="L2051">
        <f>IFERROR(VLOOKUP($A2051,SPY_main!H:I,2,FALSE),L2050)</f>
        <v>14.01</v>
      </c>
      <c r="M2051">
        <f t="shared" si="224"/>
        <v>43.048699999999997</v>
      </c>
      <c r="N2051">
        <f t="shared" si="225"/>
        <v>28.196200000000001</v>
      </c>
      <c r="O2051">
        <f t="shared" si="226"/>
        <v>18.782599999999999</v>
      </c>
      <c r="P2051">
        <f t="shared" si="227"/>
        <v>10.9581</v>
      </c>
      <c r="Q2051">
        <f t="shared" si="228"/>
        <v>10.4335</v>
      </c>
      <c r="R2051">
        <f t="shared" si="229"/>
        <v>10.7296</v>
      </c>
      <c r="S2051">
        <f t="shared" si="230"/>
        <v>10.7296</v>
      </c>
      <c r="T2051">
        <f>IFERROR(VLOOKUP($A2051,TY_main!A:B,2,FALSE),T2050)</f>
        <v>115.265625</v>
      </c>
    </row>
    <row r="2052" spans="1:20" x14ac:dyDescent="0.25">
      <c r="A2052" s="2">
        <f>SPY_IVOL!A2052</f>
        <v>41338</v>
      </c>
      <c r="B2052">
        <f>SPY_IVOL!B2052</f>
        <v>28.494499999999999</v>
      </c>
      <c r="C2052">
        <f>SPY_IVOL!C2052</f>
        <v>19.6205</v>
      </c>
      <c r="D2052">
        <f>SPY_IVOL!D2052</f>
        <v>15.3262</v>
      </c>
      <c r="E2052">
        <f>SPY_IVOL!E2052</f>
        <v>11.369899999999999</v>
      </c>
      <c r="F2052">
        <f>SPY_IVOL!F2052</f>
        <v>9.4281000000000006</v>
      </c>
      <c r="G2052">
        <f>SPY_IVOL!G2052</f>
        <v>11.4793</v>
      </c>
      <c r="H2052">
        <f>SPY_IVOL!H2052</f>
        <v>11.5861</v>
      </c>
      <c r="I2052">
        <f>VLOOKUP($A2052,SPY_main!$A:$C,2,FALSE)</f>
        <v>154.29</v>
      </c>
      <c r="J2052">
        <f>IFERROR(VLOOKUP($A2052,SPY_main!$A:$C,3,FALSE),J2051)</f>
        <v>2.6490999999999998</v>
      </c>
      <c r="K2052">
        <f>IFERROR(VLOOKUP($A2052,SPY_main!$E:$F,2,FALSE),K2051)</f>
        <v>0.28110000000000002</v>
      </c>
      <c r="L2052">
        <f>IFERROR(VLOOKUP($A2052,SPY_main!H:I,2,FALSE),L2051)</f>
        <v>13.48</v>
      </c>
      <c r="M2052">
        <f t="shared" si="224"/>
        <v>39.2179</v>
      </c>
      <c r="N2052">
        <f t="shared" si="225"/>
        <v>27.952100000000002</v>
      </c>
      <c r="O2052">
        <f t="shared" si="226"/>
        <v>18.286300000000001</v>
      </c>
      <c r="P2052">
        <f t="shared" si="227"/>
        <v>10.1518</v>
      </c>
      <c r="Q2052">
        <f t="shared" si="228"/>
        <v>12.3552</v>
      </c>
      <c r="R2052">
        <f t="shared" si="229"/>
        <v>13.0556</v>
      </c>
      <c r="S2052">
        <f t="shared" si="230"/>
        <v>13.0556</v>
      </c>
      <c r="T2052">
        <f>IFERROR(VLOOKUP($A2052,TY_main!A:B,2,FALSE),T2051)</f>
        <v>115.1875</v>
      </c>
    </row>
    <row r="2053" spans="1:20" x14ac:dyDescent="0.25">
      <c r="A2053" s="2">
        <f>SPY_IVOL!A2053</f>
        <v>41339</v>
      </c>
      <c r="B2053">
        <f>SPY_IVOL!B2053</f>
        <v>28.384599999999999</v>
      </c>
      <c r="C2053">
        <f>SPY_IVOL!C2053</f>
        <v>19.639500000000002</v>
      </c>
      <c r="D2053">
        <f>SPY_IVOL!D2053</f>
        <v>15.365600000000001</v>
      </c>
      <c r="E2053">
        <f>SPY_IVOL!E2053</f>
        <v>11.372400000000001</v>
      </c>
      <c r="F2053">
        <f>SPY_IVOL!F2053</f>
        <v>9.5289999999999999</v>
      </c>
      <c r="G2053">
        <f>SPY_IVOL!G2053</f>
        <v>11.7171</v>
      </c>
      <c r="H2053">
        <f>SPY_IVOL!H2053</f>
        <v>13.240600000000001</v>
      </c>
      <c r="I2053">
        <f>VLOOKUP($A2053,SPY_main!$A:$C,2,FALSE)</f>
        <v>154.5</v>
      </c>
      <c r="J2053">
        <f>IFERROR(VLOOKUP($A2053,SPY_main!$A:$C,3,FALSE),J2052)</f>
        <v>2.6455000000000002</v>
      </c>
      <c r="K2053">
        <f>IFERROR(VLOOKUP($A2053,SPY_main!$E:$F,2,FALSE),K2052)</f>
        <v>0.27960000000000002</v>
      </c>
      <c r="L2053">
        <f>IFERROR(VLOOKUP($A2053,SPY_main!H:I,2,FALSE),L2052)</f>
        <v>13.53</v>
      </c>
      <c r="M2053">
        <f t="shared" si="224"/>
        <v>38.436999999999998</v>
      </c>
      <c r="N2053">
        <f t="shared" si="225"/>
        <v>28.9008</v>
      </c>
      <c r="O2053">
        <f t="shared" si="226"/>
        <v>18.483799999999999</v>
      </c>
      <c r="P2053">
        <f t="shared" si="227"/>
        <v>10.084099999999999</v>
      </c>
      <c r="Q2053">
        <f t="shared" si="228"/>
        <v>13.7029</v>
      </c>
      <c r="R2053">
        <f t="shared" si="229"/>
        <v>14.7576</v>
      </c>
      <c r="S2053">
        <f t="shared" si="230"/>
        <v>14.7576</v>
      </c>
      <c r="T2053">
        <f>IFERROR(VLOOKUP($A2053,TY_main!A:B,2,FALSE),T2052)</f>
        <v>114.9375</v>
      </c>
    </row>
    <row r="2054" spans="1:20" x14ac:dyDescent="0.25">
      <c r="A2054" s="2">
        <f>SPY_IVOL!A2054</f>
        <v>41340</v>
      </c>
      <c r="B2054">
        <f>SPY_IVOL!B2054</f>
        <v>28.403300000000002</v>
      </c>
      <c r="C2054">
        <f>SPY_IVOL!C2054</f>
        <v>19.2895</v>
      </c>
      <c r="D2054">
        <f>SPY_IVOL!D2054</f>
        <v>15.0166</v>
      </c>
      <c r="E2054">
        <f>SPY_IVOL!E2054</f>
        <v>11.093299999999999</v>
      </c>
      <c r="F2054">
        <f>SPY_IVOL!F2054</f>
        <v>9.4107000000000003</v>
      </c>
      <c r="G2054">
        <f>SPY_IVOL!G2054</f>
        <v>11.6267</v>
      </c>
      <c r="H2054">
        <f>SPY_IVOL!H2054</f>
        <v>11.676299999999999</v>
      </c>
      <c r="I2054">
        <f>VLOOKUP($A2054,SPY_main!$A:$C,2,FALSE)</f>
        <v>154.77600000000001</v>
      </c>
      <c r="J2054">
        <f>IFERROR(VLOOKUP($A2054,SPY_main!$A:$C,3,FALSE),J2053)</f>
        <v>2.6408</v>
      </c>
      <c r="K2054">
        <f>IFERROR(VLOOKUP($A2054,SPY_main!$E:$F,2,FALSE),K2053)</f>
        <v>0.28060000000000002</v>
      </c>
      <c r="L2054">
        <f>IFERROR(VLOOKUP($A2054,SPY_main!H:I,2,FALSE),L2053)</f>
        <v>13.06</v>
      </c>
      <c r="M2054">
        <f t="shared" si="224"/>
        <v>38.941299999999998</v>
      </c>
      <c r="N2054">
        <f t="shared" si="225"/>
        <v>29.7515</v>
      </c>
      <c r="O2054">
        <f t="shared" si="226"/>
        <v>18.176300000000001</v>
      </c>
      <c r="P2054">
        <f t="shared" si="227"/>
        <v>9.6172000000000004</v>
      </c>
      <c r="Q2054">
        <f t="shared" si="228"/>
        <v>13.342499999999999</v>
      </c>
      <c r="R2054">
        <f t="shared" si="229"/>
        <v>14.0655</v>
      </c>
      <c r="S2054">
        <f t="shared" si="230"/>
        <v>14.0655</v>
      </c>
      <c r="T2054">
        <f>IFERROR(VLOOKUP($A2054,TY_main!A:B,2,FALSE),T2053)</f>
        <v>114.53125</v>
      </c>
    </row>
    <row r="2055" spans="1:20" x14ac:dyDescent="0.25">
      <c r="A2055" s="2">
        <f>SPY_IVOL!A2055</f>
        <v>41341</v>
      </c>
      <c r="B2055">
        <f>SPY_IVOL!B2055</f>
        <v>28.231000000000002</v>
      </c>
      <c r="C2055">
        <f>SPY_IVOL!C2055</f>
        <v>19.0747</v>
      </c>
      <c r="D2055">
        <f>SPY_IVOL!D2055</f>
        <v>14.6425</v>
      </c>
      <c r="E2055">
        <f>SPY_IVOL!E2055</f>
        <v>10.733700000000001</v>
      </c>
      <c r="F2055">
        <f>SPY_IVOL!F2055</f>
        <v>9.4080999999999992</v>
      </c>
      <c r="G2055">
        <f>SPY_IVOL!G2055</f>
        <v>12.075799999999999</v>
      </c>
      <c r="H2055">
        <f>SPY_IVOL!H2055</f>
        <v>12.636799999999999</v>
      </c>
      <c r="I2055">
        <f>VLOOKUP($A2055,SPY_main!$A:$C,2,FALSE)</f>
        <v>155.44</v>
      </c>
      <c r="J2055">
        <f>IFERROR(VLOOKUP($A2055,SPY_main!$A:$C,3,FALSE),J2054)</f>
        <v>2.6295000000000002</v>
      </c>
      <c r="K2055">
        <f>IFERROR(VLOOKUP($A2055,SPY_main!$E:$F,2,FALSE),K2054)</f>
        <v>0.28010000000000002</v>
      </c>
      <c r="L2055">
        <f>IFERROR(VLOOKUP($A2055,SPY_main!H:I,2,FALSE),L2054)</f>
        <v>12.59</v>
      </c>
      <c r="M2055">
        <f t="shared" si="224"/>
        <v>40.7761</v>
      </c>
      <c r="N2055">
        <f t="shared" si="225"/>
        <v>29.835599999999999</v>
      </c>
      <c r="O2055">
        <f t="shared" si="226"/>
        <v>18.068000000000001</v>
      </c>
      <c r="P2055">
        <f t="shared" si="227"/>
        <v>8.7454999999999998</v>
      </c>
      <c r="Q2055">
        <f t="shared" si="228"/>
        <v>11.9374</v>
      </c>
      <c r="R2055">
        <f t="shared" si="229"/>
        <v>12.0137</v>
      </c>
      <c r="S2055">
        <f t="shared" si="230"/>
        <v>12.0137</v>
      </c>
      <c r="T2055">
        <f>IFERROR(VLOOKUP($A2055,TY_main!A:B,2,FALSE),T2054)</f>
        <v>114.125</v>
      </c>
    </row>
    <row r="2056" spans="1:20" x14ac:dyDescent="0.25">
      <c r="A2056" s="2">
        <f>SPY_IVOL!A2056</f>
        <v>41344</v>
      </c>
      <c r="B2056">
        <f>SPY_IVOL!B2056</f>
        <v>28.657800000000002</v>
      </c>
      <c r="C2056">
        <f>SPY_IVOL!C2056</f>
        <v>19.142800000000001</v>
      </c>
      <c r="D2056">
        <f>SPY_IVOL!D2056</f>
        <v>14.5661</v>
      </c>
      <c r="E2056">
        <f>SPY_IVOL!E2056</f>
        <v>10.5237</v>
      </c>
      <c r="F2056">
        <f>SPY_IVOL!F2056</f>
        <v>9.4710000000000001</v>
      </c>
      <c r="G2056">
        <f>SPY_IVOL!G2056</f>
        <v>12.344900000000001</v>
      </c>
      <c r="H2056">
        <f>SPY_IVOL!H2056</f>
        <v>12.61</v>
      </c>
      <c r="I2056">
        <f>VLOOKUP($A2056,SPY_main!$A:$C,2,FALSE)</f>
        <v>156.03</v>
      </c>
      <c r="J2056">
        <f>IFERROR(VLOOKUP($A2056,SPY_main!$A:$C,3,FALSE),J2055)</f>
        <v>2.6196000000000002</v>
      </c>
      <c r="K2056">
        <f>IFERROR(VLOOKUP($A2056,SPY_main!$E:$F,2,FALSE),K2055)</f>
        <v>0.28010000000000002</v>
      </c>
      <c r="L2056">
        <f>IFERROR(VLOOKUP($A2056,SPY_main!H:I,2,FALSE),L2055)</f>
        <v>11.56</v>
      </c>
      <c r="M2056">
        <f t="shared" si="224"/>
        <v>42.538899999999998</v>
      </c>
      <c r="N2056">
        <f t="shared" si="225"/>
        <v>39.267000000000003</v>
      </c>
      <c r="O2056">
        <f t="shared" si="226"/>
        <v>22.9528</v>
      </c>
      <c r="P2056">
        <f t="shared" si="227"/>
        <v>10.1906</v>
      </c>
      <c r="Q2056">
        <f t="shared" si="228"/>
        <v>16.6111</v>
      </c>
      <c r="R2056">
        <f t="shared" si="229"/>
        <v>16.991099999999999</v>
      </c>
      <c r="S2056">
        <f t="shared" si="230"/>
        <v>16.991099999999999</v>
      </c>
      <c r="T2056">
        <f>IFERROR(VLOOKUP($A2056,TY_main!A:B,2,FALSE),T2055)</f>
        <v>114.140625</v>
      </c>
    </row>
    <row r="2057" spans="1:20" x14ac:dyDescent="0.25">
      <c r="A2057" s="2">
        <f>SPY_IVOL!A2057</f>
        <v>41345</v>
      </c>
      <c r="B2057">
        <f>SPY_IVOL!B2057</f>
        <v>29.7532</v>
      </c>
      <c r="C2057">
        <f>SPY_IVOL!C2057</f>
        <v>20.028300000000002</v>
      </c>
      <c r="D2057">
        <f>SPY_IVOL!D2057</f>
        <v>15.231</v>
      </c>
      <c r="E2057">
        <f>SPY_IVOL!E2057</f>
        <v>11.101599999999999</v>
      </c>
      <c r="F2057">
        <f>SPY_IVOL!F2057</f>
        <v>9.8278999999999996</v>
      </c>
      <c r="G2057">
        <f>SPY_IVOL!G2057</f>
        <v>12.6386</v>
      </c>
      <c r="H2057">
        <f>SPY_IVOL!H2057</f>
        <v>13.766</v>
      </c>
      <c r="I2057">
        <f>VLOOKUP($A2057,SPY_main!$A:$C,2,FALSE)</f>
        <v>155.68</v>
      </c>
      <c r="J2057">
        <f>IFERROR(VLOOKUP($A2057,SPY_main!$A:$C,3,FALSE),J2056)</f>
        <v>2.6255000000000002</v>
      </c>
      <c r="K2057">
        <f>IFERROR(VLOOKUP($A2057,SPY_main!$E:$F,2,FALSE),K2056)</f>
        <v>0.28110000000000002</v>
      </c>
      <c r="L2057">
        <f>IFERROR(VLOOKUP($A2057,SPY_main!H:I,2,FALSE),L2056)</f>
        <v>12.27</v>
      </c>
      <c r="M2057">
        <f t="shared" si="224"/>
        <v>44.906199999999998</v>
      </c>
      <c r="N2057">
        <f t="shared" si="225"/>
        <v>44.906199999999998</v>
      </c>
      <c r="O2057">
        <f t="shared" si="226"/>
        <v>26.863700000000001</v>
      </c>
      <c r="P2057">
        <f t="shared" si="227"/>
        <v>11.436400000000001</v>
      </c>
      <c r="Q2057">
        <f t="shared" si="228"/>
        <v>18.373999999999999</v>
      </c>
      <c r="R2057">
        <f t="shared" si="229"/>
        <v>18.510400000000001</v>
      </c>
      <c r="S2057">
        <f t="shared" si="230"/>
        <v>18.510400000000001</v>
      </c>
      <c r="T2057">
        <f>IFERROR(VLOOKUP($A2057,TY_main!A:B,2,FALSE),T2056)</f>
        <v>114.359375</v>
      </c>
    </row>
    <row r="2058" spans="1:20" x14ac:dyDescent="0.25">
      <c r="A2058" s="2">
        <f>SPY_IVOL!A2058</f>
        <v>41346</v>
      </c>
      <c r="B2058">
        <f>SPY_IVOL!B2058</f>
        <v>29.829699999999999</v>
      </c>
      <c r="C2058">
        <f>SPY_IVOL!C2058</f>
        <v>19.4252</v>
      </c>
      <c r="D2058">
        <f>SPY_IVOL!D2058</f>
        <v>14.6206</v>
      </c>
      <c r="E2058">
        <f>SPY_IVOL!E2058</f>
        <v>10.5366</v>
      </c>
      <c r="F2058">
        <f>SPY_IVOL!F2058</f>
        <v>9.6445000000000007</v>
      </c>
      <c r="G2058">
        <f>SPY_IVOL!G2058</f>
        <v>12.668699999999999</v>
      </c>
      <c r="H2058">
        <f>SPY_IVOL!H2058</f>
        <v>12.9155</v>
      </c>
      <c r="I2058">
        <f>VLOOKUP($A2058,SPY_main!$A:$C,2,FALSE)</f>
        <v>155.905</v>
      </c>
      <c r="J2058">
        <f>IFERROR(VLOOKUP($A2058,SPY_main!$A:$C,3,FALSE),J2057)</f>
        <v>2.6217000000000001</v>
      </c>
      <c r="K2058">
        <f>IFERROR(VLOOKUP($A2058,SPY_main!$E:$F,2,FALSE),K2057)</f>
        <v>0.28010000000000002</v>
      </c>
      <c r="L2058">
        <f>IFERROR(VLOOKUP($A2058,SPY_main!H:I,2,FALSE),L2057)</f>
        <v>11.83</v>
      </c>
      <c r="M2058">
        <f t="shared" si="224"/>
        <v>42.718600000000002</v>
      </c>
      <c r="N2058">
        <f t="shared" si="225"/>
        <v>42.718600000000002</v>
      </c>
      <c r="O2058">
        <f t="shared" si="226"/>
        <v>29.642399999999999</v>
      </c>
      <c r="P2058">
        <f t="shared" si="227"/>
        <v>10.2578</v>
      </c>
      <c r="Q2058">
        <f t="shared" si="228"/>
        <v>9.9929000000000006</v>
      </c>
      <c r="R2058">
        <f t="shared" si="229"/>
        <v>9.9929000000000006</v>
      </c>
      <c r="S2058">
        <f t="shared" si="230"/>
        <v>9.9929000000000006</v>
      </c>
      <c r="T2058">
        <f>IFERROR(VLOOKUP($A2058,TY_main!A:B,2,FALSE),T2057)</f>
        <v>114.34375</v>
      </c>
    </row>
    <row r="2059" spans="1:20" x14ac:dyDescent="0.25">
      <c r="A2059" s="2">
        <f>SPY_IVOL!A2059</f>
        <v>41347</v>
      </c>
      <c r="B2059">
        <f>SPY_IVOL!B2059</f>
        <v>29.224399999999999</v>
      </c>
      <c r="C2059">
        <f>SPY_IVOL!C2059</f>
        <v>19.3185</v>
      </c>
      <c r="D2059">
        <f>SPY_IVOL!D2059</f>
        <v>14.3361</v>
      </c>
      <c r="E2059">
        <f>SPY_IVOL!E2059</f>
        <v>10.0184</v>
      </c>
      <c r="F2059">
        <f>SPY_IVOL!F2059</f>
        <v>9.4021000000000008</v>
      </c>
      <c r="G2059">
        <f>SPY_IVOL!G2059</f>
        <v>12.827299999999999</v>
      </c>
      <c r="H2059">
        <f>SPY_IVOL!H2059</f>
        <v>13.305099999999999</v>
      </c>
      <c r="I2059">
        <f>VLOOKUP($A2059,SPY_main!$A:$C,2,FALSE)</f>
        <v>156.72999999999999</v>
      </c>
      <c r="J2059">
        <f>IFERROR(VLOOKUP($A2059,SPY_main!$A:$C,3,FALSE),J2058)</f>
        <v>1.7705</v>
      </c>
      <c r="K2059">
        <f>IFERROR(VLOOKUP($A2059,SPY_main!$E:$F,2,FALSE),K2058)</f>
        <v>0.28010000000000002</v>
      </c>
      <c r="L2059">
        <f>IFERROR(VLOOKUP($A2059,SPY_main!H:I,2,FALSE),L2058)</f>
        <v>11.3</v>
      </c>
      <c r="M2059">
        <f t="shared" si="224"/>
        <v>40.491399999999999</v>
      </c>
      <c r="N2059">
        <f t="shared" si="225"/>
        <v>40.491399999999999</v>
      </c>
      <c r="O2059">
        <f t="shared" si="226"/>
        <v>36.848700000000001</v>
      </c>
      <c r="P2059">
        <f t="shared" si="227"/>
        <v>11.9109</v>
      </c>
      <c r="Q2059">
        <f t="shared" si="228"/>
        <v>13.628399999999999</v>
      </c>
      <c r="R2059">
        <f t="shared" si="229"/>
        <v>13.628399999999999</v>
      </c>
      <c r="S2059">
        <f t="shared" si="230"/>
        <v>13.628399999999999</v>
      </c>
      <c r="T2059">
        <f>IFERROR(VLOOKUP($A2059,TY_main!A:B,2,FALSE),T2058)</f>
        <v>114.359375</v>
      </c>
    </row>
    <row r="2060" spans="1:20" x14ac:dyDescent="0.25">
      <c r="A2060" s="2">
        <f>SPY_IVOL!A2060</f>
        <v>41348</v>
      </c>
      <c r="B2060">
        <f>SPY_IVOL!B2060</f>
        <v>30.307700000000001</v>
      </c>
      <c r="C2060">
        <f>SPY_IVOL!C2060</f>
        <v>19.535299999999999</v>
      </c>
      <c r="D2060">
        <f>SPY_IVOL!D2060</f>
        <v>14.3652</v>
      </c>
      <c r="E2060">
        <f>SPY_IVOL!E2060</f>
        <v>9.9352999999999998</v>
      </c>
      <c r="F2060">
        <f>SPY_IVOL!F2060</f>
        <v>9.0228999999999999</v>
      </c>
      <c r="G2060">
        <f>SPY_IVOL!G2060</f>
        <v>12.600199999999999</v>
      </c>
      <c r="H2060">
        <f>SPY_IVOL!H2060</f>
        <v>13.0358</v>
      </c>
      <c r="I2060">
        <f>VLOOKUP($A2060,SPY_main!$A:$C,2,FALSE)</f>
        <v>155.83000000000001</v>
      </c>
      <c r="J2060">
        <f>IFERROR(VLOOKUP($A2060,SPY_main!$A:$C,3,FALSE),J2059)</f>
        <v>1.7806999999999999</v>
      </c>
      <c r="K2060">
        <f>IFERROR(VLOOKUP($A2060,SPY_main!$E:$F,2,FALSE),K2059)</f>
        <v>0.28010000000000002</v>
      </c>
      <c r="L2060">
        <f>IFERROR(VLOOKUP($A2060,SPY_main!H:I,2,FALSE),L2059)</f>
        <v>11.3</v>
      </c>
      <c r="M2060">
        <f t="shared" si="224"/>
        <v>40.491399999999999</v>
      </c>
      <c r="N2060">
        <f t="shared" si="225"/>
        <v>40.491399999999999</v>
      </c>
      <c r="O2060">
        <f t="shared" si="226"/>
        <v>36.848700000000001</v>
      </c>
      <c r="P2060">
        <f t="shared" si="227"/>
        <v>11.9109</v>
      </c>
      <c r="Q2060">
        <f t="shared" si="228"/>
        <v>13.628399999999999</v>
      </c>
      <c r="R2060">
        <f t="shared" si="229"/>
        <v>13.628399999999999</v>
      </c>
      <c r="S2060">
        <f t="shared" si="230"/>
        <v>13.628399999999999</v>
      </c>
      <c r="T2060">
        <f>IFERROR(VLOOKUP($A2060,TY_main!A:B,2,FALSE),T2059)</f>
        <v>114.71875</v>
      </c>
    </row>
    <row r="2061" spans="1:20" x14ac:dyDescent="0.25">
      <c r="A2061" s="2">
        <f>SPY_IVOL!A2061</f>
        <v>41351</v>
      </c>
      <c r="B2061">
        <f>SPY_IVOL!B2061</f>
        <v>26.1281</v>
      </c>
      <c r="C2061">
        <f>SPY_IVOL!C2061</f>
        <v>19.072700000000001</v>
      </c>
      <c r="D2061">
        <f>SPY_IVOL!D2061</f>
        <v>15.326000000000001</v>
      </c>
      <c r="E2061">
        <f>SPY_IVOL!E2061</f>
        <v>11.791700000000001</v>
      </c>
      <c r="F2061">
        <f>SPY_IVOL!F2061</f>
        <v>9.7425999999999995</v>
      </c>
      <c r="G2061">
        <f>SPY_IVOL!G2061</f>
        <v>10.594799999999999</v>
      </c>
      <c r="H2061">
        <f>SPY_IVOL!H2061</f>
        <v>13.8828</v>
      </c>
      <c r="I2061">
        <f>VLOOKUP($A2061,SPY_main!$A:$C,2,FALSE)</f>
        <v>154.97</v>
      </c>
      <c r="J2061">
        <f>IFERROR(VLOOKUP($A2061,SPY_main!$A:$C,3,FALSE),J2060)</f>
        <v>1.7906</v>
      </c>
      <c r="K2061">
        <f>IFERROR(VLOOKUP($A2061,SPY_main!$E:$F,2,FALSE),K2060)</f>
        <v>0.28010000000000002</v>
      </c>
      <c r="L2061">
        <f>IFERROR(VLOOKUP($A2061,SPY_main!H:I,2,FALSE),L2060)</f>
        <v>13.36</v>
      </c>
      <c r="M2061">
        <f t="shared" si="224"/>
        <v>32.236899999999999</v>
      </c>
      <c r="N2061">
        <f t="shared" si="225"/>
        <v>20.785399999999999</v>
      </c>
      <c r="O2061">
        <f t="shared" si="226"/>
        <v>15.4861</v>
      </c>
      <c r="P2061">
        <f t="shared" si="227"/>
        <v>10.831200000000001</v>
      </c>
      <c r="Q2061">
        <f t="shared" si="228"/>
        <v>9.3378999999999994</v>
      </c>
      <c r="R2061">
        <f t="shared" si="229"/>
        <v>13.1646</v>
      </c>
      <c r="S2061">
        <f t="shared" si="230"/>
        <v>13.710800000000001</v>
      </c>
      <c r="T2061">
        <f>IFERROR(VLOOKUP($A2061,TY_main!A:B,2,FALSE),T2060)</f>
        <v>114.96875</v>
      </c>
    </row>
    <row r="2062" spans="1:20" x14ac:dyDescent="0.25">
      <c r="A2062" s="2">
        <f>SPY_IVOL!A2062</f>
        <v>41352</v>
      </c>
      <c r="B2062">
        <f>SPY_IVOL!B2062</f>
        <v>26.921500000000002</v>
      </c>
      <c r="C2062">
        <f>SPY_IVOL!C2062</f>
        <v>20.337399999999999</v>
      </c>
      <c r="D2062">
        <f>SPY_IVOL!D2062</f>
        <v>16.6999</v>
      </c>
      <c r="E2062">
        <f>SPY_IVOL!E2062</f>
        <v>13.1694</v>
      </c>
      <c r="F2062">
        <f>SPY_IVOL!F2062</f>
        <v>10.725199999999999</v>
      </c>
      <c r="G2062">
        <f>SPY_IVOL!G2062</f>
        <v>10.8613</v>
      </c>
      <c r="H2062">
        <f>SPY_IVOL!H2062</f>
        <v>14.301399999999999</v>
      </c>
      <c r="I2062">
        <f>VLOOKUP($A2062,SPY_main!$A:$C,2,FALSE)</f>
        <v>154.61000000000001</v>
      </c>
      <c r="J2062">
        <f>IFERROR(VLOOKUP($A2062,SPY_main!$A:$C,3,FALSE),J2061)</f>
        <v>1.7948</v>
      </c>
      <c r="K2062">
        <f>IFERROR(VLOOKUP($A2062,SPY_main!$E:$F,2,FALSE),K2061)</f>
        <v>0.28210000000000002</v>
      </c>
      <c r="L2062">
        <f>IFERROR(VLOOKUP($A2062,SPY_main!H:I,2,FALSE),L2061)</f>
        <v>14.39</v>
      </c>
      <c r="M2062">
        <f t="shared" si="224"/>
        <v>32.532800000000002</v>
      </c>
      <c r="N2062">
        <f t="shared" si="225"/>
        <v>22.278500000000001</v>
      </c>
      <c r="O2062">
        <f t="shared" si="226"/>
        <v>17.365200000000002</v>
      </c>
      <c r="P2062">
        <f t="shared" si="227"/>
        <v>12.6631</v>
      </c>
      <c r="Q2062">
        <f t="shared" si="228"/>
        <v>10.3078</v>
      </c>
      <c r="R2062">
        <f t="shared" si="229"/>
        <v>13.3935</v>
      </c>
      <c r="S2062">
        <f t="shared" si="230"/>
        <v>15.07</v>
      </c>
      <c r="T2062">
        <f>IFERROR(VLOOKUP($A2062,TY_main!A:B,2,FALSE),T2061)</f>
        <v>115.28125</v>
      </c>
    </row>
    <row r="2063" spans="1:20" x14ac:dyDescent="0.25">
      <c r="A2063" s="2">
        <f>SPY_IVOL!A2063</f>
        <v>41353</v>
      </c>
      <c r="B2063">
        <f>SPY_IVOL!B2063</f>
        <v>25.949300000000001</v>
      </c>
      <c r="C2063">
        <f>SPY_IVOL!C2063</f>
        <v>18.917899999999999</v>
      </c>
      <c r="D2063">
        <f>SPY_IVOL!D2063</f>
        <v>15.2933</v>
      </c>
      <c r="E2063">
        <f>SPY_IVOL!E2063</f>
        <v>11.7559</v>
      </c>
      <c r="F2063">
        <f>SPY_IVOL!F2063</f>
        <v>9.5002999999999993</v>
      </c>
      <c r="G2063">
        <f>SPY_IVOL!G2063</f>
        <v>10.3009</v>
      </c>
      <c r="H2063">
        <f>SPY_IVOL!H2063</f>
        <v>12.533799999999999</v>
      </c>
      <c r="I2063">
        <f>VLOOKUP($A2063,SPY_main!$A:$C,2,FALSE)</f>
        <v>155.69</v>
      </c>
      <c r="J2063">
        <f>IFERROR(VLOOKUP($A2063,SPY_main!$A:$C,3,FALSE),J2062)</f>
        <v>1.7823</v>
      </c>
      <c r="K2063">
        <f>IFERROR(VLOOKUP($A2063,SPY_main!$E:$F,2,FALSE),K2062)</f>
        <v>0.28410000000000002</v>
      </c>
      <c r="L2063">
        <f>IFERROR(VLOOKUP($A2063,SPY_main!H:I,2,FALSE),L2062)</f>
        <v>12.67</v>
      </c>
      <c r="M2063">
        <f t="shared" si="224"/>
        <v>31.2927</v>
      </c>
      <c r="N2063">
        <f t="shared" si="225"/>
        <v>20.533100000000001</v>
      </c>
      <c r="O2063">
        <f t="shared" si="226"/>
        <v>15.430899999999999</v>
      </c>
      <c r="P2063">
        <f t="shared" si="227"/>
        <v>10.7738</v>
      </c>
      <c r="Q2063">
        <f t="shared" si="228"/>
        <v>8.83</v>
      </c>
      <c r="R2063">
        <f t="shared" si="229"/>
        <v>10.0351</v>
      </c>
      <c r="S2063">
        <f t="shared" si="230"/>
        <v>10.0351</v>
      </c>
      <c r="T2063">
        <f>IFERROR(VLOOKUP($A2063,TY_main!A:B,2,FALSE),T2062)</f>
        <v>115.140625</v>
      </c>
    </row>
    <row r="2064" spans="1:20" x14ac:dyDescent="0.25">
      <c r="A2064" s="2">
        <f>SPY_IVOL!A2064</f>
        <v>41354</v>
      </c>
      <c r="B2064">
        <f>SPY_IVOL!B2064</f>
        <v>26.192399999999999</v>
      </c>
      <c r="C2064">
        <f>SPY_IVOL!C2064</f>
        <v>19.5412</v>
      </c>
      <c r="D2064">
        <f>SPY_IVOL!D2064</f>
        <v>16.05</v>
      </c>
      <c r="E2064">
        <f>SPY_IVOL!E2064</f>
        <v>12.588800000000001</v>
      </c>
      <c r="F2064">
        <f>SPY_IVOL!F2064</f>
        <v>10.061</v>
      </c>
      <c r="G2064">
        <f>SPY_IVOL!G2064</f>
        <v>10.284000000000001</v>
      </c>
      <c r="H2064">
        <f>SPY_IVOL!H2064</f>
        <v>11.203900000000001</v>
      </c>
      <c r="I2064">
        <f>VLOOKUP($A2064,SPY_main!$A:$C,2,FALSE)</f>
        <v>154.35900000000001</v>
      </c>
      <c r="J2064">
        <f>IFERROR(VLOOKUP($A2064,SPY_main!$A:$C,3,FALSE),J2063)</f>
        <v>1.7977000000000001</v>
      </c>
      <c r="K2064">
        <f>IFERROR(VLOOKUP($A2064,SPY_main!$E:$F,2,FALSE),K2063)</f>
        <v>0.28410000000000002</v>
      </c>
      <c r="L2064">
        <f>IFERROR(VLOOKUP($A2064,SPY_main!H:I,2,FALSE),L2063)</f>
        <v>13.99</v>
      </c>
      <c r="M2064">
        <f t="shared" si="224"/>
        <v>32.207099999999997</v>
      </c>
      <c r="N2064">
        <f t="shared" si="225"/>
        <v>21.366099999999999</v>
      </c>
      <c r="O2064">
        <f t="shared" si="226"/>
        <v>16.5581</v>
      </c>
      <c r="P2064">
        <f t="shared" si="227"/>
        <v>11.955</v>
      </c>
      <c r="Q2064">
        <f t="shared" si="228"/>
        <v>9.2257999999999996</v>
      </c>
      <c r="R2064">
        <f t="shared" si="229"/>
        <v>9.4977</v>
      </c>
      <c r="S2064">
        <f t="shared" si="230"/>
        <v>9.4977</v>
      </c>
      <c r="T2064">
        <f>IFERROR(VLOOKUP($A2064,TY_main!A:B,2,FALSE),T2063)</f>
        <v>115.15625</v>
      </c>
    </row>
    <row r="2065" spans="1:20" x14ac:dyDescent="0.25">
      <c r="A2065" s="2">
        <f>SPY_IVOL!A2065</f>
        <v>41355</v>
      </c>
      <c r="B2065">
        <f>SPY_IVOL!B2065</f>
        <v>25.904</v>
      </c>
      <c r="C2065">
        <f>SPY_IVOL!C2065</f>
        <v>19.623999999999999</v>
      </c>
      <c r="D2065">
        <f>SPY_IVOL!D2065</f>
        <v>16.172599999999999</v>
      </c>
      <c r="E2065">
        <f>SPY_IVOL!E2065</f>
        <v>12.6547</v>
      </c>
      <c r="F2065">
        <f>SPY_IVOL!F2065</f>
        <v>10.0844</v>
      </c>
      <c r="G2065">
        <f>SPY_IVOL!G2065</f>
        <v>10.4223</v>
      </c>
      <c r="H2065">
        <f>SPY_IVOL!H2065</f>
        <v>11.446099999999999</v>
      </c>
      <c r="I2065">
        <f>VLOOKUP($A2065,SPY_main!$A:$C,2,FALSE)</f>
        <v>155.6</v>
      </c>
      <c r="J2065">
        <f>IFERROR(VLOOKUP($A2065,SPY_main!$A:$C,3,FALSE),J2064)</f>
        <v>1.7833000000000001</v>
      </c>
      <c r="K2065">
        <f>IFERROR(VLOOKUP($A2065,SPY_main!$E:$F,2,FALSE),K2064)</f>
        <v>0.28460000000000002</v>
      </c>
      <c r="L2065">
        <f>IFERROR(VLOOKUP($A2065,SPY_main!H:I,2,FALSE),L2064)</f>
        <v>13.57</v>
      </c>
      <c r="M2065">
        <f t="shared" si="224"/>
        <v>31.675999999999998</v>
      </c>
      <c r="N2065">
        <f t="shared" si="225"/>
        <v>21.543299999999999</v>
      </c>
      <c r="O2065">
        <f t="shared" si="226"/>
        <v>16.734500000000001</v>
      </c>
      <c r="P2065">
        <f t="shared" si="227"/>
        <v>11.896000000000001</v>
      </c>
      <c r="Q2065">
        <f t="shared" si="228"/>
        <v>9.2763000000000009</v>
      </c>
      <c r="R2065">
        <f t="shared" si="229"/>
        <v>9.9162999999999997</v>
      </c>
      <c r="S2065">
        <f t="shared" si="230"/>
        <v>9.9162999999999997</v>
      </c>
      <c r="T2065">
        <f>IFERROR(VLOOKUP($A2065,TY_main!A:B,2,FALSE),T2064)</f>
        <v>115.25</v>
      </c>
    </row>
    <row r="2066" spans="1:20" x14ac:dyDescent="0.25">
      <c r="A2066" s="2">
        <f>SPY_IVOL!A2066</f>
        <v>41358</v>
      </c>
      <c r="B2066">
        <f>SPY_IVOL!B2066</f>
        <v>26.1373</v>
      </c>
      <c r="C2066">
        <f>SPY_IVOL!C2066</f>
        <v>19.733699999999999</v>
      </c>
      <c r="D2066">
        <f>SPY_IVOL!D2066</f>
        <v>16.237500000000001</v>
      </c>
      <c r="E2066">
        <f>SPY_IVOL!E2066</f>
        <v>12.6882</v>
      </c>
      <c r="F2066">
        <f>SPY_IVOL!F2066</f>
        <v>10.110900000000001</v>
      </c>
      <c r="G2066">
        <f>SPY_IVOL!G2066</f>
        <v>10.636699999999999</v>
      </c>
      <c r="H2066">
        <f>SPY_IVOL!H2066</f>
        <v>12.5197</v>
      </c>
      <c r="I2066">
        <f>VLOOKUP($A2066,SPY_main!$A:$C,2,FALSE)</f>
        <v>154.94999999999999</v>
      </c>
      <c r="J2066">
        <f>IFERROR(VLOOKUP($A2066,SPY_main!$A:$C,3,FALSE),J2065)</f>
        <v>1.7907999999999999</v>
      </c>
      <c r="K2066">
        <f>IFERROR(VLOOKUP($A2066,SPY_main!$E:$F,2,FALSE),K2065)</f>
        <v>0.28310000000000002</v>
      </c>
      <c r="L2066">
        <f>IFERROR(VLOOKUP($A2066,SPY_main!H:I,2,FALSE),L2065)</f>
        <v>13.74</v>
      </c>
      <c r="M2066">
        <f t="shared" si="224"/>
        <v>33.036799999999999</v>
      </c>
      <c r="N2066">
        <f t="shared" si="225"/>
        <v>22.2318</v>
      </c>
      <c r="O2066">
        <f t="shared" si="226"/>
        <v>17.246700000000001</v>
      </c>
      <c r="P2066">
        <f t="shared" si="227"/>
        <v>12.228300000000001</v>
      </c>
      <c r="Q2066">
        <f t="shared" si="228"/>
        <v>9.5261999999999993</v>
      </c>
      <c r="R2066">
        <f t="shared" si="229"/>
        <v>9.9497</v>
      </c>
      <c r="S2066">
        <f t="shared" si="230"/>
        <v>9.9497</v>
      </c>
      <c r="T2066">
        <f>IFERROR(VLOOKUP($A2066,TY_main!A:B,2,FALSE),T2065)</f>
        <v>115.296875</v>
      </c>
    </row>
    <row r="2067" spans="1:20" x14ac:dyDescent="0.25">
      <c r="A2067" s="2">
        <f>SPY_IVOL!A2067</f>
        <v>41359</v>
      </c>
      <c r="B2067">
        <f>SPY_IVOL!B2067</f>
        <v>26.168299999999999</v>
      </c>
      <c r="C2067">
        <f>SPY_IVOL!C2067</f>
        <v>19.325600000000001</v>
      </c>
      <c r="D2067">
        <f>SPY_IVOL!D2067</f>
        <v>15.7325</v>
      </c>
      <c r="E2067">
        <f>SPY_IVOL!E2067</f>
        <v>12.1031</v>
      </c>
      <c r="F2067">
        <f>SPY_IVOL!F2067</f>
        <v>9.5775000000000006</v>
      </c>
      <c r="G2067">
        <f>SPY_IVOL!G2067</f>
        <v>10.478</v>
      </c>
      <c r="H2067">
        <f>SPY_IVOL!H2067</f>
        <v>11.518800000000001</v>
      </c>
      <c r="I2067">
        <f>VLOOKUP($A2067,SPY_main!$A:$C,2,FALSE)</f>
        <v>156.19</v>
      </c>
      <c r="J2067">
        <f>IFERROR(VLOOKUP($A2067,SPY_main!$A:$C,3,FALSE),J2066)</f>
        <v>1.7766</v>
      </c>
      <c r="K2067">
        <f>IFERROR(VLOOKUP($A2067,SPY_main!$E:$F,2,FALSE),K2066)</f>
        <v>0.28360000000000002</v>
      </c>
      <c r="L2067">
        <f>IFERROR(VLOOKUP($A2067,SPY_main!H:I,2,FALSE),L2066)</f>
        <v>12.77</v>
      </c>
      <c r="M2067">
        <f t="shared" si="224"/>
        <v>32.969099999999997</v>
      </c>
      <c r="N2067">
        <f t="shared" si="225"/>
        <v>21.566099999999999</v>
      </c>
      <c r="O2067">
        <f t="shared" si="226"/>
        <v>16.209299999999999</v>
      </c>
      <c r="P2067">
        <f t="shared" si="227"/>
        <v>11.0512</v>
      </c>
      <c r="Q2067">
        <f t="shared" si="228"/>
        <v>9.4315999999999995</v>
      </c>
      <c r="R2067">
        <f t="shared" si="229"/>
        <v>10.4246</v>
      </c>
      <c r="S2067">
        <f t="shared" si="230"/>
        <v>10.4246</v>
      </c>
      <c r="T2067">
        <f>IFERROR(VLOOKUP($A2067,TY_main!A:B,2,FALSE),T2066)</f>
        <v>115.40625</v>
      </c>
    </row>
    <row r="2068" spans="1:20" x14ac:dyDescent="0.25">
      <c r="A2068" s="2">
        <f>SPY_IVOL!A2068</f>
        <v>41360</v>
      </c>
      <c r="B2068">
        <f>SPY_IVOL!B2068</f>
        <v>26.129000000000001</v>
      </c>
      <c r="C2068">
        <f>SPY_IVOL!C2068</f>
        <v>19.2364</v>
      </c>
      <c r="D2068">
        <f>SPY_IVOL!D2068</f>
        <v>15.6707</v>
      </c>
      <c r="E2068">
        <f>SPY_IVOL!E2068</f>
        <v>12.0661</v>
      </c>
      <c r="F2068">
        <f>SPY_IVOL!F2068</f>
        <v>9.5716000000000001</v>
      </c>
      <c r="G2068">
        <f>SPY_IVOL!G2068</f>
        <v>10.472099999999999</v>
      </c>
      <c r="H2068">
        <f>SPY_IVOL!H2068</f>
        <v>10.925599999999999</v>
      </c>
      <c r="I2068">
        <f>VLOOKUP($A2068,SPY_main!$A:$C,2,FALSE)</f>
        <v>156.19</v>
      </c>
      <c r="J2068">
        <f>IFERROR(VLOOKUP($A2068,SPY_main!$A:$C,3,FALSE),J2067)</f>
        <v>1.7766</v>
      </c>
      <c r="K2068">
        <f>IFERROR(VLOOKUP($A2068,SPY_main!$E:$F,2,FALSE),K2067)</f>
        <v>0.28360000000000002</v>
      </c>
      <c r="L2068">
        <f>IFERROR(VLOOKUP($A2068,SPY_main!H:I,2,FALSE),L2067)</f>
        <v>13.15</v>
      </c>
      <c r="M2068">
        <f t="shared" si="224"/>
        <v>33.422400000000003</v>
      </c>
      <c r="N2068">
        <f t="shared" si="225"/>
        <v>21.783999999999999</v>
      </c>
      <c r="O2068">
        <f t="shared" si="226"/>
        <v>16.360199999999999</v>
      </c>
      <c r="P2068">
        <f t="shared" si="227"/>
        <v>11.202299999999999</v>
      </c>
      <c r="Q2068">
        <f t="shared" si="228"/>
        <v>9.7044999999999995</v>
      </c>
      <c r="R2068">
        <f t="shared" si="229"/>
        <v>11.294700000000001</v>
      </c>
      <c r="S2068">
        <f t="shared" si="230"/>
        <v>11.294700000000001</v>
      </c>
      <c r="T2068">
        <f>IFERROR(VLOOKUP($A2068,TY_main!A:B,2,FALSE),T2067)</f>
        <v>115.78125</v>
      </c>
    </row>
    <row r="2069" spans="1:20" x14ac:dyDescent="0.25">
      <c r="A2069" s="2">
        <f>SPY_IVOL!A2069</f>
        <v>41361</v>
      </c>
      <c r="B2069">
        <f>SPY_IVOL!B2069</f>
        <v>26.358699999999999</v>
      </c>
      <c r="C2069">
        <f>SPY_IVOL!C2069</f>
        <v>19.266200000000001</v>
      </c>
      <c r="D2069">
        <f>SPY_IVOL!D2069</f>
        <v>15.6067</v>
      </c>
      <c r="E2069">
        <f>SPY_IVOL!E2069</f>
        <v>11.881</v>
      </c>
      <c r="F2069">
        <f>SPY_IVOL!F2069</f>
        <v>9.5558999999999994</v>
      </c>
      <c r="G2069">
        <f>SPY_IVOL!G2069</f>
        <v>10.8887</v>
      </c>
      <c r="H2069">
        <f>SPY_IVOL!H2069</f>
        <v>11.604699999999999</v>
      </c>
      <c r="I2069">
        <f>VLOOKUP($A2069,SPY_main!$A:$C,2,FALSE)</f>
        <v>156.66999999999999</v>
      </c>
      <c r="J2069">
        <f>IFERROR(VLOOKUP($A2069,SPY_main!$A:$C,3,FALSE),J2068)</f>
        <v>1.7712000000000001</v>
      </c>
      <c r="K2069">
        <f>IFERROR(VLOOKUP($A2069,SPY_main!$E:$F,2,FALSE),K2068)</f>
        <v>0.28260000000000002</v>
      </c>
      <c r="L2069">
        <f>IFERROR(VLOOKUP($A2069,SPY_main!H:I,2,FALSE),L2068)</f>
        <v>12.7</v>
      </c>
      <c r="M2069">
        <f t="shared" si="224"/>
        <v>34.324100000000001</v>
      </c>
      <c r="N2069">
        <f t="shared" si="225"/>
        <v>22.2744</v>
      </c>
      <c r="O2069">
        <f t="shared" si="226"/>
        <v>16.501899999999999</v>
      </c>
      <c r="P2069">
        <f t="shared" si="227"/>
        <v>10.930199999999999</v>
      </c>
      <c r="Q2069">
        <f t="shared" si="228"/>
        <v>9.7843999999999998</v>
      </c>
      <c r="R2069">
        <f t="shared" si="229"/>
        <v>10.483599999999999</v>
      </c>
      <c r="S2069">
        <f t="shared" si="230"/>
        <v>10.483599999999999</v>
      </c>
      <c r="T2069">
        <f>IFERROR(VLOOKUP($A2069,TY_main!A:B,2,FALSE),T2068)</f>
        <v>115.65625</v>
      </c>
    </row>
    <row r="2070" spans="1:20" x14ac:dyDescent="0.25">
      <c r="A2070" s="2">
        <f>SPY_IVOL!A2070</f>
        <v>41365</v>
      </c>
      <c r="B2070">
        <f>SPY_IVOL!B2070</f>
        <v>27.143599999999999</v>
      </c>
      <c r="C2070">
        <f>SPY_IVOL!C2070</f>
        <v>19.9361</v>
      </c>
      <c r="D2070">
        <f>SPY_IVOL!D2070</f>
        <v>16.166599999999999</v>
      </c>
      <c r="E2070">
        <f>SPY_IVOL!E2070</f>
        <v>12.3736</v>
      </c>
      <c r="F2070">
        <f>SPY_IVOL!F2070</f>
        <v>9.8379999999999992</v>
      </c>
      <c r="G2070">
        <f>SPY_IVOL!G2070</f>
        <v>10.987</v>
      </c>
      <c r="H2070">
        <f>SPY_IVOL!H2070</f>
        <v>11.5641</v>
      </c>
      <c r="I2070">
        <f>VLOOKUP($A2070,SPY_main!$A:$C,2,FALSE)</f>
        <v>156.05000000000001</v>
      </c>
      <c r="J2070">
        <f>IFERROR(VLOOKUP($A2070,SPY_main!$A:$C,3,FALSE),J2069)</f>
        <v>1.7782</v>
      </c>
      <c r="K2070">
        <f>IFERROR(VLOOKUP($A2070,SPY_main!$E:$F,2,FALSE),K2069)</f>
        <v>0.28260000000000002</v>
      </c>
      <c r="L2070">
        <f>IFERROR(VLOOKUP($A2070,SPY_main!H:I,2,FALSE),L2069)</f>
        <v>13.58</v>
      </c>
      <c r="M2070">
        <f t="shared" si="224"/>
        <v>36.536000000000001</v>
      </c>
      <c r="N2070">
        <f t="shared" si="225"/>
        <v>23.838200000000001</v>
      </c>
      <c r="O2070">
        <f t="shared" si="226"/>
        <v>17.6495</v>
      </c>
      <c r="P2070">
        <f t="shared" si="227"/>
        <v>11.7172</v>
      </c>
      <c r="Q2070">
        <f t="shared" si="228"/>
        <v>10.785600000000001</v>
      </c>
      <c r="R2070">
        <f t="shared" si="229"/>
        <v>13.014900000000001</v>
      </c>
      <c r="S2070">
        <f t="shared" si="230"/>
        <v>13.014900000000001</v>
      </c>
      <c r="T2070">
        <f>IFERROR(VLOOKUP($A2070,TY_main!A:B,2,FALSE),T2069)</f>
        <v>115.78125</v>
      </c>
    </row>
    <row r="2071" spans="1:20" x14ac:dyDescent="0.25">
      <c r="A2071" s="2">
        <f>SPY_IVOL!A2071</f>
        <v>41366</v>
      </c>
      <c r="B2071">
        <f>SPY_IVOL!B2071</f>
        <v>27.260100000000001</v>
      </c>
      <c r="C2071">
        <f>SPY_IVOL!C2071</f>
        <v>19.337700000000002</v>
      </c>
      <c r="D2071">
        <f>SPY_IVOL!D2071</f>
        <v>15.3651</v>
      </c>
      <c r="E2071">
        <f>SPY_IVOL!E2071</f>
        <v>11.482699999999999</v>
      </c>
      <c r="F2071">
        <f>SPY_IVOL!F2071</f>
        <v>9.2751000000000001</v>
      </c>
      <c r="G2071">
        <f>SPY_IVOL!G2071</f>
        <v>10.926500000000001</v>
      </c>
      <c r="H2071">
        <f>SPY_IVOL!H2071</f>
        <v>11.161300000000001</v>
      </c>
      <c r="I2071">
        <f>VLOOKUP($A2071,SPY_main!$A:$C,2,FALSE)</f>
        <v>156.82</v>
      </c>
      <c r="J2071">
        <f>IFERROR(VLOOKUP($A2071,SPY_main!$A:$C,3,FALSE),J2070)</f>
        <v>1.7695000000000001</v>
      </c>
      <c r="K2071">
        <f>IFERROR(VLOOKUP($A2071,SPY_main!$E:$F,2,FALSE),K2070)</f>
        <v>0.28210000000000002</v>
      </c>
      <c r="L2071">
        <f>IFERROR(VLOOKUP($A2071,SPY_main!H:I,2,FALSE),L2070)</f>
        <v>12.78</v>
      </c>
      <c r="M2071">
        <f t="shared" si="224"/>
        <v>34.594000000000001</v>
      </c>
      <c r="N2071">
        <f t="shared" si="225"/>
        <v>23.4693</v>
      </c>
      <c r="O2071">
        <f t="shared" si="226"/>
        <v>16.603400000000001</v>
      </c>
      <c r="P2071">
        <f t="shared" si="227"/>
        <v>10.525</v>
      </c>
      <c r="Q2071">
        <f t="shared" si="228"/>
        <v>9.4934999999999992</v>
      </c>
      <c r="R2071">
        <f t="shared" si="229"/>
        <v>9.7151999999999994</v>
      </c>
      <c r="S2071">
        <f t="shared" si="230"/>
        <v>9.7151999999999994</v>
      </c>
      <c r="T2071">
        <f>IFERROR(VLOOKUP($A2071,TY_main!A:B,2,FALSE),T2070)</f>
        <v>115.65625</v>
      </c>
    </row>
    <row r="2072" spans="1:20" x14ac:dyDescent="0.25">
      <c r="A2072" s="2">
        <f>SPY_IVOL!A2072</f>
        <v>41367</v>
      </c>
      <c r="B2072">
        <f>SPY_IVOL!B2072</f>
        <v>27.6571</v>
      </c>
      <c r="C2072">
        <f>SPY_IVOL!C2072</f>
        <v>20.131900000000002</v>
      </c>
      <c r="D2072">
        <f>SPY_IVOL!D2072</f>
        <v>16.203299999999999</v>
      </c>
      <c r="E2072">
        <f>SPY_IVOL!E2072</f>
        <v>12.293900000000001</v>
      </c>
      <c r="F2072">
        <f>SPY_IVOL!F2072</f>
        <v>9.5587</v>
      </c>
      <c r="G2072">
        <f>SPY_IVOL!G2072</f>
        <v>10.6098</v>
      </c>
      <c r="H2072">
        <f>SPY_IVOL!H2072</f>
        <v>10.8689</v>
      </c>
      <c r="I2072">
        <f>VLOOKUP($A2072,SPY_main!$A:$C,2,FALSE)</f>
        <v>155.22999999999999</v>
      </c>
      <c r="J2072">
        <f>IFERROR(VLOOKUP($A2072,SPY_main!$A:$C,3,FALSE),J2071)</f>
        <v>1.7876000000000001</v>
      </c>
      <c r="K2072">
        <f>IFERROR(VLOOKUP($A2072,SPY_main!$E:$F,2,FALSE),K2071)</f>
        <v>0.28110000000000002</v>
      </c>
      <c r="L2072">
        <f>IFERROR(VLOOKUP($A2072,SPY_main!H:I,2,FALSE),L2071)</f>
        <v>14.21</v>
      </c>
      <c r="M2072">
        <f t="shared" si="224"/>
        <v>40.353400000000001</v>
      </c>
      <c r="N2072">
        <f t="shared" si="225"/>
        <v>24.9651</v>
      </c>
      <c r="O2072">
        <f t="shared" si="226"/>
        <v>18.279299999999999</v>
      </c>
      <c r="P2072">
        <f t="shared" si="227"/>
        <v>12.2033</v>
      </c>
      <c r="Q2072">
        <f t="shared" si="228"/>
        <v>10.3504</v>
      </c>
      <c r="R2072">
        <f t="shared" si="229"/>
        <v>10.9033</v>
      </c>
      <c r="S2072">
        <f t="shared" si="230"/>
        <v>10.9033</v>
      </c>
      <c r="T2072">
        <f>IFERROR(VLOOKUP($A2072,TY_main!A:B,2,FALSE),T2071)</f>
        <v>116.03125</v>
      </c>
    </row>
    <row r="2073" spans="1:20" x14ac:dyDescent="0.25">
      <c r="A2073" s="2">
        <f>SPY_IVOL!A2073</f>
        <v>41368</v>
      </c>
      <c r="B2073">
        <f>SPY_IVOL!B2073</f>
        <v>28.151</v>
      </c>
      <c r="C2073">
        <f>SPY_IVOL!C2073</f>
        <v>20.5045</v>
      </c>
      <c r="D2073">
        <f>SPY_IVOL!D2073</f>
        <v>16.5214</v>
      </c>
      <c r="E2073">
        <f>SPY_IVOL!E2073</f>
        <v>12.5359</v>
      </c>
      <c r="F2073">
        <f>SPY_IVOL!F2073</f>
        <v>9.8278999999999996</v>
      </c>
      <c r="G2073">
        <f>SPY_IVOL!G2073</f>
        <v>10.7935</v>
      </c>
      <c r="H2073">
        <f>SPY_IVOL!H2073</f>
        <v>11.012700000000001</v>
      </c>
      <c r="I2073">
        <f>VLOOKUP($A2073,SPY_main!$A:$C,2,FALSE)</f>
        <v>155.86000000000001</v>
      </c>
      <c r="J2073">
        <f>IFERROR(VLOOKUP($A2073,SPY_main!$A:$C,3,FALSE),J2072)</f>
        <v>1.7804</v>
      </c>
      <c r="K2073">
        <f>IFERROR(VLOOKUP($A2073,SPY_main!$E:$F,2,FALSE),K2072)</f>
        <v>0.28039999999999998</v>
      </c>
      <c r="L2073">
        <f>IFERROR(VLOOKUP($A2073,SPY_main!H:I,2,FALSE),L2072)</f>
        <v>13.89</v>
      </c>
      <c r="M2073">
        <f t="shared" si="224"/>
        <v>38.336300000000001</v>
      </c>
      <c r="N2073">
        <f t="shared" si="225"/>
        <v>25.955500000000001</v>
      </c>
      <c r="O2073">
        <f t="shared" si="226"/>
        <v>19.004999999999999</v>
      </c>
      <c r="P2073">
        <f t="shared" si="227"/>
        <v>12.660500000000001</v>
      </c>
      <c r="Q2073">
        <f t="shared" si="228"/>
        <v>11.283300000000001</v>
      </c>
      <c r="R2073">
        <f t="shared" si="229"/>
        <v>12.2285</v>
      </c>
      <c r="S2073">
        <f t="shared" si="230"/>
        <v>12.2285</v>
      </c>
      <c r="T2073">
        <f>IFERROR(VLOOKUP($A2073,TY_main!A:B,2,FALSE),T2072)</f>
        <v>116.40625</v>
      </c>
    </row>
    <row r="2074" spans="1:20" x14ac:dyDescent="0.25">
      <c r="A2074" s="2">
        <f>SPY_IVOL!A2074</f>
        <v>41369</v>
      </c>
      <c r="B2074">
        <f>SPY_IVOL!B2074</f>
        <v>28.406500000000001</v>
      </c>
      <c r="C2074">
        <f>SPY_IVOL!C2074</f>
        <v>20.574000000000002</v>
      </c>
      <c r="D2074">
        <f>SPY_IVOL!D2074</f>
        <v>16.667200000000001</v>
      </c>
      <c r="E2074">
        <f>SPY_IVOL!E2074</f>
        <v>12.7903</v>
      </c>
      <c r="F2074">
        <f>SPY_IVOL!F2074</f>
        <v>10.141400000000001</v>
      </c>
      <c r="G2074">
        <f>SPY_IVOL!G2074</f>
        <v>11.4498</v>
      </c>
      <c r="H2074">
        <f>SPY_IVOL!H2074</f>
        <v>11.780900000000001</v>
      </c>
      <c r="I2074">
        <f>VLOOKUP($A2074,SPY_main!$A:$C,2,FALSE)</f>
        <v>155.15799999999999</v>
      </c>
      <c r="J2074">
        <f>IFERROR(VLOOKUP($A2074,SPY_main!$A:$C,3,FALSE),J2073)</f>
        <v>1.7884</v>
      </c>
      <c r="K2074">
        <f>IFERROR(VLOOKUP($A2074,SPY_main!$E:$F,2,FALSE),K2073)</f>
        <v>0.27939999999999998</v>
      </c>
      <c r="L2074">
        <f>IFERROR(VLOOKUP($A2074,SPY_main!H:I,2,FALSE),L2073)</f>
        <v>13.92</v>
      </c>
      <c r="M2074">
        <f t="shared" si="224"/>
        <v>35.904200000000003</v>
      </c>
      <c r="N2074">
        <f t="shared" si="225"/>
        <v>25.954699999999999</v>
      </c>
      <c r="O2074">
        <f t="shared" si="226"/>
        <v>19.145299999999999</v>
      </c>
      <c r="P2074">
        <f t="shared" si="227"/>
        <v>12.8794</v>
      </c>
      <c r="Q2074">
        <f t="shared" si="228"/>
        <v>11.928000000000001</v>
      </c>
      <c r="R2074">
        <f t="shared" si="229"/>
        <v>13.8817</v>
      </c>
      <c r="S2074">
        <f t="shared" si="230"/>
        <v>13.8817</v>
      </c>
      <c r="T2074">
        <f>IFERROR(VLOOKUP($A2074,TY_main!A:B,2,FALSE),T2073)</f>
        <v>116.6875</v>
      </c>
    </row>
    <row r="2075" spans="1:20" x14ac:dyDescent="0.25">
      <c r="A2075" s="2">
        <f>SPY_IVOL!A2075</f>
        <v>41372</v>
      </c>
      <c r="B2075">
        <f>SPY_IVOL!B2075</f>
        <v>28.194800000000001</v>
      </c>
      <c r="C2075">
        <f>SPY_IVOL!C2075</f>
        <v>20.104399999999998</v>
      </c>
      <c r="D2075">
        <f>SPY_IVOL!D2075</f>
        <v>16.083500000000001</v>
      </c>
      <c r="E2075">
        <f>SPY_IVOL!E2075</f>
        <v>12.1121</v>
      </c>
      <c r="F2075">
        <f>SPY_IVOL!F2075</f>
        <v>9.6030999999999995</v>
      </c>
      <c r="G2075">
        <f>SPY_IVOL!G2075</f>
        <v>10.645899999999999</v>
      </c>
      <c r="H2075">
        <f>SPY_IVOL!H2075</f>
        <v>10.7784</v>
      </c>
      <c r="I2075">
        <f>VLOOKUP($A2075,SPY_main!$A:$C,2,FALSE)</f>
        <v>156.21</v>
      </c>
      <c r="J2075">
        <f>IFERROR(VLOOKUP($A2075,SPY_main!$A:$C,3,FALSE),J2074)</f>
        <v>1.7764</v>
      </c>
      <c r="K2075">
        <f>IFERROR(VLOOKUP($A2075,SPY_main!$E:$F,2,FALSE),K2074)</f>
        <v>0.27939999999999998</v>
      </c>
      <c r="L2075">
        <f>IFERROR(VLOOKUP($A2075,SPY_main!H:I,2,FALSE),L2074)</f>
        <v>13.19</v>
      </c>
      <c r="M2075">
        <f t="shared" si="224"/>
        <v>37.1661</v>
      </c>
      <c r="N2075">
        <f t="shared" si="225"/>
        <v>26.860600000000002</v>
      </c>
      <c r="O2075">
        <f t="shared" si="226"/>
        <v>19.1434</v>
      </c>
      <c r="P2075">
        <f t="shared" si="227"/>
        <v>12.145799999999999</v>
      </c>
      <c r="Q2075">
        <f t="shared" si="228"/>
        <v>11.1698</v>
      </c>
      <c r="R2075">
        <f t="shared" si="229"/>
        <v>11.531499999999999</v>
      </c>
      <c r="S2075">
        <f t="shared" si="230"/>
        <v>11.531499999999999</v>
      </c>
      <c r="T2075">
        <f>IFERROR(VLOOKUP($A2075,TY_main!A:B,2,FALSE),T2074)</f>
        <v>116.421875</v>
      </c>
    </row>
    <row r="2076" spans="1:20" x14ac:dyDescent="0.25">
      <c r="A2076" s="2">
        <f>SPY_IVOL!A2076</f>
        <v>41373</v>
      </c>
      <c r="B2076">
        <f>SPY_IVOL!B2076</f>
        <v>28.432099999999998</v>
      </c>
      <c r="C2076">
        <f>SPY_IVOL!C2076</f>
        <v>19.688800000000001</v>
      </c>
      <c r="D2076">
        <f>SPY_IVOL!D2076</f>
        <v>15.430999999999999</v>
      </c>
      <c r="E2076">
        <f>SPY_IVOL!E2076</f>
        <v>11.154</v>
      </c>
      <c r="F2076">
        <f>SPY_IVOL!F2076</f>
        <v>9.2103000000000002</v>
      </c>
      <c r="G2076">
        <f>SPY_IVOL!G2076</f>
        <v>11.6531</v>
      </c>
      <c r="H2076">
        <f>SPY_IVOL!H2076</f>
        <v>11.979900000000001</v>
      </c>
      <c r="I2076">
        <f>VLOOKUP($A2076,SPY_main!$A:$C,2,FALSE)</f>
        <v>156.75</v>
      </c>
      <c r="J2076">
        <f>IFERROR(VLOOKUP($A2076,SPY_main!$A:$C,3,FALSE),J2075)</f>
        <v>1.7703</v>
      </c>
      <c r="K2076">
        <f>IFERROR(VLOOKUP($A2076,SPY_main!$E:$F,2,FALSE),K2075)</f>
        <v>0.27810000000000001</v>
      </c>
      <c r="L2076">
        <f>IFERROR(VLOOKUP($A2076,SPY_main!H:I,2,FALSE),L2075)</f>
        <v>12.84</v>
      </c>
      <c r="M2076">
        <f t="shared" si="224"/>
        <v>36.252899999999997</v>
      </c>
      <c r="N2076">
        <f t="shared" si="225"/>
        <v>26.894200000000001</v>
      </c>
      <c r="O2076">
        <f t="shared" si="226"/>
        <v>18.761399999999998</v>
      </c>
      <c r="P2076">
        <f t="shared" si="227"/>
        <v>11.146100000000001</v>
      </c>
      <c r="Q2076">
        <f t="shared" si="228"/>
        <v>10.203099999999999</v>
      </c>
      <c r="R2076">
        <f t="shared" si="229"/>
        <v>10.203099999999999</v>
      </c>
      <c r="S2076">
        <f t="shared" si="230"/>
        <v>10.203099999999999</v>
      </c>
      <c r="T2076">
        <f>IFERROR(VLOOKUP($A2076,TY_main!A:B,2,FALSE),T2075)</f>
        <v>116.375</v>
      </c>
    </row>
    <row r="2077" spans="1:20" x14ac:dyDescent="0.25">
      <c r="A2077" s="2">
        <f>SPY_IVOL!A2077</f>
        <v>41374</v>
      </c>
      <c r="B2077">
        <f>SPY_IVOL!B2077</f>
        <v>28.569400000000002</v>
      </c>
      <c r="C2077">
        <f>SPY_IVOL!C2077</f>
        <v>19.711600000000001</v>
      </c>
      <c r="D2077">
        <f>SPY_IVOL!D2077</f>
        <v>15.181900000000001</v>
      </c>
      <c r="E2077">
        <f>SPY_IVOL!E2077</f>
        <v>11.0123</v>
      </c>
      <c r="F2077">
        <f>SPY_IVOL!F2077</f>
        <v>9.5318000000000005</v>
      </c>
      <c r="G2077">
        <f>SPY_IVOL!G2077</f>
        <v>12.073499999999999</v>
      </c>
      <c r="H2077">
        <f>SPY_IVOL!H2077</f>
        <v>12.4267</v>
      </c>
      <c r="I2077">
        <f>VLOOKUP($A2077,SPY_main!$A:$C,2,FALSE)</f>
        <v>158.66999999999999</v>
      </c>
      <c r="J2077">
        <f>IFERROR(VLOOKUP($A2077,SPY_main!$A:$C,3,FALSE),J2076)</f>
        <v>1.7487999999999999</v>
      </c>
      <c r="K2077">
        <f>IFERROR(VLOOKUP($A2077,SPY_main!$E:$F,2,FALSE),K2076)</f>
        <v>0.27710000000000001</v>
      </c>
      <c r="L2077">
        <f>IFERROR(VLOOKUP($A2077,SPY_main!H:I,2,FALSE),L2076)</f>
        <v>12.36</v>
      </c>
      <c r="M2077">
        <f t="shared" si="224"/>
        <v>36.791200000000003</v>
      </c>
      <c r="N2077">
        <f t="shared" si="225"/>
        <v>28.393999999999998</v>
      </c>
      <c r="O2077">
        <f t="shared" si="226"/>
        <v>18.8764</v>
      </c>
      <c r="P2077">
        <f t="shared" si="227"/>
        <v>10.791700000000001</v>
      </c>
      <c r="Q2077">
        <f t="shared" si="228"/>
        <v>12.629899999999999</v>
      </c>
      <c r="R2077">
        <f t="shared" si="229"/>
        <v>13.113</v>
      </c>
      <c r="S2077">
        <f t="shared" si="230"/>
        <v>13.113</v>
      </c>
      <c r="T2077">
        <f>IFERROR(VLOOKUP($A2077,TY_main!A:B,2,FALSE),T2076)</f>
        <v>116.046875</v>
      </c>
    </row>
    <row r="2078" spans="1:20" x14ac:dyDescent="0.25">
      <c r="A2078" s="2">
        <f>SPY_IVOL!A2078</f>
        <v>41375</v>
      </c>
      <c r="B2078">
        <f>SPY_IVOL!B2078</f>
        <v>28.602</v>
      </c>
      <c r="C2078">
        <f>SPY_IVOL!C2078</f>
        <v>19.608799999999999</v>
      </c>
      <c r="D2078">
        <f>SPY_IVOL!D2078</f>
        <v>15.067</v>
      </c>
      <c r="E2078">
        <f>SPY_IVOL!E2078</f>
        <v>11.0349</v>
      </c>
      <c r="F2078">
        <f>SPY_IVOL!F2078</f>
        <v>9.7841000000000005</v>
      </c>
      <c r="G2078">
        <f>SPY_IVOL!G2078</f>
        <v>12.484400000000001</v>
      </c>
      <c r="H2078">
        <f>SPY_IVOL!H2078</f>
        <v>13.2883</v>
      </c>
      <c r="I2078">
        <f>VLOOKUP($A2078,SPY_main!$A:$C,2,FALSE)</f>
        <v>159.19</v>
      </c>
      <c r="J2078">
        <f>IFERROR(VLOOKUP($A2078,SPY_main!$A:$C,3,FALSE),J2077)</f>
        <v>1.7431000000000001</v>
      </c>
      <c r="K2078">
        <f>IFERROR(VLOOKUP($A2078,SPY_main!$E:$F,2,FALSE),K2077)</f>
        <v>0.27710000000000001</v>
      </c>
      <c r="L2078">
        <f>IFERROR(VLOOKUP($A2078,SPY_main!H:I,2,FALSE),L2077)</f>
        <v>12.24</v>
      </c>
      <c r="M2078">
        <f t="shared" si="224"/>
        <v>31.465</v>
      </c>
      <c r="N2078">
        <f t="shared" si="225"/>
        <v>28.948499999999999</v>
      </c>
      <c r="O2078">
        <f t="shared" si="226"/>
        <v>18.833500000000001</v>
      </c>
      <c r="P2078">
        <f t="shared" si="227"/>
        <v>10.049799999999999</v>
      </c>
      <c r="Q2078">
        <f t="shared" si="228"/>
        <v>13.240399999999999</v>
      </c>
      <c r="R2078">
        <f t="shared" si="229"/>
        <v>14.0457</v>
      </c>
      <c r="S2078">
        <f t="shared" si="230"/>
        <v>14.0457</v>
      </c>
      <c r="T2078">
        <f>IFERROR(VLOOKUP($A2078,TY_main!A:B,2,FALSE),T2077)</f>
        <v>116.15625</v>
      </c>
    </row>
    <row r="2079" spans="1:20" x14ac:dyDescent="0.25">
      <c r="A2079" s="2">
        <f>SPY_IVOL!A2079</f>
        <v>41376</v>
      </c>
      <c r="B2079">
        <f>SPY_IVOL!B2079</f>
        <v>28.416699999999999</v>
      </c>
      <c r="C2079">
        <f>SPY_IVOL!C2079</f>
        <v>19.603300000000001</v>
      </c>
      <c r="D2079">
        <f>SPY_IVOL!D2079</f>
        <v>15.1173</v>
      </c>
      <c r="E2079">
        <f>SPY_IVOL!E2079</f>
        <v>11.060700000000001</v>
      </c>
      <c r="F2079">
        <f>SPY_IVOL!F2079</f>
        <v>9.8292999999999999</v>
      </c>
      <c r="G2079">
        <f>SPY_IVOL!G2079</f>
        <v>12.5685</v>
      </c>
      <c r="H2079">
        <f>SPY_IVOL!H2079</f>
        <v>12.93</v>
      </c>
      <c r="I2079">
        <f>VLOOKUP($A2079,SPY_main!$A:$C,2,FALSE)</f>
        <v>158.80000000000001</v>
      </c>
      <c r="J2079">
        <f>IFERROR(VLOOKUP($A2079,SPY_main!$A:$C,3,FALSE),J2078)</f>
        <v>1.7474000000000001</v>
      </c>
      <c r="K2079">
        <f>IFERROR(VLOOKUP($A2079,SPY_main!$E:$F,2,FALSE),K2078)</f>
        <v>0.27760000000000001</v>
      </c>
      <c r="L2079">
        <f>IFERROR(VLOOKUP($A2079,SPY_main!H:I,2,FALSE),L2078)</f>
        <v>12.06</v>
      </c>
      <c r="M2079">
        <f t="shared" si="224"/>
        <v>37.8172</v>
      </c>
      <c r="N2079">
        <f t="shared" si="225"/>
        <v>31.117899999999999</v>
      </c>
      <c r="O2079">
        <f t="shared" si="226"/>
        <v>20.418500000000002</v>
      </c>
      <c r="P2079">
        <f t="shared" si="227"/>
        <v>10.2936</v>
      </c>
      <c r="Q2079">
        <f t="shared" si="228"/>
        <v>11.4542</v>
      </c>
      <c r="R2079">
        <f t="shared" si="229"/>
        <v>11.4542</v>
      </c>
      <c r="S2079">
        <f t="shared" si="230"/>
        <v>11.4542</v>
      </c>
      <c r="T2079">
        <f>IFERROR(VLOOKUP($A2079,TY_main!A:B,2,FALSE),T2078)</f>
        <v>116.53125</v>
      </c>
    </row>
    <row r="2080" spans="1:20" x14ac:dyDescent="0.25">
      <c r="A2080" s="2">
        <f>SPY_IVOL!A2080</f>
        <v>41379</v>
      </c>
      <c r="B2080">
        <f>SPY_IVOL!B2080</f>
        <v>30.7026</v>
      </c>
      <c r="C2080">
        <f>SPY_IVOL!C2080</f>
        <v>22.207799999999999</v>
      </c>
      <c r="D2080">
        <f>SPY_IVOL!D2080</f>
        <v>17.753699999999998</v>
      </c>
      <c r="E2080">
        <f>SPY_IVOL!E2080</f>
        <v>13.3705</v>
      </c>
      <c r="F2080">
        <f>SPY_IVOL!F2080</f>
        <v>11.0167</v>
      </c>
      <c r="G2080">
        <f>SPY_IVOL!G2080</f>
        <v>13.2408</v>
      </c>
      <c r="H2080">
        <f>SPY_IVOL!H2080</f>
        <v>13.720700000000001</v>
      </c>
      <c r="I2080">
        <f>VLOOKUP($A2080,SPY_main!$A:$C,2,FALSE)</f>
        <v>155.11799999999999</v>
      </c>
      <c r="J2080">
        <f>IFERROR(VLOOKUP($A2080,SPY_main!$A:$C,3,FALSE),J2079)</f>
        <v>1.7888999999999999</v>
      </c>
      <c r="K2080">
        <f>IFERROR(VLOOKUP($A2080,SPY_main!$E:$F,2,FALSE),K2079)</f>
        <v>0.27760000000000001</v>
      </c>
      <c r="L2080">
        <f>IFERROR(VLOOKUP($A2080,SPY_main!H:I,2,FALSE),L2079)</f>
        <v>17.27</v>
      </c>
      <c r="M2080">
        <f t="shared" si="224"/>
        <v>45.973999999999997</v>
      </c>
      <c r="N2080">
        <f t="shared" si="225"/>
        <v>43.262300000000003</v>
      </c>
      <c r="O2080">
        <f t="shared" si="226"/>
        <v>30.295300000000001</v>
      </c>
      <c r="P2080">
        <f t="shared" si="227"/>
        <v>16.494399999999999</v>
      </c>
      <c r="Q2080">
        <f t="shared" si="228"/>
        <v>17.526</v>
      </c>
      <c r="R2080">
        <f t="shared" si="229"/>
        <v>17.828600000000002</v>
      </c>
      <c r="S2080">
        <f t="shared" si="230"/>
        <v>17.828600000000002</v>
      </c>
      <c r="T2080">
        <f>IFERROR(VLOOKUP($A2080,TY_main!A:B,2,FALSE),T2079)</f>
        <v>116.59375</v>
      </c>
    </row>
    <row r="2081" spans="1:20" x14ac:dyDescent="0.25">
      <c r="A2081" s="2">
        <f>SPY_IVOL!A2081</f>
        <v>41380</v>
      </c>
      <c r="B2081">
        <f>SPY_IVOL!B2081</f>
        <v>31.5566</v>
      </c>
      <c r="C2081">
        <f>SPY_IVOL!C2081</f>
        <v>22.138100000000001</v>
      </c>
      <c r="D2081">
        <f>SPY_IVOL!D2081</f>
        <v>17.256699999999999</v>
      </c>
      <c r="E2081">
        <f>SPY_IVOL!E2081</f>
        <v>12.651</v>
      </c>
      <c r="F2081">
        <f>SPY_IVOL!F2081</f>
        <v>10.5624</v>
      </c>
      <c r="G2081">
        <f>SPY_IVOL!G2081</f>
        <v>13.184799999999999</v>
      </c>
      <c r="H2081">
        <f>SPY_IVOL!H2081</f>
        <v>13.5808</v>
      </c>
      <c r="I2081">
        <f>VLOOKUP($A2081,SPY_main!$A:$C,2,FALSE)</f>
        <v>157.41</v>
      </c>
      <c r="J2081">
        <f>IFERROR(VLOOKUP($A2081,SPY_main!$A:$C,3,FALSE),J2080)</f>
        <v>1.7627999999999999</v>
      </c>
      <c r="K2081">
        <f>IFERROR(VLOOKUP($A2081,SPY_main!$E:$F,2,FALSE),K2080)</f>
        <v>0.27710000000000001</v>
      </c>
      <c r="L2081">
        <f>IFERROR(VLOOKUP($A2081,SPY_main!H:I,2,FALSE),L2080)</f>
        <v>13.96</v>
      </c>
      <c r="M2081">
        <f t="shared" si="224"/>
        <v>53.687100000000001</v>
      </c>
      <c r="N2081">
        <f t="shared" si="225"/>
        <v>47.622199999999999</v>
      </c>
      <c r="O2081">
        <f t="shared" si="226"/>
        <v>30.645299999999999</v>
      </c>
      <c r="P2081">
        <f t="shared" si="227"/>
        <v>14.704700000000001</v>
      </c>
      <c r="Q2081">
        <f t="shared" si="228"/>
        <v>15.1661</v>
      </c>
      <c r="R2081">
        <f t="shared" si="229"/>
        <v>15.1661</v>
      </c>
      <c r="S2081">
        <f t="shared" si="230"/>
        <v>15.1661</v>
      </c>
      <c r="T2081">
        <f>IFERROR(VLOOKUP($A2081,TY_main!A:B,2,FALSE),T2080)</f>
        <v>116.5</v>
      </c>
    </row>
    <row r="2082" spans="1:20" x14ac:dyDescent="0.25">
      <c r="A2082" s="2">
        <f>SPY_IVOL!A2082</f>
        <v>41381</v>
      </c>
      <c r="B2082">
        <f>SPY_IVOL!B2082</f>
        <v>34.018500000000003</v>
      </c>
      <c r="C2082">
        <f>SPY_IVOL!C2082</f>
        <v>24.405000000000001</v>
      </c>
      <c r="D2082">
        <f>SPY_IVOL!D2082</f>
        <v>19.4194</v>
      </c>
      <c r="E2082">
        <f>SPY_IVOL!E2082</f>
        <v>14.755599999999999</v>
      </c>
      <c r="F2082">
        <f>SPY_IVOL!F2082</f>
        <v>12.0175</v>
      </c>
      <c r="G2082">
        <f>SPY_IVOL!G2082</f>
        <v>13.8751</v>
      </c>
      <c r="H2082">
        <f>SPY_IVOL!H2082</f>
        <v>15.424300000000001</v>
      </c>
      <c r="I2082">
        <f>VLOOKUP($A2082,SPY_main!$A:$C,2,FALSE)</f>
        <v>155.11000000000001</v>
      </c>
      <c r="J2082">
        <f>IFERROR(VLOOKUP($A2082,SPY_main!$A:$C,3,FALSE),J2081)</f>
        <v>1.7889999999999999</v>
      </c>
      <c r="K2082">
        <f>IFERROR(VLOOKUP($A2082,SPY_main!$E:$F,2,FALSE),K2081)</f>
        <v>0.27610000000000001</v>
      </c>
      <c r="L2082">
        <f>IFERROR(VLOOKUP($A2082,SPY_main!H:I,2,FALSE),L2081)</f>
        <v>16.510000000000002</v>
      </c>
      <c r="M2082">
        <f t="shared" si="224"/>
        <v>55.860599999999998</v>
      </c>
      <c r="N2082">
        <f t="shared" si="225"/>
        <v>55.660499999999999</v>
      </c>
      <c r="O2082">
        <f t="shared" si="226"/>
        <v>37.710299999999997</v>
      </c>
      <c r="P2082">
        <f t="shared" si="227"/>
        <v>20.3339</v>
      </c>
      <c r="Q2082">
        <f t="shared" si="228"/>
        <v>20.718699999999998</v>
      </c>
      <c r="R2082">
        <f t="shared" si="229"/>
        <v>20.718699999999998</v>
      </c>
      <c r="S2082">
        <f t="shared" si="230"/>
        <v>20.718699999999998</v>
      </c>
      <c r="T2082">
        <f>IFERROR(VLOOKUP($A2082,TY_main!A:B,2,FALSE),T2081)</f>
        <v>116.609375</v>
      </c>
    </row>
    <row r="2083" spans="1:20" x14ac:dyDescent="0.25">
      <c r="A2083" s="2">
        <f>SPY_IVOL!A2083</f>
        <v>41382</v>
      </c>
      <c r="B2083">
        <f>SPY_IVOL!B2083</f>
        <v>35.073</v>
      </c>
      <c r="C2083">
        <f>SPY_IVOL!C2083</f>
        <v>25.384699999999999</v>
      </c>
      <c r="D2083">
        <f>SPY_IVOL!D2083</f>
        <v>20.432300000000001</v>
      </c>
      <c r="E2083">
        <f>SPY_IVOL!E2083</f>
        <v>15.5082</v>
      </c>
      <c r="F2083">
        <f>SPY_IVOL!F2083</f>
        <v>12.3832</v>
      </c>
      <c r="G2083">
        <f>SPY_IVOL!G2083</f>
        <v>14.063800000000001</v>
      </c>
      <c r="H2083">
        <f>SPY_IVOL!H2083</f>
        <v>15.5175</v>
      </c>
      <c r="I2083">
        <f>VLOOKUP($A2083,SPY_main!$A:$C,2,FALSE)</f>
        <v>154.13999999999999</v>
      </c>
      <c r="J2083">
        <f>IFERROR(VLOOKUP($A2083,SPY_main!$A:$C,3,FALSE),J2082)</f>
        <v>1.8002</v>
      </c>
      <c r="K2083">
        <f>IFERROR(VLOOKUP($A2083,SPY_main!$E:$F,2,FALSE),K2082)</f>
        <v>0.27610000000000001</v>
      </c>
      <c r="L2083">
        <f>IFERROR(VLOOKUP($A2083,SPY_main!H:I,2,FALSE),L2082)</f>
        <v>17.559999999999999</v>
      </c>
      <c r="M2083">
        <f t="shared" si="224"/>
        <v>50.479300000000002</v>
      </c>
      <c r="N2083">
        <f t="shared" si="225"/>
        <v>50.479300000000002</v>
      </c>
      <c r="O2083">
        <f t="shared" si="226"/>
        <v>46.319099999999999</v>
      </c>
      <c r="P2083">
        <f t="shared" si="227"/>
        <v>23.850300000000001</v>
      </c>
      <c r="Q2083">
        <f t="shared" si="228"/>
        <v>23.4374</v>
      </c>
      <c r="R2083">
        <f t="shared" si="229"/>
        <v>23.4374</v>
      </c>
      <c r="S2083">
        <f t="shared" si="230"/>
        <v>23.4374</v>
      </c>
      <c r="T2083">
        <f>IFERROR(VLOOKUP($A2083,TY_main!A:B,2,FALSE),T2082)</f>
        <v>116.671875</v>
      </c>
    </row>
    <row r="2084" spans="1:20" x14ac:dyDescent="0.25">
      <c r="A2084" s="2">
        <f>SPY_IVOL!A2084</f>
        <v>41383</v>
      </c>
      <c r="B2084">
        <f>SPY_IVOL!B2084</f>
        <v>31.628699999999998</v>
      </c>
      <c r="C2084">
        <f>SPY_IVOL!C2084</f>
        <v>23.048999999999999</v>
      </c>
      <c r="D2084">
        <f>SPY_IVOL!D2084</f>
        <v>17.967600000000001</v>
      </c>
      <c r="E2084">
        <f>SPY_IVOL!E2084</f>
        <v>13.198600000000001</v>
      </c>
      <c r="F2084">
        <f>SPY_IVOL!F2084</f>
        <v>10.679</v>
      </c>
      <c r="G2084">
        <f>SPY_IVOL!G2084</f>
        <v>11.097300000000001</v>
      </c>
      <c r="H2084">
        <f>SPY_IVOL!H2084</f>
        <v>11.097300000000001</v>
      </c>
      <c r="I2084">
        <f>VLOOKUP($A2084,SPY_main!$A:$C,2,FALSE)</f>
        <v>155.47999999999999</v>
      </c>
      <c r="J2084">
        <f>IFERROR(VLOOKUP($A2084,SPY_main!$A:$C,3,FALSE),J2083)</f>
        <v>1.7847</v>
      </c>
      <c r="K2084">
        <f>IFERROR(VLOOKUP($A2084,SPY_main!$E:$F,2,FALSE),K2083)</f>
        <v>0.27610000000000001</v>
      </c>
      <c r="L2084">
        <f>IFERROR(VLOOKUP($A2084,SPY_main!H:I,2,FALSE),L2083)</f>
        <v>14.97</v>
      </c>
      <c r="M2084">
        <f t="shared" si="224"/>
        <v>50.479300000000002</v>
      </c>
      <c r="N2084">
        <f t="shared" si="225"/>
        <v>50.479300000000002</v>
      </c>
      <c r="O2084">
        <f t="shared" si="226"/>
        <v>46.319099999999999</v>
      </c>
      <c r="P2084">
        <f t="shared" si="227"/>
        <v>23.850300000000001</v>
      </c>
      <c r="Q2084">
        <f t="shared" si="228"/>
        <v>23.4374</v>
      </c>
      <c r="R2084">
        <f t="shared" si="229"/>
        <v>23.4374</v>
      </c>
      <c r="S2084">
        <f t="shared" si="230"/>
        <v>23.4374</v>
      </c>
      <c r="T2084">
        <f>IFERROR(VLOOKUP($A2084,TY_main!A:B,2,FALSE),T2083)</f>
        <v>116.546875</v>
      </c>
    </row>
    <row r="2085" spans="1:20" x14ac:dyDescent="0.25">
      <c r="A2085" s="2">
        <f>SPY_IVOL!A2085</f>
        <v>41386</v>
      </c>
      <c r="B2085">
        <f>SPY_IVOL!B2085</f>
        <v>25.545100000000001</v>
      </c>
      <c r="C2085">
        <f>SPY_IVOL!C2085</f>
        <v>19.427600000000002</v>
      </c>
      <c r="D2085">
        <f>SPY_IVOL!D2085</f>
        <v>16.069600000000001</v>
      </c>
      <c r="E2085">
        <f>SPY_IVOL!E2085</f>
        <v>12.7744</v>
      </c>
      <c r="F2085">
        <f>SPY_IVOL!F2085</f>
        <v>10.5747</v>
      </c>
      <c r="G2085">
        <f>SPY_IVOL!G2085</f>
        <v>10.9566</v>
      </c>
      <c r="H2085">
        <f>SPY_IVOL!H2085</f>
        <v>14.8521</v>
      </c>
      <c r="I2085">
        <f>VLOOKUP($A2085,SPY_main!$A:$C,2,FALSE)</f>
        <v>156.16999999999999</v>
      </c>
      <c r="J2085">
        <f>IFERROR(VLOOKUP($A2085,SPY_main!$A:$C,3,FALSE),J2084)</f>
        <v>1.7767999999999999</v>
      </c>
      <c r="K2085">
        <f>IFERROR(VLOOKUP($A2085,SPY_main!$E:$F,2,FALSE),K2084)</f>
        <v>0.27510000000000001</v>
      </c>
      <c r="L2085">
        <f>IFERROR(VLOOKUP($A2085,SPY_main!H:I,2,FALSE),L2084)</f>
        <v>14.39</v>
      </c>
      <c r="M2085">
        <f t="shared" si="224"/>
        <v>32.993400000000001</v>
      </c>
      <c r="N2085">
        <f t="shared" si="225"/>
        <v>22.3626</v>
      </c>
      <c r="O2085">
        <f t="shared" si="226"/>
        <v>17.3552</v>
      </c>
      <c r="P2085">
        <f t="shared" si="227"/>
        <v>12.4138</v>
      </c>
      <c r="Q2085">
        <f t="shared" si="228"/>
        <v>10.4621</v>
      </c>
      <c r="R2085">
        <f t="shared" si="229"/>
        <v>14.913600000000001</v>
      </c>
      <c r="S2085">
        <f t="shared" si="230"/>
        <v>15.6173</v>
      </c>
      <c r="T2085">
        <f>IFERROR(VLOOKUP($A2085,TY_main!A:B,2,FALSE),T2084)</f>
        <v>116.625</v>
      </c>
    </row>
    <row r="2086" spans="1:20" x14ac:dyDescent="0.25">
      <c r="A2086" s="2">
        <f>SPY_IVOL!A2086</f>
        <v>41387</v>
      </c>
      <c r="B2086">
        <f>SPY_IVOL!B2086</f>
        <v>25.1557</v>
      </c>
      <c r="C2086">
        <f>SPY_IVOL!C2086</f>
        <v>19.017600000000002</v>
      </c>
      <c r="D2086">
        <f>SPY_IVOL!D2086</f>
        <v>15.601699999999999</v>
      </c>
      <c r="E2086">
        <f>SPY_IVOL!E2086</f>
        <v>12.287800000000001</v>
      </c>
      <c r="F2086">
        <f>SPY_IVOL!F2086</f>
        <v>10.2437</v>
      </c>
      <c r="G2086">
        <f>SPY_IVOL!G2086</f>
        <v>10.8774</v>
      </c>
      <c r="H2086">
        <f>SPY_IVOL!H2086</f>
        <v>13.4634</v>
      </c>
      <c r="I2086">
        <f>VLOOKUP($A2086,SPY_main!$A:$C,2,FALSE)</f>
        <v>157.78</v>
      </c>
      <c r="J2086">
        <f>IFERROR(VLOOKUP($A2086,SPY_main!$A:$C,3,FALSE),J2085)</f>
        <v>1.7586999999999999</v>
      </c>
      <c r="K2086">
        <f>IFERROR(VLOOKUP($A2086,SPY_main!$E:$F,2,FALSE),K2085)</f>
        <v>0.27560000000000001</v>
      </c>
      <c r="L2086">
        <f>IFERROR(VLOOKUP($A2086,SPY_main!H:I,2,FALSE),L2085)</f>
        <v>13.48</v>
      </c>
      <c r="M2086">
        <f t="shared" si="224"/>
        <v>32.415300000000002</v>
      </c>
      <c r="N2086">
        <f t="shared" si="225"/>
        <v>22.1859</v>
      </c>
      <c r="O2086">
        <f t="shared" si="226"/>
        <v>16.966000000000001</v>
      </c>
      <c r="P2086">
        <f t="shared" si="227"/>
        <v>11.911</v>
      </c>
      <c r="Q2086">
        <f t="shared" si="228"/>
        <v>10.5661</v>
      </c>
      <c r="R2086">
        <f t="shared" si="229"/>
        <v>13.912599999999999</v>
      </c>
      <c r="S2086">
        <f t="shared" si="230"/>
        <v>14.15</v>
      </c>
      <c r="T2086">
        <f>IFERROR(VLOOKUP($A2086,TY_main!A:B,2,FALSE),T2085)</f>
        <v>116.609375</v>
      </c>
    </row>
    <row r="2087" spans="1:20" x14ac:dyDescent="0.25">
      <c r="A2087" s="2">
        <f>SPY_IVOL!A2087</f>
        <v>41388</v>
      </c>
      <c r="B2087">
        <f>SPY_IVOL!B2087</f>
        <v>25.2316</v>
      </c>
      <c r="C2087">
        <f>SPY_IVOL!C2087</f>
        <v>18.7819</v>
      </c>
      <c r="D2087">
        <f>SPY_IVOL!D2087</f>
        <v>15.288500000000001</v>
      </c>
      <c r="E2087">
        <f>SPY_IVOL!E2087</f>
        <v>11.9498</v>
      </c>
      <c r="F2087">
        <f>SPY_IVOL!F2087</f>
        <v>9.9426000000000005</v>
      </c>
      <c r="G2087">
        <f>SPY_IVOL!G2087</f>
        <v>10.679500000000001</v>
      </c>
      <c r="H2087">
        <f>SPY_IVOL!H2087</f>
        <v>12.659599999999999</v>
      </c>
      <c r="I2087">
        <f>VLOOKUP($A2087,SPY_main!$A:$C,2,FALSE)</f>
        <v>157.88</v>
      </c>
      <c r="J2087">
        <f>IFERROR(VLOOKUP($A2087,SPY_main!$A:$C,3,FALSE),J2086)</f>
        <v>1.7576000000000001</v>
      </c>
      <c r="K2087">
        <f>IFERROR(VLOOKUP($A2087,SPY_main!$E:$F,2,FALSE),K2086)</f>
        <v>0.27560000000000001</v>
      </c>
      <c r="L2087">
        <f>IFERROR(VLOOKUP($A2087,SPY_main!H:I,2,FALSE),L2086)</f>
        <v>13.61</v>
      </c>
      <c r="M2087">
        <f t="shared" si="224"/>
        <v>31.764600000000002</v>
      </c>
      <c r="N2087">
        <f t="shared" si="225"/>
        <v>22.037099999999999</v>
      </c>
      <c r="O2087">
        <f t="shared" si="226"/>
        <v>16.659700000000001</v>
      </c>
      <c r="P2087">
        <f t="shared" si="227"/>
        <v>11.5579</v>
      </c>
      <c r="Q2087">
        <f t="shared" si="228"/>
        <v>10.354100000000001</v>
      </c>
      <c r="R2087">
        <f t="shared" si="229"/>
        <v>13.045199999999999</v>
      </c>
      <c r="S2087">
        <f t="shared" si="230"/>
        <v>13.045199999999999</v>
      </c>
      <c r="T2087">
        <f>IFERROR(VLOOKUP($A2087,TY_main!A:B,2,FALSE),T2086)</f>
        <v>116.640625</v>
      </c>
    </row>
    <row r="2088" spans="1:20" x14ac:dyDescent="0.25">
      <c r="A2088" s="2">
        <f>SPY_IVOL!A2088</f>
        <v>41389</v>
      </c>
      <c r="B2088">
        <f>SPY_IVOL!B2088</f>
        <v>25.129100000000001</v>
      </c>
      <c r="C2088">
        <f>SPY_IVOL!C2088</f>
        <v>18.596699999999998</v>
      </c>
      <c r="D2088">
        <f>SPY_IVOL!D2088</f>
        <v>15.1311</v>
      </c>
      <c r="E2088">
        <f>SPY_IVOL!E2088</f>
        <v>11.8477</v>
      </c>
      <c r="F2088">
        <f>SPY_IVOL!F2088</f>
        <v>10.0153</v>
      </c>
      <c r="G2088">
        <f>SPY_IVOL!G2088</f>
        <v>10.932700000000001</v>
      </c>
      <c r="H2088">
        <f>SPY_IVOL!H2088</f>
        <v>13.725199999999999</v>
      </c>
      <c r="I2088">
        <f>VLOOKUP($A2088,SPY_main!$A:$C,2,FALSE)</f>
        <v>158.52000000000001</v>
      </c>
      <c r="J2088">
        <f>IFERROR(VLOOKUP($A2088,SPY_main!$A:$C,3,FALSE),J2087)</f>
        <v>1.7504999999999999</v>
      </c>
      <c r="K2088">
        <f>IFERROR(VLOOKUP($A2088,SPY_main!$E:$F,2,FALSE),K2087)</f>
        <v>0.27560000000000001</v>
      </c>
      <c r="L2088">
        <f>IFERROR(VLOOKUP($A2088,SPY_main!H:I,2,FALSE),L2087)</f>
        <v>13.62</v>
      </c>
      <c r="M2088">
        <f t="shared" si="224"/>
        <v>31.4053</v>
      </c>
      <c r="N2088">
        <f t="shared" si="225"/>
        <v>21.9178</v>
      </c>
      <c r="O2088">
        <f t="shared" si="226"/>
        <v>16.526399999999999</v>
      </c>
      <c r="P2088">
        <f t="shared" si="227"/>
        <v>11.468400000000001</v>
      </c>
      <c r="Q2088">
        <f t="shared" si="228"/>
        <v>10.6259</v>
      </c>
      <c r="R2088">
        <f t="shared" si="229"/>
        <v>14.0252</v>
      </c>
      <c r="S2088">
        <f t="shared" si="230"/>
        <v>14.154</v>
      </c>
      <c r="T2088">
        <f>IFERROR(VLOOKUP($A2088,TY_main!A:B,2,FALSE),T2087)</f>
        <v>116.609375</v>
      </c>
    </row>
    <row r="2089" spans="1:20" x14ac:dyDescent="0.25">
      <c r="A2089" s="2">
        <f>SPY_IVOL!A2089</f>
        <v>41390</v>
      </c>
      <c r="B2089">
        <f>SPY_IVOL!B2089</f>
        <v>25.085899999999999</v>
      </c>
      <c r="C2089">
        <f>SPY_IVOL!C2089</f>
        <v>19.066500000000001</v>
      </c>
      <c r="D2089">
        <f>SPY_IVOL!D2089</f>
        <v>15.6084</v>
      </c>
      <c r="E2089">
        <f>SPY_IVOL!E2089</f>
        <v>12.2659</v>
      </c>
      <c r="F2089">
        <f>SPY_IVOL!F2089</f>
        <v>10.2569</v>
      </c>
      <c r="G2089">
        <f>SPY_IVOL!G2089</f>
        <v>11.0464</v>
      </c>
      <c r="H2089">
        <f>SPY_IVOL!H2089</f>
        <v>13.4338</v>
      </c>
      <c r="I2089">
        <f>VLOOKUP($A2089,SPY_main!$A:$C,2,FALSE)</f>
        <v>158.24</v>
      </c>
      <c r="J2089">
        <f>IFERROR(VLOOKUP($A2089,SPY_main!$A:$C,3,FALSE),J2088)</f>
        <v>1.7536</v>
      </c>
      <c r="K2089">
        <f>IFERROR(VLOOKUP($A2089,SPY_main!$E:$F,2,FALSE),K2088)</f>
        <v>0.27560000000000001</v>
      </c>
      <c r="L2089">
        <f>IFERROR(VLOOKUP($A2089,SPY_main!H:I,2,FALSE),L2088)</f>
        <v>13.61</v>
      </c>
      <c r="M2089">
        <f t="shared" si="224"/>
        <v>31.212299999999999</v>
      </c>
      <c r="N2089">
        <f t="shared" si="225"/>
        <v>22.4177</v>
      </c>
      <c r="O2089">
        <f t="shared" si="226"/>
        <v>16.9191</v>
      </c>
      <c r="P2089">
        <f t="shared" si="227"/>
        <v>11.8978</v>
      </c>
      <c r="Q2089">
        <f t="shared" si="228"/>
        <v>10.8439</v>
      </c>
      <c r="R2089">
        <f t="shared" si="229"/>
        <v>14.944900000000001</v>
      </c>
      <c r="S2089">
        <f t="shared" si="230"/>
        <v>15.2524</v>
      </c>
      <c r="T2089">
        <f>IFERROR(VLOOKUP($A2089,TY_main!A:B,2,FALSE),T2088)</f>
        <v>116.9375</v>
      </c>
    </row>
    <row r="2090" spans="1:20" x14ac:dyDescent="0.25">
      <c r="A2090" s="2">
        <f>SPY_IVOL!A2090</f>
        <v>41393</v>
      </c>
      <c r="B2090">
        <f>SPY_IVOL!B2090</f>
        <v>25.643899999999999</v>
      </c>
      <c r="C2090">
        <f>SPY_IVOL!C2090</f>
        <v>18.931100000000001</v>
      </c>
      <c r="D2090">
        <f>SPY_IVOL!D2090</f>
        <v>15.314</v>
      </c>
      <c r="E2090">
        <f>SPY_IVOL!E2090</f>
        <v>11.8391</v>
      </c>
      <c r="F2090">
        <f>SPY_IVOL!F2090</f>
        <v>9.9781999999999993</v>
      </c>
      <c r="G2090">
        <f>SPY_IVOL!G2090</f>
        <v>11.140700000000001</v>
      </c>
      <c r="H2090">
        <f>SPY_IVOL!H2090</f>
        <v>13.9039</v>
      </c>
      <c r="I2090">
        <f>VLOOKUP($A2090,SPY_main!$A:$C,2,FALSE)</f>
        <v>159.30000000000001</v>
      </c>
      <c r="J2090">
        <f>IFERROR(VLOOKUP($A2090,SPY_main!$A:$C,3,FALSE),J2089)</f>
        <v>1.7419</v>
      </c>
      <c r="K2090">
        <f>IFERROR(VLOOKUP($A2090,SPY_main!$E:$F,2,FALSE),K2089)</f>
        <v>0.27410000000000001</v>
      </c>
      <c r="L2090">
        <f>IFERROR(VLOOKUP($A2090,SPY_main!H:I,2,FALSE),L2089)</f>
        <v>13.71</v>
      </c>
      <c r="M2090">
        <f t="shared" si="224"/>
        <v>36.257399999999997</v>
      </c>
      <c r="N2090">
        <f t="shared" si="225"/>
        <v>23.459399999999999</v>
      </c>
      <c r="O2090">
        <f t="shared" si="226"/>
        <v>17.214099999999998</v>
      </c>
      <c r="P2090">
        <f t="shared" si="227"/>
        <v>11.526</v>
      </c>
      <c r="Q2090">
        <f t="shared" si="228"/>
        <v>11.245200000000001</v>
      </c>
      <c r="R2090">
        <f t="shared" si="229"/>
        <v>15.0274</v>
      </c>
      <c r="S2090">
        <f t="shared" si="230"/>
        <v>15.047700000000001</v>
      </c>
      <c r="T2090">
        <f>IFERROR(VLOOKUP($A2090,TY_main!A:B,2,FALSE),T2089)</f>
        <v>116.9375</v>
      </c>
    </row>
    <row r="2091" spans="1:20" x14ac:dyDescent="0.25">
      <c r="A2091" s="2">
        <f>SPY_IVOL!A2091</f>
        <v>41394</v>
      </c>
      <c r="B2091">
        <f>SPY_IVOL!B2091</f>
        <v>25.829699999999999</v>
      </c>
      <c r="C2091">
        <f>SPY_IVOL!C2091</f>
        <v>19.233599999999999</v>
      </c>
      <c r="D2091">
        <f>SPY_IVOL!D2091</f>
        <v>15.5351</v>
      </c>
      <c r="E2091">
        <f>SPY_IVOL!E2091</f>
        <v>11.9923</v>
      </c>
      <c r="F2091">
        <f>SPY_IVOL!F2091</f>
        <v>10.0312</v>
      </c>
      <c r="G2091">
        <f>SPY_IVOL!G2091</f>
        <v>11.1092</v>
      </c>
      <c r="H2091">
        <f>SPY_IVOL!H2091</f>
        <v>13.067399999999999</v>
      </c>
      <c r="I2091">
        <f>VLOOKUP($A2091,SPY_main!$A:$C,2,FALSE)</f>
        <v>159.68</v>
      </c>
      <c r="J2091">
        <f>IFERROR(VLOOKUP($A2091,SPY_main!$A:$C,3,FALSE),J2090)</f>
        <v>1.7378</v>
      </c>
      <c r="K2091">
        <f>IFERROR(VLOOKUP($A2091,SPY_main!$E:$F,2,FALSE),K2090)</f>
        <v>0.27310000000000001</v>
      </c>
      <c r="L2091">
        <f>IFERROR(VLOOKUP($A2091,SPY_main!H:I,2,FALSE),L2090)</f>
        <v>13.52</v>
      </c>
      <c r="M2091">
        <f t="shared" si="224"/>
        <v>36.030999999999999</v>
      </c>
      <c r="N2091">
        <f t="shared" si="225"/>
        <v>23.965900000000001</v>
      </c>
      <c r="O2091">
        <f t="shared" si="226"/>
        <v>17.572700000000001</v>
      </c>
      <c r="P2091">
        <f t="shared" si="227"/>
        <v>11.8489</v>
      </c>
      <c r="Q2091">
        <f t="shared" si="228"/>
        <v>11.290699999999999</v>
      </c>
      <c r="R2091">
        <f t="shared" si="229"/>
        <v>15.5303</v>
      </c>
      <c r="S2091">
        <f t="shared" si="230"/>
        <v>15.567399999999999</v>
      </c>
      <c r="T2091">
        <f>IFERROR(VLOOKUP($A2091,TY_main!A:B,2,FALSE),T2090)</f>
        <v>116.859375</v>
      </c>
    </row>
    <row r="2092" spans="1:20" x14ac:dyDescent="0.25">
      <c r="A2092" s="2">
        <f>SPY_IVOL!A2092</f>
        <v>41395</v>
      </c>
      <c r="B2092">
        <f>SPY_IVOL!B2092</f>
        <v>26.046199999999999</v>
      </c>
      <c r="C2092">
        <f>SPY_IVOL!C2092</f>
        <v>19.5322</v>
      </c>
      <c r="D2092">
        <f>SPY_IVOL!D2092</f>
        <v>15.850099999999999</v>
      </c>
      <c r="E2092">
        <f>SPY_IVOL!E2092</f>
        <v>12.311299999999999</v>
      </c>
      <c r="F2092">
        <f>SPY_IVOL!F2092</f>
        <v>10.305</v>
      </c>
      <c r="G2092">
        <f>SPY_IVOL!G2092</f>
        <v>11.347099999999999</v>
      </c>
      <c r="H2092">
        <f>SPY_IVOL!H2092</f>
        <v>13.6876</v>
      </c>
      <c r="I2092">
        <f>VLOOKUP($A2092,SPY_main!$A:$C,2,FALSE)</f>
        <v>158.28</v>
      </c>
      <c r="J2092">
        <f>IFERROR(VLOOKUP($A2092,SPY_main!$A:$C,3,FALSE),J2091)</f>
        <v>1.7531000000000001</v>
      </c>
      <c r="K2092">
        <f>IFERROR(VLOOKUP($A2092,SPY_main!$E:$F,2,FALSE),K2091)</f>
        <v>0.27310000000000001</v>
      </c>
      <c r="L2092">
        <f>IFERROR(VLOOKUP($A2092,SPY_main!H:I,2,FALSE),L2091)</f>
        <v>14.49</v>
      </c>
      <c r="M2092">
        <f t="shared" si="224"/>
        <v>36.369300000000003</v>
      </c>
      <c r="N2092">
        <f t="shared" si="225"/>
        <v>24.583300000000001</v>
      </c>
      <c r="O2092">
        <f t="shared" si="226"/>
        <v>18.161899999999999</v>
      </c>
      <c r="P2092">
        <f t="shared" si="227"/>
        <v>12.4687</v>
      </c>
      <c r="Q2092">
        <f t="shared" si="228"/>
        <v>11.837999999999999</v>
      </c>
      <c r="R2092">
        <f t="shared" si="229"/>
        <v>15.8354</v>
      </c>
      <c r="S2092">
        <f t="shared" si="230"/>
        <v>15.8354</v>
      </c>
      <c r="T2092">
        <f>IFERROR(VLOOKUP($A2092,TY_main!A:B,2,FALSE),T2091)</f>
        <v>117.078125</v>
      </c>
    </row>
    <row r="2093" spans="1:20" x14ac:dyDescent="0.25">
      <c r="A2093" s="2">
        <f>SPY_IVOL!A2093</f>
        <v>41396</v>
      </c>
      <c r="B2093">
        <f>SPY_IVOL!B2093</f>
        <v>25.747199999999999</v>
      </c>
      <c r="C2093">
        <f>SPY_IVOL!C2093</f>
        <v>19.112400000000001</v>
      </c>
      <c r="D2093">
        <f>SPY_IVOL!D2093</f>
        <v>15.4726</v>
      </c>
      <c r="E2093">
        <f>SPY_IVOL!E2093</f>
        <v>11.925599999999999</v>
      </c>
      <c r="F2093">
        <f>SPY_IVOL!F2093</f>
        <v>10.0244</v>
      </c>
      <c r="G2093">
        <f>SPY_IVOL!G2093</f>
        <v>11.387700000000001</v>
      </c>
      <c r="H2093">
        <f>SPY_IVOL!H2093</f>
        <v>12.936400000000001</v>
      </c>
      <c r="I2093">
        <f>VLOOKUP($A2093,SPY_main!$A:$C,2,FALSE)</f>
        <v>159.75</v>
      </c>
      <c r="J2093">
        <f>IFERROR(VLOOKUP($A2093,SPY_main!$A:$C,3,FALSE),J2092)</f>
        <v>1.7370000000000001</v>
      </c>
      <c r="K2093">
        <f>IFERROR(VLOOKUP($A2093,SPY_main!$E:$F,2,FALSE),K2092)</f>
        <v>0.27310000000000001</v>
      </c>
      <c r="L2093">
        <f>IFERROR(VLOOKUP($A2093,SPY_main!H:I,2,FALSE),L2092)</f>
        <v>13.59</v>
      </c>
      <c r="M2093">
        <f t="shared" si="224"/>
        <v>34.643700000000003</v>
      </c>
      <c r="N2093">
        <f t="shared" si="225"/>
        <v>24.227900000000002</v>
      </c>
      <c r="O2093">
        <f t="shared" si="226"/>
        <v>17.551100000000002</v>
      </c>
      <c r="P2093">
        <f t="shared" si="227"/>
        <v>11.6835</v>
      </c>
      <c r="Q2093">
        <f t="shared" si="228"/>
        <v>11.7225</v>
      </c>
      <c r="R2093">
        <f t="shared" si="229"/>
        <v>15.201599999999999</v>
      </c>
      <c r="S2093">
        <f t="shared" si="230"/>
        <v>15.201599999999999</v>
      </c>
      <c r="T2093">
        <f>IFERROR(VLOOKUP($A2093,TY_main!A:B,2,FALSE),T2092)</f>
        <v>117.109375</v>
      </c>
    </row>
    <row r="2094" spans="1:20" x14ac:dyDescent="0.25">
      <c r="A2094" s="2">
        <f>SPY_IVOL!A2094</f>
        <v>41397</v>
      </c>
      <c r="B2094">
        <f>SPY_IVOL!B2094</f>
        <v>25.733599999999999</v>
      </c>
      <c r="C2094">
        <f>SPY_IVOL!C2094</f>
        <v>18.4758</v>
      </c>
      <c r="D2094">
        <f>SPY_IVOL!D2094</f>
        <v>14.7279</v>
      </c>
      <c r="E2094">
        <f>SPY_IVOL!E2094</f>
        <v>11.406000000000001</v>
      </c>
      <c r="F2094">
        <f>SPY_IVOL!F2094</f>
        <v>10.097799999999999</v>
      </c>
      <c r="G2094">
        <f>SPY_IVOL!G2094</f>
        <v>11.739599999999999</v>
      </c>
      <c r="H2094">
        <f>SPY_IVOL!H2094</f>
        <v>13.871600000000001</v>
      </c>
      <c r="I2094">
        <f>VLOOKUP($A2094,SPY_main!$A:$C,2,FALSE)</f>
        <v>161.36799999999999</v>
      </c>
      <c r="J2094">
        <f>IFERROR(VLOOKUP($A2094,SPY_main!$A:$C,3,FALSE),J2093)</f>
        <v>1.7196</v>
      </c>
      <c r="K2094">
        <f>IFERROR(VLOOKUP($A2094,SPY_main!$E:$F,2,FALSE),K2093)</f>
        <v>0.27510000000000001</v>
      </c>
      <c r="L2094">
        <f>IFERROR(VLOOKUP($A2094,SPY_main!H:I,2,FALSE),L2093)</f>
        <v>12.85</v>
      </c>
      <c r="M2094">
        <f t="shared" si="224"/>
        <v>31.0611</v>
      </c>
      <c r="N2094">
        <f t="shared" si="225"/>
        <v>23.949100000000001</v>
      </c>
      <c r="O2094">
        <f t="shared" si="226"/>
        <v>16.2379</v>
      </c>
      <c r="P2094">
        <f t="shared" si="227"/>
        <v>10.6121</v>
      </c>
      <c r="Q2094">
        <f t="shared" si="228"/>
        <v>11.8668</v>
      </c>
      <c r="R2094">
        <f t="shared" si="229"/>
        <v>12.9102</v>
      </c>
      <c r="S2094">
        <f t="shared" si="230"/>
        <v>12.9102</v>
      </c>
      <c r="T2094">
        <f>IFERROR(VLOOKUP($A2094,TY_main!A:B,2,FALSE),T2093)</f>
        <v>116.421875</v>
      </c>
    </row>
    <row r="2095" spans="1:20" x14ac:dyDescent="0.25">
      <c r="A2095" s="2">
        <f>SPY_IVOL!A2095</f>
        <v>41400</v>
      </c>
      <c r="B2095">
        <f>SPY_IVOL!B2095</f>
        <v>25.944199999999999</v>
      </c>
      <c r="C2095">
        <f>SPY_IVOL!C2095</f>
        <v>18.4405</v>
      </c>
      <c r="D2095">
        <f>SPY_IVOL!D2095</f>
        <v>14.612500000000001</v>
      </c>
      <c r="E2095">
        <f>SPY_IVOL!E2095</f>
        <v>11.1616</v>
      </c>
      <c r="F2095">
        <f>SPY_IVOL!F2095</f>
        <v>9.8682999999999996</v>
      </c>
      <c r="G2095">
        <f>SPY_IVOL!G2095</f>
        <v>11.7242</v>
      </c>
      <c r="H2095">
        <f>SPY_IVOL!H2095</f>
        <v>13.998200000000001</v>
      </c>
      <c r="I2095">
        <f>VLOOKUP($A2095,SPY_main!$A:$C,2,FALSE)</f>
        <v>161.78</v>
      </c>
      <c r="J2095">
        <f>IFERROR(VLOOKUP($A2095,SPY_main!$A:$C,3,FALSE),J2094)</f>
        <v>1.7152000000000001</v>
      </c>
      <c r="K2095">
        <f>IFERROR(VLOOKUP($A2095,SPY_main!$E:$F,2,FALSE),K2094)</f>
        <v>0.27510000000000001</v>
      </c>
      <c r="L2095">
        <f>IFERROR(VLOOKUP($A2095,SPY_main!H:I,2,FALSE),L2094)</f>
        <v>12.66</v>
      </c>
      <c r="M2095">
        <f t="shared" si="224"/>
        <v>35.941299999999998</v>
      </c>
      <c r="N2095">
        <f t="shared" si="225"/>
        <v>26.500299999999999</v>
      </c>
      <c r="O2095">
        <f t="shared" si="226"/>
        <v>17.093499999999999</v>
      </c>
      <c r="P2095">
        <f t="shared" si="227"/>
        <v>10.5303</v>
      </c>
      <c r="Q2095">
        <f t="shared" si="228"/>
        <v>11.529400000000001</v>
      </c>
      <c r="R2095">
        <f t="shared" si="229"/>
        <v>12.236499999999999</v>
      </c>
      <c r="S2095">
        <f t="shared" si="230"/>
        <v>12.236499999999999</v>
      </c>
      <c r="T2095">
        <f>IFERROR(VLOOKUP($A2095,TY_main!A:B,2,FALSE),T2094)</f>
        <v>116.265625</v>
      </c>
    </row>
    <row r="2096" spans="1:20" x14ac:dyDescent="0.25">
      <c r="A2096" s="2">
        <f>SPY_IVOL!A2096</f>
        <v>41401</v>
      </c>
      <c r="B2096">
        <f>SPY_IVOL!B2096</f>
        <v>26.912600000000001</v>
      </c>
      <c r="C2096">
        <f>SPY_IVOL!C2096</f>
        <v>18.689800000000002</v>
      </c>
      <c r="D2096">
        <f>SPY_IVOL!D2096</f>
        <v>14.661799999999999</v>
      </c>
      <c r="E2096">
        <f>SPY_IVOL!E2096</f>
        <v>11.161300000000001</v>
      </c>
      <c r="F2096">
        <f>SPY_IVOL!F2096</f>
        <v>9.8824000000000005</v>
      </c>
      <c r="G2096">
        <f>SPY_IVOL!G2096</f>
        <v>11.7736</v>
      </c>
      <c r="H2096">
        <f>SPY_IVOL!H2096</f>
        <v>13.8203</v>
      </c>
      <c r="I2096">
        <f>VLOOKUP($A2096,SPY_main!$A:$C,2,FALSE)</f>
        <v>162.59989999999999</v>
      </c>
      <c r="J2096">
        <f>IFERROR(VLOOKUP($A2096,SPY_main!$A:$C,3,FALSE),J2095)</f>
        <v>1.7065999999999999</v>
      </c>
      <c r="K2096">
        <f>IFERROR(VLOOKUP($A2096,SPY_main!$E:$F,2,FALSE),K2095)</f>
        <v>0.27510000000000001</v>
      </c>
      <c r="L2096">
        <f>IFERROR(VLOOKUP($A2096,SPY_main!H:I,2,FALSE),L2095)</f>
        <v>12.83</v>
      </c>
      <c r="M2096">
        <f t="shared" si="224"/>
        <v>35.3215</v>
      </c>
      <c r="N2096">
        <f t="shared" si="225"/>
        <v>27.093499999999999</v>
      </c>
      <c r="O2096">
        <f t="shared" si="226"/>
        <v>17.6282</v>
      </c>
      <c r="P2096">
        <f t="shared" si="227"/>
        <v>10.399900000000001</v>
      </c>
      <c r="Q2096">
        <f t="shared" si="228"/>
        <v>12.4557</v>
      </c>
      <c r="R2096">
        <f t="shared" si="229"/>
        <v>13.500400000000001</v>
      </c>
      <c r="S2096">
        <f t="shared" si="230"/>
        <v>13.500400000000001</v>
      </c>
      <c r="T2096">
        <f>IFERROR(VLOOKUP($A2096,TY_main!A:B,2,FALSE),T2095)</f>
        <v>116.21875</v>
      </c>
    </row>
    <row r="2097" spans="1:20" x14ac:dyDescent="0.25">
      <c r="A2097" s="2">
        <f>SPY_IVOL!A2097</f>
        <v>41402</v>
      </c>
      <c r="B2097">
        <f>SPY_IVOL!B2097</f>
        <v>27.031099999999999</v>
      </c>
      <c r="C2097">
        <f>SPY_IVOL!C2097</f>
        <v>18.812999999999999</v>
      </c>
      <c r="D2097">
        <f>SPY_IVOL!D2097</f>
        <v>14.821</v>
      </c>
      <c r="E2097">
        <f>SPY_IVOL!E2097</f>
        <v>11.4383</v>
      </c>
      <c r="F2097">
        <f>SPY_IVOL!F2097</f>
        <v>10.2386</v>
      </c>
      <c r="G2097">
        <f>SPY_IVOL!G2097</f>
        <v>12.081099999999999</v>
      </c>
      <c r="H2097">
        <f>SPY_IVOL!H2097</f>
        <v>14.285</v>
      </c>
      <c r="I2097">
        <f>VLOOKUP($A2097,SPY_main!$A:$C,2,FALSE)</f>
        <v>163.34</v>
      </c>
      <c r="J2097">
        <f>IFERROR(VLOOKUP($A2097,SPY_main!$A:$C,3,FALSE),J2096)</f>
        <v>1.6988000000000001</v>
      </c>
      <c r="K2097">
        <f>IFERROR(VLOOKUP($A2097,SPY_main!$E:$F,2,FALSE),K2096)</f>
        <v>0.27510000000000001</v>
      </c>
      <c r="L2097">
        <f>IFERROR(VLOOKUP($A2097,SPY_main!H:I,2,FALSE),L2096)</f>
        <v>12.66</v>
      </c>
      <c r="M2097">
        <f t="shared" si="224"/>
        <v>34.501800000000003</v>
      </c>
      <c r="N2097">
        <f t="shared" si="225"/>
        <v>27.834499999999998</v>
      </c>
      <c r="O2097">
        <f t="shared" si="226"/>
        <v>18.143000000000001</v>
      </c>
      <c r="P2097">
        <f t="shared" si="227"/>
        <v>10.593500000000001</v>
      </c>
      <c r="Q2097">
        <f t="shared" si="228"/>
        <v>13.6457</v>
      </c>
      <c r="R2097">
        <f t="shared" si="229"/>
        <v>15.1759</v>
      </c>
      <c r="S2097">
        <f t="shared" si="230"/>
        <v>15.1759</v>
      </c>
      <c r="T2097">
        <f>IFERROR(VLOOKUP($A2097,TY_main!A:B,2,FALSE),T2096)</f>
        <v>116.359375</v>
      </c>
    </row>
    <row r="2098" spans="1:20" x14ac:dyDescent="0.25">
      <c r="A2098" s="2">
        <f>SPY_IVOL!A2098</f>
        <v>41403</v>
      </c>
      <c r="B2098">
        <f>SPY_IVOL!B2098</f>
        <v>26.862500000000001</v>
      </c>
      <c r="C2098">
        <f>SPY_IVOL!C2098</f>
        <v>18.601400000000002</v>
      </c>
      <c r="D2098">
        <f>SPY_IVOL!D2098</f>
        <v>14.771100000000001</v>
      </c>
      <c r="E2098">
        <f>SPY_IVOL!E2098</f>
        <v>11.372299999999999</v>
      </c>
      <c r="F2098">
        <f>SPY_IVOL!F2098</f>
        <v>10.2707</v>
      </c>
      <c r="G2098">
        <f>SPY_IVOL!G2098</f>
        <v>12.231299999999999</v>
      </c>
      <c r="H2098">
        <f>SPY_IVOL!H2098</f>
        <v>14.747</v>
      </c>
      <c r="I2098">
        <f>VLOOKUP($A2098,SPY_main!$A:$C,2,FALSE)</f>
        <v>162.881</v>
      </c>
      <c r="J2098">
        <f>IFERROR(VLOOKUP($A2098,SPY_main!$A:$C,3,FALSE),J2097)</f>
        <v>1.7036</v>
      </c>
      <c r="K2098">
        <f>IFERROR(VLOOKUP($A2098,SPY_main!$E:$F,2,FALSE),K2097)</f>
        <v>0.27510000000000001</v>
      </c>
      <c r="L2098">
        <f>IFERROR(VLOOKUP($A2098,SPY_main!H:I,2,FALSE),L2097)</f>
        <v>13.13</v>
      </c>
      <c r="M2098">
        <f t="shared" si="224"/>
        <v>36.995800000000003</v>
      </c>
      <c r="N2098">
        <f t="shared" si="225"/>
        <v>29.0991</v>
      </c>
      <c r="O2098">
        <f t="shared" si="226"/>
        <v>18.381399999999999</v>
      </c>
      <c r="P2098">
        <f t="shared" si="227"/>
        <v>10.273999999999999</v>
      </c>
      <c r="Q2098">
        <f t="shared" si="228"/>
        <v>14.0098</v>
      </c>
      <c r="R2098">
        <f t="shared" si="229"/>
        <v>15.5975</v>
      </c>
      <c r="S2098">
        <f t="shared" si="230"/>
        <v>15.5975</v>
      </c>
      <c r="T2098">
        <f>IFERROR(VLOOKUP($A2098,TY_main!A:B,2,FALSE),T2097)</f>
        <v>116.296875</v>
      </c>
    </row>
    <row r="2099" spans="1:20" x14ac:dyDescent="0.25">
      <c r="A2099" s="2">
        <f>SPY_IVOL!A2099</f>
        <v>41404</v>
      </c>
      <c r="B2099">
        <f>SPY_IVOL!B2099</f>
        <v>26.9818</v>
      </c>
      <c r="C2099">
        <f>SPY_IVOL!C2099</f>
        <v>18.8231</v>
      </c>
      <c r="D2099">
        <f>SPY_IVOL!D2099</f>
        <v>14.787000000000001</v>
      </c>
      <c r="E2099">
        <f>SPY_IVOL!E2099</f>
        <v>11.332100000000001</v>
      </c>
      <c r="F2099">
        <f>SPY_IVOL!F2099</f>
        <v>10.321400000000001</v>
      </c>
      <c r="G2099">
        <f>SPY_IVOL!G2099</f>
        <v>12.4016</v>
      </c>
      <c r="H2099">
        <f>SPY_IVOL!H2099</f>
        <v>13.377700000000001</v>
      </c>
      <c r="I2099">
        <f>VLOOKUP($A2099,SPY_main!$A:$C,2,FALSE)</f>
        <v>163.41</v>
      </c>
      <c r="J2099">
        <f>IFERROR(VLOOKUP($A2099,SPY_main!$A:$C,3,FALSE),J2098)</f>
        <v>1.6980999999999999</v>
      </c>
      <c r="K2099">
        <f>IFERROR(VLOOKUP($A2099,SPY_main!$E:$F,2,FALSE),K2098)</f>
        <v>0.27510000000000001</v>
      </c>
      <c r="L2099">
        <f>IFERROR(VLOOKUP($A2099,SPY_main!H:I,2,FALSE),L2098)</f>
        <v>12.59</v>
      </c>
      <c r="M2099">
        <f t="shared" si="224"/>
        <v>35.8782</v>
      </c>
      <c r="N2099">
        <f t="shared" si="225"/>
        <v>31.313600000000001</v>
      </c>
      <c r="O2099">
        <f t="shared" si="226"/>
        <v>19.450500000000002</v>
      </c>
      <c r="P2099">
        <f t="shared" si="227"/>
        <v>9.8847000000000005</v>
      </c>
      <c r="Q2099">
        <f t="shared" si="228"/>
        <v>13.304500000000001</v>
      </c>
      <c r="R2099">
        <f t="shared" si="229"/>
        <v>13.5633</v>
      </c>
      <c r="S2099">
        <f t="shared" si="230"/>
        <v>13.5633</v>
      </c>
      <c r="T2099">
        <f>IFERROR(VLOOKUP($A2099,TY_main!A:B,2,FALSE),T2098)</f>
        <v>115.734375</v>
      </c>
    </row>
    <row r="2100" spans="1:20" x14ac:dyDescent="0.25">
      <c r="A2100" s="2">
        <f>SPY_IVOL!A2100</f>
        <v>41407</v>
      </c>
      <c r="B2100">
        <f>SPY_IVOL!B2100</f>
        <v>27.747800000000002</v>
      </c>
      <c r="C2100">
        <f>SPY_IVOL!C2100</f>
        <v>18.974900000000002</v>
      </c>
      <c r="D2100">
        <f>SPY_IVOL!D2100</f>
        <v>14.875299999999999</v>
      </c>
      <c r="E2100">
        <f>SPY_IVOL!E2100</f>
        <v>11.4521</v>
      </c>
      <c r="F2100">
        <f>SPY_IVOL!F2100</f>
        <v>10.6755</v>
      </c>
      <c r="G2100">
        <f>SPY_IVOL!G2100</f>
        <v>13.080399999999999</v>
      </c>
      <c r="H2100">
        <f>SPY_IVOL!H2100</f>
        <v>14.727</v>
      </c>
      <c r="I2100">
        <f>VLOOKUP($A2100,SPY_main!$A:$C,2,FALSE)</f>
        <v>163.54</v>
      </c>
      <c r="J2100">
        <f>IFERROR(VLOOKUP($A2100,SPY_main!$A:$C,3,FALSE),J2099)</f>
        <v>1.6968000000000001</v>
      </c>
      <c r="K2100">
        <f>IFERROR(VLOOKUP($A2100,SPY_main!$E:$F,2,FALSE),K2099)</f>
        <v>0.27510000000000001</v>
      </c>
      <c r="L2100">
        <f>IFERROR(VLOOKUP($A2100,SPY_main!H:I,2,FALSE),L2099)</f>
        <v>12.55</v>
      </c>
      <c r="M2100">
        <f t="shared" si="224"/>
        <v>41.412799999999997</v>
      </c>
      <c r="N2100">
        <f t="shared" si="225"/>
        <v>39.662799999999997</v>
      </c>
      <c r="O2100">
        <f t="shared" si="226"/>
        <v>24.5229</v>
      </c>
      <c r="P2100">
        <f t="shared" si="227"/>
        <v>12.392300000000001</v>
      </c>
      <c r="Q2100">
        <f t="shared" si="228"/>
        <v>16.756599999999999</v>
      </c>
      <c r="R2100">
        <f t="shared" si="229"/>
        <v>16.756599999999999</v>
      </c>
      <c r="S2100">
        <f t="shared" si="230"/>
        <v>16.756599999999999</v>
      </c>
      <c r="T2100">
        <f>IFERROR(VLOOKUP($A2100,TY_main!A:B,2,FALSE),T2099)</f>
        <v>115.640625</v>
      </c>
    </row>
    <row r="2101" spans="1:20" x14ac:dyDescent="0.25">
      <c r="A2101" s="2">
        <f>SPY_IVOL!A2101</f>
        <v>41408</v>
      </c>
      <c r="B2101">
        <f>SPY_IVOL!B2101</f>
        <v>28.341699999999999</v>
      </c>
      <c r="C2101">
        <f>SPY_IVOL!C2101</f>
        <v>19.025600000000001</v>
      </c>
      <c r="D2101">
        <f>SPY_IVOL!D2101</f>
        <v>14.791499999999999</v>
      </c>
      <c r="E2101">
        <f>SPY_IVOL!E2101</f>
        <v>11.555400000000001</v>
      </c>
      <c r="F2101">
        <f>SPY_IVOL!F2101</f>
        <v>11.0411</v>
      </c>
      <c r="G2101">
        <f>SPY_IVOL!G2101</f>
        <v>13.465400000000001</v>
      </c>
      <c r="H2101">
        <f>SPY_IVOL!H2101</f>
        <v>14.738300000000001</v>
      </c>
      <c r="I2101">
        <f>VLOOKUP($A2101,SPY_main!$A:$C,2,FALSE)</f>
        <v>165.23</v>
      </c>
      <c r="J2101">
        <f>IFERROR(VLOOKUP($A2101,SPY_main!$A:$C,3,FALSE),J2100)</f>
        <v>1.6794</v>
      </c>
      <c r="K2101">
        <f>IFERROR(VLOOKUP($A2101,SPY_main!$E:$F,2,FALSE),K2100)</f>
        <v>0.27410000000000001</v>
      </c>
      <c r="L2101">
        <f>IFERROR(VLOOKUP($A2101,SPY_main!H:I,2,FALSE),L2100)</f>
        <v>12.77</v>
      </c>
      <c r="M2101">
        <f t="shared" si="224"/>
        <v>34.990200000000002</v>
      </c>
      <c r="N2101">
        <f t="shared" si="225"/>
        <v>34.990200000000002</v>
      </c>
      <c r="O2101">
        <f t="shared" si="226"/>
        <v>27.2685</v>
      </c>
      <c r="P2101">
        <f t="shared" si="227"/>
        <v>12.894299999999999</v>
      </c>
      <c r="Q2101">
        <f t="shared" si="228"/>
        <v>18.3095</v>
      </c>
      <c r="R2101">
        <f t="shared" si="229"/>
        <v>18.3095</v>
      </c>
      <c r="S2101">
        <f t="shared" si="230"/>
        <v>18.3095</v>
      </c>
      <c r="T2101">
        <f>IFERROR(VLOOKUP($A2101,TY_main!A:B,2,FALSE),T2100)</f>
        <v>115.421875</v>
      </c>
    </row>
    <row r="2102" spans="1:20" x14ac:dyDescent="0.25">
      <c r="A2102" s="2">
        <f>SPY_IVOL!A2102</f>
        <v>41409</v>
      </c>
      <c r="B2102">
        <f>SPY_IVOL!B2102</f>
        <v>28.615200000000002</v>
      </c>
      <c r="C2102">
        <f>SPY_IVOL!C2102</f>
        <v>19.1662</v>
      </c>
      <c r="D2102">
        <f>SPY_IVOL!D2102</f>
        <v>14.882400000000001</v>
      </c>
      <c r="E2102">
        <f>SPY_IVOL!E2102</f>
        <v>11.5647</v>
      </c>
      <c r="F2102">
        <f>SPY_IVOL!F2102</f>
        <v>11.1892</v>
      </c>
      <c r="G2102">
        <f>SPY_IVOL!G2102</f>
        <v>13.6645</v>
      </c>
      <c r="H2102">
        <f>SPY_IVOL!H2102</f>
        <v>15.0303</v>
      </c>
      <c r="I2102">
        <f>VLOOKUP($A2102,SPY_main!$A:$C,2,FALSE)</f>
        <v>166.11500000000001</v>
      </c>
      <c r="J2102">
        <f>IFERROR(VLOOKUP($A2102,SPY_main!$A:$C,3,FALSE),J2101)</f>
        <v>1.6705000000000001</v>
      </c>
      <c r="K2102">
        <f>IFERROR(VLOOKUP($A2102,SPY_main!$E:$F,2,FALSE),K2101)</f>
        <v>0.27410000000000001</v>
      </c>
      <c r="L2102">
        <f>IFERROR(VLOOKUP($A2102,SPY_main!H:I,2,FALSE),L2101)</f>
        <v>12.81</v>
      </c>
      <c r="M2102">
        <f t="shared" si="224"/>
        <v>46.465000000000003</v>
      </c>
      <c r="N2102">
        <f t="shared" si="225"/>
        <v>46.465000000000003</v>
      </c>
      <c r="O2102">
        <f t="shared" si="226"/>
        <v>33.528399999999998</v>
      </c>
      <c r="P2102">
        <f t="shared" si="227"/>
        <v>15.6494</v>
      </c>
      <c r="Q2102">
        <f t="shared" si="228"/>
        <v>17.192499999999999</v>
      </c>
      <c r="R2102">
        <f t="shared" si="229"/>
        <v>17.192499999999999</v>
      </c>
      <c r="S2102">
        <f t="shared" si="230"/>
        <v>17.192499999999999</v>
      </c>
      <c r="T2102">
        <f>IFERROR(VLOOKUP($A2102,TY_main!A:B,2,FALSE),T2101)</f>
        <v>115.53125</v>
      </c>
    </row>
    <row r="2103" spans="1:20" x14ac:dyDescent="0.25">
      <c r="A2103" s="2">
        <f>SPY_IVOL!A2103</f>
        <v>41410</v>
      </c>
      <c r="B2103">
        <f>SPY_IVOL!B2103</f>
        <v>29.866700000000002</v>
      </c>
      <c r="C2103">
        <f>SPY_IVOL!C2103</f>
        <v>19.5151</v>
      </c>
      <c r="D2103">
        <f>SPY_IVOL!D2103</f>
        <v>14.8268</v>
      </c>
      <c r="E2103">
        <f>SPY_IVOL!E2103</f>
        <v>11.3094</v>
      </c>
      <c r="F2103">
        <f>SPY_IVOL!F2103</f>
        <v>10.8886</v>
      </c>
      <c r="G2103">
        <f>SPY_IVOL!G2103</f>
        <v>13.5352</v>
      </c>
      <c r="H2103">
        <f>SPY_IVOL!H2103</f>
        <v>14.087999999999999</v>
      </c>
      <c r="I2103">
        <f>VLOOKUP($A2103,SPY_main!$A:$C,2,FALSE)</f>
        <v>165.34</v>
      </c>
      <c r="J2103">
        <f>IFERROR(VLOOKUP($A2103,SPY_main!$A:$C,3,FALSE),J2102)</f>
        <v>1.6782999999999999</v>
      </c>
      <c r="K2103">
        <f>IFERROR(VLOOKUP($A2103,SPY_main!$E:$F,2,FALSE),K2102)</f>
        <v>0.27410000000000001</v>
      </c>
      <c r="L2103">
        <f>IFERROR(VLOOKUP($A2103,SPY_main!H:I,2,FALSE),L2102)</f>
        <v>13.07</v>
      </c>
      <c r="M2103">
        <f t="shared" si="224"/>
        <v>44.453499999999998</v>
      </c>
      <c r="N2103">
        <f t="shared" si="225"/>
        <v>44.453499999999998</v>
      </c>
      <c r="O2103">
        <f t="shared" si="226"/>
        <v>40.581099999999999</v>
      </c>
      <c r="P2103">
        <f t="shared" si="227"/>
        <v>12.614100000000001</v>
      </c>
      <c r="Q2103">
        <f t="shared" si="228"/>
        <v>13.565</v>
      </c>
      <c r="R2103">
        <f t="shared" si="229"/>
        <v>13.565</v>
      </c>
      <c r="S2103">
        <f t="shared" si="230"/>
        <v>13.565</v>
      </c>
      <c r="T2103">
        <f>IFERROR(VLOOKUP($A2103,TY_main!A:B,2,FALSE),T2102)</f>
        <v>116.078125</v>
      </c>
    </row>
    <row r="2104" spans="1:20" x14ac:dyDescent="0.25">
      <c r="A2104" s="2">
        <f>SPY_IVOL!A2104</f>
        <v>41411</v>
      </c>
      <c r="B2104">
        <f>SPY_IVOL!B2104</f>
        <v>28.771999999999998</v>
      </c>
      <c r="C2104">
        <f>SPY_IVOL!C2104</f>
        <v>19.1599</v>
      </c>
      <c r="D2104">
        <f>SPY_IVOL!D2104</f>
        <v>14.3986</v>
      </c>
      <c r="E2104">
        <f>SPY_IVOL!E2104</f>
        <v>10.9315</v>
      </c>
      <c r="F2104">
        <f>SPY_IVOL!F2104</f>
        <v>10.717700000000001</v>
      </c>
      <c r="G2104">
        <f>SPY_IVOL!G2104</f>
        <v>12.6271</v>
      </c>
      <c r="H2104">
        <f>SPY_IVOL!H2104</f>
        <v>12.6271</v>
      </c>
      <c r="I2104">
        <f>VLOOKUP($A2104,SPY_main!$A:$C,2,FALSE)</f>
        <v>166.94</v>
      </c>
      <c r="J2104">
        <f>IFERROR(VLOOKUP($A2104,SPY_main!$A:$C,3,FALSE),J2103)</f>
        <v>1.6621999999999999</v>
      </c>
      <c r="K2104">
        <f>IFERROR(VLOOKUP($A2104,SPY_main!$E:$F,2,FALSE),K2103)</f>
        <v>0.27360000000000001</v>
      </c>
      <c r="L2104">
        <f>IFERROR(VLOOKUP($A2104,SPY_main!H:I,2,FALSE),L2103)</f>
        <v>12.45</v>
      </c>
      <c r="M2104">
        <f t="shared" si="224"/>
        <v>44.453499999999998</v>
      </c>
      <c r="N2104">
        <f t="shared" si="225"/>
        <v>44.453499999999998</v>
      </c>
      <c r="O2104">
        <f t="shared" si="226"/>
        <v>40.581099999999999</v>
      </c>
      <c r="P2104">
        <f t="shared" si="227"/>
        <v>12.614100000000001</v>
      </c>
      <c r="Q2104">
        <f t="shared" si="228"/>
        <v>13.565</v>
      </c>
      <c r="R2104">
        <f t="shared" si="229"/>
        <v>13.565</v>
      </c>
      <c r="S2104">
        <f t="shared" si="230"/>
        <v>13.565</v>
      </c>
      <c r="T2104">
        <f>IFERROR(VLOOKUP($A2104,TY_main!A:B,2,FALSE),T2103)</f>
        <v>115.546875</v>
      </c>
    </row>
    <row r="2105" spans="1:20" x14ac:dyDescent="0.25">
      <c r="A2105" s="2">
        <f>SPY_IVOL!A2105</f>
        <v>41414</v>
      </c>
      <c r="B2105">
        <f>SPY_IVOL!B2105</f>
        <v>25.3902</v>
      </c>
      <c r="C2105">
        <f>SPY_IVOL!C2105</f>
        <v>18.134599999999999</v>
      </c>
      <c r="D2105">
        <f>SPY_IVOL!D2105</f>
        <v>14.981299999999999</v>
      </c>
      <c r="E2105">
        <f>SPY_IVOL!E2105</f>
        <v>12.4438</v>
      </c>
      <c r="F2105">
        <f>SPY_IVOL!F2105</f>
        <v>11.447800000000001</v>
      </c>
      <c r="G2105">
        <f>SPY_IVOL!G2105</f>
        <v>12.5281</v>
      </c>
      <c r="H2105">
        <f>SPY_IVOL!H2105</f>
        <v>13.161799999999999</v>
      </c>
      <c r="I2105">
        <f>VLOOKUP($A2105,SPY_main!$A:$C,2,FALSE)</f>
        <v>166.93</v>
      </c>
      <c r="J2105">
        <f>IFERROR(VLOOKUP($A2105,SPY_main!$A:$C,3,FALSE),J2104)</f>
        <v>1.6623000000000001</v>
      </c>
      <c r="K2105">
        <f>IFERROR(VLOOKUP($A2105,SPY_main!$E:$F,2,FALSE),K2104)</f>
        <v>0.27310000000000001</v>
      </c>
      <c r="L2105">
        <f>IFERROR(VLOOKUP($A2105,SPY_main!H:I,2,FALSE),L2104)</f>
        <v>13.02</v>
      </c>
      <c r="M2105">
        <f t="shared" si="224"/>
        <v>30.2621</v>
      </c>
      <c r="N2105">
        <f t="shared" si="225"/>
        <v>19.4499</v>
      </c>
      <c r="O2105">
        <f t="shared" si="226"/>
        <v>14.780200000000001</v>
      </c>
      <c r="P2105">
        <f t="shared" si="227"/>
        <v>11.434200000000001</v>
      </c>
      <c r="Q2105">
        <f t="shared" si="228"/>
        <v>11.184900000000001</v>
      </c>
      <c r="R2105">
        <f t="shared" si="229"/>
        <v>13.964600000000001</v>
      </c>
      <c r="S2105">
        <f t="shared" si="230"/>
        <v>14.1715</v>
      </c>
      <c r="T2105">
        <f>IFERROR(VLOOKUP($A2105,TY_main!A:B,2,FALSE),T2104)</f>
        <v>115.5</v>
      </c>
    </row>
    <row r="2106" spans="1:20" x14ac:dyDescent="0.25">
      <c r="A2106" s="2">
        <f>SPY_IVOL!A2106</f>
        <v>41415</v>
      </c>
      <c r="B2106">
        <f>SPY_IVOL!B2106</f>
        <v>25.398199999999999</v>
      </c>
      <c r="C2106">
        <f>SPY_IVOL!C2106</f>
        <v>18.385899999999999</v>
      </c>
      <c r="D2106">
        <f>SPY_IVOL!D2106</f>
        <v>15.288</v>
      </c>
      <c r="E2106">
        <f>SPY_IVOL!E2106</f>
        <v>12.7683</v>
      </c>
      <c r="F2106">
        <f>SPY_IVOL!F2106</f>
        <v>11.655799999999999</v>
      </c>
      <c r="G2106">
        <f>SPY_IVOL!G2106</f>
        <v>12.594900000000001</v>
      </c>
      <c r="H2106">
        <f>SPY_IVOL!H2106</f>
        <v>13.0303</v>
      </c>
      <c r="I2106">
        <f>VLOOKUP($A2106,SPY_main!$A:$C,2,FALSE)</f>
        <v>167.17</v>
      </c>
      <c r="J2106">
        <f>IFERROR(VLOOKUP($A2106,SPY_main!$A:$C,3,FALSE),J2105)</f>
        <v>1.6598999999999999</v>
      </c>
      <c r="K2106">
        <f>IFERROR(VLOOKUP($A2106,SPY_main!$E:$F,2,FALSE),K2105)</f>
        <v>0.27410000000000001</v>
      </c>
      <c r="L2106">
        <f>IFERROR(VLOOKUP($A2106,SPY_main!H:I,2,FALSE),L2105)</f>
        <v>13.37</v>
      </c>
      <c r="M2106">
        <f t="shared" si="224"/>
        <v>30.5932</v>
      </c>
      <c r="N2106">
        <f t="shared" si="225"/>
        <v>19.7057</v>
      </c>
      <c r="O2106">
        <f t="shared" si="226"/>
        <v>15.0137</v>
      </c>
      <c r="P2106">
        <f t="shared" si="227"/>
        <v>11.661899999999999</v>
      </c>
      <c r="Q2106">
        <f t="shared" si="228"/>
        <v>11.274100000000001</v>
      </c>
      <c r="R2106">
        <f t="shared" si="229"/>
        <v>13.963800000000001</v>
      </c>
      <c r="S2106">
        <f t="shared" si="230"/>
        <v>13.963800000000001</v>
      </c>
      <c r="T2106">
        <f>IFERROR(VLOOKUP($A2106,TY_main!A:B,2,FALSE),T2105)</f>
        <v>115.59375</v>
      </c>
    </row>
    <row r="2107" spans="1:20" x14ac:dyDescent="0.25">
      <c r="A2107" s="2">
        <f>SPY_IVOL!A2107</f>
        <v>41416</v>
      </c>
      <c r="B2107">
        <f>SPY_IVOL!B2107</f>
        <v>26.170400000000001</v>
      </c>
      <c r="C2107">
        <f>SPY_IVOL!C2107</f>
        <v>19.0777</v>
      </c>
      <c r="D2107">
        <f>SPY_IVOL!D2107</f>
        <v>16.030799999999999</v>
      </c>
      <c r="E2107">
        <f>SPY_IVOL!E2107</f>
        <v>13.588200000000001</v>
      </c>
      <c r="F2107">
        <f>SPY_IVOL!F2107</f>
        <v>12.3592</v>
      </c>
      <c r="G2107">
        <f>SPY_IVOL!G2107</f>
        <v>12.8813</v>
      </c>
      <c r="H2107">
        <f>SPY_IVOL!H2107</f>
        <v>13.6486</v>
      </c>
      <c r="I2107">
        <f>VLOOKUP($A2107,SPY_main!$A:$C,2,FALSE)</f>
        <v>165.93</v>
      </c>
      <c r="J2107">
        <f>IFERROR(VLOOKUP($A2107,SPY_main!$A:$C,3,FALSE),J2106)</f>
        <v>1.6722999999999999</v>
      </c>
      <c r="K2107">
        <f>IFERROR(VLOOKUP($A2107,SPY_main!$E:$F,2,FALSE),K2106)</f>
        <v>0.27374999999999999</v>
      </c>
      <c r="L2107">
        <f>IFERROR(VLOOKUP($A2107,SPY_main!H:I,2,FALSE),L2106)</f>
        <v>13.82</v>
      </c>
      <c r="M2107">
        <f t="shared" si="224"/>
        <v>31.412299999999998</v>
      </c>
      <c r="N2107">
        <f t="shared" si="225"/>
        <v>20.605399999999999</v>
      </c>
      <c r="O2107">
        <f t="shared" si="226"/>
        <v>16.0593</v>
      </c>
      <c r="P2107">
        <f t="shared" si="227"/>
        <v>12.8283</v>
      </c>
      <c r="Q2107">
        <f t="shared" si="228"/>
        <v>11.9857</v>
      </c>
      <c r="R2107">
        <f t="shared" si="229"/>
        <v>13.597300000000001</v>
      </c>
      <c r="S2107">
        <f t="shared" si="230"/>
        <v>13.597300000000001</v>
      </c>
      <c r="T2107">
        <f>IFERROR(VLOOKUP($A2107,TY_main!A:B,2,FALSE),T2106)</f>
        <v>115</v>
      </c>
    </row>
    <row r="2108" spans="1:20" x14ac:dyDescent="0.25">
      <c r="A2108" s="2">
        <f>SPY_IVOL!A2108</f>
        <v>41417</v>
      </c>
      <c r="B2108">
        <f>SPY_IVOL!B2108</f>
        <v>26.396899999999999</v>
      </c>
      <c r="C2108">
        <f>SPY_IVOL!C2108</f>
        <v>19.153199999999998</v>
      </c>
      <c r="D2108">
        <f>SPY_IVOL!D2108</f>
        <v>15.909800000000001</v>
      </c>
      <c r="E2108">
        <f>SPY_IVOL!E2108</f>
        <v>13.1782</v>
      </c>
      <c r="F2108">
        <f>SPY_IVOL!F2108</f>
        <v>11.621700000000001</v>
      </c>
      <c r="G2108">
        <f>SPY_IVOL!G2108</f>
        <v>11.907400000000001</v>
      </c>
      <c r="H2108">
        <f>SPY_IVOL!H2108</f>
        <v>12.6776</v>
      </c>
      <c r="I2108">
        <f>VLOOKUP($A2108,SPY_main!$A:$C,2,FALSE)</f>
        <v>165.45</v>
      </c>
      <c r="J2108">
        <f>IFERROR(VLOOKUP($A2108,SPY_main!$A:$C,3,FALSE),J2107)</f>
        <v>1.6772</v>
      </c>
      <c r="K2108">
        <f>IFERROR(VLOOKUP($A2108,SPY_main!$E:$F,2,FALSE),K2107)</f>
        <v>0.27274999999999999</v>
      </c>
      <c r="L2108">
        <f>IFERROR(VLOOKUP($A2108,SPY_main!H:I,2,FALSE),L2107)</f>
        <v>14.07</v>
      </c>
      <c r="M2108">
        <f t="shared" si="224"/>
        <v>31.733599999999999</v>
      </c>
      <c r="N2108">
        <f t="shared" si="225"/>
        <v>20.827200000000001</v>
      </c>
      <c r="O2108">
        <f t="shared" si="226"/>
        <v>15.973699999999999</v>
      </c>
      <c r="P2108">
        <f t="shared" si="227"/>
        <v>12.3788</v>
      </c>
      <c r="Q2108">
        <f t="shared" si="228"/>
        <v>11.144500000000001</v>
      </c>
      <c r="R2108">
        <f t="shared" si="229"/>
        <v>12.7096</v>
      </c>
      <c r="S2108">
        <f t="shared" si="230"/>
        <v>12.7096</v>
      </c>
      <c r="T2108">
        <f>IFERROR(VLOOKUP($A2108,TY_main!A:B,2,FALSE),T2107)</f>
        <v>115.03125</v>
      </c>
    </row>
    <row r="2109" spans="1:20" x14ac:dyDescent="0.25">
      <c r="A2109" s="2">
        <f>SPY_IVOL!A2109</f>
        <v>41418</v>
      </c>
      <c r="B2109">
        <f>SPY_IVOL!B2109</f>
        <v>26.5989</v>
      </c>
      <c r="C2109">
        <f>SPY_IVOL!C2109</f>
        <v>19.4316</v>
      </c>
      <c r="D2109">
        <f>SPY_IVOL!D2109</f>
        <v>16.028500000000001</v>
      </c>
      <c r="E2109">
        <f>SPY_IVOL!E2109</f>
        <v>13.033300000000001</v>
      </c>
      <c r="F2109">
        <f>SPY_IVOL!F2109</f>
        <v>11.2227</v>
      </c>
      <c r="G2109">
        <f>SPY_IVOL!G2109</f>
        <v>11.542199999999999</v>
      </c>
      <c r="H2109">
        <f>SPY_IVOL!H2109</f>
        <v>12.6525</v>
      </c>
      <c r="I2109">
        <f>VLOOKUP($A2109,SPY_main!$A:$C,2,FALSE)</f>
        <v>165.30799999999999</v>
      </c>
      <c r="J2109">
        <f>IFERROR(VLOOKUP($A2109,SPY_main!$A:$C,3,FALSE),J2108)</f>
        <v>1.6786000000000001</v>
      </c>
      <c r="K2109">
        <f>IFERROR(VLOOKUP($A2109,SPY_main!$E:$F,2,FALSE),K2108)</f>
        <v>0.27274999999999999</v>
      </c>
      <c r="L2109">
        <f>IFERROR(VLOOKUP($A2109,SPY_main!H:I,2,FALSE),L2108)</f>
        <v>13.99</v>
      </c>
      <c r="M2109">
        <f t="shared" si="224"/>
        <v>32.080399999999997</v>
      </c>
      <c r="N2109">
        <f t="shared" si="225"/>
        <v>21.250399999999999</v>
      </c>
      <c r="O2109">
        <f t="shared" si="226"/>
        <v>16.2331</v>
      </c>
      <c r="P2109">
        <f t="shared" si="227"/>
        <v>12.407</v>
      </c>
      <c r="Q2109">
        <f t="shared" si="228"/>
        <v>10.943</v>
      </c>
      <c r="R2109">
        <f t="shared" si="229"/>
        <v>12.690099999999999</v>
      </c>
      <c r="S2109">
        <f t="shared" si="230"/>
        <v>12.690099999999999</v>
      </c>
      <c r="T2109">
        <f>IFERROR(VLOOKUP($A2109,TY_main!A:B,2,FALSE),T2108)</f>
        <v>115.09375</v>
      </c>
    </row>
    <row r="2110" spans="1:20" x14ac:dyDescent="0.25">
      <c r="A2110" s="2">
        <f>SPY_IVOL!A2110</f>
        <v>41422</v>
      </c>
      <c r="B2110">
        <f>SPY_IVOL!B2110</f>
        <v>27.023099999999999</v>
      </c>
      <c r="C2110">
        <f>SPY_IVOL!C2110</f>
        <v>19.710599999999999</v>
      </c>
      <c r="D2110">
        <f>SPY_IVOL!D2110</f>
        <v>16.195599999999999</v>
      </c>
      <c r="E2110">
        <f>SPY_IVOL!E2110</f>
        <v>13.125299999999999</v>
      </c>
      <c r="F2110">
        <f>SPY_IVOL!F2110</f>
        <v>11.3649</v>
      </c>
      <c r="G2110">
        <f>SPY_IVOL!G2110</f>
        <v>11.905099999999999</v>
      </c>
      <c r="H2110">
        <f>SPY_IVOL!H2110</f>
        <v>12.813700000000001</v>
      </c>
      <c r="I2110">
        <f>VLOOKUP($A2110,SPY_main!$A:$C,2,FALSE)</f>
        <v>166.3</v>
      </c>
      <c r="J2110">
        <f>IFERROR(VLOOKUP($A2110,SPY_main!$A:$C,3,FALSE),J2109)</f>
        <v>1.6686000000000001</v>
      </c>
      <c r="K2110">
        <f>IFERROR(VLOOKUP($A2110,SPY_main!$E:$F,2,FALSE),K2109)</f>
        <v>0.27274999999999999</v>
      </c>
      <c r="L2110">
        <f>IFERROR(VLOOKUP($A2110,SPY_main!H:I,2,FALSE),L2109)</f>
        <v>14.48</v>
      </c>
      <c r="M2110">
        <f t="shared" si="224"/>
        <v>33.849400000000003</v>
      </c>
      <c r="N2110">
        <f t="shared" si="225"/>
        <v>22.016300000000001</v>
      </c>
      <c r="O2110">
        <f t="shared" si="226"/>
        <v>16.771899999999999</v>
      </c>
      <c r="P2110">
        <f t="shared" si="227"/>
        <v>12.6358</v>
      </c>
      <c r="Q2110">
        <f t="shared" si="228"/>
        <v>11.0595</v>
      </c>
      <c r="R2110">
        <f t="shared" si="229"/>
        <v>12.0496</v>
      </c>
      <c r="S2110">
        <f t="shared" si="230"/>
        <v>12.0496</v>
      </c>
      <c r="T2110">
        <f>IFERROR(VLOOKUP($A2110,TY_main!A:B,2,FALSE),T2109)</f>
        <v>114.265625</v>
      </c>
    </row>
    <row r="2111" spans="1:20" x14ac:dyDescent="0.25">
      <c r="A2111" s="2">
        <f>SPY_IVOL!A2111</f>
        <v>41423</v>
      </c>
      <c r="B2111">
        <f>SPY_IVOL!B2111</f>
        <v>26.994299999999999</v>
      </c>
      <c r="C2111">
        <f>SPY_IVOL!C2111</f>
        <v>19.809799999999999</v>
      </c>
      <c r="D2111">
        <f>SPY_IVOL!D2111</f>
        <v>16.3125</v>
      </c>
      <c r="E2111">
        <f>SPY_IVOL!E2111</f>
        <v>13.170999999999999</v>
      </c>
      <c r="F2111">
        <f>SPY_IVOL!F2111</f>
        <v>11.2395</v>
      </c>
      <c r="G2111">
        <f>SPY_IVOL!G2111</f>
        <v>11.6288</v>
      </c>
      <c r="H2111">
        <f>SPY_IVOL!H2111</f>
        <v>12.6836</v>
      </c>
      <c r="I2111">
        <f>VLOOKUP($A2111,SPY_main!$A:$C,2,FALSE)</f>
        <v>165.22</v>
      </c>
      <c r="J2111">
        <f>IFERROR(VLOOKUP($A2111,SPY_main!$A:$C,3,FALSE),J2110)</f>
        <v>1.6795</v>
      </c>
      <c r="K2111">
        <f>IFERROR(VLOOKUP($A2111,SPY_main!$E:$F,2,FALSE),K2110)</f>
        <v>0.27575</v>
      </c>
      <c r="L2111">
        <f>IFERROR(VLOOKUP($A2111,SPY_main!H:I,2,FALSE),L2110)</f>
        <v>14.83</v>
      </c>
      <c r="M2111">
        <f t="shared" si="224"/>
        <v>33.197600000000001</v>
      </c>
      <c r="N2111">
        <f t="shared" si="225"/>
        <v>22.362400000000001</v>
      </c>
      <c r="O2111">
        <f t="shared" si="226"/>
        <v>17.1418</v>
      </c>
      <c r="P2111">
        <f t="shared" si="227"/>
        <v>12.8931</v>
      </c>
      <c r="Q2111">
        <f t="shared" si="228"/>
        <v>11.133800000000001</v>
      </c>
      <c r="R2111">
        <f t="shared" si="229"/>
        <v>11.953200000000001</v>
      </c>
      <c r="S2111">
        <f t="shared" si="230"/>
        <v>11.953200000000001</v>
      </c>
      <c r="T2111">
        <f>IFERROR(VLOOKUP($A2111,TY_main!A:B,2,FALSE),T2110)</f>
        <v>114.328125</v>
      </c>
    </row>
    <row r="2112" spans="1:20" x14ac:dyDescent="0.25">
      <c r="A2112" s="2">
        <f>SPY_IVOL!A2112</f>
        <v>41424</v>
      </c>
      <c r="B2112">
        <f>SPY_IVOL!B2112</f>
        <v>26.917899999999999</v>
      </c>
      <c r="C2112">
        <f>SPY_IVOL!C2112</f>
        <v>19.6112</v>
      </c>
      <c r="D2112">
        <f>SPY_IVOL!D2112</f>
        <v>16.046500000000002</v>
      </c>
      <c r="E2112">
        <f>SPY_IVOL!E2112</f>
        <v>12.837300000000001</v>
      </c>
      <c r="F2112">
        <f>SPY_IVOL!F2112</f>
        <v>10.8522</v>
      </c>
      <c r="G2112">
        <f>SPY_IVOL!G2112</f>
        <v>11.377800000000001</v>
      </c>
      <c r="H2112">
        <f>SPY_IVOL!H2112</f>
        <v>11.896800000000001</v>
      </c>
      <c r="I2112">
        <f>VLOOKUP($A2112,SPY_main!$A:$C,2,FALSE)</f>
        <v>165.83</v>
      </c>
      <c r="J2112">
        <f>IFERROR(VLOOKUP($A2112,SPY_main!$A:$C,3,FALSE),J2111)</f>
        <v>1.6733</v>
      </c>
      <c r="K2112">
        <f>IFERROR(VLOOKUP($A2112,SPY_main!$E:$F,2,FALSE),K2111)</f>
        <v>0.27465000000000001</v>
      </c>
      <c r="L2112">
        <f>IFERROR(VLOOKUP($A2112,SPY_main!H:I,2,FALSE),L2111)</f>
        <v>14.53</v>
      </c>
      <c r="M2112">
        <f t="shared" si="224"/>
        <v>33.442900000000002</v>
      </c>
      <c r="N2112">
        <f t="shared" si="225"/>
        <v>22.2181</v>
      </c>
      <c r="O2112">
        <f t="shared" si="226"/>
        <v>16.795100000000001</v>
      </c>
      <c r="P2112">
        <f t="shared" si="227"/>
        <v>12.287699999999999</v>
      </c>
      <c r="Q2112">
        <f t="shared" si="228"/>
        <v>10.658799999999999</v>
      </c>
      <c r="R2112">
        <f t="shared" si="229"/>
        <v>12.1778</v>
      </c>
      <c r="S2112">
        <f t="shared" si="230"/>
        <v>12.1778</v>
      </c>
      <c r="T2112">
        <f>IFERROR(VLOOKUP($A2112,TY_main!A:B,2,FALSE),T2111)</f>
        <v>114.34375</v>
      </c>
    </row>
    <row r="2113" spans="1:20" x14ac:dyDescent="0.25">
      <c r="A2113" s="2">
        <f>SPY_IVOL!A2113</f>
        <v>41425</v>
      </c>
      <c r="B2113">
        <f>SPY_IVOL!B2113</f>
        <v>28.004799999999999</v>
      </c>
      <c r="C2113">
        <f>SPY_IVOL!C2113</f>
        <v>20.621700000000001</v>
      </c>
      <c r="D2113">
        <f>SPY_IVOL!D2113</f>
        <v>16.906600000000001</v>
      </c>
      <c r="E2113">
        <f>SPY_IVOL!E2113</f>
        <v>13.4923</v>
      </c>
      <c r="F2113">
        <f>SPY_IVOL!F2113</f>
        <v>11.1594</v>
      </c>
      <c r="G2113">
        <f>SPY_IVOL!G2113</f>
        <v>11.365600000000001</v>
      </c>
      <c r="H2113">
        <f>SPY_IVOL!H2113</f>
        <v>12.0906</v>
      </c>
      <c r="I2113">
        <f>VLOOKUP($A2113,SPY_main!$A:$C,2,FALSE)</f>
        <v>163.44499999999999</v>
      </c>
      <c r="J2113">
        <f>IFERROR(VLOOKUP($A2113,SPY_main!$A:$C,3,FALSE),J2112)</f>
        <v>1.6977</v>
      </c>
      <c r="K2113">
        <f>IFERROR(VLOOKUP($A2113,SPY_main!$E:$F,2,FALSE),K2112)</f>
        <v>0.27524999999999999</v>
      </c>
      <c r="L2113">
        <f>IFERROR(VLOOKUP($A2113,SPY_main!H:I,2,FALSE),L2112)</f>
        <v>16.3</v>
      </c>
      <c r="M2113">
        <f t="shared" si="224"/>
        <v>34.061300000000003</v>
      </c>
      <c r="N2113">
        <f t="shared" si="225"/>
        <v>23.559100000000001</v>
      </c>
      <c r="O2113">
        <f t="shared" si="226"/>
        <v>17.9922</v>
      </c>
      <c r="P2113">
        <f t="shared" si="227"/>
        <v>13.0601</v>
      </c>
      <c r="Q2113">
        <f t="shared" si="228"/>
        <v>11.055</v>
      </c>
      <c r="R2113">
        <f t="shared" si="229"/>
        <v>13.033200000000001</v>
      </c>
      <c r="S2113">
        <f t="shared" si="230"/>
        <v>13.033200000000001</v>
      </c>
      <c r="T2113">
        <f>IFERROR(VLOOKUP($A2113,TY_main!A:B,2,FALSE),T2112)</f>
        <v>114.140625</v>
      </c>
    </row>
    <row r="2114" spans="1:20" x14ac:dyDescent="0.25">
      <c r="A2114" s="2">
        <f>SPY_IVOL!A2114</f>
        <v>41428</v>
      </c>
      <c r="B2114">
        <f>SPY_IVOL!B2114</f>
        <v>29.029199999999999</v>
      </c>
      <c r="C2114">
        <f>SPY_IVOL!C2114</f>
        <v>21.716100000000001</v>
      </c>
      <c r="D2114">
        <f>SPY_IVOL!D2114</f>
        <v>18.046099999999999</v>
      </c>
      <c r="E2114">
        <f>SPY_IVOL!E2114</f>
        <v>14.569699999999999</v>
      </c>
      <c r="F2114">
        <f>SPY_IVOL!F2114</f>
        <v>11.956</v>
      </c>
      <c r="G2114">
        <f>SPY_IVOL!G2114</f>
        <v>11.4596</v>
      </c>
      <c r="H2114">
        <f>SPY_IVOL!H2114</f>
        <v>11.578900000000001</v>
      </c>
      <c r="I2114">
        <f>VLOOKUP($A2114,SPY_main!$A:$C,2,FALSE)</f>
        <v>164.35</v>
      </c>
      <c r="J2114">
        <f>IFERROR(VLOOKUP($A2114,SPY_main!$A:$C,3,FALSE),J2113)</f>
        <v>1.6883999999999999</v>
      </c>
      <c r="K2114">
        <f>IFERROR(VLOOKUP($A2114,SPY_main!$E:$F,2,FALSE),K2113)</f>
        <v>0.27324999999999999</v>
      </c>
      <c r="L2114">
        <f>IFERROR(VLOOKUP($A2114,SPY_main!H:I,2,FALSE),L2113)</f>
        <v>16.28</v>
      </c>
      <c r="M2114">
        <f t="shared" ref="M2114:M2177" si="231">IFERROR(VLOOKUP($A2114,FirstM,2,FALSE),M2113)</f>
        <v>37.761800000000001</v>
      </c>
      <c r="N2114">
        <f t="shared" ref="N2114:N2177" si="232">IFERROR(VLOOKUP($A2114,FirstM,3,FALSE),N2113)</f>
        <v>25.974499999999999</v>
      </c>
      <c r="O2114">
        <f t="shared" ref="O2114:O2177" si="233">IFERROR(VLOOKUP($A2114,FirstM,4,FALSE),O2113)</f>
        <v>19.917300000000001</v>
      </c>
      <c r="P2114">
        <f t="shared" ref="P2114:P2177" si="234">IFERROR(VLOOKUP($A2114,FirstM,5,FALSE),P2113)</f>
        <v>14.494400000000001</v>
      </c>
      <c r="Q2114">
        <f t="shared" ref="Q2114:Q2177" si="235">IFERROR(VLOOKUP($A2114,FirstM,6,FALSE),Q2113)</f>
        <v>12.1876</v>
      </c>
      <c r="R2114">
        <f t="shared" ref="R2114:R2177" si="236">IFERROR(VLOOKUP($A2114,FirstM,7,FALSE),R2113)</f>
        <v>15.3453</v>
      </c>
      <c r="S2114">
        <f t="shared" ref="S2114:S2177" si="237">IFERROR(VLOOKUP($A2114,FirstM,8,FALSE),S2113)</f>
        <v>15.3453</v>
      </c>
      <c r="T2114">
        <f>IFERROR(VLOOKUP($A2114,TY_main!A:B,2,FALSE),T2113)</f>
        <v>114.28125</v>
      </c>
    </row>
    <row r="2115" spans="1:20" x14ac:dyDescent="0.25">
      <c r="A2115" s="2">
        <f>SPY_IVOL!A2115</f>
        <v>41429</v>
      </c>
      <c r="B2115">
        <f>SPY_IVOL!B2115</f>
        <v>29.1585</v>
      </c>
      <c r="C2115">
        <f>SPY_IVOL!C2115</f>
        <v>21.938700000000001</v>
      </c>
      <c r="D2115">
        <f>SPY_IVOL!D2115</f>
        <v>18.344100000000001</v>
      </c>
      <c r="E2115">
        <f>SPY_IVOL!E2115</f>
        <v>14.8925</v>
      </c>
      <c r="F2115">
        <f>SPY_IVOL!F2115</f>
        <v>12.214</v>
      </c>
      <c r="G2115">
        <f>SPY_IVOL!G2115</f>
        <v>11.7134</v>
      </c>
      <c r="H2115">
        <f>SPY_IVOL!H2115</f>
        <v>11.7431</v>
      </c>
      <c r="I2115">
        <f>VLOOKUP($A2115,SPY_main!$A:$C,2,FALSE)</f>
        <v>163.56</v>
      </c>
      <c r="J2115">
        <f>IFERROR(VLOOKUP($A2115,SPY_main!$A:$C,3,FALSE),J2114)</f>
        <v>1.6966000000000001</v>
      </c>
      <c r="K2115">
        <f>IFERROR(VLOOKUP($A2115,SPY_main!$E:$F,2,FALSE),K2114)</f>
        <v>0.27395000000000003</v>
      </c>
      <c r="L2115">
        <f>IFERROR(VLOOKUP($A2115,SPY_main!H:I,2,FALSE),L2114)</f>
        <v>16.27</v>
      </c>
      <c r="M2115">
        <f t="shared" si="231"/>
        <v>38.393300000000004</v>
      </c>
      <c r="N2115">
        <f t="shared" si="232"/>
        <v>25.6206</v>
      </c>
      <c r="O2115">
        <f t="shared" si="233"/>
        <v>19.972899999999999</v>
      </c>
      <c r="P2115">
        <f t="shared" si="234"/>
        <v>14.8675</v>
      </c>
      <c r="Q2115">
        <f t="shared" si="235"/>
        <v>12.467599999999999</v>
      </c>
      <c r="R2115">
        <f t="shared" si="236"/>
        <v>15.1791</v>
      </c>
      <c r="S2115">
        <f t="shared" si="237"/>
        <v>15.1791</v>
      </c>
      <c r="T2115">
        <f>IFERROR(VLOOKUP($A2115,TY_main!A:B,2,FALSE),T2114)</f>
        <v>114.21875</v>
      </c>
    </row>
    <row r="2116" spans="1:20" x14ac:dyDescent="0.25">
      <c r="A2116" s="2">
        <f>SPY_IVOL!A2116</f>
        <v>41430</v>
      </c>
      <c r="B2116">
        <f>SPY_IVOL!B2116</f>
        <v>29.704699999999999</v>
      </c>
      <c r="C2116">
        <f>SPY_IVOL!C2116</f>
        <v>22.675899999999999</v>
      </c>
      <c r="D2116">
        <f>SPY_IVOL!D2116</f>
        <v>19.110900000000001</v>
      </c>
      <c r="E2116">
        <f>SPY_IVOL!E2116</f>
        <v>15.589700000000001</v>
      </c>
      <c r="F2116">
        <f>SPY_IVOL!F2116</f>
        <v>12.684100000000001</v>
      </c>
      <c r="G2116">
        <f>SPY_IVOL!G2116</f>
        <v>11.740600000000001</v>
      </c>
      <c r="H2116">
        <f>SPY_IVOL!H2116</f>
        <v>11.7712</v>
      </c>
      <c r="I2116">
        <f>VLOOKUP($A2116,SPY_main!$A:$C,2,FALSE)</f>
        <v>161.27199999999999</v>
      </c>
      <c r="J2116">
        <f>IFERROR(VLOOKUP($A2116,SPY_main!$A:$C,3,FALSE),J2115)</f>
        <v>1.7205999999999999</v>
      </c>
      <c r="K2116">
        <f>IFERROR(VLOOKUP($A2116,SPY_main!$E:$F,2,FALSE),K2115)</f>
        <v>0.27445000000000003</v>
      </c>
      <c r="L2116">
        <f>IFERROR(VLOOKUP($A2116,SPY_main!H:I,2,FALSE),L2115)</f>
        <v>17.5</v>
      </c>
      <c r="M2116">
        <f t="shared" si="231"/>
        <v>38.914299999999997</v>
      </c>
      <c r="N2116">
        <f t="shared" si="232"/>
        <v>26.930700000000002</v>
      </c>
      <c r="O2116">
        <f t="shared" si="233"/>
        <v>21.273700000000002</v>
      </c>
      <c r="P2116">
        <f t="shared" si="234"/>
        <v>16.128900000000002</v>
      </c>
      <c r="Q2116">
        <f t="shared" si="235"/>
        <v>13.4735</v>
      </c>
      <c r="R2116">
        <f t="shared" si="236"/>
        <v>15.671200000000001</v>
      </c>
      <c r="S2116">
        <f t="shared" si="237"/>
        <v>15.671200000000001</v>
      </c>
      <c r="T2116">
        <f>IFERROR(VLOOKUP($A2116,TY_main!A:B,2,FALSE),T2115)</f>
        <v>114.40625</v>
      </c>
    </row>
    <row r="2117" spans="1:20" x14ac:dyDescent="0.25">
      <c r="A2117" s="2">
        <f>SPY_IVOL!A2117</f>
        <v>41431</v>
      </c>
      <c r="B2117">
        <f>SPY_IVOL!B2117</f>
        <v>29.861799999999999</v>
      </c>
      <c r="C2117">
        <f>SPY_IVOL!C2117</f>
        <v>22.727900000000002</v>
      </c>
      <c r="D2117">
        <f>SPY_IVOL!D2117</f>
        <v>19.074999999999999</v>
      </c>
      <c r="E2117">
        <f>SPY_IVOL!E2117</f>
        <v>15.523899999999999</v>
      </c>
      <c r="F2117">
        <f>SPY_IVOL!F2117</f>
        <v>12.7781</v>
      </c>
      <c r="G2117">
        <f>SPY_IVOL!G2117</f>
        <v>12.3207</v>
      </c>
      <c r="H2117">
        <f>SPY_IVOL!H2117</f>
        <v>12.751899999999999</v>
      </c>
      <c r="I2117">
        <f>VLOOKUP($A2117,SPY_main!$A:$C,2,FALSE)</f>
        <v>162.72999999999999</v>
      </c>
      <c r="J2117">
        <f>IFERROR(VLOOKUP($A2117,SPY_main!$A:$C,3,FALSE),J2116)</f>
        <v>1.7052</v>
      </c>
      <c r="K2117">
        <f>IFERROR(VLOOKUP($A2117,SPY_main!$E:$F,2,FALSE),K2116)</f>
        <v>0.27424999999999999</v>
      </c>
      <c r="L2117">
        <f>IFERROR(VLOOKUP($A2117,SPY_main!H:I,2,FALSE),L2116)</f>
        <v>16.63</v>
      </c>
      <c r="M2117">
        <f t="shared" si="231"/>
        <v>39.388100000000001</v>
      </c>
      <c r="N2117">
        <f t="shared" si="232"/>
        <v>26.907800000000002</v>
      </c>
      <c r="O2117">
        <f t="shared" si="233"/>
        <v>21.121600000000001</v>
      </c>
      <c r="P2117">
        <f t="shared" si="234"/>
        <v>15.861800000000001</v>
      </c>
      <c r="Q2117">
        <f t="shared" si="235"/>
        <v>13.0997</v>
      </c>
      <c r="R2117">
        <f t="shared" si="236"/>
        <v>14.749499999999999</v>
      </c>
      <c r="S2117">
        <f t="shared" si="237"/>
        <v>14.749499999999999</v>
      </c>
      <c r="T2117">
        <f>IFERROR(VLOOKUP($A2117,TY_main!A:B,2,FALSE),T2116)</f>
        <v>114.609375</v>
      </c>
    </row>
    <row r="2118" spans="1:20" x14ac:dyDescent="0.25">
      <c r="A2118" s="2">
        <f>SPY_IVOL!A2118</f>
        <v>41432</v>
      </c>
      <c r="B2118">
        <f>SPY_IVOL!B2118</f>
        <v>28.848500000000001</v>
      </c>
      <c r="C2118">
        <f>SPY_IVOL!C2118</f>
        <v>21.2805</v>
      </c>
      <c r="D2118">
        <f>SPY_IVOL!D2118</f>
        <v>17.531700000000001</v>
      </c>
      <c r="E2118">
        <f>SPY_IVOL!E2118</f>
        <v>14.001300000000001</v>
      </c>
      <c r="F2118">
        <f>SPY_IVOL!F2118</f>
        <v>11.526</v>
      </c>
      <c r="G2118">
        <f>SPY_IVOL!G2118</f>
        <v>11.8682</v>
      </c>
      <c r="H2118">
        <f>SPY_IVOL!H2118</f>
        <v>11.869</v>
      </c>
      <c r="I2118">
        <f>VLOOKUP($A2118,SPY_main!$A:$C,2,FALSE)</f>
        <v>164.8</v>
      </c>
      <c r="J2118">
        <f>IFERROR(VLOOKUP($A2118,SPY_main!$A:$C,3,FALSE),J2117)</f>
        <v>1.6838</v>
      </c>
      <c r="K2118">
        <f>IFERROR(VLOOKUP($A2118,SPY_main!$E:$F,2,FALSE),K2117)</f>
        <v>0.27515000000000001</v>
      </c>
      <c r="L2118">
        <f>IFERROR(VLOOKUP($A2118,SPY_main!H:I,2,FALSE),L2117)</f>
        <v>15.14</v>
      </c>
      <c r="M2118">
        <f t="shared" si="231"/>
        <v>40.418999999999997</v>
      </c>
      <c r="N2118">
        <f t="shared" si="232"/>
        <v>26.314800000000002</v>
      </c>
      <c r="O2118">
        <f t="shared" si="233"/>
        <v>18.757000000000001</v>
      </c>
      <c r="P2118">
        <f t="shared" si="234"/>
        <v>13.1731</v>
      </c>
      <c r="Q2118">
        <f t="shared" si="235"/>
        <v>12.418100000000001</v>
      </c>
      <c r="R2118">
        <f t="shared" si="236"/>
        <v>14.1503</v>
      </c>
      <c r="S2118">
        <f t="shared" si="237"/>
        <v>14.1503</v>
      </c>
      <c r="T2118">
        <f>IFERROR(VLOOKUP($A2118,TY_main!A:B,2,FALSE),T2117)</f>
        <v>114.046875</v>
      </c>
    </row>
    <row r="2119" spans="1:20" x14ac:dyDescent="0.25">
      <c r="A2119" s="2">
        <f>SPY_IVOL!A2119</f>
        <v>41435</v>
      </c>
      <c r="B2119">
        <f>SPY_IVOL!B2119</f>
        <v>29.0839</v>
      </c>
      <c r="C2119">
        <f>SPY_IVOL!C2119</f>
        <v>21.330300000000001</v>
      </c>
      <c r="D2119">
        <f>SPY_IVOL!D2119</f>
        <v>17.571200000000001</v>
      </c>
      <c r="E2119">
        <f>SPY_IVOL!E2119</f>
        <v>13.890700000000001</v>
      </c>
      <c r="F2119">
        <f>SPY_IVOL!F2119</f>
        <v>11.4824</v>
      </c>
      <c r="G2119">
        <f>SPY_IVOL!G2119</f>
        <v>12.2653</v>
      </c>
      <c r="H2119">
        <f>SPY_IVOL!H2119</f>
        <v>12.267799999999999</v>
      </c>
      <c r="I2119">
        <f>VLOOKUP($A2119,SPY_main!$A:$C,2,FALSE)</f>
        <v>164.8</v>
      </c>
      <c r="J2119">
        <f>IFERROR(VLOOKUP($A2119,SPY_main!$A:$C,3,FALSE),J2118)</f>
        <v>1.6838</v>
      </c>
      <c r="K2119">
        <f>IFERROR(VLOOKUP($A2119,SPY_main!$E:$F,2,FALSE),K2118)</f>
        <v>0.27415</v>
      </c>
      <c r="L2119">
        <f>IFERROR(VLOOKUP($A2119,SPY_main!H:I,2,FALSE),L2118)</f>
        <v>15.44</v>
      </c>
      <c r="M2119">
        <f t="shared" si="231"/>
        <v>45.222799999999999</v>
      </c>
      <c r="N2119">
        <f t="shared" si="232"/>
        <v>27.485600000000002</v>
      </c>
      <c r="O2119">
        <f t="shared" si="233"/>
        <v>19.5747</v>
      </c>
      <c r="P2119">
        <f t="shared" si="234"/>
        <v>13.409700000000001</v>
      </c>
      <c r="Q2119">
        <f t="shared" si="235"/>
        <v>13.4979</v>
      </c>
      <c r="R2119">
        <f t="shared" si="236"/>
        <v>15.0527</v>
      </c>
      <c r="S2119">
        <f t="shared" si="237"/>
        <v>15.0527</v>
      </c>
      <c r="T2119">
        <f>IFERROR(VLOOKUP($A2119,TY_main!A:B,2,FALSE),T2118)</f>
        <v>113.75</v>
      </c>
    </row>
    <row r="2120" spans="1:20" x14ac:dyDescent="0.25">
      <c r="A2120" s="2">
        <f>SPY_IVOL!A2120</f>
        <v>41436</v>
      </c>
      <c r="B2120">
        <f>SPY_IVOL!B2120</f>
        <v>29.995999999999999</v>
      </c>
      <c r="C2120">
        <f>SPY_IVOL!C2120</f>
        <v>22.392299999999999</v>
      </c>
      <c r="D2120">
        <f>SPY_IVOL!D2120</f>
        <v>18.636500000000002</v>
      </c>
      <c r="E2120">
        <f>SPY_IVOL!E2120</f>
        <v>14.929399999999999</v>
      </c>
      <c r="F2120">
        <f>SPY_IVOL!F2120</f>
        <v>12.2417</v>
      </c>
      <c r="G2120">
        <f>SPY_IVOL!G2120</f>
        <v>12.748900000000001</v>
      </c>
      <c r="H2120">
        <f>SPY_IVOL!H2120</f>
        <v>12.748900000000001</v>
      </c>
      <c r="I2120">
        <f>VLOOKUP($A2120,SPY_main!$A:$C,2,FALSE)</f>
        <v>163.09800000000001</v>
      </c>
      <c r="J2120">
        <f>IFERROR(VLOOKUP($A2120,SPY_main!$A:$C,3,FALSE),J2119)</f>
        <v>1.7014</v>
      </c>
      <c r="K2120">
        <f>IFERROR(VLOOKUP($A2120,SPY_main!$E:$F,2,FALSE),K2119)</f>
        <v>0.27224999999999999</v>
      </c>
      <c r="L2120">
        <f>IFERROR(VLOOKUP($A2120,SPY_main!H:I,2,FALSE),L2119)</f>
        <v>17.07</v>
      </c>
      <c r="M2120">
        <f t="shared" si="231"/>
        <v>39.910899999999998</v>
      </c>
      <c r="N2120">
        <f t="shared" si="232"/>
        <v>29.610900000000001</v>
      </c>
      <c r="O2120">
        <f t="shared" si="233"/>
        <v>21.7928</v>
      </c>
      <c r="P2120">
        <f t="shared" si="234"/>
        <v>14.976900000000001</v>
      </c>
      <c r="Q2120">
        <f t="shared" si="235"/>
        <v>14.0068</v>
      </c>
      <c r="R2120">
        <f t="shared" si="236"/>
        <v>15.7301</v>
      </c>
      <c r="S2120">
        <f t="shared" si="237"/>
        <v>15.7301</v>
      </c>
      <c r="T2120">
        <f>IFERROR(VLOOKUP($A2120,TY_main!A:B,2,FALSE),T2119)</f>
        <v>113.84375</v>
      </c>
    </row>
    <row r="2121" spans="1:20" x14ac:dyDescent="0.25">
      <c r="A2121" s="2">
        <f>SPY_IVOL!A2121</f>
        <v>41437</v>
      </c>
      <c r="B2121">
        <f>SPY_IVOL!B2121</f>
        <v>31.049800000000001</v>
      </c>
      <c r="C2121">
        <f>SPY_IVOL!C2121</f>
        <v>23.918199999999999</v>
      </c>
      <c r="D2121">
        <f>SPY_IVOL!D2121</f>
        <v>20.133199999999999</v>
      </c>
      <c r="E2121">
        <f>SPY_IVOL!E2121</f>
        <v>16.339700000000001</v>
      </c>
      <c r="F2121">
        <f>SPY_IVOL!F2121</f>
        <v>13.427899999999999</v>
      </c>
      <c r="G2121">
        <f>SPY_IVOL!G2121</f>
        <v>13.193</v>
      </c>
      <c r="H2121">
        <f>SPY_IVOL!H2121</f>
        <v>13.6197</v>
      </c>
      <c r="I2121">
        <f>VLOOKUP($A2121,SPY_main!$A:$C,2,FALSE)</f>
        <v>161.75</v>
      </c>
      <c r="J2121">
        <f>IFERROR(VLOOKUP($A2121,SPY_main!$A:$C,3,FALSE),J2120)</f>
        <v>1.7155</v>
      </c>
      <c r="K2121">
        <f>IFERROR(VLOOKUP($A2121,SPY_main!$E:$F,2,FALSE),K2120)</f>
        <v>0.27324999999999999</v>
      </c>
      <c r="L2121">
        <f>IFERROR(VLOOKUP($A2121,SPY_main!H:I,2,FALSE),L2120)</f>
        <v>18.59</v>
      </c>
      <c r="M2121">
        <f t="shared" si="231"/>
        <v>38.3825</v>
      </c>
      <c r="N2121">
        <f t="shared" si="232"/>
        <v>30.5443</v>
      </c>
      <c r="O2121">
        <f t="shared" si="233"/>
        <v>23.529699999999998</v>
      </c>
      <c r="P2121">
        <f t="shared" si="234"/>
        <v>17.017099999999999</v>
      </c>
      <c r="Q2121">
        <f t="shared" si="235"/>
        <v>15.0989</v>
      </c>
      <c r="R2121">
        <f t="shared" si="236"/>
        <v>15.9961</v>
      </c>
      <c r="S2121">
        <f t="shared" si="237"/>
        <v>15.9961</v>
      </c>
      <c r="T2121">
        <f>IFERROR(VLOOKUP($A2121,TY_main!A:B,2,FALSE),T2120)</f>
        <v>113.65625</v>
      </c>
    </row>
    <row r="2122" spans="1:20" x14ac:dyDescent="0.25">
      <c r="A2122" s="2">
        <f>SPY_IVOL!A2122</f>
        <v>41438</v>
      </c>
      <c r="B2122">
        <f>SPY_IVOL!B2122</f>
        <v>30.5059</v>
      </c>
      <c r="C2122">
        <f>SPY_IVOL!C2122</f>
        <v>22.763300000000001</v>
      </c>
      <c r="D2122">
        <f>SPY_IVOL!D2122</f>
        <v>18.981200000000001</v>
      </c>
      <c r="E2122">
        <f>SPY_IVOL!E2122</f>
        <v>15.121499999999999</v>
      </c>
      <c r="F2122">
        <f>SPY_IVOL!F2122</f>
        <v>12.3001</v>
      </c>
      <c r="G2122">
        <f>SPY_IVOL!G2122</f>
        <v>12.8271</v>
      </c>
      <c r="H2122">
        <f>SPY_IVOL!H2122</f>
        <v>12.944599999999999</v>
      </c>
      <c r="I2122">
        <f>VLOOKUP($A2122,SPY_main!$A:$C,2,FALSE)</f>
        <v>164.21</v>
      </c>
      <c r="J2122">
        <f>IFERROR(VLOOKUP($A2122,SPY_main!$A:$C,3,FALSE),J2121)</f>
        <v>1.6898</v>
      </c>
      <c r="K2122">
        <f>IFERROR(VLOOKUP($A2122,SPY_main!$E:$F,2,FALSE),K2121)</f>
        <v>0.27324999999999999</v>
      </c>
      <c r="L2122">
        <f>IFERROR(VLOOKUP($A2122,SPY_main!H:I,2,FALSE),L2121)</f>
        <v>16.41</v>
      </c>
      <c r="M2122">
        <f t="shared" si="231"/>
        <v>36.2224</v>
      </c>
      <c r="N2122">
        <f t="shared" si="232"/>
        <v>30.954599999999999</v>
      </c>
      <c r="O2122">
        <f t="shared" si="233"/>
        <v>21.872900000000001</v>
      </c>
      <c r="P2122">
        <f t="shared" si="234"/>
        <v>14.626099999999999</v>
      </c>
      <c r="Q2122">
        <f t="shared" si="235"/>
        <v>14.4146</v>
      </c>
      <c r="R2122">
        <f t="shared" si="236"/>
        <v>15.084</v>
      </c>
      <c r="S2122">
        <f t="shared" si="237"/>
        <v>15.084</v>
      </c>
      <c r="T2122">
        <f>IFERROR(VLOOKUP($A2122,TY_main!A:B,2,FALSE),T2121)</f>
        <v>113.96875</v>
      </c>
    </row>
    <row r="2123" spans="1:20" x14ac:dyDescent="0.25">
      <c r="A2123" s="2">
        <f>SPY_IVOL!A2123</f>
        <v>41439</v>
      </c>
      <c r="B2123">
        <f>SPY_IVOL!B2123</f>
        <v>30.523700000000002</v>
      </c>
      <c r="C2123">
        <f>SPY_IVOL!C2123</f>
        <v>22.860099999999999</v>
      </c>
      <c r="D2123">
        <f>SPY_IVOL!D2123</f>
        <v>19.060500000000001</v>
      </c>
      <c r="E2123">
        <f>SPY_IVOL!E2123</f>
        <v>15.205299999999999</v>
      </c>
      <c r="F2123">
        <f>SPY_IVOL!F2123</f>
        <v>12.3218</v>
      </c>
      <c r="G2123">
        <f>SPY_IVOL!G2123</f>
        <v>12.934200000000001</v>
      </c>
      <c r="H2123">
        <f>SPY_IVOL!H2123</f>
        <v>12.9765</v>
      </c>
      <c r="I2123">
        <f>VLOOKUP($A2123,SPY_main!$A:$C,2,FALSE)</f>
        <v>163.17500000000001</v>
      </c>
      <c r="J2123">
        <f>IFERROR(VLOOKUP($A2123,SPY_main!$A:$C,3,FALSE),J2122)</f>
        <v>1.7005999999999999</v>
      </c>
      <c r="K2123">
        <f>IFERROR(VLOOKUP($A2123,SPY_main!$E:$F,2,FALSE),K2122)</f>
        <v>0.27274999999999999</v>
      </c>
      <c r="L2123">
        <f>IFERROR(VLOOKUP($A2123,SPY_main!H:I,2,FALSE),L2122)</f>
        <v>17.149999999999999</v>
      </c>
      <c r="M2123">
        <f t="shared" si="231"/>
        <v>37.387700000000002</v>
      </c>
      <c r="N2123">
        <f t="shared" si="232"/>
        <v>32.308100000000003</v>
      </c>
      <c r="O2123">
        <f t="shared" si="233"/>
        <v>21.868200000000002</v>
      </c>
      <c r="P2123">
        <f t="shared" si="234"/>
        <v>14.5906</v>
      </c>
      <c r="Q2123">
        <f t="shared" si="235"/>
        <v>13.869400000000001</v>
      </c>
      <c r="R2123">
        <f t="shared" si="236"/>
        <v>14.184699999999999</v>
      </c>
      <c r="S2123">
        <f t="shared" si="237"/>
        <v>14.184699999999999</v>
      </c>
      <c r="T2123">
        <f>IFERROR(VLOOKUP($A2123,TY_main!A:B,2,FALSE),T2122)</f>
        <v>114.46875</v>
      </c>
    </row>
    <row r="2124" spans="1:20" x14ac:dyDescent="0.25">
      <c r="A2124" s="2">
        <f>SPY_IVOL!A2124</f>
        <v>41442</v>
      </c>
      <c r="B2124">
        <f>SPY_IVOL!B2124</f>
        <v>31.505199999999999</v>
      </c>
      <c r="C2124">
        <f>SPY_IVOL!C2124</f>
        <v>23.535499999999999</v>
      </c>
      <c r="D2124">
        <f>SPY_IVOL!D2124</f>
        <v>19.518699999999999</v>
      </c>
      <c r="E2124">
        <f>SPY_IVOL!E2124</f>
        <v>15.4778</v>
      </c>
      <c r="F2124">
        <f>SPY_IVOL!F2124</f>
        <v>12.4579</v>
      </c>
      <c r="G2124">
        <f>SPY_IVOL!G2124</f>
        <v>13.0418</v>
      </c>
      <c r="H2124">
        <f>SPY_IVOL!H2124</f>
        <v>13.0433</v>
      </c>
      <c r="I2124">
        <f>VLOOKUP($A2124,SPY_main!$A:$C,2,FALSE)</f>
        <v>164.44</v>
      </c>
      <c r="J2124">
        <f>IFERROR(VLOOKUP($A2124,SPY_main!$A:$C,3,FALSE),J2123)</f>
        <v>1.6875</v>
      </c>
      <c r="K2124">
        <f>IFERROR(VLOOKUP($A2124,SPY_main!$E:$F,2,FALSE),K2123)</f>
        <v>0.27324999999999999</v>
      </c>
      <c r="L2124">
        <f>IFERROR(VLOOKUP($A2124,SPY_main!H:I,2,FALSE),L2123)</f>
        <v>16.8</v>
      </c>
      <c r="M2124">
        <f t="shared" si="231"/>
        <v>47.789900000000003</v>
      </c>
      <c r="N2124">
        <f t="shared" si="232"/>
        <v>39.629800000000003</v>
      </c>
      <c r="O2124">
        <f t="shared" si="233"/>
        <v>27.157399999999999</v>
      </c>
      <c r="P2124">
        <f t="shared" si="234"/>
        <v>17.119</v>
      </c>
      <c r="Q2124">
        <f t="shared" si="235"/>
        <v>16.300799999999999</v>
      </c>
      <c r="R2124">
        <f t="shared" si="236"/>
        <v>16.4511</v>
      </c>
      <c r="S2124">
        <f t="shared" si="237"/>
        <v>16.4511</v>
      </c>
      <c r="T2124">
        <f>IFERROR(VLOOKUP($A2124,TY_main!A:B,2,FALSE),T2123)</f>
        <v>114.234375</v>
      </c>
    </row>
    <row r="2125" spans="1:20" x14ac:dyDescent="0.25">
      <c r="A2125" s="2">
        <f>SPY_IVOL!A2125</f>
        <v>41443</v>
      </c>
      <c r="B2125">
        <f>SPY_IVOL!B2125</f>
        <v>31.260100000000001</v>
      </c>
      <c r="C2125">
        <f>SPY_IVOL!C2125</f>
        <v>23.258700000000001</v>
      </c>
      <c r="D2125">
        <f>SPY_IVOL!D2125</f>
        <v>19.035399999999999</v>
      </c>
      <c r="E2125">
        <f>SPY_IVOL!E2125</f>
        <v>14.785299999999999</v>
      </c>
      <c r="F2125">
        <f>SPY_IVOL!F2125</f>
        <v>11.818899999999999</v>
      </c>
      <c r="G2125">
        <f>SPY_IVOL!G2125</f>
        <v>12.174799999999999</v>
      </c>
      <c r="H2125">
        <f>SPY_IVOL!H2125</f>
        <v>12.1761</v>
      </c>
      <c r="I2125">
        <f>VLOOKUP($A2125,SPY_main!$A:$C,2,FALSE)</f>
        <v>165.73500000000001</v>
      </c>
      <c r="J2125">
        <f>IFERROR(VLOOKUP($A2125,SPY_main!$A:$C,3,FALSE),J2124)</f>
        <v>1.6742999999999999</v>
      </c>
      <c r="K2125">
        <f>IFERROR(VLOOKUP($A2125,SPY_main!$E:$F,2,FALSE),K2124)</f>
        <v>0.27224999999999999</v>
      </c>
      <c r="L2125">
        <f>IFERROR(VLOOKUP($A2125,SPY_main!H:I,2,FALSE),L2124)</f>
        <v>16.61</v>
      </c>
      <c r="M2125">
        <f t="shared" si="231"/>
        <v>53.515799999999999</v>
      </c>
      <c r="N2125">
        <f t="shared" si="232"/>
        <v>44.921300000000002</v>
      </c>
      <c r="O2125">
        <f t="shared" si="233"/>
        <v>29.336200000000002</v>
      </c>
      <c r="P2125">
        <f t="shared" si="234"/>
        <v>18.4771</v>
      </c>
      <c r="Q2125">
        <f t="shared" si="235"/>
        <v>18.224499999999999</v>
      </c>
      <c r="R2125">
        <f t="shared" si="236"/>
        <v>18.415800000000001</v>
      </c>
      <c r="S2125">
        <f t="shared" si="237"/>
        <v>18.415800000000001</v>
      </c>
      <c r="T2125">
        <f>IFERROR(VLOOKUP($A2125,TY_main!A:B,2,FALSE),T2124)</f>
        <v>114.171875</v>
      </c>
    </row>
    <row r="2126" spans="1:20" x14ac:dyDescent="0.25">
      <c r="A2126" s="2">
        <f>SPY_IVOL!A2126</f>
        <v>41444</v>
      </c>
      <c r="B2126">
        <f>SPY_IVOL!B2126</f>
        <v>31.110900000000001</v>
      </c>
      <c r="C2126">
        <f>SPY_IVOL!C2126</f>
        <v>22.38</v>
      </c>
      <c r="D2126">
        <f>SPY_IVOL!D2126</f>
        <v>18.047599999999999</v>
      </c>
      <c r="E2126">
        <f>SPY_IVOL!E2126</f>
        <v>13.803599999999999</v>
      </c>
      <c r="F2126">
        <f>SPY_IVOL!F2126</f>
        <v>10.8657</v>
      </c>
      <c r="G2126">
        <f>SPY_IVOL!G2126</f>
        <v>10.702199999999999</v>
      </c>
      <c r="H2126">
        <f>SPY_IVOL!H2126</f>
        <v>10.702199999999999</v>
      </c>
      <c r="I2126">
        <f>VLOOKUP($A2126,SPY_main!$A:$C,2,FALSE)</f>
        <v>163.44999999999999</v>
      </c>
      <c r="J2126">
        <f>IFERROR(VLOOKUP($A2126,SPY_main!$A:$C,3,FALSE),J2125)</f>
        <v>1.6977</v>
      </c>
      <c r="K2126">
        <f>IFERROR(VLOOKUP($A2126,SPY_main!$E:$F,2,FALSE),K2125)</f>
        <v>0.27174999999999999</v>
      </c>
      <c r="L2126">
        <f>IFERROR(VLOOKUP($A2126,SPY_main!H:I,2,FALSE),L2125)</f>
        <v>16.64</v>
      </c>
      <c r="M2126">
        <f t="shared" si="231"/>
        <v>61.042499999999997</v>
      </c>
      <c r="N2126">
        <f t="shared" si="232"/>
        <v>54.722499999999997</v>
      </c>
      <c r="O2126">
        <f t="shared" si="233"/>
        <v>32.594799999999999</v>
      </c>
      <c r="P2126">
        <f t="shared" si="234"/>
        <v>18.680499999999999</v>
      </c>
      <c r="Q2126">
        <f t="shared" si="235"/>
        <v>26.229399999999998</v>
      </c>
      <c r="R2126">
        <f t="shared" si="236"/>
        <v>27.527799999999999</v>
      </c>
      <c r="S2126">
        <f t="shared" si="237"/>
        <v>27.527799999999999</v>
      </c>
      <c r="T2126">
        <f>IFERROR(VLOOKUP($A2126,TY_main!A:B,2,FALSE),T2125)</f>
        <v>112.984375</v>
      </c>
    </row>
    <row r="2127" spans="1:20" x14ac:dyDescent="0.25">
      <c r="A2127" s="2">
        <f>SPY_IVOL!A2127</f>
        <v>41445</v>
      </c>
      <c r="B2127">
        <f>SPY_IVOL!B2127</f>
        <v>34.456499999999998</v>
      </c>
      <c r="C2127">
        <f>SPY_IVOL!C2127</f>
        <v>26.126200000000001</v>
      </c>
      <c r="D2127">
        <f>SPY_IVOL!D2127</f>
        <v>22.007999999999999</v>
      </c>
      <c r="E2127">
        <f>SPY_IVOL!E2127</f>
        <v>17.744</v>
      </c>
      <c r="F2127">
        <f>SPY_IVOL!F2127</f>
        <v>14.2483</v>
      </c>
      <c r="G2127">
        <f>SPY_IVOL!G2127</f>
        <v>14.6317</v>
      </c>
      <c r="H2127">
        <f>SPY_IVOL!H2127</f>
        <v>16.7836</v>
      </c>
      <c r="I2127">
        <f>VLOOKUP($A2127,SPY_main!$A:$C,2,FALSE)</f>
        <v>159.4</v>
      </c>
      <c r="J2127">
        <f>IFERROR(VLOOKUP($A2127,SPY_main!$A:$C,3,FALSE),J2126)</f>
        <v>2.1057000000000001</v>
      </c>
      <c r="K2127">
        <f>IFERROR(VLOOKUP($A2127,SPY_main!$E:$F,2,FALSE),K2126)</f>
        <v>0.27255000000000001</v>
      </c>
      <c r="L2127">
        <f>IFERROR(VLOOKUP($A2127,SPY_main!H:I,2,FALSE),L2126)</f>
        <v>20.49</v>
      </c>
      <c r="M2127">
        <f t="shared" si="231"/>
        <v>96.899100000000004</v>
      </c>
      <c r="N2127">
        <f t="shared" si="232"/>
        <v>80.382000000000005</v>
      </c>
      <c r="O2127">
        <f t="shared" si="233"/>
        <v>47.025199999999998</v>
      </c>
      <c r="P2127">
        <f t="shared" si="234"/>
        <v>25.564299999999999</v>
      </c>
      <c r="Q2127">
        <f t="shared" si="235"/>
        <v>42.180799999999998</v>
      </c>
      <c r="R2127">
        <f t="shared" si="236"/>
        <v>44.527700000000003</v>
      </c>
      <c r="S2127">
        <f t="shared" si="237"/>
        <v>44.527700000000003</v>
      </c>
      <c r="T2127">
        <f>IFERROR(VLOOKUP($A2127,TY_main!A:B,2,FALSE),T2126)</f>
        <v>112.28125</v>
      </c>
    </row>
    <row r="2128" spans="1:20" x14ac:dyDescent="0.25">
      <c r="A2128" s="2">
        <f>SPY_IVOL!A2128</f>
        <v>41446</v>
      </c>
      <c r="B2128">
        <f>SPY_IVOL!B2128</f>
        <v>33.837899999999998</v>
      </c>
      <c r="C2128">
        <f>SPY_IVOL!C2128</f>
        <v>25.5656</v>
      </c>
      <c r="D2128">
        <f>SPY_IVOL!D2128</f>
        <v>21.5273</v>
      </c>
      <c r="E2128">
        <f>SPY_IVOL!E2128</f>
        <v>17.257100000000001</v>
      </c>
      <c r="F2128">
        <f>SPY_IVOL!F2128</f>
        <v>13.813599999999999</v>
      </c>
      <c r="G2128">
        <f>SPY_IVOL!G2128</f>
        <v>14.504</v>
      </c>
      <c r="H2128">
        <f>SPY_IVOL!H2128</f>
        <v>15.6168</v>
      </c>
      <c r="I2128">
        <f>VLOOKUP($A2128,SPY_main!$A:$C,2,FALSE)</f>
        <v>159.07</v>
      </c>
      <c r="J2128">
        <f>IFERROR(VLOOKUP($A2128,SPY_main!$A:$C,3,FALSE),J2127)</f>
        <v>2.1101000000000001</v>
      </c>
      <c r="K2128">
        <f>IFERROR(VLOOKUP($A2128,SPY_main!$E:$F,2,FALSE),K2127)</f>
        <v>0.27274999999999999</v>
      </c>
      <c r="L2128">
        <f>IFERROR(VLOOKUP($A2128,SPY_main!H:I,2,FALSE),L2127)</f>
        <v>18.899999999999999</v>
      </c>
      <c r="M2128">
        <f t="shared" si="231"/>
        <v>96.899100000000004</v>
      </c>
      <c r="N2128">
        <f t="shared" si="232"/>
        <v>80.382000000000005</v>
      </c>
      <c r="O2128">
        <f t="shared" si="233"/>
        <v>47.025199999999998</v>
      </c>
      <c r="P2128">
        <f t="shared" si="234"/>
        <v>25.564299999999999</v>
      </c>
      <c r="Q2128">
        <f t="shared" si="235"/>
        <v>42.180799999999998</v>
      </c>
      <c r="R2128">
        <f t="shared" si="236"/>
        <v>44.527700000000003</v>
      </c>
      <c r="S2128">
        <f t="shared" si="237"/>
        <v>44.527700000000003</v>
      </c>
      <c r="T2128">
        <f>IFERROR(VLOOKUP($A2128,TY_main!A:B,2,FALSE),T2127)</f>
        <v>111.546875</v>
      </c>
    </row>
    <row r="2129" spans="1:20" x14ac:dyDescent="0.25">
      <c r="A2129" s="2">
        <f>SPY_IVOL!A2129</f>
        <v>41449</v>
      </c>
      <c r="B2129">
        <f>SPY_IVOL!B2129</f>
        <v>29.6355</v>
      </c>
      <c r="C2129">
        <f>SPY_IVOL!C2129</f>
        <v>24.8171</v>
      </c>
      <c r="D2129">
        <f>SPY_IVOL!D2129</f>
        <v>20.929400000000001</v>
      </c>
      <c r="E2129">
        <f>SPY_IVOL!E2129</f>
        <v>16.9709</v>
      </c>
      <c r="F2129">
        <f>SPY_IVOL!F2129</f>
        <v>13.824199999999999</v>
      </c>
      <c r="G2129">
        <f>SPY_IVOL!G2129</f>
        <v>12.4253</v>
      </c>
      <c r="H2129">
        <f>SPY_IVOL!H2129</f>
        <v>13.7798</v>
      </c>
      <c r="I2129">
        <f>VLOOKUP($A2129,SPY_main!$A:$C,2,FALSE)</f>
        <v>157.06</v>
      </c>
      <c r="J2129">
        <f>IFERROR(VLOOKUP($A2129,SPY_main!$A:$C,3,FALSE),J2128)</f>
        <v>2.1371000000000002</v>
      </c>
      <c r="K2129">
        <f>IFERROR(VLOOKUP($A2129,SPY_main!$E:$F,2,FALSE),K2128)</f>
        <v>0.27675</v>
      </c>
      <c r="L2129">
        <f>IFERROR(VLOOKUP($A2129,SPY_main!H:I,2,FALSE),L2128)</f>
        <v>20.11</v>
      </c>
      <c r="M2129">
        <f t="shared" si="231"/>
        <v>34.750300000000003</v>
      </c>
      <c r="N2129">
        <f t="shared" si="232"/>
        <v>26.0457</v>
      </c>
      <c r="O2129">
        <f t="shared" si="233"/>
        <v>21.829699999999999</v>
      </c>
      <c r="P2129">
        <f t="shared" si="234"/>
        <v>17.135999999999999</v>
      </c>
      <c r="Q2129">
        <f t="shared" si="235"/>
        <v>13.459</v>
      </c>
      <c r="R2129">
        <f t="shared" si="236"/>
        <v>12.744199999999999</v>
      </c>
      <c r="S2129">
        <f t="shared" si="237"/>
        <v>12.744199999999999</v>
      </c>
      <c r="T2129">
        <f>IFERROR(VLOOKUP($A2129,TY_main!A:B,2,FALSE),T2128)</f>
        <v>111.265625</v>
      </c>
    </row>
    <row r="2130" spans="1:20" x14ac:dyDescent="0.25">
      <c r="A2130" s="2">
        <f>SPY_IVOL!A2130</f>
        <v>41450</v>
      </c>
      <c r="B2130">
        <f>SPY_IVOL!B2130</f>
        <v>29.6829</v>
      </c>
      <c r="C2130">
        <f>SPY_IVOL!C2130</f>
        <v>23.837399999999999</v>
      </c>
      <c r="D2130">
        <f>SPY_IVOL!D2130</f>
        <v>20.312999999999999</v>
      </c>
      <c r="E2130">
        <f>SPY_IVOL!E2130</f>
        <v>16.732800000000001</v>
      </c>
      <c r="F2130">
        <f>SPY_IVOL!F2130</f>
        <v>13.69</v>
      </c>
      <c r="G2130">
        <f>SPY_IVOL!G2130</f>
        <v>12.4064</v>
      </c>
      <c r="H2130">
        <f>SPY_IVOL!H2130</f>
        <v>13.424799999999999</v>
      </c>
      <c r="I2130">
        <f>VLOOKUP($A2130,SPY_main!$A:$C,2,FALSE)</f>
        <v>158.57499999999999</v>
      </c>
      <c r="J2130">
        <f>IFERROR(VLOOKUP($A2130,SPY_main!$A:$C,3,FALSE),J2129)</f>
        <v>2.1166999999999998</v>
      </c>
      <c r="K2130">
        <f>IFERROR(VLOOKUP($A2130,SPY_main!$E:$F,2,FALSE),K2129)</f>
        <v>0.27610000000000001</v>
      </c>
      <c r="L2130">
        <f>IFERROR(VLOOKUP($A2130,SPY_main!H:I,2,FALSE),L2129)</f>
        <v>18.47</v>
      </c>
      <c r="M2130">
        <f t="shared" si="231"/>
        <v>32.119199999999999</v>
      </c>
      <c r="N2130">
        <f t="shared" si="232"/>
        <v>25.030100000000001</v>
      </c>
      <c r="O2130">
        <f t="shared" si="233"/>
        <v>21.126000000000001</v>
      </c>
      <c r="P2130">
        <f t="shared" si="234"/>
        <v>16.848600000000001</v>
      </c>
      <c r="Q2130">
        <f t="shared" si="235"/>
        <v>13.1273</v>
      </c>
      <c r="R2130">
        <f t="shared" si="236"/>
        <v>12.4915</v>
      </c>
      <c r="S2130">
        <f t="shared" si="237"/>
        <v>12.4915</v>
      </c>
      <c r="T2130">
        <f>IFERROR(VLOOKUP($A2130,TY_main!A:B,2,FALSE),T2129)</f>
        <v>111.046875</v>
      </c>
    </row>
    <row r="2131" spans="1:20" x14ac:dyDescent="0.25">
      <c r="A2131" s="2">
        <f>SPY_IVOL!A2131</f>
        <v>41451</v>
      </c>
      <c r="B2131">
        <f>SPY_IVOL!B2131</f>
        <v>28.831199999999999</v>
      </c>
      <c r="C2131">
        <f>SPY_IVOL!C2131</f>
        <v>23.092600000000001</v>
      </c>
      <c r="D2131">
        <f>SPY_IVOL!D2131</f>
        <v>19.5443</v>
      </c>
      <c r="E2131">
        <f>SPY_IVOL!E2131</f>
        <v>16.004200000000001</v>
      </c>
      <c r="F2131">
        <f>SPY_IVOL!F2131</f>
        <v>13.1008</v>
      </c>
      <c r="G2131">
        <f>SPY_IVOL!G2131</f>
        <v>12.193300000000001</v>
      </c>
      <c r="H2131">
        <f>SPY_IVOL!H2131</f>
        <v>13.7172</v>
      </c>
      <c r="I2131">
        <f>VLOOKUP($A2131,SPY_main!$A:$C,2,FALSE)</f>
        <v>160.13999999999999</v>
      </c>
      <c r="J2131">
        <f>IFERROR(VLOOKUP($A2131,SPY_main!$A:$C,3,FALSE),J2130)</f>
        <v>2.0960000000000001</v>
      </c>
      <c r="K2131">
        <f>IFERROR(VLOOKUP($A2131,SPY_main!$E:$F,2,FALSE),K2130)</f>
        <v>0.27560000000000001</v>
      </c>
      <c r="L2131">
        <f>IFERROR(VLOOKUP($A2131,SPY_main!H:I,2,FALSE),L2130)</f>
        <v>17.21</v>
      </c>
      <c r="M2131">
        <f t="shared" si="231"/>
        <v>33.557600000000001</v>
      </c>
      <c r="N2131">
        <f t="shared" si="232"/>
        <v>24.276199999999999</v>
      </c>
      <c r="O2131">
        <f t="shared" si="233"/>
        <v>20.113</v>
      </c>
      <c r="P2131">
        <f t="shared" si="234"/>
        <v>15.872400000000001</v>
      </c>
      <c r="Q2131">
        <f t="shared" si="235"/>
        <v>12.3856</v>
      </c>
      <c r="R2131">
        <f t="shared" si="236"/>
        <v>12.0191</v>
      </c>
      <c r="S2131">
        <f t="shared" si="237"/>
        <v>12.0191</v>
      </c>
      <c r="T2131">
        <f>IFERROR(VLOOKUP($A2131,TY_main!A:B,2,FALSE),T2130)</f>
        <v>111.4375</v>
      </c>
    </row>
    <row r="2132" spans="1:20" x14ac:dyDescent="0.25">
      <c r="A2132" s="2">
        <f>SPY_IVOL!A2132</f>
        <v>41452</v>
      </c>
      <c r="B2132">
        <f>SPY_IVOL!B2132</f>
        <v>28.537600000000001</v>
      </c>
      <c r="C2132">
        <f>SPY_IVOL!C2132</f>
        <v>22.499600000000001</v>
      </c>
      <c r="D2132">
        <f>SPY_IVOL!D2132</f>
        <v>19.066500000000001</v>
      </c>
      <c r="E2132">
        <f>SPY_IVOL!E2132</f>
        <v>15.622299999999999</v>
      </c>
      <c r="F2132">
        <f>SPY_IVOL!F2132</f>
        <v>12.878399999999999</v>
      </c>
      <c r="G2132">
        <f>SPY_IVOL!G2132</f>
        <v>12.2951</v>
      </c>
      <c r="H2132">
        <f>SPY_IVOL!H2132</f>
        <v>14.3605</v>
      </c>
      <c r="I2132">
        <f>VLOOKUP($A2132,SPY_main!$A:$C,2,FALSE)</f>
        <v>161.08000000000001</v>
      </c>
      <c r="J2132">
        <f>IFERROR(VLOOKUP($A2132,SPY_main!$A:$C,3,FALSE),J2131)</f>
        <v>2.0836999999999999</v>
      </c>
      <c r="K2132">
        <f>IFERROR(VLOOKUP($A2132,SPY_main!$E:$F,2,FALSE),K2131)</f>
        <v>0.27400000000000002</v>
      </c>
      <c r="L2132">
        <f>IFERROR(VLOOKUP($A2132,SPY_main!H:I,2,FALSE),L2131)</f>
        <v>16.86</v>
      </c>
      <c r="M2132">
        <f t="shared" si="231"/>
        <v>33.722099999999998</v>
      </c>
      <c r="N2132">
        <f t="shared" si="232"/>
        <v>23.6723</v>
      </c>
      <c r="O2132">
        <f t="shared" si="233"/>
        <v>19.3583</v>
      </c>
      <c r="P2132">
        <f t="shared" si="234"/>
        <v>15.164400000000001</v>
      </c>
      <c r="Q2132">
        <f t="shared" si="235"/>
        <v>12.404299999999999</v>
      </c>
      <c r="R2132">
        <f t="shared" si="236"/>
        <v>13.484</v>
      </c>
      <c r="S2132">
        <f t="shared" si="237"/>
        <v>13.5105</v>
      </c>
      <c r="T2132">
        <f>IFERROR(VLOOKUP($A2132,TY_main!A:B,2,FALSE),T2131)</f>
        <v>111.875</v>
      </c>
    </row>
    <row r="2133" spans="1:20" x14ac:dyDescent="0.25">
      <c r="A2133" s="2">
        <f>SPY_IVOL!A2133</f>
        <v>41453</v>
      </c>
      <c r="B2133">
        <f>SPY_IVOL!B2133</f>
        <v>27.8752</v>
      </c>
      <c r="C2133">
        <f>SPY_IVOL!C2133</f>
        <v>22.183700000000002</v>
      </c>
      <c r="D2133">
        <f>SPY_IVOL!D2133</f>
        <v>18.815899999999999</v>
      </c>
      <c r="E2133">
        <f>SPY_IVOL!E2133</f>
        <v>15.450200000000001</v>
      </c>
      <c r="F2133">
        <f>SPY_IVOL!F2133</f>
        <v>12.8218</v>
      </c>
      <c r="G2133">
        <f>SPY_IVOL!G2133</f>
        <v>12.388999999999999</v>
      </c>
      <c r="H2133">
        <f>SPY_IVOL!H2133</f>
        <v>14.668699999999999</v>
      </c>
      <c r="I2133">
        <f>VLOOKUP($A2133,SPY_main!$A:$C,2,FALSE)</f>
        <v>160.41999999999999</v>
      </c>
      <c r="J2133">
        <f>IFERROR(VLOOKUP($A2133,SPY_main!$A:$C,3,FALSE),J2132)</f>
        <v>2.0922999999999998</v>
      </c>
      <c r="K2133">
        <f>IFERROR(VLOOKUP($A2133,SPY_main!$E:$F,2,FALSE),K2132)</f>
        <v>0.27310000000000001</v>
      </c>
      <c r="L2133">
        <f>IFERROR(VLOOKUP($A2133,SPY_main!H:I,2,FALSE),L2132)</f>
        <v>16.86</v>
      </c>
      <c r="M2133">
        <f t="shared" si="231"/>
        <v>35.092599999999997</v>
      </c>
      <c r="N2133">
        <f t="shared" si="232"/>
        <v>23.676300000000001</v>
      </c>
      <c r="O2133">
        <f t="shared" si="233"/>
        <v>19.261800000000001</v>
      </c>
      <c r="P2133">
        <f t="shared" si="234"/>
        <v>14.853300000000001</v>
      </c>
      <c r="Q2133">
        <f t="shared" si="235"/>
        <v>12.2714</v>
      </c>
      <c r="R2133">
        <f t="shared" si="236"/>
        <v>16.1464</v>
      </c>
      <c r="S2133">
        <f t="shared" si="237"/>
        <v>16.826000000000001</v>
      </c>
      <c r="T2133">
        <f>IFERROR(VLOOKUP($A2133,TY_main!A:B,2,FALSE),T2132)</f>
        <v>111.796875</v>
      </c>
    </row>
    <row r="2134" spans="1:20" x14ac:dyDescent="0.25">
      <c r="A2134" s="2">
        <f>SPY_IVOL!A2134</f>
        <v>41456</v>
      </c>
      <c r="B2134">
        <f>SPY_IVOL!B2134</f>
        <v>27.7911</v>
      </c>
      <c r="C2134">
        <f>SPY_IVOL!C2134</f>
        <v>21.805700000000002</v>
      </c>
      <c r="D2134">
        <f>SPY_IVOL!D2134</f>
        <v>18.524999999999999</v>
      </c>
      <c r="E2134">
        <f>SPY_IVOL!E2134</f>
        <v>15.1915</v>
      </c>
      <c r="F2134">
        <f>SPY_IVOL!F2134</f>
        <v>12.768700000000001</v>
      </c>
      <c r="G2134">
        <f>SPY_IVOL!G2134</f>
        <v>12.8192</v>
      </c>
      <c r="H2134">
        <f>SPY_IVOL!H2134</f>
        <v>15.8786</v>
      </c>
      <c r="I2134">
        <f>VLOOKUP($A2134,SPY_main!$A:$C,2,FALSE)</f>
        <v>161.36000000000001</v>
      </c>
      <c r="J2134">
        <f>IFERROR(VLOOKUP($A2134,SPY_main!$A:$C,3,FALSE),J2133)</f>
        <v>2.0800999999999998</v>
      </c>
      <c r="K2134">
        <f>IFERROR(VLOOKUP($A2134,SPY_main!$E:$F,2,FALSE),K2133)</f>
        <v>0.27310000000000001</v>
      </c>
      <c r="L2134">
        <f>IFERROR(VLOOKUP($A2134,SPY_main!H:I,2,FALSE),L2133)</f>
        <v>16.37</v>
      </c>
      <c r="M2134">
        <f t="shared" si="231"/>
        <v>35.645699999999998</v>
      </c>
      <c r="N2134">
        <f t="shared" si="232"/>
        <v>24.330100000000002</v>
      </c>
      <c r="O2134">
        <f t="shared" si="233"/>
        <v>19.344899999999999</v>
      </c>
      <c r="P2134">
        <f t="shared" si="234"/>
        <v>14.6561</v>
      </c>
      <c r="Q2134">
        <f t="shared" si="235"/>
        <v>12.3934</v>
      </c>
      <c r="R2134">
        <f t="shared" si="236"/>
        <v>13.743399999999999</v>
      </c>
      <c r="S2134">
        <f t="shared" si="237"/>
        <v>13.743399999999999</v>
      </c>
      <c r="T2134">
        <f>IFERROR(VLOOKUP($A2134,TY_main!A:B,2,FALSE),T2133)</f>
        <v>111.78125</v>
      </c>
    </row>
    <row r="2135" spans="1:20" x14ac:dyDescent="0.25">
      <c r="A2135" s="2">
        <f>SPY_IVOL!A2135</f>
        <v>41457</v>
      </c>
      <c r="B2135">
        <f>SPY_IVOL!B2135</f>
        <v>27.6418</v>
      </c>
      <c r="C2135">
        <f>SPY_IVOL!C2135</f>
        <v>22.2</v>
      </c>
      <c r="D2135">
        <f>SPY_IVOL!D2135</f>
        <v>19.001799999999999</v>
      </c>
      <c r="E2135">
        <f>SPY_IVOL!E2135</f>
        <v>15.7209</v>
      </c>
      <c r="F2135">
        <f>SPY_IVOL!F2135</f>
        <v>13.230700000000001</v>
      </c>
      <c r="G2135">
        <f>SPY_IVOL!G2135</f>
        <v>13.0762</v>
      </c>
      <c r="H2135">
        <f>SPY_IVOL!H2135</f>
        <v>16.150700000000001</v>
      </c>
      <c r="I2135">
        <f>VLOOKUP($A2135,SPY_main!$A:$C,2,FALSE)</f>
        <v>161.21</v>
      </c>
      <c r="J2135">
        <f>IFERROR(VLOOKUP($A2135,SPY_main!$A:$C,3,FALSE),J2134)</f>
        <v>2.0821000000000001</v>
      </c>
      <c r="K2135">
        <f>IFERROR(VLOOKUP($A2135,SPY_main!$E:$F,2,FALSE),K2134)</f>
        <v>0.27289999999999998</v>
      </c>
      <c r="L2135">
        <f>IFERROR(VLOOKUP($A2135,SPY_main!H:I,2,FALSE),L2134)</f>
        <v>16.440000000000001</v>
      </c>
      <c r="M2135">
        <f t="shared" si="231"/>
        <v>34.590800000000002</v>
      </c>
      <c r="N2135">
        <f t="shared" si="232"/>
        <v>24.806000000000001</v>
      </c>
      <c r="O2135">
        <f t="shared" si="233"/>
        <v>19.793299999999999</v>
      </c>
      <c r="P2135">
        <f t="shared" si="234"/>
        <v>15.065300000000001</v>
      </c>
      <c r="Q2135">
        <f t="shared" si="235"/>
        <v>12.8864</v>
      </c>
      <c r="R2135">
        <f t="shared" si="236"/>
        <v>15.991</v>
      </c>
      <c r="S2135">
        <f t="shared" si="237"/>
        <v>16.165600000000001</v>
      </c>
      <c r="T2135">
        <f>IFERROR(VLOOKUP($A2135,TY_main!A:B,2,FALSE),T2134)</f>
        <v>111.84375</v>
      </c>
    </row>
    <row r="2136" spans="1:20" x14ac:dyDescent="0.25">
      <c r="A2136" s="2">
        <f>SPY_IVOL!A2136</f>
        <v>41458</v>
      </c>
      <c r="B2136">
        <f>SPY_IVOL!B2136</f>
        <v>28.002500000000001</v>
      </c>
      <c r="C2136">
        <f>SPY_IVOL!C2136</f>
        <v>21.840299999999999</v>
      </c>
      <c r="D2136">
        <f>SPY_IVOL!D2136</f>
        <v>18.521799999999999</v>
      </c>
      <c r="E2136">
        <f>SPY_IVOL!E2136</f>
        <v>15.216200000000001</v>
      </c>
      <c r="F2136">
        <f>SPY_IVOL!F2136</f>
        <v>12.701700000000001</v>
      </c>
      <c r="G2136">
        <f>SPY_IVOL!G2136</f>
        <v>12.5235</v>
      </c>
      <c r="H2136">
        <f>SPY_IVOL!H2136</f>
        <v>13.037699999999999</v>
      </c>
      <c r="I2136">
        <f>VLOOKUP($A2136,SPY_main!$A:$C,2,FALSE)</f>
        <v>161.28</v>
      </c>
      <c r="J2136">
        <f>IFERROR(VLOOKUP($A2136,SPY_main!$A:$C,3,FALSE),J2135)</f>
        <v>2.0811999999999999</v>
      </c>
      <c r="K2136">
        <f>IFERROR(VLOOKUP($A2136,SPY_main!$E:$F,2,FALSE),K2135)</f>
        <v>0.27389999999999998</v>
      </c>
      <c r="L2136">
        <f>IFERROR(VLOOKUP($A2136,SPY_main!H:I,2,FALSE),L2135)</f>
        <v>16.2</v>
      </c>
      <c r="M2136">
        <f t="shared" si="231"/>
        <v>36.572200000000002</v>
      </c>
      <c r="N2136">
        <f t="shared" si="232"/>
        <v>24.515899999999998</v>
      </c>
      <c r="O2136">
        <f t="shared" si="233"/>
        <v>19.242100000000001</v>
      </c>
      <c r="P2136">
        <f t="shared" si="234"/>
        <v>14.7597</v>
      </c>
      <c r="Q2136">
        <f t="shared" si="235"/>
        <v>12.541700000000001</v>
      </c>
      <c r="R2136">
        <f t="shared" si="236"/>
        <v>13.6808</v>
      </c>
      <c r="S2136">
        <f t="shared" si="237"/>
        <v>13.6808</v>
      </c>
      <c r="T2136">
        <f>IFERROR(VLOOKUP($A2136,TY_main!A:B,2,FALSE),T2135)</f>
        <v>111.625</v>
      </c>
    </row>
    <row r="2137" spans="1:20" x14ac:dyDescent="0.25">
      <c r="A2137" s="2">
        <f>SPY_IVOL!A2137</f>
        <v>41460</v>
      </c>
      <c r="B2137">
        <f>SPY_IVOL!B2137</f>
        <v>27.4711</v>
      </c>
      <c r="C2137">
        <f>SPY_IVOL!C2137</f>
        <v>21.0809</v>
      </c>
      <c r="D2137">
        <f>SPY_IVOL!D2137</f>
        <v>17.6234</v>
      </c>
      <c r="E2137">
        <f>SPY_IVOL!E2137</f>
        <v>14.321099999999999</v>
      </c>
      <c r="F2137">
        <f>SPY_IVOL!F2137</f>
        <v>11.984299999999999</v>
      </c>
      <c r="G2137">
        <f>SPY_IVOL!G2137</f>
        <v>12.527200000000001</v>
      </c>
      <c r="H2137">
        <f>SPY_IVOL!H2137</f>
        <v>13.7361</v>
      </c>
      <c r="I2137">
        <f>VLOOKUP($A2137,SPY_main!$A:$C,2,FALSE)</f>
        <v>163.02000000000001</v>
      </c>
      <c r="J2137">
        <f>IFERROR(VLOOKUP($A2137,SPY_main!$A:$C,3,FALSE),J2136)</f>
        <v>2.0589</v>
      </c>
      <c r="K2137">
        <f>IFERROR(VLOOKUP($A2137,SPY_main!$E:$F,2,FALSE),K2136)</f>
        <v>0.26989999999999997</v>
      </c>
      <c r="L2137">
        <f>IFERROR(VLOOKUP($A2137,SPY_main!H:I,2,FALSE),L2136)</f>
        <v>14.89</v>
      </c>
      <c r="M2137">
        <f t="shared" si="231"/>
        <v>30.663699999999999</v>
      </c>
      <c r="N2137">
        <f t="shared" si="232"/>
        <v>24.842400000000001</v>
      </c>
      <c r="O2137">
        <f t="shared" si="233"/>
        <v>17.839700000000001</v>
      </c>
      <c r="P2137">
        <f t="shared" si="234"/>
        <v>12.324199999999999</v>
      </c>
      <c r="Q2137">
        <f t="shared" si="235"/>
        <v>11.6896</v>
      </c>
      <c r="R2137">
        <f t="shared" si="236"/>
        <v>12.8416</v>
      </c>
      <c r="S2137">
        <f t="shared" si="237"/>
        <v>12.8416</v>
      </c>
      <c r="T2137">
        <f>IFERROR(VLOOKUP($A2137,TY_main!A:B,2,FALSE),T2136)</f>
        <v>110.125</v>
      </c>
    </row>
    <row r="2138" spans="1:20" x14ac:dyDescent="0.25">
      <c r="A2138" s="2">
        <f>SPY_IVOL!A2138</f>
        <v>41463</v>
      </c>
      <c r="B2138">
        <f>SPY_IVOL!B2138</f>
        <v>28.0016</v>
      </c>
      <c r="C2138">
        <f>SPY_IVOL!C2138</f>
        <v>20.4193</v>
      </c>
      <c r="D2138">
        <f>SPY_IVOL!D2138</f>
        <v>16.910799999999998</v>
      </c>
      <c r="E2138">
        <f>SPY_IVOL!E2138</f>
        <v>13.5663</v>
      </c>
      <c r="F2138">
        <f>SPY_IVOL!F2138</f>
        <v>11.6181</v>
      </c>
      <c r="G2138">
        <f>SPY_IVOL!G2138</f>
        <v>12.900499999999999</v>
      </c>
      <c r="H2138">
        <f>SPY_IVOL!H2138</f>
        <v>15.1851</v>
      </c>
      <c r="I2138">
        <f>VLOOKUP($A2138,SPY_main!$A:$C,2,FALSE)</f>
        <v>163.94499999999999</v>
      </c>
      <c r="J2138">
        <f>IFERROR(VLOOKUP($A2138,SPY_main!$A:$C,3,FALSE),J2137)</f>
        <v>2.0472999999999999</v>
      </c>
      <c r="K2138">
        <f>IFERROR(VLOOKUP($A2138,SPY_main!$E:$F,2,FALSE),K2137)</f>
        <v>0.26860000000000001</v>
      </c>
      <c r="L2138">
        <f>IFERROR(VLOOKUP($A2138,SPY_main!H:I,2,FALSE),L2137)</f>
        <v>14.78</v>
      </c>
      <c r="M2138">
        <f t="shared" si="231"/>
        <v>36.839799999999997</v>
      </c>
      <c r="N2138">
        <f t="shared" si="232"/>
        <v>27.135899999999999</v>
      </c>
      <c r="O2138">
        <f t="shared" si="233"/>
        <v>19.219899999999999</v>
      </c>
      <c r="P2138">
        <f t="shared" si="234"/>
        <v>12.944699999999999</v>
      </c>
      <c r="Q2138">
        <f t="shared" si="235"/>
        <v>13.407400000000001</v>
      </c>
      <c r="R2138">
        <f t="shared" si="236"/>
        <v>15.8344</v>
      </c>
      <c r="S2138">
        <f t="shared" si="237"/>
        <v>15.8344</v>
      </c>
      <c r="T2138">
        <f>IFERROR(VLOOKUP($A2138,TY_main!A:B,2,FALSE),T2137)</f>
        <v>110.671875</v>
      </c>
    </row>
    <row r="2139" spans="1:20" x14ac:dyDescent="0.25">
      <c r="A2139" s="2">
        <f>SPY_IVOL!A2139</f>
        <v>41464</v>
      </c>
      <c r="B2139">
        <f>SPY_IVOL!B2139</f>
        <v>27.726700000000001</v>
      </c>
      <c r="C2139">
        <f>SPY_IVOL!C2139</f>
        <v>20.1465</v>
      </c>
      <c r="D2139">
        <f>SPY_IVOL!D2139</f>
        <v>16.5459</v>
      </c>
      <c r="E2139">
        <f>SPY_IVOL!E2139</f>
        <v>13.2165</v>
      </c>
      <c r="F2139">
        <f>SPY_IVOL!F2139</f>
        <v>11.4765</v>
      </c>
      <c r="G2139">
        <f>SPY_IVOL!G2139</f>
        <v>12.892099999999999</v>
      </c>
      <c r="H2139">
        <f>SPY_IVOL!H2139</f>
        <v>14.0976</v>
      </c>
      <c r="I2139">
        <f>VLOOKUP($A2139,SPY_main!$A:$C,2,FALSE)</f>
        <v>165.13</v>
      </c>
      <c r="J2139">
        <f>IFERROR(VLOOKUP($A2139,SPY_main!$A:$C,3,FALSE),J2138)</f>
        <v>2.0326</v>
      </c>
      <c r="K2139">
        <f>IFERROR(VLOOKUP($A2139,SPY_main!$E:$F,2,FALSE),K2138)</f>
        <v>0.26910000000000001</v>
      </c>
      <c r="L2139">
        <f>IFERROR(VLOOKUP($A2139,SPY_main!H:I,2,FALSE),L2138)</f>
        <v>14.35</v>
      </c>
      <c r="M2139">
        <f t="shared" si="231"/>
        <v>35.585500000000003</v>
      </c>
      <c r="N2139">
        <f t="shared" si="232"/>
        <v>27.6343</v>
      </c>
      <c r="O2139">
        <f t="shared" si="233"/>
        <v>18.598500000000001</v>
      </c>
      <c r="P2139">
        <f t="shared" si="234"/>
        <v>12.7347</v>
      </c>
      <c r="Q2139">
        <f t="shared" si="235"/>
        <v>13.178100000000001</v>
      </c>
      <c r="R2139">
        <f t="shared" si="236"/>
        <v>13.9582</v>
      </c>
      <c r="S2139">
        <f t="shared" si="237"/>
        <v>13.9582</v>
      </c>
      <c r="T2139">
        <f>IFERROR(VLOOKUP($A2139,TY_main!A:B,2,FALSE),T2138)</f>
        <v>110.859375</v>
      </c>
    </row>
    <row r="2140" spans="1:20" x14ac:dyDescent="0.25">
      <c r="A2140" s="2">
        <f>SPY_IVOL!A2140</f>
        <v>41465</v>
      </c>
      <c r="B2140">
        <f>SPY_IVOL!B2140</f>
        <v>27.697199999999999</v>
      </c>
      <c r="C2140">
        <f>SPY_IVOL!C2140</f>
        <v>20.567299999999999</v>
      </c>
      <c r="D2140">
        <f>SPY_IVOL!D2140</f>
        <v>16.6784</v>
      </c>
      <c r="E2140">
        <f>SPY_IVOL!E2140</f>
        <v>13.117800000000001</v>
      </c>
      <c r="F2140">
        <f>SPY_IVOL!F2140</f>
        <v>11.2082</v>
      </c>
      <c r="G2140">
        <f>SPY_IVOL!G2140</f>
        <v>12.763500000000001</v>
      </c>
      <c r="H2140">
        <f>SPY_IVOL!H2140</f>
        <v>13.2774</v>
      </c>
      <c r="I2140">
        <f>VLOOKUP($A2140,SPY_main!$A:$C,2,FALSE)</f>
        <v>165.19200000000001</v>
      </c>
      <c r="J2140">
        <f>IFERROR(VLOOKUP($A2140,SPY_main!$A:$C,3,FALSE),J2139)</f>
        <v>2.0318999999999998</v>
      </c>
      <c r="K2140">
        <f>IFERROR(VLOOKUP($A2140,SPY_main!$E:$F,2,FALSE),K2139)</f>
        <v>0.26910000000000001</v>
      </c>
      <c r="L2140">
        <f>IFERROR(VLOOKUP($A2140,SPY_main!H:I,2,FALSE),L2139)</f>
        <v>14.21</v>
      </c>
      <c r="M2140">
        <f t="shared" si="231"/>
        <v>39.162199999999999</v>
      </c>
      <c r="N2140">
        <f t="shared" si="232"/>
        <v>28.659400000000002</v>
      </c>
      <c r="O2140">
        <f t="shared" si="233"/>
        <v>19.293299999999999</v>
      </c>
      <c r="P2140">
        <f t="shared" si="234"/>
        <v>12.6646</v>
      </c>
      <c r="Q2140">
        <f t="shared" si="235"/>
        <v>13.3713</v>
      </c>
      <c r="R2140">
        <f t="shared" si="236"/>
        <v>14.457100000000001</v>
      </c>
      <c r="S2140">
        <f t="shared" si="237"/>
        <v>14.457100000000001</v>
      </c>
      <c r="T2140">
        <f>IFERROR(VLOOKUP($A2140,TY_main!A:B,2,FALSE),T2139)</f>
        <v>110.671875</v>
      </c>
    </row>
    <row r="2141" spans="1:20" x14ac:dyDescent="0.25">
      <c r="A2141" s="2">
        <f>SPY_IVOL!A2141</f>
        <v>41466</v>
      </c>
      <c r="B2141">
        <f>SPY_IVOL!B2141</f>
        <v>27.841699999999999</v>
      </c>
      <c r="C2141">
        <f>SPY_IVOL!C2141</f>
        <v>19.502199999999998</v>
      </c>
      <c r="D2141">
        <f>SPY_IVOL!D2141</f>
        <v>15.6919</v>
      </c>
      <c r="E2141">
        <f>SPY_IVOL!E2141</f>
        <v>12.548400000000001</v>
      </c>
      <c r="F2141">
        <f>SPY_IVOL!F2141</f>
        <v>11.1678</v>
      </c>
      <c r="G2141">
        <f>SPY_IVOL!G2141</f>
        <v>12.9626</v>
      </c>
      <c r="H2141">
        <f>SPY_IVOL!H2141</f>
        <v>13.685600000000001</v>
      </c>
      <c r="I2141">
        <f>VLOOKUP($A2141,SPY_main!$A:$C,2,FALSE)</f>
        <v>167.44</v>
      </c>
      <c r="J2141">
        <f>IFERROR(VLOOKUP($A2141,SPY_main!$A:$C,3,FALSE),J2140)</f>
        <v>2.0045999999999999</v>
      </c>
      <c r="K2141">
        <f>IFERROR(VLOOKUP($A2141,SPY_main!$E:$F,2,FALSE),K2140)</f>
        <v>0.2681</v>
      </c>
      <c r="L2141">
        <f>IFERROR(VLOOKUP($A2141,SPY_main!H:I,2,FALSE),L2140)</f>
        <v>14.01</v>
      </c>
      <c r="M2141">
        <f t="shared" si="231"/>
        <v>34.616799999999998</v>
      </c>
      <c r="N2141">
        <f t="shared" si="232"/>
        <v>29.529900000000001</v>
      </c>
      <c r="O2141">
        <f t="shared" si="233"/>
        <v>18.957899999999999</v>
      </c>
      <c r="P2141">
        <f t="shared" si="234"/>
        <v>11.8819</v>
      </c>
      <c r="Q2141">
        <f t="shared" si="235"/>
        <v>11.9754</v>
      </c>
      <c r="R2141">
        <f t="shared" si="236"/>
        <v>11.9754</v>
      </c>
      <c r="S2141">
        <f t="shared" si="237"/>
        <v>11.9754</v>
      </c>
      <c r="T2141">
        <f>IFERROR(VLOOKUP($A2141,TY_main!A:B,2,FALSE),T2140)</f>
        <v>111.578125</v>
      </c>
    </row>
    <row r="2142" spans="1:20" x14ac:dyDescent="0.25">
      <c r="A2142" s="2">
        <f>SPY_IVOL!A2142</f>
        <v>41467</v>
      </c>
      <c r="B2142">
        <f>SPY_IVOL!B2142</f>
        <v>28.321100000000001</v>
      </c>
      <c r="C2142">
        <f>SPY_IVOL!C2142</f>
        <v>19.918800000000001</v>
      </c>
      <c r="D2142">
        <f>SPY_IVOL!D2142</f>
        <v>16.0534</v>
      </c>
      <c r="E2142">
        <f>SPY_IVOL!E2142</f>
        <v>12.828900000000001</v>
      </c>
      <c r="F2142">
        <f>SPY_IVOL!F2142</f>
        <v>11.6313</v>
      </c>
      <c r="G2142">
        <f>SPY_IVOL!G2142</f>
        <v>13.509600000000001</v>
      </c>
      <c r="H2142">
        <f>SPY_IVOL!H2142</f>
        <v>15.406599999999999</v>
      </c>
      <c r="I2142">
        <f>VLOOKUP($A2142,SPY_main!$A:$C,2,FALSE)</f>
        <v>167.51</v>
      </c>
      <c r="J2142">
        <f>IFERROR(VLOOKUP($A2142,SPY_main!$A:$C,3,FALSE),J2141)</f>
        <v>2.0036999999999998</v>
      </c>
      <c r="K2142">
        <f>IFERROR(VLOOKUP($A2142,SPY_main!$E:$F,2,FALSE),K2141)</f>
        <v>0.2676</v>
      </c>
      <c r="L2142">
        <f>IFERROR(VLOOKUP($A2142,SPY_main!H:I,2,FALSE),L2141)</f>
        <v>13.84</v>
      </c>
      <c r="M2142">
        <f t="shared" si="231"/>
        <v>30.207799999999999</v>
      </c>
      <c r="N2142">
        <f t="shared" si="232"/>
        <v>29.640899999999998</v>
      </c>
      <c r="O2142">
        <f t="shared" si="233"/>
        <v>18.7395</v>
      </c>
      <c r="P2142">
        <f t="shared" si="234"/>
        <v>11.4999</v>
      </c>
      <c r="Q2142">
        <f t="shared" si="235"/>
        <v>14.758100000000001</v>
      </c>
      <c r="R2142">
        <f t="shared" si="236"/>
        <v>15.8865</v>
      </c>
      <c r="S2142">
        <f t="shared" si="237"/>
        <v>15.8865</v>
      </c>
      <c r="T2142">
        <f>IFERROR(VLOOKUP($A2142,TY_main!A:B,2,FALSE),T2141)</f>
        <v>111.390625</v>
      </c>
    </row>
    <row r="2143" spans="1:20" x14ac:dyDescent="0.25">
      <c r="A2143" s="2">
        <f>SPY_IVOL!A2143</f>
        <v>41470</v>
      </c>
      <c r="B2143">
        <f>SPY_IVOL!B2143</f>
        <v>29.514600000000002</v>
      </c>
      <c r="C2143">
        <f>SPY_IVOL!C2143</f>
        <v>20.205500000000001</v>
      </c>
      <c r="D2143">
        <f>SPY_IVOL!D2143</f>
        <v>15.973800000000001</v>
      </c>
      <c r="E2143">
        <f>SPY_IVOL!E2143</f>
        <v>12.640499999999999</v>
      </c>
      <c r="F2143">
        <f>SPY_IVOL!F2143</f>
        <v>11.5885</v>
      </c>
      <c r="G2143">
        <f>SPY_IVOL!G2143</f>
        <v>13.877700000000001</v>
      </c>
      <c r="H2143">
        <f>SPY_IVOL!H2143</f>
        <v>15.5555</v>
      </c>
      <c r="I2143">
        <f>VLOOKUP($A2143,SPY_main!$A:$C,2,FALSE)</f>
        <v>168.155</v>
      </c>
      <c r="J2143">
        <f>IFERROR(VLOOKUP($A2143,SPY_main!$A:$C,3,FALSE),J2142)</f>
        <v>1.9961</v>
      </c>
      <c r="K2143">
        <f>IFERROR(VLOOKUP($A2143,SPY_main!$E:$F,2,FALSE),K2142)</f>
        <v>0.2676</v>
      </c>
      <c r="L2143">
        <f>IFERROR(VLOOKUP($A2143,SPY_main!H:I,2,FALSE),L2142)</f>
        <v>13.79</v>
      </c>
      <c r="M2143">
        <f t="shared" si="231"/>
        <v>31.533799999999999</v>
      </c>
      <c r="N2143">
        <f t="shared" si="232"/>
        <v>31.533799999999999</v>
      </c>
      <c r="O2143">
        <f t="shared" si="233"/>
        <v>23.3781</v>
      </c>
      <c r="P2143">
        <f t="shared" si="234"/>
        <v>12.662100000000001</v>
      </c>
      <c r="Q2143">
        <f t="shared" si="235"/>
        <v>16.8857</v>
      </c>
      <c r="R2143">
        <f t="shared" si="236"/>
        <v>16.8857</v>
      </c>
      <c r="S2143">
        <f t="shared" si="237"/>
        <v>16.8857</v>
      </c>
      <c r="T2143">
        <f>IFERROR(VLOOKUP($A2143,TY_main!A:B,2,FALSE),T2142)</f>
        <v>111.75</v>
      </c>
    </row>
    <row r="2144" spans="1:20" x14ac:dyDescent="0.25">
      <c r="A2144" s="2">
        <f>SPY_IVOL!A2144</f>
        <v>41471</v>
      </c>
      <c r="B2144">
        <f>SPY_IVOL!B2144</f>
        <v>29.708200000000001</v>
      </c>
      <c r="C2144">
        <f>SPY_IVOL!C2144</f>
        <v>20.774899999999999</v>
      </c>
      <c r="D2144">
        <f>SPY_IVOL!D2144</f>
        <v>16.6557</v>
      </c>
      <c r="E2144">
        <f>SPY_IVOL!E2144</f>
        <v>13.156700000000001</v>
      </c>
      <c r="F2144">
        <f>SPY_IVOL!F2144</f>
        <v>11.8062</v>
      </c>
      <c r="G2144">
        <f>SPY_IVOL!G2144</f>
        <v>13.8865</v>
      </c>
      <c r="H2144">
        <f>SPY_IVOL!H2144</f>
        <v>15.5595</v>
      </c>
      <c r="I2144">
        <f>VLOOKUP($A2144,SPY_main!$A:$C,2,FALSE)</f>
        <v>167.52500000000001</v>
      </c>
      <c r="J2144">
        <f>IFERROR(VLOOKUP($A2144,SPY_main!$A:$C,3,FALSE),J2143)</f>
        <v>2.0036</v>
      </c>
      <c r="K2144">
        <f>IFERROR(VLOOKUP($A2144,SPY_main!$E:$F,2,FALSE),K2143)</f>
        <v>0.26619999999999999</v>
      </c>
      <c r="L2144">
        <f>IFERROR(VLOOKUP($A2144,SPY_main!H:I,2,FALSE),L2143)</f>
        <v>14.42</v>
      </c>
      <c r="M2144">
        <f t="shared" si="231"/>
        <v>30.416</v>
      </c>
      <c r="N2144">
        <f t="shared" si="232"/>
        <v>30.416</v>
      </c>
      <c r="O2144">
        <f t="shared" si="233"/>
        <v>26.115500000000001</v>
      </c>
      <c r="P2144">
        <f t="shared" si="234"/>
        <v>14.0114</v>
      </c>
      <c r="Q2144">
        <f t="shared" si="235"/>
        <v>16.673400000000001</v>
      </c>
      <c r="R2144">
        <f t="shared" si="236"/>
        <v>16.673400000000001</v>
      </c>
      <c r="S2144">
        <f t="shared" si="237"/>
        <v>16.673400000000001</v>
      </c>
      <c r="T2144">
        <f>IFERROR(VLOOKUP($A2144,TY_main!A:B,2,FALSE),T2143)</f>
        <v>111.828125</v>
      </c>
    </row>
    <row r="2145" spans="1:20" x14ac:dyDescent="0.25">
      <c r="A2145" s="2">
        <f>SPY_IVOL!A2145</f>
        <v>41472</v>
      </c>
      <c r="B2145">
        <f>SPY_IVOL!B2145</f>
        <v>29.9</v>
      </c>
      <c r="C2145">
        <f>SPY_IVOL!C2145</f>
        <v>20.587199999999999</v>
      </c>
      <c r="D2145">
        <f>SPY_IVOL!D2145</f>
        <v>16.113399999999999</v>
      </c>
      <c r="E2145">
        <f>SPY_IVOL!E2145</f>
        <v>12.545999999999999</v>
      </c>
      <c r="F2145">
        <f>SPY_IVOL!F2145</f>
        <v>11.509499999999999</v>
      </c>
      <c r="G2145">
        <f>SPY_IVOL!G2145</f>
        <v>13.9833</v>
      </c>
      <c r="H2145">
        <f>SPY_IVOL!H2145</f>
        <v>15.4756</v>
      </c>
      <c r="I2145">
        <f>VLOOKUP($A2145,SPY_main!$A:$C,2,FALSE)</f>
        <v>167.95009999999999</v>
      </c>
      <c r="J2145">
        <f>IFERROR(VLOOKUP($A2145,SPY_main!$A:$C,3,FALSE),J2144)</f>
        <v>1.9984999999999999</v>
      </c>
      <c r="K2145">
        <f>IFERROR(VLOOKUP($A2145,SPY_main!$E:$F,2,FALSE),K2144)</f>
        <v>0.26619999999999999</v>
      </c>
      <c r="L2145">
        <f>IFERROR(VLOOKUP($A2145,SPY_main!H:I,2,FALSE),L2144)</f>
        <v>13.78</v>
      </c>
      <c r="M2145">
        <f t="shared" si="231"/>
        <v>32.411200000000001</v>
      </c>
      <c r="N2145">
        <f t="shared" si="232"/>
        <v>32.411200000000001</v>
      </c>
      <c r="O2145">
        <f t="shared" si="233"/>
        <v>29.362400000000001</v>
      </c>
      <c r="P2145">
        <f t="shared" si="234"/>
        <v>13.624599999999999</v>
      </c>
      <c r="Q2145">
        <f t="shared" si="235"/>
        <v>15.8285</v>
      </c>
      <c r="R2145">
        <f t="shared" si="236"/>
        <v>15.8285</v>
      </c>
      <c r="S2145">
        <f t="shared" si="237"/>
        <v>15.8285</v>
      </c>
      <c r="T2145">
        <f>IFERROR(VLOOKUP($A2145,TY_main!A:B,2,FALSE),T2144)</f>
        <v>112.203125</v>
      </c>
    </row>
    <row r="2146" spans="1:20" x14ac:dyDescent="0.25">
      <c r="A2146" s="2">
        <f>SPY_IVOL!A2146</f>
        <v>41473</v>
      </c>
      <c r="B2146">
        <f>SPY_IVOL!B2146</f>
        <v>30.5533</v>
      </c>
      <c r="C2146">
        <f>SPY_IVOL!C2146</f>
        <v>20.673100000000002</v>
      </c>
      <c r="D2146">
        <f>SPY_IVOL!D2146</f>
        <v>15.9773</v>
      </c>
      <c r="E2146">
        <f>SPY_IVOL!E2146</f>
        <v>12.225899999999999</v>
      </c>
      <c r="F2146">
        <f>SPY_IVOL!F2146</f>
        <v>11.1846</v>
      </c>
      <c r="G2146">
        <f>SPY_IVOL!G2146</f>
        <v>14.0039</v>
      </c>
      <c r="H2146">
        <f>SPY_IVOL!H2146</f>
        <v>14.9589</v>
      </c>
      <c r="I2146">
        <f>VLOOKUP($A2146,SPY_main!$A:$C,2,FALSE)</f>
        <v>168.87</v>
      </c>
      <c r="J2146">
        <f>IFERROR(VLOOKUP($A2146,SPY_main!$A:$C,3,FALSE),J2145)</f>
        <v>1.9876</v>
      </c>
      <c r="K2146">
        <f>IFERROR(VLOOKUP($A2146,SPY_main!$E:$F,2,FALSE),K2145)</f>
        <v>0.26619999999999999</v>
      </c>
      <c r="L2146">
        <f>IFERROR(VLOOKUP($A2146,SPY_main!H:I,2,FALSE),L2145)</f>
        <v>13.77</v>
      </c>
      <c r="M2146">
        <f t="shared" si="231"/>
        <v>29.787199999999999</v>
      </c>
      <c r="N2146">
        <f t="shared" si="232"/>
        <v>29.787199999999999</v>
      </c>
      <c r="O2146">
        <f t="shared" si="233"/>
        <v>29.787199999999999</v>
      </c>
      <c r="P2146">
        <f t="shared" si="234"/>
        <v>12.8665</v>
      </c>
      <c r="Q2146">
        <f t="shared" si="235"/>
        <v>12.239000000000001</v>
      </c>
      <c r="R2146">
        <f t="shared" si="236"/>
        <v>12.239000000000001</v>
      </c>
      <c r="S2146">
        <f t="shared" si="237"/>
        <v>12.239000000000001</v>
      </c>
      <c r="T2146">
        <f>IFERROR(VLOOKUP($A2146,TY_main!A:B,2,FALSE),T2145)</f>
        <v>111.96875</v>
      </c>
    </row>
    <row r="2147" spans="1:20" x14ac:dyDescent="0.25">
      <c r="A2147" s="2">
        <f>SPY_IVOL!A2147</f>
        <v>41474</v>
      </c>
      <c r="B2147">
        <f>SPY_IVOL!B2147</f>
        <v>31.243099999999998</v>
      </c>
      <c r="C2147">
        <f>SPY_IVOL!C2147</f>
        <v>20.3003</v>
      </c>
      <c r="D2147">
        <f>SPY_IVOL!D2147</f>
        <v>15.276300000000001</v>
      </c>
      <c r="E2147">
        <f>SPY_IVOL!E2147</f>
        <v>11.3642</v>
      </c>
      <c r="F2147">
        <f>SPY_IVOL!F2147</f>
        <v>10.787100000000001</v>
      </c>
      <c r="G2147">
        <f>SPY_IVOL!G2147</f>
        <v>14.3642</v>
      </c>
      <c r="H2147">
        <f>SPY_IVOL!H2147</f>
        <v>14.824199999999999</v>
      </c>
      <c r="I2147">
        <f>VLOOKUP($A2147,SPY_main!$A:$C,2,FALSE)</f>
        <v>169.17</v>
      </c>
      <c r="J2147">
        <f>IFERROR(VLOOKUP($A2147,SPY_main!$A:$C,3,FALSE),J2146)</f>
        <v>1.9841</v>
      </c>
      <c r="K2147">
        <f>IFERROR(VLOOKUP($A2147,SPY_main!$E:$F,2,FALSE),K2146)</f>
        <v>0.26469999999999999</v>
      </c>
      <c r="L2147">
        <f>IFERROR(VLOOKUP($A2147,SPY_main!H:I,2,FALSE),L2146)</f>
        <v>12.54</v>
      </c>
      <c r="M2147">
        <f t="shared" si="231"/>
        <v>29.787199999999999</v>
      </c>
      <c r="N2147">
        <f t="shared" si="232"/>
        <v>29.787199999999999</v>
      </c>
      <c r="O2147">
        <f t="shared" si="233"/>
        <v>29.787199999999999</v>
      </c>
      <c r="P2147">
        <f t="shared" si="234"/>
        <v>12.8665</v>
      </c>
      <c r="Q2147">
        <f t="shared" si="235"/>
        <v>12.239000000000001</v>
      </c>
      <c r="R2147">
        <f t="shared" si="236"/>
        <v>12.239000000000001</v>
      </c>
      <c r="S2147">
        <f t="shared" si="237"/>
        <v>12.239000000000001</v>
      </c>
      <c r="T2147">
        <f>IFERROR(VLOOKUP($A2147,TY_main!A:B,2,FALSE),T2146)</f>
        <v>112.28125</v>
      </c>
    </row>
    <row r="2148" spans="1:20" x14ac:dyDescent="0.25">
      <c r="A2148" s="2">
        <f>SPY_IVOL!A2148</f>
        <v>41477</v>
      </c>
      <c r="B2148">
        <f>SPY_IVOL!B2148</f>
        <v>24.637899999999998</v>
      </c>
      <c r="C2148">
        <f>SPY_IVOL!C2148</f>
        <v>18.431100000000001</v>
      </c>
      <c r="D2148">
        <f>SPY_IVOL!D2148</f>
        <v>15.0967</v>
      </c>
      <c r="E2148">
        <f>SPY_IVOL!E2148</f>
        <v>12.141299999999999</v>
      </c>
      <c r="F2148">
        <f>SPY_IVOL!F2148</f>
        <v>10.859500000000001</v>
      </c>
      <c r="G2148">
        <f>SPY_IVOL!G2148</f>
        <v>11.962199999999999</v>
      </c>
      <c r="H2148">
        <f>SPY_IVOL!H2148</f>
        <v>13.192600000000001</v>
      </c>
      <c r="I2148">
        <f>VLOOKUP($A2148,SPY_main!$A:$C,2,FALSE)</f>
        <v>169.5</v>
      </c>
      <c r="J2148">
        <f>IFERROR(VLOOKUP($A2148,SPY_main!$A:$C,3,FALSE),J2147)</f>
        <v>1.9802</v>
      </c>
      <c r="K2148">
        <f>IFERROR(VLOOKUP($A2148,SPY_main!$E:$F,2,FALSE),K2147)</f>
        <v>0.26469999999999999</v>
      </c>
      <c r="L2148">
        <f>IFERROR(VLOOKUP($A2148,SPY_main!H:I,2,FALSE),L2147)</f>
        <v>12.29</v>
      </c>
      <c r="M2148">
        <f t="shared" si="231"/>
        <v>25.077500000000001</v>
      </c>
      <c r="N2148">
        <f t="shared" si="232"/>
        <v>20.915700000000001</v>
      </c>
      <c r="O2148">
        <f t="shared" si="233"/>
        <v>15.04</v>
      </c>
      <c r="P2148">
        <f t="shared" si="234"/>
        <v>10.8895</v>
      </c>
      <c r="Q2148">
        <f t="shared" si="235"/>
        <v>10.1023</v>
      </c>
      <c r="R2148">
        <f t="shared" si="236"/>
        <v>12.7377</v>
      </c>
      <c r="S2148">
        <f t="shared" si="237"/>
        <v>12.788</v>
      </c>
      <c r="T2148">
        <f>IFERROR(VLOOKUP($A2148,TY_main!A:B,2,FALSE),T2147)</f>
        <v>112.28125</v>
      </c>
    </row>
    <row r="2149" spans="1:20" x14ac:dyDescent="0.25">
      <c r="A2149" s="2">
        <f>SPY_IVOL!A2149</f>
        <v>41478</v>
      </c>
      <c r="B2149">
        <f>SPY_IVOL!B2149</f>
        <v>24.610900000000001</v>
      </c>
      <c r="C2149">
        <f>SPY_IVOL!C2149</f>
        <v>17.909700000000001</v>
      </c>
      <c r="D2149">
        <f>SPY_IVOL!D2149</f>
        <v>14.857100000000001</v>
      </c>
      <c r="E2149">
        <f>SPY_IVOL!E2149</f>
        <v>12.0542</v>
      </c>
      <c r="F2149">
        <f>SPY_IVOL!F2149</f>
        <v>10.555099999999999</v>
      </c>
      <c r="G2149">
        <f>SPY_IVOL!G2149</f>
        <v>11.5951</v>
      </c>
      <c r="H2149">
        <f>SPY_IVOL!H2149</f>
        <v>12.473800000000001</v>
      </c>
      <c r="I2149">
        <f>VLOOKUP($A2149,SPY_main!$A:$C,2,FALSE)</f>
        <v>169.14</v>
      </c>
      <c r="J2149">
        <f>IFERROR(VLOOKUP($A2149,SPY_main!$A:$C,3,FALSE),J2148)</f>
        <v>1.9843999999999999</v>
      </c>
      <c r="K2149">
        <f>IFERROR(VLOOKUP($A2149,SPY_main!$E:$F,2,FALSE),K2148)</f>
        <v>0.26590000000000003</v>
      </c>
      <c r="L2149">
        <f>IFERROR(VLOOKUP($A2149,SPY_main!H:I,2,FALSE),L2148)</f>
        <v>12.66</v>
      </c>
      <c r="M2149">
        <f t="shared" si="231"/>
        <v>23.264299999999999</v>
      </c>
      <c r="N2149">
        <f t="shared" si="232"/>
        <v>20.650500000000001</v>
      </c>
      <c r="O2149">
        <f t="shared" si="233"/>
        <v>15.2021</v>
      </c>
      <c r="P2149">
        <f t="shared" si="234"/>
        <v>11.042899999999999</v>
      </c>
      <c r="Q2149">
        <f t="shared" si="235"/>
        <v>10.165100000000001</v>
      </c>
      <c r="R2149">
        <f t="shared" si="236"/>
        <v>12.262499999999999</v>
      </c>
      <c r="S2149">
        <f t="shared" si="237"/>
        <v>12.262499999999999</v>
      </c>
      <c r="T2149">
        <f>IFERROR(VLOOKUP($A2149,TY_main!A:B,2,FALSE),T2148)</f>
        <v>112.15625</v>
      </c>
    </row>
    <row r="2150" spans="1:20" x14ac:dyDescent="0.25">
      <c r="A2150" s="2">
        <f>SPY_IVOL!A2150</f>
        <v>41479</v>
      </c>
      <c r="B2150">
        <f>SPY_IVOL!B2150</f>
        <v>24.47</v>
      </c>
      <c r="C2150">
        <f>SPY_IVOL!C2150</f>
        <v>18.598500000000001</v>
      </c>
      <c r="D2150">
        <f>SPY_IVOL!D2150</f>
        <v>15.8041</v>
      </c>
      <c r="E2150">
        <f>SPY_IVOL!E2150</f>
        <v>12.7142</v>
      </c>
      <c r="F2150">
        <f>SPY_IVOL!F2150</f>
        <v>11.027200000000001</v>
      </c>
      <c r="G2150">
        <f>SPY_IVOL!G2150</f>
        <v>11.6264</v>
      </c>
      <c r="H2150">
        <f>SPY_IVOL!H2150</f>
        <v>11.7971</v>
      </c>
      <c r="I2150">
        <f>VLOOKUP($A2150,SPY_main!$A:$C,2,FALSE)</f>
        <v>168.52</v>
      </c>
      <c r="J2150">
        <f>IFERROR(VLOOKUP($A2150,SPY_main!$A:$C,3,FALSE),J2149)</f>
        <v>1.9917</v>
      </c>
      <c r="K2150">
        <f>IFERROR(VLOOKUP($A2150,SPY_main!$E:$F,2,FALSE),K2149)</f>
        <v>0.26429999999999998</v>
      </c>
      <c r="L2150">
        <f>IFERROR(VLOOKUP($A2150,SPY_main!H:I,2,FALSE),L2149)</f>
        <v>13.18</v>
      </c>
      <c r="M2150">
        <f t="shared" si="231"/>
        <v>23.0563</v>
      </c>
      <c r="N2150">
        <f t="shared" si="232"/>
        <v>21.345500000000001</v>
      </c>
      <c r="O2150">
        <f t="shared" si="233"/>
        <v>15.9716</v>
      </c>
      <c r="P2150">
        <f t="shared" si="234"/>
        <v>11.6143</v>
      </c>
      <c r="Q2150">
        <f t="shared" si="235"/>
        <v>10.645300000000001</v>
      </c>
      <c r="R2150">
        <f t="shared" si="236"/>
        <v>14.0425</v>
      </c>
      <c r="S2150">
        <f t="shared" si="237"/>
        <v>14.297700000000001</v>
      </c>
      <c r="T2150">
        <f>IFERROR(VLOOKUP($A2150,TY_main!A:B,2,FALSE),T2149)</f>
        <v>111.6875</v>
      </c>
    </row>
    <row r="2151" spans="1:20" x14ac:dyDescent="0.25">
      <c r="A2151" s="2">
        <f>SPY_IVOL!A2151</f>
        <v>41480</v>
      </c>
      <c r="B2151">
        <f>SPY_IVOL!B2151</f>
        <v>24.856200000000001</v>
      </c>
      <c r="C2151">
        <f>SPY_IVOL!C2151</f>
        <v>18.610600000000002</v>
      </c>
      <c r="D2151">
        <f>SPY_IVOL!D2151</f>
        <v>15.347200000000001</v>
      </c>
      <c r="E2151">
        <f>SPY_IVOL!E2151</f>
        <v>12.223800000000001</v>
      </c>
      <c r="F2151">
        <f>SPY_IVOL!F2151</f>
        <v>10.897</v>
      </c>
      <c r="G2151">
        <f>SPY_IVOL!G2151</f>
        <v>11.7829</v>
      </c>
      <c r="H2151">
        <f>SPY_IVOL!H2151</f>
        <v>12.3567</v>
      </c>
      <c r="I2151">
        <f>VLOOKUP($A2151,SPY_main!$A:$C,2,FALSE)</f>
        <v>168.93</v>
      </c>
      <c r="J2151">
        <f>IFERROR(VLOOKUP($A2151,SPY_main!$A:$C,3,FALSE),J2150)</f>
        <v>1.9869000000000001</v>
      </c>
      <c r="K2151">
        <f>IFERROR(VLOOKUP($A2151,SPY_main!$E:$F,2,FALSE),K2150)</f>
        <v>0.26379999999999998</v>
      </c>
      <c r="L2151">
        <f>IFERROR(VLOOKUP($A2151,SPY_main!H:I,2,FALSE),L2150)</f>
        <v>12.97</v>
      </c>
      <c r="M2151">
        <f t="shared" si="231"/>
        <v>33.702800000000003</v>
      </c>
      <c r="N2151">
        <f t="shared" si="232"/>
        <v>21.400400000000001</v>
      </c>
      <c r="O2151">
        <f t="shared" si="233"/>
        <v>15.722099999999999</v>
      </c>
      <c r="P2151">
        <f t="shared" si="234"/>
        <v>11.2585</v>
      </c>
      <c r="Q2151">
        <f t="shared" si="235"/>
        <v>10.4657</v>
      </c>
      <c r="R2151">
        <f t="shared" si="236"/>
        <v>12.022600000000001</v>
      </c>
      <c r="S2151">
        <f t="shared" si="237"/>
        <v>12.022600000000001</v>
      </c>
      <c r="T2151">
        <f>IFERROR(VLOOKUP($A2151,TY_main!A:B,2,FALSE),T2150)</f>
        <v>111.5625</v>
      </c>
    </row>
    <row r="2152" spans="1:20" x14ac:dyDescent="0.25">
      <c r="A2152" s="2">
        <f>SPY_IVOL!A2152</f>
        <v>41481</v>
      </c>
      <c r="B2152">
        <f>SPY_IVOL!B2152</f>
        <v>24.7807</v>
      </c>
      <c r="C2152">
        <f>SPY_IVOL!C2152</f>
        <v>18.619499999999999</v>
      </c>
      <c r="D2152">
        <f>SPY_IVOL!D2152</f>
        <v>15.3729</v>
      </c>
      <c r="E2152">
        <f>SPY_IVOL!E2152</f>
        <v>12.078799999999999</v>
      </c>
      <c r="F2152">
        <f>SPY_IVOL!F2152</f>
        <v>10.348100000000001</v>
      </c>
      <c r="G2152">
        <f>SPY_IVOL!G2152</f>
        <v>11.29</v>
      </c>
      <c r="H2152">
        <f>SPY_IVOL!H2152</f>
        <v>11.4994</v>
      </c>
      <c r="I2152">
        <f>VLOOKUP($A2152,SPY_main!$A:$C,2,FALSE)</f>
        <v>169.11</v>
      </c>
      <c r="J2152">
        <f>IFERROR(VLOOKUP($A2152,SPY_main!$A:$C,3,FALSE),J2151)</f>
        <v>1.9847999999999999</v>
      </c>
      <c r="K2152">
        <f>IFERROR(VLOOKUP($A2152,SPY_main!$E:$F,2,FALSE),K2151)</f>
        <v>0.26500000000000001</v>
      </c>
      <c r="L2152">
        <f>IFERROR(VLOOKUP($A2152,SPY_main!H:I,2,FALSE),L2151)</f>
        <v>12.72</v>
      </c>
      <c r="M2152">
        <f t="shared" si="231"/>
        <v>34.946800000000003</v>
      </c>
      <c r="N2152">
        <f t="shared" si="232"/>
        <v>21.9725</v>
      </c>
      <c r="O2152">
        <f t="shared" si="233"/>
        <v>15.801500000000001</v>
      </c>
      <c r="P2152">
        <f t="shared" si="234"/>
        <v>11.093500000000001</v>
      </c>
      <c r="Q2152">
        <f t="shared" si="235"/>
        <v>10.428900000000001</v>
      </c>
      <c r="R2152">
        <f t="shared" si="236"/>
        <v>13.2089</v>
      </c>
      <c r="S2152">
        <f t="shared" si="237"/>
        <v>13.2089</v>
      </c>
      <c r="T2152">
        <f>IFERROR(VLOOKUP($A2152,TY_main!A:B,2,FALSE),T2151)</f>
        <v>111.921875</v>
      </c>
    </row>
    <row r="2153" spans="1:20" x14ac:dyDescent="0.25">
      <c r="A2153" s="2">
        <f>SPY_IVOL!A2153</f>
        <v>41484</v>
      </c>
      <c r="B2153">
        <f>SPY_IVOL!B2153</f>
        <v>24.344000000000001</v>
      </c>
      <c r="C2153">
        <f>SPY_IVOL!C2153</f>
        <v>19.168099999999999</v>
      </c>
      <c r="D2153">
        <f>SPY_IVOL!D2153</f>
        <v>15.649699999999999</v>
      </c>
      <c r="E2153">
        <f>SPY_IVOL!E2153</f>
        <v>12.2097</v>
      </c>
      <c r="F2153">
        <f>SPY_IVOL!F2153</f>
        <v>10.4419</v>
      </c>
      <c r="G2153">
        <f>SPY_IVOL!G2153</f>
        <v>11.602600000000001</v>
      </c>
      <c r="H2153">
        <f>SPY_IVOL!H2153</f>
        <v>11.7277</v>
      </c>
      <c r="I2153">
        <f>VLOOKUP($A2153,SPY_main!$A:$C,2,FALSE)</f>
        <v>168.59</v>
      </c>
      <c r="J2153">
        <f>IFERROR(VLOOKUP($A2153,SPY_main!$A:$C,3,FALSE),J2152)</f>
        <v>1.9908999999999999</v>
      </c>
      <c r="K2153">
        <f>IFERROR(VLOOKUP($A2153,SPY_main!$E:$F,2,FALSE),K2152)</f>
        <v>0.26600000000000001</v>
      </c>
      <c r="L2153">
        <f>IFERROR(VLOOKUP($A2153,SPY_main!H:I,2,FALSE),L2152)</f>
        <v>13.39</v>
      </c>
      <c r="M2153">
        <f t="shared" si="231"/>
        <v>33.152700000000003</v>
      </c>
      <c r="N2153">
        <f t="shared" si="232"/>
        <v>22.730699999999999</v>
      </c>
      <c r="O2153">
        <f t="shared" si="233"/>
        <v>16.4221</v>
      </c>
      <c r="P2153">
        <f t="shared" si="234"/>
        <v>11.331799999999999</v>
      </c>
      <c r="Q2153">
        <f t="shared" si="235"/>
        <v>10.5526</v>
      </c>
      <c r="R2153">
        <f t="shared" si="236"/>
        <v>11.2684</v>
      </c>
      <c r="S2153">
        <f t="shared" si="237"/>
        <v>11.2684</v>
      </c>
      <c r="T2153">
        <f>IFERROR(VLOOKUP($A2153,TY_main!A:B,2,FALSE),T2152)</f>
        <v>111.78125</v>
      </c>
    </row>
    <row r="2154" spans="1:20" x14ac:dyDescent="0.25">
      <c r="A2154" s="2">
        <f>SPY_IVOL!A2154</f>
        <v>41485</v>
      </c>
      <c r="B2154">
        <f>SPY_IVOL!B2154</f>
        <v>25.233599999999999</v>
      </c>
      <c r="C2154">
        <f>SPY_IVOL!C2154</f>
        <v>18.788399999999999</v>
      </c>
      <c r="D2154">
        <f>SPY_IVOL!D2154</f>
        <v>15.641999999999999</v>
      </c>
      <c r="E2154">
        <f>SPY_IVOL!E2154</f>
        <v>12.402100000000001</v>
      </c>
      <c r="F2154">
        <f>SPY_IVOL!F2154</f>
        <v>10.359400000000001</v>
      </c>
      <c r="G2154">
        <f>SPY_IVOL!G2154</f>
        <v>11.122999999999999</v>
      </c>
      <c r="H2154">
        <f>SPY_IVOL!H2154</f>
        <v>11.123100000000001</v>
      </c>
      <c r="I2154">
        <f>VLOOKUP($A2154,SPY_main!$A:$C,2,FALSE)</f>
        <v>168.58799999999999</v>
      </c>
      <c r="J2154">
        <f>IFERROR(VLOOKUP($A2154,SPY_main!$A:$C,3,FALSE),J2153)</f>
        <v>1.9908999999999999</v>
      </c>
      <c r="K2154">
        <f>IFERROR(VLOOKUP($A2154,SPY_main!$E:$F,2,FALSE),K2153)</f>
        <v>0.26500000000000001</v>
      </c>
      <c r="L2154">
        <f>IFERROR(VLOOKUP($A2154,SPY_main!H:I,2,FALSE),L2153)</f>
        <v>13.39</v>
      </c>
      <c r="M2154">
        <f t="shared" si="231"/>
        <v>33.7971</v>
      </c>
      <c r="N2154">
        <f t="shared" si="232"/>
        <v>23.8218</v>
      </c>
      <c r="O2154">
        <f t="shared" si="233"/>
        <v>17.446899999999999</v>
      </c>
      <c r="P2154">
        <f t="shared" si="234"/>
        <v>11.985799999999999</v>
      </c>
      <c r="Q2154">
        <f t="shared" si="235"/>
        <v>10.908799999999999</v>
      </c>
      <c r="R2154">
        <f t="shared" si="236"/>
        <v>11.756</v>
      </c>
      <c r="S2154">
        <f t="shared" si="237"/>
        <v>11.756</v>
      </c>
      <c r="T2154">
        <f>IFERROR(VLOOKUP($A2154,TY_main!A:B,2,FALSE),T2153)</f>
        <v>111.6875</v>
      </c>
    </row>
    <row r="2155" spans="1:20" x14ac:dyDescent="0.25">
      <c r="A2155" s="2">
        <f>SPY_IVOL!A2155</f>
        <v>41486</v>
      </c>
      <c r="B2155">
        <f>SPY_IVOL!B2155</f>
        <v>22.387799999999999</v>
      </c>
      <c r="C2155">
        <f>SPY_IVOL!C2155</f>
        <v>19.295500000000001</v>
      </c>
      <c r="D2155">
        <f>SPY_IVOL!D2155</f>
        <v>14.985900000000001</v>
      </c>
      <c r="E2155">
        <f>SPY_IVOL!E2155</f>
        <v>11.592599999999999</v>
      </c>
      <c r="F2155">
        <f>SPY_IVOL!F2155</f>
        <v>9.2063000000000006</v>
      </c>
      <c r="G2155">
        <f>SPY_IVOL!G2155</f>
        <v>8.9611000000000001</v>
      </c>
      <c r="H2155">
        <f>SPY_IVOL!H2155</f>
        <v>8.9611000000000001</v>
      </c>
      <c r="I2155">
        <f>VLOOKUP($A2155,SPY_main!$A:$C,2,FALSE)</f>
        <v>168.71</v>
      </c>
      <c r="J2155">
        <f>IFERROR(VLOOKUP($A2155,SPY_main!$A:$C,3,FALSE),J2154)</f>
        <v>1.9895</v>
      </c>
      <c r="K2155">
        <f>IFERROR(VLOOKUP($A2155,SPY_main!$E:$F,2,FALSE),K2154)</f>
        <v>0.2656</v>
      </c>
      <c r="L2155">
        <f>IFERROR(VLOOKUP($A2155,SPY_main!H:I,2,FALSE),L2154)</f>
        <v>13.45</v>
      </c>
      <c r="M2155">
        <f t="shared" si="231"/>
        <v>34.933999999999997</v>
      </c>
      <c r="N2155">
        <f t="shared" si="232"/>
        <v>24.087</v>
      </c>
      <c r="O2155">
        <f t="shared" si="233"/>
        <v>16.846699999999998</v>
      </c>
      <c r="P2155">
        <f t="shared" si="234"/>
        <v>11.014699999999999</v>
      </c>
      <c r="Q2155">
        <f t="shared" si="235"/>
        <v>10.7075</v>
      </c>
      <c r="R2155">
        <f t="shared" si="236"/>
        <v>11.8683</v>
      </c>
      <c r="S2155">
        <f t="shared" si="237"/>
        <v>11.8683</v>
      </c>
      <c r="T2155">
        <f>IFERROR(VLOOKUP($A2155,TY_main!A:B,2,FALSE),T2154)</f>
        <v>111.6875</v>
      </c>
    </row>
    <row r="2156" spans="1:20" x14ac:dyDescent="0.25">
      <c r="A2156" s="2">
        <f>SPY_IVOL!A2156</f>
        <v>41487</v>
      </c>
      <c r="B2156">
        <f>SPY_IVOL!B2156</f>
        <v>23.950399999999998</v>
      </c>
      <c r="C2156">
        <f>SPY_IVOL!C2156</f>
        <v>18.214200000000002</v>
      </c>
      <c r="D2156">
        <f>SPY_IVOL!D2156</f>
        <v>14.849299999999999</v>
      </c>
      <c r="E2156">
        <f>SPY_IVOL!E2156</f>
        <v>11.822900000000001</v>
      </c>
      <c r="F2156">
        <f>SPY_IVOL!F2156</f>
        <v>9.8659999999999997</v>
      </c>
      <c r="G2156">
        <f>SPY_IVOL!G2156</f>
        <v>9.8706999999999994</v>
      </c>
      <c r="H2156">
        <f>SPY_IVOL!H2156</f>
        <v>9.8706999999999994</v>
      </c>
      <c r="I2156">
        <f>VLOOKUP($A2156,SPY_main!$A:$C,2,FALSE)</f>
        <v>170.66</v>
      </c>
      <c r="J2156">
        <f>IFERROR(VLOOKUP($A2156,SPY_main!$A:$C,3,FALSE),J2155)</f>
        <v>1.9668000000000001</v>
      </c>
      <c r="K2156">
        <f>IFERROR(VLOOKUP($A2156,SPY_main!$E:$F,2,FALSE),K2155)</f>
        <v>0.2656</v>
      </c>
      <c r="L2156">
        <f>IFERROR(VLOOKUP($A2156,SPY_main!H:I,2,FALSE),L2155)</f>
        <v>12.94</v>
      </c>
      <c r="M2156">
        <f t="shared" si="231"/>
        <v>34.680500000000002</v>
      </c>
      <c r="N2156">
        <f t="shared" si="232"/>
        <v>23.271100000000001</v>
      </c>
      <c r="O2156">
        <f t="shared" si="233"/>
        <v>16.635400000000001</v>
      </c>
      <c r="P2156">
        <f t="shared" si="234"/>
        <v>11.407999999999999</v>
      </c>
      <c r="Q2156">
        <f t="shared" si="235"/>
        <v>11.9194</v>
      </c>
      <c r="R2156">
        <f t="shared" si="236"/>
        <v>14.454000000000001</v>
      </c>
      <c r="S2156">
        <f t="shared" si="237"/>
        <v>14.454000000000001</v>
      </c>
      <c r="T2156">
        <f>IFERROR(VLOOKUP($A2156,TY_main!A:B,2,FALSE),T2155)</f>
        <v>110.75</v>
      </c>
    </row>
    <row r="2157" spans="1:20" x14ac:dyDescent="0.25">
      <c r="A2157" s="2">
        <f>SPY_IVOL!A2157</f>
        <v>41488</v>
      </c>
      <c r="B2157">
        <f>SPY_IVOL!B2157</f>
        <v>21.7438</v>
      </c>
      <c r="C2157">
        <f>SPY_IVOL!C2157</f>
        <v>17.258800000000001</v>
      </c>
      <c r="D2157">
        <f>SPY_IVOL!D2157</f>
        <v>14.134499999999999</v>
      </c>
      <c r="E2157">
        <f>SPY_IVOL!E2157</f>
        <v>11.2056</v>
      </c>
      <c r="F2157">
        <f>SPY_IVOL!F2157</f>
        <v>9.5503</v>
      </c>
      <c r="G2157">
        <f>SPY_IVOL!G2157</f>
        <v>9.5503</v>
      </c>
      <c r="H2157">
        <f>SPY_IVOL!H2157</f>
        <v>9.5503</v>
      </c>
      <c r="I2157">
        <f>VLOOKUP($A2157,SPY_main!$A:$C,2,FALSE)</f>
        <v>170.95</v>
      </c>
      <c r="J2157">
        <f>IFERROR(VLOOKUP($A2157,SPY_main!$A:$C,3,FALSE),J2156)</f>
        <v>1.9634</v>
      </c>
      <c r="K2157">
        <f>IFERROR(VLOOKUP($A2157,SPY_main!$E:$F,2,FALSE),K2156)</f>
        <v>0.2666</v>
      </c>
      <c r="L2157">
        <f>IFERROR(VLOOKUP($A2157,SPY_main!H:I,2,FALSE),L2156)</f>
        <v>11.98</v>
      </c>
      <c r="M2157">
        <f t="shared" si="231"/>
        <v>32.182899999999997</v>
      </c>
      <c r="N2157">
        <f t="shared" si="232"/>
        <v>22.7818</v>
      </c>
      <c r="O2157">
        <f t="shared" si="233"/>
        <v>15.27</v>
      </c>
      <c r="P2157">
        <f t="shared" si="234"/>
        <v>9.7659000000000002</v>
      </c>
      <c r="Q2157">
        <f t="shared" si="235"/>
        <v>11.433199999999999</v>
      </c>
      <c r="R2157">
        <f t="shared" si="236"/>
        <v>12.867800000000001</v>
      </c>
      <c r="S2157">
        <f t="shared" si="237"/>
        <v>12.867800000000001</v>
      </c>
      <c r="T2157">
        <f>IFERROR(VLOOKUP($A2157,TY_main!A:B,2,FALSE),T2156)</f>
        <v>111.8125</v>
      </c>
    </row>
    <row r="2158" spans="1:20" x14ac:dyDescent="0.25">
      <c r="A2158" s="2">
        <f>SPY_IVOL!A2158</f>
        <v>41491</v>
      </c>
      <c r="B2158">
        <f>SPY_IVOL!B2158</f>
        <v>23.329000000000001</v>
      </c>
      <c r="C2158">
        <f>SPY_IVOL!C2158</f>
        <v>17.484400000000001</v>
      </c>
      <c r="D2158">
        <f>SPY_IVOL!D2158</f>
        <v>14.014099999999999</v>
      </c>
      <c r="E2158">
        <f>SPY_IVOL!E2158</f>
        <v>10.887600000000001</v>
      </c>
      <c r="F2158">
        <f>SPY_IVOL!F2158</f>
        <v>9.5258000000000003</v>
      </c>
      <c r="G2158">
        <f>SPY_IVOL!G2158</f>
        <v>10.0403</v>
      </c>
      <c r="H2158">
        <f>SPY_IVOL!H2158</f>
        <v>10.0403</v>
      </c>
      <c r="I2158">
        <f>VLOOKUP($A2158,SPY_main!$A:$C,2,FALSE)</f>
        <v>170.7</v>
      </c>
      <c r="J2158">
        <f>IFERROR(VLOOKUP($A2158,SPY_main!$A:$C,3,FALSE),J2157)</f>
        <v>1.9662999999999999</v>
      </c>
      <c r="K2158">
        <f>IFERROR(VLOOKUP($A2158,SPY_main!$E:$F,2,FALSE),K2157)</f>
        <v>0.26540000000000002</v>
      </c>
      <c r="L2158">
        <f>IFERROR(VLOOKUP($A2158,SPY_main!H:I,2,FALSE),L2157)</f>
        <v>11.84</v>
      </c>
      <c r="M2158">
        <f t="shared" si="231"/>
        <v>36.212899999999998</v>
      </c>
      <c r="N2158">
        <f t="shared" si="232"/>
        <v>24.822700000000001</v>
      </c>
      <c r="O2158">
        <f t="shared" si="233"/>
        <v>15.9542</v>
      </c>
      <c r="P2158">
        <f t="shared" si="234"/>
        <v>9.5764999999999993</v>
      </c>
      <c r="Q2158">
        <f t="shared" si="235"/>
        <v>12.7593</v>
      </c>
      <c r="R2158">
        <f t="shared" si="236"/>
        <v>14.5174</v>
      </c>
      <c r="S2158">
        <f t="shared" si="237"/>
        <v>14.5174</v>
      </c>
      <c r="T2158">
        <f>IFERROR(VLOOKUP($A2158,TY_main!A:B,2,FALSE),T2157)</f>
        <v>111.609375</v>
      </c>
    </row>
    <row r="2159" spans="1:20" x14ac:dyDescent="0.25">
      <c r="A2159" s="2">
        <f>SPY_IVOL!A2159</f>
        <v>41492</v>
      </c>
      <c r="B2159">
        <f>SPY_IVOL!B2159</f>
        <v>22.824999999999999</v>
      </c>
      <c r="C2159">
        <f>SPY_IVOL!C2159</f>
        <v>18.2639</v>
      </c>
      <c r="D2159">
        <f>SPY_IVOL!D2159</f>
        <v>14.835599999999999</v>
      </c>
      <c r="E2159">
        <f>SPY_IVOL!E2159</f>
        <v>11.5626</v>
      </c>
      <c r="F2159">
        <f>SPY_IVOL!F2159</f>
        <v>9.8028999999999993</v>
      </c>
      <c r="G2159">
        <f>SPY_IVOL!G2159</f>
        <v>9.8028999999999993</v>
      </c>
      <c r="H2159">
        <f>SPY_IVOL!H2159</f>
        <v>9.8028999999999993</v>
      </c>
      <c r="I2159">
        <f>VLOOKUP($A2159,SPY_main!$A:$C,2,FALSE)</f>
        <v>169.73</v>
      </c>
      <c r="J2159">
        <f>IFERROR(VLOOKUP($A2159,SPY_main!$A:$C,3,FALSE),J2158)</f>
        <v>1.9775</v>
      </c>
      <c r="K2159">
        <f>IFERROR(VLOOKUP($A2159,SPY_main!$E:$F,2,FALSE),K2158)</f>
        <v>0.26640000000000003</v>
      </c>
      <c r="L2159">
        <f>IFERROR(VLOOKUP($A2159,SPY_main!H:I,2,FALSE),L2158)</f>
        <v>12.72</v>
      </c>
      <c r="M2159">
        <f t="shared" si="231"/>
        <v>33.972799999999999</v>
      </c>
      <c r="N2159">
        <f t="shared" si="232"/>
        <v>27.039300000000001</v>
      </c>
      <c r="O2159">
        <f t="shared" si="233"/>
        <v>17.5168</v>
      </c>
      <c r="P2159">
        <f t="shared" si="234"/>
        <v>10.4618</v>
      </c>
      <c r="Q2159">
        <f t="shared" si="235"/>
        <v>12.773</v>
      </c>
      <c r="R2159">
        <f t="shared" si="236"/>
        <v>13.9649</v>
      </c>
      <c r="S2159">
        <f t="shared" si="237"/>
        <v>13.9649</v>
      </c>
      <c r="T2159">
        <f>IFERROR(VLOOKUP($A2159,TY_main!A:B,2,FALSE),T2158)</f>
        <v>111.625</v>
      </c>
    </row>
    <row r="2160" spans="1:20" x14ac:dyDescent="0.25">
      <c r="A2160" s="2">
        <f>SPY_IVOL!A2160</f>
        <v>41493</v>
      </c>
      <c r="B2160">
        <f>SPY_IVOL!B2160</f>
        <v>25.330200000000001</v>
      </c>
      <c r="C2160">
        <f>SPY_IVOL!C2160</f>
        <v>19.165400000000002</v>
      </c>
      <c r="D2160">
        <f>SPY_IVOL!D2160</f>
        <v>15.388199999999999</v>
      </c>
      <c r="E2160">
        <f>SPY_IVOL!E2160</f>
        <v>11.768599999999999</v>
      </c>
      <c r="F2160">
        <f>SPY_IVOL!F2160</f>
        <v>9.6798999999999999</v>
      </c>
      <c r="G2160">
        <f>SPY_IVOL!G2160</f>
        <v>9.5631000000000004</v>
      </c>
      <c r="H2160">
        <f>SPY_IVOL!H2160</f>
        <v>9.5631000000000004</v>
      </c>
      <c r="I2160">
        <f>VLOOKUP($A2160,SPY_main!$A:$C,2,FALSE)</f>
        <v>169.18</v>
      </c>
      <c r="J2160">
        <f>IFERROR(VLOOKUP($A2160,SPY_main!$A:$C,3,FALSE),J2159)</f>
        <v>1.984</v>
      </c>
      <c r="K2160">
        <f>IFERROR(VLOOKUP($A2160,SPY_main!$E:$F,2,FALSE),K2159)</f>
        <v>0.26640000000000003</v>
      </c>
      <c r="L2160">
        <f>IFERROR(VLOOKUP($A2160,SPY_main!H:I,2,FALSE),L2159)</f>
        <v>12.98</v>
      </c>
      <c r="M2160">
        <f t="shared" si="231"/>
        <v>36.644399999999997</v>
      </c>
      <c r="N2160">
        <f t="shared" si="232"/>
        <v>28.922499999999999</v>
      </c>
      <c r="O2160">
        <f t="shared" si="233"/>
        <v>19.206399999999999</v>
      </c>
      <c r="P2160">
        <f t="shared" si="234"/>
        <v>10.829599999999999</v>
      </c>
      <c r="Q2160">
        <f t="shared" si="235"/>
        <v>13.0547</v>
      </c>
      <c r="R2160">
        <f t="shared" si="236"/>
        <v>14.1745</v>
      </c>
      <c r="S2160">
        <f t="shared" si="237"/>
        <v>14.1745</v>
      </c>
      <c r="T2160">
        <f>IFERROR(VLOOKUP($A2160,TY_main!A:B,2,FALSE),T2159)</f>
        <v>111.875</v>
      </c>
    </row>
    <row r="2161" spans="1:20" x14ac:dyDescent="0.25">
      <c r="A2161" s="2">
        <f>SPY_IVOL!A2161</f>
        <v>41494</v>
      </c>
      <c r="B2161">
        <f>SPY_IVOL!B2161</f>
        <v>24.900700000000001</v>
      </c>
      <c r="C2161">
        <f>SPY_IVOL!C2161</f>
        <v>18.512899999999998</v>
      </c>
      <c r="D2161">
        <f>SPY_IVOL!D2161</f>
        <v>14.863</v>
      </c>
      <c r="E2161">
        <f>SPY_IVOL!E2161</f>
        <v>11.2902</v>
      </c>
      <c r="F2161">
        <f>SPY_IVOL!F2161</f>
        <v>9.0268999999999995</v>
      </c>
      <c r="G2161">
        <f>SPY_IVOL!G2161</f>
        <v>8.9591999999999992</v>
      </c>
      <c r="H2161">
        <f>SPY_IVOL!H2161</f>
        <v>8.9591999999999992</v>
      </c>
      <c r="I2161">
        <f>VLOOKUP($A2161,SPY_main!$A:$C,2,FALSE)</f>
        <v>169.8</v>
      </c>
      <c r="J2161">
        <f>IFERROR(VLOOKUP($A2161,SPY_main!$A:$C,3,FALSE),J2160)</f>
        <v>1.9766999999999999</v>
      </c>
      <c r="K2161">
        <f>IFERROR(VLOOKUP($A2161,SPY_main!$E:$F,2,FALSE),K2160)</f>
        <v>0.26469999999999999</v>
      </c>
      <c r="L2161">
        <f>IFERROR(VLOOKUP($A2161,SPY_main!H:I,2,FALSE),L2160)</f>
        <v>12.73</v>
      </c>
      <c r="M2161">
        <f t="shared" si="231"/>
        <v>30.495100000000001</v>
      </c>
      <c r="N2161">
        <f t="shared" si="232"/>
        <v>28.3856</v>
      </c>
      <c r="O2161">
        <f t="shared" si="233"/>
        <v>18.818200000000001</v>
      </c>
      <c r="P2161">
        <f t="shared" si="234"/>
        <v>9.7314000000000007</v>
      </c>
      <c r="Q2161">
        <f t="shared" si="235"/>
        <v>12.8704</v>
      </c>
      <c r="R2161">
        <f t="shared" si="236"/>
        <v>13.654299999999999</v>
      </c>
      <c r="S2161">
        <f t="shared" si="237"/>
        <v>13.654299999999999</v>
      </c>
      <c r="T2161">
        <f>IFERROR(VLOOKUP($A2161,TY_main!A:B,2,FALSE),T2160)</f>
        <v>112.03125</v>
      </c>
    </row>
    <row r="2162" spans="1:20" x14ac:dyDescent="0.25">
      <c r="A2162" s="2">
        <f>SPY_IVOL!A2162</f>
        <v>41495</v>
      </c>
      <c r="B2162">
        <f>SPY_IVOL!B2162</f>
        <v>24.567399999999999</v>
      </c>
      <c r="C2162">
        <f>SPY_IVOL!C2162</f>
        <v>18.984400000000001</v>
      </c>
      <c r="D2162">
        <f>SPY_IVOL!D2162</f>
        <v>15.322900000000001</v>
      </c>
      <c r="E2162">
        <f>SPY_IVOL!E2162</f>
        <v>11.6557</v>
      </c>
      <c r="F2162">
        <f>SPY_IVOL!F2162</f>
        <v>9.7288999999999994</v>
      </c>
      <c r="G2162">
        <f>SPY_IVOL!G2162</f>
        <v>10.0458</v>
      </c>
      <c r="H2162">
        <f>SPY_IVOL!H2162</f>
        <v>10.0458</v>
      </c>
      <c r="I2162">
        <f>VLOOKUP($A2162,SPY_main!$A:$C,2,FALSE)</f>
        <v>169.31</v>
      </c>
      <c r="J2162">
        <f>IFERROR(VLOOKUP($A2162,SPY_main!$A:$C,3,FALSE),J2161)</f>
        <v>1.9823999999999999</v>
      </c>
      <c r="K2162">
        <f>IFERROR(VLOOKUP($A2162,SPY_main!$E:$F,2,FALSE),K2161)</f>
        <v>0.26469999999999999</v>
      </c>
      <c r="L2162">
        <f>IFERROR(VLOOKUP($A2162,SPY_main!H:I,2,FALSE),L2161)</f>
        <v>13.41</v>
      </c>
      <c r="M2162">
        <f t="shared" si="231"/>
        <v>33.5122</v>
      </c>
      <c r="N2162">
        <f t="shared" si="232"/>
        <v>31.916699999999999</v>
      </c>
      <c r="O2162">
        <f t="shared" si="233"/>
        <v>21.180199999999999</v>
      </c>
      <c r="P2162">
        <f t="shared" si="234"/>
        <v>10.7439</v>
      </c>
      <c r="Q2162">
        <f t="shared" si="235"/>
        <v>13.6478</v>
      </c>
      <c r="R2162">
        <f t="shared" si="236"/>
        <v>14.2003</v>
      </c>
      <c r="S2162">
        <f t="shared" si="237"/>
        <v>14.2003</v>
      </c>
      <c r="T2162">
        <f>IFERROR(VLOOKUP($A2162,TY_main!A:B,2,FALSE),T2161)</f>
        <v>112.03125</v>
      </c>
    </row>
    <row r="2163" spans="1:20" x14ac:dyDescent="0.25">
      <c r="A2163" s="2">
        <f>SPY_IVOL!A2163</f>
        <v>41498</v>
      </c>
      <c r="B2163">
        <f>SPY_IVOL!B2163</f>
        <v>27.457899999999999</v>
      </c>
      <c r="C2163">
        <f>SPY_IVOL!C2163</f>
        <v>19.8491</v>
      </c>
      <c r="D2163">
        <f>SPY_IVOL!D2163</f>
        <v>15.9068</v>
      </c>
      <c r="E2163">
        <f>SPY_IVOL!E2163</f>
        <v>12.115399999999999</v>
      </c>
      <c r="F2163">
        <f>SPY_IVOL!F2163</f>
        <v>9.9925999999999995</v>
      </c>
      <c r="G2163">
        <f>SPY_IVOL!G2163</f>
        <v>10.3584</v>
      </c>
      <c r="H2163">
        <f>SPY_IVOL!H2163</f>
        <v>10.3584</v>
      </c>
      <c r="I2163">
        <f>VLOOKUP($A2163,SPY_main!$A:$C,2,FALSE)</f>
        <v>169.11099999999999</v>
      </c>
      <c r="J2163">
        <f>IFERROR(VLOOKUP($A2163,SPY_main!$A:$C,3,FALSE),J2162)</f>
        <v>1.9847999999999999</v>
      </c>
      <c r="K2163">
        <f>IFERROR(VLOOKUP($A2163,SPY_main!$E:$F,2,FALSE),K2162)</f>
        <v>0.26469999999999999</v>
      </c>
      <c r="L2163">
        <f>IFERROR(VLOOKUP($A2163,SPY_main!H:I,2,FALSE),L2162)</f>
        <v>12.81</v>
      </c>
      <c r="M2163">
        <f t="shared" si="231"/>
        <v>42.931699999999999</v>
      </c>
      <c r="N2163">
        <f t="shared" si="232"/>
        <v>40.166400000000003</v>
      </c>
      <c r="O2163">
        <f t="shared" si="233"/>
        <v>26.766500000000001</v>
      </c>
      <c r="P2163">
        <f t="shared" si="234"/>
        <v>12.832800000000001</v>
      </c>
      <c r="Q2163">
        <f t="shared" si="235"/>
        <v>15.596299999999999</v>
      </c>
      <c r="R2163">
        <f t="shared" si="236"/>
        <v>15.596299999999999</v>
      </c>
      <c r="S2163">
        <f t="shared" si="237"/>
        <v>15.596299999999999</v>
      </c>
      <c r="T2163">
        <f>IFERROR(VLOOKUP($A2163,TY_main!A:B,2,FALSE),T2162)</f>
        <v>111.859375</v>
      </c>
    </row>
    <row r="2164" spans="1:20" x14ac:dyDescent="0.25">
      <c r="A2164" s="2">
        <f>SPY_IVOL!A2164</f>
        <v>41499</v>
      </c>
      <c r="B2164">
        <f>SPY_IVOL!B2164</f>
        <v>24.201599999999999</v>
      </c>
      <c r="C2164">
        <f>SPY_IVOL!C2164</f>
        <v>19.5566</v>
      </c>
      <c r="D2164">
        <f>SPY_IVOL!D2164</f>
        <v>15.4147</v>
      </c>
      <c r="E2164">
        <f>SPY_IVOL!E2164</f>
        <v>11.5289</v>
      </c>
      <c r="F2164">
        <f>SPY_IVOL!F2164</f>
        <v>9.2421000000000006</v>
      </c>
      <c r="G2164">
        <f>SPY_IVOL!G2164</f>
        <v>9.2195</v>
      </c>
      <c r="H2164">
        <f>SPY_IVOL!H2164</f>
        <v>9.2195</v>
      </c>
      <c r="I2164">
        <f>VLOOKUP($A2164,SPY_main!$A:$C,2,FALSE)</f>
        <v>169.61</v>
      </c>
      <c r="J2164">
        <f>IFERROR(VLOOKUP($A2164,SPY_main!$A:$C,3,FALSE),J2163)</f>
        <v>1.9789000000000001</v>
      </c>
      <c r="K2164">
        <f>IFERROR(VLOOKUP($A2164,SPY_main!$E:$F,2,FALSE),K2163)</f>
        <v>0.26419999999999999</v>
      </c>
      <c r="L2164">
        <f>IFERROR(VLOOKUP($A2164,SPY_main!H:I,2,FALSE),L2163)</f>
        <v>12.31</v>
      </c>
      <c r="M2164">
        <f t="shared" si="231"/>
        <v>44.7881</v>
      </c>
      <c r="N2164">
        <f t="shared" si="232"/>
        <v>44.7881</v>
      </c>
      <c r="O2164">
        <f t="shared" si="233"/>
        <v>26.975200000000001</v>
      </c>
      <c r="P2164">
        <f t="shared" si="234"/>
        <v>11.234999999999999</v>
      </c>
      <c r="Q2164">
        <f t="shared" si="235"/>
        <v>12.1112</v>
      </c>
      <c r="R2164">
        <f t="shared" si="236"/>
        <v>12.1112</v>
      </c>
      <c r="S2164">
        <f t="shared" si="237"/>
        <v>12.1112</v>
      </c>
      <c r="T2164">
        <f>IFERROR(VLOOKUP($A2164,TY_main!A:B,2,FALSE),T2163)</f>
        <v>111.046875</v>
      </c>
    </row>
    <row r="2165" spans="1:20" x14ac:dyDescent="0.25">
      <c r="A2165" s="2">
        <f>SPY_IVOL!A2165</f>
        <v>41500</v>
      </c>
      <c r="B2165">
        <f>SPY_IVOL!B2165</f>
        <v>25.354099999999999</v>
      </c>
      <c r="C2165">
        <f>SPY_IVOL!C2165</f>
        <v>19.502700000000001</v>
      </c>
      <c r="D2165">
        <f>SPY_IVOL!D2165</f>
        <v>15.6952</v>
      </c>
      <c r="E2165">
        <f>SPY_IVOL!E2165</f>
        <v>11.756500000000001</v>
      </c>
      <c r="F2165">
        <f>SPY_IVOL!F2165</f>
        <v>9.5294000000000008</v>
      </c>
      <c r="G2165">
        <f>SPY_IVOL!G2165</f>
        <v>9.6951999999999998</v>
      </c>
      <c r="H2165">
        <f>SPY_IVOL!H2165</f>
        <v>9.6951999999999998</v>
      </c>
      <c r="I2165">
        <f>VLOOKUP($A2165,SPY_main!$A:$C,2,FALSE)</f>
        <v>168.74</v>
      </c>
      <c r="J2165">
        <f>IFERROR(VLOOKUP($A2165,SPY_main!$A:$C,3,FALSE),J2164)</f>
        <v>1.9891000000000001</v>
      </c>
      <c r="K2165">
        <f>IFERROR(VLOOKUP($A2165,SPY_main!$E:$F,2,FALSE),K2164)</f>
        <v>0.26319999999999999</v>
      </c>
      <c r="L2165">
        <f>IFERROR(VLOOKUP($A2165,SPY_main!H:I,2,FALSE),L2164)</f>
        <v>13.04</v>
      </c>
      <c r="M2165">
        <f t="shared" si="231"/>
        <v>40.124400000000001</v>
      </c>
      <c r="N2165">
        <f t="shared" si="232"/>
        <v>40.124400000000001</v>
      </c>
      <c r="O2165">
        <f t="shared" si="233"/>
        <v>32.046100000000003</v>
      </c>
      <c r="P2165">
        <f t="shared" si="234"/>
        <v>12.354200000000001</v>
      </c>
      <c r="Q2165">
        <f t="shared" si="235"/>
        <v>15.7606</v>
      </c>
      <c r="R2165">
        <f t="shared" si="236"/>
        <v>15.7606</v>
      </c>
      <c r="S2165">
        <f t="shared" si="237"/>
        <v>15.7606</v>
      </c>
      <c r="T2165">
        <f>IFERROR(VLOOKUP($A2165,TY_main!A:B,2,FALSE),T2164)</f>
        <v>111.109375</v>
      </c>
    </row>
    <row r="2166" spans="1:20" x14ac:dyDescent="0.25">
      <c r="A2166" s="2">
        <f>SPY_IVOL!A2166</f>
        <v>41501</v>
      </c>
      <c r="B2166">
        <f>SPY_IVOL!B2166</f>
        <v>26.123899999999999</v>
      </c>
      <c r="C2166">
        <f>SPY_IVOL!C2166</f>
        <v>20.7378</v>
      </c>
      <c r="D2166">
        <f>SPY_IVOL!D2166</f>
        <v>16.933499999999999</v>
      </c>
      <c r="E2166">
        <f>SPY_IVOL!E2166</f>
        <v>13.0685</v>
      </c>
      <c r="F2166">
        <f>SPY_IVOL!F2166</f>
        <v>10.429500000000001</v>
      </c>
      <c r="G2166">
        <f>SPY_IVOL!G2166</f>
        <v>10.347899999999999</v>
      </c>
      <c r="H2166">
        <f>SPY_IVOL!H2166</f>
        <v>10.347899999999999</v>
      </c>
      <c r="I2166">
        <f>VLOOKUP($A2166,SPY_main!$A:$C,2,FALSE)</f>
        <v>166.38</v>
      </c>
      <c r="J2166">
        <f>IFERROR(VLOOKUP($A2166,SPY_main!$A:$C,3,FALSE),J2165)</f>
        <v>2.0173999999999999</v>
      </c>
      <c r="K2166">
        <f>IFERROR(VLOOKUP($A2166,SPY_main!$E:$F,2,FALSE),K2165)</f>
        <v>0.26319999999999999</v>
      </c>
      <c r="L2166">
        <f>IFERROR(VLOOKUP($A2166,SPY_main!H:I,2,FALSE),L2165)</f>
        <v>14.73</v>
      </c>
      <c r="M2166">
        <f t="shared" si="231"/>
        <v>46.822499999999998</v>
      </c>
      <c r="N2166">
        <f t="shared" si="232"/>
        <v>46.822499999999998</v>
      </c>
      <c r="O2166">
        <f t="shared" si="233"/>
        <v>42.793300000000002</v>
      </c>
      <c r="P2166">
        <f t="shared" si="234"/>
        <v>17.900099999999998</v>
      </c>
      <c r="Q2166">
        <f t="shared" si="235"/>
        <v>19.011399999999998</v>
      </c>
      <c r="R2166">
        <f t="shared" si="236"/>
        <v>19.011399999999998</v>
      </c>
      <c r="S2166">
        <f t="shared" si="237"/>
        <v>19.011399999999998</v>
      </c>
      <c r="T2166">
        <f>IFERROR(VLOOKUP($A2166,TY_main!A:B,2,FALSE),T2165)</f>
        <v>110.859375</v>
      </c>
    </row>
    <row r="2167" spans="1:20" x14ac:dyDescent="0.25">
      <c r="A2167" s="2">
        <f>SPY_IVOL!A2167</f>
        <v>41502</v>
      </c>
      <c r="B2167">
        <f>SPY_IVOL!B2167</f>
        <v>16.415500000000002</v>
      </c>
      <c r="C2167">
        <f>SPY_IVOL!C2167</f>
        <v>16.415500000000002</v>
      </c>
      <c r="D2167">
        <f>SPY_IVOL!D2167</f>
        <v>18.184100000000001</v>
      </c>
      <c r="E2167">
        <f>SPY_IVOL!E2167</f>
        <v>15.193300000000001</v>
      </c>
      <c r="F2167">
        <f>SPY_IVOL!F2167</f>
        <v>10.5718</v>
      </c>
      <c r="G2167">
        <f>SPY_IVOL!G2167</f>
        <v>10.5718</v>
      </c>
      <c r="H2167">
        <f>SPY_IVOL!H2167</f>
        <v>10.5718</v>
      </c>
      <c r="I2167">
        <f>VLOOKUP($A2167,SPY_main!$A:$C,2,FALSE)</f>
        <v>165.83</v>
      </c>
      <c r="J2167">
        <f>IFERROR(VLOOKUP($A2167,SPY_main!$A:$C,3,FALSE),J2166)</f>
        <v>2.024</v>
      </c>
      <c r="K2167">
        <f>IFERROR(VLOOKUP($A2167,SPY_main!$E:$F,2,FALSE),K2166)</f>
        <v>0.2641</v>
      </c>
      <c r="L2167">
        <f>IFERROR(VLOOKUP($A2167,SPY_main!H:I,2,FALSE),L2166)</f>
        <v>14.37</v>
      </c>
      <c r="M2167">
        <f t="shared" si="231"/>
        <v>46.822499999999998</v>
      </c>
      <c r="N2167">
        <f t="shared" si="232"/>
        <v>46.822499999999998</v>
      </c>
      <c r="O2167">
        <f t="shared" si="233"/>
        <v>42.793300000000002</v>
      </c>
      <c r="P2167">
        <f t="shared" si="234"/>
        <v>17.900099999999998</v>
      </c>
      <c r="Q2167">
        <f t="shared" si="235"/>
        <v>19.011399999999998</v>
      </c>
      <c r="R2167">
        <f t="shared" si="236"/>
        <v>19.011399999999998</v>
      </c>
      <c r="S2167">
        <f t="shared" si="237"/>
        <v>19.011399999999998</v>
      </c>
      <c r="T2167">
        <f>IFERROR(VLOOKUP($A2167,TY_main!A:B,2,FALSE),T2166)</f>
        <v>110.40625</v>
      </c>
    </row>
    <row r="2168" spans="1:20" x14ac:dyDescent="0.25">
      <c r="A2168" s="2">
        <f>SPY_IVOL!A2168</f>
        <v>41505</v>
      </c>
      <c r="B2168">
        <f>SPY_IVOL!B2168</f>
        <v>26.044599999999999</v>
      </c>
      <c r="C2168">
        <f>SPY_IVOL!C2168</f>
        <v>20.098800000000001</v>
      </c>
      <c r="D2168">
        <f>SPY_IVOL!D2168</f>
        <v>17.040199999999999</v>
      </c>
      <c r="E2168">
        <f>SPY_IVOL!E2168</f>
        <v>13.894600000000001</v>
      </c>
      <c r="F2168">
        <f>SPY_IVOL!F2168</f>
        <v>11.400399999999999</v>
      </c>
      <c r="G2168">
        <f>SPY_IVOL!G2168</f>
        <v>10.976599999999999</v>
      </c>
      <c r="H2168">
        <f>SPY_IVOL!H2168</f>
        <v>12.571099999999999</v>
      </c>
      <c r="I2168">
        <f>VLOOKUP($A2168,SPY_main!$A:$C,2,FALSE)</f>
        <v>164.77</v>
      </c>
      <c r="J2168">
        <f>IFERROR(VLOOKUP($A2168,SPY_main!$A:$C,3,FALSE),J2167)</f>
        <v>2.0371000000000001</v>
      </c>
      <c r="K2168">
        <f>IFERROR(VLOOKUP($A2168,SPY_main!$E:$F,2,FALSE),K2167)</f>
        <v>0.2631</v>
      </c>
      <c r="L2168">
        <f>IFERROR(VLOOKUP($A2168,SPY_main!H:I,2,FALSE),L2167)</f>
        <v>15.1</v>
      </c>
      <c r="M2168">
        <f t="shared" si="231"/>
        <v>28.308499999999999</v>
      </c>
      <c r="N2168">
        <f t="shared" si="232"/>
        <v>21.5166</v>
      </c>
      <c r="O2168">
        <f t="shared" si="233"/>
        <v>17.439699999999998</v>
      </c>
      <c r="P2168">
        <f t="shared" si="234"/>
        <v>13.2836</v>
      </c>
      <c r="Q2168">
        <f t="shared" si="235"/>
        <v>10.6</v>
      </c>
      <c r="R2168">
        <f t="shared" si="236"/>
        <v>10.6721</v>
      </c>
      <c r="S2168">
        <f t="shared" si="237"/>
        <v>10.6721</v>
      </c>
      <c r="T2168">
        <f>IFERROR(VLOOKUP($A2168,TY_main!A:B,2,FALSE),T2167)</f>
        <v>110.078125</v>
      </c>
    </row>
    <row r="2169" spans="1:20" x14ac:dyDescent="0.25">
      <c r="A2169" s="2">
        <f>SPY_IVOL!A2169</f>
        <v>41506</v>
      </c>
      <c r="B2169">
        <f>SPY_IVOL!B2169</f>
        <v>25.775200000000002</v>
      </c>
      <c r="C2169">
        <f>SPY_IVOL!C2169</f>
        <v>19.737200000000001</v>
      </c>
      <c r="D2169">
        <f>SPY_IVOL!D2169</f>
        <v>16.666699999999999</v>
      </c>
      <c r="E2169">
        <f>SPY_IVOL!E2169</f>
        <v>13.508599999999999</v>
      </c>
      <c r="F2169">
        <f>SPY_IVOL!F2169</f>
        <v>11.0701</v>
      </c>
      <c r="G2169">
        <f>SPY_IVOL!G2169</f>
        <v>10.8994</v>
      </c>
      <c r="H2169">
        <f>SPY_IVOL!H2169</f>
        <v>12.457100000000001</v>
      </c>
      <c r="I2169">
        <f>VLOOKUP($A2169,SPY_main!$A:$C,2,FALSE)</f>
        <v>165.58</v>
      </c>
      <c r="J2169">
        <f>IFERROR(VLOOKUP($A2169,SPY_main!$A:$C,3,FALSE),J2168)</f>
        <v>2.0270999999999999</v>
      </c>
      <c r="K2169">
        <f>IFERROR(VLOOKUP($A2169,SPY_main!$E:$F,2,FALSE),K2168)</f>
        <v>0.2621</v>
      </c>
      <c r="L2169">
        <f>IFERROR(VLOOKUP($A2169,SPY_main!H:I,2,FALSE),L2168)</f>
        <v>14.91</v>
      </c>
      <c r="M2169">
        <f t="shared" si="231"/>
        <v>27.382400000000001</v>
      </c>
      <c r="N2169">
        <f t="shared" si="232"/>
        <v>21.057400000000001</v>
      </c>
      <c r="O2169">
        <f t="shared" si="233"/>
        <v>16.8935</v>
      </c>
      <c r="P2169">
        <f t="shared" si="234"/>
        <v>12.8391</v>
      </c>
      <c r="Q2169">
        <f t="shared" si="235"/>
        <v>10.1404</v>
      </c>
      <c r="R2169">
        <f t="shared" si="236"/>
        <v>9.9681999999999995</v>
      </c>
      <c r="S2169">
        <f t="shared" si="237"/>
        <v>9.9681999999999995</v>
      </c>
      <c r="T2169">
        <f>IFERROR(VLOOKUP($A2169,TY_main!A:B,2,FALSE),T2168)</f>
        <v>110.578125</v>
      </c>
    </row>
    <row r="2170" spans="1:20" x14ac:dyDescent="0.25">
      <c r="A2170" s="2">
        <f>SPY_IVOL!A2170</f>
        <v>41507</v>
      </c>
      <c r="B2170">
        <f>SPY_IVOL!B2170</f>
        <v>25.9391</v>
      </c>
      <c r="C2170">
        <f>SPY_IVOL!C2170</f>
        <v>19.9072</v>
      </c>
      <c r="D2170">
        <f>SPY_IVOL!D2170</f>
        <v>16.794799999999999</v>
      </c>
      <c r="E2170">
        <f>SPY_IVOL!E2170</f>
        <v>13.618499999999999</v>
      </c>
      <c r="F2170">
        <f>SPY_IVOL!F2170</f>
        <v>11.183299999999999</v>
      </c>
      <c r="G2170">
        <f>SPY_IVOL!G2170</f>
        <v>10.9781</v>
      </c>
      <c r="H2170">
        <f>SPY_IVOL!H2170</f>
        <v>12.623799999999999</v>
      </c>
      <c r="I2170">
        <f>VLOOKUP($A2170,SPY_main!$A:$C,2,FALSE)</f>
        <v>164.56</v>
      </c>
      <c r="J2170">
        <f>IFERROR(VLOOKUP($A2170,SPY_main!$A:$C,3,FALSE),J2169)</f>
        <v>2.0396999999999998</v>
      </c>
      <c r="K2170">
        <f>IFERROR(VLOOKUP($A2170,SPY_main!$E:$F,2,FALSE),K2169)</f>
        <v>0.2621</v>
      </c>
      <c r="L2170">
        <f>IFERROR(VLOOKUP($A2170,SPY_main!H:I,2,FALSE),L2169)</f>
        <v>15.94</v>
      </c>
      <c r="M2170">
        <f t="shared" si="231"/>
        <v>27.784700000000001</v>
      </c>
      <c r="N2170">
        <f t="shared" si="232"/>
        <v>21.984100000000002</v>
      </c>
      <c r="O2170">
        <f t="shared" si="233"/>
        <v>17.370799999999999</v>
      </c>
      <c r="P2170">
        <f t="shared" si="234"/>
        <v>13.003</v>
      </c>
      <c r="Q2170">
        <f t="shared" si="235"/>
        <v>10.355499999999999</v>
      </c>
      <c r="R2170">
        <f t="shared" si="236"/>
        <v>10.222899999999999</v>
      </c>
      <c r="S2170">
        <f t="shared" si="237"/>
        <v>10.222899999999999</v>
      </c>
      <c r="T2170">
        <f>IFERROR(VLOOKUP($A2170,TY_main!A:B,2,FALSE),T2169)</f>
        <v>110.171875</v>
      </c>
    </row>
    <row r="2171" spans="1:20" x14ac:dyDescent="0.25">
      <c r="A2171" s="2">
        <f>SPY_IVOL!A2171</f>
        <v>41508</v>
      </c>
      <c r="B2171">
        <f>SPY_IVOL!B2171</f>
        <v>26.306999999999999</v>
      </c>
      <c r="C2171">
        <f>SPY_IVOL!C2171</f>
        <v>19.921800000000001</v>
      </c>
      <c r="D2171">
        <f>SPY_IVOL!D2171</f>
        <v>16.702400000000001</v>
      </c>
      <c r="E2171">
        <f>SPY_IVOL!E2171</f>
        <v>13.461399999999999</v>
      </c>
      <c r="F2171">
        <f>SPY_IVOL!F2171</f>
        <v>11.059200000000001</v>
      </c>
      <c r="G2171">
        <f>SPY_IVOL!G2171</f>
        <v>10.998200000000001</v>
      </c>
      <c r="H2171">
        <f>SPY_IVOL!H2171</f>
        <v>12.5029</v>
      </c>
      <c r="I2171">
        <f>VLOOKUP($A2171,SPY_main!$A:$C,2,FALSE)</f>
        <v>166.06</v>
      </c>
      <c r="J2171">
        <f>IFERROR(VLOOKUP($A2171,SPY_main!$A:$C,3,FALSE),J2170)</f>
        <v>2.0211999999999999</v>
      </c>
      <c r="K2171">
        <f>IFERROR(VLOOKUP($A2171,SPY_main!$E:$F,2,FALSE),K2170)</f>
        <v>0.2621</v>
      </c>
      <c r="L2171">
        <f>IFERROR(VLOOKUP($A2171,SPY_main!H:I,2,FALSE),L2170)</f>
        <v>14.76</v>
      </c>
      <c r="M2171">
        <f t="shared" si="231"/>
        <v>30.880099999999999</v>
      </c>
      <c r="N2171">
        <f t="shared" si="232"/>
        <v>21.8614</v>
      </c>
      <c r="O2171">
        <f t="shared" si="233"/>
        <v>17.155899999999999</v>
      </c>
      <c r="P2171">
        <f t="shared" si="234"/>
        <v>12.7399</v>
      </c>
      <c r="Q2171">
        <f t="shared" si="235"/>
        <v>10.6099</v>
      </c>
      <c r="R2171">
        <f t="shared" si="236"/>
        <v>12.2456</v>
      </c>
      <c r="S2171">
        <f t="shared" si="237"/>
        <v>12.2456</v>
      </c>
      <c r="T2171">
        <f>IFERROR(VLOOKUP($A2171,TY_main!A:B,2,FALSE),T2170)</f>
        <v>109.78125</v>
      </c>
    </row>
    <row r="2172" spans="1:20" x14ac:dyDescent="0.25">
      <c r="A2172" s="2">
        <f>SPY_IVOL!A2172</f>
        <v>41509</v>
      </c>
      <c r="B2172">
        <f>SPY_IVOL!B2172</f>
        <v>25.971599999999999</v>
      </c>
      <c r="C2172">
        <f>SPY_IVOL!C2172</f>
        <v>19.520099999999999</v>
      </c>
      <c r="D2172">
        <f>SPY_IVOL!D2172</f>
        <v>16.3399</v>
      </c>
      <c r="E2172">
        <f>SPY_IVOL!E2172</f>
        <v>13.135400000000001</v>
      </c>
      <c r="F2172">
        <f>SPY_IVOL!F2172</f>
        <v>10.793100000000001</v>
      </c>
      <c r="G2172">
        <f>SPY_IVOL!G2172</f>
        <v>10.906000000000001</v>
      </c>
      <c r="H2172">
        <f>SPY_IVOL!H2172</f>
        <v>12.470700000000001</v>
      </c>
      <c r="I2172">
        <f>VLOOKUP($A2172,SPY_main!$A:$C,2,FALSE)</f>
        <v>166.62</v>
      </c>
      <c r="J2172">
        <f>IFERROR(VLOOKUP($A2172,SPY_main!$A:$C,3,FALSE),J2171)</f>
        <v>2.0145</v>
      </c>
      <c r="K2172">
        <f>IFERROR(VLOOKUP($A2172,SPY_main!$E:$F,2,FALSE),K2171)</f>
        <v>0.2621</v>
      </c>
      <c r="L2172">
        <f>IFERROR(VLOOKUP($A2172,SPY_main!H:I,2,FALSE),L2171)</f>
        <v>13.98</v>
      </c>
      <c r="M2172">
        <f t="shared" si="231"/>
        <v>31.2117</v>
      </c>
      <c r="N2172">
        <f t="shared" si="232"/>
        <v>21.6342</v>
      </c>
      <c r="O2172">
        <f t="shared" si="233"/>
        <v>16.7285</v>
      </c>
      <c r="P2172">
        <f t="shared" si="234"/>
        <v>12.2524</v>
      </c>
      <c r="Q2172">
        <f t="shared" si="235"/>
        <v>10.4672</v>
      </c>
      <c r="R2172">
        <f t="shared" si="236"/>
        <v>12.5017</v>
      </c>
      <c r="S2172">
        <f t="shared" si="237"/>
        <v>12.5017</v>
      </c>
      <c r="T2172">
        <f>IFERROR(VLOOKUP($A2172,TY_main!A:B,2,FALSE),T2171)</f>
        <v>110.296875</v>
      </c>
    </row>
    <row r="2173" spans="1:20" x14ac:dyDescent="0.25">
      <c r="A2173" s="2">
        <f>SPY_IVOL!A2173</f>
        <v>41512</v>
      </c>
      <c r="B2173">
        <f>SPY_IVOL!B2173</f>
        <v>26.0883</v>
      </c>
      <c r="C2173">
        <f>SPY_IVOL!C2173</f>
        <v>19.555299999999999</v>
      </c>
      <c r="D2173">
        <f>SPY_IVOL!D2173</f>
        <v>16.300599999999999</v>
      </c>
      <c r="E2173">
        <f>SPY_IVOL!E2173</f>
        <v>13.0646</v>
      </c>
      <c r="F2173">
        <f>SPY_IVOL!F2173</f>
        <v>10.7768</v>
      </c>
      <c r="G2173">
        <f>SPY_IVOL!G2173</f>
        <v>11.0745</v>
      </c>
      <c r="H2173">
        <f>SPY_IVOL!H2173</f>
        <v>12.554</v>
      </c>
      <c r="I2173">
        <f>VLOOKUP($A2173,SPY_main!$A:$C,2,FALSE)</f>
        <v>166</v>
      </c>
      <c r="J2173">
        <f>IFERROR(VLOOKUP($A2173,SPY_main!$A:$C,3,FALSE),J2172)</f>
        <v>2.0219999999999998</v>
      </c>
      <c r="K2173">
        <f>IFERROR(VLOOKUP($A2173,SPY_main!$E:$F,2,FALSE),K2172)</f>
        <v>0.2621</v>
      </c>
      <c r="L2173">
        <f>IFERROR(VLOOKUP($A2173,SPY_main!H:I,2,FALSE),L2172)</f>
        <v>14.99</v>
      </c>
      <c r="M2173">
        <f t="shared" si="231"/>
        <v>27.12</v>
      </c>
      <c r="N2173">
        <f t="shared" si="232"/>
        <v>21.645199999999999</v>
      </c>
      <c r="O2173">
        <f t="shared" si="233"/>
        <v>16.581600000000002</v>
      </c>
      <c r="P2173">
        <f t="shared" si="234"/>
        <v>12.1113</v>
      </c>
      <c r="Q2173">
        <f t="shared" si="235"/>
        <v>10.6187</v>
      </c>
      <c r="R2173">
        <f t="shared" si="236"/>
        <v>11.017200000000001</v>
      </c>
      <c r="S2173">
        <f t="shared" si="237"/>
        <v>11.017200000000001</v>
      </c>
      <c r="T2173">
        <f>IFERROR(VLOOKUP($A2173,TY_main!A:B,2,FALSE),T2172)</f>
        <v>110.46875</v>
      </c>
    </row>
    <row r="2174" spans="1:20" x14ac:dyDescent="0.25">
      <c r="A2174" s="2">
        <f>SPY_IVOL!A2174</f>
        <v>41513</v>
      </c>
      <c r="B2174">
        <f>SPY_IVOL!B2174</f>
        <v>28.126799999999999</v>
      </c>
      <c r="C2174">
        <f>SPY_IVOL!C2174</f>
        <v>21.634899999999998</v>
      </c>
      <c r="D2174">
        <f>SPY_IVOL!D2174</f>
        <v>18.4177</v>
      </c>
      <c r="E2174">
        <f>SPY_IVOL!E2174</f>
        <v>15.205299999999999</v>
      </c>
      <c r="F2174">
        <f>SPY_IVOL!F2174</f>
        <v>12.6861</v>
      </c>
      <c r="G2174">
        <f>SPY_IVOL!G2174</f>
        <v>12.1792</v>
      </c>
      <c r="H2174">
        <f>SPY_IVOL!H2174</f>
        <v>14.382400000000001</v>
      </c>
      <c r="I2174">
        <f>VLOOKUP($A2174,SPY_main!$A:$C,2,FALSE)</f>
        <v>163.33000000000001</v>
      </c>
      <c r="J2174">
        <f>IFERROR(VLOOKUP($A2174,SPY_main!$A:$C,3,FALSE),J2173)</f>
        <v>2.0550000000000002</v>
      </c>
      <c r="K2174">
        <f>IFERROR(VLOOKUP($A2174,SPY_main!$E:$F,2,FALSE),K2173)</f>
        <v>0.25940000000000002</v>
      </c>
      <c r="L2174">
        <f>IFERROR(VLOOKUP($A2174,SPY_main!H:I,2,FALSE),L2173)</f>
        <v>16.77</v>
      </c>
      <c r="M2174">
        <f t="shared" si="231"/>
        <v>31.383900000000001</v>
      </c>
      <c r="N2174">
        <f t="shared" si="232"/>
        <v>24.291799999999999</v>
      </c>
      <c r="O2174">
        <f t="shared" si="233"/>
        <v>19.532699999999998</v>
      </c>
      <c r="P2174">
        <f t="shared" si="234"/>
        <v>14.872400000000001</v>
      </c>
      <c r="Q2174">
        <f t="shared" si="235"/>
        <v>12.1187</v>
      </c>
      <c r="R2174">
        <f t="shared" si="236"/>
        <v>12.1073</v>
      </c>
      <c r="S2174">
        <f t="shared" si="237"/>
        <v>12.1073</v>
      </c>
      <c r="T2174">
        <f>IFERROR(VLOOKUP($A2174,TY_main!A:B,2,FALSE),T2173)</f>
        <v>111.078125</v>
      </c>
    </row>
    <row r="2175" spans="1:20" x14ac:dyDescent="0.25">
      <c r="A2175" s="2">
        <f>SPY_IVOL!A2175</f>
        <v>41514</v>
      </c>
      <c r="B2175">
        <f>SPY_IVOL!B2175</f>
        <v>28.053999999999998</v>
      </c>
      <c r="C2175">
        <f>SPY_IVOL!C2175</f>
        <v>21.3186</v>
      </c>
      <c r="D2175">
        <f>SPY_IVOL!D2175</f>
        <v>18.0685</v>
      </c>
      <c r="E2175">
        <f>SPY_IVOL!E2175</f>
        <v>14.8719</v>
      </c>
      <c r="F2175">
        <f>SPY_IVOL!F2175</f>
        <v>12.4399</v>
      </c>
      <c r="G2175">
        <f>SPY_IVOL!G2175</f>
        <v>12.0832</v>
      </c>
      <c r="H2175">
        <f>SPY_IVOL!H2175</f>
        <v>14.315</v>
      </c>
      <c r="I2175">
        <f>VLOOKUP($A2175,SPY_main!$A:$C,2,FALSE)</f>
        <v>163.91</v>
      </c>
      <c r="J2175">
        <f>IFERROR(VLOOKUP($A2175,SPY_main!$A:$C,3,FALSE),J2174)</f>
        <v>2.0478000000000001</v>
      </c>
      <c r="K2175">
        <f>IFERROR(VLOOKUP($A2175,SPY_main!$E:$F,2,FALSE),K2174)</f>
        <v>0.26050000000000001</v>
      </c>
      <c r="L2175">
        <f>IFERROR(VLOOKUP($A2175,SPY_main!H:I,2,FALSE),L2174)</f>
        <v>16.489999999999998</v>
      </c>
      <c r="M2175">
        <f t="shared" si="231"/>
        <v>29.604500000000002</v>
      </c>
      <c r="N2175">
        <f t="shared" si="232"/>
        <v>23.7544</v>
      </c>
      <c r="O2175">
        <f t="shared" si="233"/>
        <v>18.810199999999998</v>
      </c>
      <c r="P2175">
        <f t="shared" si="234"/>
        <v>14.092700000000001</v>
      </c>
      <c r="Q2175">
        <f t="shared" si="235"/>
        <v>11.8994</v>
      </c>
      <c r="R2175">
        <f t="shared" si="236"/>
        <v>12.366400000000001</v>
      </c>
      <c r="S2175">
        <f t="shared" si="237"/>
        <v>12.366400000000001</v>
      </c>
      <c r="T2175">
        <f>IFERROR(VLOOKUP($A2175,TY_main!A:B,2,FALSE),T2174)</f>
        <v>110.65625</v>
      </c>
    </row>
    <row r="2176" spans="1:20" x14ac:dyDescent="0.25">
      <c r="A2176" s="2">
        <f>SPY_IVOL!A2176</f>
        <v>41515</v>
      </c>
      <c r="B2176">
        <f>SPY_IVOL!B2176</f>
        <v>28.204699999999999</v>
      </c>
      <c r="C2176">
        <f>SPY_IVOL!C2176</f>
        <v>21.622</v>
      </c>
      <c r="D2176">
        <f>SPY_IVOL!D2176</f>
        <v>18.3703</v>
      </c>
      <c r="E2176">
        <f>SPY_IVOL!E2176</f>
        <v>15.1327</v>
      </c>
      <c r="F2176">
        <f>SPY_IVOL!F2176</f>
        <v>12.6533</v>
      </c>
      <c r="G2176">
        <f>SPY_IVOL!G2176</f>
        <v>12.241400000000001</v>
      </c>
      <c r="H2176">
        <f>SPY_IVOL!H2176</f>
        <v>14.079499999999999</v>
      </c>
      <c r="I2176">
        <f>VLOOKUP($A2176,SPY_main!$A:$C,2,FALSE)</f>
        <v>164.17</v>
      </c>
      <c r="J2176">
        <f>IFERROR(VLOOKUP($A2176,SPY_main!$A:$C,3,FALSE),J2175)</f>
        <v>2.0445000000000002</v>
      </c>
      <c r="K2176">
        <f>IFERROR(VLOOKUP($A2176,SPY_main!$E:$F,2,FALSE),K2175)</f>
        <v>0.26119999999999999</v>
      </c>
      <c r="L2176">
        <f>IFERROR(VLOOKUP($A2176,SPY_main!H:I,2,FALSE),L2175)</f>
        <v>16.809999999999999</v>
      </c>
      <c r="M2176">
        <f t="shared" si="231"/>
        <v>34.682699999999997</v>
      </c>
      <c r="N2176">
        <f t="shared" si="232"/>
        <v>24.111799999999999</v>
      </c>
      <c r="O2176">
        <f t="shared" si="233"/>
        <v>19.0442</v>
      </c>
      <c r="P2176">
        <f t="shared" si="234"/>
        <v>14.3012</v>
      </c>
      <c r="Q2176">
        <f t="shared" si="235"/>
        <v>12.1225</v>
      </c>
      <c r="R2176">
        <f t="shared" si="236"/>
        <v>14.718299999999999</v>
      </c>
      <c r="S2176">
        <f t="shared" si="237"/>
        <v>14.718299999999999</v>
      </c>
      <c r="T2176">
        <f>IFERROR(VLOOKUP($A2176,TY_main!A:B,2,FALSE),T2175)</f>
        <v>110.859375</v>
      </c>
    </row>
    <row r="2177" spans="1:20" x14ac:dyDescent="0.25">
      <c r="A2177" s="2">
        <f>SPY_IVOL!A2177</f>
        <v>41516</v>
      </c>
      <c r="B2177">
        <f>SPY_IVOL!B2177</f>
        <v>28.973400000000002</v>
      </c>
      <c r="C2177">
        <f>SPY_IVOL!C2177</f>
        <v>22.250599999999999</v>
      </c>
      <c r="D2177">
        <f>SPY_IVOL!D2177</f>
        <v>18.918500000000002</v>
      </c>
      <c r="E2177">
        <f>SPY_IVOL!E2177</f>
        <v>15.578900000000001</v>
      </c>
      <c r="F2177">
        <f>SPY_IVOL!F2177</f>
        <v>12.8992</v>
      </c>
      <c r="G2177">
        <f>SPY_IVOL!G2177</f>
        <v>12.339399999999999</v>
      </c>
      <c r="H2177">
        <f>SPY_IVOL!H2177</f>
        <v>14.763400000000001</v>
      </c>
      <c r="I2177">
        <f>VLOOKUP($A2177,SPY_main!$A:$C,2,FALSE)</f>
        <v>163.65</v>
      </c>
      <c r="J2177">
        <f>IFERROR(VLOOKUP($A2177,SPY_main!$A:$C,3,FALSE),J2176)</f>
        <v>2.0510000000000002</v>
      </c>
      <c r="K2177">
        <f>IFERROR(VLOOKUP($A2177,SPY_main!$E:$F,2,FALSE),K2176)</f>
        <v>0.25950000000000001</v>
      </c>
      <c r="L2177">
        <f>IFERROR(VLOOKUP($A2177,SPY_main!H:I,2,FALSE),L2176)</f>
        <v>17.010000000000002</v>
      </c>
      <c r="M2177">
        <f t="shared" si="231"/>
        <v>35.346600000000002</v>
      </c>
      <c r="N2177">
        <f t="shared" si="232"/>
        <v>25.4831</v>
      </c>
      <c r="O2177">
        <f t="shared" si="233"/>
        <v>20.094200000000001</v>
      </c>
      <c r="P2177">
        <f t="shared" si="234"/>
        <v>14.9785</v>
      </c>
      <c r="Q2177">
        <f t="shared" si="235"/>
        <v>12.308999999999999</v>
      </c>
      <c r="R2177">
        <f t="shared" si="236"/>
        <v>15.0542</v>
      </c>
      <c r="S2177">
        <f t="shared" si="237"/>
        <v>15.0542</v>
      </c>
      <c r="T2177">
        <f>IFERROR(VLOOKUP($A2177,TY_main!A:B,2,FALSE),T2176)</f>
        <v>110.734375</v>
      </c>
    </row>
    <row r="2178" spans="1:20" x14ac:dyDescent="0.25">
      <c r="A2178" s="2">
        <f>SPY_IVOL!A2178</f>
        <v>41520</v>
      </c>
      <c r="B2178">
        <f>SPY_IVOL!B2178</f>
        <v>28.958600000000001</v>
      </c>
      <c r="C2178">
        <f>SPY_IVOL!C2178</f>
        <v>22.233000000000001</v>
      </c>
      <c r="D2178">
        <f>SPY_IVOL!D2178</f>
        <v>18.884</v>
      </c>
      <c r="E2178">
        <f>SPY_IVOL!E2178</f>
        <v>15.5609</v>
      </c>
      <c r="F2178">
        <f>SPY_IVOL!F2178</f>
        <v>13.0098</v>
      </c>
      <c r="G2178">
        <f>SPY_IVOL!G2178</f>
        <v>12.7181</v>
      </c>
      <c r="H2178">
        <f>SPY_IVOL!H2178</f>
        <v>15.349399999999999</v>
      </c>
      <c r="I2178">
        <f>VLOOKUP($A2178,SPY_main!$A:$C,2,FALSE)</f>
        <v>164.39</v>
      </c>
      <c r="J2178">
        <f>IFERROR(VLOOKUP($A2178,SPY_main!$A:$C,3,FALSE),J2177)</f>
        <v>2.0417999999999998</v>
      </c>
      <c r="K2178">
        <f>IFERROR(VLOOKUP($A2178,SPY_main!$E:$F,2,FALSE),K2177)</f>
        <v>0.25950000000000001</v>
      </c>
      <c r="L2178">
        <f>IFERROR(VLOOKUP($A2178,SPY_main!H:I,2,FALSE),L2177)</f>
        <v>16.61</v>
      </c>
      <c r="M2178">
        <f t="shared" ref="M2178:M2241" si="238">IFERROR(VLOOKUP($A2178,FirstM,2,FALSE),M2177)</f>
        <v>35.435499999999998</v>
      </c>
      <c r="N2178">
        <f t="shared" ref="N2178:N2241" si="239">IFERROR(VLOOKUP($A2178,FirstM,3,FALSE),N2177)</f>
        <v>25.905100000000001</v>
      </c>
      <c r="O2178">
        <f t="shared" ref="O2178:O2241" si="240">IFERROR(VLOOKUP($A2178,FirstM,4,FALSE),O2177)</f>
        <v>20.330300000000001</v>
      </c>
      <c r="P2178">
        <f t="shared" ref="P2178:P2241" si="241">IFERROR(VLOOKUP($A2178,FirstM,5,FALSE),P2177)</f>
        <v>15.145799999999999</v>
      </c>
      <c r="Q2178">
        <f t="shared" ref="Q2178:Q2241" si="242">IFERROR(VLOOKUP($A2178,FirstM,6,FALSE),Q2177)</f>
        <v>12.981999999999999</v>
      </c>
      <c r="R2178">
        <f t="shared" ref="R2178:R2241" si="243">IFERROR(VLOOKUP($A2178,FirstM,7,FALSE),R2177)</f>
        <v>16.6599</v>
      </c>
      <c r="S2178">
        <f t="shared" ref="S2178:S2241" si="244">IFERROR(VLOOKUP($A2178,FirstM,8,FALSE),S2177)</f>
        <v>16.6599</v>
      </c>
      <c r="T2178">
        <f>IFERROR(VLOOKUP($A2178,TY_main!A:B,2,FALSE),T2177)</f>
        <v>110.125</v>
      </c>
    </row>
    <row r="2179" spans="1:20" x14ac:dyDescent="0.25">
      <c r="A2179" s="2">
        <f>SPY_IVOL!A2179</f>
        <v>41521</v>
      </c>
      <c r="B2179">
        <f>SPY_IVOL!B2179</f>
        <v>28.512</v>
      </c>
      <c r="C2179">
        <f>SPY_IVOL!C2179</f>
        <v>21.386600000000001</v>
      </c>
      <c r="D2179">
        <f>SPY_IVOL!D2179</f>
        <v>18.027200000000001</v>
      </c>
      <c r="E2179">
        <f>SPY_IVOL!E2179</f>
        <v>14.6157</v>
      </c>
      <c r="F2179">
        <f>SPY_IVOL!F2179</f>
        <v>12.094900000000001</v>
      </c>
      <c r="G2179">
        <f>SPY_IVOL!G2179</f>
        <v>12.3018</v>
      </c>
      <c r="H2179">
        <f>SPY_IVOL!H2179</f>
        <v>14.4072</v>
      </c>
      <c r="I2179">
        <f>VLOOKUP($A2179,SPY_main!$A:$C,2,FALSE)</f>
        <v>165.75</v>
      </c>
      <c r="J2179">
        <f>IFERROR(VLOOKUP($A2179,SPY_main!$A:$C,3,FALSE),J2178)</f>
        <v>2.0249999999999999</v>
      </c>
      <c r="K2179">
        <f>IFERROR(VLOOKUP($A2179,SPY_main!$E:$F,2,FALSE),K2178)</f>
        <v>0.25900000000000001</v>
      </c>
      <c r="L2179">
        <f>IFERROR(VLOOKUP($A2179,SPY_main!H:I,2,FALSE),L2178)</f>
        <v>15.88</v>
      </c>
      <c r="M2179">
        <f t="shared" si="238"/>
        <v>33.574300000000001</v>
      </c>
      <c r="N2179">
        <f t="shared" si="239"/>
        <v>24.6112</v>
      </c>
      <c r="O2179">
        <f t="shared" si="240"/>
        <v>18.979099999999999</v>
      </c>
      <c r="P2179">
        <f t="shared" si="241"/>
        <v>13.620699999999999</v>
      </c>
      <c r="Q2179">
        <f t="shared" si="242"/>
        <v>12.0968</v>
      </c>
      <c r="R2179">
        <f t="shared" si="243"/>
        <v>14.193</v>
      </c>
      <c r="S2179">
        <f t="shared" si="244"/>
        <v>14.193</v>
      </c>
      <c r="T2179">
        <f>IFERROR(VLOOKUP($A2179,TY_main!A:B,2,FALSE),T2178)</f>
        <v>109.703125</v>
      </c>
    </row>
    <row r="2180" spans="1:20" x14ac:dyDescent="0.25">
      <c r="A2180" s="2">
        <f>SPY_IVOL!A2180</f>
        <v>41522</v>
      </c>
      <c r="B2180">
        <f>SPY_IVOL!B2180</f>
        <v>28.435600000000001</v>
      </c>
      <c r="C2180">
        <f>SPY_IVOL!C2180</f>
        <v>21.0581</v>
      </c>
      <c r="D2180">
        <f>SPY_IVOL!D2180</f>
        <v>17.577999999999999</v>
      </c>
      <c r="E2180">
        <f>SPY_IVOL!E2180</f>
        <v>14.0962</v>
      </c>
      <c r="F2180">
        <f>SPY_IVOL!F2180</f>
        <v>11.5954</v>
      </c>
      <c r="G2180">
        <f>SPY_IVOL!G2180</f>
        <v>12.1286</v>
      </c>
      <c r="H2180">
        <f>SPY_IVOL!H2180</f>
        <v>14.4069</v>
      </c>
      <c r="I2180">
        <f>VLOOKUP($A2180,SPY_main!$A:$C,2,FALSE)</f>
        <v>165.96</v>
      </c>
      <c r="J2180">
        <f>IFERROR(VLOOKUP($A2180,SPY_main!$A:$C,3,FALSE),J2179)</f>
        <v>2.0225</v>
      </c>
      <c r="K2180">
        <f>IFERROR(VLOOKUP($A2180,SPY_main!$E:$F,2,FALSE),K2179)</f>
        <v>0.2581</v>
      </c>
      <c r="L2180">
        <f>IFERROR(VLOOKUP($A2180,SPY_main!H:I,2,FALSE),L2179)</f>
        <v>15.77</v>
      </c>
      <c r="M2180">
        <f t="shared" si="238"/>
        <v>33.886000000000003</v>
      </c>
      <c r="N2180">
        <f t="shared" si="239"/>
        <v>24.715299999999999</v>
      </c>
      <c r="O2180">
        <f t="shared" si="240"/>
        <v>18.646100000000001</v>
      </c>
      <c r="P2180">
        <f t="shared" si="241"/>
        <v>13.069599999999999</v>
      </c>
      <c r="Q2180">
        <f t="shared" si="242"/>
        <v>11.971399999999999</v>
      </c>
      <c r="R2180">
        <f t="shared" si="243"/>
        <v>14.289099999999999</v>
      </c>
      <c r="S2180">
        <f t="shared" si="244"/>
        <v>14.289099999999999</v>
      </c>
      <c r="T2180">
        <f>IFERROR(VLOOKUP($A2180,TY_main!A:B,2,FALSE),T2179)</f>
        <v>109.125</v>
      </c>
    </row>
    <row r="2181" spans="1:20" x14ac:dyDescent="0.25">
      <c r="A2181" s="2">
        <f>SPY_IVOL!A2181</f>
        <v>41523</v>
      </c>
      <c r="B2181">
        <f>SPY_IVOL!B2181</f>
        <v>28.262699999999999</v>
      </c>
      <c r="C2181">
        <f>SPY_IVOL!C2181</f>
        <v>20.7746</v>
      </c>
      <c r="D2181">
        <f>SPY_IVOL!D2181</f>
        <v>17.142900000000001</v>
      </c>
      <c r="E2181">
        <f>SPY_IVOL!E2181</f>
        <v>13.558</v>
      </c>
      <c r="F2181">
        <f>SPY_IVOL!F2181</f>
        <v>11.172700000000001</v>
      </c>
      <c r="G2181">
        <f>SPY_IVOL!G2181</f>
        <v>12.188700000000001</v>
      </c>
      <c r="H2181">
        <f>SPY_IVOL!H2181</f>
        <v>14.257999999999999</v>
      </c>
      <c r="I2181">
        <f>VLOOKUP($A2181,SPY_main!$A:$C,2,FALSE)</f>
        <v>166.04</v>
      </c>
      <c r="J2181">
        <f>IFERROR(VLOOKUP($A2181,SPY_main!$A:$C,3,FALSE),J2180)</f>
        <v>2.0215000000000001</v>
      </c>
      <c r="K2181">
        <f>IFERROR(VLOOKUP($A2181,SPY_main!$E:$F,2,FALSE),K2180)</f>
        <v>0.25640000000000002</v>
      </c>
      <c r="L2181">
        <f>IFERROR(VLOOKUP($A2181,SPY_main!H:I,2,FALSE),L2180)</f>
        <v>15.85</v>
      </c>
      <c r="M2181">
        <f t="shared" si="238"/>
        <v>37.167400000000001</v>
      </c>
      <c r="N2181">
        <f t="shared" si="239"/>
        <v>25.3367</v>
      </c>
      <c r="O2181">
        <f t="shared" si="240"/>
        <v>18.4116</v>
      </c>
      <c r="P2181">
        <f t="shared" si="241"/>
        <v>12.582000000000001</v>
      </c>
      <c r="Q2181">
        <f t="shared" si="242"/>
        <v>11.919499999999999</v>
      </c>
      <c r="R2181">
        <f t="shared" si="243"/>
        <v>12.987399999999999</v>
      </c>
      <c r="S2181">
        <f t="shared" si="244"/>
        <v>12.987399999999999</v>
      </c>
      <c r="T2181">
        <f>IFERROR(VLOOKUP($A2181,TY_main!A:B,2,FALSE),T2180)</f>
        <v>109.609375</v>
      </c>
    </row>
    <row r="2182" spans="1:20" x14ac:dyDescent="0.25">
      <c r="A2182" s="2">
        <f>SPY_IVOL!A2182</f>
        <v>41526</v>
      </c>
      <c r="B2182">
        <f>SPY_IVOL!B2182</f>
        <v>29.137699999999999</v>
      </c>
      <c r="C2182">
        <f>SPY_IVOL!C2182</f>
        <v>21.1633</v>
      </c>
      <c r="D2182">
        <f>SPY_IVOL!D2182</f>
        <v>17.3871</v>
      </c>
      <c r="E2182">
        <f>SPY_IVOL!E2182</f>
        <v>13.634</v>
      </c>
      <c r="F2182">
        <f>SPY_IVOL!F2182</f>
        <v>11.264900000000001</v>
      </c>
      <c r="G2182">
        <f>SPY_IVOL!G2182</f>
        <v>12.5152</v>
      </c>
      <c r="H2182">
        <f>SPY_IVOL!H2182</f>
        <v>14.243</v>
      </c>
      <c r="I2182">
        <f>VLOOKUP($A2182,SPY_main!$A:$C,2,FALSE)</f>
        <v>167.63399999999999</v>
      </c>
      <c r="J2182">
        <f>IFERROR(VLOOKUP($A2182,SPY_main!$A:$C,3,FALSE),J2181)</f>
        <v>2.0023</v>
      </c>
      <c r="K2182">
        <f>IFERROR(VLOOKUP($A2182,SPY_main!$E:$F,2,FALSE),K2181)</f>
        <v>0.25590000000000002</v>
      </c>
      <c r="L2182">
        <f>IFERROR(VLOOKUP($A2182,SPY_main!H:I,2,FALSE),L2181)</f>
        <v>15.63</v>
      </c>
      <c r="M2182">
        <f t="shared" si="238"/>
        <v>28.346499999999999</v>
      </c>
      <c r="N2182">
        <f t="shared" si="239"/>
        <v>27.499300000000002</v>
      </c>
      <c r="O2182">
        <f t="shared" si="240"/>
        <v>19.594200000000001</v>
      </c>
      <c r="P2182">
        <f t="shared" si="241"/>
        <v>13.4772</v>
      </c>
      <c r="Q2182">
        <f t="shared" si="242"/>
        <v>11.6586</v>
      </c>
      <c r="R2182">
        <f t="shared" si="243"/>
        <v>11.6976</v>
      </c>
      <c r="S2182">
        <f t="shared" si="244"/>
        <v>11.6976</v>
      </c>
      <c r="T2182">
        <f>IFERROR(VLOOKUP($A2182,TY_main!A:B,2,FALSE),T2181)</f>
        <v>109.96875</v>
      </c>
    </row>
    <row r="2183" spans="1:20" x14ac:dyDescent="0.25">
      <c r="A2183" s="2">
        <f>SPY_IVOL!A2183</f>
        <v>41527</v>
      </c>
      <c r="B2183">
        <f>SPY_IVOL!B2183</f>
        <v>28.8111</v>
      </c>
      <c r="C2183">
        <f>SPY_IVOL!C2183</f>
        <v>20.646899999999999</v>
      </c>
      <c r="D2183">
        <f>SPY_IVOL!D2183</f>
        <v>16.7728</v>
      </c>
      <c r="E2183">
        <f>SPY_IVOL!E2183</f>
        <v>13.049099999999999</v>
      </c>
      <c r="F2183">
        <f>SPY_IVOL!F2183</f>
        <v>10.9229</v>
      </c>
      <c r="G2183">
        <f>SPY_IVOL!G2183</f>
        <v>12.5566</v>
      </c>
      <c r="H2183">
        <f>SPY_IVOL!H2183</f>
        <v>13.7325</v>
      </c>
      <c r="I2183">
        <f>VLOOKUP($A2183,SPY_main!$A:$C,2,FALSE)</f>
        <v>168.87</v>
      </c>
      <c r="J2183">
        <f>IFERROR(VLOOKUP($A2183,SPY_main!$A:$C,3,FALSE),J2182)</f>
        <v>1.9876</v>
      </c>
      <c r="K2183">
        <f>IFERROR(VLOOKUP($A2183,SPY_main!$E:$F,2,FALSE),K2182)</f>
        <v>0.25590000000000002</v>
      </c>
      <c r="L2183">
        <f>IFERROR(VLOOKUP($A2183,SPY_main!H:I,2,FALSE),L2182)</f>
        <v>14.53</v>
      </c>
      <c r="M2183">
        <f t="shared" si="238"/>
        <v>24.333200000000001</v>
      </c>
      <c r="N2183">
        <f t="shared" si="239"/>
        <v>24.3308</v>
      </c>
      <c r="O2183">
        <f t="shared" si="240"/>
        <v>18.7926</v>
      </c>
      <c r="P2183">
        <f t="shared" si="241"/>
        <v>12.5496</v>
      </c>
      <c r="Q2183">
        <f t="shared" si="242"/>
        <v>11.959</v>
      </c>
      <c r="R2183">
        <f t="shared" si="243"/>
        <v>12.0359</v>
      </c>
      <c r="S2183">
        <f t="shared" si="244"/>
        <v>12.0359</v>
      </c>
      <c r="T2183">
        <f>IFERROR(VLOOKUP($A2183,TY_main!A:B,2,FALSE),T2182)</f>
        <v>109.671875</v>
      </c>
    </row>
    <row r="2184" spans="1:20" x14ac:dyDescent="0.25">
      <c r="A2184" s="2">
        <f>SPY_IVOL!A2184</f>
        <v>41528</v>
      </c>
      <c r="B2184">
        <f>SPY_IVOL!B2184</f>
        <v>28.380500000000001</v>
      </c>
      <c r="C2184">
        <f>SPY_IVOL!C2184</f>
        <v>20.148499999999999</v>
      </c>
      <c r="D2184">
        <f>SPY_IVOL!D2184</f>
        <v>16.052800000000001</v>
      </c>
      <c r="E2184">
        <f>SPY_IVOL!E2184</f>
        <v>12.2159</v>
      </c>
      <c r="F2184">
        <f>SPY_IVOL!F2184</f>
        <v>10.184100000000001</v>
      </c>
      <c r="G2184">
        <f>SPY_IVOL!G2184</f>
        <v>12.525600000000001</v>
      </c>
      <c r="H2184">
        <f>SPY_IVOL!H2184</f>
        <v>13.6267</v>
      </c>
      <c r="I2184">
        <f>VLOOKUP($A2184,SPY_main!$A:$C,2,FALSE)</f>
        <v>169.4</v>
      </c>
      <c r="J2184">
        <f>IFERROR(VLOOKUP($A2184,SPY_main!$A:$C,3,FALSE),J2183)</f>
        <v>1.9814000000000001</v>
      </c>
      <c r="K2184">
        <f>IFERROR(VLOOKUP($A2184,SPY_main!$E:$F,2,FALSE),K2183)</f>
        <v>0.25440000000000002</v>
      </c>
      <c r="L2184">
        <f>IFERROR(VLOOKUP($A2184,SPY_main!H:I,2,FALSE),L2183)</f>
        <v>13.82</v>
      </c>
      <c r="M2184">
        <f t="shared" si="238"/>
        <v>25.247399999999999</v>
      </c>
      <c r="N2184">
        <f t="shared" si="239"/>
        <v>25.235199999999999</v>
      </c>
      <c r="O2184">
        <f t="shared" si="240"/>
        <v>18.074999999999999</v>
      </c>
      <c r="P2184">
        <f t="shared" si="241"/>
        <v>11.3249</v>
      </c>
      <c r="Q2184">
        <f t="shared" si="242"/>
        <v>11.5359</v>
      </c>
      <c r="R2184">
        <f t="shared" si="243"/>
        <v>11.5359</v>
      </c>
      <c r="S2184">
        <f t="shared" si="244"/>
        <v>11.5359</v>
      </c>
      <c r="T2184">
        <f>IFERROR(VLOOKUP($A2184,TY_main!A:B,2,FALSE),T2183)</f>
        <v>110.015625</v>
      </c>
    </row>
    <row r="2185" spans="1:20" x14ac:dyDescent="0.25">
      <c r="A2185" s="2">
        <f>SPY_IVOL!A2185</f>
        <v>41529</v>
      </c>
      <c r="B2185">
        <f>SPY_IVOL!B2185</f>
        <v>28.5595</v>
      </c>
      <c r="C2185">
        <f>SPY_IVOL!C2185</f>
        <v>20.283300000000001</v>
      </c>
      <c r="D2185">
        <f>SPY_IVOL!D2185</f>
        <v>16.303699999999999</v>
      </c>
      <c r="E2185">
        <f>SPY_IVOL!E2185</f>
        <v>12.490399999999999</v>
      </c>
      <c r="F2185">
        <f>SPY_IVOL!F2185</f>
        <v>10.463200000000001</v>
      </c>
      <c r="G2185">
        <f>SPY_IVOL!G2185</f>
        <v>12.731299999999999</v>
      </c>
      <c r="H2185">
        <f>SPY_IVOL!H2185</f>
        <v>13.9117</v>
      </c>
      <c r="I2185">
        <f>VLOOKUP($A2185,SPY_main!$A:$C,2,FALSE)</f>
        <v>168.95</v>
      </c>
      <c r="J2185">
        <f>IFERROR(VLOOKUP($A2185,SPY_main!$A:$C,3,FALSE),J2184)</f>
        <v>1.9866999999999999</v>
      </c>
      <c r="K2185">
        <f>IFERROR(VLOOKUP($A2185,SPY_main!$E:$F,2,FALSE),K2184)</f>
        <v>0.25440000000000002</v>
      </c>
      <c r="L2185">
        <f>IFERROR(VLOOKUP($A2185,SPY_main!H:I,2,FALSE),L2184)</f>
        <v>14.29</v>
      </c>
      <c r="M2185">
        <f t="shared" si="238"/>
        <v>29.290199999999999</v>
      </c>
      <c r="N2185">
        <f t="shared" si="239"/>
        <v>29.140999999999998</v>
      </c>
      <c r="O2185">
        <f t="shared" si="240"/>
        <v>18.622599999999998</v>
      </c>
      <c r="P2185">
        <f t="shared" si="241"/>
        <v>11.4146</v>
      </c>
      <c r="Q2185">
        <f t="shared" si="242"/>
        <v>14.526</v>
      </c>
      <c r="R2185">
        <f t="shared" si="243"/>
        <v>15.2729</v>
      </c>
      <c r="S2185">
        <f t="shared" si="244"/>
        <v>15.2729</v>
      </c>
      <c r="T2185">
        <f>IFERROR(VLOOKUP($A2185,TY_main!A:B,2,FALSE),T2184)</f>
        <v>110.03125</v>
      </c>
    </row>
    <row r="2186" spans="1:20" x14ac:dyDescent="0.25">
      <c r="A2186" s="2">
        <f>SPY_IVOL!A2186</f>
        <v>41530</v>
      </c>
      <c r="B2186">
        <f>SPY_IVOL!B2186</f>
        <v>28.9389</v>
      </c>
      <c r="C2186">
        <f>SPY_IVOL!C2186</f>
        <v>20.761299999999999</v>
      </c>
      <c r="D2186">
        <f>SPY_IVOL!D2186</f>
        <v>16.6434</v>
      </c>
      <c r="E2186">
        <f>SPY_IVOL!E2186</f>
        <v>12.6478</v>
      </c>
      <c r="F2186">
        <f>SPY_IVOL!F2186</f>
        <v>10.5807</v>
      </c>
      <c r="G2186">
        <f>SPY_IVOL!G2186</f>
        <v>12.9018</v>
      </c>
      <c r="H2186">
        <f>SPY_IVOL!H2186</f>
        <v>13.924300000000001</v>
      </c>
      <c r="I2186">
        <f>VLOOKUP($A2186,SPY_main!$A:$C,2,FALSE)</f>
        <v>169.33</v>
      </c>
      <c r="J2186">
        <f>IFERROR(VLOOKUP($A2186,SPY_main!$A:$C,3,FALSE),J2185)</f>
        <v>1.9822</v>
      </c>
      <c r="K2186">
        <f>IFERROR(VLOOKUP($A2186,SPY_main!$E:$F,2,FALSE),K2185)</f>
        <v>0.25390000000000001</v>
      </c>
      <c r="L2186">
        <f>IFERROR(VLOOKUP($A2186,SPY_main!H:I,2,FALSE),L2185)</f>
        <v>14.16</v>
      </c>
      <c r="M2186">
        <f t="shared" si="238"/>
        <v>31.778600000000001</v>
      </c>
      <c r="N2186">
        <f t="shared" si="239"/>
        <v>31.299900000000001</v>
      </c>
      <c r="O2186">
        <f t="shared" si="240"/>
        <v>20.023</v>
      </c>
      <c r="P2186">
        <f t="shared" si="241"/>
        <v>11.418699999999999</v>
      </c>
      <c r="Q2186">
        <f t="shared" si="242"/>
        <v>16.1553</v>
      </c>
      <c r="R2186">
        <f t="shared" si="243"/>
        <v>17.531099999999999</v>
      </c>
      <c r="S2186">
        <f t="shared" si="244"/>
        <v>17.531099999999999</v>
      </c>
      <c r="T2186">
        <f>IFERROR(VLOOKUP($A2186,TY_main!A:B,2,FALSE),T2185)</f>
        <v>110.140625</v>
      </c>
    </row>
    <row r="2187" spans="1:20" x14ac:dyDescent="0.25">
      <c r="A2187" s="2">
        <f>SPY_IVOL!A2187</f>
        <v>41533</v>
      </c>
      <c r="B2187">
        <f>SPY_IVOL!B2187</f>
        <v>29.5002</v>
      </c>
      <c r="C2187">
        <f>SPY_IVOL!C2187</f>
        <v>20.9497</v>
      </c>
      <c r="D2187">
        <f>SPY_IVOL!D2187</f>
        <v>16.6572</v>
      </c>
      <c r="E2187">
        <f>SPY_IVOL!E2187</f>
        <v>12.610099999999999</v>
      </c>
      <c r="F2187">
        <f>SPY_IVOL!F2187</f>
        <v>10.7257</v>
      </c>
      <c r="G2187">
        <f>SPY_IVOL!G2187</f>
        <v>13.3972</v>
      </c>
      <c r="H2187">
        <f>SPY_IVOL!H2187</f>
        <v>13.8454</v>
      </c>
      <c r="I2187">
        <f>VLOOKUP($A2187,SPY_main!$A:$C,2,FALSE)</f>
        <v>170.31</v>
      </c>
      <c r="J2187">
        <f>IFERROR(VLOOKUP($A2187,SPY_main!$A:$C,3,FALSE),J2186)</f>
        <v>1.9708000000000001</v>
      </c>
      <c r="K2187">
        <f>IFERROR(VLOOKUP($A2187,SPY_main!$E:$F,2,FALSE),K2186)</f>
        <v>0.25185000000000002</v>
      </c>
      <c r="L2187">
        <f>IFERROR(VLOOKUP($A2187,SPY_main!H:I,2,FALSE),L2186)</f>
        <v>14.38</v>
      </c>
      <c r="M2187">
        <f t="shared" si="238"/>
        <v>41.487299999999998</v>
      </c>
      <c r="N2187">
        <f t="shared" si="239"/>
        <v>38.801600000000001</v>
      </c>
      <c r="O2187">
        <f t="shared" si="240"/>
        <v>23.985700000000001</v>
      </c>
      <c r="P2187">
        <f t="shared" si="241"/>
        <v>13.347099999999999</v>
      </c>
      <c r="Q2187">
        <f t="shared" si="242"/>
        <v>18.355399999999999</v>
      </c>
      <c r="R2187">
        <f t="shared" si="243"/>
        <v>19.061299999999999</v>
      </c>
      <c r="S2187">
        <f t="shared" si="244"/>
        <v>19.061299999999999</v>
      </c>
      <c r="T2187">
        <f>IFERROR(VLOOKUP($A2187,TY_main!A:B,2,FALSE),T2186)</f>
        <v>110.484375</v>
      </c>
    </row>
    <row r="2188" spans="1:20" x14ac:dyDescent="0.25">
      <c r="A2188" s="2">
        <f>SPY_IVOL!A2188</f>
        <v>41534</v>
      </c>
      <c r="B2188">
        <f>SPY_IVOL!B2188</f>
        <v>30.466999999999999</v>
      </c>
      <c r="C2188">
        <f>SPY_IVOL!C2188</f>
        <v>21.333100000000002</v>
      </c>
      <c r="D2188">
        <f>SPY_IVOL!D2188</f>
        <v>16.9238</v>
      </c>
      <c r="E2188">
        <f>SPY_IVOL!E2188</f>
        <v>12.726599999999999</v>
      </c>
      <c r="F2188">
        <f>SPY_IVOL!F2188</f>
        <v>10.700799999999999</v>
      </c>
      <c r="G2188">
        <f>SPY_IVOL!G2188</f>
        <v>11.686</v>
      </c>
      <c r="H2188">
        <f>SPY_IVOL!H2188</f>
        <v>11.686199999999999</v>
      </c>
      <c r="I2188">
        <f>VLOOKUP($A2188,SPY_main!$A:$C,2,FALSE)</f>
        <v>171.07</v>
      </c>
      <c r="J2188">
        <f>IFERROR(VLOOKUP($A2188,SPY_main!$A:$C,3,FALSE),J2187)</f>
        <v>1.9621</v>
      </c>
      <c r="K2188">
        <f>IFERROR(VLOOKUP($A2188,SPY_main!$E:$F,2,FALSE),K2187)</f>
        <v>0.25195000000000001</v>
      </c>
      <c r="L2188">
        <f>IFERROR(VLOOKUP($A2188,SPY_main!H:I,2,FALSE),L2187)</f>
        <v>14.53</v>
      </c>
      <c r="M2188">
        <f t="shared" si="238"/>
        <v>48.555500000000002</v>
      </c>
      <c r="N2188">
        <f t="shared" si="239"/>
        <v>44.663699999999999</v>
      </c>
      <c r="O2188">
        <f t="shared" si="240"/>
        <v>27.044899999999998</v>
      </c>
      <c r="P2188">
        <f t="shared" si="241"/>
        <v>15.181900000000001</v>
      </c>
      <c r="Q2188">
        <f t="shared" si="242"/>
        <v>17.694800000000001</v>
      </c>
      <c r="R2188">
        <f t="shared" si="243"/>
        <v>17.694800000000001</v>
      </c>
      <c r="S2188">
        <f t="shared" si="244"/>
        <v>17.694800000000001</v>
      </c>
      <c r="T2188">
        <f>IFERROR(VLOOKUP($A2188,TY_main!A:B,2,FALSE),T2187)</f>
        <v>110.609375</v>
      </c>
    </row>
    <row r="2189" spans="1:20" x14ac:dyDescent="0.25">
      <c r="A2189" s="2">
        <f>SPY_IVOL!A2189</f>
        <v>41535</v>
      </c>
      <c r="B2189">
        <f>SPY_IVOL!B2189</f>
        <v>29.7578</v>
      </c>
      <c r="C2189">
        <f>SPY_IVOL!C2189</f>
        <v>20.426300000000001</v>
      </c>
      <c r="D2189">
        <f>SPY_IVOL!D2189</f>
        <v>15.853899999999999</v>
      </c>
      <c r="E2189">
        <f>SPY_IVOL!E2189</f>
        <v>11.942399999999999</v>
      </c>
      <c r="F2189">
        <f>SPY_IVOL!F2189</f>
        <v>10.5045</v>
      </c>
      <c r="G2189">
        <f>SPY_IVOL!G2189</f>
        <v>11.144299999999999</v>
      </c>
      <c r="H2189">
        <f>SPY_IVOL!H2189</f>
        <v>11.144299999999999</v>
      </c>
      <c r="I2189">
        <f>VLOOKUP($A2189,SPY_main!$A:$C,2,FALSE)</f>
        <v>173.05099999999999</v>
      </c>
      <c r="J2189">
        <f>IFERROR(VLOOKUP($A2189,SPY_main!$A:$C,3,FALSE),J2188)</f>
        <v>1.9396</v>
      </c>
      <c r="K2189">
        <f>IFERROR(VLOOKUP($A2189,SPY_main!$E:$F,2,FALSE),K2188)</f>
        <v>0.25245000000000001</v>
      </c>
      <c r="L2189">
        <f>IFERROR(VLOOKUP($A2189,SPY_main!H:I,2,FALSE),L2188)</f>
        <v>13.59</v>
      </c>
      <c r="M2189">
        <f t="shared" si="238"/>
        <v>54.328899999999997</v>
      </c>
      <c r="N2189">
        <f t="shared" si="239"/>
        <v>54.113300000000002</v>
      </c>
      <c r="O2189">
        <f t="shared" si="240"/>
        <v>30.2498</v>
      </c>
      <c r="P2189">
        <f t="shared" si="241"/>
        <v>15.0344</v>
      </c>
      <c r="Q2189">
        <f t="shared" si="242"/>
        <v>16.825600000000001</v>
      </c>
      <c r="R2189">
        <f t="shared" si="243"/>
        <v>16.825600000000001</v>
      </c>
      <c r="S2189">
        <f t="shared" si="244"/>
        <v>16.825600000000001</v>
      </c>
      <c r="T2189">
        <f>IFERROR(VLOOKUP($A2189,TY_main!A:B,2,FALSE),T2188)</f>
        <v>111.8125</v>
      </c>
    </row>
    <row r="2190" spans="1:20" x14ac:dyDescent="0.25">
      <c r="A2190" s="2">
        <f>SPY_IVOL!A2190</f>
        <v>41536</v>
      </c>
      <c r="B2190">
        <f>SPY_IVOL!B2190</f>
        <v>29.7135</v>
      </c>
      <c r="C2190">
        <f>SPY_IVOL!C2190</f>
        <v>19.910399999999999</v>
      </c>
      <c r="D2190">
        <f>SPY_IVOL!D2190</f>
        <v>15.314</v>
      </c>
      <c r="E2190">
        <f>SPY_IVOL!E2190</f>
        <v>11.8453</v>
      </c>
      <c r="F2190">
        <f>SPY_IVOL!F2190</f>
        <v>11.4665</v>
      </c>
      <c r="G2190">
        <f>SPY_IVOL!G2190</f>
        <v>14.2005</v>
      </c>
      <c r="H2190">
        <f>SPY_IVOL!H2190</f>
        <v>14.2033</v>
      </c>
      <c r="I2190">
        <f>VLOOKUP($A2190,SPY_main!$A:$C,2,FALSE)</f>
        <v>172.76</v>
      </c>
      <c r="J2190">
        <f>IFERROR(VLOOKUP($A2190,SPY_main!$A:$C,3,FALSE),J2189)</f>
        <v>1.9400999999999999</v>
      </c>
      <c r="K2190">
        <f>IFERROR(VLOOKUP($A2190,SPY_main!$E:$F,2,FALSE),K2189)</f>
        <v>0.25019999999999998</v>
      </c>
      <c r="L2190">
        <f>IFERROR(VLOOKUP($A2190,SPY_main!H:I,2,FALSE),L2189)</f>
        <v>13.16</v>
      </c>
      <c r="M2190">
        <f t="shared" si="238"/>
        <v>59.179499999999997</v>
      </c>
      <c r="N2190">
        <f t="shared" si="239"/>
        <v>59.179499999999997</v>
      </c>
      <c r="O2190">
        <f t="shared" si="240"/>
        <v>39.559100000000001</v>
      </c>
      <c r="P2190">
        <f t="shared" si="241"/>
        <v>12.7316</v>
      </c>
      <c r="Q2190">
        <f t="shared" si="242"/>
        <v>16.444800000000001</v>
      </c>
      <c r="R2190">
        <f t="shared" si="243"/>
        <v>16.444800000000001</v>
      </c>
      <c r="S2190">
        <f t="shared" si="244"/>
        <v>16.444800000000001</v>
      </c>
      <c r="T2190">
        <f>IFERROR(VLOOKUP($A2190,TY_main!A:B,2,FALSE),T2189)</f>
        <v>111.484375</v>
      </c>
    </row>
    <row r="2191" spans="1:20" x14ac:dyDescent="0.25">
      <c r="A2191" s="2">
        <f>SPY_IVOL!A2191</f>
        <v>41537</v>
      </c>
      <c r="B2191">
        <f>SPY_IVOL!B2191</f>
        <v>32.548499999999997</v>
      </c>
      <c r="C2191">
        <f>SPY_IVOL!C2191</f>
        <v>21.045300000000001</v>
      </c>
      <c r="D2191">
        <f>SPY_IVOL!D2191</f>
        <v>15.816599999999999</v>
      </c>
      <c r="E2191">
        <f>SPY_IVOL!E2191</f>
        <v>11.5693</v>
      </c>
      <c r="F2191">
        <f>SPY_IVOL!F2191</f>
        <v>10.6943</v>
      </c>
      <c r="G2191">
        <f>SPY_IVOL!G2191</f>
        <v>13.220499999999999</v>
      </c>
      <c r="H2191">
        <f>SPY_IVOL!H2191</f>
        <v>13.3584</v>
      </c>
      <c r="I2191">
        <f>VLOOKUP($A2191,SPY_main!$A:$C,2,FALSE)</f>
        <v>170.72</v>
      </c>
      <c r="J2191">
        <f>IFERROR(VLOOKUP($A2191,SPY_main!$A:$C,3,FALSE),J2190)</f>
        <v>1.9633</v>
      </c>
      <c r="K2191">
        <f>IFERROR(VLOOKUP($A2191,SPY_main!$E:$F,2,FALSE),K2190)</f>
        <v>0.24959999999999999</v>
      </c>
      <c r="L2191">
        <f>IFERROR(VLOOKUP($A2191,SPY_main!H:I,2,FALSE),L2190)</f>
        <v>13.12</v>
      </c>
      <c r="M2191">
        <f t="shared" si="238"/>
        <v>59.179499999999997</v>
      </c>
      <c r="N2191">
        <f t="shared" si="239"/>
        <v>59.179499999999997</v>
      </c>
      <c r="O2191">
        <f t="shared" si="240"/>
        <v>39.559100000000001</v>
      </c>
      <c r="P2191">
        <f t="shared" si="241"/>
        <v>12.7316</v>
      </c>
      <c r="Q2191">
        <f t="shared" si="242"/>
        <v>16.444800000000001</v>
      </c>
      <c r="R2191">
        <f t="shared" si="243"/>
        <v>16.444800000000001</v>
      </c>
      <c r="S2191">
        <f t="shared" si="244"/>
        <v>16.444800000000001</v>
      </c>
      <c r="T2191">
        <f>IFERROR(VLOOKUP($A2191,TY_main!A:B,2,FALSE),T2190)</f>
        <v>111.5625</v>
      </c>
    </row>
    <row r="2192" spans="1:20" x14ac:dyDescent="0.25">
      <c r="A2192" s="2">
        <f>SPY_IVOL!A2192</f>
        <v>41540</v>
      </c>
      <c r="B2192">
        <f>SPY_IVOL!B2192</f>
        <v>24.916899999999998</v>
      </c>
      <c r="C2192">
        <f>SPY_IVOL!C2192</f>
        <v>19.776700000000002</v>
      </c>
      <c r="D2192">
        <f>SPY_IVOL!D2192</f>
        <v>16.5335</v>
      </c>
      <c r="E2192">
        <f>SPY_IVOL!E2192</f>
        <v>13.451700000000001</v>
      </c>
      <c r="F2192">
        <f>SPY_IVOL!F2192</f>
        <v>11.619899999999999</v>
      </c>
      <c r="G2192">
        <f>SPY_IVOL!G2192</f>
        <v>11.8026</v>
      </c>
      <c r="H2192">
        <f>SPY_IVOL!H2192</f>
        <v>13.7173</v>
      </c>
      <c r="I2192">
        <f>VLOOKUP($A2192,SPY_main!$A:$C,2,FALSE)</f>
        <v>169.93</v>
      </c>
      <c r="J2192">
        <f>IFERROR(VLOOKUP($A2192,SPY_main!$A:$C,3,FALSE),J2191)</f>
        <v>1.9724999999999999</v>
      </c>
      <c r="K2192">
        <f>IFERROR(VLOOKUP($A2192,SPY_main!$E:$F,2,FALSE),K2191)</f>
        <v>0.25059999999999999</v>
      </c>
      <c r="L2192">
        <f>IFERROR(VLOOKUP($A2192,SPY_main!H:I,2,FALSE),L2191)</f>
        <v>14.31</v>
      </c>
      <c r="M2192">
        <f t="shared" si="238"/>
        <v>33.7652</v>
      </c>
      <c r="N2192">
        <f t="shared" si="239"/>
        <v>22.377400000000002</v>
      </c>
      <c r="O2192">
        <f t="shared" si="240"/>
        <v>17.067399999999999</v>
      </c>
      <c r="P2192">
        <f t="shared" si="241"/>
        <v>12.512499999999999</v>
      </c>
      <c r="Q2192">
        <f t="shared" si="242"/>
        <v>10.949</v>
      </c>
      <c r="R2192">
        <f t="shared" si="243"/>
        <v>13.1694</v>
      </c>
      <c r="S2192">
        <f t="shared" si="244"/>
        <v>13.282400000000001</v>
      </c>
      <c r="T2192">
        <f>IFERROR(VLOOKUP($A2192,TY_main!A:B,2,FALSE),T2191)</f>
        <v>111.703125</v>
      </c>
    </row>
    <row r="2193" spans="1:20" x14ac:dyDescent="0.25">
      <c r="A2193" s="2">
        <f>SPY_IVOL!A2193</f>
        <v>41541</v>
      </c>
      <c r="B2193">
        <f>SPY_IVOL!B2193</f>
        <v>24.627500000000001</v>
      </c>
      <c r="C2193">
        <f>SPY_IVOL!C2193</f>
        <v>19.435500000000001</v>
      </c>
      <c r="D2193">
        <f>SPY_IVOL!D2193</f>
        <v>16.2042</v>
      </c>
      <c r="E2193">
        <f>SPY_IVOL!E2193</f>
        <v>13.038600000000001</v>
      </c>
      <c r="F2193">
        <f>SPY_IVOL!F2193</f>
        <v>11.0189</v>
      </c>
      <c r="G2193">
        <f>SPY_IVOL!G2193</f>
        <v>11.284599999999999</v>
      </c>
      <c r="H2193">
        <f>SPY_IVOL!H2193</f>
        <v>12.507999999999999</v>
      </c>
      <c r="I2193">
        <f>VLOOKUP($A2193,SPY_main!$A:$C,2,FALSE)</f>
        <v>169.53</v>
      </c>
      <c r="J2193">
        <f>IFERROR(VLOOKUP($A2193,SPY_main!$A:$C,3,FALSE),J2192)</f>
        <v>1.9771000000000001</v>
      </c>
      <c r="K2193">
        <f>IFERROR(VLOOKUP($A2193,SPY_main!$E:$F,2,FALSE),K2192)</f>
        <v>0.25019999999999998</v>
      </c>
      <c r="L2193">
        <f>IFERROR(VLOOKUP($A2193,SPY_main!H:I,2,FALSE),L2192)</f>
        <v>14.08</v>
      </c>
      <c r="M2193">
        <f t="shared" si="238"/>
        <v>33.753500000000003</v>
      </c>
      <c r="N2193">
        <f t="shared" si="239"/>
        <v>22.329699999999999</v>
      </c>
      <c r="O2193">
        <f t="shared" si="240"/>
        <v>16.803699999999999</v>
      </c>
      <c r="P2193">
        <f t="shared" si="241"/>
        <v>12.1151</v>
      </c>
      <c r="Q2193">
        <f t="shared" si="242"/>
        <v>10.5596</v>
      </c>
      <c r="R2193">
        <f t="shared" si="243"/>
        <v>11.73</v>
      </c>
      <c r="S2193">
        <f t="shared" si="244"/>
        <v>11.73</v>
      </c>
      <c r="T2193">
        <f>IFERROR(VLOOKUP($A2193,TY_main!A:B,2,FALSE),T2192)</f>
        <v>112.140625</v>
      </c>
    </row>
    <row r="2194" spans="1:20" x14ac:dyDescent="0.25">
      <c r="A2194" s="2">
        <f>SPY_IVOL!A2194</f>
        <v>41542</v>
      </c>
      <c r="B2194">
        <f>SPY_IVOL!B2194</f>
        <v>24.6982</v>
      </c>
      <c r="C2194">
        <f>SPY_IVOL!C2194</f>
        <v>19.6357</v>
      </c>
      <c r="D2194">
        <f>SPY_IVOL!D2194</f>
        <v>16.3567</v>
      </c>
      <c r="E2194">
        <f>SPY_IVOL!E2194</f>
        <v>13.1393</v>
      </c>
      <c r="F2194">
        <f>SPY_IVOL!F2194</f>
        <v>11.003399999999999</v>
      </c>
      <c r="G2194">
        <f>SPY_IVOL!G2194</f>
        <v>11.3268</v>
      </c>
      <c r="H2194">
        <f>SPY_IVOL!H2194</f>
        <v>12.6418</v>
      </c>
      <c r="I2194">
        <f>VLOOKUP($A2194,SPY_main!$A:$C,2,FALSE)</f>
        <v>169.04</v>
      </c>
      <c r="J2194">
        <f>IFERROR(VLOOKUP($A2194,SPY_main!$A:$C,3,FALSE),J2193)</f>
        <v>1.9827999999999999</v>
      </c>
      <c r="K2194">
        <f>IFERROR(VLOOKUP($A2194,SPY_main!$E:$F,2,FALSE),K2193)</f>
        <v>0.24759999999999999</v>
      </c>
      <c r="L2194">
        <f>IFERROR(VLOOKUP($A2194,SPY_main!H:I,2,FALSE),L2193)</f>
        <v>14.01</v>
      </c>
      <c r="M2194">
        <f t="shared" si="238"/>
        <v>33.739100000000001</v>
      </c>
      <c r="N2194">
        <f t="shared" si="239"/>
        <v>22.500499999999999</v>
      </c>
      <c r="O2194">
        <f t="shared" si="240"/>
        <v>17.019300000000001</v>
      </c>
      <c r="P2194">
        <f t="shared" si="241"/>
        <v>12.211499999999999</v>
      </c>
      <c r="Q2194">
        <f t="shared" si="242"/>
        <v>10.698700000000001</v>
      </c>
      <c r="R2194">
        <f t="shared" si="243"/>
        <v>12.767200000000001</v>
      </c>
      <c r="S2194">
        <f t="shared" si="244"/>
        <v>12.767200000000001</v>
      </c>
      <c r="T2194">
        <f>IFERROR(VLOOKUP($A2194,TY_main!A:B,2,FALSE),T2193)</f>
        <v>112.4375</v>
      </c>
    </row>
    <row r="2195" spans="1:20" x14ac:dyDescent="0.25">
      <c r="A2195" s="2">
        <f>SPY_IVOL!A2195</f>
        <v>41543</v>
      </c>
      <c r="B2195">
        <f>SPY_IVOL!B2195</f>
        <v>25.599</v>
      </c>
      <c r="C2195">
        <f>SPY_IVOL!C2195</f>
        <v>19.785299999999999</v>
      </c>
      <c r="D2195">
        <f>SPY_IVOL!D2195</f>
        <v>16.387</v>
      </c>
      <c r="E2195">
        <f>SPY_IVOL!E2195</f>
        <v>13.120100000000001</v>
      </c>
      <c r="F2195">
        <f>SPY_IVOL!F2195</f>
        <v>10.9969</v>
      </c>
      <c r="G2195">
        <f>SPY_IVOL!G2195</f>
        <v>11.426</v>
      </c>
      <c r="H2195">
        <f>SPY_IVOL!H2195</f>
        <v>12.793200000000001</v>
      </c>
      <c r="I2195">
        <f>VLOOKUP($A2195,SPY_main!$A:$C,2,FALSE)</f>
        <v>169.69</v>
      </c>
      <c r="J2195">
        <f>IFERROR(VLOOKUP($A2195,SPY_main!$A:$C,3,FALSE),J2194)</f>
        <v>1.9752000000000001</v>
      </c>
      <c r="K2195">
        <f>IFERROR(VLOOKUP($A2195,SPY_main!$E:$F,2,FALSE),K2194)</f>
        <v>0.24809999999999999</v>
      </c>
      <c r="L2195">
        <f>IFERROR(VLOOKUP($A2195,SPY_main!H:I,2,FALSE),L2194)</f>
        <v>14.06</v>
      </c>
      <c r="M2195">
        <f t="shared" si="238"/>
        <v>34.7774</v>
      </c>
      <c r="N2195">
        <f t="shared" si="239"/>
        <v>23.441199999999998</v>
      </c>
      <c r="O2195">
        <f t="shared" si="240"/>
        <v>17.4907</v>
      </c>
      <c r="P2195">
        <f t="shared" si="241"/>
        <v>12.351800000000001</v>
      </c>
      <c r="Q2195">
        <f t="shared" si="242"/>
        <v>10.8108</v>
      </c>
      <c r="R2195">
        <f t="shared" si="243"/>
        <v>13.082000000000001</v>
      </c>
      <c r="S2195">
        <f t="shared" si="244"/>
        <v>13.082000000000001</v>
      </c>
      <c r="T2195">
        <f>IFERROR(VLOOKUP($A2195,TY_main!A:B,2,FALSE),T2194)</f>
        <v>112.28125</v>
      </c>
    </row>
    <row r="2196" spans="1:20" x14ac:dyDescent="0.25">
      <c r="A2196" s="2">
        <f>SPY_IVOL!A2196</f>
        <v>41544</v>
      </c>
      <c r="B2196">
        <f>SPY_IVOL!B2196</f>
        <v>26.8962</v>
      </c>
      <c r="C2196">
        <f>SPY_IVOL!C2196</f>
        <v>20.920500000000001</v>
      </c>
      <c r="D2196">
        <f>SPY_IVOL!D2196</f>
        <v>17.268599999999999</v>
      </c>
      <c r="E2196">
        <f>SPY_IVOL!E2196</f>
        <v>13.708399999999999</v>
      </c>
      <c r="F2196">
        <f>SPY_IVOL!F2196</f>
        <v>11.2278</v>
      </c>
      <c r="G2196">
        <f>SPY_IVOL!G2196</f>
        <v>11.494300000000001</v>
      </c>
      <c r="H2196">
        <f>SPY_IVOL!H2196</f>
        <v>12.6767</v>
      </c>
      <c r="I2196">
        <f>VLOOKUP($A2196,SPY_main!$A:$C,2,FALSE)</f>
        <v>168.90899999999999</v>
      </c>
      <c r="J2196">
        <f>IFERROR(VLOOKUP($A2196,SPY_main!$A:$C,3,FALSE),J2195)</f>
        <v>1.9843999999999999</v>
      </c>
      <c r="K2196">
        <f>IFERROR(VLOOKUP($A2196,SPY_main!$E:$F,2,FALSE),K2195)</f>
        <v>0.24834999999999999</v>
      </c>
      <c r="L2196">
        <f>IFERROR(VLOOKUP($A2196,SPY_main!H:I,2,FALSE),L2195)</f>
        <v>15.46</v>
      </c>
      <c r="M2196">
        <f t="shared" si="238"/>
        <v>37.955199999999998</v>
      </c>
      <c r="N2196">
        <f t="shared" si="239"/>
        <v>25.4755</v>
      </c>
      <c r="O2196">
        <f t="shared" si="240"/>
        <v>19.0609</v>
      </c>
      <c r="P2196">
        <f t="shared" si="241"/>
        <v>13.3421</v>
      </c>
      <c r="Q2196">
        <f t="shared" si="242"/>
        <v>11.3698</v>
      </c>
      <c r="R2196">
        <f t="shared" si="243"/>
        <v>14.381</v>
      </c>
      <c r="S2196">
        <f t="shared" si="244"/>
        <v>14.5723</v>
      </c>
      <c r="T2196">
        <f>IFERROR(VLOOKUP($A2196,TY_main!A:B,2,FALSE),T2195)</f>
        <v>112.5</v>
      </c>
    </row>
    <row r="2197" spans="1:20" x14ac:dyDescent="0.25">
      <c r="A2197" s="2">
        <f>SPY_IVOL!A2197</f>
        <v>41547</v>
      </c>
      <c r="B2197">
        <f>SPY_IVOL!B2197</f>
        <v>27.7547</v>
      </c>
      <c r="C2197">
        <f>SPY_IVOL!C2197</f>
        <v>22.534099999999999</v>
      </c>
      <c r="D2197">
        <f>SPY_IVOL!D2197</f>
        <v>18.681699999999999</v>
      </c>
      <c r="E2197">
        <f>SPY_IVOL!E2197</f>
        <v>14.5177</v>
      </c>
      <c r="F2197">
        <f>SPY_IVOL!F2197</f>
        <v>11.752000000000001</v>
      </c>
      <c r="G2197">
        <f>SPY_IVOL!G2197</f>
        <v>11.964700000000001</v>
      </c>
      <c r="H2197">
        <f>SPY_IVOL!H2197</f>
        <v>13.435700000000001</v>
      </c>
      <c r="I2197">
        <f>VLOOKUP($A2197,SPY_main!$A:$C,2,FALSE)</f>
        <v>168.01</v>
      </c>
      <c r="J2197">
        <f>IFERROR(VLOOKUP($A2197,SPY_main!$A:$C,3,FALSE),J2196)</f>
        <v>1.9950000000000001</v>
      </c>
      <c r="K2197">
        <f>IFERROR(VLOOKUP($A2197,SPY_main!$E:$F,2,FALSE),K2196)</f>
        <v>0.24884999999999999</v>
      </c>
      <c r="L2197">
        <f>IFERROR(VLOOKUP($A2197,SPY_main!H:I,2,FALSE),L2196)</f>
        <v>16.600000000000001</v>
      </c>
      <c r="M2197">
        <f t="shared" si="238"/>
        <v>40.005800000000001</v>
      </c>
      <c r="N2197">
        <f t="shared" si="239"/>
        <v>27.239599999999999</v>
      </c>
      <c r="O2197">
        <f t="shared" si="240"/>
        <v>20.6966</v>
      </c>
      <c r="P2197">
        <f t="shared" si="241"/>
        <v>14.5908</v>
      </c>
      <c r="Q2197">
        <f t="shared" si="242"/>
        <v>12.195</v>
      </c>
      <c r="R2197">
        <f t="shared" si="243"/>
        <v>15.276400000000001</v>
      </c>
      <c r="S2197">
        <f t="shared" si="244"/>
        <v>15.424099999999999</v>
      </c>
      <c r="T2197">
        <f>IFERROR(VLOOKUP($A2197,TY_main!A:B,2,FALSE),T2196)</f>
        <v>112.546875</v>
      </c>
    </row>
    <row r="2198" spans="1:20" x14ac:dyDescent="0.25">
      <c r="A2198" s="2">
        <f>SPY_IVOL!A2198</f>
        <v>41548</v>
      </c>
      <c r="B2198">
        <f>SPY_IVOL!B2198</f>
        <v>27.674299999999999</v>
      </c>
      <c r="C2198">
        <f>SPY_IVOL!C2198</f>
        <v>21.720300000000002</v>
      </c>
      <c r="D2198">
        <f>SPY_IVOL!D2198</f>
        <v>17.8736</v>
      </c>
      <c r="E2198">
        <f>SPY_IVOL!E2198</f>
        <v>14.116400000000001</v>
      </c>
      <c r="F2198">
        <f>SPY_IVOL!F2198</f>
        <v>11.4902</v>
      </c>
      <c r="G2198">
        <f>SPY_IVOL!G2198</f>
        <v>11.675800000000001</v>
      </c>
      <c r="H2198">
        <f>SPY_IVOL!H2198</f>
        <v>12.574299999999999</v>
      </c>
      <c r="I2198">
        <f>VLOOKUP($A2198,SPY_main!$A:$C,2,FALSE)</f>
        <v>169.34</v>
      </c>
      <c r="J2198">
        <f>IFERROR(VLOOKUP($A2198,SPY_main!$A:$C,3,FALSE),J2197)</f>
        <v>1.9793000000000001</v>
      </c>
      <c r="K2198">
        <f>IFERROR(VLOOKUP($A2198,SPY_main!$E:$F,2,FALSE),K2197)</f>
        <v>0.24585000000000001</v>
      </c>
      <c r="L2198">
        <f>IFERROR(VLOOKUP($A2198,SPY_main!H:I,2,FALSE),L2197)</f>
        <v>15.54</v>
      </c>
      <c r="M2198">
        <f t="shared" si="238"/>
        <v>40.21</v>
      </c>
      <c r="N2198">
        <f t="shared" si="239"/>
        <v>27.088100000000001</v>
      </c>
      <c r="O2198">
        <f t="shared" si="240"/>
        <v>20.183800000000002</v>
      </c>
      <c r="P2198">
        <f t="shared" si="241"/>
        <v>13.8886</v>
      </c>
      <c r="Q2198">
        <f t="shared" si="242"/>
        <v>11.907</v>
      </c>
      <c r="R2198">
        <f t="shared" si="243"/>
        <v>15.227399999999999</v>
      </c>
      <c r="S2198">
        <f t="shared" si="244"/>
        <v>15.2308</v>
      </c>
      <c r="T2198">
        <f>IFERROR(VLOOKUP($A2198,TY_main!A:B,2,FALSE),T2197)</f>
        <v>112.3125</v>
      </c>
    </row>
    <row r="2199" spans="1:20" x14ac:dyDescent="0.25">
      <c r="A2199" s="2">
        <f>SPY_IVOL!A2199</f>
        <v>41549</v>
      </c>
      <c r="B2199">
        <f>SPY_IVOL!B2199</f>
        <v>28.169699999999999</v>
      </c>
      <c r="C2199">
        <f>SPY_IVOL!C2199</f>
        <v>22.3078</v>
      </c>
      <c r="D2199">
        <f>SPY_IVOL!D2199</f>
        <v>18.395700000000001</v>
      </c>
      <c r="E2199">
        <f>SPY_IVOL!E2199</f>
        <v>14.481299999999999</v>
      </c>
      <c r="F2199">
        <f>SPY_IVOL!F2199</f>
        <v>11.6572</v>
      </c>
      <c r="G2199">
        <f>SPY_IVOL!G2199</f>
        <v>11.7408</v>
      </c>
      <c r="H2199">
        <f>SPY_IVOL!H2199</f>
        <v>12.670400000000001</v>
      </c>
      <c r="I2199">
        <f>VLOOKUP($A2199,SPY_main!$A:$C,2,FALSE)</f>
        <v>169.18</v>
      </c>
      <c r="J2199">
        <f>IFERROR(VLOOKUP($A2199,SPY_main!$A:$C,3,FALSE),J2198)</f>
        <v>1.9812000000000001</v>
      </c>
      <c r="K2199">
        <f>IFERROR(VLOOKUP($A2199,SPY_main!$E:$F,2,FALSE),K2198)</f>
        <v>0.24435000000000001</v>
      </c>
      <c r="L2199">
        <f>IFERROR(VLOOKUP($A2199,SPY_main!H:I,2,FALSE),L2198)</f>
        <v>16.600000000000001</v>
      </c>
      <c r="M2199">
        <f t="shared" si="238"/>
        <v>41.414700000000003</v>
      </c>
      <c r="N2199">
        <f t="shared" si="239"/>
        <v>28.318200000000001</v>
      </c>
      <c r="O2199">
        <f t="shared" si="240"/>
        <v>21.1037</v>
      </c>
      <c r="P2199">
        <f t="shared" si="241"/>
        <v>14.425000000000001</v>
      </c>
      <c r="Q2199">
        <f t="shared" si="242"/>
        <v>12.137700000000001</v>
      </c>
      <c r="R2199">
        <f t="shared" si="243"/>
        <v>14.730399999999999</v>
      </c>
      <c r="S2199">
        <f t="shared" si="244"/>
        <v>14.730399999999999</v>
      </c>
      <c r="T2199">
        <f>IFERROR(VLOOKUP($A2199,TY_main!A:B,2,FALSE),T2198)</f>
        <v>112.546875</v>
      </c>
    </row>
    <row r="2200" spans="1:20" x14ac:dyDescent="0.25">
      <c r="A2200" s="2">
        <f>SPY_IVOL!A2200</f>
        <v>41550</v>
      </c>
      <c r="B2200">
        <f>SPY_IVOL!B2200</f>
        <v>29.491900000000001</v>
      </c>
      <c r="C2200">
        <f>SPY_IVOL!C2200</f>
        <v>23.277699999999999</v>
      </c>
      <c r="D2200">
        <f>SPY_IVOL!D2200</f>
        <v>19.2928</v>
      </c>
      <c r="E2200">
        <f>SPY_IVOL!E2200</f>
        <v>15.33</v>
      </c>
      <c r="F2200">
        <f>SPY_IVOL!F2200</f>
        <v>12.343500000000001</v>
      </c>
      <c r="G2200">
        <f>SPY_IVOL!G2200</f>
        <v>12.0283</v>
      </c>
      <c r="H2200">
        <f>SPY_IVOL!H2200</f>
        <v>12.7933</v>
      </c>
      <c r="I2200">
        <f>VLOOKUP($A2200,SPY_main!$A:$C,2,FALSE)</f>
        <v>167.62</v>
      </c>
      <c r="J2200">
        <f>IFERROR(VLOOKUP($A2200,SPY_main!$A:$C,3,FALSE),J2199)</f>
        <v>1.9996</v>
      </c>
      <c r="K2200">
        <f>IFERROR(VLOOKUP($A2200,SPY_main!$E:$F,2,FALSE),K2199)</f>
        <v>0.24285000000000001</v>
      </c>
      <c r="L2200">
        <f>IFERROR(VLOOKUP($A2200,SPY_main!H:I,2,FALSE),L2199)</f>
        <v>17.670000000000002</v>
      </c>
      <c r="M2200">
        <f t="shared" si="238"/>
        <v>44.377699999999997</v>
      </c>
      <c r="N2200">
        <f t="shared" si="239"/>
        <v>29.933700000000002</v>
      </c>
      <c r="O2200">
        <f t="shared" si="240"/>
        <v>22.363399999999999</v>
      </c>
      <c r="P2200">
        <f t="shared" si="241"/>
        <v>15.3893</v>
      </c>
      <c r="Q2200">
        <f t="shared" si="242"/>
        <v>12.685600000000001</v>
      </c>
      <c r="R2200">
        <f t="shared" si="243"/>
        <v>14.2224</v>
      </c>
      <c r="S2200">
        <f t="shared" si="244"/>
        <v>14.2224</v>
      </c>
      <c r="T2200">
        <f>IFERROR(VLOOKUP($A2200,TY_main!A:B,2,FALSE),T2199)</f>
        <v>112.703125</v>
      </c>
    </row>
    <row r="2201" spans="1:20" x14ac:dyDescent="0.25">
      <c r="A2201" s="2">
        <f>SPY_IVOL!A2201</f>
        <v>41551</v>
      </c>
      <c r="B2201">
        <f>SPY_IVOL!B2201</f>
        <v>29.119</v>
      </c>
      <c r="C2201">
        <f>SPY_IVOL!C2201</f>
        <v>22.941099999999999</v>
      </c>
      <c r="D2201">
        <f>SPY_IVOL!D2201</f>
        <v>18.863099999999999</v>
      </c>
      <c r="E2201">
        <f>SPY_IVOL!E2201</f>
        <v>14.794</v>
      </c>
      <c r="F2201">
        <f>SPY_IVOL!F2201</f>
        <v>11.8546</v>
      </c>
      <c r="G2201">
        <f>SPY_IVOL!G2201</f>
        <v>11.919600000000001</v>
      </c>
      <c r="H2201">
        <f>SPY_IVOL!H2201</f>
        <v>12.894299999999999</v>
      </c>
      <c r="I2201">
        <f>VLOOKUP($A2201,SPY_main!$A:$C,2,FALSE)</f>
        <v>168.89</v>
      </c>
      <c r="J2201">
        <f>IFERROR(VLOOKUP($A2201,SPY_main!$A:$C,3,FALSE),J2200)</f>
        <v>1.9845999999999999</v>
      </c>
      <c r="K2201">
        <f>IFERROR(VLOOKUP($A2201,SPY_main!$E:$F,2,FALSE),K2200)</f>
        <v>0.24285000000000001</v>
      </c>
      <c r="L2201">
        <f>IFERROR(VLOOKUP($A2201,SPY_main!H:I,2,FALSE),L2200)</f>
        <v>16.739999999999998</v>
      </c>
      <c r="M2201">
        <f t="shared" si="238"/>
        <v>43.895200000000003</v>
      </c>
      <c r="N2201">
        <f t="shared" si="239"/>
        <v>29.333400000000001</v>
      </c>
      <c r="O2201">
        <f t="shared" si="240"/>
        <v>21.535900000000002</v>
      </c>
      <c r="P2201">
        <f t="shared" si="241"/>
        <v>14.4373</v>
      </c>
      <c r="Q2201">
        <f t="shared" si="242"/>
        <v>12.220499999999999</v>
      </c>
      <c r="R2201">
        <f t="shared" si="243"/>
        <v>13.6112</v>
      </c>
      <c r="S2201">
        <f t="shared" si="244"/>
        <v>13.6112</v>
      </c>
      <c r="T2201">
        <f>IFERROR(VLOOKUP($A2201,TY_main!A:B,2,FALSE),T2200)</f>
        <v>112.359375</v>
      </c>
    </row>
    <row r="2202" spans="1:20" x14ac:dyDescent="0.25">
      <c r="A2202" s="2">
        <f>SPY_IVOL!A2202</f>
        <v>41554</v>
      </c>
      <c r="B2202">
        <f>SPY_IVOL!B2202</f>
        <v>30.774799999999999</v>
      </c>
      <c r="C2202">
        <f>SPY_IVOL!C2202</f>
        <v>24.615400000000001</v>
      </c>
      <c r="D2202">
        <f>SPY_IVOL!D2202</f>
        <v>20.4602</v>
      </c>
      <c r="E2202">
        <f>SPY_IVOL!E2202</f>
        <v>16.257100000000001</v>
      </c>
      <c r="F2202">
        <f>SPY_IVOL!F2202</f>
        <v>12.9918</v>
      </c>
      <c r="G2202">
        <f>SPY_IVOL!G2202</f>
        <v>12.646000000000001</v>
      </c>
      <c r="H2202">
        <f>SPY_IVOL!H2202</f>
        <v>13.408899999999999</v>
      </c>
      <c r="I2202">
        <f>VLOOKUP($A2202,SPY_main!$A:$C,2,FALSE)</f>
        <v>167.43</v>
      </c>
      <c r="J2202">
        <f>IFERROR(VLOOKUP($A2202,SPY_main!$A:$C,3,FALSE),J2201)</f>
        <v>2.0019</v>
      </c>
      <c r="K2202">
        <f>IFERROR(VLOOKUP($A2202,SPY_main!$E:$F,2,FALSE),K2201)</f>
        <v>0.24335000000000001</v>
      </c>
      <c r="L2202">
        <f>IFERROR(VLOOKUP($A2202,SPY_main!H:I,2,FALSE),L2201)</f>
        <v>19.41</v>
      </c>
      <c r="M2202">
        <f t="shared" si="238"/>
        <v>49.259599999999999</v>
      </c>
      <c r="N2202">
        <f t="shared" si="239"/>
        <v>32.994700000000002</v>
      </c>
      <c r="O2202">
        <f t="shared" si="240"/>
        <v>24.512499999999999</v>
      </c>
      <c r="P2202">
        <f t="shared" si="241"/>
        <v>16.710999999999999</v>
      </c>
      <c r="Q2202">
        <f t="shared" si="242"/>
        <v>14.1142</v>
      </c>
      <c r="R2202">
        <f t="shared" si="243"/>
        <v>16.250599999999999</v>
      </c>
      <c r="S2202">
        <f t="shared" si="244"/>
        <v>16.250599999999999</v>
      </c>
      <c r="T2202">
        <f>IFERROR(VLOOKUP($A2202,TY_main!A:B,2,FALSE),T2201)</f>
        <v>112.453125</v>
      </c>
    </row>
    <row r="2203" spans="1:20" x14ac:dyDescent="0.25">
      <c r="A2203" s="2">
        <f>SPY_IVOL!A2203</f>
        <v>41555</v>
      </c>
      <c r="B2203">
        <f>SPY_IVOL!B2203</f>
        <v>33.088799999999999</v>
      </c>
      <c r="C2203">
        <f>SPY_IVOL!C2203</f>
        <v>26.549900000000001</v>
      </c>
      <c r="D2203">
        <f>SPY_IVOL!D2203</f>
        <v>22.486999999999998</v>
      </c>
      <c r="E2203">
        <f>SPY_IVOL!E2203</f>
        <v>18.338200000000001</v>
      </c>
      <c r="F2203">
        <f>SPY_IVOL!F2203</f>
        <v>14.7447</v>
      </c>
      <c r="G2203">
        <f>SPY_IVOL!G2203</f>
        <v>13.249499999999999</v>
      </c>
      <c r="H2203">
        <f>SPY_IVOL!H2203</f>
        <v>13.438800000000001</v>
      </c>
      <c r="I2203">
        <f>VLOOKUP($A2203,SPY_main!$A:$C,2,FALSE)</f>
        <v>165.48</v>
      </c>
      <c r="J2203">
        <f>IFERROR(VLOOKUP($A2203,SPY_main!$A:$C,3,FALSE),J2202)</f>
        <v>2.0255000000000001</v>
      </c>
      <c r="K2203">
        <f>IFERROR(VLOOKUP($A2203,SPY_main!$E:$F,2,FALSE),K2202)</f>
        <v>0.24360000000000001</v>
      </c>
      <c r="L2203">
        <f>IFERROR(VLOOKUP($A2203,SPY_main!H:I,2,FALSE),L2202)</f>
        <v>20.34</v>
      </c>
      <c r="M2203">
        <f t="shared" si="238"/>
        <v>52.804200000000002</v>
      </c>
      <c r="N2203">
        <f t="shared" si="239"/>
        <v>36.122</v>
      </c>
      <c r="O2203">
        <f t="shared" si="240"/>
        <v>27.6538</v>
      </c>
      <c r="P2203">
        <f t="shared" si="241"/>
        <v>19.695900000000002</v>
      </c>
      <c r="Q2203">
        <f t="shared" si="242"/>
        <v>16.1401</v>
      </c>
      <c r="R2203">
        <f t="shared" si="243"/>
        <v>18.848299999999998</v>
      </c>
      <c r="S2203">
        <f t="shared" si="244"/>
        <v>18.848299999999998</v>
      </c>
      <c r="T2203">
        <f>IFERROR(VLOOKUP($A2203,TY_main!A:B,2,FALSE),T2202)</f>
        <v>112.4375</v>
      </c>
    </row>
    <row r="2204" spans="1:20" x14ac:dyDescent="0.25">
      <c r="A2204" s="2">
        <f>SPY_IVOL!A2204</f>
        <v>41556</v>
      </c>
      <c r="B2204">
        <f>SPY_IVOL!B2204</f>
        <v>31.885200000000001</v>
      </c>
      <c r="C2204">
        <f>SPY_IVOL!C2204</f>
        <v>25.3474</v>
      </c>
      <c r="D2204">
        <f>SPY_IVOL!D2204</f>
        <v>21.3613</v>
      </c>
      <c r="E2204">
        <f>SPY_IVOL!E2204</f>
        <v>17.3142</v>
      </c>
      <c r="F2204">
        <f>SPY_IVOL!F2204</f>
        <v>13.9002</v>
      </c>
      <c r="G2204">
        <f>SPY_IVOL!G2204</f>
        <v>12.803599999999999</v>
      </c>
      <c r="H2204">
        <f>SPY_IVOL!H2204</f>
        <v>13.1327</v>
      </c>
      <c r="I2204">
        <f>VLOOKUP($A2204,SPY_main!$A:$C,2,FALSE)</f>
        <v>165.6</v>
      </c>
      <c r="J2204">
        <f>IFERROR(VLOOKUP($A2204,SPY_main!$A:$C,3,FALSE),J2203)</f>
        <v>2.024</v>
      </c>
      <c r="K2204">
        <f>IFERROR(VLOOKUP($A2204,SPY_main!$E:$F,2,FALSE),K2203)</f>
        <v>0.24560000000000001</v>
      </c>
      <c r="L2204">
        <f>IFERROR(VLOOKUP($A2204,SPY_main!H:I,2,FALSE),L2203)</f>
        <v>19.600000000000001</v>
      </c>
      <c r="M2204">
        <f t="shared" si="238"/>
        <v>54.636699999999998</v>
      </c>
      <c r="N2204">
        <f t="shared" si="239"/>
        <v>35.321100000000001</v>
      </c>
      <c r="O2204">
        <f t="shared" si="240"/>
        <v>25.9648</v>
      </c>
      <c r="P2204">
        <f t="shared" si="241"/>
        <v>18.018999999999998</v>
      </c>
      <c r="Q2204">
        <f t="shared" si="242"/>
        <v>15.986700000000001</v>
      </c>
      <c r="R2204">
        <f t="shared" si="243"/>
        <v>18.773900000000001</v>
      </c>
      <c r="S2204">
        <f t="shared" si="244"/>
        <v>18.773900000000001</v>
      </c>
      <c r="T2204">
        <f>IFERROR(VLOOKUP($A2204,TY_main!A:B,2,FALSE),T2203)</f>
        <v>112.4375</v>
      </c>
    </row>
    <row r="2205" spans="1:20" x14ac:dyDescent="0.25">
      <c r="A2205" s="2">
        <f>SPY_IVOL!A2205</f>
        <v>41557</v>
      </c>
      <c r="B2205">
        <f>SPY_IVOL!B2205</f>
        <v>29.6599</v>
      </c>
      <c r="C2205">
        <f>SPY_IVOL!C2205</f>
        <v>23.552</v>
      </c>
      <c r="D2205">
        <f>SPY_IVOL!D2205</f>
        <v>19.415099999999999</v>
      </c>
      <c r="E2205">
        <f>SPY_IVOL!E2205</f>
        <v>15.200900000000001</v>
      </c>
      <c r="F2205">
        <f>SPY_IVOL!F2205</f>
        <v>11.970700000000001</v>
      </c>
      <c r="G2205">
        <f>SPY_IVOL!G2205</f>
        <v>11.877700000000001</v>
      </c>
      <c r="H2205">
        <f>SPY_IVOL!H2205</f>
        <v>12.0093</v>
      </c>
      <c r="I2205">
        <f>VLOOKUP($A2205,SPY_main!$A:$C,2,FALSE)</f>
        <v>169.17</v>
      </c>
      <c r="J2205">
        <f>IFERROR(VLOOKUP($A2205,SPY_main!$A:$C,3,FALSE),J2204)</f>
        <v>1.9813000000000001</v>
      </c>
      <c r="K2205">
        <f>IFERROR(VLOOKUP($A2205,SPY_main!$E:$F,2,FALSE),K2204)</f>
        <v>0.24310000000000001</v>
      </c>
      <c r="L2205">
        <f>IFERROR(VLOOKUP($A2205,SPY_main!H:I,2,FALSE),L2204)</f>
        <v>16.48</v>
      </c>
      <c r="M2205">
        <f t="shared" si="238"/>
        <v>33.105600000000003</v>
      </c>
      <c r="N2205">
        <f t="shared" si="239"/>
        <v>33.105600000000003</v>
      </c>
      <c r="O2205">
        <f t="shared" si="240"/>
        <v>24.278500000000001</v>
      </c>
      <c r="P2205">
        <f t="shared" si="241"/>
        <v>15.6494</v>
      </c>
      <c r="Q2205">
        <f t="shared" si="242"/>
        <v>13.747400000000001</v>
      </c>
      <c r="R2205">
        <f t="shared" si="243"/>
        <v>14.3253</v>
      </c>
      <c r="S2205">
        <f t="shared" si="244"/>
        <v>14.3253</v>
      </c>
      <c r="T2205">
        <f>IFERROR(VLOOKUP($A2205,TY_main!A:B,2,FALSE),T2204)</f>
        <v>112.171875</v>
      </c>
    </row>
    <row r="2206" spans="1:20" x14ac:dyDescent="0.25">
      <c r="A2206" s="2">
        <f>SPY_IVOL!A2206</f>
        <v>41558</v>
      </c>
      <c r="B2206">
        <f>SPY_IVOL!B2206</f>
        <v>29.744599999999998</v>
      </c>
      <c r="C2206">
        <f>SPY_IVOL!C2206</f>
        <v>22.546800000000001</v>
      </c>
      <c r="D2206">
        <f>SPY_IVOL!D2206</f>
        <v>18.081199999999999</v>
      </c>
      <c r="E2206">
        <f>SPY_IVOL!E2206</f>
        <v>13.728300000000001</v>
      </c>
      <c r="F2206">
        <f>SPY_IVOL!F2206</f>
        <v>10.7651</v>
      </c>
      <c r="G2206">
        <f>SPY_IVOL!G2206</f>
        <v>11.362299999999999</v>
      </c>
      <c r="H2206">
        <f>SPY_IVOL!H2206</f>
        <v>11.497299999999999</v>
      </c>
      <c r="I2206">
        <f>VLOOKUP($A2206,SPY_main!$A:$C,2,FALSE)</f>
        <v>170.26</v>
      </c>
      <c r="J2206">
        <f>IFERROR(VLOOKUP($A2206,SPY_main!$A:$C,3,FALSE),J2205)</f>
        <v>1.9685999999999999</v>
      </c>
      <c r="K2206">
        <f>IFERROR(VLOOKUP($A2206,SPY_main!$E:$F,2,FALSE),K2205)</f>
        <v>0.24360000000000001</v>
      </c>
      <c r="L2206">
        <f>IFERROR(VLOOKUP($A2206,SPY_main!H:I,2,FALSE),L2205)</f>
        <v>15.72</v>
      </c>
      <c r="M2206">
        <f t="shared" si="238"/>
        <v>36.401299999999999</v>
      </c>
      <c r="N2206">
        <f t="shared" si="239"/>
        <v>35.988300000000002</v>
      </c>
      <c r="O2206">
        <f t="shared" si="240"/>
        <v>24.6937</v>
      </c>
      <c r="P2206">
        <f t="shared" si="241"/>
        <v>14.200699999999999</v>
      </c>
      <c r="Q2206">
        <f t="shared" si="242"/>
        <v>13.850300000000001</v>
      </c>
      <c r="R2206">
        <f t="shared" si="243"/>
        <v>14.4413</v>
      </c>
      <c r="S2206">
        <f t="shared" si="244"/>
        <v>14.4413</v>
      </c>
      <c r="T2206">
        <f>IFERROR(VLOOKUP($A2206,TY_main!A:B,2,FALSE),T2205)</f>
        <v>112.296875</v>
      </c>
    </row>
    <row r="2207" spans="1:20" x14ac:dyDescent="0.25">
      <c r="A2207" s="2">
        <f>SPY_IVOL!A2207</f>
        <v>41561</v>
      </c>
      <c r="B2207">
        <f>SPY_IVOL!B2207</f>
        <v>31.142199999999999</v>
      </c>
      <c r="C2207">
        <f>SPY_IVOL!C2207</f>
        <v>23.468800000000002</v>
      </c>
      <c r="D2207">
        <f>SPY_IVOL!D2207</f>
        <v>18.446200000000001</v>
      </c>
      <c r="E2207">
        <f>SPY_IVOL!E2207</f>
        <v>13.6915</v>
      </c>
      <c r="F2207">
        <f>SPY_IVOL!F2207</f>
        <v>10.724299999999999</v>
      </c>
      <c r="G2207">
        <f>SPY_IVOL!G2207</f>
        <v>11.466900000000001</v>
      </c>
      <c r="H2207">
        <f>SPY_IVOL!H2207</f>
        <v>11.539899999999999</v>
      </c>
      <c r="I2207">
        <f>VLOOKUP($A2207,SPY_main!$A:$C,2,FALSE)</f>
        <v>170.94</v>
      </c>
      <c r="J2207">
        <f>IFERROR(VLOOKUP($A2207,SPY_main!$A:$C,3,FALSE),J2206)</f>
        <v>1.9608000000000001</v>
      </c>
      <c r="K2207">
        <f>IFERROR(VLOOKUP($A2207,SPY_main!$E:$F,2,FALSE),K2206)</f>
        <v>0.24579999999999999</v>
      </c>
      <c r="L2207">
        <f>IFERROR(VLOOKUP($A2207,SPY_main!H:I,2,FALSE),L2206)</f>
        <v>16.07</v>
      </c>
      <c r="M2207">
        <f t="shared" si="238"/>
        <v>47.558</v>
      </c>
      <c r="N2207">
        <f t="shared" si="239"/>
        <v>46.569099999999999</v>
      </c>
      <c r="O2207">
        <f t="shared" si="240"/>
        <v>31.148399999999999</v>
      </c>
      <c r="P2207">
        <f t="shared" si="241"/>
        <v>17.3719</v>
      </c>
      <c r="Q2207">
        <f t="shared" si="242"/>
        <v>16.170300000000001</v>
      </c>
      <c r="R2207">
        <f t="shared" si="243"/>
        <v>16.170300000000001</v>
      </c>
      <c r="S2207">
        <f t="shared" si="244"/>
        <v>16.170300000000001</v>
      </c>
      <c r="T2207">
        <f>IFERROR(VLOOKUP($A2207,TY_main!A:B,2,FALSE),T2206)</f>
        <v>112.125</v>
      </c>
    </row>
    <row r="2208" spans="1:20" x14ac:dyDescent="0.25">
      <c r="A2208" s="2">
        <f>SPY_IVOL!A2208</f>
        <v>41562</v>
      </c>
      <c r="B2208">
        <f>SPY_IVOL!B2208</f>
        <v>33.444099999999999</v>
      </c>
      <c r="C2208">
        <f>SPY_IVOL!C2208</f>
        <v>25.385300000000001</v>
      </c>
      <c r="D2208">
        <f>SPY_IVOL!D2208</f>
        <v>20.4542</v>
      </c>
      <c r="E2208">
        <f>SPY_IVOL!E2208</f>
        <v>15.757099999999999</v>
      </c>
      <c r="F2208">
        <f>SPY_IVOL!F2208</f>
        <v>12.654400000000001</v>
      </c>
      <c r="G2208">
        <f>SPY_IVOL!G2208</f>
        <v>13.3705</v>
      </c>
      <c r="H2208">
        <f>SPY_IVOL!H2208</f>
        <v>13.596399999999999</v>
      </c>
      <c r="I2208">
        <f>VLOOKUP($A2208,SPY_main!$A:$C,2,FALSE)</f>
        <v>169.7</v>
      </c>
      <c r="J2208">
        <f>IFERROR(VLOOKUP($A2208,SPY_main!$A:$C,3,FALSE),J2207)</f>
        <v>1.9751000000000001</v>
      </c>
      <c r="K2208">
        <f>IFERROR(VLOOKUP($A2208,SPY_main!$E:$F,2,FALSE),K2207)</f>
        <v>0.24354999999999999</v>
      </c>
      <c r="L2208">
        <f>IFERROR(VLOOKUP($A2208,SPY_main!H:I,2,FALSE),L2207)</f>
        <v>18.66</v>
      </c>
      <c r="M2208">
        <f t="shared" si="238"/>
        <v>55.025399999999998</v>
      </c>
      <c r="N2208">
        <f t="shared" si="239"/>
        <v>54.202300000000001</v>
      </c>
      <c r="O2208">
        <f t="shared" si="240"/>
        <v>39.6678</v>
      </c>
      <c r="P2208">
        <f t="shared" si="241"/>
        <v>25.111699999999999</v>
      </c>
      <c r="Q2208">
        <f t="shared" si="242"/>
        <v>21.6952</v>
      </c>
      <c r="R2208">
        <f t="shared" si="243"/>
        <v>22.4282</v>
      </c>
      <c r="S2208">
        <f t="shared" si="244"/>
        <v>22.4282</v>
      </c>
      <c r="T2208">
        <f>IFERROR(VLOOKUP($A2208,TY_main!A:B,2,FALSE),T2207)</f>
        <v>112.0625</v>
      </c>
    </row>
    <row r="2209" spans="1:20" x14ac:dyDescent="0.25">
      <c r="A2209" s="2">
        <f>SPY_IVOL!A2209</f>
        <v>41563</v>
      </c>
      <c r="B2209">
        <f>SPY_IVOL!B2209</f>
        <v>31.0764</v>
      </c>
      <c r="C2209">
        <f>SPY_IVOL!C2209</f>
        <v>22.8127</v>
      </c>
      <c r="D2209">
        <f>SPY_IVOL!D2209</f>
        <v>17.786000000000001</v>
      </c>
      <c r="E2209">
        <f>SPY_IVOL!E2209</f>
        <v>13.232900000000001</v>
      </c>
      <c r="F2209">
        <f>SPY_IVOL!F2209</f>
        <v>10.9962</v>
      </c>
      <c r="G2209">
        <f>SPY_IVOL!G2209</f>
        <v>12.2813</v>
      </c>
      <c r="H2209">
        <f>SPY_IVOL!H2209</f>
        <v>12.391</v>
      </c>
      <c r="I2209">
        <f>VLOOKUP($A2209,SPY_main!$A:$C,2,FALSE)</f>
        <v>172.07</v>
      </c>
      <c r="J2209">
        <f>IFERROR(VLOOKUP($A2209,SPY_main!$A:$C,3,FALSE),J2208)</f>
        <v>1.9479</v>
      </c>
      <c r="K2209">
        <f>IFERROR(VLOOKUP($A2209,SPY_main!$E:$F,2,FALSE),K2208)</f>
        <v>0.24604999999999999</v>
      </c>
      <c r="L2209">
        <f>IFERROR(VLOOKUP($A2209,SPY_main!H:I,2,FALSE),L2208)</f>
        <v>14.71</v>
      </c>
      <c r="M2209">
        <f t="shared" si="238"/>
        <v>56.736199999999997</v>
      </c>
      <c r="N2209">
        <f t="shared" si="239"/>
        <v>55.4651</v>
      </c>
      <c r="O2209">
        <f t="shared" si="240"/>
        <v>36.067799999999998</v>
      </c>
      <c r="P2209">
        <f t="shared" si="241"/>
        <v>16.737500000000001</v>
      </c>
      <c r="Q2209">
        <f t="shared" si="242"/>
        <v>18.214200000000002</v>
      </c>
      <c r="R2209">
        <f t="shared" si="243"/>
        <v>18.214200000000002</v>
      </c>
      <c r="S2209">
        <f t="shared" si="244"/>
        <v>18.214200000000002</v>
      </c>
      <c r="T2209">
        <f>IFERROR(VLOOKUP($A2209,TY_main!A:B,2,FALSE),T2208)</f>
        <v>112.4375</v>
      </c>
    </row>
    <row r="2210" spans="1:20" x14ac:dyDescent="0.25">
      <c r="A2210" s="2">
        <f>SPY_IVOL!A2210</f>
        <v>41564</v>
      </c>
      <c r="B2210">
        <f>SPY_IVOL!B2210</f>
        <v>30.792400000000001</v>
      </c>
      <c r="C2210">
        <f>SPY_IVOL!C2210</f>
        <v>21.394300000000001</v>
      </c>
      <c r="D2210">
        <f>SPY_IVOL!D2210</f>
        <v>16.1068</v>
      </c>
      <c r="E2210">
        <f>SPY_IVOL!E2210</f>
        <v>11.657400000000001</v>
      </c>
      <c r="F2210">
        <f>SPY_IVOL!F2210</f>
        <v>10.3809</v>
      </c>
      <c r="G2210">
        <f>SPY_IVOL!G2210</f>
        <v>13.1084</v>
      </c>
      <c r="H2210">
        <f>SPY_IVOL!H2210</f>
        <v>13.4535</v>
      </c>
      <c r="I2210">
        <f>VLOOKUP($A2210,SPY_main!$A:$C,2,FALSE)</f>
        <v>173.22</v>
      </c>
      <c r="J2210">
        <f>IFERROR(VLOOKUP($A2210,SPY_main!$A:$C,3,FALSE),J2209)</f>
        <v>1.9350000000000001</v>
      </c>
      <c r="K2210">
        <f>IFERROR(VLOOKUP($A2210,SPY_main!$E:$F,2,FALSE),K2209)</f>
        <v>0.24204999999999999</v>
      </c>
      <c r="L2210">
        <f>IFERROR(VLOOKUP($A2210,SPY_main!H:I,2,FALSE),L2209)</f>
        <v>13.48</v>
      </c>
      <c r="M2210">
        <f t="shared" si="238"/>
        <v>52.3187</v>
      </c>
      <c r="N2210">
        <f t="shared" si="239"/>
        <v>52.3187</v>
      </c>
      <c r="O2210">
        <f t="shared" si="240"/>
        <v>43.9529</v>
      </c>
      <c r="P2210">
        <f t="shared" si="241"/>
        <v>12.487299999999999</v>
      </c>
      <c r="Q2210">
        <f t="shared" si="242"/>
        <v>18.131399999999999</v>
      </c>
      <c r="R2210">
        <f t="shared" si="243"/>
        <v>18.131399999999999</v>
      </c>
      <c r="S2210">
        <f t="shared" si="244"/>
        <v>18.131399999999999</v>
      </c>
      <c r="T2210">
        <f>IFERROR(VLOOKUP($A2210,TY_main!A:B,2,FALSE),T2209)</f>
        <v>113.046875</v>
      </c>
    </row>
    <row r="2211" spans="1:20" x14ac:dyDescent="0.25">
      <c r="A2211" s="2">
        <f>SPY_IVOL!A2211</f>
        <v>41565</v>
      </c>
      <c r="B2211">
        <f>SPY_IVOL!B2211</f>
        <v>32.010199999999998</v>
      </c>
      <c r="C2211">
        <f>SPY_IVOL!C2211</f>
        <v>21.711200000000002</v>
      </c>
      <c r="D2211">
        <f>SPY_IVOL!D2211</f>
        <v>15.483000000000001</v>
      </c>
      <c r="E2211">
        <f>SPY_IVOL!E2211</f>
        <v>10.665900000000001</v>
      </c>
      <c r="F2211">
        <f>SPY_IVOL!F2211</f>
        <v>10.276400000000001</v>
      </c>
      <c r="G2211">
        <f>SPY_IVOL!G2211</f>
        <v>13.0524</v>
      </c>
      <c r="H2211">
        <f>SPY_IVOL!H2211</f>
        <v>13.2052</v>
      </c>
      <c r="I2211">
        <f>VLOOKUP($A2211,SPY_main!$A:$C,2,FALSE)</f>
        <v>174.38800000000001</v>
      </c>
      <c r="J2211">
        <f>IFERROR(VLOOKUP($A2211,SPY_main!$A:$C,3,FALSE),J2210)</f>
        <v>1.9219999999999999</v>
      </c>
      <c r="K2211">
        <f>IFERROR(VLOOKUP($A2211,SPY_main!$E:$F,2,FALSE),K2210)</f>
        <v>0.24055000000000001</v>
      </c>
      <c r="L2211">
        <f>IFERROR(VLOOKUP($A2211,SPY_main!H:I,2,FALSE),L2210)</f>
        <v>13.04</v>
      </c>
      <c r="M2211">
        <f t="shared" si="238"/>
        <v>52.3187</v>
      </c>
      <c r="N2211">
        <f t="shared" si="239"/>
        <v>52.3187</v>
      </c>
      <c r="O2211">
        <f t="shared" si="240"/>
        <v>43.9529</v>
      </c>
      <c r="P2211">
        <f t="shared" si="241"/>
        <v>12.487299999999999</v>
      </c>
      <c r="Q2211">
        <f t="shared" si="242"/>
        <v>18.131399999999999</v>
      </c>
      <c r="R2211">
        <f t="shared" si="243"/>
        <v>18.131399999999999</v>
      </c>
      <c r="S2211">
        <f t="shared" si="244"/>
        <v>18.131399999999999</v>
      </c>
      <c r="T2211">
        <f>IFERROR(VLOOKUP($A2211,TY_main!A:B,2,FALSE),T2210)</f>
        <v>112.984375</v>
      </c>
    </row>
    <row r="2212" spans="1:20" x14ac:dyDescent="0.25">
      <c r="A2212" s="2">
        <f>SPY_IVOL!A2212</f>
        <v>41568</v>
      </c>
      <c r="B2212">
        <f>SPY_IVOL!B2212</f>
        <v>24.9529</v>
      </c>
      <c r="C2212">
        <f>SPY_IVOL!C2212</f>
        <v>18.129200000000001</v>
      </c>
      <c r="D2212">
        <f>SPY_IVOL!D2212</f>
        <v>14.6859</v>
      </c>
      <c r="E2212">
        <f>SPY_IVOL!E2212</f>
        <v>11.853</v>
      </c>
      <c r="F2212">
        <f>SPY_IVOL!F2212</f>
        <v>10.505800000000001</v>
      </c>
      <c r="G2212">
        <f>SPY_IVOL!G2212</f>
        <v>10.4725</v>
      </c>
      <c r="H2212">
        <f>SPY_IVOL!H2212</f>
        <v>10.4725</v>
      </c>
      <c r="I2212">
        <f>VLOOKUP($A2212,SPY_main!$A:$C,2,FALSE)</f>
        <v>174.4</v>
      </c>
      <c r="J2212">
        <f>IFERROR(VLOOKUP($A2212,SPY_main!$A:$C,3,FALSE),J2211)</f>
        <v>1.9218999999999999</v>
      </c>
      <c r="K2212">
        <f>IFERROR(VLOOKUP($A2212,SPY_main!$E:$F,2,FALSE),K2211)</f>
        <v>0.23860000000000001</v>
      </c>
      <c r="L2212">
        <f>IFERROR(VLOOKUP($A2212,SPY_main!H:I,2,FALSE),L2211)</f>
        <v>13.16</v>
      </c>
      <c r="M2212">
        <f t="shared" si="238"/>
        <v>33.207000000000001</v>
      </c>
      <c r="N2212">
        <f t="shared" si="239"/>
        <v>22.13</v>
      </c>
      <c r="O2212">
        <f t="shared" si="240"/>
        <v>15.747400000000001</v>
      </c>
      <c r="P2212">
        <f t="shared" si="241"/>
        <v>10.882199999999999</v>
      </c>
      <c r="Q2212">
        <f t="shared" si="242"/>
        <v>11.084099999999999</v>
      </c>
      <c r="R2212">
        <f t="shared" si="243"/>
        <v>14.480600000000001</v>
      </c>
      <c r="S2212">
        <f t="shared" si="244"/>
        <v>14.8148</v>
      </c>
      <c r="T2212">
        <f>IFERROR(VLOOKUP($A2212,TY_main!A:B,2,FALSE),T2211)</f>
        <v>112.859375</v>
      </c>
    </row>
    <row r="2213" spans="1:20" x14ac:dyDescent="0.25">
      <c r="A2213" s="2">
        <f>SPY_IVOL!A2213</f>
        <v>41569</v>
      </c>
      <c r="B2213">
        <f>SPY_IVOL!B2213</f>
        <v>24.642399999999999</v>
      </c>
      <c r="C2213">
        <f>SPY_IVOL!C2213</f>
        <v>17.975100000000001</v>
      </c>
      <c r="D2213">
        <f>SPY_IVOL!D2213</f>
        <v>14.533200000000001</v>
      </c>
      <c r="E2213">
        <f>SPY_IVOL!E2213</f>
        <v>11.788500000000001</v>
      </c>
      <c r="F2213">
        <f>SPY_IVOL!F2213</f>
        <v>10.6134</v>
      </c>
      <c r="G2213">
        <f>SPY_IVOL!G2213</f>
        <v>11.420400000000001</v>
      </c>
      <c r="H2213">
        <f>SPY_IVOL!H2213</f>
        <v>14.8032</v>
      </c>
      <c r="I2213">
        <f>VLOOKUP($A2213,SPY_main!$A:$C,2,FALSE)</f>
        <v>175.41</v>
      </c>
      <c r="J2213">
        <f>IFERROR(VLOOKUP($A2213,SPY_main!$A:$C,3,FALSE),J2212)</f>
        <v>1.9108000000000001</v>
      </c>
      <c r="K2213">
        <f>IFERROR(VLOOKUP($A2213,SPY_main!$E:$F,2,FALSE),K2212)</f>
        <v>0.23835000000000001</v>
      </c>
      <c r="L2213">
        <f>IFERROR(VLOOKUP($A2213,SPY_main!H:I,2,FALSE),L2212)</f>
        <v>13.33</v>
      </c>
      <c r="M2213">
        <f t="shared" si="238"/>
        <v>33.845500000000001</v>
      </c>
      <c r="N2213">
        <f t="shared" si="239"/>
        <v>22.1919</v>
      </c>
      <c r="O2213">
        <f t="shared" si="240"/>
        <v>15.4373</v>
      </c>
      <c r="P2213">
        <f t="shared" si="241"/>
        <v>10.812200000000001</v>
      </c>
      <c r="Q2213">
        <f t="shared" si="242"/>
        <v>10.8474</v>
      </c>
      <c r="R2213">
        <f t="shared" si="243"/>
        <v>14.1099</v>
      </c>
      <c r="S2213">
        <f t="shared" si="244"/>
        <v>14.3443</v>
      </c>
      <c r="T2213">
        <f>IFERROR(VLOOKUP($A2213,TY_main!A:B,2,FALSE),T2212)</f>
        <v>113.53125</v>
      </c>
    </row>
    <row r="2214" spans="1:20" x14ac:dyDescent="0.25">
      <c r="A2214" s="2">
        <f>SPY_IVOL!A2214</f>
        <v>41570</v>
      </c>
      <c r="B2214">
        <f>SPY_IVOL!B2214</f>
        <v>24.275300000000001</v>
      </c>
      <c r="C2214">
        <f>SPY_IVOL!C2214</f>
        <v>18.583500000000001</v>
      </c>
      <c r="D2214">
        <f>SPY_IVOL!D2214</f>
        <v>14.9312</v>
      </c>
      <c r="E2214">
        <f>SPY_IVOL!E2214</f>
        <v>11.9411</v>
      </c>
      <c r="F2214">
        <f>SPY_IVOL!F2214</f>
        <v>10.6783</v>
      </c>
      <c r="G2214">
        <f>SPY_IVOL!G2214</f>
        <v>10.6517</v>
      </c>
      <c r="H2214">
        <f>SPY_IVOL!H2214</f>
        <v>10.6517</v>
      </c>
      <c r="I2214">
        <f>VLOOKUP($A2214,SPY_main!$A:$C,2,FALSE)</f>
        <v>174.57</v>
      </c>
      <c r="J2214">
        <f>IFERROR(VLOOKUP($A2214,SPY_main!$A:$C,3,FALSE),J2213)</f>
        <v>1.92</v>
      </c>
      <c r="K2214">
        <f>IFERROR(VLOOKUP($A2214,SPY_main!$E:$F,2,FALSE),K2213)</f>
        <v>0.23835000000000001</v>
      </c>
      <c r="L2214">
        <f>IFERROR(VLOOKUP($A2214,SPY_main!H:I,2,FALSE),L2213)</f>
        <v>13.42</v>
      </c>
      <c r="M2214">
        <f t="shared" si="238"/>
        <v>34.042900000000003</v>
      </c>
      <c r="N2214">
        <f t="shared" si="239"/>
        <v>22.570799999999998</v>
      </c>
      <c r="O2214">
        <f t="shared" si="240"/>
        <v>16.1694</v>
      </c>
      <c r="P2214">
        <f t="shared" si="241"/>
        <v>10.9064</v>
      </c>
      <c r="Q2214">
        <f t="shared" si="242"/>
        <v>9.9888999999999992</v>
      </c>
      <c r="R2214">
        <f t="shared" si="243"/>
        <v>10.0037</v>
      </c>
      <c r="S2214">
        <f t="shared" si="244"/>
        <v>10.0037</v>
      </c>
      <c r="T2214">
        <f>IFERROR(VLOOKUP($A2214,TY_main!A:B,2,FALSE),T2213)</f>
        <v>113.671875</v>
      </c>
    </row>
    <row r="2215" spans="1:20" x14ac:dyDescent="0.25">
      <c r="A2215" s="2">
        <f>SPY_IVOL!A2215</f>
        <v>41571</v>
      </c>
      <c r="B2215">
        <f>SPY_IVOL!B2215</f>
        <v>23.961400000000001</v>
      </c>
      <c r="C2215">
        <f>SPY_IVOL!C2215</f>
        <v>18.1249</v>
      </c>
      <c r="D2215">
        <f>SPY_IVOL!D2215</f>
        <v>14.603</v>
      </c>
      <c r="E2215">
        <f>SPY_IVOL!E2215</f>
        <v>11.6098</v>
      </c>
      <c r="F2215">
        <f>SPY_IVOL!F2215</f>
        <v>10.226000000000001</v>
      </c>
      <c r="G2215">
        <f>SPY_IVOL!G2215</f>
        <v>10.1747</v>
      </c>
      <c r="H2215">
        <f>SPY_IVOL!H2215</f>
        <v>10.1747</v>
      </c>
      <c r="I2215">
        <f>VLOOKUP($A2215,SPY_main!$A:$C,2,FALSE)</f>
        <v>175.15</v>
      </c>
      <c r="J2215">
        <f>IFERROR(VLOOKUP($A2215,SPY_main!$A:$C,3,FALSE),J2214)</f>
        <v>1.9137</v>
      </c>
      <c r="K2215">
        <f>IFERROR(VLOOKUP($A2215,SPY_main!$E:$F,2,FALSE),K2214)</f>
        <v>0.23810000000000001</v>
      </c>
      <c r="L2215">
        <f>IFERROR(VLOOKUP($A2215,SPY_main!H:I,2,FALSE),L2214)</f>
        <v>13.2</v>
      </c>
      <c r="M2215">
        <f t="shared" si="238"/>
        <v>33.888800000000003</v>
      </c>
      <c r="N2215">
        <f t="shared" si="239"/>
        <v>22.3062</v>
      </c>
      <c r="O2215">
        <f t="shared" si="240"/>
        <v>15.8042</v>
      </c>
      <c r="P2215">
        <f t="shared" si="241"/>
        <v>10.730700000000001</v>
      </c>
      <c r="Q2215">
        <f t="shared" si="242"/>
        <v>10.260300000000001</v>
      </c>
      <c r="R2215">
        <f t="shared" si="243"/>
        <v>11.894</v>
      </c>
      <c r="S2215">
        <f t="shared" si="244"/>
        <v>11.894</v>
      </c>
      <c r="T2215">
        <f>IFERROR(VLOOKUP($A2215,TY_main!A:B,2,FALSE),T2214)</f>
        <v>113.453125</v>
      </c>
    </row>
    <row r="2216" spans="1:20" x14ac:dyDescent="0.25">
      <c r="A2216" s="2">
        <f>SPY_IVOL!A2216</f>
        <v>41572</v>
      </c>
      <c r="B2216">
        <f>SPY_IVOL!B2216</f>
        <v>23.3094</v>
      </c>
      <c r="C2216">
        <f>SPY_IVOL!C2216</f>
        <v>18.1386</v>
      </c>
      <c r="D2216">
        <f>SPY_IVOL!D2216</f>
        <v>14.752700000000001</v>
      </c>
      <c r="E2216">
        <f>SPY_IVOL!E2216</f>
        <v>11.697699999999999</v>
      </c>
      <c r="F2216">
        <f>SPY_IVOL!F2216</f>
        <v>10.1866</v>
      </c>
      <c r="G2216">
        <f>SPY_IVOL!G2216</f>
        <v>10.1357</v>
      </c>
      <c r="H2216">
        <f>SPY_IVOL!H2216</f>
        <v>10.1357</v>
      </c>
      <c r="I2216">
        <f>VLOOKUP($A2216,SPY_main!$A:$C,2,FALSE)</f>
        <v>175.95</v>
      </c>
      <c r="J2216">
        <f>IFERROR(VLOOKUP($A2216,SPY_main!$A:$C,3,FALSE),J2215)</f>
        <v>1.905</v>
      </c>
      <c r="K2216">
        <f>IFERROR(VLOOKUP($A2216,SPY_main!$E:$F,2,FALSE),K2215)</f>
        <v>0.23685</v>
      </c>
      <c r="L2216">
        <f>IFERROR(VLOOKUP($A2216,SPY_main!H:I,2,FALSE),L2215)</f>
        <v>13.09</v>
      </c>
      <c r="M2216">
        <f t="shared" si="238"/>
        <v>35.013300000000001</v>
      </c>
      <c r="N2216">
        <f t="shared" si="239"/>
        <v>22.784600000000001</v>
      </c>
      <c r="O2216">
        <f t="shared" si="240"/>
        <v>15.8835</v>
      </c>
      <c r="P2216">
        <f t="shared" si="241"/>
        <v>10.6365</v>
      </c>
      <c r="Q2216">
        <f t="shared" si="242"/>
        <v>10.383100000000001</v>
      </c>
      <c r="R2216">
        <f t="shared" si="243"/>
        <v>13.399699999999999</v>
      </c>
      <c r="S2216">
        <f t="shared" si="244"/>
        <v>13.399699999999999</v>
      </c>
      <c r="T2216">
        <f>IFERROR(VLOOKUP($A2216,TY_main!A:B,2,FALSE),T2215)</f>
        <v>113.625</v>
      </c>
    </row>
    <row r="2217" spans="1:20" x14ac:dyDescent="0.25">
      <c r="A2217" s="2">
        <f>SPY_IVOL!A2217</f>
        <v>41575</v>
      </c>
      <c r="B2217">
        <f>SPY_IVOL!B2217</f>
        <v>24.2088</v>
      </c>
      <c r="C2217">
        <f>SPY_IVOL!C2217</f>
        <v>18.359400000000001</v>
      </c>
      <c r="D2217">
        <f>SPY_IVOL!D2217</f>
        <v>14.675000000000001</v>
      </c>
      <c r="E2217">
        <f>SPY_IVOL!E2217</f>
        <v>11.656000000000001</v>
      </c>
      <c r="F2217">
        <f>SPY_IVOL!F2217</f>
        <v>10.152900000000001</v>
      </c>
      <c r="G2217">
        <f>SPY_IVOL!G2217</f>
        <v>10.081799999999999</v>
      </c>
      <c r="H2217">
        <f>SPY_IVOL!H2217</f>
        <v>10.081799999999999</v>
      </c>
      <c r="I2217">
        <f>VLOOKUP($A2217,SPY_main!$A:$C,2,FALSE)</f>
        <v>176.23</v>
      </c>
      <c r="J2217">
        <f>IFERROR(VLOOKUP($A2217,SPY_main!$A:$C,3,FALSE),J2216)</f>
        <v>1.9018999999999999</v>
      </c>
      <c r="K2217">
        <f>IFERROR(VLOOKUP($A2217,SPY_main!$E:$F,2,FALSE),K2216)</f>
        <v>0.23585</v>
      </c>
      <c r="L2217">
        <f>IFERROR(VLOOKUP($A2217,SPY_main!H:I,2,FALSE),L2216)</f>
        <v>13.31</v>
      </c>
      <c r="M2217">
        <f t="shared" si="238"/>
        <v>35.9756</v>
      </c>
      <c r="N2217">
        <f t="shared" si="239"/>
        <v>23.3599</v>
      </c>
      <c r="O2217">
        <f t="shared" si="240"/>
        <v>16.066400000000002</v>
      </c>
      <c r="P2217">
        <f t="shared" si="241"/>
        <v>10.7155</v>
      </c>
      <c r="Q2217">
        <f t="shared" si="242"/>
        <v>10.9826</v>
      </c>
      <c r="R2217">
        <f t="shared" si="243"/>
        <v>13.7539</v>
      </c>
      <c r="S2217">
        <f t="shared" si="244"/>
        <v>13.7539</v>
      </c>
      <c r="T2217">
        <f>IFERROR(VLOOKUP($A2217,TY_main!A:B,2,FALSE),T2216)</f>
        <v>113.578125</v>
      </c>
    </row>
    <row r="2218" spans="1:20" x14ac:dyDescent="0.25">
      <c r="A2218" s="2">
        <f>SPY_IVOL!A2218</f>
        <v>41576</v>
      </c>
      <c r="B2218">
        <f>SPY_IVOL!B2218</f>
        <v>24.8109</v>
      </c>
      <c r="C2218">
        <f>SPY_IVOL!C2218</f>
        <v>18.202400000000001</v>
      </c>
      <c r="D2218">
        <f>SPY_IVOL!D2218</f>
        <v>14.6997</v>
      </c>
      <c r="E2218">
        <f>SPY_IVOL!E2218</f>
        <v>11.699400000000001</v>
      </c>
      <c r="F2218">
        <f>SPY_IVOL!F2218</f>
        <v>10.017300000000001</v>
      </c>
      <c r="G2218">
        <f>SPY_IVOL!G2218</f>
        <v>9.8572000000000006</v>
      </c>
      <c r="H2218">
        <f>SPY_IVOL!H2218</f>
        <v>9.8572000000000006</v>
      </c>
      <c r="I2218">
        <f>VLOOKUP($A2218,SPY_main!$A:$C,2,FALSE)</f>
        <v>177.17</v>
      </c>
      <c r="J2218">
        <f>IFERROR(VLOOKUP($A2218,SPY_main!$A:$C,3,FALSE),J2217)</f>
        <v>1.8918999999999999</v>
      </c>
      <c r="K2218">
        <f>IFERROR(VLOOKUP($A2218,SPY_main!$E:$F,2,FALSE),K2217)</f>
        <v>0.23744999999999999</v>
      </c>
      <c r="L2218">
        <f>IFERROR(VLOOKUP($A2218,SPY_main!H:I,2,FALSE),L2217)</f>
        <v>13.41</v>
      </c>
      <c r="M2218">
        <f t="shared" si="238"/>
        <v>37.002099999999999</v>
      </c>
      <c r="N2218">
        <f t="shared" si="239"/>
        <v>24.0794</v>
      </c>
      <c r="O2218">
        <f t="shared" si="240"/>
        <v>16.325199999999999</v>
      </c>
      <c r="P2218">
        <f t="shared" si="241"/>
        <v>10.835000000000001</v>
      </c>
      <c r="Q2218">
        <f t="shared" si="242"/>
        <v>11.214</v>
      </c>
      <c r="R2218">
        <f t="shared" si="243"/>
        <v>14.500999999999999</v>
      </c>
      <c r="S2218">
        <f t="shared" si="244"/>
        <v>14.500999999999999</v>
      </c>
      <c r="T2218">
        <f>IFERROR(VLOOKUP($A2218,TY_main!A:B,2,FALSE),T2217)</f>
        <v>113.71875</v>
      </c>
    </row>
    <row r="2219" spans="1:20" x14ac:dyDescent="0.25">
      <c r="A2219" s="2">
        <f>SPY_IVOL!A2219</f>
        <v>41577</v>
      </c>
      <c r="B2219">
        <f>SPY_IVOL!B2219</f>
        <v>20.174600000000002</v>
      </c>
      <c r="C2219">
        <f>SPY_IVOL!C2219</f>
        <v>18.648299999999999</v>
      </c>
      <c r="D2219">
        <f>SPY_IVOL!D2219</f>
        <v>15.039</v>
      </c>
      <c r="E2219">
        <f>SPY_IVOL!E2219</f>
        <v>12.1092</v>
      </c>
      <c r="F2219">
        <f>SPY_IVOL!F2219</f>
        <v>10.9087</v>
      </c>
      <c r="G2219">
        <f>SPY_IVOL!G2219</f>
        <v>12.014799999999999</v>
      </c>
      <c r="H2219">
        <f>SPY_IVOL!H2219</f>
        <v>12.014799999999999</v>
      </c>
      <c r="I2219">
        <f>VLOOKUP($A2219,SPY_main!$A:$C,2,FALSE)</f>
        <v>176.29</v>
      </c>
      <c r="J2219">
        <f>IFERROR(VLOOKUP($A2219,SPY_main!$A:$C,3,FALSE),J2218)</f>
        <v>1.9013</v>
      </c>
      <c r="K2219">
        <f>IFERROR(VLOOKUP($A2219,SPY_main!$E:$F,2,FALSE),K2218)</f>
        <v>0.2419</v>
      </c>
      <c r="L2219">
        <f>IFERROR(VLOOKUP($A2219,SPY_main!H:I,2,FALSE),L2218)</f>
        <v>13.65</v>
      </c>
      <c r="M2219">
        <f t="shared" si="238"/>
        <v>38.285299999999999</v>
      </c>
      <c r="N2219">
        <f t="shared" si="239"/>
        <v>24.6572</v>
      </c>
      <c r="O2219">
        <f t="shared" si="240"/>
        <v>16.931699999999999</v>
      </c>
      <c r="P2219">
        <f t="shared" si="241"/>
        <v>11.5931</v>
      </c>
      <c r="Q2219">
        <f t="shared" si="242"/>
        <v>11.563499999999999</v>
      </c>
      <c r="R2219">
        <f t="shared" si="243"/>
        <v>13.9634</v>
      </c>
      <c r="S2219">
        <f t="shared" si="244"/>
        <v>13.9634</v>
      </c>
      <c r="T2219">
        <f>IFERROR(VLOOKUP($A2219,TY_main!A:B,2,FALSE),T2218)</f>
        <v>113.546875</v>
      </c>
    </row>
    <row r="2220" spans="1:20" x14ac:dyDescent="0.25">
      <c r="A2220" s="2">
        <f>SPY_IVOL!A2220</f>
        <v>41578</v>
      </c>
      <c r="B2220">
        <f>SPY_IVOL!B2220</f>
        <v>26.390699999999999</v>
      </c>
      <c r="C2220">
        <f>SPY_IVOL!C2220</f>
        <v>18.319199999999999</v>
      </c>
      <c r="D2220">
        <f>SPY_IVOL!D2220</f>
        <v>14.579800000000001</v>
      </c>
      <c r="E2220">
        <f>SPY_IVOL!E2220</f>
        <v>11.505800000000001</v>
      </c>
      <c r="F2220">
        <f>SPY_IVOL!F2220</f>
        <v>10.0923</v>
      </c>
      <c r="G2220">
        <f>SPY_IVOL!G2220</f>
        <v>10.3345</v>
      </c>
      <c r="H2220">
        <f>SPY_IVOL!H2220</f>
        <v>10.3345</v>
      </c>
      <c r="I2220">
        <f>VLOOKUP($A2220,SPY_main!$A:$C,2,FALSE)</f>
        <v>175.79</v>
      </c>
      <c r="J2220">
        <f>IFERROR(VLOOKUP($A2220,SPY_main!$A:$C,3,FALSE),J2219)</f>
        <v>1.9067000000000001</v>
      </c>
      <c r="K2220">
        <f>IFERROR(VLOOKUP($A2220,SPY_main!$E:$F,2,FALSE),K2219)</f>
        <v>0.24199999999999999</v>
      </c>
      <c r="L2220">
        <f>IFERROR(VLOOKUP($A2220,SPY_main!H:I,2,FALSE),L2219)</f>
        <v>13.75</v>
      </c>
      <c r="M2220">
        <f t="shared" si="238"/>
        <v>39.978700000000003</v>
      </c>
      <c r="N2220">
        <f t="shared" si="239"/>
        <v>25.6188</v>
      </c>
      <c r="O2220">
        <f t="shared" si="240"/>
        <v>16.848400000000002</v>
      </c>
      <c r="P2220">
        <f t="shared" si="241"/>
        <v>10.4412</v>
      </c>
      <c r="Q2220">
        <f t="shared" si="242"/>
        <v>10.6486</v>
      </c>
      <c r="R2220">
        <f t="shared" si="243"/>
        <v>11.736599999999999</v>
      </c>
      <c r="S2220">
        <f t="shared" si="244"/>
        <v>11.736599999999999</v>
      </c>
      <c r="T2220">
        <f>IFERROR(VLOOKUP($A2220,TY_main!A:B,2,FALSE),T2219)</f>
        <v>113.40625</v>
      </c>
    </row>
    <row r="2221" spans="1:20" x14ac:dyDescent="0.25">
      <c r="A2221" s="2">
        <f>SPY_IVOL!A2221</f>
        <v>41579</v>
      </c>
      <c r="B2221">
        <f>SPY_IVOL!B2221</f>
        <v>14.304</v>
      </c>
      <c r="C2221">
        <f>SPY_IVOL!C2221</f>
        <v>14.304</v>
      </c>
      <c r="D2221">
        <f>SPY_IVOL!D2221</f>
        <v>14.2559</v>
      </c>
      <c r="E2221">
        <f>SPY_IVOL!E2221</f>
        <v>11.5695</v>
      </c>
      <c r="F2221">
        <f>SPY_IVOL!F2221</f>
        <v>10.2492</v>
      </c>
      <c r="G2221">
        <f>SPY_IVOL!G2221</f>
        <v>10.2492</v>
      </c>
      <c r="H2221">
        <f>SPY_IVOL!H2221</f>
        <v>10.2492</v>
      </c>
      <c r="I2221">
        <f>VLOOKUP($A2221,SPY_main!$A:$C,2,FALSE)</f>
        <v>176.21</v>
      </c>
      <c r="J2221">
        <f>IFERROR(VLOOKUP($A2221,SPY_main!$A:$C,3,FALSE),J2220)</f>
        <v>1.9021999999999999</v>
      </c>
      <c r="K2221">
        <f>IFERROR(VLOOKUP($A2221,SPY_main!$E:$F,2,FALSE),K2220)</f>
        <v>0.23774999999999999</v>
      </c>
      <c r="L2221">
        <f>IFERROR(VLOOKUP($A2221,SPY_main!H:I,2,FALSE),L2220)</f>
        <v>13.28</v>
      </c>
      <c r="M2221">
        <f t="shared" si="238"/>
        <v>39.978700000000003</v>
      </c>
      <c r="N2221">
        <f t="shared" si="239"/>
        <v>25.6188</v>
      </c>
      <c r="O2221">
        <f t="shared" si="240"/>
        <v>16.848400000000002</v>
      </c>
      <c r="P2221">
        <f t="shared" si="241"/>
        <v>10.4412</v>
      </c>
      <c r="Q2221">
        <f t="shared" si="242"/>
        <v>10.6486</v>
      </c>
      <c r="R2221">
        <f t="shared" si="243"/>
        <v>11.736599999999999</v>
      </c>
      <c r="S2221">
        <f t="shared" si="244"/>
        <v>11.736599999999999</v>
      </c>
      <c r="T2221">
        <f>IFERROR(VLOOKUP($A2221,TY_main!A:B,2,FALSE),T2220)</f>
        <v>112.890625</v>
      </c>
    </row>
    <row r="2222" spans="1:20" x14ac:dyDescent="0.25">
      <c r="A2222" s="2">
        <f>SPY_IVOL!A2222</f>
        <v>41582</v>
      </c>
      <c r="B2222">
        <f>SPY_IVOL!B2222</f>
        <v>25.164899999999999</v>
      </c>
      <c r="C2222">
        <f>SPY_IVOL!C2222</f>
        <v>17.500599999999999</v>
      </c>
      <c r="D2222">
        <f>SPY_IVOL!D2222</f>
        <v>14.429</v>
      </c>
      <c r="E2222">
        <f>SPY_IVOL!E2222</f>
        <v>11.5052</v>
      </c>
      <c r="F2222">
        <f>SPY_IVOL!F2222</f>
        <v>9.9446999999999992</v>
      </c>
      <c r="G2222">
        <f>SPY_IVOL!G2222</f>
        <v>10.4245</v>
      </c>
      <c r="H2222">
        <f>SPY_IVOL!H2222</f>
        <v>10.4245</v>
      </c>
      <c r="I2222">
        <f>VLOOKUP($A2222,SPY_main!$A:$C,2,FALSE)</f>
        <v>176.83</v>
      </c>
      <c r="J2222">
        <f>IFERROR(VLOOKUP($A2222,SPY_main!$A:$C,3,FALSE),J2221)</f>
        <v>1.8955</v>
      </c>
      <c r="K2222">
        <f>IFERROR(VLOOKUP($A2222,SPY_main!$E:$F,2,FALSE),K2221)</f>
        <v>0.23810000000000001</v>
      </c>
      <c r="L2222">
        <f>IFERROR(VLOOKUP($A2222,SPY_main!H:I,2,FALSE),L2221)</f>
        <v>12.93</v>
      </c>
      <c r="M2222">
        <f t="shared" si="238"/>
        <v>44.337400000000002</v>
      </c>
      <c r="N2222">
        <f t="shared" si="239"/>
        <v>27.249600000000001</v>
      </c>
      <c r="O2222">
        <f t="shared" si="240"/>
        <v>17.393599999999999</v>
      </c>
      <c r="P2222">
        <f t="shared" si="241"/>
        <v>10.1584</v>
      </c>
      <c r="Q2222">
        <f t="shared" si="242"/>
        <v>11.0878</v>
      </c>
      <c r="R2222">
        <f t="shared" si="243"/>
        <v>11.6793</v>
      </c>
      <c r="S2222">
        <f t="shared" si="244"/>
        <v>11.6793</v>
      </c>
      <c r="T2222">
        <f>IFERROR(VLOOKUP($A2222,TY_main!A:B,2,FALSE),T2221)</f>
        <v>113.0625</v>
      </c>
    </row>
    <row r="2223" spans="1:20" x14ac:dyDescent="0.25">
      <c r="A2223" s="2">
        <f>SPY_IVOL!A2223</f>
        <v>41583</v>
      </c>
      <c r="B2223">
        <f>SPY_IVOL!B2223</f>
        <v>19.067299999999999</v>
      </c>
      <c r="C2223">
        <f>SPY_IVOL!C2223</f>
        <v>17.391200000000001</v>
      </c>
      <c r="D2223">
        <f>SPY_IVOL!D2223</f>
        <v>14.2826</v>
      </c>
      <c r="E2223">
        <f>SPY_IVOL!E2223</f>
        <v>11.5328</v>
      </c>
      <c r="F2223">
        <f>SPY_IVOL!F2223</f>
        <v>11.687099999999999</v>
      </c>
      <c r="G2223">
        <f>SPY_IVOL!G2223</f>
        <v>12.3559</v>
      </c>
      <c r="H2223">
        <f>SPY_IVOL!H2223</f>
        <v>12.3559</v>
      </c>
      <c r="I2223">
        <f>VLOOKUP($A2223,SPY_main!$A:$C,2,FALSE)</f>
        <v>176.27</v>
      </c>
      <c r="J2223">
        <f>IFERROR(VLOOKUP($A2223,SPY_main!$A:$C,3,FALSE),J2222)</f>
        <v>1.9015</v>
      </c>
      <c r="K2223">
        <f>IFERROR(VLOOKUP($A2223,SPY_main!$E:$F,2,FALSE),K2222)</f>
        <v>0.23769999999999999</v>
      </c>
      <c r="L2223">
        <f>IFERROR(VLOOKUP($A2223,SPY_main!H:I,2,FALSE),L2222)</f>
        <v>13.27</v>
      </c>
      <c r="M2223">
        <f t="shared" si="238"/>
        <v>42.271900000000002</v>
      </c>
      <c r="N2223">
        <f t="shared" si="239"/>
        <v>27.920500000000001</v>
      </c>
      <c r="O2223">
        <f t="shared" si="240"/>
        <v>18.037400000000002</v>
      </c>
      <c r="P2223">
        <f t="shared" si="241"/>
        <v>10.702</v>
      </c>
      <c r="Q2223">
        <f t="shared" si="242"/>
        <v>11.604900000000001</v>
      </c>
      <c r="R2223">
        <f t="shared" si="243"/>
        <v>12.1953</v>
      </c>
      <c r="S2223">
        <f t="shared" si="244"/>
        <v>12.1953</v>
      </c>
      <c r="T2223">
        <f>IFERROR(VLOOKUP($A2223,TY_main!A:B,2,FALSE),T2222)</f>
        <v>112.6875</v>
      </c>
    </row>
    <row r="2224" spans="1:20" x14ac:dyDescent="0.25">
      <c r="A2224" s="2">
        <f>SPY_IVOL!A2224</f>
        <v>41584</v>
      </c>
      <c r="B2224">
        <f>SPY_IVOL!B2224</f>
        <v>18.340499999999999</v>
      </c>
      <c r="C2224">
        <f>SPY_IVOL!C2224</f>
        <v>17.251300000000001</v>
      </c>
      <c r="D2224">
        <f>SPY_IVOL!D2224</f>
        <v>14.499700000000001</v>
      </c>
      <c r="E2224">
        <f>SPY_IVOL!E2224</f>
        <v>11.321300000000001</v>
      </c>
      <c r="F2224">
        <f>SPY_IVOL!F2224</f>
        <v>9.9405000000000001</v>
      </c>
      <c r="G2224">
        <f>SPY_IVOL!G2224</f>
        <v>10.0382</v>
      </c>
      <c r="H2224">
        <f>SPY_IVOL!H2224</f>
        <v>10.0382</v>
      </c>
      <c r="I2224">
        <f>VLOOKUP($A2224,SPY_main!$A:$C,2,FALSE)</f>
        <v>177.17</v>
      </c>
      <c r="J2224">
        <f>IFERROR(VLOOKUP($A2224,SPY_main!$A:$C,3,FALSE),J2223)</f>
        <v>1.8918999999999999</v>
      </c>
      <c r="K2224">
        <f>IFERROR(VLOOKUP($A2224,SPY_main!$E:$F,2,FALSE),K2223)</f>
        <v>0.23865</v>
      </c>
      <c r="L2224">
        <f>IFERROR(VLOOKUP($A2224,SPY_main!H:I,2,FALSE),L2223)</f>
        <v>12.67</v>
      </c>
      <c r="M2224">
        <f t="shared" si="238"/>
        <v>43.435499999999998</v>
      </c>
      <c r="N2224">
        <f t="shared" si="239"/>
        <v>28.1526</v>
      </c>
      <c r="O2224">
        <f t="shared" si="240"/>
        <v>17.771999999999998</v>
      </c>
      <c r="P2224">
        <f t="shared" si="241"/>
        <v>10.4186</v>
      </c>
      <c r="Q2224">
        <f t="shared" si="242"/>
        <v>11.9511</v>
      </c>
      <c r="R2224">
        <f t="shared" si="243"/>
        <v>12.4155</v>
      </c>
      <c r="S2224">
        <f t="shared" si="244"/>
        <v>12.4155</v>
      </c>
      <c r="T2224">
        <f>IFERROR(VLOOKUP($A2224,TY_main!A:B,2,FALSE),T2223)</f>
        <v>113.015625</v>
      </c>
    </row>
    <row r="2225" spans="1:20" x14ac:dyDescent="0.25">
      <c r="A2225" s="2">
        <f>SPY_IVOL!A2225</f>
        <v>41585</v>
      </c>
      <c r="B2225">
        <f>SPY_IVOL!B2225</f>
        <v>18.878299999999999</v>
      </c>
      <c r="C2225">
        <f>SPY_IVOL!C2225</f>
        <v>17.340499999999999</v>
      </c>
      <c r="D2225">
        <f>SPY_IVOL!D2225</f>
        <v>14.004799999999999</v>
      </c>
      <c r="E2225">
        <f>SPY_IVOL!E2225</f>
        <v>11.643700000000001</v>
      </c>
      <c r="F2225">
        <f>SPY_IVOL!F2225</f>
        <v>11.6435</v>
      </c>
      <c r="G2225">
        <f>SPY_IVOL!G2225</f>
        <v>15.6426</v>
      </c>
      <c r="H2225">
        <f>SPY_IVOL!H2225</f>
        <v>15.6426</v>
      </c>
      <c r="I2225">
        <f>VLOOKUP($A2225,SPY_main!$A:$C,2,FALSE)</f>
        <v>174.93</v>
      </c>
      <c r="J2225">
        <f>IFERROR(VLOOKUP($A2225,SPY_main!$A:$C,3,FALSE),J2224)</f>
        <v>1.9160999999999999</v>
      </c>
      <c r="K2225">
        <f>IFERROR(VLOOKUP($A2225,SPY_main!$E:$F,2,FALSE),K2224)</f>
        <v>0.2389</v>
      </c>
      <c r="L2225">
        <f>IFERROR(VLOOKUP($A2225,SPY_main!H:I,2,FALSE),L2224)</f>
        <v>13.91</v>
      </c>
      <c r="M2225">
        <f t="shared" si="238"/>
        <v>39.282699999999998</v>
      </c>
      <c r="N2225">
        <f t="shared" si="239"/>
        <v>30.079899999999999</v>
      </c>
      <c r="O2225">
        <f t="shared" si="240"/>
        <v>19.052700000000002</v>
      </c>
      <c r="P2225">
        <f t="shared" si="241"/>
        <v>11.9284</v>
      </c>
      <c r="Q2225">
        <f t="shared" si="242"/>
        <v>14.9215</v>
      </c>
      <c r="R2225">
        <f t="shared" si="243"/>
        <v>16.935400000000001</v>
      </c>
      <c r="S2225">
        <f t="shared" si="244"/>
        <v>16.935400000000001</v>
      </c>
      <c r="T2225">
        <f>IFERROR(VLOOKUP($A2225,TY_main!A:B,2,FALSE),T2224)</f>
        <v>113.203125</v>
      </c>
    </row>
    <row r="2226" spans="1:20" x14ac:dyDescent="0.25">
      <c r="A2226" s="2">
        <f>SPY_IVOL!A2226</f>
        <v>41586</v>
      </c>
      <c r="B2226">
        <f>SPY_IVOL!B2226</f>
        <v>17.272300000000001</v>
      </c>
      <c r="C2226">
        <f>SPY_IVOL!C2226</f>
        <v>17.272300000000001</v>
      </c>
      <c r="D2226">
        <f>SPY_IVOL!D2226</f>
        <v>14.046799999999999</v>
      </c>
      <c r="E2226">
        <f>SPY_IVOL!E2226</f>
        <v>11.2477</v>
      </c>
      <c r="F2226">
        <f>SPY_IVOL!F2226</f>
        <v>11.628500000000001</v>
      </c>
      <c r="G2226">
        <f>SPY_IVOL!G2226</f>
        <v>14.6197</v>
      </c>
      <c r="H2226">
        <f>SPY_IVOL!H2226</f>
        <v>14.6197</v>
      </c>
      <c r="I2226">
        <f>VLOOKUP($A2226,SPY_main!$A:$C,2,FALSE)</f>
        <v>177.29</v>
      </c>
      <c r="J2226">
        <f>IFERROR(VLOOKUP($A2226,SPY_main!$A:$C,3,FALSE),J2225)</f>
        <v>1.8906000000000001</v>
      </c>
      <c r="K2226">
        <f>IFERROR(VLOOKUP($A2226,SPY_main!$E:$F,2,FALSE),K2225)</f>
        <v>0.2394</v>
      </c>
      <c r="L2226">
        <f>IFERROR(VLOOKUP($A2226,SPY_main!H:I,2,FALSE),L2225)</f>
        <v>12.9</v>
      </c>
      <c r="M2226">
        <f t="shared" si="238"/>
        <v>42.186500000000002</v>
      </c>
      <c r="N2226">
        <f t="shared" si="239"/>
        <v>31.943999999999999</v>
      </c>
      <c r="O2226">
        <f t="shared" si="240"/>
        <v>20.080500000000001</v>
      </c>
      <c r="P2226">
        <f t="shared" si="241"/>
        <v>10.822699999999999</v>
      </c>
      <c r="Q2226">
        <f t="shared" si="242"/>
        <v>12.915699999999999</v>
      </c>
      <c r="R2226">
        <f t="shared" si="243"/>
        <v>12.98</v>
      </c>
      <c r="S2226">
        <f t="shared" si="244"/>
        <v>12.98</v>
      </c>
      <c r="T2226">
        <f>IFERROR(VLOOKUP($A2226,TY_main!A:B,2,FALSE),T2225)</f>
        <v>112.296875</v>
      </c>
    </row>
    <row r="2227" spans="1:20" x14ac:dyDescent="0.25">
      <c r="A2227" s="2">
        <f>SPY_IVOL!A2227</f>
        <v>41589</v>
      </c>
      <c r="B2227">
        <f>SPY_IVOL!B2227</f>
        <v>13.9655</v>
      </c>
      <c r="C2227">
        <f>SPY_IVOL!C2227</f>
        <v>13.9655</v>
      </c>
      <c r="D2227">
        <f>SPY_IVOL!D2227</f>
        <v>13.9655</v>
      </c>
      <c r="E2227">
        <f>SPY_IVOL!E2227</f>
        <v>11.270799999999999</v>
      </c>
      <c r="F2227">
        <f>SPY_IVOL!F2227</f>
        <v>10.1333</v>
      </c>
      <c r="G2227">
        <f>SPY_IVOL!G2227</f>
        <v>10.1333</v>
      </c>
      <c r="H2227">
        <f>SPY_IVOL!H2227</f>
        <v>10.1333</v>
      </c>
      <c r="I2227">
        <f>VLOOKUP($A2227,SPY_main!$A:$C,2,FALSE)</f>
        <v>177.32</v>
      </c>
      <c r="J2227">
        <f>IFERROR(VLOOKUP($A2227,SPY_main!$A:$C,3,FALSE),J2226)</f>
        <v>1.8903000000000001</v>
      </c>
      <c r="K2227">
        <f>IFERROR(VLOOKUP($A2227,SPY_main!$E:$F,2,FALSE),K2226)</f>
        <v>0.23924999999999999</v>
      </c>
      <c r="L2227">
        <f>IFERROR(VLOOKUP($A2227,SPY_main!H:I,2,FALSE),L2226)</f>
        <v>12.53</v>
      </c>
      <c r="M2227">
        <f t="shared" si="238"/>
        <v>52.540399999999998</v>
      </c>
      <c r="N2227">
        <f t="shared" si="239"/>
        <v>41.356999999999999</v>
      </c>
      <c r="O2227">
        <f t="shared" si="240"/>
        <v>25.179400000000001</v>
      </c>
      <c r="P2227">
        <f t="shared" si="241"/>
        <v>11.845599999999999</v>
      </c>
      <c r="Q2227">
        <f t="shared" si="242"/>
        <v>13.86</v>
      </c>
      <c r="R2227">
        <f t="shared" si="243"/>
        <v>13.86</v>
      </c>
      <c r="S2227">
        <f t="shared" si="244"/>
        <v>13.86</v>
      </c>
      <c r="T2227">
        <f>IFERROR(VLOOKUP($A2227,TY_main!A:B,2,FALSE),T2226)</f>
        <v>112.21875</v>
      </c>
    </row>
    <row r="2228" spans="1:20" x14ac:dyDescent="0.25">
      <c r="A2228" s="2">
        <f>SPY_IVOL!A2228</f>
        <v>41590</v>
      </c>
      <c r="B2228">
        <f>SPY_IVOL!B2228</f>
        <v>14.3735</v>
      </c>
      <c r="C2228">
        <f>SPY_IVOL!C2228</f>
        <v>14.3735</v>
      </c>
      <c r="D2228">
        <f>SPY_IVOL!D2228</f>
        <v>14.3735</v>
      </c>
      <c r="E2228">
        <f>SPY_IVOL!E2228</f>
        <v>11.552300000000001</v>
      </c>
      <c r="F2228">
        <f>SPY_IVOL!F2228</f>
        <v>10.0419</v>
      </c>
      <c r="G2228">
        <f>SPY_IVOL!G2228</f>
        <v>10.0419</v>
      </c>
      <c r="H2228">
        <f>SPY_IVOL!H2228</f>
        <v>10.0419</v>
      </c>
      <c r="I2228">
        <f>VLOOKUP($A2228,SPY_main!$A:$C,2,FALSE)</f>
        <v>176.96</v>
      </c>
      <c r="J2228">
        <f>IFERROR(VLOOKUP($A2228,SPY_main!$A:$C,3,FALSE),J2227)</f>
        <v>1.8940999999999999</v>
      </c>
      <c r="K2228">
        <f>IFERROR(VLOOKUP($A2228,SPY_main!$E:$F,2,FALSE),K2227)</f>
        <v>0.23924999999999999</v>
      </c>
      <c r="L2228">
        <f>IFERROR(VLOOKUP($A2228,SPY_main!H:I,2,FALSE),L2227)</f>
        <v>12.82</v>
      </c>
      <c r="M2228">
        <f t="shared" si="238"/>
        <v>51.804699999999997</v>
      </c>
      <c r="N2228">
        <f t="shared" si="239"/>
        <v>46.653199999999998</v>
      </c>
      <c r="O2228">
        <f t="shared" si="240"/>
        <v>28.725999999999999</v>
      </c>
      <c r="P2228">
        <f t="shared" si="241"/>
        <v>13.1934</v>
      </c>
      <c r="Q2228">
        <f t="shared" si="242"/>
        <v>15.157</v>
      </c>
      <c r="R2228">
        <f t="shared" si="243"/>
        <v>15.157</v>
      </c>
      <c r="S2228">
        <f t="shared" si="244"/>
        <v>15.157</v>
      </c>
      <c r="T2228">
        <f>IFERROR(VLOOKUP($A2228,TY_main!A:B,2,FALSE),T2227)</f>
        <v>112.109375</v>
      </c>
    </row>
    <row r="2229" spans="1:20" x14ac:dyDescent="0.25">
      <c r="A2229" s="2">
        <f>SPY_IVOL!A2229</f>
        <v>41591</v>
      </c>
      <c r="B2229">
        <f>SPY_IVOL!B2229</f>
        <v>14.153</v>
      </c>
      <c r="C2229">
        <f>SPY_IVOL!C2229</f>
        <v>14.153</v>
      </c>
      <c r="D2229">
        <f>SPY_IVOL!D2229</f>
        <v>14.153</v>
      </c>
      <c r="E2229">
        <f>SPY_IVOL!E2229</f>
        <v>11.3949</v>
      </c>
      <c r="F2229">
        <f>SPY_IVOL!F2229</f>
        <v>9.8204999999999991</v>
      </c>
      <c r="G2229">
        <f>SPY_IVOL!G2229</f>
        <v>9.8204999999999991</v>
      </c>
      <c r="H2229">
        <f>SPY_IVOL!H2229</f>
        <v>9.8204999999999991</v>
      </c>
      <c r="I2229">
        <f>VLOOKUP($A2229,SPY_main!$A:$C,2,FALSE)</f>
        <v>178.38</v>
      </c>
      <c r="J2229">
        <f>IFERROR(VLOOKUP($A2229,SPY_main!$A:$C,3,FALSE),J2228)</f>
        <v>1.879</v>
      </c>
      <c r="K2229">
        <f>IFERROR(VLOOKUP($A2229,SPY_main!$E:$F,2,FALSE),K2228)</f>
        <v>0.24060000000000001</v>
      </c>
      <c r="L2229">
        <f>IFERROR(VLOOKUP($A2229,SPY_main!H:I,2,FALSE),L2228)</f>
        <v>12.52</v>
      </c>
      <c r="M2229">
        <f t="shared" si="238"/>
        <v>59.8611</v>
      </c>
      <c r="N2229">
        <f t="shared" si="239"/>
        <v>56.084200000000003</v>
      </c>
      <c r="O2229">
        <f t="shared" si="240"/>
        <v>33.796999999999997</v>
      </c>
      <c r="P2229">
        <f t="shared" si="241"/>
        <v>13.5669</v>
      </c>
      <c r="Q2229">
        <f t="shared" si="242"/>
        <v>12.827199999999999</v>
      </c>
      <c r="R2229">
        <f t="shared" si="243"/>
        <v>12.827199999999999</v>
      </c>
      <c r="S2229">
        <f t="shared" si="244"/>
        <v>12.827199999999999</v>
      </c>
      <c r="T2229">
        <f>IFERROR(VLOOKUP($A2229,TY_main!A:B,2,FALSE),T2228)</f>
        <v>112.515625</v>
      </c>
    </row>
    <row r="2230" spans="1:20" x14ac:dyDescent="0.25">
      <c r="A2230" s="2">
        <f>SPY_IVOL!A2230</f>
        <v>41592</v>
      </c>
      <c r="B2230">
        <f>SPY_IVOL!B2230</f>
        <v>17.1693</v>
      </c>
      <c r="C2230">
        <f>SPY_IVOL!C2230</f>
        <v>17.166699999999999</v>
      </c>
      <c r="D2230">
        <f>SPY_IVOL!D2230</f>
        <v>14.7302</v>
      </c>
      <c r="E2230">
        <f>SPY_IVOL!E2230</f>
        <v>10.551600000000001</v>
      </c>
      <c r="F2230">
        <f>SPY_IVOL!F2230</f>
        <v>9.2309000000000001</v>
      </c>
      <c r="G2230">
        <f>SPY_IVOL!G2230</f>
        <v>9.2457999999999991</v>
      </c>
      <c r="H2230">
        <f>SPY_IVOL!H2230</f>
        <v>9.2457999999999991</v>
      </c>
      <c r="I2230">
        <f>VLOOKUP($A2230,SPY_main!$A:$C,2,FALSE)</f>
        <v>179.27</v>
      </c>
      <c r="J2230">
        <f>IFERROR(VLOOKUP($A2230,SPY_main!$A:$C,3,FALSE),J2229)</f>
        <v>1.8696999999999999</v>
      </c>
      <c r="K2230">
        <f>IFERROR(VLOOKUP($A2230,SPY_main!$E:$F,2,FALSE),K2229)</f>
        <v>0.23845</v>
      </c>
      <c r="L2230">
        <f>IFERROR(VLOOKUP($A2230,SPY_main!H:I,2,FALSE),L2229)</f>
        <v>12.37</v>
      </c>
      <c r="M2230">
        <f t="shared" si="238"/>
        <v>39.736800000000002</v>
      </c>
      <c r="N2230">
        <f t="shared" si="239"/>
        <v>39.736800000000002</v>
      </c>
      <c r="O2230">
        <f t="shared" si="240"/>
        <v>37.527500000000003</v>
      </c>
      <c r="P2230">
        <f t="shared" si="241"/>
        <v>12.012600000000001</v>
      </c>
      <c r="Q2230">
        <f t="shared" si="242"/>
        <v>11.6226</v>
      </c>
      <c r="R2230">
        <f t="shared" si="243"/>
        <v>11.6226</v>
      </c>
      <c r="S2230">
        <f t="shared" si="244"/>
        <v>11.6226</v>
      </c>
      <c r="T2230">
        <f>IFERROR(VLOOKUP($A2230,TY_main!A:B,2,FALSE),T2229)</f>
        <v>112.9375</v>
      </c>
    </row>
    <row r="2231" spans="1:20" x14ac:dyDescent="0.25">
      <c r="A2231" s="2">
        <f>SPY_IVOL!A2231</f>
        <v>41593</v>
      </c>
      <c r="B2231">
        <f>SPY_IVOL!B2231</f>
        <v>40.509399999999999</v>
      </c>
      <c r="C2231">
        <f>SPY_IVOL!C2231</f>
        <v>39.753100000000003</v>
      </c>
      <c r="D2231">
        <f>SPY_IVOL!D2231</f>
        <v>26.170100000000001</v>
      </c>
      <c r="E2231">
        <f>SPY_IVOL!E2231</f>
        <v>13.581799999999999</v>
      </c>
      <c r="F2231">
        <f>SPY_IVOL!F2231</f>
        <v>13.17</v>
      </c>
      <c r="G2231">
        <f>SPY_IVOL!G2231</f>
        <v>13.17</v>
      </c>
      <c r="H2231">
        <f>SPY_IVOL!H2231</f>
        <v>13.17</v>
      </c>
      <c r="I2231">
        <f>VLOOKUP($A2231,SPY_main!$A:$C,2,FALSE)</f>
        <v>180.05</v>
      </c>
      <c r="J2231">
        <f>IFERROR(VLOOKUP($A2231,SPY_main!$A:$C,3,FALSE),J2230)</f>
        <v>1.8615999999999999</v>
      </c>
      <c r="K2231">
        <f>IFERROR(VLOOKUP($A2231,SPY_main!$E:$F,2,FALSE),K2230)</f>
        <v>0.23810000000000001</v>
      </c>
      <c r="L2231">
        <f>IFERROR(VLOOKUP($A2231,SPY_main!H:I,2,FALSE),L2230)</f>
        <v>12.19</v>
      </c>
      <c r="M2231">
        <f t="shared" si="238"/>
        <v>39.736800000000002</v>
      </c>
      <c r="N2231">
        <f t="shared" si="239"/>
        <v>39.736800000000002</v>
      </c>
      <c r="O2231">
        <f t="shared" si="240"/>
        <v>37.527500000000003</v>
      </c>
      <c r="P2231">
        <f t="shared" si="241"/>
        <v>12.012600000000001</v>
      </c>
      <c r="Q2231">
        <f t="shared" si="242"/>
        <v>11.6226</v>
      </c>
      <c r="R2231">
        <f t="shared" si="243"/>
        <v>11.6226</v>
      </c>
      <c r="S2231">
        <f t="shared" si="244"/>
        <v>11.6226</v>
      </c>
      <c r="T2231">
        <f>IFERROR(VLOOKUP($A2231,TY_main!A:B,2,FALSE),T2230)</f>
        <v>112.875</v>
      </c>
    </row>
    <row r="2232" spans="1:20" x14ac:dyDescent="0.25">
      <c r="A2232" s="2">
        <f>SPY_IVOL!A2232</f>
        <v>41596</v>
      </c>
      <c r="B2232">
        <f>SPY_IVOL!B2232</f>
        <v>18.726199999999999</v>
      </c>
      <c r="C2232">
        <f>SPY_IVOL!C2232</f>
        <v>16.348199999999999</v>
      </c>
      <c r="D2232">
        <f>SPY_IVOL!D2232</f>
        <v>13.4275</v>
      </c>
      <c r="E2232">
        <f>SPY_IVOL!E2232</f>
        <v>10.853199999999999</v>
      </c>
      <c r="F2232">
        <f>SPY_IVOL!F2232</f>
        <v>11.518000000000001</v>
      </c>
      <c r="G2232">
        <f>SPY_IVOL!G2232</f>
        <v>12.5372</v>
      </c>
      <c r="H2232">
        <f>SPY_IVOL!H2232</f>
        <v>12.5372</v>
      </c>
      <c r="I2232">
        <f>VLOOKUP($A2232,SPY_main!$A:$C,2,FALSE)</f>
        <v>179.42</v>
      </c>
      <c r="J2232">
        <f>IFERROR(VLOOKUP($A2232,SPY_main!$A:$C,3,FALSE),J2231)</f>
        <v>1.8681000000000001</v>
      </c>
      <c r="K2232">
        <f>IFERROR(VLOOKUP($A2232,SPY_main!$E:$F,2,FALSE),K2231)</f>
        <v>0.23735000000000001</v>
      </c>
      <c r="L2232">
        <f>IFERROR(VLOOKUP($A2232,SPY_main!H:I,2,FALSE),L2231)</f>
        <v>13.1</v>
      </c>
      <c r="M2232">
        <f t="shared" si="238"/>
        <v>11.556800000000001</v>
      </c>
      <c r="N2232">
        <f t="shared" si="239"/>
        <v>11.556800000000001</v>
      </c>
      <c r="O2232">
        <f t="shared" si="240"/>
        <v>11.556800000000001</v>
      </c>
      <c r="P2232">
        <f t="shared" si="241"/>
        <v>11.556800000000001</v>
      </c>
      <c r="Q2232">
        <f t="shared" si="242"/>
        <v>11.556800000000001</v>
      </c>
      <c r="R2232">
        <f t="shared" si="243"/>
        <v>11.556800000000001</v>
      </c>
      <c r="S2232">
        <f t="shared" si="244"/>
        <v>11.556800000000001</v>
      </c>
      <c r="T2232">
        <f>IFERROR(VLOOKUP($A2232,TY_main!A:B,2,FALSE),T2231)</f>
        <v>113.125</v>
      </c>
    </row>
    <row r="2233" spans="1:20" x14ac:dyDescent="0.25">
      <c r="A2233" s="2">
        <f>SPY_IVOL!A2233</f>
        <v>41597</v>
      </c>
      <c r="B2233">
        <f>SPY_IVOL!B2233</f>
        <v>22.146100000000001</v>
      </c>
      <c r="C2233">
        <f>SPY_IVOL!C2233</f>
        <v>16.558900000000001</v>
      </c>
      <c r="D2233">
        <f>SPY_IVOL!D2233</f>
        <v>12.9328</v>
      </c>
      <c r="E2233">
        <f>SPY_IVOL!E2233</f>
        <v>10.8721</v>
      </c>
      <c r="F2233">
        <f>SPY_IVOL!F2233</f>
        <v>12.5848</v>
      </c>
      <c r="G2233">
        <f>SPY_IVOL!G2233</f>
        <v>16.564800000000002</v>
      </c>
      <c r="H2233">
        <f>SPY_IVOL!H2233</f>
        <v>16.564800000000002</v>
      </c>
      <c r="I2233">
        <f>VLOOKUP($A2233,SPY_main!$A:$C,2,FALSE)</f>
        <v>179.03</v>
      </c>
      <c r="J2233">
        <f>IFERROR(VLOOKUP($A2233,SPY_main!$A:$C,3,FALSE),J2232)</f>
        <v>1.8722000000000001</v>
      </c>
      <c r="K2233">
        <f>IFERROR(VLOOKUP($A2233,SPY_main!$E:$F,2,FALSE),K2232)</f>
        <v>0.23910000000000001</v>
      </c>
      <c r="L2233">
        <f>IFERROR(VLOOKUP($A2233,SPY_main!H:I,2,FALSE),L2232)</f>
        <v>13.39</v>
      </c>
      <c r="M2233">
        <f t="shared" si="238"/>
        <v>12.5588</v>
      </c>
      <c r="N2233">
        <f t="shared" si="239"/>
        <v>12.5588</v>
      </c>
      <c r="O2233">
        <f t="shared" si="240"/>
        <v>12.5588</v>
      </c>
      <c r="P2233">
        <f t="shared" si="241"/>
        <v>11.096500000000001</v>
      </c>
      <c r="Q2233">
        <f t="shared" si="242"/>
        <v>10.7829</v>
      </c>
      <c r="R2233">
        <f t="shared" si="243"/>
        <v>10.7829</v>
      </c>
      <c r="S2233">
        <f t="shared" si="244"/>
        <v>10.7829</v>
      </c>
      <c r="T2233">
        <f>IFERROR(VLOOKUP($A2233,TY_main!A:B,2,FALSE),T2232)</f>
        <v>112.84375</v>
      </c>
    </row>
    <row r="2234" spans="1:20" x14ac:dyDescent="0.25">
      <c r="A2234" s="2">
        <f>SPY_IVOL!A2234</f>
        <v>41598</v>
      </c>
      <c r="B2234">
        <f>SPY_IVOL!B2234</f>
        <v>21.135999999999999</v>
      </c>
      <c r="C2234">
        <f>SPY_IVOL!C2234</f>
        <v>16.388999999999999</v>
      </c>
      <c r="D2234">
        <f>SPY_IVOL!D2234</f>
        <v>12.506600000000001</v>
      </c>
      <c r="E2234">
        <f>SPY_IVOL!E2234</f>
        <v>10.5398</v>
      </c>
      <c r="F2234">
        <f>SPY_IVOL!F2234</f>
        <v>9.9329000000000001</v>
      </c>
      <c r="G2234">
        <f>SPY_IVOL!G2234</f>
        <v>10.055899999999999</v>
      </c>
      <c r="H2234">
        <f>SPY_IVOL!H2234</f>
        <v>10.055899999999999</v>
      </c>
      <c r="I2234">
        <f>VLOOKUP($A2234,SPY_main!$A:$C,2,FALSE)</f>
        <v>178.47</v>
      </c>
      <c r="J2234">
        <f>IFERROR(VLOOKUP($A2234,SPY_main!$A:$C,3,FALSE),J2233)</f>
        <v>1.8781000000000001</v>
      </c>
      <c r="K2234">
        <f>IFERROR(VLOOKUP($A2234,SPY_main!$E:$F,2,FALSE),K2233)</f>
        <v>0.23810000000000001</v>
      </c>
      <c r="L2234">
        <f>IFERROR(VLOOKUP($A2234,SPY_main!H:I,2,FALSE),L2233)</f>
        <v>13.4</v>
      </c>
      <c r="M2234">
        <f t="shared" si="238"/>
        <v>12.812900000000001</v>
      </c>
      <c r="N2234">
        <f t="shared" si="239"/>
        <v>12.812900000000001</v>
      </c>
      <c r="O2234">
        <f t="shared" si="240"/>
        <v>12.812900000000001</v>
      </c>
      <c r="P2234">
        <f t="shared" si="241"/>
        <v>12.812900000000001</v>
      </c>
      <c r="Q2234">
        <f t="shared" si="242"/>
        <v>12.812900000000001</v>
      </c>
      <c r="R2234">
        <f t="shared" si="243"/>
        <v>12.812900000000001</v>
      </c>
      <c r="S2234">
        <f t="shared" si="244"/>
        <v>12.812900000000001</v>
      </c>
      <c r="T2234">
        <f>IFERROR(VLOOKUP($A2234,TY_main!A:B,2,FALSE),T2233)</f>
        <v>112.515625</v>
      </c>
    </row>
    <row r="2235" spans="1:20" x14ac:dyDescent="0.25">
      <c r="A2235" s="2">
        <f>SPY_IVOL!A2235</f>
        <v>41599</v>
      </c>
      <c r="B2235">
        <f>SPY_IVOL!B2235</f>
        <v>18.876200000000001</v>
      </c>
      <c r="C2235">
        <f>SPY_IVOL!C2235</f>
        <v>16.296600000000002</v>
      </c>
      <c r="D2235">
        <f>SPY_IVOL!D2235</f>
        <v>13.0535</v>
      </c>
      <c r="E2235">
        <f>SPY_IVOL!E2235</f>
        <v>10.701000000000001</v>
      </c>
      <c r="F2235">
        <f>SPY_IVOL!F2235</f>
        <v>9.6555</v>
      </c>
      <c r="G2235">
        <f>SPY_IVOL!G2235</f>
        <v>9.6312999999999995</v>
      </c>
      <c r="H2235">
        <f>SPY_IVOL!H2235</f>
        <v>9.6312999999999995</v>
      </c>
      <c r="I2235">
        <f>VLOOKUP($A2235,SPY_main!$A:$C,2,FALSE)</f>
        <v>179.91</v>
      </c>
      <c r="J2235">
        <f>IFERROR(VLOOKUP($A2235,SPY_main!$A:$C,3,FALSE),J2234)</f>
        <v>1.863</v>
      </c>
      <c r="K2235">
        <f>IFERROR(VLOOKUP($A2235,SPY_main!$E:$F,2,FALSE),K2234)</f>
        <v>0.23760000000000001</v>
      </c>
      <c r="L2235">
        <f>IFERROR(VLOOKUP($A2235,SPY_main!H:I,2,FALSE),L2234)</f>
        <v>12.66</v>
      </c>
      <c r="M2235">
        <f t="shared" si="238"/>
        <v>10.9541</v>
      </c>
      <c r="N2235">
        <f t="shared" si="239"/>
        <v>10.9541</v>
      </c>
      <c r="O2235">
        <f t="shared" si="240"/>
        <v>10.9541</v>
      </c>
      <c r="P2235">
        <f t="shared" si="241"/>
        <v>10.9541</v>
      </c>
      <c r="Q2235">
        <f t="shared" si="242"/>
        <v>10.9541</v>
      </c>
      <c r="R2235">
        <f t="shared" si="243"/>
        <v>10.9541</v>
      </c>
      <c r="S2235">
        <f t="shared" si="244"/>
        <v>10.9541</v>
      </c>
      <c r="T2235">
        <f>IFERROR(VLOOKUP($A2235,TY_main!A:B,2,FALSE),T2234)</f>
        <v>112.515625</v>
      </c>
    </row>
    <row r="2236" spans="1:20" x14ac:dyDescent="0.25">
      <c r="A2236" s="2">
        <f>SPY_IVOL!A2236</f>
        <v>41600</v>
      </c>
      <c r="B2236">
        <f>SPY_IVOL!B2236</f>
        <v>19.3263</v>
      </c>
      <c r="C2236">
        <f>SPY_IVOL!C2236</f>
        <v>15.8033</v>
      </c>
      <c r="D2236">
        <f>SPY_IVOL!D2236</f>
        <v>12.368499999999999</v>
      </c>
      <c r="E2236">
        <f>SPY_IVOL!E2236</f>
        <v>10.4724</v>
      </c>
      <c r="F2236">
        <f>SPY_IVOL!F2236</f>
        <v>9.1118000000000006</v>
      </c>
      <c r="G2236">
        <f>SPY_IVOL!G2236</f>
        <v>9.0062999999999995</v>
      </c>
      <c r="H2236">
        <f>SPY_IVOL!H2236</f>
        <v>9.0062999999999995</v>
      </c>
      <c r="I2236">
        <f>VLOOKUP($A2236,SPY_main!$A:$C,2,FALSE)</f>
        <v>180.81</v>
      </c>
      <c r="J2236">
        <f>IFERROR(VLOOKUP($A2236,SPY_main!$A:$C,3,FALSE),J2235)</f>
        <v>1.8537999999999999</v>
      </c>
      <c r="K2236">
        <f>IFERROR(VLOOKUP($A2236,SPY_main!$E:$F,2,FALSE),K2235)</f>
        <v>0.2366</v>
      </c>
      <c r="L2236">
        <f>IFERROR(VLOOKUP($A2236,SPY_main!H:I,2,FALSE),L2235)</f>
        <v>12.26</v>
      </c>
      <c r="M2236">
        <f t="shared" si="238"/>
        <v>10.9541</v>
      </c>
      <c r="N2236">
        <f t="shared" si="239"/>
        <v>10.9541</v>
      </c>
      <c r="O2236">
        <f t="shared" si="240"/>
        <v>10.9541</v>
      </c>
      <c r="P2236">
        <f t="shared" si="241"/>
        <v>10.9541</v>
      </c>
      <c r="Q2236">
        <f t="shared" si="242"/>
        <v>10.9541</v>
      </c>
      <c r="R2236">
        <f t="shared" si="243"/>
        <v>10.9541</v>
      </c>
      <c r="S2236">
        <f t="shared" si="244"/>
        <v>10.9541</v>
      </c>
      <c r="T2236">
        <f>IFERROR(VLOOKUP($A2236,TY_main!A:B,2,FALSE),T2235)</f>
        <v>112.703125</v>
      </c>
    </row>
    <row r="2237" spans="1:20" x14ac:dyDescent="0.25">
      <c r="A2237" s="2">
        <f>SPY_IVOL!A2237</f>
        <v>41603</v>
      </c>
      <c r="B2237">
        <f>SPY_IVOL!B2237</f>
        <v>18.661100000000001</v>
      </c>
      <c r="C2237">
        <f>SPY_IVOL!C2237</f>
        <v>16.149699999999999</v>
      </c>
      <c r="D2237">
        <f>SPY_IVOL!D2237</f>
        <v>12.1004</v>
      </c>
      <c r="E2237">
        <f>SPY_IVOL!E2237</f>
        <v>10.342599999999999</v>
      </c>
      <c r="F2237">
        <f>SPY_IVOL!F2237</f>
        <v>9.7841000000000005</v>
      </c>
      <c r="G2237">
        <f>SPY_IVOL!G2237</f>
        <v>9.7294</v>
      </c>
      <c r="H2237">
        <f>SPY_IVOL!H2237</f>
        <v>9.7294</v>
      </c>
      <c r="I2237">
        <f>VLOOKUP($A2237,SPY_main!$A:$C,2,FALSE)</f>
        <v>180.63</v>
      </c>
      <c r="J2237">
        <f>IFERROR(VLOOKUP($A2237,SPY_main!$A:$C,3,FALSE),J2236)</f>
        <v>1.8555999999999999</v>
      </c>
      <c r="K2237">
        <f>IFERROR(VLOOKUP($A2237,SPY_main!$E:$F,2,FALSE),K2236)</f>
        <v>0.23585</v>
      </c>
      <c r="L2237">
        <f>IFERROR(VLOOKUP($A2237,SPY_main!H:I,2,FALSE),L2236)</f>
        <v>12.79</v>
      </c>
      <c r="M2237">
        <f t="shared" si="238"/>
        <v>9.2578999999999994</v>
      </c>
      <c r="N2237">
        <f t="shared" si="239"/>
        <v>9.2578999999999994</v>
      </c>
      <c r="O2237">
        <f t="shared" si="240"/>
        <v>9.2578999999999994</v>
      </c>
      <c r="P2237">
        <f t="shared" si="241"/>
        <v>9.2578999999999994</v>
      </c>
      <c r="Q2237">
        <f t="shared" si="242"/>
        <v>9.2578999999999994</v>
      </c>
      <c r="R2237">
        <f t="shared" si="243"/>
        <v>9.2578999999999994</v>
      </c>
      <c r="S2237">
        <f t="shared" si="244"/>
        <v>9.2578999999999994</v>
      </c>
      <c r="T2237">
        <f>IFERROR(VLOOKUP($A2237,TY_main!A:B,2,FALSE),T2236)</f>
        <v>112.796875</v>
      </c>
    </row>
    <row r="2238" spans="1:20" x14ac:dyDescent="0.25">
      <c r="A2238" s="2">
        <f>SPY_IVOL!A2238</f>
        <v>41604</v>
      </c>
      <c r="B2238">
        <f>SPY_IVOL!B2238</f>
        <v>17.934000000000001</v>
      </c>
      <c r="C2238">
        <f>SPY_IVOL!C2238</f>
        <v>15.5787</v>
      </c>
      <c r="D2238">
        <f>SPY_IVOL!D2238</f>
        <v>11.457800000000001</v>
      </c>
      <c r="E2238">
        <f>SPY_IVOL!E2238</f>
        <v>10.3855</v>
      </c>
      <c r="F2238">
        <f>SPY_IVOL!F2238</f>
        <v>10.1333</v>
      </c>
      <c r="G2238">
        <f>SPY_IVOL!G2238</f>
        <v>10.091200000000001</v>
      </c>
      <c r="H2238">
        <f>SPY_IVOL!H2238</f>
        <v>10.091200000000001</v>
      </c>
      <c r="I2238">
        <f>VLOOKUP($A2238,SPY_main!$A:$C,2,FALSE)</f>
        <v>180.68</v>
      </c>
      <c r="J2238">
        <f>IFERROR(VLOOKUP($A2238,SPY_main!$A:$C,3,FALSE),J2237)</f>
        <v>1.8551</v>
      </c>
      <c r="K2238">
        <f>IFERROR(VLOOKUP($A2238,SPY_main!$E:$F,2,FALSE),K2237)</f>
        <v>0.2366</v>
      </c>
      <c r="L2238">
        <f>IFERROR(VLOOKUP($A2238,SPY_main!H:I,2,FALSE),L2237)</f>
        <v>12.81</v>
      </c>
      <c r="M2238">
        <f t="shared" si="238"/>
        <v>9.0587999999999997</v>
      </c>
      <c r="N2238">
        <f t="shared" si="239"/>
        <v>9.0587999999999997</v>
      </c>
      <c r="O2238">
        <f t="shared" si="240"/>
        <v>9.0587999999999997</v>
      </c>
      <c r="P2238">
        <f t="shared" si="241"/>
        <v>9.0587999999999997</v>
      </c>
      <c r="Q2238">
        <f t="shared" si="242"/>
        <v>9.0587999999999997</v>
      </c>
      <c r="R2238">
        <f t="shared" si="243"/>
        <v>9.0587999999999997</v>
      </c>
      <c r="S2238">
        <f t="shared" si="244"/>
        <v>9.0587999999999997</v>
      </c>
      <c r="T2238">
        <f>IFERROR(VLOOKUP($A2238,TY_main!A:B,2,FALSE),T2237)</f>
        <v>113.140625</v>
      </c>
    </row>
    <row r="2239" spans="1:20" x14ac:dyDescent="0.25">
      <c r="A2239" s="2">
        <f>SPY_IVOL!A2239</f>
        <v>41605</v>
      </c>
      <c r="B2239">
        <f>SPY_IVOL!B2239</f>
        <v>20.063600000000001</v>
      </c>
      <c r="C2239">
        <f>SPY_IVOL!C2239</f>
        <v>16.4755</v>
      </c>
      <c r="D2239">
        <f>SPY_IVOL!D2239</f>
        <v>12.858599999999999</v>
      </c>
      <c r="E2239">
        <f>SPY_IVOL!E2239</f>
        <v>11.059699999999999</v>
      </c>
      <c r="F2239">
        <f>SPY_IVOL!F2239</f>
        <v>9.7934000000000001</v>
      </c>
      <c r="G2239">
        <f>SPY_IVOL!G2239</f>
        <v>9.6674000000000007</v>
      </c>
      <c r="H2239">
        <f>SPY_IVOL!H2239</f>
        <v>9.6674000000000007</v>
      </c>
      <c r="I2239">
        <f>VLOOKUP($A2239,SPY_main!$A:$C,2,FALSE)</f>
        <v>181.12</v>
      </c>
      <c r="J2239">
        <f>IFERROR(VLOOKUP($A2239,SPY_main!$A:$C,3,FALSE),J2238)</f>
        <v>1.8506</v>
      </c>
      <c r="K2239">
        <f>IFERROR(VLOOKUP($A2239,SPY_main!$E:$F,2,FALSE),K2238)</f>
        <v>0.23760000000000001</v>
      </c>
      <c r="L2239">
        <f>IFERROR(VLOOKUP($A2239,SPY_main!H:I,2,FALSE),L2238)</f>
        <v>12.98</v>
      </c>
      <c r="M2239">
        <f t="shared" si="238"/>
        <v>9.0587999999999997</v>
      </c>
      <c r="N2239">
        <f t="shared" si="239"/>
        <v>9.0587999999999997</v>
      </c>
      <c r="O2239">
        <f t="shared" si="240"/>
        <v>9.0587999999999997</v>
      </c>
      <c r="P2239">
        <f t="shared" si="241"/>
        <v>9.0587999999999997</v>
      </c>
      <c r="Q2239">
        <f t="shared" si="242"/>
        <v>9.0587999999999997</v>
      </c>
      <c r="R2239">
        <f t="shared" si="243"/>
        <v>9.0587999999999997</v>
      </c>
      <c r="S2239">
        <f t="shared" si="244"/>
        <v>9.0587999999999997</v>
      </c>
      <c r="T2239">
        <f>IFERROR(VLOOKUP($A2239,TY_main!A:B,2,FALSE),T2238)</f>
        <v>112.859375</v>
      </c>
    </row>
    <row r="2240" spans="1:20" x14ac:dyDescent="0.25">
      <c r="A2240" s="2">
        <f>SPY_IVOL!A2240</f>
        <v>41607</v>
      </c>
      <c r="B2240">
        <f>SPY_IVOL!B2240</f>
        <v>37.142600000000002</v>
      </c>
      <c r="C2240">
        <f>SPY_IVOL!C2240</f>
        <v>32.012900000000002</v>
      </c>
      <c r="D2240">
        <f>SPY_IVOL!D2240</f>
        <v>17.816500000000001</v>
      </c>
      <c r="E2240">
        <f>SPY_IVOL!E2240</f>
        <v>10.904</v>
      </c>
      <c r="F2240">
        <f>SPY_IVOL!F2240</f>
        <v>11.1593</v>
      </c>
      <c r="G2240">
        <f>SPY_IVOL!G2240</f>
        <v>11.1593</v>
      </c>
      <c r="H2240">
        <f>SPY_IVOL!H2240</f>
        <v>11.1593</v>
      </c>
      <c r="I2240">
        <f>VLOOKUP($A2240,SPY_main!$A:$C,2,FALSE)</f>
        <v>181</v>
      </c>
      <c r="J2240">
        <f>IFERROR(VLOOKUP($A2240,SPY_main!$A:$C,3,FALSE),J2239)</f>
        <v>1.8517999999999999</v>
      </c>
      <c r="K2240">
        <f>IFERROR(VLOOKUP($A2240,SPY_main!$E:$F,2,FALSE),K2239)</f>
        <v>0.23910000000000001</v>
      </c>
      <c r="L2240">
        <f>IFERROR(VLOOKUP($A2240,SPY_main!H:I,2,FALSE),L2239)</f>
        <v>13.7</v>
      </c>
      <c r="M2240">
        <f t="shared" si="238"/>
        <v>9.7466000000000008</v>
      </c>
      <c r="N2240">
        <f t="shared" si="239"/>
        <v>9.7466000000000008</v>
      </c>
      <c r="O2240">
        <f t="shared" si="240"/>
        <v>9.7466000000000008</v>
      </c>
      <c r="P2240">
        <f t="shared" si="241"/>
        <v>9.7466000000000008</v>
      </c>
      <c r="Q2240">
        <f t="shared" si="242"/>
        <v>9.7466000000000008</v>
      </c>
      <c r="R2240">
        <f t="shared" si="243"/>
        <v>9.7466000000000008</v>
      </c>
      <c r="S2240">
        <f t="shared" si="244"/>
        <v>9.7466000000000008</v>
      </c>
      <c r="T2240">
        <f>IFERROR(VLOOKUP($A2240,TY_main!A:B,2,FALSE),T2239)</f>
        <v>112.765625</v>
      </c>
    </row>
    <row r="2241" spans="1:20" x14ac:dyDescent="0.25">
      <c r="A2241" s="2">
        <f>SPY_IVOL!A2241</f>
        <v>41610</v>
      </c>
      <c r="B2241">
        <f>SPY_IVOL!B2241</f>
        <v>22.7864</v>
      </c>
      <c r="C2241">
        <f>SPY_IVOL!C2241</f>
        <v>19.485199999999999</v>
      </c>
      <c r="D2241">
        <f>SPY_IVOL!D2241</f>
        <v>15.1669</v>
      </c>
      <c r="E2241">
        <f>SPY_IVOL!E2241</f>
        <v>11.410600000000001</v>
      </c>
      <c r="F2241">
        <f>SPY_IVOL!F2241</f>
        <v>10.541399999999999</v>
      </c>
      <c r="G2241">
        <f>SPY_IVOL!G2241</f>
        <v>12.6251</v>
      </c>
      <c r="H2241">
        <f>SPY_IVOL!H2241</f>
        <v>14.8559</v>
      </c>
      <c r="I2241">
        <f>VLOOKUP($A2241,SPY_main!$A:$C,2,FALSE)</f>
        <v>180.53</v>
      </c>
      <c r="J2241">
        <f>IFERROR(VLOOKUP($A2241,SPY_main!$A:$C,3,FALSE),J2240)</f>
        <v>1.8566</v>
      </c>
      <c r="K2241">
        <f>IFERROR(VLOOKUP($A2241,SPY_main!$E:$F,2,FALSE),K2240)</f>
        <v>0.23885000000000001</v>
      </c>
      <c r="L2241">
        <f>IFERROR(VLOOKUP($A2241,SPY_main!H:I,2,FALSE),L2240)</f>
        <v>14.23</v>
      </c>
      <c r="M2241">
        <f t="shared" si="238"/>
        <v>31.543700000000001</v>
      </c>
      <c r="N2241">
        <f t="shared" si="239"/>
        <v>25.415700000000001</v>
      </c>
      <c r="O2241">
        <f t="shared" si="240"/>
        <v>17.395</v>
      </c>
      <c r="P2241">
        <f t="shared" si="241"/>
        <v>10.9314</v>
      </c>
      <c r="Q2241">
        <f t="shared" si="242"/>
        <v>11.600899999999999</v>
      </c>
      <c r="R2241">
        <f t="shared" si="243"/>
        <v>13.4068</v>
      </c>
      <c r="S2241">
        <f t="shared" si="244"/>
        <v>13.4068</v>
      </c>
      <c r="T2241">
        <f>IFERROR(VLOOKUP($A2241,TY_main!A:B,2,FALSE),T2240)</f>
        <v>112.328125</v>
      </c>
    </row>
    <row r="2242" spans="1:20" x14ac:dyDescent="0.25">
      <c r="A2242" s="2">
        <f>SPY_IVOL!A2242</f>
        <v>41611</v>
      </c>
      <c r="B2242">
        <f>SPY_IVOL!B2242</f>
        <v>23.259699999999999</v>
      </c>
      <c r="C2242">
        <f>SPY_IVOL!C2242</f>
        <v>19.7759</v>
      </c>
      <c r="D2242">
        <f>SPY_IVOL!D2242</f>
        <v>15.4183</v>
      </c>
      <c r="E2242">
        <f>SPY_IVOL!E2242</f>
        <v>11.805999999999999</v>
      </c>
      <c r="F2242">
        <f>SPY_IVOL!F2242</f>
        <v>10.6995</v>
      </c>
      <c r="G2242">
        <f>SPY_IVOL!G2242</f>
        <v>12.6877</v>
      </c>
      <c r="H2242">
        <f>SPY_IVOL!H2242</f>
        <v>13.2476</v>
      </c>
      <c r="I2242">
        <f>VLOOKUP($A2242,SPY_main!$A:$C,2,FALSE)</f>
        <v>179.75</v>
      </c>
      <c r="J2242">
        <f>IFERROR(VLOOKUP($A2242,SPY_main!$A:$C,3,FALSE),J2241)</f>
        <v>1.8647</v>
      </c>
      <c r="K2242">
        <f>IFERROR(VLOOKUP($A2242,SPY_main!$E:$F,2,FALSE),K2241)</f>
        <v>0.24129999999999999</v>
      </c>
      <c r="L2242">
        <f>IFERROR(VLOOKUP($A2242,SPY_main!H:I,2,FALSE),L2241)</f>
        <v>14.55</v>
      </c>
      <c r="M2242">
        <f t="shared" ref="M2242:M2305" si="245">IFERROR(VLOOKUP($A2242,FirstM,2,FALSE),M2241)</f>
        <v>30.676500000000001</v>
      </c>
      <c r="N2242">
        <f t="shared" ref="N2242:N2305" si="246">IFERROR(VLOOKUP($A2242,FirstM,3,FALSE),N2241)</f>
        <v>25.511900000000001</v>
      </c>
      <c r="O2242">
        <f t="shared" ref="O2242:O2305" si="247">IFERROR(VLOOKUP($A2242,FirstM,4,FALSE),O2241)</f>
        <v>17.5718</v>
      </c>
      <c r="P2242">
        <f t="shared" ref="P2242:P2305" si="248">IFERROR(VLOOKUP($A2242,FirstM,5,FALSE),P2241)</f>
        <v>10.9742</v>
      </c>
      <c r="Q2242">
        <f t="shared" ref="Q2242:Q2305" si="249">IFERROR(VLOOKUP($A2242,FirstM,6,FALSE),Q2241)</f>
        <v>11.3147</v>
      </c>
      <c r="R2242">
        <f t="shared" ref="R2242:R2305" si="250">IFERROR(VLOOKUP($A2242,FirstM,7,FALSE),R2241)</f>
        <v>13.028700000000001</v>
      </c>
      <c r="S2242">
        <f t="shared" ref="S2242:S2305" si="251">IFERROR(VLOOKUP($A2242,FirstM,8,FALSE),S2241)</f>
        <v>13.028700000000001</v>
      </c>
      <c r="T2242">
        <f>IFERROR(VLOOKUP($A2242,TY_main!A:B,2,FALSE),T2241)</f>
        <v>112.546875</v>
      </c>
    </row>
    <row r="2243" spans="1:20" x14ac:dyDescent="0.25">
      <c r="A2243" s="2">
        <f>SPY_IVOL!A2243</f>
        <v>41612</v>
      </c>
      <c r="B2243">
        <f>SPY_IVOL!B2243</f>
        <v>22.854700000000001</v>
      </c>
      <c r="C2243">
        <f>SPY_IVOL!C2243</f>
        <v>19.078399999999998</v>
      </c>
      <c r="D2243">
        <f>SPY_IVOL!D2243</f>
        <v>14.7348</v>
      </c>
      <c r="E2243">
        <f>SPY_IVOL!E2243</f>
        <v>12.430199999999999</v>
      </c>
      <c r="F2243">
        <f>SPY_IVOL!F2243</f>
        <v>11.650700000000001</v>
      </c>
      <c r="G2243">
        <f>SPY_IVOL!G2243</f>
        <v>12.992100000000001</v>
      </c>
      <c r="H2243">
        <f>SPY_IVOL!H2243</f>
        <v>13.5482</v>
      </c>
      <c r="I2243">
        <f>VLOOKUP($A2243,SPY_main!$A:$C,2,FALSE)</f>
        <v>179.73</v>
      </c>
      <c r="J2243">
        <f>IFERROR(VLOOKUP($A2243,SPY_main!$A:$C,3,FALSE),J2242)</f>
        <v>1.8649</v>
      </c>
      <c r="K2243">
        <f>IFERROR(VLOOKUP($A2243,SPY_main!$E:$F,2,FALSE),K2242)</f>
        <v>0.24185000000000001</v>
      </c>
      <c r="L2243">
        <f>IFERROR(VLOOKUP($A2243,SPY_main!H:I,2,FALSE),L2242)</f>
        <v>14.7</v>
      </c>
      <c r="M2243">
        <f t="shared" si="245"/>
        <v>31.838699999999999</v>
      </c>
      <c r="N2243">
        <f t="shared" si="246"/>
        <v>26.482700000000001</v>
      </c>
      <c r="O2243">
        <f t="shared" si="247"/>
        <v>18.3507</v>
      </c>
      <c r="P2243">
        <f t="shared" si="248"/>
        <v>11.523400000000001</v>
      </c>
      <c r="Q2243">
        <f t="shared" si="249"/>
        <v>11.386100000000001</v>
      </c>
      <c r="R2243">
        <f t="shared" si="250"/>
        <v>13.241099999999999</v>
      </c>
      <c r="S2243">
        <f t="shared" si="251"/>
        <v>13.241099999999999</v>
      </c>
      <c r="T2243">
        <f>IFERROR(VLOOKUP($A2243,TY_main!A:B,2,FALSE),T2242)</f>
        <v>112.140625</v>
      </c>
    </row>
    <row r="2244" spans="1:20" x14ac:dyDescent="0.25">
      <c r="A2244" s="2">
        <f>SPY_IVOL!A2244</f>
        <v>41613</v>
      </c>
      <c r="B2244">
        <f>SPY_IVOL!B2244</f>
        <v>23.546600000000002</v>
      </c>
      <c r="C2244">
        <f>SPY_IVOL!C2244</f>
        <v>20.392399999999999</v>
      </c>
      <c r="D2244">
        <f>SPY_IVOL!D2244</f>
        <v>16.118500000000001</v>
      </c>
      <c r="E2244">
        <f>SPY_IVOL!E2244</f>
        <v>12.3843</v>
      </c>
      <c r="F2244">
        <f>SPY_IVOL!F2244</f>
        <v>10.8071</v>
      </c>
      <c r="G2244">
        <f>SPY_IVOL!G2244</f>
        <v>12.5047</v>
      </c>
      <c r="H2244">
        <f>SPY_IVOL!H2244</f>
        <v>13.303900000000001</v>
      </c>
      <c r="I2244">
        <f>VLOOKUP($A2244,SPY_main!$A:$C,2,FALSE)</f>
        <v>178.94</v>
      </c>
      <c r="J2244">
        <f>IFERROR(VLOOKUP($A2244,SPY_main!$A:$C,3,FALSE),J2243)</f>
        <v>1.8731</v>
      </c>
      <c r="K2244">
        <f>IFERROR(VLOOKUP($A2244,SPY_main!$E:$F,2,FALSE),K2243)</f>
        <v>0.24160000000000001</v>
      </c>
      <c r="L2244">
        <f>IFERROR(VLOOKUP($A2244,SPY_main!H:I,2,FALSE),L2243)</f>
        <v>15.08</v>
      </c>
      <c r="M2244">
        <f t="shared" si="245"/>
        <v>31.751100000000001</v>
      </c>
      <c r="N2244">
        <f t="shared" si="246"/>
        <v>27.339400000000001</v>
      </c>
      <c r="O2244">
        <f t="shared" si="247"/>
        <v>18.970400000000001</v>
      </c>
      <c r="P2244">
        <f t="shared" si="248"/>
        <v>12.4438</v>
      </c>
      <c r="Q2244">
        <f t="shared" si="249"/>
        <v>11.980700000000001</v>
      </c>
      <c r="R2244">
        <f t="shared" si="250"/>
        <v>14.5199</v>
      </c>
      <c r="S2244">
        <f t="shared" si="251"/>
        <v>14.5199</v>
      </c>
      <c r="T2244">
        <f>IFERROR(VLOOKUP($A2244,TY_main!A:B,2,FALSE),T2243)</f>
        <v>111.953125</v>
      </c>
    </row>
    <row r="2245" spans="1:20" x14ac:dyDescent="0.25">
      <c r="A2245" s="2">
        <f>SPY_IVOL!A2245</f>
        <v>41614</v>
      </c>
      <c r="B2245">
        <f>SPY_IVOL!B2245</f>
        <v>23.134799999999998</v>
      </c>
      <c r="C2245">
        <f>SPY_IVOL!C2245</f>
        <v>19.432300000000001</v>
      </c>
      <c r="D2245">
        <f>SPY_IVOL!D2245</f>
        <v>15.059900000000001</v>
      </c>
      <c r="E2245">
        <f>SPY_IVOL!E2245</f>
        <v>11.5001</v>
      </c>
      <c r="F2245">
        <f>SPY_IVOL!F2245</f>
        <v>10.189</v>
      </c>
      <c r="G2245">
        <f>SPY_IVOL!G2245</f>
        <v>12.389200000000001</v>
      </c>
      <c r="H2245">
        <f>SPY_IVOL!H2245</f>
        <v>12.389200000000001</v>
      </c>
      <c r="I2245">
        <f>VLOOKUP($A2245,SPY_main!$A:$C,2,FALSE)</f>
        <v>180.94</v>
      </c>
      <c r="J2245">
        <f>IFERROR(VLOOKUP($A2245,SPY_main!$A:$C,3,FALSE),J2244)</f>
        <v>1.8524</v>
      </c>
      <c r="K2245">
        <f>IFERROR(VLOOKUP($A2245,SPY_main!$E:$F,2,FALSE),K2244)</f>
        <v>0.24085000000000001</v>
      </c>
      <c r="L2245">
        <f>IFERROR(VLOOKUP($A2245,SPY_main!H:I,2,FALSE),L2244)</f>
        <v>13.79</v>
      </c>
      <c r="M2245">
        <f t="shared" si="245"/>
        <v>32.647199999999998</v>
      </c>
      <c r="N2245">
        <f t="shared" si="246"/>
        <v>26.551500000000001</v>
      </c>
      <c r="O2245">
        <f t="shared" si="247"/>
        <v>17.459399999999999</v>
      </c>
      <c r="P2245">
        <f t="shared" si="248"/>
        <v>10.443899999999999</v>
      </c>
      <c r="Q2245">
        <f t="shared" si="249"/>
        <v>11.773999999999999</v>
      </c>
      <c r="R2245">
        <f t="shared" si="250"/>
        <v>13.223000000000001</v>
      </c>
      <c r="S2245">
        <f t="shared" si="251"/>
        <v>13.223000000000001</v>
      </c>
      <c r="T2245">
        <f>IFERROR(VLOOKUP($A2245,TY_main!A:B,2,FALSE),T2244)</f>
        <v>111.8125</v>
      </c>
    </row>
    <row r="2246" spans="1:20" x14ac:dyDescent="0.25">
      <c r="A2246" s="2">
        <f>SPY_IVOL!A2246</f>
        <v>41617</v>
      </c>
      <c r="B2246">
        <f>SPY_IVOL!B2246</f>
        <v>26.736599999999999</v>
      </c>
      <c r="C2246">
        <f>SPY_IVOL!C2246</f>
        <v>19.3979</v>
      </c>
      <c r="D2246">
        <f>SPY_IVOL!D2246</f>
        <v>14.7342</v>
      </c>
      <c r="E2246">
        <f>SPY_IVOL!E2246</f>
        <v>11.643000000000001</v>
      </c>
      <c r="F2246">
        <f>SPY_IVOL!F2246</f>
        <v>9.8486999999999991</v>
      </c>
      <c r="G2246">
        <f>SPY_IVOL!G2246</f>
        <v>9.8283000000000005</v>
      </c>
      <c r="H2246">
        <f>SPY_IVOL!H2246</f>
        <v>9.8283000000000005</v>
      </c>
      <c r="I2246">
        <f>VLOOKUP($A2246,SPY_main!$A:$C,2,FALSE)</f>
        <v>181.4</v>
      </c>
      <c r="J2246">
        <f>IFERROR(VLOOKUP($A2246,SPY_main!$A:$C,3,FALSE),J2245)</f>
        <v>1.8476999999999999</v>
      </c>
      <c r="K2246">
        <f>IFERROR(VLOOKUP($A2246,SPY_main!$E:$F,2,FALSE),K2245)</f>
        <v>0.24260000000000001</v>
      </c>
      <c r="L2246">
        <f>IFERROR(VLOOKUP($A2246,SPY_main!H:I,2,FALSE),L2245)</f>
        <v>13.49</v>
      </c>
      <c r="M2246">
        <f t="shared" si="245"/>
        <v>21.789100000000001</v>
      </c>
      <c r="N2246">
        <f t="shared" si="246"/>
        <v>21.789100000000001</v>
      </c>
      <c r="O2246">
        <f t="shared" si="247"/>
        <v>18.552900000000001</v>
      </c>
      <c r="P2246">
        <f t="shared" si="248"/>
        <v>11.1631</v>
      </c>
      <c r="Q2246">
        <f t="shared" si="249"/>
        <v>10.441700000000001</v>
      </c>
      <c r="R2246">
        <f t="shared" si="250"/>
        <v>10.441700000000001</v>
      </c>
      <c r="S2246">
        <f t="shared" si="251"/>
        <v>10.441700000000001</v>
      </c>
      <c r="T2246">
        <f>IFERROR(VLOOKUP($A2246,TY_main!A:B,2,FALSE),T2245)</f>
        <v>111.921875</v>
      </c>
    </row>
    <row r="2247" spans="1:20" x14ac:dyDescent="0.25">
      <c r="A2247" s="2">
        <f>SPY_IVOL!A2247</f>
        <v>41618</v>
      </c>
      <c r="B2247">
        <f>SPY_IVOL!B2247</f>
        <v>20.8767</v>
      </c>
      <c r="C2247">
        <f>SPY_IVOL!C2247</f>
        <v>18.310700000000001</v>
      </c>
      <c r="D2247">
        <f>SPY_IVOL!D2247</f>
        <v>14.2601</v>
      </c>
      <c r="E2247">
        <f>SPY_IVOL!E2247</f>
        <v>11.618600000000001</v>
      </c>
      <c r="F2247">
        <f>SPY_IVOL!F2247</f>
        <v>14.22</v>
      </c>
      <c r="G2247">
        <f>SPY_IVOL!G2247</f>
        <v>17.784300000000002</v>
      </c>
      <c r="H2247">
        <f>SPY_IVOL!H2247</f>
        <v>17.784300000000002</v>
      </c>
      <c r="I2247">
        <f>VLOOKUP($A2247,SPY_main!$A:$C,2,FALSE)</f>
        <v>180.75</v>
      </c>
      <c r="J2247">
        <f>IFERROR(VLOOKUP($A2247,SPY_main!$A:$C,3,FALSE),J2246)</f>
        <v>1.8544</v>
      </c>
      <c r="K2247">
        <f>IFERROR(VLOOKUP($A2247,SPY_main!$E:$F,2,FALSE),K2246)</f>
        <v>0.24185000000000001</v>
      </c>
      <c r="L2247">
        <f>IFERROR(VLOOKUP($A2247,SPY_main!H:I,2,FALSE),L2246)</f>
        <v>13.91</v>
      </c>
      <c r="M2247">
        <f t="shared" si="245"/>
        <v>9.1562000000000001</v>
      </c>
      <c r="N2247">
        <f t="shared" si="246"/>
        <v>30.491</v>
      </c>
      <c r="O2247">
        <f t="shared" si="247"/>
        <v>18.7485</v>
      </c>
      <c r="P2247">
        <f t="shared" si="248"/>
        <v>11.814399999999999</v>
      </c>
      <c r="Q2247">
        <f t="shared" si="249"/>
        <v>11.2254</v>
      </c>
      <c r="R2247">
        <f t="shared" si="250"/>
        <v>11.2254</v>
      </c>
      <c r="S2247">
        <f t="shared" si="251"/>
        <v>11.2254</v>
      </c>
      <c r="T2247">
        <f>IFERROR(VLOOKUP($A2247,TY_main!A:B,2,FALSE),T2246)</f>
        <v>112.34375</v>
      </c>
    </row>
    <row r="2248" spans="1:20" x14ac:dyDescent="0.25">
      <c r="A2248" s="2">
        <f>SPY_IVOL!A2248</f>
        <v>41619</v>
      </c>
      <c r="B2248">
        <f>SPY_IVOL!B2248</f>
        <v>22.790800000000001</v>
      </c>
      <c r="C2248">
        <f>SPY_IVOL!C2248</f>
        <v>18.978400000000001</v>
      </c>
      <c r="D2248">
        <f>SPY_IVOL!D2248</f>
        <v>14.820600000000001</v>
      </c>
      <c r="E2248">
        <f>SPY_IVOL!E2248</f>
        <v>12.098800000000001</v>
      </c>
      <c r="F2248">
        <f>SPY_IVOL!F2248</f>
        <v>13.133599999999999</v>
      </c>
      <c r="G2248">
        <f>SPY_IVOL!G2248</f>
        <v>15.598699999999999</v>
      </c>
      <c r="H2248">
        <f>SPY_IVOL!H2248</f>
        <v>15.598699999999999</v>
      </c>
      <c r="I2248">
        <f>VLOOKUP($A2248,SPY_main!$A:$C,2,FALSE)</f>
        <v>178.72</v>
      </c>
      <c r="J2248">
        <f>IFERROR(VLOOKUP($A2248,SPY_main!$A:$C,3,FALSE),J2247)</f>
        <v>1.8754</v>
      </c>
      <c r="K2248">
        <f>IFERROR(VLOOKUP($A2248,SPY_main!$E:$F,2,FALSE),K2247)</f>
        <v>0.24385000000000001</v>
      </c>
      <c r="L2248">
        <f>IFERROR(VLOOKUP($A2248,SPY_main!H:I,2,FALSE),L2247)</f>
        <v>15.42</v>
      </c>
      <c r="M2248">
        <f t="shared" si="245"/>
        <v>27.5335</v>
      </c>
      <c r="N2248">
        <f t="shared" si="246"/>
        <v>27.5335</v>
      </c>
      <c r="O2248">
        <f t="shared" si="247"/>
        <v>20.238700000000001</v>
      </c>
      <c r="P2248">
        <f t="shared" si="248"/>
        <v>13.3385</v>
      </c>
      <c r="Q2248">
        <f t="shared" si="249"/>
        <v>13.5036</v>
      </c>
      <c r="R2248">
        <f t="shared" si="250"/>
        <v>13.591699999999999</v>
      </c>
      <c r="S2248">
        <f t="shared" si="251"/>
        <v>13.591699999999999</v>
      </c>
      <c r="T2248">
        <f>IFERROR(VLOOKUP($A2248,TY_main!A:B,2,FALSE),T2247)</f>
        <v>112.03125</v>
      </c>
    </row>
    <row r="2249" spans="1:20" x14ac:dyDescent="0.25">
      <c r="A2249" s="2">
        <f>SPY_IVOL!A2249</f>
        <v>41620</v>
      </c>
      <c r="B2249">
        <f>SPY_IVOL!B2249</f>
        <v>24.974699999999999</v>
      </c>
      <c r="C2249">
        <f>SPY_IVOL!C2249</f>
        <v>20.519400000000001</v>
      </c>
      <c r="D2249">
        <f>SPY_IVOL!D2249</f>
        <v>15.819699999999999</v>
      </c>
      <c r="E2249">
        <f>SPY_IVOL!E2249</f>
        <v>12.8253</v>
      </c>
      <c r="F2249">
        <f>SPY_IVOL!F2249</f>
        <v>10.2773</v>
      </c>
      <c r="G2249">
        <f>SPY_IVOL!G2249</f>
        <v>10.1754</v>
      </c>
      <c r="H2249">
        <f>SPY_IVOL!H2249</f>
        <v>10.1754</v>
      </c>
      <c r="I2249">
        <f>VLOOKUP($A2249,SPY_main!$A:$C,2,FALSE)</f>
        <v>178.13</v>
      </c>
      <c r="J2249">
        <f>IFERROR(VLOOKUP($A2249,SPY_main!$A:$C,3,FALSE),J2248)</f>
        <v>1.8816999999999999</v>
      </c>
      <c r="K2249">
        <f>IFERROR(VLOOKUP($A2249,SPY_main!$E:$F,2,FALSE),K2248)</f>
        <v>0.24285000000000001</v>
      </c>
      <c r="L2249">
        <f>IFERROR(VLOOKUP($A2249,SPY_main!H:I,2,FALSE),L2248)</f>
        <v>15.54</v>
      </c>
      <c r="M2249">
        <f t="shared" si="245"/>
        <v>27.152899999999999</v>
      </c>
      <c r="N2249">
        <f t="shared" si="246"/>
        <v>27.152899999999999</v>
      </c>
      <c r="O2249">
        <f t="shared" si="247"/>
        <v>23.610499999999998</v>
      </c>
      <c r="P2249">
        <f t="shared" si="248"/>
        <v>14.540699999999999</v>
      </c>
      <c r="Q2249">
        <f t="shared" si="249"/>
        <v>12.0527</v>
      </c>
      <c r="R2249">
        <f t="shared" si="250"/>
        <v>12.0527</v>
      </c>
      <c r="S2249">
        <f t="shared" si="251"/>
        <v>12.0527</v>
      </c>
      <c r="T2249">
        <f>IFERROR(VLOOKUP($A2249,TY_main!A:B,2,FALSE),T2248)</f>
        <v>111.796875</v>
      </c>
    </row>
    <row r="2250" spans="1:20" x14ac:dyDescent="0.25">
      <c r="A2250" s="2">
        <f>SPY_IVOL!A2250</f>
        <v>41621</v>
      </c>
      <c r="B2250">
        <f>SPY_IVOL!B2250</f>
        <v>23.413399999999999</v>
      </c>
      <c r="C2250">
        <f>SPY_IVOL!C2250</f>
        <v>19.6373</v>
      </c>
      <c r="D2250">
        <f>SPY_IVOL!D2250</f>
        <v>16.212</v>
      </c>
      <c r="E2250">
        <f>SPY_IVOL!E2250</f>
        <v>13.1609</v>
      </c>
      <c r="F2250">
        <f>SPY_IVOL!F2250</f>
        <v>10.957800000000001</v>
      </c>
      <c r="G2250">
        <f>SPY_IVOL!G2250</f>
        <v>11.068199999999999</v>
      </c>
      <c r="H2250">
        <f>SPY_IVOL!H2250</f>
        <v>11.068199999999999</v>
      </c>
      <c r="I2250">
        <f>VLOOKUP($A2250,SPY_main!$A:$C,2,FALSE)</f>
        <v>178.11</v>
      </c>
      <c r="J2250">
        <f>IFERROR(VLOOKUP($A2250,SPY_main!$A:$C,3,FALSE),J2249)</f>
        <v>1.8818999999999999</v>
      </c>
      <c r="K2250">
        <f>IFERROR(VLOOKUP($A2250,SPY_main!$E:$F,2,FALSE),K2249)</f>
        <v>0.24385000000000001</v>
      </c>
      <c r="L2250">
        <f>IFERROR(VLOOKUP($A2250,SPY_main!H:I,2,FALSE),L2249)</f>
        <v>15.76</v>
      </c>
      <c r="M2250">
        <f t="shared" si="245"/>
        <v>27.066700000000001</v>
      </c>
      <c r="N2250">
        <f t="shared" si="246"/>
        <v>27.066700000000001</v>
      </c>
      <c r="O2250">
        <f t="shared" si="247"/>
        <v>23.168700000000001</v>
      </c>
      <c r="P2250">
        <f t="shared" si="248"/>
        <v>15.2425</v>
      </c>
      <c r="Q2250">
        <f t="shared" si="249"/>
        <v>15.6393</v>
      </c>
      <c r="R2250">
        <f t="shared" si="250"/>
        <v>15.845800000000001</v>
      </c>
      <c r="S2250">
        <f t="shared" si="251"/>
        <v>15.845800000000001</v>
      </c>
      <c r="T2250">
        <f>IFERROR(VLOOKUP($A2250,TY_main!A:B,2,FALSE),T2249)</f>
        <v>111.796875</v>
      </c>
    </row>
    <row r="2251" spans="1:20" x14ac:dyDescent="0.25">
      <c r="A2251" s="2">
        <f>SPY_IVOL!A2251</f>
        <v>41624</v>
      </c>
      <c r="B2251">
        <f>SPY_IVOL!B2251</f>
        <v>27.548999999999999</v>
      </c>
      <c r="C2251">
        <f>SPY_IVOL!C2251</f>
        <v>24.502400000000002</v>
      </c>
      <c r="D2251">
        <f>SPY_IVOL!D2251</f>
        <v>15.955299999999999</v>
      </c>
      <c r="E2251">
        <f>SPY_IVOL!E2251</f>
        <v>13.1835</v>
      </c>
      <c r="F2251">
        <f>SPY_IVOL!F2251</f>
        <v>10.885</v>
      </c>
      <c r="G2251">
        <f>SPY_IVOL!G2251</f>
        <v>10.7796</v>
      </c>
      <c r="H2251">
        <f>SPY_IVOL!H2251</f>
        <v>10.7796</v>
      </c>
      <c r="I2251">
        <f>VLOOKUP($A2251,SPY_main!$A:$C,2,FALSE)</f>
        <v>179.21600000000001</v>
      </c>
      <c r="J2251">
        <f>IFERROR(VLOOKUP($A2251,SPY_main!$A:$C,3,FALSE),J2250)</f>
        <v>1.8703000000000001</v>
      </c>
      <c r="K2251">
        <f>IFERROR(VLOOKUP($A2251,SPY_main!$E:$F,2,FALSE),K2250)</f>
        <v>0.24285000000000001</v>
      </c>
      <c r="L2251">
        <f>IFERROR(VLOOKUP($A2251,SPY_main!H:I,2,FALSE),L2250)</f>
        <v>16.03</v>
      </c>
      <c r="M2251">
        <f t="shared" si="245"/>
        <v>25.128699999999998</v>
      </c>
      <c r="N2251">
        <f t="shared" si="246"/>
        <v>25.128699999999998</v>
      </c>
      <c r="O2251">
        <f t="shared" si="247"/>
        <v>25.128699999999998</v>
      </c>
      <c r="P2251">
        <f t="shared" si="248"/>
        <v>17.130500000000001</v>
      </c>
      <c r="Q2251">
        <f t="shared" si="249"/>
        <v>14.9267</v>
      </c>
      <c r="R2251">
        <f t="shared" si="250"/>
        <v>14.9267</v>
      </c>
      <c r="S2251">
        <f t="shared" si="251"/>
        <v>14.9267</v>
      </c>
      <c r="T2251">
        <f>IFERROR(VLOOKUP($A2251,TY_main!A:B,2,FALSE),T2250)</f>
        <v>111.78125</v>
      </c>
    </row>
    <row r="2252" spans="1:20" x14ac:dyDescent="0.25">
      <c r="A2252" s="2">
        <f>SPY_IVOL!A2252</f>
        <v>41625</v>
      </c>
      <c r="B2252">
        <f>SPY_IVOL!B2252</f>
        <v>47.427799999999998</v>
      </c>
      <c r="C2252">
        <f>SPY_IVOL!C2252</f>
        <v>22.524899999999999</v>
      </c>
      <c r="D2252">
        <f>SPY_IVOL!D2252</f>
        <v>16.153500000000001</v>
      </c>
      <c r="E2252">
        <f>SPY_IVOL!E2252</f>
        <v>13.1286</v>
      </c>
      <c r="F2252">
        <f>SPY_IVOL!F2252</f>
        <v>10.7279</v>
      </c>
      <c r="G2252">
        <f>SPY_IVOL!G2252</f>
        <v>10.6447</v>
      </c>
      <c r="H2252">
        <f>SPY_IVOL!H2252</f>
        <v>10.6447</v>
      </c>
      <c r="I2252">
        <f>VLOOKUP($A2252,SPY_main!$A:$C,2,FALSE)</f>
        <v>178.65</v>
      </c>
      <c r="J2252">
        <f>IFERROR(VLOOKUP($A2252,SPY_main!$A:$C,3,FALSE),J2251)</f>
        <v>1.8762000000000001</v>
      </c>
      <c r="K2252">
        <f>IFERROR(VLOOKUP($A2252,SPY_main!$E:$F,2,FALSE),K2251)</f>
        <v>0.24435000000000001</v>
      </c>
      <c r="L2252">
        <f>IFERROR(VLOOKUP($A2252,SPY_main!H:I,2,FALSE),L2251)</f>
        <v>16.21</v>
      </c>
      <c r="M2252">
        <f t="shared" si="245"/>
        <v>23.1175</v>
      </c>
      <c r="N2252">
        <f t="shared" si="246"/>
        <v>23.1175</v>
      </c>
      <c r="O2252">
        <f t="shared" si="247"/>
        <v>23.1175</v>
      </c>
      <c r="P2252">
        <f t="shared" si="248"/>
        <v>18.3843</v>
      </c>
      <c r="Q2252">
        <f t="shared" si="249"/>
        <v>16.6021</v>
      </c>
      <c r="R2252">
        <f t="shared" si="250"/>
        <v>16.6021</v>
      </c>
      <c r="S2252">
        <f t="shared" si="251"/>
        <v>16.6021</v>
      </c>
      <c r="T2252">
        <f>IFERROR(VLOOKUP($A2252,TY_main!A:B,2,FALSE),T2251)</f>
        <v>112.046875</v>
      </c>
    </row>
    <row r="2253" spans="1:20" x14ac:dyDescent="0.25">
      <c r="A2253" s="2">
        <f>SPY_IVOL!A2253</f>
        <v>41626</v>
      </c>
      <c r="B2253">
        <f>SPY_IVOL!B2253</f>
        <v>33.8202</v>
      </c>
      <c r="C2253">
        <f>SPY_IVOL!C2253</f>
        <v>30.0641</v>
      </c>
      <c r="D2253">
        <f>SPY_IVOL!D2253</f>
        <v>18.427099999999999</v>
      </c>
      <c r="E2253">
        <f>SPY_IVOL!E2253</f>
        <v>11.529500000000001</v>
      </c>
      <c r="F2253">
        <f>SPY_IVOL!F2253</f>
        <v>9.8710000000000004</v>
      </c>
      <c r="G2253">
        <f>SPY_IVOL!G2253</f>
        <v>9.8710000000000004</v>
      </c>
      <c r="H2253">
        <f>SPY_IVOL!H2253</f>
        <v>9.8710000000000004</v>
      </c>
      <c r="I2253">
        <f>VLOOKUP($A2253,SPY_main!$A:$C,2,FALSE)</f>
        <v>181.7</v>
      </c>
      <c r="J2253">
        <f>IFERROR(VLOOKUP($A2253,SPY_main!$A:$C,3,FALSE),J2252)</f>
        <v>1.8447</v>
      </c>
      <c r="K2253">
        <f>IFERROR(VLOOKUP($A2253,SPY_main!$E:$F,2,FALSE),K2252)</f>
        <v>0.24510000000000001</v>
      </c>
      <c r="L2253">
        <f>IFERROR(VLOOKUP($A2253,SPY_main!H:I,2,FALSE),L2252)</f>
        <v>13.8</v>
      </c>
      <c r="M2253">
        <f t="shared" si="245"/>
        <v>18.507100000000001</v>
      </c>
      <c r="N2253">
        <f t="shared" si="246"/>
        <v>18.507100000000001</v>
      </c>
      <c r="O2253">
        <f t="shared" si="247"/>
        <v>18.507100000000001</v>
      </c>
      <c r="P2253">
        <f t="shared" si="248"/>
        <v>15.9213</v>
      </c>
      <c r="Q2253">
        <f t="shared" si="249"/>
        <v>15.103199999999999</v>
      </c>
      <c r="R2253">
        <f t="shared" si="250"/>
        <v>15.103199999999999</v>
      </c>
      <c r="S2253">
        <f t="shared" si="251"/>
        <v>15.103199999999999</v>
      </c>
      <c r="T2253">
        <f>IFERROR(VLOOKUP($A2253,TY_main!A:B,2,FALSE),T2252)</f>
        <v>111.796875</v>
      </c>
    </row>
    <row r="2254" spans="1:20" x14ac:dyDescent="0.25">
      <c r="A2254" s="2">
        <f>SPY_IVOL!A2254</f>
        <v>41627</v>
      </c>
      <c r="B2254">
        <f>SPY_IVOL!B2254</f>
        <v>46.411099999999998</v>
      </c>
      <c r="C2254">
        <f>SPY_IVOL!C2254</f>
        <v>30.3809</v>
      </c>
      <c r="D2254">
        <f>SPY_IVOL!D2254</f>
        <v>15.7127</v>
      </c>
      <c r="E2254">
        <f>SPY_IVOL!E2254</f>
        <v>10.6502</v>
      </c>
      <c r="F2254">
        <f>SPY_IVOL!F2254</f>
        <v>9.3363999999999994</v>
      </c>
      <c r="G2254">
        <f>SPY_IVOL!G2254</f>
        <v>9.3385999999999996</v>
      </c>
      <c r="H2254">
        <f>SPY_IVOL!H2254</f>
        <v>9.3385999999999996</v>
      </c>
      <c r="I2254">
        <f>VLOOKUP($A2254,SPY_main!$A:$C,2,FALSE)</f>
        <v>181.49</v>
      </c>
      <c r="J2254">
        <f>IFERROR(VLOOKUP($A2254,SPY_main!$A:$C,3,FALSE),J2253)</f>
        <v>2.1604000000000001</v>
      </c>
      <c r="K2254">
        <f>IFERROR(VLOOKUP($A2254,SPY_main!$E:$F,2,FALSE),K2253)</f>
        <v>0.24585000000000001</v>
      </c>
      <c r="L2254">
        <f>IFERROR(VLOOKUP($A2254,SPY_main!H:I,2,FALSE),L2253)</f>
        <v>14.15</v>
      </c>
      <c r="M2254">
        <f t="shared" si="245"/>
        <v>18.507100000000001</v>
      </c>
      <c r="N2254">
        <f t="shared" si="246"/>
        <v>18.507100000000001</v>
      </c>
      <c r="O2254">
        <f t="shared" si="247"/>
        <v>18.507100000000001</v>
      </c>
      <c r="P2254">
        <f t="shared" si="248"/>
        <v>15.9213</v>
      </c>
      <c r="Q2254">
        <f t="shared" si="249"/>
        <v>15.103199999999999</v>
      </c>
      <c r="R2254">
        <f t="shared" si="250"/>
        <v>15.103199999999999</v>
      </c>
      <c r="S2254">
        <f t="shared" si="251"/>
        <v>15.103199999999999</v>
      </c>
      <c r="T2254">
        <f>IFERROR(VLOOKUP($A2254,TY_main!A:B,2,FALSE),T2253)</f>
        <v>111.21875</v>
      </c>
    </row>
    <row r="2255" spans="1:20" x14ac:dyDescent="0.25">
      <c r="A2255" s="2">
        <f>SPY_IVOL!A2255</f>
        <v>41628</v>
      </c>
      <c r="B2255">
        <f>SPY_IVOL!B2255</f>
        <v>61.0777</v>
      </c>
      <c r="C2255">
        <f>SPY_IVOL!C2255</f>
        <v>45.124000000000002</v>
      </c>
      <c r="D2255">
        <f>SPY_IVOL!D2255</f>
        <v>22.4846</v>
      </c>
      <c r="E2255">
        <f>SPY_IVOL!E2255</f>
        <v>10.5052</v>
      </c>
      <c r="F2255">
        <f>SPY_IVOL!F2255</f>
        <v>10.056800000000001</v>
      </c>
      <c r="G2255">
        <f>SPY_IVOL!G2255</f>
        <v>10.056800000000001</v>
      </c>
      <c r="H2255">
        <f>SPY_IVOL!H2255</f>
        <v>10.056800000000001</v>
      </c>
      <c r="I2255">
        <f>VLOOKUP($A2255,SPY_main!$A:$C,2,FALSE)</f>
        <v>181.56</v>
      </c>
      <c r="J2255">
        <f>IFERROR(VLOOKUP($A2255,SPY_main!$A:$C,3,FALSE),J2254)</f>
        <v>2.1596000000000002</v>
      </c>
      <c r="K2255">
        <f>IFERROR(VLOOKUP($A2255,SPY_main!$E:$F,2,FALSE),K2254)</f>
        <v>0.24834999999999999</v>
      </c>
      <c r="L2255">
        <f>IFERROR(VLOOKUP($A2255,SPY_main!H:I,2,FALSE),L2254)</f>
        <v>13.79</v>
      </c>
      <c r="M2255">
        <f t="shared" si="245"/>
        <v>18.507100000000001</v>
      </c>
      <c r="N2255">
        <f t="shared" si="246"/>
        <v>18.507100000000001</v>
      </c>
      <c r="O2255">
        <f t="shared" si="247"/>
        <v>18.507100000000001</v>
      </c>
      <c r="P2255">
        <f t="shared" si="248"/>
        <v>15.9213</v>
      </c>
      <c r="Q2255">
        <f t="shared" si="249"/>
        <v>15.103199999999999</v>
      </c>
      <c r="R2255">
        <f t="shared" si="250"/>
        <v>15.103199999999999</v>
      </c>
      <c r="S2255">
        <f t="shared" si="251"/>
        <v>15.103199999999999</v>
      </c>
      <c r="T2255">
        <f>IFERROR(VLOOKUP($A2255,TY_main!A:B,2,FALSE),T2254)</f>
        <v>111.28125</v>
      </c>
    </row>
    <row r="2256" spans="1:20" x14ac:dyDescent="0.25">
      <c r="A2256" s="2">
        <f>SPY_IVOL!A2256</f>
        <v>41631</v>
      </c>
      <c r="B2256">
        <f>SPY_IVOL!B2256</f>
        <v>27.3324</v>
      </c>
      <c r="C2256">
        <f>SPY_IVOL!C2256</f>
        <v>18.7805</v>
      </c>
      <c r="D2256">
        <f>SPY_IVOL!D2256</f>
        <v>14.8286</v>
      </c>
      <c r="E2256">
        <f>SPY_IVOL!E2256</f>
        <v>11.3949</v>
      </c>
      <c r="F2256">
        <f>SPY_IVOL!F2256</f>
        <v>9.6990999999999996</v>
      </c>
      <c r="G2256">
        <f>SPY_IVOL!G2256</f>
        <v>10.816800000000001</v>
      </c>
      <c r="H2256">
        <f>SPY_IVOL!H2256</f>
        <v>12.138</v>
      </c>
      <c r="I2256">
        <f>VLOOKUP($A2256,SPY_main!$A:$C,2,FALSE)</f>
        <v>182.53</v>
      </c>
      <c r="J2256">
        <f>IFERROR(VLOOKUP($A2256,SPY_main!$A:$C,3,FALSE),J2255)</f>
        <v>2.1480999999999999</v>
      </c>
      <c r="K2256">
        <f>IFERROR(VLOOKUP($A2256,SPY_main!$E:$F,2,FALSE),K2255)</f>
        <v>0.24585000000000001</v>
      </c>
      <c r="L2256">
        <f>IFERROR(VLOOKUP($A2256,SPY_main!H:I,2,FALSE),L2255)</f>
        <v>13.04</v>
      </c>
      <c r="M2256">
        <f t="shared" si="245"/>
        <v>39.707999999999998</v>
      </c>
      <c r="N2256">
        <f t="shared" si="246"/>
        <v>30.276800000000001</v>
      </c>
      <c r="O2256">
        <f t="shared" si="247"/>
        <v>16.949400000000001</v>
      </c>
      <c r="P2256">
        <f t="shared" si="248"/>
        <v>9.6135999999999999</v>
      </c>
      <c r="Q2256">
        <f t="shared" si="249"/>
        <v>8.9689999999999994</v>
      </c>
      <c r="R2256">
        <f t="shared" si="250"/>
        <v>8.9689999999999994</v>
      </c>
      <c r="S2256">
        <f t="shared" si="251"/>
        <v>8.9689999999999994</v>
      </c>
      <c r="T2256">
        <f>IFERROR(VLOOKUP($A2256,TY_main!A:B,2,FALSE),T2255)</f>
        <v>111.015625</v>
      </c>
    </row>
    <row r="2257" spans="1:20" x14ac:dyDescent="0.25">
      <c r="A2257" s="2">
        <f>SPY_IVOL!A2257</f>
        <v>41632</v>
      </c>
      <c r="B2257">
        <f>SPY_IVOL!B2257</f>
        <v>26.925999999999998</v>
      </c>
      <c r="C2257">
        <f>SPY_IVOL!C2257</f>
        <v>18.281099999999999</v>
      </c>
      <c r="D2257">
        <f>SPY_IVOL!D2257</f>
        <v>14.346399999999999</v>
      </c>
      <c r="E2257">
        <f>SPY_IVOL!E2257</f>
        <v>10.931100000000001</v>
      </c>
      <c r="F2257">
        <f>SPY_IVOL!F2257</f>
        <v>9.4151000000000007</v>
      </c>
      <c r="G2257">
        <f>SPY_IVOL!G2257</f>
        <v>10.9962</v>
      </c>
      <c r="H2257">
        <f>SPY_IVOL!H2257</f>
        <v>12.1456</v>
      </c>
      <c r="I2257">
        <f>VLOOKUP($A2257,SPY_main!$A:$C,2,FALSE)</f>
        <v>182.93</v>
      </c>
      <c r="J2257">
        <f>IFERROR(VLOOKUP($A2257,SPY_main!$A:$C,3,FALSE),J2256)</f>
        <v>2.1434000000000002</v>
      </c>
      <c r="K2257">
        <f>IFERROR(VLOOKUP($A2257,SPY_main!$E:$F,2,FALSE),K2256)</f>
        <v>0.24685000000000001</v>
      </c>
      <c r="L2257">
        <f>IFERROR(VLOOKUP($A2257,SPY_main!H:I,2,FALSE),L2256)</f>
        <v>12.48</v>
      </c>
      <c r="M2257">
        <f t="shared" si="245"/>
        <v>57.679200000000002</v>
      </c>
      <c r="N2257">
        <f t="shared" si="246"/>
        <v>50.909399999999998</v>
      </c>
      <c r="O2257">
        <f t="shared" si="247"/>
        <v>35.993200000000002</v>
      </c>
      <c r="P2257">
        <f t="shared" si="248"/>
        <v>10.720800000000001</v>
      </c>
      <c r="Q2257">
        <f t="shared" si="249"/>
        <v>10.3111</v>
      </c>
      <c r="R2257">
        <f t="shared" si="250"/>
        <v>10.3111</v>
      </c>
      <c r="S2257">
        <f t="shared" si="251"/>
        <v>10.3111</v>
      </c>
      <c r="T2257">
        <f>IFERROR(VLOOKUP($A2257,TY_main!A:B,2,FALSE),T2256)</f>
        <v>110.671875</v>
      </c>
    </row>
    <row r="2258" spans="1:20" x14ac:dyDescent="0.25">
      <c r="A2258" s="2">
        <f>SPY_IVOL!A2258</f>
        <v>41634</v>
      </c>
      <c r="B2258">
        <f>SPY_IVOL!B2258</f>
        <v>27.275099999999998</v>
      </c>
      <c r="C2258">
        <f>SPY_IVOL!C2258</f>
        <v>23.432400000000001</v>
      </c>
      <c r="D2258">
        <f>SPY_IVOL!D2258</f>
        <v>15.3187</v>
      </c>
      <c r="E2258">
        <f>SPY_IVOL!E2258</f>
        <v>10.235900000000001</v>
      </c>
      <c r="F2258">
        <f>SPY_IVOL!F2258</f>
        <v>11.6861</v>
      </c>
      <c r="G2258">
        <f>SPY_IVOL!G2258</f>
        <v>12.5528</v>
      </c>
      <c r="H2258">
        <f>SPY_IVOL!H2258</f>
        <v>11.9808</v>
      </c>
      <c r="I2258">
        <f>VLOOKUP($A2258,SPY_main!$A:$C,2,FALSE)</f>
        <v>183.85499999999999</v>
      </c>
      <c r="J2258">
        <f>IFERROR(VLOOKUP($A2258,SPY_main!$A:$C,3,FALSE),J2257)</f>
        <v>2.1326999999999998</v>
      </c>
      <c r="K2258">
        <f>IFERROR(VLOOKUP($A2258,SPY_main!$E:$F,2,FALSE),K2257)</f>
        <v>0.24685000000000001</v>
      </c>
      <c r="L2258">
        <f>IFERROR(VLOOKUP($A2258,SPY_main!H:I,2,FALSE),L2257)</f>
        <v>12.33</v>
      </c>
      <c r="M2258">
        <f t="shared" si="245"/>
        <v>40.183599999999998</v>
      </c>
      <c r="N2258">
        <f t="shared" si="246"/>
        <v>29.078299999999999</v>
      </c>
      <c r="O2258">
        <f t="shared" si="247"/>
        <v>14.594099999999999</v>
      </c>
      <c r="P2258">
        <f t="shared" si="248"/>
        <v>10.025</v>
      </c>
      <c r="Q2258">
        <f t="shared" si="249"/>
        <v>9.3054000000000006</v>
      </c>
      <c r="R2258">
        <f t="shared" si="250"/>
        <v>9.3054000000000006</v>
      </c>
      <c r="S2258">
        <f t="shared" si="251"/>
        <v>9.3054000000000006</v>
      </c>
      <c r="T2258">
        <f>IFERROR(VLOOKUP($A2258,TY_main!A:B,2,FALSE),T2257)</f>
        <v>110.609375</v>
      </c>
    </row>
    <row r="2259" spans="1:20" x14ac:dyDescent="0.25">
      <c r="A2259" s="2">
        <f>SPY_IVOL!A2259</f>
        <v>41635</v>
      </c>
      <c r="B2259">
        <f>SPY_IVOL!B2259</f>
        <v>27.351900000000001</v>
      </c>
      <c r="C2259">
        <f>SPY_IVOL!C2259</f>
        <v>23.4453</v>
      </c>
      <c r="D2259">
        <f>SPY_IVOL!D2259</f>
        <v>15.613300000000001</v>
      </c>
      <c r="E2259">
        <f>SPY_IVOL!E2259</f>
        <v>10.6275</v>
      </c>
      <c r="F2259">
        <f>SPY_IVOL!F2259</f>
        <v>9.3847000000000005</v>
      </c>
      <c r="G2259">
        <f>SPY_IVOL!G2259</f>
        <v>11.0168</v>
      </c>
      <c r="H2259">
        <f>SPY_IVOL!H2259</f>
        <v>11.8498</v>
      </c>
      <c r="I2259">
        <f>VLOOKUP($A2259,SPY_main!$A:$C,2,FALSE)</f>
        <v>183.845</v>
      </c>
      <c r="J2259">
        <f>IFERROR(VLOOKUP($A2259,SPY_main!$A:$C,3,FALSE),J2258)</f>
        <v>2.1328</v>
      </c>
      <c r="K2259">
        <f>IFERROR(VLOOKUP($A2259,SPY_main!$E:$F,2,FALSE),K2258)</f>
        <v>0.24660000000000001</v>
      </c>
      <c r="L2259">
        <f>IFERROR(VLOOKUP($A2259,SPY_main!H:I,2,FALSE),L2258)</f>
        <v>12.46</v>
      </c>
      <c r="M2259">
        <f t="shared" si="245"/>
        <v>42.139099999999999</v>
      </c>
      <c r="N2259">
        <f t="shared" si="246"/>
        <v>30.213999999999999</v>
      </c>
      <c r="O2259">
        <f t="shared" si="247"/>
        <v>14.7003</v>
      </c>
      <c r="P2259">
        <f t="shared" si="248"/>
        <v>9.3421000000000003</v>
      </c>
      <c r="Q2259">
        <f t="shared" si="249"/>
        <v>8.7865000000000002</v>
      </c>
      <c r="R2259">
        <f t="shared" si="250"/>
        <v>8.7865000000000002</v>
      </c>
      <c r="S2259">
        <f t="shared" si="251"/>
        <v>8.7865000000000002</v>
      </c>
      <c r="T2259">
        <f>IFERROR(VLOOKUP($A2259,TY_main!A:B,2,FALSE),T2258)</f>
        <v>110.609375</v>
      </c>
    </row>
    <row r="2260" spans="1:20" x14ac:dyDescent="0.25">
      <c r="A2260" s="2">
        <f>SPY_IVOL!A2260</f>
        <v>41638</v>
      </c>
      <c r="B2260">
        <f>SPY_IVOL!B2260</f>
        <v>28.244199999999999</v>
      </c>
      <c r="C2260">
        <f>SPY_IVOL!C2260</f>
        <v>23.9724</v>
      </c>
      <c r="D2260">
        <f>SPY_IVOL!D2260</f>
        <v>15.680999999999999</v>
      </c>
      <c r="E2260">
        <f>SPY_IVOL!E2260</f>
        <v>11.0199</v>
      </c>
      <c r="F2260">
        <f>SPY_IVOL!F2260</f>
        <v>9.8628999999999998</v>
      </c>
      <c r="G2260">
        <f>SPY_IVOL!G2260</f>
        <v>11.5198</v>
      </c>
      <c r="H2260">
        <f>SPY_IVOL!H2260</f>
        <v>12.413399999999999</v>
      </c>
      <c r="I2260">
        <f>VLOOKUP($A2260,SPY_main!$A:$C,2,FALSE)</f>
        <v>183.82</v>
      </c>
      <c r="J2260">
        <f>IFERROR(VLOOKUP($A2260,SPY_main!$A:$C,3,FALSE),J2259)</f>
        <v>2.1331000000000002</v>
      </c>
      <c r="K2260">
        <f>IFERROR(VLOOKUP($A2260,SPY_main!$E:$F,2,FALSE),K2259)</f>
        <v>0.24660000000000001</v>
      </c>
      <c r="L2260">
        <f>IFERROR(VLOOKUP($A2260,SPY_main!H:I,2,FALSE),L2259)</f>
        <v>13.56</v>
      </c>
      <c r="M2260">
        <f t="shared" si="245"/>
        <v>48.5473</v>
      </c>
      <c r="N2260">
        <f t="shared" si="246"/>
        <v>34.884300000000003</v>
      </c>
      <c r="O2260">
        <f t="shared" si="247"/>
        <v>16.858000000000001</v>
      </c>
      <c r="P2260">
        <f t="shared" si="248"/>
        <v>10.452299999999999</v>
      </c>
      <c r="Q2260">
        <f t="shared" si="249"/>
        <v>9.4601000000000006</v>
      </c>
      <c r="R2260">
        <f t="shared" si="250"/>
        <v>9.4601000000000006</v>
      </c>
      <c r="S2260">
        <f t="shared" si="251"/>
        <v>9.4601000000000006</v>
      </c>
      <c r="T2260">
        <f>IFERROR(VLOOKUP($A2260,TY_main!A:B,2,FALSE),T2259)</f>
        <v>110.828125</v>
      </c>
    </row>
    <row r="2261" spans="1:20" x14ac:dyDescent="0.25">
      <c r="A2261" s="2">
        <f>SPY_IVOL!A2261</f>
        <v>41639</v>
      </c>
      <c r="B2261">
        <f>SPY_IVOL!B2261</f>
        <v>28.8142</v>
      </c>
      <c r="C2261">
        <f>SPY_IVOL!C2261</f>
        <v>24.694800000000001</v>
      </c>
      <c r="D2261">
        <f>SPY_IVOL!D2261</f>
        <v>16.935500000000001</v>
      </c>
      <c r="E2261">
        <f>SPY_IVOL!E2261</f>
        <v>11.749599999999999</v>
      </c>
      <c r="F2261">
        <f>SPY_IVOL!F2261</f>
        <v>10.432600000000001</v>
      </c>
      <c r="G2261">
        <f>SPY_IVOL!G2261</f>
        <v>11.722</v>
      </c>
      <c r="H2261">
        <f>SPY_IVOL!H2261</f>
        <v>12.2843</v>
      </c>
      <c r="I2261">
        <f>VLOOKUP($A2261,SPY_main!$A:$C,2,FALSE)</f>
        <v>184.69</v>
      </c>
      <c r="J2261">
        <f>IFERROR(VLOOKUP($A2261,SPY_main!$A:$C,3,FALSE),J2260)</f>
        <v>2.1230000000000002</v>
      </c>
      <c r="K2261">
        <f>IFERROR(VLOOKUP($A2261,SPY_main!$E:$F,2,FALSE),K2260)</f>
        <v>0.24610000000000001</v>
      </c>
      <c r="L2261">
        <f>IFERROR(VLOOKUP($A2261,SPY_main!H:I,2,FALSE),L2260)</f>
        <v>13.72</v>
      </c>
      <c r="M2261">
        <f t="shared" si="245"/>
        <v>44.854900000000001</v>
      </c>
      <c r="N2261">
        <f t="shared" si="246"/>
        <v>31.7121</v>
      </c>
      <c r="O2261">
        <f t="shared" si="247"/>
        <v>16.276</v>
      </c>
      <c r="P2261">
        <f t="shared" si="248"/>
        <v>10.637700000000001</v>
      </c>
      <c r="Q2261">
        <f t="shared" si="249"/>
        <v>9.1672999999999991</v>
      </c>
      <c r="R2261">
        <f t="shared" si="250"/>
        <v>9.1672999999999991</v>
      </c>
      <c r="S2261">
        <f t="shared" si="251"/>
        <v>9.1672999999999991</v>
      </c>
      <c r="T2261">
        <f>IFERROR(VLOOKUP($A2261,TY_main!A:B,2,FALSE),T2260)</f>
        <v>110.671875</v>
      </c>
    </row>
    <row r="2262" spans="1:20" x14ac:dyDescent="0.25">
      <c r="A2262" s="2">
        <f>SPY_IVOL!A2262</f>
        <v>41641</v>
      </c>
      <c r="B2262">
        <f>SPY_IVOL!B2262</f>
        <v>28.524999999999999</v>
      </c>
      <c r="C2262">
        <f>SPY_IVOL!C2262</f>
        <v>19.7971</v>
      </c>
      <c r="D2262">
        <f>SPY_IVOL!D2262</f>
        <v>15.763400000000001</v>
      </c>
      <c r="E2262">
        <f>SPY_IVOL!E2262</f>
        <v>12.236800000000001</v>
      </c>
      <c r="F2262">
        <f>SPY_IVOL!F2262</f>
        <v>10.3832</v>
      </c>
      <c r="G2262">
        <f>SPY_IVOL!G2262</f>
        <v>11.4964</v>
      </c>
      <c r="H2262">
        <f>SPY_IVOL!H2262</f>
        <v>12.7561</v>
      </c>
      <c r="I2262">
        <f>VLOOKUP($A2262,SPY_main!$A:$C,2,FALSE)</f>
        <v>182.92</v>
      </c>
      <c r="J2262">
        <f>IFERROR(VLOOKUP($A2262,SPY_main!$A:$C,3,FALSE),J2261)</f>
        <v>2.1436000000000002</v>
      </c>
      <c r="K2262">
        <f>IFERROR(VLOOKUP($A2262,SPY_main!$E:$F,2,FALSE),K2261)</f>
        <v>0.24285000000000001</v>
      </c>
      <c r="L2262">
        <f>IFERROR(VLOOKUP($A2262,SPY_main!H:I,2,FALSE),L2261)</f>
        <v>14.23</v>
      </c>
      <c r="M2262">
        <f t="shared" si="245"/>
        <v>47.636000000000003</v>
      </c>
      <c r="N2262">
        <f t="shared" si="246"/>
        <v>35.642499999999998</v>
      </c>
      <c r="O2262">
        <f t="shared" si="247"/>
        <v>16.898</v>
      </c>
      <c r="P2262">
        <f t="shared" si="248"/>
        <v>11.189</v>
      </c>
      <c r="Q2262">
        <f t="shared" si="249"/>
        <v>10.072800000000001</v>
      </c>
      <c r="R2262">
        <f t="shared" si="250"/>
        <v>10.072800000000001</v>
      </c>
      <c r="S2262">
        <f t="shared" si="251"/>
        <v>10.072800000000001</v>
      </c>
      <c r="T2262">
        <f>IFERROR(VLOOKUP($A2262,TY_main!A:B,2,FALSE),T2261)</f>
        <v>110.828125</v>
      </c>
    </row>
    <row r="2263" spans="1:20" x14ac:dyDescent="0.25">
      <c r="A2263" s="2">
        <f>SPY_IVOL!A2263</f>
        <v>41642</v>
      </c>
      <c r="B2263">
        <f>SPY_IVOL!B2263</f>
        <v>28.425899999999999</v>
      </c>
      <c r="C2263">
        <f>SPY_IVOL!C2263</f>
        <v>19.667899999999999</v>
      </c>
      <c r="D2263">
        <f>SPY_IVOL!D2263</f>
        <v>15.581899999999999</v>
      </c>
      <c r="E2263">
        <f>SPY_IVOL!E2263</f>
        <v>12.028700000000001</v>
      </c>
      <c r="F2263">
        <f>SPY_IVOL!F2263</f>
        <v>10.1965</v>
      </c>
      <c r="G2263">
        <f>SPY_IVOL!G2263</f>
        <v>11.485900000000001</v>
      </c>
      <c r="H2263">
        <f>SPY_IVOL!H2263</f>
        <v>12.7851</v>
      </c>
      <c r="I2263">
        <f>VLOOKUP($A2263,SPY_main!$A:$C,2,FALSE)</f>
        <v>182.88499999999999</v>
      </c>
      <c r="J2263">
        <f>IFERROR(VLOOKUP($A2263,SPY_main!$A:$C,3,FALSE),J2262)</f>
        <v>2.1440000000000001</v>
      </c>
      <c r="K2263">
        <f>IFERROR(VLOOKUP($A2263,SPY_main!$E:$F,2,FALSE),K2262)</f>
        <v>0.23985000000000001</v>
      </c>
      <c r="L2263">
        <f>IFERROR(VLOOKUP($A2263,SPY_main!H:I,2,FALSE),L2262)</f>
        <v>13.76</v>
      </c>
      <c r="M2263">
        <f t="shared" si="245"/>
        <v>31.909199999999998</v>
      </c>
      <c r="N2263">
        <f t="shared" si="246"/>
        <v>26.1891</v>
      </c>
      <c r="O2263">
        <f t="shared" si="247"/>
        <v>16.447099999999999</v>
      </c>
      <c r="P2263">
        <f t="shared" si="248"/>
        <v>10.8222</v>
      </c>
      <c r="Q2263">
        <f t="shared" si="249"/>
        <v>18.815300000000001</v>
      </c>
      <c r="R2263">
        <f t="shared" si="250"/>
        <v>18.815300000000001</v>
      </c>
      <c r="S2263">
        <f t="shared" si="251"/>
        <v>18.815300000000001</v>
      </c>
      <c r="T2263">
        <f>IFERROR(VLOOKUP($A2263,TY_main!A:B,2,FALSE),T2262)</f>
        <v>110.78125</v>
      </c>
    </row>
    <row r="2264" spans="1:20" x14ac:dyDescent="0.25">
      <c r="A2264" s="2">
        <f>SPY_IVOL!A2264</f>
        <v>41645</v>
      </c>
      <c r="B2264">
        <f>SPY_IVOL!B2264</f>
        <v>28.383800000000001</v>
      </c>
      <c r="C2264">
        <f>SPY_IVOL!C2264</f>
        <v>19.285299999999999</v>
      </c>
      <c r="D2264">
        <f>SPY_IVOL!D2264</f>
        <v>15.070600000000001</v>
      </c>
      <c r="E2264">
        <f>SPY_IVOL!E2264</f>
        <v>11.477499999999999</v>
      </c>
      <c r="F2264">
        <f>SPY_IVOL!F2264</f>
        <v>9.7675000000000001</v>
      </c>
      <c r="G2264">
        <f>SPY_IVOL!G2264</f>
        <v>11.2902</v>
      </c>
      <c r="H2264">
        <f>SPY_IVOL!H2264</f>
        <v>12.6303</v>
      </c>
      <c r="I2264">
        <f>VLOOKUP($A2264,SPY_main!$A:$C,2,FALSE)</f>
        <v>182.36</v>
      </c>
      <c r="J2264">
        <f>IFERROR(VLOOKUP($A2264,SPY_main!$A:$C,3,FALSE),J2263)</f>
        <v>2.1501000000000001</v>
      </c>
      <c r="K2264">
        <f>IFERROR(VLOOKUP($A2264,SPY_main!$E:$F,2,FALSE),K2263)</f>
        <v>0.23935000000000001</v>
      </c>
      <c r="L2264">
        <f>IFERROR(VLOOKUP($A2264,SPY_main!H:I,2,FALSE),L2263)</f>
        <v>13.55</v>
      </c>
      <c r="M2264">
        <f t="shared" si="245"/>
        <v>41.590200000000003</v>
      </c>
      <c r="N2264">
        <f t="shared" si="246"/>
        <v>27.209700000000002</v>
      </c>
      <c r="O2264">
        <f t="shared" si="247"/>
        <v>12.546200000000001</v>
      </c>
      <c r="P2264">
        <f t="shared" si="248"/>
        <v>9.968</v>
      </c>
      <c r="Q2264">
        <f t="shared" si="249"/>
        <v>9.6983999999999995</v>
      </c>
      <c r="R2264">
        <f t="shared" si="250"/>
        <v>9.6983999999999995</v>
      </c>
      <c r="S2264">
        <f t="shared" si="251"/>
        <v>9.6983999999999995</v>
      </c>
      <c r="T2264">
        <f>IFERROR(VLOOKUP($A2264,TY_main!A:B,2,FALSE),T2263)</f>
        <v>111.046875</v>
      </c>
    </row>
    <row r="2265" spans="1:20" x14ac:dyDescent="0.25">
      <c r="A2265" s="2">
        <f>SPY_IVOL!A2265</f>
        <v>41646</v>
      </c>
      <c r="B2265">
        <f>SPY_IVOL!B2265</f>
        <v>28.648199999999999</v>
      </c>
      <c r="C2265">
        <f>SPY_IVOL!C2265</f>
        <v>19.118500000000001</v>
      </c>
      <c r="D2265">
        <f>SPY_IVOL!D2265</f>
        <v>14.8398</v>
      </c>
      <c r="E2265">
        <f>SPY_IVOL!E2265</f>
        <v>11.2052</v>
      </c>
      <c r="F2265">
        <f>SPY_IVOL!F2265</f>
        <v>9.6390999999999991</v>
      </c>
      <c r="G2265">
        <f>SPY_IVOL!G2265</f>
        <v>11.3728</v>
      </c>
      <c r="H2265">
        <f>SPY_IVOL!H2265</f>
        <v>12.474600000000001</v>
      </c>
      <c r="I2265">
        <f>VLOOKUP($A2265,SPY_main!$A:$C,2,FALSE)</f>
        <v>183.48</v>
      </c>
      <c r="J2265">
        <f>IFERROR(VLOOKUP($A2265,SPY_main!$A:$C,3,FALSE),J2264)</f>
        <v>2.137</v>
      </c>
      <c r="K2265">
        <f>IFERROR(VLOOKUP($A2265,SPY_main!$E:$F,2,FALSE),K2264)</f>
        <v>0.24210000000000001</v>
      </c>
      <c r="L2265">
        <f>IFERROR(VLOOKUP($A2265,SPY_main!H:I,2,FALSE),L2264)</f>
        <v>12.92</v>
      </c>
      <c r="M2265">
        <f t="shared" si="245"/>
        <v>29.562899999999999</v>
      </c>
      <c r="N2265">
        <f t="shared" si="246"/>
        <v>77.965500000000006</v>
      </c>
      <c r="O2265">
        <f t="shared" si="247"/>
        <v>27.415099999999999</v>
      </c>
      <c r="P2265">
        <f t="shared" si="248"/>
        <v>10.1112</v>
      </c>
      <c r="Q2265">
        <f t="shared" si="249"/>
        <v>9.1676000000000002</v>
      </c>
      <c r="R2265">
        <f t="shared" si="250"/>
        <v>9.1676000000000002</v>
      </c>
      <c r="S2265">
        <f t="shared" si="251"/>
        <v>9.1676000000000002</v>
      </c>
      <c r="T2265">
        <f>IFERROR(VLOOKUP($A2265,TY_main!A:B,2,FALSE),T2264)</f>
        <v>111.234375</v>
      </c>
    </row>
    <row r="2266" spans="1:20" x14ac:dyDescent="0.25">
      <c r="A2266" s="2">
        <f>SPY_IVOL!A2266</f>
        <v>41647</v>
      </c>
      <c r="B2266">
        <f>SPY_IVOL!B2266</f>
        <v>28.459399999999999</v>
      </c>
      <c r="C2266">
        <f>SPY_IVOL!C2266</f>
        <v>19.165700000000001</v>
      </c>
      <c r="D2266">
        <f>SPY_IVOL!D2266</f>
        <v>14.813000000000001</v>
      </c>
      <c r="E2266">
        <f>SPY_IVOL!E2266</f>
        <v>11.106299999999999</v>
      </c>
      <c r="F2266">
        <f>SPY_IVOL!F2266</f>
        <v>9.5779999999999994</v>
      </c>
      <c r="G2266">
        <f>SPY_IVOL!G2266</f>
        <v>11.473599999999999</v>
      </c>
      <c r="H2266">
        <f>SPY_IVOL!H2266</f>
        <v>12.621</v>
      </c>
      <c r="I2266">
        <f>VLOOKUP($A2266,SPY_main!$A:$C,2,FALSE)</f>
        <v>183.52</v>
      </c>
      <c r="J2266">
        <f>IFERROR(VLOOKUP($A2266,SPY_main!$A:$C,3,FALSE),J2265)</f>
        <v>2.1366000000000001</v>
      </c>
      <c r="K2266">
        <f>IFERROR(VLOOKUP($A2266,SPY_main!$E:$F,2,FALSE),K2265)</f>
        <v>0.2404</v>
      </c>
      <c r="L2266">
        <f>IFERROR(VLOOKUP($A2266,SPY_main!H:I,2,FALSE),L2265)</f>
        <v>12.87</v>
      </c>
      <c r="M2266">
        <f t="shared" si="245"/>
        <v>4.4808000000000003</v>
      </c>
      <c r="N2266">
        <f t="shared" si="246"/>
        <v>42.753799999999998</v>
      </c>
      <c r="O2266">
        <f t="shared" si="247"/>
        <v>36.633600000000001</v>
      </c>
      <c r="P2266">
        <f t="shared" si="248"/>
        <v>8.9664000000000001</v>
      </c>
      <c r="Q2266">
        <f t="shared" si="249"/>
        <v>10.3133</v>
      </c>
      <c r="R2266">
        <f t="shared" si="250"/>
        <v>10.3133</v>
      </c>
      <c r="S2266">
        <f t="shared" si="251"/>
        <v>10.3133</v>
      </c>
      <c r="T2266">
        <f>IFERROR(VLOOKUP($A2266,TY_main!A:B,2,FALSE),T2265)</f>
        <v>110.71875</v>
      </c>
    </row>
    <row r="2267" spans="1:20" x14ac:dyDescent="0.25">
      <c r="A2267" s="2">
        <f>SPY_IVOL!A2267</f>
        <v>41648</v>
      </c>
      <c r="B2267">
        <f>SPY_IVOL!B2267</f>
        <v>29.026599999999998</v>
      </c>
      <c r="C2267">
        <f>SPY_IVOL!C2267</f>
        <v>19.491</v>
      </c>
      <c r="D2267">
        <f>SPY_IVOL!D2267</f>
        <v>14.9435</v>
      </c>
      <c r="E2267">
        <f>SPY_IVOL!E2267</f>
        <v>11.1092</v>
      </c>
      <c r="F2267">
        <f>SPY_IVOL!F2267</f>
        <v>9.5957000000000008</v>
      </c>
      <c r="G2267">
        <f>SPY_IVOL!G2267</f>
        <v>11.547000000000001</v>
      </c>
      <c r="H2267">
        <f>SPY_IVOL!H2267</f>
        <v>12.779500000000001</v>
      </c>
      <c r="I2267">
        <f>VLOOKUP($A2267,SPY_main!$A:$C,2,FALSE)</f>
        <v>183.64</v>
      </c>
      <c r="J2267">
        <f>IFERROR(VLOOKUP($A2267,SPY_main!$A:$C,3,FALSE),J2266)</f>
        <v>2.1352000000000002</v>
      </c>
      <c r="K2267">
        <f>IFERROR(VLOOKUP($A2267,SPY_main!$E:$F,2,FALSE),K2266)</f>
        <v>0.24165</v>
      </c>
      <c r="L2267">
        <f>IFERROR(VLOOKUP($A2267,SPY_main!H:I,2,FALSE),L2266)</f>
        <v>12.89</v>
      </c>
      <c r="M2267">
        <f t="shared" si="245"/>
        <v>59.130699999999997</v>
      </c>
      <c r="N2267">
        <f t="shared" si="246"/>
        <v>64.639200000000002</v>
      </c>
      <c r="O2267">
        <f t="shared" si="247"/>
        <v>83.364099999999993</v>
      </c>
      <c r="P2267">
        <f t="shared" si="248"/>
        <v>8.5852000000000004</v>
      </c>
      <c r="Q2267">
        <f t="shared" si="249"/>
        <v>9.8033999999999999</v>
      </c>
      <c r="R2267">
        <f t="shared" si="250"/>
        <v>9.8033999999999999</v>
      </c>
      <c r="S2267">
        <f t="shared" si="251"/>
        <v>9.8033999999999999</v>
      </c>
      <c r="T2267">
        <f>IFERROR(VLOOKUP($A2267,TY_main!A:B,2,FALSE),T2266)</f>
        <v>110.921875</v>
      </c>
    </row>
    <row r="2268" spans="1:20" x14ac:dyDescent="0.25">
      <c r="A2268" s="2">
        <f>SPY_IVOL!A2268</f>
        <v>41649</v>
      </c>
      <c r="B2268">
        <f>SPY_IVOL!B2268</f>
        <v>28.415800000000001</v>
      </c>
      <c r="C2268">
        <f>SPY_IVOL!C2268</f>
        <v>18.819299999999998</v>
      </c>
      <c r="D2268">
        <f>SPY_IVOL!D2268</f>
        <v>14.3071</v>
      </c>
      <c r="E2268">
        <f>SPY_IVOL!E2268</f>
        <v>10.398</v>
      </c>
      <c r="F2268">
        <f>SPY_IVOL!F2268</f>
        <v>8.9601000000000006</v>
      </c>
      <c r="G2268">
        <f>SPY_IVOL!G2268</f>
        <v>10.4465</v>
      </c>
      <c r="H2268">
        <f>SPY_IVOL!H2268</f>
        <v>10.4924</v>
      </c>
      <c r="I2268">
        <f>VLOOKUP($A2268,SPY_main!$A:$C,2,FALSE)</f>
        <v>184.14</v>
      </c>
      <c r="J2268">
        <f>IFERROR(VLOOKUP($A2268,SPY_main!$A:$C,3,FALSE),J2267)</f>
        <v>2.1294</v>
      </c>
      <c r="K2268">
        <f>IFERROR(VLOOKUP($A2268,SPY_main!$E:$F,2,FALSE),K2267)</f>
        <v>0.24165</v>
      </c>
      <c r="L2268">
        <f>IFERROR(VLOOKUP($A2268,SPY_main!H:I,2,FALSE),L2267)</f>
        <v>12.14</v>
      </c>
      <c r="M2268">
        <f t="shared" si="245"/>
        <v>89.066500000000005</v>
      </c>
      <c r="N2268">
        <f t="shared" si="246"/>
        <v>85.371200000000002</v>
      </c>
      <c r="O2268">
        <f t="shared" si="247"/>
        <v>36.179000000000002</v>
      </c>
      <c r="P2268">
        <f t="shared" si="248"/>
        <v>13.1609</v>
      </c>
      <c r="Q2268">
        <f t="shared" si="249"/>
        <v>16.760200000000001</v>
      </c>
      <c r="R2268">
        <f t="shared" si="250"/>
        <v>16.760200000000001</v>
      </c>
      <c r="S2268">
        <f t="shared" si="251"/>
        <v>16.760200000000001</v>
      </c>
      <c r="T2268">
        <f>IFERROR(VLOOKUP($A2268,TY_main!A:B,2,FALSE),T2267)</f>
        <v>111.796875</v>
      </c>
    </row>
    <row r="2269" spans="1:20" x14ac:dyDescent="0.25">
      <c r="A2269" s="2">
        <f>SPY_IVOL!A2269</f>
        <v>41652</v>
      </c>
      <c r="B2269">
        <f>SPY_IVOL!B2269</f>
        <v>29.253900000000002</v>
      </c>
      <c r="C2269">
        <f>SPY_IVOL!C2269</f>
        <v>20.037700000000001</v>
      </c>
      <c r="D2269">
        <f>SPY_IVOL!D2269</f>
        <v>15.4168</v>
      </c>
      <c r="E2269">
        <f>SPY_IVOL!E2269</f>
        <v>11.3538</v>
      </c>
      <c r="F2269">
        <f>SPY_IVOL!F2269</f>
        <v>9.5672999999999995</v>
      </c>
      <c r="G2269">
        <f>SPY_IVOL!G2269</f>
        <v>11.631</v>
      </c>
      <c r="H2269">
        <f>SPY_IVOL!H2269</f>
        <v>11.898099999999999</v>
      </c>
      <c r="I2269">
        <f>VLOOKUP($A2269,SPY_main!$A:$C,2,FALSE)</f>
        <v>181.685</v>
      </c>
      <c r="J2269">
        <f>IFERROR(VLOOKUP($A2269,SPY_main!$A:$C,3,FALSE),J2268)</f>
        <v>2.1581000000000001</v>
      </c>
      <c r="K2269">
        <f>IFERROR(VLOOKUP($A2269,SPY_main!$E:$F,2,FALSE),K2268)</f>
        <v>0.2389</v>
      </c>
      <c r="L2269">
        <f>IFERROR(VLOOKUP($A2269,SPY_main!H:I,2,FALSE),L2268)</f>
        <v>13.28</v>
      </c>
      <c r="M2269">
        <f t="shared" si="245"/>
        <v>75.897800000000004</v>
      </c>
      <c r="N2269">
        <f t="shared" si="246"/>
        <v>41.765099999999997</v>
      </c>
      <c r="O2269">
        <f t="shared" si="247"/>
        <v>28.139800000000001</v>
      </c>
      <c r="P2269">
        <f t="shared" si="248"/>
        <v>12.3063</v>
      </c>
      <c r="Q2269">
        <f t="shared" si="249"/>
        <v>11.0206</v>
      </c>
      <c r="R2269">
        <f t="shared" si="250"/>
        <v>11.0206</v>
      </c>
      <c r="S2269">
        <f t="shared" si="251"/>
        <v>11.0206</v>
      </c>
      <c r="T2269">
        <f>IFERROR(VLOOKUP($A2269,TY_main!A:B,2,FALSE),T2268)</f>
        <v>112.046875</v>
      </c>
    </row>
    <row r="2270" spans="1:20" x14ac:dyDescent="0.25">
      <c r="A2270" s="2">
        <f>SPY_IVOL!A2270</f>
        <v>41653</v>
      </c>
      <c r="B2270">
        <f>SPY_IVOL!B2270</f>
        <v>29.493500000000001</v>
      </c>
      <c r="C2270">
        <f>SPY_IVOL!C2270</f>
        <v>19.876999999999999</v>
      </c>
      <c r="D2270">
        <f>SPY_IVOL!D2270</f>
        <v>15.216100000000001</v>
      </c>
      <c r="E2270">
        <f>SPY_IVOL!E2270</f>
        <v>11.012600000000001</v>
      </c>
      <c r="F2270">
        <f>SPY_IVOL!F2270</f>
        <v>9.1892999999999994</v>
      </c>
      <c r="G2270">
        <f>SPY_IVOL!G2270</f>
        <v>10.817500000000001</v>
      </c>
      <c r="H2270">
        <f>SPY_IVOL!H2270</f>
        <v>10.933199999999999</v>
      </c>
      <c r="I2270">
        <f>VLOOKUP($A2270,SPY_main!$A:$C,2,FALSE)</f>
        <v>183.67</v>
      </c>
      <c r="J2270">
        <f>IFERROR(VLOOKUP($A2270,SPY_main!$A:$C,3,FALSE),J2269)</f>
        <v>2.1347999999999998</v>
      </c>
      <c r="K2270">
        <f>IFERROR(VLOOKUP($A2270,SPY_main!$E:$F,2,FALSE),K2269)</f>
        <v>0.23674999999999999</v>
      </c>
      <c r="L2270">
        <f>IFERROR(VLOOKUP($A2270,SPY_main!H:I,2,FALSE),L2269)</f>
        <v>12.28</v>
      </c>
      <c r="M2270">
        <f t="shared" si="245"/>
        <v>43.577800000000003</v>
      </c>
      <c r="N2270">
        <v>35</v>
      </c>
      <c r="O2270">
        <f t="shared" si="247"/>
        <v>54.725700000000003</v>
      </c>
      <c r="P2270">
        <f t="shared" si="248"/>
        <v>9.9316999999999993</v>
      </c>
      <c r="Q2270">
        <f t="shared" si="249"/>
        <v>10.3355</v>
      </c>
      <c r="R2270">
        <f t="shared" si="250"/>
        <v>10.3355</v>
      </c>
      <c r="S2270">
        <f t="shared" si="251"/>
        <v>10.3355</v>
      </c>
      <c r="T2270">
        <f>IFERROR(VLOOKUP($A2270,TY_main!A:B,2,FALSE),T2269)</f>
        <v>111.671875</v>
      </c>
    </row>
    <row r="2271" spans="1:20" x14ac:dyDescent="0.25">
      <c r="A2271" s="2">
        <f>SPY_IVOL!A2271</f>
        <v>41654</v>
      </c>
      <c r="B2271">
        <f>SPY_IVOL!B2271</f>
        <v>29.535</v>
      </c>
      <c r="C2271">
        <f>SPY_IVOL!C2271</f>
        <v>19.793399999999998</v>
      </c>
      <c r="D2271">
        <f>SPY_IVOL!D2271</f>
        <v>15.056100000000001</v>
      </c>
      <c r="E2271">
        <f>SPY_IVOL!E2271</f>
        <v>10.7911</v>
      </c>
      <c r="F2271">
        <f>SPY_IVOL!F2271</f>
        <v>9.0693000000000001</v>
      </c>
      <c r="G2271">
        <f>SPY_IVOL!G2271</f>
        <v>10.4125</v>
      </c>
      <c r="H2271">
        <f>SPY_IVOL!H2271</f>
        <v>10.4125</v>
      </c>
      <c r="I2271">
        <f>VLOOKUP($A2271,SPY_main!$A:$C,2,FALSE)</f>
        <v>184.66</v>
      </c>
      <c r="J2271">
        <f>IFERROR(VLOOKUP($A2271,SPY_main!$A:$C,3,FALSE),J2270)</f>
        <v>2.1234000000000002</v>
      </c>
      <c r="K2271">
        <f>IFERROR(VLOOKUP($A2271,SPY_main!$E:$F,2,FALSE),K2270)</f>
        <v>0.23785000000000001</v>
      </c>
      <c r="L2271">
        <f>IFERROR(VLOOKUP($A2271,SPY_main!H:I,2,FALSE),L2270)</f>
        <v>12.28</v>
      </c>
      <c r="M2271">
        <f t="shared" si="245"/>
        <v>80.308000000000007</v>
      </c>
      <c r="N2271">
        <f t="shared" si="246"/>
        <v>114.9393</v>
      </c>
      <c r="O2271">
        <f t="shared" si="247"/>
        <v>64.521000000000001</v>
      </c>
      <c r="P2271">
        <f t="shared" si="248"/>
        <v>10.1434</v>
      </c>
      <c r="Q2271">
        <f t="shared" si="249"/>
        <v>11.2865</v>
      </c>
      <c r="R2271">
        <f t="shared" si="250"/>
        <v>11.2865</v>
      </c>
      <c r="S2271">
        <f t="shared" si="251"/>
        <v>11.2865</v>
      </c>
      <c r="T2271">
        <f>IFERROR(VLOOKUP($A2271,TY_main!A:B,2,FALSE),T2270)</f>
        <v>111.5</v>
      </c>
    </row>
    <row r="2272" spans="1:20" x14ac:dyDescent="0.25">
      <c r="A2272" s="2">
        <f>SPY_IVOL!A2272</f>
        <v>41655</v>
      </c>
      <c r="B2272">
        <f>SPY_IVOL!B2272</f>
        <v>30.454899999999999</v>
      </c>
      <c r="C2272">
        <f>SPY_IVOL!C2272</f>
        <v>20.339500000000001</v>
      </c>
      <c r="D2272">
        <f>SPY_IVOL!D2272</f>
        <v>15.301600000000001</v>
      </c>
      <c r="E2272">
        <f>SPY_IVOL!E2272</f>
        <v>10.808</v>
      </c>
      <c r="F2272">
        <f>SPY_IVOL!F2272</f>
        <v>8.9486000000000008</v>
      </c>
      <c r="G2272">
        <f>SPY_IVOL!G2272</f>
        <v>10.4641</v>
      </c>
      <c r="H2272">
        <f>SPY_IVOL!H2272</f>
        <v>10.489699999999999</v>
      </c>
      <c r="I2272">
        <f>VLOOKUP($A2272,SPY_main!$A:$C,2,FALSE)</f>
        <v>184.42</v>
      </c>
      <c r="J2272">
        <f>IFERROR(VLOOKUP($A2272,SPY_main!$A:$C,3,FALSE),J2271)</f>
        <v>2.1261000000000001</v>
      </c>
      <c r="K2272">
        <f>IFERROR(VLOOKUP($A2272,SPY_main!$E:$F,2,FALSE),K2271)</f>
        <v>0.23635</v>
      </c>
      <c r="L2272">
        <f>IFERROR(VLOOKUP($A2272,SPY_main!H:I,2,FALSE),L2271)</f>
        <v>12.53</v>
      </c>
      <c r="M2272">
        <v>31.8</v>
      </c>
      <c r="N2272">
        <v>89</v>
      </c>
      <c r="O2272">
        <f t="shared" si="247"/>
        <v>17.942599999999999</v>
      </c>
      <c r="P2272">
        <f t="shared" si="248"/>
        <v>11.9262</v>
      </c>
      <c r="Q2272">
        <f t="shared" si="249"/>
        <v>13.309699999999999</v>
      </c>
      <c r="R2272">
        <f t="shared" si="250"/>
        <v>13.309699999999999</v>
      </c>
      <c r="S2272">
        <f t="shared" si="251"/>
        <v>13.309699999999999</v>
      </c>
      <c r="T2272">
        <f>IFERROR(VLOOKUP($A2272,TY_main!A:B,2,FALSE),T2271)</f>
        <v>111.765625</v>
      </c>
    </row>
    <row r="2273" spans="1:20" x14ac:dyDescent="0.25">
      <c r="A2273" s="2">
        <f>SPY_IVOL!A2273</f>
        <v>41656</v>
      </c>
      <c r="B2273">
        <f>SPY_IVOL!B2273</f>
        <v>31.842500000000001</v>
      </c>
      <c r="C2273">
        <f>SPY_IVOL!C2273</f>
        <v>20.681899999999999</v>
      </c>
      <c r="D2273">
        <f>SPY_IVOL!D2273</f>
        <v>15.2204</v>
      </c>
      <c r="E2273">
        <f>SPY_IVOL!E2273</f>
        <v>10.401899999999999</v>
      </c>
      <c r="F2273">
        <f>SPY_IVOL!F2273</f>
        <v>8.4390999999999998</v>
      </c>
      <c r="G2273">
        <f>SPY_IVOL!G2273</f>
        <v>9.1599000000000004</v>
      </c>
      <c r="H2273">
        <f>SPY_IVOL!H2273</f>
        <v>9.1599000000000004</v>
      </c>
      <c r="I2273">
        <f>VLOOKUP($A2273,SPY_main!$A:$C,2,FALSE)</f>
        <v>183.63499999999999</v>
      </c>
      <c r="J2273">
        <f>IFERROR(VLOOKUP($A2273,SPY_main!$A:$C,3,FALSE),J2272)</f>
        <v>2.1352000000000002</v>
      </c>
      <c r="K2273">
        <f>IFERROR(VLOOKUP($A2273,SPY_main!$E:$F,2,FALSE),K2272)</f>
        <v>0.2366</v>
      </c>
      <c r="L2273">
        <f>IFERROR(VLOOKUP($A2273,SPY_main!H:I,2,FALSE),L2272)</f>
        <v>12.44</v>
      </c>
      <c r="M2273">
        <v>31.8</v>
      </c>
      <c r="N2273">
        <v>89</v>
      </c>
      <c r="O2273">
        <f t="shared" si="247"/>
        <v>17.942599999999999</v>
      </c>
      <c r="P2273">
        <f t="shared" si="248"/>
        <v>11.9262</v>
      </c>
      <c r="Q2273">
        <f t="shared" si="249"/>
        <v>13.309699999999999</v>
      </c>
      <c r="R2273">
        <f t="shared" si="250"/>
        <v>13.309699999999999</v>
      </c>
      <c r="S2273">
        <f t="shared" si="251"/>
        <v>13.309699999999999</v>
      </c>
      <c r="T2273">
        <f>IFERROR(VLOOKUP($A2273,TY_main!A:B,2,FALSE),T2272)</f>
        <v>111.90625</v>
      </c>
    </row>
    <row r="2274" spans="1:20" x14ac:dyDescent="0.25">
      <c r="A2274" s="2">
        <f>SPY_IVOL!A2274</f>
        <v>41660</v>
      </c>
      <c r="B2274">
        <f>SPY_IVOL!B2274</f>
        <v>12.351100000000001</v>
      </c>
      <c r="C2274">
        <f>SPY_IVOL!C2274</f>
        <v>12.351100000000001</v>
      </c>
      <c r="D2274">
        <f>SPY_IVOL!D2274</f>
        <v>12.351100000000001</v>
      </c>
      <c r="E2274">
        <f>SPY_IVOL!E2274</f>
        <v>10.2789</v>
      </c>
      <c r="F2274">
        <f>SPY_IVOL!F2274</f>
        <v>9.3971</v>
      </c>
      <c r="G2274">
        <f>SPY_IVOL!G2274</f>
        <v>9.3971</v>
      </c>
      <c r="H2274">
        <f>SPY_IVOL!H2274</f>
        <v>9.3971</v>
      </c>
      <c r="I2274">
        <f>VLOOKUP($A2274,SPY_main!$A:$C,2,FALSE)</f>
        <v>184.18</v>
      </c>
      <c r="J2274">
        <f>IFERROR(VLOOKUP($A2274,SPY_main!$A:$C,3,FALSE),J2273)</f>
        <v>2.1288999999999998</v>
      </c>
      <c r="K2274">
        <f>IFERROR(VLOOKUP($A2274,SPY_main!$E:$F,2,FALSE),K2273)</f>
        <v>0.2366</v>
      </c>
      <c r="L2274">
        <f>IFERROR(VLOOKUP($A2274,SPY_main!H:I,2,FALSE),L2273)</f>
        <v>12.87</v>
      </c>
      <c r="M2274">
        <f t="shared" si="245"/>
        <v>33.055100000000003</v>
      </c>
      <c r="N2274">
        <f t="shared" si="246"/>
        <v>21.3443</v>
      </c>
      <c r="O2274">
        <f t="shared" si="247"/>
        <v>15.54</v>
      </c>
      <c r="P2274">
        <f t="shared" si="248"/>
        <v>10.4551</v>
      </c>
      <c r="Q2274">
        <f t="shared" si="249"/>
        <v>8.5995000000000008</v>
      </c>
      <c r="R2274">
        <f t="shared" si="250"/>
        <v>9.4605999999999995</v>
      </c>
      <c r="S2274">
        <f t="shared" si="251"/>
        <v>9.4605999999999995</v>
      </c>
      <c r="T2274">
        <f>IFERROR(VLOOKUP($A2274,TY_main!A:B,2,FALSE),T2273)</f>
        <v>111.859375</v>
      </c>
    </row>
    <row r="2275" spans="1:20" x14ac:dyDescent="0.25">
      <c r="A2275" s="2">
        <f>SPY_IVOL!A2275</f>
        <v>41661</v>
      </c>
      <c r="B2275">
        <f>SPY_IVOL!B2275</f>
        <v>11.2216</v>
      </c>
      <c r="C2275">
        <f>SPY_IVOL!C2275</f>
        <v>11.2216</v>
      </c>
      <c r="D2275">
        <f>SPY_IVOL!D2275</f>
        <v>11.2216</v>
      </c>
      <c r="E2275">
        <f>SPY_IVOL!E2275</f>
        <v>11.000500000000001</v>
      </c>
      <c r="F2275">
        <f>SPY_IVOL!F2275</f>
        <v>8.9406999999999996</v>
      </c>
      <c r="G2275">
        <f>SPY_IVOL!G2275</f>
        <v>9.3206000000000007</v>
      </c>
      <c r="H2275">
        <f>SPY_IVOL!H2275</f>
        <v>9.3215000000000003</v>
      </c>
      <c r="I2275">
        <f>VLOOKUP($A2275,SPY_main!$A:$C,2,FALSE)</f>
        <v>184.3</v>
      </c>
      <c r="J2275">
        <f>IFERROR(VLOOKUP($A2275,SPY_main!$A:$C,3,FALSE),J2274)</f>
        <v>2.1274999999999999</v>
      </c>
      <c r="K2275">
        <f>IFERROR(VLOOKUP($A2275,SPY_main!$E:$F,2,FALSE),K2274)</f>
        <v>0.23710000000000001</v>
      </c>
      <c r="L2275">
        <f>IFERROR(VLOOKUP($A2275,SPY_main!H:I,2,FALSE),L2274)</f>
        <v>12.84</v>
      </c>
      <c r="M2275">
        <f t="shared" si="245"/>
        <v>19.4176</v>
      </c>
      <c r="N2275">
        <f t="shared" si="246"/>
        <v>19.4176</v>
      </c>
      <c r="O2275">
        <f t="shared" si="247"/>
        <v>15.4742</v>
      </c>
      <c r="P2275">
        <f t="shared" si="248"/>
        <v>10.305999999999999</v>
      </c>
      <c r="Q2275">
        <f t="shared" si="249"/>
        <v>8.6447000000000003</v>
      </c>
      <c r="R2275">
        <f t="shared" si="250"/>
        <v>9.6486000000000001</v>
      </c>
      <c r="S2275">
        <f t="shared" si="251"/>
        <v>9.6486000000000001</v>
      </c>
      <c r="T2275">
        <f>IFERROR(VLOOKUP($A2275,TY_main!A:B,2,FALSE),T2274)</f>
        <v>111.5</v>
      </c>
    </row>
    <row r="2276" spans="1:20" x14ac:dyDescent="0.25">
      <c r="A2276" s="2">
        <f>SPY_IVOL!A2276</f>
        <v>41662</v>
      </c>
      <c r="B2276">
        <f>SPY_IVOL!B2276</f>
        <v>35.133600000000001</v>
      </c>
      <c r="C2276">
        <f>SPY_IVOL!C2276</f>
        <v>22.967199999999998</v>
      </c>
      <c r="D2276">
        <f>SPY_IVOL!D2276</f>
        <v>16.154199999999999</v>
      </c>
      <c r="E2276">
        <f>SPY_IVOL!E2276</f>
        <v>12.1096</v>
      </c>
      <c r="F2276">
        <f>SPY_IVOL!F2276</f>
        <v>12.9596</v>
      </c>
      <c r="G2276">
        <f>SPY_IVOL!G2276</f>
        <v>13.2462</v>
      </c>
      <c r="H2276">
        <f>SPY_IVOL!H2276</f>
        <v>13.2462</v>
      </c>
      <c r="I2276">
        <f>VLOOKUP($A2276,SPY_main!$A:$C,2,FALSE)</f>
        <v>182.79</v>
      </c>
      <c r="J2276">
        <f>IFERROR(VLOOKUP($A2276,SPY_main!$A:$C,3,FALSE),J2275)</f>
        <v>2.1450999999999998</v>
      </c>
      <c r="K2276">
        <f>IFERROR(VLOOKUP($A2276,SPY_main!$E:$F,2,FALSE),K2275)</f>
        <v>0.23860000000000001</v>
      </c>
      <c r="L2276">
        <f>IFERROR(VLOOKUP($A2276,SPY_main!H:I,2,FALSE),L2275)</f>
        <v>13.77</v>
      </c>
      <c r="M2276">
        <f t="shared" si="245"/>
        <v>34.750500000000002</v>
      </c>
      <c r="N2276">
        <f t="shared" si="246"/>
        <v>22.931899999999999</v>
      </c>
      <c r="O2276">
        <f t="shared" si="247"/>
        <v>17.0151</v>
      </c>
      <c r="P2276">
        <f t="shared" si="248"/>
        <v>11.821</v>
      </c>
      <c r="Q2276">
        <f t="shared" si="249"/>
        <v>9.5846</v>
      </c>
      <c r="R2276">
        <f t="shared" si="250"/>
        <v>12.870200000000001</v>
      </c>
      <c r="S2276">
        <f t="shared" si="251"/>
        <v>13.274100000000001</v>
      </c>
      <c r="T2276">
        <f>IFERROR(VLOOKUP($A2276,TY_main!A:B,2,FALSE),T2275)</f>
        <v>112.21875</v>
      </c>
    </row>
    <row r="2277" spans="1:20" x14ac:dyDescent="0.25">
      <c r="A2277" s="2">
        <f>SPY_IVOL!A2277</f>
        <v>41663</v>
      </c>
      <c r="B2277">
        <f>SPY_IVOL!B2277</f>
        <v>50.8093</v>
      </c>
      <c r="C2277">
        <f>SPY_IVOL!C2277</f>
        <v>26.177800000000001</v>
      </c>
      <c r="D2277">
        <f>SPY_IVOL!D2277</f>
        <v>18.8095</v>
      </c>
      <c r="E2277">
        <f>SPY_IVOL!E2277</f>
        <v>13.1768</v>
      </c>
      <c r="F2277">
        <f>SPY_IVOL!F2277</f>
        <v>15.6934</v>
      </c>
      <c r="G2277">
        <f>SPY_IVOL!G2277</f>
        <v>18.652799999999999</v>
      </c>
      <c r="H2277">
        <f>SPY_IVOL!H2277</f>
        <v>18.652799999999999</v>
      </c>
      <c r="I2277">
        <f>VLOOKUP($A2277,SPY_main!$A:$C,2,FALSE)</f>
        <v>178.89</v>
      </c>
      <c r="J2277">
        <f>IFERROR(VLOOKUP($A2277,SPY_main!$A:$C,3,FALSE),J2276)</f>
        <v>2.1918000000000002</v>
      </c>
      <c r="K2277">
        <f>IFERROR(VLOOKUP($A2277,SPY_main!$E:$F,2,FALSE),K2276)</f>
        <v>0.23535</v>
      </c>
      <c r="L2277">
        <f>IFERROR(VLOOKUP($A2277,SPY_main!H:I,2,FALSE),L2276)</f>
        <v>18.14</v>
      </c>
      <c r="M2277">
        <f t="shared" si="245"/>
        <v>38.239699999999999</v>
      </c>
      <c r="N2277">
        <f t="shared" si="246"/>
        <v>25.761399999999998</v>
      </c>
      <c r="O2277">
        <f t="shared" si="247"/>
        <v>19.679200000000002</v>
      </c>
      <c r="P2277">
        <f t="shared" si="248"/>
        <v>14.1043</v>
      </c>
      <c r="Q2277">
        <f t="shared" si="249"/>
        <v>10.7423</v>
      </c>
      <c r="R2277">
        <f t="shared" si="250"/>
        <v>13.7315</v>
      </c>
      <c r="S2277">
        <f t="shared" si="251"/>
        <v>15.2614</v>
      </c>
      <c r="T2277">
        <f>IFERROR(VLOOKUP($A2277,TY_main!A:B,2,FALSE),T2276)</f>
        <v>112.484375</v>
      </c>
    </row>
    <row r="2278" spans="1:20" x14ac:dyDescent="0.25">
      <c r="A2278" s="2">
        <f>SPY_IVOL!A2278</f>
        <v>41666</v>
      </c>
      <c r="B2278">
        <f>SPY_IVOL!B2278</f>
        <v>39.805199999999999</v>
      </c>
      <c r="C2278">
        <f>SPY_IVOL!C2278</f>
        <v>24.3765</v>
      </c>
      <c r="D2278">
        <f>SPY_IVOL!D2278</f>
        <v>17.1144</v>
      </c>
      <c r="E2278">
        <f>SPY_IVOL!E2278</f>
        <v>13.2727</v>
      </c>
      <c r="F2278">
        <f>SPY_IVOL!F2278</f>
        <v>15.141299999999999</v>
      </c>
      <c r="G2278">
        <f>SPY_IVOL!G2278</f>
        <v>16.332899999999999</v>
      </c>
      <c r="H2278">
        <f>SPY_IVOL!H2278</f>
        <v>16.332899999999999</v>
      </c>
      <c r="I2278">
        <f>VLOOKUP($A2278,SPY_main!$A:$C,2,FALSE)</f>
        <v>178.01</v>
      </c>
      <c r="J2278">
        <f>IFERROR(VLOOKUP($A2278,SPY_main!$A:$C,3,FALSE),J2277)</f>
        <v>2.2027000000000001</v>
      </c>
      <c r="K2278">
        <f>IFERROR(VLOOKUP($A2278,SPY_main!$E:$F,2,FALSE),K2277)</f>
        <v>0.2361</v>
      </c>
      <c r="L2278">
        <f>IFERROR(VLOOKUP($A2278,SPY_main!H:I,2,FALSE),L2277)</f>
        <v>17.420000000000002</v>
      </c>
      <c r="M2278">
        <f t="shared" si="245"/>
        <v>38.938400000000001</v>
      </c>
      <c r="N2278">
        <f t="shared" si="246"/>
        <v>25.991700000000002</v>
      </c>
      <c r="O2278">
        <f t="shared" si="247"/>
        <v>19.688600000000001</v>
      </c>
      <c r="P2278">
        <f t="shared" si="248"/>
        <v>14.3439</v>
      </c>
      <c r="Q2278">
        <f t="shared" si="249"/>
        <v>11.521100000000001</v>
      </c>
      <c r="R2278">
        <f t="shared" si="250"/>
        <v>12.285299999999999</v>
      </c>
      <c r="S2278">
        <f t="shared" si="251"/>
        <v>12.285299999999999</v>
      </c>
      <c r="T2278">
        <f>IFERROR(VLOOKUP($A2278,TY_main!A:B,2,FALSE),T2277)</f>
        <v>112.25</v>
      </c>
    </row>
    <row r="2279" spans="1:20" x14ac:dyDescent="0.25">
      <c r="A2279" s="2">
        <f>SPY_IVOL!A2279</f>
        <v>41667</v>
      </c>
      <c r="B2279">
        <f>SPY_IVOL!B2279</f>
        <v>31.101099999999999</v>
      </c>
      <c r="C2279">
        <f>SPY_IVOL!C2279</f>
        <v>25.3703</v>
      </c>
      <c r="D2279">
        <f>SPY_IVOL!D2279</f>
        <v>17.272600000000001</v>
      </c>
      <c r="E2279">
        <f>SPY_IVOL!E2279</f>
        <v>11.944599999999999</v>
      </c>
      <c r="F2279">
        <f>SPY_IVOL!F2279</f>
        <v>11.9053</v>
      </c>
      <c r="G2279">
        <f>SPY_IVOL!G2279</f>
        <v>11.9053</v>
      </c>
      <c r="H2279">
        <f>SPY_IVOL!H2279</f>
        <v>11.9053</v>
      </c>
      <c r="I2279">
        <f>VLOOKUP($A2279,SPY_main!$A:$C,2,FALSE)</f>
        <v>179.07</v>
      </c>
      <c r="J2279">
        <f>IFERROR(VLOOKUP($A2279,SPY_main!$A:$C,3,FALSE),J2278)</f>
        <v>2.1896</v>
      </c>
      <c r="K2279">
        <f>IFERROR(VLOOKUP($A2279,SPY_main!$E:$F,2,FALSE),K2278)</f>
        <v>0.2361</v>
      </c>
      <c r="L2279">
        <f>IFERROR(VLOOKUP($A2279,SPY_main!H:I,2,FALSE),L2278)</f>
        <v>15.8</v>
      </c>
      <c r="M2279">
        <f t="shared" si="245"/>
        <v>37.089399999999998</v>
      </c>
      <c r="N2279">
        <f t="shared" si="246"/>
        <v>24.563300000000002</v>
      </c>
      <c r="O2279">
        <f t="shared" si="247"/>
        <v>18.706</v>
      </c>
      <c r="P2279">
        <f t="shared" si="248"/>
        <v>13.779500000000001</v>
      </c>
      <c r="Q2279">
        <f t="shared" si="249"/>
        <v>11.487</v>
      </c>
      <c r="R2279">
        <f t="shared" si="250"/>
        <v>12.713200000000001</v>
      </c>
      <c r="S2279">
        <f t="shared" si="251"/>
        <v>12.7143</v>
      </c>
      <c r="T2279">
        <f>IFERROR(VLOOKUP($A2279,TY_main!A:B,2,FALSE),T2278)</f>
        <v>112.5</v>
      </c>
    </row>
    <row r="2280" spans="1:20" x14ac:dyDescent="0.25">
      <c r="A2280" s="2">
        <f>SPY_IVOL!A2280</f>
        <v>41668</v>
      </c>
      <c r="B2280">
        <f>SPY_IVOL!B2280</f>
        <v>15.5046</v>
      </c>
      <c r="C2280">
        <f>SPY_IVOL!C2280</f>
        <v>15.5046</v>
      </c>
      <c r="D2280">
        <f>SPY_IVOL!D2280</f>
        <v>15.5046</v>
      </c>
      <c r="E2280">
        <f>SPY_IVOL!E2280</f>
        <v>11.917999999999999</v>
      </c>
      <c r="F2280">
        <f>SPY_IVOL!F2280</f>
        <v>14.110099999999999</v>
      </c>
      <c r="G2280">
        <f>SPY_IVOL!G2280</f>
        <v>14.110099999999999</v>
      </c>
      <c r="H2280">
        <f>SPY_IVOL!H2280</f>
        <v>14.110099999999999</v>
      </c>
      <c r="I2280">
        <f>VLOOKUP($A2280,SPY_main!$A:$C,2,FALSE)</f>
        <v>177.35</v>
      </c>
      <c r="J2280">
        <f>IFERROR(VLOOKUP($A2280,SPY_main!$A:$C,3,FALSE),J2279)</f>
        <v>2.2109000000000001</v>
      </c>
      <c r="K2280">
        <f>IFERROR(VLOOKUP($A2280,SPY_main!$E:$F,2,FALSE),K2279)</f>
        <v>0.2356</v>
      </c>
      <c r="L2280">
        <f>IFERROR(VLOOKUP($A2280,SPY_main!H:I,2,FALSE),L2279)</f>
        <v>17.350000000000001</v>
      </c>
      <c r="M2280">
        <f t="shared" si="245"/>
        <v>38.981299999999997</v>
      </c>
      <c r="N2280">
        <f t="shared" si="246"/>
        <v>26.469899999999999</v>
      </c>
      <c r="O2280">
        <f t="shared" si="247"/>
        <v>20.311599999999999</v>
      </c>
      <c r="P2280">
        <f t="shared" si="248"/>
        <v>14.962199999999999</v>
      </c>
      <c r="Q2280">
        <f t="shared" si="249"/>
        <v>12.1729</v>
      </c>
      <c r="R2280">
        <f t="shared" si="250"/>
        <v>13.1541</v>
      </c>
      <c r="S2280">
        <f t="shared" si="251"/>
        <v>13.1541</v>
      </c>
      <c r="T2280">
        <f>IFERROR(VLOOKUP($A2280,TY_main!A:B,2,FALSE),T2279)</f>
        <v>112.984375</v>
      </c>
    </row>
    <row r="2281" spans="1:20" x14ac:dyDescent="0.25">
      <c r="A2281" s="2">
        <f>SPY_IVOL!A2281</f>
        <v>41669</v>
      </c>
      <c r="B2281">
        <f>SPY_IVOL!B2281</f>
        <v>38.950099999999999</v>
      </c>
      <c r="C2281">
        <f>SPY_IVOL!C2281</f>
        <v>25.024999999999999</v>
      </c>
      <c r="D2281">
        <f>SPY_IVOL!D2281</f>
        <v>16.736000000000001</v>
      </c>
      <c r="E2281">
        <f>SPY_IVOL!E2281</f>
        <v>11.8848</v>
      </c>
      <c r="F2281">
        <f>SPY_IVOL!F2281</f>
        <v>15.135899999999999</v>
      </c>
      <c r="G2281">
        <f>SPY_IVOL!G2281</f>
        <v>16.817399999999999</v>
      </c>
      <c r="H2281">
        <f>SPY_IVOL!H2281</f>
        <v>16.817399999999999</v>
      </c>
      <c r="I2281">
        <f>VLOOKUP($A2281,SPY_main!$A:$C,2,FALSE)</f>
        <v>179.23</v>
      </c>
      <c r="J2281">
        <f>IFERROR(VLOOKUP($A2281,SPY_main!$A:$C,3,FALSE),J2280)</f>
        <v>2.1877</v>
      </c>
      <c r="K2281">
        <f>IFERROR(VLOOKUP($A2281,SPY_main!$E:$F,2,FALSE),K2280)</f>
        <v>0.23760000000000001</v>
      </c>
      <c r="L2281">
        <f>IFERROR(VLOOKUP($A2281,SPY_main!H:I,2,FALSE),L2280)</f>
        <v>17.29</v>
      </c>
      <c r="M2281">
        <f t="shared" si="245"/>
        <v>39.597700000000003</v>
      </c>
      <c r="N2281">
        <f t="shared" si="246"/>
        <v>25.5639</v>
      </c>
      <c r="O2281">
        <f t="shared" si="247"/>
        <v>19.1038</v>
      </c>
      <c r="P2281">
        <f t="shared" si="248"/>
        <v>13.671799999999999</v>
      </c>
      <c r="Q2281">
        <f t="shared" si="249"/>
        <v>11.4701</v>
      </c>
      <c r="R2281">
        <f t="shared" si="250"/>
        <v>15.3597</v>
      </c>
      <c r="S2281">
        <f t="shared" si="251"/>
        <v>15.9312</v>
      </c>
      <c r="T2281">
        <f>IFERROR(VLOOKUP($A2281,TY_main!A:B,2,FALSE),T2280)</f>
        <v>112.828125</v>
      </c>
    </row>
    <row r="2282" spans="1:20" x14ac:dyDescent="0.25">
      <c r="A2282" s="2">
        <f>SPY_IVOL!A2282</f>
        <v>41670</v>
      </c>
      <c r="B2282">
        <f>SPY_IVOL!B2282</f>
        <v>41.747</v>
      </c>
      <c r="C2282">
        <f>SPY_IVOL!C2282</f>
        <v>28.009499999999999</v>
      </c>
      <c r="D2282">
        <f>SPY_IVOL!D2282</f>
        <v>18.212199999999999</v>
      </c>
      <c r="E2282">
        <f>SPY_IVOL!E2282</f>
        <v>12.793200000000001</v>
      </c>
      <c r="F2282">
        <f>SPY_IVOL!F2282</f>
        <v>16.883600000000001</v>
      </c>
      <c r="G2282">
        <f>SPY_IVOL!G2282</f>
        <v>21.134599999999999</v>
      </c>
      <c r="H2282">
        <f>SPY_IVOL!H2282</f>
        <v>21.134599999999999</v>
      </c>
      <c r="I2282">
        <f>VLOOKUP($A2282,SPY_main!$A:$C,2,FALSE)</f>
        <v>178.18</v>
      </c>
      <c r="J2282">
        <f>IFERROR(VLOOKUP($A2282,SPY_main!$A:$C,3,FALSE),J2281)</f>
        <v>2.2006000000000001</v>
      </c>
      <c r="K2282">
        <f>IFERROR(VLOOKUP($A2282,SPY_main!$E:$F,2,FALSE),K2281)</f>
        <v>0.2366</v>
      </c>
      <c r="L2282">
        <f>IFERROR(VLOOKUP($A2282,SPY_main!H:I,2,FALSE),L2281)</f>
        <v>18.41</v>
      </c>
      <c r="M2282">
        <f t="shared" si="245"/>
        <v>41.438099999999999</v>
      </c>
      <c r="N2282">
        <f t="shared" si="246"/>
        <v>27.285799999999998</v>
      </c>
      <c r="O2282">
        <f t="shared" si="247"/>
        <v>20.5611</v>
      </c>
      <c r="P2282">
        <f t="shared" si="248"/>
        <v>14.766</v>
      </c>
      <c r="Q2282">
        <f t="shared" si="249"/>
        <v>11.9277</v>
      </c>
      <c r="R2282">
        <f t="shared" si="250"/>
        <v>15.8383</v>
      </c>
      <c r="S2282">
        <f t="shared" si="251"/>
        <v>16.482399999999998</v>
      </c>
      <c r="T2282">
        <f>IFERROR(VLOOKUP($A2282,TY_main!A:B,2,FALSE),T2281)</f>
        <v>113.09375</v>
      </c>
    </row>
    <row r="2283" spans="1:20" x14ac:dyDescent="0.25">
      <c r="A2283" s="2">
        <f>SPY_IVOL!A2283</f>
        <v>41673</v>
      </c>
      <c r="B2283">
        <f>SPY_IVOL!B2283</f>
        <v>44.1036</v>
      </c>
      <c r="C2283">
        <f>SPY_IVOL!C2283</f>
        <v>30.2606</v>
      </c>
      <c r="D2283">
        <f>SPY_IVOL!D2283</f>
        <v>21.6952</v>
      </c>
      <c r="E2283">
        <f>SPY_IVOL!E2283</f>
        <v>15.700699999999999</v>
      </c>
      <c r="F2283">
        <f>SPY_IVOL!F2283</f>
        <v>16.401199999999999</v>
      </c>
      <c r="G2283">
        <f>SPY_IVOL!G2283</f>
        <v>20.423300000000001</v>
      </c>
      <c r="H2283">
        <f>SPY_IVOL!H2283</f>
        <v>20.423300000000001</v>
      </c>
      <c r="I2283">
        <f>VLOOKUP($A2283,SPY_main!$A:$C,2,FALSE)</f>
        <v>174.17</v>
      </c>
      <c r="J2283">
        <f>IFERROR(VLOOKUP($A2283,SPY_main!$A:$C,3,FALSE),J2282)</f>
        <v>2.2511999999999999</v>
      </c>
      <c r="K2283">
        <f>IFERROR(VLOOKUP($A2283,SPY_main!$E:$F,2,FALSE),K2282)</f>
        <v>0.2356</v>
      </c>
      <c r="L2283">
        <f>IFERROR(VLOOKUP($A2283,SPY_main!H:I,2,FALSE),L2282)</f>
        <v>21.44</v>
      </c>
      <c r="M2283">
        <f t="shared" si="245"/>
        <v>43.489400000000003</v>
      </c>
      <c r="N2283">
        <f t="shared" si="246"/>
        <v>31.328099999999999</v>
      </c>
      <c r="O2283">
        <f t="shared" si="247"/>
        <v>24.790500000000002</v>
      </c>
      <c r="P2283">
        <f t="shared" si="248"/>
        <v>18.8383</v>
      </c>
      <c r="Q2283">
        <f t="shared" si="249"/>
        <v>15.284599999999999</v>
      </c>
      <c r="R2283">
        <f t="shared" si="250"/>
        <v>17.584199999999999</v>
      </c>
      <c r="S2283">
        <f t="shared" si="251"/>
        <v>20.465399999999999</v>
      </c>
      <c r="T2283">
        <f>IFERROR(VLOOKUP($A2283,TY_main!A:B,2,FALSE),T2282)</f>
        <v>113.703125</v>
      </c>
    </row>
    <row r="2284" spans="1:20" x14ac:dyDescent="0.25">
      <c r="A2284" s="2">
        <f>SPY_IVOL!A2284</f>
        <v>41674</v>
      </c>
      <c r="B2284">
        <f>SPY_IVOL!B2284</f>
        <v>42.389400000000002</v>
      </c>
      <c r="C2284">
        <f>SPY_IVOL!C2284</f>
        <v>26.823499999999999</v>
      </c>
      <c r="D2284">
        <f>SPY_IVOL!D2284</f>
        <v>18.681999999999999</v>
      </c>
      <c r="E2284">
        <f>SPY_IVOL!E2284</f>
        <v>13.9969</v>
      </c>
      <c r="F2284">
        <f>SPY_IVOL!F2284</f>
        <v>14.2074</v>
      </c>
      <c r="G2284">
        <f>SPY_IVOL!G2284</f>
        <v>14.6137</v>
      </c>
      <c r="H2284">
        <f>SPY_IVOL!H2284</f>
        <v>14.6137</v>
      </c>
      <c r="I2284">
        <f>VLOOKUP($A2284,SPY_main!$A:$C,2,FALSE)</f>
        <v>175.38499999999999</v>
      </c>
      <c r="J2284">
        <f>IFERROR(VLOOKUP($A2284,SPY_main!$A:$C,3,FALSE),J2283)</f>
        <v>2.2357</v>
      </c>
      <c r="K2284">
        <f>IFERROR(VLOOKUP($A2284,SPY_main!$E:$F,2,FALSE),K2283)</f>
        <v>0.23644999999999999</v>
      </c>
      <c r="L2284">
        <f>IFERROR(VLOOKUP($A2284,SPY_main!H:I,2,FALSE),L2283)</f>
        <v>19.11</v>
      </c>
      <c r="M2284">
        <f t="shared" si="245"/>
        <v>42.401400000000002</v>
      </c>
      <c r="N2284">
        <f t="shared" si="246"/>
        <v>28.893999999999998</v>
      </c>
      <c r="O2284">
        <f t="shared" si="247"/>
        <v>22.031400000000001</v>
      </c>
      <c r="P2284">
        <f t="shared" si="248"/>
        <v>16.121400000000001</v>
      </c>
      <c r="Q2284">
        <f t="shared" si="249"/>
        <v>13.3302</v>
      </c>
      <c r="R2284">
        <f t="shared" si="250"/>
        <v>17.587599999999998</v>
      </c>
      <c r="S2284">
        <f t="shared" si="251"/>
        <v>21.825099999999999</v>
      </c>
      <c r="T2284">
        <f>IFERROR(VLOOKUP($A2284,TY_main!A:B,2,FALSE),T2283)</f>
        <v>113.453125</v>
      </c>
    </row>
    <row r="2285" spans="1:20" x14ac:dyDescent="0.25">
      <c r="A2285" s="2">
        <f>SPY_IVOL!A2285</f>
        <v>41675</v>
      </c>
      <c r="B2285">
        <f>SPY_IVOL!B2285</f>
        <v>44.123800000000003</v>
      </c>
      <c r="C2285">
        <f>SPY_IVOL!C2285</f>
        <v>28.098800000000001</v>
      </c>
      <c r="D2285">
        <f>SPY_IVOL!D2285</f>
        <v>20.3947</v>
      </c>
      <c r="E2285">
        <f>SPY_IVOL!E2285</f>
        <v>15.741899999999999</v>
      </c>
      <c r="F2285">
        <f>SPY_IVOL!F2285</f>
        <v>16.884</v>
      </c>
      <c r="G2285">
        <f>SPY_IVOL!G2285</f>
        <v>18.767800000000001</v>
      </c>
      <c r="H2285">
        <f>SPY_IVOL!H2285</f>
        <v>18.767800000000001</v>
      </c>
      <c r="I2285">
        <f>VLOOKUP($A2285,SPY_main!$A:$C,2,FALSE)</f>
        <v>175.17</v>
      </c>
      <c r="J2285">
        <f>IFERROR(VLOOKUP($A2285,SPY_main!$A:$C,3,FALSE),J2284)</f>
        <v>2.2383999999999999</v>
      </c>
      <c r="K2285">
        <f>IFERROR(VLOOKUP($A2285,SPY_main!$E:$F,2,FALSE),K2284)</f>
        <v>0.23635</v>
      </c>
      <c r="L2285">
        <f>IFERROR(VLOOKUP($A2285,SPY_main!H:I,2,FALSE),L2284)</f>
        <v>19.95</v>
      </c>
      <c r="M2285">
        <f t="shared" si="245"/>
        <v>43.913800000000002</v>
      </c>
      <c r="N2285">
        <f t="shared" si="246"/>
        <v>30.210799999999999</v>
      </c>
      <c r="O2285">
        <f t="shared" si="247"/>
        <v>23.2684</v>
      </c>
      <c r="P2285">
        <f t="shared" si="248"/>
        <v>17.188600000000001</v>
      </c>
      <c r="Q2285">
        <f t="shared" si="249"/>
        <v>13.9971</v>
      </c>
      <c r="R2285">
        <f t="shared" si="250"/>
        <v>15.617100000000001</v>
      </c>
      <c r="S2285">
        <f t="shared" si="251"/>
        <v>15.643599999999999</v>
      </c>
      <c r="T2285">
        <f>IFERROR(VLOOKUP($A2285,TY_main!A:B,2,FALSE),T2284)</f>
        <v>113.203125</v>
      </c>
    </row>
    <row r="2286" spans="1:20" x14ac:dyDescent="0.25">
      <c r="A2286" s="2">
        <f>SPY_IVOL!A2286</f>
        <v>41676</v>
      </c>
      <c r="B2286">
        <f>SPY_IVOL!B2286</f>
        <v>39.772500000000001</v>
      </c>
      <c r="C2286">
        <f>SPY_IVOL!C2286</f>
        <v>26.839400000000001</v>
      </c>
      <c r="D2286">
        <f>SPY_IVOL!D2286</f>
        <v>19.331700000000001</v>
      </c>
      <c r="E2286">
        <f>SPY_IVOL!E2286</f>
        <v>14.839399999999999</v>
      </c>
      <c r="F2286">
        <f>SPY_IVOL!F2286</f>
        <v>16.122900000000001</v>
      </c>
      <c r="G2286">
        <f>SPY_IVOL!G2286</f>
        <v>17.339500000000001</v>
      </c>
      <c r="H2286">
        <f>SPY_IVOL!H2286</f>
        <v>17.339500000000001</v>
      </c>
      <c r="I2286">
        <f>VLOOKUP($A2286,SPY_main!$A:$C,2,FALSE)</f>
        <v>177.48</v>
      </c>
      <c r="J2286">
        <f>IFERROR(VLOOKUP($A2286,SPY_main!$A:$C,3,FALSE),J2285)</f>
        <v>2.2092999999999998</v>
      </c>
      <c r="K2286">
        <f>IFERROR(VLOOKUP($A2286,SPY_main!$E:$F,2,FALSE),K2285)</f>
        <v>0.23685</v>
      </c>
      <c r="L2286">
        <f>IFERROR(VLOOKUP($A2286,SPY_main!H:I,2,FALSE),L2285)</f>
        <v>17.23</v>
      </c>
      <c r="M2286">
        <f t="shared" si="245"/>
        <v>44.581800000000001</v>
      </c>
      <c r="N2286">
        <f t="shared" si="246"/>
        <v>28.067699999999999</v>
      </c>
      <c r="O2286">
        <f t="shared" si="247"/>
        <v>21.035900000000002</v>
      </c>
      <c r="P2286">
        <f t="shared" si="248"/>
        <v>15.2188</v>
      </c>
      <c r="Q2286">
        <f t="shared" si="249"/>
        <v>12.810499999999999</v>
      </c>
      <c r="R2286">
        <f t="shared" si="250"/>
        <v>14.121700000000001</v>
      </c>
      <c r="S2286">
        <f t="shared" si="251"/>
        <v>14.121700000000001</v>
      </c>
      <c r="T2286">
        <f>IFERROR(VLOOKUP($A2286,TY_main!A:B,2,FALSE),T2285)</f>
        <v>112.96875</v>
      </c>
    </row>
    <row r="2287" spans="1:20" x14ac:dyDescent="0.25">
      <c r="A2287" s="2">
        <f>SPY_IVOL!A2287</f>
        <v>41677</v>
      </c>
      <c r="B2287">
        <f>SPY_IVOL!B2287</f>
        <v>35.433199999999999</v>
      </c>
      <c r="C2287">
        <f>SPY_IVOL!C2287</f>
        <v>27.174900000000001</v>
      </c>
      <c r="D2287">
        <f>SPY_IVOL!D2287</f>
        <v>17.483499999999999</v>
      </c>
      <c r="E2287">
        <f>SPY_IVOL!E2287</f>
        <v>12.9359</v>
      </c>
      <c r="F2287">
        <f>SPY_IVOL!F2287</f>
        <v>17.716899999999999</v>
      </c>
      <c r="G2287">
        <f>SPY_IVOL!G2287</f>
        <v>18.356300000000001</v>
      </c>
      <c r="H2287">
        <f>SPY_IVOL!H2287</f>
        <v>18.356300000000001</v>
      </c>
      <c r="I2287">
        <f>VLOOKUP($A2287,SPY_main!$A:$C,2,FALSE)</f>
        <v>179.68</v>
      </c>
      <c r="J2287">
        <f>IFERROR(VLOOKUP($A2287,SPY_main!$A:$C,3,FALSE),J2286)</f>
        <v>2.1821999999999999</v>
      </c>
      <c r="K2287">
        <f>IFERROR(VLOOKUP($A2287,SPY_main!$E:$F,2,FALSE),K2286)</f>
        <v>0.23385</v>
      </c>
      <c r="L2287">
        <f>IFERROR(VLOOKUP($A2287,SPY_main!H:I,2,FALSE),L2286)</f>
        <v>15.29</v>
      </c>
      <c r="M2287">
        <f t="shared" si="245"/>
        <v>42.539700000000003</v>
      </c>
      <c r="N2287">
        <f t="shared" si="246"/>
        <v>26.494700000000002</v>
      </c>
      <c r="O2287">
        <f t="shared" si="247"/>
        <v>18.8169</v>
      </c>
      <c r="P2287">
        <f t="shared" si="248"/>
        <v>12.514099999999999</v>
      </c>
      <c r="Q2287">
        <f t="shared" si="249"/>
        <v>12.1014</v>
      </c>
      <c r="R2287">
        <f t="shared" si="250"/>
        <v>13.547800000000001</v>
      </c>
      <c r="S2287">
        <f t="shared" si="251"/>
        <v>13.547800000000001</v>
      </c>
      <c r="T2287">
        <f>IFERROR(VLOOKUP($A2287,TY_main!A:B,2,FALSE),T2286)</f>
        <v>113.296875</v>
      </c>
    </row>
    <row r="2288" spans="1:20" x14ac:dyDescent="0.25">
      <c r="A2288" s="2">
        <f>SPY_IVOL!A2288</f>
        <v>41680</v>
      </c>
      <c r="B2288">
        <f>SPY_IVOL!B2288</f>
        <v>33.976700000000001</v>
      </c>
      <c r="C2288">
        <f>SPY_IVOL!C2288</f>
        <v>27.156199999999998</v>
      </c>
      <c r="D2288">
        <f>SPY_IVOL!D2288</f>
        <v>17.977399999999999</v>
      </c>
      <c r="E2288">
        <f>SPY_IVOL!E2288</f>
        <v>12.7959</v>
      </c>
      <c r="F2288">
        <f>SPY_IVOL!F2288</f>
        <v>15.6661</v>
      </c>
      <c r="G2288">
        <f>SPY_IVOL!G2288</f>
        <v>16.106100000000001</v>
      </c>
      <c r="H2288">
        <f>SPY_IVOL!H2288</f>
        <v>16.106100000000001</v>
      </c>
      <c r="I2288">
        <f>VLOOKUP($A2288,SPY_main!$A:$C,2,FALSE)</f>
        <v>180.01</v>
      </c>
      <c r="J2288">
        <f>IFERROR(VLOOKUP($A2288,SPY_main!$A:$C,3,FALSE),J2287)</f>
        <v>2.1781999999999999</v>
      </c>
      <c r="K2288">
        <f>IFERROR(VLOOKUP($A2288,SPY_main!$E:$F,2,FALSE),K2287)</f>
        <v>0.23385</v>
      </c>
      <c r="L2288">
        <f>IFERROR(VLOOKUP($A2288,SPY_main!H:I,2,FALSE),L2287)</f>
        <v>15.26</v>
      </c>
      <c r="M2288">
        <f t="shared" si="245"/>
        <v>47.417099999999998</v>
      </c>
      <c r="N2288">
        <f t="shared" si="246"/>
        <v>28.375299999999999</v>
      </c>
      <c r="O2288">
        <f t="shared" si="247"/>
        <v>19.292999999999999</v>
      </c>
      <c r="P2288">
        <f t="shared" si="248"/>
        <v>12.473599999999999</v>
      </c>
      <c r="Q2288">
        <f t="shared" si="249"/>
        <v>13.243499999999999</v>
      </c>
      <c r="R2288">
        <f t="shared" si="250"/>
        <v>15.569699999999999</v>
      </c>
      <c r="S2288">
        <f t="shared" si="251"/>
        <v>15.569699999999999</v>
      </c>
      <c r="T2288">
        <f>IFERROR(VLOOKUP($A2288,TY_main!A:B,2,FALSE),T2287)</f>
        <v>113.265625</v>
      </c>
    </row>
    <row r="2289" spans="1:20" x14ac:dyDescent="0.25">
      <c r="A2289" s="2">
        <f>SPY_IVOL!A2289</f>
        <v>41681</v>
      </c>
      <c r="B2289">
        <f>SPY_IVOL!B2289</f>
        <v>36.557299999999998</v>
      </c>
      <c r="C2289">
        <f>SPY_IVOL!C2289</f>
        <v>27.714200000000002</v>
      </c>
      <c r="D2289">
        <f>SPY_IVOL!D2289</f>
        <v>17.886199999999999</v>
      </c>
      <c r="E2289">
        <f>SPY_IVOL!E2289</f>
        <v>11.5365</v>
      </c>
      <c r="F2289">
        <f>SPY_IVOL!F2289</f>
        <v>14.5138</v>
      </c>
      <c r="G2289">
        <f>SPY_IVOL!G2289</f>
        <v>14.858700000000001</v>
      </c>
      <c r="H2289">
        <f>SPY_IVOL!H2289</f>
        <v>14.858700000000001</v>
      </c>
      <c r="I2289">
        <f>VLOOKUP($A2289,SPY_main!$A:$C,2,FALSE)</f>
        <v>181.98</v>
      </c>
      <c r="J2289">
        <f>IFERROR(VLOOKUP($A2289,SPY_main!$A:$C,3,FALSE),J2288)</f>
        <v>2.1545999999999998</v>
      </c>
      <c r="K2289">
        <f>IFERROR(VLOOKUP($A2289,SPY_main!$E:$F,2,FALSE),K2288)</f>
        <v>0.2366</v>
      </c>
      <c r="L2289">
        <f>IFERROR(VLOOKUP($A2289,SPY_main!H:I,2,FALSE),L2288)</f>
        <v>14.51</v>
      </c>
      <c r="M2289">
        <f t="shared" si="245"/>
        <v>46.942300000000003</v>
      </c>
      <c r="N2289">
        <f t="shared" si="246"/>
        <v>28.3048</v>
      </c>
      <c r="O2289">
        <f t="shared" si="247"/>
        <v>18.613199999999999</v>
      </c>
      <c r="P2289">
        <f t="shared" si="248"/>
        <v>10.9251</v>
      </c>
      <c r="Q2289">
        <f t="shared" si="249"/>
        <v>12.530799999999999</v>
      </c>
      <c r="R2289">
        <f t="shared" si="250"/>
        <v>13.692500000000001</v>
      </c>
      <c r="S2289">
        <f t="shared" si="251"/>
        <v>13.692500000000001</v>
      </c>
      <c r="T2289">
        <f>IFERROR(VLOOKUP($A2289,TY_main!A:B,2,FALSE),T2288)</f>
        <v>112.9375</v>
      </c>
    </row>
    <row r="2290" spans="1:20" x14ac:dyDescent="0.25">
      <c r="A2290" s="2">
        <f>SPY_IVOL!A2290</f>
        <v>41682</v>
      </c>
      <c r="B2290">
        <f>SPY_IVOL!B2290</f>
        <v>36.784599999999998</v>
      </c>
      <c r="C2290">
        <f>SPY_IVOL!C2290</f>
        <v>27.622900000000001</v>
      </c>
      <c r="D2290">
        <f>SPY_IVOL!D2290</f>
        <v>18.380600000000001</v>
      </c>
      <c r="E2290">
        <f>SPY_IVOL!E2290</f>
        <v>12.2735</v>
      </c>
      <c r="F2290">
        <f>SPY_IVOL!F2290</f>
        <v>14.7654</v>
      </c>
      <c r="G2290">
        <f>SPY_IVOL!G2290</f>
        <v>15.147600000000001</v>
      </c>
      <c r="H2290">
        <f>SPY_IVOL!H2290</f>
        <v>15.147600000000001</v>
      </c>
      <c r="I2290">
        <f>VLOOKUP($A2290,SPY_main!$A:$C,2,FALSE)</f>
        <v>182.07</v>
      </c>
      <c r="J2290">
        <f>IFERROR(VLOOKUP($A2290,SPY_main!$A:$C,3,FALSE),J2289)</f>
        <v>2.1536</v>
      </c>
      <c r="K2290">
        <f>IFERROR(VLOOKUP($A2290,SPY_main!$E:$F,2,FALSE),K2289)</f>
        <v>0.2361</v>
      </c>
      <c r="L2290">
        <f>IFERROR(VLOOKUP($A2290,SPY_main!H:I,2,FALSE),L2289)</f>
        <v>14.3</v>
      </c>
      <c r="M2290">
        <f t="shared" si="245"/>
        <v>49.3292</v>
      </c>
      <c r="N2290">
        <f t="shared" si="246"/>
        <v>29.101199999999999</v>
      </c>
      <c r="O2290">
        <f t="shared" si="247"/>
        <v>18.9895</v>
      </c>
      <c r="P2290">
        <f t="shared" si="248"/>
        <v>11.435600000000001</v>
      </c>
      <c r="Q2290">
        <f t="shared" si="249"/>
        <v>14.043100000000001</v>
      </c>
      <c r="R2290">
        <f t="shared" si="250"/>
        <v>15.874599999999999</v>
      </c>
      <c r="S2290">
        <f t="shared" si="251"/>
        <v>15.874599999999999</v>
      </c>
      <c r="T2290">
        <f>IFERROR(VLOOKUP($A2290,TY_main!A:B,2,FALSE),T2289)</f>
        <v>112.640625</v>
      </c>
    </row>
    <row r="2291" spans="1:20" x14ac:dyDescent="0.25">
      <c r="A2291" s="2">
        <f>SPY_IVOL!A2291</f>
        <v>41683</v>
      </c>
      <c r="B2291">
        <f>SPY_IVOL!B2291</f>
        <v>27.908300000000001</v>
      </c>
      <c r="C2291">
        <f>SPY_IVOL!C2291</f>
        <v>27.908300000000001</v>
      </c>
      <c r="D2291">
        <f>SPY_IVOL!D2291</f>
        <v>22.6417</v>
      </c>
      <c r="E2291">
        <f>SPY_IVOL!E2291</f>
        <v>11.0077</v>
      </c>
      <c r="F2291">
        <f>SPY_IVOL!F2291</f>
        <v>12.539199999999999</v>
      </c>
      <c r="G2291">
        <f>SPY_IVOL!G2291</f>
        <v>12.539199999999999</v>
      </c>
      <c r="H2291">
        <f>SPY_IVOL!H2291</f>
        <v>12.539199999999999</v>
      </c>
      <c r="I2291">
        <f>VLOOKUP($A2291,SPY_main!$A:$C,2,FALSE)</f>
        <v>183.01</v>
      </c>
      <c r="J2291">
        <f>IFERROR(VLOOKUP($A2291,SPY_main!$A:$C,3,FALSE),J2290)</f>
        <v>2.1425000000000001</v>
      </c>
      <c r="K2291">
        <f>IFERROR(VLOOKUP($A2291,SPY_main!$E:$F,2,FALSE),K2290)</f>
        <v>0.23585</v>
      </c>
      <c r="L2291">
        <f>IFERROR(VLOOKUP($A2291,SPY_main!H:I,2,FALSE),L2290)</f>
        <v>14.14</v>
      </c>
      <c r="M2291">
        <f t="shared" si="245"/>
        <v>26.251799999999999</v>
      </c>
      <c r="N2291">
        <f t="shared" si="246"/>
        <v>26.251799999999999</v>
      </c>
      <c r="O2291">
        <f t="shared" si="247"/>
        <v>19.144600000000001</v>
      </c>
      <c r="P2291">
        <f t="shared" si="248"/>
        <v>10.3324</v>
      </c>
      <c r="Q2291">
        <f t="shared" si="249"/>
        <v>12.6517</v>
      </c>
      <c r="R2291">
        <f t="shared" si="250"/>
        <v>13.010899999999999</v>
      </c>
      <c r="S2291">
        <f t="shared" si="251"/>
        <v>13.010899999999999</v>
      </c>
      <c r="T2291">
        <f>IFERROR(VLOOKUP($A2291,TY_main!A:B,2,FALSE),T2290)</f>
        <v>113.09375</v>
      </c>
    </row>
    <row r="2292" spans="1:20" x14ac:dyDescent="0.25">
      <c r="A2292" s="2">
        <f>SPY_IVOL!A2292</f>
        <v>41684</v>
      </c>
      <c r="B2292">
        <f>SPY_IVOL!B2292</f>
        <v>11.2059</v>
      </c>
      <c r="C2292">
        <f>SPY_IVOL!C2292</f>
        <v>11.2059</v>
      </c>
      <c r="D2292">
        <f>SPY_IVOL!D2292</f>
        <v>11.2059</v>
      </c>
      <c r="E2292">
        <f>SPY_IVOL!E2292</f>
        <v>11.0329</v>
      </c>
      <c r="F2292">
        <f>SPY_IVOL!F2292</f>
        <v>9.7857000000000003</v>
      </c>
      <c r="G2292">
        <f>SPY_IVOL!G2292</f>
        <v>9.7857000000000003</v>
      </c>
      <c r="H2292">
        <f>SPY_IVOL!H2292</f>
        <v>9.7857000000000003</v>
      </c>
      <c r="I2292">
        <f>VLOOKUP($A2292,SPY_main!$A:$C,2,FALSE)</f>
        <v>184.02</v>
      </c>
      <c r="J2292">
        <f>IFERROR(VLOOKUP($A2292,SPY_main!$A:$C,3,FALSE),J2291)</f>
        <v>2.1307</v>
      </c>
      <c r="K2292">
        <f>IFERROR(VLOOKUP($A2292,SPY_main!$E:$F,2,FALSE),K2291)</f>
        <v>0.23585</v>
      </c>
      <c r="L2292">
        <f>IFERROR(VLOOKUP($A2292,SPY_main!H:I,2,FALSE),L2291)</f>
        <v>13.57</v>
      </c>
      <c r="M2292">
        <f t="shared" si="245"/>
        <v>10.5383</v>
      </c>
      <c r="N2292">
        <f t="shared" si="246"/>
        <v>10.5383</v>
      </c>
      <c r="O2292">
        <f t="shared" si="247"/>
        <v>10.5383</v>
      </c>
      <c r="P2292">
        <f t="shared" si="248"/>
        <v>11.3573</v>
      </c>
      <c r="Q2292">
        <f t="shared" si="249"/>
        <v>13.810700000000001</v>
      </c>
      <c r="R2292">
        <f t="shared" si="250"/>
        <v>13.810700000000001</v>
      </c>
      <c r="S2292">
        <f t="shared" si="251"/>
        <v>13.810700000000001</v>
      </c>
      <c r="T2292">
        <f>IFERROR(VLOOKUP($A2292,TY_main!A:B,2,FALSE),T2291)</f>
        <v>113</v>
      </c>
    </row>
    <row r="2293" spans="1:20" x14ac:dyDescent="0.25">
      <c r="A2293" s="2">
        <f>SPY_IVOL!A2293</f>
        <v>41688</v>
      </c>
      <c r="B2293">
        <f>SPY_IVOL!B2293</f>
        <v>30.736999999999998</v>
      </c>
      <c r="C2293">
        <f>SPY_IVOL!C2293</f>
        <v>29.663499999999999</v>
      </c>
      <c r="D2293">
        <f>SPY_IVOL!D2293</f>
        <v>18.559799999999999</v>
      </c>
      <c r="E2293">
        <f>SPY_IVOL!E2293</f>
        <v>11.5855</v>
      </c>
      <c r="F2293">
        <f>SPY_IVOL!F2293</f>
        <v>15.760999999999999</v>
      </c>
      <c r="G2293">
        <f>SPY_IVOL!G2293</f>
        <v>16.115500000000001</v>
      </c>
      <c r="H2293">
        <f>SPY_IVOL!H2293</f>
        <v>16.115500000000001</v>
      </c>
      <c r="I2293">
        <f>VLOOKUP($A2293,SPY_main!$A:$C,2,FALSE)</f>
        <v>184.24</v>
      </c>
      <c r="J2293">
        <f>IFERROR(VLOOKUP($A2293,SPY_main!$A:$C,3,FALSE),J2292)</f>
        <v>2.1282000000000001</v>
      </c>
      <c r="K2293">
        <f>IFERROR(VLOOKUP($A2293,SPY_main!$E:$F,2,FALSE),K2292)</f>
        <v>0.23455000000000001</v>
      </c>
      <c r="L2293">
        <f>IFERROR(VLOOKUP($A2293,SPY_main!H:I,2,FALSE),L2292)</f>
        <v>13.87</v>
      </c>
      <c r="M2293">
        <f t="shared" si="245"/>
        <v>39.220999999999997</v>
      </c>
      <c r="N2293">
        <f t="shared" si="246"/>
        <v>39.220999999999997</v>
      </c>
      <c r="O2293">
        <f t="shared" si="247"/>
        <v>25.723700000000001</v>
      </c>
      <c r="P2293">
        <f t="shared" si="248"/>
        <v>12.1433</v>
      </c>
      <c r="Q2293">
        <f t="shared" si="249"/>
        <v>15.4884</v>
      </c>
      <c r="R2293">
        <f t="shared" si="250"/>
        <v>15.4884</v>
      </c>
      <c r="S2293">
        <f t="shared" si="251"/>
        <v>15.4884</v>
      </c>
      <c r="T2293">
        <f>IFERROR(VLOOKUP($A2293,TY_main!A:B,2,FALSE),T2292)</f>
        <v>113.28125</v>
      </c>
    </row>
    <row r="2294" spans="1:20" x14ac:dyDescent="0.25">
      <c r="A2294" s="2">
        <f>SPY_IVOL!A2294</f>
        <v>41689</v>
      </c>
      <c r="B2294">
        <f>SPY_IVOL!B2294</f>
        <v>28.409199999999998</v>
      </c>
      <c r="C2294">
        <f>SPY_IVOL!C2294</f>
        <v>28.2545</v>
      </c>
      <c r="D2294">
        <f>SPY_IVOL!D2294</f>
        <v>19.092099999999999</v>
      </c>
      <c r="E2294">
        <f>SPY_IVOL!E2294</f>
        <v>11.9472</v>
      </c>
      <c r="F2294">
        <f>SPY_IVOL!F2294</f>
        <v>14.4473</v>
      </c>
      <c r="G2294">
        <f>SPY_IVOL!G2294</f>
        <v>14.4473</v>
      </c>
      <c r="H2294">
        <f>SPY_IVOL!H2294</f>
        <v>14.4473</v>
      </c>
      <c r="I2294">
        <f>VLOOKUP($A2294,SPY_main!$A:$C,2,FALSE)</f>
        <v>183.02</v>
      </c>
      <c r="J2294">
        <f>IFERROR(VLOOKUP($A2294,SPY_main!$A:$C,3,FALSE),J2293)</f>
        <v>2.1423999999999999</v>
      </c>
      <c r="K2294">
        <f>IFERROR(VLOOKUP($A2294,SPY_main!$E:$F,2,FALSE),K2293)</f>
        <v>0.2336</v>
      </c>
      <c r="L2294">
        <f>IFERROR(VLOOKUP($A2294,SPY_main!H:I,2,FALSE),L2293)</f>
        <v>15.5</v>
      </c>
      <c r="M2294">
        <f t="shared" si="245"/>
        <v>41.618600000000001</v>
      </c>
      <c r="N2294">
        <f t="shared" si="246"/>
        <v>41.618600000000001</v>
      </c>
      <c r="O2294">
        <f t="shared" si="247"/>
        <v>31.008600000000001</v>
      </c>
      <c r="P2294">
        <f t="shared" si="248"/>
        <v>13.2026</v>
      </c>
      <c r="Q2294">
        <f t="shared" si="249"/>
        <v>16.7685</v>
      </c>
      <c r="R2294">
        <f t="shared" si="250"/>
        <v>16.7685</v>
      </c>
      <c r="S2294">
        <f t="shared" si="251"/>
        <v>16.7685</v>
      </c>
      <c r="T2294">
        <f>IFERROR(VLOOKUP($A2294,TY_main!A:B,2,FALSE),T2293)</f>
        <v>113.078125</v>
      </c>
    </row>
    <row r="2295" spans="1:20" x14ac:dyDescent="0.25">
      <c r="A2295" s="2">
        <f>SPY_IVOL!A2295</f>
        <v>41690</v>
      </c>
      <c r="B2295">
        <f>SPY_IVOL!B2295</f>
        <v>26.628799999999998</v>
      </c>
      <c r="C2295">
        <f>SPY_IVOL!C2295</f>
        <v>26.628799999999998</v>
      </c>
      <c r="D2295">
        <f>SPY_IVOL!D2295</f>
        <v>25.240100000000002</v>
      </c>
      <c r="E2295">
        <f>SPY_IVOL!E2295</f>
        <v>11.5558</v>
      </c>
      <c r="F2295">
        <f>SPY_IVOL!F2295</f>
        <v>12.9435</v>
      </c>
      <c r="G2295">
        <f>SPY_IVOL!G2295</f>
        <v>12.9435</v>
      </c>
      <c r="H2295">
        <f>SPY_IVOL!H2295</f>
        <v>12.9435</v>
      </c>
      <c r="I2295">
        <f>VLOOKUP($A2295,SPY_main!$A:$C,2,FALSE)</f>
        <v>184.1</v>
      </c>
      <c r="J2295">
        <f>IFERROR(VLOOKUP($A2295,SPY_main!$A:$C,3,FALSE),J2294)</f>
        <v>2.1297999999999999</v>
      </c>
      <c r="K2295">
        <f>IFERROR(VLOOKUP($A2295,SPY_main!$E:$F,2,FALSE),K2294)</f>
        <v>0.2356</v>
      </c>
      <c r="L2295">
        <f>IFERROR(VLOOKUP($A2295,SPY_main!H:I,2,FALSE),L2294)</f>
        <v>14.79</v>
      </c>
      <c r="M2295">
        <f t="shared" si="245"/>
        <v>45.406199999999998</v>
      </c>
      <c r="N2295">
        <f t="shared" si="246"/>
        <v>45.406199999999998</v>
      </c>
      <c r="O2295">
        <f t="shared" si="247"/>
        <v>45.406199999999998</v>
      </c>
      <c r="P2295">
        <f t="shared" si="248"/>
        <v>26.996099999999998</v>
      </c>
      <c r="Q2295">
        <f t="shared" si="249"/>
        <v>18.946899999999999</v>
      </c>
      <c r="R2295">
        <f t="shared" si="250"/>
        <v>18.946899999999999</v>
      </c>
      <c r="S2295">
        <f t="shared" si="251"/>
        <v>18.946899999999999</v>
      </c>
      <c r="T2295">
        <f>IFERROR(VLOOKUP($A2295,TY_main!A:B,2,FALSE),T2294)</f>
        <v>112.875</v>
      </c>
    </row>
    <row r="2296" spans="1:20" x14ac:dyDescent="0.25">
      <c r="A2296" s="2">
        <f>SPY_IVOL!A2296</f>
        <v>41691</v>
      </c>
      <c r="B2296">
        <f>SPY_IVOL!B2296</f>
        <v>35.465699999999998</v>
      </c>
      <c r="C2296">
        <f>SPY_IVOL!C2296</f>
        <v>35.465699999999998</v>
      </c>
      <c r="D2296">
        <f>SPY_IVOL!D2296</f>
        <v>28.296900000000001</v>
      </c>
      <c r="E2296">
        <f>SPY_IVOL!E2296</f>
        <v>11.0288</v>
      </c>
      <c r="F2296">
        <f>SPY_IVOL!F2296</f>
        <v>14.5794</v>
      </c>
      <c r="G2296">
        <f>SPY_IVOL!G2296</f>
        <v>14.5794</v>
      </c>
      <c r="H2296">
        <f>SPY_IVOL!H2296</f>
        <v>14.5794</v>
      </c>
      <c r="I2296">
        <f>VLOOKUP($A2296,SPY_main!$A:$C,2,FALSE)</f>
        <v>183.89</v>
      </c>
      <c r="J2296">
        <f>IFERROR(VLOOKUP($A2296,SPY_main!$A:$C,3,FALSE),J2295)</f>
        <v>2.1322999999999999</v>
      </c>
      <c r="K2296">
        <f>IFERROR(VLOOKUP($A2296,SPY_main!$E:$F,2,FALSE),K2295)</f>
        <v>0.23485</v>
      </c>
      <c r="L2296">
        <f>IFERROR(VLOOKUP($A2296,SPY_main!H:I,2,FALSE),L2295)</f>
        <v>14.68</v>
      </c>
      <c r="M2296">
        <f t="shared" si="245"/>
        <v>45.406199999999998</v>
      </c>
      <c r="N2296">
        <f t="shared" si="246"/>
        <v>45.406199999999998</v>
      </c>
      <c r="O2296">
        <f t="shared" si="247"/>
        <v>45.406199999999998</v>
      </c>
      <c r="P2296">
        <f t="shared" si="248"/>
        <v>26.996099999999998</v>
      </c>
      <c r="Q2296">
        <f t="shared" si="249"/>
        <v>18.946899999999999</v>
      </c>
      <c r="R2296">
        <f t="shared" si="250"/>
        <v>18.946899999999999</v>
      </c>
      <c r="S2296">
        <f t="shared" si="251"/>
        <v>18.946899999999999</v>
      </c>
      <c r="T2296">
        <f>IFERROR(VLOOKUP($A2296,TY_main!A:B,2,FALSE),T2295)</f>
        <v>112.96875</v>
      </c>
    </row>
    <row r="2297" spans="1:20" x14ac:dyDescent="0.25">
      <c r="A2297" s="2">
        <f>SPY_IVOL!A2297</f>
        <v>41694</v>
      </c>
      <c r="B2297">
        <f>SPY_IVOL!B2297</f>
        <v>28.426200000000001</v>
      </c>
      <c r="C2297">
        <f>SPY_IVOL!C2297</f>
        <v>26.357099999999999</v>
      </c>
      <c r="D2297">
        <f>SPY_IVOL!D2297</f>
        <v>17.183700000000002</v>
      </c>
      <c r="E2297">
        <f>SPY_IVOL!E2297</f>
        <v>11.443300000000001</v>
      </c>
      <c r="F2297">
        <f>SPY_IVOL!F2297</f>
        <v>10.6919</v>
      </c>
      <c r="G2297">
        <f>SPY_IVOL!G2297</f>
        <v>10.6919</v>
      </c>
      <c r="H2297">
        <f>SPY_IVOL!H2297</f>
        <v>10.6919</v>
      </c>
      <c r="I2297">
        <f>VLOOKUP($A2297,SPY_main!$A:$C,2,FALSE)</f>
        <v>184.91</v>
      </c>
      <c r="J2297">
        <f>IFERROR(VLOOKUP($A2297,SPY_main!$A:$C,3,FALSE),J2296)</f>
        <v>2.1204999999999998</v>
      </c>
      <c r="K2297">
        <f>IFERROR(VLOOKUP($A2297,SPY_main!$E:$F,2,FALSE),K2296)</f>
        <v>0.23435</v>
      </c>
      <c r="L2297">
        <f>IFERROR(VLOOKUP($A2297,SPY_main!H:I,2,FALSE),L2296)</f>
        <v>14.23</v>
      </c>
      <c r="M2297">
        <f t="shared" si="245"/>
        <v>21.665400000000002</v>
      </c>
      <c r="N2297">
        <f t="shared" si="246"/>
        <v>21.665400000000002</v>
      </c>
      <c r="O2297">
        <f t="shared" si="247"/>
        <v>21.665400000000002</v>
      </c>
      <c r="P2297">
        <f t="shared" si="248"/>
        <v>10.006600000000001</v>
      </c>
      <c r="Q2297">
        <f t="shared" si="249"/>
        <v>11.389699999999999</v>
      </c>
      <c r="R2297">
        <f t="shared" si="250"/>
        <v>11.389699999999999</v>
      </c>
      <c r="S2297">
        <f t="shared" si="251"/>
        <v>11.389699999999999</v>
      </c>
      <c r="T2297">
        <f>IFERROR(VLOOKUP($A2297,TY_main!A:B,2,FALSE),T2296)</f>
        <v>112.84375</v>
      </c>
    </row>
    <row r="2298" spans="1:20" x14ac:dyDescent="0.25">
      <c r="A2298" s="2">
        <f>SPY_IVOL!A2298</f>
        <v>41695</v>
      </c>
      <c r="B2298">
        <f>SPY_IVOL!B2298</f>
        <v>21.6526</v>
      </c>
      <c r="C2298">
        <f>SPY_IVOL!C2298</f>
        <v>19.586200000000002</v>
      </c>
      <c r="D2298">
        <f>SPY_IVOL!D2298</f>
        <v>15.535</v>
      </c>
      <c r="E2298">
        <f>SPY_IVOL!E2298</f>
        <v>11.8612</v>
      </c>
      <c r="F2298">
        <f>SPY_IVOL!F2298</f>
        <v>10.0722</v>
      </c>
      <c r="G2298">
        <f>SPY_IVOL!G2298</f>
        <v>11.409000000000001</v>
      </c>
      <c r="H2298">
        <f>SPY_IVOL!H2298</f>
        <v>11.847899999999999</v>
      </c>
      <c r="I2298">
        <f>VLOOKUP($A2298,SPY_main!$A:$C,2,FALSE)</f>
        <v>184.84</v>
      </c>
      <c r="J2298">
        <f>IFERROR(VLOOKUP($A2298,SPY_main!$A:$C,3,FALSE),J2297)</f>
        <v>2.1213000000000002</v>
      </c>
      <c r="K2298">
        <f>IFERROR(VLOOKUP($A2298,SPY_main!$E:$F,2,FALSE),K2297)</f>
        <v>0.2336</v>
      </c>
      <c r="L2298">
        <f>IFERROR(VLOOKUP($A2298,SPY_main!H:I,2,FALSE),L2297)</f>
        <v>13.67</v>
      </c>
      <c r="M2298">
        <f t="shared" si="245"/>
        <v>11.108599999999999</v>
      </c>
      <c r="N2298">
        <f t="shared" si="246"/>
        <v>11.108599999999999</v>
      </c>
      <c r="O2298">
        <f t="shared" si="247"/>
        <v>11.108599999999999</v>
      </c>
      <c r="P2298">
        <f t="shared" si="248"/>
        <v>10.897600000000001</v>
      </c>
      <c r="Q2298">
        <f t="shared" si="249"/>
        <v>10.703799999999999</v>
      </c>
      <c r="R2298">
        <f t="shared" si="250"/>
        <v>12.4138</v>
      </c>
      <c r="S2298">
        <f t="shared" si="251"/>
        <v>12.4138</v>
      </c>
      <c r="T2298">
        <f>IFERROR(VLOOKUP($A2298,TY_main!A:B,2,FALSE),T2297)</f>
        <v>113.171875</v>
      </c>
    </row>
    <row r="2299" spans="1:20" x14ac:dyDescent="0.25">
      <c r="A2299" s="2">
        <f>SPY_IVOL!A2299</f>
        <v>41696</v>
      </c>
      <c r="B2299">
        <f>SPY_IVOL!B2299</f>
        <v>21.893899999999999</v>
      </c>
      <c r="C2299">
        <f>SPY_IVOL!C2299</f>
        <v>19.990200000000002</v>
      </c>
      <c r="D2299">
        <f>SPY_IVOL!D2299</f>
        <v>15.9635</v>
      </c>
      <c r="E2299">
        <f>SPY_IVOL!E2299</f>
        <v>12.2293</v>
      </c>
      <c r="F2299">
        <f>SPY_IVOL!F2299</f>
        <v>10.4269</v>
      </c>
      <c r="G2299">
        <f>SPY_IVOL!G2299</f>
        <v>11.690200000000001</v>
      </c>
      <c r="H2299">
        <f>SPY_IVOL!H2299</f>
        <v>12.261799999999999</v>
      </c>
      <c r="I2299">
        <f>VLOOKUP($A2299,SPY_main!$A:$C,2,FALSE)</f>
        <v>184.85</v>
      </c>
      <c r="J2299">
        <f>IFERROR(VLOOKUP($A2299,SPY_main!$A:$C,3,FALSE),J2298)</f>
        <v>2.1212</v>
      </c>
      <c r="K2299">
        <f>IFERROR(VLOOKUP($A2299,SPY_main!$E:$F,2,FALSE),K2298)</f>
        <v>0.23330000000000001</v>
      </c>
      <c r="L2299">
        <f>IFERROR(VLOOKUP($A2299,SPY_main!H:I,2,FALSE),L2298)</f>
        <v>14.35</v>
      </c>
      <c r="M2299">
        <f t="shared" si="245"/>
        <v>11.152200000000001</v>
      </c>
      <c r="N2299">
        <f t="shared" si="246"/>
        <v>11.152200000000001</v>
      </c>
      <c r="O2299">
        <f t="shared" si="247"/>
        <v>11.152200000000001</v>
      </c>
      <c r="P2299">
        <f t="shared" si="248"/>
        <v>10.9861</v>
      </c>
      <c r="Q2299">
        <f t="shared" si="249"/>
        <v>10.981999999999999</v>
      </c>
      <c r="R2299">
        <f t="shared" si="250"/>
        <v>12.846</v>
      </c>
      <c r="S2299">
        <f t="shared" si="251"/>
        <v>12.846</v>
      </c>
      <c r="T2299">
        <f>IFERROR(VLOOKUP($A2299,TY_main!A:B,2,FALSE),T2298)</f>
        <v>113.390625</v>
      </c>
    </row>
    <row r="2300" spans="1:20" x14ac:dyDescent="0.25">
      <c r="A2300" s="2">
        <f>SPY_IVOL!A2300</f>
        <v>41697</v>
      </c>
      <c r="B2300">
        <f>SPY_IVOL!B2300</f>
        <v>29.020700000000001</v>
      </c>
      <c r="C2300">
        <f>SPY_IVOL!C2300</f>
        <v>23.879200000000001</v>
      </c>
      <c r="D2300">
        <f>SPY_IVOL!D2300</f>
        <v>17.2834</v>
      </c>
      <c r="E2300">
        <f>SPY_IVOL!E2300</f>
        <v>11.58</v>
      </c>
      <c r="F2300">
        <f>SPY_IVOL!F2300</f>
        <v>10.1783</v>
      </c>
      <c r="G2300">
        <f>SPY_IVOL!G2300</f>
        <v>10.1783</v>
      </c>
      <c r="H2300">
        <f>SPY_IVOL!H2300</f>
        <v>10.1783</v>
      </c>
      <c r="I2300">
        <f>VLOOKUP($A2300,SPY_main!$A:$C,2,FALSE)</f>
        <v>185.82</v>
      </c>
      <c r="J2300">
        <f>IFERROR(VLOOKUP($A2300,SPY_main!$A:$C,3,FALSE),J2299)</f>
        <v>2.1101000000000001</v>
      </c>
      <c r="K2300">
        <f>IFERROR(VLOOKUP($A2300,SPY_main!$E:$F,2,FALSE),K2299)</f>
        <v>0.2361</v>
      </c>
      <c r="L2300">
        <f>IFERROR(VLOOKUP($A2300,SPY_main!H:I,2,FALSE),L2299)</f>
        <v>14.04</v>
      </c>
      <c r="M2300">
        <f t="shared" si="245"/>
        <v>30.211200000000002</v>
      </c>
      <c r="N2300">
        <f t="shared" si="246"/>
        <v>30.203900000000001</v>
      </c>
      <c r="O2300">
        <f t="shared" si="247"/>
        <v>21.624400000000001</v>
      </c>
      <c r="P2300">
        <f t="shared" si="248"/>
        <v>11.3461</v>
      </c>
      <c r="Q2300">
        <f t="shared" si="249"/>
        <v>16.075900000000001</v>
      </c>
      <c r="R2300">
        <f t="shared" si="250"/>
        <v>16.075900000000001</v>
      </c>
      <c r="S2300">
        <f t="shared" si="251"/>
        <v>16.075900000000001</v>
      </c>
      <c r="T2300">
        <f>IFERROR(VLOOKUP($A2300,TY_main!A:B,2,FALSE),T2299)</f>
        <v>113.609375</v>
      </c>
    </row>
    <row r="2301" spans="1:20" x14ac:dyDescent="0.25">
      <c r="A2301" s="2">
        <f>SPY_IVOL!A2301</f>
        <v>41698</v>
      </c>
      <c r="B2301">
        <f>SPY_IVOL!B2301</f>
        <v>28.8735</v>
      </c>
      <c r="C2301">
        <f>SPY_IVOL!C2301</f>
        <v>23.8736</v>
      </c>
      <c r="D2301">
        <f>SPY_IVOL!D2301</f>
        <v>17.057500000000001</v>
      </c>
      <c r="E2301">
        <f>SPY_IVOL!E2301</f>
        <v>11.3066</v>
      </c>
      <c r="F2301">
        <f>SPY_IVOL!F2301</f>
        <v>9.6841000000000008</v>
      </c>
      <c r="G2301">
        <f>SPY_IVOL!G2301</f>
        <v>11.4504</v>
      </c>
      <c r="H2301">
        <f>SPY_IVOL!H2301</f>
        <v>13.1257</v>
      </c>
      <c r="I2301">
        <f>VLOOKUP($A2301,SPY_main!$A:$C,2,FALSE)</f>
        <v>186.29</v>
      </c>
      <c r="J2301">
        <f>IFERROR(VLOOKUP($A2301,SPY_main!$A:$C,3,FALSE),J2300)</f>
        <v>2.1048</v>
      </c>
      <c r="K2301">
        <f>IFERROR(VLOOKUP($A2301,SPY_main!$E:$F,2,FALSE),K2300)</f>
        <v>0.23565</v>
      </c>
      <c r="L2301">
        <f>IFERROR(VLOOKUP($A2301,SPY_main!H:I,2,FALSE),L2300)</f>
        <v>14</v>
      </c>
      <c r="M2301">
        <f t="shared" si="245"/>
        <v>28.563700000000001</v>
      </c>
      <c r="N2301">
        <f t="shared" si="246"/>
        <v>28.563700000000001</v>
      </c>
      <c r="O2301">
        <f t="shared" si="247"/>
        <v>22.349599999999999</v>
      </c>
      <c r="P2301">
        <f t="shared" si="248"/>
        <v>12.977399999999999</v>
      </c>
      <c r="Q2301">
        <f t="shared" si="249"/>
        <v>15.2</v>
      </c>
      <c r="R2301">
        <f t="shared" si="250"/>
        <v>15.2</v>
      </c>
      <c r="S2301">
        <f t="shared" si="251"/>
        <v>15.2</v>
      </c>
      <c r="T2301">
        <f>IFERROR(VLOOKUP($A2301,TY_main!A:B,2,FALSE),T2300)</f>
        <v>113.421875</v>
      </c>
    </row>
    <row r="2302" spans="1:20" x14ac:dyDescent="0.25">
      <c r="A2302" s="2">
        <f>SPY_IVOL!A2302</f>
        <v>41701</v>
      </c>
      <c r="B2302">
        <f>SPY_IVOL!B2302</f>
        <v>35.076999999999998</v>
      </c>
      <c r="C2302">
        <f>SPY_IVOL!C2302</f>
        <v>30.015000000000001</v>
      </c>
      <c r="D2302">
        <f>SPY_IVOL!D2302</f>
        <v>18.5535</v>
      </c>
      <c r="E2302">
        <f>SPY_IVOL!E2302</f>
        <v>13.109500000000001</v>
      </c>
      <c r="F2302">
        <f>SPY_IVOL!F2302</f>
        <v>22.388500000000001</v>
      </c>
      <c r="G2302">
        <f>SPY_IVOL!G2302</f>
        <v>26.82</v>
      </c>
      <c r="H2302">
        <f>SPY_IVOL!H2302</f>
        <v>26.82</v>
      </c>
      <c r="I2302">
        <f>VLOOKUP($A2302,SPY_main!$A:$C,2,FALSE)</f>
        <v>184.98</v>
      </c>
      <c r="J2302">
        <f>IFERROR(VLOOKUP($A2302,SPY_main!$A:$C,3,FALSE),J2301)</f>
        <v>2.1196999999999999</v>
      </c>
      <c r="K2302">
        <f>IFERROR(VLOOKUP($A2302,SPY_main!$E:$F,2,FALSE),K2301)</f>
        <v>0.23565</v>
      </c>
      <c r="L2302">
        <f>IFERROR(VLOOKUP($A2302,SPY_main!H:I,2,FALSE),L2301)</f>
        <v>16</v>
      </c>
      <c r="M2302">
        <f t="shared" si="245"/>
        <v>36.284999999999997</v>
      </c>
      <c r="N2302">
        <f t="shared" si="246"/>
        <v>36.2181</v>
      </c>
      <c r="O2302">
        <f t="shared" si="247"/>
        <v>25.5793</v>
      </c>
      <c r="P2302">
        <f t="shared" si="248"/>
        <v>15.2209</v>
      </c>
      <c r="Q2302">
        <f t="shared" si="249"/>
        <v>18.5593</v>
      </c>
      <c r="R2302">
        <f t="shared" si="250"/>
        <v>18.5593</v>
      </c>
      <c r="S2302">
        <f t="shared" si="251"/>
        <v>18.5593</v>
      </c>
      <c r="T2302">
        <f>IFERROR(VLOOKUP($A2302,TY_main!A:B,2,FALSE),T2301)</f>
        <v>113.84375</v>
      </c>
    </row>
    <row r="2303" spans="1:20" x14ac:dyDescent="0.25">
      <c r="A2303" s="2">
        <f>SPY_IVOL!A2303</f>
        <v>41702</v>
      </c>
      <c r="B2303">
        <f>SPY_IVOL!B2303</f>
        <v>32.951000000000001</v>
      </c>
      <c r="C2303">
        <f>SPY_IVOL!C2303</f>
        <v>25.698699999999999</v>
      </c>
      <c r="D2303">
        <f>SPY_IVOL!D2303</f>
        <v>16.898900000000001</v>
      </c>
      <c r="E2303">
        <f>SPY_IVOL!E2303</f>
        <v>11.2661</v>
      </c>
      <c r="F2303">
        <f>SPY_IVOL!F2303</f>
        <v>11.128299999999999</v>
      </c>
      <c r="G2303">
        <f>SPY_IVOL!G2303</f>
        <v>11.128299999999999</v>
      </c>
      <c r="H2303">
        <f>SPY_IVOL!H2303</f>
        <v>11.128299999999999</v>
      </c>
      <c r="I2303">
        <f>VLOOKUP($A2303,SPY_main!$A:$C,2,FALSE)</f>
        <v>187.58</v>
      </c>
      <c r="J2303">
        <f>IFERROR(VLOOKUP($A2303,SPY_main!$A:$C,3,FALSE),J2302)</f>
        <v>2.0903</v>
      </c>
      <c r="K2303">
        <f>IFERROR(VLOOKUP($A2303,SPY_main!$E:$F,2,FALSE),K2302)</f>
        <v>0.23535</v>
      </c>
      <c r="L2303">
        <f>IFERROR(VLOOKUP($A2303,SPY_main!H:I,2,FALSE),L2302)</f>
        <v>14.1</v>
      </c>
      <c r="M2303">
        <f t="shared" si="245"/>
        <v>29.564299999999999</v>
      </c>
      <c r="N2303">
        <f t="shared" si="246"/>
        <v>29.564299999999999</v>
      </c>
      <c r="O2303">
        <f t="shared" si="247"/>
        <v>24.904599999999999</v>
      </c>
      <c r="P2303">
        <f t="shared" si="248"/>
        <v>11.8604</v>
      </c>
      <c r="Q2303">
        <f t="shared" si="249"/>
        <v>13.6243</v>
      </c>
      <c r="R2303">
        <f t="shared" si="250"/>
        <v>13.6243</v>
      </c>
      <c r="S2303">
        <f t="shared" si="251"/>
        <v>13.6243</v>
      </c>
      <c r="T2303">
        <f>IFERROR(VLOOKUP($A2303,TY_main!A:B,2,FALSE),T2302)</f>
        <v>113.25</v>
      </c>
    </row>
    <row r="2304" spans="1:20" x14ac:dyDescent="0.25">
      <c r="A2304" s="2">
        <f>SPY_IVOL!A2304</f>
        <v>41703</v>
      </c>
      <c r="B2304">
        <f>SPY_IVOL!B2304</f>
        <v>39.497</v>
      </c>
      <c r="C2304">
        <f>SPY_IVOL!C2304</f>
        <v>32.0167</v>
      </c>
      <c r="D2304">
        <f>SPY_IVOL!D2304</f>
        <v>17.783300000000001</v>
      </c>
      <c r="E2304">
        <f>SPY_IVOL!E2304</f>
        <v>11.190300000000001</v>
      </c>
      <c r="F2304">
        <f>SPY_IVOL!F2304</f>
        <v>11.3439</v>
      </c>
      <c r="G2304">
        <f>SPY_IVOL!G2304</f>
        <v>11.3439</v>
      </c>
      <c r="H2304">
        <f>SPY_IVOL!H2304</f>
        <v>11.3439</v>
      </c>
      <c r="I2304">
        <f>VLOOKUP($A2304,SPY_main!$A:$C,2,FALSE)</f>
        <v>187.75</v>
      </c>
      <c r="J2304">
        <f>IFERROR(VLOOKUP($A2304,SPY_main!$A:$C,3,FALSE),J2303)</f>
        <v>2.0884</v>
      </c>
      <c r="K2304">
        <f>IFERROR(VLOOKUP($A2304,SPY_main!$E:$F,2,FALSE),K2303)</f>
        <v>0.2344</v>
      </c>
      <c r="L2304">
        <f>IFERROR(VLOOKUP($A2304,SPY_main!H:I,2,FALSE),L2303)</f>
        <v>13.89</v>
      </c>
      <c r="M2304">
        <f t="shared" si="245"/>
        <v>61.006300000000003</v>
      </c>
      <c r="N2304">
        <f t="shared" si="246"/>
        <v>55.843899999999998</v>
      </c>
      <c r="O2304">
        <f t="shared" si="247"/>
        <v>27.7195</v>
      </c>
      <c r="P2304">
        <f t="shared" si="248"/>
        <v>13.194000000000001</v>
      </c>
      <c r="Q2304">
        <f t="shared" si="249"/>
        <v>11.890700000000001</v>
      </c>
      <c r="R2304">
        <f t="shared" si="250"/>
        <v>11.890700000000001</v>
      </c>
      <c r="S2304">
        <f t="shared" si="251"/>
        <v>11.890700000000001</v>
      </c>
      <c r="T2304">
        <f>IFERROR(VLOOKUP($A2304,TY_main!A:B,2,FALSE),T2303)</f>
        <v>113.265625</v>
      </c>
    </row>
    <row r="2305" spans="1:20" x14ac:dyDescent="0.25">
      <c r="A2305" s="2">
        <f>SPY_IVOL!A2305</f>
        <v>41704</v>
      </c>
      <c r="B2305">
        <f>SPY_IVOL!B2305</f>
        <v>29.679099999999998</v>
      </c>
      <c r="C2305">
        <f>SPY_IVOL!C2305</f>
        <v>26.319400000000002</v>
      </c>
      <c r="D2305">
        <f>SPY_IVOL!D2305</f>
        <v>17.3719</v>
      </c>
      <c r="E2305">
        <f>SPY_IVOL!E2305</f>
        <v>11.263999999999999</v>
      </c>
      <c r="F2305">
        <f>SPY_IVOL!F2305</f>
        <v>10.8371</v>
      </c>
      <c r="G2305">
        <f>SPY_IVOL!G2305</f>
        <v>10.8371</v>
      </c>
      <c r="H2305">
        <f>SPY_IVOL!H2305</f>
        <v>10.8371</v>
      </c>
      <c r="I2305">
        <f>VLOOKUP($A2305,SPY_main!$A:$C,2,FALSE)</f>
        <v>188.18</v>
      </c>
      <c r="J2305">
        <f>IFERROR(VLOOKUP($A2305,SPY_main!$A:$C,3,FALSE),J2304)</f>
        <v>2.0836000000000001</v>
      </c>
      <c r="K2305">
        <f>IFERROR(VLOOKUP($A2305,SPY_main!$E:$F,2,FALSE),K2304)</f>
        <v>0.2351</v>
      </c>
      <c r="L2305">
        <f>IFERROR(VLOOKUP($A2305,SPY_main!H:I,2,FALSE),L2304)</f>
        <v>14.21</v>
      </c>
      <c r="M2305">
        <f t="shared" si="245"/>
        <v>129.0333</v>
      </c>
      <c r="N2305">
        <f t="shared" si="246"/>
        <v>42.893000000000001</v>
      </c>
      <c r="O2305">
        <f t="shared" si="247"/>
        <v>27.129000000000001</v>
      </c>
      <c r="P2305">
        <f t="shared" si="248"/>
        <v>11.0299</v>
      </c>
      <c r="Q2305">
        <f t="shared" si="249"/>
        <v>7.8118999999999996</v>
      </c>
      <c r="R2305">
        <f t="shared" si="250"/>
        <v>7.8118999999999996</v>
      </c>
      <c r="S2305">
        <f t="shared" si="251"/>
        <v>7.8118999999999996</v>
      </c>
      <c r="T2305">
        <f>IFERROR(VLOOKUP($A2305,TY_main!A:B,2,FALSE),T2304)</f>
        <v>112.96875</v>
      </c>
    </row>
    <row r="2306" spans="1:20" x14ac:dyDescent="0.25">
      <c r="A2306" s="2">
        <f>SPY_IVOL!A2306</f>
        <v>41705</v>
      </c>
      <c r="B2306">
        <f>SPY_IVOL!B2306</f>
        <v>32.667499999999997</v>
      </c>
      <c r="C2306">
        <f>SPY_IVOL!C2306</f>
        <v>27.444600000000001</v>
      </c>
      <c r="D2306">
        <f>SPY_IVOL!D2306</f>
        <v>18.110299999999999</v>
      </c>
      <c r="E2306">
        <f>SPY_IVOL!E2306</f>
        <v>11.6868</v>
      </c>
      <c r="F2306">
        <f>SPY_IVOL!F2306</f>
        <v>11.6625</v>
      </c>
      <c r="G2306">
        <f>SPY_IVOL!G2306</f>
        <v>11.6625</v>
      </c>
      <c r="H2306">
        <f>SPY_IVOL!H2306</f>
        <v>11.6625</v>
      </c>
      <c r="I2306">
        <f>VLOOKUP($A2306,SPY_main!$A:$C,2,FALSE)</f>
        <v>188.26</v>
      </c>
      <c r="J2306">
        <f>IFERROR(VLOOKUP($A2306,SPY_main!$A:$C,3,FALSE),J2305)</f>
        <v>2.0828000000000002</v>
      </c>
      <c r="K2306">
        <f>IFERROR(VLOOKUP($A2306,SPY_main!$E:$F,2,FALSE),K2305)</f>
        <v>0.23565</v>
      </c>
      <c r="L2306">
        <f>IFERROR(VLOOKUP($A2306,SPY_main!H:I,2,FALSE),L2305)</f>
        <v>14.11</v>
      </c>
      <c r="M2306">
        <f t="shared" ref="M2306:M2369" si="252">IFERROR(VLOOKUP($A2306,FirstM,2,FALSE),M2305)</f>
        <v>120.49209999999999</v>
      </c>
      <c r="N2306">
        <f t="shared" ref="N2306:N2369" si="253">IFERROR(VLOOKUP($A2306,FirstM,3,FALSE),N2305)</f>
        <v>43.853200000000001</v>
      </c>
      <c r="O2306">
        <f t="shared" ref="O2306:O2369" si="254">IFERROR(VLOOKUP($A2306,FirstM,4,FALSE),O2305)</f>
        <v>29.175699999999999</v>
      </c>
      <c r="P2306">
        <f t="shared" ref="P2306:P2369" si="255">IFERROR(VLOOKUP($A2306,FirstM,5,FALSE),P2305)</f>
        <v>10.939</v>
      </c>
      <c r="Q2306">
        <f t="shared" ref="Q2306:Q2369" si="256">IFERROR(VLOOKUP($A2306,FirstM,6,FALSE),Q2305)</f>
        <v>11.2247</v>
      </c>
      <c r="R2306">
        <f t="shared" ref="R2306:R2369" si="257">IFERROR(VLOOKUP($A2306,FirstM,7,FALSE),R2305)</f>
        <v>11.2247</v>
      </c>
      <c r="S2306">
        <f t="shared" ref="S2306:S2369" si="258">IFERROR(VLOOKUP($A2306,FirstM,8,FALSE),S2305)</f>
        <v>11.2247</v>
      </c>
      <c r="T2306">
        <f>IFERROR(VLOOKUP($A2306,TY_main!A:B,2,FALSE),T2305)</f>
        <v>112.546875</v>
      </c>
    </row>
    <row r="2307" spans="1:20" x14ac:dyDescent="0.25">
      <c r="A2307" s="2">
        <f>SPY_IVOL!A2307</f>
        <v>41708</v>
      </c>
      <c r="B2307">
        <f>SPY_IVOL!B2307</f>
        <v>30.962800000000001</v>
      </c>
      <c r="C2307">
        <f>SPY_IVOL!C2307</f>
        <v>26.5016</v>
      </c>
      <c r="D2307">
        <f>SPY_IVOL!D2307</f>
        <v>18.3569</v>
      </c>
      <c r="E2307">
        <f>SPY_IVOL!E2307</f>
        <v>12.4369</v>
      </c>
      <c r="F2307">
        <f>SPY_IVOL!F2307</f>
        <v>12.330500000000001</v>
      </c>
      <c r="G2307">
        <f>SPY_IVOL!G2307</f>
        <v>12.330500000000001</v>
      </c>
      <c r="H2307">
        <f>SPY_IVOL!H2307</f>
        <v>12.330500000000001</v>
      </c>
      <c r="I2307">
        <f>VLOOKUP($A2307,SPY_main!$A:$C,2,FALSE)</f>
        <v>188.16</v>
      </c>
      <c r="J2307">
        <f>IFERROR(VLOOKUP($A2307,SPY_main!$A:$C,3,FALSE),J2306)</f>
        <v>2.0838999999999999</v>
      </c>
      <c r="K2307">
        <f>IFERROR(VLOOKUP($A2307,SPY_main!$E:$F,2,FALSE),K2306)</f>
        <v>0.23435</v>
      </c>
      <c r="L2307">
        <f>IFERROR(VLOOKUP($A2307,SPY_main!H:I,2,FALSE),L2306)</f>
        <v>14.2</v>
      </c>
      <c r="M2307">
        <f t="shared" si="252"/>
        <v>87.479200000000006</v>
      </c>
      <c r="N2307">
        <f t="shared" si="253"/>
        <v>52.108800000000002</v>
      </c>
      <c r="O2307">
        <f t="shared" si="254"/>
        <v>31.885100000000001</v>
      </c>
      <c r="P2307">
        <f t="shared" si="255"/>
        <v>12.5303</v>
      </c>
      <c r="Q2307">
        <f t="shared" si="256"/>
        <v>20.791899999999998</v>
      </c>
      <c r="R2307">
        <f t="shared" si="257"/>
        <v>20.791899999999998</v>
      </c>
      <c r="S2307">
        <f t="shared" si="258"/>
        <v>20.791899999999998</v>
      </c>
      <c r="T2307">
        <f>IFERROR(VLOOKUP($A2307,TY_main!A:B,2,FALSE),T2306)</f>
        <v>112.640625</v>
      </c>
    </row>
    <row r="2308" spans="1:20" x14ac:dyDescent="0.25">
      <c r="A2308" s="2">
        <f>SPY_IVOL!A2308</f>
        <v>41709</v>
      </c>
      <c r="B2308">
        <f>SPY_IVOL!B2308</f>
        <v>31.5276</v>
      </c>
      <c r="C2308">
        <f>SPY_IVOL!C2308</f>
        <v>26.249199999999998</v>
      </c>
      <c r="D2308">
        <f>SPY_IVOL!D2308</f>
        <v>18.6051</v>
      </c>
      <c r="E2308">
        <f>SPY_IVOL!E2308</f>
        <v>12.1211</v>
      </c>
      <c r="F2308">
        <f>SPY_IVOL!F2308</f>
        <v>12.7941</v>
      </c>
      <c r="G2308">
        <f>SPY_IVOL!G2308</f>
        <v>12.7941</v>
      </c>
      <c r="H2308">
        <f>SPY_IVOL!H2308</f>
        <v>12.7941</v>
      </c>
      <c r="I2308">
        <f>VLOOKUP($A2308,SPY_main!$A:$C,2,FALSE)</f>
        <v>187.23</v>
      </c>
      <c r="J2308">
        <f>IFERROR(VLOOKUP($A2308,SPY_main!$A:$C,3,FALSE),J2307)</f>
        <v>2.0941999999999998</v>
      </c>
      <c r="K2308">
        <f>IFERROR(VLOOKUP($A2308,SPY_main!$E:$F,2,FALSE),K2307)</f>
        <v>0.23330000000000001</v>
      </c>
      <c r="L2308">
        <f>IFERROR(VLOOKUP($A2308,SPY_main!H:I,2,FALSE),L2307)</f>
        <v>14.8</v>
      </c>
      <c r="M2308">
        <f t="shared" si="252"/>
        <v>106.6472</v>
      </c>
      <c r="N2308">
        <f t="shared" si="253"/>
        <v>43.143799999999999</v>
      </c>
      <c r="O2308">
        <f t="shared" si="254"/>
        <v>20.645199999999999</v>
      </c>
      <c r="P2308">
        <f t="shared" si="255"/>
        <v>15.039099999999999</v>
      </c>
      <c r="Q2308">
        <f t="shared" si="256"/>
        <v>15.725199999999999</v>
      </c>
      <c r="R2308">
        <f t="shared" si="257"/>
        <v>15.725199999999999</v>
      </c>
      <c r="S2308">
        <f t="shared" si="258"/>
        <v>15.725199999999999</v>
      </c>
      <c r="T2308">
        <f>IFERROR(VLOOKUP($A2308,TY_main!A:B,2,FALSE),T2307)</f>
        <v>112.765625</v>
      </c>
    </row>
    <row r="2309" spans="1:20" x14ac:dyDescent="0.25">
      <c r="A2309" s="2">
        <f>SPY_IVOL!A2309</f>
        <v>41710</v>
      </c>
      <c r="B2309">
        <f>SPY_IVOL!B2309</f>
        <v>31.102599999999999</v>
      </c>
      <c r="C2309">
        <f>SPY_IVOL!C2309</f>
        <v>28.1435</v>
      </c>
      <c r="D2309">
        <f>SPY_IVOL!D2309</f>
        <v>18.5169</v>
      </c>
      <c r="E2309">
        <f>SPY_IVOL!E2309</f>
        <v>12.1892</v>
      </c>
      <c r="F2309">
        <f>SPY_IVOL!F2309</f>
        <v>14.362399999999999</v>
      </c>
      <c r="G2309">
        <f>SPY_IVOL!G2309</f>
        <v>14.479799999999999</v>
      </c>
      <c r="H2309">
        <f>SPY_IVOL!H2309</f>
        <v>14.479799999999999</v>
      </c>
      <c r="I2309">
        <f>VLOOKUP($A2309,SPY_main!$A:$C,2,FALSE)</f>
        <v>187.28</v>
      </c>
      <c r="J2309">
        <f>IFERROR(VLOOKUP($A2309,SPY_main!$A:$C,3,FALSE),J2308)</f>
        <v>2.0937000000000001</v>
      </c>
      <c r="K2309">
        <f>IFERROR(VLOOKUP($A2309,SPY_main!$E:$F,2,FALSE),K2308)</f>
        <v>0.2341</v>
      </c>
      <c r="L2309">
        <f>IFERROR(VLOOKUP($A2309,SPY_main!H:I,2,FALSE),L2308)</f>
        <v>14.47</v>
      </c>
      <c r="M2309">
        <f t="shared" si="252"/>
        <v>84.904799999999994</v>
      </c>
      <c r="N2309">
        <f t="shared" si="253"/>
        <v>60.866500000000002</v>
      </c>
      <c r="O2309">
        <f t="shared" si="254"/>
        <v>36.1907</v>
      </c>
      <c r="P2309">
        <f t="shared" si="255"/>
        <v>14.0585</v>
      </c>
      <c r="Q2309">
        <f t="shared" si="256"/>
        <v>19.357299999999999</v>
      </c>
      <c r="R2309">
        <f t="shared" si="257"/>
        <v>19.357299999999999</v>
      </c>
      <c r="S2309">
        <f t="shared" si="258"/>
        <v>19.357299999999999</v>
      </c>
      <c r="T2309">
        <f>IFERROR(VLOOKUP($A2309,TY_main!A:B,2,FALSE),T2308)</f>
        <v>113.015625</v>
      </c>
    </row>
    <row r="2310" spans="1:20" x14ac:dyDescent="0.25">
      <c r="A2310" s="2">
        <f>SPY_IVOL!A2310</f>
        <v>41711</v>
      </c>
      <c r="B2310">
        <f>SPY_IVOL!B2310</f>
        <v>32.6616</v>
      </c>
      <c r="C2310">
        <f>SPY_IVOL!C2310</f>
        <v>26.013500000000001</v>
      </c>
      <c r="D2310">
        <f>SPY_IVOL!D2310</f>
        <v>19.015599999999999</v>
      </c>
      <c r="E2310">
        <f>SPY_IVOL!E2310</f>
        <v>13.468</v>
      </c>
      <c r="F2310">
        <f>SPY_IVOL!F2310</f>
        <v>14.5505</v>
      </c>
      <c r="G2310">
        <f>SPY_IVOL!G2310</f>
        <v>14.5556</v>
      </c>
      <c r="H2310">
        <f>SPY_IVOL!H2310</f>
        <v>14.5556</v>
      </c>
      <c r="I2310">
        <f>VLOOKUP($A2310,SPY_main!$A:$C,2,FALSE)</f>
        <v>185.18</v>
      </c>
      <c r="J2310">
        <f>IFERROR(VLOOKUP($A2310,SPY_main!$A:$C,3,FALSE),J2309)</f>
        <v>2.1173999999999999</v>
      </c>
      <c r="K2310">
        <f>IFERROR(VLOOKUP($A2310,SPY_main!$E:$F,2,FALSE),K2309)</f>
        <v>0.23335</v>
      </c>
      <c r="L2310">
        <f>IFERROR(VLOOKUP($A2310,SPY_main!H:I,2,FALSE),L2309)</f>
        <v>16.22</v>
      </c>
      <c r="M2310">
        <f t="shared" si="252"/>
        <v>27.3123</v>
      </c>
      <c r="N2310">
        <f t="shared" si="253"/>
        <v>27.3123</v>
      </c>
      <c r="O2310">
        <f t="shared" si="254"/>
        <v>27.2944</v>
      </c>
      <c r="P2310">
        <f t="shared" si="255"/>
        <v>15.7933</v>
      </c>
      <c r="Q2310">
        <f t="shared" si="256"/>
        <v>12.690200000000001</v>
      </c>
      <c r="R2310">
        <f t="shared" si="257"/>
        <v>12.690200000000001</v>
      </c>
      <c r="S2310">
        <f t="shared" si="258"/>
        <v>12.690200000000001</v>
      </c>
      <c r="T2310">
        <f>IFERROR(VLOOKUP($A2310,TY_main!A:B,2,FALSE),T2309)</f>
        <v>113.515625</v>
      </c>
    </row>
    <row r="2311" spans="1:20" x14ac:dyDescent="0.25">
      <c r="A2311" s="2">
        <f>SPY_IVOL!A2311</f>
        <v>41712</v>
      </c>
      <c r="B2311">
        <f>SPY_IVOL!B2311</f>
        <v>34.9345</v>
      </c>
      <c r="C2311">
        <f>SPY_IVOL!C2311</f>
        <v>29.222999999999999</v>
      </c>
      <c r="D2311">
        <f>SPY_IVOL!D2311</f>
        <v>21.066600000000001</v>
      </c>
      <c r="E2311">
        <f>SPY_IVOL!E2311</f>
        <v>14.1408</v>
      </c>
      <c r="F2311">
        <f>SPY_IVOL!F2311</f>
        <v>15.439500000000001</v>
      </c>
      <c r="G2311">
        <f>SPY_IVOL!G2311</f>
        <v>15.771800000000001</v>
      </c>
      <c r="H2311">
        <f>SPY_IVOL!H2311</f>
        <v>15.771800000000001</v>
      </c>
      <c r="I2311">
        <f>VLOOKUP($A2311,SPY_main!$A:$C,2,FALSE)</f>
        <v>184.66</v>
      </c>
      <c r="J2311">
        <f>IFERROR(VLOOKUP($A2311,SPY_main!$A:$C,3,FALSE),J2310)</f>
        <v>2.1234000000000002</v>
      </c>
      <c r="K2311">
        <f>IFERROR(VLOOKUP($A2311,SPY_main!$E:$F,2,FALSE),K2310)</f>
        <v>0.23485</v>
      </c>
      <c r="L2311">
        <f>IFERROR(VLOOKUP($A2311,SPY_main!H:I,2,FALSE),L2310)</f>
        <v>17.82</v>
      </c>
      <c r="M2311">
        <f t="shared" si="252"/>
        <v>45.700200000000002</v>
      </c>
      <c r="N2311">
        <f t="shared" si="253"/>
        <v>45.700200000000002</v>
      </c>
      <c r="O2311">
        <f t="shared" si="254"/>
        <v>36.003599999999999</v>
      </c>
      <c r="P2311">
        <f t="shared" si="255"/>
        <v>19.14</v>
      </c>
      <c r="Q2311">
        <f t="shared" si="256"/>
        <v>21.581399999999999</v>
      </c>
      <c r="R2311">
        <f t="shared" si="257"/>
        <v>21.581399999999999</v>
      </c>
      <c r="S2311">
        <f t="shared" si="258"/>
        <v>21.581399999999999</v>
      </c>
      <c r="T2311">
        <f>IFERROR(VLOOKUP($A2311,TY_main!A:B,2,FALSE),T2310)</f>
        <v>113.5625</v>
      </c>
    </row>
    <row r="2312" spans="1:20" x14ac:dyDescent="0.25">
      <c r="A2312" s="2">
        <f>SPY_IVOL!A2312</f>
        <v>41715</v>
      </c>
      <c r="B2312">
        <f>SPY_IVOL!B2312</f>
        <v>33.978000000000002</v>
      </c>
      <c r="C2312">
        <f>SPY_IVOL!C2312</f>
        <v>29.894500000000001</v>
      </c>
      <c r="D2312">
        <f>SPY_IVOL!D2312</f>
        <v>20.342600000000001</v>
      </c>
      <c r="E2312">
        <f>SPY_IVOL!E2312</f>
        <v>12.724500000000001</v>
      </c>
      <c r="F2312">
        <f>SPY_IVOL!F2312</f>
        <v>13.908200000000001</v>
      </c>
      <c r="G2312">
        <f>SPY_IVOL!G2312</f>
        <v>13.908200000000001</v>
      </c>
      <c r="H2312">
        <f>SPY_IVOL!H2312</f>
        <v>13.908200000000001</v>
      </c>
      <c r="I2312">
        <f>VLOOKUP($A2312,SPY_main!$A:$C,2,FALSE)</f>
        <v>186.33</v>
      </c>
      <c r="J2312">
        <f>IFERROR(VLOOKUP($A2312,SPY_main!$A:$C,3,FALSE),J2311)</f>
        <v>2.1042999999999998</v>
      </c>
      <c r="K2312">
        <f>IFERROR(VLOOKUP($A2312,SPY_main!$E:$F,2,FALSE),K2311)</f>
        <v>0.23444999999999999</v>
      </c>
      <c r="L2312">
        <f>IFERROR(VLOOKUP($A2312,SPY_main!H:I,2,FALSE),L2311)</f>
        <v>15.64</v>
      </c>
      <c r="M2312">
        <f t="shared" si="252"/>
        <v>25.063500000000001</v>
      </c>
      <c r="N2312">
        <f t="shared" si="253"/>
        <v>25.063500000000001</v>
      </c>
      <c r="O2312">
        <f t="shared" si="254"/>
        <v>25.063500000000001</v>
      </c>
      <c r="P2312">
        <f t="shared" si="255"/>
        <v>17.479500000000002</v>
      </c>
      <c r="Q2312">
        <f t="shared" si="256"/>
        <v>18.918299999999999</v>
      </c>
      <c r="R2312">
        <f t="shared" si="257"/>
        <v>18.918299999999999</v>
      </c>
      <c r="S2312">
        <f t="shared" si="258"/>
        <v>18.918299999999999</v>
      </c>
      <c r="T2312">
        <f>IFERROR(VLOOKUP($A2312,TY_main!A:B,2,FALSE),T2311)</f>
        <v>113.21875</v>
      </c>
    </row>
    <row r="2313" spans="1:20" x14ac:dyDescent="0.25">
      <c r="A2313" s="2">
        <f>SPY_IVOL!A2313</f>
        <v>41716</v>
      </c>
      <c r="B2313">
        <f>SPY_IVOL!B2313</f>
        <v>32.996600000000001</v>
      </c>
      <c r="C2313">
        <f>SPY_IVOL!C2313</f>
        <v>29.454699999999999</v>
      </c>
      <c r="D2313">
        <f>SPY_IVOL!D2313</f>
        <v>19.1736</v>
      </c>
      <c r="E2313">
        <f>SPY_IVOL!E2313</f>
        <v>12.645200000000001</v>
      </c>
      <c r="F2313">
        <f>SPY_IVOL!F2313</f>
        <v>14.4833</v>
      </c>
      <c r="G2313">
        <f>SPY_IVOL!G2313</f>
        <v>14.4833</v>
      </c>
      <c r="H2313">
        <f>SPY_IVOL!H2313</f>
        <v>14.4833</v>
      </c>
      <c r="I2313">
        <f>VLOOKUP($A2313,SPY_main!$A:$C,2,FALSE)</f>
        <v>187.66</v>
      </c>
      <c r="J2313">
        <f>IFERROR(VLOOKUP($A2313,SPY_main!$A:$C,3,FALSE),J2312)</f>
        <v>2.0893999999999999</v>
      </c>
      <c r="K2313">
        <f>IFERROR(VLOOKUP($A2313,SPY_main!$E:$F,2,FALSE),K2312)</f>
        <v>0.23485</v>
      </c>
      <c r="L2313">
        <f>IFERROR(VLOOKUP($A2313,SPY_main!H:I,2,FALSE),L2312)</f>
        <v>14.52</v>
      </c>
      <c r="M2313">
        <f t="shared" si="252"/>
        <v>23.963999999999999</v>
      </c>
      <c r="N2313">
        <f t="shared" si="253"/>
        <v>23.963999999999999</v>
      </c>
      <c r="O2313">
        <f t="shared" si="254"/>
        <v>23.963999999999999</v>
      </c>
      <c r="P2313">
        <f t="shared" si="255"/>
        <v>14.603199999999999</v>
      </c>
      <c r="Q2313">
        <f t="shared" si="256"/>
        <v>17.838100000000001</v>
      </c>
      <c r="R2313">
        <f t="shared" si="257"/>
        <v>17.838100000000001</v>
      </c>
      <c r="S2313">
        <f t="shared" si="258"/>
        <v>17.838100000000001</v>
      </c>
      <c r="T2313">
        <f>IFERROR(VLOOKUP($A2313,TY_main!A:B,2,FALSE),T2312)</f>
        <v>113.375</v>
      </c>
    </row>
    <row r="2314" spans="1:20" x14ac:dyDescent="0.25">
      <c r="A2314" s="2">
        <f>SPY_IVOL!A2314</f>
        <v>41717</v>
      </c>
      <c r="B2314">
        <f>SPY_IVOL!B2314</f>
        <v>33.192399999999999</v>
      </c>
      <c r="C2314">
        <f>SPY_IVOL!C2314</f>
        <v>30.3721</v>
      </c>
      <c r="D2314">
        <f>SPY_IVOL!D2314</f>
        <v>21.018599999999999</v>
      </c>
      <c r="E2314">
        <f>SPY_IVOL!E2314</f>
        <v>10.776899999999999</v>
      </c>
      <c r="F2314">
        <f>SPY_IVOL!F2314</f>
        <v>15.123699999999999</v>
      </c>
      <c r="G2314">
        <f>SPY_IVOL!G2314</f>
        <v>15.123699999999999</v>
      </c>
      <c r="H2314">
        <f>SPY_IVOL!H2314</f>
        <v>15.123699999999999</v>
      </c>
      <c r="I2314">
        <f>VLOOKUP($A2314,SPY_main!$A:$C,2,FALSE)</f>
        <v>186.66</v>
      </c>
      <c r="J2314">
        <f>IFERROR(VLOOKUP($A2314,SPY_main!$A:$C,3,FALSE),J2313)</f>
        <v>2.1006</v>
      </c>
      <c r="K2314">
        <f>IFERROR(VLOOKUP($A2314,SPY_main!$E:$F,2,FALSE),K2313)</f>
        <v>0.23385</v>
      </c>
      <c r="L2314">
        <f>IFERROR(VLOOKUP($A2314,SPY_main!H:I,2,FALSE),L2313)</f>
        <v>15.12</v>
      </c>
      <c r="M2314">
        <f t="shared" si="252"/>
        <v>19.477499999999999</v>
      </c>
      <c r="N2314">
        <f t="shared" si="253"/>
        <v>19.477499999999999</v>
      </c>
      <c r="O2314">
        <f t="shared" si="254"/>
        <v>19.477499999999999</v>
      </c>
      <c r="P2314">
        <f t="shared" si="255"/>
        <v>13.1356</v>
      </c>
      <c r="Q2314">
        <f t="shared" si="256"/>
        <v>13.9518</v>
      </c>
      <c r="R2314">
        <f t="shared" si="257"/>
        <v>13.9518</v>
      </c>
      <c r="S2314">
        <f t="shared" si="258"/>
        <v>13.9518</v>
      </c>
      <c r="T2314">
        <f>IFERROR(VLOOKUP($A2314,TY_main!A:B,2,FALSE),T2313)</f>
        <v>112.484375</v>
      </c>
    </row>
    <row r="2315" spans="1:20" x14ac:dyDescent="0.25">
      <c r="A2315" s="2">
        <f>SPY_IVOL!A2315</f>
        <v>41718</v>
      </c>
      <c r="B2315">
        <f>SPY_IVOL!B2315</f>
        <v>33.6892</v>
      </c>
      <c r="C2315">
        <f>SPY_IVOL!C2315</f>
        <v>32.341500000000003</v>
      </c>
      <c r="D2315">
        <f>SPY_IVOL!D2315</f>
        <v>20.648099999999999</v>
      </c>
      <c r="E2315">
        <f>SPY_IVOL!E2315</f>
        <v>12.264099999999999</v>
      </c>
      <c r="F2315">
        <f>SPY_IVOL!F2315</f>
        <v>16.273299999999999</v>
      </c>
      <c r="G2315">
        <f>SPY_IVOL!G2315</f>
        <v>16.273299999999999</v>
      </c>
      <c r="H2315">
        <f>SPY_IVOL!H2315</f>
        <v>16.273299999999999</v>
      </c>
      <c r="I2315">
        <f>VLOOKUP($A2315,SPY_main!$A:$C,2,FALSE)</f>
        <v>187.74700000000001</v>
      </c>
      <c r="J2315">
        <f>IFERROR(VLOOKUP($A2315,SPY_main!$A:$C,3,FALSE),J2314)</f>
        <v>1.7568999999999999</v>
      </c>
      <c r="K2315">
        <f>IFERROR(VLOOKUP($A2315,SPY_main!$E:$F,2,FALSE),K2314)</f>
        <v>0.2336</v>
      </c>
      <c r="L2315">
        <f>IFERROR(VLOOKUP($A2315,SPY_main!H:I,2,FALSE),L2314)</f>
        <v>14.52</v>
      </c>
      <c r="M2315">
        <f t="shared" si="252"/>
        <v>19.477499999999999</v>
      </c>
      <c r="N2315">
        <f t="shared" si="253"/>
        <v>19.477499999999999</v>
      </c>
      <c r="O2315">
        <f t="shared" si="254"/>
        <v>19.477499999999999</v>
      </c>
      <c r="P2315">
        <f t="shared" si="255"/>
        <v>13.1356</v>
      </c>
      <c r="Q2315">
        <f t="shared" si="256"/>
        <v>13.9518</v>
      </c>
      <c r="R2315">
        <f t="shared" si="257"/>
        <v>13.9518</v>
      </c>
      <c r="S2315">
        <f t="shared" si="258"/>
        <v>13.9518</v>
      </c>
      <c r="T2315">
        <f>IFERROR(VLOOKUP($A2315,TY_main!A:B,2,FALSE),T2314)</f>
        <v>112.40625</v>
      </c>
    </row>
    <row r="2316" spans="1:20" x14ac:dyDescent="0.25">
      <c r="A2316" s="2">
        <f>SPY_IVOL!A2316</f>
        <v>41719</v>
      </c>
      <c r="B2316">
        <f>SPY_IVOL!B2316</f>
        <v>35.976999999999997</v>
      </c>
      <c r="C2316">
        <f>SPY_IVOL!C2316</f>
        <v>46.783999999999999</v>
      </c>
      <c r="D2316">
        <f>SPY_IVOL!D2316</f>
        <v>22.8279</v>
      </c>
      <c r="E2316">
        <f>SPY_IVOL!E2316</f>
        <v>11.9922</v>
      </c>
      <c r="F2316">
        <f>SPY_IVOL!F2316</f>
        <v>10.389099999999999</v>
      </c>
      <c r="G2316">
        <f>SPY_IVOL!G2316</f>
        <v>10.389099999999999</v>
      </c>
      <c r="H2316">
        <f>SPY_IVOL!H2316</f>
        <v>10.389099999999999</v>
      </c>
      <c r="I2316">
        <f>VLOOKUP($A2316,SPY_main!$A:$C,2,FALSE)</f>
        <v>186.2</v>
      </c>
      <c r="J2316">
        <f>IFERROR(VLOOKUP($A2316,SPY_main!$A:$C,3,FALSE),J2315)</f>
        <v>1.7715000000000001</v>
      </c>
      <c r="K2316">
        <f>IFERROR(VLOOKUP($A2316,SPY_main!$E:$F,2,FALSE),K2315)</f>
        <v>0.23285</v>
      </c>
      <c r="L2316">
        <f>IFERROR(VLOOKUP($A2316,SPY_main!H:I,2,FALSE),L2315)</f>
        <v>15</v>
      </c>
      <c r="M2316">
        <f t="shared" si="252"/>
        <v>19.477499999999999</v>
      </c>
      <c r="N2316">
        <f t="shared" si="253"/>
        <v>19.477499999999999</v>
      </c>
      <c r="O2316">
        <f t="shared" si="254"/>
        <v>19.477499999999999</v>
      </c>
      <c r="P2316">
        <f t="shared" si="255"/>
        <v>13.1356</v>
      </c>
      <c r="Q2316">
        <f t="shared" si="256"/>
        <v>13.9518</v>
      </c>
      <c r="R2316">
        <f t="shared" si="257"/>
        <v>13.9518</v>
      </c>
      <c r="S2316">
        <f t="shared" si="258"/>
        <v>13.9518</v>
      </c>
      <c r="T2316">
        <f>IFERROR(VLOOKUP($A2316,TY_main!A:B,2,FALSE),T2315)</f>
        <v>112.46875</v>
      </c>
    </row>
    <row r="2317" spans="1:20" x14ac:dyDescent="0.25">
      <c r="A2317" s="2">
        <f>SPY_IVOL!A2317</f>
        <v>41722</v>
      </c>
      <c r="B2317">
        <f>SPY_IVOL!B2317</f>
        <v>29.079499999999999</v>
      </c>
      <c r="C2317">
        <f>SPY_IVOL!C2317</f>
        <v>22.755199999999999</v>
      </c>
      <c r="D2317">
        <f>SPY_IVOL!D2317</f>
        <v>18.467199999999998</v>
      </c>
      <c r="E2317">
        <f>SPY_IVOL!E2317</f>
        <v>13.683400000000001</v>
      </c>
      <c r="F2317">
        <f>SPY_IVOL!F2317</f>
        <v>13.049200000000001</v>
      </c>
      <c r="G2317">
        <f>SPY_IVOL!G2317</f>
        <v>13.049200000000001</v>
      </c>
      <c r="H2317">
        <f>SPY_IVOL!H2317</f>
        <v>13.049200000000001</v>
      </c>
      <c r="I2317">
        <f>VLOOKUP($A2317,SPY_main!$A:$C,2,FALSE)</f>
        <v>185.43</v>
      </c>
      <c r="J2317">
        <f>IFERROR(VLOOKUP($A2317,SPY_main!$A:$C,3,FALSE),J2316)</f>
        <v>1.7787999999999999</v>
      </c>
      <c r="K2317">
        <f>IFERROR(VLOOKUP($A2317,SPY_main!$E:$F,2,FALSE),K2316)</f>
        <v>0.2351</v>
      </c>
      <c r="L2317">
        <f>IFERROR(VLOOKUP($A2317,SPY_main!H:I,2,FALSE),L2316)</f>
        <v>15.09</v>
      </c>
      <c r="M2317">
        <f t="shared" si="252"/>
        <v>35.760599999999997</v>
      </c>
      <c r="N2317">
        <f t="shared" si="253"/>
        <v>23.750900000000001</v>
      </c>
      <c r="O2317">
        <f t="shared" si="254"/>
        <v>19.525400000000001</v>
      </c>
      <c r="P2317">
        <f t="shared" si="255"/>
        <v>13.087400000000001</v>
      </c>
      <c r="Q2317">
        <f t="shared" si="256"/>
        <v>15.332800000000001</v>
      </c>
      <c r="R2317">
        <f t="shared" si="257"/>
        <v>15.332800000000001</v>
      </c>
      <c r="S2317">
        <f t="shared" si="258"/>
        <v>15.332800000000001</v>
      </c>
      <c r="T2317">
        <f>IFERROR(VLOOKUP($A2317,TY_main!A:B,2,FALSE),T2316)</f>
        <v>112.4375</v>
      </c>
    </row>
    <row r="2318" spans="1:20" x14ac:dyDescent="0.25">
      <c r="A2318" s="2">
        <f>SPY_IVOL!A2318</f>
        <v>41723</v>
      </c>
      <c r="B2318">
        <f>SPY_IVOL!B2318</f>
        <v>29.119299999999999</v>
      </c>
      <c r="C2318">
        <f>SPY_IVOL!C2318</f>
        <v>23.005400000000002</v>
      </c>
      <c r="D2318">
        <f>SPY_IVOL!D2318</f>
        <v>18.790600000000001</v>
      </c>
      <c r="E2318">
        <f>SPY_IVOL!E2318</f>
        <v>13.270300000000001</v>
      </c>
      <c r="F2318">
        <f>SPY_IVOL!F2318</f>
        <v>12.4832</v>
      </c>
      <c r="G2318">
        <f>SPY_IVOL!G2318</f>
        <v>12.4832</v>
      </c>
      <c r="H2318">
        <f>SPY_IVOL!H2318</f>
        <v>12.4832</v>
      </c>
      <c r="I2318">
        <f>VLOOKUP($A2318,SPY_main!$A:$C,2,FALSE)</f>
        <v>186.31</v>
      </c>
      <c r="J2318">
        <f>IFERROR(VLOOKUP($A2318,SPY_main!$A:$C,3,FALSE),J2317)</f>
        <v>1.7704</v>
      </c>
      <c r="K2318">
        <f>IFERROR(VLOOKUP($A2318,SPY_main!$E:$F,2,FALSE),K2317)</f>
        <v>0.23435</v>
      </c>
      <c r="L2318">
        <f>IFERROR(VLOOKUP($A2318,SPY_main!H:I,2,FALSE),L2317)</f>
        <v>14.02</v>
      </c>
      <c r="M2318">
        <f t="shared" si="252"/>
        <v>35.671599999999998</v>
      </c>
      <c r="N2318">
        <f t="shared" si="253"/>
        <v>33.208399999999997</v>
      </c>
      <c r="O2318">
        <f t="shared" si="254"/>
        <v>20.686900000000001</v>
      </c>
      <c r="P2318">
        <f t="shared" si="255"/>
        <v>11.9139</v>
      </c>
      <c r="Q2318">
        <f t="shared" si="256"/>
        <v>15.1966</v>
      </c>
      <c r="R2318">
        <f t="shared" si="257"/>
        <v>15.1966</v>
      </c>
      <c r="S2318">
        <f t="shared" si="258"/>
        <v>15.1966</v>
      </c>
      <c r="T2318">
        <f>IFERROR(VLOOKUP($A2318,TY_main!A:B,2,FALSE),T2317)</f>
        <v>112.484375</v>
      </c>
    </row>
    <row r="2319" spans="1:20" x14ac:dyDescent="0.25">
      <c r="A2319" s="2">
        <f>SPY_IVOL!A2319</f>
        <v>41724</v>
      </c>
      <c r="B2319">
        <f>SPY_IVOL!B2319</f>
        <v>29.184999999999999</v>
      </c>
      <c r="C2319">
        <f>SPY_IVOL!C2319</f>
        <v>20.8308</v>
      </c>
      <c r="D2319">
        <f>SPY_IVOL!D2319</f>
        <v>17.604900000000001</v>
      </c>
      <c r="E2319">
        <f>SPY_IVOL!E2319</f>
        <v>13.5335</v>
      </c>
      <c r="F2319">
        <f>SPY_IVOL!F2319</f>
        <v>11.0326</v>
      </c>
      <c r="G2319">
        <f>SPY_IVOL!G2319</f>
        <v>11.0326</v>
      </c>
      <c r="H2319">
        <f>SPY_IVOL!H2319</f>
        <v>11.0326</v>
      </c>
      <c r="I2319">
        <f>VLOOKUP($A2319,SPY_main!$A:$C,2,FALSE)</f>
        <v>184.97</v>
      </c>
      <c r="J2319">
        <f>IFERROR(VLOOKUP($A2319,SPY_main!$A:$C,3,FALSE),J2318)</f>
        <v>1.7831999999999999</v>
      </c>
      <c r="K2319">
        <f>IFERROR(VLOOKUP($A2319,SPY_main!$E:$F,2,FALSE),K2318)</f>
        <v>0.23335</v>
      </c>
      <c r="L2319">
        <f>IFERROR(VLOOKUP($A2319,SPY_main!H:I,2,FALSE),L2318)</f>
        <v>14.93</v>
      </c>
      <c r="M2319">
        <f t="shared" si="252"/>
        <v>35.369399999999999</v>
      </c>
      <c r="N2319">
        <f t="shared" si="253"/>
        <v>29.232099999999999</v>
      </c>
      <c r="O2319">
        <f t="shared" si="254"/>
        <v>22.9054</v>
      </c>
      <c r="P2319">
        <f t="shared" si="255"/>
        <v>11.983499999999999</v>
      </c>
      <c r="Q2319">
        <f t="shared" si="256"/>
        <v>9.7942</v>
      </c>
      <c r="R2319">
        <f t="shared" si="257"/>
        <v>9.7942</v>
      </c>
      <c r="S2319">
        <f t="shared" si="258"/>
        <v>9.7942</v>
      </c>
      <c r="T2319">
        <f>IFERROR(VLOOKUP($A2319,TY_main!A:B,2,FALSE),T2318)</f>
        <v>112.78125</v>
      </c>
    </row>
    <row r="2320" spans="1:20" x14ac:dyDescent="0.25">
      <c r="A2320" s="2">
        <f>SPY_IVOL!A2320</f>
        <v>41725</v>
      </c>
      <c r="B2320">
        <f>SPY_IVOL!B2320</f>
        <v>28.848099999999999</v>
      </c>
      <c r="C2320">
        <f>SPY_IVOL!C2320</f>
        <v>20.8401</v>
      </c>
      <c r="D2320">
        <f>SPY_IVOL!D2320</f>
        <v>17.0808</v>
      </c>
      <c r="E2320">
        <f>SPY_IVOL!E2320</f>
        <v>13.4114</v>
      </c>
      <c r="F2320">
        <f>SPY_IVOL!F2320</f>
        <v>10.711399999999999</v>
      </c>
      <c r="G2320">
        <f>SPY_IVOL!G2320</f>
        <v>11.0724</v>
      </c>
      <c r="H2320">
        <f>SPY_IVOL!H2320</f>
        <v>11.6326</v>
      </c>
      <c r="I2320">
        <f>VLOOKUP($A2320,SPY_main!$A:$C,2,FALSE)</f>
        <v>184.58</v>
      </c>
      <c r="J2320">
        <f>IFERROR(VLOOKUP($A2320,SPY_main!$A:$C,3,FALSE),J2319)</f>
        <v>1.7869999999999999</v>
      </c>
      <c r="K2320">
        <f>IFERROR(VLOOKUP($A2320,SPY_main!$E:$F,2,FALSE),K2319)</f>
        <v>0.2336</v>
      </c>
      <c r="L2320">
        <f>IFERROR(VLOOKUP($A2320,SPY_main!H:I,2,FALSE),L2319)</f>
        <v>14.62</v>
      </c>
      <c r="M2320">
        <f t="shared" si="252"/>
        <v>35.327599999999997</v>
      </c>
      <c r="N2320">
        <f t="shared" si="253"/>
        <v>26.5703</v>
      </c>
      <c r="O2320">
        <f t="shared" si="254"/>
        <v>21.215299999999999</v>
      </c>
      <c r="P2320">
        <f t="shared" si="255"/>
        <v>13.074</v>
      </c>
      <c r="Q2320">
        <f t="shared" si="256"/>
        <v>14.6083</v>
      </c>
      <c r="R2320">
        <f t="shared" si="257"/>
        <v>14.6083</v>
      </c>
      <c r="S2320">
        <f t="shared" si="258"/>
        <v>14.6083</v>
      </c>
      <c r="T2320">
        <f>IFERROR(VLOOKUP($A2320,TY_main!A:B,2,FALSE),T2319)</f>
        <v>112.828125</v>
      </c>
    </row>
    <row r="2321" spans="1:20" x14ac:dyDescent="0.25">
      <c r="A2321" s="2">
        <f>SPY_IVOL!A2321</f>
        <v>41726</v>
      </c>
      <c r="B2321">
        <f>SPY_IVOL!B2321</f>
        <v>28.6647</v>
      </c>
      <c r="C2321">
        <f>SPY_IVOL!C2321</f>
        <v>20.634</v>
      </c>
      <c r="D2321">
        <f>SPY_IVOL!D2321</f>
        <v>16.816500000000001</v>
      </c>
      <c r="E2321">
        <f>SPY_IVOL!E2321</f>
        <v>13.029</v>
      </c>
      <c r="F2321">
        <f>SPY_IVOL!F2321</f>
        <v>10.2317</v>
      </c>
      <c r="G2321">
        <f>SPY_IVOL!G2321</f>
        <v>10.5497</v>
      </c>
      <c r="H2321">
        <f>SPY_IVOL!H2321</f>
        <v>10.8141</v>
      </c>
      <c r="I2321">
        <f>VLOOKUP($A2321,SPY_main!$A:$C,2,FALSE)</f>
        <v>185.49</v>
      </c>
      <c r="J2321">
        <f>IFERROR(VLOOKUP($A2321,SPY_main!$A:$C,3,FALSE),J2320)</f>
        <v>1.7782</v>
      </c>
      <c r="K2321">
        <f>IFERROR(VLOOKUP($A2321,SPY_main!$E:$F,2,FALSE),K2320)</f>
        <v>0.23335</v>
      </c>
      <c r="L2321">
        <f>IFERROR(VLOOKUP($A2321,SPY_main!H:I,2,FALSE),L2320)</f>
        <v>14.41</v>
      </c>
      <c r="M2321">
        <f t="shared" si="252"/>
        <v>35.989199999999997</v>
      </c>
      <c r="N2321">
        <f t="shared" si="253"/>
        <v>29.197500000000002</v>
      </c>
      <c r="O2321">
        <f t="shared" si="254"/>
        <v>19.762899999999998</v>
      </c>
      <c r="P2321">
        <f t="shared" si="255"/>
        <v>13.017300000000001</v>
      </c>
      <c r="Q2321">
        <f t="shared" si="256"/>
        <v>14.273999999999999</v>
      </c>
      <c r="R2321">
        <f t="shared" si="257"/>
        <v>14.273999999999999</v>
      </c>
      <c r="S2321">
        <f t="shared" si="258"/>
        <v>14.273999999999999</v>
      </c>
      <c r="T2321">
        <f>IFERROR(VLOOKUP($A2321,TY_main!A:B,2,FALSE),T2320)</f>
        <v>112.5625</v>
      </c>
    </row>
    <row r="2322" spans="1:20" x14ac:dyDescent="0.25">
      <c r="A2322" s="2">
        <f>SPY_IVOL!A2322</f>
        <v>41729</v>
      </c>
      <c r="B2322">
        <f>SPY_IVOL!B2322</f>
        <v>28.464400000000001</v>
      </c>
      <c r="C2322">
        <f>SPY_IVOL!C2322</f>
        <v>18.868600000000001</v>
      </c>
      <c r="D2322">
        <f>SPY_IVOL!D2322</f>
        <v>15.524900000000001</v>
      </c>
      <c r="E2322">
        <f>SPY_IVOL!E2322</f>
        <v>12.3157</v>
      </c>
      <c r="F2322">
        <f>SPY_IVOL!F2322</f>
        <v>11.4659</v>
      </c>
      <c r="G2322">
        <f>SPY_IVOL!G2322</f>
        <v>11.4659</v>
      </c>
      <c r="H2322">
        <f>SPY_IVOL!H2322</f>
        <v>11.4659</v>
      </c>
      <c r="I2322">
        <f>VLOOKUP($A2322,SPY_main!$A:$C,2,FALSE)</f>
        <v>187.01</v>
      </c>
      <c r="J2322">
        <f>IFERROR(VLOOKUP($A2322,SPY_main!$A:$C,3,FALSE),J2321)</f>
        <v>1.7638</v>
      </c>
      <c r="K2322">
        <f>IFERROR(VLOOKUP($A2322,SPY_main!$E:$F,2,FALSE),K2321)</f>
        <v>0.2306</v>
      </c>
      <c r="L2322">
        <f>IFERROR(VLOOKUP($A2322,SPY_main!H:I,2,FALSE),L2321)</f>
        <v>13.88</v>
      </c>
      <c r="M2322">
        <f t="shared" si="252"/>
        <v>38.247500000000002</v>
      </c>
      <c r="N2322">
        <f t="shared" si="253"/>
        <v>25.782499999999999</v>
      </c>
      <c r="O2322">
        <f t="shared" si="254"/>
        <v>18.619800000000001</v>
      </c>
      <c r="P2322">
        <f t="shared" si="255"/>
        <v>11.651199999999999</v>
      </c>
      <c r="Q2322">
        <f t="shared" si="256"/>
        <v>14.8924</v>
      </c>
      <c r="R2322">
        <f t="shared" si="257"/>
        <v>14.8924</v>
      </c>
      <c r="S2322">
        <f t="shared" si="258"/>
        <v>14.8924</v>
      </c>
      <c r="T2322">
        <f>IFERROR(VLOOKUP($A2322,TY_main!A:B,2,FALSE),T2321)</f>
        <v>112.5</v>
      </c>
    </row>
    <row r="2323" spans="1:20" x14ac:dyDescent="0.25">
      <c r="A2323" s="2">
        <f>SPY_IVOL!A2323</f>
        <v>41730</v>
      </c>
      <c r="B2323">
        <f>SPY_IVOL!B2323</f>
        <v>28.3432</v>
      </c>
      <c r="C2323">
        <f>SPY_IVOL!C2323</f>
        <v>19.6084</v>
      </c>
      <c r="D2323">
        <f>SPY_IVOL!D2323</f>
        <v>15.645200000000001</v>
      </c>
      <c r="E2323">
        <f>SPY_IVOL!E2323</f>
        <v>11.8286</v>
      </c>
      <c r="F2323">
        <f>SPY_IVOL!F2323</f>
        <v>9.5114000000000001</v>
      </c>
      <c r="G2323">
        <f>SPY_IVOL!G2323</f>
        <v>11.143800000000001</v>
      </c>
      <c r="H2323">
        <f>SPY_IVOL!H2323</f>
        <v>12.4206</v>
      </c>
      <c r="I2323">
        <f>VLOOKUP($A2323,SPY_main!$A:$C,2,FALSE)</f>
        <v>188.25</v>
      </c>
      <c r="J2323">
        <f>IFERROR(VLOOKUP($A2323,SPY_main!$A:$C,3,FALSE),J2322)</f>
        <v>1.7522</v>
      </c>
      <c r="K2323">
        <f>IFERROR(VLOOKUP($A2323,SPY_main!$E:$F,2,FALSE),K2322)</f>
        <v>0.2281</v>
      </c>
      <c r="L2323">
        <f>IFERROR(VLOOKUP($A2323,SPY_main!H:I,2,FALSE),L2322)</f>
        <v>13.1</v>
      </c>
      <c r="M2323">
        <f t="shared" si="252"/>
        <v>39.177999999999997</v>
      </c>
      <c r="N2323">
        <f t="shared" si="253"/>
        <v>25.484999999999999</v>
      </c>
      <c r="O2323">
        <f t="shared" si="254"/>
        <v>17.555800000000001</v>
      </c>
      <c r="P2323">
        <f t="shared" si="255"/>
        <v>11.38</v>
      </c>
      <c r="Q2323">
        <f t="shared" si="256"/>
        <v>14.853199999999999</v>
      </c>
      <c r="R2323">
        <f t="shared" si="257"/>
        <v>14.853199999999999</v>
      </c>
      <c r="S2323">
        <f t="shared" si="258"/>
        <v>14.853199999999999</v>
      </c>
      <c r="T2323">
        <f>IFERROR(VLOOKUP($A2323,TY_main!A:B,2,FALSE),T2322)</f>
        <v>112.375</v>
      </c>
    </row>
    <row r="2324" spans="1:20" x14ac:dyDescent="0.25">
      <c r="A2324" s="2">
        <f>SPY_IVOL!A2324</f>
        <v>41731</v>
      </c>
      <c r="B2324">
        <f>SPY_IVOL!B2324</f>
        <v>28.241199999999999</v>
      </c>
      <c r="C2324">
        <f>SPY_IVOL!C2324</f>
        <v>19.333300000000001</v>
      </c>
      <c r="D2324">
        <f>SPY_IVOL!D2324</f>
        <v>15.4374</v>
      </c>
      <c r="E2324">
        <f>SPY_IVOL!E2324</f>
        <v>11.7843</v>
      </c>
      <c r="F2324">
        <f>SPY_IVOL!F2324</f>
        <v>9.5561000000000007</v>
      </c>
      <c r="G2324">
        <f>SPY_IVOL!G2324</f>
        <v>10.223699999999999</v>
      </c>
      <c r="H2324">
        <f>SPY_IVOL!H2324</f>
        <v>10.2721</v>
      </c>
      <c r="I2324">
        <f>VLOOKUP($A2324,SPY_main!$A:$C,2,FALSE)</f>
        <v>188.88</v>
      </c>
      <c r="J2324">
        <f>IFERROR(VLOOKUP($A2324,SPY_main!$A:$C,3,FALSE),J2323)</f>
        <v>1.7463</v>
      </c>
      <c r="K2324">
        <f>IFERROR(VLOOKUP($A2324,SPY_main!$E:$F,2,FALSE),K2323)</f>
        <v>0.2301</v>
      </c>
      <c r="L2324">
        <f>IFERROR(VLOOKUP($A2324,SPY_main!H:I,2,FALSE),L2323)</f>
        <v>13.09</v>
      </c>
      <c r="M2324">
        <f t="shared" si="252"/>
        <v>36.591500000000003</v>
      </c>
      <c r="N2324">
        <f t="shared" si="253"/>
        <v>21.5547</v>
      </c>
      <c r="O2324">
        <f t="shared" si="254"/>
        <v>13.0717</v>
      </c>
      <c r="P2324">
        <f t="shared" si="255"/>
        <v>10.8118</v>
      </c>
      <c r="Q2324">
        <f t="shared" si="256"/>
        <v>9.4304000000000006</v>
      </c>
      <c r="R2324">
        <f t="shared" si="257"/>
        <v>9.4304000000000006</v>
      </c>
      <c r="S2324">
        <f t="shared" si="258"/>
        <v>9.4304000000000006</v>
      </c>
      <c r="T2324">
        <f>IFERROR(VLOOKUP($A2324,TY_main!A:B,2,FALSE),T2323)</f>
        <v>111.984375</v>
      </c>
    </row>
    <row r="2325" spans="1:20" x14ac:dyDescent="0.25">
      <c r="A2325" s="2">
        <f>SPY_IVOL!A2325</f>
        <v>41732</v>
      </c>
      <c r="B2325">
        <f>SPY_IVOL!B2325</f>
        <v>28.604700000000001</v>
      </c>
      <c r="C2325">
        <f>SPY_IVOL!C2325</f>
        <v>19.699100000000001</v>
      </c>
      <c r="D2325">
        <f>SPY_IVOL!D2325</f>
        <v>15.810499999999999</v>
      </c>
      <c r="E2325">
        <f>SPY_IVOL!E2325</f>
        <v>12.157999999999999</v>
      </c>
      <c r="F2325">
        <f>SPY_IVOL!F2325</f>
        <v>9.9674999999999994</v>
      </c>
      <c r="G2325">
        <f>SPY_IVOL!G2325</f>
        <v>11.437799999999999</v>
      </c>
      <c r="H2325">
        <f>SPY_IVOL!H2325</f>
        <v>12.5464</v>
      </c>
      <c r="I2325">
        <f>VLOOKUP($A2325,SPY_main!$A:$C,2,FALSE)</f>
        <v>188.63</v>
      </c>
      <c r="J2325">
        <f>IFERROR(VLOOKUP($A2325,SPY_main!$A:$C,3,FALSE),J2324)</f>
        <v>1.7485999999999999</v>
      </c>
      <c r="K2325">
        <f>IFERROR(VLOOKUP($A2325,SPY_main!$E:$F,2,FALSE),K2324)</f>
        <v>0.23035</v>
      </c>
      <c r="L2325">
        <f>IFERROR(VLOOKUP($A2325,SPY_main!H:I,2,FALSE),L2324)</f>
        <v>13.37</v>
      </c>
      <c r="M2325">
        <f t="shared" si="252"/>
        <v>39.8994</v>
      </c>
      <c r="N2325">
        <f t="shared" si="253"/>
        <v>30.439299999999999</v>
      </c>
      <c r="O2325">
        <f t="shared" si="254"/>
        <v>29.1068</v>
      </c>
      <c r="P2325">
        <f t="shared" si="255"/>
        <v>11.414899999999999</v>
      </c>
      <c r="Q2325">
        <f t="shared" si="256"/>
        <v>14.0214</v>
      </c>
      <c r="R2325">
        <f t="shared" si="257"/>
        <v>14.0214</v>
      </c>
      <c r="S2325">
        <f t="shared" si="258"/>
        <v>14.0214</v>
      </c>
      <c r="T2325">
        <f>IFERROR(VLOOKUP($A2325,TY_main!A:B,2,FALSE),T2324)</f>
        <v>112.015625</v>
      </c>
    </row>
    <row r="2326" spans="1:20" x14ac:dyDescent="0.25">
      <c r="A2326" s="2">
        <f>SPY_IVOL!A2326</f>
        <v>41733</v>
      </c>
      <c r="B2326">
        <f>SPY_IVOL!B2326</f>
        <v>29.0061</v>
      </c>
      <c r="C2326">
        <f>SPY_IVOL!C2326</f>
        <v>20.334399999999999</v>
      </c>
      <c r="D2326">
        <f>SPY_IVOL!D2326</f>
        <v>16.5197</v>
      </c>
      <c r="E2326">
        <f>SPY_IVOL!E2326</f>
        <v>12.730600000000001</v>
      </c>
      <c r="F2326">
        <f>SPY_IVOL!F2326</f>
        <v>10.019299999999999</v>
      </c>
      <c r="G2326">
        <f>SPY_IVOL!G2326</f>
        <v>10.8111</v>
      </c>
      <c r="H2326">
        <f>SPY_IVOL!H2326</f>
        <v>11.0273</v>
      </c>
      <c r="I2326">
        <f>VLOOKUP($A2326,SPY_main!$A:$C,2,FALSE)</f>
        <v>186.4</v>
      </c>
      <c r="J2326">
        <f>IFERROR(VLOOKUP($A2326,SPY_main!$A:$C,3,FALSE),J2325)</f>
        <v>1.7695000000000001</v>
      </c>
      <c r="K2326">
        <f>IFERROR(VLOOKUP($A2326,SPY_main!$E:$F,2,FALSE),K2325)</f>
        <v>0.2296</v>
      </c>
      <c r="L2326">
        <f>IFERROR(VLOOKUP($A2326,SPY_main!H:I,2,FALSE),L2325)</f>
        <v>13.96</v>
      </c>
      <c r="M2326">
        <f t="shared" si="252"/>
        <v>44.2483</v>
      </c>
      <c r="N2326">
        <f t="shared" si="253"/>
        <v>31.646899999999999</v>
      </c>
      <c r="O2326">
        <f t="shared" si="254"/>
        <v>30.116</v>
      </c>
      <c r="P2326">
        <f t="shared" si="255"/>
        <v>13.090199999999999</v>
      </c>
      <c r="Q2326">
        <f t="shared" si="256"/>
        <v>11.9833</v>
      </c>
      <c r="R2326">
        <f t="shared" si="257"/>
        <v>11.9833</v>
      </c>
      <c r="S2326">
        <f t="shared" si="258"/>
        <v>11.9833</v>
      </c>
      <c r="T2326">
        <f>IFERROR(VLOOKUP($A2326,TY_main!A:B,2,FALSE),T2325)</f>
        <v>112.65625</v>
      </c>
    </row>
    <row r="2327" spans="1:20" x14ac:dyDescent="0.25">
      <c r="A2327" s="2">
        <f>SPY_IVOL!A2327</f>
        <v>41736</v>
      </c>
      <c r="B2327">
        <f>SPY_IVOL!B2327</f>
        <v>30.275500000000001</v>
      </c>
      <c r="C2327">
        <f>SPY_IVOL!C2327</f>
        <v>21.643699999999999</v>
      </c>
      <c r="D2327">
        <f>SPY_IVOL!D2327</f>
        <v>17.7422</v>
      </c>
      <c r="E2327">
        <f>SPY_IVOL!E2327</f>
        <v>13.784599999999999</v>
      </c>
      <c r="F2327">
        <f>SPY_IVOL!F2327</f>
        <v>10.8157</v>
      </c>
      <c r="G2327">
        <f>SPY_IVOL!G2327</f>
        <v>10.731299999999999</v>
      </c>
      <c r="H2327">
        <f>SPY_IVOL!H2327</f>
        <v>10.7386</v>
      </c>
      <c r="I2327">
        <f>VLOOKUP($A2327,SPY_main!$A:$C,2,FALSE)</f>
        <v>184.34</v>
      </c>
      <c r="J2327">
        <f>IFERROR(VLOOKUP($A2327,SPY_main!$A:$C,3,FALSE),J2326)</f>
        <v>1.7892999999999999</v>
      </c>
      <c r="K2327">
        <f>IFERROR(VLOOKUP($A2327,SPY_main!$E:$F,2,FALSE),K2326)</f>
        <v>0.22935</v>
      </c>
      <c r="L2327">
        <f>IFERROR(VLOOKUP($A2327,SPY_main!H:I,2,FALSE),L2326)</f>
        <v>15.57</v>
      </c>
      <c r="M2327">
        <f t="shared" si="252"/>
        <v>48.661200000000001</v>
      </c>
      <c r="N2327">
        <f t="shared" si="253"/>
        <v>29.879200000000001</v>
      </c>
      <c r="O2327">
        <f t="shared" si="254"/>
        <v>22.808499999999999</v>
      </c>
      <c r="P2327">
        <f t="shared" si="255"/>
        <v>15.281000000000001</v>
      </c>
      <c r="Q2327">
        <f t="shared" si="256"/>
        <v>13.3849</v>
      </c>
      <c r="R2327">
        <f t="shared" si="257"/>
        <v>13.3849</v>
      </c>
      <c r="S2327">
        <f t="shared" si="258"/>
        <v>13.3849</v>
      </c>
      <c r="T2327">
        <f>IFERROR(VLOOKUP($A2327,TY_main!A:B,2,FALSE),T2326)</f>
        <v>112.828125</v>
      </c>
    </row>
    <row r="2328" spans="1:20" x14ac:dyDescent="0.25">
      <c r="A2328" s="2">
        <f>SPY_IVOL!A2328</f>
        <v>41737</v>
      </c>
      <c r="B2328">
        <f>SPY_IVOL!B2328</f>
        <v>29.999199999999998</v>
      </c>
      <c r="C2328">
        <f>SPY_IVOL!C2328</f>
        <v>21.2818</v>
      </c>
      <c r="D2328">
        <f>SPY_IVOL!D2328</f>
        <v>17.366700000000002</v>
      </c>
      <c r="E2328">
        <f>SPY_IVOL!E2328</f>
        <v>13.436199999999999</v>
      </c>
      <c r="F2328">
        <f>SPY_IVOL!F2328</f>
        <v>10.597099999999999</v>
      </c>
      <c r="G2328">
        <f>SPY_IVOL!G2328</f>
        <v>10.4937</v>
      </c>
      <c r="H2328">
        <f>SPY_IVOL!H2328</f>
        <v>10.4937</v>
      </c>
      <c r="I2328">
        <f>VLOOKUP($A2328,SPY_main!$A:$C,2,FALSE)</f>
        <v>185.1</v>
      </c>
      <c r="J2328">
        <f>IFERROR(VLOOKUP($A2328,SPY_main!$A:$C,3,FALSE),J2327)</f>
        <v>1.782</v>
      </c>
      <c r="K2328">
        <f>IFERROR(VLOOKUP($A2328,SPY_main!$E:$F,2,FALSE),K2327)</f>
        <v>0.2273</v>
      </c>
      <c r="L2328">
        <f>IFERROR(VLOOKUP($A2328,SPY_main!H:I,2,FALSE),L2327)</f>
        <v>14.89</v>
      </c>
      <c r="M2328">
        <f t="shared" si="252"/>
        <v>42.228200000000001</v>
      </c>
      <c r="N2328">
        <f t="shared" si="253"/>
        <v>31.1663</v>
      </c>
      <c r="O2328">
        <f t="shared" si="254"/>
        <v>34.466200000000001</v>
      </c>
      <c r="P2328">
        <f t="shared" si="255"/>
        <v>13.2485</v>
      </c>
      <c r="Q2328">
        <f t="shared" si="256"/>
        <v>14.227399999999999</v>
      </c>
      <c r="R2328">
        <f t="shared" si="257"/>
        <v>14.227399999999999</v>
      </c>
      <c r="S2328">
        <f t="shared" si="258"/>
        <v>14.227399999999999</v>
      </c>
      <c r="T2328">
        <f>IFERROR(VLOOKUP($A2328,TY_main!A:B,2,FALSE),T2327)</f>
        <v>113</v>
      </c>
    </row>
    <row r="2329" spans="1:20" x14ac:dyDescent="0.25">
      <c r="A2329" s="2">
        <f>SPY_IVOL!A2329</f>
        <v>41738</v>
      </c>
      <c r="B2329">
        <f>SPY_IVOL!B2329</f>
        <v>29.592500000000001</v>
      </c>
      <c r="C2329">
        <f>SPY_IVOL!C2329</f>
        <v>20.199400000000001</v>
      </c>
      <c r="D2329">
        <f>SPY_IVOL!D2329</f>
        <v>16.171399999999998</v>
      </c>
      <c r="E2329">
        <f>SPY_IVOL!E2329</f>
        <v>12.173299999999999</v>
      </c>
      <c r="F2329">
        <f>SPY_IVOL!F2329</f>
        <v>9.7655999999999992</v>
      </c>
      <c r="G2329">
        <f>SPY_IVOL!G2329</f>
        <v>11.361800000000001</v>
      </c>
      <c r="H2329">
        <f>SPY_IVOL!H2329</f>
        <v>11.613200000000001</v>
      </c>
      <c r="I2329">
        <f>VLOOKUP($A2329,SPY_main!$A:$C,2,FALSE)</f>
        <v>187.09</v>
      </c>
      <c r="J2329">
        <f>IFERROR(VLOOKUP($A2329,SPY_main!$A:$C,3,FALSE),J2328)</f>
        <v>1.7629999999999999</v>
      </c>
      <c r="K2329">
        <f>IFERROR(VLOOKUP($A2329,SPY_main!$E:$F,2,FALSE),K2328)</f>
        <v>0.22755</v>
      </c>
      <c r="L2329">
        <f>IFERROR(VLOOKUP($A2329,SPY_main!H:I,2,FALSE),L2328)</f>
        <v>13.82</v>
      </c>
      <c r="M2329">
        <f t="shared" si="252"/>
        <v>41.06</v>
      </c>
      <c r="N2329">
        <f t="shared" si="253"/>
        <v>32.320900000000002</v>
      </c>
      <c r="O2329">
        <f t="shared" si="254"/>
        <v>20.8659</v>
      </c>
      <c r="P2329">
        <f t="shared" si="255"/>
        <v>12.478300000000001</v>
      </c>
      <c r="Q2329">
        <f t="shared" si="256"/>
        <v>16.0488</v>
      </c>
      <c r="R2329">
        <f t="shared" si="257"/>
        <v>16.0488</v>
      </c>
      <c r="S2329">
        <f t="shared" si="258"/>
        <v>16.0488</v>
      </c>
      <c r="T2329">
        <f>IFERROR(VLOOKUP($A2329,TY_main!A:B,2,FALSE),T2328)</f>
        <v>113.140625</v>
      </c>
    </row>
    <row r="2330" spans="1:20" x14ac:dyDescent="0.25">
      <c r="A2330" s="2">
        <f>SPY_IVOL!A2330</f>
        <v>41739</v>
      </c>
      <c r="B2330">
        <f>SPY_IVOL!B2330</f>
        <v>31.040500000000002</v>
      </c>
      <c r="C2330">
        <f>SPY_IVOL!C2330</f>
        <v>21.842500000000001</v>
      </c>
      <c r="D2330">
        <f>SPY_IVOL!D2330</f>
        <v>17.701799999999999</v>
      </c>
      <c r="E2330">
        <f>SPY_IVOL!E2330</f>
        <v>13.579599999999999</v>
      </c>
      <c r="F2330">
        <f>SPY_IVOL!F2330</f>
        <v>10.6859</v>
      </c>
      <c r="G2330">
        <f>SPY_IVOL!G2330</f>
        <v>10.9992</v>
      </c>
      <c r="H2330">
        <f>SPY_IVOL!H2330</f>
        <v>11.0296</v>
      </c>
      <c r="I2330">
        <f>VLOOKUP($A2330,SPY_main!$A:$C,2,FALSE)</f>
        <v>183.155</v>
      </c>
      <c r="J2330">
        <f>IFERROR(VLOOKUP($A2330,SPY_main!$A:$C,3,FALSE),J2329)</f>
        <v>1.8008999999999999</v>
      </c>
      <c r="K2330">
        <f>IFERROR(VLOOKUP($A2330,SPY_main!$E:$F,2,FALSE),K2329)</f>
        <v>0.22705</v>
      </c>
      <c r="L2330">
        <f>IFERROR(VLOOKUP($A2330,SPY_main!H:I,2,FALSE),L2329)</f>
        <v>15.89</v>
      </c>
      <c r="M2330">
        <f t="shared" si="252"/>
        <v>24.459</v>
      </c>
      <c r="N2330">
        <f t="shared" si="253"/>
        <v>24.459</v>
      </c>
      <c r="O2330">
        <f t="shared" si="254"/>
        <v>23.055</v>
      </c>
      <c r="P2330">
        <f t="shared" si="255"/>
        <v>15.161300000000001</v>
      </c>
      <c r="Q2330">
        <f t="shared" si="256"/>
        <v>12.3032</v>
      </c>
      <c r="R2330">
        <f t="shared" si="257"/>
        <v>12.3032</v>
      </c>
      <c r="S2330">
        <f t="shared" si="258"/>
        <v>12.3032</v>
      </c>
      <c r="T2330">
        <f>IFERROR(VLOOKUP($A2330,TY_main!A:B,2,FALSE),T2329)</f>
        <v>113.609375</v>
      </c>
    </row>
    <row r="2331" spans="1:20" x14ac:dyDescent="0.25">
      <c r="A2331" s="2">
        <f>SPY_IVOL!A2331</f>
        <v>41740</v>
      </c>
      <c r="B2331">
        <f>SPY_IVOL!B2331</f>
        <v>32.6785</v>
      </c>
      <c r="C2331">
        <f>SPY_IVOL!C2331</f>
        <v>23.725899999999999</v>
      </c>
      <c r="D2331">
        <f>SPY_IVOL!D2331</f>
        <v>19.667999999999999</v>
      </c>
      <c r="E2331">
        <f>SPY_IVOL!E2331</f>
        <v>15.526999999999999</v>
      </c>
      <c r="F2331">
        <f>SPY_IVOL!F2331</f>
        <v>12.355</v>
      </c>
      <c r="G2331">
        <f>SPY_IVOL!G2331</f>
        <v>12.614000000000001</v>
      </c>
      <c r="H2331">
        <f>SPY_IVOL!H2331</f>
        <v>12.8095</v>
      </c>
      <c r="I2331">
        <f>VLOOKUP($A2331,SPY_main!$A:$C,2,FALSE)</f>
        <v>181.51</v>
      </c>
      <c r="J2331">
        <f>IFERROR(VLOOKUP($A2331,SPY_main!$A:$C,3,FALSE),J2330)</f>
        <v>1.8171999999999999</v>
      </c>
      <c r="K2331">
        <f>IFERROR(VLOOKUP($A2331,SPY_main!$E:$F,2,FALSE),K2330)</f>
        <v>0.22645000000000001</v>
      </c>
      <c r="L2331">
        <f>IFERROR(VLOOKUP($A2331,SPY_main!H:I,2,FALSE),L2330)</f>
        <v>17.03</v>
      </c>
      <c r="M2331">
        <f t="shared" si="252"/>
        <v>24.505600000000001</v>
      </c>
      <c r="N2331">
        <f t="shared" si="253"/>
        <v>24.505600000000001</v>
      </c>
      <c r="O2331">
        <f t="shared" si="254"/>
        <v>24.4861</v>
      </c>
      <c r="P2331">
        <f t="shared" si="255"/>
        <v>18.788499999999999</v>
      </c>
      <c r="Q2331">
        <f t="shared" si="256"/>
        <v>17.101099999999999</v>
      </c>
      <c r="R2331">
        <f t="shared" si="257"/>
        <v>17.101099999999999</v>
      </c>
      <c r="S2331">
        <f t="shared" si="258"/>
        <v>17.101099999999999</v>
      </c>
      <c r="T2331">
        <f>IFERROR(VLOOKUP($A2331,TY_main!A:B,2,FALSE),T2330)</f>
        <v>113.6875</v>
      </c>
    </row>
    <row r="2332" spans="1:20" x14ac:dyDescent="0.25">
      <c r="A2332" s="2">
        <f>SPY_IVOL!A2332</f>
        <v>41743</v>
      </c>
      <c r="B2332">
        <f>SPY_IVOL!B2332</f>
        <v>32.786700000000003</v>
      </c>
      <c r="C2332">
        <f>SPY_IVOL!C2332</f>
        <v>23.486000000000001</v>
      </c>
      <c r="D2332">
        <f>SPY_IVOL!D2332</f>
        <v>19.024000000000001</v>
      </c>
      <c r="E2332">
        <f>SPY_IVOL!E2332</f>
        <v>15.097899999999999</v>
      </c>
      <c r="F2332">
        <f>SPY_IVOL!F2332</f>
        <v>11.3278</v>
      </c>
      <c r="G2332">
        <f>SPY_IVOL!G2332</f>
        <v>10.5184</v>
      </c>
      <c r="H2332">
        <f>SPY_IVOL!H2332</f>
        <v>10.5184</v>
      </c>
      <c r="I2332">
        <f>VLOOKUP($A2332,SPY_main!$A:$C,2,FALSE)</f>
        <v>182.9401</v>
      </c>
      <c r="J2332">
        <f>IFERROR(VLOOKUP($A2332,SPY_main!$A:$C,3,FALSE),J2331)</f>
        <v>1.8029999999999999</v>
      </c>
      <c r="K2332">
        <f>IFERROR(VLOOKUP($A2332,SPY_main!$E:$F,2,FALSE),K2331)</f>
        <v>0.22864999999999999</v>
      </c>
      <c r="L2332">
        <f>IFERROR(VLOOKUP($A2332,SPY_main!H:I,2,FALSE),L2331)</f>
        <v>16.11</v>
      </c>
      <c r="M2332">
        <f t="shared" si="252"/>
        <v>24.814800000000002</v>
      </c>
      <c r="N2332">
        <f t="shared" si="253"/>
        <v>24.814800000000002</v>
      </c>
      <c r="O2332">
        <f t="shared" si="254"/>
        <v>24.814800000000002</v>
      </c>
      <c r="P2332">
        <f t="shared" si="255"/>
        <v>19.381499999999999</v>
      </c>
      <c r="Q2332">
        <f t="shared" si="256"/>
        <v>18.3443</v>
      </c>
      <c r="R2332">
        <f t="shared" si="257"/>
        <v>18.3443</v>
      </c>
      <c r="S2332">
        <f t="shared" si="258"/>
        <v>18.3443</v>
      </c>
      <c r="T2332">
        <f>IFERROR(VLOOKUP($A2332,TY_main!A:B,2,FALSE),T2331)</f>
        <v>113.5</v>
      </c>
    </row>
    <row r="2333" spans="1:20" x14ac:dyDescent="0.25">
      <c r="A2333" s="2">
        <f>SPY_IVOL!A2333</f>
        <v>41744</v>
      </c>
      <c r="B2333">
        <f>SPY_IVOL!B2333</f>
        <v>32.2316</v>
      </c>
      <c r="C2333">
        <f>SPY_IVOL!C2333</f>
        <v>25.592700000000001</v>
      </c>
      <c r="D2333">
        <f>SPY_IVOL!D2333</f>
        <v>21.225300000000001</v>
      </c>
      <c r="E2333">
        <f>SPY_IVOL!E2333</f>
        <v>14.4733</v>
      </c>
      <c r="F2333">
        <f>SPY_IVOL!F2333</f>
        <v>12.3238</v>
      </c>
      <c r="G2333">
        <f>SPY_IVOL!G2333</f>
        <v>12.3941</v>
      </c>
      <c r="H2333">
        <f>SPY_IVOL!H2333</f>
        <v>12.3941</v>
      </c>
      <c r="I2333">
        <f>VLOOKUP($A2333,SPY_main!$A:$C,2,FALSE)</f>
        <v>184.2</v>
      </c>
      <c r="J2333">
        <f>IFERROR(VLOOKUP($A2333,SPY_main!$A:$C,3,FALSE),J2332)</f>
        <v>1.7907</v>
      </c>
      <c r="K2333">
        <f>IFERROR(VLOOKUP($A2333,SPY_main!$E:$F,2,FALSE),K2332)</f>
        <v>0.22635</v>
      </c>
      <c r="L2333">
        <f>IFERROR(VLOOKUP($A2333,SPY_main!H:I,2,FALSE),L2332)</f>
        <v>15.61</v>
      </c>
      <c r="M2333">
        <f t="shared" si="252"/>
        <v>24.997399999999999</v>
      </c>
      <c r="N2333">
        <f t="shared" si="253"/>
        <v>24.997399999999999</v>
      </c>
      <c r="O2333">
        <f t="shared" si="254"/>
        <v>24.997399999999999</v>
      </c>
      <c r="P2333">
        <f t="shared" si="255"/>
        <v>23.547599999999999</v>
      </c>
      <c r="Q2333">
        <f t="shared" si="256"/>
        <v>14.462300000000001</v>
      </c>
      <c r="R2333">
        <f t="shared" si="257"/>
        <v>14.462300000000001</v>
      </c>
      <c r="S2333">
        <f t="shared" si="258"/>
        <v>14.462300000000001</v>
      </c>
      <c r="T2333">
        <f>IFERROR(VLOOKUP($A2333,TY_main!A:B,2,FALSE),T2332)</f>
        <v>113.5</v>
      </c>
    </row>
    <row r="2334" spans="1:20" x14ac:dyDescent="0.25">
      <c r="A2334" s="2">
        <f>SPY_IVOL!A2334</f>
        <v>41745</v>
      </c>
      <c r="B2334">
        <f>SPY_IVOL!B2334</f>
        <v>31.7576</v>
      </c>
      <c r="C2334">
        <f>SPY_IVOL!C2334</f>
        <v>23.8749</v>
      </c>
      <c r="D2334">
        <f>SPY_IVOL!D2334</f>
        <v>17.266500000000001</v>
      </c>
      <c r="E2334">
        <f>SPY_IVOL!E2334</f>
        <v>12.7796</v>
      </c>
      <c r="F2334">
        <f>SPY_IVOL!F2334</f>
        <v>13.0411</v>
      </c>
      <c r="G2334">
        <f>SPY_IVOL!G2334</f>
        <v>13.0784</v>
      </c>
      <c r="H2334">
        <f>SPY_IVOL!H2334</f>
        <v>13.0784</v>
      </c>
      <c r="I2334">
        <f>VLOOKUP($A2334,SPY_main!$A:$C,2,FALSE)</f>
        <v>186.125</v>
      </c>
      <c r="J2334">
        <f>IFERROR(VLOOKUP($A2334,SPY_main!$A:$C,3,FALSE),J2333)</f>
        <v>1.7722</v>
      </c>
      <c r="K2334">
        <f>IFERROR(VLOOKUP($A2334,SPY_main!$E:$F,2,FALSE),K2333)</f>
        <v>0.22785</v>
      </c>
      <c r="L2334">
        <f>IFERROR(VLOOKUP($A2334,SPY_main!H:I,2,FALSE),L2333)</f>
        <v>14.18</v>
      </c>
      <c r="M2334">
        <f t="shared" si="252"/>
        <v>32.6813</v>
      </c>
      <c r="N2334">
        <f t="shared" si="253"/>
        <v>32.6813</v>
      </c>
      <c r="O2334">
        <f t="shared" si="254"/>
        <v>32.6813</v>
      </c>
      <c r="P2334">
        <f t="shared" si="255"/>
        <v>20.137899999999998</v>
      </c>
      <c r="Q2334">
        <f t="shared" si="256"/>
        <v>15.866099999999999</v>
      </c>
      <c r="R2334">
        <f t="shared" si="257"/>
        <v>15.866099999999999</v>
      </c>
      <c r="S2334">
        <f t="shared" si="258"/>
        <v>15.866099999999999</v>
      </c>
      <c r="T2334">
        <f>IFERROR(VLOOKUP($A2334,TY_main!A:B,2,FALSE),T2333)</f>
        <v>113.296875</v>
      </c>
    </row>
    <row r="2335" spans="1:20" x14ac:dyDescent="0.25">
      <c r="A2335" s="2">
        <f>SPY_IVOL!A2335</f>
        <v>41746</v>
      </c>
      <c r="B2335">
        <f>SPY_IVOL!B2335</f>
        <v>31.7438</v>
      </c>
      <c r="C2335">
        <f>SPY_IVOL!C2335</f>
        <v>19.965699999999998</v>
      </c>
      <c r="D2335">
        <f>SPY_IVOL!D2335</f>
        <v>15.5906</v>
      </c>
      <c r="E2335">
        <f>SPY_IVOL!E2335</f>
        <v>12.0246</v>
      </c>
      <c r="F2335">
        <f>SPY_IVOL!F2335</f>
        <v>9.4969000000000001</v>
      </c>
      <c r="G2335">
        <f>SPY_IVOL!G2335</f>
        <v>9.4969000000000001</v>
      </c>
      <c r="H2335">
        <f>SPY_IVOL!H2335</f>
        <v>9.4969000000000001</v>
      </c>
      <c r="I2335">
        <f>VLOOKUP($A2335,SPY_main!$A:$C,2,FALSE)</f>
        <v>186.39</v>
      </c>
      <c r="J2335">
        <f>IFERROR(VLOOKUP($A2335,SPY_main!$A:$C,3,FALSE),J2334)</f>
        <v>1.7696000000000001</v>
      </c>
      <c r="K2335">
        <f>IFERROR(VLOOKUP($A2335,SPY_main!$E:$F,2,FALSE),K2334)</f>
        <v>0.22585</v>
      </c>
      <c r="L2335">
        <f>IFERROR(VLOOKUP($A2335,SPY_main!H:I,2,FALSE),L2334)</f>
        <v>13.36</v>
      </c>
      <c r="M2335">
        <f t="shared" si="252"/>
        <v>32.6813</v>
      </c>
      <c r="N2335">
        <f t="shared" si="253"/>
        <v>32.6813</v>
      </c>
      <c r="O2335">
        <f t="shared" si="254"/>
        <v>32.6813</v>
      </c>
      <c r="P2335">
        <f t="shared" si="255"/>
        <v>20.137899999999998</v>
      </c>
      <c r="Q2335">
        <f t="shared" si="256"/>
        <v>15.866099999999999</v>
      </c>
      <c r="R2335">
        <f t="shared" si="257"/>
        <v>15.866099999999999</v>
      </c>
      <c r="S2335">
        <f t="shared" si="258"/>
        <v>15.866099999999999</v>
      </c>
      <c r="T2335">
        <f>IFERROR(VLOOKUP($A2335,TY_main!A:B,2,FALSE),T2334)</f>
        <v>112.734375</v>
      </c>
    </row>
    <row r="2336" spans="1:20" x14ac:dyDescent="0.25">
      <c r="A2336" s="2">
        <f>SPY_IVOL!A2336</f>
        <v>41750</v>
      </c>
      <c r="B2336">
        <f>SPY_IVOL!B2336</f>
        <v>14.200900000000001</v>
      </c>
      <c r="C2336">
        <f>SPY_IVOL!C2336</f>
        <v>14.200900000000001</v>
      </c>
      <c r="D2336">
        <f>SPY_IVOL!D2336</f>
        <v>14.200900000000001</v>
      </c>
      <c r="E2336">
        <f>SPY_IVOL!E2336</f>
        <v>12.422599999999999</v>
      </c>
      <c r="F2336">
        <f>SPY_IVOL!F2336</f>
        <v>11.8331</v>
      </c>
      <c r="G2336">
        <f>SPY_IVOL!G2336</f>
        <v>11.8331</v>
      </c>
      <c r="H2336">
        <f>SPY_IVOL!H2336</f>
        <v>11.8331</v>
      </c>
      <c r="I2336">
        <f>VLOOKUP($A2336,SPY_main!$A:$C,2,FALSE)</f>
        <v>187.04</v>
      </c>
      <c r="J2336">
        <f>IFERROR(VLOOKUP($A2336,SPY_main!$A:$C,3,FALSE),J2335)</f>
        <v>1.7635000000000001</v>
      </c>
      <c r="K2336">
        <f>IFERROR(VLOOKUP($A2336,SPY_main!$E:$F,2,FALSE),K2335)</f>
        <v>0.22585</v>
      </c>
      <c r="L2336">
        <f>IFERROR(VLOOKUP($A2336,SPY_main!H:I,2,FALSE),L2335)</f>
        <v>13.25</v>
      </c>
      <c r="M2336">
        <f t="shared" si="252"/>
        <v>33.277099999999997</v>
      </c>
      <c r="N2336">
        <f t="shared" si="253"/>
        <v>21.309000000000001</v>
      </c>
      <c r="O2336">
        <f t="shared" si="254"/>
        <v>16.185500000000001</v>
      </c>
      <c r="P2336">
        <f t="shared" si="255"/>
        <v>11.538500000000001</v>
      </c>
      <c r="Q2336">
        <f t="shared" si="256"/>
        <v>9.7749000000000006</v>
      </c>
      <c r="R2336">
        <f t="shared" si="257"/>
        <v>10.7852</v>
      </c>
      <c r="S2336">
        <f t="shared" si="258"/>
        <v>10.7852</v>
      </c>
      <c r="T2336">
        <f>IFERROR(VLOOKUP($A2336,TY_main!A:B,2,FALSE),T2335)</f>
        <v>112.71875</v>
      </c>
    </row>
    <row r="2337" spans="1:20" x14ac:dyDescent="0.25">
      <c r="A2337" s="2">
        <f>SPY_IVOL!A2337</f>
        <v>41751</v>
      </c>
      <c r="B2337">
        <f>SPY_IVOL!B2337</f>
        <v>13.691000000000001</v>
      </c>
      <c r="C2337">
        <f>SPY_IVOL!C2337</f>
        <v>13.691000000000001</v>
      </c>
      <c r="D2337">
        <f>SPY_IVOL!D2337</f>
        <v>13.691000000000001</v>
      </c>
      <c r="E2337">
        <f>SPY_IVOL!E2337</f>
        <v>11.811</v>
      </c>
      <c r="F2337">
        <f>SPY_IVOL!F2337</f>
        <v>11.2987</v>
      </c>
      <c r="G2337">
        <f>SPY_IVOL!G2337</f>
        <v>11.2987</v>
      </c>
      <c r="H2337">
        <f>SPY_IVOL!H2337</f>
        <v>11.2987</v>
      </c>
      <c r="I2337">
        <f>VLOOKUP($A2337,SPY_main!$A:$C,2,FALSE)</f>
        <v>187.89</v>
      </c>
      <c r="J2337">
        <f>IFERROR(VLOOKUP($A2337,SPY_main!$A:$C,3,FALSE),J2336)</f>
        <v>1.7555000000000001</v>
      </c>
      <c r="K2337">
        <f>IFERROR(VLOOKUP($A2337,SPY_main!$E:$F,2,FALSE),K2336)</f>
        <v>0.2286</v>
      </c>
      <c r="L2337">
        <f>IFERROR(VLOOKUP($A2337,SPY_main!H:I,2,FALSE),L2336)</f>
        <v>13.19</v>
      </c>
      <c r="M2337">
        <f t="shared" si="252"/>
        <v>32.838999999999999</v>
      </c>
      <c r="N2337">
        <f t="shared" si="253"/>
        <v>21.052499999999998</v>
      </c>
      <c r="O2337">
        <f t="shared" si="254"/>
        <v>15.7966</v>
      </c>
      <c r="P2337">
        <f t="shared" si="255"/>
        <v>11.2758</v>
      </c>
      <c r="Q2337">
        <f t="shared" si="256"/>
        <v>9.8000000000000007</v>
      </c>
      <c r="R2337">
        <f t="shared" si="257"/>
        <v>13.1852</v>
      </c>
      <c r="S2337">
        <f t="shared" si="258"/>
        <v>13.349399999999999</v>
      </c>
      <c r="T2337">
        <f>IFERROR(VLOOKUP($A2337,TY_main!A:B,2,FALSE),T2336)</f>
        <v>112.625</v>
      </c>
    </row>
    <row r="2338" spans="1:20" x14ac:dyDescent="0.25">
      <c r="A2338" s="2">
        <f>SPY_IVOL!A2338</f>
        <v>41752</v>
      </c>
      <c r="B2338">
        <f>SPY_IVOL!B2338</f>
        <v>13.4573</v>
      </c>
      <c r="C2338">
        <f>SPY_IVOL!C2338</f>
        <v>13.4573</v>
      </c>
      <c r="D2338">
        <f>SPY_IVOL!D2338</f>
        <v>13.4573</v>
      </c>
      <c r="E2338">
        <f>SPY_IVOL!E2338</f>
        <v>12.2287</v>
      </c>
      <c r="F2338">
        <f>SPY_IVOL!F2338</f>
        <v>11.5497</v>
      </c>
      <c r="G2338">
        <f>SPY_IVOL!G2338</f>
        <v>11.5497</v>
      </c>
      <c r="H2338">
        <f>SPY_IVOL!H2338</f>
        <v>11.5497</v>
      </c>
      <c r="I2338">
        <f>VLOOKUP($A2338,SPY_main!$A:$C,2,FALSE)</f>
        <v>187.45</v>
      </c>
      <c r="J2338">
        <f>IFERROR(VLOOKUP($A2338,SPY_main!$A:$C,3,FALSE),J2337)</f>
        <v>1.7596000000000001</v>
      </c>
      <c r="K2338">
        <f>IFERROR(VLOOKUP($A2338,SPY_main!$E:$F,2,FALSE),K2337)</f>
        <v>0.22875000000000001</v>
      </c>
      <c r="L2338">
        <f>IFERROR(VLOOKUP($A2338,SPY_main!H:I,2,FALSE),L2337)</f>
        <v>13.27</v>
      </c>
      <c r="M2338">
        <f t="shared" si="252"/>
        <v>33.116199999999999</v>
      </c>
      <c r="N2338">
        <f t="shared" si="253"/>
        <v>21.102399999999999</v>
      </c>
      <c r="O2338">
        <f t="shared" si="254"/>
        <v>16.098700000000001</v>
      </c>
      <c r="P2338">
        <f t="shared" si="255"/>
        <v>11.6111</v>
      </c>
      <c r="Q2338">
        <f t="shared" si="256"/>
        <v>10.1046</v>
      </c>
      <c r="R2338">
        <f t="shared" si="257"/>
        <v>10.953799999999999</v>
      </c>
      <c r="S2338">
        <f t="shared" si="258"/>
        <v>10.953799999999999</v>
      </c>
      <c r="T2338">
        <f>IFERROR(VLOOKUP($A2338,TY_main!A:B,2,FALSE),T2337)</f>
        <v>112.921875</v>
      </c>
    </row>
    <row r="2339" spans="1:20" x14ac:dyDescent="0.25">
      <c r="A2339" s="2">
        <f>SPY_IVOL!A2339</f>
        <v>41753</v>
      </c>
      <c r="B2339">
        <f>SPY_IVOL!B2339</f>
        <v>14.186999999999999</v>
      </c>
      <c r="C2339">
        <f>SPY_IVOL!C2339</f>
        <v>14.186999999999999</v>
      </c>
      <c r="D2339">
        <f>SPY_IVOL!D2339</f>
        <v>14.186999999999999</v>
      </c>
      <c r="E2339">
        <f>SPY_IVOL!E2339</f>
        <v>12.3523</v>
      </c>
      <c r="F2339">
        <f>SPY_IVOL!F2339</f>
        <v>12.2189</v>
      </c>
      <c r="G2339">
        <f>SPY_IVOL!G2339</f>
        <v>12.2189</v>
      </c>
      <c r="H2339">
        <f>SPY_IVOL!H2339</f>
        <v>12.2189</v>
      </c>
      <c r="I2339">
        <f>VLOOKUP($A2339,SPY_main!$A:$C,2,FALSE)</f>
        <v>187.83</v>
      </c>
      <c r="J2339">
        <f>IFERROR(VLOOKUP($A2339,SPY_main!$A:$C,3,FALSE),J2338)</f>
        <v>1.7561</v>
      </c>
      <c r="K2339">
        <f>IFERROR(VLOOKUP($A2339,SPY_main!$E:$F,2,FALSE),K2338)</f>
        <v>0.22785</v>
      </c>
      <c r="L2339">
        <f>IFERROR(VLOOKUP($A2339,SPY_main!H:I,2,FALSE),L2338)</f>
        <v>13.32</v>
      </c>
      <c r="M2339">
        <f t="shared" si="252"/>
        <v>33.921700000000001</v>
      </c>
      <c r="N2339">
        <f t="shared" si="253"/>
        <v>21.617599999999999</v>
      </c>
      <c r="O2339">
        <f t="shared" si="254"/>
        <v>16.344200000000001</v>
      </c>
      <c r="P2339">
        <f t="shared" si="255"/>
        <v>11.775499999999999</v>
      </c>
      <c r="Q2339">
        <f t="shared" si="256"/>
        <v>10.0749</v>
      </c>
      <c r="R2339">
        <f t="shared" si="257"/>
        <v>10.8522</v>
      </c>
      <c r="S2339">
        <f t="shared" si="258"/>
        <v>10.8522</v>
      </c>
      <c r="T2339">
        <f>IFERROR(VLOOKUP($A2339,TY_main!A:B,2,FALSE),T2338)</f>
        <v>112.890625</v>
      </c>
    </row>
    <row r="2340" spans="1:20" x14ac:dyDescent="0.25">
      <c r="A2340" s="2">
        <f>SPY_IVOL!A2340</f>
        <v>41754</v>
      </c>
      <c r="B2340">
        <f>SPY_IVOL!B2340</f>
        <v>13.969200000000001</v>
      </c>
      <c r="C2340">
        <f>SPY_IVOL!C2340</f>
        <v>13.969200000000001</v>
      </c>
      <c r="D2340">
        <f>SPY_IVOL!D2340</f>
        <v>13.969200000000001</v>
      </c>
      <c r="E2340">
        <f>SPY_IVOL!E2340</f>
        <v>12.7813</v>
      </c>
      <c r="F2340">
        <f>SPY_IVOL!F2340</f>
        <v>11.728199999999999</v>
      </c>
      <c r="G2340">
        <f>SPY_IVOL!G2340</f>
        <v>11.728199999999999</v>
      </c>
      <c r="H2340">
        <f>SPY_IVOL!H2340</f>
        <v>11.728199999999999</v>
      </c>
      <c r="I2340">
        <f>VLOOKUP($A2340,SPY_main!$A:$C,2,FALSE)</f>
        <v>186.29</v>
      </c>
      <c r="J2340">
        <f>IFERROR(VLOOKUP($A2340,SPY_main!$A:$C,3,FALSE),J2339)</f>
        <v>1.7706</v>
      </c>
      <c r="K2340">
        <f>IFERROR(VLOOKUP($A2340,SPY_main!$E:$F,2,FALSE),K2339)</f>
        <v>0.2266</v>
      </c>
      <c r="L2340">
        <f>IFERROR(VLOOKUP($A2340,SPY_main!H:I,2,FALSE),L2339)</f>
        <v>14.06</v>
      </c>
      <c r="M2340">
        <f t="shared" si="252"/>
        <v>34.671100000000003</v>
      </c>
      <c r="N2340">
        <f t="shared" si="253"/>
        <v>22.588699999999999</v>
      </c>
      <c r="O2340">
        <f t="shared" si="254"/>
        <v>17.4773</v>
      </c>
      <c r="P2340">
        <f t="shared" si="255"/>
        <v>12.7605</v>
      </c>
      <c r="Q2340">
        <f t="shared" si="256"/>
        <v>10.9114</v>
      </c>
      <c r="R2340">
        <f t="shared" si="257"/>
        <v>12.292199999999999</v>
      </c>
      <c r="S2340">
        <f t="shared" si="258"/>
        <v>12.292199999999999</v>
      </c>
      <c r="T2340">
        <f>IFERROR(VLOOKUP($A2340,TY_main!A:B,2,FALSE),T2339)</f>
        <v>113.015625</v>
      </c>
    </row>
    <row r="2341" spans="1:20" x14ac:dyDescent="0.25">
      <c r="A2341" s="2">
        <f>SPY_IVOL!A2341</f>
        <v>41757</v>
      </c>
      <c r="B2341">
        <f>SPY_IVOL!B2341</f>
        <v>26.361499999999999</v>
      </c>
      <c r="C2341">
        <f>SPY_IVOL!C2341</f>
        <v>18.9953</v>
      </c>
      <c r="D2341">
        <f>SPY_IVOL!D2341</f>
        <v>15.5389</v>
      </c>
      <c r="E2341">
        <f>SPY_IVOL!E2341</f>
        <v>12.4139</v>
      </c>
      <c r="F2341">
        <f>SPY_IVOL!F2341</f>
        <v>9.6427999999999994</v>
      </c>
      <c r="G2341">
        <f>SPY_IVOL!G2341</f>
        <v>10.327500000000001</v>
      </c>
      <c r="H2341">
        <f>SPY_IVOL!H2341</f>
        <v>10.327500000000001</v>
      </c>
      <c r="I2341">
        <f>VLOOKUP($A2341,SPY_main!$A:$C,2,FALSE)</f>
        <v>186.875</v>
      </c>
      <c r="J2341">
        <f>IFERROR(VLOOKUP($A2341,SPY_main!$A:$C,3,FALSE),J2340)</f>
        <v>1.7650999999999999</v>
      </c>
      <c r="K2341">
        <f>IFERROR(VLOOKUP($A2341,SPY_main!$E:$F,2,FALSE),K2340)</f>
        <v>0.22484999999999999</v>
      </c>
      <c r="L2341">
        <f>IFERROR(VLOOKUP($A2341,SPY_main!H:I,2,FALSE),L2340)</f>
        <v>13.97</v>
      </c>
      <c r="M2341">
        <f t="shared" si="252"/>
        <v>37.114100000000001</v>
      </c>
      <c r="N2341">
        <f t="shared" si="253"/>
        <v>30.145600000000002</v>
      </c>
      <c r="O2341">
        <f t="shared" si="254"/>
        <v>17.004200000000001</v>
      </c>
      <c r="P2341">
        <f t="shared" si="255"/>
        <v>11.827500000000001</v>
      </c>
      <c r="Q2341">
        <f t="shared" si="256"/>
        <v>17.348199999999999</v>
      </c>
      <c r="R2341">
        <f t="shared" si="257"/>
        <v>10.4823</v>
      </c>
      <c r="S2341">
        <f t="shared" si="258"/>
        <v>10.4823</v>
      </c>
      <c r="T2341">
        <f>IFERROR(VLOOKUP($A2341,TY_main!A:B,2,FALSE),T2340)</f>
        <v>113.046875</v>
      </c>
    </row>
    <row r="2342" spans="1:20" x14ac:dyDescent="0.25">
      <c r="A2342" s="2">
        <f>SPY_IVOL!A2342</f>
        <v>41758</v>
      </c>
      <c r="B2342">
        <f>SPY_IVOL!B2342</f>
        <v>26.592400000000001</v>
      </c>
      <c r="C2342">
        <f>SPY_IVOL!C2342</f>
        <v>19.122499999999999</v>
      </c>
      <c r="D2342">
        <f>SPY_IVOL!D2342</f>
        <v>15.6442</v>
      </c>
      <c r="E2342">
        <f>SPY_IVOL!E2342</f>
        <v>11.5299</v>
      </c>
      <c r="F2342">
        <f>SPY_IVOL!F2342</f>
        <v>9.2073</v>
      </c>
      <c r="G2342">
        <f>SPY_IVOL!G2342</f>
        <v>10.1638</v>
      </c>
      <c r="H2342">
        <f>SPY_IVOL!H2342</f>
        <v>10.1638</v>
      </c>
      <c r="I2342">
        <f>VLOOKUP($A2342,SPY_main!$A:$C,2,FALSE)</f>
        <v>187.75</v>
      </c>
      <c r="J2342">
        <f>IFERROR(VLOOKUP($A2342,SPY_main!$A:$C,3,FALSE),J2341)</f>
        <v>1.7567999999999999</v>
      </c>
      <c r="K2342">
        <f>IFERROR(VLOOKUP($A2342,SPY_main!$E:$F,2,FALSE),K2341)</f>
        <v>0.22534999999999999</v>
      </c>
      <c r="L2342">
        <f>IFERROR(VLOOKUP($A2342,SPY_main!H:I,2,FALSE),L2341)</f>
        <v>13.71</v>
      </c>
      <c r="M2342">
        <f t="shared" si="252"/>
        <v>38.172199999999997</v>
      </c>
      <c r="N2342">
        <f t="shared" si="253"/>
        <v>23.6814</v>
      </c>
      <c r="O2342">
        <f t="shared" si="254"/>
        <v>17.259599999999999</v>
      </c>
      <c r="P2342">
        <f t="shared" si="255"/>
        <v>11.298500000000001</v>
      </c>
      <c r="Q2342">
        <f t="shared" si="256"/>
        <v>10.3805</v>
      </c>
      <c r="R2342">
        <f t="shared" si="257"/>
        <v>10.3805</v>
      </c>
      <c r="S2342">
        <f t="shared" si="258"/>
        <v>10.3805</v>
      </c>
      <c r="T2342">
        <f>IFERROR(VLOOKUP($A2342,TY_main!A:B,2,FALSE),T2341)</f>
        <v>112.96875</v>
      </c>
    </row>
    <row r="2343" spans="1:20" x14ac:dyDescent="0.25">
      <c r="A2343" s="2">
        <f>SPY_IVOL!A2343</f>
        <v>41759</v>
      </c>
      <c r="B2343">
        <f>SPY_IVOL!B2343</f>
        <v>27.6843</v>
      </c>
      <c r="C2343">
        <f>SPY_IVOL!C2343</f>
        <v>18.732700000000001</v>
      </c>
      <c r="D2343">
        <f>SPY_IVOL!D2343</f>
        <v>15.1609</v>
      </c>
      <c r="E2343">
        <f>SPY_IVOL!E2343</f>
        <v>11.4938</v>
      </c>
      <c r="F2343">
        <f>SPY_IVOL!F2343</f>
        <v>9.2357999999999993</v>
      </c>
      <c r="G2343">
        <f>SPY_IVOL!G2343</f>
        <v>18.415800000000001</v>
      </c>
      <c r="H2343">
        <f>SPY_IVOL!H2343</f>
        <v>11.3971</v>
      </c>
      <c r="I2343">
        <f>VLOOKUP($A2343,SPY_main!$A:$C,2,FALSE)</f>
        <v>188.31</v>
      </c>
      <c r="J2343">
        <f>IFERROR(VLOOKUP($A2343,SPY_main!$A:$C,3,FALSE),J2342)</f>
        <v>1.7516</v>
      </c>
      <c r="K2343">
        <f>IFERROR(VLOOKUP($A2343,SPY_main!$E:$F,2,FALSE),K2342)</f>
        <v>0.22334999999999999</v>
      </c>
      <c r="L2343">
        <f>IFERROR(VLOOKUP($A2343,SPY_main!H:I,2,FALSE),L2342)</f>
        <v>13.41</v>
      </c>
      <c r="M2343">
        <f t="shared" si="252"/>
        <v>39.333500000000001</v>
      </c>
      <c r="N2343">
        <f t="shared" si="253"/>
        <v>23.475300000000001</v>
      </c>
      <c r="O2343">
        <f t="shared" si="254"/>
        <v>16.668399999999998</v>
      </c>
      <c r="P2343">
        <f t="shared" si="255"/>
        <v>11.032</v>
      </c>
      <c r="Q2343">
        <f t="shared" si="256"/>
        <v>10.296099999999999</v>
      </c>
      <c r="R2343">
        <f t="shared" si="257"/>
        <v>11.582599999999999</v>
      </c>
      <c r="S2343">
        <f t="shared" si="258"/>
        <v>11.582599999999999</v>
      </c>
      <c r="T2343">
        <f>IFERROR(VLOOKUP($A2343,TY_main!A:B,2,FALSE),T2342)</f>
        <v>113.34375</v>
      </c>
    </row>
    <row r="2344" spans="1:20" x14ac:dyDescent="0.25">
      <c r="A2344" s="2">
        <f>SPY_IVOL!A2344</f>
        <v>41760</v>
      </c>
      <c r="B2344">
        <f>SPY_IVOL!B2344</f>
        <v>28.0778</v>
      </c>
      <c r="C2344">
        <f>SPY_IVOL!C2344</f>
        <v>18.756799999999998</v>
      </c>
      <c r="D2344">
        <f>SPY_IVOL!D2344</f>
        <v>15.1098</v>
      </c>
      <c r="E2344">
        <f>SPY_IVOL!E2344</f>
        <v>11.39</v>
      </c>
      <c r="F2344">
        <f>SPY_IVOL!F2344</f>
        <v>9.0213000000000001</v>
      </c>
      <c r="G2344">
        <f>SPY_IVOL!G2344</f>
        <v>16.776299999999999</v>
      </c>
      <c r="H2344">
        <f>SPY_IVOL!H2344</f>
        <v>11.5036</v>
      </c>
      <c r="I2344">
        <f>VLOOKUP($A2344,SPY_main!$A:$C,2,FALSE)</f>
        <v>188.32499999999999</v>
      </c>
      <c r="J2344">
        <f>IFERROR(VLOOKUP($A2344,SPY_main!$A:$C,3,FALSE),J2343)</f>
        <v>1.7515000000000001</v>
      </c>
      <c r="K2344">
        <f>IFERROR(VLOOKUP($A2344,SPY_main!$E:$F,2,FALSE),K2343)</f>
        <v>0.22284999999999999</v>
      </c>
      <c r="L2344">
        <f>IFERROR(VLOOKUP($A2344,SPY_main!H:I,2,FALSE),L2343)</f>
        <v>13.25</v>
      </c>
      <c r="M2344">
        <f t="shared" si="252"/>
        <v>40.4512</v>
      </c>
      <c r="N2344">
        <f t="shared" si="253"/>
        <v>23.9069</v>
      </c>
      <c r="O2344">
        <f t="shared" si="254"/>
        <v>16.828600000000002</v>
      </c>
      <c r="P2344">
        <f t="shared" si="255"/>
        <v>10.9976</v>
      </c>
      <c r="Q2344">
        <f t="shared" si="256"/>
        <v>10.591200000000001</v>
      </c>
      <c r="R2344">
        <f t="shared" si="257"/>
        <v>11.9491</v>
      </c>
      <c r="S2344">
        <f t="shared" si="258"/>
        <v>11.9491</v>
      </c>
      <c r="T2344">
        <f>IFERROR(VLOOKUP($A2344,TY_main!A:B,2,FALSE),T2343)</f>
        <v>113.5625</v>
      </c>
    </row>
    <row r="2345" spans="1:20" x14ac:dyDescent="0.25">
      <c r="A2345" s="2">
        <f>SPY_IVOL!A2345</f>
        <v>41761</v>
      </c>
      <c r="B2345">
        <f>SPY_IVOL!B2345</f>
        <v>30.074400000000001</v>
      </c>
      <c r="C2345">
        <f>SPY_IVOL!C2345</f>
        <v>18.727399999999999</v>
      </c>
      <c r="D2345">
        <f>SPY_IVOL!D2345</f>
        <v>15.054600000000001</v>
      </c>
      <c r="E2345">
        <f>SPY_IVOL!E2345</f>
        <v>11.3712</v>
      </c>
      <c r="F2345">
        <f>SPY_IVOL!F2345</f>
        <v>8.8010000000000002</v>
      </c>
      <c r="G2345">
        <f>SPY_IVOL!G2345</f>
        <v>18.7913</v>
      </c>
      <c r="H2345">
        <f>SPY_IVOL!H2345</f>
        <v>11.755599999999999</v>
      </c>
      <c r="I2345">
        <f>VLOOKUP($A2345,SPY_main!$A:$C,2,FALSE)</f>
        <v>188.06</v>
      </c>
      <c r="J2345">
        <f>IFERROR(VLOOKUP($A2345,SPY_main!$A:$C,3,FALSE),J2344)</f>
        <v>1.7539</v>
      </c>
      <c r="K2345">
        <f>IFERROR(VLOOKUP($A2345,SPY_main!$E:$F,2,FALSE),K2344)</f>
        <v>0.22284999999999999</v>
      </c>
      <c r="L2345">
        <f>IFERROR(VLOOKUP($A2345,SPY_main!H:I,2,FALSE),L2344)</f>
        <v>12.91</v>
      </c>
      <c r="M2345">
        <f t="shared" si="252"/>
        <v>41.631</v>
      </c>
      <c r="N2345">
        <f t="shared" si="253"/>
        <v>24.4328</v>
      </c>
      <c r="O2345">
        <f t="shared" si="254"/>
        <v>16.560400000000001</v>
      </c>
      <c r="P2345">
        <f t="shared" si="255"/>
        <v>10.563499999999999</v>
      </c>
      <c r="Q2345">
        <f t="shared" si="256"/>
        <v>11.028499999999999</v>
      </c>
      <c r="R2345">
        <f t="shared" si="257"/>
        <v>12.6264</v>
      </c>
      <c r="S2345">
        <f t="shared" si="258"/>
        <v>12.6264</v>
      </c>
      <c r="T2345">
        <f>IFERROR(VLOOKUP($A2345,TY_main!A:B,2,FALSE),T2344)</f>
        <v>113.5625</v>
      </c>
    </row>
    <row r="2346" spans="1:20" x14ac:dyDescent="0.25">
      <c r="A2346" s="2">
        <f>SPY_IVOL!A2346</f>
        <v>41764</v>
      </c>
      <c r="B2346">
        <f>SPY_IVOL!B2346</f>
        <v>27.2788</v>
      </c>
      <c r="C2346">
        <f>SPY_IVOL!C2346</f>
        <v>19.004799999999999</v>
      </c>
      <c r="D2346">
        <f>SPY_IVOL!D2346</f>
        <v>15.255699999999999</v>
      </c>
      <c r="E2346">
        <f>SPY_IVOL!E2346</f>
        <v>12.7257</v>
      </c>
      <c r="F2346">
        <f>SPY_IVOL!F2346</f>
        <v>8.9040999999999997</v>
      </c>
      <c r="G2346">
        <f>SPY_IVOL!G2346</f>
        <v>10.2165</v>
      </c>
      <c r="H2346">
        <f>SPY_IVOL!H2346</f>
        <v>10.2165</v>
      </c>
      <c r="I2346">
        <f>VLOOKUP($A2346,SPY_main!$A:$C,2,FALSE)</f>
        <v>188.42</v>
      </c>
      <c r="J2346">
        <f>IFERROR(VLOOKUP($A2346,SPY_main!$A:$C,3,FALSE),J2345)</f>
        <v>1.7505999999999999</v>
      </c>
      <c r="K2346">
        <f>IFERROR(VLOOKUP($A2346,SPY_main!$E:$F,2,FALSE),K2345)</f>
        <v>0.22284999999999999</v>
      </c>
      <c r="L2346">
        <f>IFERROR(VLOOKUP($A2346,SPY_main!H:I,2,FALSE),L2345)</f>
        <v>13.29</v>
      </c>
      <c r="M2346">
        <f t="shared" si="252"/>
        <v>40.500700000000002</v>
      </c>
      <c r="N2346">
        <f t="shared" si="253"/>
        <v>26.6342</v>
      </c>
      <c r="O2346">
        <f t="shared" si="254"/>
        <v>17.663699999999999</v>
      </c>
      <c r="P2346">
        <f t="shared" si="255"/>
        <v>11.3391</v>
      </c>
      <c r="Q2346">
        <f t="shared" si="256"/>
        <v>10.7157</v>
      </c>
      <c r="R2346">
        <f t="shared" si="257"/>
        <v>10.7157</v>
      </c>
      <c r="S2346">
        <f t="shared" si="258"/>
        <v>10.7157</v>
      </c>
      <c r="T2346">
        <f>IFERROR(VLOOKUP($A2346,TY_main!A:B,2,FALSE),T2345)</f>
        <v>113.484375</v>
      </c>
    </row>
    <row r="2347" spans="1:20" x14ac:dyDescent="0.25">
      <c r="A2347" s="2">
        <f>SPY_IVOL!A2347</f>
        <v>41765</v>
      </c>
      <c r="B2347">
        <f>SPY_IVOL!B2347</f>
        <v>32.355699999999999</v>
      </c>
      <c r="C2347">
        <f>SPY_IVOL!C2347</f>
        <v>23.516400000000001</v>
      </c>
      <c r="D2347">
        <f>SPY_IVOL!D2347</f>
        <v>16.575399999999998</v>
      </c>
      <c r="E2347">
        <f>SPY_IVOL!E2347</f>
        <v>11.604100000000001</v>
      </c>
      <c r="F2347">
        <f>SPY_IVOL!F2347</f>
        <v>9.6004000000000005</v>
      </c>
      <c r="G2347">
        <f>SPY_IVOL!G2347</f>
        <v>15.6595</v>
      </c>
      <c r="H2347">
        <f>SPY_IVOL!H2347</f>
        <v>15.6595</v>
      </c>
      <c r="I2347">
        <f>VLOOKUP($A2347,SPY_main!$A:$C,2,FALSE)</f>
        <v>186.78</v>
      </c>
      <c r="J2347">
        <f>IFERROR(VLOOKUP($A2347,SPY_main!$A:$C,3,FALSE),J2346)</f>
        <v>1.7659</v>
      </c>
      <c r="K2347">
        <f>IFERROR(VLOOKUP($A2347,SPY_main!$E:$F,2,FALSE),K2346)</f>
        <v>0.22484999999999999</v>
      </c>
      <c r="L2347">
        <f>IFERROR(VLOOKUP($A2347,SPY_main!H:I,2,FALSE),L2346)</f>
        <v>13.8</v>
      </c>
      <c r="M2347">
        <f t="shared" si="252"/>
        <v>42.307400000000001</v>
      </c>
      <c r="N2347">
        <f t="shared" si="253"/>
        <v>27.517700000000001</v>
      </c>
      <c r="O2347">
        <f t="shared" si="254"/>
        <v>18.8962</v>
      </c>
      <c r="P2347">
        <f t="shared" si="255"/>
        <v>11.6012</v>
      </c>
      <c r="Q2347">
        <f t="shared" si="256"/>
        <v>10.370699999999999</v>
      </c>
      <c r="R2347">
        <f t="shared" si="257"/>
        <v>10.370699999999999</v>
      </c>
      <c r="S2347">
        <f t="shared" si="258"/>
        <v>10.370699999999999</v>
      </c>
      <c r="T2347">
        <f>IFERROR(VLOOKUP($A2347,TY_main!A:B,2,FALSE),T2346)</f>
        <v>113.546875</v>
      </c>
    </row>
    <row r="2348" spans="1:20" x14ac:dyDescent="0.25">
      <c r="A2348" s="2">
        <f>SPY_IVOL!A2348</f>
        <v>41766</v>
      </c>
      <c r="B2348">
        <f>SPY_IVOL!B2348</f>
        <v>27.912800000000001</v>
      </c>
      <c r="C2348">
        <f>SPY_IVOL!C2348</f>
        <v>18.777699999999999</v>
      </c>
      <c r="D2348">
        <f>SPY_IVOL!D2348</f>
        <v>15.0489</v>
      </c>
      <c r="E2348">
        <f>SPY_IVOL!E2348</f>
        <v>10.4513</v>
      </c>
      <c r="F2348">
        <f>SPY_IVOL!F2348</f>
        <v>9.4042999999999992</v>
      </c>
      <c r="G2348">
        <f>SPY_IVOL!G2348</f>
        <v>10.759600000000001</v>
      </c>
      <c r="H2348">
        <f>SPY_IVOL!H2348</f>
        <v>10.759600000000001</v>
      </c>
      <c r="I2348">
        <f>VLOOKUP($A2348,SPY_main!$A:$C,2,FALSE)</f>
        <v>187.88</v>
      </c>
      <c r="J2348">
        <f>IFERROR(VLOOKUP($A2348,SPY_main!$A:$C,3,FALSE),J2347)</f>
        <v>1.7556</v>
      </c>
      <c r="K2348">
        <f>IFERROR(VLOOKUP($A2348,SPY_main!$E:$F,2,FALSE),K2347)</f>
        <v>0.22395000000000001</v>
      </c>
      <c r="L2348">
        <f>IFERROR(VLOOKUP($A2348,SPY_main!H:I,2,FALSE),L2347)</f>
        <v>13.4</v>
      </c>
      <c r="M2348">
        <f t="shared" si="252"/>
        <v>44.185299999999998</v>
      </c>
      <c r="N2348">
        <f t="shared" si="253"/>
        <v>28.609300000000001</v>
      </c>
      <c r="O2348">
        <f t="shared" si="254"/>
        <v>18.556100000000001</v>
      </c>
      <c r="P2348">
        <f t="shared" si="255"/>
        <v>11.1083</v>
      </c>
      <c r="Q2348">
        <f t="shared" si="256"/>
        <v>12.519299999999999</v>
      </c>
      <c r="R2348">
        <f t="shared" si="257"/>
        <v>12.519299999999999</v>
      </c>
      <c r="S2348">
        <f t="shared" si="258"/>
        <v>12.519299999999999</v>
      </c>
      <c r="T2348">
        <f>IFERROR(VLOOKUP($A2348,TY_main!A:B,2,FALSE),T2347)</f>
        <v>113.765625</v>
      </c>
    </row>
    <row r="2349" spans="1:20" x14ac:dyDescent="0.25">
      <c r="A2349" s="2">
        <f>SPY_IVOL!A2349</f>
        <v>41767</v>
      </c>
      <c r="B2349">
        <f>SPY_IVOL!B2349</f>
        <v>28.7486</v>
      </c>
      <c r="C2349">
        <f>SPY_IVOL!C2349</f>
        <v>23.0123</v>
      </c>
      <c r="D2349">
        <f>SPY_IVOL!D2349</f>
        <v>15.2324</v>
      </c>
      <c r="E2349">
        <f>SPY_IVOL!E2349</f>
        <v>11.510199999999999</v>
      </c>
      <c r="F2349">
        <f>SPY_IVOL!F2349</f>
        <v>9.4227000000000007</v>
      </c>
      <c r="G2349">
        <f>SPY_IVOL!G2349</f>
        <v>14.972799999999999</v>
      </c>
      <c r="H2349">
        <f>SPY_IVOL!H2349</f>
        <v>14.972799999999999</v>
      </c>
      <c r="I2349">
        <f>VLOOKUP($A2349,SPY_main!$A:$C,2,FALSE)</f>
        <v>187.67500000000001</v>
      </c>
      <c r="J2349">
        <f>IFERROR(VLOOKUP($A2349,SPY_main!$A:$C,3,FALSE),J2348)</f>
        <v>1.7575000000000001</v>
      </c>
      <c r="K2349">
        <f>IFERROR(VLOOKUP($A2349,SPY_main!$E:$F,2,FALSE),K2348)</f>
        <v>0.22334999999999999</v>
      </c>
      <c r="L2349">
        <f>IFERROR(VLOOKUP($A2349,SPY_main!H:I,2,FALSE),L2348)</f>
        <v>13.43</v>
      </c>
      <c r="M2349">
        <f t="shared" si="252"/>
        <v>45.198300000000003</v>
      </c>
      <c r="N2349">
        <f t="shared" si="253"/>
        <v>28.988600000000002</v>
      </c>
      <c r="O2349">
        <f t="shared" si="254"/>
        <v>19.293500000000002</v>
      </c>
      <c r="P2349">
        <f t="shared" si="255"/>
        <v>12.067399999999999</v>
      </c>
      <c r="Q2349">
        <f t="shared" si="256"/>
        <v>12.294700000000001</v>
      </c>
      <c r="R2349">
        <f t="shared" si="257"/>
        <v>12.294700000000001</v>
      </c>
      <c r="S2349">
        <f t="shared" si="258"/>
        <v>12.294700000000001</v>
      </c>
      <c r="T2349">
        <f>IFERROR(VLOOKUP($A2349,TY_main!A:B,2,FALSE),T2348)</f>
        <v>113.96875</v>
      </c>
    </row>
    <row r="2350" spans="1:20" x14ac:dyDescent="0.25">
      <c r="A2350" s="2">
        <f>SPY_IVOL!A2350</f>
        <v>41768</v>
      </c>
      <c r="B2350">
        <f>SPY_IVOL!B2350</f>
        <v>30.417100000000001</v>
      </c>
      <c r="C2350">
        <f>SPY_IVOL!C2350</f>
        <v>29.898099999999999</v>
      </c>
      <c r="D2350">
        <f>SPY_IVOL!D2350</f>
        <v>14.830299999999999</v>
      </c>
      <c r="E2350">
        <f>SPY_IVOL!E2350</f>
        <v>10.92</v>
      </c>
      <c r="F2350">
        <f>SPY_IVOL!F2350</f>
        <v>9.0764999999999993</v>
      </c>
      <c r="G2350">
        <f>SPY_IVOL!G2350</f>
        <v>12.8644</v>
      </c>
      <c r="H2350">
        <f>SPY_IVOL!H2350</f>
        <v>12.268000000000001</v>
      </c>
      <c r="I2350">
        <f>VLOOKUP($A2350,SPY_main!$A:$C,2,FALSE)</f>
        <v>187.96</v>
      </c>
      <c r="J2350">
        <f>IFERROR(VLOOKUP($A2350,SPY_main!$A:$C,3,FALSE),J2349)</f>
        <v>1.7548999999999999</v>
      </c>
      <c r="K2350">
        <f>IFERROR(VLOOKUP($A2350,SPY_main!$E:$F,2,FALSE),K2349)</f>
        <v>0.22409999999999999</v>
      </c>
      <c r="L2350">
        <f>IFERROR(VLOOKUP($A2350,SPY_main!H:I,2,FALSE),L2349)</f>
        <v>12.92</v>
      </c>
      <c r="M2350">
        <f t="shared" si="252"/>
        <v>45.799599999999998</v>
      </c>
      <c r="N2350">
        <f t="shared" si="253"/>
        <v>30.5486</v>
      </c>
      <c r="O2350">
        <f t="shared" si="254"/>
        <v>31.7514</v>
      </c>
      <c r="P2350">
        <f t="shared" si="255"/>
        <v>10.2402</v>
      </c>
      <c r="Q2350">
        <f t="shared" si="256"/>
        <v>11.3789</v>
      </c>
      <c r="R2350">
        <f t="shared" si="257"/>
        <v>11.3789</v>
      </c>
      <c r="S2350">
        <f t="shared" si="258"/>
        <v>11.3789</v>
      </c>
      <c r="T2350">
        <f>IFERROR(VLOOKUP($A2350,TY_main!A:B,2,FALSE),T2349)</f>
        <v>113.875</v>
      </c>
    </row>
    <row r="2351" spans="1:20" x14ac:dyDescent="0.25">
      <c r="A2351" s="2">
        <f>SPY_IVOL!A2351</f>
        <v>41771</v>
      </c>
      <c r="B2351">
        <f>SPY_IVOL!B2351</f>
        <v>28.186</v>
      </c>
      <c r="C2351">
        <f>SPY_IVOL!C2351</f>
        <v>18.523900000000001</v>
      </c>
      <c r="D2351">
        <f>SPY_IVOL!D2351</f>
        <v>14.526400000000001</v>
      </c>
      <c r="E2351">
        <f>SPY_IVOL!E2351</f>
        <v>10.567600000000001</v>
      </c>
      <c r="F2351">
        <f>SPY_IVOL!F2351</f>
        <v>10.9619</v>
      </c>
      <c r="G2351">
        <f>SPY_IVOL!G2351</f>
        <v>12.486000000000001</v>
      </c>
      <c r="H2351">
        <f>SPY_IVOL!H2351</f>
        <v>12.1631</v>
      </c>
      <c r="I2351">
        <f>VLOOKUP($A2351,SPY_main!$A:$C,2,FALSE)</f>
        <v>189.785</v>
      </c>
      <c r="J2351">
        <f>IFERROR(VLOOKUP($A2351,SPY_main!$A:$C,3,FALSE),J2350)</f>
        <v>1.738</v>
      </c>
      <c r="K2351">
        <f>IFERROR(VLOOKUP($A2351,SPY_main!$E:$F,2,FALSE),K2350)</f>
        <v>0.22509999999999999</v>
      </c>
      <c r="L2351">
        <f>IFERROR(VLOOKUP($A2351,SPY_main!H:I,2,FALSE),L2350)</f>
        <v>12.23</v>
      </c>
      <c r="M2351">
        <f t="shared" si="252"/>
        <v>59.471299999999999</v>
      </c>
      <c r="N2351">
        <f t="shared" si="253"/>
        <v>39.958100000000002</v>
      </c>
      <c r="O2351">
        <f t="shared" si="254"/>
        <v>23.0276</v>
      </c>
      <c r="P2351">
        <f t="shared" si="255"/>
        <v>10.83</v>
      </c>
      <c r="Q2351">
        <f t="shared" si="256"/>
        <v>12.017899999999999</v>
      </c>
      <c r="R2351">
        <f t="shared" si="257"/>
        <v>12.017899999999999</v>
      </c>
      <c r="S2351">
        <f t="shared" si="258"/>
        <v>12.017899999999999</v>
      </c>
      <c r="T2351">
        <f>IFERROR(VLOOKUP($A2351,TY_main!A:B,2,FALSE),T2350)</f>
        <v>113.625</v>
      </c>
    </row>
    <row r="2352" spans="1:20" x14ac:dyDescent="0.25">
      <c r="A2352" s="2">
        <f>SPY_IVOL!A2352</f>
        <v>41772</v>
      </c>
      <c r="B2352">
        <f>SPY_IVOL!B2352</f>
        <v>27.787400000000002</v>
      </c>
      <c r="C2352">
        <f>SPY_IVOL!C2352</f>
        <v>18.560199999999998</v>
      </c>
      <c r="D2352">
        <f>SPY_IVOL!D2352</f>
        <v>14.549799999999999</v>
      </c>
      <c r="E2352">
        <f>SPY_IVOL!E2352</f>
        <v>10.7285</v>
      </c>
      <c r="F2352">
        <f>SPY_IVOL!F2352</f>
        <v>9.2391000000000005</v>
      </c>
      <c r="G2352">
        <f>SPY_IVOL!G2352</f>
        <v>9.2721</v>
      </c>
      <c r="H2352">
        <f>SPY_IVOL!H2352</f>
        <v>9.2721</v>
      </c>
      <c r="I2352">
        <f>VLOOKUP($A2352,SPY_main!$A:$C,2,FALSE)</f>
        <v>189.96</v>
      </c>
      <c r="J2352">
        <f>IFERROR(VLOOKUP($A2352,SPY_main!$A:$C,3,FALSE),J2351)</f>
        <v>1.7363999999999999</v>
      </c>
      <c r="K2352">
        <f>IFERROR(VLOOKUP($A2352,SPY_main!$E:$F,2,FALSE),K2351)</f>
        <v>0.22384999999999999</v>
      </c>
      <c r="L2352">
        <f>IFERROR(VLOOKUP($A2352,SPY_main!H:I,2,FALSE),L2351)</f>
        <v>12.13</v>
      </c>
      <c r="M2352">
        <f t="shared" si="252"/>
        <v>62.162599999999998</v>
      </c>
      <c r="N2352">
        <f t="shared" si="253"/>
        <v>46.130499999999998</v>
      </c>
      <c r="O2352">
        <f t="shared" si="254"/>
        <v>24.402999999999999</v>
      </c>
      <c r="P2352">
        <f t="shared" si="255"/>
        <v>10.303800000000001</v>
      </c>
      <c r="Q2352">
        <f t="shared" si="256"/>
        <v>12.827500000000001</v>
      </c>
      <c r="R2352">
        <f t="shared" si="257"/>
        <v>12.827500000000001</v>
      </c>
      <c r="S2352">
        <f t="shared" si="258"/>
        <v>12.827500000000001</v>
      </c>
      <c r="T2352">
        <f>IFERROR(VLOOKUP($A2352,TY_main!A:B,2,FALSE),T2351)</f>
        <v>113.9375</v>
      </c>
    </row>
    <row r="2353" spans="1:20" x14ac:dyDescent="0.25">
      <c r="A2353" s="2">
        <f>SPY_IVOL!A2353</f>
        <v>41773</v>
      </c>
      <c r="B2353">
        <f>SPY_IVOL!B2353</f>
        <v>27.882200000000001</v>
      </c>
      <c r="C2353">
        <f>SPY_IVOL!C2353</f>
        <v>18.610099999999999</v>
      </c>
      <c r="D2353">
        <f>SPY_IVOL!D2353</f>
        <v>14.607200000000001</v>
      </c>
      <c r="E2353">
        <f>SPY_IVOL!E2353</f>
        <v>10.6738</v>
      </c>
      <c r="F2353">
        <f>SPY_IVOL!F2353</f>
        <v>9.1242000000000001</v>
      </c>
      <c r="G2353">
        <f>SPY_IVOL!G2353</f>
        <v>13.2813</v>
      </c>
      <c r="H2353">
        <f>SPY_IVOL!H2353</f>
        <v>13.2813</v>
      </c>
      <c r="I2353">
        <f>VLOOKUP($A2353,SPY_main!$A:$C,2,FALSE)</f>
        <v>189.06</v>
      </c>
      <c r="J2353">
        <f>IFERROR(VLOOKUP($A2353,SPY_main!$A:$C,3,FALSE),J2352)</f>
        <v>1.7446999999999999</v>
      </c>
      <c r="K2353">
        <f>IFERROR(VLOOKUP($A2353,SPY_main!$E:$F,2,FALSE),K2352)</f>
        <v>0.22534999999999999</v>
      </c>
      <c r="L2353">
        <f>IFERROR(VLOOKUP($A2353,SPY_main!H:I,2,FALSE),L2352)</f>
        <v>12.17</v>
      </c>
      <c r="M2353">
        <f t="shared" si="252"/>
        <v>33.200600000000001</v>
      </c>
      <c r="N2353">
        <f t="shared" si="253"/>
        <v>33.200600000000001</v>
      </c>
      <c r="O2353">
        <f t="shared" si="254"/>
        <v>29.898</v>
      </c>
      <c r="P2353">
        <f t="shared" si="255"/>
        <v>11.8628</v>
      </c>
      <c r="Q2353">
        <f t="shared" si="256"/>
        <v>14.1012</v>
      </c>
      <c r="R2353">
        <f t="shared" si="257"/>
        <v>14.1012</v>
      </c>
      <c r="S2353">
        <f t="shared" si="258"/>
        <v>14.1012</v>
      </c>
      <c r="T2353">
        <f>IFERROR(VLOOKUP($A2353,TY_main!A:B,2,FALSE),T2352)</f>
        <v>114.4375</v>
      </c>
    </row>
    <row r="2354" spans="1:20" x14ac:dyDescent="0.25">
      <c r="A2354" s="2">
        <f>SPY_IVOL!A2354</f>
        <v>41774</v>
      </c>
      <c r="B2354">
        <f>SPY_IVOL!B2354</f>
        <v>29.549600000000002</v>
      </c>
      <c r="C2354">
        <f>SPY_IVOL!C2354</f>
        <v>33.239699999999999</v>
      </c>
      <c r="D2354">
        <f>SPY_IVOL!D2354</f>
        <v>15.5221</v>
      </c>
      <c r="E2354">
        <f>SPY_IVOL!E2354</f>
        <v>11.3729</v>
      </c>
      <c r="F2354">
        <f>SPY_IVOL!F2354</f>
        <v>9.4190000000000005</v>
      </c>
      <c r="G2354">
        <f>SPY_IVOL!G2354</f>
        <v>17.266200000000001</v>
      </c>
      <c r="H2354">
        <f>SPY_IVOL!H2354</f>
        <v>17.266200000000001</v>
      </c>
      <c r="I2354">
        <f>VLOOKUP($A2354,SPY_main!$A:$C,2,FALSE)</f>
        <v>187.4</v>
      </c>
      <c r="J2354">
        <f>IFERROR(VLOOKUP($A2354,SPY_main!$A:$C,3,FALSE),J2353)</f>
        <v>1.7601</v>
      </c>
      <c r="K2354">
        <f>IFERROR(VLOOKUP($A2354,SPY_main!$E:$F,2,FALSE),K2353)</f>
        <v>0.22585</v>
      </c>
      <c r="L2354">
        <f>IFERROR(VLOOKUP($A2354,SPY_main!H:I,2,FALSE),L2353)</f>
        <v>13.17</v>
      </c>
      <c r="M2354">
        <f t="shared" si="252"/>
        <v>75.145899999999997</v>
      </c>
      <c r="N2354">
        <f t="shared" si="253"/>
        <v>75.145899999999997</v>
      </c>
      <c r="O2354">
        <f t="shared" si="254"/>
        <v>42.297699999999999</v>
      </c>
      <c r="P2354">
        <f t="shared" si="255"/>
        <v>15.639200000000001</v>
      </c>
      <c r="Q2354">
        <f t="shared" si="256"/>
        <v>25.197399999999998</v>
      </c>
      <c r="R2354">
        <f t="shared" si="257"/>
        <v>25.197399999999998</v>
      </c>
      <c r="S2354">
        <f t="shared" si="258"/>
        <v>25.197399999999998</v>
      </c>
      <c r="T2354">
        <f>IFERROR(VLOOKUP($A2354,TY_main!A:B,2,FALSE),T2353)</f>
        <v>114.71875</v>
      </c>
    </row>
    <row r="2355" spans="1:20" x14ac:dyDescent="0.25">
      <c r="A2355" s="2">
        <f>SPY_IVOL!A2355</f>
        <v>41775</v>
      </c>
      <c r="B2355">
        <f>SPY_IVOL!B2355</f>
        <v>29.317699999999999</v>
      </c>
      <c r="C2355">
        <f>SPY_IVOL!C2355</f>
        <v>19.223099999999999</v>
      </c>
      <c r="D2355">
        <f>SPY_IVOL!D2355</f>
        <v>14.798500000000001</v>
      </c>
      <c r="E2355">
        <f>SPY_IVOL!E2355</f>
        <v>10.6532</v>
      </c>
      <c r="F2355">
        <f>SPY_IVOL!F2355</f>
        <v>8.8003999999999998</v>
      </c>
      <c r="G2355">
        <f>SPY_IVOL!G2355</f>
        <v>20.594100000000001</v>
      </c>
      <c r="H2355">
        <f>SPY_IVOL!H2355</f>
        <v>20.594100000000001</v>
      </c>
      <c r="I2355">
        <f>VLOOKUP($A2355,SPY_main!$A:$C,2,FALSE)</f>
        <v>188.05</v>
      </c>
      <c r="J2355">
        <f>IFERROR(VLOOKUP($A2355,SPY_main!$A:$C,3,FALSE),J2354)</f>
        <v>1.754</v>
      </c>
      <c r="K2355">
        <f>IFERROR(VLOOKUP($A2355,SPY_main!$E:$F,2,FALSE),K2354)</f>
        <v>0.2286</v>
      </c>
      <c r="L2355">
        <f>IFERROR(VLOOKUP($A2355,SPY_main!H:I,2,FALSE),L2354)</f>
        <v>12.44</v>
      </c>
      <c r="M2355">
        <f t="shared" si="252"/>
        <v>36.758099999999999</v>
      </c>
      <c r="N2355">
        <f t="shared" si="253"/>
        <v>31.064399999999999</v>
      </c>
      <c r="O2355">
        <f t="shared" si="254"/>
        <v>18.869499999999999</v>
      </c>
      <c r="P2355">
        <f t="shared" si="255"/>
        <v>9.5084999999999997</v>
      </c>
      <c r="Q2355">
        <f t="shared" si="256"/>
        <v>10.260199999999999</v>
      </c>
      <c r="R2355">
        <f t="shared" si="257"/>
        <v>10.260199999999999</v>
      </c>
      <c r="S2355">
        <f t="shared" si="258"/>
        <v>10.260199999999999</v>
      </c>
      <c r="T2355">
        <f>IFERROR(VLOOKUP($A2355,TY_main!A:B,2,FALSE),T2354)</f>
        <v>114.578125</v>
      </c>
    </row>
    <row r="2356" spans="1:20" x14ac:dyDescent="0.25">
      <c r="A2356" s="2">
        <f>SPY_IVOL!A2356</f>
        <v>41778</v>
      </c>
      <c r="B2356">
        <f>SPY_IVOL!B2356</f>
        <v>24.929200000000002</v>
      </c>
      <c r="C2356">
        <f>SPY_IVOL!C2356</f>
        <v>17.944199999999999</v>
      </c>
      <c r="D2356">
        <f>SPY_IVOL!D2356</f>
        <v>14.6493</v>
      </c>
      <c r="E2356">
        <f>SPY_IVOL!E2356</f>
        <v>11.2803</v>
      </c>
      <c r="F2356">
        <f>SPY_IVOL!F2356</f>
        <v>8.7638999999999996</v>
      </c>
      <c r="G2356">
        <f>SPY_IVOL!G2356</f>
        <v>9.2815999999999992</v>
      </c>
      <c r="H2356">
        <f>SPY_IVOL!H2356</f>
        <v>9.2815999999999992</v>
      </c>
      <c r="I2356">
        <f>VLOOKUP($A2356,SPY_main!$A:$C,2,FALSE)</f>
        <v>188.74</v>
      </c>
      <c r="J2356">
        <f>IFERROR(VLOOKUP($A2356,SPY_main!$A:$C,3,FALSE),J2355)</f>
        <v>1.7476</v>
      </c>
      <c r="K2356">
        <f>IFERROR(VLOOKUP($A2356,SPY_main!$E:$F,2,FALSE),K2355)</f>
        <v>0.22695000000000001</v>
      </c>
      <c r="L2356">
        <f>IFERROR(VLOOKUP($A2356,SPY_main!H:I,2,FALSE),L2355)</f>
        <v>12.42</v>
      </c>
      <c r="M2356">
        <f t="shared" si="252"/>
        <v>29.866</v>
      </c>
      <c r="N2356">
        <f t="shared" si="253"/>
        <v>19.596599999999999</v>
      </c>
      <c r="O2356">
        <f t="shared" si="254"/>
        <v>14.810600000000001</v>
      </c>
      <c r="P2356">
        <f t="shared" si="255"/>
        <v>10.1326</v>
      </c>
      <c r="Q2356">
        <f t="shared" si="256"/>
        <v>8.7378</v>
      </c>
      <c r="R2356">
        <f t="shared" si="257"/>
        <v>8.8788</v>
      </c>
      <c r="S2356">
        <f t="shared" si="258"/>
        <v>8.8788</v>
      </c>
      <c r="T2356">
        <f>IFERROR(VLOOKUP($A2356,TY_main!A:B,2,FALSE),T2355)</f>
        <v>114.546875</v>
      </c>
    </row>
    <row r="2357" spans="1:20" x14ac:dyDescent="0.25">
      <c r="A2357" s="2">
        <f>SPY_IVOL!A2357</f>
        <v>41779</v>
      </c>
      <c r="B2357">
        <f>SPY_IVOL!B2357</f>
        <v>25.316299999999998</v>
      </c>
      <c r="C2357">
        <f>SPY_IVOL!C2357</f>
        <v>20.422899999999998</v>
      </c>
      <c r="D2357">
        <f>SPY_IVOL!D2357</f>
        <v>14.6363</v>
      </c>
      <c r="E2357">
        <f>SPY_IVOL!E2357</f>
        <v>10.6128</v>
      </c>
      <c r="F2357">
        <f>SPY_IVOL!F2357</f>
        <v>11.8964</v>
      </c>
      <c r="G2357">
        <f>SPY_IVOL!G2357</f>
        <v>10.031000000000001</v>
      </c>
      <c r="H2357">
        <f>SPY_IVOL!H2357</f>
        <v>10.031000000000001</v>
      </c>
      <c r="I2357">
        <f>VLOOKUP($A2357,SPY_main!$A:$C,2,FALSE)</f>
        <v>187.55</v>
      </c>
      <c r="J2357">
        <f>IFERROR(VLOOKUP($A2357,SPY_main!$A:$C,3,FALSE),J2356)</f>
        <v>1.7586999999999999</v>
      </c>
      <c r="K2357">
        <f>IFERROR(VLOOKUP($A2357,SPY_main!$E:$F,2,FALSE),K2356)</f>
        <v>0.2281</v>
      </c>
      <c r="L2357">
        <f>IFERROR(VLOOKUP($A2357,SPY_main!H:I,2,FALSE),L2356)</f>
        <v>12.96</v>
      </c>
      <c r="M2357">
        <f t="shared" si="252"/>
        <v>30.3506</v>
      </c>
      <c r="N2357">
        <f t="shared" si="253"/>
        <v>19.956399999999999</v>
      </c>
      <c r="O2357">
        <f t="shared" si="254"/>
        <v>15.261100000000001</v>
      </c>
      <c r="P2357">
        <f t="shared" si="255"/>
        <v>11.9444</v>
      </c>
      <c r="Q2357">
        <f t="shared" si="256"/>
        <v>8.9282000000000004</v>
      </c>
      <c r="R2357">
        <f t="shared" si="257"/>
        <v>12.3118</v>
      </c>
      <c r="S2357">
        <f t="shared" si="258"/>
        <v>12.3118</v>
      </c>
      <c r="T2357">
        <f>IFERROR(VLOOKUP($A2357,TY_main!A:B,2,FALSE),T2356)</f>
        <v>114.78125</v>
      </c>
    </row>
    <row r="2358" spans="1:20" x14ac:dyDescent="0.25">
      <c r="A2358" s="2">
        <f>SPY_IVOL!A2358</f>
        <v>41780</v>
      </c>
      <c r="B2358">
        <f>SPY_IVOL!B2358</f>
        <v>25.1782</v>
      </c>
      <c r="C2358">
        <f>SPY_IVOL!C2358</f>
        <v>20.593699999999998</v>
      </c>
      <c r="D2358">
        <f>SPY_IVOL!D2358</f>
        <v>16.9907</v>
      </c>
      <c r="E2358">
        <f>SPY_IVOL!E2358</f>
        <v>10.8568</v>
      </c>
      <c r="F2358">
        <f>SPY_IVOL!F2358</f>
        <v>9.5060000000000002</v>
      </c>
      <c r="G2358">
        <f>SPY_IVOL!G2358</f>
        <v>9.3112999999999992</v>
      </c>
      <c r="H2358">
        <f>SPY_IVOL!H2358</f>
        <v>9.3112999999999992</v>
      </c>
      <c r="I2358">
        <f>VLOOKUP($A2358,SPY_main!$A:$C,2,FALSE)</f>
        <v>189.13</v>
      </c>
      <c r="J2358">
        <f>IFERROR(VLOOKUP($A2358,SPY_main!$A:$C,3,FALSE),J2357)</f>
        <v>1.744</v>
      </c>
      <c r="K2358">
        <f>IFERROR(VLOOKUP($A2358,SPY_main!$E:$F,2,FALSE),K2357)</f>
        <v>0.22735</v>
      </c>
      <c r="L2358">
        <f>IFERROR(VLOOKUP($A2358,SPY_main!H:I,2,FALSE),L2357)</f>
        <v>11.91</v>
      </c>
      <c r="M2358">
        <f t="shared" si="252"/>
        <v>30.814</v>
      </c>
      <c r="N2358">
        <f t="shared" si="253"/>
        <v>19.561399999999999</v>
      </c>
      <c r="O2358">
        <f t="shared" si="254"/>
        <v>14.5017</v>
      </c>
      <c r="P2358">
        <f t="shared" si="255"/>
        <v>9.9238</v>
      </c>
      <c r="Q2358">
        <f t="shared" si="256"/>
        <v>8.5637000000000008</v>
      </c>
      <c r="R2358">
        <f t="shared" si="257"/>
        <v>8.6166</v>
      </c>
      <c r="S2358">
        <f t="shared" si="258"/>
        <v>8.6166</v>
      </c>
      <c r="T2358">
        <f>IFERROR(VLOOKUP($A2358,TY_main!A:B,2,FALSE),T2357)</f>
        <v>114.609375</v>
      </c>
    </row>
    <row r="2359" spans="1:20" x14ac:dyDescent="0.25">
      <c r="A2359" s="2">
        <f>SPY_IVOL!A2359</f>
        <v>41781</v>
      </c>
      <c r="B2359">
        <f>SPY_IVOL!B2359</f>
        <v>24.702500000000001</v>
      </c>
      <c r="C2359">
        <f>SPY_IVOL!C2359</f>
        <v>21.1404</v>
      </c>
      <c r="D2359">
        <f>SPY_IVOL!D2359</f>
        <v>14.516299999999999</v>
      </c>
      <c r="E2359">
        <f>SPY_IVOL!E2359</f>
        <v>10.9665</v>
      </c>
      <c r="F2359">
        <f>SPY_IVOL!F2359</f>
        <v>10.751899999999999</v>
      </c>
      <c r="G2359">
        <f>SPY_IVOL!G2359</f>
        <v>9.3523999999999994</v>
      </c>
      <c r="H2359">
        <f>SPY_IVOL!H2359</f>
        <v>9.3523999999999994</v>
      </c>
      <c r="I2359">
        <f>VLOOKUP($A2359,SPY_main!$A:$C,2,FALSE)</f>
        <v>189.59</v>
      </c>
      <c r="J2359">
        <f>IFERROR(VLOOKUP($A2359,SPY_main!$A:$C,3,FALSE),J2358)</f>
        <v>1.7398</v>
      </c>
      <c r="K2359">
        <f>IFERROR(VLOOKUP($A2359,SPY_main!$E:$F,2,FALSE),K2358)</f>
        <v>0.22714999999999999</v>
      </c>
      <c r="L2359">
        <f>IFERROR(VLOOKUP($A2359,SPY_main!H:I,2,FALSE),L2358)</f>
        <v>12.03</v>
      </c>
      <c r="M2359">
        <f t="shared" si="252"/>
        <v>30.131</v>
      </c>
      <c r="N2359">
        <f t="shared" si="253"/>
        <v>19.113399999999999</v>
      </c>
      <c r="O2359">
        <f t="shared" si="254"/>
        <v>14.4262</v>
      </c>
      <c r="P2359">
        <f t="shared" si="255"/>
        <v>9.9400999999999993</v>
      </c>
      <c r="Q2359">
        <f t="shared" si="256"/>
        <v>8.7406000000000006</v>
      </c>
      <c r="R2359">
        <f t="shared" si="257"/>
        <v>8.7406000000000006</v>
      </c>
      <c r="S2359">
        <f t="shared" si="258"/>
        <v>8.7406000000000006</v>
      </c>
      <c r="T2359">
        <f>IFERROR(VLOOKUP($A2359,TY_main!A:B,2,FALSE),T2358)</f>
        <v>114.4375</v>
      </c>
    </row>
    <row r="2360" spans="1:20" x14ac:dyDescent="0.25">
      <c r="A2360" s="2">
        <f>SPY_IVOL!A2360</f>
        <v>41782</v>
      </c>
      <c r="B2360">
        <f>SPY_IVOL!B2360</f>
        <v>24.723600000000001</v>
      </c>
      <c r="C2360">
        <f>SPY_IVOL!C2360</f>
        <v>21.047599999999999</v>
      </c>
      <c r="D2360">
        <f>SPY_IVOL!D2360</f>
        <v>14.9413</v>
      </c>
      <c r="E2360">
        <f>SPY_IVOL!E2360</f>
        <v>10.5146</v>
      </c>
      <c r="F2360">
        <f>SPY_IVOL!F2360</f>
        <v>14.8155</v>
      </c>
      <c r="G2360">
        <f>SPY_IVOL!G2360</f>
        <v>9.0967000000000002</v>
      </c>
      <c r="H2360">
        <f>SPY_IVOL!H2360</f>
        <v>9.0967000000000002</v>
      </c>
      <c r="I2360">
        <f>VLOOKUP($A2360,SPY_main!$A:$C,2,FALSE)</f>
        <v>190.35</v>
      </c>
      <c r="J2360">
        <f>IFERROR(VLOOKUP($A2360,SPY_main!$A:$C,3,FALSE),J2359)</f>
        <v>1.7327999999999999</v>
      </c>
      <c r="K2360">
        <f>IFERROR(VLOOKUP($A2360,SPY_main!$E:$F,2,FALSE),K2359)</f>
        <v>0.22935</v>
      </c>
      <c r="L2360">
        <f>IFERROR(VLOOKUP($A2360,SPY_main!H:I,2,FALSE),L2359)</f>
        <v>11.36</v>
      </c>
      <c r="M2360">
        <f t="shared" si="252"/>
        <v>29.324200000000001</v>
      </c>
      <c r="N2360">
        <f t="shared" si="253"/>
        <v>18.5519</v>
      </c>
      <c r="O2360">
        <f t="shared" si="254"/>
        <v>14.151400000000001</v>
      </c>
      <c r="P2360">
        <f t="shared" si="255"/>
        <v>8.7385000000000002</v>
      </c>
      <c r="Q2360">
        <f t="shared" si="256"/>
        <v>8.6575000000000006</v>
      </c>
      <c r="R2360">
        <f t="shared" si="257"/>
        <v>11.0108</v>
      </c>
      <c r="S2360">
        <f t="shared" si="258"/>
        <v>11.0108</v>
      </c>
      <c r="T2360">
        <f>IFERROR(VLOOKUP($A2360,TY_main!A:B,2,FALSE),T2359)</f>
        <v>114.59375</v>
      </c>
    </row>
    <row r="2361" spans="1:20" x14ac:dyDescent="0.25">
      <c r="A2361" s="2">
        <f>SPY_IVOL!A2361</f>
        <v>41786</v>
      </c>
      <c r="B2361">
        <f>SPY_IVOL!B2361</f>
        <v>24.8828</v>
      </c>
      <c r="C2361">
        <f>SPY_IVOL!C2361</f>
        <v>17.336600000000001</v>
      </c>
      <c r="D2361">
        <f>SPY_IVOL!D2361</f>
        <v>13.885899999999999</v>
      </c>
      <c r="E2361">
        <f>SPY_IVOL!E2361</f>
        <v>10.301299999999999</v>
      </c>
      <c r="F2361">
        <f>SPY_IVOL!F2361</f>
        <v>8.4261999999999997</v>
      </c>
      <c r="G2361">
        <f>SPY_IVOL!G2361</f>
        <v>9.2757000000000005</v>
      </c>
      <c r="H2361">
        <f>SPY_IVOL!H2361</f>
        <v>9.2757000000000005</v>
      </c>
      <c r="I2361">
        <f>VLOOKUP($A2361,SPY_main!$A:$C,2,FALSE)</f>
        <v>191.52</v>
      </c>
      <c r="J2361">
        <f>IFERROR(VLOOKUP($A2361,SPY_main!$A:$C,3,FALSE),J2360)</f>
        <v>1.7222</v>
      </c>
      <c r="K2361">
        <f>IFERROR(VLOOKUP($A2361,SPY_main!$E:$F,2,FALSE),K2360)</f>
        <v>0.22985</v>
      </c>
      <c r="L2361">
        <f>IFERROR(VLOOKUP($A2361,SPY_main!H:I,2,FALSE),L2360)</f>
        <v>11.51</v>
      </c>
      <c r="M2361">
        <f t="shared" si="252"/>
        <v>31.99</v>
      </c>
      <c r="N2361">
        <f t="shared" si="253"/>
        <v>20.4176</v>
      </c>
      <c r="O2361">
        <f t="shared" si="254"/>
        <v>17.398</v>
      </c>
      <c r="P2361">
        <f t="shared" si="255"/>
        <v>9.1913</v>
      </c>
      <c r="Q2361">
        <f t="shared" si="256"/>
        <v>9.2141999999999999</v>
      </c>
      <c r="R2361">
        <f t="shared" si="257"/>
        <v>10.9519</v>
      </c>
      <c r="S2361">
        <f t="shared" si="258"/>
        <v>10.9519</v>
      </c>
      <c r="T2361">
        <f>IFERROR(VLOOKUP($A2361,TY_main!A:B,2,FALSE),T2360)</f>
        <v>114.703125</v>
      </c>
    </row>
    <row r="2362" spans="1:20" x14ac:dyDescent="0.25">
      <c r="A2362" s="2">
        <f>SPY_IVOL!A2362</f>
        <v>41787</v>
      </c>
      <c r="B2362">
        <f>SPY_IVOL!B2362</f>
        <v>25.9754</v>
      </c>
      <c r="C2362">
        <f>SPY_IVOL!C2362</f>
        <v>17.565899999999999</v>
      </c>
      <c r="D2362">
        <f>SPY_IVOL!D2362</f>
        <v>14.0471</v>
      </c>
      <c r="E2362">
        <f>SPY_IVOL!E2362</f>
        <v>10.432499999999999</v>
      </c>
      <c r="F2362">
        <f>SPY_IVOL!F2362</f>
        <v>8.5983000000000001</v>
      </c>
      <c r="G2362">
        <f>SPY_IVOL!G2362</f>
        <v>8.9495000000000005</v>
      </c>
      <c r="H2362">
        <f>SPY_IVOL!H2362</f>
        <v>8.9495000000000005</v>
      </c>
      <c r="I2362">
        <f>VLOOKUP($A2362,SPY_main!$A:$C,2,FALSE)</f>
        <v>191.38</v>
      </c>
      <c r="J2362">
        <f>IFERROR(VLOOKUP($A2362,SPY_main!$A:$C,3,FALSE),J2361)</f>
        <v>1.7235</v>
      </c>
      <c r="K2362">
        <f>IFERROR(VLOOKUP($A2362,SPY_main!$E:$F,2,FALSE),K2361)</f>
        <v>0.2276</v>
      </c>
      <c r="L2362">
        <f>IFERROR(VLOOKUP($A2362,SPY_main!H:I,2,FALSE),L2361)</f>
        <v>11.68</v>
      </c>
      <c r="M2362">
        <f t="shared" si="252"/>
        <v>32.7774</v>
      </c>
      <c r="N2362">
        <f t="shared" si="253"/>
        <v>20.539899999999999</v>
      </c>
      <c r="O2362">
        <f t="shared" si="254"/>
        <v>16.531700000000001</v>
      </c>
      <c r="P2362">
        <f t="shared" si="255"/>
        <v>9.3050999999999995</v>
      </c>
      <c r="Q2362">
        <f t="shared" si="256"/>
        <v>9.1809999999999992</v>
      </c>
      <c r="R2362">
        <f t="shared" si="257"/>
        <v>11.3027</v>
      </c>
      <c r="S2362">
        <f t="shared" si="258"/>
        <v>11.3027</v>
      </c>
      <c r="T2362">
        <f>IFERROR(VLOOKUP($A2362,TY_main!A:B,2,FALSE),T2361)</f>
        <v>115.21875</v>
      </c>
    </row>
    <row r="2363" spans="1:20" x14ac:dyDescent="0.25">
      <c r="A2363" s="2">
        <f>SPY_IVOL!A2363</f>
        <v>41788</v>
      </c>
      <c r="B2363">
        <f>SPY_IVOL!B2363</f>
        <v>25.734000000000002</v>
      </c>
      <c r="C2363">
        <f>SPY_IVOL!C2363</f>
        <v>17.311199999999999</v>
      </c>
      <c r="D2363">
        <f>SPY_IVOL!D2363</f>
        <v>13.7517</v>
      </c>
      <c r="E2363">
        <f>SPY_IVOL!E2363</f>
        <v>10.4885</v>
      </c>
      <c r="F2363">
        <f>SPY_IVOL!F2363</f>
        <v>8.5915999999999997</v>
      </c>
      <c r="G2363">
        <f>SPY_IVOL!G2363</f>
        <v>8.8024000000000004</v>
      </c>
      <c r="H2363">
        <f>SPY_IVOL!H2363</f>
        <v>8.8024000000000004</v>
      </c>
      <c r="I2363">
        <f>VLOOKUP($A2363,SPY_main!$A:$C,2,FALSE)</f>
        <v>192.37</v>
      </c>
      <c r="J2363">
        <f>IFERROR(VLOOKUP($A2363,SPY_main!$A:$C,3,FALSE),J2362)</f>
        <v>1.7145999999999999</v>
      </c>
      <c r="K2363">
        <f>IFERROR(VLOOKUP($A2363,SPY_main!$E:$F,2,FALSE),K2362)</f>
        <v>0.22735</v>
      </c>
      <c r="L2363">
        <f>IFERROR(VLOOKUP($A2363,SPY_main!H:I,2,FALSE),L2362)</f>
        <v>11.57</v>
      </c>
      <c r="M2363">
        <f t="shared" si="252"/>
        <v>33.374899999999997</v>
      </c>
      <c r="N2363">
        <f t="shared" si="253"/>
        <v>21.359500000000001</v>
      </c>
      <c r="O2363">
        <f t="shared" si="254"/>
        <v>22.6846</v>
      </c>
      <c r="P2363">
        <f t="shared" si="255"/>
        <v>9.0906000000000002</v>
      </c>
      <c r="Q2363">
        <f t="shared" si="256"/>
        <v>9.5526999999999997</v>
      </c>
      <c r="R2363">
        <f t="shared" si="257"/>
        <v>10.772</v>
      </c>
      <c r="S2363">
        <f t="shared" si="258"/>
        <v>10.772</v>
      </c>
      <c r="T2363">
        <f>IFERROR(VLOOKUP($A2363,TY_main!A:B,2,FALSE),T2362)</f>
        <v>115.15625</v>
      </c>
    </row>
    <row r="2364" spans="1:20" x14ac:dyDescent="0.25">
      <c r="A2364" s="2">
        <f>SPY_IVOL!A2364</f>
        <v>41789</v>
      </c>
      <c r="B2364">
        <f>SPY_IVOL!B2364</f>
        <v>25.4054</v>
      </c>
      <c r="C2364">
        <f>SPY_IVOL!C2364</f>
        <v>17.172899999999998</v>
      </c>
      <c r="D2364">
        <f>SPY_IVOL!D2364</f>
        <v>13.6709</v>
      </c>
      <c r="E2364">
        <f>SPY_IVOL!E2364</f>
        <v>10.4399</v>
      </c>
      <c r="F2364">
        <f>SPY_IVOL!F2364</f>
        <v>8.4107000000000003</v>
      </c>
      <c r="G2364">
        <f>SPY_IVOL!G2364</f>
        <v>9.3115000000000006</v>
      </c>
      <c r="H2364">
        <f>SPY_IVOL!H2364</f>
        <v>9.3115000000000006</v>
      </c>
      <c r="I2364">
        <f>VLOOKUP($A2364,SPY_main!$A:$C,2,FALSE)</f>
        <v>192.68</v>
      </c>
      <c r="J2364">
        <f>IFERROR(VLOOKUP($A2364,SPY_main!$A:$C,3,FALSE),J2363)</f>
        <v>1.7119</v>
      </c>
      <c r="K2364">
        <f>IFERROR(VLOOKUP($A2364,SPY_main!$E:$F,2,FALSE),K2363)</f>
        <v>0.22739999999999999</v>
      </c>
      <c r="L2364">
        <f>IFERROR(VLOOKUP($A2364,SPY_main!H:I,2,FALSE),L2363)</f>
        <v>11.4</v>
      </c>
      <c r="M2364">
        <f t="shared" si="252"/>
        <v>34.207500000000003</v>
      </c>
      <c r="N2364">
        <f t="shared" si="253"/>
        <v>24.069099999999999</v>
      </c>
      <c r="O2364">
        <f t="shared" si="254"/>
        <v>13.067600000000001</v>
      </c>
      <c r="P2364">
        <f t="shared" si="255"/>
        <v>8.8445</v>
      </c>
      <c r="Q2364">
        <f t="shared" si="256"/>
        <v>10.0329</v>
      </c>
      <c r="R2364">
        <f t="shared" si="257"/>
        <v>11.799899999999999</v>
      </c>
      <c r="S2364">
        <f t="shared" si="258"/>
        <v>11.799899999999999</v>
      </c>
      <c r="T2364">
        <f>IFERROR(VLOOKUP($A2364,TY_main!A:B,2,FALSE),T2363)</f>
        <v>115.078125</v>
      </c>
    </row>
    <row r="2365" spans="1:20" x14ac:dyDescent="0.25">
      <c r="A2365" s="2">
        <f>SPY_IVOL!A2365</f>
        <v>41792</v>
      </c>
      <c r="B2365">
        <f>SPY_IVOL!B2365</f>
        <v>25.7789</v>
      </c>
      <c r="C2365">
        <f>SPY_IVOL!C2365</f>
        <v>27.9193</v>
      </c>
      <c r="D2365">
        <f>SPY_IVOL!D2365</f>
        <v>13.8893</v>
      </c>
      <c r="E2365">
        <f>SPY_IVOL!E2365</f>
        <v>10.2966</v>
      </c>
      <c r="F2365">
        <f>SPY_IVOL!F2365</f>
        <v>8.6279000000000003</v>
      </c>
      <c r="G2365">
        <f>SPY_IVOL!G2365</f>
        <v>9.1462000000000003</v>
      </c>
      <c r="H2365">
        <f>SPY_IVOL!H2365</f>
        <v>9.1462000000000003</v>
      </c>
      <c r="I2365">
        <f>VLOOKUP($A2365,SPY_main!$A:$C,2,FALSE)</f>
        <v>192.89500000000001</v>
      </c>
      <c r="J2365">
        <f>IFERROR(VLOOKUP($A2365,SPY_main!$A:$C,3,FALSE),J2364)</f>
        <v>1.71</v>
      </c>
      <c r="K2365">
        <f>IFERROR(VLOOKUP($A2365,SPY_main!$E:$F,2,FALSE),K2364)</f>
        <v>0.22714999999999999</v>
      </c>
      <c r="L2365">
        <f>IFERROR(VLOOKUP($A2365,SPY_main!H:I,2,FALSE),L2364)</f>
        <v>11.58</v>
      </c>
      <c r="M2365">
        <f t="shared" si="252"/>
        <v>33.340200000000003</v>
      </c>
      <c r="N2365">
        <f t="shared" si="253"/>
        <v>20.8307</v>
      </c>
      <c r="O2365">
        <f t="shared" si="254"/>
        <v>14.1975</v>
      </c>
      <c r="P2365">
        <f t="shared" si="255"/>
        <v>8.8158999999999992</v>
      </c>
      <c r="Q2365">
        <f t="shared" si="256"/>
        <v>10.1302</v>
      </c>
      <c r="R2365">
        <f t="shared" si="257"/>
        <v>11.559900000000001</v>
      </c>
      <c r="S2365">
        <f t="shared" si="258"/>
        <v>11.559900000000001</v>
      </c>
      <c r="T2365">
        <f>IFERROR(VLOOKUP($A2365,TY_main!A:B,2,FALSE),T2364)</f>
        <v>114.53125</v>
      </c>
    </row>
    <row r="2366" spans="1:20" x14ac:dyDescent="0.25">
      <c r="A2366" s="2">
        <f>SPY_IVOL!A2366</f>
        <v>41793</v>
      </c>
      <c r="B2366">
        <f>SPY_IVOL!B2366</f>
        <v>26.040700000000001</v>
      </c>
      <c r="C2366">
        <f>SPY_IVOL!C2366</f>
        <v>23.356300000000001</v>
      </c>
      <c r="D2366">
        <f>SPY_IVOL!D2366</f>
        <v>14.009399999999999</v>
      </c>
      <c r="E2366">
        <f>SPY_IVOL!E2366</f>
        <v>10.514099999999999</v>
      </c>
      <c r="F2366">
        <f>SPY_IVOL!F2366</f>
        <v>8.6852999999999998</v>
      </c>
      <c r="G2366">
        <f>SPY_IVOL!G2366</f>
        <v>9.2483000000000004</v>
      </c>
      <c r="H2366">
        <f>SPY_IVOL!H2366</f>
        <v>9.2483000000000004</v>
      </c>
      <c r="I2366">
        <f>VLOOKUP($A2366,SPY_main!$A:$C,2,FALSE)</f>
        <v>192.8</v>
      </c>
      <c r="J2366">
        <f>IFERROR(VLOOKUP($A2366,SPY_main!$A:$C,3,FALSE),J2365)</f>
        <v>1.7108000000000001</v>
      </c>
      <c r="K2366">
        <f>IFERROR(VLOOKUP($A2366,SPY_main!$E:$F,2,FALSE),K2365)</f>
        <v>0.22739999999999999</v>
      </c>
      <c r="L2366">
        <f>IFERROR(VLOOKUP($A2366,SPY_main!H:I,2,FALSE),L2365)</f>
        <v>11.87</v>
      </c>
      <c r="M2366">
        <f t="shared" si="252"/>
        <v>34.304000000000002</v>
      </c>
      <c r="N2366">
        <f t="shared" si="253"/>
        <v>21.425000000000001</v>
      </c>
      <c r="O2366">
        <f t="shared" si="254"/>
        <v>14.6532</v>
      </c>
      <c r="P2366">
        <f t="shared" si="255"/>
        <v>9.1638999999999999</v>
      </c>
      <c r="Q2366">
        <f t="shared" si="256"/>
        <v>10.4214</v>
      </c>
      <c r="R2366">
        <f t="shared" si="257"/>
        <v>11.8872</v>
      </c>
      <c r="S2366">
        <f t="shared" si="258"/>
        <v>11.8872</v>
      </c>
      <c r="T2366">
        <f>IFERROR(VLOOKUP($A2366,TY_main!A:B,2,FALSE),T2365)</f>
        <v>114.109375</v>
      </c>
    </row>
    <row r="2367" spans="1:20" x14ac:dyDescent="0.25">
      <c r="A2367" s="2">
        <f>SPY_IVOL!A2367</f>
        <v>41794</v>
      </c>
      <c r="B2367">
        <f>SPY_IVOL!B2367</f>
        <v>26.1816</v>
      </c>
      <c r="C2367">
        <f>SPY_IVOL!C2367</f>
        <v>17.985700000000001</v>
      </c>
      <c r="D2367">
        <f>SPY_IVOL!D2367</f>
        <v>14.006</v>
      </c>
      <c r="E2367">
        <f>SPY_IVOL!E2367</f>
        <v>10.380100000000001</v>
      </c>
      <c r="F2367">
        <f>SPY_IVOL!F2367</f>
        <v>8.9223999999999997</v>
      </c>
      <c r="G2367">
        <f>SPY_IVOL!G2367</f>
        <v>9.3480000000000008</v>
      </c>
      <c r="H2367">
        <f>SPY_IVOL!H2367</f>
        <v>9.3480000000000008</v>
      </c>
      <c r="I2367">
        <f>VLOOKUP($A2367,SPY_main!$A:$C,2,FALSE)</f>
        <v>193.19</v>
      </c>
      <c r="J2367">
        <f>IFERROR(VLOOKUP($A2367,SPY_main!$A:$C,3,FALSE),J2366)</f>
        <v>1.7074</v>
      </c>
      <c r="K2367">
        <f>IFERROR(VLOOKUP($A2367,SPY_main!$E:$F,2,FALSE),K2366)</f>
        <v>0.22950000000000001</v>
      </c>
      <c r="L2367">
        <f>IFERROR(VLOOKUP($A2367,SPY_main!H:I,2,FALSE),L2366)</f>
        <v>12.08</v>
      </c>
      <c r="M2367">
        <f t="shared" si="252"/>
        <v>35.704900000000002</v>
      </c>
      <c r="N2367">
        <f t="shared" si="253"/>
        <v>21.870899999999999</v>
      </c>
      <c r="O2367">
        <f t="shared" si="254"/>
        <v>14.673299999999999</v>
      </c>
      <c r="P2367">
        <f t="shared" si="255"/>
        <v>9.7461000000000002</v>
      </c>
      <c r="Q2367">
        <f t="shared" si="256"/>
        <v>9.1747999999999994</v>
      </c>
      <c r="R2367">
        <f t="shared" si="257"/>
        <v>9.1747999999999994</v>
      </c>
      <c r="S2367">
        <f t="shared" si="258"/>
        <v>9.1747999999999994</v>
      </c>
      <c r="T2367">
        <f>IFERROR(VLOOKUP($A2367,TY_main!A:B,2,FALSE),T2366)</f>
        <v>114.015625</v>
      </c>
    </row>
    <row r="2368" spans="1:20" x14ac:dyDescent="0.25">
      <c r="A2368" s="2">
        <f>SPY_IVOL!A2368</f>
        <v>41795</v>
      </c>
      <c r="B2368">
        <f>SPY_IVOL!B2368</f>
        <v>26.250699999999998</v>
      </c>
      <c r="C2368">
        <f>SPY_IVOL!C2368</f>
        <v>17.457799999999999</v>
      </c>
      <c r="D2368">
        <f>SPY_IVOL!D2368</f>
        <v>13.937799999999999</v>
      </c>
      <c r="E2368">
        <f>SPY_IVOL!E2368</f>
        <v>10.260400000000001</v>
      </c>
      <c r="F2368">
        <f>SPY_IVOL!F2368</f>
        <v>8.9769000000000005</v>
      </c>
      <c r="G2368">
        <f>SPY_IVOL!G2368</f>
        <v>9.2543000000000006</v>
      </c>
      <c r="H2368">
        <f>SPY_IVOL!H2368</f>
        <v>9.2543000000000006</v>
      </c>
      <c r="I2368">
        <f>VLOOKUP($A2368,SPY_main!$A:$C,2,FALSE)</f>
        <v>194.45</v>
      </c>
      <c r="J2368">
        <f>IFERROR(VLOOKUP($A2368,SPY_main!$A:$C,3,FALSE),J2367)</f>
        <v>1.6962999999999999</v>
      </c>
      <c r="K2368">
        <f>IFERROR(VLOOKUP($A2368,SPY_main!$E:$F,2,FALSE),K2367)</f>
        <v>0.2306</v>
      </c>
      <c r="L2368">
        <f>IFERROR(VLOOKUP($A2368,SPY_main!H:I,2,FALSE),L2367)</f>
        <v>11.68</v>
      </c>
      <c r="M2368">
        <f t="shared" si="252"/>
        <v>37.9377</v>
      </c>
      <c r="N2368">
        <f t="shared" si="253"/>
        <v>22.204999999999998</v>
      </c>
      <c r="O2368">
        <f t="shared" si="254"/>
        <v>14.6335</v>
      </c>
      <c r="P2368">
        <f t="shared" si="255"/>
        <v>9.1586999999999996</v>
      </c>
      <c r="Q2368">
        <f t="shared" si="256"/>
        <v>11.0029</v>
      </c>
      <c r="R2368">
        <f t="shared" si="257"/>
        <v>11.392899999999999</v>
      </c>
      <c r="S2368">
        <f t="shared" si="258"/>
        <v>11.392899999999999</v>
      </c>
      <c r="T2368">
        <f>IFERROR(VLOOKUP($A2368,TY_main!A:B,2,FALSE),T2367)</f>
        <v>114.203125</v>
      </c>
    </row>
    <row r="2369" spans="1:20" x14ac:dyDescent="0.25">
      <c r="A2369" s="2">
        <f>SPY_IVOL!A2369</f>
        <v>41796</v>
      </c>
      <c r="B2369">
        <f>SPY_IVOL!B2369</f>
        <v>26.1371</v>
      </c>
      <c r="C2369">
        <f>SPY_IVOL!C2369</f>
        <v>16.9739</v>
      </c>
      <c r="D2369">
        <f>SPY_IVOL!D2369</f>
        <v>12.9781</v>
      </c>
      <c r="E2369">
        <f>SPY_IVOL!E2369</f>
        <v>10.3094</v>
      </c>
      <c r="F2369">
        <f>SPY_IVOL!F2369</f>
        <v>8.6591000000000005</v>
      </c>
      <c r="G2369">
        <f>SPY_IVOL!G2369</f>
        <v>8.8093000000000004</v>
      </c>
      <c r="H2369">
        <f>SPY_IVOL!H2369</f>
        <v>8.8093000000000004</v>
      </c>
      <c r="I2369">
        <f>VLOOKUP($A2369,SPY_main!$A:$C,2,FALSE)</f>
        <v>195.375</v>
      </c>
      <c r="J2369">
        <f>IFERROR(VLOOKUP($A2369,SPY_main!$A:$C,3,FALSE),J2368)</f>
        <v>1.6882999999999999</v>
      </c>
      <c r="K2369">
        <f>IFERROR(VLOOKUP($A2369,SPY_main!$E:$F,2,FALSE),K2368)</f>
        <v>0.2296</v>
      </c>
      <c r="L2369">
        <f>IFERROR(VLOOKUP($A2369,SPY_main!H:I,2,FALSE),L2368)</f>
        <v>10.73</v>
      </c>
      <c r="M2369">
        <f t="shared" si="252"/>
        <v>40.135599999999997</v>
      </c>
      <c r="N2369">
        <f t="shared" si="253"/>
        <v>22.599399999999999</v>
      </c>
      <c r="O2369">
        <f t="shared" si="254"/>
        <v>13.6273</v>
      </c>
      <c r="P2369">
        <f t="shared" si="255"/>
        <v>8.0025999999999993</v>
      </c>
      <c r="Q2369">
        <f t="shared" si="256"/>
        <v>10.461</v>
      </c>
      <c r="R2369">
        <f t="shared" si="257"/>
        <v>10.461</v>
      </c>
      <c r="S2369">
        <f t="shared" si="258"/>
        <v>10.461</v>
      </c>
      <c r="T2369">
        <f>IFERROR(VLOOKUP($A2369,TY_main!A:B,2,FALSE),T2368)</f>
        <v>114.09375</v>
      </c>
    </row>
    <row r="2370" spans="1:20" x14ac:dyDescent="0.25">
      <c r="A2370" s="2">
        <f>SPY_IVOL!A2370</f>
        <v>41799</v>
      </c>
      <c r="B2370">
        <f>SPY_IVOL!B2370</f>
        <v>27.046900000000001</v>
      </c>
      <c r="C2370">
        <f>SPY_IVOL!C2370</f>
        <v>19.976600000000001</v>
      </c>
      <c r="D2370">
        <f>SPY_IVOL!D2370</f>
        <v>14.008599999999999</v>
      </c>
      <c r="E2370">
        <f>SPY_IVOL!E2370</f>
        <v>9.5532000000000004</v>
      </c>
      <c r="F2370">
        <f>SPY_IVOL!F2370</f>
        <v>16.320599999999999</v>
      </c>
      <c r="G2370">
        <f>SPY_IVOL!G2370</f>
        <v>8.9633000000000003</v>
      </c>
      <c r="H2370">
        <f>SPY_IVOL!H2370</f>
        <v>8.9633000000000003</v>
      </c>
      <c r="I2370">
        <f>VLOOKUP($A2370,SPY_main!$A:$C,2,FALSE)</f>
        <v>195.58</v>
      </c>
      <c r="J2370">
        <f>IFERROR(VLOOKUP($A2370,SPY_main!$A:$C,3,FALSE),J2369)</f>
        <v>1.6865000000000001</v>
      </c>
      <c r="K2370">
        <f>IFERROR(VLOOKUP($A2370,SPY_main!$E:$F,2,FALSE),K2369)</f>
        <v>0.23055</v>
      </c>
      <c r="L2370">
        <f>IFERROR(VLOOKUP($A2370,SPY_main!H:I,2,FALSE),L2369)</f>
        <v>11.15</v>
      </c>
      <c r="M2370">
        <f t="shared" ref="M2370:M2433" si="259">IFERROR(VLOOKUP($A2370,FirstM,2,FALSE),M2369)</f>
        <v>42.9435</v>
      </c>
      <c r="N2370">
        <f t="shared" ref="N2370:N2433" si="260">IFERROR(VLOOKUP($A2370,FirstM,3,FALSE),N2369)</f>
        <v>24.3766</v>
      </c>
      <c r="O2370">
        <f t="shared" ref="O2370:O2433" si="261">IFERROR(VLOOKUP($A2370,FirstM,4,FALSE),O2369)</f>
        <v>15.9398</v>
      </c>
      <c r="P2370">
        <f t="shared" ref="P2370:P2433" si="262">IFERROR(VLOOKUP($A2370,FirstM,5,FALSE),P2369)</f>
        <v>7.9973999999999998</v>
      </c>
      <c r="Q2370">
        <f t="shared" ref="Q2370:Q2433" si="263">IFERROR(VLOOKUP($A2370,FirstM,6,FALSE),Q2369)</f>
        <v>11.6835</v>
      </c>
      <c r="R2370">
        <f t="shared" ref="R2370:R2433" si="264">IFERROR(VLOOKUP($A2370,FirstM,7,FALSE),R2369)</f>
        <v>11.6835</v>
      </c>
      <c r="S2370">
        <f t="shared" ref="S2370:S2433" si="265">IFERROR(VLOOKUP($A2370,FirstM,8,FALSE),S2369)</f>
        <v>11.6835</v>
      </c>
      <c r="T2370">
        <f>IFERROR(VLOOKUP($A2370,TY_main!A:B,2,FALSE),T2369)</f>
        <v>113.9375</v>
      </c>
    </row>
    <row r="2371" spans="1:20" x14ac:dyDescent="0.25">
      <c r="A2371" s="2">
        <f>SPY_IVOL!A2371</f>
        <v>41800</v>
      </c>
      <c r="B2371">
        <f>SPY_IVOL!B2371</f>
        <v>26.811199999999999</v>
      </c>
      <c r="C2371">
        <f>SPY_IVOL!C2371</f>
        <v>17.354700000000001</v>
      </c>
      <c r="D2371">
        <f>SPY_IVOL!D2371</f>
        <v>13.1</v>
      </c>
      <c r="E2371">
        <f>SPY_IVOL!E2371</f>
        <v>9.5016999999999996</v>
      </c>
      <c r="F2371">
        <f>SPY_IVOL!F2371</f>
        <v>8.5142000000000007</v>
      </c>
      <c r="G2371">
        <f>SPY_IVOL!G2371</f>
        <v>8.6433999999999997</v>
      </c>
      <c r="H2371">
        <f>SPY_IVOL!H2371</f>
        <v>8.6433999999999997</v>
      </c>
      <c r="I2371">
        <f>VLOOKUP($A2371,SPY_main!$A:$C,2,FALSE)</f>
        <v>195.6</v>
      </c>
      <c r="J2371">
        <f>IFERROR(VLOOKUP($A2371,SPY_main!$A:$C,3,FALSE),J2370)</f>
        <v>1.6862999999999999</v>
      </c>
      <c r="K2371">
        <f>IFERROR(VLOOKUP($A2371,SPY_main!$E:$F,2,FALSE),K2370)</f>
        <v>0.2303</v>
      </c>
      <c r="L2371">
        <f>IFERROR(VLOOKUP($A2371,SPY_main!H:I,2,FALSE),L2370)</f>
        <v>10.99</v>
      </c>
      <c r="M2371">
        <f t="shared" si="259"/>
        <v>46.305199999999999</v>
      </c>
      <c r="N2371">
        <f t="shared" si="260"/>
        <v>24.627099999999999</v>
      </c>
      <c r="O2371">
        <f t="shared" si="261"/>
        <v>14.766400000000001</v>
      </c>
      <c r="P2371">
        <f t="shared" si="262"/>
        <v>7.6223999999999998</v>
      </c>
      <c r="Q2371">
        <f t="shared" si="263"/>
        <v>7.4583000000000004</v>
      </c>
      <c r="R2371">
        <f t="shared" si="264"/>
        <v>7.4583000000000004</v>
      </c>
      <c r="S2371">
        <f t="shared" si="265"/>
        <v>7.4583000000000004</v>
      </c>
      <c r="T2371">
        <f>IFERROR(VLOOKUP($A2371,TY_main!A:B,2,FALSE),T2370)</f>
        <v>113.78125</v>
      </c>
    </row>
    <row r="2372" spans="1:20" x14ac:dyDescent="0.25">
      <c r="A2372" s="2">
        <f>SPY_IVOL!A2372</f>
        <v>41801</v>
      </c>
      <c r="B2372">
        <f>SPY_IVOL!B2372</f>
        <v>28.1753</v>
      </c>
      <c r="C2372">
        <f>SPY_IVOL!C2372</f>
        <v>18.409400000000002</v>
      </c>
      <c r="D2372">
        <f>SPY_IVOL!D2372</f>
        <v>13.8515</v>
      </c>
      <c r="E2372">
        <f>SPY_IVOL!E2372</f>
        <v>9.343</v>
      </c>
      <c r="F2372">
        <f>SPY_IVOL!F2372</f>
        <v>8.5334000000000003</v>
      </c>
      <c r="G2372">
        <f>SPY_IVOL!G2372</f>
        <v>8.8331</v>
      </c>
      <c r="H2372">
        <f>SPY_IVOL!H2372</f>
        <v>8.8331</v>
      </c>
      <c r="I2372">
        <f>VLOOKUP($A2372,SPY_main!$A:$C,2,FALSE)</f>
        <v>194.92</v>
      </c>
      <c r="J2372">
        <f>IFERROR(VLOOKUP($A2372,SPY_main!$A:$C,3,FALSE),J2371)</f>
        <v>1.6921999999999999</v>
      </c>
      <c r="K2372">
        <f>IFERROR(VLOOKUP($A2372,SPY_main!$E:$F,2,FALSE),K2371)</f>
        <v>0.2298</v>
      </c>
      <c r="L2372">
        <f>IFERROR(VLOOKUP($A2372,SPY_main!H:I,2,FALSE),L2371)</f>
        <v>11.6</v>
      </c>
      <c r="M2372">
        <f t="shared" si="259"/>
        <v>46.393099999999997</v>
      </c>
      <c r="N2372">
        <f t="shared" si="260"/>
        <v>26.378799999999998</v>
      </c>
      <c r="O2372">
        <f t="shared" si="261"/>
        <v>16.107299999999999</v>
      </c>
      <c r="P2372">
        <f t="shared" si="262"/>
        <v>8.1081000000000003</v>
      </c>
      <c r="Q2372">
        <f t="shared" si="263"/>
        <v>12.8293</v>
      </c>
      <c r="R2372">
        <f t="shared" si="264"/>
        <v>13.139900000000001</v>
      </c>
      <c r="S2372">
        <f t="shared" si="265"/>
        <v>13.139900000000001</v>
      </c>
      <c r="T2372">
        <f>IFERROR(VLOOKUP($A2372,TY_main!A:B,2,FALSE),T2371)</f>
        <v>113.84375</v>
      </c>
    </row>
    <row r="2373" spans="1:20" x14ac:dyDescent="0.25">
      <c r="A2373" s="2">
        <f>SPY_IVOL!A2373</f>
        <v>41802</v>
      </c>
      <c r="B2373">
        <f>SPY_IVOL!B2373</f>
        <v>29.408799999999999</v>
      </c>
      <c r="C2373">
        <f>SPY_IVOL!C2373</f>
        <v>19.491599999999998</v>
      </c>
      <c r="D2373">
        <f>SPY_IVOL!D2373</f>
        <v>13.543100000000001</v>
      </c>
      <c r="E2373">
        <f>SPY_IVOL!E2373</f>
        <v>10.6783</v>
      </c>
      <c r="F2373">
        <f>SPY_IVOL!F2373</f>
        <v>8.5129000000000001</v>
      </c>
      <c r="G2373">
        <f>SPY_IVOL!G2373</f>
        <v>9.1796000000000006</v>
      </c>
      <c r="H2373">
        <f>SPY_IVOL!H2373</f>
        <v>9.1796000000000006</v>
      </c>
      <c r="I2373">
        <f>VLOOKUP($A2373,SPY_main!$A:$C,2,FALSE)</f>
        <v>193.54</v>
      </c>
      <c r="J2373">
        <f>IFERROR(VLOOKUP($A2373,SPY_main!$A:$C,3,FALSE),J2372)</f>
        <v>1.7042999999999999</v>
      </c>
      <c r="K2373">
        <f>IFERROR(VLOOKUP($A2373,SPY_main!$E:$F,2,FALSE),K2372)</f>
        <v>0.2306</v>
      </c>
      <c r="L2373">
        <f>IFERROR(VLOOKUP($A2373,SPY_main!H:I,2,FALSE),L2372)</f>
        <v>12.56</v>
      </c>
      <c r="M2373">
        <f t="shared" si="259"/>
        <v>41.1922</v>
      </c>
      <c r="N2373">
        <f t="shared" si="260"/>
        <v>29.352799999999998</v>
      </c>
      <c r="O2373">
        <f t="shared" si="261"/>
        <v>18.1187</v>
      </c>
      <c r="P2373">
        <f t="shared" si="262"/>
        <v>8.9733999999999998</v>
      </c>
      <c r="Q2373">
        <f t="shared" si="263"/>
        <v>9.7440999999999995</v>
      </c>
      <c r="R2373">
        <f t="shared" si="264"/>
        <v>9.7440999999999995</v>
      </c>
      <c r="S2373">
        <f t="shared" si="265"/>
        <v>9.7440999999999995</v>
      </c>
      <c r="T2373">
        <f>IFERROR(VLOOKUP($A2373,TY_main!A:B,2,FALSE),T2372)</f>
        <v>114.25</v>
      </c>
    </row>
    <row r="2374" spans="1:20" x14ac:dyDescent="0.25">
      <c r="A2374" s="2">
        <f>SPY_IVOL!A2374</f>
        <v>41803</v>
      </c>
      <c r="B2374">
        <f>SPY_IVOL!B2374</f>
        <v>29.6005</v>
      </c>
      <c r="C2374">
        <f>SPY_IVOL!C2374</f>
        <v>20.386600000000001</v>
      </c>
      <c r="D2374">
        <f>SPY_IVOL!D2374</f>
        <v>15.080500000000001</v>
      </c>
      <c r="E2374">
        <f>SPY_IVOL!E2374</f>
        <v>9.8739000000000008</v>
      </c>
      <c r="F2374">
        <f>SPY_IVOL!F2374</f>
        <v>8.3741000000000003</v>
      </c>
      <c r="G2374">
        <f>SPY_IVOL!G2374</f>
        <v>9.0500000000000007</v>
      </c>
      <c r="H2374">
        <f>SPY_IVOL!H2374</f>
        <v>9.0500000000000007</v>
      </c>
      <c r="I2374">
        <f>VLOOKUP($A2374,SPY_main!$A:$C,2,FALSE)</f>
        <v>194.13</v>
      </c>
      <c r="J2374">
        <f>IFERROR(VLOOKUP($A2374,SPY_main!$A:$C,3,FALSE),J2373)</f>
        <v>1.6991000000000001</v>
      </c>
      <c r="K2374">
        <f>IFERROR(VLOOKUP($A2374,SPY_main!$E:$F,2,FALSE),K2373)</f>
        <v>0.2321</v>
      </c>
      <c r="L2374">
        <f>IFERROR(VLOOKUP($A2374,SPY_main!H:I,2,FALSE),L2373)</f>
        <v>12.18</v>
      </c>
      <c r="M2374">
        <f t="shared" si="259"/>
        <v>50.58</v>
      </c>
      <c r="N2374">
        <f t="shared" si="260"/>
        <v>31.469200000000001</v>
      </c>
      <c r="O2374">
        <f t="shared" si="261"/>
        <v>19.0823</v>
      </c>
      <c r="P2374">
        <f t="shared" si="262"/>
        <v>9.1076999999999995</v>
      </c>
      <c r="Q2374">
        <f t="shared" si="263"/>
        <v>9.3400999999999996</v>
      </c>
      <c r="R2374">
        <f t="shared" si="264"/>
        <v>9.3400999999999996</v>
      </c>
      <c r="S2374">
        <f t="shared" si="265"/>
        <v>9.3400999999999996</v>
      </c>
      <c r="T2374">
        <f>IFERROR(VLOOKUP($A2374,TY_main!A:B,2,FALSE),T2373)</f>
        <v>114.03125</v>
      </c>
    </row>
    <row r="2375" spans="1:20" x14ac:dyDescent="0.25">
      <c r="A2375" s="2">
        <f>SPY_IVOL!A2375</f>
        <v>41806</v>
      </c>
      <c r="B2375">
        <f>SPY_IVOL!B2375</f>
        <v>30.396100000000001</v>
      </c>
      <c r="C2375">
        <f>SPY_IVOL!C2375</f>
        <v>20.576699999999999</v>
      </c>
      <c r="D2375">
        <f>SPY_IVOL!D2375</f>
        <v>15.554399999999999</v>
      </c>
      <c r="E2375">
        <f>SPY_IVOL!E2375</f>
        <v>10.694100000000001</v>
      </c>
      <c r="F2375">
        <f>SPY_IVOL!F2375</f>
        <v>8.5336999999999996</v>
      </c>
      <c r="G2375">
        <f>SPY_IVOL!G2375</f>
        <v>9.0932999999999993</v>
      </c>
      <c r="H2375">
        <f>SPY_IVOL!H2375</f>
        <v>9.0932999999999993</v>
      </c>
      <c r="I2375">
        <f>VLOOKUP($A2375,SPY_main!$A:$C,2,FALSE)</f>
        <v>194.29</v>
      </c>
      <c r="J2375">
        <f>IFERROR(VLOOKUP($A2375,SPY_main!$A:$C,3,FALSE),J2374)</f>
        <v>1.6977</v>
      </c>
      <c r="K2375">
        <f>IFERROR(VLOOKUP($A2375,SPY_main!$E:$F,2,FALSE),K2374)</f>
        <v>0.2306</v>
      </c>
      <c r="L2375">
        <f>IFERROR(VLOOKUP($A2375,SPY_main!H:I,2,FALSE),L2374)</f>
        <v>12.65</v>
      </c>
      <c r="M2375">
        <f t="shared" si="259"/>
        <v>48.267600000000002</v>
      </c>
      <c r="N2375">
        <f t="shared" si="260"/>
        <v>38.797199999999997</v>
      </c>
      <c r="O2375">
        <f t="shared" si="261"/>
        <v>24.325199999999999</v>
      </c>
      <c r="P2375">
        <f t="shared" si="262"/>
        <v>10.226800000000001</v>
      </c>
      <c r="Q2375">
        <f t="shared" si="263"/>
        <v>11.2601</v>
      </c>
      <c r="R2375">
        <f t="shared" si="264"/>
        <v>11.2601</v>
      </c>
      <c r="S2375">
        <f t="shared" si="265"/>
        <v>11.2601</v>
      </c>
      <c r="T2375">
        <f>IFERROR(VLOOKUP($A2375,TY_main!A:B,2,FALSE),T2374)</f>
        <v>114.03125</v>
      </c>
    </row>
    <row r="2376" spans="1:20" x14ac:dyDescent="0.25">
      <c r="A2376" s="2">
        <f>SPY_IVOL!A2376</f>
        <v>41807</v>
      </c>
      <c r="B2376">
        <f>SPY_IVOL!B2376</f>
        <v>30.968499999999999</v>
      </c>
      <c r="C2376">
        <f>SPY_IVOL!C2376</f>
        <v>20.546500000000002</v>
      </c>
      <c r="D2376">
        <f>SPY_IVOL!D2376</f>
        <v>15.1387</v>
      </c>
      <c r="E2376">
        <f>SPY_IVOL!E2376</f>
        <v>9.5960999999999999</v>
      </c>
      <c r="F2376">
        <f>SPY_IVOL!F2376</f>
        <v>8.391</v>
      </c>
      <c r="G2376">
        <f>SPY_IVOL!G2376</f>
        <v>9.0065000000000008</v>
      </c>
      <c r="H2376">
        <f>SPY_IVOL!H2376</f>
        <v>9.0065000000000008</v>
      </c>
      <c r="I2376">
        <f>VLOOKUP($A2376,SPY_main!$A:$C,2,FALSE)</f>
        <v>194.83</v>
      </c>
      <c r="J2376">
        <f>IFERROR(VLOOKUP($A2376,SPY_main!$A:$C,3,FALSE),J2375)</f>
        <v>1.6930000000000001</v>
      </c>
      <c r="K2376">
        <f>IFERROR(VLOOKUP($A2376,SPY_main!$E:$F,2,FALSE),K2375)</f>
        <v>0.23100000000000001</v>
      </c>
      <c r="L2376">
        <f>IFERROR(VLOOKUP($A2376,SPY_main!H:I,2,FALSE),L2375)</f>
        <v>12.06</v>
      </c>
      <c r="M2376">
        <f t="shared" si="259"/>
        <v>58.545400000000001</v>
      </c>
      <c r="N2376">
        <f t="shared" si="260"/>
        <v>47.481900000000003</v>
      </c>
      <c r="O2376">
        <f t="shared" si="261"/>
        <v>28.039000000000001</v>
      </c>
      <c r="P2376">
        <f t="shared" si="262"/>
        <v>12.943199999999999</v>
      </c>
      <c r="Q2376">
        <f t="shared" si="263"/>
        <v>8.7547999999999995</v>
      </c>
      <c r="R2376">
        <f t="shared" si="264"/>
        <v>8.7547999999999995</v>
      </c>
      <c r="S2376">
        <f t="shared" si="265"/>
        <v>8.7547999999999995</v>
      </c>
      <c r="T2376">
        <f>IFERROR(VLOOKUP($A2376,TY_main!A:B,2,FALSE),T2375)</f>
        <v>113.640625</v>
      </c>
    </row>
    <row r="2377" spans="1:20" x14ac:dyDescent="0.25">
      <c r="A2377" s="2">
        <f>SPY_IVOL!A2377</f>
        <v>41808</v>
      </c>
      <c r="B2377">
        <f>SPY_IVOL!B2377</f>
        <v>30.37</v>
      </c>
      <c r="C2377">
        <f>SPY_IVOL!C2377</f>
        <v>34.572099999999999</v>
      </c>
      <c r="D2377">
        <f>SPY_IVOL!D2377</f>
        <v>13.5779</v>
      </c>
      <c r="E2377">
        <f>SPY_IVOL!E2377</f>
        <v>9.6959999999999997</v>
      </c>
      <c r="F2377">
        <f>SPY_IVOL!F2377</f>
        <v>8.4507999999999992</v>
      </c>
      <c r="G2377">
        <f>SPY_IVOL!G2377</f>
        <v>8.4507999999999992</v>
      </c>
      <c r="H2377">
        <f>SPY_IVOL!H2377</f>
        <v>8.4507999999999992</v>
      </c>
      <c r="I2377">
        <f>VLOOKUP($A2377,SPY_main!$A:$C,2,FALSE)</f>
        <v>196.255</v>
      </c>
      <c r="J2377">
        <f>IFERROR(VLOOKUP($A2377,SPY_main!$A:$C,3,FALSE),J2376)</f>
        <v>1.6807000000000001</v>
      </c>
      <c r="K2377">
        <f>IFERROR(VLOOKUP($A2377,SPY_main!$E:$F,2,FALSE),K2376)</f>
        <v>0.23100000000000001</v>
      </c>
      <c r="L2377">
        <f>IFERROR(VLOOKUP($A2377,SPY_main!H:I,2,FALSE),L2376)</f>
        <v>10.61</v>
      </c>
      <c r="M2377">
        <f t="shared" si="259"/>
        <v>107.59910000000001</v>
      </c>
      <c r="N2377">
        <f t="shared" si="260"/>
        <v>56.758000000000003</v>
      </c>
      <c r="O2377">
        <f t="shared" si="261"/>
        <v>29.929099999999998</v>
      </c>
      <c r="P2377">
        <f t="shared" si="262"/>
        <v>7.9279000000000002</v>
      </c>
      <c r="Q2377">
        <f t="shared" si="263"/>
        <v>9.5140999999999991</v>
      </c>
      <c r="R2377">
        <f t="shared" si="264"/>
        <v>9.5140999999999991</v>
      </c>
      <c r="S2377">
        <f t="shared" si="265"/>
        <v>9.5140999999999991</v>
      </c>
      <c r="T2377">
        <f>IFERROR(VLOOKUP($A2377,TY_main!A:B,2,FALSE),T2376)</f>
        <v>113.953125</v>
      </c>
    </row>
    <row r="2378" spans="1:20" x14ac:dyDescent="0.25">
      <c r="A2378" s="2">
        <f>SPY_IVOL!A2378</f>
        <v>41809</v>
      </c>
      <c r="B2378">
        <f>SPY_IVOL!B2378</f>
        <v>30.958500000000001</v>
      </c>
      <c r="C2378">
        <f>SPY_IVOL!C2378</f>
        <v>24.321200000000001</v>
      </c>
      <c r="D2378">
        <f>SPY_IVOL!D2378</f>
        <v>13.469799999999999</v>
      </c>
      <c r="E2378">
        <f>SPY_IVOL!E2378</f>
        <v>9.2242999999999995</v>
      </c>
      <c r="F2378">
        <f>SPY_IVOL!F2378</f>
        <v>8.0213000000000001</v>
      </c>
      <c r="G2378">
        <f>SPY_IVOL!G2378</f>
        <v>8.0213000000000001</v>
      </c>
      <c r="H2378">
        <f>SPY_IVOL!H2378</f>
        <v>8.0213000000000001</v>
      </c>
      <c r="I2378">
        <f>VLOOKUP($A2378,SPY_main!$A:$C,2,FALSE)</f>
        <v>196.48</v>
      </c>
      <c r="J2378">
        <f>IFERROR(VLOOKUP($A2378,SPY_main!$A:$C,3,FALSE),J2377)</f>
        <v>1.9069</v>
      </c>
      <c r="K2378">
        <f>IFERROR(VLOOKUP($A2378,SPY_main!$E:$F,2,FALSE),K2377)</f>
        <v>0.2296</v>
      </c>
      <c r="L2378">
        <f>IFERROR(VLOOKUP($A2378,SPY_main!H:I,2,FALSE),L2377)</f>
        <v>10.62</v>
      </c>
      <c r="M2378">
        <f t="shared" si="259"/>
        <v>173.37209999999999</v>
      </c>
      <c r="N2378">
        <f t="shared" si="260"/>
        <v>86.246200000000002</v>
      </c>
      <c r="O2378">
        <f t="shared" si="261"/>
        <v>40.362699999999997</v>
      </c>
      <c r="P2378">
        <f t="shared" si="262"/>
        <v>3.9823</v>
      </c>
      <c r="Q2378">
        <f t="shared" si="263"/>
        <v>12.2851</v>
      </c>
      <c r="R2378">
        <f t="shared" si="264"/>
        <v>12.2851</v>
      </c>
      <c r="S2378">
        <f t="shared" si="265"/>
        <v>12.2851</v>
      </c>
      <c r="T2378">
        <f>IFERROR(VLOOKUP($A2378,TY_main!A:B,2,FALSE),T2377)</f>
        <v>114.078125</v>
      </c>
    </row>
    <row r="2379" spans="1:20" x14ac:dyDescent="0.25">
      <c r="A2379" s="2">
        <f>SPY_IVOL!A2379</f>
        <v>41810</v>
      </c>
      <c r="B2379">
        <f>SPY_IVOL!B2379</f>
        <v>33.473799999999997</v>
      </c>
      <c r="C2379">
        <f>SPY_IVOL!C2379</f>
        <v>20.8002</v>
      </c>
      <c r="D2379">
        <f>SPY_IVOL!D2379</f>
        <v>14.059100000000001</v>
      </c>
      <c r="E2379">
        <f>SPY_IVOL!E2379</f>
        <v>8.8204999999999991</v>
      </c>
      <c r="F2379">
        <f>SPY_IVOL!F2379</f>
        <v>7.8888999999999996</v>
      </c>
      <c r="G2379">
        <f>SPY_IVOL!G2379</f>
        <v>8.0015000000000001</v>
      </c>
      <c r="H2379">
        <f>SPY_IVOL!H2379</f>
        <v>8.0015000000000001</v>
      </c>
      <c r="I2379">
        <f>VLOOKUP($A2379,SPY_main!$A:$C,2,FALSE)</f>
        <v>195.94</v>
      </c>
      <c r="J2379">
        <f>IFERROR(VLOOKUP($A2379,SPY_main!$A:$C,3,FALSE),J2378)</f>
        <v>1.9121999999999999</v>
      </c>
      <c r="K2379">
        <f>IFERROR(VLOOKUP($A2379,SPY_main!$E:$F,2,FALSE),K2378)</f>
        <v>0.2306</v>
      </c>
      <c r="L2379">
        <f>IFERROR(VLOOKUP($A2379,SPY_main!H:I,2,FALSE),L2378)</f>
        <v>10.85</v>
      </c>
      <c r="M2379">
        <f t="shared" si="259"/>
        <v>42.9544</v>
      </c>
      <c r="N2379">
        <f t="shared" si="260"/>
        <v>33.376800000000003</v>
      </c>
      <c r="O2379">
        <f t="shared" si="261"/>
        <v>19.4834</v>
      </c>
      <c r="P2379">
        <f t="shared" si="262"/>
        <v>7.1539000000000001</v>
      </c>
      <c r="Q2379">
        <f t="shared" si="263"/>
        <v>7.2679999999999998</v>
      </c>
      <c r="R2379">
        <f t="shared" si="264"/>
        <v>7.2679999999999998</v>
      </c>
      <c r="S2379">
        <f t="shared" si="265"/>
        <v>7.2679999999999998</v>
      </c>
      <c r="T2379">
        <f>IFERROR(VLOOKUP($A2379,TY_main!A:B,2,FALSE),T2378)</f>
        <v>114</v>
      </c>
    </row>
    <row r="2380" spans="1:20" x14ac:dyDescent="0.25">
      <c r="A2380" s="2">
        <f>SPY_IVOL!A2380</f>
        <v>41813</v>
      </c>
      <c r="B2380">
        <f>SPY_IVOL!B2380</f>
        <v>26.4878</v>
      </c>
      <c r="C2380">
        <f>SPY_IVOL!C2380</f>
        <v>17.913</v>
      </c>
      <c r="D2380">
        <f>SPY_IVOL!D2380</f>
        <v>13.7027</v>
      </c>
      <c r="E2380">
        <f>SPY_IVOL!E2380</f>
        <v>9.6691000000000003</v>
      </c>
      <c r="F2380">
        <f>SPY_IVOL!F2380</f>
        <v>8.5348000000000006</v>
      </c>
      <c r="G2380">
        <f>SPY_IVOL!G2380</f>
        <v>8.5348000000000006</v>
      </c>
      <c r="H2380">
        <f>SPY_IVOL!H2380</f>
        <v>8.5348000000000006</v>
      </c>
      <c r="I2380">
        <f>VLOOKUP($A2380,SPY_main!$A:$C,2,FALSE)</f>
        <v>195.88</v>
      </c>
      <c r="J2380">
        <f>IFERROR(VLOOKUP($A2380,SPY_main!$A:$C,3,FALSE),J2379)</f>
        <v>1.9128000000000001</v>
      </c>
      <c r="K2380">
        <f>IFERROR(VLOOKUP($A2380,SPY_main!$E:$F,2,FALSE),K2379)</f>
        <v>0.2326</v>
      </c>
      <c r="L2380">
        <f>IFERROR(VLOOKUP($A2380,SPY_main!H:I,2,FALSE),L2379)</f>
        <v>10.98</v>
      </c>
      <c r="M2380">
        <f t="shared" si="259"/>
        <v>32.9998</v>
      </c>
      <c r="N2380">
        <f t="shared" si="260"/>
        <v>21.183499999999999</v>
      </c>
      <c r="O2380">
        <f t="shared" si="261"/>
        <v>14.4177</v>
      </c>
      <c r="P2380">
        <f t="shared" si="262"/>
        <v>9.1209000000000007</v>
      </c>
      <c r="Q2380">
        <f t="shared" si="263"/>
        <v>8.3771000000000004</v>
      </c>
      <c r="R2380">
        <f t="shared" si="264"/>
        <v>8.5229999999999997</v>
      </c>
      <c r="S2380">
        <f t="shared" si="265"/>
        <v>8.5229999999999997</v>
      </c>
      <c r="T2380">
        <f>IFERROR(VLOOKUP($A2380,TY_main!A:B,2,FALSE),T2379)</f>
        <v>114</v>
      </c>
    </row>
    <row r="2381" spans="1:20" x14ac:dyDescent="0.25">
      <c r="A2381" s="2">
        <f>SPY_IVOL!A2381</f>
        <v>41814</v>
      </c>
      <c r="B2381">
        <f>SPY_IVOL!B2381</f>
        <v>27.013200000000001</v>
      </c>
      <c r="C2381">
        <f>SPY_IVOL!C2381</f>
        <v>18.708400000000001</v>
      </c>
      <c r="D2381">
        <f>SPY_IVOL!D2381</f>
        <v>14.451599999999999</v>
      </c>
      <c r="E2381">
        <f>SPY_IVOL!E2381</f>
        <v>10.245200000000001</v>
      </c>
      <c r="F2381">
        <f>SPY_IVOL!F2381</f>
        <v>7.8708999999999998</v>
      </c>
      <c r="G2381">
        <f>SPY_IVOL!G2381</f>
        <v>10.000400000000001</v>
      </c>
      <c r="H2381">
        <f>SPY_IVOL!H2381</f>
        <v>10.2715</v>
      </c>
      <c r="I2381">
        <f>VLOOKUP($A2381,SPY_main!$A:$C,2,FALSE)</f>
        <v>194.7</v>
      </c>
      <c r="J2381">
        <f>IFERROR(VLOOKUP($A2381,SPY_main!$A:$C,3,FALSE),J2380)</f>
        <v>1.9244000000000001</v>
      </c>
      <c r="K2381">
        <f>IFERROR(VLOOKUP($A2381,SPY_main!$E:$F,2,FALSE),K2380)</f>
        <v>0.2336</v>
      </c>
      <c r="L2381">
        <f>IFERROR(VLOOKUP($A2381,SPY_main!H:I,2,FALSE),L2380)</f>
        <v>12.13</v>
      </c>
      <c r="M2381">
        <f t="shared" si="259"/>
        <v>34.408499999999997</v>
      </c>
      <c r="N2381">
        <f t="shared" si="260"/>
        <v>22.409199999999998</v>
      </c>
      <c r="O2381">
        <f t="shared" si="261"/>
        <v>15.751300000000001</v>
      </c>
      <c r="P2381">
        <f t="shared" si="262"/>
        <v>9.6675000000000004</v>
      </c>
      <c r="Q2381">
        <f t="shared" si="263"/>
        <v>8.3407</v>
      </c>
      <c r="R2381">
        <f t="shared" si="264"/>
        <v>9.1808999999999994</v>
      </c>
      <c r="S2381">
        <f t="shared" si="265"/>
        <v>9.1808999999999994</v>
      </c>
      <c r="T2381">
        <f>IFERROR(VLOOKUP($A2381,TY_main!A:B,2,FALSE),T2380)</f>
        <v>114.28125</v>
      </c>
    </row>
    <row r="2382" spans="1:20" x14ac:dyDescent="0.25">
      <c r="A2382" s="2">
        <f>SPY_IVOL!A2382</f>
        <v>41815</v>
      </c>
      <c r="B2382">
        <f>SPY_IVOL!B2382</f>
        <v>26.468699999999998</v>
      </c>
      <c r="C2382">
        <f>SPY_IVOL!C2382</f>
        <v>16.370799999999999</v>
      </c>
      <c r="D2382">
        <f>SPY_IVOL!D2382</f>
        <v>14.196899999999999</v>
      </c>
      <c r="E2382">
        <f>SPY_IVOL!E2382</f>
        <v>9.6867999999999999</v>
      </c>
      <c r="F2382">
        <f>SPY_IVOL!F2382</f>
        <v>7.6466000000000003</v>
      </c>
      <c r="G2382">
        <f>SPY_IVOL!G2382</f>
        <v>8.3655000000000008</v>
      </c>
      <c r="H2382">
        <f>SPY_IVOL!H2382</f>
        <v>8.3655000000000008</v>
      </c>
      <c r="I2382">
        <f>VLOOKUP($A2382,SPY_main!$A:$C,2,FALSE)</f>
        <v>195.58</v>
      </c>
      <c r="J2382">
        <f>IFERROR(VLOOKUP($A2382,SPY_main!$A:$C,3,FALSE),J2381)</f>
        <v>1.9157</v>
      </c>
      <c r="K2382">
        <f>IFERROR(VLOOKUP($A2382,SPY_main!$E:$F,2,FALSE),K2381)</f>
        <v>0.23385</v>
      </c>
      <c r="L2382">
        <f>IFERROR(VLOOKUP($A2382,SPY_main!H:I,2,FALSE),L2381)</f>
        <v>11.59</v>
      </c>
      <c r="M2382">
        <f t="shared" si="259"/>
        <v>34.443899999999999</v>
      </c>
      <c r="N2382">
        <f t="shared" si="260"/>
        <v>22.136900000000001</v>
      </c>
      <c r="O2382">
        <f t="shared" si="261"/>
        <v>15.385199999999999</v>
      </c>
      <c r="P2382">
        <f t="shared" si="262"/>
        <v>8.6748999999999992</v>
      </c>
      <c r="Q2382">
        <f t="shared" si="263"/>
        <v>8.7891999999999992</v>
      </c>
      <c r="R2382">
        <f t="shared" si="264"/>
        <v>9.1454000000000004</v>
      </c>
      <c r="S2382">
        <f t="shared" si="265"/>
        <v>9.1454000000000004</v>
      </c>
      <c r="T2382">
        <f>IFERROR(VLOOKUP($A2382,TY_main!A:B,2,FALSE),T2381)</f>
        <v>114.484375</v>
      </c>
    </row>
    <row r="2383" spans="1:20" x14ac:dyDescent="0.25">
      <c r="A2383" s="2">
        <f>SPY_IVOL!A2383</f>
        <v>41816</v>
      </c>
      <c r="B2383">
        <f>SPY_IVOL!B2383</f>
        <v>26.599699999999999</v>
      </c>
      <c r="C2383">
        <f>SPY_IVOL!C2383</f>
        <v>21.092600000000001</v>
      </c>
      <c r="D2383">
        <f>SPY_IVOL!D2383</f>
        <v>13.906000000000001</v>
      </c>
      <c r="E2383">
        <f>SPY_IVOL!E2383</f>
        <v>10.527900000000001</v>
      </c>
      <c r="F2383">
        <f>SPY_IVOL!F2383</f>
        <v>8.0907999999999998</v>
      </c>
      <c r="G2383">
        <f>SPY_IVOL!G2383</f>
        <v>8.4832999999999998</v>
      </c>
      <c r="H2383">
        <f>SPY_IVOL!H2383</f>
        <v>8.4832999999999998</v>
      </c>
      <c r="I2383">
        <f>VLOOKUP($A2383,SPY_main!$A:$C,2,FALSE)</f>
        <v>195.44</v>
      </c>
      <c r="J2383">
        <f>IFERROR(VLOOKUP($A2383,SPY_main!$A:$C,3,FALSE),J2382)</f>
        <v>1.9171</v>
      </c>
      <c r="K2383">
        <f>IFERROR(VLOOKUP($A2383,SPY_main!$E:$F,2,FALSE),K2382)</f>
        <v>0.2341</v>
      </c>
      <c r="L2383">
        <f>IFERROR(VLOOKUP($A2383,SPY_main!H:I,2,FALSE),L2382)</f>
        <v>11.63</v>
      </c>
      <c r="M2383">
        <f t="shared" si="259"/>
        <v>35.204099999999997</v>
      </c>
      <c r="N2383">
        <f t="shared" si="260"/>
        <v>22.0138</v>
      </c>
      <c r="O2383">
        <f t="shared" si="261"/>
        <v>15.1225</v>
      </c>
      <c r="P2383">
        <f t="shared" si="262"/>
        <v>10.0661</v>
      </c>
      <c r="Q2383">
        <f t="shared" si="263"/>
        <v>8.1401000000000003</v>
      </c>
      <c r="R2383">
        <f t="shared" si="264"/>
        <v>8.1401000000000003</v>
      </c>
      <c r="S2383">
        <f t="shared" si="265"/>
        <v>8.1401000000000003</v>
      </c>
      <c r="T2383">
        <f>IFERROR(VLOOKUP($A2383,TY_main!A:B,2,FALSE),T2382)</f>
        <v>114.75</v>
      </c>
    </row>
    <row r="2384" spans="1:20" x14ac:dyDescent="0.25">
      <c r="A2384" s="2">
        <f>SPY_IVOL!A2384</f>
        <v>41817</v>
      </c>
      <c r="B2384">
        <f>SPY_IVOL!B2384</f>
        <v>26.6144</v>
      </c>
      <c r="C2384">
        <f>SPY_IVOL!C2384</f>
        <v>29.560300000000002</v>
      </c>
      <c r="D2384">
        <f>SPY_IVOL!D2384</f>
        <v>14.1409</v>
      </c>
      <c r="E2384">
        <f>SPY_IVOL!E2384</f>
        <v>9.6868999999999996</v>
      </c>
      <c r="F2384">
        <f>SPY_IVOL!F2384</f>
        <v>7.8773</v>
      </c>
      <c r="G2384">
        <f>SPY_IVOL!G2384</f>
        <v>8.6503999999999994</v>
      </c>
      <c r="H2384">
        <f>SPY_IVOL!H2384</f>
        <v>8.6503999999999994</v>
      </c>
      <c r="I2384">
        <f>VLOOKUP($A2384,SPY_main!$A:$C,2,FALSE)</f>
        <v>195.82</v>
      </c>
      <c r="J2384">
        <f>IFERROR(VLOOKUP($A2384,SPY_main!$A:$C,3,FALSE),J2383)</f>
        <v>1.9134</v>
      </c>
      <c r="K2384">
        <f>IFERROR(VLOOKUP($A2384,SPY_main!$E:$F,2,FALSE),K2383)</f>
        <v>0.2346</v>
      </c>
      <c r="L2384">
        <f>IFERROR(VLOOKUP($A2384,SPY_main!H:I,2,FALSE),L2383)</f>
        <v>11.26</v>
      </c>
      <c r="M2384">
        <f t="shared" si="259"/>
        <v>35.598799999999997</v>
      </c>
      <c r="N2384">
        <f t="shared" si="260"/>
        <v>22.657800000000002</v>
      </c>
      <c r="O2384">
        <f t="shared" si="261"/>
        <v>15.484500000000001</v>
      </c>
      <c r="P2384">
        <f t="shared" si="262"/>
        <v>8.4530999999999992</v>
      </c>
      <c r="Q2384">
        <f t="shared" si="263"/>
        <v>9.1637000000000004</v>
      </c>
      <c r="R2384">
        <f t="shared" si="264"/>
        <v>9.4749999999999996</v>
      </c>
      <c r="S2384">
        <f t="shared" si="265"/>
        <v>9.4749999999999996</v>
      </c>
      <c r="T2384">
        <f>IFERROR(VLOOKUP($A2384,TY_main!A:B,2,FALSE),T2383)</f>
        <v>114.765625</v>
      </c>
    </row>
    <row r="2385" spans="1:20" x14ac:dyDescent="0.25">
      <c r="A2385" s="2">
        <f>SPY_IVOL!A2385</f>
        <v>41820</v>
      </c>
      <c r="B2385">
        <f>SPY_IVOL!B2385</f>
        <v>27.499600000000001</v>
      </c>
      <c r="C2385">
        <f>SPY_IVOL!C2385</f>
        <v>18.685300000000002</v>
      </c>
      <c r="D2385">
        <f>SPY_IVOL!D2385</f>
        <v>14.1921</v>
      </c>
      <c r="E2385">
        <f>SPY_IVOL!E2385</f>
        <v>9.0793999999999997</v>
      </c>
      <c r="F2385">
        <f>SPY_IVOL!F2385</f>
        <v>7.5106999999999999</v>
      </c>
      <c r="G2385">
        <f>SPY_IVOL!G2385</f>
        <v>8.0152000000000001</v>
      </c>
      <c r="H2385">
        <f>SPY_IVOL!H2385</f>
        <v>8.0152000000000001</v>
      </c>
      <c r="I2385">
        <f>VLOOKUP($A2385,SPY_main!$A:$C,2,FALSE)</f>
        <v>195.72</v>
      </c>
      <c r="J2385">
        <f>IFERROR(VLOOKUP($A2385,SPY_main!$A:$C,3,FALSE),J2384)</f>
        <v>1.9142999999999999</v>
      </c>
      <c r="K2385">
        <f>IFERROR(VLOOKUP($A2385,SPY_main!$E:$F,2,FALSE),K2384)</f>
        <v>0.23069999999999999</v>
      </c>
      <c r="L2385">
        <f>IFERROR(VLOOKUP($A2385,SPY_main!H:I,2,FALSE),L2384)</f>
        <v>11.57</v>
      </c>
      <c r="M2385">
        <f t="shared" si="259"/>
        <v>37.816699999999997</v>
      </c>
      <c r="N2385">
        <f t="shared" si="260"/>
        <v>23.957999999999998</v>
      </c>
      <c r="O2385">
        <f t="shared" si="261"/>
        <v>16.07</v>
      </c>
      <c r="P2385">
        <f t="shared" si="262"/>
        <v>8.4946000000000002</v>
      </c>
      <c r="Q2385">
        <f t="shared" si="263"/>
        <v>9.4330999999999996</v>
      </c>
      <c r="R2385">
        <f t="shared" si="264"/>
        <v>9.6684999999999999</v>
      </c>
      <c r="S2385">
        <f t="shared" si="265"/>
        <v>9.6684999999999999</v>
      </c>
      <c r="T2385">
        <f>IFERROR(VLOOKUP($A2385,TY_main!A:B,2,FALSE),T2384)</f>
        <v>114.828125</v>
      </c>
    </row>
    <row r="2386" spans="1:20" x14ac:dyDescent="0.25">
      <c r="A2386" s="2">
        <f>SPY_IVOL!A2386</f>
        <v>41821</v>
      </c>
      <c r="B2386">
        <f>SPY_IVOL!B2386</f>
        <v>27.366800000000001</v>
      </c>
      <c r="C2386">
        <f>SPY_IVOL!C2386</f>
        <v>18.230499999999999</v>
      </c>
      <c r="D2386">
        <f>SPY_IVOL!D2386</f>
        <v>16.474900000000002</v>
      </c>
      <c r="E2386">
        <f>SPY_IVOL!E2386</f>
        <v>9.4619</v>
      </c>
      <c r="F2386">
        <f>SPY_IVOL!F2386</f>
        <v>7.7480000000000002</v>
      </c>
      <c r="G2386">
        <f>SPY_IVOL!G2386</f>
        <v>8.2111999999999998</v>
      </c>
      <c r="H2386">
        <f>SPY_IVOL!H2386</f>
        <v>8.2111999999999998</v>
      </c>
      <c r="I2386">
        <f>VLOOKUP($A2386,SPY_main!$A:$C,2,FALSE)</f>
        <v>197.03</v>
      </c>
      <c r="J2386">
        <f>IFERROR(VLOOKUP($A2386,SPY_main!$A:$C,3,FALSE),J2385)</f>
        <v>1.9016</v>
      </c>
      <c r="K2386">
        <f>IFERROR(VLOOKUP($A2386,SPY_main!$E:$F,2,FALSE),K2385)</f>
        <v>0.23180000000000001</v>
      </c>
      <c r="L2386">
        <f>IFERROR(VLOOKUP($A2386,SPY_main!H:I,2,FALSE),L2385)</f>
        <v>11.15</v>
      </c>
      <c r="M2386">
        <f t="shared" si="259"/>
        <v>37.990400000000001</v>
      </c>
      <c r="N2386">
        <f t="shared" si="260"/>
        <v>23.2942</v>
      </c>
      <c r="O2386">
        <f t="shared" si="261"/>
        <v>15.8896</v>
      </c>
      <c r="P2386">
        <f t="shared" si="262"/>
        <v>8.1655999999999995</v>
      </c>
      <c r="Q2386">
        <f t="shared" si="263"/>
        <v>9.2228999999999992</v>
      </c>
      <c r="R2386">
        <f t="shared" si="264"/>
        <v>9.2228999999999992</v>
      </c>
      <c r="S2386">
        <f t="shared" si="265"/>
        <v>9.2228999999999992</v>
      </c>
      <c r="T2386">
        <f>IFERROR(VLOOKUP($A2386,TY_main!A:B,2,FALSE),T2385)</f>
        <v>114.5625</v>
      </c>
    </row>
    <row r="2387" spans="1:20" x14ac:dyDescent="0.25">
      <c r="A2387" s="2">
        <f>SPY_IVOL!A2387</f>
        <v>41822</v>
      </c>
      <c r="B2387">
        <f>SPY_IVOL!B2387</f>
        <v>27.491099999999999</v>
      </c>
      <c r="C2387">
        <f>SPY_IVOL!C2387</f>
        <v>19.446300000000001</v>
      </c>
      <c r="D2387">
        <f>SPY_IVOL!D2387</f>
        <v>13.4443</v>
      </c>
      <c r="E2387">
        <f>SPY_IVOL!E2387</f>
        <v>10.5244</v>
      </c>
      <c r="F2387">
        <f>SPY_IVOL!F2387</f>
        <v>7.2477999999999998</v>
      </c>
      <c r="G2387">
        <f>SPY_IVOL!G2387</f>
        <v>7.2477999999999998</v>
      </c>
      <c r="H2387">
        <f>SPY_IVOL!H2387</f>
        <v>7.2477999999999998</v>
      </c>
      <c r="I2387">
        <f>VLOOKUP($A2387,SPY_main!$A:$C,2,FALSE)</f>
        <v>197.23</v>
      </c>
      <c r="J2387">
        <f>IFERROR(VLOOKUP($A2387,SPY_main!$A:$C,3,FALSE),J2386)</f>
        <v>1.8996999999999999</v>
      </c>
      <c r="K2387">
        <f>IFERROR(VLOOKUP($A2387,SPY_main!$E:$F,2,FALSE),K2386)</f>
        <v>0.2346</v>
      </c>
      <c r="L2387">
        <f>IFERROR(VLOOKUP($A2387,SPY_main!H:I,2,FALSE),L2386)</f>
        <v>10.82</v>
      </c>
      <c r="M2387">
        <f t="shared" si="259"/>
        <v>39.153399999999998</v>
      </c>
      <c r="N2387">
        <f t="shared" si="260"/>
        <v>23.6218</v>
      </c>
      <c r="O2387">
        <f t="shared" si="261"/>
        <v>15.2859</v>
      </c>
      <c r="P2387">
        <f t="shared" si="262"/>
        <v>7.8665000000000003</v>
      </c>
      <c r="Q2387">
        <f t="shared" si="263"/>
        <v>8.9882000000000009</v>
      </c>
      <c r="R2387">
        <f t="shared" si="264"/>
        <v>8.9882000000000009</v>
      </c>
      <c r="S2387">
        <f t="shared" si="265"/>
        <v>8.9882000000000009</v>
      </c>
      <c r="T2387">
        <f>IFERROR(VLOOKUP($A2387,TY_main!A:B,2,FALSE),T2386)</f>
        <v>114.109375</v>
      </c>
    </row>
    <row r="2388" spans="1:20" x14ac:dyDescent="0.25">
      <c r="A2388" s="2">
        <f>SPY_IVOL!A2388</f>
        <v>41823</v>
      </c>
      <c r="B2388">
        <f>SPY_IVOL!B2388</f>
        <v>27.1737</v>
      </c>
      <c r="C2388">
        <f>SPY_IVOL!C2388</f>
        <v>17.781600000000001</v>
      </c>
      <c r="D2388">
        <f>SPY_IVOL!D2388</f>
        <v>13.0077</v>
      </c>
      <c r="E2388">
        <f>SPY_IVOL!E2388</f>
        <v>11.995699999999999</v>
      </c>
      <c r="F2388">
        <f>SPY_IVOL!F2388</f>
        <v>7.2171000000000003</v>
      </c>
      <c r="G2388">
        <f>SPY_IVOL!G2388</f>
        <v>7.2171000000000003</v>
      </c>
      <c r="H2388">
        <f>SPY_IVOL!H2388</f>
        <v>7.2171000000000003</v>
      </c>
      <c r="I2388">
        <f>VLOOKUP($A2388,SPY_main!$A:$C,2,FALSE)</f>
        <v>198.2</v>
      </c>
      <c r="J2388">
        <f>IFERROR(VLOOKUP($A2388,SPY_main!$A:$C,3,FALSE),J2387)</f>
        <v>1.8904000000000001</v>
      </c>
      <c r="K2388">
        <f>IFERROR(VLOOKUP($A2388,SPY_main!$E:$F,2,FALSE),K2387)</f>
        <v>0.2321</v>
      </c>
      <c r="L2388">
        <f>IFERROR(VLOOKUP($A2388,SPY_main!H:I,2,FALSE),L2387)</f>
        <v>10.32</v>
      </c>
      <c r="M2388">
        <f t="shared" si="259"/>
        <v>40.420999999999999</v>
      </c>
      <c r="N2388">
        <f t="shared" si="260"/>
        <v>23.358599999999999</v>
      </c>
      <c r="O2388">
        <f t="shared" si="261"/>
        <v>35.847700000000003</v>
      </c>
      <c r="P2388">
        <f t="shared" si="262"/>
        <v>6.8541999999999996</v>
      </c>
      <c r="Q2388">
        <f t="shared" si="263"/>
        <v>9.0747</v>
      </c>
      <c r="R2388">
        <f t="shared" si="264"/>
        <v>9.0747</v>
      </c>
      <c r="S2388">
        <f t="shared" si="265"/>
        <v>9.0747</v>
      </c>
      <c r="T2388">
        <f>IFERROR(VLOOKUP($A2388,TY_main!A:B,2,FALSE),T2387)</f>
        <v>113.953125</v>
      </c>
    </row>
    <row r="2389" spans="1:20" x14ac:dyDescent="0.25">
      <c r="A2389" s="2">
        <f>SPY_IVOL!A2389</f>
        <v>41827</v>
      </c>
      <c r="B2389">
        <f>SPY_IVOL!B2389</f>
        <v>28.825600000000001</v>
      </c>
      <c r="C2389">
        <f>SPY_IVOL!C2389</f>
        <v>18.7971</v>
      </c>
      <c r="D2389">
        <f>SPY_IVOL!D2389</f>
        <v>15.589700000000001</v>
      </c>
      <c r="E2389">
        <f>SPY_IVOL!E2389</f>
        <v>9.5112000000000005</v>
      </c>
      <c r="F2389">
        <f>SPY_IVOL!F2389</f>
        <v>7.7058999999999997</v>
      </c>
      <c r="G2389">
        <f>SPY_IVOL!G2389</f>
        <v>7.9972000000000003</v>
      </c>
      <c r="H2389">
        <f>SPY_IVOL!H2389</f>
        <v>7.9972000000000003</v>
      </c>
      <c r="I2389">
        <f>VLOOKUP($A2389,SPY_main!$A:$C,2,FALSE)</f>
        <v>197.51</v>
      </c>
      <c r="J2389">
        <f>IFERROR(VLOOKUP($A2389,SPY_main!$A:$C,3,FALSE),J2388)</f>
        <v>1.897</v>
      </c>
      <c r="K2389">
        <f>IFERROR(VLOOKUP($A2389,SPY_main!$E:$F,2,FALSE),K2388)</f>
        <v>0.2341</v>
      </c>
      <c r="L2389">
        <f>IFERROR(VLOOKUP($A2389,SPY_main!H:I,2,FALSE),L2388)</f>
        <v>11.33</v>
      </c>
      <c r="M2389">
        <f t="shared" si="259"/>
        <v>47.206800000000001</v>
      </c>
      <c r="N2389">
        <f t="shared" si="260"/>
        <v>27.490500000000001</v>
      </c>
      <c r="O2389">
        <f t="shared" si="261"/>
        <v>19.755600000000001</v>
      </c>
      <c r="P2389">
        <f t="shared" si="262"/>
        <v>8.4702000000000002</v>
      </c>
      <c r="Q2389">
        <f t="shared" si="263"/>
        <v>8.3808000000000007</v>
      </c>
      <c r="R2389">
        <f t="shared" si="264"/>
        <v>8.3808000000000007</v>
      </c>
      <c r="S2389">
        <f t="shared" si="265"/>
        <v>8.3808000000000007</v>
      </c>
      <c r="T2389">
        <f>IFERROR(VLOOKUP($A2389,TY_main!A:B,2,FALSE),T2388)</f>
        <v>114.109375</v>
      </c>
    </row>
    <row r="2390" spans="1:20" x14ac:dyDescent="0.25">
      <c r="A2390" s="2">
        <f>SPY_IVOL!A2390</f>
        <v>41828</v>
      </c>
      <c r="B2390">
        <f>SPY_IVOL!B2390</f>
        <v>28.859300000000001</v>
      </c>
      <c r="C2390">
        <f>SPY_IVOL!C2390</f>
        <v>28.635100000000001</v>
      </c>
      <c r="D2390">
        <f>SPY_IVOL!D2390</f>
        <v>18.957799999999999</v>
      </c>
      <c r="E2390">
        <f>SPY_IVOL!E2390</f>
        <v>9.8071000000000002</v>
      </c>
      <c r="F2390">
        <f>SPY_IVOL!F2390</f>
        <v>7.4130000000000003</v>
      </c>
      <c r="G2390">
        <f>SPY_IVOL!G2390</f>
        <v>7.4130000000000003</v>
      </c>
      <c r="H2390">
        <f>SPY_IVOL!H2390</f>
        <v>7.4130000000000003</v>
      </c>
      <c r="I2390">
        <f>VLOOKUP($A2390,SPY_main!$A:$C,2,FALSE)</f>
        <v>196.24</v>
      </c>
      <c r="J2390">
        <f>IFERROR(VLOOKUP($A2390,SPY_main!$A:$C,3,FALSE),J2389)</f>
        <v>1.9093</v>
      </c>
      <c r="K2390">
        <f>IFERROR(VLOOKUP($A2390,SPY_main!$E:$F,2,FALSE),K2389)</f>
        <v>0.2336</v>
      </c>
      <c r="L2390">
        <f>IFERROR(VLOOKUP($A2390,SPY_main!H:I,2,FALSE),L2389)</f>
        <v>11.98</v>
      </c>
      <c r="M2390">
        <f t="shared" si="259"/>
        <v>44.671799999999998</v>
      </c>
      <c r="N2390">
        <f t="shared" si="260"/>
        <v>28.0581</v>
      </c>
      <c r="O2390">
        <f t="shared" si="261"/>
        <v>18.307500000000001</v>
      </c>
      <c r="P2390">
        <f t="shared" si="262"/>
        <v>9.4451999999999998</v>
      </c>
      <c r="Q2390">
        <f t="shared" si="263"/>
        <v>8.9442000000000004</v>
      </c>
      <c r="R2390">
        <f t="shared" si="264"/>
        <v>8.9442000000000004</v>
      </c>
      <c r="S2390">
        <f t="shared" si="265"/>
        <v>8.9442000000000004</v>
      </c>
      <c r="T2390">
        <f>IFERROR(VLOOKUP($A2390,TY_main!A:B,2,FALSE),T2389)</f>
        <v>114.453125</v>
      </c>
    </row>
    <row r="2391" spans="1:20" x14ac:dyDescent="0.25">
      <c r="A2391" s="2">
        <f>SPY_IVOL!A2391</f>
        <v>41829</v>
      </c>
      <c r="B2391">
        <f>SPY_IVOL!B2391</f>
        <v>29.131399999999999</v>
      </c>
      <c r="C2391">
        <f>SPY_IVOL!C2391</f>
        <v>21.278300000000002</v>
      </c>
      <c r="D2391">
        <f>SPY_IVOL!D2391</f>
        <v>14.688700000000001</v>
      </c>
      <c r="E2391">
        <f>SPY_IVOL!E2391</f>
        <v>10.0543</v>
      </c>
      <c r="F2391">
        <f>SPY_IVOL!F2391</f>
        <v>7.2765000000000004</v>
      </c>
      <c r="G2391">
        <f>SPY_IVOL!G2391</f>
        <v>7.2765000000000004</v>
      </c>
      <c r="H2391">
        <f>SPY_IVOL!H2391</f>
        <v>7.2765000000000004</v>
      </c>
      <c r="I2391">
        <f>VLOOKUP($A2391,SPY_main!$A:$C,2,FALSE)</f>
        <v>197.12</v>
      </c>
      <c r="J2391">
        <f>IFERROR(VLOOKUP($A2391,SPY_main!$A:$C,3,FALSE),J2390)</f>
        <v>1.9008</v>
      </c>
      <c r="K2391">
        <f>IFERROR(VLOOKUP($A2391,SPY_main!$E:$F,2,FALSE),K2390)</f>
        <v>0.2341</v>
      </c>
      <c r="L2391">
        <f>IFERROR(VLOOKUP($A2391,SPY_main!H:I,2,FALSE),L2390)</f>
        <v>11.65</v>
      </c>
      <c r="M2391">
        <f t="shared" si="259"/>
        <v>51.308599999999998</v>
      </c>
      <c r="N2391">
        <f t="shared" si="260"/>
        <v>28.2852</v>
      </c>
      <c r="O2391">
        <f t="shared" si="261"/>
        <v>18.1722</v>
      </c>
      <c r="P2391">
        <f t="shared" si="262"/>
        <v>8.7874999999999996</v>
      </c>
      <c r="Q2391">
        <f t="shared" si="263"/>
        <v>7.4602000000000004</v>
      </c>
      <c r="R2391">
        <f t="shared" si="264"/>
        <v>7.4602000000000004</v>
      </c>
      <c r="S2391">
        <f t="shared" si="265"/>
        <v>7.4602000000000004</v>
      </c>
      <c r="T2391">
        <f>IFERROR(VLOOKUP($A2391,TY_main!A:B,2,FALSE),T2390)</f>
        <v>114.65625</v>
      </c>
    </row>
    <row r="2392" spans="1:20" x14ac:dyDescent="0.25">
      <c r="A2392" s="2">
        <f>SPY_IVOL!A2392</f>
        <v>41830</v>
      </c>
      <c r="B2392">
        <f>SPY_IVOL!B2392</f>
        <v>30.003</v>
      </c>
      <c r="C2392">
        <f>SPY_IVOL!C2392</f>
        <v>20.4252</v>
      </c>
      <c r="D2392">
        <f>SPY_IVOL!D2392</f>
        <v>16.5716</v>
      </c>
      <c r="E2392">
        <f>SPY_IVOL!E2392</f>
        <v>11.1327</v>
      </c>
      <c r="F2392">
        <f>SPY_IVOL!F2392</f>
        <v>7.9756999999999998</v>
      </c>
      <c r="G2392">
        <f>SPY_IVOL!G2392</f>
        <v>7.9756999999999998</v>
      </c>
      <c r="H2392">
        <f>SPY_IVOL!H2392</f>
        <v>7.9756999999999998</v>
      </c>
      <c r="I2392">
        <f>VLOOKUP($A2392,SPY_main!$A:$C,2,FALSE)</f>
        <v>196.34</v>
      </c>
      <c r="J2392">
        <f>IFERROR(VLOOKUP($A2392,SPY_main!$A:$C,3,FALSE),J2391)</f>
        <v>1.9083000000000001</v>
      </c>
      <c r="K2392">
        <f>IFERROR(VLOOKUP($A2392,SPY_main!$E:$F,2,FALSE),K2391)</f>
        <v>0.2336</v>
      </c>
      <c r="L2392">
        <f>IFERROR(VLOOKUP($A2392,SPY_main!H:I,2,FALSE),L2391)</f>
        <v>12.59</v>
      </c>
      <c r="M2392">
        <f t="shared" si="259"/>
        <v>50.663200000000003</v>
      </c>
      <c r="N2392">
        <f t="shared" si="260"/>
        <v>52.121200000000002</v>
      </c>
      <c r="O2392">
        <f t="shared" si="261"/>
        <v>20.146999999999998</v>
      </c>
      <c r="P2392">
        <f t="shared" si="262"/>
        <v>12.6601</v>
      </c>
      <c r="Q2392">
        <f t="shared" si="263"/>
        <v>7.9401000000000002</v>
      </c>
      <c r="R2392">
        <f t="shared" si="264"/>
        <v>7.9401000000000002</v>
      </c>
      <c r="S2392">
        <f t="shared" si="265"/>
        <v>7.9401000000000002</v>
      </c>
      <c r="T2392">
        <f>IFERROR(VLOOKUP($A2392,TY_main!A:B,2,FALSE),T2391)</f>
        <v>114.828125</v>
      </c>
    </row>
    <row r="2393" spans="1:20" x14ac:dyDescent="0.25">
      <c r="A2393" s="2">
        <f>SPY_IVOL!A2393</f>
        <v>41831</v>
      </c>
      <c r="B2393">
        <f>SPY_IVOL!B2393</f>
        <v>30.193100000000001</v>
      </c>
      <c r="C2393">
        <f>SPY_IVOL!C2393</f>
        <v>20.032900000000001</v>
      </c>
      <c r="D2393">
        <f>SPY_IVOL!D2393</f>
        <v>24.1631</v>
      </c>
      <c r="E2393">
        <f>SPY_IVOL!E2393</f>
        <v>9.9016000000000002</v>
      </c>
      <c r="F2393">
        <f>SPY_IVOL!F2393</f>
        <v>7.7777000000000003</v>
      </c>
      <c r="G2393">
        <f>SPY_IVOL!G2393</f>
        <v>8.7222000000000008</v>
      </c>
      <c r="H2393">
        <f>SPY_IVOL!H2393</f>
        <v>8.7222000000000008</v>
      </c>
      <c r="I2393">
        <f>VLOOKUP($A2393,SPY_main!$A:$C,2,FALSE)</f>
        <v>196.61</v>
      </c>
      <c r="J2393">
        <f>IFERROR(VLOOKUP($A2393,SPY_main!$A:$C,3,FALSE),J2392)</f>
        <v>1.9056999999999999</v>
      </c>
      <c r="K2393">
        <f>IFERROR(VLOOKUP($A2393,SPY_main!$E:$F,2,FALSE),K2392)</f>
        <v>0.2336</v>
      </c>
      <c r="L2393">
        <f>IFERROR(VLOOKUP($A2393,SPY_main!H:I,2,FALSE),L2392)</f>
        <v>12.08</v>
      </c>
      <c r="M2393">
        <f t="shared" si="259"/>
        <v>45.940300000000001</v>
      </c>
      <c r="N2393">
        <f t="shared" si="260"/>
        <v>32.104900000000001</v>
      </c>
      <c r="O2393">
        <f t="shared" si="261"/>
        <v>20.729900000000001</v>
      </c>
      <c r="P2393">
        <f t="shared" si="262"/>
        <v>9.3255999999999997</v>
      </c>
      <c r="Q2393">
        <f t="shared" si="263"/>
        <v>7.5033000000000003</v>
      </c>
      <c r="R2393">
        <f t="shared" si="264"/>
        <v>7.5033000000000003</v>
      </c>
      <c r="S2393">
        <f t="shared" si="265"/>
        <v>7.5033000000000003</v>
      </c>
      <c r="T2393">
        <f>IFERROR(VLOOKUP($A2393,TY_main!A:B,2,FALSE),T2392)</f>
        <v>114.875</v>
      </c>
    </row>
    <row r="2394" spans="1:20" x14ac:dyDescent="0.25">
      <c r="A2394" s="2">
        <f>SPY_IVOL!A2394</f>
        <v>41834</v>
      </c>
      <c r="B2394">
        <f>SPY_IVOL!B2394</f>
        <v>30.5059</v>
      </c>
      <c r="C2394">
        <f>SPY_IVOL!C2394</f>
        <v>20.987100000000002</v>
      </c>
      <c r="D2394">
        <f>SPY_IVOL!D2394</f>
        <v>16.578900000000001</v>
      </c>
      <c r="E2394">
        <f>SPY_IVOL!E2394</f>
        <v>8.6775000000000002</v>
      </c>
      <c r="F2394">
        <f>SPY_IVOL!F2394</f>
        <v>7.2424999999999997</v>
      </c>
      <c r="G2394">
        <f>SPY_IVOL!G2394</f>
        <v>7.2424999999999997</v>
      </c>
      <c r="H2394">
        <f>SPY_IVOL!H2394</f>
        <v>7.2424999999999997</v>
      </c>
      <c r="I2394">
        <f>VLOOKUP($A2394,SPY_main!$A:$C,2,FALSE)</f>
        <v>197.6</v>
      </c>
      <c r="J2394">
        <f>IFERROR(VLOOKUP($A2394,SPY_main!$A:$C,3,FALSE),J2393)</f>
        <v>1.8960999999999999</v>
      </c>
      <c r="K2394">
        <f>IFERROR(VLOOKUP($A2394,SPY_main!$E:$F,2,FALSE),K2393)</f>
        <v>0.2326</v>
      </c>
      <c r="L2394">
        <f>IFERROR(VLOOKUP($A2394,SPY_main!H:I,2,FALSE),L2393)</f>
        <v>11.82</v>
      </c>
      <c r="M2394">
        <f t="shared" si="259"/>
        <v>54.490400000000001</v>
      </c>
      <c r="N2394">
        <f t="shared" si="260"/>
        <v>39.7819</v>
      </c>
      <c r="O2394">
        <f t="shared" si="261"/>
        <v>23.925599999999999</v>
      </c>
      <c r="P2394">
        <f t="shared" si="262"/>
        <v>9.6562999999999999</v>
      </c>
      <c r="Q2394">
        <f t="shared" si="263"/>
        <v>8.2813999999999997</v>
      </c>
      <c r="R2394">
        <f t="shared" si="264"/>
        <v>8.2813999999999997</v>
      </c>
      <c r="S2394">
        <f t="shared" si="265"/>
        <v>8.2813999999999997</v>
      </c>
      <c r="T2394">
        <f>IFERROR(VLOOKUP($A2394,TY_main!A:B,2,FALSE),T2393)</f>
        <v>114.640625</v>
      </c>
    </row>
    <row r="2395" spans="1:20" x14ac:dyDescent="0.25">
      <c r="A2395" s="2">
        <f>SPY_IVOL!A2395</f>
        <v>41835</v>
      </c>
      <c r="B2395">
        <f>SPY_IVOL!B2395</f>
        <v>30.976099999999999</v>
      </c>
      <c r="C2395">
        <f>SPY_IVOL!C2395</f>
        <v>23.860399999999998</v>
      </c>
      <c r="D2395">
        <f>SPY_IVOL!D2395</f>
        <v>20.665299999999998</v>
      </c>
      <c r="E2395">
        <f>SPY_IVOL!E2395</f>
        <v>10.179399999999999</v>
      </c>
      <c r="F2395">
        <f>SPY_IVOL!F2395</f>
        <v>7.1683000000000003</v>
      </c>
      <c r="G2395">
        <f>SPY_IVOL!G2395</f>
        <v>7.1683000000000003</v>
      </c>
      <c r="H2395">
        <f>SPY_IVOL!H2395</f>
        <v>7.1683000000000003</v>
      </c>
      <c r="I2395">
        <f>VLOOKUP($A2395,SPY_main!$A:$C,2,FALSE)</f>
        <v>197.23</v>
      </c>
      <c r="J2395">
        <f>IFERROR(VLOOKUP($A2395,SPY_main!$A:$C,3,FALSE),J2394)</f>
        <v>1.8996999999999999</v>
      </c>
      <c r="K2395">
        <f>IFERROR(VLOOKUP($A2395,SPY_main!$E:$F,2,FALSE),K2394)</f>
        <v>0.2331</v>
      </c>
      <c r="L2395">
        <f>IFERROR(VLOOKUP($A2395,SPY_main!H:I,2,FALSE),L2394)</f>
        <v>11.96</v>
      </c>
      <c r="M2395">
        <f t="shared" si="259"/>
        <v>51.641500000000001</v>
      </c>
      <c r="N2395">
        <f t="shared" si="260"/>
        <v>44.139899999999997</v>
      </c>
      <c r="O2395">
        <f t="shared" si="261"/>
        <v>26.581499999999998</v>
      </c>
      <c r="P2395">
        <f t="shared" si="262"/>
        <v>11.334199999999999</v>
      </c>
      <c r="Q2395">
        <f t="shared" si="263"/>
        <v>10.2204</v>
      </c>
      <c r="R2395">
        <f t="shared" si="264"/>
        <v>10.2204</v>
      </c>
      <c r="S2395">
        <f t="shared" si="265"/>
        <v>10.2204</v>
      </c>
      <c r="T2395">
        <f>IFERROR(VLOOKUP($A2395,TY_main!A:B,2,FALSE),T2394)</f>
        <v>114.59375</v>
      </c>
    </row>
    <row r="2396" spans="1:20" x14ac:dyDescent="0.25">
      <c r="A2396" s="2">
        <f>SPY_IVOL!A2396</f>
        <v>41836</v>
      </c>
      <c r="B2396">
        <f>SPY_IVOL!B2396</f>
        <v>31.473600000000001</v>
      </c>
      <c r="C2396">
        <f>SPY_IVOL!C2396</f>
        <v>19.718599999999999</v>
      </c>
      <c r="D2396">
        <f>SPY_IVOL!D2396</f>
        <v>14.531599999999999</v>
      </c>
      <c r="E2396">
        <f>SPY_IVOL!E2396</f>
        <v>9.2927999999999997</v>
      </c>
      <c r="F2396">
        <f>SPY_IVOL!F2396</f>
        <v>9.5023999999999997</v>
      </c>
      <c r="G2396">
        <f>SPY_IVOL!G2396</f>
        <v>8.5866000000000007</v>
      </c>
      <c r="H2396">
        <f>SPY_IVOL!H2396</f>
        <v>8.5866000000000007</v>
      </c>
      <c r="I2396">
        <f>VLOOKUP($A2396,SPY_main!$A:$C,2,FALSE)</f>
        <v>197.96</v>
      </c>
      <c r="J2396">
        <f>IFERROR(VLOOKUP($A2396,SPY_main!$A:$C,3,FALSE),J2395)</f>
        <v>1.8927</v>
      </c>
      <c r="K2396">
        <f>IFERROR(VLOOKUP($A2396,SPY_main!$E:$F,2,FALSE),K2395)</f>
        <v>0.2336</v>
      </c>
      <c r="L2396">
        <f>IFERROR(VLOOKUP($A2396,SPY_main!H:I,2,FALSE),L2395)</f>
        <v>11</v>
      </c>
      <c r="M2396">
        <f t="shared" si="259"/>
        <v>44.738</v>
      </c>
      <c r="N2396">
        <f t="shared" si="260"/>
        <v>44.738</v>
      </c>
      <c r="O2396">
        <f t="shared" si="261"/>
        <v>30.1052</v>
      </c>
      <c r="P2396">
        <f t="shared" si="262"/>
        <v>8.9977</v>
      </c>
      <c r="Q2396">
        <f t="shared" si="263"/>
        <v>12.474299999999999</v>
      </c>
      <c r="R2396">
        <f t="shared" si="264"/>
        <v>12.474299999999999</v>
      </c>
      <c r="S2396">
        <f t="shared" si="265"/>
        <v>12.474299999999999</v>
      </c>
      <c r="T2396">
        <f>IFERROR(VLOOKUP($A2396,TY_main!A:B,2,FALSE),T2395)</f>
        <v>114.578125</v>
      </c>
    </row>
    <row r="2397" spans="1:20" x14ac:dyDescent="0.25">
      <c r="A2397" s="2">
        <f>SPY_IVOL!A2397</f>
        <v>41837</v>
      </c>
      <c r="B2397">
        <f>SPY_IVOL!B2397</f>
        <v>34.831899999999997</v>
      </c>
      <c r="C2397">
        <f>SPY_IVOL!C2397</f>
        <v>23.4465</v>
      </c>
      <c r="D2397">
        <f>SPY_IVOL!D2397</f>
        <v>17.879300000000001</v>
      </c>
      <c r="E2397">
        <f>SPY_IVOL!E2397</f>
        <v>11.8719</v>
      </c>
      <c r="F2397">
        <f>SPY_IVOL!F2397</f>
        <v>8.3524999999999991</v>
      </c>
      <c r="G2397">
        <f>SPY_IVOL!G2397</f>
        <v>10.161099999999999</v>
      </c>
      <c r="H2397">
        <f>SPY_IVOL!H2397</f>
        <v>10.161099999999999</v>
      </c>
      <c r="I2397">
        <f>VLOOKUP($A2397,SPY_main!$A:$C,2,FALSE)</f>
        <v>195.71</v>
      </c>
      <c r="J2397">
        <f>IFERROR(VLOOKUP($A2397,SPY_main!$A:$C,3,FALSE),J2396)</f>
        <v>1.9144000000000001</v>
      </c>
      <c r="K2397">
        <f>IFERROR(VLOOKUP($A2397,SPY_main!$E:$F,2,FALSE),K2396)</f>
        <v>0.2336</v>
      </c>
      <c r="L2397">
        <f>IFERROR(VLOOKUP($A2397,SPY_main!H:I,2,FALSE),L2396)</f>
        <v>14.54</v>
      </c>
      <c r="M2397">
        <f t="shared" si="259"/>
        <v>73.6982</v>
      </c>
      <c r="N2397">
        <f t="shared" si="260"/>
        <v>73.6982</v>
      </c>
      <c r="O2397">
        <f t="shared" si="261"/>
        <v>45.261299999999999</v>
      </c>
      <c r="P2397">
        <f t="shared" si="262"/>
        <v>15.0381</v>
      </c>
      <c r="Q2397">
        <f t="shared" si="263"/>
        <v>22.1494</v>
      </c>
      <c r="R2397">
        <f t="shared" si="264"/>
        <v>22.1494</v>
      </c>
      <c r="S2397">
        <f t="shared" si="265"/>
        <v>22.1494</v>
      </c>
      <c r="T2397">
        <f>IFERROR(VLOOKUP($A2397,TY_main!A:B,2,FALSE),T2396)</f>
        <v>115</v>
      </c>
    </row>
    <row r="2398" spans="1:20" x14ac:dyDescent="0.25">
      <c r="A2398" s="2">
        <f>SPY_IVOL!A2398</f>
        <v>41838</v>
      </c>
      <c r="B2398">
        <f>SPY_IVOL!B2398</f>
        <v>34.439599999999999</v>
      </c>
      <c r="C2398">
        <f>SPY_IVOL!C2398</f>
        <v>21.536000000000001</v>
      </c>
      <c r="D2398">
        <f>SPY_IVOL!D2398</f>
        <v>18.532</v>
      </c>
      <c r="E2398">
        <f>SPY_IVOL!E2398</f>
        <v>9.4860000000000007</v>
      </c>
      <c r="F2398">
        <f>SPY_IVOL!F2398</f>
        <v>8.0624000000000002</v>
      </c>
      <c r="G2398">
        <f>SPY_IVOL!G2398</f>
        <v>9.1324000000000005</v>
      </c>
      <c r="H2398">
        <f>SPY_IVOL!H2398</f>
        <v>9.1324000000000005</v>
      </c>
      <c r="I2398">
        <f>VLOOKUP($A2398,SPY_main!$A:$C,2,FALSE)</f>
        <v>197.7099</v>
      </c>
      <c r="J2398">
        <f>IFERROR(VLOOKUP($A2398,SPY_main!$A:$C,3,FALSE),J2397)</f>
        <v>1.8951</v>
      </c>
      <c r="K2398">
        <f>IFERROR(VLOOKUP($A2398,SPY_main!$E:$F,2,FALSE),K2397)</f>
        <v>0.2316</v>
      </c>
      <c r="L2398">
        <f>IFERROR(VLOOKUP($A2398,SPY_main!H:I,2,FALSE),L2397)</f>
        <v>12.06</v>
      </c>
      <c r="M2398">
        <f t="shared" si="259"/>
        <v>42.496200000000002</v>
      </c>
      <c r="N2398">
        <f t="shared" si="260"/>
        <v>34.005299999999998</v>
      </c>
      <c r="O2398">
        <f t="shared" si="261"/>
        <v>27.790500000000002</v>
      </c>
      <c r="P2398">
        <f t="shared" si="262"/>
        <v>14.1174</v>
      </c>
      <c r="Q2398">
        <f t="shared" si="263"/>
        <v>6.6224999999999996</v>
      </c>
      <c r="R2398">
        <f t="shared" si="264"/>
        <v>6.6224999999999996</v>
      </c>
      <c r="S2398">
        <f t="shared" si="265"/>
        <v>6.6224999999999996</v>
      </c>
      <c r="T2398">
        <f>IFERROR(VLOOKUP($A2398,TY_main!A:B,2,FALSE),T2397)</f>
        <v>114.9375</v>
      </c>
    </row>
    <row r="2399" spans="1:20" x14ac:dyDescent="0.25">
      <c r="A2399" s="2">
        <f>SPY_IVOL!A2399</f>
        <v>41841</v>
      </c>
      <c r="B2399">
        <f>SPY_IVOL!B2399</f>
        <v>25.499300000000002</v>
      </c>
      <c r="C2399">
        <f>SPY_IVOL!C2399</f>
        <v>18.504300000000001</v>
      </c>
      <c r="D2399">
        <f>SPY_IVOL!D2399</f>
        <v>14.932399999999999</v>
      </c>
      <c r="E2399">
        <f>SPY_IVOL!E2399</f>
        <v>10.721399999999999</v>
      </c>
      <c r="F2399">
        <f>SPY_IVOL!F2399</f>
        <v>7.7603999999999997</v>
      </c>
      <c r="G2399">
        <f>SPY_IVOL!G2399</f>
        <v>8.4382000000000001</v>
      </c>
      <c r="H2399">
        <f>SPY_IVOL!H2399</f>
        <v>8.4382000000000001</v>
      </c>
      <c r="I2399">
        <f>VLOOKUP($A2399,SPY_main!$A:$C,2,FALSE)</f>
        <v>197.34</v>
      </c>
      <c r="J2399">
        <f>IFERROR(VLOOKUP($A2399,SPY_main!$A:$C,3,FALSE),J2398)</f>
        <v>1.8986000000000001</v>
      </c>
      <c r="K2399">
        <f>IFERROR(VLOOKUP($A2399,SPY_main!$E:$F,2,FALSE),K2398)</f>
        <v>0.2331</v>
      </c>
      <c r="L2399">
        <f>IFERROR(VLOOKUP($A2399,SPY_main!H:I,2,FALSE),L2398)</f>
        <v>12.81</v>
      </c>
      <c r="M2399">
        <f t="shared" si="259"/>
        <v>34.956699999999998</v>
      </c>
      <c r="N2399">
        <f t="shared" si="260"/>
        <v>22.4925</v>
      </c>
      <c r="O2399">
        <f t="shared" si="261"/>
        <v>16.254000000000001</v>
      </c>
      <c r="P2399">
        <f t="shared" si="262"/>
        <v>9.8705999999999996</v>
      </c>
      <c r="Q2399">
        <f t="shared" si="263"/>
        <v>8.0915999999999997</v>
      </c>
      <c r="R2399">
        <f t="shared" si="264"/>
        <v>9.8773999999999997</v>
      </c>
      <c r="S2399">
        <f t="shared" si="265"/>
        <v>9.8773999999999997</v>
      </c>
      <c r="T2399">
        <f>IFERROR(VLOOKUP($A2399,TY_main!A:B,2,FALSE),T2398)</f>
        <v>114.921875</v>
      </c>
    </row>
    <row r="2400" spans="1:20" x14ac:dyDescent="0.25">
      <c r="A2400" s="2">
        <f>SPY_IVOL!A2400</f>
        <v>41842</v>
      </c>
      <c r="B2400">
        <f>SPY_IVOL!B2400</f>
        <v>24.7834</v>
      </c>
      <c r="C2400">
        <f>SPY_IVOL!C2400</f>
        <v>17.775400000000001</v>
      </c>
      <c r="D2400">
        <f>SPY_IVOL!D2400</f>
        <v>14.3376</v>
      </c>
      <c r="E2400">
        <f>SPY_IVOL!E2400</f>
        <v>10.447100000000001</v>
      </c>
      <c r="F2400">
        <f>SPY_IVOL!F2400</f>
        <v>7.99</v>
      </c>
      <c r="G2400">
        <f>SPY_IVOL!G2400</f>
        <v>8.7338000000000005</v>
      </c>
      <c r="H2400">
        <f>SPY_IVOL!H2400</f>
        <v>8.7338000000000005</v>
      </c>
      <c r="I2400">
        <f>VLOOKUP($A2400,SPY_main!$A:$C,2,FALSE)</f>
        <v>198.2</v>
      </c>
      <c r="J2400">
        <f>IFERROR(VLOOKUP($A2400,SPY_main!$A:$C,3,FALSE),J2399)</f>
        <v>1.8904000000000001</v>
      </c>
      <c r="K2400">
        <f>IFERROR(VLOOKUP($A2400,SPY_main!$E:$F,2,FALSE),K2399)</f>
        <v>0.2326</v>
      </c>
      <c r="L2400">
        <f>IFERROR(VLOOKUP($A2400,SPY_main!H:I,2,FALSE),L2399)</f>
        <v>12.24</v>
      </c>
      <c r="M2400">
        <f t="shared" si="259"/>
        <v>34.090200000000003</v>
      </c>
      <c r="N2400">
        <f t="shared" si="260"/>
        <v>21.542100000000001</v>
      </c>
      <c r="O2400">
        <f t="shared" si="261"/>
        <v>15.3528</v>
      </c>
      <c r="P2400">
        <f t="shared" si="262"/>
        <v>9.5417000000000005</v>
      </c>
      <c r="Q2400">
        <f t="shared" si="263"/>
        <v>8.3449000000000009</v>
      </c>
      <c r="R2400">
        <f t="shared" si="264"/>
        <v>9.5501000000000005</v>
      </c>
      <c r="S2400">
        <f t="shared" si="265"/>
        <v>9.5501000000000005</v>
      </c>
      <c r="T2400">
        <f>IFERROR(VLOOKUP($A2400,TY_main!A:B,2,FALSE),T2399)</f>
        <v>115.046875</v>
      </c>
    </row>
    <row r="2401" spans="1:20" x14ac:dyDescent="0.25">
      <c r="A2401" s="2">
        <f>SPY_IVOL!A2401</f>
        <v>41843</v>
      </c>
      <c r="B2401">
        <f>SPY_IVOL!B2401</f>
        <v>24.472200000000001</v>
      </c>
      <c r="C2401">
        <f>SPY_IVOL!C2401</f>
        <v>17.554600000000001</v>
      </c>
      <c r="D2401">
        <f>SPY_IVOL!D2401</f>
        <v>14.163399999999999</v>
      </c>
      <c r="E2401">
        <f>SPY_IVOL!E2401</f>
        <v>10.4154</v>
      </c>
      <c r="F2401">
        <f>SPY_IVOL!F2401</f>
        <v>8.1677999999999997</v>
      </c>
      <c r="G2401">
        <f>SPY_IVOL!G2401</f>
        <v>8.9681999999999995</v>
      </c>
      <c r="H2401">
        <f>SPY_IVOL!H2401</f>
        <v>8.9681999999999995</v>
      </c>
      <c r="I2401">
        <f>VLOOKUP($A2401,SPY_main!$A:$C,2,FALSE)</f>
        <v>198.64</v>
      </c>
      <c r="J2401">
        <f>IFERROR(VLOOKUP($A2401,SPY_main!$A:$C,3,FALSE),J2400)</f>
        <v>1.8862000000000001</v>
      </c>
      <c r="K2401">
        <f>IFERROR(VLOOKUP($A2401,SPY_main!$E:$F,2,FALSE),K2400)</f>
        <v>0.2341</v>
      </c>
      <c r="L2401">
        <f>IFERROR(VLOOKUP($A2401,SPY_main!H:I,2,FALSE),L2400)</f>
        <v>11.52</v>
      </c>
      <c r="M2401">
        <f t="shared" si="259"/>
        <v>32.630600000000001</v>
      </c>
      <c r="N2401">
        <f t="shared" si="260"/>
        <v>21.019300000000001</v>
      </c>
      <c r="O2401">
        <f t="shared" si="261"/>
        <v>14.8757</v>
      </c>
      <c r="P2401">
        <f t="shared" si="262"/>
        <v>9.3265999999999991</v>
      </c>
      <c r="Q2401">
        <f t="shared" si="263"/>
        <v>8.6686999999999994</v>
      </c>
      <c r="R2401">
        <f t="shared" si="264"/>
        <v>9.3849999999999998</v>
      </c>
      <c r="S2401">
        <f t="shared" si="265"/>
        <v>9.3849999999999998</v>
      </c>
      <c r="T2401">
        <f>IFERROR(VLOOKUP($A2401,TY_main!A:B,2,FALSE),T2400)</f>
        <v>115.0625</v>
      </c>
    </row>
    <row r="2402" spans="1:20" x14ac:dyDescent="0.25">
      <c r="A2402" s="2">
        <f>SPY_IVOL!A2402</f>
        <v>41844</v>
      </c>
      <c r="B2402">
        <f>SPY_IVOL!B2402</f>
        <v>24.273499999999999</v>
      </c>
      <c r="C2402">
        <f>SPY_IVOL!C2402</f>
        <v>17.503399999999999</v>
      </c>
      <c r="D2402">
        <f>SPY_IVOL!D2402</f>
        <v>14.124700000000001</v>
      </c>
      <c r="E2402">
        <f>SPY_IVOL!E2402</f>
        <v>10.506500000000001</v>
      </c>
      <c r="F2402">
        <f>SPY_IVOL!F2402</f>
        <v>8.2890999999999995</v>
      </c>
      <c r="G2402">
        <f>SPY_IVOL!G2402</f>
        <v>9.1744000000000003</v>
      </c>
      <c r="H2402">
        <f>SPY_IVOL!H2402</f>
        <v>9.1744000000000003</v>
      </c>
      <c r="I2402">
        <f>VLOOKUP($A2402,SPY_main!$A:$C,2,FALSE)</f>
        <v>198.65</v>
      </c>
      <c r="J2402">
        <f>IFERROR(VLOOKUP($A2402,SPY_main!$A:$C,3,FALSE),J2401)</f>
        <v>1.8861000000000001</v>
      </c>
      <c r="K2402">
        <f>IFERROR(VLOOKUP($A2402,SPY_main!$E:$F,2,FALSE),K2401)</f>
        <v>0.2351</v>
      </c>
      <c r="L2402">
        <f>IFERROR(VLOOKUP($A2402,SPY_main!H:I,2,FALSE),L2401)</f>
        <v>11.84</v>
      </c>
      <c r="M2402">
        <f t="shared" si="259"/>
        <v>35.101599999999998</v>
      </c>
      <c r="N2402">
        <f t="shared" si="260"/>
        <v>21.4907</v>
      </c>
      <c r="O2402">
        <f t="shared" si="261"/>
        <v>15.05</v>
      </c>
      <c r="P2402">
        <f t="shared" si="262"/>
        <v>9.2829999999999995</v>
      </c>
      <c r="Q2402">
        <f t="shared" si="263"/>
        <v>8.8506</v>
      </c>
      <c r="R2402">
        <f t="shared" si="264"/>
        <v>9.5615000000000006</v>
      </c>
      <c r="S2402">
        <f t="shared" si="265"/>
        <v>9.5615000000000006</v>
      </c>
      <c r="T2402">
        <f>IFERROR(VLOOKUP($A2402,TY_main!A:B,2,FALSE),T2401)</f>
        <v>114.71875</v>
      </c>
    </row>
    <row r="2403" spans="1:20" x14ac:dyDescent="0.25">
      <c r="A2403" s="2">
        <f>SPY_IVOL!A2403</f>
        <v>41845</v>
      </c>
      <c r="B2403">
        <f>SPY_IVOL!B2403</f>
        <v>25.5898</v>
      </c>
      <c r="C2403">
        <f>SPY_IVOL!C2403</f>
        <v>18.1631</v>
      </c>
      <c r="D2403">
        <f>SPY_IVOL!D2403</f>
        <v>14.696999999999999</v>
      </c>
      <c r="E2403">
        <f>SPY_IVOL!E2403</f>
        <v>10.803599999999999</v>
      </c>
      <c r="F2403">
        <f>SPY_IVOL!F2403</f>
        <v>8.3750999999999998</v>
      </c>
      <c r="G2403">
        <f>SPY_IVOL!G2403</f>
        <v>9.3323</v>
      </c>
      <c r="H2403">
        <f>SPY_IVOL!H2403</f>
        <v>9.3323</v>
      </c>
      <c r="I2403">
        <f>VLOOKUP($A2403,SPY_main!$A:$C,2,FALSE)</f>
        <v>197.72</v>
      </c>
      <c r="J2403">
        <f>IFERROR(VLOOKUP($A2403,SPY_main!$A:$C,3,FALSE),J2402)</f>
        <v>1.895</v>
      </c>
      <c r="K2403">
        <f>IFERROR(VLOOKUP($A2403,SPY_main!$E:$F,2,FALSE),K2402)</f>
        <v>0.2341</v>
      </c>
      <c r="L2403">
        <f>IFERROR(VLOOKUP($A2403,SPY_main!H:I,2,FALSE),L2402)</f>
        <v>12.69</v>
      </c>
      <c r="M2403">
        <f t="shared" si="259"/>
        <v>36.797499999999999</v>
      </c>
      <c r="N2403">
        <f t="shared" si="260"/>
        <v>23.103000000000002</v>
      </c>
      <c r="O2403">
        <f t="shared" si="261"/>
        <v>16.1983</v>
      </c>
      <c r="P2403">
        <f t="shared" si="262"/>
        <v>9.8252000000000006</v>
      </c>
      <c r="Q2403">
        <f t="shared" si="263"/>
        <v>8.7149000000000001</v>
      </c>
      <c r="R2403">
        <f t="shared" si="264"/>
        <v>10.4992</v>
      </c>
      <c r="S2403">
        <f t="shared" si="265"/>
        <v>10.4992</v>
      </c>
      <c r="T2403">
        <f>IFERROR(VLOOKUP($A2403,TY_main!A:B,2,FALSE),T2402)</f>
        <v>114.96875</v>
      </c>
    </row>
    <row r="2404" spans="1:20" x14ac:dyDescent="0.25">
      <c r="A2404" s="2">
        <f>SPY_IVOL!A2404</f>
        <v>41848</v>
      </c>
      <c r="B2404">
        <f>SPY_IVOL!B2404</f>
        <v>26.11</v>
      </c>
      <c r="C2404">
        <f>SPY_IVOL!C2404</f>
        <v>18.311299999999999</v>
      </c>
      <c r="D2404">
        <f>SPY_IVOL!D2404</f>
        <v>14.605700000000001</v>
      </c>
      <c r="E2404">
        <f>SPY_IVOL!E2404</f>
        <v>10.6837</v>
      </c>
      <c r="F2404">
        <f>SPY_IVOL!F2404</f>
        <v>8.4614999999999991</v>
      </c>
      <c r="G2404">
        <f>SPY_IVOL!G2404</f>
        <v>9.5588999999999995</v>
      </c>
      <c r="H2404">
        <f>SPY_IVOL!H2404</f>
        <v>9.5588999999999995</v>
      </c>
      <c r="I2404">
        <f>VLOOKUP($A2404,SPY_main!$A:$C,2,FALSE)</f>
        <v>197.8</v>
      </c>
      <c r="J2404">
        <f>IFERROR(VLOOKUP($A2404,SPY_main!$A:$C,3,FALSE),J2403)</f>
        <v>1.8942000000000001</v>
      </c>
      <c r="K2404">
        <f>IFERROR(VLOOKUP($A2404,SPY_main!$E:$F,2,FALSE),K2403)</f>
        <v>0.2361</v>
      </c>
      <c r="L2404">
        <f>IFERROR(VLOOKUP($A2404,SPY_main!H:I,2,FALSE),L2403)</f>
        <v>12.56</v>
      </c>
      <c r="M2404">
        <f t="shared" si="259"/>
        <v>38.044899999999998</v>
      </c>
      <c r="N2404">
        <f t="shared" si="260"/>
        <v>23.772400000000001</v>
      </c>
      <c r="O2404">
        <f t="shared" si="261"/>
        <v>16.528600000000001</v>
      </c>
      <c r="P2404">
        <f t="shared" si="262"/>
        <v>9.9176000000000002</v>
      </c>
      <c r="Q2404">
        <f t="shared" si="263"/>
        <v>9.3816000000000006</v>
      </c>
      <c r="R2404">
        <f t="shared" si="264"/>
        <v>10.799300000000001</v>
      </c>
      <c r="S2404">
        <f t="shared" si="265"/>
        <v>10.799300000000001</v>
      </c>
      <c r="T2404">
        <f>IFERROR(VLOOKUP($A2404,TY_main!A:B,2,FALSE),T2403)</f>
        <v>114.796875</v>
      </c>
    </row>
    <row r="2405" spans="1:20" x14ac:dyDescent="0.25">
      <c r="A2405" s="2">
        <f>SPY_IVOL!A2405</f>
        <v>41849</v>
      </c>
      <c r="B2405">
        <f>SPY_IVOL!B2405</f>
        <v>26.217199999999998</v>
      </c>
      <c r="C2405">
        <f>SPY_IVOL!C2405</f>
        <v>18.7454</v>
      </c>
      <c r="D2405">
        <f>SPY_IVOL!D2405</f>
        <v>15.097</v>
      </c>
      <c r="E2405">
        <f>SPY_IVOL!E2405</f>
        <v>11.1852</v>
      </c>
      <c r="F2405">
        <f>SPY_IVOL!F2405</f>
        <v>8.6981999999999999</v>
      </c>
      <c r="G2405">
        <f>SPY_IVOL!G2405</f>
        <v>9.9633000000000003</v>
      </c>
      <c r="H2405">
        <f>SPY_IVOL!H2405</f>
        <v>9.9633000000000003</v>
      </c>
      <c r="I2405">
        <f>VLOOKUP($A2405,SPY_main!$A:$C,2,FALSE)</f>
        <v>196.95</v>
      </c>
      <c r="J2405">
        <f>IFERROR(VLOOKUP($A2405,SPY_main!$A:$C,3,FALSE),J2404)</f>
        <v>1.9024000000000001</v>
      </c>
      <c r="K2405">
        <f>IFERROR(VLOOKUP($A2405,SPY_main!$E:$F,2,FALSE),K2404)</f>
        <v>0.23710000000000001</v>
      </c>
      <c r="L2405">
        <f>IFERROR(VLOOKUP($A2405,SPY_main!H:I,2,FALSE),L2404)</f>
        <v>13.28</v>
      </c>
      <c r="M2405">
        <f t="shared" si="259"/>
        <v>39.301200000000001</v>
      </c>
      <c r="N2405">
        <f t="shared" si="260"/>
        <v>25.158999999999999</v>
      </c>
      <c r="O2405">
        <f t="shared" si="261"/>
        <v>17.678799999999999</v>
      </c>
      <c r="P2405">
        <f t="shared" si="262"/>
        <v>10.9529</v>
      </c>
      <c r="Q2405">
        <f t="shared" si="263"/>
        <v>10.093299999999999</v>
      </c>
      <c r="R2405">
        <f t="shared" si="264"/>
        <v>10.439500000000001</v>
      </c>
      <c r="S2405">
        <f t="shared" si="265"/>
        <v>10.439500000000001</v>
      </c>
      <c r="T2405">
        <f>IFERROR(VLOOKUP($A2405,TY_main!A:B,2,FALSE),T2404)</f>
        <v>115.015625</v>
      </c>
    </row>
    <row r="2406" spans="1:20" x14ac:dyDescent="0.25">
      <c r="A2406" s="2">
        <f>SPY_IVOL!A2406</f>
        <v>41850</v>
      </c>
      <c r="B2406">
        <f>SPY_IVOL!B2406</f>
        <v>26.7119</v>
      </c>
      <c r="C2406">
        <f>SPY_IVOL!C2406</f>
        <v>18.994199999999999</v>
      </c>
      <c r="D2406">
        <f>SPY_IVOL!D2406</f>
        <v>15.202999999999999</v>
      </c>
      <c r="E2406">
        <f>SPY_IVOL!E2406</f>
        <v>11.0603</v>
      </c>
      <c r="F2406">
        <f>SPY_IVOL!F2406</f>
        <v>8.6608000000000001</v>
      </c>
      <c r="G2406">
        <f>SPY_IVOL!G2406</f>
        <v>9.9486000000000008</v>
      </c>
      <c r="H2406">
        <f>SPY_IVOL!H2406</f>
        <v>9.9486000000000008</v>
      </c>
      <c r="I2406">
        <f>VLOOKUP($A2406,SPY_main!$A:$C,2,FALSE)</f>
        <v>196.98</v>
      </c>
      <c r="J2406">
        <f>IFERROR(VLOOKUP($A2406,SPY_main!$A:$C,3,FALSE),J2405)</f>
        <v>1.9020999999999999</v>
      </c>
      <c r="K2406">
        <f>IFERROR(VLOOKUP($A2406,SPY_main!$E:$F,2,FALSE),K2405)</f>
        <v>0.23960000000000001</v>
      </c>
      <c r="L2406">
        <f>IFERROR(VLOOKUP($A2406,SPY_main!H:I,2,FALSE),L2405)</f>
        <v>13.33</v>
      </c>
      <c r="M2406">
        <f t="shared" si="259"/>
        <v>40.078499999999998</v>
      </c>
      <c r="N2406">
        <f t="shared" si="260"/>
        <v>25.360099999999999</v>
      </c>
      <c r="O2406">
        <f t="shared" si="261"/>
        <v>17.634399999999999</v>
      </c>
      <c r="P2406">
        <f t="shared" si="262"/>
        <v>10.827500000000001</v>
      </c>
      <c r="Q2406">
        <f t="shared" si="263"/>
        <v>10.289899999999999</v>
      </c>
      <c r="R2406">
        <f t="shared" si="264"/>
        <v>12.124499999999999</v>
      </c>
      <c r="S2406">
        <f t="shared" si="265"/>
        <v>12.124499999999999</v>
      </c>
      <c r="T2406">
        <f>IFERROR(VLOOKUP($A2406,TY_main!A:B,2,FALSE),T2405)</f>
        <v>114.359375</v>
      </c>
    </row>
    <row r="2407" spans="1:20" x14ac:dyDescent="0.25">
      <c r="A2407" s="2">
        <f>SPY_IVOL!A2407</f>
        <v>41851</v>
      </c>
      <c r="B2407">
        <f>SPY_IVOL!B2407</f>
        <v>29.188600000000001</v>
      </c>
      <c r="C2407">
        <f>SPY_IVOL!C2407</f>
        <v>21.678699999999999</v>
      </c>
      <c r="D2407">
        <f>SPY_IVOL!D2407</f>
        <v>17.894600000000001</v>
      </c>
      <c r="E2407">
        <f>SPY_IVOL!E2407</f>
        <v>13.825900000000001</v>
      </c>
      <c r="F2407">
        <f>SPY_IVOL!F2407</f>
        <v>10.3796</v>
      </c>
      <c r="G2407">
        <f>SPY_IVOL!G2407</f>
        <v>10.8828</v>
      </c>
      <c r="H2407">
        <f>SPY_IVOL!H2407</f>
        <v>11.2834</v>
      </c>
      <c r="I2407">
        <f>VLOOKUP($A2407,SPY_main!$A:$C,2,FALSE)</f>
        <v>193.09</v>
      </c>
      <c r="J2407">
        <f>IFERROR(VLOOKUP($A2407,SPY_main!$A:$C,3,FALSE),J2406)</f>
        <v>1.9403999999999999</v>
      </c>
      <c r="K2407">
        <f>IFERROR(VLOOKUP($A2407,SPY_main!$E:$F,2,FALSE),K2406)</f>
        <v>0.23910000000000001</v>
      </c>
      <c r="L2407">
        <f>IFERROR(VLOOKUP($A2407,SPY_main!H:I,2,FALSE),L2406)</f>
        <v>16.95</v>
      </c>
      <c r="M2407">
        <f t="shared" si="259"/>
        <v>45.940100000000001</v>
      </c>
      <c r="N2407">
        <f t="shared" si="260"/>
        <v>30.272400000000001</v>
      </c>
      <c r="O2407">
        <f t="shared" si="261"/>
        <v>22.469100000000001</v>
      </c>
      <c r="P2407">
        <f t="shared" si="262"/>
        <v>15.3424</v>
      </c>
      <c r="Q2407">
        <f t="shared" si="263"/>
        <v>11.8025</v>
      </c>
      <c r="R2407">
        <f t="shared" si="264"/>
        <v>16.5669</v>
      </c>
      <c r="S2407">
        <f t="shared" si="265"/>
        <v>16.5669</v>
      </c>
      <c r="T2407">
        <f>IFERROR(VLOOKUP($A2407,TY_main!A:B,2,FALSE),T2406)</f>
        <v>114.3125</v>
      </c>
    </row>
    <row r="2408" spans="1:20" x14ac:dyDescent="0.25">
      <c r="A2408" s="2">
        <f>SPY_IVOL!A2408</f>
        <v>41852</v>
      </c>
      <c r="B2408">
        <f>SPY_IVOL!B2408</f>
        <v>29.628399999999999</v>
      </c>
      <c r="C2408">
        <f>SPY_IVOL!C2408</f>
        <v>22.161000000000001</v>
      </c>
      <c r="D2408">
        <f>SPY_IVOL!D2408</f>
        <v>18.2974</v>
      </c>
      <c r="E2408">
        <f>SPY_IVOL!E2408</f>
        <v>14.0113</v>
      </c>
      <c r="F2408">
        <f>SPY_IVOL!F2408</f>
        <v>10.385300000000001</v>
      </c>
      <c r="G2408">
        <f>SPY_IVOL!G2408</f>
        <v>11.013</v>
      </c>
      <c r="H2408">
        <f>SPY_IVOL!H2408</f>
        <v>11.7652</v>
      </c>
      <c r="I2408">
        <f>VLOOKUP($A2408,SPY_main!$A:$C,2,FALSE)</f>
        <v>192.5</v>
      </c>
      <c r="J2408">
        <f>IFERROR(VLOOKUP($A2408,SPY_main!$A:$C,3,FALSE),J2407)</f>
        <v>1.9463999999999999</v>
      </c>
      <c r="K2408">
        <f>IFERROR(VLOOKUP($A2408,SPY_main!$E:$F,2,FALSE),K2407)</f>
        <v>0.23810000000000001</v>
      </c>
      <c r="L2408">
        <f>IFERROR(VLOOKUP($A2408,SPY_main!H:I,2,FALSE),L2407)</f>
        <v>17.03</v>
      </c>
      <c r="M2408">
        <f t="shared" si="259"/>
        <v>46.849200000000003</v>
      </c>
      <c r="N2408">
        <f t="shared" si="260"/>
        <v>30.586400000000001</v>
      </c>
      <c r="O2408">
        <f t="shared" si="261"/>
        <v>22.5365</v>
      </c>
      <c r="P2408">
        <f t="shared" si="262"/>
        <v>15.2827</v>
      </c>
      <c r="Q2408">
        <f t="shared" si="263"/>
        <v>11.811999999999999</v>
      </c>
      <c r="R2408">
        <f t="shared" si="264"/>
        <v>15.675000000000001</v>
      </c>
      <c r="S2408">
        <f t="shared" si="265"/>
        <v>15.675000000000001</v>
      </c>
      <c r="T2408">
        <f>IFERROR(VLOOKUP($A2408,TY_main!A:B,2,FALSE),T2407)</f>
        <v>114.90625</v>
      </c>
    </row>
    <row r="2409" spans="1:20" x14ac:dyDescent="0.25">
      <c r="A2409" s="2">
        <f>SPY_IVOL!A2409</f>
        <v>41855</v>
      </c>
      <c r="B2409">
        <f>SPY_IVOL!B2409</f>
        <v>28.687100000000001</v>
      </c>
      <c r="C2409">
        <f>SPY_IVOL!C2409</f>
        <v>20.701899999999998</v>
      </c>
      <c r="D2409">
        <f>SPY_IVOL!D2409</f>
        <v>16.924099999999999</v>
      </c>
      <c r="E2409">
        <f>SPY_IVOL!E2409</f>
        <v>12.602600000000001</v>
      </c>
      <c r="F2409">
        <f>SPY_IVOL!F2409</f>
        <v>9.4342000000000006</v>
      </c>
      <c r="G2409">
        <f>SPY_IVOL!G2409</f>
        <v>10.904</v>
      </c>
      <c r="H2409">
        <f>SPY_IVOL!H2409</f>
        <v>11.4551</v>
      </c>
      <c r="I2409">
        <f>VLOOKUP($A2409,SPY_main!$A:$C,2,FALSE)</f>
        <v>193.89</v>
      </c>
      <c r="J2409">
        <f>IFERROR(VLOOKUP($A2409,SPY_main!$A:$C,3,FALSE),J2408)</f>
        <v>1.9323999999999999</v>
      </c>
      <c r="K2409">
        <f>IFERROR(VLOOKUP($A2409,SPY_main!$E:$F,2,FALSE),K2408)</f>
        <v>0.23710000000000001</v>
      </c>
      <c r="L2409">
        <f>IFERROR(VLOOKUP($A2409,SPY_main!H:I,2,FALSE),L2408)</f>
        <v>15.12</v>
      </c>
      <c r="M2409">
        <f t="shared" si="259"/>
        <v>47.295299999999997</v>
      </c>
      <c r="N2409">
        <f t="shared" si="260"/>
        <v>29.388100000000001</v>
      </c>
      <c r="O2409">
        <f t="shared" si="261"/>
        <v>20.245999999999999</v>
      </c>
      <c r="P2409">
        <f t="shared" si="262"/>
        <v>12.9917</v>
      </c>
      <c r="Q2409">
        <f t="shared" si="263"/>
        <v>12.067399999999999</v>
      </c>
      <c r="R2409">
        <f t="shared" si="264"/>
        <v>17.935600000000001</v>
      </c>
      <c r="S2409">
        <f t="shared" si="265"/>
        <v>17.935600000000001</v>
      </c>
      <c r="T2409">
        <f>IFERROR(VLOOKUP($A2409,TY_main!A:B,2,FALSE),T2408)</f>
        <v>115.015625</v>
      </c>
    </row>
    <row r="2410" spans="1:20" x14ac:dyDescent="0.25">
      <c r="A2410" s="2">
        <f>SPY_IVOL!A2410</f>
        <v>41856</v>
      </c>
      <c r="B2410">
        <f>SPY_IVOL!B2410</f>
        <v>29.832599999999999</v>
      </c>
      <c r="C2410">
        <f>SPY_IVOL!C2410</f>
        <v>22.2258</v>
      </c>
      <c r="D2410">
        <f>SPY_IVOL!D2410</f>
        <v>18.412600000000001</v>
      </c>
      <c r="E2410">
        <f>SPY_IVOL!E2410</f>
        <v>13.9937</v>
      </c>
      <c r="F2410">
        <f>SPY_IVOL!F2410</f>
        <v>10.381500000000001</v>
      </c>
      <c r="G2410">
        <f>SPY_IVOL!G2410</f>
        <v>11.2662</v>
      </c>
      <c r="H2410">
        <f>SPY_IVOL!H2410</f>
        <v>14.779299999999999</v>
      </c>
      <c r="I2410">
        <f>VLOOKUP($A2410,SPY_main!$A:$C,2,FALSE)</f>
        <v>192.01</v>
      </c>
      <c r="J2410">
        <f>IFERROR(VLOOKUP($A2410,SPY_main!$A:$C,3,FALSE),J2409)</f>
        <v>1.9513</v>
      </c>
      <c r="K2410">
        <f>IFERROR(VLOOKUP($A2410,SPY_main!$E:$F,2,FALSE),K2409)</f>
        <v>0.23710000000000001</v>
      </c>
      <c r="L2410">
        <f>IFERROR(VLOOKUP($A2410,SPY_main!H:I,2,FALSE),L2409)</f>
        <v>16.87</v>
      </c>
      <c r="M2410">
        <f t="shared" si="259"/>
        <v>50.206499999999998</v>
      </c>
      <c r="N2410">
        <f t="shared" si="260"/>
        <v>31.951599999999999</v>
      </c>
      <c r="O2410">
        <f t="shared" si="261"/>
        <v>22.494800000000001</v>
      </c>
      <c r="P2410">
        <f t="shared" si="262"/>
        <v>15.1812</v>
      </c>
      <c r="Q2410">
        <f t="shared" si="263"/>
        <v>13.013299999999999</v>
      </c>
      <c r="R2410">
        <f t="shared" si="264"/>
        <v>15.808199999999999</v>
      </c>
      <c r="S2410">
        <f t="shared" si="265"/>
        <v>15.808199999999999</v>
      </c>
      <c r="T2410">
        <f>IFERROR(VLOOKUP($A2410,TY_main!A:B,2,FALSE),T2409)</f>
        <v>115.03125</v>
      </c>
    </row>
    <row r="2411" spans="1:20" x14ac:dyDescent="0.25">
      <c r="A2411" s="2">
        <f>SPY_IVOL!A2411</f>
        <v>41857</v>
      </c>
      <c r="B2411">
        <f>SPY_IVOL!B2411</f>
        <v>29.809100000000001</v>
      </c>
      <c r="C2411">
        <f>SPY_IVOL!C2411</f>
        <v>22.01</v>
      </c>
      <c r="D2411">
        <f>SPY_IVOL!D2411</f>
        <v>18.153600000000001</v>
      </c>
      <c r="E2411">
        <f>SPY_IVOL!E2411</f>
        <v>13.8439</v>
      </c>
      <c r="F2411">
        <f>SPY_IVOL!F2411</f>
        <v>9.9088999999999992</v>
      </c>
      <c r="G2411">
        <f>SPY_IVOL!G2411</f>
        <v>11.3483</v>
      </c>
      <c r="H2411">
        <f>SPY_IVOL!H2411</f>
        <v>12.597200000000001</v>
      </c>
      <c r="I2411">
        <f>VLOOKUP($A2411,SPY_main!$A:$C,2,FALSE)</f>
        <v>192.07</v>
      </c>
      <c r="J2411">
        <f>IFERROR(VLOOKUP($A2411,SPY_main!$A:$C,3,FALSE),J2410)</f>
        <v>1.9507000000000001</v>
      </c>
      <c r="K2411">
        <f>IFERROR(VLOOKUP($A2411,SPY_main!$E:$F,2,FALSE),K2410)</f>
        <v>0.23419999999999999</v>
      </c>
      <c r="L2411">
        <f>IFERROR(VLOOKUP($A2411,SPY_main!H:I,2,FALSE),L2410)</f>
        <v>16.37</v>
      </c>
      <c r="M2411">
        <f t="shared" si="259"/>
        <v>52.332799999999999</v>
      </c>
      <c r="N2411">
        <f t="shared" si="260"/>
        <v>31.932200000000002</v>
      </c>
      <c r="O2411">
        <f t="shared" si="261"/>
        <v>22.0976</v>
      </c>
      <c r="P2411">
        <f t="shared" si="262"/>
        <v>14.8489</v>
      </c>
      <c r="Q2411">
        <f t="shared" si="263"/>
        <v>13.645300000000001</v>
      </c>
      <c r="R2411">
        <f t="shared" si="264"/>
        <v>16.452100000000002</v>
      </c>
      <c r="S2411">
        <f t="shared" si="265"/>
        <v>16.452100000000002</v>
      </c>
      <c r="T2411">
        <f>IFERROR(VLOOKUP($A2411,TY_main!A:B,2,FALSE),T2410)</f>
        <v>115.140625</v>
      </c>
    </row>
    <row r="2412" spans="1:20" x14ac:dyDescent="0.25">
      <c r="A2412" s="2">
        <f>SPY_IVOL!A2412</f>
        <v>41858</v>
      </c>
      <c r="B2412">
        <f>SPY_IVOL!B2412</f>
        <v>29.857900000000001</v>
      </c>
      <c r="C2412">
        <f>SPY_IVOL!C2412</f>
        <v>22.060600000000001</v>
      </c>
      <c r="D2412">
        <f>SPY_IVOL!D2412</f>
        <v>18.371200000000002</v>
      </c>
      <c r="E2412">
        <f>SPY_IVOL!E2412</f>
        <v>14.301</v>
      </c>
      <c r="F2412">
        <f>SPY_IVOL!F2412</f>
        <v>10.462999999999999</v>
      </c>
      <c r="G2412">
        <f>SPY_IVOL!G2412</f>
        <v>11.6883</v>
      </c>
      <c r="H2412">
        <f>SPY_IVOL!H2412</f>
        <v>12.778</v>
      </c>
      <c r="I2412">
        <f>VLOOKUP($A2412,SPY_main!$A:$C,2,FALSE)</f>
        <v>191.03</v>
      </c>
      <c r="J2412">
        <f>IFERROR(VLOOKUP($A2412,SPY_main!$A:$C,3,FALSE),J2411)</f>
        <v>1.9613</v>
      </c>
      <c r="K2412">
        <f>IFERROR(VLOOKUP($A2412,SPY_main!$E:$F,2,FALSE),K2411)</f>
        <v>0.2331</v>
      </c>
      <c r="L2412">
        <f>IFERROR(VLOOKUP($A2412,SPY_main!H:I,2,FALSE),L2411)</f>
        <v>16.66</v>
      </c>
      <c r="M2412">
        <f t="shared" si="259"/>
        <v>52.396999999999998</v>
      </c>
      <c r="N2412">
        <f t="shared" si="260"/>
        <v>33.012099999999997</v>
      </c>
      <c r="O2412">
        <f t="shared" si="261"/>
        <v>22.631799999999998</v>
      </c>
      <c r="P2412">
        <f t="shared" si="262"/>
        <v>15.1104</v>
      </c>
      <c r="Q2412">
        <f t="shared" si="263"/>
        <v>13.997999999999999</v>
      </c>
      <c r="R2412">
        <f t="shared" si="264"/>
        <v>15.787599999999999</v>
      </c>
      <c r="S2412">
        <f t="shared" si="265"/>
        <v>15.787599999999999</v>
      </c>
      <c r="T2412">
        <f>IFERROR(VLOOKUP($A2412,TY_main!A:B,2,FALSE),T2411)</f>
        <v>115.515625</v>
      </c>
    </row>
    <row r="2413" spans="1:20" x14ac:dyDescent="0.25">
      <c r="A2413" s="2">
        <f>SPY_IVOL!A2413</f>
        <v>41859</v>
      </c>
      <c r="B2413">
        <f>SPY_IVOL!B2413</f>
        <v>29.441099999999999</v>
      </c>
      <c r="C2413">
        <f>SPY_IVOL!C2413</f>
        <v>21.502500000000001</v>
      </c>
      <c r="D2413">
        <f>SPY_IVOL!D2413</f>
        <v>17.747800000000002</v>
      </c>
      <c r="E2413">
        <f>SPY_IVOL!E2413</f>
        <v>13.413500000000001</v>
      </c>
      <c r="F2413">
        <f>SPY_IVOL!F2413</f>
        <v>9.7071000000000005</v>
      </c>
      <c r="G2413">
        <f>SPY_IVOL!G2413</f>
        <v>11.692</v>
      </c>
      <c r="H2413">
        <f>SPY_IVOL!H2413</f>
        <v>12.44</v>
      </c>
      <c r="I2413">
        <f>VLOOKUP($A2413,SPY_main!$A:$C,2,FALSE)</f>
        <v>193.24</v>
      </c>
      <c r="J2413">
        <f>IFERROR(VLOOKUP($A2413,SPY_main!$A:$C,3,FALSE),J2412)</f>
        <v>1.9389000000000001</v>
      </c>
      <c r="K2413">
        <f>IFERROR(VLOOKUP($A2413,SPY_main!$E:$F,2,FALSE),K2412)</f>
        <v>0.2351</v>
      </c>
      <c r="L2413">
        <f>IFERROR(VLOOKUP($A2413,SPY_main!H:I,2,FALSE),L2412)</f>
        <v>15.77</v>
      </c>
      <c r="M2413">
        <f t="shared" si="259"/>
        <v>59.311700000000002</v>
      </c>
      <c r="N2413">
        <f t="shared" si="260"/>
        <v>32.567300000000003</v>
      </c>
      <c r="O2413">
        <f t="shared" si="261"/>
        <v>21.546199999999999</v>
      </c>
      <c r="P2413">
        <f t="shared" si="262"/>
        <v>13.8993</v>
      </c>
      <c r="Q2413">
        <f t="shared" si="263"/>
        <v>15.0227</v>
      </c>
      <c r="R2413">
        <f t="shared" si="264"/>
        <v>15.0227</v>
      </c>
      <c r="S2413">
        <f t="shared" si="265"/>
        <v>15.0227</v>
      </c>
      <c r="T2413">
        <f>IFERROR(VLOOKUP($A2413,TY_main!A:B,2,FALSE),T2412)</f>
        <v>115.5625</v>
      </c>
    </row>
    <row r="2414" spans="1:20" x14ac:dyDescent="0.25">
      <c r="A2414" s="2">
        <f>SPY_IVOL!A2414</f>
        <v>41862</v>
      </c>
      <c r="B2414">
        <f>SPY_IVOL!B2414</f>
        <v>28.847100000000001</v>
      </c>
      <c r="C2414">
        <f>SPY_IVOL!C2414</f>
        <v>20.668399999999998</v>
      </c>
      <c r="D2414">
        <f>SPY_IVOL!D2414</f>
        <v>16.864100000000001</v>
      </c>
      <c r="E2414">
        <f>SPY_IVOL!E2414</f>
        <v>12.377800000000001</v>
      </c>
      <c r="F2414">
        <f>SPY_IVOL!F2414</f>
        <v>8.9704999999999995</v>
      </c>
      <c r="G2414">
        <f>SPY_IVOL!G2414</f>
        <v>11.5326</v>
      </c>
      <c r="H2414">
        <f>SPY_IVOL!H2414</f>
        <v>12.4293</v>
      </c>
      <c r="I2414">
        <f>VLOOKUP($A2414,SPY_main!$A:$C,2,FALSE)</f>
        <v>193.79499999999999</v>
      </c>
      <c r="J2414">
        <f>IFERROR(VLOOKUP($A2414,SPY_main!$A:$C,3,FALSE),J2413)</f>
        <v>1.9334</v>
      </c>
      <c r="K2414">
        <f>IFERROR(VLOOKUP($A2414,SPY_main!$E:$F,2,FALSE),K2413)</f>
        <v>0.23380000000000001</v>
      </c>
      <c r="L2414">
        <f>IFERROR(VLOOKUP($A2414,SPY_main!H:I,2,FALSE),L2413)</f>
        <v>14.23</v>
      </c>
      <c r="M2414">
        <f t="shared" si="259"/>
        <v>67.842600000000004</v>
      </c>
      <c r="N2414">
        <f t="shared" si="260"/>
        <v>39.865699999999997</v>
      </c>
      <c r="O2414">
        <f t="shared" si="261"/>
        <v>24.438400000000001</v>
      </c>
      <c r="P2414">
        <f t="shared" si="262"/>
        <v>13.898999999999999</v>
      </c>
      <c r="Q2414">
        <f t="shared" si="263"/>
        <v>13.680899999999999</v>
      </c>
      <c r="R2414">
        <f t="shared" si="264"/>
        <v>13.680899999999999</v>
      </c>
      <c r="S2414">
        <f t="shared" si="265"/>
        <v>13.680899999999999</v>
      </c>
      <c r="T2414">
        <f>IFERROR(VLOOKUP($A2414,TY_main!A:B,2,FALSE),T2413)</f>
        <v>115.515625</v>
      </c>
    </row>
    <row r="2415" spans="1:20" x14ac:dyDescent="0.25">
      <c r="A2415" s="2">
        <f>SPY_IVOL!A2415</f>
        <v>41863</v>
      </c>
      <c r="B2415">
        <f>SPY_IVOL!B2415</f>
        <v>29.150700000000001</v>
      </c>
      <c r="C2415">
        <f>SPY_IVOL!C2415</f>
        <v>20.572800000000001</v>
      </c>
      <c r="D2415">
        <f>SPY_IVOL!D2415</f>
        <v>16.6691</v>
      </c>
      <c r="E2415">
        <f>SPY_IVOL!E2415</f>
        <v>12.360300000000001</v>
      </c>
      <c r="F2415">
        <f>SPY_IVOL!F2415</f>
        <v>8.8914000000000009</v>
      </c>
      <c r="G2415">
        <f>SPY_IVOL!G2415</f>
        <v>11.940899999999999</v>
      </c>
      <c r="H2415">
        <f>SPY_IVOL!H2415</f>
        <v>12.727399999999999</v>
      </c>
      <c r="I2415">
        <f>VLOOKUP($A2415,SPY_main!$A:$C,2,FALSE)</f>
        <v>193.53</v>
      </c>
      <c r="J2415">
        <f>IFERROR(VLOOKUP($A2415,SPY_main!$A:$C,3,FALSE),J2414)</f>
        <v>1.9359999999999999</v>
      </c>
      <c r="K2415">
        <f>IFERROR(VLOOKUP($A2415,SPY_main!$E:$F,2,FALSE),K2414)</f>
        <v>0.2331</v>
      </c>
      <c r="L2415">
        <f>IFERROR(VLOOKUP($A2415,SPY_main!H:I,2,FALSE),L2414)</f>
        <v>14.13</v>
      </c>
      <c r="M2415">
        <f t="shared" si="259"/>
        <v>53.264899999999997</v>
      </c>
      <c r="N2415">
        <f t="shared" si="260"/>
        <v>46.0319</v>
      </c>
      <c r="O2415">
        <f t="shared" si="261"/>
        <v>26.188800000000001</v>
      </c>
      <c r="P2415">
        <f t="shared" si="262"/>
        <v>13.7951</v>
      </c>
      <c r="Q2415">
        <f t="shared" si="263"/>
        <v>15.5914</v>
      </c>
      <c r="R2415">
        <f t="shared" si="264"/>
        <v>15.5914</v>
      </c>
      <c r="S2415">
        <f t="shared" si="265"/>
        <v>15.5914</v>
      </c>
      <c r="T2415">
        <f>IFERROR(VLOOKUP($A2415,TY_main!A:B,2,FALSE),T2414)</f>
        <v>115.4375</v>
      </c>
    </row>
    <row r="2416" spans="1:20" x14ac:dyDescent="0.25">
      <c r="A2416" s="2">
        <f>SPY_IVOL!A2416</f>
        <v>41864</v>
      </c>
      <c r="B2416">
        <f>SPY_IVOL!B2416</f>
        <v>28.885400000000001</v>
      </c>
      <c r="C2416">
        <f>SPY_IVOL!C2416</f>
        <v>19.5702</v>
      </c>
      <c r="D2416">
        <f>SPY_IVOL!D2416</f>
        <v>15.382899999999999</v>
      </c>
      <c r="E2416">
        <f>SPY_IVOL!E2416</f>
        <v>11.0322</v>
      </c>
      <c r="F2416">
        <f>SPY_IVOL!F2416</f>
        <v>8.1027000000000005</v>
      </c>
      <c r="G2416">
        <f>SPY_IVOL!G2416</f>
        <v>11.882999999999999</v>
      </c>
      <c r="H2416">
        <f>SPY_IVOL!H2416</f>
        <v>12.051299999999999</v>
      </c>
      <c r="I2416">
        <f>VLOOKUP($A2416,SPY_main!$A:$C,2,FALSE)</f>
        <v>194.84</v>
      </c>
      <c r="J2416">
        <f>IFERROR(VLOOKUP($A2416,SPY_main!$A:$C,3,FALSE),J2415)</f>
        <v>1.923</v>
      </c>
      <c r="K2416">
        <f>IFERROR(VLOOKUP($A2416,SPY_main!$E:$F,2,FALSE),K2415)</f>
        <v>0.2336</v>
      </c>
      <c r="L2416">
        <f>IFERROR(VLOOKUP($A2416,SPY_main!H:I,2,FALSE),L2415)</f>
        <v>12.9</v>
      </c>
      <c r="M2416">
        <f t="shared" si="259"/>
        <v>49.6995</v>
      </c>
      <c r="N2416">
        <f t="shared" si="260"/>
        <v>49.6995</v>
      </c>
      <c r="O2416">
        <f t="shared" si="261"/>
        <v>30.357199999999999</v>
      </c>
      <c r="P2416">
        <f t="shared" si="262"/>
        <v>10.618499999999999</v>
      </c>
      <c r="Q2416">
        <f t="shared" si="263"/>
        <v>15.1252</v>
      </c>
      <c r="R2416">
        <f t="shared" si="264"/>
        <v>15.1252</v>
      </c>
      <c r="S2416">
        <f t="shared" si="265"/>
        <v>15.1252</v>
      </c>
      <c r="T2416">
        <f>IFERROR(VLOOKUP($A2416,TY_main!A:B,2,FALSE),T2415)</f>
        <v>115.71875</v>
      </c>
    </row>
    <row r="2417" spans="1:20" x14ac:dyDescent="0.25">
      <c r="A2417" s="2">
        <f>SPY_IVOL!A2417</f>
        <v>41865</v>
      </c>
      <c r="B2417">
        <f>SPY_IVOL!B2417</f>
        <v>29.8584</v>
      </c>
      <c r="C2417">
        <f>SPY_IVOL!C2417</f>
        <v>19.581099999999999</v>
      </c>
      <c r="D2417">
        <f>SPY_IVOL!D2417</f>
        <v>14.930199999999999</v>
      </c>
      <c r="E2417">
        <f>SPY_IVOL!E2417</f>
        <v>10.0572</v>
      </c>
      <c r="F2417">
        <f>SPY_IVOL!F2417</f>
        <v>7.8014999999999999</v>
      </c>
      <c r="G2417">
        <f>SPY_IVOL!G2417</f>
        <v>11.9892</v>
      </c>
      <c r="H2417">
        <f>SPY_IVOL!H2417</f>
        <v>14.2799</v>
      </c>
      <c r="I2417">
        <f>VLOOKUP($A2417,SPY_main!$A:$C,2,FALSE)</f>
        <v>195.76</v>
      </c>
      <c r="J2417">
        <f>IFERROR(VLOOKUP($A2417,SPY_main!$A:$C,3,FALSE),J2416)</f>
        <v>1.9139999999999999</v>
      </c>
      <c r="K2417">
        <f>IFERROR(VLOOKUP($A2417,SPY_main!$E:$F,2,FALSE),K2416)</f>
        <v>0.2311</v>
      </c>
      <c r="L2417">
        <f>IFERROR(VLOOKUP($A2417,SPY_main!H:I,2,FALSE),L2416)</f>
        <v>12.42</v>
      </c>
      <c r="M2417">
        <f t="shared" si="259"/>
        <v>66.475800000000007</v>
      </c>
      <c r="N2417">
        <f t="shared" si="260"/>
        <v>66.475800000000007</v>
      </c>
      <c r="O2417">
        <f t="shared" si="261"/>
        <v>40.544199999999996</v>
      </c>
      <c r="P2417">
        <f t="shared" si="262"/>
        <v>9.2387999999999995</v>
      </c>
      <c r="Q2417">
        <f t="shared" si="263"/>
        <v>13.188000000000001</v>
      </c>
      <c r="R2417">
        <f t="shared" si="264"/>
        <v>13.188000000000001</v>
      </c>
      <c r="S2417">
        <f t="shared" si="265"/>
        <v>13.188000000000001</v>
      </c>
      <c r="T2417">
        <f>IFERROR(VLOOKUP($A2417,TY_main!A:B,2,FALSE),T2416)</f>
        <v>115.859375</v>
      </c>
    </row>
    <row r="2418" spans="1:20" x14ac:dyDescent="0.25">
      <c r="A2418" s="2">
        <f>SPY_IVOL!A2418</f>
        <v>41866</v>
      </c>
      <c r="B2418">
        <f>SPY_IVOL!B2418</f>
        <v>31.002800000000001</v>
      </c>
      <c r="C2418">
        <f>SPY_IVOL!C2418</f>
        <v>20.497199999999999</v>
      </c>
      <c r="D2418">
        <f>SPY_IVOL!D2418</f>
        <v>15.563700000000001</v>
      </c>
      <c r="E2418">
        <f>SPY_IVOL!E2418</f>
        <v>10.1745</v>
      </c>
      <c r="F2418">
        <f>SPY_IVOL!F2418</f>
        <v>7.8678999999999997</v>
      </c>
      <c r="G2418">
        <f>SPY_IVOL!G2418</f>
        <v>11.9605</v>
      </c>
      <c r="H2418">
        <f>SPY_IVOL!H2418</f>
        <v>11.9605</v>
      </c>
      <c r="I2418">
        <f>VLOOKUP($A2418,SPY_main!$A:$C,2,FALSE)</f>
        <v>195.72</v>
      </c>
      <c r="J2418">
        <f>IFERROR(VLOOKUP($A2418,SPY_main!$A:$C,3,FALSE),J2417)</f>
        <v>1.9142999999999999</v>
      </c>
      <c r="K2418">
        <f>IFERROR(VLOOKUP($A2418,SPY_main!$E:$F,2,FALSE),K2417)</f>
        <v>0.2321</v>
      </c>
      <c r="L2418">
        <f>IFERROR(VLOOKUP($A2418,SPY_main!H:I,2,FALSE),L2417)</f>
        <v>13.15</v>
      </c>
      <c r="M2418">
        <f t="shared" si="259"/>
        <v>36.718899999999998</v>
      </c>
      <c r="N2418">
        <f t="shared" si="260"/>
        <v>34.947699999999998</v>
      </c>
      <c r="O2418">
        <f t="shared" si="261"/>
        <v>22.925599999999999</v>
      </c>
      <c r="P2418">
        <f t="shared" si="262"/>
        <v>11.189399999999999</v>
      </c>
      <c r="Q2418">
        <f t="shared" si="263"/>
        <v>10.449199999999999</v>
      </c>
      <c r="R2418">
        <f t="shared" si="264"/>
        <v>10.449199999999999</v>
      </c>
      <c r="S2418">
        <f t="shared" si="265"/>
        <v>10.449199999999999</v>
      </c>
      <c r="T2418">
        <f>IFERROR(VLOOKUP($A2418,TY_main!A:B,2,FALSE),T2417)</f>
        <v>116.1875</v>
      </c>
    </row>
    <row r="2419" spans="1:20" x14ac:dyDescent="0.25">
      <c r="A2419" s="2">
        <f>SPY_IVOL!A2419</f>
        <v>41869</v>
      </c>
      <c r="B2419">
        <f>SPY_IVOL!B2419</f>
        <v>26.042400000000001</v>
      </c>
      <c r="C2419">
        <f>SPY_IVOL!C2419</f>
        <v>18.0717</v>
      </c>
      <c r="D2419">
        <f>SPY_IVOL!D2419</f>
        <v>14.389200000000001</v>
      </c>
      <c r="E2419">
        <f>SPY_IVOL!E2419</f>
        <v>10.428699999999999</v>
      </c>
      <c r="F2419">
        <f>SPY_IVOL!F2419</f>
        <v>8.0861999999999998</v>
      </c>
      <c r="G2419">
        <f>SPY_IVOL!G2419</f>
        <v>10.019</v>
      </c>
      <c r="H2419">
        <f>SPY_IVOL!H2419</f>
        <v>10.826499999999999</v>
      </c>
      <c r="I2419">
        <f>VLOOKUP($A2419,SPY_main!$A:$C,2,FALSE)</f>
        <v>197.36</v>
      </c>
      <c r="J2419">
        <f>IFERROR(VLOOKUP($A2419,SPY_main!$A:$C,3,FALSE),J2418)</f>
        <v>1.8984000000000001</v>
      </c>
      <c r="K2419">
        <f>IFERROR(VLOOKUP($A2419,SPY_main!$E:$F,2,FALSE),K2418)</f>
        <v>0.2321</v>
      </c>
      <c r="L2419">
        <f>IFERROR(VLOOKUP($A2419,SPY_main!H:I,2,FALSE),L2418)</f>
        <v>12.32</v>
      </c>
      <c r="M2419">
        <f t="shared" si="259"/>
        <v>31.416599999999999</v>
      </c>
      <c r="N2419">
        <f t="shared" si="260"/>
        <v>20.140899999999998</v>
      </c>
      <c r="O2419">
        <f t="shared" si="261"/>
        <v>14.844799999999999</v>
      </c>
      <c r="P2419">
        <f t="shared" si="262"/>
        <v>9.3210999999999995</v>
      </c>
      <c r="Q2419">
        <f t="shared" si="263"/>
        <v>7.7366999999999999</v>
      </c>
      <c r="R2419">
        <f t="shared" si="264"/>
        <v>12.711600000000001</v>
      </c>
      <c r="S2419">
        <f t="shared" si="265"/>
        <v>12.950900000000001</v>
      </c>
      <c r="T2419">
        <f>IFERROR(VLOOKUP($A2419,TY_main!A:B,2,FALSE),T2418)</f>
        <v>115.921875</v>
      </c>
    </row>
    <row r="2420" spans="1:20" x14ac:dyDescent="0.25">
      <c r="A2420" s="2">
        <f>SPY_IVOL!A2420</f>
        <v>41870</v>
      </c>
      <c r="B2420">
        <f>SPY_IVOL!B2420</f>
        <v>26.073699999999999</v>
      </c>
      <c r="C2420">
        <f>SPY_IVOL!C2420</f>
        <v>18.128399999999999</v>
      </c>
      <c r="D2420">
        <f>SPY_IVOL!D2420</f>
        <v>14.313000000000001</v>
      </c>
      <c r="E2420">
        <f>SPY_IVOL!E2420</f>
        <v>10.357200000000001</v>
      </c>
      <c r="F2420">
        <f>SPY_IVOL!F2420</f>
        <v>8.3452000000000002</v>
      </c>
      <c r="G2420">
        <f>SPY_IVOL!G2420</f>
        <v>10.291399999999999</v>
      </c>
      <c r="H2420">
        <f>SPY_IVOL!H2420</f>
        <v>12.3955</v>
      </c>
      <c r="I2420">
        <f>VLOOKUP($A2420,SPY_main!$A:$C,2,FALSE)</f>
        <v>198.39</v>
      </c>
      <c r="J2420">
        <f>IFERROR(VLOOKUP($A2420,SPY_main!$A:$C,3,FALSE),J2419)</f>
        <v>1.8886000000000001</v>
      </c>
      <c r="K2420">
        <f>IFERROR(VLOOKUP($A2420,SPY_main!$E:$F,2,FALSE),K2419)</f>
        <v>0.2344</v>
      </c>
      <c r="L2420">
        <f>IFERROR(VLOOKUP($A2420,SPY_main!H:I,2,FALSE),L2419)</f>
        <v>12.21</v>
      </c>
      <c r="M2420">
        <f t="shared" si="259"/>
        <v>31.8933</v>
      </c>
      <c r="N2420">
        <f t="shared" si="260"/>
        <v>20.200600000000001</v>
      </c>
      <c r="O2420">
        <f t="shared" si="261"/>
        <v>14.666499999999999</v>
      </c>
      <c r="P2420">
        <f t="shared" si="262"/>
        <v>9.2103999999999999</v>
      </c>
      <c r="Q2420">
        <f t="shared" si="263"/>
        <v>8.5051000000000005</v>
      </c>
      <c r="R2420">
        <f t="shared" si="264"/>
        <v>12.558199999999999</v>
      </c>
      <c r="S2420">
        <f t="shared" si="265"/>
        <v>12.558199999999999</v>
      </c>
      <c r="T2420">
        <f>IFERROR(VLOOKUP($A2420,TY_main!A:B,2,FALSE),T2419)</f>
        <v>115.796875</v>
      </c>
    </row>
    <row r="2421" spans="1:20" x14ac:dyDescent="0.25">
      <c r="A2421" s="2">
        <f>SPY_IVOL!A2421</f>
        <v>41871</v>
      </c>
      <c r="B2421">
        <f>SPY_IVOL!B2421</f>
        <v>26.0108</v>
      </c>
      <c r="C2421">
        <f>SPY_IVOL!C2421</f>
        <v>17.876100000000001</v>
      </c>
      <c r="D2421">
        <f>SPY_IVOL!D2421</f>
        <v>14.2529</v>
      </c>
      <c r="E2421">
        <f>SPY_IVOL!E2421</f>
        <v>10.354799999999999</v>
      </c>
      <c r="F2421">
        <f>SPY_IVOL!F2421</f>
        <v>8.4015000000000004</v>
      </c>
      <c r="G2421">
        <f>SPY_IVOL!G2421</f>
        <v>10.323600000000001</v>
      </c>
      <c r="H2421">
        <f>SPY_IVOL!H2421</f>
        <v>12.266400000000001</v>
      </c>
      <c r="I2421">
        <f>VLOOKUP($A2421,SPY_main!$A:$C,2,FALSE)</f>
        <v>198.92</v>
      </c>
      <c r="J2421">
        <f>IFERROR(VLOOKUP($A2421,SPY_main!$A:$C,3,FALSE),J2420)</f>
        <v>1.8835999999999999</v>
      </c>
      <c r="K2421">
        <f>IFERROR(VLOOKUP($A2421,SPY_main!$E:$F,2,FALSE),K2420)</f>
        <v>0.2349</v>
      </c>
      <c r="L2421">
        <f>IFERROR(VLOOKUP($A2421,SPY_main!H:I,2,FALSE),L2420)</f>
        <v>11.78</v>
      </c>
      <c r="M2421">
        <f t="shared" si="259"/>
        <v>31.084399999999999</v>
      </c>
      <c r="N2421">
        <f t="shared" si="260"/>
        <v>19.692299999999999</v>
      </c>
      <c r="O2421">
        <f t="shared" si="261"/>
        <v>14.255599999999999</v>
      </c>
      <c r="P2421">
        <f t="shared" si="262"/>
        <v>9.0777000000000001</v>
      </c>
      <c r="Q2421">
        <f t="shared" si="263"/>
        <v>8.7096999999999998</v>
      </c>
      <c r="R2421">
        <f t="shared" si="264"/>
        <v>13.1172</v>
      </c>
      <c r="S2421">
        <f t="shared" si="265"/>
        <v>13.8142</v>
      </c>
      <c r="T2421">
        <f>IFERROR(VLOOKUP($A2421,TY_main!A:B,2,FALSE),T2420)</f>
        <v>115.515625</v>
      </c>
    </row>
    <row r="2422" spans="1:20" x14ac:dyDescent="0.25">
      <c r="A2422" s="2">
        <f>SPY_IVOL!A2422</f>
        <v>41872</v>
      </c>
      <c r="B2422">
        <f>SPY_IVOL!B2422</f>
        <v>25.885899999999999</v>
      </c>
      <c r="C2422">
        <f>SPY_IVOL!C2422</f>
        <v>17.739699999999999</v>
      </c>
      <c r="D2422">
        <f>SPY_IVOL!D2422</f>
        <v>14.084099999999999</v>
      </c>
      <c r="E2422">
        <f>SPY_IVOL!E2422</f>
        <v>10.2049</v>
      </c>
      <c r="F2422">
        <f>SPY_IVOL!F2422</f>
        <v>8.2126999999999999</v>
      </c>
      <c r="G2422">
        <f>SPY_IVOL!G2422</f>
        <v>10.628399999999999</v>
      </c>
      <c r="H2422">
        <f>SPY_IVOL!H2422</f>
        <v>13.943899999999999</v>
      </c>
      <c r="I2422">
        <f>VLOOKUP($A2422,SPY_main!$A:$C,2,FALSE)</f>
        <v>199.5</v>
      </c>
      <c r="J2422">
        <f>IFERROR(VLOOKUP($A2422,SPY_main!$A:$C,3,FALSE),J2421)</f>
        <v>1.8781000000000001</v>
      </c>
      <c r="K2422">
        <f>IFERROR(VLOOKUP($A2422,SPY_main!$E:$F,2,FALSE),K2421)</f>
        <v>0.2349</v>
      </c>
      <c r="L2422">
        <f>IFERROR(VLOOKUP($A2422,SPY_main!H:I,2,FALSE),L2421)</f>
        <v>11.76</v>
      </c>
      <c r="M2422">
        <f t="shared" si="259"/>
        <v>31.159700000000001</v>
      </c>
      <c r="N2422">
        <f t="shared" si="260"/>
        <v>19.692299999999999</v>
      </c>
      <c r="O2422">
        <f t="shared" si="261"/>
        <v>14.125999999999999</v>
      </c>
      <c r="P2422">
        <f t="shared" si="262"/>
        <v>9.0611999999999995</v>
      </c>
      <c r="Q2422">
        <f t="shared" si="263"/>
        <v>8.5847999999999995</v>
      </c>
      <c r="R2422">
        <f t="shared" si="264"/>
        <v>12.1998</v>
      </c>
      <c r="S2422">
        <f t="shared" si="265"/>
        <v>12.1998</v>
      </c>
      <c r="T2422">
        <f>IFERROR(VLOOKUP($A2422,TY_main!A:B,2,FALSE),T2421)</f>
        <v>115.609375</v>
      </c>
    </row>
    <row r="2423" spans="1:20" x14ac:dyDescent="0.25">
      <c r="A2423" s="2">
        <f>SPY_IVOL!A2423</f>
        <v>41873</v>
      </c>
      <c r="B2423">
        <f>SPY_IVOL!B2423</f>
        <v>25.775500000000001</v>
      </c>
      <c r="C2423">
        <f>SPY_IVOL!C2423</f>
        <v>17.6496</v>
      </c>
      <c r="D2423">
        <f>SPY_IVOL!D2423</f>
        <v>13.961399999999999</v>
      </c>
      <c r="E2423">
        <f>SPY_IVOL!E2423</f>
        <v>10.076000000000001</v>
      </c>
      <c r="F2423">
        <f>SPY_IVOL!F2423</f>
        <v>7.9852999999999996</v>
      </c>
      <c r="G2423">
        <f>SPY_IVOL!G2423</f>
        <v>10.1233</v>
      </c>
      <c r="H2423">
        <f>SPY_IVOL!H2423</f>
        <v>13.658799999999999</v>
      </c>
      <c r="I2423">
        <f>VLOOKUP($A2423,SPY_main!$A:$C,2,FALSE)</f>
        <v>199.19</v>
      </c>
      <c r="J2423">
        <f>IFERROR(VLOOKUP($A2423,SPY_main!$A:$C,3,FALSE),J2422)</f>
        <v>1.881</v>
      </c>
      <c r="K2423">
        <f>IFERROR(VLOOKUP($A2423,SPY_main!$E:$F,2,FALSE),K2422)</f>
        <v>0.2384</v>
      </c>
      <c r="L2423">
        <f>IFERROR(VLOOKUP($A2423,SPY_main!H:I,2,FALSE),L2422)</f>
        <v>11.47</v>
      </c>
      <c r="M2423">
        <f t="shared" si="259"/>
        <v>32.156599999999997</v>
      </c>
      <c r="N2423">
        <f t="shared" si="260"/>
        <v>19.881900000000002</v>
      </c>
      <c r="O2423">
        <f t="shared" si="261"/>
        <v>14.0793</v>
      </c>
      <c r="P2423">
        <f t="shared" si="262"/>
        <v>8.7416</v>
      </c>
      <c r="Q2423">
        <f t="shared" si="263"/>
        <v>8.7472999999999992</v>
      </c>
      <c r="R2423">
        <f t="shared" si="264"/>
        <v>12.577400000000001</v>
      </c>
      <c r="S2423">
        <f t="shared" si="265"/>
        <v>12.577400000000001</v>
      </c>
      <c r="T2423">
        <f>IFERROR(VLOOKUP($A2423,TY_main!A:B,2,FALSE),T2422)</f>
        <v>115.5</v>
      </c>
    </row>
    <row r="2424" spans="1:20" x14ac:dyDescent="0.25">
      <c r="A2424" s="2">
        <f>SPY_IVOL!A2424</f>
        <v>41876</v>
      </c>
      <c r="B2424">
        <f>SPY_IVOL!B2424</f>
        <v>26.132300000000001</v>
      </c>
      <c r="C2424">
        <f>SPY_IVOL!C2424</f>
        <v>17.829999999999998</v>
      </c>
      <c r="D2424">
        <f>SPY_IVOL!D2424</f>
        <v>14.0961</v>
      </c>
      <c r="E2424">
        <f>SPY_IVOL!E2424</f>
        <v>10.2074</v>
      </c>
      <c r="F2424">
        <f>SPY_IVOL!F2424</f>
        <v>8.2963000000000005</v>
      </c>
      <c r="G2424">
        <f>SPY_IVOL!G2424</f>
        <v>10.947900000000001</v>
      </c>
      <c r="H2424">
        <f>SPY_IVOL!H2424</f>
        <v>14.218</v>
      </c>
      <c r="I2424">
        <f>VLOOKUP($A2424,SPY_main!$A:$C,2,FALSE)</f>
        <v>200.2</v>
      </c>
      <c r="J2424">
        <f>IFERROR(VLOOKUP($A2424,SPY_main!$A:$C,3,FALSE),J2423)</f>
        <v>1.8714999999999999</v>
      </c>
      <c r="K2424">
        <f>IFERROR(VLOOKUP($A2424,SPY_main!$E:$F,2,FALSE),K2423)</f>
        <v>0.2384</v>
      </c>
      <c r="L2424">
        <f>IFERROR(VLOOKUP($A2424,SPY_main!H:I,2,FALSE),L2423)</f>
        <v>11.7</v>
      </c>
      <c r="M2424">
        <f t="shared" si="259"/>
        <v>32.3628</v>
      </c>
      <c r="N2424">
        <f t="shared" si="260"/>
        <v>20.245100000000001</v>
      </c>
      <c r="O2424">
        <f t="shared" si="261"/>
        <v>14.048999999999999</v>
      </c>
      <c r="P2424">
        <f t="shared" si="262"/>
        <v>8.8257999999999992</v>
      </c>
      <c r="Q2424">
        <f t="shared" si="263"/>
        <v>8.9928000000000008</v>
      </c>
      <c r="R2424">
        <f t="shared" si="264"/>
        <v>12.7744</v>
      </c>
      <c r="S2424">
        <f t="shared" si="265"/>
        <v>12.7744</v>
      </c>
      <c r="T2424">
        <f>IFERROR(VLOOKUP($A2424,TY_main!A:B,2,FALSE),T2423)</f>
        <v>115.546875</v>
      </c>
    </row>
    <row r="2425" spans="1:20" x14ac:dyDescent="0.25">
      <c r="A2425" s="2">
        <f>SPY_IVOL!A2425</f>
        <v>41877</v>
      </c>
      <c r="B2425">
        <f>SPY_IVOL!B2425</f>
        <v>26.220600000000001</v>
      </c>
      <c r="C2425">
        <f>SPY_IVOL!C2425</f>
        <v>17.7379</v>
      </c>
      <c r="D2425">
        <f>SPY_IVOL!D2425</f>
        <v>13.997400000000001</v>
      </c>
      <c r="E2425">
        <f>SPY_IVOL!E2425</f>
        <v>10.2339</v>
      </c>
      <c r="F2425">
        <f>SPY_IVOL!F2425</f>
        <v>8.4756999999999998</v>
      </c>
      <c r="G2425">
        <f>SPY_IVOL!G2425</f>
        <v>10.9902</v>
      </c>
      <c r="H2425">
        <f>SPY_IVOL!H2425</f>
        <v>14.201700000000001</v>
      </c>
      <c r="I2425">
        <f>VLOOKUP($A2425,SPY_main!$A:$C,2,FALSE)</f>
        <v>200.33</v>
      </c>
      <c r="J2425">
        <f>IFERROR(VLOOKUP($A2425,SPY_main!$A:$C,3,FALSE),J2424)</f>
        <v>1.8703000000000001</v>
      </c>
      <c r="K2425">
        <f>IFERROR(VLOOKUP($A2425,SPY_main!$E:$F,2,FALSE),K2424)</f>
        <v>0.23810000000000001</v>
      </c>
      <c r="L2425">
        <f>IFERROR(VLOOKUP($A2425,SPY_main!H:I,2,FALSE),L2424)</f>
        <v>11.63</v>
      </c>
      <c r="M2425">
        <f t="shared" si="259"/>
        <v>33.128500000000003</v>
      </c>
      <c r="N2425">
        <f t="shared" si="260"/>
        <v>20.376899999999999</v>
      </c>
      <c r="O2425">
        <f t="shared" si="261"/>
        <v>14.000500000000001</v>
      </c>
      <c r="P2425">
        <f t="shared" si="262"/>
        <v>8.8255999999999997</v>
      </c>
      <c r="Q2425">
        <f t="shared" si="263"/>
        <v>9.6058000000000003</v>
      </c>
      <c r="R2425">
        <f t="shared" si="264"/>
        <v>12.802099999999999</v>
      </c>
      <c r="S2425">
        <f t="shared" si="265"/>
        <v>12.802099999999999</v>
      </c>
      <c r="T2425">
        <f>IFERROR(VLOOKUP($A2425,TY_main!A:B,2,FALSE),T2424)</f>
        <v>115.625</v>
      </c>
    </row>
    <row r="2426" spans="1:20" x14ac:dyDescent="0.25">
      <c r="A2426" s="2">
        <f>SPY_IVOL!A2426</f>
        <v>41878</v>
      </c>
      <c r="B2426">
        <f>SPY_IVOL!B2426</f>
        <v>26.408000000000001</v>
      </c>
      <c r="C2426">
        <f>SPY_IVOL!C2426</f>
        <v>18.040900000000001</v>
      </c>
      <c r="D2426">
        <f>SPY_IVOL!D2426</f>
        <v>14.2249</v>
      </c>
      <c r="E2426">
        <f>SPY_IVOL!E2426</f>
        <v>10.3004</v>
      </c>
      <c r="F2426">
        <f>SPY_IVOL!F2426</f>
        <v>8.5075000000000003</v>
      </c>
      <c r="G2426">
        <f>SPY_IVOL!G2426</f>
        <v>11.126200000000001</v>
      </c>
      <c r="H2426">
        <f>SPY_IVOL!H2426</f>
        <v>14.403700000000001</v>
      </c>
      <c r="I2426">
        <f>VLOOKUP($A2426,SPY_main!$A:$C,2,FALSE)</f>
        <v>200.25</v>
      </c>
      <c r="J2426">
        <f>IFERROR(VLOOKUP($A2426,SPY_main!$A:$C,3,FALSE),J2425)</f>
        <v>1.871</v>
      </c>
      <c r="K2426">
        <f>IFERROR(VLOOKUP($A2426,SPY_main!$E:$F,2,FALSE),K2425)</f>
        <v>0.2346</v>
      </c>
      <c r="L2426">
        <f>IFERROR(VLOOKUP($A2426,SPY_main!H:I,2,FALSE),L2425)</f>
        <v>11.78</v>
      </c>
      <c r="M2426">
        <f t="shared" si="259"/>
        <v>33.635899999999999</v>
      </c>
      <c r="N2426">
        <f t="shared" si="260"/>
        <v>20.4528</v>
      </c>
      <c r="O2426">
        <f t="shared" si="261"/>
        <v>13.921099999999999</v>
      </c>
      <c r="P2426">
        <f t="shared" si="262"/>
        <v>8.8025000000000002</v>
      </c>
      <c r="Q2426">
        <f t="shared" si="263"/>
        <v>9.4771000000000001</v>
      </c>
      <c r="R2426">
        <f t="shared" si="264"/>
        <v>13.171099999999999</v>
      </c>
      <c r="S2426">
        <f t="shared" si="265"/>
        <v>13.171099999999999</v>
      </c>
      <c r="T2426">
        <f>IFERROR(VLOOKUP($A2426,TY_main!A:B,2,FALSE),T2425)</f>
        <v>115.8125</v>
      </c>
    </row>
    <row r="2427" spans="1:20" x14ac:dyDescent="0.25">
      <c r="A2427" s="2">
        <f>SPY_IVOL!A2427</f>
        <v>41879</v>
      </c>
      <c r="B2427">
        <f>SPY_IVOL!B2427</f>
        <v>26.497399999999999</v>
      </c>
      <c r="C2427">
        <f>SPY_IVOL!C2427</f>
        <v>18.407900000000001</v>
      </c>
      <c r="D2427">
        <f>SPY_IVOL!D2427</f>
        <v>14.493600000000001</v>
      </c>
      <c r="E2427">
        <f>SPY_IVOL!E2427</f>
        <v>10.466200000000001</v>
      </c>
      <c r="F2427">
        <f>SPY_IVOL!F2427</f>
        <v>8.4534000000000002</v>
      </c>
      <c r="G2427">
        <f>SPY_IVOL!G2427</f>
        <v>10.8551</v>
      </c>
      <c r="H2427">
        <f>SPY_IVOL!H2427</f>
        <v>14.554399999999999</v>
      </c>
      <c r="I2427">
        <f>VLOOKUP($A2427,SPY_main!$A:$C,2,FALSE)</f>
        <v>200.14</v>
      </c>
      <c r="J2427">
        <f>IFERROR(VLOOKUP($A2427,SPY_main!$A:$C,3,FALSE),J2426)</f>
        <v>1.8721000000000001</v>
      </c>
      <c r="K2427">
        <f>IFERROR(VLOOKUP($A2427,SPY_main!$E:$F,2,FALSE),K2426)</f>
        <v>0.2336</v>
      </c>
      <c r="L2427">
        <f>IFERROR(VLOOKUP($A2427,SPY_main!H:I,2,FALSE),L2426)</f>
        <v>12.05</v>
      </c>
      <c r="M2427">
        <f t="shared" si="259"/>
        <v>34.4069</v>
      </c>
      <c r="N2427">
        <f t="shared" si="260"/>
        <v>20.9682</v>
      </c>
      <c r="O2427">
        <f t="shared" si="261"/>
        <v>14.4229</v>
      </c>
      <c r="P2427">
        <f t="shared" si="262"/>
        <v>8.8623999999999992</v>
      </c>
      <c r="Q2427">
        <f t="shared" si="263"/>
        <v>9.5464000000000002</v>
      </c>
      <c r="R2427">
        <f t="shared" si="264"/>
        <v>13.49</v>
      </c>
      <c r="S2427">
        <f t="shared" si="265"/>
        <v>13.49</v>
      </c>
      <c r="T2427">
        <f>IFERROR(VLOOKUP($A2427,TY_main!A:B,2,FALSE),T2426)</f>
        <v>115.96875</v>
      </c>
    </row>
    <row r="2428" spans="1:20" x14ac:dyDescent="0.25">
      <c r="A2428" s="2">
        <f>SPY_IVOL!A2428</f>
        <v>41880</v>
      </c>
      <c r="B2428">
        <f>SPY_IVOL!B2428</f>
        <v>26.814599999999999</v>
      </c>
      <c r="C2428">
        <f>SPY_IVOL!C2428</f>
        <v>18.433299999999999</v>
      </c>
      <c r="D2428">
        <f>SPY_IVOL!D2428</f>
        <v>14.606299999999999</v>
      </c>
      <c r="E2428">
        <f>SPY_IVOL!E2428</f>
        <v>10.527900000000001</v>
      </c>
      <c r="F2428">
        <f>SPY_IVOL!F2428</f>
        <v>8.6134000000000004</v>
      </c>
      <c r="G2428">
        <f>SPY_IVOL!G2428</f>
        <v>10.945399999999999</v>
      </c>
      <c r="H2428">
        <f>SPY_IVOL!H2428</f>
        <v>14.561</v>
      </c>
      <c r="I2428">
        <f>VLOOKUP($A2428,SPY_main!$A:$C,2,FALSE)</f>
        <v>200.71</v>
      </c>
      <c r="J2428">
        <f>IFERROR(VLOOKUP($A2428,SPY_main!$A:$C,3,FALSE),J2427)</f>
        <v>1.8668</v>
      </c>
      <c r="K2428">
        <f>IFERROR(VLOOKUP($A2428,SPY_main!$E:$F,2,FALSE),K2427)</f>
        <v>0.2336</v>
      </c>
      <c r="L2428">
        <f>IFERROR(VLOOKUP($A2428,SPY_main!H:I,2,FALSE),L2427)</f>
        <v>11.98</v>
      </c>
      <c r="M2428">
        <f t="shared" si="259"/>
        <v>35.1999</v>
      </c>
      <c r="N2428">
        <f t="shared" si="260"/>
        <v>21.617599999999999</v>
      </c>
      <c r="O2428">
        <f t="shared" si="261"/>
        <v>14.4825</v>
      </c>
      <c r="P2428">
        <f t="shared" si="262"/>
        <v>8.6830999999999996</v>
      </c>
      <c r="Q2428">
        <f t="shared" si="263"/>
        <v>9.6956000000000007</v>
      </c>
      <c r="R2428">
        <f t="shared" si="264"/>
        <v>13.570399999999999</v>
      </c>
      <c r="S2428">
        <f t="shared" si="265"/>
        <v>13.570399999999999</v>
      </c>
      <c r="T2428">
        <f>IFERROR(VLOOKUP($A2428,TY_main!A:B,2,FALSE),T2427)</f>
        <v>115.890625</v>
      </c>
    </row>
    <row r="2429" spans="1:20" x14ac:dyDescent="0.25">
      <c r="A2429" s="2">
        <f>SPY_IVOL!A2429</f>
        <v>41884</v>
      </c>
      <c r="B2429">
        <f>SPY_IVOL!B2429</f>
        <v>27.495100000000001</v>
      </c>
      <c r="C2429">
        <f>SPY_IVOL!C2429</f>
        <v>18.855599999999999</v>
      </c>
      <c r="D2429">
        <f>SPY_IVOL!D2429</f>
        <v>14.8422</v>
      </c>
      <c r="E2429">
        <f>SPY_IVOL!E2429</f>
        <v>10.5939</v>
      </c>
      <c r="F2429">
        <f>SPY_IVOL!F2429</f>
        <v>8.5254999999999992</v>
      </c>
      <c r="G2429">
        <f>SPY_IVOL!G2429</f>
        <v>11.173500000000001</v>
      </c>
      <c r="H2429">
        <f>SPY_IVOL!H2429</f>
        <v>13.0967</v>
      </c>
      <c r="I2429">
        <f>VLOOKUP($A2429,SPY_main!$A:$C,2,FALSE)</f>
        <v>200.61</v>
      </c>
      <c r="J2429">
        <f>IFERROR(VLOOKUP($A2429,SPY_main!$A:$C,3,FALSE),J2428)</f>
        <v>1.8676999999999999</v>
      </c>
      <c r="K2429">
        <f>IFERROR(VLOOKUP($A2429,SPY_main!$E:$F,2,FALSE),K2428)</f>
        <v>0.2331</v>
      </c>
      <c r="L2429">
        <f>IFERROR(VLOOKUP($A2429,SPY_main!H:I,2,FALSE),L2428)</f>
        <v>12.25</v>
      </c>
      <c r="M2429">
        <f t="shared" si="259"/>
        <v>36.953200000000002</v>
      </c>
      <c r="N2429">
        <f t="shared" si="260"/>
        <v>22.361699999999999</v>
      </c>
      <c r="O2429">
        <f t="shared" si="261"/>
        <v>14.9359</v>
      </c>
      <c r="P2429">
        <f t="shared" si="262"/>
        <v>8.7469000000000001</v>
      </c>
      <c r="Q2429">
        <f t="shared" si="263"/>
        <v>10.2029</v>
      </c>
      <c r="R2429">
        <f t="shared" si="264"/>
        <v>14.500299999999999</v>
      </c>
      <c r="S2429">
        <f t="shared" si="265"/>
        <v>14.500299999999999</v>
      </c>
      <c r="T2429">
        <f>IFERROR(VLOOKUP($A2429,TY_main!A:B,2,FALSE),T2428)</f>
        <v>115.40625</v>
      </c>
    </row>
    <row r="2430" spans="1:20" x14ac:dyDescent="0.25">
      <c r="A2430" s="2">
        <f>SPY_IVOL!A2430</f>
        <v>41885</v>
      </c>
      <c r="B2430">
        <f>SPY_IVOL!B2430</f>
        <v>27.532900000000001</v>
      </c>
      <c r="C2430">
        <f>SPY_IVOL!C2430</f>
        <v>18.8674</v>
      </c>
      <c r="D2430">
        <f>SPY_IVOL!D2430</f>
        <v>14.805199999999999</v>
      </c>
      <c r="E2430">
        <f>SPY_IVOL!E2430</f>
        <v>10.504</v>
      </c>
      <c r="F2430">
        <f>SPY_IVOL!F2430</f>
        <v>8.6021999999999998</v>
      </c>
      <c r="G2430">
        <f>SPY_IVOL!G2430</f>
        <v>11.303000000000001</v>
      </c>
      <c r="H2430">
        <f>SPY_IVOL!H2430</f>
        <v>13.276999999999999</v>
      </c>
      <c r="I2430">
        <f>VLOOKUP($A2430,SPY_main!$A:$C,2,FALSE)</f>
        <v>200.5</v>
      </c>
      <c r="J2430">
        <f>IFERROR(VLOOKUP($A2430,SPY_main!$A:$C,3,FALSE),J2429)</f>
        <v>1.8687</v>
      </c>
      <c r="K2430">
        <f>IFERROR(VLOOKUP($A2430,SPY_main!$E:$F,2,FALSE),K2429)</f>
        <v>0.2341</v>
      </c>
      <c r="L2430">
        <f>IFERROR(VLOOKUP($A2430,SPY_main!H:I,2,FALSE),L2429)</f>
        <v>12.36</v>
      </c>
      <c r="M2430">
        <f t="shared" si="259"/>
        <v>38.9893</v>
      </c>
      <c r="N2430">
        <f t="shared" si="260"/>
        <v>23.1571</v>
      </c>
      <c r="O2430">
        <f t="shared" si="261"/>
        <v>15.5229</v>
      </c>
      <c r="P2430">
        <f t="shared" si="262"/>
        <v>8.8918999999999997</v>
      </c>
      <c r="Q2430">
        <f t="shared" si="263"/>
        <v>10.5395</v>
      </c>
      <c r="R2430">
        <f t="shared" si="264"/>
        <v>13.650399999999999</v>
      </c>
      <c r="S2430">
        <f t="shared" si="265"/>
        <v>13.650399999999999</v>
      </c>
      <c r="T2430">
        <f>IFERROR(VLOOKUP($A2430,TY_main!A:B,2,FALSE),T2429)</f>
        <v>115.390625</v>
      </c>
    </row>
    <row r="2431" spans="1:20" x14ac:dyDescent="0.25">
      <c r="A2431" s="2">
        <f>SPY_IVOL!A2431</f>
        <v>41886</v>
      </c>
      <c r="B2431">
        <f>SPY_IVOL!B2431</f>
        <v>28.523700000000002</v>
      </c>
      <c r="C2431">
        <f>SPY_IVOL!C2431</f>
        <v>19.358799999999999</v>
      </c>
      <c r="D2431">
        <f>SPY_IVOL!D2431</f>
        <v>15.089499999999999</v>
      </c>
      <c r="E2431">
        <f>SPY_IVOL!E2431</f>
        <v>10.6195</v>
      </c>
      <c r="F2431">
        <f>SPY_IVOL!F2431</f>
        <v>8.2704000000000004</v>
      </c>
      <c r="G2431">
        <f>SPY_IVOL!G2431</f>
        <v>11.6281</v>
      </c>
      <c r="H2431">
        <f>SPY_IVOL!H2431</f>
        <v>13.5197</v>
      </c>
      <c r="I2431">
        <f>VLOOKUP($A2431,SPY_main!$A:$C,2,FALSE)</f>
        <v>200.21010000000001</v>
      </c>
      <c r="J2431">
        <f>IFERROR(VLOOKUP($A2431,SPY_main!$A:$C,3,FALSE),J2430)</f>
        <v>1.8714</v>
      </c>
      <c r="K2431">
        <f>IFERROR(VLOOKUP($A2431,SPY_main!$E:$F,2,FALSE),K2430)</f>
        <v>0.2331</v>
      </c>
      <c r="L2431">
        <f>IFERROR(VLOOKUP($A2431,SPY_main!H:I,2,FALSE),L2430)</f>
        <v>12.64</v>
      </c>
      <c r="M2431">
        <f t="shared" si="259"/>
        <v>39.588200000000001</v>
      </c>
      <c r="N2431">
        <f t="shared" si="260"/>
        <v>24.3401</v>
      </c>
      <c r="O2431">
        <f t="shared" si="261"/>
        <v>16.262599999999999</v>
      </c>
      <c r="P2431">
        <f t="shared" si="262"/>
        <v>9.2649000000000008</v>
      </c>
      <c r="Q2431">
        <f t="shared" si="263"/>
        <v>10.3101</v>
      </c>
      <c r="R2431">
        <f t="shared" si="264"/>
        <v>15.6431</v>
      </c>
      <c r="S2431">
        <f t="shared" si="265"/>
        <v>15.6431</v>
      </c>
      <c r="T2431">
        <f>IFERROR(VLOOKUP($A2431,TY_main!A:B,2,FALSE),T2430)</f>
        <v>115.125</v>
      </c>
    </row>
    <row r="2432" spans="1:20" x14ac:dyDescent="0.25">
      <c r="A2432" s="2">
        <f>SPY_IVOL!A2432</f>
        <v>41887</v>
      </c>
      <c r="B2432">
        <f>SPY_IVOL!B2432</f>
        <v>28.7957</v>
      </c>
      <c r="C2432">
        <f>SPY_IVOL!C2432</f>
        <v>19.006</v>
      </c>
      <c r="D2432">
        <f>SPY_IVOL!D2432</f>
        <v>14.3893</v>
      </c>
      <c r="E2432">
        <f>SPY_IVOL!E2432</f>
        <v>9.7246000000000006</v>
      </c>
      <c r="F2432">
        <f>SPY_IVOL!F2432</f>
        <v>8.0381999999999998</v>
      </c>
      <c r="G2432">
        <f>SPY_IVOL!G2432</f>
        <v>11.5768</v>
      </c>
      <c r="H2432">
        <f>SPY_IVOL!H2432</f>
        <v>13.2723</v>
      </c>
      <c r="I2432">
        <f>VLOOKUP($A2432,SPY_main!$A:$C,2,FALSE)</f>
        <v>201.11</v>
      </c>
      <c r="J2432">
        <f>IFERROR(VLOOKUP($A2432,SPY_main!$A:$C,3,FALSE),J2431)</f>
        <v>1.863</v>
      </c>
      <c r="K2432">
        <f>IFERROR(VLOOKUP($A2432,SPY_main!$E:$F,2,FALSE),K2431)</f>
        <v>0.23230000000000001</v>
      </c>
      <c r="L2432">
        <f>IFERROR(VLOOKUP($A2432,SPY_main!H:I,2,FALSE),L2431)</f>
        <v>12.09</v>
      </c>
      <c r="M2432">
        <f t="shared" si="259"/>
        <v>41.656199999999998</v>
      </c>
      <c r="N2432">
        <f t="shared" si="260"/>
        <v>24.892199999999999</v>
      </c>
      <c r="O2432">
        <f t="shared" si="261"/>
        <v>15.7827</v>
      </c>
      <c r="P2432">
        <f t="shared" si="262"/>
        <v>7.8151000000000002</v>
      </c>
      <c r="Q2432">
        <f t="shared" si="263"/>
        <v>10.667999999999999</v>
      </c>
      <c r="R2432">
        <f t="shared" si="264"/>
        <v>14.249599999999999</v>
      </c>
      <c r="S2432">
        <f t="shared" si="265"/>
        <v>14.249599999999999</v>
      </c>
      <c r="T2432">
        <f>IFERROR(VLOOKUP($A2432,TY_main!A:B,2,FALSE),T2431)</f>
        <v>115.15625</v>
      </c>
    </row>
    <row r="2433" spans="1:20" x14ac:dyDescent="0.25">
      <c r="A2433" s="2">
        <f>SPY_IVOL!A2433</f>
        <v>41890</v>
      </c>
      <c r="B2433">
        <f>SPY_IVOL!B2433</f>
        <v>29.7102</v>
      </c>
      <c r="C2433">
        <f>SPY_IVOL!C2433</f>
        <v>19.680700000000002</v>
      </c>
      <c r="D2433">
        <f>SPY_IVOL!D2433</f>
        <v>14.973800000000001</v>
      </c>
      <c r="E2433">
        <f>SPY_IVOL!E2433</f>
        <v>10.068199999999999</v>
      </c>
      <c r="F2433">
        <f>SPY_IVOL!F2433</f>
        <v>8.2242999999999995</v>
      </c>
      <c r="G2433">
        <f>SPY_IVOL!G2433</f>
        <v>12.0128</v>
      </c>
      <c r="H2433">
        <f>SPY_IVOL!H2433</f>
        <v>14.0588</v>
      </c>
      <c r="I2433">
        <f>VLOOKUP($A2433,SPY_main!$A:$C,2,FALSE)</f>
        <v>200.59</v>
      </c>
      <c r="J2433">
        <f>IFERROR(VLOOKUP($A2433,SPY_main!$A:$C,3,FALSE),J2432)</f>
        <v>1.8678999999999999</v>
      </c>
      <c r="K2433">
        <f>IFERROR(VLOOKUP($A2433,SPY_main!$E:$F,2,FALSE),K2432)</f>
        <v>0.2336</v>
      </c>
      <c r="L2433">
        <f>IFERROR(VLOOKUP($A2433,SPY_main!H:I,2,FALSE),L2432)</f>
        <v>12.66</v>
      </c>
      <c r="M2433">
        <f t="shared" si="259"/>
        <v>45.938499999999998</v>
      </c>
      <c r="N2433">
        <f t="shared" si="260"/>
        <v>27.478899999999999</v>
      </c>
      <c r="O2433">
        <f t="shared" si="261"/>
        <v>17.698899999999998</v>
      </c>
      <c r="P2433">
        <f t="shared" si="262"/>
        <v>8.8165999999999993</v>
      </c>
      <c r="Q2433">
        <f t="shared" si="263"/>
        <v>12.043900000000001</v>
      </c>
      <c r="R2433">
        <f t="shared" si="264"/>
        <v>14.7654</v>
      </c>
      <c r="S2433">
        <f t="shared" si="265"/>
        <v>14.7654</v>
      </c>
      <c r="T2433">
        <f>IFERROR(VLOOKUP($A2433,TY_main!A:B,2,FALSE),T2432)</f>
        <v>115.0625</v>
      </c>
    </row>
    <row r="2434" spans="1:20" x14ac:dyDescent="0.25">
      <c r="A2434" s="2">
        <f>SPY_IVOL!A2434</f>
        <v>41891</v>
      </c>
      <c r="B2434">
        <f>SPY_IVOL!B2434</f>
        <v>30.285299999999999</v>
      </c>
      <c r="C2434">
        <f>SPY_IVOL!C2434</f>
        <v>20.396899999999999</v>
      </c>
      <c r="D2434">
        <f>SPY_IVOL!D2434</f>
        <v>15.553800000000001</v>
      </c>
      <c r="E2434">
        <f>SPY_IVOL!E2434</f>
        <v>10.527799999999999</v>
      </c>
      <c r="F2434">
        <f>SPY_IVOL!F2434</f>
        <v>8.3623999999999992</v>
      </c>
      <c r="G2434">
        <f>SPY_IVOL!G2434</f>
        <v>12.1744</v>
      </c>
      <c r="H2434">
        <f>SPY_IVOL!H2434</f>
        <v>14.3322</v>
      </c>
      <c r="I2434">
        <f>VLOOKUP($A2434,SPY_main!$A:$C,2,FALSE)</f>
        <v>199.32</v>
      </c>
      <c r="J2434">
        <f>IFERROR(VLOOKUP($A2434,SPY_main!$A:$C,3,FALSE),J2433)</f>
        <v>1.8797999999999999</v>
      </c>
      <c r="K2434">
        <f>IFERROR(VLOOKUP($A2434,SPY_main!$E:$F,2,FALSE),K2433)</f>
        <v>0.2346</v>
      </c>
      <c r="L2434">
        <f>IFERROR(VLOOKUP($A2434,SPY_main!H:I,2,FALSE),L2433)</f>
        <v>13.5</v>
      </c>
      <c r="M2434">
        <f t="shared" ref="M2434:M2497" si="266">IFERROR(VLOOKUP($A2434,FirstM,2,FALSE),M2433)</f>
        <v>48.213700000000003</v>
      </c>
      <c r="N2434">
        <f t="shared" ref="N2434:N2497" si="267">IFERROR(VLOOKUP($A2434,FirstM,3,FALSE),N2433)</f>
        <v>29.569800000000001</v>
      </c>
      <c r="O2434">
        <f t="shared" ref="O2434:O2497" si="268">IFERROR(VLOOKUP($A2434,FirstM,4,FALSE),O2433)</f>
        <v>19.2041</v>
      </c>
      <c r="P2434">
        <f t="shared" ref="P2434:P2497" si="269">IFERROR(VLOOKUP($A2434,FirstM,5,FALSE),P2433)</f>
        <v>9.8844999999999992</v>
      </c>
      <c r="Q2434">
        <f t="shared" ref="Q2434:Q2497" si="270">IFERROR(VLOOKUP($A2434,FirstM,6,FALSE),Q2433)</f>
        <v>12.6104</v>
      </c>
      <c r="R2434">
        <f t="shared" ref="R2434:R2497" si="271">IFERROR(VLOOKUP($A2434,FirstM,7,FALSE),R2433)</f>
        <v>13.6045</v>
      </c>
      <c r="S2434">
        <f t="shared" ref="S2434:S2497" si="272">IFERROR(VLOOKUP($A2434,FirstM,8,FALSE),S2433)</f>
        <v>13.6045</v>
      </c>
      <c r="T2434">
        <f>IFERROR(VLOOKUP($A2434,TY_main!A:B,2,FALSE),T2433)</f>
        <v>114.78125</v>
      </c>
    </row>
    <row r="2435" spans="1:20" x14ac:dyDescent="0.25">
      <c r="A2435" s="2">
        <f>SPY_IVOL!A2435</f>
        <v>41892</v>
      </c>
      <c r="B2435">
        <f>SPY_IVOL!B2435</f>
        <v>30.521699999999999</v>
      </c>
      <c r="C2435">
        <f>SPY_IVOL!C2435</f>
        <v>20.323</v>
      </c>
      <c r="D2435">
        <f>SPY_IVOL!D2435</f>
        <v>15.4267</v>
      </c>
      <c r="E2435">
        <f>SPY_IVOL!E2435</f>
        <v>10.312099999999999</v>
      </c>
      <c r="F2435">
        <f>SPY_IVOL!F2435</f>
        <v>8.2840000000000007</v>
      </c>
      <c r="G2435">
        <f>SPY_IVOL!G2435</f>
        <v>12.336499999999999</v>
      </c>
      <c r="H2435">
        <f>SPY_IVOL!H2435</f>
        <v>14.6989</v>
      </c>
      <c r="I2435">
        <f>VLOOKUP($A2435,SPY_main!$A:$C,2,FALSE)</f>
        <v>200.07</v>
      </c>
      <c r="J2435">
        <f>IFERROR(VLOOKUP($A2435,SPY_main!$A:$C,3,FALSE),J2434)</f>
        <v>1.8727</v>
      </c>
      <c r="K2435">
        <f>IFERROR(VLOOKUP($A2435,SPY_main!$E:$F,2,FALSE),K2434)</f>
        <v>0.2346</v>
      </c>
      <c r="L2435">
        <f>IFERROR(VLOOKUP($A2435,SPY_main!H:I,2,FALSE),L2434)</f>
        <v>12.88</v>
      </c>
      <c r="M2435">
        <f t="shared" si="266"/>
        <v>50.803100000000001</v>
      </c>
      <c r="N2435">
        <f t="shared" si="267"/>
        <v>29.996300000000002</v>
      </c>
      <c r="O2435">
        <f t="shared" si="268"/>
        <v>19.240300000000001</v>
      </c>
      <c r="P2435">
        <f t="shared" si="269"/>
        <v>9.4055999999999997</v>
      </c>
      <c r="Q2435">
        <f t="shared" si="270"/>
        <v>12.0618</v>
      </c>
      <c r="R2435">
        <f t="shared" si="271"/>
        <v>12.0618</v>
      </c>
      <c r="S2435">
        <f t="shared" si="272"/>
        <v>12.0618</v>
      </c>
      <c r="T2435">
        <f>IFERROR(VLOOKUP($A2435,TY_main!A:B,2,FALSE),T2434)</f>
        <v>114.609375</v>
      </c>
    </row>
    <row r="2436" spans="1:20" x14ac:dyDescent="0.25">
      <c r="A2436" s="2">
        <f>SPY_IVOL!A2436</f>
        <v>41893</v>
      </c>
      <c r="B2436">
        <f>SPY_IVOL!B2436</f>
        <v>30.9892</v>
      </c>
      <c r="C2436">
        <f>SPY_IVOL!C2436</f>
        <v>20.3446</v>
      </c>
      <c r="D2436">
        <f>SPY_IVOL!D2436</f>
        <v>15.309799999999999</v>
      </c>
      <c r="E2436">
        <f>SPY_IVOL!E2436</f>
        <v>10.0984</v>
      </c>
      <c r="F2436">
        <f>SPY_IVOL!F2436</f>
        <v>8.0894999999999992</v>
      </c>
      <c r="G2436">
        <f>SPY_IVOL!G2436</f>
        <v>12.5121</v>
      </c>
      <c r="H2436">
        <f>SPY_IVOL!H2436</f>
        <v>14.3485</v>
      </c>
      <c r="I2436">
        <f>VLOOKUP($A2436,SPY_main!$A:$C,2,FALSE)</f>
        <v>200.3</v>
      </c>
      <c r="J2436">
        <f>IFERROR(VLOOKUP($A2436,SPY_main!$A:$C,3,FALSE),J2435)</f>
        <v>1.8706</v>
      </c>
      <c r="K2436">
        <f>IFERROR(VLOOKUP($A2436,SPY_main!$E:$F,2,FALSE),K2435)</f>
        <v>0.2341</v>
      </c>
      <c r="L2436">
        <f>IFERROR(VLOOKUP($A2436,SPY_main!H:I,2,FALSE),L2435)</f>
        <v>12.8</v>
      </c>
      <c r="M2436">
        <f t="shared" si="266"/>
        <v>52.351500000000001</v>
      </c>
      <c r="N2436">
        <f t="shared" si="267"/>
        <v>30.066500000000001</v>
      </c>
      <c r="O2436">
        <f t="shared" si="268"/>
        <v>19.082999999999998</v>
      </c>
      <c r="P2436">
        <f t="shared" si="269"/>
        <v>8.7233999999999998</v>
      </c>
      <c r="Q2436">
        <f t="shared" si="270"/>
        <v>10.8451</v>
      </c>
      <c r="R2436">
        <f t="shared" si="271"/>
        <v>10.8451</v>
      </c>
      <c r="S2436">
        <f t="shared" si="272"/>
        <v>10.8451</v>
      </c>
      <c r="T2436">
        <f>IFERROR(VLOOKUP($A2436,TY_main!A:B,2,FALSE),T2435)</f>
        <v>114.625</v>
      </c>
    </row>
    <row r="2437" spans="1:20" x14ac:dyDescent="0.25">
      <c r="A2437" s="2">
        <f>SPY_IVOL!A2437</f>
        <v>41894</v>
      </c>
      <c r="B2437">
        <f>SPY_IVOL!B2437</f>
        <v>31.093699999999998</v>
      </c>
      <c r="C2437">
        <f>SPY_IVOL!C2437</f>
        <v>20.8674</v>
      </c>
      <c r="D2437">
        <f>SPY_IVOL!D2437</f>
        <v>15.916600000000001</v>
      </c>
      <c r="E2437">
        <f>SPY_IVOL!E2437</f>
        <v>10.8254</v>
      </c>
      <c r="F2437">
        <f>SPY_IVOL!F2437</f>
        <v>8.4145000000000003</v>
      </c>
      <c r="G2437">
        <f>SPY_IVOL!G2437</f>
        <v>12.7012</v>
      </c>
      <c r="H2437">
        <f>SPY_IVOL!H2437</f>
        <v>15.192399999999999</v>
      </c>
      <c r="I2437">
        <f>VLOOKUP($A2437,SPY_main!$A:$C,2,FALSE)</f>
        <v>199.13</v>
      </c>
      <c r="J2437">
        <f>IFERROR(VLOOKUP($A2437,SPY_main!$A:$C,3,FALSE),J2436)</f>
        <v>1.8815999999999999</v>
      </c>
      <c r="K2437">
        <f>IFERROR(VLOOKUP($A2437,SPY_main!$E:$F,2,FALSE),K2436)</f>
        <v>0.2346</v>
      </c>
      <c r="L2437">
        <f>IFERROR(VLOOKUP($A2437,SPY_main!H:I,2,FALSE),L2436)</f>
        <v>13.31</v>
      </c>
      <c r="M2437">
        <f t="shared" si="266"/>
        <v>55.595399999999998</v>
      </c>
      <c r="N2437">
        <f t="shared" si="267"/>
        <v>32.320500000000003</v>
      </c>
      <c r="O2437">
        <f t="shared" si="268"/>
        <v>21.0395</v>
      </c>
      <c r="P2437">
        <f t="shared" si="269"/>
        <v>9.9481000000000002</v>
      </c>
      <c r="Q2437">
        <f t="shared" si="270"/>
        <v>11.1945</v>
      </c>
      <c r="R2437">
        <f t="shared" si="271"/>
        <v>11.1945</v>
      </c>
      <c r="S2437">
        <f t="shared" si="272"/>
        <v>11.1945</v>
      </c>
      <c r="T2437">
        <f>IFERROR(VLOOKUP($A2437,TY_main!A:B,2,FALSE),T2436)</f>
        <v>114.203125</v>
      </c>
    </row>
    <row r="2438" spans="1:20" x14ac:dyDescent="0.25">
      <c r="A2438" s="2">
        <f>SPY_IVOL!A2438</f>
        <v>41897</v>
      </c>
      <c r="B2438">
        <f>SPY_IVOL!B2438</f>
        <v>32.729700000000001</v>
      </c>
      <c r="C2438">
        <f>SPY_IVOL!C2438</f>
        <v>22.124300000000002</v>
      </c>
      <c r="D2438">
        <f>SPY_IVOL!D2438</f>
        <v>16.951499999999999</v>
      </c>
      <c r="E2438">
        <f>SPY_IVOL!E2438</f>
        <v>11.5959</v>
      </c>
      <c r="F2438">
        <f>SPY_IVOL!F2438</f>
        <v>8.9376999999999995</v>
      </c>
      <c r="G2438">
        <f>SPY_IVOL!G2438</f>
        <v>13.2342</v>
      </c>
      <c r="H2438">
        <f>SPY_IVOL!H2438</f>
        <v>13.2643</v>
      </c>
      <c r="I2438">
        <f>VLOOKUP($A2438,SPY_main!$A:$C,2,FALSE)</f>
        <v>198.98099999999999</v>
      </c>
      <c r="J2438">
        <f>IFERROR(VLOOKUP($A2438,SPY_main!$A:$C,3,FALSE),J2437)</f>
        <v>1.883</v>
      </c>
      <c r="K2438">
        <f>IFERROR(VLOOKUP($A2438,SPY_main!$E:$F,2,FALSE),K2437)</f>
        <v>0.2346</v>
      </c>
      <c r="L2438">
        <f>IFERROR(VLOOKUP($A2438,SPY_main!H:I,2,FALSE),L2437)</f>
        <v>14.12</v>
      </c>
      <c r="M2438">
        <f t="shared" si="266"/>
        <v>60.8</v>
      </c>
      <c r="N2438">
        <f t="shared" si="267"/>
        <v>42.509099999999997</v>
      </c>
      <c r="O2438">
        <f t="shared" si="268"/>
        <v>27.107199999999999</v>
      </c>
      <c r="P2438">
        <f t="shared" si="269"/>
        <v>13.760400000000001</v>
      </c>
      <c r="Q2438">
        <f t="shared" si="270"/>
        <v>11.0952</v>
      </c>
      <c r="R2438">
        <f t="shared" si="271"/>
        <v>11.0952</v>
      </c>
      <c r="S2438">
        <f t="shared" si="272"/>
        <v>11.0952</v>
      </c>
      <c r="T2438">
        <f>IFERROR(VLOOKUP($A2438,TY_main!A:B,2,FALSE),T2437)</f>
        <v>114.359375</v>
      </c>
    </row>
    <row r="2439" spans="1:20" x14ac:dyDescent="0.25">
      <c r="A2439" s="2">
        <f>SPY_IVOL!A2439</f>
        <v>41898</v>
      </c>
      <c r="B2439">
        <f>SPY_IVOL!B2439</f>
        <v>32.586199999999998</v>
      </c>
      <c r="C2439">
        <f>SPY_IVOL!C2439</f>
        <v>21.272500000000001</v>
      </c>
      <c r="D2439">
        <f>SPY_IVOL!D2439</f>
        <v>15.8551</v>
      </c>
      <c r="E2439">
        <f>SPY_IVOL!E2439</f>
        <v>10.1197</v>
      </c>
      <c r="F2439">
        <f>SPY_IVOL!F2439</f>
        <v>8.85</v>
      </c>
      <c r="G2439">
        <f>SPY_IVOL!G2439</f>
        <v>13.4274</v>
      </c>
      <c r="H2439">
        <f>SPY_IVOL!H2439</f>
        <v>13.6358</v>
      </c>
      <c r="I2439">
        <f>VLOOKUP($A2439,SPY_main!$A:$C,2,FALSE)</f>
        <v>200.48</v>
      </c>
      <c r="J2439">
        <f>IFERROR(VLOOKUP($A2439,SPY_main!$A:$C,3,FALSE),J2438)</f>
        <v>1.8689</v>
      </c>
      <c r="K2439">
        <f>IFERROR(VLOOKUP($A2439,SPY_main!$E:$F,2,FALSE),K2438)</f>
        <v>0.2344</v>
      </c>
      <c r="L2439">
        <f>IFERROR(VLOOKUP($A2439,SPY_main!H:I,2,FALSE),L2438)</f>
        <v>12.73</v>
      </c>
      <c r="M2439">
        <f t="shared" si="266"/>
        <v>66.454300000000003</v>
      </c>
      <c r="N2439">
        <f t="shared" si="267"/>
        <v>43.916899999999998</v>
      </c>
      <c r="O2439">
        <f t="shared" si="268"/>
        <v>27.234500000000001</v>
      </c>
      <c r="P2439">
        <f t="shared" si="269"/>
        <v>12.6706</v>
      </c>
      <c r="Q2439">
        <f t="shared" si="270"/>
        <v>11.5853</v>
      </c>
      <c r="R2439">
        <f t="shared" si="271"/>
        <v>11.5853</v>
      </c>
      <c r="S2439">
        <f t="shared" si="272"/>
        <v>11.5853</v>
      </c>
      <c r="T2439">
        <f>IFERROR(VLOOKUP($A2439,TY_main!A:B,2,FALSE),T2438)</f>
        <v>114.40625</v>
      </c>
    </row>
    <row r="2440" spans="1:20" x14ac:dyDescent="0.25">
      <c r="A2440" s="2">
        <f>SPY_IVOL!A2440</f>
        <v>41899</v>
      </c>
      <c r="B2440">
        <f>SPY_IVOL!B2440</f>
        <v>32.4617</v>
      </c>
      <c r="C2440">
        <f>SPY_IVOL!C2440</f>
        <v>20.811900000000001</v>
      </c>
      <c r="D2440">
        <f>SPY_IVOL!D2440</f>
        <v>15.3644</v>
      </c>
      <c r="E2440">
        <f>SPY_IVOL!E2440</f>
        <v>9.8188999999999993</v>
      </c>
      <c r="F2440">
        <f>SPY_IVOL!F2440</f>
        <v>8.9131</v>
      </c>
      <c r="G2440">
        <f>SPY_IVOL!G2440</f>
        <v>13.1752</v>
      </c>
      <c r="H2440">
        <f>SPY_IVOL!H2440</f>
        <v>13.1752</v>
      </c>
      <c r="I2440">
        <f>VLOOKUP($A2440,SPY_main!$A:$C,2,FALSE)</f>
        <v>200.75</v>
      </c>
      <c r="J2440">
        <f>IFERROR(VLOOKUP($A2440,SPY_main!$A:$C,3,FALSE),J2439)</f>
        <v>1.8664000000000001</v>
      </c>
      <c r="K2440">
        <f>IFERROR(VLOOKUP($A2440,SPY_main!$E:$F,2,FALSE),K2439)</f>
        <v>0.2341</v>
      </c>
      <c r="L2440">
        <f>IFERROR(VLOOKUP($A2440,SPY_main!H:I,2,FALSE),L2439)</f>
        <v>12.65</v>
      </c>
      <c r="M2440">
        <f t="shared" si="266"/>
        <v>66.281099999999995</v>
      </c>
      <c r="N2440">
        <f t="shared" si="267"/>
        <v>53.7913</v>
      </c>
      <c r="O2440">
        <f t="shared" si="268"/>
        <v>30.9251</v>
      </c>
      <c r="P2440">
        <f t="shared" si="269"/>
        <v>9.9849999999999994</v>
      </c>
      <c r="Q2440">
        <f t="shared" si="270"/>
        <v>17.935099999999998</v>
      </c>
      <c r="R2440">
        <f t="shared" si="271"/>
        <v>17.935099999999998</v>
      </c>
      <c r="S2440">
        <f t="shared" si="272"/>
        <v>17.935099999999998</v>
      </c>
      <c r="T2440">
        <f>IFERROR(VLOOKUP($A2440,TY_main!A:B,2,FALSE),T2439)</f>
        <v>114.296875</v>
      </c>
    </row>
    <row r="2441" spans="1:20" x14ac:dyDescent="0.25">
      <c r="A2441" s="2">
        <f>SPY_IVOL!A2441</f>
        <v>41900</v>
      </c>
      <c r="B2441">
        <f>SPY_IVOL!B2441</f>
        <v>32.715800000000002</v>
      </c>
      <c r="C2441">
        <f>SPY_IVOL!C2441</f>
        <v>20.598600000000001</v>
      </c>
      <c r="D2441">
        <f>SPY_IVOL!D2441</f>
        <v>14.571199999999999</v>
      </c>
      <c r="E2441">
        <f>SPY_IVOL!E2441</f>
        <v>9.1405999999999992</v>
      </c>
      <c r="F2441">
        <f>SPY_IVOL!F2441</f>
        <v>8.8106000000000009</v>
      </c>
      <c r="G2441">
        <f>SPY_IVOL!G2441</f>
        <v>13.3317</v>
      </c>
      <c r="H2441">
        <f>SPY_IVOL!H2441</f>
        <v>13.3317</v>
      </c>
      <c r="I2441">
        <f>VLOOKUP($A2441,SPY_main!$A:$C,2,FALSE)</f>
        <v>201.82</v>
      </c>
      <c r="J2441">
        <f>IFERROR(VLOOKUP($A2441,SPY_main!$A:$C,3,FALSE),J2440)</f>
        <v>1.8613999999999999</v>
      </c>
      <c r="K2441">
        <f>IFERROR(VLOOKUP($A2441,SPY_main!$E:$F,2,FALSE),K2440)</f>
        <v>0.2331</v>
      </c>
      <c r="L2441">
        <f>IFERROR(VLOOKUP($A2441,SPY_main!H:I,2,FALSE),L2440)</f>
        <v>12.03</v>
      </c>
      <c r="M2441">
        <f t="shared" si="266"/>
        <v>68.027900000000002</v>
      </c>
      <c r="N2441">
        <f t="shared" si="267"/>
        <v>68.027900000000002</v>
      </c>
      <c r="O2441">
        <f t="shared" si="268"/>
        <v>42.373399999999997</v>
      </c>
      <c r="P2441">
        <f t="shared" si="269"/>
        <v>8.1141000000000005</v>
      </c>
      <c r="Q2441">
        <f t="shared" si="270"/>
        <v>16.1355</v>
      </c>
      <c r="R2441">
        <f t="shared" si="271"/>
        <v>16.1355</v>
      </c>
      <c r="S2441">
        <f t="shared" si="272"/>
        <v>16.1355</v>
      </c>
      <c r="T2441">
        <f>IFERROR(VLOOKUP($A2441,TY_main!A:B,2,FALSE),T2440)</f>
        <v>114.015625</v>
      </c>
    </row>
    <row r="2442" spans="1:20" x14ac:dyDescent="0.25">
      <c r="A2442" s="2">
        <f>SPY_IVOL!A2442</f>
        <v>41901</v>
      </c>
      <c r="B2442">
        <f>SPY_IVOL!B2442</f>
        <v>34.631900000000002</v>
      </c>
      <c r="C2442">
        <f>SPY_IVOL!C2442</f>
        <v>21.604600000000001</v>
      </c>
      <c r="D2442">
        <f>SPY_IVOL!D2442</f>
        <v>15.1296</v>
      </c>
      <c r="E2442">
        <f>SPY_IVOL!E2442</f>
        <v>9.1900999999999993</v>
      </c>
      <c r="F2442">
        <f>SPY_IVOL!F2442</f>
        <v>8.0955999999999992</v>
      </c>
      <c r="G2442">
        <f>SPY_IVOL!G2442</f>
        <v>10.026899999999999</v>
      </c>
      <c r="H2442">
        <f>SPY_IVOL!H2442</f>
        <v>10.026899999999999</v>
      </c>
      <c r="I2442">
        <f>VLOOKUP($A2442,SPY_main!$A:$C,2,FALSE)</f>
        <v>200.7</v>
      </c>
      <c r="J2442">
        <f>IFERROR(VLOOKUP($A2442,SPY_main!$A:$C,3,FALSE),J2441)</f>
        <v>1.8717999999999999</v>
      </c>
      <c r="K2442">
        <f>IFERROR(VLOOKUP($A2442,SPY_main!$E:$F,2,FALSE),K2441)</f>
        <v>0.2331</v>
      </c>
      <c r="L2442">
        <f>IFERROR(VLOOKUP($A2442,SPY_main!H:I,2,FALSE),L2441)</f>
        <v>12.11</v>
      </c>
      <c r="M2442">
        <f t="shared" si="266"/>
        <v>45.459200000000003</v>
      </c>
      <c r="N2442">
        <f t="shared" si="267"/>
        <v>31.994199999999999</v>
      </c>
      <c r="O2442">
        <f t="shared" si="268"/>
        <v>19.295500000000001</v>
      </c>
      <c r="P2442">
        <f t="shared" si="269"/>
        <v>7.4142000000000001</v>
      </c>
      <c r="Q2442">
        <f t="shared" si="270"/>
        <v>7.0141999999999998</v>
      </c>
      <c r="R2442">
        <f t="shared" si="271"/>
        <v>7.0141999999999998</v>
      </c>
      <c r="S2442">
        <f t="shared" si="272"/>
        <v>7.0141999999999998</v>
      </c>
      <c r="T2442">
        <f>IFERROR(VLOOKUP($A2442,TY_main!A:B,2,FALSE),T2441)</f>
        <v>114.265625</v>
      </c>
    </row>
    <row r="2443" spans="1:20" x14ac:dyDescent="0.25">
      <c r="A2443" s="2">
        <f>SPY_IVOL!A2443</f>
        <v>41904</v>
      </c>
      <c r="B2443">
        <f>SPY_IVOL!B2443</f>
        <v>27.864599999999999</v>
      </c>
      <c r="C2443">
        <f>SPY_IVOL!C2443</f>
        <v>19.778300000000002</v>
      </c>
      <c r="D2443">
        <f>SPY_IVOL!D2443</f>
        <v>15.8714</v>
      </c>
      <c r="E2443">
        <f>SPY_IVOL!E2443</f>
        <v>11.7622</v>
      </c>
      <c r="F2443">
        <f>SPY_IVOL!F2443</f>
        <v>8.6232000000000006</v>
      </c>
      <c r="G2443">
        <f>SPY_IVOL!G2443</f>
        <v>9.5062999999999995</v>
      </c>
      <c r="H2443">
        <f>SPY_IVOL!H2443</f>
        <v>11.555400000000001</v>
      </c>
      <c r="I2443">
        <f>VLOOKUP($A2443,SPY_main!$A:$C,2,FALSE)</f>
        <v>199.15</v>
      </c>
      <c r="J2443">
        <f>IFERROR(VLOOKUP($A2443,SPY_main!$A:$C,3,FALSE),J2442)</f>
        <v>1.8864000000000001</v>
      </c>
      <c r="K2443">
        <f>IFERROR(VLOOKUP($A2443,SPY_main!$E:$F,2,FALSE),K2442)</f>
        <v>0.2356</v>
      </c>
      <c r="L2443">
        <f>IFERROR(VLOOKUP($A2443,SPY_main!H:I,2,FALSE),L2442)</f>
        <v>13.69</v>
      </c>
      <c r="M2443">
        <f t="shared" si="266"/>
        <v>35.929499999999997</v>
      </c>
      <c r="N2443">
        <f t="shared" si="267"/>
        <v>23.119399999999999</v>
      </c>
      <c r="O2443">
        <f t="shared" si="268"/>
        <v>16.881599999999999</v>
      </c>
      <c r="P2443">
        <f t="shared" si="269"/>
        <v>10.947800000000001</v>
      </c>
      <c r="Q2443">
        <f t="shared" si="270"/>
        <v>8.5790000000000006</v>
      </c>
      <c r="R2443">
        <f t="shared" si="271"/>
        <v>12.626799999999999</v>
      </c>
      <c r="S2443">
        <f t="shared" si="272"/>
        <v>12.626799999999999</v>
      </c>
      <c r="T2443">
        <f>IFERROR(VLOOKUP($A2443,TY_main!A:B,2,FALSE),T2442)</f>
        <v>114.515625</v>
      </c>
    </row>
    <row r="2444" spans="1:20" x14ac:dyDescent="0.25">
      <c r="A2444" s="2">
        <f>SPY_IVOL!A2444</f>
        <v>41905</v>
      </c>
      <c r="B2444">
        <f>SPY_IVOL!B2444</f>
        <v>28.843</v>
      </c>
      <c r="C2444">
        <f>SPY_IVOL!C2444</f>
        <v>20.753599999999999</v>
      </c>
      <c r="D2444">
        <f>SPY_IVOL!D2444</f>
        <v>16.8322</v>
      </c>
      <c r="E2444">
        <f>SPY_IVOL!E2444</f>
        <v>12.697699999999999</v>
      </c>
      <c r="F2444">
        <f>SPY_IVOL!F2444</f>
        <v>9.2332000000000001</v>
      </c>
      <c r="G2444">
        <f>SPY_IVOL!G2444</f>
        <v>9.7682000000000002</v>
      </c>
      <c r="H2444">
        <f>SPY_IVOL!H2444</f>
        <v>12.236800000000001</v>
      </c>
      <c r="I2444">
        <f>VLOOKUP($A2444,SPY_main!$A:$C,2,FALSE)</f>
        <v>198.01</v>
      </c>
      <c r="J2444">
        <f>IFERROR(VLOOKUP($A2444,SPY_main!$A:$C,3,FALSE),J2443)</f>
        <v>1.8973</v>
      </c>
      <c r="K2444">
        <f>IFERROR(VLOOKUP($A2444,SPY_main!$E:$F,2,FALSE),K2443)</f>
        <v>0.2341</v>
      </c>
      <c r="L2444">
        <f>IFERROR(VLOOKUP($A2444,SPY_main!H:I,2,FALSE),L2443)</f>
        <v>14.93</v>
      </c>
      <c r="M2444">
        <f t="shared" si="266"/>
        <v>36.700099999999999</v>
      </c>
      <c r="N2444">
        <f t="shared" si="267"/>
        <v>24.2362</v>
      </c>
      <c r="O2444">
        <f t="shared" si="268"/>
        <v>18.3873</v>
      </c>
      <c r="P2444">
        <f t="shared" si="269"/>
        <v>12.5549</v>
      </c>
      <c r="Q2444">
        <f t="shared" si="270"/>
        <v>9.1509</v>
      </c>
      <c r="R2444">
        <f t="shared" si="271"/>
        <v>13.7295</v>
      </c>
      <c r="S2444">
        <f t="shared" si="272"/>
        <v>13.7295</v>
      </c>
      <c r="T2444">
        <f>IFERROR(VLOOKUP($A2444,TY_main!A:B,2,FALSE),T2443)</f>
        <v>114.75</v>
      </c>
    </row>
    <row r="2445" spans="1:20" x14ac:dyDescent="0.25">
      <c r="A2445" s="2">
        <f>SPY_IVOL!A2445</f>
        <v>41906</v>
      </c>
      <c r="B2445">
        <f>SPY_IVOL!B2445</f>
        <v>28.355699999999999</v>
      </c>
      <c r="C2445">
        <f>SPY_IVOL!C2445</f>
        <v>19.784300000000002</v>
      </c>
      <c r="D2445">
        <f>SPY_IVOL!D2445</f>
        <v>15.8154</v>
      </c>
      <c r="E2445">
        <f>SPY_IVOL!E2445</f>
        <v>11.658200000000001</v>
      </c>
      <c r="F2445">
        <f>SPY_IVOL!F2445</f>
        <v>8.3694000000000006</v>
      </c>
      <c r="G2445">
        <f>SPY_IVOL!G2445</f>
        <v>9.5495000000000001</v>
      </c>
      <c r="H2445">
        <f>SPY_IVOL!H2445</f>
        <v>9.6311</v>
      </c>
      <c r="I2445">
        <f>VLOOKUP($A2445,SPY_main!$A:$C,2,FALSE)</f>
        <v>199.56</v>
      </c>
      <c r="J2445">
        <f>IFERROR(VLOOKUP($A2445,SPY_main!$A:$C,3,FALSE),J2444)</f>
        <v>1.8825000000000001</v>
      </c>
      <c r="K2445">
        <f>IFERROR(VLOOKUP($A2445,SPY_main!$E:$F,2,FALSE),K2444)</f>
        <v>0.2351</v>
      </c>
      <c r="L2445">
        <f>IFERROR(VLOOKUP($A2445,SPY_main!H:I,2,FALSE),L2444)</f>
        <v>13.27</v>
      </c>
      <c r="M2445">
        <f t="shared" si="266"/>
        <v>35.9069</v>
      </c>
      <c r="N2445">
        <f t="shared" si="267"/>
        <v>22.855499999999999</v>
      </c>
      <c r="O2445">
        <f t="shared" si="268"/>
        <v>16.807099999999998</v>
      </c>
      <c r="P2445">
        <f t="shared" si="269"/>
        <v>10.8796</v>
      </c>
      <c r="Q2445">
        <f t="shared" si="270"/>
        <v>8.5886999999999993</v>
      </c>
      <c r="R2445">
        <f t="shared" si="271"/>
        <v>10.963900000000001</v>
      </c>
      <c r="S2445">
        <f t="shared" si="272"/>
        <v>10.963900000000001</v>
      </c>
      <c r="T2445">
        <f>IFERROR(VLOOKUP($A2445,TY_main!A:B,2,FALSE),T2444)</f>
        <v>114.515625</v>
      </c>
    </row>
    <row r="2446" spans="1:20" x14ac:dyDescent="0.25">
      <c r="A2446" s="2">
        <f>SPY_IVOL!A2446</f>
        <v>41907</v>
      </c>
      <c r="B2446">
        <f>SPY_IVOL!B2446</f>
        <v>29.5748</v>
      </c>
      <c r="C2446">
        <f>SPY_IVOL!C2446</f>
        <v>21.322800000000001</v>
      </c>
      <c r="D2446">
        <f>SPY_IVOL!D2446</f>
        <v>17.474699999999999</v>
      </c>
      <c r="E2446">
        <f>SPY_IVOL!E2446</f>
        <v>13.3871</v>
      </c>
      <c r="F2446">
        <f>SPY_IVOL!F2446</f>
        <v>9.7357999999999993</v>
      </c>
      <c r="G2446">
        <f>SPY_IVOL!G2446</f>
        <v>9.7693999999999992</v>
      </c>
      <c r="H2446">
        <f>SPY_IVOL!H2446</f>
        <v>11.017899999999999</v>
      </c>
      <c r="I2446">
        <f>VLOOKUP($A2446,SPY_main!$A:$C,2,FALSE)</f>
        <v>196.34</v>
      </c>
      <c r="J2446">
        <f>IFERROR(VLOOKUP($A2446,SPY_main!$A:$C,3,FALSE),J2445)</f>
        <v>1.9134</v>
      </c>
      <c r="K2446">
        <f>IFERROR(VLOOKUP($A2446,SPY_main!$E:$F,2,FALSE),K2445)</f>
        <v>0.2336</v>
      </c>
      <c r="L2446">
        <f>IFERROR(VLOOKUP($A2446,SPY_main!H:I,2,FALSE),L2445)</f>
        <v>15.64</v>
      </c>
      <c r="M2446">
        <f t="shared" si="266"/>
        <v>38.4998</v>
      </c>
      <c r="N2446">
        <f t="shared" si="267"/>
        <v>25.326599999999999</v>
      </c>
      <c r="O2446">
        <f t="shared" si="268"/>
        <v>19.279699999999998</v>
      </c>
      <c r="P2446">
        <f t="shared" si="269"/>
        <v>13.4162</v>
      </c>
      <c r="Q2446">
        <f t="shared" si="270"/>
        <v>9.7353000000000005</v>
      </c>
      <c r="R2446">
        <f t="shared" si="271"/>
        <v>13.845800000000001</v>
      </c>
      <c r="S2446">
        <f t="shared" si="272"/>
        <v>13.845800000000001</v>
      </c>
      <c r="T2446">
        <f>IFERROR(VLOOKUP($A2446,TY_main!A:B,2,FALSE),T2445)</f>
        <v>114.953125</v>
      </c>
    </row>
    <row r="2447" spans="1:20" x14ac:dyDescent="0.25">
      <c r="A2447" s="2">
        <f>SPY_IVOL!A2447</f>
        <v>41908</v>
      </c>
      <c r="B2447">
        <f>SPY_IVOL!B2447</f>
        <v>28.9405</v>
      </c>
      <c r="C2447">
        <f>SPY_IVOL!C2447</f>
        <v>20.745000000000001</v>
      </c>
      <c r="D2447">
        <f>SPY_IVOL!D2447</f>
        <v>16.989100000000001</v>
      </c>
      <c r="E2447">
        <f>SPY_IVOL!E2447</f>
        <v>12.7783</v>
      </c>
      <c r="F2447">
        <f>SPY_IVOL!F2447</f>
        <v>9.0602999999999998</v>
      </c>
      <c r="G2447">
        <f>SPY_IVOL!G2447</f>
        <v>9.8484999999999996</v>
      </c>
      <c r="H2447">
        <f>SPY_IVOL!H2447</f>
        <v>10.461399999999999</v>
      </c>
      <c r="I2447">
        <f>VLOOKUP($A2447,SPY_main!$A:$C,2,FALSE)</f>
        <v>197.9</v>
      </c>
      <c r="J2447">
        <f>IFERROR(VLOOKUP($A2447,SPY_main!$A:$C,3,FALSE),J2446)</f>
        <v>1.8983000000000001</v>
      </c>
      <c r="K2447">
        <f>IFERROR(VLOOKUP($A2447,SPY_main!$E:$F,2,FALSE),K2446)</f>
        <v>0.2331</v>
      </c>
      <c r="L2447">
        <f>IFERROR(VLOOKUP($A2447,SPY_main!H:I,2,FALSE),L2446)</f>
        <v>14.85</v>
      </c>
      <c r="M2447">
        <f t="shared" si="266"/>
        <v>38.134500000000003</v>
      </c>
      <c r="N2447">
        <f t="shared" si="267"/>
        <v>24.6372</v>
      </c>
      <c r="O2447">
        <f t="shared" si="268"/>
        <v>18.700700000000001</v>
      </c>
      <c r="P2447">
        <f t="shared" si="269"/>
        <v>12.464</v>
      </c>
      <c r="Q2447">
        <f t="shared" si="270"/>
        <v>9.3917000000000002</v>
      </c>
      <c r="R2447">
        <f t="shared" si="271"/>
        <v>12.376300000000001</v>
      </c>
      <c r="S2447">
        <f t="shared" si="272"/>
        <v>12.376300000000001</v>
      </c>
      <c r="T2447">
        <f>IFERROR(VLOOKUP($A2447,TY_main!A:B,2,FALSE),T2446)</f>
        <v>114.671875</v>
      </c>
    </row>
    <row r="2448" spans="1:20" x14ac:dyDescent="0.25">
      <c r="A2448" s="2">
        <f>SPY_IVOL!A2448</f>
        <v>41911</v>
      </c>
      <c r="B2448">
        <f>SPY_IVOL!B2448</f>
        <v>29.996099999999998</v>
      </c>
      <c r="C2448">
        <f>SPY_IVOL!C2448</f>
        <v>21.726299999999998</v>
      </c>
      <c r="D2448">
        <f>SPY_IVOL!D2448</f>
        <v>17.7075</v>
      </c>
      <c r="E2448">
        <f>SPY_IVOL!E2448</f>
        <v>13.4869</v>
      </c>
      <c r="F2448">
        <f>SPY_IVOL!F2448</f>
        <v>9.6210000000000004</v>
      </c>
      <c r="G2448">
        <f>SPY_IVOL!G2448</f>
        <v>10.128299999999999</v>
      </c>
      <c r="H2448">
        <f>SPY_IVOL!H2448</f>
        <v>11.019500000000001</v>
      </c>
      <c r="I2448">
        <f>VLOOKUP($A2448,SPY_main!$A:$C,2,FALSE)</f>
        <v>197.54</v>
      </c>
      <c r="J2448">
        <f>IFERROR(VLOOKUP($A2448,SPY_main!$A:$C,3,FALSE),J2447)</f>
        <v>1.9017999999999999</v>
      </c>
      <c r="K2448">
        <f>IFERROR(VLOOKUP($A2448,SPY_main!$E:$F,2,FALSE),K2447)</f>
        <v>0.2351</v>
      </c>
      <c r="L2448">
        <f>IFERROR(VLOOKUP($A2448,SPY_main!H:I,2,FALSE),L2447)</f>
        <v>15.98</v>
      </c>
      <c r="M2448">
        <f t="shared" si="266"/>
        <v>40.616799999999998</v>
      </c>
      <c r="N2448">
        <f t="shared" si="267"/>
        <v>26.165500000000002</v>
      </c>
      <c r="O2448">
        <f t="shared" si="268"/>
        <v>19.7729</v>
      </c>
      <c r="P2448">
        <f t="shared" si="269"/>
        <v>13.3528</v>
      </c>
      <c r="Q2448">
        <f t="shared" si="270"/>
        <v>10.129899999999999</v>
      </c>
      <c r="R2448">
        <f t="shared" si="271"/>
        <v>13.080500000000001</v>
      </c>
      <c r="S2448">
        <f t="shared" si="272"/>
        <v>13.080500000000001</v>
      </c>
      <c r="T2448">
        <f>IFERROR(VLOOKUP($A2448,TY_main!A:B,2,FALSE),T2447)</f>
        <v>114.96875</v>
      </c>
    </row>
    <row r="2449" spans="1:20" x14ac:dyDescent="0.25">
      <c r="A2449" s="2">
        <f>SPY_IVOL!A2449</f>
        <v>41912</v>
      </c>
      <c r="B2449">
        <f>SPY_IVOL!B2449</f>
        <v>30.1906</v>
      </c>
      <c r="C2449">
        <f>SPY_IVOL!C2449</f>
        <v>22.001999999999999</v>
      </c>
      <c r="D2449">
        <f>SPY_IVOL!D2449</f>
        <v>18.238800000000001</v>
      </c>
      <c r="E2449">
        <f>SPY_IVOL!E2449</f>
        <v>14.060600000000001</v>
      </c>
      <c r="F2449">
        <f>SPY_IVOL!F2449</f>
        <v>10.074</v>
      </c>
      <c r="G2449">
        <f>SPY_IVOL!G2449</f>
        <v>10.2293</v>
      </c>
      <c r="H2449">
        <f>SPY_IVOL!H2449</f>
        <v>11.402200000000001</v>
      </c>
      <c r="I2449">
        <f>VLOOKUP($A2449,SPY_main!$A:$C,2,FALSE)</f>
        <v>197.02</v>
      </c>
      <c r="J2449">
        <f>IFERROR(VLOOKUP($A2449,SPY_main!$A:$C,3,FALSE),J2448)</f>
        <v>1.9068000000000001</v>
      </c>
      <c r="K2449">
        <f>IFERROR(VLOOKUP($A2449,SPY_main!$E:$F,2,FALSE),K2448)</f>
        <v>0.2351</v>
      </c>
      <c r="L2449">
        <f>IFERROR(VLOOKUP($A2449,SPY_main!H:I,2,FALSE),L2448)</f>
        <v>16.309999999999999</v>
      </c>
      <c r="M2449">
        <f t="shared" si="266"/>
        <v>40.924599999999998</v>
      </c>
      <c r="N2449">
        <f t="shared" si="267"/>
        <v>27.111000000000001</v>
      </c>
      <c r="O2449">
        <f t="shared" si="268"/>
        <v>20.721399999999999</v>
      </c>
      <c r="P2449">
        <f t="shared" si="269"/>
        <v>14.3268</v>
      </c>
      <c r="Q2449">
        <f t="shared" si="270"/>
        <v>10.553900000000001</v>
      </c>
      <c r="R2449">
        <f t="shared" si="271"/>
        <v>13.570600000000001</v>
      </c>
      <c r="S2449">
        <f t="shared" si="272"/>
        <v>13.570600000000001</v>
      </c>
      <c r="T2449">
        <f>IFERROR(VLOOKUP($A2449,TY_main!A:B,2,FALSE),T2448)</f>
        <v>114.84375</v>
      </c>
    </row>
    <row r="2450" spans="1:20" x14ac:dyDescent="0.25">
      <c r="A2450" s="2">
        <f>SPY_IVOL!A2450</f>
        <v>41913</v>
      </c>
      <c r="B2450">
        <f>SPY_IVOL!B2450</f>
        <v>29.550899999999999</v>
      </c>
      <c r="C2450">
        <f>SPY_IVOL!C2450</f>
        <v>22.2104</v>
      </c>
      <c r="D2450">
        <f>SPY_IVOL!D2450</f>
        <v>18.7182</v>
      </c>
      <c r="E2450">
        <f>SPY_IVOL!E2450</f>
        <v>14.8596</v>
      </c>
      <c r="F2450">
        <f>SPY_IVOL!F2450</f>
        <v>10.784800000000001</v>
      </c>
      <c r="G2450">
        <f>SPY_IVOL!G2450</f>
        <v>10.3446</v>
      </c>
      <c r="H2450">
        <f>SPY_IVOL!H2450</f>
        <v>12.5915</v>
      </c>
      <c r="I2450">
        <f>VLOOKUP($A2450,SPY_main!$A:$C,2,FALSE)</f>
        <v>194.35</v>
      </c>
      <c r="J2450">
        <f>IFERROR(VLOOKUP($A2450,SPY_main!$A:$C,3,FALSE),J2449)</f>
        <v>1.9330000000000001</v>
      </c>
      <c r="K2450">
        <f>IFERROR(VLOOKUP($A2450,SPY_main!$E:$F,2,FALSE),K2449)</f>
        <v>0.2326</v>
      </c>
      <c r="L2450">
        <f>IFERROR(VLOOKUP($A2450,SPY_main!H:I,2,FALSE),L2449)</f>
        <v>16.71</v>
      </c>
      <c r="M2450">
        <f t="shared" si="266"/>
        <v>40.136699999999998</v>
      </c>
      <c r="N2450">
        <f t="shared" si="267"/>
        <v>26.262699999999999</v>
      </c>
      <c r="O2450">
        <f t="shared" si="268"/>
        <v>20.649899999999999</v>
      </c>
      <c r="P2450">
        <f t="shared" si="269"/>
        <v>15.1432</v>
      </c>
      <c r="Q2450">
        <f t="shared" si="270"/>
        <v>11.3247</v>
      </c>
      <c r="R2450">
        <f t="shared" si="271"/>
        <v>14.5684</v>
      </c>
      <c r="S2450">
        <f t="shared" si="272"/>
        <v>14.5684</v>
      </c>
      <c r="T2450">
        <f>IFERROR(VLOOKUP($A2450,TY_main!A:B,2,FALSE),T2449)</f>
        <v>115.65625</v>
      </c>
    </row>
    <row r="2451" spans="1:20" x14ac:dyDescent="0.25">
      <c r="A2451" s="2">
        <f>SPY_IVOL!A2451</f>
        <v>41914</v>
      </c>
      <c r="B2451">
        <f>SPY_IVOL!B2451</f>
        <v>29.262799999999999</v>
      </c>
      <c r="C2451">
        <f>SPY_IVOL!C2451</f>
        <v>21.7608</v>
      </c>
      <c r="D2451">
        <f>SPY_IVOL!D2451</f>
        <v>18.1815</v>
      </c>
      <c r="E2451">
        <f>SPY_IVOL!E2451</f>
        <v>14.3805</v>
      </c>
      <c r="F2451">
        <f>SPY_IVOL!F2451</f>
        <v>10.523400000000001</v>
      </c>
      <c r="G2451">
        <f>SPY_IVOL!G2451</f>
        <v>10.4495</v>
      </c>
      <c r="H2451">
        <f>SPY_IVOL!H2451</f>
        <v>11.112</v>
      </c>
      <c r="I2451">
        <f>VLOOKUP($A2451,SPY_main!$A:$C,2,FALSE)</f>
        <v>194.38</v>
      </c>
      <c r="J2451">
        <f>IFERROR(VLOOKUP($A2451,SPY_main!$A:$C,3,FALSE),J2450)</f>
        <v>1.9327000000000001</v>
      </c>
      <c r="K2451">
        <f>IFERROR(VLOOKUP($A2451,SPY_main!$E:$F,2,FALSE),K2450)</f>
        <v>0.23119999999999999</v>
      </c>
      <c r="L2451">
        <f>IFERROR(VLOOKUP($A2451,SPY_main!H:I,2,FALSE),L2450)</f>
        <v>16.16</v>
      </c>
      <c r="M2451">
        <f t="shared" si="266"/>
        <v>40.4968</v>
      </c>
      <c r="N2451">
        <f t="shared" si="267"/>
        <v>26.1158</v>
      </c>
      <c r="O2451">
        <f t="shared" si="268"/>
        <v>19.5837</v>
      </c>
      <c r="P2451">
        <f t="shared" si="269"/>
        <v>14.2928</v>
      </c>
      <c r="Q2451">
        <f t="shared" si="270"/>
        <v>11.125400000000001</v>
      </c>
      <c r="R2451">
        <f t="shared" si="271"/>
        <v>13.317600000000001</v>
      </c>
      <c r="S2451">
        <f t="shared" si="272"/>
        <v>13.317600000000001</v>
      </c>
      <c r="T2451">
        <f>IFERROR(VLOOKUP($A2451,TY_main!A:B,2,FALSE),T2450)</f>
        <v>115.46875</v>
      </c>
    </row>
    <row r="2452" spans="1:20" x14ac:dyDescent="0.25">
      <c r="A2452" s="2">
        <f>SPY_IVOL!A2452</f>
        <v>41915</v>
      </c>
      <c r="B2452">
        <f>SPY_IVOL!B2452</f>
        <v>28.599399999999999</v>
      </c>
      <c r="C2452">
        <f>SPY_IVOL!C2452</f>
        <v>20.621400000000001</v>
      </c>
      <c r="D2452">
        <f>SPY_IVOL!D2452</f>
        <v>17.024899999999999</v>
      </c>
      <c r="E2452">
        <f>SPY_IVOL!E2452</f>
        <v>13.117800000000001</v>
      </c>
      <c r="F2452">
        <f>SPY_IVOL!F2452</f>
        <v>9.3597999999999999</v>
      </c>
      <c r="G2452">
        <f>SPY_IVOL!G2452</f>
        <v>10.2173</v>
      </c>
      <c r="H2452">
        <f>SPY_IVOL!H2452</f>
        <v>10.2173</v>
      </c>
      <c r="I2452">
        <f>VLOOKUP($A2452,SPY_main!$A:$C,2,FALSE)</f>
        <v>196.52</v>
      </c>
      <c r="J2452">
        <f>IFERROR(VLOOKUP($A2452,SPY_main!$A:$C,3,FALSE),J2451)</f>
        <v>1.9116</v>
      </c>
      <c r="K2452">
        <f>IFERROR(VLOOKUP($A2452,SPY_main!$E:$F,2,FALSE),K2451)</f>
        <v>0.2316</v>
      </c>
      <c r="L2452">
        <f>IFERROR(VLOOKUP($A2452,SPY_main!H:I,2,FALSE),L2451)</f>
        <v>14.55</v>
      </c>
      <c r="M2452">
        <f t="shared" si="266"/>
        <v>41.872</v>
      </c>
      <c r="N2452">
        <f t="shared" si="267"/>
        <v>25.5093</v>
      </c>
      <c r="O2452">
        <f t="shared" si="268"/>
        <v>18.5716</v>
      </c>
      <c r="P2452">
        <f t="shared" si="269"/>
        <v>12.9617</v>
      </c>
      <c r="Q2452">
        <f t="shared" si="270"/>
        <v>10.7003</v>
      </c>
      <c r="R2452">
        <f t="shared" si="271"/>
        <v>10.8916</v>
      </c>
      <c r="S2452">
        <f t="shared" si="272"/>
        <v>10.8916</v>
      </c>
      <c r="T2452">
        <f>IFERROR(VLOOKUP($A2452,TY_main!A:B,2,FALSE),T2451)</f>
        <v>115.3125</v>
      </c>
    </row>
    <row r="2453" spans="1:20" x14ac:dyDescent="0.25">
      <c r="A2453" s="2">
        <f>SPY_IVOL!A2453</f>
        <v>41918</v>
      </c>
      <c r="B2453">
        <f>SPY_IVOL!B2453</f>
        <v>29.241700000000002</v>
      </c>
      <c r="C2453">
        <f>SPY_IVOL!C2453</f>
        <v>21.244</v>
      </c>
      <c r="D2453">
        <f>SPY_IVOL!D2453</f>
        <v>17.592500000000001</v>
      </c>
      <c r="E2453">
        <f>SPY_IVOL!E2453</f>
        <v>13.636100000000001</v>
      </c>
      <c r="F2453">
        <f>SPY_IVOL!F2453</f>
        <v>9.6167999999999996</v>
      </c>
      <c r="G2453">
        <f>SPY_IVOL!G2453</f>
        <v>10.601800000000001</v>
      </c>
      <c r="H2453">
        <f>SPY_IVOL!H2453</f>
        <v>10.7143</v>
      </c>
      <c r="I2453">
        <f>VLOOKUP($A2453,SPY_main!$A:$C,2,FALSE)</f>
        <v>196.29</v>
      </c>
      <c r="J2453">
        <f>IFERROR(VLOOKUP($A2453,SPY_main!$A:$C,3,FALSE),J2452)</f>
        <v>1.9138999999999999</v>
      </c>
      <c r="K2453">
        <f>IFERROR(VLOOKUP($A2453,SPY_main!$E:$F,2,FALSE),K2452)</f>
        <v>0.2326</v>
      </c>
      <c r="L2453">
        <f>IFERROR(VLOOKUP($A2453,SPY_main!H:I,2,FALSE),L2452)</f>
        <v>15.46</v>
      </c>
      <c r="M2453">
        <f t="shared" si="266"/>
        <v>47.258200000000002</v>
      </c>
      <c r="N2453">
        <f t="shared" si="267"/>
        <v>26.982900000000001</v>
      </c>
      <c r="O2453">
        <f t="shared" si="268"/>
        <v>19.8672</v>
      </c>
      <c r="P2453">
        <f t="shared" si="269"/>
        <v>13.9999</v>
      </c>
      <c r="Q2453">
        <f t="shared" si="270"/>
        <v>12.0784</v>
      </c>
      <c r="R2453">
        <f t="shared" si="271"/>
        <v>13.0985</v>
      </c>
      <c r="S2453">
        <f t="shared" si="272"/>
        <v>13.0985</v>
      </c>
      <c r="T2453">
        <f>IFERROR(VLOOKUP($A2453,TY_main!A:B,2,FALSE),T2452)</f>
        <v>115.5625</v>
      </c>
    </row>
    <row r="2454" spans="1:20" x14ac:dyDescent="0.25">
      <c r="A2454" s="2">
        <f>SPY_IVOL!A2454</f>
        <v>41919</v>
      </c>
      <c r="B2454">
        <f>SPY_IVOL!B2454</f>
        <v>30.246400000000001</v>
      </c>
      <c r="C2454">
        <f>SPY_IVOL!C2454</f>
        <v>22.6508</v>
      </c>
      <c r="D2454">
        <f>SPY_IVOL!D2454</f>
        <v>19.1127</v>
      </c>
      <c r="E2454">
        <f>SPY_IVOL!E2454</f>
        <v>15.1477</v>
      </c>
      <c r="F2454">
        <f>SPY_IVOL!F2454</f>
        <v>10.945</v>
      </c>
      <c r="G2454">
        <f>SPY_IVOL!G2454</f>
        <v>10.8003</v>
      </c>
      <c r="H2454">
        <f>SPY_IVOL!H2454</f>
        <v>11.768700000000001</v>
      </c>
      <c r="I2454">
        <f>VLOOKUP($A2454,SPY_main!$A:$C,2,FALSE)</f>
        <v>193.26</v>
      </c>
      <c r="J2454">
        <f>IFERROR(VLOOKUP($A2454,SPY_main!$A:$C,3,FALSE),J2453)</f>
        <v>1.9439</v>
      </c>
      <c r="K2454">
        <f>IFERROR(VLOOKUP($A2454,SPY_main!$E:$F,2,FALSE),K2453)</f>
        <v>0.2311</v>
      </c>
      <c r="L2454">
        <f>IFERROR(VLOOKUP($A2454,SPY_main!H:I,2,FALSE),L2453)</f>
        <v>17.2</v>
      </c>
      <c r="M2454">
        <f t="shared" si="266"/>
        <v>49.616100000000003</v>
      </c>
      <c r="N2454">
        <f t="shared" si="267"/>
        <v>30.343</v>
      </c>
      <c r="O2454">
        <f t="shared" si="268"/>
        <v>21.685500000000001</v>
      </c>
      <c r="P2454">
        <f t="shared" si="269"/>
        <v>16.072099999999999</v>
      </c>
      <c r="Q2454">
        <f t="shared" si="270"/>
        <v>13.526300000000001</v>
      </c>
      <c r="R2454">
        <f t="shared" si="271"/>
        <v>15.8546</v>
      </c>
      <c r="S2454">
        <f t="shared" si="272"/>
        <v>15.8546</v>
      </c>
      <c r="T2454">
        <f>IFERROR(VLOOKUP($A2454,TY_main!A:B,2,FALSE),T2453)</f>
        <v>116.109375</v>
      </c>
    </row>
    <row r="2455" spans="1:20" x14ac:dyDescent="0.25">
      <c r="A2455" s="2">
        <f>SPY_IVOL!A2455</f>
        <v>41920</v>
      </c>
      <c r="B2455">
        <f>SPY_IVOL!B2455</f>
        <v>29.706499999999998</v>
      </c>
      <c r="C2455">
        <f>SPY_IVOL!C2455</f>
        <v>21.226900000000001</v>
      </c>
      <c r="D2455">
        <f>SPY_IVOL!D2455</f>
        <v>17.415400000000002</v>
      </c>
      <c r="E2455">
        <f>SPY_IVOL!E2455</f>
        <v>13.280200000000001</v>
      </c>
      <c r="F2455">
        <f>SPY_IVOL!F2455</f>
        <v>9.1895000000000007</v>
      </c>
      <c r="G2455">
        <f>SPY_IVOL!G2455</f>
        <v>10.640599999999999</v>
      </c>
      <c r="H2455">
        <f>SPY_IVOL!H2455</f>
        <v>10.640599999999999</v>
      </c>
      <c r="I2455">
        <f>VLOOKUP($A2455,SPY_main!$A:$C,2,FALSE)</f>
        <v>196.64</v>
      </c>
      <c r="J2455">
        <f>IFERROR(VLOOKUP($A2455,SPY_main!$A:$C,3,FALSE),J2454)</f>
        <v>1.9105000000000001</v>
      </c>
      <c r="K2455">
        <f>IFERROR(VLOOKUP($A2455,SPY_main!$E:$F,2,FALSE),K2454)</f>
        <v>0.2291</v>
      </c>
      <c r="L2455">
        <f>IFERROR(VLOOKUP($A2455,SPY_main!H:I,2,FALSE),L2454)</f>
        <v>15.11</v>
      </c>
      <c r="M2455">
        <f t="shared" si="266"/>
        <v>50.380699999999997</v>
      </c>
      <c r="N2455">
        <f t="shared" si="267"/>
        <v>28.8552</v>
      </c>
      <c r="O2455">
        <f t="shared" si="268"/>
        <v>19.943200000000001</v>
      </c>
      <c r="P2455">
        <f t="shared" si="269"/>
        <v>13.707599999999999</v>
      </c>
      <c r="Q2455">
        <f t="shared" si="270"/>
        <v>13.3508</v>
      </c>
      <c r="R2455">
        <f t="shared" si="271"/>
        <v>14.395799999999999</v>
      </c>
      <c r="S2455">
        <f t="shared" si="272"/>
        <v>14.395799999999999</v>
      </c>
      <c r="T2455">
        <f>IFERROR(VLOOKUP($A2455,TY_main!A:B,2,FALSE),T2454)</f>
        <v>116.453125</v>
      </c>
    </row>
    <row r="2456" spans="1:20" x14ac:dyDescent="0.25">
      <c r="A2456" s="2">
        <f>SPY_IVOL!A2456</f>
        <v>41921</v>
      </c>
      <c r="B2456">
        <f>SPY_IVOL!B2456</f>
        <v>31.2425</v>
      </c>
      <c r="C2456">
        <f>SPY_IVOL!C2456</f>
        <v>23.564299999999999</v>
      </c>
      <c r="D2456">
        <f>SPY_IVOL!D2456</f>
        <v>19.887699999999999</v>
      </c>
      <c r="E2456">
        <f>SPY_IVOL!E2456</f>
        <v>15.8118</v>
      </c>
      <c r="F2456">
        <f>SPY_IVOL!F2456</f>
        <v>11.6745</v>
      </c>
      <c r="G2456">
        <f>SPY_IVOL!G2456</f>
        <v>11.1023</v>
      </c>
      <c r="H2456">
        <f>SPY_IVOL!H2456</f>
        <v>13.0543</v>
      </c>
      <c r="I2456">
        <f>VLOOKUP($A2456,SPY_main!$A:$C,2,FALSE)</f>
        <v>192.74</v>
      </c>
      <c r="J2456">
        <f>IFERROR(VLOOKUP($A2456,SPY_main!$A:$C,3,FALSE),J2455)</f>
        <v>1.9491000000000001</v>
      </c>
      <c r="K2456">
        <f>IFERROR(VLOOKUP($A2456,SPY_main!$E:$F,2,FALSE),K2455)</f>
        <v>0.2291</v>
      </c>
      <c r="L2456">
        <f>IFERROR(VLOOKUP($A2456,SPY_main!H:I,2,FALSE),L2455)</f>
        <v>18.760000000000002</v>
      </c>
      <c r="M2456">
        <f t="shared" si="266"/>
        <v>55.473300000000002</v>
      </c>
      <c r="N2456">
        <f t="shared" si="267"/>
        <v>32.983499999999999</v>
      </c>
      <c r="O2456">
        <f t="shared" si="268"/>
        <v>24.9315</v>
      </c>
      <c r="P2456">
        <f t="shared" si="269"/>
        <v>18.297799999999999</v>
      </c>
      <c r="Q2456">
        <f t="shared" si="270"/>
        <v>15.3605</v>
      </c>
      <c r="R2456">
        <f t="shared" si="271"/>
        <v>19.709299999999999</v>
      </c>
      <c r="S2456">
        <f t="shared" si="272"/>
        <v>19.709299999999999</v>
      </c>
      <c r="T2456">
        <f>IFERROR(VLOOKUP($A2456,TY_main!A:B,2,FALSE),T2455)</f>
        <v>116.5</v>
      </c>
    </row>
    <row r="2457" spans="1:20" x14ac:dyDescent="0.25">
      <c r="A2457" s="2">
        <f>SPY_IVOL!A2457</f>
        <v>41922</v>
      </c>
      <c r="B2457">
        <f>SPY_IVOL!B2457</f>
        <v>33.8855</v>
      </c>
      <c r="C2457">
        <f>SPY_IVOL!C2457</f>
        <v>26.228899999999999</v>
      </c>
      <c r="D2457">
        <f>SPY_IVOL!D2457</f>
        <v>22.3962</v>
      </c>
      <c r="E2457">
        <f>SPY_IVOL!E2457</f>
        <v>18.066600000000001</v>
      </c>
      <c r="F2457">
        <f>SPY_IVOL!F2457</f>
        <v>13.4915</v>
      </c>
      <c r="G2457">
        <f>SPY_IVOL!G2457</f>
        <v>12.1061</v>
      </c>
      <c r="H2457">
        <f>SPY_IVOL!H2457</f>
        <v>12.607699999999999</v>
      </c>
      <c r="I2457">
        <f>VLOOKUP($A2457,SPY_main!$A:$C,2,FALSE)</f>
        <v>190.54</v>
      </c>
      <c r="J2457">
        <f>IFERROR(VLOOKUP($A2457,SPY_main!$A:$C,3,FALSE),J2456)</f>
        <v>1.9716</v>
      </c>
      <c r="K2457">
        <f>IFERROR(VLOOKUP($A2457,SPY_main!$E:$F,2,FALSE),K2456)</f>
        <v>0.23</v>
      </c>
      <c r="L2457">
        <f>IFERROR(VLOOKUP($A2457,SPY_main!H:I,2,FALSE),L2456)</f>
        <v>21.24</v>
      </c>
      <c r="M2457">
        <f t="shared" si="266"/>
        <v>59.385899999999999</v>
      </c>
      <c r="N2457">
        <f t="shared" si="267"/>
        <v>38.3232</v>
      </c>
      <c r="O2457">
        <f t="shared" si="268"/>
        <v>27.186900000000001</v>
      </c>
      <c r="P2457">
        <f t="shared" si="269"/>
        <v>19.675999999999998</v>
      </c>
      <c r="Q2457">
        <f t="shared" si="270"/>
        <v>17.003299999999999</v>
      </c>
      <c r="R2457">
        <f t="shared" si="271"/>
        <v>21.599699999999999</v>
      </c>
      <c r="S2457">
        <f t="shared" si="272"/>
        <v>21.599699999999999</v>
      </c>
      <c r="T2457">
        <f>IFERROR(VLOOKUP($A2457,TY_main!A:B,2,FALSE),T2456)</f>
        <v>116.609375</v>
      </c>
    </row>
    <row r="2458" spans="1:20" x14ac:dyDescent="0.25">
      <c r="A2458" s="2">
        <f>SPY_IVOL!A2458</f>
        <v>41925</v>
      </c>
      <c r="B2458">
        <f>SPY_IVOL!B2458</f>
        <v>38.074100000000001</v>
      </c>
      <c r="C2458">
        <f>SPY_IVOL!C2458</f>
        <v>29.515499999999999</v>
      </c>
      <c r="D2458">
        <f>SPY_IVOL!D2458</f>
        <v>25.2254</v>
      </c>
      <c r="E2458">
        <f>SPY_IVOL!E2458</f>
        <v>20.772600000000001</v>
      </c>
      <c r="F2458">
        <f>SPY_IVOL!F2458</f>
        <v>16.071100000000001</v>
      </c>
      <c r="G2458">
        <f>SPY_IVOL!G2458</f>
        <v>13.8048</v>
      </c>
      <c r="H2458">
        <f>SPY_IVOL!H2458</f>
        <v>15.1501</v>
      </c>
      <c r="I2458">
        <f>VLOOKUP($A2458,SPY_main!$A:$C,2,FALSE)</f>
        <v>187.40989999999999</v>
      </c>
      <c r="J2458">
        <f>IFERROR(VLOOKUP($A2458,SPY_main!$A:$C,3,FALSE),J2457)</f>
        <v>2.0045999999999999</v>
      </c>
      <c r="K2458">
        <f>IFERROR(VLOOKUP($A2458,SPY_main!$E:$F,2,FALSE),K2457)</f>
        <v>0.2306</v>
      </c>
      <c r="L2458">
        <f>IFERROR(VLOOKUP($A2458,SPY_main!H:I,2,FALSE),L2457)</f>
        <v>24.64</v>
      </c>
      <c r="M2458">
        <f t="shared" si="266"/>
        <v>78.549199999999999</v>
      </c>
      <c r="N2458">
        <f t="shared" si="267"/>
        <v>51.977600000000002</v>
      </c>
      <c r="O2458">
        <f t="shared" si="268"/>
        <v>36.670200000000001</v>
      </c>
      <c r="P2458">
        <f t="shared" si="269"/>
        <v>27.064900000000002</v>
      </c>
      <c r="Q2458">
        <f t="shared" si="270"/>
        <v>22.672799999999999</v>
      </c>
      <c r="R2458">
        <f t="shared" si="271"/>
        <v>33.351799999999997</v>
      </c>
      <c r="S2458">
        <f t="shared" si="272"/>
        <v>33.351799999999997</v>
      </c>
      <c r="T2458">
        <f>IFERROR(VLOOKUP($A2458,TY_main!A:B,2,FALSE),T2457)</f>
        <v>117.171875</v>
      </c>
    </row>
    <row r="2459" spans="1:20" x14ac:dyDescent="0.25">
      <c r="A2459" s="2">
        <f>SPY_IVOL!A2459</f>
        <v>41926</v>
      </c>
      <c r="B2459">
        <f>SPY_IVOL!B2459</f>
        <v>37.182099999999998</v>
      </c>
      <c r="C2459">
        <f>SPY_IVOL!C2459</f>
        <v>28.008400000000002</v>
      </c>
      <c r="D2459">
        <f>SPY_IVOL!D2459</f>
        <v>23.538</v>
      </c>
      <c r="E2459">
        <f>SPY_IVOL!E2459</f>
        <v>19.1419</v>
      </c>
      <c r="F2459">
        <f>SPY_IVOL!F2459</f>
        <v>14.4468</v>
      </c>
      <c r="G2459">
        <f>SPY_IVOL!G2459</f>
        <v>13.53</v>
      </c>
      <c r="H2459">
        <f>SPY_IVOL!H2459</f>
        <v>13.750500000000001</v>
      </c>
      <c r="I2459">
        <f>VLOOKUP($A2459,SPY_main!$A:$C,2,FALSE)</f>
        <v>187.7</v>
      </c>
      <c r="J2459">
        <f>IFERROR(VLOOKUP($A2459,SPY_main!$A:$C,3,FALSE),J2458)</f>
        <v>2.0015000000000001</v>
      </c>
      <c r="K2459">
        <f>IFERROR(VLOOKUP($A2459,SPY_main!$E:$F,2,FALSE),K2458)</f>
        <v>0.2291</v>
      </c>
      <c r="L2459">
        <f>IFERROR(VLOOKUP($A2459,SPY_main!H:I,2,FALSE),L2458)</f>
        <v>22.79</v>
      </c>
      <c r="M2459">
        <f t="shared" si="266"/>
        <v>87.618899999999996</v>
      </c>
      <c r="N2459">
        <f t="shared" si="267"/>
        <v>52.335500000000003</v>
      </c>
      <c r="O2459">
        <f t="shared" si="268"/>
        <v>34.022799999999997</v>
      </c>
      <c r="P2459">
        <f t="shared" si="269"/>
        <v>22.272300000000001</v>
      </c>
      <c r="Q2459">
        <f t="shared" si="270"/>
        <v>23.271999999999998</v>
      </c>
      <c r="R2459">
        <f t="shared" si="271"/>
        <v>25.5063</v>
      </c>
      <c r="S2459">
        <f t="shared" si="272"/>
        <v>25.5063</v>
      </c>
      <c r="T2459">
        <f>IFERROR(VLOOKUP($A2459,TY_main!A:B,2,FALSE),T2458)</f>
        <v>117.421875</v>
      </c>
    </row>
    <row r="2460" spans="1:20" x14ac:dyDescent="0.25">
      <c r="A2460" s="2">
        <f>SPY_IVOL!A2460</f>
        <v>41927</v>
      </c>
      <c r="B2460">
        <f>SPY_IVOL!B2460</f>
        <v>39.009500000000003</v>
      </c>
      <c r="C2460">
        <f>SPY_IVOL!C2460</f>
        <v>30.691299999999998</v>
      </c>
      <c r="D2460">
        <f>SPY_IVOL!D2460</f>
        <v>26.357600000000001</v>
      </c>
      <c r="E2460">
        <f>SPY_IVOL!E2460</f>
        <v>21.583100000000002</v>
      </c>
      <c r="F2460">
        <f>SPY_IVOL!F2460</f>
        <v>16.513400000000001</v>
      </c>
      <c r="G2460">
        <f>SPY_IVOL!G2460</f>
        <v>14.3315</v>
      </c>
      <c r="H2460">
        <f>SPY_IVOL!H2460</f>
        <v>17.573</v>
      </c>
      <c r="I2460">
        <f>VLOOKUP($A2460,SPY_main!$A:$C,2,FALSE)</f>
        <v>186.43</v>
      </c>
      <c r="J2460">
        <f>IFERROR(VLOOKUP($A2460,SPY_main!$A:$C,3,FALSE),J2459)</f>
        <v>2.0150999999999999</v>
      </c>
      <c r="K2460">
        <f>IFERROR(VLOOKUP($A2460,SPY_main!$E:$F,2,FALSE),K2459)</f>
        <v>0.2281</v>
      </c>
      <c r="L2460">
        <f>IFERROR(VLOOKUP($A2460,SPY_main!H:I,2,FALSE),L2459)</f>
        <v>26.25</v>
      </c>
      <c r="M2460">
        <f t="shared" si="266"/>
        <v>108.875</v>
      </c>
      <c r="N2460">
        <f t="shared" si="267"/>
        <v>63.764600000000002</v>
      </c>
      <c r="O2460">
        <f t="shared" si="268"/>
        <v>44.052500000000002</v>
      </c>
      <c r="P2460">
        <f t="shared" si="269"/>
        <v>32.1158</v>
      </c>
      <c r="Q2460">
        <f t="shared" si="270"/>
        <v>29.821899999999999</v>
      </c>
      <c r="R2460">
        <f t="shared" si="271"/>
        <v>36.5929</v>
      </c>
      <c r="S2460">
        <f t="shared" si="272"/>
        <v>36.5929</v>
      </c>
      <c r="T2460">
        <f>IFERROR(VLOOKUP($A2460,TY_main!A:B,2,FALSE),T2459)</f>
        <v>118.46875</v>
      </c>
    </row>
    <row r="2461" spans="1:20" x14ac:dyDescent="0.25">
      <c r="A2461" s="2">
        <f>SPY_IVOL!A2461</f>
        <v>41928</v>
      </c>
      <c r="B2461">
        <f>SPY_IVOL!B2461</f>
        <v>38.817399999999999</v>
      </c>
      <c r="C2461">
        <f>SPY_IVOL!C2461</f>
        <v>29.7775</v>
      </c>
      <c r="D2461">
        <f>SPY_IVOL!D2461</f>
        <v>25.378900000000002</v>
      </c>
      <c r="E2461">
        <f>SPY_IVOL!E2461</f>
        <v>20.5398</v>
      </c>
      <c r="F2461">
        <f>SPY_IVOL!F2461</f>
        <v>15.558400000000001</v>
      </c>
      <c r="G2461">
        <f>SPY_IVOL!G2461</f>
        <v>14.3912</v>
      </c>
      <c r="H2461">
        <f>SPY_IVOL!H2461</f>
        <v>17.698499999999999</v>
      </c>
      <c r="I2461">
        <f>VLOOKUP($A2461,SPY_main!$A:$C,2,FALSE)</f>
        <v>186.27</v>
      </c>
      <c r="J2461">
        <f>IFERROR(VLOOKUP($A2461,SPY_main!$A:$C,3,FALSE),J2460)</f>
        <v>2.0167999999999999</v>
      </c>
      <c r="K2461">
        <f>IFERROR(VLOOKUP($A2461,SPY_main!$E:$F,2,FALSE),K2460)</f>
        <v>0.23075000000000001</v>
      </c>
      <c r="L2461">
        <f>IFERROR(VLOOKUP($A2461,SPY_main!H:I,2,FALSE),L2460)</f>
        <v>25.2</v>
      </c>
      <c r="M2461">
        <f t="shared" si="266"/>
        <v>146.69710000000001</v>
      </c>
      <c r="N2461">
        <f t="shared" si="267"/>
        <v>82.242400000000004</v>
      </c>
      <c r="O2461">
        <f t="shared" si="268"/>
        <v>49.455800000000004</v>
      </c>
      <c r="P2461">
        <f t="shared" si="269"/>
        <v>29.170200000000001</v>
      </c>
      <c r="Q2461">
        <f t="shared" si="270"/>
        <v>37.102499999999999</v>
      </c>
      <c r="R2461">
        <f t="shared" si="271"/>
        <v>37.102499999999999</v>
      </c>
      <c r="S2461">
        <f t="shared" si="272"/>
        <v>37.102499999999999</v>
      </c>
      <c r="T2461">
        <f>IFERROR(VLOOKUP($A2461,TY_main!A:B,2,FALSE),T2460)</f>
        <v>117.984375</v>
      </c>
    </row>
    <row r="2462" spans="1:20" x14ac:dyDescent="0.25">
      <c r="A2462" s="2">
        <f>SPY_IVOL!A2462</f>
        <v>41929</v>
      </c>
      <c r="B2462">
        <f>SPY_IVOL!B2462</f>
        <v>38.285299999999999</v>
      </c>
      <c r="C2462">
        <f>SPY_IVOL!C2462</f>
        <v>28.097300000000001</v>
      </c>
      <c r="D2462">
        <f>SPY_IVOL!D2462</f>
        <v>23.424600000000002</v>
      </c>
      <c r="E2462">
        <f>SPY_IVOL!E2462</f>
        <v>18.212700000000002</v>
      </c>
      <c r="F2462">
        <f>SPY_IVOL!F2462</f>
        <v>12.996700000000001</v>
      </c>
      <c r="G2462">
        <f>SPY_IVOL!G2462</f>
        <v>12.9467</v>
      </c>
      <c r="H2462">
        <f>SPY_IVOL!H2462</f>
        <v>13.736000000000001</v>
      </c>
      <c r="I2462">
        <f>VLOOKUP($A2462,SPY_main!$A:$C,2,FALSE)</f>
        <v>188.47</v>
      </c>
      <c r="J2462">
        <f>IFERROR(VLOOKUP($A2462,SPY_main!$A:$C,3,FALSE),J2461)</f>
        <v>1.9933000000000001</v>
      </c>
      <c r="K2462">
        <f>IFERROR(VLOOKUP($A2462,SPY_main!$E:$F,2,FALSE),K2461)</f>
        <v>0.23135</v>
      </c>
      <c r="L2462">
        <f>IFERROR(VLOOKUP($A2462,SPY_main!H:I,2,FALSE),L2461)</f>
        <v>21.99</v>
      </c>
      <c r="M2462">
        <f t="shared" si="266"/>
        <v>64.081100000000006</v>
      </c>
      <c r="N2462">
        <f t="shared" si="267"/>
        <v>41.798900000000003</v>
      </c>
      <c r="O2462">
        <f t="shared" si="268"/>
        <v>30.894300000000001</v>
      </c>
      <c r="P2462">
        <f t="shared" si="269"/>
        <v>21.2608</v>
      </c>
      <c r="Q2462">
        <f t="shared" si="270"/>
        <v>15.4415</v>
      </c>
      <c r="R2462">
        <f t="shared" si="271"/>
        <v>18.236699999999999</v>
      </c>
      <c r="S2462">
        <f t="shared" si="272"/>
        <v>18.236699999999999</v>
      </c>
      <c r="T2462">
        <f>IFERROR(VLOOKUP($A2462,TY_main!A:B,2,FALSE),T2461)</f>
        <v>117.609375</v>
      </c>
    </row>
    <row r="2463" spans="1:20" x14ac:dyDescent="0.25">
      <c r="A2463" s="2">
        <f>SPY_IVOL!A2463</f>
        <v>41932</v>
      </c>
      <c r="B2463">
        <f>SPY_IVOL!B2463</f>
        <v>30.038599999999999</v>
      </c>
      <c r="C2463">
        <f>SPY_IVOL!C2463</f>
        <v>23.272099999999998</v>
      </c>
      <c r="D2463">
        <f>SPY_IVOL!D2463</f>
        <v>20.116800000000001</v>
      </c>
      <c r="E2463">
        <f>SPY_IVOL!E2463</f>
        <v>16.2639</v>
      </c>
      <c r="F2463">
        <f>SPY_IVOL!F2463</f>
        <v>12.474299999999999</v>
      </c>
      <c r="G2463">
        <f>SPY_IVOL!G2463</f>
        <v>11.547800000000001</v>
      </c>
      <c r="H2463">
        <f>SPY_IVOL!H2463</f>
        <v>13.414199999999999</v>
      </c>
      <c r="I2463">
        <f>VLOOKUP($A2463,SPY_main!$A:$C,2,FALSE)</f>
        <v>190.3</v>
      </c>
      <c r="J2463">
        <f>IFERROR(VLOOKUP($A2463,SPY_main!$A:$C,3,FALSE),J2462)</f>
        <v>1.9741</v>
      </c>
      <c r="K2463">
        <f>IFERROR(VLOOKUP($A2463,SPY_main!$E:$F,2,FALSE),K2462)</f>
        <v>0.2321</v>
      </c>
      <c r="L2463">
        <f>IFERROR(VLOOKUP($A2463,SPY_main!H:I,2,FALSE),L2462)</f>
        <v>18.57</v>
      </c>
      <c r="M2463">
        <f t="shared" si="266"/>
        <v>34.787700000000001</v>
      </c>
      <c r="N2463">
        <f t="shared" si="267"/>
        <v>25.313300000000002</v>
      </c>
      <c r="O2463">
        <f t="shared" si="268"/>
        <v>21.241599999999998</v>
      </c>
      <c r="P2463">
        <f t="shared" si="269"/>
        <v>16.3687</v>
      </c>
      <c r="Q2463">
        <f t="shared" si="270"/>
        <v>11.1561</v>
      </c>
      <c r="R2463">
        <f t="shared" si="271"/>
        <v>12.7636</v>
      </c>
      <c r="S2463">
        <f t="shared" si="272"/>
        <v>14.115</v>
      </c>
      <c r="T2463">
        <f>IFERROR(VLOOKUP($A2463,TY_main!A:B,2,FALSE),T2462)</f>
        <v>117.78125</v>
      </c>
    </row>
    <row r="2464" spans="1:20" x14ac:dyDescent="0.25">
      <c r="A2464" s="2">
        <f>SPY_IVOL!A2464</f>
        <v>41933</v>
      </c>
      <c r="B2464">
        <f>SPY_IVOL!B2464</f>
        <v>28.622</v>
      </c>
      <c r="C2464">
        <f>SPY_IVOL!C2464</f>
        <v>21.5702</v>
      </c>
      <c r="D2464">
        <f>SPY_IVOL!D2464</f>
        <v>18.359400000000001</v>
      </c>
      <c r="E2464">
        <f>SPY_IVOL!E2464</f>
        <v>14.5159</v>
      </c>
      <c r="F2464">
        <f>SPY_IVOL!F2464</f>
        <v>10.7995</v>
      </c>
      <c r="G2464">
        <f>SPY_IVOL!G2464</f>
        <v>10.321400000000001</v>
      </c>
      <c r="H2464">
        <f>SPY_IVOL!H2464</f>
        <v>11.875400000000001</v>
      </c>
      <c r="I2464">
        <f>VLOOKUP($A2464,SPY_main!$A:$C,2,FALSE)</f>
        <v>194.07</v>
      </c>
      <c r="J2464">
        <f>IFERROR(VLOOKUP($A2464,SPY_main!$A:$C,3,FALSE),J2463)</f>
        <v>1.9358</v>
      </c>
      <c r="K2464">
        <f>IFERROR(VLOOKUP($A2464,SPY_main!$E:$F,2,FALSE),K2463)</f>
        <v>0.2306</v>
      </c>
      <c r="L2464">
        <f>IFERROR(VLOOKUP($A2464,SPY_main!H:I,2,FALSE),L2463)</f>
        <v>16.079999999999998</v>
      </c>
      <c r="M2464">
        <f t="shared" si="266"/>
        <v>33.379899999999999</v>
      </c>
      <c r="N2464">
        <f t="shared" si="267"/>
        <v>23.5137</v>
      </c>
      <c r="O2464">
        <f t="shared" si="268"/>
        <v>19.2865</v>
      </c>
      <c r="P2464">
        <f t="shared" si="269"/>
        <v>14.294</v>
      </c>
      <c r="Q2464">
        <f t="shared" si="270"/>
        <v>9.6975999999999996</v>
      </c>
      <c r="R2464">
        <f t="shared" si="271"/>
        <v>12.5733</v>
      </c>
      <c r="S2464">
        <f t="shared" si="272"/>
        <v>12.5733</v>
      </c>
      <c r="T2464">
        <f>IFERROR(VLOOKUP($A2464,TY_main!A:B,2,FALSE),T2463)</f>
        <v>117.625</v>
      </c>
    </row>
    <row r="2465" spans="1:20" x14ac:dyDescent="0.25">
      <c r="A2465" s="2">
        <f>SPY_IVOL!A2465</f>
        <v>41934</v>
      </c>
      <c r="B2465">
        <f>SPY_IVOL!B2465</f>
        <v>29.973600000000001</v>
      </c>
      <c r="C2465">
        <f>SPY_IVOL!C2465</f>
        <v>22.883500000000002</v>
      </c>
      <c r="D2465">
        <f>SPY_IVOL!D2465</f>
        <v>19.401399999999999</v>
      </c>
      <c r="E2465">
        <f>SPY_IVOL!E2465</f>
        <v>15.5688</v>
      </c>
      <c r="F2465">
        <f>SPY_IVOL!F2465</f>
        <v>11.8942</v>
      </c>
      <c r="G2465">
        <f>SPY_IVOL!G2465</f>
        <v>11.151</v>
      </c>
      <c r="H2465">
        <f>SPY_IVOL!H2465</f>
        <v>12.774699999999999</v>
      </c>
      <c r="I2465">
        <f>VLOOKUP($A2465,SPY_main!$A:$C,2,FALSE)</f>
        <v>192.69</v>
      </c>
      <c r="J2465">
        <f>IFERROR(VLOOKUP($A2465,SPY_main!$A:$C,3,FALSE),J2464)</f>
        <v>1.9496</v>
      </c>
      <c r="K2465">
        <f>IFERROR(VLOOKUP($A2465,SPY_main!$E:$F,2,FALSE),K2464)</f>
        <v>0.23280000000000001</v>
      </c>
      <c r="L2465">
        <f>IFERROR(VLOOKUP($A2465,SPY_main!H:I,2,FALSE),L2464)</f>
        <v>17.87</v>
      </c>
      <c r="M2465">
        <f t="shared" si="266"/>
        <v>34.8645</v>
      </c>
      <c r="N2465">
        <f t="shared" si="267"/>
        <v>25.1145</v>
      </c>
      <c r="O2465">
        <f t="shared" si="268"/>
        <v>20.675799999999999</v>
      </c>
      <c r="P2465">
        <f t="shared" si="269"/>
        <v>15.7057</v>
      </c>
      <c r="Q2465">
        <f t="shared" si="270"/>
        <v>11.1625</v>
      </c>
      <c r="R2465">
        <f t="shared" si="271"/>
        <v>13.1637</v>
      </c>
      <c r="S2465">
        <f t="shared" si="272"/>
        <v>14.026</v>
      </c>
      <c r="T2465">
        <f>IFERROR(VLOOKUP($A2465,TY_main!A:B,2,FALSE),T2464)</f>
        <v>117.421875</v>
      </c>
    </row>
    <row r="2466" spans="1:20" x14ac:dyDescent="0.25">
      <c r="A2466" s="2">
        <f>SPY_IVOL!A2466</f>
        <v>41935</v>
      </c>
      <c r="B2466">
        <f>SPY_IVOL!B2466</f>
        <v>28.851199999999999</v>
      </c>
      <c r="C2466">
        <f>SPY_IVOL!C2466</f>
        <v>21.9544</v>
      </c>
      <c r="D2466">
        <f>SPY_IVOL!D2466</f>
        <v>18.597100000000001</v>
      </c>
      <c r="E2466">
        <f>SPY_IVOL!E2466</f>
        <v>14.869899999999999</v>
      </c>
      <c r="F2466">
        <f>SPY_IVOL!F2466</f>
        <v>11.471399999999999</v>
      </c>
      <c r="G2466">
        <f>SPY_IVOL!G2466</f>
        <v>11.256399999999999</v>
      </c>
      <c r="H2466">
        <f>SPY_IVOL!H2466</f>
        <v>13.6157</v>
      </c>
      <c r="I2466">
        <f>VLOOKUP($A2466,SPY_main!$A:$C,2,FALSE)</f>
        <v>194.93</v>
      </c>
      <c r="J2466">
        <f>IFERROR(VLOOKUP($A2466,SPY_main!$A:$C,3,FALSE),J2465)</f>
        <v>1.9272</v>
      </c>
      <c r="K2466">
        <f>IFERROR(VLOOKUP($A2466,SPY_main!$E:$F,2,FALSE),K2465)</f>
        <v>0.2336</v>
      </c>
      <c r="L2466">
        <f>IFERROR(VLOOKUP($A2466,SPY_main!H:I,2,FALSE),L2465)</f>
        <v>16.53</v>
      </c>
      <c r="M2466">
        <f t="shared" si="266"/>
        <v>33.488900000000001</v>
      </c>
      <c r="N2466">
        <f t="shared" si="267"/>
        <v>23.667400000000001</v>
      </c>
      <c r="O2466">
        <f t="shared" si="268"/>
        <v>19.407900000000001</v>
      </c>
      <c r="P2466">
        <f t="shared" si="269"/>
        <v>14.6783</v>
      </c>
      <c r="Q2466">
        <f t="shared" si="270"/>
        <v>10.7705</v>
      </c>
      <c r="R2466">
        <f t="shared" si="271"/>
        <v>13.3736</v>
      </c>
      <c r="S2466">
        <f t="shared" si="272"/>
        <v>16.399799999999999</v>
      </c>
      <c r="T2466">
        <f>IFERROR(VLOOKUP($A2466,TY_main!A:B,2,FALSE),T2465)</f>
        <v>117.046875</v>
      </c>
    </row>
    <row r="2467" spans="1:20" x14ac:dyDescent="0.25">
      <c r="A2467" s="2">
        <f>SPY_IVOL!A2467</f>
        <v>41936</v>
      </c>
      <c r="B2467">
        <f>SPY_IVOL!B2467</f>
        <v>28.4956</v>
      </c>
      <c r="C2467">
        <f>SPY_IVOL!C2467</f>
        <v>21.701899999999998</v>
      </c>
      <c r="D2467">
        <f>SPY_IVOL!D2467</f>
        <v>18.3111</v>
      </c>
      <c r="E2467">
        <f>SPY_IVOL!E2467</f>
        <v>14.5808</v>
      </c>
      <c r="F2467">
        <f>SPY_IVOL!F2467</f>
        <v>11.6319</v>
      </c>
      <c r="G2467">
        <f>SPY_IVOL!G2467</f>
        <v>11.6227</v>
      </c>
      <c r="H2467">
        <f>SPY_IVOL!H2467</f>
        <v>13.450900000000001</v>
      </c>
      <c r="I2467">
        <f>VLOOKUP($A2467,SPY_main!$A:$C,2,FALSE)</f>
        <v>196.43</v>
      </c>
      <c r="J2467">
        <f>IFERROR(VLOOKUP($A2467,SPY_main!$A:$C,3,FALSE),J2466)</f>
        <v>1.9125000000000001</v>
      </c>
      <c r="K2467">
        <f>IFERROR(VLOOKUP($A2467,SPY_main!$E:$F,2,FALSE),K2466)</f>
        <v>0.2331</v>
      </c>
      <c r="L2467">
        <f>IFERROR(VLOOKUP($A2467,SPY_main!H:I,2,FALSE),L2466)</f>
        <v>16.11</v>
      </c>
      <c r="M2467">
        <f t="shared" si="266"/>
        <v>33.0623</v>
      </c>
      <c r="N2467">
        <f t="shared" si="267"/>
        <v>23.5166</v>
      </c>
      <c r="O2467">
        <f t="shared" si="268"/>
        <v>19.180599999999998</v>
      </c>
      <c r="P2467">
        <f t="shared" si="269"/>
        <v>14.3614</v>
      </c>
      <c r="Q2467">
        <f t="shared" si="270"/>
        <v>10.7948</v>
      </c>
      <c r="R2467">
        <f t="shared" si="271"/>
        <v>13.6006</v>
      </c>
      <c r="S2467">
        <f t="shared" si="272"/>
        <v>15.2415</v>
      </c>
      <c r="T2467">
        <f>IFERROR(VLOOKUP($A2467,TY_main!A:B,2,FALSE),T2466)</f>
        <v>117.046875</v>
      </c>
    </row>
    <row r="2468" spans="1:20" x14ac:dyDescent="0.25">
      <c r="A2468" s="2">
        <f>SPY_IVOL!A2468</f>
        <v>41939</v>
      </c>
      <c r="B2468">
        <f>SPY_IVOL!B2468</f>
        <v>28.387899999999998</v>
      </c>
      <c r="C2468">
        <f>SPY_IVOL!C2468</f>
        <v>21.671299999999999</v>
      </c>
      <c r="D2468">
        <f>SPY_IVOL!D2468</f>
        <v>18.365300000000001</v>
      </c>
      <c r="E2468">
        <f>SPY_IVOL!E2468</f>
        <v>14.759600000000001</v>
      </c>
      <c r="F2468">
        <f>SPY_IVOL!F2468</f>
        <v>11.4998</v>
      </c>
      <c r="G2468">
        <f>SPY_IVOL!G2468</f>
        <v>11.2287</v>
      </c>
      <c r="H2468">
        <f>SPY_IVOL!H2468</f>
        <v>13.599399999999999</v>
      </c>
      <c r="I2468">
        <f>VLOOKUP($A2468,SPY_main!$A:$C,2,FALSE)</f>
        <v>196.16</v>
      </c>
      <c r="J2468">
        <f>IFERROR(VLOOKUP($A2468,SPY_main!$A:$C,3,FALSE),J2467)</f>
        <v>1.9152</v>
      </c>
      <c r="K2468">
        <f>IFERROR(VLOOKUP($A2468,SPY_main!$E:$F,2,FALSE),K2467)</f>
        <v>0.2326</v>
      </c>
      <c r="L2468">
        <f>IFERROR(VLOOKUP($A2468,SPY_main!H:I,2,FALSE),L2467)</f>
        <v>16.04</v>
      </c>
      <c r="M2468">
        <f t="shared" si="266"/>
        <v>34.991999999999997</v>
      </c>
      <c r="N2468">
        <f t="shared" si="267"/>
        <v>24.0928</v>
      </c>
      <c r="O2468">
        <f t="shared" si="268"/>
        <v>19.5335</v>
      </c>
      <c r="P2468">
        <f t="shared" si="269"/>
        <v>14.4307</v>
      </c>
      <c r="Q2468">
        <f t="shared" si="270"/>
        <v>10.420999999999999</v>
      </c>
      <c r="R2468">
        <f t="shared" si="271"/>
        <v>14.398199999999999</v>
      </c>
      <c r="S2468">
        <f t="shared" si="272"/>
        <v>15.0915</v>
      </c>
      <c r="T2468">
        <f>IFERROR(VLOOKUP($A2468,TY_main!A:B,2,FALSE),T2467)</f>
        <v>117.15625</v>
      </c>
    </row>
    <row r="2469" spans="1:20" x14ac:dyDescent="0.25">
      <c r="A2469" s="2">
        <f>SPY_IVOL!A2469</f>
        <v>41940</v>
      </c>
      <c r="B2469">
        <f>SPY_IVOL!B2469</f>
        <v>27.851600000000001</v>
      </c>
      <c r="C2469">
        <f>SPY_IVOL!C2469</f>
        <v>20.621500000000001</v>
      </c>
      <c r="D2469">
        <f>SPY_IVOL!D2469</f>
        <v>17.1478</v>
      </c>
      <c r="E2469">
        <f>SPY_IVOL!E2469</f>
        <v>13.3893</v>
      </c>
      <c r="F2469">
        <f>SPY_IVOL!F2469</f>
        <v>10.392300000000001</v>
      </c>
      <c r="G2469">
        <f>SPY_IVOL!G2469</f>
        <v>10.763999999999999</v>
      </c>
      <c r="H2469">
        <f>SPY_IVOL!H2469</f>
        <v>11.4313</v>
      </c>
      <c r="I2469">
        <f>VLOOKUP($A2469,SPY_main!$A:$C,2,FALSE)</f>
        <v>198.41</v>
      </c>
      <c r="J2469">
        <f>IFERROR(VLOOKUP($A2469,SPY_main!$A:$C,3,FALSE),J2468)</f>
        <v>1.8934</v>
      </c>
      <c r="K2469">
        <f>IFERROR(VLOOKUP($A2469,SPY_main!$E:$F,2,FALSE),K2468)</f>
        <v>0.2326</v>
      </c>
      <c r="L2469">
        <f>IFERROR(VLOOKUP($A2469,SPY_main!H:I,2,FALSE),L2468)</f>
        <v>14.39</v>
      </c>
      <c r="M2469">
        <f t="shared" si="266"/>
        <v>34.420999999999999</v>
      </c>
      <c r="N2469">
        <f t="shared" si="267"/>
        <v>23.180599999999998</v>
      </c>
      <c r="O2469">
        <f t="shared" si="268"/>
        <v>17.990100000000002</v>
      </c>
      <c r="P2469">
        <f t="shared" si="269"/>
        <v>12.8086</v>
      </c>
      <c r="Q2469">
        <f t="shared" si="270"/>
        <v>9.8795999999999999</v>
      </c>
      <c r="R2469">
        <f t="shared" si="271"/>
        <v>13.3088</v>
      </c>
      <c r="S2469">
        <f t="shared" si="272"/>
        <v>13.3088</v>
      </c>
      <c r="T2469">
        <f>IFERROR(VLOOKUP($A2469,TY_main!A:B,2,FALSE),T2468)</f>
        <v>116.984375</v>
      </c>
    </row>
    <row r="2470" spans="1:20" x14ac:dyDescent="0.25">
      <c r="A2470" s="2">
        <f>SPY_IVOL!A2470</f>
        <v>41941</v>
      </c>
      <c r="B2470">
        <f>SPY_IVOL!B2470</f>
        <v>28.407</v>
      </c>
      <c r="C2470">
        <f>SPY_IVOL!C2470</f>
        <v>20.9358</v>
      </c>
      <c r="D2470">
        <f>SPY_IVOL!D2470</f>
        <v>17.460699999999999</v>
      </c>
      <c r="E2470">
        <f>SPY_IVOL!E2470</f>
        <v>13.6273</v>
      </c>
      <c r="F2470">
        <f>SPY_IVOL!F2470</f>
        <v>10.5442</v>
      </c>
      <c r="G2470">
        <f>SPY_IVOL!G2470</f>
        <v>11.0306</v>
      </c>
      <c r="H2470">
        <f>SPY_IVOL!H2470</f>
        <v>13.053599999999999</v>
      </c>
      <c r="I2470">
        <f>VLOOKUP($A2470,SPY_main!$A:$C,2,FALSE)</f>
        <v>198.11</v>
      </c>
      <c r="J2470">
        <f>IFERROR(VLOOKUP($A2470,SPY_main!$A:$C,3,FALSE),J2469)</f>
        <v>1.8963000000000001</v>
      </c>
      <c r="K2470">
        <f>IFERROR(VLOOKUP($A2470,SPY_main!$E:$F,2,FALSE),K2469)</f>
        <v>0.2326</v>
      </c>
      <c r="L2470">
        <f>IFERROR(VLOOKUP($A2470,SPY_main!H:I,2,FALSE),L2469)</f>
        <v>15.15</v>
      </c>
      <c r="M2470">
        <f t="shared" si="266"/>
        <v>35.471800000000002</v>
      </c>
      <c r="N2470">
        <f t="shared" si="267"/>
        <v>23.5259</v>
      </c>
      <c r="O2470">
        <f t="shared" si="268"/>
        <v>18.289000000000001</v>
      </c>
      <c r="P2470">
        <f t="shared" si="269"/>
        <v>13.039199999999999</v>
      </c>
      <c r="Q2470">
        <f t="shared" si="270"/>
        <v>10.1777</v>
      </c>
      <c r="R2470">
        <f t="shared" si="271"/>
        <v>14.998100000000001</v>
      </c>
      <c r="S2470">
        <f t="shared" si="272"/>
        <v>15.1258</v>
      </c>
      <c r="T2470">
        <f>IFERROR(VLOOKUP($A2470,TY_main!A:B,2,FALSE),T2469)</f>
        <v>116.515625</v>
      </c>
    </row>
    <row r="2471" spans="1:20" x14ac:dyDescent="0.25">
      <c r="A2471" s="2">
        <f>SPY_IVOL!A2471</f>
        <v>41942</v>
      </c>
      <c r="B2471">
        <f>SPY_IVOL!B2471</f>
        <v>28.706700000000001</v>
      </c>
      <c r="C2471">
        <f>SPY_IVOL!C2471</f>
        <v>20.823799999999999</v>
      </c>
      <c r="D2471">
        <f>SPY_IVOL!D2471</f>
        <v>17.1677</v>
      </c>
      <c r="E2471">
        <f>SPY_IVOL!E2471</f>
        <v>13.230600000000001</v>
      </c>
      <c r="F2471">
        <f>SPY_IVOL!F2471</f>
        <v>10.3287</v>
      </c>
      <c r="G2471">
        <f>SPY_IVOL!G2471</f>
        <v>11.2081</v>
      </c>
      <c r="H2471">
        <f>SPY_IVOL!H2471</f>
        <v>12.509</v>
      </c>
      <c r="I2471">
        <f>VLOOKUP($A2471,SPY_main!$A:$C,2,FALSE)</f>
        <v>199.38</v>
      </c>
      <c r="J2471">
        <f>IFERROR(VLOOKUP($A2471,SPY_main!$A:$C,3,FALSE),J2470)</f>
        <v>1.8842000000000001</v>
      </c>
      <c r="K2471">
        <f>IFERROR(VLOOKUP($A2471,SPY_main!$E:$F,2,FALSE),K2470)</f>
        <v>0.23235</v>
      </c>
      <c r="L2471">
        <f>IFERROR(VLOOKUP($A2471,SPY_main!H:I,2,FALSE),L2470)</f>
        <v>14.52</v>
      </c>
      <c r="M2471">
        <f t="shared" si="266"/>
        <v>36.357100000000003</v>
      </c>
      <c r="N2471">
        <f t="shared" si="267"/>
        <v>23.637899999999998</v>
      </c>
      <c r="O2471">
        <f t="shared" si="268"/>
        <v>18.088899999999999</v>
      </c>
      <c r="P2471">
        <f t="shared" si="269"/>
        <v>12.498900000000001</v>
      </c>
      <c r="Q2471">
        <f t="shared" si="270"/>
        <v>10.3367</v>
      </c>
      <c r="R2471">
        <f t="shared" si="271"/>
        <v>15.3202</v>
      </c>
      <c r="S2471">
        <f t="shared" si="272"/>
        <v>15.7218</v>
      </c>
      <c r="T2471">
        <f>IFERROR(VLOOKUP($A2471,TY_main!A:B,2,FALSE),T2470)</f>
        <v>116.6875</v>
      </c>
    </row>
    <row r="2472" spans="1:20" x14ac:dyDescent="0.25">
      <c r="A2472" s="2">
        <f>SPY_IVOL!A2472</f>
        <v>41943</v>
      </c>
      <c r="B2472">
        <f>SPY_IVOL!B2472</f>
        <v>28.359200000000001</v>
      </c>
      <c r="C2472">
        <f>SPY_IVOL!C2472</f>
        <v>20.321899999999999</v>
      </c>
      <c r="D2472">
        <f>SPY_IVOL!D2472</f>
        <v>16.648499999999999</v>
      </c>
      <c r="E2472">
        <f>SPY_IVOL!E2472</f>
        <v>12.859299999999999</v>
      </c>
      <c r="F2472">
        <f>SPY_IVOL!F2472</f>
        <v>10.4703</v>
      </c>
      <c r="G2472">
        <f>SPY_IVOL!G2472</f>
        <v>11.758100000000001</v>
      </c>
      <c r="H2472">
        <f>SPY_IVOL!H2472</f>
        <v>13.6769</v>
      </c>
      <c r="I2472">
        <f>VLOOKUP($A2472,SPY_main!$A:$C,2,FALSE)</f>
        <v>201.66</v>
      </c>
      <c r="J2472">
        <f>IFERROR(VLOOKUP($A2472,SPY_main!$A:$C,3,FALSE),J2471)</f>
        <v>1.8629</v>
      </c>
      <c r="K2472">
        <f>IFERROR(VLOOKUP($A2472,SPY_main!$E:$F,2,FALSE),K2471)</f>
        <v>0.2321</v>
      </c>
      <c r="L2472">
        <f>IFERROR(VLOOKUP($A2472,SPY_main!H:I,2,FALSE),L2471)</f>
        <v>14.03</v>
      </c>
      <c r="M2472">
        <f t="shared" si="266"/>
        <v>36.099400000000003</v>
      </c>
      <c r="N2472">
        <f t="shared" si="267"/>
        <v>23.031700000000001</v>
      </c>
      <c r="O2472">
        <f t="shared" si="268"/>
        <v>17.380299999999998</v>
      </c>
      <c r="P2472">
        <f t="shared" si="269"/>
        <v>12.416399999999999</v>
      </c>
      <c r="Q2472">
        <f t="shared" si="270"/>
        <v>10.781000000000001</v>
      </c>
      <c r="R2472">
        <f t="shared" si="271"/>
        <v>15.6661</v>
      </c>
      <c r="S2472">
        <f t="shared" si="272"/>
        <v>17.7864</v>
      </c>
      <c r="T2472">
        <f>IFERROR(VLOOKUP($A2472,TY_main!A:B,2,FALSE),T2471)</f>
        <v>116.4375</v>
      </c>
    </row>
    <row r="2473" spans="1:20" x14ac:dyDescent="0.25">
      <c r="A2473" s="2">
        <f>SPY_IVOL!A2473</f>
        <v>41946</v>
      </c>
      <c r="B2473">
        <f>SPY_IVOL!B2473</f>
        <v>29.389600000000002</v>
      </c>
      <c r="C2473">
        <f>SPY_IVOL!C2473</f>
        <v>21.057200000000002</v>
      </c>
      <c r="D2473">
        <f>SPY_IVOL!D2473</f>
        <v>17.1599</v>
      </c>
      <c r="E2473">
        <f>SPY_IVOL!E2473</f>
        <v>13.0238</v>
      </c>
      <c r="F2473">
        <f>SPY_IVOL!F2473</f>
        <v>10.5915</v>
      </c>
      <c r="G2473">
        <f>SPY_IVOL!G2473</f>
        <v>11.8507</v>
      </c>
      <c r="H2473">
        <f>SPY_IVOL!H2473</f>
        <v>14.0639</v>
      </c>
      <c r="I2473">
        <f>VLOOKUP($A2473,SPY_main!$A:$C,2,FALSE)</f>
        <v>201.77</v>
      </c>
      <c r="J2473">
        <f>IFERROR(VLOOKUP($A2473,SPY_main!$A:$C,3,FALSE),J2472)</f>
        <v>1.8619000000000001</v>
      </c>
      <c r="K2473">
        <f>IFERROR(VLOOKUP($A2473,SPY_main!$E:$F,2,FALSE),K2472)</f>
        <v>0.23235</v>
      </c>
      <c r="L2473">
        <f>IFERROR(VLOOKUP($A2473,SPY_main!H:I,2,FALSE),L2472)</f>
        <v>14.73</v>
      </c>
      <c r="M2473">
        <f t="shared" si="266"/>
        <v>37.701999999999998</v>
      </c>
      <c r="N2473">
        <f t="shared" si="267"/>
        <v>24.330100000000002</v>
      </c>
      <c r="O2473">
        <f t="shared" si="268"/>
        <v>18.407399999999999</v>
      </c>
      <c r="P2473">
        <f t="shared" si="269"/>
        <v>12.9382</v>
      </c>
      <c r="Q2473">
        <f t="shared" si="270"/>
        <v>11.2218</v>
      </c>
      <c r="R2473">
        <f t="shared" si="271"/>
        <v>16.267299999999999</v>
      </c>
      <c r="S2473">
        <f t="shared" si="272"/>
        <v>16.379300000000001</v>
      </c>
      <c r="T2473">
        <f>IFERROR(VLOOKUP($A2473,TY_main!A:B,2,FALSE),T2472)</f>
        <v>116.34375</v>
      </c>
    </row>
    <row r="2474" spans="1:20" x14ac:dyDescent="0.25">
      <c r="A2474" s="2">
        <f>SPY_IVOL!A2474</f>
        <v>41947</v>
      </c>
      <c r="B2474">
        <f>SPY_IVOL!B2474</f>
        <v>29.3813</v>
      </c>
      <c r="C2474">
        <f>SPY_IVOL!C2474</f>
        <v>21.213899999999999</v>
      </c>
      <c r="D2474">
        <f>SPY_IVOL!D2474</f>
        <v>17.221800000000002</v>
      </c>
      <c r="E2474">
        <f>SPY_IVOL!E2474</f>
        <v>13.2494</v>
      </c>
      <c r="F2474">
        <f>SPY_IVOL!F2474</f>
        <v>10.264200000000001</v>
      </c>
      <c r="G2474">
        <f>SPY_IVOL!G2474</f>
        <v>11.6584</v>
      </c>
      <c r="H2474">
        <f>SPY_IVOL!H2474</f>
        <v>12.7004</v>
      </c>
      <c r="I2474">
        <f>VLOOKUP($A2474,SPY_main!$A:$C,2,FALSE)</f>
        <v>201.07</v>
      </c>
      <c r="J2474">
        <f>IFERROR(VLOOKUP($A2474,SPY_main!$A:$C,3,FALSE),J2473)</f>
        <v>1.8684000000000001</v>
      </c>
      <c r="K2474">
        <f>IFERROR(VLOOKUP($A2474,SPY_main!$E:$F,2,FALSE),K2473)</f>
        <v>0.23185</v>
      </c>
      <c r="L2474">
        <f>IFERROR(VLOOKUP($A2474,SPY_main!H:I,2,FALSE),L2473)</f>
        <v>14.89</v>
      </c>
      <c r="M2474">
        <f t="shared" si="266"/>
        <v>37.912300000000002</v>
      </c>
      <c r="N2474">
        <f t="shared" si="267"/>
        <v>25.020700000000001</v>
      </c>
      <c r="O2474">
        <f t="shared" si="268"/>
        <v>18.776900000000001</v>
      </c>
      <c r="P2474">
        <f t="shared" si="269"/>
        <v>13.169700000000001</v>
      </c>
      <c r="Q2474">
        <f t="shared" si="270"/>
        <v>10.9313</v>
      </c>
      <c r="R2474">
        <f t="shared" si="271"/>
        <v>14.680899999999999</v>
      </c>
      <c r="S2474">
        <f t="shared" si="272"/>
        <v>14.680899999999999</v>
      </c>
      <c r="T2474">
        <f>IFERROR(VLOOKUP($A2474,TY_main!A:B,2,FALSE),T2473)</f>
        <v>116.359375</v>
      </c>
    </row>
    <row r="2475" spans="1:20" x14ac:dyDescent="0.25">
      <c r="A2475" s="2">
        <f>SPY_IVOL!A2475</f>
        <v>41948</v>
      </c>
      <c r="B2475">
        <f>SPY_IVOL!B2475</f>
        <v>29.283100000000001</v>
      </c>
      <c r="C2475">
        <f>SPY_IVOL!C2475</f>
        <v>20.643000000000001</v>
      </c>
      <c r="D2475">
        <f>SPY_IVOL!D2475</f>
        <v>16.613700000000001</v>
      </c>
      <c r="E2475">
        <f>SPY_IVOL!E2475</f>
        <v>12.432600000000001</v>
      </c>
      <c r="F2475">
        <f>SPY_IVOL!F2475</f>
        <v>10.2096</v>
      </c>
      <c r="G2475">
        <f>SPY_IVOL!G2475</f>
        <v>12.061</v>
      </c>
      <c r="H2475">
        <f>SPY_IVOL!H2475</f>
        <v>14.0054</v>
      </c>
      <c r="I2475">
        <f>VLOOKUP($A2475,SPY_main!$A:$C,2,FALSE)</f>
        <v>202.34</v>
      </c>
      <c r="J2475">
        <f>IFERROR(VLOOKUP($A2475,SPY_main!$A:$C,3,FALSE),J2474)</f>
        <v>1.8567</v>
      </c>
      <c r="K2475">
        <f>IFERROR(VLOOKUP($A2475,SPY_main!$E:$F,2,FALSE),K2474)</f>
        <v>0.23185</v>
      </c>
      <c r="L2475">
        <f>IFERROR(VLOOKUP($A2475,SPY_main!H:I,2,FALSE),L2474)</f>
        <v>14.17</v>
      </c>
      <c r="M2475">
        <f t="shared" si="266"/>
        <v>39.051200000000001</v>
      </c>
      <c r="N2475">
        <f t="shared" si="267"/>
        <v>25.132300000000001</v>
      </c>
      <c r="O2475">
        <f t="shared" si="268"/>
        <v>17.8813</v>
      </c>
      <c r="P2475">
        <f t="shared" si="269"/>
        <v>11.8108</v>
      </c>
      <c r="Q2475">
        <f t="shared" si="270"/>
        <v>11.2577</v>
      </c>
      <c r="R2475">
        <f t="shared" si="271"/>
        <v>13.973599999999999</v>
      </c>
      <c r="S2475">
        <f t="shared" si="272"/>
        <v>13.973599999999999</v>
      </c>
      <c r="T2475">
        <f>IFERROR(VLOOKUP($A2475,TY_main!A:B,2,FALSE),T2474)</f>
        <v>116.359375</v>
      </c>
    </row>
    <row r="2476" spans="1:20" x14ac:dyDescent="0.25">
      <c r="A2476" s="2">
        <f>SPY_IVOL!A2476</f>
        <v>41949</v>
      </c>
      <c r="B2476">
        <f>SPY_IVOL!B2476</f>
        <v>29.561399999999999</v>
      </c>
      <c r="C2476">
        <f>SPY_IVOL!C2476</f>
        <v>20.307400000000001</v>
      </c>
      <c r="D2476">
        <f>SPY_IVOL!D2476</f>
        <v>16.2121</v>
      </c>
      <c r="E2476">
        <f>SPY_IVOL!E2476</f>
        <v>12.032299999999999</v>
      </c>
      <c r="F2476">
        <f>SPY_IVOL!F2476</f>
        <v>10.2631</v>
      </c>
      <c r="G2476">
        <f>SPY_IVOL!G2476</f>
        <v>12.2418</v>
      </c>
      <c r="H2476">
        <f>SPY_IVOL!H2476</f>
        <v>13.738200000000001</v>
      </c>
      <c r="I2476">
        <f>VLOOKUP($A2476,SPY_main!$A:$C,2,FALSE)</f>
        <v>203.15</v>
      </c>
      <c r="J2476">
        <f>IFERROR(VLOOKUP($A2476,SPY_main!$A:$C,3,FALSE),J2475)</f>
        <v>1.8492999999999999</v>
      </c>
      <c r="K2476">
        <f>IFERROR(VLOOKUP($A2476,SPY_main!$E:$F,2,FALSE),K2475)</f>
        <v>0.2316</v>
      </c>
      <c r="L2476">
        <f>IFERROR(VLOOKUP($A2476,SPY_main!H:I,2,FALSE),L2475)</f>
        <v>13.67</v>
      </c>
      <c r="M2476">
        <f t="shared" si="266"/>
        <v>40.313299999999998</v>
      </c>
      <c r="N2476">
        <f t="shared" si="267"/>
        <v>24.5625</v>
      </c>
      <c r="O2476">
        <f t="shared" si="268"/>
        <v>17.185199999999998</v>
      </c>
      <c r="P2476">
        <f t="shared" si="269"/>
        <v>11.302899999999999</v>
      </c>
      <c r="Q2476">
        <f t="shared" si="270"/>
        <v>11.3218</v>
      </c>
      <c r="R2476">
        <f t="shared" si="271"/>
        <v>14.0732</v>
      </c>
      <c r="S2476">
        <f t="shared" si="272"/>
        <v>14.0732</v>
      </c>
      <c r="T2476">
        <f>IFERROR(VLOOKUP($A2476,TY_main!A:B,2,FALSE),T2475)</f>
        <v>116.15625</v>
      </c>
    </row>
    <row r="2477" spans="1:20" x14ac:dyDescent="0.25">
      <c r="A2477" s="2">
        <f>SPY_IVOL!A2477</f>
        <v>41950</v>
      </c>
      <c r="B2477">
        <f>SPY_IVOL!B2477</f>
        <v>29.5777</v>
      </c>
      <c r="C2477">
        <f>SPY_IVOL!C2477</f>
        <v>19.964700000000001</v>
      </c>
      <c r="D2477">
        <f>SPY_IVOL!D2477</f>
        <v>15.5823</v>
      </c>
      <c r="E2477">
        <f>SPY_IVOL!E2477</f>
        <v>11.5246</v>
      </c>
      <c r="F2477">
        <f>SPY_IVOL!F2477</f>
        <v>9.8529</v>
      </c>
      <c r="G2477">
        <f>SPY_IVOL!G2477</f>
        <v>12.1333</v>
      </c>
      <c r="H2477">
        <f>SPY_IVOL!H2477</f>
        <v>13.9663</v>
      </c>
      <c r="I2477">
        <f>VLOOKUP($A2477,SPY_main!$A:$C,2,FALSE)</f>
        <v>203.34</v>
      </c>
      <c r="J2477">
        <f>IFERROR(VLOOKUP($A2477,SPY_main!$A:$C,3,FALSE),J2476)</f>
        <v>1.8474999999999999</v>
      </c>
      <c r="K2477">
        <f>IFERROR(VLOOKUP($A2477,SPY_main!$E:$F,2,FALSE),K2476)</f>
        <v>0.2326</v>
      </c>
      <c r="L2477">
        <f>IFERROR(VLOOKUP($A2477,SPY_main!H:I,2,FALSE),L2476)</f>
        <v>13.12</v>
      </c>
      <c r="M2477">
        <f t="shared" si="266"/>
        <v>41.729599999999998</v>
      </c>
      <c r="N2477">
        <f t="shared" si="267"/>
        <v>25.142900000000001</v>
      </c>
      <c r="O2477">
        <f t="shared" si="268"/>
        <v>16.570499999999999</v>
      </c>
      <c r="P2477">
        <f t="shared" si="269"/>
        <v>10.2928</v>
      </c>
      <c r="Q2477">
        <f t="shared" si="270"/>
        <v>11.1264</v>
      </c>
      <c r="R2477">
        <f t="shared" si="271"/>
        <v>14.2651</v>
      </c>
      <c r="S2477">
        <f t="shared" si="272"/>
        <v>14.2651</v>
      </c>
      <c r="T2477">
        <f>IFERROR(VLOOKUP($A2477,TY_main!A:B,2,FALSE),T2476)</f>
        <v>116.703125</v>
      </c>
    </row>
    <row r="2478" spans="1:20" x14ac:dyDescent="0.25">
      <c r="A2478" s="2">
        <f>SPY_IVOL!A2478</f>
        <v>41953</v>
      </c>
      <c r="B2478">
        <f>SPY_IVOL!B2478</f>
        <v>29.5245</v>
      </c>
      <c r="C2478">
        <f>SPY_IVOL!C2478</f>
        <v>19.6661</v>
      </c>
      <c r="D2478">
        <f>SPY_IVOL!D2478</f>
        <v>15.031700000000001</v>
      </c>
      <c r="E2478">
        <f>SPY_IVOL!E2478</f>
        <v>10.6248</v>
      </c>
      <c r="F2478">
        <f>SPY_IVOL!F2478</f>
        <v>9.8663000000000007</v>
      </c>
      <c r="G2478">
        <f>SPY_IVOL!G2478</f>
        <v>12.433400000000001</v>
      </c>
      <c r="H2478">
        <f>SPY_IVOL!H2478</f>
        <v>14.0914</v>
      </c>
      <c r="I2478">
        <f>VLOOKUP($A2478,SPY_main!$A:$C,2,FALSE)</f>
        <v>203.98</v>
      </c>
      <c r="J2478">
        <f>IFERROR(VLOOKUP($A2478,SPY_main!$A:$C,3,FALSE),J2477)</f>
        <v>1.8416999999999999</v>
      </c>
      <c r="K2478">
        <f>IFERROR(VLOOKUP($A2478,SPY_main!$E:$F,2,FALSE),K2477)</f>
        <v>0.2331</v>
      </c>
      <c r="L2478">
        <f>IFERROR(VLOOKUP($A2478,SPY_main!H:I,2,FALSE),L2477)</f>
        <v>12.67</v>
      </c>
      <c r="M2478">
        <f t="shared" si="266"/>
        <v>45.690800000000003</v>
      </c>
      <c r="N2478">
        <f t="shared" si="267"/>
        <v>26.738900000000001</v>
      </c>
      <c r="O2478">
        <f t="shared" si="268"/>
        <v>17.250299999999999</v>
      </c>
      <c r="P2478">
        <f t="shared" si="269"/>
        <v>9.4071999999999996</v>
      </c>
      <c r="Q2478">
        <f t="shared" si="270"/>
        <v>12.0176</v>
      </c>
      <c r="R2478">
        <f t="shared" si="271"/>
        <v>12.8574</v>
      </c>
      <c r="S2478">
        <f t="shared" si="272"/>
        <v>12.8574</v>
      </c>
      <c r="T2478">
        <f>IFERROR(VLOOKUP($A2478,TY_main!A:B,2,FALSE),T2477)</f>
        <v>116.34375</v>
      </c>
    </row>
    <row r="2479" spans="1:20" x14ac:dyDescent="0.25">
      <c r="A2479" s="2">
        <f>SPY_IVOL!A2479</f>
        <v>41954</v>
      </c>
      <c r="B2479">
        <f>SPY_IVOL!B2479</f>
        <v>30.116700000000002</v>
      </c>
      <c r="C2479">
        <f>SPY_IVOL!C2479</f>
        <v>20.065000000000001</v>
      </c>
      <c r="D2479">
        <f>SPY_IVOL!D2479</f>
        <v>15.373799999999999</v>
      </c>
      <c r="E2479">
        <f>SPY_IVOL!E2479</f>
        <v>11.0814</v>
      </c>
      <c r="F2479">
        <f>SPY_IVOL!F2479</f>
        <v>9.8780999999999999</v>
      </c>
      <c r="G2479">
        <f>SPY_IVOL!G2479</f>
        <v>12.531499999999999</v>
      </c>
      <c r="H2479">
        <f>SPY_IVOL!H2479</f>
        <v>14.5433</v>
      </c>
      <c r="I2479">
        <f>VLOOKUP($A2479,SPY_main!$A:$C,2,FALSE)</f>
        <v>204.17500000000001</v>
      </c>
      <c r="J2479">
        <f>IFERROR(VLOOKUP($A2479,SPY_main!$A:$C,3,FALSE),J2478)</f>
        <v>1.84</v>
      </c>
      <c r="K2479">
        <f>IFERROR(VLOOKUP($A2479,SPY_main!$E:$F,2,FALSE),K2478)</f>
        <v>0.23319999999999999</v>
      </c>
      <c r="L2479">
        <f>IFERROR(VLOOKUP($A2479,SPY_main!H:I,2,FALSE),L2478)</f>
        <v>12.92</v>
      </c>
      <c r="M2479">
        <f t="shared" si="266"/>
        <v>43.621400000000001</v>
      </c>
      <c r="N2479">
        <f t="shared" si="267"/>
        <v>27.917300000000001</v>
      </c>
      <c r="O2479">
        <f t="shared" si="268"/>
        <v>17.889199999999999</v>
      </c>
      <c r="P2479">
        <f t="shared" si="269"/>
        <v>9.7920999999999996</v>
      </c>
      <c r="Q2479">
        <f t="shared" si="270"/>
        <v>13.338900000000001</v>
      </c>
      <c r="R2479">
        <f t="shared" si="271"/>
        <v>16.347799999999999</v>
      </c>
      <c r="S2479">
        <f t="shared" si="272"/>
        <v>16.347799999999999</v>
      </c>
      <c r="T2479">
        <f>IFERROR(VLOOKUP($A2479,TY_main!A:B,2,FALSE),T2478)</f>
        <v>116.203125</v>
      </c>
    </row>
    <row r="2480" spans="1:20" x14ac:dyDescent="0.25">
      <c r="A2480" s="2">
        <f>SPY_IVOL!A2480</f>
        <v>41955</v>
      </c>
      <c r="B2480">
        <f>SPY_IVOL!B2480</f>
        <v>30.612200000000001</v>
      </c>
      <c r="C2480">
        <f>SPY_IVOL!C2480</f>
        <v>20.458200000000001</v>
      </c>
      <c r="D2480">
        <f>SPY_IVOL!D2480</f>
        <v>15.6555</v>
      </c>
      <c r="E2480">
        <f>SPY_IVOL!E2480</f>
        <v>11.0997</v>
      </c>
      <c r="F2480">
        <f>SPY_IVOL!F2480</f>
        <v>9.8437000000000001</v>
      </c>
      <c r="G2480">
        <f>SPY_IVOL!G2480</f>
        <v>12.9017</v>
      </c>
      <c r="H2480">
        <f>SPY_IVOL!H2480</f>
        <v>14.3675</v>
      </c>
      <c r="I2480">
        <f>VLOOKUP($A2480,SPY_main!$A:$C,2,FALSE)</f>
        <v>203.96</v>
      </c>
      <c r="J2480">
        <f>IFERROR(VLOOKUP($A2480,SPY_main!$A:$C,3,FALSE),J2479)</f>
        <v>1.8419000000000001</v>
      </c>
      <c r="K2480">
        <f>IFERROR(VLOOKUP($A2480,SPY_main!$E:$F,2,FALSE),K2479)</f>
        <v>0.23319999999999999</v>
      </c>
      <c r="L2480">
        <f>IFERROR(VLOOKUP($A2480,SPY_main!H:I,2,FALSE),L2479)</f>
        <v>13.02</v>
      </c>
      <c r="M2480">
        <f t="shared" si="266"/>
        <v>45.3508</v>
      </c>
      <c r="N2480">
        <f t="shared" si="267"/>
        <v>29.4254</v>
      </c>
      <c r="O2480">
        <f t="shared" si="268"/>
        <v>18.658899999999999</v>
      </c>
      <c r="P2480">
        <f t="shared" si="269"/>
        <v>9.6990999999999996</v>
      </c>
      <c r="Q2480">
        <f t="shared" si="270"/>
        <v>13.2865</v>
      </c>
      <c r="R2480">
        <f t="shared" si="271"/>
        <v>15.0854</v>
      </c>
      <c r="S2480">
        <f t="shared" si="272"/>
        <v>15.0854</v>
      </c>
      <c r="T2480">
        <f>IFERROR(VLOOKUP($A2480,TY_main!A:B,2,FALSE),T2479)</f>
        <v>116.40625</v>
      </c>
    </row>
    <row r="2481" spans="1:20" x14ac:dyDescent="0.25">
      <c r="A2481" s="2">
        <f>SPY_IVOL!A2481</f>
        <v>41956</v>
      </c>
      <c r="B2481">
        <f>SPY_IVOL!B2481</f>
        <v>31.5749</v>
      </c>
      <c r="C2481">
        <f>SPY_IVOL!C2481</f>
        <v>20.933900000000001</v>
      </c>
      <c r="D2481">
        <f>SPY_IVOL!D2481</f>
        <v>16.011299999999999</v>
      </c>
      <c r="E2481">
        <f>SPY_IVOL!E2481</f>
        <v>11.332100000000001</v>
      </c>
      <c r="F2481">
        <f>SPY_IVOL!F2481</f>
        <v>9.7573000000000008</v>
      </c>
      <c r="G2481">
        <f>SPY_IVOL!G2481</f>
        <v>12.8193</v>
      </c>
      <c r="H2481">
        <f>SPY_IVOL!H2481</f>
        <v>14.604200000000001</v>
      </c>
      <c r="I2481">
        <f>VLOOKUP($A2481,SPY_main!$A:$C,2,FALSE)</f>
        <v>204.19</v>
      </c>
      <c r="J2481">
        <f>IFERROR(VLOOKUP($A2481,SPY_main!$A:$C,3,FALSE),J2480)</f>
        <v>1.8398000000000001</v>
      </c>
      <c r="K2481">
        <f>IFERROR(VLOOKUP($A2481,SPY_main!$E:$F,2,FALSE),K2480)</f>
        <v>0.2321</v>
      </c>
      <c r="L2481">
        <f>IFERROR(VLOOKUP($A2481,SPY_main!H:I,2,FALSE),L2480)</f>
        <v>13.79</v>
      </c>
      <c r="M2481">
        <f t="shared" si="266"/>
        <v>48.7012</v>
      </c>
      <c r="N2481">
        <f t="shared" si="267"/>
        <v>31.21</v>
      </c>
      <c r="O2481">
        <f t="shared" si="268"/>
        <v>19.374600000000001</v>
      </c>
      <c r="P2481">
        <f t="shared" si="269"/>
        <v>10.078900000000001</v>
      </c>
      <c r="Q2481">
        <f t="shared" si="270"/>
        <v>14.094799999999999</v>
      </c>
      <c r="R2481">
        <f t="shared" si="271"/>
        <v>16.087599999999998</v>
      </c>
      <c r="S2481">
        <f t="shared" si="272"/>
        <v>16.087599999999998</v>
      </c>
      <c r="T2481">
        <f>IFERROR(VLOOKUP($A2481,TY_main!A:B,2,FALSE),T2480)</f>
        <v>116.546875</v>
      </c>
    </row>
    <row r="2482" spans="1:20" x14ac:dyDescent="0.25">
      <c r="A2482" s="2">
        <f>SPY_IVOL!A2482</f>
        <v>41957</v>
      </c>
      <c r="B2482">
        <f>SPY_IVOL!B2482</f>
        <v>31.480699999999999</v>
      </c>
      <c r="C2482">
        <f>SPY_IVOL!C2482</f>
        <v>20.867599999999999</v>
      </c>
      <c r="D2482">
        <f>SPY_IVOL!D2482</f>
        <v>15.8691</v>
      </c>
      <c r="E2482">
        <f>SPY_IVOL!E2482</f>
        <v>10.9846</v>
      </c>
      <c r="F2482">
        <f>SPY_IVOL!F2482</f>
        <v>9.6989000000000001</v>
      </c>
      <c r="G2482">
        <f>SPY_IVOL!G2482</f>
        <v>12.9673</v>
      </c>
      <c r="H2482">
        <f>SPY_IVOL!H2482</f>
        <v>14.6919</v>
      </c>
      <c r="I2482">
        <f>VLOOKUP($A2482,SPY_main!$A:$C,2,FALSE)</f>
        <v>204.24</v>
      </c>
      <c r="J2482">
        <f>IFERROR(VLOOKUP($A2482,SPY_main!$A:$C,3,FALSE),J2481)</f>
        <v>1.8393999999999999</v>
      </c>
      <c r="K2482">
        <f>IFERROR(VLOOKUP($A2482,SPY_main!$E:$F,2,FALSE),K2481)</f>
        <v>0.2321</v>
      </c>
      <c r="L2482">
        <f>IFERROR(VLOOKUP($A2482,SPY_main!H:I,2,FALSE),L2481)</f>
        <v>13.31</v>
      </c>
      <c r="M2482">
        <f t="shared" si="266"/>
        <v>50.872199999999999</v>
      </c>
      <c r="N2482">
        <f t="shared" si="267"/>
        <v>32.391300000000001</v>
      </c>
      <c r="O2482">
        <f t="shared" si="268"/>
        <v>20.039100000000001</v>
      </c>
      <c r="P2482">
        <f t="shared" si="269"/>
        <v>9.2094000000000005</v>
      </c>
      <c r="Q2482">
        <f t="shared" si="270"/>
        <v>14.7174</v>
      </c>
      <c r="R2482">
        <f t="shared" si="271"/>
        <v>16.912099999999999</v>
      </c>
      <c r="S2482">
        <f t="shared" si="272"/>
        <v>16.912099999999999</v>
      </c>
      <c r="T2482">
        <f>IFERROR(VLOOKUP($A2482,TY_main!A:B,2,FALSE),T2481)</f>
        <v>116.734375</v>
      </c>
    </row>
    <row r="2483" spans="1:20" x14ac:dyDescent="0.25">
      <c r="A2483" s="2">
        <f>SPY_IVOL!A2483</f>
        <v>41960</v>
      </c>
      <c r="B2483">
        <f>SPY_IVOL!B2483</f>
        <v>32.402000000000001</v>
      </c>
      <c r="C2483">
        <f>SPY_IVOL!C2483</f>
        <v>21.429099999999998</v>
      </c>
      <c r="D2483">
        <f>SPY_IVOL!D2483</f>
        <v>16.229299999999999</v>
      </c>
      <c r="E2483">
        <f>SPY_IVOL!E2483</f>
        <v>11.0511</v>
      </c>
      <c r="F2483">
        <f>SPY_IVOL!F2483</f>
        <v>9.9794999999999998</v>
      </c>
      <c r="G2483">
        <f>SPY_IVOL!G2483</f>
        <v>13.5213</v>
      </c>
      <c r="H2483">
        <f>SPY_IVOL!H2483</f>
        <v>15.2646</v>
      </c>
      <c r="I2483">
        <f>VLOOKUP($A2483,SPY_main!$A:$C,2,FALSE)</f>
        <v>204.37</v>
      </c>
      <c r="J2483">
        <f>IFERROR(VLOOKUP($A2483,SPY_main!$A:$C,3,FALSE),J2482)</f>
        <v>1.8382000000000001</v>
      </c>
      <c r="K2483">
        <f>IFERROR(VLOOKUP($A2483,SPY_main!$E:$F,2,FALSE),K2482)</f>
        <v>0.23185</v>
      </c>
      <c r="L2483">
        <f>IFERROR(VLOOKUP($A2483,SPY_main!H:I,2,FALSE),L2482)</f>
        <v>13.99</v>
      </c>
      <c r="M2483">
        <f t="shared" si="266"/>
        <v>56.013300000000001</v>
      </c>
      <c r="N2483">
        <f t="shared" si="267"/>
        <v>39.687399999999997</v>
      </c>
      <c r="O2483">
        <f t="shared" si="268"/>
        <v>24.619299999999999</v>
      </c>
      <c r="P2483">
        <f t="shared" si="269"/>
        <v>10.0002</v>
      </c>
      <c r="Q2483">
        <f t="shared" si="270"/>
        <v>17.934899999999999</v>
      </c>
      <c r="R2483">
        <f t="shared" si="271"/>
        <v>17.934899999999999</v>
      </c>
      <c r="S2483">
        <f t="shared" si="272"/>
        <v>17.934899999999999</v>
      </c>
      <c r="T2483">
        <f>IFERROR(VLOOKUP($A2483,TY_main!A:B,2,FALSE),T2482)</f>
        <v>116.53125</v>
      </c>
    </row>
    <row r="2484" spans="1:20" x14ac:dyDescent="0.25">
      <c r="A2484" s="2">
        <f>SPY_IVOL!A2484</f>
        <v>41961</v>
      </c>
      <c r="B2484">
        <f>SPY_IVOL!B2484</f>
        <v>32.830199999999998</v>
      </c>
      <c r="C2484">
        <f>SPY_IVOL!C2484</f>
        <v>21.248000000000001</v>
      </c>
      <c r="D2484">
        <f>SPY_IVOL!D2484</f>
        <v>15.871</v>
      </c>
      <c r="E2484">
        <f>SPY_IVOL!E2484</f>
        <v>10.9612</v>
      </c>
      <c r="F2484">
        <f>SPY_IVOL!F2484</f>
        <v>10.751300000000001</v>
      </c>
      <c r="G2484">
        <f>SPY_IVOL!G2484</f>
        <v>14.0768</v>
      </c>
      <c r="H2484">
        <f>SPY_IVOL!H2484</f>
        <v>17.4664</v>
      </c>
      <c r="I2484">
        <f>VLOOKUP($A2484,SPY_main!$A:$C,2,FALSE)</f>
        <v>205.55</v>
      </c>
      <c r="J2484">
        <f>IFERROR(VLOOKUP($A2484,SPY_main!$A:$C,3,FALSE),J2483)</f>
        <v>1.8277000000000001</v>
      </c>
      <c r="K2484">
        <f>IFERROR(VLOOKUP($A2484,SPY_main!$E:$F,2,FALSE),K2483)</f>
        <v>0.23185</v>
      </c>
      <c r="L2484">
        <f>IFERROR(VLOOKUP($A2484,SPY_main!H:I,2,FALSE),L2483)</f>
        <v>13.86</v>
      </c>
      <c r="M2484">
        <f t="shared" si="266"/>
        <v>62.1496</v>
      </c>
      <c r="N2484">
        <f t="shared" si="267"/>
        <v>45.7224</v>
      </c>
      <c r="O2484">
        <f t="shared" si="268"/>
        <v>25.970500000000001</v>
      </c>
      <c r="P2484">
        <f t="shared" si="269"/>
        <v>10.4739</v>
      </c>
      <c r="Q2484">
        <f t="shared" si="270"/>
        <v>19.749300000000002</v>
      </c>
      <c r="R2484">
        <f t="shared" si="271"/>
        <v>19.749300000000002</v>
      </c>
      <c r="S2484">
        <f t="shared" si="272"/>
        <v>19.749300000000002</v>
      </c>
      <c r="T2484">
        <f>IFERROR(VLOOKUP($A2484,TY_main!A:B,2,FALSE),T2483)</f>
        <v>116.6875</v>
      </c>
    </row>
    <row r="2485" spans="1:20" x14ac:dyDescent="0.25">
      <c r="A2485" s="2">
        <f>SPY_IVOL!A2485</f>
        <v>41962</v>
      </c>
      <c r="B2485">
        <f>SPY_IVOL!B2485</f>
        <v>33.403500000000001</v>
      </c>
      <c r="C2485">
        <f>SPY_IVOL!C2485</f>
        <v>21.796900000000001</v>
      </c>
      <c r="D2485">
        <f>SPY_IVOL!D2485</f>
        <v>16.230799999999999</v>
      </c>
      <c r="E2485">
        <f>SPY_IVOL!E2485</f>
        <v>11.030200000000001</v>
      </c>
      <c r="F2485">
        <f>SPY_IVOL!F2485</f>
        <v>10.4038</v>
      </c>
      <c r="G2485">
        <f>SPY_IVOL!G2485</f>
        <v>13.7753</v>
      </c>
      <c r="H2485">
        <f>SPY_IVOL!H2485</f>
        <v>17.172899999999998</v>
      </c>
      <c r="I2485">
        <f>VLOOKUP($A2485,SPY_main!$A:$C,2,FALSE)</f>
        <v>205.22</v>
      </c>
      <c r="J2485">
        <f>IFERROR(VLOOKUP($A2485,SPY_main!$A:$C,3,FALSE),J2484)</f>
        <v>1.8306</v>
      </c>
      <c r="K2485">
        <f>IFERROR(VLOOKUP($A2485,SPY_main!$E:$F,2,FALSE),K2484)</f>
        <v>0.2311</v>
      </c>
      <c r="L2485">
        <f>IFERROR(VLOOKUP($A2485,SPY_main!H:I,2,FALSE),L2484)</f>
        <v>13.96</v>
      </c>
      <c r="M2485">
        <f t="shared" si="266"/>
        <v>59.241399999999999</v>
      </c>
      <c r="N2485">
        <f t="shared" si="267"/>
        <v>54.864199999999997</v>
      </c>
      <c r="O2485">
        <f t="shared" si="268"/>
        <v>31.801200000000001</v>
      </c>
      <c r="P2485">
        <f t="shared" si="269"/>
        <v>10.0284</v>
      </c>
      <c r="Q2485">
        <f t="shared" si="270"/>
        <v>23.4115</v>
      </c>
      <c r="R2485">
        <f t="shared" si="271"/>
        <v>23.4115</v>
      </c>
      <c r="S2485">
        <f t="shared" si="272"/>
        <v>23.4115</v>
      </c>
      <c r="T2485">
        <f>IFERROR(VLOOKUP($A2485,TY_main!A:B,2,FALSE),T2484)</f>
        <v>116.46875</v>
      </c>
    </row>
    <row r="2486" spans="1:20" x14ac:dyDescent="0.25">
      <c r="A2486" s="2">
        <f>SPY_IVOL!A2486</f>
        <v>41963</v>
      </c>
      <c r="B2486">
        <f>SPY_IVOL!B2486</f>
        <v>34.993299999999998</v>
      </c>
      <c r="C2486">
        <f>SPY_IVOL!C2486</f>
        <v>21.923200000000001</v>
      </c>
      <c r="D2486">
        <f>SPY_IVOL!D2486</f>
        <v>16.055700000000002</v>
      </c>
      <c r="E2486">
        <f>SPY_IVOL!E2486</f>
        <v>10.1539</v>
      </c>
      <c r="F2486">
        <f>SPY_IVOL!F2486</f>
        <v>9.8035999999999994</v>
      </c>
      <c r="G2486">
        <f>SPY_IVOL!G2486</f>
        <v>13.4069</v>
      </c>
      <c r="H2486">
        <f>SPY_IVOL!H2486</f>
        <v>14.7446</v>
      </c>
      <c r="I2486">
        <f>VLOOKUP($A2486,SPY_main!$A:$C,2,FALSE)</f>
        <v>205.58</v>
      </c>
      <c r="J2486">
        <f>IFERROR(VLOOKUP($A2486,SPY_main!$A:$C,3,FALSE),J2485)</f>
        <v>1.8273999999999999</v>
      </c>
      <c r="K2486">
        <f>IFERROR(VLOOKUP($A2486,SPY_main!$E:$F,2,FALSE),K2485)</f>
        <v>0.2329</v>
      </c>
      <c r="L2486">
        <f>IFERROR(VLOOKUP($A2486,SPY_main!H:I,2,FALSE),L2485)</f>
        <v>13.58</v>
      </c>
      <c r="M2486">
        <f t="shared" si="266"/>
        <v>79.897300000000001</v>
      </c>
      <c r="N2486">
        <f t="shared" si="267"/>
        <v>76.059899999999999</v>
      </c>
      <c r="O2486">
        <f t="shared" si="268"/>
        <v>42.7684</v>
      </c>
      <c r="P2486">
        <f t="shared" si="269"/>
        <v>9.89</v>
      </c>
      <c r="Q2486">
        <f t="shared" si="270"/>
        <v>19.982500000000002</v>
      </c>
      <c r="R2486">
        <f t="shared" si="271"/>
        <v>19.982500000000002</v>
      </c>
      <c r="S2486">
        <f t="shared" si="272"/>
        <v>19.982500000000002</v>
      </c>
      <c r="T2486">
        <f>IFERROR(VLOOKUP($A2486,TY_main!A:B,2,FALSE),T2485)</f>
        <v>116.625</v>
      </c>
    </row>
    <row r="2487" spans="1:20" x14ac:dyDescent="0.25">
      <c r="A2487" s="2">
        <f>SPY_IVOL!A2487</f>
        <v>41964</v>
      </c>
      <c r="B2487">
        <f>SPY_IVOL!B2487</f>
        <v>34.300400000000003</v>
      </c>
      <c r="C2487">
        <f>SPY_IVOL!C2487</f>
        <v>21.453399999999998</v>
      </c>
      <c r="D2487">
        <f>SPY_IVOL!D2487</f>
        <v>15.214499999999999</v>
      </c>
      <c r="E2487">
        <f>SPY_IVOL!E2487</f>
        <v>9.5709</v>
      </c>
      <c r="F2487">
        <f>SPY_IVOL!F2487</f>
        <v>10.135199999999999</v>
      </c>
      <c r="G2487">
        <f>SPY_IVOL!G2487</f>
        <v>14.311199999999999</v>
      </c>
      <c r="H2487">
        <f>SPY_IVOL!H2487</f>
        <v>15.3645</v>
      </c>
      <c r="I2487">
        <f>VLOOKUP($A2487,SPY_main!$A:$C,2,FALSE)</f>
        <v>206.68</v>
      </c>
      <c r="J2487">
        <f>IFERROR(VLOOKUP($A2487,SPY_main!$A:$C,3,FALSE),J2486)</f>
        <v>1.8177000000000001</v>
      </c>
      <c r="K2487">
        <f>IFERROR(VLOOKUP($A2487,SPY_main!$E:$F,2,FALSE),K2486)</f>
        <v>0.23285</v>
      </c>
      <c r="L2487">
        <f>IFERROR(VLOOKUP($A2487,SPY_main!H:I,2,FALSE),L2486)</f>
        <v>12.9</v>
      </c>
      <c r="M2487">
        <f t="shared" si="266"/>
        <v>46.223500000000001</v>
      </c>
      <c r="N2487">
        <f t="shared" si="267"/>
        <v>31.881399999999999</v>
      </c>
      <c r="O2487">
        <f t="shared" si="268"/>
        <v>18.5855</v>
      </c>
      <c r="P2487">
        <f t="shared" si="269"/>
        <v>7.0892999999999997</v>
      </c>
      <c r="Q2487">
        <f t="shared" si="270"/>
        <v>16.150200000000002</v>
      </c>
      <c r="R2487">
        <f t="shared" si="271"/>
        <v>23.484400000000001</v>
      </c>
      <c r="S2487">
        <f t="shared" si="272"/>
        <v>23.484400000000001</v>
      </c>
      <c r="T2487">
        <f>IFERROR(VLOOKUP($A2487,TY_main!A:B,2,FALSE),T2486)</f>
        <v>116.734375</v>
      </c>
    </row>
    <row r="2488" spans="1:20" x14ac:dyDescent="0.25">
      <c r="A2488" s="2">
        <f>SPY_IVOL!A2488</f>
        <v>41967</v>
      </c>
      <c r="B2488">
        <f>SPY_IVOL!B2488</f>
        <v>28.613299999999999</v>
      </c>
      <c r="C2488">
        <f>SPY_IVOL!C2488</f>
        <v>19.339700000000001</v>
      </c>
      <c r="D2488">
        <f>SPY_IVOL!D2488</f>
        <v>14.9435</v>
      </c>
      <c r="E2488">
        <f>SPY_IVOL!E2488</f>
        <v>10.744300000000001</v>
      </c>
      <c r="F2488">
        <f>SPY_IVOL!F2488</f>
        <v>9.3077000000000005</v>
      </c>
      <c r="G2488">
        <f>SPY_IVOL!G2488</f>
        <v>11.5351</v>
      </c>
      <c r="H2488">
        <f>SPY_IVOL!H2488</f>
        <v>14.802099999999999</v>
      </c>
      <c r="I2488">
        <f>VLOOKUP($A2488,SPY_main!$A:$C,2,FALSE)</f>
        <v>207.26</v>
      </c>
      <c r="J2488">
        <f>IFERROR(VLOOKUP($A2488,SPY_main!$A:$C,3,FALSE),J2487)</f>
        <v>1.8126</v>
      </c>
      <c r="K2488">
        <f>IFERROR(VLOOKUP($A2488,SPY_main!$E:$F,2,FALSE),K2487)</f>
        <v>0.23435</v>
      </c>
      <c r="L2488">
        <f>IFERROR(VLOOKUP($A2488,SPY_main!H:I,2,FALSE),L2487)</f>
        <v>12.62</v>
      </c>
      <c r="M2488">
        <f t="shared" si="266"/>
        <v>34.910299999999999</v>
      </c>
      <c r="N2488">
        <f t="shared" si="267"/>
        <v>21.9223</v>
      </c>
      <c r="O2488">
        <f t="shared" si="268"/>
        <v>15.2545</v>
      </c>
      <c r="P2488">
        <f t="shared" si="269"/>
        <v>9.3536000000000001</v>
      </c>
      <c r="Q2488">
        <f t="shared" si="270"/>
        <v>10.2219</v>
      </c>
      <c r="R2488">
        <f t="shared" si="271"/>
        <v>14.1952</v>
      </c>
      <c r="S2488">
        <f t="shared" si="272"/>
        <v>14.872999999999999</v>
      </c>
      <c r="T2488">
        <f>IFERROR(VLOOKUP($A2488,TY_main!A:B,2,FALSE),T2487)</f>
        <v>116.828125</v>
      </c>
    </row>
    <row r="2489" spans="1:20" x14ac:dyDescent="0.25">
      <c r="A2489" s="2">
        <f>SPY_IVOL!A2489</f>
        <v>41968</v>
      </c>
      <c r="B2489">
        <f>SPY_IVOL!B2489</f>
        <v>28.101800000000001</v>
      </c>
      <c r="C2489">
        <f>SPY_IVOL!C2489</f>
        <v>19.069800000000001</v>
      </c>
      <c r="D2489">
        <f>SPY_IVOL!D2489</f>
        <v>14.8133</v>
      </c>
      <c r="E2489">
        <f>SPY_IVOL!E2489</f>
        <v>10.7493</v>
      </c>
      <c r="F2489">
        <f>SPY_IVOL!F2489</f>
        <v>9.3617000000000008</v>
      </c>
      <c r="G2489">
        <f>SPY_IVOL!G2489</f>
        <v>11.645</v>
      </c>
      <c r="H2489">
        <f>SPY_IVOL!H2489</f>
        <v>13.4079</v>
      </c>
      <c r="I2489">
        <f>VLOOKUP($A2489,SPY_main!$A:$C,2,FALSE)</f>
        <v>207.11</v>
      </c>
      <c r="J2489">
        <f>IFERROR(VLOOKUP($A2489,SPY_main!$A:$C,3,FALSE),J2488)</f>
        <v>1.8139000000000001</v>
      </c>
      <c r="K2489">
        <f>IFERROR(VLOOKUP($A2489,SPY_main!$E:$F,2,FALSE),K2488)</f>
        <v>0.2356</v>
      </c>
      <c r="L2489">
        <f>IFERROR(VLOOKUP($A2489,SPY_main!H:I,2,FALSE),L2488)</f>
        <v>12.25</v>
      </c>
      <c r="M2489">
        <f t="shared" si="266"/>
        <v>34.658099999999997</v>
      </c>
      <c r="N2489">
        <f t="shared" si="267"/>
        <v>21.537299999999998</v>
      </c>
      <c r="O2489">
        <f t="shared" si="268"/>
        <v>14.843400000000001</v>
      </c>
      <c r="P2489">
        <f t="shared" si="269"/>
        <v>9.3156999999999996</v>
      </c>
      <c r="Q2489">
        <f t="shared" si="270"/>
        <v>10.3498</v>
      </c>
      <c r="R2489">
        <f t="shared" si="271"/>
        <v>14.3056</v>
      </c>
      <c r="S2489">
        <f t="shared" si="272"/>
        <v>14.3056</v>
      </c>
      <c r="T2489">
        <f>IFERROR(VLOOKUP($A2489,TY_main!A:B,2,FALSE),T2488)</f>
        <v>117.140625</v>
      </c>
    </row>
    <row r="2490" spans="1:20" x14ac:dyDescent="0.25">
      <c r="A2490" s="2">
        <f>SPY_IVOL!A2490</f>
        <v>41969</v>
      </c>
      <c r="B2490">
        <f>SPY_IVOL!B2490</f>
        <v>28.0703</v>
      </c>
      <c r="C2490">
        <f>SPY_IVOL!C2490</f>
        <v>19.102599999999999</v>
      </c>
      <c r="D2490">
        <f>SPY_IVOL!D2490</f>
        <v>14.7165</v>
      </c>
      <c r="E2490">
        <f>SPY_IVOL!E2490</f>
        <v>10.602600000000001</v>
      </c>
      <c r="F2490">
        <f>SPY_IVOL!F2490</f>
        <v>9.2790999999999997</v>
      </c>
      <c r="G2490">
        <f>SPY_IVOL!G2490</f>
        <v>11.661</v>
      </c>
      <c r="H2490">
        <f>SPY_IVOL!H2490</f>
        <v>13.344799999999999</v>
      </c>
      <c r="I2490">
        <f>VLOOKUP($A2490,SPY_main!$A:$C,2,FALSE)</f>
        <v>207.64</v>
      </c>
      <c r="J2490">
        <f>IFERROR(VLOOKUP($A2490,SPY_main!$A:$C,3,FALSE),J2489)</f>
        <v>1.8092999999999999</v>
      </c>
      <c r="K2490">
        <f>IFERROR(VLOOKUP($A2490,SPY_main!$E:$F,2,FALSE),K2489)</f>
        <v>0.2356</v>
      </c>
      <c r="L2490">
        <f>IFERROR(VLOOKUP($A2490,SPY_main!H:I,2,FALSE),L2489)</f>
        <v>12.07</v>
      </c>
      <c r="M2490">
        <f t="shared" si="266"/>
        <v>35.9285</v>
      </c>
      <c r="N2490">
        <f t="shared" si="267"/>
        <v>21.864899999999999</v>
      </c>
      <c r="O2490">
        <f t="shared" si="268"/>
        <v>15.020799999999999</v>
      </c>
      <c r="P2490">
        <f t="shared" si="269"/>
        <v>9.1245999999999992</v>
      </c>
      <c r="Q2490">
        <f t="shared" si="270"/>
        <v>10.303599999999999</v>
      </c>
      <c r="R2490">
        <f t="shared" si="271"/>
        <v>14.296099999999999</v>
      </c>
      <c r="S2490">
        <f t="shared" si="272"/>
        <v>14.296099999999999</v>
      </c>
      <c r="T2490">
        <f>IFERROR(VLOOKUP($A2490,TY_main!A:B,2,FALSE),T2489)</f>
        <v>117.359375</v>
      </c>
    </row>
    <row r="2491" spans="1:20" x14ac:dyDescent="0.25">
      <c r="A2491" s="2">
        <f>SPY_IVOL!A2491</f>
        <v>41971</v>
      </c>
      <c r="B2491">
        <f>SPY_IVOL!B2491</f>
        <v>28.688400000000001</v>
      </c>
      <c r="C2491">
        <f>SPY_IVOL!C2491</f>
        <v>19.8416</v>
      </c>
      <c r="D2491">
        <f>SPY_IVOL!D2491</f>
        <v>15.4802</v>
      </c>
      <c r="E2491">
        <f>SPY_IVOL!E2491</f>
        <v>12.028700000000001</v>
      </c>
      <c r="F2491">
        <f>SPY_IVOL!F2491</f>
        <v>10.4</v>
      </c>
      <c r="G2491">
        <f>SPY_IVOL!G2491</f>
        <v>12.6427</v>
      </c>
      <c r="H2491">
        <f>SPY_IVOL!H2491</f>
        <v>17.416499999999999</v>
      </c>
      <c r="I2491">
        <f>VLOOKUP($A2491,SPY_main!$A:$C,2,FALSE)</f>
        <v>207.2</v>
      </c>
      <c r="J2491">
        <f>IFERROR(VLOOKUP($A2491,SPY_main!$A:$C,3,FALSE),J2490)</f>
        <v>1.8130999999999999</v>
      </c>
      <c r="K2491">
        <f>IFERROR(VLOOKUP($A2491,SPY_main!$E:$F,2,FALSE),K2490)</f>
        <v>0.2336</v>
      </c>
      <c r="L2491">
        <f>IFERROR(VLOOKUP($A2491,SPY_main!H:I,2,FALSE),L2490)</f>
        <v>13.33</v>
      </c>
      <c r="M2491">
        <f t="shared" si="266"/>
        <v>37.666200000000003</v>
      </c>
      <c r="N2491">
        <f t="shared" si="267"/>
        <v>23.723199999999999</v>
      </c>
      <c r="O2491">
        <f t="shared" si="268"/>
        <v>16.429500000000001</v>
      </c>
      <c r="P2491">
        <f t="shared" si="269"/>
        <v>10.9428</v>
      </c>
      <c r="Q2491">
        <f t="shared" si="270"/>
        <v>11.4655</v>
      </c>
      <c r="R2491">
        <f t="shared" si="271"/>
        <v>16.359200000000001</v>
      </c>
      <c r="S2491">
        <f t="shared" si="272"/>
        <v>20.1921</v>
      </c>
      <c r="T2491">
        <f>IFERROR(VLOOKUP($A2491,TY_main!A:B,2,FALSE),T2490)</f>
        <v>117.625</v>
      </c>
    </row>
    <row r="2492" spans="1:20" x14ac:dyDescent="0.25">
      <c r="A2492" s="2">
        <f>SPY_IVOL!A2492</f>
        <v>41974</v>
      </c>
      <c r="B2492">
        <f>SPY_IVOL!B2492</f>
        <v>29.928000000000001</v>
      </c>
      <c r="C2492">
        <f>SPY_IVOL!C2492</f>
        <v>20.901499999999999</v>
      </c>
      <c r="D2492">
        <f>SPY_IVOL!D2492</f>
        <v>16.619299999999999</v>
      </c>
      <c r="E2492">
        <f>SPY_IVOL!E2492</f>
        <v>12.4026</v>
      </c>
      <c r="F2492">
        <f>SPY_IVOL!F2492</f>
        <v>10.5741</v>
      </c>
      <c r="G2492">
        <f>SPY_IVOL!G2492</f>
        <v>12.929500000000001</v>
      </c>
      <c r="H2492">
        <f>SPY_IVOL!H2492</f>
        <v>16.632899999999999</v>
      </c>
      <c r="I2492">
        <f>VLOOKUP($A2492,SPY_main!$A:$C,2,FALSE)</f>
        <v>205.76</v>
      </c>
      <c r="J2492">
        <f>IFERROR(VLOOKUP($A2492,SPY_main!$A:$C,3,FALSE),J2491)</f>
        <v>1.8258000000000001</v>
      </c>
      <c r="K2492">
        <f>IFERROR(VLOOKUP($A2492,SPY_main!$E:$F,2,FALSE),K2491)</f>
        <v>0.2346</v>
      </c>
      <c r="L2492">
        <f>IFERROR(VLOOKUP($A2492,SPY_main!H:I,2,FALSE),L2491)</f>
        <v>14.29</v>
      </c>
      <c r="M2492">
        <f t="shared" si="266"/>
        <v>39.6858</v>
      </c>
      <c r="N2492">
        <f t="shared" si="267"/>
        <v>24.9998</v>
      </c>
      <c r="O2492">
        <f t="shared" si="268"/>
        <v>18.132899999999999</v>
      </c>
      <c r="P2492">
        <f t="shared" si="269"/>
        <v>12.0557</v>
      </c>
      <c r="Q2492">
        <f t="shared" si="270"/>
        <v>11.889699999999999</v>
      </c>
      <c r="R2492">
        <f t="shared" si="271"/>
        <v>16.892600000000002</v>
      </c>
      <c r="S2492">
        <f t="shared" si="272"/>
        <v>20.319800000000001</v>
      </c>
      <c r="T2492">
        <f>IFERROR(VLOOKUP($A2492,TY_main!A:B,2,FALSE),T2491)</f>
        <v>117.5</v>
      </c>
    </row>
    <row r="2493" spans="1:20" x14ac:dyDescent="0.25">
      <c r="A2493" s="2">
        <f>SPY_IVOL!A2493</f>
        <v>41975</v>
      </c>
      <c r="B2493">
        <f>SPY_IVOL!B2493</f>
        <v>28.9666</v>
      </c>
      <c r="C2493">
        <f>SPY_IVOL!C2493</f>
        <v>19.826899999999998</v>
      </c>
      <c r="D2493">
        <f>SPY_IVOL!D2493</f>
        <v>15.564500000000001</v>
      </c>
      <c r="E2493">
        <f>SPY_IVOL!E2493</f>
        <v>11.383100000000001</v>
      </c>
      <c r="F2493">
        <f>SPY_IVOL!F2493</f>
        <v>9.8094000000000001</v>
      </c>
      <c r="G2493">
        <f>SPY_IVOL!G2493</f>
        <v>12.360099999999999</v>
      </c>
      <c r="H2493">
        <f>SPY_IVOL!H2493</f>
        <v>16.138000000000002</v>
      </c>
      <c r="I2493">
        <f>VLOOKUP($A2493,SPY_main!$A:$C,2,FALSE)</f>
        <v>207.08500000000001</v>
      </c>
      <c r="J2493">
        <f>IFERROR(VLOOKUP($A2493,SPY_main!$A:$C,3,FALSE),J2492)</f>
        <v>1.8141</v>
      </c>
      <c r="K2493">
        <f>IFERROR(VLOOKUP($A2493,SPY_main!$E:$F,2,FALSE),K2492)</f>
        <v>0.2346</v>
      </c>
      <c r="L2493">
        <f>IFERROR(VLOOKUP($A2493,SPY_main!H:I,2,FALSE),L2492)</f>
        <v>12.85</v>
      </c>
      <c r="M2493">
        <f t="shared" si="266"/>
        <v>38.9895</v>
      </c>
      <c r="N2493">
        <f t="shared" si="267"/>
        <v>24.081800000000001</v>
      </c>
      <c r="O2493">
        <f t="shared" si="268"/>
        <v>17.036200000000001</v>
      </c>
      <c r="P2493">
        <f t="shared" si="269"/>
        <v>10.885300000000001</v>
      </c>
      <c r="Q2493">
        <f t="shared" si="270"/>
        <v>11.116899999999999</v>
      </c>
      <c r="R2493">
        <f t="shared" si="271"/>
        <v>15.3566</v>
      </c>
      <c r="S2493">
        <f t="shared" si="272"/>
        <v>15.3566</v>
      </c>
      <c r="T2493">
        <f>IFERROR(VLOOKUP($A2493,TY_main!A:B,2,FALSE),T2492)</f>
        <v>116.984375</v>
      </c>
    </row>
    <row r="2494" spans="1:20" x14ac:dyDescent="0.25">
      <c r="A2494" s="2">
        <f>SPY_IVOL!A2494</f>
        <v>41976</v>
      </c>
      <c r="B2494">
        <f>SPY_IVOL!B2494</f>
        <v>29.003799999999998</v>
      </c>
      <c r="C2494">
        <f>SPY_IVOL!C2494</f>
        <v>19.735199999999999</v>
      </c>
      <c r="D2494">
        <f>SPY_IVOL!D2494</f>
        <v>15.3164</v>
      </c>
      <c r="E2494">
        <f>SPY_IVOL!E2494</f>
        <v>11.0563</v>
      </c>
      <c r="F2494">
        <f>SPY_IVOL!F2494</f>
        <v>9.7350999999999992</v>
      </c>
      <c r="G2494">
        <f>SPY_IVOL!G2494</f>
        <v>12.414400000000001</v>
      </c>
      <c r="H2494">
        <f>SPY_IVOL!H2494</f>
        <v>13.9536</v>
      </c>
      <c r="I2494">
        <f>VLOOKUP($A2494,SPY_main!$A:$C,2,FALSE)</f>
        <v>207.89</v>
      </c>
      <c r="J2494">
        <f>IFERROR(VLOOKUP($A2494,SPY_main!$A:$C,3,FALSE),J2493)</f>
        <v>1.8070999999999999</v>
      </c>
      <c r="K2494">
        <f>IFERROR(VLOOKUP($A2494,SPY_main!$E:$F,2,FALSE),K2493)</f>
        <v>0.23485</v>
      </c>
      <c r="L2494">
        <f>IFERROR(VLOOKUP($A2494,SPY_main!H:I,2,FALSE),L2493)</f>
        <v>12.47</v>
      </c>
      <c r="M2494">
        <f t="shared" si="266"/>
        <v>39.203600000000002</v>
      </c>
      <c r="N2494">
        <f t="shared" si="267"/>
        <v>23.9328</v>
      </c>
      <c r="O2494">
        <f t="shared" si="268"/>
        <v>16.666499999999999</v>
      </c>
      <c r="P2494">
        <f t="shared" si="269"/>
        <v>10.305899999999999</v>
      </c>
      <c r="Q2494">
        <f t="shared" si="270"/>
        <v>11.570600000000001</v>
      </c>
      <c r="R2494">
        <f t="shared" si="271"/>
        <v>15.2377</v>
      </c>
      <c r="S2494">
        <f t="shared" si="272"/>
        <v>15.2377</v>
      </c>
      <c r="T2494">
        <f>IFERROR(VLOOKUP($A2494,TY_main!A:B,2,FALSE),T2493)</f>
        <v>116.921875</v>
      </c>
    </row>
    <row r="2495" spans="1:20" x14ac:dyDescent="0.25">
      <c r="A2495" s="2">
        <f>SPY_IVOL!A2495</f>
        <v>41977</v>
      </c>
      <c r="B2495">
        <f>SPY_IVOL!B2495</f>
        <v>28.919599999999999</v>
      </c>
      <c r="C2495">
        <f>SPY_IVOL!C2495</f>
        <v>19.467600000000001</v>
      </c>
      <c r="D2495">
        <f>SPY_IVOL!D2495</f>
        <v>15.1523</v>
      </c>
      <c r="E2495">
        <f>SPY_IVOL!E2495</f>
        <v>10.907999999999999</v>
      </c>
      <c r="F2495">
        <f>SPY_IVOL!F2495</f>
        <v>9.5638000000000005</v>
      </c>
      <c r="G2495">
        <f>SPY_IVOL!G2495</f>
        <v>12.377800000000001</v>
      </c>
      <c r="H2495">
        <f>SPY_IVOL!H2495</f>
        <v>14.1157</v>
      </c>
      <c r="I2495">
        <f>VLOOKUP($A2495,SPY_main!$A:$C,2,FALSE)</f>
        <v>207.66</v>
      </c>
      <c r="J2495">
        <f>IFERROR(VLOOKUP($A2495,SPY_main!$A:$C,3,FALSE),J2494)</f>
        <v>1.8090999999999999</v>
      </c>
      <c r="K2495">
        <f>IFERROR(VLOOKUP($A2495,SPY_main!$E:$F,2,FALSE),K2494)</f>
        <v>0.23535</v>
      </c>
      <c r="L2495">
        <f>IFERROR(VLOOKUP($A2495,SPY_main!H:I,2,FALSE),L2494)</f>
        <v>12.38</v>
      </c>
      <c r="M2495">
        <f t="shared" si="266"/>
        <v>39.221400000000003</v>
      </c>
      <c r="N2495">
        <f t="shared" si="267"/>
        <v>24.248100000000001</v>
      </c>
      <c r="O2495">
        <f t="shared" si="268"/>
        <v>16.706299999999999</v>
      </c>
      <c r="P2495">
        <f t="shared" si="269"/>
        <v>9.7881999999999998</v>
      </c>
      <c r="Q2495">
        <f t="shared" si="270"/>
        <v>11.032500000000001</v>
      </c>
      <c r="R2495">
        <f t="shared" si="271"/>
        <v>15.1137</v>
      </c>
      <c r="S2495">
        <f t="shared" si="272"/>
        <v>15.1137</v>
      </c>
      <c r="T2495">
        <f>IFERROR(VLOOKUP($A2495,TY_main!A:B,2,FALSE),T2494)</f>
        <v>117.125</v>
      </c>
    </row>
    <row r="2496" spans="1:20" x14ac:dyDescent="0.25">
      <c r="A2496" s="2">
        <f>SPY_IVOL!A2496</f>
        <v>41978</v>
      </c>
      <c r="B2496">
        <f>SPY_IVOL!B2496</f>
        <v>29.101199999999999</v>
      </c>
      <c r="C2496">
        <f>SPY_IVOL!C2496</f>
        <v>19.317799999999998</v>
      </c>
      <c r="D2496">
        <f>SPY_IVOL!D2496</f>
        <v>14.871499999999999</v>
      </c>
      <c r="E2496">
        <f>SPY_IVOL!E2496</f>
        <v>10.4781</v>
      </c>
      <c r="F2496">
        <f>SPY_IVOL!F2496</f>
        <v>9.1692999999999998</v>
      </c>
      <c r="G2496">
        <f>SPY_IVOL!G2496</f>
        <v>12.415100000000001</v>
      </c>
      <c r="H2496">
        <f>SPY_IVOL!H2496</f>
        <v>14.1135</v>
      </c>
      <c r="I2496">
        <f>VLOOKUP($A2496,SPY_main!$A:$C,2,FALSE)</f>
        <v>208</v>
      </c>
      <c r="J2496">
        <f>IFERROR(VLOOKUP($A2496,SPY_main!$A:$C,3,FALSE),J2495)</f>
        <v>1.8061</v>
      </c>
      <c r="K2496">
        <f>IFERROR(VLOOKUP($A2496,SPY_main!$E:$F,2,FALSE),K2495)</f>
        <v>0.2356</v>
      </c>
      <c r="L2496">
        <f>IFERROR(VLOOKUP($A2496,SPY_main!H:I,2,FALSE),L2495)</f>
        <v>11.82</v>
      </c>
      <c r="M2496">
        <f t="shared" si="266"/>
        <v>40.581699999999998</v>
      </c>
      <c r="N2496">
        <f t="shared" si="267"/>
        <v>24.135100000000001</v>
      </c>
      <c r="O2496">
        <f t="shared" si="268"/>
        <v>15.948</v>
      </c>
      <c r="P2496">
        <f t="shared" si="269"/>
        <v>8.7457999999999991</v>
      </c>
      <c r="Q2496">
        <f t="shared" si="270"/>
        <v>11.4186</v>
      </c>
      <c r="R2496">
        <f t="shared" si="271"/>
        <v>17.258299999999998</v>
      </c>
      <c r="S2496">
        <f t="shared" si="272"/>
        <v>17.258299999999998</v>
      </c>
      <c r="T2496">
        <f>IFERROR(VLOOKUP($A2496,TY_main!A:B,2,FALSE),T2495)</f>
        <v>116.578125</v>
      </c>
    </row>
    <row r="2497" spans="1:20" x14ac:dyDescent="0.25">
      <c r="A2497" s="2">
        <f>SPY_IVOL!A2497</f>
        <v>41981</v>
      </c>
      <c r="B2497">
        <f>SPY_IVOL!B2497</f>
        <v>30.8446</v>
      </c>
      <c r="C2497">
        <f>SPY_IVOL!C2497</f>
        <v>21.154699999999998</v>
      </c>
      <c r="D2497">
        <f>SPY_IVOL!D2497</f>
        <v>16.533899999999999</v>
      </c>
      <c r="E2497">
        <f>SPY_IVOL!E2497</f>
        <v>12.081200000000001</v>
      </c>
      <c r="F2497">
        <f>SPY_IVOL!F2497</f>
        <v>10.046799999999999</v>
      </c>
      <c r="G2497">
        <f>SPY_IVOL!G2497</f>
        <v>12.837300000000001</v>
      </c>
      <c r="H2497">
        <f>SPY_IVOL!H2497</f>
        <v>14.9358</v>
      </c>
      <c r="I2497">
        <f>VLOOKUP($A2497,SPY_main!$A:$C,2,FALSE)</f>
        <v>206.61</v>
      </c>
      <c r="J2497">
        <f>IFERROR(VLOOKUP($A2497,SPY_main!$A:$C,3,FALSE),J2496)</f>
        <v>1.8183</v>
      </c>
      <c r="K2497">
        <f>IFERROR(VLOOKUP($A2497,SPY_main!$E:$F,2,FALSE),K2496)</f>
        <v>0.23760000000000001</v>
      </c>
      <c r="L2497">
        <f>IFERROR(VLOOKUP($A2497,SPY_main!H:I,2,FALSE),L2496)</f>
        <v>14.21</v>
      </c>
      <c r="M2497">
        <f t="shared" si="266"/>
        <v>48.517699999999998</v>
      </c>
      <c r="N2497">
        <f t="shared" si="267"/>
        <v>29.332799999999999</v>
      </c>
      <c r="O2497">
        <f t="shared" si="268"/>
        <v>20.2148</v>
      </c>
      <c r="P2497">
        <f t="shared" si="269"/>
        <v>11.353400000000001</v>
      </c>
      <c r="Q2497">
        <f t="shared" si="270"/>
        <v>12.9011</v>
      </c>
      <c r="R2497">
        <f t="shared" si="271"/>
        <v>18.929099999999998</v>
      </c>
      <c r="S2497">
        <f t="shared" si="272"/>
        <v>18.929099999999998</v>
      </c>
      <c r="T2497">
        <f>IFERROR(VLOOKUP($A2497,TY_main!A:B,2,FALSE),T2496)</f>
        <v>116.84375</v>
      </c>
    </row>
    <row r="2498" spans="1:20" x14ac:dyDescent="0.25">
      <c r="A2498" s="2">
        <f>SPY_IVOL!A2498</f>
        <v>41982</v>
      </c>
      <c r="B2498">
        <f>SPY_IVOL!B2498</f>
        <v>31.674399999999999</v>
      </c>
      <c r="C2498">
        <f>SPY_IVOL!C2498</f>
        <v>21.584499999999998</v>
      </c>
      <c r="D2498">
        <f>SPY_IVOL!D2498</f>
        <v>16.975200000000001</v>
      </c>
      <c r="E2498">
        <f>SPY_IVOL!E2498</f>
        <v>12.1602</v>
      </c>
      <c r="F2498">
        <f>SPY_IVOL!F2498</f>
        <v>9.8770000000000007</v>
      </c>
      <c r="G2498">
        <f>SPY_IVOL!G2498</f>
        <v>12.874700000000001</v>
      </c>
      <c r="H2498">
        <f>SPY_IVOL!H2498</f>
        <v>14.3527</v>
      </c>
      <c r="I2498">
        <f>VLOOKUP($A2498,SPY_main!$A:$C,2,FALSE)</f>
        <v>206.47</v>
      </c>
      <c r="J2498">
        <f>IFERROR(VLOOKUP($A2498,SPY_main!$A:$C,3,FALSE),J2497)</f>
        <v>1.8194999999999999</v>
      </c>
      <c r="K2498">
        <f>IFERROR(VLOOKUP($A2498,SPY_main!$E:$F,2,FALSE),K2497)</f>
        <v>0.23885000000000001</v>
      </c>
      <c r="L2498">
        <f>IFERROR(VLOOKUP($A2498,SPY_main!H:I,2,FALSE),L2497)</f>
        <v>14.89</v>
      </c>
      <c r="M2498">
        <f t="shared" ref="M2498:M2561" si="273">IFERROR(VLOOKUP($A2498,FirstM,2,FALSE),M2497)</f>
        <v>49.207799999999999</v>
      </c>
      <c r="N2498">
        <f t="shared" ref="N2498:N2561" si="274">IFERROR(VLOOKUP($A2498,FirstM,3,FALSE),N2497)</f>
        <v>30.495100000000001</v>
      </c>
      <c r="O2498">
        <f t="shared" ref="O2498:O2561" si="275">IFERROR(VLOOKUP($A2498,FirstM,4,FALSE),O2497)</f>
        <v>21.0596</v>
      </c>
      <c r="P2498">
        <f t="shared" ref="P2498:P2561" si="276">IFERROR(VLOOKUP($A2498,FirstM,5,FALSE),P2497)</f>
        <v>12.0863</v>
      </c>
      <c r="Q2498">
        <f t="shared" ref="Q2498:Q2561" si="277">IFERROR(VLOOKUP($A2498,FirstM,6,FALSE),Q2497)</f>
        <v>12.588800000000001</v>
      </c>
      <c r="R2498">
        <f t="shared" ref="R2498:R2561" si="278">IFERROR(VLOOKUP($A2498,FirstM,7,FALSE),R2497)</f>
        <v>17.194700000000001</v>
      </c>
      <c r="S2498">
        <f t="shared" ref="S2498:S2561" si="279">IFERROR(VLOOKUP($A2498,FirstM,8,FALSE),S2497)</f>
        <v>17.194700000000001</v>
      </c>
      <c r="T2498">
        <f>IFERROR(VLOOKUP($A2498,TY_main!A:B,2,FALSE),T2497)</f>
        <v>117.15625</v>
      </c>
    </row>
    <row r="2499" spans="1:20" x14ac:dyDescent="0.25">
      <c r="A2499" s="2">
        <f>SPY_IVOL!A2499</f>
        <v>41983</v>
      </c>
      <c r="B2499">
        <f>SPY_IVOL!B2499</f>
        <v>34.1586</v>
      </c>
      <c r="C2499">
        <f>SPY_IVOL!C2499</f>
        <v>24.439399999999999</v>
      </c>
      <c r="D2499">
        <f>SPY_IVOL!D2499</f>
        <v>19.821899999999999</v>
      </c>
      <c r="E2499">
        <f>SPY_IVOL!E2499</f>
        <v>15.0017</v>
      </c>
      <c r="F2499">
        <f>SPY_IVOL!F2499</f>
        <v>11.7141</v>
      </c>
      <c r="G2499">
        <f>SPY_IVOL!G2499</f>
        <v>13.3093</v>
      </c>
      <c r="H2499">
        <f>SPY_IVOL!H2499</f>
        <v>17.5947</v>
      </c>
      <c r="I2499">
        <f>VLOOKUP($A2499,SPY_main!$A:$C,2,FALSE)</f>
        <v>203.1601</v>
      </c>
      <c r="J2499">
        <f>IFERROR(VLOOKUP($A2499,SPY_main!$A:$C,3,FALSE),J2498)</f>
        <v>1.8492</v>
      </c>
      <c r="K2499">
        <f>IFERROR(VLOOKUP($A2499,SPY_main!$E:$F,2,FALSE),K2498)</f>
        <v>0.2399</v>
      </c>
      <c r="L2499">
        <f>IFERROR(VLOOKUP($A2499,SPY_main!H:I,2,FALSE),L2498)</f>
        <v>18.53</v>
      </c>
      <c r="M2499">
        <f t="shared" si="273"/>
        <v>54.226900000000001</v>
      </c>
      <c r="N2499">
        <f t="shared" si="274"/>
        <v>35.3277</v>
      </c>
      <c r="O2499">
        <f t="shared" si="275"/>
        <v>26.306100000000001</v>
      </c>
      <c r="P2499">
        <f t="shared" si="276"/>
        <v>17.361599999999999</v>
      </c>
      <c r="Q2499">
        <f t="shared" si="277"/>
        <v>14.2986</v>
      </c>
      <c r="R2499">
        <f t="shared" si="278"/>
        <v>22.392900000000001</v>
      </c>
      <c r="S2499">
        <f t="shared" si="279"/>
        <v>22.392900000000001</v>
      </c>
      <c r="T2499">
        <f>IFERROR(VLOOKUP($A2499,TY_main!A:B,2,FALSE),T2498)</f>
        <v>117.59375</v>
      </c>
    </row>
    <row r="2500" spans="1:20" x14ac:dyDescent="0.25">
      <c r="A2500" s="2">
        <f>SPY_IVOL!A2500</f>
        <v>41984</v>
      </c>
      <c r="B2500">
        <f>SPY_IVOL!B2500</f>
        <v>36.626899999999999</v>
      </c>
      <c r="C2500">
        <f>SPY_IVOL!C2500</f>
        <v>26.427900000000001</v>
      </c>
      <c r="D2500">
        <f>SPY_IVOL!D2500</f>
        <v>21.431899999999999</v>
      </c>
      <c r="E2500">
        <f>SPY_IVOL!E2500</f>
        <v>16.2376</v>
      </c>
      <c r="F2500">
        <f>SPY_IVOL!F2500</f>
        <v>12.1386</v>
      </c>
      <c r="G2500">
        <f>SPY_IVOL!G2500</f>
        <v>13.0358</v>
      </c>
      <c r="H2500">
        <f>SPY_IVOL!H2500</f>
        <v>15.328900000000001</v>
      </c>
      <c r="I2500">
        <f>VLOOKUP($A2500,SPY_main!$A:$C,2,FALSE)</f>
        <v>204.19</v>
      </c>
      <c r="J2500">
        <f>IFERROR(VLOOKUP($A2500,SPY_main!$A:$C,3,FALSE),J2499)</f>
        <v>1.8398000000000001</v>
      </c>
      <c r="K2500">
        <f>IFERROR(VLOOKUP($A2500,SPY_main!$E:$F,2,FALSE),K2499)</f>
        <v>0.24060000000000001</v>
      </c>
      <c r="L2500">
        <f>IFERROR(VLOOKUP($A2500,SPY_main!H:I,2,FALSE),L2499)</f>
        <v>20.079999999999998</v>
      </c>
      <c r="M2500">
        <f t="shared" si="273"/>
        <v>53.705800000000004</v>
      </c>
      <c r="N2500">
        <f t="shared" si="274"/>
        <v>37.305100000000003</v>
      </c>
      <c r="O2500">
        <f t="shared" si="275"/>
        <v>28.354900000000001</v>
      </c>
      <c r="P2500">
        <f t="shared" si="276"/>
        <v>18.5046</v>
      </c>
      <c r="Q2500">
        <f t="shared" si="277"/>
        <v>14.296099999999999</v>
      </c>
      <c r="R2500">
        <f t="shared" si="278"/>
        <v>18.239999999999998</v>
      </c>
      <c r="S2500">
        <f t="shared" si="279"/>
        <v>18.239999999999998</v>
      </c>
      <c r="T2500">
        <f>IFERROR(VLOOKUP($A2500,TY_main!A:B,2,FALSE),T2499)</f>
        <v>117.359375</v>
      </c>
    </row>
    <row r="2501" spans="1:20" x14ac:dyDescent="0.25">
      <c r="A2501" s="2">
        <f>SPY_IVOL!A2501</f>
        <v>41985</v>
      </c>
      <c r="B2501">
        <f>SPY_IVOL!B2501</f>
        <v>37.569699999999997</v>
      </c>
      <c r="C2501">
        <f>SPY_IVOL!C2501</f>
        <v>27.714700000000001</v>
      </c>
      <c r="D2501">
        <f>SPY_IVOL!D2501</f>
        <v>22.714600000000001</v>
      </c>
      <c r="E2501">
        <f>SPY_IVOL!E2501</f>
        <v>17.6143</v>
      </c>
      <c r="F2501">
        <f>SPY_IVOL!F2501</f>
        <v>13.381399999999999</v>
      </c>
      <c r="G2501">
        <f>SPY_IVOL!G2501</f>
        <v>13.558299999999999</v>
      </c>
      <c r="H2501">
        <f>SPY_IVOL!H2501</f>
        <v>17.328299999999999</v>
      </c>
      <c r="I2501">
        <f>VLOOKUP($A2501,SPY_main!$A:$C,2,FALSE)</f>
        <v>200.89</v>
      </c>
      <c r="J2501">
        <f>IFERROR(VLOOKUP($A2501,SPY_main!$A:$C,3,FALSE),J2500)</f>
        <v>1.8701000000000001</v>
      </c>
      <c r="K2501">
        <f>IFERROR(VLOOKUP($A2501,SPY_main!$E:$F,2,FALSE),K2500)</f>
        <v>0.24285000000000001</v>
      </c>
      <c r="L2501">
        <f>IFERROR(VLOOKUP($A2501,SPY_main!H:I,2,FALSE),L2500)</f>
        <v>21.08</v>
      </c>
      <c r="M2501">
        <f t="shared" si="273"/>
        <v>64.569400000000002</v>
      </c>
      <c r="N2501">
        <f t="shared" si="274"/>
        <v>41.977800000000002</v>
      </c>
      <c r="O2501">
        <f t="shared" si="275"/>
        <v>31.6129</v>
      </c>
      <c r="P2501">
        <f t="shared" si="276"/>
        <v>20.6526</v>
      </c>
      <c r="Q2501">
        <f t="shared" si="277"/>
        <v>17.088999999999999</v>
      </c>
      <c r="R2501">
        <f t="shared" si="278"/>
        <v>21.9084</v>
      </c>
      <c r="S2501">
        <f t="shared" si="279"/>
        <v>21.9084</v>
      </c>
      <c r="T2501">
        <f>IFERROR(VLOOKUP($A2501,TY_main!A:B,2,FALSE),T2500)</f>
        <v>117.90625</v>
      </c>
    </row>
    <row r="2502" spans="1:20" x14ac:dyDescent="0.25">
      <c r="A2502" s="2">
        <f>SPY_IVOL!A2502</f>
        <v>41988</v>
      </c>
      <c r="B2502">
        <f>SPY_IVOL!B2502</f>
        <v>37.354599999999998</v>
      </c>
      <c r="C2502">
        <f>SPY_IVOL!C2502</f>
        <v>26.5197</v>
      </c>
      <c r="D2502">
        <f>SPY_IVOL!D2502</f>
        <v>21.500699999999998</v>
      </c>
      <c r="E2502">
        <f>SPY_IVOL!E2502</f>
        <v>16.3535</v>
      </c>
      <c r="F2502">
        <f>SPY_IVOL!F2502</f>
        <v>12.6434</v>
      </c>
      <c r="G2502">
        <f>SPY_IVOL!G2502</f>
        <v>13.6494</v>
      </c>
      <c r="H2502">
        <f>SPY_IVOL!H2502</f>
        <v>18.389199999999999</v>
      </c>
      <c r="I2502">
        <f>VLOOKUP($A2502,SPY_main!$A:$C,2,FALSE)</f>
        <v>199.51</v>
      </c>
      <c r="J2502">
        <f>IFERROR(VLOOKUP($A2502,SPY_main!$A:$C,3,FALSE),J2501)</f>
        <v>1.883</v>
      </c>
      <c r="K2502">
        <f>IFERROR(VLOOKUP($A2502,SPY_main!$E:$F,2,FALSE),K2501)</f>
        <v>0.24260000000000001</v>
      </c>
      <c r="L2502">
        <f>IFERROR(VLOOKUP($A2502,SPY_main!H:I,2,FALSE),L2501)</f>
        <v>20.420000000000002</v>
      </c>
      <c r="M2502">
        <f t="shared" si="273"/>
        <v>76.239000000000004</v>
      </c>
      <c r="N2502">
        <f t="shared" si="274"/>
        <v>45.09</v>
      </c>
      <c r="O2502">
        <f t="shared" si="275"/>
        <v>31.717199999999998</v>
      </c>
      <c r="P2502">
        <f t="shared" si="276"/>
        <v>18.9803</v>
      </c>
      <c r="Q2502">
        <f t="shared" si="277"/>
        <v>20.0608</v>
      </c>
      <c r="R2502">
        <f t="shared" si="278"/>
        <v>27.148299999999999</v>
      </c>
      <c r="S2502">
        <f t="shared" si="279"/>
        <v>27.148299999999999</v>
      </c>
      <c r="T2502">
        <f>IFERROR(VLOOKUP($A2502,TY_main!A:B,2,FALSE),T2501)</f>
        <v>117.671875</v>
      </c>
    </row>
    <row r="2503" spans="1:20" x14ac:dyDescent="0.25">
      <c r="A2503" s="2">
        <f>SPY_IVOL!A2503</f>
        <v>41989</v>
      </c>
      <c r="B2503">
        <f>SPY_IVOL!B2503</f>
        <v>40.790500000000002</v>
      </c>
      <c r="C2503">
        <f>SPY_IVOL!C2503</f>
        <v>29.689599999999999</v>
      </c>
      <c r="D2503">
        <f>SPY_IVOL!D2503</f>
        <v>24.316299999999998</v>
      </c>
      <c r="E2503">
        <f>SPY_IVOL!E2503</f>
        <v>19.116299999999999</v>
      </c>
      <c r="F2503">
        <f>SPY_IVOL!F2503</f>
        <v>15.2479</v>
      </c>
      <c r="G2503">
        <f>SPY_IVOL!G2503</f>
        <v>14.9733</v>
      </c>
      <c r="H2503">
        <f>SPY_IVOL!H2503</f>
        <v>17.924600000000002</v>
      </c>
      <c r="I2503">
        <f>VLOOKUP($A2503,SPY_main!$A:$C,2,FALSE)</f>
        <v>197.91</v>
      </c>
      <c r="J2503">
        <f>IFERROR(VLOOKUP($A2503,SPY_main!$A:$C,3,FALSE),J2502)</f>
        <v>1.8982000000000001</v>
      </c>
      <c r="K2503">
        <f>IFERROR(VLOOKUP($A2503,SPY_main!$E:$F,2,FALSE),K2502)</f>
        <v>0.24260000000000001</v>
      </c>
      <c r="L2503">
        <f>IFERROR(VLOOKUP($A2503,SPY_main!H:I,2,FALSE),L2502)</f>
        <v>23.57</v>
      </c>
      <c r="M2503">
        <f t="shared" si="273"/>
        <v>88.063999999999993</v>
      </c>
      <c r="N2503">
        <f t="shared" si="274"/>
        <v>52.052199999999999</v>
      </c>
      <c r="O2503">
        <f t="shared" si="275"/>
        <v>36.676499999999997</v>
      </c>
      <c r="P2503">
        <f t="shared" si="276"/>
        <v>25.724900000000002</v>
      </c>
      <c r="Q2503">
        <f t="shared" si="277"/>
        <v>26.568300000000001</v>
      </c>
      <c r="R2503">
        <f t="shared" si="278"/>
        <v>35.363</v>
      </c>
      <c r="S2503">
        <f t="shared" si="279"/>
        <v>35.363</v>
      </c>
      <c r="T2503">
        <f>IFERROR(VLOOKUP($A2503,TY_main!A:B,2,FALSE),T2502)</f>
        <v>118.046875</v>
      </c>
    </row>
    <row r="2504" spans="1:20" x14ac:dyDescent="0.25">
      <c r="A2504" s="2">
        <f>SPY_IVOL!A2504</f>
        <v>41990</v>
      </c>
      <c r="B2504">
        <f>SPY_IVOL!B2504</f>
        <v>38.0184</v>
      </c>
      <c r="C2504">
        <f>SPY_IVOL!C2504</f>
        <v>26.388100000000001</v>
      </c>
      <c r="D2504">
        <f>SPY_IVOL!D2504</f>
        <v>21.029199999999999</v>
      </c>
      <c r="E2504">
        <f>SPY_IVOL!E2504</f>
        <v>15.7646</v>
      </c>
      <c r="F2504">
        <f>SPY_IVOL!F2504</f>
        <v>12.457700000000001</v>
      </c>
      <c r="G2504">
        <f>SPY_IVOL!G2504</f>
        <v>14.3127</v>
      </c>
      <c r="H2504">
        <f>SPY_IVOL!H2504</f>
        <v>23.389299999999999</v>
      </c>
      <c r="I2504">
        <f>VLOOKUP($A2504,SPY_main!$A:$C,2,FALSE)</f>
        <v>201.79</v>
      </c>
      <c r="J2504">
        <f>IFERROR(VLOOKUP($A2504,SPY_main!$A:$C,3,FALSE),J2503)</f>
        <v>1.8616999999999999</v>
      </c>
      <c r="K2504">
        <f>IFERROR(VLOOKUP($A2504,SPY_main!$E:$F,2,FALSE),K2503)</f>
        <v>0.24535000000000001</v>
      </c>
      <c r="L2504">
        <f>IFERROR(VLOOKUP($A2504,SPY_main!H:I,2,FALSE),L2503)</f>
        <v>19.440000000000001</v>
      </c>
      <c r="M2504">
        <f t="shared" si="273"/>
        <v>105.9646</v>
      </c>
      <c r="N2504">
        <f t="shared" si="274"/>
        <v>57.595799999999997</v>
      </c>
      <c r="O2504">
        <f t="shared" si="275"/>
        <v>34.815600000000003</v>
      </c>
      <c r="P2504">
        <f t="shared" si="276"/>
        <v>16.011500000000002</v>
      </c>
      <c r="Q2504">
        <f t="shared" si="277"/>
        <v>28.246700000000001</v>
      </c>
      <c r="R2504">
        <f t="shared" si="278"/>
        <v>32.542999999999999</v>
      </c>
      <c r="S2504">
        <f t="shared" si="279"/>
        <v>32.542999999999999</v>
      </c>
      <c r="T2504">
        <f>IFERROR(VLOOKUP($A2504,TY_main!A:B,2,FALSE),T2503)</f>
        <v>117.421875</v>
      </c>
    </row>
    <row r="2505" spans="1:20" x14ac:dyDescent="0.25">
      <c r="A2505" s="2">
        <f>SPY_IVOL!A2505</f>
        <v>41991</v>
      </c>
      <c r="B2505">
        <f>SPY_IVOL!B2505</f>
        <v>36.4895</v>
      </c>
      <c r="C2505">
        <f>SPY_IVOL!C2505</f>
        <v>24.304099999999998</v>
      </c>
      <c r="D2505">
        <f>SPY_IVOL!D2505</f>
        <v>18.531300000000002</v>
      </c>
      <c r="E2505">
        <f>SPY_IVOL!E2505</f>
        <v>13.0611</v>
      </c>
      <c r="F2505">
        <f>SPY_IVOL!F2505</f>
        <v>10.925000000000001</v>
      </c>
      <c r="G2505">
        <f>SPY_IVOL!G2505</f>
        <v>14.038</v>
      </c>
      <c r="H2505">
        <f>SPY_IVOL!H2505</f>
        <v>15.1045</v>
      </c>
      <c r="I2505">
        <f>VLOOKUP($A2505,SPY_main!$A:$C,2,FALSE)</f>
        <v>206.78</v>
      </c>
      <c r="J2505">
        <f>IFERROR(VLOOKUP($A2505,SPY_main!$A:$C,3,FALSE),J2504)</f>
        <v>2.1953999999999998</v>
      </c>
      <c r="K2505">
        <f>IFERROR(VLOOKUP($A2505,SPY_main!$E:$F,2,FALSE),K2504)</f>
        <v>0.24709999999999999</v>
      </c>
      <c r="L2505">
        <f>IFERROR(VLOOKUP($A2505,SPY_main!H:I,2,FALSE),L2504)</f>
        <v>16.809999999999999</v>
      </c>
      <c r="M2505">
        <f t="shared" si="273"/>
        <v>109.13420000000001</v>
      </c>
      <c r="N2505">
        <f t="shared" si="274"/>
        <v>76.586399999999998</v>
      </c>
      <c r="O2505">
        <f t="shared" si="275"/>
        <v>43.432600000000001</v>
      </c>
      <c r="P2505">
        <f t="shared" si="276"/>
        <v>18.5122</v>
      </c>
      <c r="Q2505">
        <f t="shared" si="277"/>
        <v>30.126000000000001</v>
      </c>
      <c r="R2505">
        <f t="shared" si="278"/>
        <v>30.126000000000001</v>
      </c>
      <c r="S2505">
        <f t="shared" si="279"/>
        <v>30.126000000000001</v>
      </c>
      <c r="T2505">
        <f>IFERROR(VLOOKUP($A2505,TY_main!A:B,2,FALSE),T2504)</f>
        <v>117.046875</v>
      </c>
    </row>
    <row r="2506" spans="1:20" x14ac:dyDescent="0.25">
      <c r="A2506" s="2">
        <f>SPY_IVOL!A2506</f>
        <v>41992</v>
      </c>
      <c r="B2506">
        <f>SPY_IVOL!B2506</f>
        <v>37.680399999999999</v>
      </c>
      <c r="C2506">
        <f>SPY_IVOL!C2506</f>
        <v>25.261399999999998</v>
      </c>
      <c r="D2506">
        <f>SPY_IVOL!D2506</f>
        <v>18.854199999999999</v>
      </c>
      <c r="E2506">
        <f>SPY_IVOL!E2506</f>
        <v>13.3725</v>
      </c>
      <c r="F2506">
        <f>SPY_IVOL!F2506</f>
        <v>11.039300000000001</v>
      </c>
      <c r="G2506">
        <f>SPY_IVOL!G2506</f>
        <v>14.482100000000001</v>
      </c>
      <c r="H2506">
        <f>SPY_IVOL!H2506</f>
        <v>15.468</v>
      </c>
      <c r="I2506">
        <f>VLOOKUP($A2506,SPY_main!$A:$C,2,FALSE)</f>
        <v>206.52</v>
      </c>
      <c r="J2506">
        <f>IFERROR(VLOOKUP($A2506,SPY_main!$A:$C,3,FALSE),J2505)</f>
        <v>2.1981999999999999</v>
      </c>
      <c r="K2506">
        <f>IFERROR(VLOOKUP($A2506,SPY_main!$E:$F,2,FALSE),K2505)</f>
        <v>0.25209999999999999</v>
      </c>
      <c r="L2506">
        <f>IFERROR(VLOOKUP($A2506,SPY_main!H:I,2,FALSE),L2505)</f>
        <v>16.489999999999998</v>
      </c>
      <c r="M2506">
        <f t="shared" si="273"/>
        <v>46.319499999999998</v>
      </c>
      <c r="N2506">
        <f t="shared" si="274"/>
        <v>32.878599999999999</v>
      </c>
      <c r="O2506">
        <f t="shared" si="275"/>
        <v>20.727900000000002</v>
      </c>
      <c r="P2506">
        <f t="shared" si="276"/>
        <v>10.3429</v>
      </c>
      <c r="Q2506">
        <f t="shared" si="277"/>
        <v>16.296600000000002</v>
      </c>
      <c r="R2506">
        <f t="shared" si="278"/>
        <v>26.032499999999999</v>
      </c>
      <c r="S2506">
        <f t="shared" si="279"/>
        <v>26.410299999999999</v>
      </c>
      <c r="T2506">
        <f>IFERROR(VLOOKUP($A2506,TY_main!A:B,2,FALSE),T2505)</f>
        <v>117.1875</v>
      </c>
    </row>
    <row r="2507" spans="1:20" x14ac:dyDescent="0.25">
      <c r="A2507" s="2">
        <f>SPY_IVOL!A2507</f>
        <v>41995</v>
      </c>
      <c r="B2507">
        <f>SPY_IVOL!B2507</f>
        <v>29.633199999999999</v>
      </c>
      <c r="C2507">
        <f>SPY_IVOL!C2507</f>
        <v>21.340800000000002</v>
      </c>
      <c r="D2507">
        <f>SPY_IVOL!D2507</f>
        <v>17.326899999999998</v>
      </c>
      <c r="E2507">
        <f>SPY_IVOL!E2507</f>
        <v>13.330299999999999</v>
      </c>
      <c r="F2507">
        <f>SPY_IVOL!F2507</f>
        <v>10.5268</v>
      </c>
      <c r="G2507">
        <f>SPY_IVOL!G2507</f>
        <v>10.899100000000001</v>
      </c>
      <c r="H2507">
        <f>SPY_IVOL!H2507</f>
        <v>13.8139</v>
      </c>
      <c r="I2507">
        <f>VLOOKUP($A2507,SPY_main!$A:$C,2,FALSE)</f>
        <v>207.47</v>
      </c>
      <c r="J2507">
        <f>IFERROR(VLOOKUP($A2507,SPY_main!$A:$C,3,FALSE),J2506)</f>
        <v>2.1880999999999999</v>
      </c>
      <c r="K2507">
        <f>IFERROR(VLOOKUP($A2507,SPY_main!$E:$F,2,FALSE),K2506)</f>
        <v>0.25509999999999999</v>
      </c>
      <c r="L2507">
        <f>IFERROR(VLOOKUP($A2507,SPY_main!H:I,2,FALSE),L2506)</f>
        <v>15.25</v>
      </c>
      <c r="M2507">
        <f t="shared" si="273"/>
        <v>37.301600000000001</v>
      </c>
      <c r="N2507">
        <f t="shared" si="274"/>
        <v>24.3688</v>
      </c>
      <c r="O2507">
        <f t="shared" si="275"/>
        <v>18.1309</v>
      </c>
      <c r="P2507">
        <f t="shared" si="276"/>
        <v>12.8438</v>
      </c>
      <c r="Q2507">
        <f t="shared" si="277"/>
        <v>10.720599999999999</v>
      </c>
      <c r="R2507">
        <f t="shared" si="278"/>
        <v>14.591200000000001</v>
      </c>
      <c r="S2507">
        <f t="shared" si="279"/>
        <v>16.835899999999999</v>
      </c>
      <c r="T2507">
        <f>IFERROR(VLOOKUP($A2507,TY_main!A:B,2,FALSE),T2506)</f>
        <v>117.25</v>
      </c>
    </row>
    <row r="2508" spans="1:20" x14ac:dyDescent="0.25">
      <c r="A2508" s="2">
        <f>SPY_IVOL!A2508</f>
        <v>41996</v>
      </c>
      <c r="B2508">
        <f>SPY_IVOL!B2508</f>
        <v>29.3947</v>
      </c>
      <c r="C2508">
        <f>SPY_IVOL!C2508</f>
        <v>21.203199999999999</v>
      </c>
      <c r="D2508">
        <f>SPY_IVOL!D2508</f>
        <v>17.1386</v>
      </c>
      <c r="E2508">
        <f>SPY_IVOL!E2508</f>
        <v>13.505100000000001</v>
      </c>
      <c r="F2508">
        <f>SPY_IVOL!F2508</f>
        <v>10.2073</v>
      </c>
      <c r="G2508">
        <f>SPY_IVOL!G2508</f>
        <v>10.799799999999999</v>
      </c>
      <c r="H2508">
        <f>SPY_IVOL!H2508</f>
        <v>13.3729</v>
      </c>
      <c r="I2508">
        <f>VLOOKUP($A2508,SPY_main!$A:$C,2,FALSE)</f>
        <v>207.75</v>
      </c>
      <c r="J2508">
        <f>IFERROR(VLOOKUP($A2508,SPY_main!$A:$C,3,FALSE),J2507)</f>
        <v>2.1852</v>
      </c>
      <c r="K2508">
        <f>IFERROR(VLOOKUP($A2508,SPY_main!$E:$F,2,FALSE),K2507)</f>
        <v>0.25459999999999999</v>
      </c>
      <c r="L2508">
        <f>IFERROR(VLOOKUP($A2508,SPY_main!H:I,2,FALSE),L2507)</f>
        <v>14.8</v>
      </c>
      <c r="M2508">
        <f t="shared" si="273"/>
        <v>36.961199999999998</v>
      </c>
      <c r="N2508">
        <f t="shared" si="274"/>
        <v>23.577400000000001</v>
      </c>
      <c r="O2508">
        <f t="shared" si="275"/>
        <v>17.4726</v>
      </c>
      <c r="P2508">
        <f t="shared" si="276"/>
        <v>12.3819</v>
      </c>
      <c r="Q2508">
        <f t="shared" si="277"/>
        <v>10.051399999999999</v>
      </c>
      <c r="R2508">
        <f t="shared" si="278"/>
        <v>14.316000000000001</v>
      </c>
      <c r="S2508">
        <f t="shared" si="279"/>
        <v>14.7841</v>
      </c>
      <c r="T2508">
        <f>IFERROR(VLOOKUP($A2508,TY_main!A:B,2,FALSE),T2507)</f>
        <v>116.59375</v>
      </c>
    </row>
    <row r="2509" spans="1:20" x14ac:dyDescent="0.25">
      <c r="A2509" s="2">
        <f>SPY_IVOL!A2509</f>
        <v>41997</v>
      </c>
      <c r="B2509">
        <f>SPY_IVOL!B2509</f>
        <v>29.193999999999999</v>
      </c>
      <c r="C2509">
        <f>SPY_IVOL!C2509</f>
        <v>21.015699999999999</v>
      </c>
      <c r="D2509">
        <f>SPY_IVOL!D2509</f>
        <v>16.953199999999999</v>
      </c>
      <c r="E2509">
        <f>SPY_IVOL!E2509</f>
        <v>13.460100000000001</v>
      </c>
      <c r="F2509">
        <f>SPY_IVOL!F2509</f>
        <v>10.027900000000001</v>
      </c>
      <c r="G2509">
        <f>SPY_IVOL!G2509</f>
        <v>11.3903</v>
      </c>
      <c r="H2509">
        <f>SPY_IVOL!H2509</f>
        <v>13.659000000000001</v>
      </c>
      <c r="I2509">
        <f>VLOOKUP($A2509,SPY_main!$A:$C,2,FALSE)</f>
        <v>207.77</v>
      </c>
      <c r="J2509">
        <f>IFERROR(VLOOKUP($A2509,SPY_main!$A:$C,3,FALSE),J2508)</f>
        <v>2.1850000000000001</v>
      </c>
      <c r="K2509">
        <f>IFERROR(VLOOKUP($A2509,SPY_main!$E:$F,2,FALSE),K2508)</f>
        <v>0.25659999999999999</v>
      </c>
      <c r="L2509">
        <f>IFERROR(VLOOKUP($A2509,SPY_main!H:I,2,FALSE),L2508)</f>
        <v>14.37</v>
      </c>
      <c r="M2509">
        <f t="shared" si="273"/>
        <v>38.452399999999997</v>
      </c>
      <c r="N2509">
        <f t="shared" si="274"/>
        <v>23.728400000000001</v>
      </c>
      <c r="O2509">
        <f t="shared" si="275"/>
        <v>17.3262</v>
      </c>
      <c r="P2509">
        <f t="shared" si="276"/>
        <v>12.1675</v>
      </c>
      <c r="Q2509">
        <f t="shared" si="277"/>
        <v>10.466699999999999</v>
      </c>
      <c r="R2509">
        <f t="shared" si="278"/>
        <v>16.741</v>
      </c>
      <c r="S2509">
        <f t="shared" si="279"/>
        <v>16.741</v>
      </c>
      <c r="T2509">
        <f>IFERROR(VLOOKUP($A2509,TY_main!A:B,2,FALSE),T2508)</f>
        <v>116.546875</v>
      </c>
    </row>
    <row r="2510" spans="1:20" x14ac:dyDescent="0.25">
      <c r="A2510" s="2">
        <f>SPY_IVOL!A2510</f>
        <v>41999</v>
      </c>
      <c r="B2510">
        <f>SPY_IVOL!B2510</f>
        <v>29.676100000000002</v>
      </c>
      <c r="C2510">
        <f>SPY_IVOL!C2510</f>
        <v>21.035599999999999</v>
      </c>
      <c r="D2510">
        <f>SPY_IVOL!D2510</f>
        <v>16.950500000000002</v>
      </c>
      <c r="E2510">
        <f>SPY_IVOL!E2510</f>
        <v>12.8553</v>
      </c>
      <c r="F2510">
        <f>SPY_IVOL!F2510</f>
        <v>10.033300000000001</v>
      </c>
      <c r="G2510">
        <f>SPY_IVOL!G2510</f>
        <v>11.1157</v>
      </c>
      <c r="H2510">
        <f>SPY_IVOL!H2510</f>
        <v>13.5198</v>
      </c>
      <c r="I2510">
        <f>VLOOKUP($A2510,SPY_main!$A:$C,2,FALSE)</f>
        <v>208.44</v>
      </c>
      <c r="J2510">
        <f>IFERROR(VLOOKUP($A2510,SPY_main!$A:$C,3,FALSE),J2509)</f>
        <v>2.1779000000000002</v>
      </c>
      <c r="K2510">
        <f>IFERROR(VLOOKUP($A2510,SPY_main!$E:$F,2,FALSE),K2509)</f>
        <v>0.25659999999999999</v>
      </c>
      <c r="L2510">
        <f>IFERROR(VLOOKUP($A2510,SPY_main!H:I,2,FALSE),L2509)</f>
        <v>14.5</v>
      </c>
      <c r="M2510">
        <f t="shared" si="273"/>
        <v>38.528599999999997</v>
      </c>
      <c r="N2510">
        <f t="shared" si="274"/>
        <v>24.703600000000002</v>
      </c>
      <c r="O2510">
        <f t="shared" si="275"/>
        <v>17.821400000000001</v>
      </c>
      <c r="P2510">
        <f t="shared" si="276"/>
        <v>11.746</v>
      </c>
      <c r="Q2510">
        <f t="shared" si="277"/>
        <v>11.019500000000001</v>
      </c>
      <c r="R2510">
        <f t="shared" si="278"/>
        <v>15.720700000000001</v>
      </c>
      <c r="S2510">
        <f t="shared" si="279"/>
        <v>18.447399999999998</v>
      </c>
      <c r="T2510">
        <f>IFERROR(VLOOKUP($A2510,TY_main!A:B,2,FALSE),T2509)</f>
        <v>116.609375</v>
      </c>
    </row>
    <row r="2511" spans="1:20" x14ac:dyDescent="0.25">
      <c r="A2511" s="2">
        <f>SPY_IVOL!A2511</f>
        <v>42002</v>
      </c>
      <c r="B2511">
        <f>SPY_IVOL!B2511</f>
        <v>30.034199999999998</v>
      </c>
      <c r="C2511">
        <f>SPY_IVOL!C2511</f>
        <v>21.440100000000001</v>
      </c>
      <c r="D2511">
        <f>SPY_IVOL!D2511</f>
        <v>17.185600000000001</v>
      </c>
      <c r="E2511">
        <f>SPY_IVOL!E2511</f>
        <v>12.8916</v>
      </c>
      <c r="F2511">
        <f>SPY_IVOL!F2511</f>
        <v>9.9050999999999991</v>
      </c>
      <c r="G2511">
        <f>SPY_IVOL!G2511</f>
        <v>11.150499999999999</v>
      </c>
      <c r="H2511">
        <f>SPY_IVOL!H2511</f>
        <v>13.7325</v>
      </c>
      <c r="I2511">
        <f>VLOOKUP($A2511,SPY_main!$A:$C,2,FALSE)</f>
        <v>208.72</v>
      </c>
      <c r="J2511">
        <f>IFERROR(VLOOKUP($A2511,SPY_main!$A:$C,3,FALSE),J2510)</f>
        <v>2.1749999999999998</v>
      </c>
      <c r="K2511">
        <f>IFERROR(VLOOKUP($A2511,SPY_main!$E:$F,2,FALSE),K2510)</f>
        <v>0.25509999999999999</v>
      </c>
      <c r="L2511">
        <f>IFERROR(VLOOKUP($A2511,SPY_main!H:I,2,FALSE),L2510)</f>
        <v>15.06</v>
      </c>
      <c r="M2511">
        <f t="shared" si="273"/>
        <v>41.601999999999997</v>
      </c>
      <c r="N2511">
        <f t="shared" si="274"/>
        <v>26.046800000000001</v>
      </c>
      <c r="O2511">
        <f t="shared" si="275"/>
        <v>18.570499999999999</v>
      </c>
      <c r="P2511">
        <f t="shared" si="276"/>
        <v>11.7895</v>
      </c>
      <c r="Q2511">
        <f t="shared" si="277"/>
        <v>10.925000000000001</v>
      </c>
      <c r="R2511">
        <f t="shared" si="278"/>
        <v>16.854199999999999</v>
      </c>
      <c r="S2511">
        <f t="shared" si="279"/>
        <v>18.052399999999999</v>
      </c>
      <c r="T2511">
        <f>IFERROR(VLOOKUP($A2511,TY_main!A:B,2,FALSE),T2510)</f>
        <v>116.953125</v>
      </c>
    </row>
    <row r="2512" spans="1:20" x14ac:dyDescent="0.25">
      <c r="A2512" s="2">
        <f>SPY_IVOL!A2512</f>
        <v>42003</v>
      </c>
      <c r="B2512">
        <f>SPY_IVOL!B2512</f>
        <v>31.075500000000002</v>
      </c>
      <c r="C2512">
        <f>SPY_IVOL!C2512</f>
        <v>22.091200000000001</v>
      </c>
      <c r="D2512">
        <f>SPY_IVOL!D2512</f>
        <v>17.7288</v>
      </c>
      <c r="E2512">
        <f>SPY_IVOL!E2512</f>
        <v>13.257400000000001</v>
      </c>
      <c r="F2512">
        <f>SPY_IVOL!F2512</f>
        <v>9.9718</v>
      </c>
      <c r="G2512">
        <f>SPY_IVOL!G2512</f>
        <v>11.095499999999999</v>
      </c>
      <c r="H2512">
        <f>SPY_IVOL!H2512</f>
        <v>14.300800000000001</v>
      </c>
      <c r="I2512">
        <f>VLOOKUP($A2512,SPY_main!$A:$C,2,FALSE)</f>
        <v>207.6</v>
      </c>
      <c r="J2512">
        <f>IFERROR(VLOOKUP($A2512,SPY_main!$A:$C,3,FALSE),J2511)</f>
        <v>2.1867000000000001</v>
      </c>
      <c r="K2512">
        <f>IFERROR(VLOOKUP($A2512,SPY_main!$E:$F,2,FALSE),K2511)</f>
        <v>0.25519999999999998</v>
      </c>
      <c r="L2512">
        <f>IFERROR(VLOOKUP($A2512,SPY_main!H:I,2,FALSE),L2511)</f>
        <v>15.92</v>
      </c>
      <c r="M2512">
        <f t="shared" si="273"/>
        <v>43.07</v>
      </c>
      <c r="N2512">
        <f t="shared" si="274"/>
        <v>27.299700000000001</v>
      </c>
      <c r="O2512">
        <f t="shared" si="275"/>
        <v>19.296099999999999</v>
      </c>
      <c r="P2512">
        <f t="shared" si="276"/>
        <v>11.9754</v>
      </c>
      <c r="Q2512">
        <f t="shared" si="277"/>
        <v>10.8749</v>
      </c>
      <c r="R2512">
        <f t="shared" si="278"/>
        <v>17.3508</v>
      </c>
      <c r="S2512">
        <f t="shared" si="279"/>
        <v>18.364699999999999</v>
      </c>
      <c r="T2512">
        <f>IFERROR(VLOOKUP($A2512,TY_main!A:B,2,FALSE),T2511)</f>
        <v>117.125</v>
      </c>
    </row>
    <row r="2513" spans="1:20" x14ac:dyDescent="0.25">
      <c r="A2513" s="2">
        <f>SPY_IVOL!A2513</f>
        <v>42004</v>
      </c>
      <c r="B2513">
        <f>SPY_IVOL!B2513</f>
        <v>33.186999999999998</v>
      </c>
      <c r="C2513">
        <f>SPY_IVOL!C2513</f>
        <v>24.241800000000001</v>
      </c>
      <c r="D2513">
        <f>SPY_IVOL!D2513</f>
        <v>19.6631</v>
      </c>
      <c r="E2513">
        <f>SPY_IVOL!E2513</f>
        <v>14.9916</v>
      </c>
      <c r="F2513">
        <f>SPY_IVOL!F2513</f>
        <v>11.3675</v>
      </c>
      <c r="G2513">
        <f>SPY_IVOL!G2513</f>
        <v>11.3454</v>
      </c>
      <c r="H2513">
        <f>SPY_IVOL!H2513</f>
        <v>15.456899999999999</v>
      </c>
      <c r="I2513">
        <f>VLOOKUP($A2513,SPY_main!$A:$C,2,FALSE)</f>
        <v>205.54</v>
      </c>
      <c r="J2513">
        <f>IFERROR(VLOOKUP($A2513,SPY_main!$A:$C,3,FALSE),J2512)</f>
        <v>2.2086999999999999</v>
      </c>
      <c r="K2513">
        <f>IFERROR(VLOOKUP($A2513,SPY_main!$E:$F,2,FALSE),K2512)</f>
        <v>0.25559999999999999</v>
      </c>
      <c r="L2513">
        <f>IFERROR(VLOOKUP($A2513,SPY_main!H:I,2,FALSE),L2512)</f>
        <v>19.2</v>
      </c>
      <c r="M2513">
        <f t="shared" si="273"/>
        <v>46.457500000000003</v>
      </c>
      <c r="N2513">
        <f t="shared" si="274"/>
        <v>31.0258</v>
      </c>
      <c r="O2513">
        <f t="shared" si="275"/>
        <v>23.1509</v>
      </c>
      <c r="P2513">
        <f t="shared" si="276"/>
        <v>15.3238</v>
      </c>
      <c r="Q2513">
        <f t="shared" si="277"/>
        <v>11.7745</v>
      </c>
      <c r="R2513">
        <f t="shared" si="278"/>
        <v>18.182700000000001</v>
      </c>
      <c r="S2513">
        <f t="shared" si="279"/>
        <v>24.279399999999999</v>
      </c>
      <c r="T2513">
        <f>IFERROR(VLOOKUP($A2513,TY_main!A:B,2,FALSE),T2512)</f>
        <v>117.328125</v>
      </c>
    </row>
    <row r="2514" spans="1:20" x14ac:dyDescent="0.25">
      <c r="A2514" s="2">
        <f>SPY_IVOL!A2514</f>
        <v>42006</v>
      </c>
      <c r="B2514">
        <f>SPY_IVOL!B2514</f>
        <v>32.999099999999999</v>
      </c>
      <c r="C2514">
        <f>SPY_IVOL!C2514</f>
        <v>23.830100000000002</v>
      </c>
      <c r="D2514">
        <f>SPY_IVOL!D2514</f>
        <v>19.3947</v>
      </c>
      <c r="E2514">
        <f>SPY_IVOL!E2514</f>
        <v>14.855499999999999</v>
      </c>
      <c r="F2514">
        <f>SPY_IVOL!F2514</f>
        <v>10.757099999999999</v>
      </c>
      <c r="G2514">
        <f>SPY_IVOL!G2514</f>
        <v>10.994199999999999</v>
      </c>
      <c r="H2514">
        <f>SPY_IVOL!H2514</f>
        <v>15.981199999999999</v>
      </c>
      <c r="I2514">
        <f>VLOOKUP($A2514,SPY_main!$A:$C,2,FALSE)</f>
        <v>205.43</v>
      </c>
      <c r="J2514">
        <f>IFERROR(VLOOKUP($A2514,SPY_main!$A:$C,3,FALSE),J2513)</f>
        <v>2.2098</v>
      </c>
      <c r="K2514">
        <f>IFERROR(VLOOKUP($A2514,SPY_main!$E:$F,2,FALSE),K2513)</f>
        <v>0.25559999999999999</v>
      </c>
      <c r="L2514">
        <f>IFERROR(VLOOKUP($A2514,SPY_main!H:I,2,FALSE),L2513)</f>
        <v>17.79</v>
      </c>
      <c r="M2514">
        <f t="shared" si="273"/>
        <v>44.888599999999997</v>
      </c>
      <c r="N2514">
        <f t="shared" si="274"/>
        <v>29.478300000000001</v>
      </c>
      <c r="O2514">
        <f t="shared" si="275"/>
        <v>22.016500000000001</v>
      </c>
      <c r="P2514">
        <f t="shared" si="276"/>
        <v>14.428000000000001</v>
      </c>
      <c r="Q2514">
        <f t="shared" si="277"/>
        <v>10.6409</v>
      </c>
      <c r="R2514">
        <f t="shared" si="278"/>
        <v>18.413499999999999</v>
      </c>
      <c r="S2514">
        <f t="shared" si="279"/>
        <v>23.614000000000001</v>
      </c>
      <c r="T2514">
        <f>IFERROR(VLOOKUP($A2514,TY_main!A:B,2,FALSE),T2513)</f>
        <v>117.65625</v>
      </c>
    </row>
    <row r="2515" spans="1:20" x14ac:dyDescent="0.25">
      <c r="A2515" s="2">
        <f>SPY_IVOL!A2515</f>
        <v>42009</v>
      </c>
      <c r="B2515">
        <f>SPY_IVOL!B2515</f>
        <v>34.185299999999998</v>
      </c>
      <c r="C2515">
        <f>SPY_IVOL!C2515</f>
        <v>25.410699999999999</v>
      </c>
      <c r="D2515">
        <f>SPY_IVOL!D2515</f>
        <v>20.983000000000001</v>
      </c>
      <c r="E2515">
        <f>SPY_IVOL!E2515</f>
        <v>16.235600000000002</v>
      </c>
      <c r="F2515">
        <f>SPY_IVOL!F2515</f>
        <v>11.973699999999999</v>
      </c>
      <c r="G2515">
        <f>SPY_IVOL!G2515</f>
        <v>11.789899999999999</v>
      </c>
      <c r="H2515">
        <f>SPY_IVOL!H2515</f>
        <v>15.8744</v>
      </c>
      <c r="I2515">
        <f>VLOOKUP($A2515,SPY_main!$A:$C,2,FALSE)</f>
        <v>201.72</v>
      </c>
      <c r="J2515">
        <f>IFERROR(VLOOKUP($A2515,SPY_main!$A:$C,3,FALSE),J2514)</f>
        <v>2.2505000000000002</v>
      </c>
      <c r="K2515">
        <f>IFERROR(VLOOKUP($A2515,SPY_main!$E:$F,2,FALSE),K2514)</f>
        <v>0.25359999999999999</v>
      </c>
      <c r="L2515">
        <f>IFERROR(VLOOKUP($A2515,SPY_main!H:I,2,FALSE),L2514)</f>
        <v>19.920000000000002</v>
      </c>
      <c r="M2515">
        <f t="shared" si="273"/>
        <v>49.330599999999997</v>
      </c>
      <c r="N2515">
        <f t="shared" si="274"/>
        <v>31.742599999999999</v>
      </c>
      <c r="O2515">
        <f t="shared" si="275"/>
        <v>24.3109</v>
      </c>
      <c r="P2515">
        <f t="shared" si="276"/>
        <v>16.897099999999998</v>
      </c>
      <c r="Q2515">
        <f t="shared" si="277"/>
        <v>12.9247</v>
      </c>
      <c r="R2515">
        <f t="shared" si="278"/>
        <v>20.811699999999998</v>
      </c>
      <c r="S2515">
        <f t="shared" si="279"/>
        <v>22.269100000000002</v>
      </c>
      <c r="T2515">
        <f>IFERROR(VLOOKUP($A2515,TY_main!A:B,2,FALSE),T2514)</f>
        <v>118.21875</v>
      </c>
    </row>
    <row r="2516" spans="1:20" x14ac:dyDescent="0.25">
      <c r="A2516" s="2">
        <f>SPY_IVOL!A2516</f>
        <v>42010</v>
      </c>
      <c r="B2516">
        <f>SPY_IVOL!B2516</f>
        <v>34.746299999999998</v>
      </c>
      <c r="C2516">
        <f>SPY_IVOL!C2516</f>
        <v>26.322099999999999</v>
      </c>
      <c r="D2516">
        <f>SPY_IVOL!D2516</f>
        <v>21.998100000000001</v>
      </c>
      <c r="E2516">
        <f>SPY_IVOL!E2516</f>
        <v>17.6112</v>
      </c>
      <c r="F2516">
        <f>SPY_IVOL!F2516</f>
        <v>13.383900000000001</v>
      </c>
      <c r="G2516">
        <f>SPY_IVOL!G2516</f>
        <v>12.5779</v>
      </c>
      <c r="H2516">
        <f>SPY_IVOL!H2516</f>
        <v>16.572199999999999</v>
      </c>
      <c r="I2516">
        <f>VLOOKUP($A2516,SPY_main!$A:$C,2,FALSE)</f>
        <v>199.82</v>
      </c>
      <c r="J2516">
        <f>IFERROR(VLOOKUP($A2516,SPY_main!$A:$C,3,FALSE),J2515)</f>
        <v>2.2719</v>
      </c>
      <c r="K2516">
        <f>IFERROR(VLOOKUP($A2516,SPY_main!$E:$F,2,FALSE),K2515)</f>
        <v>0.25109999999999999</v>
      </c>
      <c r="L2516">
        <f>IFERROR(VLOOKUP($A2516,SPY_main!H:I,2,FALSE),L2515)</f>
        <v>21.12</v>
      </c>
      <c r="M2516">
        <f t="shared" si="273"/>
        <v>51.760199999999998</v>
      </c>
      <c r="N2516">
        <f t="shared" si="274"/>
        <v>33.229399999999998</v>
      </c>
      <c r="O2516">
        <f t="shared" si="275"/>
        <v>25.5428</v>
      </c>
      <c r="P2516">
        <f t="shared" si="276"/>
        <v>18.634899999999998</v>
      </c>
      <c r="Q2516">
        <f t="shared" si="277"/>
        <v>14.572800000000001</v>
      </c>
      <c r="R2516">
        <f t="shared" si="278"/>
        <v>21.180700000000002</v>
      </c>
      <c r="S2516">
        <f t="shared" si="279"/>
        <v>21.180700000000002</v>
      </c>
      <c r="T2516">
        <f>IFERROR(VLOOKUP($A2516,TY_main!A:B,2,FALSE),T2515)</f>
        <v>118.78125</v>
      </c>
    </row>
    <row r="2517" spans="1:20" x14ac:dyDescent="0.25">
      <c r="A2517" s="2">
        <f>SPY_IVOL!A2517</f>
        <v>42011</v>
      </c>
      <c r="B2517">
        <f>SPY_IVOL!B2517</f>
        <v>33.390700000000002</v>
      </c>
      <c r="C2517">
        <f>SPY_IVOL!C2517</f>
        <v>24.723299999999998</v>
      </c>
      <c r="D2517">
        <f>SPY_IVOL!D2517</f>
        <v>20.5716</v>
      </c>
      <c r="E2517">
        <f>SPY_IVOL!E2517</f>
        <v>16.1816</v>
      </c>
      <c r="F2517">
        <f>SPY_IVOL!F2517</f>
        <v>12.371499999999999</v>
      </c>
      <c r="G2517">
        <f>SPY_IVOL!G2517</f>
        <v>12.332100000000001</v>
      </c>
      <c r="H2517">
        <f>SPY_IVOL!H2517</f>
        <v>16.170000000000002</v>
      </c>
      <c r="I2517">
        <f>VLOOKUP($A2517,SPY_main!$A:$C,2,FALSE)</f>
        <v>202.31</v>
      </c>
      <c r="J2517">
        <f>IFERROR(VLOOKUP($A2517,SPY_main!$A:$C,3,FALSE),J2516)</f>
        <v>2.2439</v>
      </c>
      <c r="K2517">
        <f>IFERROR(VLOOKUP($A2517,SPY_main!$E:$F,2,FALSE),K2516)</f>
        <v>0.25209999999999999</v>
      </c>
      <c r="L2517">
        <f>IFERROR(VLOOKUP($A2517,SPY_main!H:I,2,FALSE),L2516)</f>
        <v>19.309999999999999</v>
      </c>
      <c r="M2517">
        <f t="shared" si="273"/>
        <v>52.063499999999998</v>
      </c>
      <c r="N2517">
        <f t="shared" si="274"/>
        <v>31.371700000000001</v>
      </c>
      <c r="O2517">
        <f t="shared" si="275"/>
        <v>22.741800000000001</v>
      </c>
      <c r="P2517">
        <f t="shared" si="276"/>
        <v>16.522200000000002</v>
      </c>
      <c r="Q2517">
        <f t="shared" si="277"/>
        <v>13.8771</v>
      </c>
      <c r="R2517">
        <f t="shared" si="278"/>
        <v>18.606000000000002</v>
      </c>
      <c r="S2517">
        <f t="shared" si="279"/>
        <v>18.606000000000002</v>
      </c>
      <c r="T2517">
        <f>IFERROR(VLOOKUP($A2517,TY_main!A:B,2,FALSE),T2516)</f>
        <v>118.875</v>
      </c>
    </row>
    <row r="2518" spans="1:20" x14ac:dyDescent="0.25">
      <c r="A2518" s="2">
        <f>SPY_IVOL!A2518</f>
        <v>42012</v>
      </c>
      <c r="B2518">
        <f>SPY_IVOL!B2518</f>
        <v>32.273600000000002</v>
      </c>
      <c r="C2518">
        <f>SPY_IVOL!C2518</f>
        <v>23.409600000000001</v>
      </c>
      <c r="D2518">
        <f>SPY_IVOL!D2518</f>
        <v>19.150099999999998</v>
      </c>
      <c r="E2518">
        <f>SPY_IVOL!E2518</f>
        <v>14.646599999999999</v>
      </c>
      <c r="F2518">
        <f>SPY_IVOL!F2518</f>
        <v>10.8406</v>
      </c>
      <c r="G2518">
        <f>SPY_IVOL!G2518</f>
        <v>11.654199999999999</v>
      </c>
      <c r="H2518">
        <f>SPY_IVOL!H2518</f>
        <v>14.6858</v>
      </c>
      <c r="I2518">
        <f>VLOOKUP($A2518,SPY_main!$A:$C,2,FALSE)</f>
        <v>205.9</v>
      </c>
      <c r="J2518">
        <f>IFERROR(VLOOKUP($A2518,SPY_main!$A:$C,3,FALSE),J2517)</f>
        <v>2.2048000000000001</v>
      </c>
      <c r="K2518">
        <f>IFERROR(VLOOKUP($A2518,SPY_main!$E:$F,2,FALSE),K2517)</f>
        <v>0.25209999999999999</v>
      </c>
      <c r="L2518">
        <f>IFERROR(VLOOKUP($A2518,SPY_main!H:I,2,FALSE),L2517)</f>
        <v>17.010000000000002</v>
      </c>
      <c r="M2518">
        <f t="shared" si="273"/>
        <v>47.349499999999999</v>
      </c>
      <c r="N2518">
        <f t="shared" si="274"/>
        <v>29.8447</v>
      </c>
      <c r="O2518">
        <f t="shared" si="275"/>
        <v>20.9071</v>
      </c>
      <c r="P2518">
        <f t="shared" si="276"/>
        <v>14.063700000000001</v>
      </c>
      <c r="Q2518">
        <f t="shared" si="277"/>
        <v>14.0814</v>
      </c>
      <c r="R2518">
        <f t="shared" si="278"/>
        <v>15.7256</v>
      </c>
      <c r="S2518">
        <f t="shared" si="279"/>
        <v>15.7256</v>
      </c>
      <c r="T2518">
        <f>IFERROR(VLOOKUP($A2518,TY_main!A:B,2,FALSE),T2517)</f>
        <v>118.546875</v>
      </c>
    </row>
    <row r="2519" spans="1:20" x14ac:dyDescent="0.25">
      <c r="A2519" s="2">
        <f>SPY_IVOL!A2519</f>
        <v>42013</v>
      </c>
      <c r="B2519">
        <f>SPY_IVOL!B2519</f>
        <v>32.581800000000001</v>
      </c>
      <c r="C2519">
        <f>SPY_IVOL!C2519</f>
        <v>24.026399999999999</v>
      </c>
      <c r="D2519">
        <f>SPY_IVOL!D2519</f>
        <v>19.882000000000001</v>
      </c>
      <c r="E2519">
        <f>SPY_IVOL!E2519</f>
        <v>15.360200000000001</v>
      </c>
      <c r="F2519">
        <f>SPY_IVOL!F2519</f>
        <v>11.0365</v>
      </c>
      <c r="G2519">
        <f>SPY_IVOL!G2519</f>
        <v>11.494999999999999</v>
      </c>
      <c r="H2519">
        <f>SPY_IVOL!H2519</f>
        <v>13.565799999999999</v>
      </c>
      <c r="I2519">
        <f>VLOOKUP($A2519,SPY_main!$A:$C,2,FALSE)</f>
        <v>204.25</v>
      </c>
      <c r="J2519">
        <f>IFERROR(VLOOKUP($A2519,SPY_main!$A:$C,3,FALSE),J2518)</f>
        <v>2.2225999999999999</v>
      </c>
      <c r="K2519">
        <f>IFERROR(VLOOKUP($A2519,SPY_main!$E:$F,2,FALSE),K2518)</f>
        <v>0.25409999999999999</v>
      </c>
      <c r="L2519">
        <f>IFERROR(VLOOKUP($A2519,SPY_main!H:I,2,FALSE),L2518)</f>
        <v>17.55</v>
      </c>
      <c r="M2519">
        <f t="shared" si="273"/>
        <v>46.583199999999998</v>
      </c>
      <c r="N2519">
        <f t="shared" si="274"/>
        <v>30.069500000000001</v>
      </c>
      <c r="O2519">
        <f t="shared" si="275"/>
        <v>20.297799999999999</v>
      </c>
      <c r="P2519">
        <f t="shared" si="276"/>
        <v>14.1189</v>
      </c>
      <c r="Q2519">
        <f t="shared" si="277"/>
        <v>14.8581</v>
      </c>
      <c r="R2519">
        <f t="shared" si="278"/>
        <v>16.026</v>
      </c>
      <c r="S2519">
        <f t="shared" si="279"/>
        <v>16.026</v>
      </c>
      <c r="T2519">
        <f>IFERROR(VLOOKUP($A2519,TY_main!A:B,2,FALSE),T2518)</f>
        <v>118.984375</v>
      </c>
    </row>
    <row r="2520" spans="1:20" x14ac:dyDescent="0.25">
      <c r="A2520" s="2">
        <f>SPY_IVOL!A2520</f>
        <v>42016</v>
      </c>
      <c r="B2520">
        <f>SPY_IVOL!B2520</f>
        <v>34.354900000000001</v>
      </c>
      <c r="C2520">
        <f>SPY_IVOL!C2520</f>
        <v>25.461400000000001</v>
      </c>
      <c r="D2520">
        <f>SPY_IVOL!D2520</f>
        <v>21.200600000000001</v>
      </c>
      <c r="E2520">
        <f>SPY_IVOL!E2520</f>
        <v>16.528300000000002</v>
      </c>
      <c r="F2520">
        <f>SPY_IVOL!F2520</f>
        <v>11.992100000000001</v>
      </c>
      <c r="G2520">
        <f>SPY_IVOL!G2520</f>
        <v>11.7788</v>
      </c>
      <c r="H2520">
        <f>SPY_IVOL!H2520</f>
        <v>14.712400000000001</v>
      </c>
      <c r="I2520">
        <f>VLOOKUP($A2520,SPY_main!$A:$C,2,FALSE)</f>
        <v>202.65</v>
      </c>
      <c r="J2520">
        <f>IFERROR(VLOOKUP($A2520,SPY_main!$A:$C,3,FALSE),J2519)</f>
        <v>2.2402000000000002</v>
      </c>
      <c r="K2520">
        <f>IFERROR(VLOOKUP($A2520,SPY_main!$E:$F,2,FALSE),K2519)</f>
        <v>0.25280000000000002</v>
      </c>
      <c r="L2520">
        <f>IFERROR(VLOOKUP($A2520,SPY_main!H:I,2,FALSE),L2519)</f>
        <v>19.600000000000001</v>
      </c>
      <c r="M2520">
        <f t="shared" si="273"/>
        <v>53.3611</v>
      </c>
      <c r="N2520">
        <f t="shared" si="274"/>
        <v>39.660400000000003</v>
      </c>
      <c r="O2520">
        <f t="shared" si="275"/>
        <v>26.279800000000002</v>
      </c>
      <c r="P2520">
        <f t="shared" si="276"/>
        <v>18.6859</v>
      </c>
      <c r="Q2520">
        <f t="shared" si="277"/>
        <v>19.0852</v>
      </c>
      <c r="R2520">
        <f t="shared" si="278"/>
        <v>23.248899999999999</v>
      </c>
      <c r="S2520">
        <f t="shared" si="279"/>
        <v>23.248899999999999</v>
      </c>
      <c r="T2520">
        <f>IFERROR(VLOOKUP($A2520,TY_main!A:B,2,FALSE),T2519)</f>
        <v>119.421875</v>
      </c>
    </row>
    <row r="2521" spans="1:20" x14ac:dyDescent="0.25">
      <c r="A2521" s="2">
        <f>SPY_IVOL!A2521</f>
        <v>42017</v>
      </c>
      <c r="B2521">
        <f>SPY_IVOL!B2521</f>
        <v>35.928199999999997</v>
      </c>
      <c r="C2521">
        <f>SPY_IVOL!C2521</f>
        <v>26.423999999999999</v>
      </c>
      <c r="D2521">
        <f>SPY_IVOL!D2521</f>
        <v>21.828499999999998</v>
      </c>
      <c r="E2521">
        <f>SPY_IVOL!E2521</f>
        <v>17.0884</v>
      </c>
      <c r="F2521">
        <f>SPY_IVOL!F2521</f>
        <v>12.4772</v>
      </c>
      <c r="G2521">
        <f>SPY_IVOL!G2521</f>
        <v>12.3878</v>
      </c>
      <c r="H2521">
        <f>SPY_IVOL!H2521</f>
        <v>16.825800000000001</v>
      </c>
      <c r="I2521">
        <f>VLOOKUP($A2521,SPY_main!$A:$C,2,FALSE)</f>
        <v>202.08</v>
      </c>
      <c r="J2521">
        <f>IFERROR(VLOOKUP($A2521,SPY_main!$A:$C,3,FALSE),J2520)</f>
        <v>2.2465000000000002</v>
      </c>
      <c r="K2521">
        <f>IFERROR(VLOOKUP($A2521,SPY_main!$E:$F,2,FALSE),K2520)</f>
        <v>0.25330000000000003</v>
      </c>
      <c r="L2521">
        <f>IFERROR(VLOOKUP($A2521,SPY_main!H:I,2,FALSE),L2520)</f>
        <v>20.56</v>
      </c>
      <c r="M2521">
        <f t="shared" si="273"/>
        <v>52.182299999999998</v>
      </c>
      <c r="N2521">
        <f t="shared" si="274"/>
        <v>45.805900000000001</v>
      </c>
      <c r="O2521">
        <f t="shared" si="275"/>
        <v>29.5002</v>
      </c>
      <c r="P2521">
        <f t="shared" si="276"/>
        <v>21.108499999999999</v>
      </c>
      <c r="Q2521">
        <f t="shared" si="277"/>
        <v>22.527699999999999</v>
      </c>
      <c r="R2521">
        <f t="shared" si="278"/>
        <v>24.3523</v>
      </c>
      <c r="S2521">
        <f t="shared" si="279"/>
        <v>24.3523</v>
      </c>
      <c r="T2521">
        <f>IFERROR(VLOOKUP($A2521,TY_main!A:B,2,FALSE),T2520)</f>
        <v>119.65625</v>
      </c>
    </row>
    <row r="2522" spans="1:20" x14ac:dyDescent="0.25">
      <c r="A2522" s="2">
        <f>SPY_IVOL!A2522</f>
        <v>42018</v>
      </c>
      <c r="B2522">
        <f>SPY_IVOL!B2522</f>
        <v>36.545900000000003</v>
      </c>
      <c r="C2522">
        <f>SPY_IVOL!C2522</f>
        <v>26.848400000000002</v>
      </c>
      <c r="D2522">
        <f>SPY_IVOL!D2522</f>
        <v>22.405200000000001</v>
      </c>
      <c r="E2522">
        <f>SPY_IVOL!E2522</f>
        <v>17.600200000000001</v>
      </c>
      <c r="F2522">
        <f>SPY_IVOL!F2522</f>
        <v>13.0482</v>
      </c>
      <c r="G2522">
        <f>SPY_IVOL!G2522</f>
        <v>12.5793</v>
      </c>
      <c r="H2522">
        <f>SPY_IVOL!H2522</f>
        <v>15.9277</v>
      </c>
      <c r="I2522">
        <f>VLOOKUP($A2522,SPY_main!$A:$C,2,FALSE)</f>
        <v>200.86</v>
      </c>
      <c r="J2522">
        <f>IFERROR(VLOOKUP($A2522,SPY_main!$A:$C,3,FALSE),J2521)</f>
        <v>2.2601</v>
      </c>
      <c r="K2522">
        <f>IFERROR(VLOOKUP($A2522,SPY_main!$E:$F,2,FALSE),K2521)</f>
        <v>0.25359999999999999</v>
      </c>
      <c r="L2522">
        <f>IFERROR(VLOOKUP($A2522,SPY_main!H:I,2,FALSE),L2521)</f>
        <v>21.48</v>
      </c>
      <c r="M2522">
        <f t="shared" si="273"/>
        <v>64.3489</v>
      </c>
      <c r="N2522">
        <f t="shared" si="274"/>
        <v>56.1218</v>
      </c>
      <c r="O2522">
        <f t="shared" si="275"/>
        <v>31.894400000000001</v>
      </c>
      <c r="P2522">
        <f t="shared" si="276"/>
        <v>23.873000000000001</v>
      </c>
      <c r="Q2522">
        <f t="shared" si="277"/>
        <v>26.417899999999999</v>
      </c>
      <c r="R2522">
        <f t="shared" si="278"/>
        <v>26.417899999999999</v>
      </c>
      <c r="S2522">
        <f t="shared" si="279"/>
        <v>26.417899999999999</v>
      </c>
      <c r="T2522">
        <f>IFERROR(VLOOKUP($A2522,TY_main!A:B,2,FALSE),T2521)</f>
        <v>120.078125</v>
      </c>
    </row>
    <row r="2523" spans="1:20" x14ac:dyDescent="0.25">
      <c r="A2523" s="2">
        <f>SPY_IVOL!A2523</f>
        <v>42019</v>
      </c>
      <c r="B2523">
        <f>SPY_IVOL!B2523</f>
        <v>36.8033</v>
      </c>
      <c r="C2523">
        <f>SPY_IVOL!C2523</f>
        <v>27.552199999999999</v>
      </c>
      <c r="D2523">
        <f>SPY_IVOL!D2523</f>
        <v>23.241</v>
      </c>
      <c r="E2523">
        <f>SPY_IVOL!E2523</f>
        <v>18.7515</v>
      </c>
      <c r="F2523">
        <f>SPY_IVOL!F2523</f>
        <v>13.982799999999999</v>
      </c>
      <c r="G2523">
        <f>SPY_IVOL!G2523</f>
        <v>13.161300000000001</v>
      </c>
      <c r="H2523">
        <f>SPY_IVOL!H2523</f>
        <v>17.049099999999999</v>
      </c>
      <c r="I2523">
        <f>VLOOKUP($A2523,SPY_main!$A:$C,2,FALSE)</f>
        <v>199.01990000000001</v>
      </c>
      <c r="J2523">
        <f>IFERROR(VLOOKUP($A2523,SPY_main!$A:$C,3,FALSE),J2522)</f>
        <v>2.2810000000000001</v>
      </c>
      <c r="K2523">
        <f>IFERROR(VLOOKUP($A2523,SPY_main!$E:$F,2,FALSE),K2522)</f>
        <v>0.25259999999999999</v>
      </c>
      <c r="L2523">
        <f>IFERROR(VLOOKUP($A2523,SPY_main!H:I,2,FALSE),L2522)</f>
        <v>22.39</v>
      </c>
      <c r="M2523">
        <f t="shared" si="273"/>
        <v>87.537099999999995</v>
      </c>
      <c r="N2523">
        <f t="shared" si="274"/>
        <v>76.829499999999996</v>
      </c>
      <c r="O2523">
        <f t="shared" si="275"/>
        <v>44.908299999999997</v>
      </c>
      <c r="P2523">
        <f t="shared" si="276"/>
        <v>24.672699999999999</v>
      </c>
      <c r="Q2523">
        <f t="shared" si="277"/>
        <v>38.238100000000003</v>
      </c>
      <c r="R2523">
        <f t="shared" si="278"/>
        <v>39.819800000000001</v>
      </c>
      <c r="S2523">
        <f t="shared" si="279"/>
        <v>39.819800000000001</v>
      </c>
      <c r="T2523">
        <f>IFERROR(VLOOKUP($A2523,TY_main!A:B,2,FALSE),T2522)</f>
        <v>120.609375</v>
      </c>
    </row>
    <row r="2524" spans="1:20" x14ac:dyDescent="0.25">
      <c r="A2524" s="2">
        <f>SPY_IVOL!A2524</f>
        <v>42020</v>
      </c>
      <c r="B2524">
        <f>SPY_IVOL!B2524</f>
        <v>36.912100000000002</v>
      </c>
      <c r="C2524">
        <f>SPY_IVOL!C2524</f>
        <v>26.7836</v>
      </c>
      <c r="D2524">
        <f>SPY_IVOL!D2524</f>
        <v>22.211200000000002</v>
      </c>
      <c r="E2524">
        <f>SPY_IVOL!E2524</f>
        <v>17.444500000000001</v>
      </c>
      <c r="F2524">
        <f>SPY_IVOL!F2524</f>
        <v>13.0565</v>
      </c>
      <c r="G2524">
        <f>SPY_IVOL!G2524</f>
        <v>12.5039</v>
      </c>
      <c r="H2524">
        <f>SPY_IVOL!H2524</f>
        <v>16.158000000000001</v>
      </c>
      <c r="I2524">
        <f>VLOOKUP($A2524,SPY_main!$A:$C,2,FALSE)</f>
        <v>201.63</v>
      </c>
      <c r="J2524">
        <f>IFERROR(VLOOKUP($A2524,SPY_main!$A:$C,3,FALSE),J2523)</f>
        <v>2.2515000000000001</v>
      </c>
      <c r="K2524">
        <f>IFERROR(VLOOKUP($A2524,SPY_main!$E:$F,2,FALSE),K2523)</f>
        <v>0.25659999999999999</v>
      </c>
      <c r="L2524">
        <f>IFERROR(VLOOKUP($A2524,SPY_main!H:I,2,FALSE),L2523)</f>
        <v>20.95</v>
      </c>
      <c r="M2524">
        <f t="shared" si="273"/>
        <v>59.061999999999998</v>
      </c>
      <c r="N2524">
        <f t="shared" si="274"/>
        <v>34.184800000000003</v>
      </c>
      <c r="O2524">
        <f t="shared" si="275"/>
        <v>26.1617</v>
      </c>
      <c r="P2524">
        <f t="shared" si="276"/>
        <v>20.664000000000001</v>
      </c>
      <c r="Q2524">
        <f t="shared" si="277"/>
        <v>14.211</v>
      </c>
      <c r="R2524">
        <f t="shared" si="278"/>
        <v>14.211</v>
      </c>
      <c r="S2524">
        <f t="shared" si="279"/>
        <v>14.211</v>
      </c>
      <c r="T2524">
        <f>IFERROR(VLOOKUP($A2524,TY_main!A:B,2,FALSE),T2523)</f>
        <v>120.15625</v>
      </c>
    </row>
    <row r="2525" spans="1:20" x14ac:dyDescent="0.25">
      <c r="A2525" s="2">
        <f>SPY_IVOL!A2525</f>
        <v>42024</v>
      </c>
      <c r="B2525">
        <f>SPY_IVOL!B2525</f>
        <v>32.671199999999999</v>
      </c>
      <c r="C2525">
        <f>SPY_IVOL!C2525</f>
        <v>24.5091</v>
      </c>
      <c r="D2525">
        <f>SPY_IVOL!D2525</f>
        <v>20.680299999999999</v>
      </c>
      <c r="E2525">
        <f>SPY_IVOL!E2525</f>
        <v>16.668299999999999</v>
      </c>
      <c r="F2525">
        <f>SPY_IVOL!F2525</f>
        <v>12.9712</v>
      </c>
      <c r="G2525">
        <f>SPY_IVOL!G2525</f>
        <v>11.214</v>
      </c>
      <c r="H2525">
        <f>SPY_IVOL!H2525</f>
        <v>12.2403</v>
      </c>
      <c r="I2525">
        <f>VLOOKUP($A2525,SPY_main!$A:$C,2,FALSE)</f>
        <v>202.05500000000001</v>
      </c>
      <c r="J2525">
        <f>IFERROR(VLOOKUP($A2525,SPY_main!$A:$C,3,FALSE),J2524)</f>
        <v>2.2467999999999999</v>
      </c>
      <c r="K2525">
        <f>IFERROR(VLOOKUP($A2525,SPY_main!$E:$F,2,FALSE),K2524)</f>
        <v>0.25669999999999998</v>
      </c>
      <c r="L2525">
        <f>IFERROR(VLOOKUP($A2525,SPY_main!H:I,2,FALSE),L2524)</f>
        <v>19.89</v>
      </c>
      <c r="M2525">
        <f t="shared" si="273"/>
        <v>37.777500000000003</v>
      </c>
      <c r="N2525">
        <f t="shared" si="274"/>
        <v>26.836300000000001</v>
      </c>
      <c r="O2525">
        <f t="shared" si="275"/>
        <v>22.014600000000002</v>
      </c>
      <c r="P2525">
        <f t="shared" si="276"/>
        <v>17.198499999999999</v>
      </c>
      <c r="Q2525">
        <f t="shared" si="277"/>
        <v>12.6837</v>
      </c>
      <c r="R2525">
        <f t="shared" si="278"/>
        <v>12.880599999999999</v>
      </c>
      <c r="S2525">
        <f t="shared" si="279"/>
        <v>14.3271</v>
      </c>
      <c r="T2525">
        <f>IFERROR(VLOOKUP($A2525,TY_main!A:B,2,FALSE),T2524)</f>
        <v>120.15625</v>
      </c>
    </row>
    <row r="2526" spans="1:20" x14ac:dyDescent="0.25">
      <c r="A2526" s="2">
        <f>SPY_IVOL!A2526</f>
        <v>42025</v>
      </c>
      <c r="B2526">
        <f>SPY_IVOL!B2526</f>
        <v>31.8949</v>
      </c>
      <c r="C2526">
        <f>SPY_IVOL!C2526</f>
        <v>23.6008</v>
      </c>
      <c r="D2526">
        <f>SPY_IVOL!D2526</f>
        <v>19.703900000000001</v>
      </c>
      <c r="E2526">
        <f>SPY_IVOL!E2526</f>
        <v>15.576000000000001</v>
      </c>
      <c r="F2526">
        <f>SPY_IVOL!F2526</f>
        <v>11.850199999999999</v>
      </c>
      <c r="G2526">
        <f>SPY_IVOL!G2526</f>
        <v>10.709</v>
      </c>
      <c r="H2526">
        <f>SPY_IVOL!H2526</f>
        <v>11.932600000000001</v>
      </c>
      <c r="I2526">
        <f>VLOOKUP($A2526,SPY_main!$A:$C,2,FALSE)</f>
        <v>203.08</v>
      </c>
      <c r="J2526">
        <f>IFERROR(VLOOKUP($A2526,SPY_main!$A:$C,3,FALSE),J2525)</f>
        <v>2.2353999999999998</v>
      </c>
      <c r="K2526">
        <f>IFERROR(VLOOKUP($A2526,SPY_main!$E:$F,2,FALSE),K2525)</f>
        <v>0.2571</v>
      </c>
      <c r="L2526">
        <f>IFERROR(VLOOKUP($A2526,SPY_main!H:I,2,FALSE),L2525)</f>
        <v>18.850000000000001</v>
      </c>
      <c r="M2526">
        <f t="shared" si="273"/>
        <v>37.187399999999997</v>
      </c>
      <c r="N2526">
        <f t="shared" si="274"/>
        <v>26.0624</v>
      </c>
      <c r="O2526">
        <f t="shared" si="275"/>
        <v>21.116099999999999</v>
      </c>
      <c r="P2526">
        <f t="shared" si="276"/>
        <v>16.184799999999999</v>
      </c>
      <c r="Q2526">
        <f t="shared" si="277"/>
        <v>11.4862</v>
      </c>
      <c r="R2526">
        <f t="shared" si="278"/>
        <v>13.0869</v>
      </c>
      <c r="S2526">
        <f t="shared" si="279"/>
        <v>13.981199999999999</v>
      </c>
      <c r="T2526">
        <f>IFERROR(VLOOKUP($A2526,TY_main!A:B,2,FALSE),T2525)</f>
        <v>119.765625</v>
      </c>
    </row>
    <row r="2527" spans="1:20" x14ac:dyDescent="0.25">
      <c r="A2527" s="2">
        <f>SPY_IVOL!A2527</f>
        <v>42026</v>
      </c>
      <c r="B2527">
        <f>SPY_IVOL!B2527</f>
        <v>30.404900000000001</v>
      </c>
      <c r="C2527">
        <f>SPY_IVOL!C2527</f>
        <v>21.8767</v>
      </c>
      <c r="D2527">
        <f>SPY_IVOL!D2527</f>
        <v>18.009399999999999</v>
      </c>
      <c r="E2527">
        <f>SPY_IVOL!E2527</f>
        <v>14.0243</v>
      </c>
      <c r="F2527">
        <f>SPY_IVOL!F2527</f>
        <v>10.6975</v>
      </c>
      <c r="G2527">
        <f>SPY_IVOL!G2527</f>
        <v>10.7303</v>
      </c>
      <c r="H2527">
        <f>SPY_IVOL!H2527</f>
        <v>11.106299999999999</v>
      </c>
      <c r="I2527">
        <f>VLOOKUP($A2527,SPY_main!$A:$C,2,FALSE)</f>
        <v>206.1</v>
      </c>
      <c r="J2527">
        <f>IFERROR(VLOOKUP($A2527,SPY_main!$A:$C,3,FALSE),J2526)</f>
        <v>2.2027000000000001</v>
      </c>
      <c r="K2527">
        <f>IFERROR(VLOOKUP($A2527,SPY_main!$E:$F,2,FALSE),K2526)</f>
        <v>0.25609999999999999</v>
      </c>
      <c r="L2527">
        <f>IFERROR(VLOOKUP($A2527,SPY_main!H:I,2,FALSE),L2526)</f>
        <v>16.399999999999999</v>
      </c>
      <c r="M2527">
        <f t="shared" si="273"/>
        <v>35.835099999999997</v>
      </c>
      <c r="N2527">
        <f t="shared" si="274"/>
        <v>23.942599999999999</v>
      </c>
      <c r="O2527">
        <f t="shared" si="275"/>
        <v>18.934200000000001</v>
      </c>
      <c r="P2527">
        <f t="shared" si="276"/>
        <v>13.8147</v>
      </c>
      <c r="Q2527">
        <f t="shared" si="277"/>
        <v>10.398300000000001</v>
      </c>
      <c r="R2527">
        <f t="shared" si="278"/>
        <v>12.4925</v>
      </c>
      <c r="S2527">
        <f t="shared" si="279"/>
        <v>12.4925</v>
      </c>
      <c r="T2527">
        <f>IFERROR(VLOOKUP($A2527,TY_main!A:B,2,FALSE),T2526)</f>
        <v>119.484375</v>
      </c>
    </row>
    <row r="2528" spans="1:20" x14ac:dyDescent="0.25">
      <c r="A2528" s="2">
        <f>SPY_IVOL!A2528</f>
        <v>42027</v>
      </c>
      <c r="B2528">
        <f>SPY_IVOL!B2528</f>
        <v>30.896000000000001</v>
      </c>
      <c r="C2528">
        <f>SPY_IVOL!C2528</f>
        <v>22.3354</v>
      </c>
      <c r="D2528">
        <f>SPY_IVOL!D2528</f>
        <v>18.3962</v>
      </c>
      <c r="E2528">
        <f>SPY_IVOL!E2528</f>
        <v>14.3027</v>
      </c>
      <c r="F2528">
        <f>SPY_IVOL!F2528</f>
        <v>11.0054</v>
      </c>
      <c r="G2528">
        <f>SPY_IVOL!G2528</f>
        <v>11.0451</v>
      </c>
      <c r="H2528">
        <f>SPY_IVOL!H2528</f>
        <v>11.637499999999999</v>
      </c>
      <c r="I2528">
        <f>VLOOKUP($A2528,SPY_main!$A:$C,2,FALSE)</f>
        <v>204.97</v>
      </c>
      <c r="J2528">
        <f>IFERROR(VLOOKUP($A2528,SPY_main!$A:$C,3,FALSE),J2527)</f>
        <v>2.2147999999999999</v>
      </c>
      <c r="K2528">
        <f>IFERROR(VLOOKUP($A2528,SPY_main!$E:$F,2,FALSE),K2527)</f>
        <v>0.25609999999999999</v>
      </c>
      <c r="L2528">
        <f>IFERROR(VLOOKUP($A2528,SPY_main!H:I,2,FALSE),L2527)</f>
        <v>16.66</v>
      </c>
      <c r="M2528">
        <f t="shared" si="273"/>
        <v>35.9876</v>
      </c>
      <c r="N2528">
        <f t="shared" si="274"/>
        <v>24.077100000000002</v>
      </c>
      <c r="O2528">
        <f t="shared" si="275"/>
        <v>19.1112</v>
      </c>
      <c r="P2528">
        <f t="shared" si="276"/>
        <v>14.0442</v>
      </c>
      <c r="Q2528">
        <f t="shared" si="277"/>
        <v>10.331200000000001</v>
      </c>
      <c r="R2528">
        <f t="shared" si="278"/>
        <v>13.3233</v>
      </c>
      <c r="S2528">
        <f t="shared" si="279"/>
        <v>13.3233</v>
      </c>
      <c r="T2528">
        <f>IFERROR(VLOOKUP($A2528,TY_main!A:B,2,FALSE),T2527)</f>
        <v>119.984375</v>
      </c>
    </row>
    <row r="2529" spans="1:20" x14ac:dyDescent="0.25">
      <c r="A2529" s="2">
        <f>SPY_IVOL!A2529</f>
        <v>42030</v>
      </c>
      <c r="B2529">
        <f>SPY_IVOL!B2529</f>
        <v>30.338999999999999</v>
      </c>
      <c r="C2529">
        <f>SPY_IVOL!C2529</f>
        <v>21.521599999999999</v>
      </c>
      <c r="D2529">
        <f>SPY_IVOL!D2529</f>
        <v>17.5504</v>
      </c>
      <c r="E2529">
        <f>SPY_IVOL!E2529</f>
        <v>13.4277</v>
      </c>
      <c r="F2529">
        <f>SPY_IVOL!F2529</f>
        <v>10.2242</v>
      </c>
      <c r="G2529">
        <f>SPY_IVOL!G2529</f>
        <v>10.952</v>
      </c>
      <c r="H2529">
        <f>SPY_IVOL!H2529</f>
        <v>13.208299999999999</v>
      </c>
      <c r="I2529">
        <f>VLOOKUP($A2529,SPY_main!$A:$C,2,FALSE)</f>
        <v>205.45</v>
      </c>
      <c r="J2529">
        <f>IFERROR(VLOOKUP($A2529,SPY_main!$A:$C,3,FALSE),J2528)</f>
        <v>2.2096</v>
      </c>
      <c r="K2529">
        <f>IFERROR(VLOOKUP($A2529,SPY_main!$E:$F,2,FALSE),K2528)</f>
        <v>0.25609999999999999</v>
      </c>
      <c r="L2529">
        <f>IFERROR(VLOOKUP($A2529,SPY_main!H:I,2,FALSE),L2528)</f>
        <v>15.52</v>
      </c>
      <c r="M2529">
        <f t="shared" si="273"/>
        <v>36.263399999999997</v>
      </c>
      <c r="N2529">
        <f t="shared" si="274"/>
        <v>23.117100000000001</v>
      </c>
      <c r="O2529">
        <f t="shared" si="275"/>
        <v>18.1097</v>
      </c>
      <c r="P2529">
        <f t="shared" si="276"/>
        <v>13.0428</v>
      </c>
      <c r="Q2529">
        <f t="shared" si="277"/>
        <v>9.9074000000000009</v>
      </c>
      <c r="R2529">
        <f t="shared" si="278"/>
        <v>13.550599999999999</v>
      </c>
      <c r="S2529">
        <f t="shared" si="279"/>
        <v>13.550599999999999</v>
      </c>
      <c r="T2529">
        <f>IFERROR(VLOOKUP($A2529,TY_main!A:B,2,FALSE),T2528)</f>
        <v>119.828125</v>
      </c>
    </row>
    <row r="2530" spans="1:20" x14ac:dyDescent="0.25">
      <c r="A2530" s="2">
        <f>SPY_IVOL!A2530</f>
        <v>42031</v>
      </c>
      <c r="B2530">
        <f>SPY_IVOL!B2530</f>
        <v>30.8809</v>
      </c>
      <c r="C2530">
        <f>SPY_IVOL!C2530</f>
        <v>22.652699999999999</v>
      </c>
      <c r="D2530">
        <f>SPY_IVOL!D2530</f>
        <v>18.921099999999999</v>
      </c>
      <c r="E2530">
        <f>SPY_IVOL!E2530</f>
        <v>14.848599999999999</v>
      </c>
      <c r="F2530">
        <f>SPY_IVOL!F2530</f>
        <v>11.3567</v>
      </c>
      <c r="G2530">
        <f>SPY_IVOL!G2530</f>
        <v>11.274900000000001</v>
      </c>
      <c r="H2530">
        <f>SPY_IVOL!H2530</f>
        <v>12.694900000000001</v>
      </c>
      <c r="I2530">
        <f>VLOOKUP($A2530,SPY_main!$A:$C,2,FALSE)</f>
        <v>202.74</v>
      </c>
      <c r="J2530">
        <f>IFERROR(VLOOKUP($A2530,SPY_main!$A:$C,3,FALSE),J2529)</f>
        <v>2.2391999999999999</v>
      </c>
      <c r="K2530">
        <f>IFERROR(VLOOKUP($A2530,SPY_main!$E:$F,2,FALSE),K2529)</f>
        <v>0.25259999999999999</v>
      </c>
      <c r="L2530">
        <f>IFERROR(VLOOKUP($A2530,SPY_main!H:I,2,FALSE),L2529)</f>
        <v>17.22</v>
      </c>
      <c r="M2530">
        <f t="shared" si="273"/>
        <v>36.570700000000002</v>
      </c>
      <c r="N2530">
        <f t="shared" si="274"/>
        <v>24.831</v>
      </c>
      <c r="O2530">
        <f t="shared" si="275"/>
        <v>20.0501</v>
      </c>
      <c r="P2530">
        <f t="shared" si="276"/>
        <v>15.131500000000001</v>
      </c>
      <c r="Q2530">
        <f t="shared" si="277"/>
        <v>10.962199999999999</v>
      </c>
      <c r="R2530">
        <f t="shared" si="278"/>
        <v>14.6341</v>
      </c>
      <c r="S2530">
        <f t="shared" si="279"/>
        <v>14.698600000000001</v>
      </c>
      <c r="T2530">
        <f>IFERROR(VLOOKUP($A2530,TY_main!A:B,2,FALSE),T2529)</f>
        <v>119.96875</v>
      </c>
    </row>
    <row r="2531" spans="1:20" x14ac:dyDescent="0.25">
      <c r="A2531" s="2">
        <f>SPY_IVOL!A2531</f>
        <v>42032</v>
      </c>
      <c r="B2531">
        <f>SPY_IVOL!B2531</f>
        <v>33.341900000000003</v>
      </c>
      <c r="C2531">
        <f>SPY_IVOL!C2531</f>
        <v>25.136399999999998</v>
      </c>
      <c r="D2531">
        <f>SPY_IVOL!D2531</f>
        <v>21.201000000000001</v>
      </c>
      <c r="E2531">
        <f>SPY_IVOL!E2531</f>
        <v>17.079699999999999</v>
      </c>
      <c r="F2531">
        <f>SPY_IVOL!F2531</f>
        <v>13.261900000000001</v>
      </c>
      <c r="G2531">
        <f>SPY_IVOL!G2531</f>
        <v>12.563700000000001</v>
      </c>
      <c r="H2531">
        <f>SPY_IVOL!H2531</f>
        <v>14.587199999999999</v>
      </c>
      <c r="I2531">
        <f>VLOOKUP($A2531,SPY_main!$A:$C,2,FALSE)</f>
        <v>200.14</v>
      </c>
      <c r="J2531">
        <f>IFERROR(VLOOKUP($A2531,SPY_main!$A:$C,3,FALSE),J2530)</f>
        <v>2.2683</v>
      </c>
      <c r="K2531">
        <f>IFERROR(VLOOKUP($A2531,SPY_main!$E:$F,2,FALSE),K2530)</f>
        <v>0.25459999999999999</v>
      </c>
      <c r="L2531">
        <f>IFERROR(VLOOKUP($A2531,SPY_main!H:I,2,FALSE),L2530)</f>
        <v>20.440000000000001</v>
      </c>
      <c r="M2531">
        <f t="shared" si="273"/>
        <v>39.123800000000003</v>
      </c>
      <c r="N2531">
        <f t="shared" si="274"/>
        <v>27.7652</v>
      </c>
      <c r="O2531">
        <f t="shared" si="275"/>
        <v>23.165600000000001</v>
      </c>
      <c r="P2531">
        <f t="shared" si="276"/>
        <v>18.256399999999999</v>
      </c>
      <c r="Q2531">
        <f t="shared" si="277"/>
        <v>13.5205</v>
      </c>
      <c r="R2531">
        <f t="shared" si="278"/>
        <v>14.981</v>
      </c>
      <c r="S2531">
        <f t="shared" si="279"/>
        <v>17.0351</v>
      </c>
      <c r="T2531">
        <f>IFERROR(VLOOKUP($A2531,TY_main!A:B,2,FALSE),T2530)</f>
        <v>120.734375</v>
      </c>
    </row>
    <row r="2532" spans="1:20" x14ac:dyDescent="0.25">
      <c r="A2532" s="2">
        <f>SPY_IVOL!A2532</f>
        <v>42033</v>
      </c>
      <c r="B2532">
        <f>SPY_IVOL!B2532</f>
        <v>32.564599999999999</v>
      </c>
      <c r="C2532">
        <f>SPY_IVOL!C2532</f>
        <v>24.008299999999998</v>
      </c>
      <c r="D2532">
        <f>SPY_IVOL!D2532</f>
        <v>20.0547</v>
      </c>
      <c r="E2532">
        <f>SPY_IVOL!E2532</f>
        <v>15.8347</v>
      </c>
      <c r="F2532">
        <f>SPY_IVOL!F2532</f>
        <v>11.937799999999999</v>
      </c>
      <c r="G2532">
        <f>SPY_IVOL!G2532</f>
        <v>11.824400000000001</v>
      </c>
      <c r="H2532">
        <f>SPY_IVOL!H2532</f>
        <v>15.217499999999999</v>
      </c>
      <c r="I2532">
        <f>VLOOKUP($A2532,SPY_main!$A:$C,2,FALSE)</f>
        <v>201.99019999999999</v>
      </c>
      <c r="J2532">
        <f>IFERROR(VLOOKUP($A2532,SPY_main!$A:$C,3,FALSE),J2531)</f>
        <v>2.2475000000000001</v>
      </c>
      <c r="K2532">
        <f>IFERROR(VLOOKUP($A2532,SPY_main!$E:$F,2,FALSE),K2531)</f>
        <v>0.25459999999999999</v>
      </c>
      <c r="L2532">
        <f>IFERROR(VLOOKUP($A2532,SPY_main!H:I,2,FALSE),L2531)</f>
        <v>18.760000000000002</v>
      </c>
      <c r="M2532">
        <f t="shared" si="273"/>
        <v>39.450400000000002</v>
      </c>
      <c r="N2532">
        <f t="shared" si="274"/>
        <v>26.261900000000001</v>
      </c>
      <c r="O2532">
        <f t="shared" si="275"/>
        <v>21.374700000000001</v>
      </c>
      <c r="P2532">
        <f t="shared" si="276"/>
        <v>16.310600000000001</v>
      </c>
      <c r="Q2532">
        <f t="shared" si="277"/>
        <v>11.6753</v>
      </c>
      <c r="R2532">
        <f t="shared" si="278"/>
        <v>15.298500000000001</v>
      </c>
      <c r="S2532">
        <f t="shared" si="279"/>
        <v>16.341000000000001</v>
      </c>
      <c r="T2532">
        <f>IFERROR(VLOOKUP($A2532,TY_main!A:B,2,FALSE),T2531)</f>
        <v>120.46875</v>
      </c>
    </row>
    <row r="2533" spans="1:20" x14ac:dyDescent="0.25">
      <c r="A2533" s="2">
        <f>SPY_IVOL!A2533</f>
        <v>42034</v>
      </c>
      <c r="B2533">
        <f>SPY_IVOL!B2533</f>
        <v>34.5929</v>
      </c>
      <c r="C2533">
        <f>SPY_IVOL!C2533</f>
        <v>26.008900000000001</v>
      </c>
      <c r="D2533">
        <f>SPY_IVOL!D2533</f>
        <v>22.018799999999999</v>
      </c>
      <c r="E2533">
        <f>SPY_IVOL!E2533</f>
        <v>17.789000000000001</v>
      </c>
      <c r="F2533">
        <f>SPY_IVOL!F2533</f>
        <v>13.6716</v>
      </c>
      <c r="G2533">
        <f>SPY_IVOL!G2533</f>
        <v>12.736700000000001</v>
      </c>
      <c r="H2533">
        <f>SPY_IVOL!H2533</f>
        <v>18.2379</v>
      </c>
      <c r="I2533">
        <f>VLOOKUP($A2533,SPY_main!$A:$C,2,FALSE)</f>
        <v>199.45</v>
      </c>
      <c r="J2533">
        <f>IFERROR(VLOOKUP($A2533,SPY_main!$A:$C,3,FALSE),J2532)</f>
        <v>2.2761</v>
      </c>
      <c r="K2533">
        <f>IFERROR(VLOOKUP($A2533,SPY_main!$E:$F,2,FALSE),K2532)</f>
        <v>0.25309999999999999</v>
      </c>
      <c r="L2533">
        <f>IFERROR(VLOOKUP($A2533,SPY_main!H:I,2,FALSE),L2532)</f>
        <v>20.97</v>
      </c>
      <c r="M2533">
        <f t="shared" si="273"/>
        <v>42.259399999999999</v>
      </c>
      <c r="N2533">
        <f t="shared" si="274"/>
        <v>28.885300000000001</v>
      </c>
      <c r="O2533">
        <f t="shared" si="275"/>
        <v>23.712900000000001</v>
      </c>
      <c r="P2533">
        <f t="shared" si="276"/>
        <v>18.474799999999998</v>
      </c>
      <c r="Q2533">
        <f t="shared" si="277"/>
        <v>13.2818</v>
      </c>
      <c r="R2533">
        <f t="shared" si="278"/>
        <v>15.682</v>
      </c>
      <c r="S2533">
        <f t="shared" si="279"/>
        <v>19.2485</v>
      </c>
      <c r="T2533">
        <f>IFERROR(VLOOKUP($A2533,TY_main!A:B,2,FALSE),T2532)</f>
        <v>121.109375</v>
      </c>
    </row>
    <row r="2534" spans="1:20" x14ac:dyDescent="0.25">
      <c r="A2534" s="2">
        <f>SPY_IVOL!A2534</f>
        <v>42037</v>
      </c>
      <c r="B2534">
        <f>SPY_IVOL!B2534</f>
        <v>33.886200000000002</v>
      </c>
      <c r="C2534">
        <f>SPY_IVOL!C2534</f>
        <v>25.098299999999998</v>
      </c>
      <c r="D2534">
        <f>SPY_IVOL!D2534</f>
        <v>20.906700000000001</v>
      </c>
      <c r="E2534">
        <f>SPY_IVOL!E2534</f>
        <v>16.312899999999999</v>
      </c>
      <c r="F2534">
        <f>SPY_IVOL!F2534</f>
        <v>12.0974</v>
      </c>
      <c r="G2534">
        <f>SPY_IVOL!G2534</f>
        <v>12.1975</v>
      </c>
      <c r="H2534">
        <f>SPY_IVOL!H2534</f>
        <v>17.808700000000002</v>
      </c>
      <c r="I2534">
        <f>VLOOKUP($A2534,SPY_main!$A:$C,2,FALSE)</f>
        <v>201.92</v>
      </c>
      <c r="J2534">
        <f>IFERROR(VLOOKUP($A2534,SPY_main!$A:$C,3,FALSE),J2533)</f>
        <v>2.2483</v>
      </c>
      <c r="K2534">
        <f>IFERROR(VLOOKUP($A2534,SPY_main!$E:$F,2,FALSE),K2533)</f>
        <v>0.25209999999999999</v>
      </c>
      <c r="L2534">
        <f>IFERROR(VLOOKUP($A2534,SPY_main!H:I,2,FALSE),L2533)</f>
        <v>19.43</v>
      </c>
      <c r="M2534">
        <f t="shared" si="273"/>
        <v>41.583500000000001</v>
      </c>
      <c r="N2534">
        <f t="shared" si="274"/>
        <v>27.967400000000001</v>
      </c>
      <c r="O2534">
        <f t="shared" si="275"/>
        <v>22.305700000000002</v>
      </c>
      <c r="P2534">
        <f t="shared" si="276"/>
        <v>16.587700000000002</v>
      </c>
      <c r="Q2534">
        <f t="shared" si="277"/>
        <v>11.9213</v>
      </c>
      <c r="R2534">
        <f t="shared" si="278"/>
        <v>16.917400000000001</v>
      </c>
      <c r="S2534">
        <f t="shared" si="279"/>
        <v>17.348600000000001</v>
      </c>
      <c r="T2534">
        <f>IFERROR(VLOOKUP($A2534,TY_main!A:B,2,FALSE),T2533)</f>
        <v>121.140625</v>
      </c>
    </row>
    <row r="2535" spans="1:20" x14ac:dyDescent="0.25">
      <c r="A2535" s="2">
        <f>SPY_IVOL!A2535</f>
        <v>42038</v>
      </c>
      <c r="B2535">
        <f>SPY_IVOL!B2535</f>
        <v>33.058900000000001</v>
      </c>
      <c r="C2535">
        <f>SPY_IVOL!C2535</f>
        <v>23.548400000000001</v>
      </c>
      <c r="D2535">
        <f>SPY_IVOL!D2535</f>
        <v>19.229900000000001</v>
      </c>
      <c r="E2535">
        <f>SPY_IVOL!E2535</f>
        <v>14.607699999999999</v>
      </c>
      <c r="F2535">
        <f>SPY_IVOL!F2535</f>
        <v>10.799799999999999</v>
      </c>
      <c r="G2535">
        <f>SPY_IVOL!G2535</f>
        <v>12.048</v>
      </c>
      <c r="H2535">
        <f>SPY_IVOL!H2535</f>
        <v>16.850899999999999</v>
      </c>
      <c r="I2535">
        <f>VLOOKUP($A2535,SPY_main!$A:$C,2,FALSE)</f>
        <v>204.84</v>
      </c>
      <c r="J2535">
        <f>IFERROR(VLOOKUP($A2535,SPY_main!$A:$C,3,FALSE),J2534)</f>
        <v>2.2162000000000002</v>
      </c>
      <c r="K2535">
        <f>IFERROR(VLOOKUP($A2535,SPY_main!$E:$F,2,FALSE),K2534)</f>
        <v>0.25509999999999999</v>
      </c>
      <c r="L2535">
        <f>IFERROR(VLOOKUP($A2535,SPY_main!H:I,2,FALSE),L2534)</f>
        <v>17.329999999999998</v>
      </c>
      <c r="M2535">
        <f t="shared" si="273"/>
        <v>40.515799999999999</v>
      </c>
      <c r="N2535">
        <f t="shared" si="274"/>
        <v>25.991199999999999</v>
      </c>
      <c r="O2535">
        <f t="shared" si="275"/>
        <v>20.065100000000001</v>
      </c>
      <c r="P2535">
        <f t="shared" si="276"/>
        <v>14.5457</v>
      </c>
      <c r="Q2535">
        <f t="shared" si="277"/>
        <v>11.4221</v>
      </c>
      <c r="R2535">
        <f t="shared" si="278"/>
        <v>17.310700000000001</v>
      </c>
      <c r="S2535">
        <f t="shared" si="279"/>
        <v>17.310700000000001</v>
      </c>
      <c r="T2535">
        <f>IFERROR(VLOOKUP($A2535,TY_main!A:B,2,FALSE),T2534)</f>
        <v>120.34375</v>
      </c>
    </row>
    <row r="2536" spans="1:20" x14ac:dyDescent="0.25">
      <c r="A2536" s="2">
        <f>SPY_IVOL!A2536</f>
        <v>42039</v>
      </c>
      <c r="B2536">
        <f>SPY_IVOL!B2536</f>
        <v>33.493099999999998</v>
      </c>
      <c r="C2536">
        <f>SPY_IVOL!C2536</f>
        <v>24.340699999999998</v>
      </c>
      <c r="D2536">
        <f>SPY_IVOL!D2536</f>
        <v>20.040900000000001</v>
      </c>
      <c r="E2536">
        <f>SPY_IVOL!E2536</f>
        <v>15.4314</v>
      </c>
      <c r="F2536">
        <f>SPY_IVOL!F2536</f>
        <v>11.243600000000001</v>
      </c>
      <c r="G2536">
        <f>SPY_IVOL!G2536</f>
        <v>12.186</v>
      </c>
      <c r="H2536">
        <f>SPY_IVOL!H2536</f>
        <v>17.4815</v>
      </c>
      <c r="I2536">
        <f>VLOOKUP($A2536,SPY_main!$A:$C,2,FALSE)</f>
        <v>204.06</v>
      </c>
      <c r="J2536">
        <f>IFERROR(VLOOKUP($A2536,SPY_main!$A:$C,3,FALSE),J2535)</f>
        <v>2.2246999999999999</v>
      </c>
      <c r="K2536">
        <f>IFERROR(VLOOKUP($A2536,SPY_main!$E:$F,2,FALSE),K2535)</f>
        <v>0.25509999999999999</v>
      </c>
      <c r="L2536">
        <f>IFERROR(VLOOKUP($A2536,SPY_main!H:I,2,FALSE),L2535)</f>
        <v>18.329999999999998</v>
      </c>
      <c r="M2536">
        <f t="shared" si="273"/>
        <v>41.3048</v>
      </c>
      <c r="N2536">
        <f t="shared" si="274"/>
        <v>26.351600000000001</v>
      </c>
      <c r="O2536">
        <f t="shared" si="275"/>
        <v>20.572700000000001</v>
      </c>
      <c r="P2536">
        <f t="shared" si="276"/>
        <v>15.478899999999999</v>
      </c>
      <c r="Q2536">
        <f t="shared" si="277"/>
        <v>11.7911</v>
      </c>
      <c r="R2536">
        <f t="shared" si="278"/>
        <v>16.100000000000001</v>
      </c>
      <c r="S2536">
        <f t="shared" si="279"/>
        <v>16.100000000000001</v>
      </c>
      <c r="T2536">
        <f>IFERROR(VLOOKUP($A2536,TY_main!A:B,2,FALSE),T2535)</f>
        <v>120.296875</v>
      </c>
    </row>
    <row r="2537" spans="1:20" x14ac:dyDescent="0.25">
      <c r="A2537" s="2">
        <f>SPY_IVOL!A2537</f>
        <v>42040</v>
      </c>
      <c r="B2537">
        <f>SPY_IVOL!B2537</f>
        <v>32.8065</v>
      </c>
      <c r="C2537">
        <f>SPY_IVOL!C2537</f>
        <v>23.437000000000001</v>
      </c>
      <c r="D2537">
        <f>SPY_IVOL!D2537</f>
        <v>19.034300000000002</v>
      </c>
      <c r="E2537">
        <f>SPY_IVOL!E2537</f>
        <v>14.2425</v>
      </c>
      <c r="F2537">
        <f>SPY_IVOL!F2537</f>
        <v>10.549799999999999</v>
      </c>
      <c r="G2537">
        <f>SPY_IVOL!G2537</f>
        <v>12.0862</v>
      </c>
      <c r="H2537">
        <f>SPY_IVOL!H2537</f>
        <v>16.610099999999999</v>
      </c>
      <c r="I2537">
        <f>VLOOKUP($A2537,SPY_main!$A:$C,2,FALSE)</f>
        <v>206.12</v>
      </c>
      <c r="J2537">
        <f>IFERROR(VLOOKUP($A2537,SPY_main!$A:$C,3,FALSE),J2536)</f>
        <v>2.2023999999999999</v>
      </c>
      <c r="K2537">
        <f>IFERROR(VLOOKUP($A2537,SPY_main!$E:$F,2,FALSE),K2536)</f>
        <v>0.25609999999999999</v>
      </c>
      <c r="L2537">
        <f>IFERROR(VLOOKUP($A2537,SPY_main!H:I,2,FALSE),L2536)</f>
        <v>16.850000000000001</v>
      </c>
      <c r="M2537">
        <f t="shared" si="273"/>
        <v>42.276899999999998</v>
      </c>
      <c r="N2537">
        <f t="shared" si="274"/>
        <v>25.9666</v>
      </c>
      <c r="O2537">
        <f t="shared" si="275"/>
        <v>19.687899999999999</v>
      </c>
      <c r="P2537">
        <f t="shared" si="276"/>
        <v>14.1386</v>
      </c>
      <c r="Q2537">
        <f t="shared" si="277"/>
        <v>11.443199999999999</v>
      </c>
      <c r="R2537">
        <f t="shared" si="278"/>
        <v>15.367000000000001</v>
      </c>
      <c r="S2537">
        <f t="shared" si="279"/>
        <v>15.367000000000001</v>
      </c>
      <c r="T2537">
        <f>IFERROR(VLOOKUP($A2537,TY_main!A:B,2,FALSE),T2536)</f>
        <v>120.15625</v>
      </c>
    </row>
    <row r="2538" spans="1:20" x14ac:dyDescent="0.25">
      <c r="A2538" s="2">
        <f>SPY_IVOL!A2538</f>
        <v>42041</v>
      </c>
      <c r="B2538">
        <f>SPY_IVOL!B2538</f>
        <v>33.775700000000001</v>
      </c>
      <c r="C2538">
        <f>SPY_IVOL!C2538</f>
        <v>23.998000000000001</v>
      </c>
      <c r="D2538">
        <f>SPY_IVOL!D2538</f>
        <v>19.4252</v>
      </c>
      <c r="E2538">
        <f>SPY_IVOL!E2538</f>
        <v>14.642300000000001</v>
      </c>
      <c r="F2538">
        <f>SPY_IVOL!F2538</f>
        <v>10.658200000000001</v>
      </c>
      <c r="G2538">
        <f>SPY_IVOL!G2538</f>
        <v>12.2042</v>
      </c>
      <c r="H2538">
        <f>SPY_IVOL!H2538</f>
        <v>18.8931</v>
      </c>
      <c r="I2538">
        <f>VLOOKUP($A2538,SPY_main!$A:$C,2,FALSE)</f>
        <v>205.55</v>
      </c>
      <c r="J2538">
        <f>IFERROR(VLOOKUP($A2538,SPY_main!$A:$C,3,FALSE),J2537)</f>
        <v>2.2086000000000001</v>
      </c>
      <c r="K2538">
        <f>IFERROR(VLOOKUP($A2538,SPY_main!$E:$F,2,FALSE),K2537)</f>
        <v>0.25559999999999999</v>
      </c>
      <c r="L2538">
        <f>IFERROR(VLOOKUP($A2538,SPY_main!H:I,2,FALSE),L2537)</f>
        <v>17.29</v>
      </c>
      <c r="M2538">
        <f t="shared" si="273"/>
        <v>41.678400000000003</v>
      </c>
      <c r="N2538">
        <f t="shared" si="274"/>
        <v>26.0352</v>
      </c>
      <c r="O2538">
        <f t="shared" si="275"/>
        <v>19.7728</v>
      </c>
      <c r="P2538">
        <f t="shared" si="276"/>
        <v>14.0626</v>
      </c>
      <c r="Q2538">
        <f t="shared" si="277"/>
        <v>11.666399999999999</v>
      </c>
      <c r="R2538">
        <f t="shared" si="278"/>
        <v>17.3794</v>
      </c>
      <c r="S2538">
        <f t="shared" si="279"/>
        <v>17.3794</v>
      </c>
      <c r="T2538">
        <f>IFERROR(VLOOKUP($A2538,TY_main!A:B,2,FALSE),T2537)</f>
        <v>119.109375</v>
      </c>
    </row>
    <row r="2539" spans="1:20" x14ac:dyDescent="0.25">
      <c r="A2539" s="2">
        <f>SPY_IVOL!A2539</f>
        <v>42044</v>
      </c>
      <c r="B2539">
        <f>SPY_IVOL!B2539</f>
        <v>34.904899999999998</v>
      </c>
      <c r="C2539">
        <f>SPY_IVOL!C2539</f>
        <v>25.0198</v>
      </c>
      <c r="D2539">
        <f>SPY_IVOL!D2539</f>
        <v>20.328600000000002</v>
      </c>
      <c r="E2539">
        <f>SPY_IVOL!E2539</f>
        <v>15.450100000000001</v>
      </c>
      <c r="F2539">
        <f>SPY_IVOL!F2539</f>
        <v>11.559100000000001</v>
      </c>
      <c r="G2539">
        <f>SPY_IVOL!G2539</f>
        <v>12.7448</v>
      </c>
      <c r="H2539">
        <f>SPY_IVOL!H2539</f>
        <v>15.956300000000001</v>
      </c>
      <c r="I2539">
        <f>VLOOKUP($A2539,SPY_main!$A:$C,2,FALSE)</f>
        <v>204.63</v>
      </c>
      <c r="J2539">
        <f>IFERROR(VLOOKUP($A2539,SPY_main!$A:$C,3,FALSE),J2538)</f>
        <v>2.2185000000000001</v>
      </c>
      <c r="K2539">
        <f>IFERROR(VLOOKUP($A2539,SPY_main!$E:$F,2,FALSE),K2538)</f>
        <v>0.25835000000000002</v>
      </c>
      <c r="L2539">
        <f>IFERROR(VLOOKUP($A2539,SPY_main!H:I,2,FALSE),L2538)</f>
        <v>18.55</v>
      </c>
      <c r="M2539">
        <f t="shared" si="273"/>
        <v>45.404000000000003</v>
      </c>
      <c r="N2539">
        <f t="shared" si="274"/>
        <v>28.045500000000001</v>
      </c>
      <c r="O2539">
        <f t="shared" si="275"/>
        <v>21.371099999999998</v>
      </c>
      <c r="P2539">
        <f t="shared" si="276"/>
        <v>15.633900000000001</v>
      </c>
      <c r="Q2539">
        <f t="shared" si="277"/>
        <v>12.974500000000001</v>
      </c>
      <c r="R2539">
        <f t="shared" si="278"/>
        <v>18.5017</v>
      </c>
      <c r="S2539">
        <f t="shared" si="279"/>
        <v>18.5017</v>
      </c>
      <c r="T2539">
        <f>IFERROR(VLOOKUP($A2539,TY_main!A:B,2,FALSE),T2538)</f>
        <v>119</v>
      </c>
    </row>
    <row r="2540" spans="1:20" x14ac:dyDescent="0.25">
      <c r="A2540" s="2">
        <f>SPY_IVOL!A2540</f>
        <v>42045</v>
      </c>
      <c r="B2540">
        <f>SPY_IVOL!B2540</f>
        <v>33.861600000000003</v>
      </c>
      <c r="C2540">
        <f>SPY_IVOL!C2540</f>
        <v>23.834800000000001</v>
      </c>
      <c r="D2540">
        <f>SPY_IVOL!D2540</f>
        <v>19.270600000000002</v>
      </c>
      <c r="E2540">
        <f>SPY_IVOL!E2540</f>
        <v>14.340199999999999</v>
      </c>
      <c r="F2540">
        <f>SPY_IVOL!F2540</f>
        <v>10.744199999999999</v>
      </c>
      <c r="G2540">
        <f>SPY_IVOL!G2540</f>
        <v>12.9451</v>
      </c>
      <c r="H2540">
        <f>SPY_IVOL!H2540</f>
        <v>15.515000000000001</v>
      </c>
      <c r="I2540">
        <f>VLOOKUP($A2540,SPY_main!$A:$C,2,FALSE)</f>
        <v>206.81</v>
      </c>
      <c r="J2540">
        <f>IFERROR(VLOOKUP($A2540,SPY_main!$A:$C,3,FALSE),J2539)</f>
        <v>2.1951000000000001</v>
      </c>
      <c r="K2540">
        <f>IFERROR(VLOOKUP($A2540,SPY_main!$E:$F,2,FALSE),K2539)</f>
        <v>0.2581</v>
      </c>
      <c r="L2540">
        <f>IFERROR(VLOOKUP($A2540,SPY_main!H:I,2,FALSE),L2539)</f>
        <v>17.23</v>
      </c>
      <c r="M2540">
        <f t="shared" si="273"/>
        <v>45.5931</v>
      </c>
      <c r="N2540">
        <f t="shared" si="274"/>
        <v>27.8734</v>
      </c>
      <c r="O2540">
        <f t="shared" si="275"/>
        <v>20.016500000000001</v>
      </c>
      <c r="P2540">
        <f t="shared" si="276"/>
        <v>13.815200000000001</v>
      </c>
      <c r="Q2540">
        <f t="shared" si="277"/>
        <v>12.9754</v>
      </c>
      <c r="R2540">
        <f t="shared" si="278"/>
        <v>16.637499999999999</v>
      </c>
      <c r="S2540">
        <f t="shared" si="279"/>
        <v>16.637499999999999</v>
      </c>
      <c r="T2540">
        <f>IFERROR(VLOOKUP($A2540,TY_main!A:B,2,FALSE),T2539)</f>
        <v>118.78125</v>
      </c>
    </row>
    <row r="2541" spans="1:20" x14ac:dyDescent="0.25">
      <c r="A2541" s="2">
        <f>SPY_IVOL!A2541</f>
        <v>42046</v>
      </c>
      <c r="B2541">
        <f>SPY_IVOL!B2541</f>
        <v>34.167000000000002</v>
      </c>
      <c r="C2541">
        <f>SPY_IVOL!C2541</f>
        <v>23.831900000000001</v>
      </c>
      <c r="D2541">
        <f>SPY_IVOL!D2541</f>
        <v>19.0579</v>
      </c>
      <c r="E2541">
        <f>SPY_IVOL!E2541</f>
        <v>14.0745</v>
      </c>
      <c r="F2541">
        <f>SPY_IVOL!F2541</f>
        <v>10.4977</v>
      </c>
      <c r="G2541">
        <f>SPY_IVOL!G2541</f>
        <v>13.1694</v>
      </c>
      <c r="H2541">
        <f>SPY_IVOL!H2541</f>
        <v>17.3797</v>
      </c>
      <c r="I2541">
        <f>VLOOKUP($A2541,SPY_main!$A:$C,2,FALSE)</f>
        <v>206.93</v>
      </c>
      <c r="J2541">
        <f>IFERROR(VLOOKUP($A2541,SPY_main!$A:$C,3,FALSE),J2540)</f>
        <v>2.1938</v>
      </c>
      <c r="K2541">
        <f>IFERROR(VLOOKUP($A2541,SPY_main!$E:$F,2,FALSE),K2540)</f>
        <v>0.2581</v>
      </c>
      <c r="L2541">
        <f>IFERROR(VLOOKUP($A2541,SPY_main!H:I,2,FALSE),L2540)</f>
        <v>16.96</v>
      </c>
      <c r="M2541">
        <f t="shared" si="273"/>
        <v>46.3489</v>
      </c>
      <c r="N2541">
        <f t="shared" si="274"/>
        <v>28.117699999999999</v>
      </c>
      <c r="O2541">
        <f t="shared" si="275"/>
        <v>19.800699999999999</v>
      </c>
      <c r="P2541">
        <f t="shared" si="276"/>
        <v>13.2971</v>
      </c>
      <c r="Q2541">
        <f t="shared" si="277"/>
        <v>13.263199999999999</v>
      </c>
      <c r="R2541">
        <f t="shared" si="278"/>
        <v>17.9465</v>
      </c>
      <c r="S2541">
        <f t="shared" si="279"/>
        <v>17.9465</v>
      </c>
      <c r="T2541">
        <f>IFERROR(VLOOKUP($A2541,TY_main!A:B,2,FALSE),T2540)</f>
        <v>118.78125</v>
      </c>
    </row>
    <row r="2542" spans="1:20" x14ac:dyDescent="0.25">
      <c r="A2542" s="2">
        <f>SPY_IVOL!A2542</f>
        <v>42047</v>
      </c>
      <c r="B2542">
        <f>SPY_IVOL!B2542</f>
        <v>32.909100000000002</v>
      </c>
      <c r="C2542">
        <f>SPY_IVOL!C2542</f>
        <v>22.411200000000001</v>
      </c>
      <c r="D2542">
        <f>SPY_IVOL!D2542</f>
        <v>17.593900000000001</v>
      </c>
      <c r="E2542">
        <f>SPY_IVOL!E2542</f>
        <v>12.844799999999999</v>
      </c>
      <c r="F2542">
        <f>SPY_IVOL!F2542</f>
        <v>9.8963999999999999</v>
      </c>
      <c r="G2542">
        <f>SPY_IVOL!G2542</f>
        <v>13.2967</v>
      </c>
      <c r="H2542">
        <f>SPY_IVOL!H2542</f>
        <v>16.653400000000001</v>
      </c>
      <c r="I2542">
        <f>VLOOKUP($A2542,SPY_main!$A:$C,2,FALSE)</f>
        <v>208.92</v>
      </c>
      <c r="J2542">
        <f>IFERROR(VLOOKUP($A2542,SPY_main!$A:$C,3,FALSE),J2541)</f>
        <v>2.1728999999999998</v>
      </c>
      <c r="K2542">
        <f>IFERROR(VLOOKUP($A2542,SPY_main!$E:$F,2,FALSE),K2541)</f>
        <v>0.2581</v>
      </c>
      <c r="L2542">
        <f>IFERROR(VLOOKUP($A2542,SPY_main!H:I,2,FALSE),L2541)</f>
        <v>15.34</v>
      </c>
      <c r="M2542">
        <f t="shared" si="273"/>
        <v>49.810099999999998</v>
      </c>
      <c r="N2542">
        <f t="shared" si="274"/>
        <v>28.703099999999999</v>
      </c>
      <c r="O2542">
        <f t="shared" si="275"/>
        <v>18.452300000000001</v>
      </c>
      <c r="P2542">
        <f t="shared" si="276"/>
        <v>10.9726</v>
      </c>
      <c r="Q2542">
        <f t="shared" si="277"/>
        <v>13.718299999999999</v>
      </c>
      <c r="R2542">
        <f t="shared" si="278"/>
        <v>13.718299999999999</v>
      </c>
      <c r="S2542">
        <f t="shared" si="279"/>
        <v>13.718299999999999</v>
      </c>
      <c r="T2542">
        <f>IFERROR(VLOOKUP($A2542,TY_main!A:B,2,FALSE),T2541)</f>
        <v>118.828125</v>
      </c>
    </row>
    <row r="2543" spans="1:20" x14ac:dyDescent="0.25">
      <c r="A2543" s="2">
        <f>SPY_IVOL!A2543</f>
        <v>42048</v>
      </c>
      <c r="B2543">
        <f>SPY_IVOL!B2543</f>
        <v>32.474600000000002</v>
      </c>
      <c r="C2543">
        <f>SPY_IVOL!C2543</f>
        <v>21.8901</v>
      </c>
      <c r="D2543">
        <f>SPY_IVOL!D2543</f>
        <v>17.2225</v>
      </c>
      <c r="E2543">
        <f>SPY_IVOL!E2543</f>
        <v>12.392799999999999</v>
      </c>
      <c r="F2543">
        <f>SPY_IVOL!F2543</f>
        <v>9.8973999999999993</v>
      </c>
      <c r="G2543">
        <f>SPY_IVOL!G2543</f>
        <v>13.5084</v>
      </c>
      <c r="H2543">
        <f>SPY_IVOL!H2543</f>
        <v>16.391300000000001</v>
      </c>
      <c r="I2543">
        <f>VLOOKUP($A2543,SPY_main!$A:$C,2,FALSE)</f>
        <v>209.78</v>
      </c>
      <c r="J2543">
        <f>IFERROR(VLOOKUP($A2543,SPY_main!$A:$C,3,FALSE),J2542)</f>
        <v>2.1640000000000001</v>
      </c>
      <c r="K2543">
        <f>IFERROR(VLOOKUP($A2543,SPY_main!$E:$F,2,FALSE),K2542)</f>
        <v>0.2571</v>
      </c>
      <c r="L2543">
        <f>IFERROR(VLOOKUP($A2543,SPY_main!H:I,2,FALSE),L2542)</f>
        <v>14.69</v>
      </c>
      <c r="M2543">
        <f t="shared" si="273"/>
        <v>49.683599999999998</v>
      </c>
      <c r="N2543">
        <f t="shared" si="274"/>
        <v>29.873200000000001</v>
      </c>
      <c r="O2543">
        <f t="shared" si="275"/>
        <v>18.543099999999999</v>
      </c>
      <c r="P2543">
        <f t="shared" si="276"/>
        <v>10.265599999999999</v>
      </c>
      <c r="Q2543">
        <f t="shared" si="277"/>
        <v>15.015700000000001</v>
      </c>
      <c r="R2543">
        <f t="shared" si="278"/>
        <v>15.8779</v>
      </c>
      <c r="S2543">
        <f t="shared" si="279"/>
        <v>15.8779</v>
      </c>
      <c r="T2543">
        <f>IFERROR(VLOOKUP($A2543,TY_main!A:B,2,FALSE),T2542)</f>
        <v>118.65625</v>
      </c>
    </row>
    <row r="2544" spans="1:20" x14ac:dyDescent="0.25">
      <c r="A2544" s="2">
        <f>SPY_IVOL!A2544</f>
        <v>42052</v>
      </c>
      <c r="B2544">
        <f>SPY_IVOL!B2544</f>
        <v>34.566600000000001</v>
      </c>
      <c r="C2544">
        <f>SPY_IVOL!C2544</f>
        <v>23.219799999999999</v>
      </c>
      <c r="D2544">
        <f>SPY_IVOL!D2544</f>
        <v>18.0974</v>
      </c>
      <c r="E2544">
        <f>SPY_IVOL!E2544</f>
        <v>12.8165</v>
      </c>
      <c r="F2544">
        <f>SPY_IVOL!F2544</f>
        <v>10.111499999999999</v>
      </c>
      <c r="G2544">
        <f>SPY_IVOL!G2544</f>
        <v>14.123799999999999</v>
      </c>
      <c r="H2544">
        <f>SPY_IVOL!H2544</f>
        <v>17.258199999999999</v>
      </c>
      <c r="I2544">
        <f>VLOOKUP($A2544,SPY_main!$A:$C,2,FALSE)</f>
        <v>210.11</v>
      </c>
      <c r="J2544">
        <f>IFERROR(VLOOKUP($A2544,SPY_main!$A:$C,3,FALSE),J2543)</f>
        <v>2.1606000000000001</v>
      </c>
      <c r="K2544">
        <f>IFERROR(VLOOKUP($A2544,SPY_main!$E:$F,2,FALSE),K2543)</f>
        <v>0.25669999999999998</v>
      </c>
      <c r="L2544">
        <f>IFERROR(VLOOKUP($A2544,SPY_main!H:I,2,FALSE),L2543)</f>
        <v>15.8</v>
      </c>
      <c r="M2544">
        <f t="shared" si="273"/>
        <v>57.970599999999997</v>
      </c>
      <c r="N2544">
        <f t="shared" si="274"/>
        <v>45.606200000000001</v>
      </c>
      <c r="O2544">
        <f t="shared" si="275"/>
        <v>27.213999999999999</v>
      </c>
      <c r="P2544">
        <f t="shared" si="276"/>
        <v>12.6935</v>
      </c>
      <c r="Q2544">
        <f t="shared" si="277"/>
        <v>19.053799999999999</v>
      </c>
      <c r="R2544">
        <f t="shared" si="278"/>
        <v>19.053799999999999</v>
      </c>
      <c r="S2544">
        <f t="shared" si="279"/>
        <v>19.053799999999999</v>
      </c>
      <c r="T2544">
        <f>IFERROR(VLOOKUP($A2544,TY_main!A:B,2,FALSE),T2543)</f>
        <v>117.75</v>
      </c>
    </row>
    <row r="2545" spans="1:20" x14ac:dyDescent="0.25">
      <c r="A2545" s="2">
        <f>SPY_IVOL!A2545</f>
        <v>42053</v>
      </c>
      <c r="B2545">
        <f>SPY_IVOL!B2545</f>
        <v>34.117699999999999</v>
      </c>
      <c r="C2545">
        <f>SPY_IVOL!C2545</f>
        <v>22.887699999999999</v>
      </c>
      <c r="D2545">
        <f>SPY_IVOL!D2545</f>
        <v>17.8203</v>
      </c>
      <c r="E2545">
        <f>SPY_IVOL!E2545</f>
        <v>12.5707</v>
      </c>
      <c r="F2545">
        <f>SPY_IVOL!F2545</f>
        <v>10.0915</v>
      </c>
      <c r="G2545">
        <f>SPY_IVOL!G2545</f>
        <v>13.9057</v>
      </c>
      <c r="H2545">
        <f>SPY_IVOL!H2545</f>
        <v>15.0968</v>
      </c>
      <c r="I2545">
        <f>VLOOKUP($A2545,SPY_main!$A:$C,2,FALSE)</f>
        <v>210.13</v>
      </c>
      <c r="J2545">
        <f>IFERROR(VLOOKUP($A2545,SPY_main!$A:$C,3,FALSE),J2544)</f>
        <v>2.1604000000000001</v>
      </c>
      <c r="K2545">
        <f>IFERROR(VLOOKUP($A2545,SPY_main!$E:$F,2,FALSE),K2544)</f>
        <v>0.2606</v>
      </c>
      <c r="L2545">
        <f>IFERROR(VLOOKUP($A2545,SPY_main!H:I,2,FALSE),L2544)</f>
        <v>15.45</v>
      </c>
      <c r="M2545">
        <f t="shared" si="273"/>
        <v>58.5946</v>
      </c>
      <c r="N2545">
        <f t="shared" si="274"/>
        <v>53.684199999999997</v>
      </c>
      <c r="O2545">
        <f t="shared" si="275"/>
        <v>29.578199999999999</v>
      </c>
      <c r="P2545">
        <f t="shared" si="276"/>
        <v>11.6907</v>
      </c>
      <c r="Q2545">
        <f t="shared" si="277"/>
        <v>21.236599999999999</v>
      </c>
      <c r="R2545">
        <f t="shared" si="278"/>
        <v>21.236599999999999</v>
      </c>
      <c r="S2545">
        <f t="shared" si="279"/>
        <v>21.236599999999999</v>
      </c>
      <c r="T2545">
        <f>IFERROR(VLOOKUP($A2545,TY_main!A:B,2,FALSE),T2544)</f>
        <v>118.453125</v>
      </c>
    </row>
    <row r="2546" spans="1:20" x14ac:dyDescent="0.25">
      <c r="A2546" s="2">
        <f>SPY_IVOL!A2546</f>
        <v>42054</v>
      </c>
      <c r="B2546">
        <f>SPY_IVOL!B2546</f>
        <v>34.382199999999997</v>
      </c>
      <c r="C2546">
        <f>SPY_IVOL!C2546</f>
        <v>22.656500000000001</v>
      </c>
      <c r="D2546">
        <f>SPY_IVOL!D2546</f>
        <v>17.296900000000001</v>
      </c>
      <c r="E2546">
        <f>SPY_IVOL!E2546</f>
        <v>12.243399999999999</v>
      </c>
      <c r="F2546">
        <f>SPY_IVOL!F2546</f>
        <v>9.9469999999999992</v>
      </c>
      <c r="G2546">
        <f>SPY_IVOL!G2546</f>
        <v>13.9465</v>
      </c>
      <c r="H2546">
        <f>SPY_IVOL!H2546</f>
        <v>15.399100000000001</v>
      </c>
      <c r="I2546">
        <f>VLOOKUP($A2546,SPY_main!$A:$C,2,FALSE)</f>
        <v>209.98</v>
      </c>
      <c r="J2546">
        <f>IFERROR(VLOOKUP($A2546,SPY_main!$A:$C,3,FALSE),J2545)</f>
        <v>2.1619999999999999</v>
      </c>
      <c r="K2546">
        <f>IFERROR(VLOOKUP($A2546,SPY_main!$E:$F,2,FALSE),K2545)</f>
        <v>0.26150000000000001</v>
      </c>
      <c r="L2546">
        <f>IFERROR(VLOOKUP($A2546,SPY_main!H:I,2,FALSE),L2545)</f>
        <v>15.29</v>
      </c>
      <c r="M2546">
        <f t="shared" si="273"/>
        <v>72.292900000000003</v>
      </c>
      <c r="N2546">
        <f t="shared" si="274"/>
        <v>72.292900000000003</v>
      </c>
      <c r="O2546">
        <f t="shared" si="275"/>
        <v>41.6967</v>
      </c>
      <c r="P2546">
        <f t="shared" si="276"/>
        <v>13.0382</v>
      </c>
      <c r="Q2546">
        <f t="shared" si="277"/>
        <v>20.3157</v>
      </c>
      <c r="R2546">
        <f t="shared" si="278"/>
        <v>20.3157</v>
      </c>
      <c r="S2546">
        <f t="shared" si="279"/>
        <v>20.3157</v>
      </c>
      <c r="T2546">
        <f>IFERROR(VLOOKUP($A2546,TY_main!A:B,2,FALSE),T2545)</f>
        <v>118.0625</v>
      </c>
    </row>
    <row r="2547" spans="1:20" x14ac:dyDescent="0.25">
      <c r="A2547" s="2">
        <f>SPY_IVOL!A2547</f>
        <v>42055</v>
      </c>
      <c r="B2547">
        <f>SPY_IVOL!B2547</f>
        <v>33.686300000000003</v>
      </c>
      <c r="C2547">
        <f>SPY_IVOL!C2547</f>
        <v>22.019100000000002</v>
      </c>
      <c r="D2547">
        <f>SPY_IVOL!D2547</f>
        <v>16.592600000000001</v>
      </c>
      <c r="E2547">
        <f>SPY_IVOL!E2547</f>
        <v>11.267899999999999</v>
      </c>
      <c r="F2547">
        <f>SPY_IVOL!F2547</f>
        <v>10.1839</v>
      </c>
      <c r="G2547">
        <f>SPY_IVOL!G2547</f>
        <v>14.4213</v>
      </c>
      <c r="H2547">
        <f>SPY_IVOL!H2547</f>
        <v>17.5166</v>
      </c>
      <c r="I2547">
        <f>VLOOKUP($A2547,SPY_main!$A:$C,2,FALSE)</f>
        <v>211.239</v>
      </c>
      <c r="J2547">
        <f>IFERROR(VLOOKUP($A2547,SPY_main!$A:$C,3,FALSE),J2546)</f>
        <v>2.1490999999999998</v>
      </c>
      <c r="K2547">
        <f>IFERROR(VLOOKUP($A2547,SPY_main!$E:$F,2,FALSE),K2546)</f>
        <v>0.2626</v>
      </c>
      <c r="L2547">
        <f>IFERROR(VLOOKUP($A2547,SPY_main!H:I,2,FALSE),L2546)</f>
        <v>14.3</v>
      </c>
      <c r="M2547">
        <f t="shared" si="273"/>
        <v>50.2836</v>
      </c>
      <c r="N2547">
        <f t="shared" si="274"/>
        <v>30.642499999999998</v>
      </c>
      <c r="O2547">
        <f t="shared" si="275"/>
        <v>19.3992</v>
      </c>
      <c r="P2547">
        <f t="shared" si="276"/>
        <v>9.7824000000000009</v>
      </c>
      <c r="Q2547">
        <f t="shared" si="277"/>
        <v>12.2841</v>
      </c>
      <c r="R2547">
        <f t="shared" si="278"/>
        <v>12.2841</v>
      </c>
      <c r="S2547">
        <f t="shared" si="279"/>
        <v>12.2841</v>
      </c>
      <c r="T2547">
        <f>IFERROR(VLOOKUP($A2547,TY_main!A:B,2,FALSE),T2546)</f>
        <v>117.890625</v>
      </c>
    </row>
    <row r="2548" spans="1:20" x14ac:dyDescent="0.25">
      <c r="A2548" s="2">
        <f>SPY_IVOL!A2548</f>
        <v>42058</v>
      </c>
      <c r="B2548">
        <f>SPY_IVOL!B2548</f>
        <v>29.569299999999998</v>
      </c>
      <c r="C2548">
        <f>SPY_IVOL!C2548</f>
        <v>20.8917</v>
      </c>
      <c r="D2548">
        <f>SPY_IVOL!D2548</f>
        <v>16.694600000000001</v>
      </c>
      <c r="E2548">
        <f>SPY_IVOL!E2548</f>
        <v>12.3764</v>
      </c>
      <c r="F2548">
        <f>SPY_IVOL!F2548</f>
        <v>9.6738</v>
      </c>
      <c r="G2548">
        <f>SPY_IVOL!G2548</f>
        <v>11.676500000000001</v>
      </c>
      <c r="H2548">
        <f>SPY_IVOL!H2548</f>
        <v>16.090499999999999</v>
      </c>
      <c r="I2548">
        <f>VLOOKUP($A2548,SPY_main!$A:$C,2,FALSE)</f>
        <v>211.209</v>
      </c>
      <c r="J2548">
        <f>IFERROR(VLOOKUP($A2548,SPY_main!$A:$C,3,FALSE),J2547)</f>
        <v>2.1494</v>
      </c>
      <c r="K2548">
        <f>IFERROR(VLOOKUP($A2548,SPY_main!$E:$F,2,FALSE),K2547)</f>
        <v>0.2616</v>
      </c>
      <c r="L2548">
        <f>IFERROR(VLOOKUP($A2548,SPY_main!H:I,2,FALSE),L2547)</f>
        <v>14.56</v>
      </c>
      <c r="M2548">
        <f t="shared" si="273"/>
        <v>34.454500000000003</v>
      </c>
      <c r="N2548">
        <f t="shared" si="274"/>
        <v>22.096299999999999</v>
      </c>
      <c r="O2548">
        <f t="shared" si="275"/>
        <v>16.5871</v>
      </c>
      <c r="P2548">
        <f t="shared" si="276"/>
        <v>11.196999999999999</v>
      </c>
      <c r="Q2548">
        <f t="shared" si="277"/>
        <v>10.260300000000001</v>
      </c>
      <c r="R2548">
        <f t="shared" si="278"/>
        <v>14.359299999999999</v>
      </c>
      <c r="S2548">
        <f t="shared" si="279"/>
        <v>15.8179</v>
      </c>
      <c r="T2548">
        <f>IFERROR(VLOOKUP($A2548,TY_main!A:B,2,FALSE),T2547)</f>
        <v>118.453125</v>
      </c>
    </row>
    <row r="2549" spans="1:20" x14ac:dyDescent="0.25">
      <c r="A2549" s="2">
        <f>SPY_IVOL!A2549</f>
        <v>42059</v>
      </c>
      <c r="B2549">
        <f>SPY_IVOL!B2549</f>
        <v>29.1281</v>
      </c>
      <c r="C2549">
        <f>SPY_IVOL!C2549</f>
        <v>20.122900000000001</v>
      </c>
      <c r="D2549">
        <f>SPY_IVOL!D2549</f>
        <v>15.933199999999999</v>
      </c>
      <c r="E2549">
        <f>SPY_IVOL!E2549</f>
        <v>11.859299999999999</v>
      </c>
      <c r="F2549">
        <f>SPY_IVOL!F2549</f>
        <v>9.4060000000000006</v>
      </c>
      <c r="G2549">
        <f>SPY_IVOL!G2549</f>
        <v>11.6234</v>
      </c>
      <c r="H2549">
        <f>SPY_IVOL!H2549</f>
        <v>14.779</v>
      </c>
      <c r="I2549">
        <f>VLOOKUP($A2549,SPY_main!$A:$C,2,FALSE)</f>
        <v>211.81</v>
      </c>
      <c r="J2549">
        <f>IFERROR(VLOOKUP($A2549,SPY_main!$A:$C,3,FALSE),J2548)</f>
        <v>2.1433</v>
      </c>
      <c r="K2549">
        <f>IFERROR(VLOOKUP($A2549,SPY_main!$E:$F,2,FALSE),K2548)</f>
        <v>0.2611</v>
      </c>
      <c r="L2549">
        <f>IFERROR(VLOOKUP($A2549,SPY_main!H:I,2,FALSE),L2548)</f>
        <v>13.69</v>
      </c>
      <c r="M2549">
        <f t="shared" si="273"/>
        <v>35.100900000000003</v>
      </c>
      <c r="N2549">
        <f t="shared" si="274"/>
        <v>21.563199999999998</v>
      </c>
      <c r="O2549">
        <f t="shared" si="275"/>
        <v>15.8093</v>
      </c>
      <c r="P2549">
        <f t="shared" si="276"/>
        <v>10.353999999999999</v>
      </c>
      <c r="Q2549">
        <f t="shared" si="277"/>
        <v>10.3645</v>
      </c>
      <c r="R2549">
        <f t="shared" si="278"/>
        <v>14.271599999999999</v>
      </c>
      <c r="S2549">
        <f t="shared" si="279"/>
        <v>14.271599999999999</v>
      </c>
      <c r="T2549">
        <f>IFERROR(VLOOKUP($A2549,TY_main!A:B,2,FALSE),T2548)</f>
        <v>119.078125</v>
      </c>
    </row>
    <row r="2550" spans="1:20" x14ac:dyDescent="0.25">
      <c r="A2550" s="2">
        <f>SPY_IVOL!A2550</f>
        <v>42060</v>
      </c>
      <c r="B2550">
        <f>SPY_IVOL!B2550</f>
        <v>29.491700000000002</v>
      </c>
      <c r="C2550">
        <f>SPY_IVOL!C2550</f>
        <v>20.3688</v>
      </c>
      <c r="D2550">
        <f>SPY_IVOL!D2550</f>
        <v>16.0579</v>
      </c>
      <c r="E2550">
        <f>SPY_IVOL!E2550</f>
        <v>11.897500000000001</v>
      </c>
      <c r="F2550">
        <f>SPY_IVOL!F2550</f>
        <v>9.4903999999999993</v>
      </c>
      <c r="G2550">
        <f>SPY_IVOL!G2550</f>
        <v>11.7963</v>
      </c>
      <c r="H2550">
        <f>SPY_IVOL!H2550</f>
        <v>15.0396</v>
      </c>
      <c r="I2550">
        <f>VLOOKUP($A2550,SPY_main!$A:$C,2,FALSE)</f>
        <v>211.63</v>
      </c>
      <c r="J2550">
        <f>IFERROR(VLOOKUP($A2550,SPY_main!$A:$C,3,FALSE),J2549)</f>
        <v>2.1450999999999998</v>
      </c>
      <c r="K2550">
        <f>IFERROR(VLOOKUP($A2550,SPY_main!$E:$F,2,FALSE),K2549)</f>
        <v>0.26090000000000002</v>
      </c>
      <c r="L2550">
        <f>IFERROR(VLOOKUP($A2550,SPY_main!H:I,2,FALSE),L2549)</f>
        <v>13.84</v>
      </c>
      <c r="M2550">
        <f t="shared" si="273"/>
        <v>35.429600000000001</v>
      </c>
      <c r="N2550">
        <f t="shared" si="274"/>
        <v>22.030999999999999</v>
      </c>
      <c r="O2550">
        <f t="shared" si="275"/>
        <v>15.895200000000001</v>
      </c>
      <c r="P2550">
        <f t="shared" si="276"/>
        <v>10.1746</v>
      </c>
      <c r="Q2550">
        <f t="shared" si="277"/>
        <v>10.208399999999999</v>
      </c>
      <c r="R2550">
        <f t="shared" si="278"/>
        <v>14.162800000000001</v>
      </c>
      <c r="S2550">
        <f t="shared" si="279"/>
        <v>14.162800000000001</v>
      </c>
      <c r="T2550">
        <f>IFERROR(VLOOKUP($A2550,TY_main!A:B,2,FALSE),T2549)</f>
        <v>119.109375</v>
      </c>
    </row>
    <row r="2551" spans="1:20" x14ac:dyDescent="0.25">
      <c r="A2551" s="2">
        <f>SPY_IVOL!A2551</f>
        <v>42061</v>
      </c>
      <c r="B2551">
        <f>SPY_IVOL!B2551</f>
        <v>29.213999999999999</v>
      </c>
      <c r="C2551">
        <f>SPY_IVOL!C2551</f>
        <v>20.325600000000001</v>
      </c>
      <c r="D2551">
        <f>SPY_IVOL!D2551</f>
        <v>16.130099999999999</v>
      </c>
      <c r="E2551">
        <f>SPY_IVOL!E2551</f>
        <v>11.908099999999999</v>
      </c>
      <c r="F2551">
        <f>SPY_IVOL!F2551</f>
        <v>9.4693000000000005</v>
      </c>
      <c r="G2551">
        <f>SPY_IVOL!G2551</f>
        <v>11.6874</v>
      </c>
      <c r="H2551">
        <f>SPY_IVOL!H2551</f>
        <v>13.422800000000001</v>
      </c>
      <c r="I2551">
        <f>VLOOKUP($A2551,SPY_main!$A:$C,2,FALSE)</f>
        <v>211.38</v>
      </c>
      <c r="J2551">
        <f>IFERROR(VLOOKUP($A2551,SPY_main!$A:$C,3,FALSE),J2550)</f>
        <v>2.1476000000000002</v>
      </c>
      <c r="K2551">
        <f>IFERROR(VLOOKUP($A2551,SPY_main!$E:$F,2,FALSE),K2550)</f>
        <v>0.2616</v>
      </c>
      <c r="L2551">
        <f>IFERROR(VLOOKUP($A2551,SPY_main!H:I,2,FALSE),L2550)</f>
        <v>13.91</v>
      </c>
      <c r="M2551">
        <f t="shared" si="273"/>
        <v>35.5627</v>
      </c>
      <c r="N2551">
        <f t="shared" si="274"/>
        <v>22.112400000000001</v>
      </c>
      <c r="O2551">
        <f t="shared" si="275"/>
        <v>16.0855</v>
      </c>
      <c r="P2551">
        <f t="shared" si="276"/>
        <v>10.4015</v>
      </c>
      <c r="Q2551">
        <f t="shared" si="277"/>
        <v>9.9434000000000005</v>
      </c>
      <c r="R2551">
        <f t="shared" si="278"/>
        <v>13.6792</v>
      </c>
      <c r="S2551">
        <f t="shared" si="279"/>
        <v>13.6792</v>
      </c>
      <c r="T2551">
        <f>IFERROR(VLOOKUP($A2551,TY_main!A:B,2,FALSE),T2550)</f>
        <v>118.703125</v>
      </c>
    </row>
    <row r="2552" spans="1:20" x14ac:dyDescent="0.25">
      <c r="A2552" s="2">
        <f>SPY_IVOL!A2552</f>
        <v>42062</v>
      </c>
      <c r="B2552">
        <f>SPY_IVOL!B2552</f>
        <v>28.843599999999999</v>
      </c>
      <c r="C2552">
        <f>SPY_IVOL!C2552</f>
        <v>20.203499999999998</v>
      </c>
      <c r="D2552">
        <f>SPY_IVOL!D2552</f>
        <v>16.0547</v>
      </c>
      <c r="E2552">
        <f>SPY_IVOL!E2552</f>
        <v>11.9428</v>
      </c>
      <c r="F2552">
        <f>SPY_IVOL!F2552</f>
        <v>9.2896999999999998</v>
      </c>
      <c r="G2552">
        <f>SPY_IVOL!G2552</f>
        <v>11.527100000000001</v>
      </c>
      <c r="H2552">
        <f>SPY_IVOL!H2552</f>
        <v>13.7524</v>
      </c>
      <c r="I2552">
        <f>VLOOKUP($A2552,SPY_main!$A:$C,2,FALSE)</f>
        <v>210.66</v>
      </c>
      <c r="J2552">
        <f>IFERROR(VLOOKUP($A2552,SPY_main!$A:$C,3,FALSE),J2551)</f>
        <v>2.1549999999999998</v>
      </c>
      <c r="K2552">
        <f>IFERROR(VLOOKUP($A2552,SPY_main!$E:$F,2,FALSE),K2551)</f>
        <v>0.26185000000000003</v>
      </c>
      <c r="L2552">
        <f>IFERROR(VLOOKUP($A2552,SPY_main!H:I,2,FALSE),L2551)</f>
        <v>13.34</v>
      </c>
      <c r="M2552">
        <f t="shared" si="273"/>
        <v>35.496200000000002</v>
      </c>
      <c r="N2552">
        <f t="shared" si="274"/>
        <v>22.1432</v>
      </c>
      <c r="O2552">
        <f t="shared" si="275"/>
        <v>15.855600000000001</v>
      </c>
      <c r="P2552">
        <f t="shared" si="276"/>
        <v>9.9733000000000001</v>
      </c>
      <c r="Q2552">
        <f t="shared" si="277"/>
        <v>9.9580000000000002</v>
      </c>
      <c r="R2552">
        <f t="shared" si="278"/>
        <v>13.7334</v>
      </c>
      <c r="S2552">
        <f t="shared" si="279"/>
        <v>13.7334</v>
      </c>
      <c r="T2552">
        <f>IFERROR(VLOOKUP($A2552,TY_main!A:B,2,FALSE),T2551)</f>
        <v>118.828125</v>
      </c>
    </row>
    <row r="2553" spans="1:20" x14ac:dyDescent="0.25">
      <c r="A2553" s="2">
        <f>SPY_IVOL!A2553</f>
        <v>42065</v>
      </c>
      <c r="B2553">
        <f>SPY_IVOL!B2553</f>
        <v>29.0032</v>
      </c>
      <c r="C2553">
        <f>SPY_IVOL!C2553</f>
        <v>20.041</v>
      </c>
      <c r="D2553">
        <f>SPY_IVOL!D2553</f>
        <v>15.771699999999999</v>
      </c>
      <c r="E2553">
        <f>SPY_IVOL!E2553</f>
        <v>11.5078</v>
      </c>
      <c r="F2553">
        <f>SPY_IVOL!F2553</f>
        <v>8.9314999999999998</v>
      </c>
      <c r="G2553">
        <f>SPY_IVOL!G2553</f>
        <v>11.6668</v>
      </c>
      <c r="H2553">
        <f>SPY_IVOL!H2553</f>
        <v>13.376300000000001</v>
      </c>
      <c r="I2553">
        <f>VLOOKUP($A2553,SPY_main!$A:$C,2,FALSE)</f>
        <v>211.99</v>
      </c>
      <c r="J2553">
        <f>IFERROR(VLOOKUP($A2553,SPY_main!$A:$C,3,FALSE),J2552)</f>
        <v>2.1415000000000002</v>
      </c>
      <c r="K2553">
        <f>IFERROR(VLOOKUP($A2553,SPY_main!$E:$F,2,FALSE),K2552)</f>
        <v>0.26095000000000002</v>
      </c>
      <c r="L2553">
        <f>IFERROR(VLOOKUP($A2553,SPY_main!H:I,2,FALSE),L2552)</f>
        <v>13.04</v>
      </c>
      <c r="M2553">
        <f t="shared" si="273"/>
        <v>36.772399999999998</v>
      </c>
      <c r="N2553">
        <f t="shared" si="274"/>
        <v>22.148599999999998</v>
      </c>
      <c r="O2553">
        <f t="shared" si="275"/>
        <v>15.827500000000001</v>
      </c>
      <c r="P2553">
        <f t="shared" si="276"/>
        <v>9.7840000000000007</v>
      </c>
      <c r="Q2553">
        <f t="shared" si="277"/>
        <v>10.5528</v>
      </c>
      <c r="R2553">
        <f t="shared" si="278"/>
        <v>13.015000000000001</v>
      </c>
      <c r="S2553">
        <f t="shared" si="279"/>
        <v>13.015000000000001</v>
      </c>
      <c r="T2553">
        <f>IFERROR(VLOOKUP($A2553,TY_main!A:B,2,FALSE),T2552)</f>
        <v>118.21875</v>
      </c>
    </row>
    <row r="2554" spans="1:20" x14ac:dyDescent="0.25">
      <c r="A2554" s="2">
        <f>SPY_IVOL!A2554</f>
        <v>42066</v>
      </c>
      <c r="B2554">
        <f>SPY_IVOL!B2554</f>
        <v>29.301500000000001</v>
      </c>
      <c r="C2554">
        <f>SPY_IVOL!C2554</f>
        <v>20.503</v>
      </c>
      <c r="D2554">
        <f>SPY_IVOL!D2554</f>
        <v>16.291599999999999</v>
      </c>
      <c r="E2554">
        <f>SPY_IVOL!E2554</f>
        <v>12.0084</v>
      </c>
      <c r="F2554">
        <f>SPY_IVOL!F2554</f>
        <v>9.1234999999999999</v>
      </c>
      <c r="G2554">
        <f>SPY_IVOL!G2554</f>
        <v>11.7332</v>
      </c>
      <c r="H2554">
        <f>SPY_IVOL!H2554</f>
        <v>13.427</v>
      </c>
      <c r="I2554">
        <f>VLOOKUP($A2554,SPY_main!$A:$C,2,FALSE)</f>
        <v>211.12</v>
      </c>
      <c r="J2554">
        <f>IFERROR(VLOOKUP($A2554,SPY_main!$A:$C,3,FALSE),J2553)</f>
        <v>2.1503000000000001</v>
      </c>
      <c r="K2554">
        <f>IFERROR(VLOOKUP($A2554,SPY_main!$E:$F,2,FALSE),K2553)</f>
        <v>0.26515</v>
      </c>
      <c r="L2554">
        <f>IFERROR(VLOOKUP($A2554,SPY_main!H:I,2,FALSE),L2553)</f>
        <v>13.86</v>
      </c>
      <c r="M2554">
        <f t="shared" si="273"/>
        <v>36.794899999999998</v>
      </c>
      <c r="N2554">
        <f t="shared" si="274"/>
        <v>22.692</v>
      </c>
      <c r="O2554">
        <f t="shared" si="275"/>
        <v>16.6584</v>
      </c>
      <c r="P2554">
        <f t="shared" si="276"/>
        <v>10.6713</v>
      </c>
      <c r="Q2554">
        <f t="shared" si="277"/>
        <v>10.5663</v>
      </c>
      <c r="R2554">
        <f t="shared" si="278"/>
        <v>13.5093</v>
      </c>
      <c r="S2554">
        <f t="shared" si="279"/>
        <v>13.5093</v>
      </c>
      <c r="T2554">
        <f>IFERROR(VLOOKUP($A2554,TY_main!A:B,2,FALSE),T2553)</f>
        <v>117.953125</v>
      </c>
    </row>
    <row r="2555" spans="1:20" x14ac:dyDescent="0.25">
      <c r="A2555" s="2">
        <f>SPY_IVOL!A2555</f>
        <v>42067</v>
      </c>
      <c r="B2555">
        <f>SPY_IVOL!B2555</f>
        <v>29.5381</v>
      </c>
      <c r="C2555">
        <f>SPY_IVOL!C2555</f>
        <v>20.6816</v>
      </c>
      <c r="D2555">
        <f>SPY_IVOL!D2555</f>
        <v>16.393799999999999</v>
      </c>
      <c r="E2555">
        <f>SPY_IVOL!E2555</f>
        <v>11.939</v>
      </c>
      <c r="F2555">
        <f>SPY_IVOL!F2555</f>
        <v>9.0617999999999999</v>
      </c>
      <c r="G2555">
        <f>SPY_IVOL!G2555</f>
        <v>11.440200000000001</v>
      </c>
      <c r="H2555">
        <f>SPY_IVOL!H2555</f>
        <v>13.5299</v>
      </c>
      <c r="I2555">
        <f>VLOOKUP($A2555,SPY_main!$A:$C,2,FALSE)</f>
        <v>210.23009999999999</v>
      </c>
      <c r="J2555">
        <f>IFERROR(VLOOKUP($A2555,SPY_main!$A:$C,3,FALSE),J2554)</f>
        <v>2.1594000000000002</v>
      </c>
      <c r="K2555">
        <f>IFERROR(VLOOKUP($A2555,SPY_main!$E:$F,2,FALSE),K2554)</f>
        <v>0.2636</v>
      </c>
      <c r="L2555">
        <f>IFERROR(VLOOKUP($A2555,SPY_main!H:I,2,FALSE),L2554)</f>
        <v>14.23</v>
      </c>
      <c r="M2555">
        <f t="shared" si="273"/>
        <v>37.930599999999998</v>
      </c>
      <c r="N2555">
        <f t="shared" si="274"/>
        <v>22.967400000000001</v>
      </c>
      <c r="O2555">
        <f t="shared" si="275"/>
        <v>16.900099999999998</v>
      </c>
      <c r="P2555">
        <f t="shared" si="276"/>
        <v>11.007899999999999</v>
      </c>
      <c r="Q2555">
        <f t="shared" si="277"/>
        <v>10.6614</v>
      </c>
      <c r="R2555">
        <f t="shared" si="278"/>
        <v>14.518800000000001</v>
      </c>
      <c r="S2555">
        <f t="shared" si="279"/>
        <v>14.518800000000001</v>
      </c>
      <c r="T2555">
        <f>IFERROR(VLOOKUP($A2555,TY_main!A:B,2,FALSE),T2554)</f>
        <v>118.03125</v>
      </c>
    </row>
    <row r="2556" spans="1:20" x14ac:dyDescent="0.25">
      <c r="A2556" s="2">
        <f>SPY_IVOL!A2556</f>
        <v>42068</v>
      </c>
      <c r="B2556">
        <f>SPY_IVOL!B2556</f>
        <v>29.2317</v>
      </c>
      <c r="C2556">
        <f>SPY_IVOL!C2556</f>
        <v>20.486899999999999</v>
      </c>
      <c r="D2556">
        <f>SPY_IVOL!D2556</f>
        <v>16.256900000000002</v>
      </c>
      <c r="E2556">
        <f>SPY_IVOL!E2556</f>
        <v>11.7768</v>
      </c>
      <c r="F2556">
        <f>SPY_IVOL!F2556</f>
        <v>8.8102999999999998</v>
      </c>
      <c r="G2556">
        <f>SPY_IVOL!G2556</f>
        <v>11.339499999999999</v>
      </c>
      <c r="H2556">
        <f>SPY_IVOL!H2556</f>
        <v>13.1471</v>
      </c>
      <c r="I2556">
        <f>VLOOKUP($A2556,SPY_main!$A:$C,2,FALSE)</f>
        <v>210.46</v>
      </c>
      <c r="J2556">
        <f>IFERROR(VLOOKUP($A2556,SPY_main!$A:$C,3,FALSE),J2555)</f>
        <v>2.157</v>
      </c>
      <c r="K2556">
        <f>IFERROR(VLOOKUP($A2556,SPY_main!$E:$F,2,FALSE),K2555)</f>
        <v>0.2636</v>
      </c>
      <c r="L2556">
        <f>IFERROR(VLOOKUP($A2556,SPY_main!H:I,2,FALSE),L2555)</f>
        <v>14.04</v>
      </c>
      <c r="M2556">
        <f t="shared" si="273"/>
        <v>39.202100000000002</v>
      </c>
      <c r="N2556">
        <f t="shared" si="274"/>
        <v>23.387499999999999</v>
      </c>
      <c r="O2556">
        <f t="shared" si="275"/>
        <v>17.112100000000002</v>
      </c>
      <c r="P2556">
        <f t="shared" si="276"/>
        <v>11.037800000000001</v>
      </c>
      <c r="Q2556">
        <f t="shared" si="277"/>
        <v>10.244899999999999</v>
      </c>
      <c r="R2556">
        <f t="shared" si="278"/>
        <v>12.888400000000001</v>
      </c>
      <c r="S2556">
        <f t="shared" si="279"/>
        <v>12.888400000000001</v>
      </c>
      <c r="T2556">
        <f>IFERROR(VLOOKUP($A2556,TY_main!A:B,2,FALSE),T2555)</f>
        <v>118.1875</v>
      </c>
    </row>
    <row r="2557" spans="1:20" x14ac:dyDescent="0.25">
      <c r="A2557" s="2">
        <f>SPY_IVOL!A2557</f>
        <v>42069</v>
      </c>
      <c r="B2557">
        <f>SPY_IVOL!B2557</f>
        <v>29.854900000000001</v>
      </c>
      <c r="C2557">
        <f>SPY_IVOL!C2557</f>
        <v>21.335999999999999</v>
      </c>
      <c r="D2557">
        <f>SPY_IVOL!D2557</f>
        <v>17.315899999999999</v>
      </c>
      <c r="E2557">
        <f>SPY_IVOL!E2557</f>
        <v>13.1363</v>
      </c>
      <c r="F2557">
        <f>SPY_IVOL!F2557</f>
        <v>9.5387000000000004</v>
      </c>
      <c r="G2557">
        <f>SPY_IVOL!G2557</f>
        <v>11.717599999999999</v>
      </c>
      <c r="H2557">
        <f>SPY_IVOL!H2557</f>
        <v>13.470599999999999</v>
      </c>
      <c r="I2557">
        <f>VLOOKUP($A2557,SPY_main!$A:$C,2,FALSE)</f>
        <v>207.5</v>
      </c>
      <c r="J2557">
        <f>IFERROR(VLOOKUP($A2557,SPY_main!$A:$C,3,FALSE),J2556)</f>
        <v>2.1878000000000002</v>
      </c>
      <c r="K2557">
        <f>IFERROR(VLOOKUP($A2557,SPY_main!$E:$F,2,FALSE),K2556)</f>
        <v>0.2646</v>
      </c>
      <c r="L2557">
        <f>IFERROR(VLOOKUP($A2557,SPY_main!H:I,2,FALSE),L2556)</f>
        <v>15.2</v>
      </c>
      <c r="M2557">
        <f t="shared" si="273"/>
        <v>40.559100000000001</v>
      </c>
      <c r="N2557">
        <f t="shared" si="274"/>
        <v>24.7103</v>
      </c>
      <c r="O2557">
        <f t="shared" si="275"/>
        <v>18.346699999999998</v>
      </c>
      <c r="P2557">
        <f t="shared" si="276"/>
        <v>12.545500000000001</v>
      </c>
      <c r="Q2557">
        <f t="shared" si="277"/>
        <v>10.632199999999999</v>
      </c>
      <c r="R2557">
        <f t="shared" si="278"/>
        <v>15.039400000000001</v>
      </c>
      <c r="S2557">
        <f t="shared" si="279"/>
        <v>15.039400000000001</v>
      </c>
      <c r="T2557">
        <f>IFERROR(VLOOKUP($A2557,TY_main!A:B,2,FALSE),T2556)</f>
        <v>117.28125</v>
      </c>
    </row>
    <row r="2558" spans="1:20" x14ac:dyDescent="0.25">
      <c r="A2558" s="2">
        <f>SPY_IVOL!A2558</f>
        <v>42072</v>
      </c>
      <c r="B2558">
        <f>SPY_IVOL!B2558</f>
        <v>30.081099999999999</v>
      </c>
      <c r="C2558">
        <f>SPY_IVOL!C2558</f>
        <v>21.183299999999999</v>
      </c>
      <c r="D2558">
        <f>SPY_IVOL!D2558</f>
        <v>17.281199999999998</v>
      </c>
      <c r="E2558">
        <f>SPY_IVOL!E2558</f>
        <v>12.890499999999999</v>
      </c>
      <c r="F2558">
        <f>SPY_IVOL!F2558</f>
        <v>9.6973000000000003</v>
      </c>
      <c r="G2558">
        <f>SPY_IVOL!G2558</f>
        <v>11.9331</v>
      </c>
      <c r="H2558">
        <f>SPY_IVOL!H2558</f>
        <v>13.6585</v>
      </c>
      <c r="I2558">
        <f>VLOOKUP($A2558,SPY_main!$A:$C,2,FALSE)</f>
        <v>208.36</v>
      </c>
      <c r="J2558">
        <f>IFERROR(VLOOKUP($A2558,SPY_main!$A:$C,3,FALSE),J2557)</f>
        <v>2.1787999999999998</v>
      </c>
      <c r="K2558">
        <f>IFERROR(VLOOKUP($A2558,SPY_main!$E:$F,2,FALSE),K2557)</f>
        <v>0.2666</v>
      </c>
      <c r="L2558">
        <f>IFERROR(VLOOKUP($A2558,SPY_main!H:I,2,FALSE),L2557)</f>
        <v>15.06</v>
      </c>
      <c r="M2558">
        <f t="shared" si="273"/>
        <v>45.427</v>
      </c>
      <c r="N2558">
        <f t="shared" si="274"/>
        <v>25.552399999999999</v>
      </c>
      <c r="O2558">
        <f t="shared" si="275"/>
        <v>18.338899999999999</v>
      </c>
      <c r="P2558">
        <f t="shared" si="276"/>
        <v>12.238</v>
      </c>
      <c r="Q2558">
        <f t="shared" si="277"/>
        <v>11.9856</v>
      </c>
      <c r="R2558">
        <f t="shared" si="278"/>
        <v>13.5311</v>
      </c>
      <c r="S2558">
        <f t="shared" si="279"/>
        <v>13.5311</v>
      </c>
      <c r="T2558">
        <f>IFERROR(VLOOKUP($A2558,TY_main!A:B,2,FALSE),T2557)</f>
        <v>117.609375</v>
      </c>
    </row>
    <row r="2559" spans="1:20" x14ac:dyDescent="0.25">
      <c r="A2559" s="2">
        <f>SPY_IVOL!A2559</f>
        <v>42073</v>
      </c>
      <c r="B2559">
        <f>SPY_IVOL!B2559</f>
        <v>30.9407</v>
      </c>
      <c r="C2559">
        <f>SPY_IVOL!C2559</f>
        <v>22.243300000000001</v>
      </c>
      <c r="D2559">
        <f>SPY_IVOL!D2559</f>
        <v>18.558199999999999</v>
      </c>
      <c r="E2559">
        <f>SPY_IVOL!E2559</f>
        <v>14.578900000000001</v>
      </c>
      <c r="F2559">
        <f>SPY_IVOL!F2559</f>
        <v>10.740500000000001</v>
      </c>
      <c r="G2559">
        <f>SPY_IVOL!G2559</f>
        <v>12.7803</v>
      </c>
      <c r="H2559">
        <f>SPY_IVOL!H2559</f>
        <v>15.1053</v>
      </c>
      <c r="I2559">
        <f>VLOOKUP($A2559,SPY_main!$A:$C,2,FALSE)</f>
        <v>204.98</v>
      </c>
      <c r="J2559">
        <f>IFERROR(VLOOKUP($A2559,SPY_main!$A:$C,3,FALSE),J2558)</f>
        <v>2.2147000000000001</v>
      </c>
      <c r="K2559">
        <f>IFERROR(VLOOKUP($A2559,SPY_main!$E:$F,2,FALSE),K2558)</f>
        <v>0.26769999999999999</v>
      </c>
      <c r="L2559">
        <f>IFERROR(VLOOKUP($A2559,SPY_main!H:I,2,FALSE),L2558)</f>
        <v>16.690000000000001</v>
      </c>
      <c r="M2559">
        <f t="shared" si="273"/>
        <v>45.453000000000003</v>
      </c>
      <c r="N2559">
        <f t="shared" si="274"/>
        <v>27.817799999999998</v>
      </c>
      <c r="O2559">
        <f t="shared" si="275"/>
        <v>20.146799999999999</v>
      </c>
      <c r="P2559">
        <f t="shared" si="276"/>
        <v>15.111700000000001</v>
      </c>
      <c r="Q2559">
        <f t="shared" si="277"/>
        <v>13.546799999999999</v>
      </c>
      <c r="R2559">
        <f t="shared" si="278"/>
        <v>17.887899999999998</v>
      </c>
      <c r="S2559">
        <f t="shared" si="279"/>
        <v>17.887899999999998</v>
      </c>
      <c r="T2559">
        <f>IFERROR(VLOOKUP($A2559,TY_main!A:B,2,FALSE),T2558)</f>
        <v>118.03125</v>
      </c>
    </row>
    <row r="2560" spans="1:20" x14ac:dyDescent="0.25">
      <c r="A2560" s="2">
        <f>SPY_IVOL!A2560</f>
        <v>42074</v>
      </c>
      <c r="B2560">
        <f>SPY_IVOL!B2560</f>
        <v>31.8125</v>
      </c>
      <c r="C2560">
        <f>SPY_IVOL!C2560</f>
        <v>22.551200000000001</v>
      </c>
      <c r="D2560">
        <f>SPY_IVOL!D2560</f>
        <v>18.659199999999998</v>
      </c>
      <c r="E2560">
        <f>SPY_IVOL!E2560</f>
        <v>14.7194</v>
      </c>
      <c r="F2560">
        <f>SPY_IVOL!F2560</f>
        <v>11.2393</v>
      </c>
      <c r="G2560">
        <f>SPY_IVOL!G2560</f>
        <v>13.081099999999999</v>
      </c>
      <c r="H2560">
        <f>SPY_IVOL!H2560</f>
        <v>15.0007</v>
      </c>
      <c r="I2560">
        <f>VLOOKUP($A2560,SPY_main!$A:$C,2,FALSE)</f>
        <v>204.5</v>
      </c>
      <c r="J2560">
        <f>IFERROR(VLOOKUP($A2560,SPY_main!$A:$C,3,FALSE),J2559)</f>
        <v>2.2199</v>
      </c>
      <c r="K2560">
        <f>IFERROR(VLOOKUP($A2560,SPY_main!$E:$F,2,FALSE),K2559)</f>
        <v>0.26989999999999997</v>
      </c>
      <c r="L2560">
        <f>IFERROR(VLOOKUP($A2560,SPY_main!H:I,2,FALSE),L2559)</f>
        <v>16.87</v>
      </c>
      <c r="M2560">
        <f t="shared" si="273"/>
        <v>48.9358</v>
      </c>
      <c r="N2560">
        <f t="shared" si="274"/>
        <v>29.069900000000001</v>
      </c>
      <c r="O2560">
        <f t="shared" si="275"/>
        <v>20.0639</v>
      </c>
      <c r="P2560">
        <f t="shared" si="276"/>
        <v>15.290100000000001</v>
      </c>
      <c r="Q2560">
        <f t="shared" si="277"/>
        <v>14.2827</v>
      </c>
      <c r="R2560">
        <f t="shared" si="278"/>
        <v>17.628399999999999</v>
      </c>
      <c r="S2560">
        <f t="shared" si="279"/>
        <v>17.628399999999999</v>
      </c>
      <c r="T2560">
        <f>IFERROR(VLOOKUP($A2560,TY_main!A:B,2,FALSE),T2559)</f>
        <v>118.078125</v>
      </c>
    </row>
    <row r="2561" spans="1:20" x14ac:dyDescent="0.25">
      <c r="A2561" s="2">
        <f>SPY_IVOL!A2561</f>
        <v>42075</v>
      </c>
      <c r="B2561">
        <f>SPY_IVOL!B2561</f>
        <v>30.392900000000001</v>
      </c>
      <c r="C2561">
        <f>SPY_IVOL!C2561</f>
        <v>21.098800000000001</v>
      </c>
      <c r="D2561">
        <f>SPY_IVOL!D2561</f>
        <v>17.378900000000002</v>
      </c>
      <c r="E2561">
        <f>SPY_IVOL!E2561</f>
        <v>13.6128</v>
      </c>
      <c r="F2561">
        <f>SPY_IVOL!F2561</f>
        <v>10.4018</v>
      </c>
      <c r="G2561">
        <f>SPY_IVOL!G2561</f>
        <v>12.7651</v>
      </c>
      <c r="H2561">
        <f>SPY_IVOL!H2561</f>
        <v>14.498200000000001</v>
      </c>
      <c r="I2561">
        <f>VLOOKUP($A2561,SPY_main!$A:$C,2,FALSE)</f>
        <v>207.1</v>
      </c>
      <c r="J2561">
        <f>IFERROR(VLOOKUP($A2561,SPY_main!$A:$C,3,FALSE),J2560)</f>
        <v>2.1920000000000002</v>
      </c>
      <c r="K2561">
        <f>IFERROR(VLOOKUP($A2561,SPY_main!$E:$F,2,FALSE),K2560)</f>
        <v>0.27060000000000001</v>
      </c>
      <c r="L2561">
        <f>IFERROR(VLOOKUP($A2561,SPY_main!H:I,2,FALSE),L2560)</f>
        <v>15.42</v>
      </c>
      <c r="M2561">
        <f t="shared" si="273"/>
        <v>51.273800000000001</v>
      </c>
      <c r="N2561">
        <f t="shared" si="274"/>
        <v>28.447399999999998</v>
      </c>
      <c r="O2561">
        <f t="shared" si="275"/>
        <v>18.769100000000002</v>
      </c>
      <c r="P2561">
        <f t="shared" si="276"/>
        <v>13.336499999999999</v>
      </c>
      <c r="Q2561">
        <f t="shared" si="277"/>
        <v>14.071099999999999</v>
      </c>
      <c r="R2561">
        <f t="shared" si="278"/>
        <v>15.4419</v>
      </c>
      <c r="S2561">
        <f t="shared" si="279"/>
        <v>15.4419</v>
      </c>
      <c r="T2561">
        <f>IFERROR(VLOOKUP($A2561,TY_main!A:B,2,FALSE),T2560)</f>
        <v>118.28125</v>
      </c>
    </row>
    <row r="2562" spans="1:20" x14ac:dyDescent="0.25">
      <c r="A2562" s="2">
        <f>SPY_IVOL!A2562</f>
        <v>42076</v>
      </c>
      <c r="B2562">
        <f>SPY_IVOL!B2562</f>
        <v>30.497800000000002</v>
      </c>
      <c r="C2562">
        <f>SPY_IVOL!C2562</f>
        <v>21.488199999999999</v>
      </c>
      <c r="D2562">
        <f>SPY_IVOL!D2562</f>
        <v>18.0715</v>
      </c>
      <c r="E2562">
        <f>SPY_IVOL!E2562</f>
        <v>14.304500000000001</v>
      </c>
      <c r="F2562">
        <f>SPY_IVOL!F2562</f>
        <v>11.083600000000001</v>
      </c>
      <c r="G2562">
        <f>SPY_IVOL!G2562</f>
        <v>13.395300000000001</v>
      </c>
      <c r="H2562">
        <f>SPY_IVOL!H2562</f>
        <v>15.345499999999999</v>
      </c>
      <c r="I2562">
        <f>VLOOKUP($A2562,SPY_main!$A:$C,2,FALSE)</f>
        <v>205.8272</v>
      </c>
      <c r="J2562">
        <f>IFERROR(VLOOKUP($A2562,SPY_main!$A:$C,3,FALSE),J2561)</f>
        <v>2.2056</v>
      </c>
      <c r="K2562">
        <f>IFERROR(VLOOKUP($A2562,SPY_main!$E:$F,2,FALSE),K2561)</f>
        <v>0.27065</v>
      </c>
      <c r="L2562">
        <f>IFERROR(VLOOKUP($A2562,SPY_main!H:I,2,FALSE),L2561)</f>
        <v>16</v>
      </c>
      <c r="M2562">
        <f t="shared" ref="M2562:M2625" si="280">IFERROR(VLOOKUP($A2562,FirstM,2,FALSE),M2561)</f>
        <v>53.744300000000003</v>
      </c>
      <c r="N2562">
        <f t="shared" ref="N2562:N2625" si="281">IFERROR(VLOOKUP($A2562,FirstM,3,FALSE),N2561)</f>
        <v>28.526800000000001</v>
      </c>
      <c r="O2562">
        <f t="shared" ref="O2562:O2625" si="282">IFERROR(VLOOKUP($A2562,FirstM,4,FALSE),O2561)</f>
        <v>18.759</v>
      </c>
      <c r="P2562">
        <f t="shared" ref="P2562:P2625" si="283">IFERROR(VLOOKUP($A2562,FirstM,5,FALSE),P2561)</f>
        <v>14.5358</v>
      </c>
      <c r="Q2562">
        <f t="shared" ref="Q2562:Q2625" si="284">IFERROR(VLOOKUP($A2562,FirstM,6,FALSE),Q2561)</f>
        <v>15.056900000000001</v>
      </c>
      <c r="R2562">
        <f t="shared" ref="R2562:R2625" si="285">IFERROR(VLOOKUP($A2562,FirstM,7,FALSE),R2561)</f>
        <v>16.9605</v>
      </c>
      <c r="S2562">
        <f t="shared" ref="S2562:S2625" si="286">IFERROR(VLOOKUP($A2562,FirstM,8,FALSE),S2561)</f>
        <v>16.9605</v>
      </c>
      <c r="T2562">
        <f>IFERROR(VLOOKUP($A2562,TY_main!A:B,2,FALSE),T2561)</f>
        <v>118.21875</v>
      </c>
    </row>
    <row r="2563" spans="1:20" x14ac:dyDescent="0.25">
      <c r="A2563" s="2">
        <f>SPY_IVOL!A2563</f>
        <v>42079</v>
      </c>
      <c r="B2563">
        <f>SPY_IVOL!B2563</f>
        <v>31.446000000000002</v>
      </c>
      <c r="C2563">
        <f>SPY_IVOL!C2563</f>
        <v>21.971800000000002</v>
      </c>
      <c r="D2563">
        <f>SPY_IVOL!D2563</f>
        <v>18.167000000000002</v>
      </c>
      <c r="E2563">
        <f>SPY_IVOL!E2563</f>
        <v>13.869899999999999</v>
      </c>
      <c r="F2563">
        <f>SPY_IVOL!F2563</f>
        <v>10.6797</v>
      </c>
      <c r="G2563">
        <f>SPY_IVOL!G2563</f>
        <v>13.1524</v>
      </c>
      <c r="H2563">
        <f>SPY_IVOL!H2563</f>
        <v>14.6663</v>
      </c>
      <c r="I2563">
        <f>VLOOKUP($A2563,SPY_main!$A:$C,2,FALSE)</f>
        <v>208.58</v>
      </c>
      <c r="J2563">
        <f>IFERROR(VLOOKUP($A2563,SPY_main!$A:$C,3,FALSE),J2562)</f>
        <v>2.1764999999999999</v>
      </c>
      <c r="K2563">
        <f>IFERROR(VLOOKUP($A2563,SPY_main!$E:$F,2,FALSE),K2562)</f>
        <v>0.27015</v>
      </c>
      <c r="L2563">
        <f>IFERROR(VLOOKUP($A2563,SPY_main!H:I,2,FALSE),L2562)</f>
        <v>15.61</v>
      </c>
      <c r="M2563">
        <f t="shared" si="280"/>
        <v>68.909599999999998</v>
      </c>
      <c r="N2563">
        <f t="shared" si="281"/>
        <v>37.894599999999997</v>
      </c>
      <c r="O2563">
        <f t="shared" si="282"/>
        <v>24.420500000000001</v>
      </c>
      <c r="P2563">
        <f t="shared" si="283"/>
        <v>16.714300000000001</v>
      </c>
      <c r="Q2563">
        <f t="shared" si="284"/>
        <v>18.137</v>
      </c>
      <c r="R2563">
        <f t="shared" si="285"/>
        <v>18.137</v>
      </c>
      <c r="S2563">
        <f t="shared" si="286"/>
        <v>18.137</v>
      </c>
      <c r="T2563">
        <f>IFERROR(VLOOKUP($A2563,TY_main!A:B,2,FALSE),T2562)</f>
        <v>118.296875</v>
      </c>
    </row>
    <row r="2564" spans="1:20" x14ac:dyDescent="0.25">
      <c r="A2564" s="2">
        <f>SPY_IVOL!A2564</f>
        <v>42080</v>
      </c>
      <c r="B2564">
        <f>SPY_IVOL!B2564</f>
        <v>31.949400000000001</v>
      </c>
      <c r="C2564">
        <f>SPY_IVOL!C2564</f>
        <v>21.939800000000002</v>
      </c>
      <c r="D2564">
        <f>SPY_IVOL!D2564</f>
        <v>18.043500000000002</v>
      </c>
      <c r="E2564">
        <f>SPY_IVOL!E2564</f>
        <v>13.7003</v>
      </c>
      <c r="F2564">
        <f>SPY_IVOL!F2564</f>
        <v>10.7247</v>
      </c>
      <c r="G2564">
        <f>SPY_IVOL!G2564</f>
        <v>13.3531</v>
      </c>
      <c r="H2564">
        <f>SPY_IVOL!H2564</f>
        <v>14.923299999999999</v>
      </c>
      <c r="I2564">
        <f>VLOOKUP($A2564,SPY_main!$A:$C,2,FALSE)</f>
        <v>207.96</v>
      </c>
      <c r="J2564">
        <f>IFERROR(VLOOKUP($A2564,SPY_main!$A:$C,3,FALSE),J2563)</f>
        <v>2.1829999999999998</v>
      </c>
      <c r="K2564">
        <f>IFERROR(VLOOKUP($A2564,SPY_main!$E:$F,2,FALSE),K2563)</f>
        <v>0.26934999999999998</v>
      </c>
      <c r="L2564">
        <f>IFERROR(VLOOKUP($A2564,SPY_main!H:I,2,FALSE),L2563)</f>
        <v>15.66</v>
      </c>
      <c r="M2564">
        <f t="shared" si="280"/>
        <v>58.536999999999999</v>
      </c>
      <c r="N2564">
        <f t="shared" si="281"/>
        <v>43.734099999999998</v>
      </c>
      <c r="O2564">
        <f t="shared" si="282"/>
        <v>27.8675</v>
      </c>
      <c r="P2564">
        <f t="shared" si="283"/>
        <v>16.9375</v>
      </c>
      <c r="Q2564">
        <f t="shared" si="284"/>
        <v>20.3492</v>
      </c>
      <c r="R2564">
        <f t="shared" si="285"/>
        <v>20.3492</v>
      </c>
      <c r="S2564">
        <f t="shared" si="286"/>
        <v>20.3492</v>
      </c>
      <c r="T2564">
        <f>IFERROR(VLOOKUP($A2564,TY_main!A:B,2,FALSE),T2563)</f>
        <v>118.546875</v>
      </c>
    </row>
    <row r="2565" spans="1:20" x14ac:dyDescent="0.25">
      <c r="A2565" s="2">
        <f>SPY_IVOL!A2565</f>
        <v>42081</v>
      </c>
      <c r="B2565">
        <f>SPY_IVOL!B2565</f>
        <v>31.644400000000001</v>
      </c>
      <c r="C2565">
        <f>SPY_IVOL!C2565</f>
        <v>20.738</v>
      </c>
      <c r="D2565">
        <f>SPY_IVOL!D2565</f>
        <v>16.395399999999999</v>
      </c>
      <c r="E2565">
        <f>SPY_IVOL!E2565</f>
        <v>11.8407</v>
      </c>
      <c r="F2565">
        <f>SPY_IVOL!F2565</f>
        <v>9.4072999999999993</v>
      </c>
      <c r="G2565">
        <f>SPY_IVOL!G2565</f>
        <v>12.206799999999999</v>
      </c>
      <c r="H2565">
        <f>SPY_IVOL!H2565</f>
        <v>12.206799999999999</v>
      </c>
      <c r="I2565">
        <f>VLOOKUP($A2565,SPY_main!$A:$C,2,FALSE)</f>
        <v>210.46</v>
      </c>
      <c r="J2565">
        <f>IFERROR(VLOOKUP($A2565,SPY_main!$A:$C,3,FALSE),J2564)</f>
        <v>2.157</v>
      </c>
      <c r="K2565">
        <f>IFERROR(VLOOKUP($A2565,SPY_main!$E:$F,2,FALSE),K2564)</f>
        <v>0.27029999999999998</v>
      </c>
      <c r="L2565">
        <f>IFERROR(VLOOKUP($A2565,SPY_main!H:I,2,FALSE),L2564)</f>
        <v>13.97</v>
      </c>
      <c r="M2565">
        <f t="shared" si="280"/>
        <v>74.5184</v>
      </c>
      <c r="N2565">
        <f t="shared" si="281"/>
        <v>53.532299999999999</v>
      </c>
      <c r="O2565">
        <f t="shared" si="282"/>
        <v>30.651</v>
      </c>
      <c r="P2565">
        <f t="shared" si="283"/>
        <v>14.0185</v>
      </c>
      <c r="Q2565">
        <f t="shared" si="284"/>
        <v>21.056699999999999</v>
      </c>
      <c r="R2565">
        <f t="shared" si="285"/>
        <v>21.056699999999999</v>
      </c>
      <c r="S2565">
        <f t="shared" si="286"/>
        <v>21.056699999999999</v>
      </c>
      <c r="T2565">
        <f>IFERROR(VLOOKUP($A2565,TY_main!A:B,2,FALSE),T2564)</f>
        <v>119.515625</v>
      </c>
    </row>
    <row r="2566" spans="1:20" x14ac:dyDescent="0.25">
      <c r="A2566" s="2">
        <f>SPY_IVOL!A2566</f>
        <v>42082</v>
      </c>
      <c r="B2566">
        <f>SPY_IVOL!B2566</f>
        <v>31.2377</v>
      </c>
      <c r="C2566">
        <f>SPY_IVOL!C2566</f>
        <v>21.014399999999998</v>
      </c>
      <c r="D2566">
        <f>SPY_IVOL!D2566</f>
        <v>16.608599999999999</v>
      </c>
      <c r="E2566">
        <f>SPY_IVOL!E2566</f>
        <v>11.7837</v>
      </c>
      <c r="F2566">
        <f>SPY_IVOL!F2566</f>
        <v>9.2849000000000004</v>
      </c>
      <c r="G2566">
        <f>SPY_IVOL!G2566</f>
        <v>11.960699999999999</v>
      </c>
      <c r="H2566">
        <f>SPY_IVOL!H2566</f>
        <v>11.960699999999999</v>
      </c>
      <c r="I2566">
        <f>VLOOKUP($A2566,SPY_main!$A:$C,2,FALSE)</f>
        <v>209.5</v>
      </c>
      <c r="J2566">
        <f>IFERROR(VLOOKUP($A2566,SPY_main!$A:$C,3,FALSE),J2565)</f>
        <v>1.7771999999999999</v>
      </c>
      <c r="K2566">
        <f>IFERROR(VLOOKUP($A2566,SPY_main!$E:$F,2,FALSE),K2565)</f>
        <v>0.26455000000000001</v>
      </c>
      <c r="L2566">
        <f>IFERROR(VLOOKUP($A2566,SPY_main!H:I,2,FALSE),L2565)</f>
        <v>14.07</v>
      </c>
      <c r="M2566">
        <f t="shared" si="280"/>
        <v>92.035899999999998</v>
      </c>
      <c r="N2566">
        <f t="shared" si="281"/>
        <v>75.625399999999999</v>
      </c>
      <c r="O2566">
        <f t="shared" si="282"/>
        <v>41.213000000000001</v>
      </c>
      <c r="P2566">
        <f t="shared" si="283"/>
        <v>13.1152</v>
      </c>
      <c r="Q2566">
        <f t="shared" si="284"/>
        <v>21.611899999999999</v>
      </c>
      <c r="R2566">
        <f t="shared" si="285"/>
        <v>21.611899999999999</v>
      </c>
      <c r="S2566">
        <f t="shared" si="286"/>
        <v>21.611899999999999</v>
      </c>
      <c r="T2566">
        <f>IFERROR(VLOOKUP($A2566,TY_main!A:B,2,FALSE),T2565)</f>
        <v>119.1875</v>
      </c>
    </row>
    <row r="2567" spans="1:20" x14ac:dyDescent="0.25">
      <c r="A2567" s="2">
        <f>SPY_IVOL!A2567</f>
        <v>42083</v>
      </c>
      <c r="B2567">
        <f>SPY_IVOL!B2567</f>
        <v>32.353999999999999</v>
      </c>
      <c r="C2567">
        <f>SPY_IVOL!C2567</f>
        <v>20.983799999999999</v>
      </c>
      <c r="D2567">
        <f>SPY_IVOL!D2567</f>
        <v>16.200700000000001</v>
      </c>
      <c r="E2567">
        <f>SPY_IVOL!E2567</f>
        <v>10.9992</v>
      </c>
      <c r="F2567">
        <f>SPY_IVOL!F2567</f>
        <v>9.0242000000000004</v>
      </c>
      <c r="G2567">
        <f>SPY_IVOL!G2567</f>
        <v>12.8482</v>
      </c>
      <c r="H2567">
        <f>SPY_IVOL!H2567</f>
        <v>12.8482</v>
      </c>
      <c r="I2567">
        <f>VLOOKUP($A2567,SPY_main!$A:$C,2,FALSE)</f>
        <v>210.41</v>
      </c>
      <c r="J2567">
        <f>IFERROR(VLOOKUP($A2567,SPY_main!$A:$C,3,FALSE),J2566)</f>
        <v>1.7695000000000001</v>
      </c>
      <c r="K2567">
        <f>IFERROR(VLOOKUP($A2567,SPY_main!$E:$F,2,FALSE),K2566)</f>
        <v>0.26679999999999998</v>
      </c>
      <c r="L2567">
        <f>IFERROR(VLOOKUP($A2567,SPY_main!H:I,2,FALSE),L2566)</f>
        <v>13.02</v>
      </c>
      <c r="M2567">
        <f t="shared" si="280"/>
        <v>56.777700000000003</v>
      </c>
      <c r="N2567">
        <f t="shared" si="281"/>
        <v>29.8675</v>
      </c>
      <c r="O2567">
        <f t="shared" si="282"/>
        <v>17.825800000000001</v>
      </c>
      <c r="P2567">
        <f t="shared" si="283"/>
        <v>9.3666999999999998</v>
      </c>
      <c r="Q2567">
        <f t="shared" si="284"/>
        <v>9.8536999999999999</v>
      </c>
      <c r="R2567">
        <f t="shared" si="285"/>
        <v>9.8536999999999999</v>
      </c>
      <c r="S2567">
        <f t="shared" si="286"/>
        <v>9.8536999999999999</v>
      </c>
      <c r="T2567">
        <f>IFERROR(VLOOKUP($A2567,TY_main!A:B,2,FALSE),T2566)</f>
        <v>119.625</v>
      </c>
    </row>
    <row r="2568" spans="1:20" x14ac:dyDescent="0.25">
      <c r="A2568" s="2">
        <f>SPY_IVOL!A2568</f>
        <v>42086</v>
      </c>
      <c r="B2568">
        <f>SPY_IVOL!B2568</f>
        <v>27.930199999999999</v>
      </c>
      <c r="C2568">
        <f>SPY_IVOL!C2568</f>
        <v>20.347200000000001</v>
      </c>
      <c r="D2568">
        <f>SPY_IVOL!D2568</f>
        <v>16.757300000000001</v>
      </c>
      <c r="E2568">
        <f>SPY_IVOL!E2568</f>
        <v>12.684699999999999</v>
      </c>
      <c r="F2568">
        <f>SPY_IVOL!F2568</f>
        <v>8.9771000000000001</v>
      </c>
      <c r="G2568">
        <f>SPY_IVOL!G2568</f>
        <v>10.7102</v>
      </c>
      <c r="H2568">
        <f>SPY_IVOL!H2568</f>
        <v>13.244400000000001</v>
      </c>
      <c r="I2568">
        <f>VLOOKUP($A2568,SPY_main!$A:$C,2,FALSE)</f>
        <v>210</v>
      </c>
      <c r="J2568">
        <f>IFERROR(VLOOKUP($A2568,SPY_main!$A:$C,3,FALSE),J2567)</f>
        <v>1.7729999999999999</v>
      </c>
      <c r="K2568">
        <f>IFERROR(VLOOKUP($A2568,SPY_main!$E:$F,2,FALSE),K2567)</f>
        <v>0.26679999999999998</v>
      </c>
      <c r="L2568">
        <f>IFERROR(VLOOKUP($A2568,SPY_main!H:I,2,FALSE),L2567)</f>
        <v>13.41</v>
      </c>
      <c r="M2568">
        <f t="shared" si="280"/>
        <v>32.945399999999999</v>
      </c>
      <c r="N2568">
        <f t="shared" si="281"/>
        <v>21.819400000000002</v>
      </c>
      <c r="O2568">
        <f t="shared" si="282"/>
        <v>16.507100000000001</v>
      </c>
      <c r="P2568">
        <f t="shared" si="283"/>
        <v>11.380699999999999</v>
      </c>
      <c r="Q2568">
        <f t="shared" si="284"/>
        <v>9.3141999999999996</v>
      </c>
      <c r="R2568">
        <f t="shared" si="285"/>
        <v>12.6572</v>
      </c>
      <c r="S2568">
        <f t="shared" si="286"/>
        <v>12.6572</v>
      </c>
      <c r="T2568">
        <f>IFERROR(VLOOKUP($A2568,TY_main!A:B,2,FALSE),T2567)</f>
        <v>119.78125</v>
      </c>
    </row>
    <row r="2569" spans="1:20" x14ac:dyDescent="0.25">
      <c r="A2569" s="2">
        <f>SPY_IVOL!A2569</f>
        <v>42087</v>
      </c>
      <c r="B2569">
        <f>SPY_IVOL!B2569</f>
        <v>27.9239</v>
      </c>
      <c r="C2569">
        <f>SPY_IVOL!C2569</f>
        <v>20.5014</v>
      </c>
      <c r="D2569">
        <f>SPY_IVOL!D2569</f>
        <v>16.930900000000001</v>
      </c>
      <c r="E2569">
        <f>SPY_IVOL!E2569</f>
        <v>12.966900000000001</v>
      </c>
      <c r="F2569">
        <f>SPY_IVOL!F2569</f>
        <v>9.1586999999999996</v>
      </c>
      <c r="G2569">
        <f>SPY_IVOL!G2569</f>
        <v>10.535600000000001</v>
      </c>
      <c r="H2569">
        <f>SPY_IVOL!H2569</f>
        <v>13.3245</v>
      </c>
      <c r="I2569">
        <f>VLOOKUP($A2569,SPY_main!$A:$C,2,FALSE)</f>
        <v>208.82</v>
      </c>
      <c r="J2569">
        <f>IFERROR(VLOOKUP($A2569,SPY_main!$A:$C,3,FALSE),J2568)</f>
        <v>1.7829999999999999</v>
      </c>
      <c r="K2569">
        <f>IFERROR(VLOOKUP($A2569,SPY_main!$E:$F,2,FALSE),K2568)</f>
        <v>0.26934999999999998</v>
      </c>
      <c r="L2569">
        <f>IFERROR(VLOOKUP($A2569,SPY_main!H:I,2,FALSE),L2568)</f>
        <v>13.62</v>
      </c>
      <c r="M2569">
        <f t="shared" si="280"/>
        <v>33.642400000000002</v>
      </c>
      <c r="N2569">
        <f t="shared" si="281"/>
        <v>21.896699999999999</v>
      </c>
      <c r="O2569">
        <f t="shared" si="282"/>
        <v>16.774899999999999</v>
      </c>
      <c r="P2569">
        <f t="shared" si="283"/>
        <v>11.7934</v>
      </c>
      <c r="Q2569">
        <f t="shared" si="284"/>
        <v>9.2621000000000002</v>
      </c>
      <c r="R2569">
        <f t="shared" si="285"/>
        <v>13.010300000000001</v>
      </c>
      <c r="S2569">
        <f t="shared" si="286"/>
        <v>13.010300000000001</v>
      </c>
      <c r="T2569">
        <f>IFERROR(VLOOKUP($A2569,TY_main!A:B,2,FALSE),T2568)</f>
        <v>120</v>
      </c>
    </row>
    <row r="2570" spans="1:20" x14ac:dyDescent="0.25">
      <c r="A2570" s="2">
        <f>SPY_IVOL!A2570</f>
        <v>42088</v>
      </c>
      <c r="B2570">
        <f>SPY_IVOL!B2570</f>
        <v>28.527100000000001</v>
      </c>
      <c r="C2570">
        <f>SPY_IVOL!C2570</f>
        <v>21.408100000000001</v>
      </c>
      <c r="D2570">
        <f>SPY_IVOL!D2570</f>
        <v>18.130299999999998</v>
      </c>
      <c r="E2570">
        <f>SPY_IVOL!E2570</f>
        <v>14.4222</v>
      </c>
      <c r="F2570">
        <f>SPY_IVOL!F2570</f>
        <v>10.238200000000001</v>
      </c>
      <c r="G2570">
        <f>SPY_IVOL!G2570</f>
        <v>10.0061</v>
      </c>
      <c r="H2570">
        <f>SPY_IVOL!H2570</f>
        <v>12.891500000000001</v>
      </c>
      <c r="I2570">
        <f>VLOOKUP($A2570,SPY_main!$A:$C,2,FALSE)</f>
        <v>205.76</v>
      </c>
      <c r="J2570">
        <f>IFERROR(VLOOKUP($A2570,SPY_main!$A:$C,3,FALSE),J2569)</f>
        <v>1.8095000000000001</v>
      </c>
      <c r="K2570">
        <f>IFERROR(VLOOKUP($A2570,SPY_main!$E:$F,2,FALSE),K2569)</f>
        <v>0.26855000000000001</v>
      </c>
      <c r="L2570">
        <f>IFERROR(VLOOKUP($A2570,SPY_main!H:I,2,FALSE),L2569)</f>
        <v>15.44</v>
      </c>
      <c r="M2570">
        <f t="shared" si="280"/>
        <v>35.392299999999999</v>
      </c>
      <c r="N2570">
        <f t="shared" si="281"/>
        <v>23.288900000000002</v>
      </c>
      <c r="O2570">
        <f t="shared" si="282"/>
        <v>18.646599999999999</v>
      </c>
      <c r="P2570">
        <f t="shared" si="283"/>
        <v>13.9361</v>
      </c>
      <c r="Q2570">
        <f t="shared" si="284"/>
        <v>9.8425999999999991</v>
      </c>
      <c r="R2570">
        <f t="shared" si="285"/>
        <v>14.351800000000001</v>
      </c>
      <c r="S2570">
        <f t="shared" si="286"/>
        <v>14.6541</v>
      </c>
      <c r="T2570">
        <f>IFERROR(VLOOKUP($A2570,TY_main!A:B,2,FALSE),T2569)</f>
        <v>119.75</v>
      </c>
    </row>
    <row r="2571" spans="1:20" x14ac:dyDescent="0.25">
      <c r="A2571" s="2">
        <f>SPY_IVOL!A2571</f>
        <v>42089</v>
      </c>
      <c r="B2571">
        <f>SPY_IVOL!B2571</f>
        <v>28.7789</v>
      </c>
      <c r="C2571">
        <f>SPY_IVOL!C2571</f>
        <v>21.6648</v>
      </c>
      <c r="D2571">
        <f>SPY_IVOL!D2571</f>
        <v>18.43</v>
      </c>
      <c r="E2571">
        <f>SPY_IVOL!E2571</f>
        <v>14.6539</v>
      </c>
      <c r="F2571">
        <f>SPY_IVOL!F2571</f>
        <v>10.472200000000001</v>
      </c>
      <c r="G2571">
        <f>SPY_IVOL!G2571</f>
        <v>10.239699999999999</v>
      </c>
      <c r="H2571">
        <f>SPY_IVOL!H2571</f>
        <v>11.827500000000001</v>
      </c>
      <c r="I2571">
        <f>VLOOKUP($A2571,SPY_main!$A:$C,2,FALSE)</f>
        <v>205.27</v>
      </c>
      <c r="J2571">
        <f>IFERROR(VLOOKUP($A2571,SPY_main!$A:$C,3,FALSE),J2570)</f>
        <v>1.8138000000000001</v>
      </c>
      <c r="K2571">
        <f>IFERROR(VLOOKUP($A2571,SPY_main!$E:$F,2,FALSE),K2570)</f>
        <v>0.27305000000000001</v>
      </c>
      <c r="L2571">
        <f>IFERROR(VLOOKUP($A2571,SPY_main!H:I,2,FALSE),L2570)</f>
        <v>15.8</v>
      </c>
      <c r="M2571">
        <f t="shared" si="280"/>
        <v>36.594900000000003</v>
      </c>
      <c r="N2571">
        <f t="shared" si="281"/>
        <v>23.789000000000001</v>
      </c>
      <c r="O2571">
        <f t="shared" si="282"/>
        <v>19.087</v>
      </c>
      <c r="P2571">
        <f t="shared" si="283"/>
        <v>14.4503</v>
      </c>
      <c r="Q2571">
        <f t="shared" si="284"/>
        <v>10.260400000000001</v>
      </c>
      <c r="R2571">
        <f t="shared" si="285"/>
        <v>13.579000000000001</v>
      </c>
      <c r="S2571">
        <f t="shared" si="286"/>
        <v>13.579000000000001</v>
      </c>
      <c r="T2571">
        <f>IFERROR(VLOOKUP($A2571,TY_main!A:B,2,FALSE),T2570)</f>
        <v>119.203125</v>
      </c>
    </row>
    <row r="2572" spans="1:20" x14ac:dyDescent="0.25">
      <c r="A2572" s="2">
        <f>SPY_IVOL!A2572</f>
        <v>42090</v>
      </c>
      <c r="B2572">
        <f>SPY_IVOL!B2572</f>
        <v>28.268799999999999</v>
      </c>
      <c r="C2572">
        <f>SPY_IVOL!C2572</f>
        <v>21.255800000000001</v>
      </c>
      <c r="D2572">
        <f>SPY_IVOL!D2572</f>
        <v>18.067499999999999</v>
      </c>
      <c r="E2572">
        <f>SPY_IVOL!E2572</f>
        <v>14.3048</v>
      </c>
      <c r="F2572">
        <f>SPY_IVOL!F2572</f>
        <v>10.1945</v>
      </c>
      <c r="G2572">
        <f>SPY_IVOL!G2572</f>
        <v>10.875400000000001</v>
      </c>
      <c r="H2572">
        <f>SPY_IVOL!H2572</f>
        <v>11.7638</v>
      </c>
      <c r="I2572">
        <f>VLOOKUP($A2572,SPY_main!$A:$C,2,FALSE)</f>
        <v>205.74</v>
      </c>
      <c r="J2572">
        <f>IFERROR(VLOOKUP($A2572,SPY_main!$A:$C,3,FALSE),J2571)</f>
        <v>1.8097000000000001</v>
      </c>
      <c r="K2572">
        <f>IFERROR(VLOOKUP($A2572,SPY_main!$E:$F,2,FALSE),K2571)</f>
        <v>0.27539999999999998</v>
      </c>
      <c r="L2572">
        <f>IFERROR(VLOOKUP($A2572,SPY_main!H:I,2,FALSE),L2571)</f>
        <v>15.07</v>
      </c>
      <c r="M2572">
        <f t="shared" si="280"/>
        <v>36.023499999999999</v>
      </c>
      <c r="N2572">
        <f t="shared" si="281"/>
        <v>22.881499999999999</v>
      </c>
      <c r="O2572">
        <f t="shared" si="282"/>
        <v>18.5259</v>
      </c>
      <c r="P2572">
        <f t="shared" si="283"/>
        <v>13.966799999999999</v>
      </c>
      <c r="Q2572">
        <f t="shared" si="284"/>
        <v>10.1988</v>
      </c>
      <c r="R2572">
        <f t="shared" si="285"/>
        <v>12.186</v>
      </c>
      <c r="S2572">
        <f t="shared" si="286"/>
        <v>12.186</v>
      </c>
      <c r="T2572">
        <f>IFERROR(VLOOKUP($A2572,TY_main!A:B,2,FALSE),T2571)</f>
        <v>119.625</v>
      </c>
    </row>
    <row r="2573" spans="1:20" x14ac:dyDescent="0.25">
      <c r="A2573" s="2">
        <f>SPY_IVOL!A2573</f>
        <v>42093</v>
      </c>
      <c r="B2573">
        <f>SPY_IVOL!B2573</f>
        <v>28.433399999999999</v>
      </c>
      <c r="C2573">
        <f>SPY_IVOL!C2573</f>
        <v>21.0962</v>
      </c>
      <c r="D2573">
        <f>SPY_IVOL!D2573</f>
        <v>17.581900000000001</v>
      </c>
      <c r="E2573">
        <f>SPY_IVOL!E2573</f>
        <v>13.561400000000001</v>
      </c>
      <c r="F2573">
        <f>SPY_IVOL!F2573</f>
        <v>9.6054999999999993</v>
      </c>
      <c r="G2573">
        <f>SPY_IVOL!G2573</f>
        <v>11.2118</v>
      </c>
      <c r="H2573">
        <f>SPY_IVOL!H2573</f>
        <v>15.137600000000001</v>
      </c>
      <c r="I2573">
        <f>VLOOKUP($A2573,SPY_main!$A:$C,2,FALSE)</f>
        <v>208.25</v>
      </c>
      <c r="J2573">
        <f>IFERROR(VLOOKUP($A2573,SPY_main!$A:$C,3,FALSE),J2572)</f>
        <v>1.7879</v>
      </c>
      <c r="K2573">
        <f>IFERROR(VLOOKUP($A2573,SPY_main!$E:$F,2,FALSE),K2572)</f>
        <v>0.27415</v>
      </c>
      <c r="L2573">
        <f>IFERROR(VLOOKUP($A2573,SPY_main!H:I,2,FALSE),L2572)</f>
        <v>14.51</v>
      </c>
      <c r="M2573">
        <f t="shared" si="280"/>
        <v>36.724299999999999</v>
      </c>
      <c r="N2573">
        <f t="shared" si="281"/>
        <v>23.210100000000001</v>
      </c>
      <c r="O2573">
        <f t="shared" si="282"/>
        <v>18.031400000000001</v>
      </c>
      <c r="P2573">
        <f t="shared" si="283"/>
        <v>12.9133</v>
      </c>
      <c r="Q2573">
        <f t="shared" si="284"/>
        <v>10.5649</v>
      </c>
      <c r="R2573">
        <f t="shared" si="285"/>
        <v>14.976800000000001</v>
      </c>
      <c r="S2573">
        <f t="shared" si="286"/>
        <v>14.976800000000001</v>
      </c>
      <c r="T2573">
        <f>IFERROR(VLOOKUP($A2573,TY_main!A:B,2,FALSE),T2572)</f>
        <v>119.546875</v>
      </c>
    </row>
    <row r="2574" spans="1:20" x14ac:dyDescent="0.25">
      <c r="A2574" s="2">
        <f>SPY_IVOL!A2574</f>
        <v>42094</v>
      </c>
      <c r="B2574">
        <f>SPY_IVOL!B2574</f>
        <v>28.642600000000002</v>
      </c>
      <c r="C2574">
        <f>SPY_IVOL!C2574</f>
        <v>21.570499999999999</v>
      </c>
      <c r="D2574">
        <f>SPY_IVOL!D2574</f>
        <v>18.357399999999998</v>
      </c>
      <c r="E2574">
        <f>SPY_IVOL!E2574</f>
        <v>14.442399999999999</v>
      </c>
      <c r="F2574">
        <f>SPY_IVOL!F2574</f>
        <v>10.143800000000001</v>
      </c>
      <c r="G2574">
        <f>SPY_IVOL!G2574</f>
        <v>11.348000000000001</v>
      </c>
      <c r="H2574">
        <f>SPY_IVOL!H2574</f>
        <v>15.4693</v>
      </c>
      <c r="I2574">
        <f>VLOOKUP($A2574,SPY_main!$A:$C,2,FALSE)</f>
        <v>206.43</v>
      </c>
      <c r="J2574">
        <f>IFERROR(VLOOKUP($A2574,SPY_main!$A:$C,3,FALSE),J2573)</f>
        <v>1.8036000000000001</v>
      </c>
      <c r="K2574">
        <f>IFERROR(VLOOKUP($A2574,SPY_main!$E:$F,2,FALSE),K2573)</f>
        <v>0.27074999999999999</v>
      </c>
      <c r="L2574">
        <f>IFERROR(VLOOKUP($A2574,SPY_main!H:I,2,FALSE),L2573)</f>
        <v>15.29</v>
      </c>
      <c r="M2574">
        <f t="shared" si="280"/>
        <v>37.816000000000003</v>
      </c>
      <c r="N2574">
        <f t="shared" si="281"/>
        <v>23.927199999999999</v>
      </c>
      <c r="O2574">
        <f t="shared" si="282"/>
        <v>19.043099999999999</v>
      </c>
      <c r="P2574">
        <f t="shared" si="283"/>
        <v>14.1686</v>
      </c>
      <c r="Q2574">
        <f t="shared" si="284"/>
        <v>10.7049</v>
      </c>
      <c r="R2574">
        <f t="shared" si="285"/>
        <v>16.706700000000001</v>
      </c>
      <c r="S2574">
        <f t="shared" si="286"/>
        <v>17.391999999999999</v>
      </c>
      <c r="T2574">
        <f>IFERROR(VLOOKUP($A2574,TY_main!A:B,2,FALSE),T2573)</f>
        <v>119.828125</v>
      </c>
    </row>
    <row r="2575" spans="1:20" x14ac:dyDescent="0.25">
      <c r="A2575" s="2">
        <f>SPY_IVOL!A2575</f>
        <v>42095</v>
      </c>
      <c r="B2575">
        <f>SPY_IVOL!B2575</f>
        <v>28.6419</v>
      </c>
      <c r="C2575">
        <f>SPY_IVOL!C2575</f>
        <v>21.242000000000001</v>
      </c>
      <c r="D2575">
        <f>SPY_IVOL!D2575</f>
        <v>17.9971</v>
      </c>
      <c r="E2575">
        <f>SPY_IVOL!E2575</f>
        <v>14.168100000000001</v>
      </c>
      <c r="F2575">
        <f>SPY_IVOL!F2575</f>
        <v>9.7967999999999993</v>
      </c>
      <c r="G2575">
        <f>SPY_IVOL!G2575</f>
        <v>10.7775</v>
      </c>
      <c r="H2575">
        <f>SPY_IVOL!H2575</f>
        <v>11.834</v>
      </c>
      <c r="I2575">
        <f>VLOOKUP($A2575,SPY_main!$A:$C,2,FALSE)</f>
        <v>205.7</v>
      </c>
      <c r="J2575">
        <f>IFERROR(VLOOKUP($A2575,SPY_main!$A:$C,3,FALSE),J2574)</f>
        <v>1.81</v>
      </c>
      <c r="K2575">
        <f>IFERROR(VLOOKUP($A2575,SPY_main!$E:$F,2,FALSE),K2574)</f>
        <v>0.27074999999999999</v>
      </c>
      <c r="L2575">
        <f>IFERROR(VLOOKUP($A2575,SPY_main!H:I,2,FALSE),L2574)</f>
        <v>15.11</v>
      </c>
      <c r="M2575">
        <f t="shared" si="280"/>
        <v>38.987200000000001</v>
      </c>
      <c r="N2575">
        <f t="shared" si="281"/>
        <v>23.479900000000001</v>
      </c>
      <c r="O2575">
        <f t="shared" si="282"/>
        <v>18.273399999999999</v>
      </c>
      <c r="P2575">
        <f t="shared" si="283"/>
        <v>13.878</v>
      </c>
      <c r="Q2575">
        <f t="shared" si="284"/>
        <v>10.3569</v>
      </c>
      <c r="R2575">
        <f t="shared" si="285"/>
        <v>16.851299999999998</v>
      </c>
      <c r="S2575">
        <f t="shared" si="286"/>
        <v>16.851299999999998</v>
      </c>
      <c r="T2575">
        <f>IFERROR(VLOOKUP($A2575,TY_main!A:B,2,FALSE),T2574)</f>
        <v>120.265625</v>
      </c>
    </row>
    <row r="2576" spans="1:20" x14ac:dyDescent="0.25">
      <c r="A2576" s="2">
        <f>SPY_IVOL!A2576</f>
        <v>42096</v>
      </c>
      <c r="B2576">
        <f>SPY_IVOL!B2576</f>
        <v>28.255199999999999</v>
      </c>
      <c r="C2576">
        <f>SPY_IVOL!C2576</f>
        <v>20.937200000000001</v>
      </c>
      <c r="D2576">
        <f>SPY_IVOL!D2576</f>
        <v>17.787400000000002</v>
      </c>
      <c r="E2576">
        <f>SPY_IVOL!E2576</f>
        <v>13.8552</v>
      </c>
      <c r="F2576">
        <f>SPY_IVOL!F2576</f>
        <v>9.6463999999999999</v>
      </c>
      <c r="G2576">
        <f>SPY_IVOL!G2576</f>
        <v>10.900499999999999</v>
      </c>
      <c r="H2576">
        <f>SPY_IVOL!H2576</f>
        <v>11.8065</v>
      </c>
      <c r="I2576">
        <f>VLOOKUP($A2576,SPY_main!$A:$C,2,FALSE)</f>
        <v>206.435</v>
      </c>
      <c r="J2576">
        <f>IFERROR(VLOOKUP($A2576,SPY_main!$A:$C,3,FALSE),J2575)</f>
        <v>1.8036000000000001</v>
      </c>
      <c r="K2576">
        <f>IFERROR(VLOOKUP($A2576,SPY_main!$E:$F,2,FALSE),K2575)</f>
        <v>0.27374999999999999</v>
      </c>
      <c r="L2576">
        <f>IFERROR(VLOOKUP($A2576,SPY_main!H:I,2,FALSE),L2575)</f>
        <v>14.67</v>
      </c>
      <c r="M2576">
        <f t="shared" si="280"/>
        <v>40.179400000000001</v>
      </c>
      <c r="N2576">
        <f t="shared" si="281"/>
        <v>22.772099999999998</v>
      </c>
      <c r="O2576">
        <f t="shared" si="282"/>
        <v>17.9374</v>
      </c>
      <c r="P2576">
        <f t="shared" si="283"/>
        <v>13.618600000000001</v>
      </c>
      <c r="Q2576">
        <f t="shared" si="284"/>
        <v>10.4945</v>
      </c>
      <c r="R2576">
        <f t="shared" si="285"/>
        <v>13.8634</v>
      </c>
      <c r="S2576">
        <f t="shared" si="286"/>
        <v>13.8634</v>
      </c>
      <c r="T2576">
        <f>IFERROR(VLOOKUP($A2576,TY_main!A:B,2,FALSE),T2575)</f>
        <v>120.078125</v>
      </c>
    </row>
    <row r="2577" spans="1:20" x14ac:dyDescent="0.25">
      <c r="A2577" s="2">
        <f>SPY_IVOL!A2577</f>
        <v>42100</v>
      </c>
      <c r="B2577">
        <f>SPY_IVOL!B2577</f>
        <v>28.445599999999999</v>
      </c>
      <c r="C2577">
        <f>SPY_IVOL!C2577</f>
        <v>21.088999999999999</v>
      </c>
      <c r="D2577">
        <f>SPY_IVOL!D2577</f>
        <v>17.684799999999999</v>
      </c>
      <c r="E2577">
        <f>SPY_IVOL!E2577</f>
        <v>13.634</v>
      </c>
      <c r="F2577">
        <f>SPY_IVOL!F2577</f>
        <v>9.4591999999999992</v>
      </c>
      <c r="G2577">
        <f>SPY_IVOL!G2577</f>
        <v>11.4397</v>
      </c>
      <c r="H2577">
        <f>SPY_IVOL!H2577</f>
        <v>12.1168</v>
      </c>
      <c r="I2577">
        <f>VLOOKUP($A2577,SPY_main!$A:$C,2,FALSE)</f>
        <v>207.83</v>
      </c>
      <c r="J2577">
        <f>IFERROR(VLOOKUP($A2577,SPY_main!$A:$C,3,FALSE),J2576)</f>
        <v>1.7915000000000001</v>
      </c>
      <c r="K2577">
        <f>IFERROR(VLOOKUP($A2577,SPY_main!$E:$F,2,FALSE),K2576)</f>
        <v>0.27374999999999999</v>
      </c>
      <c r="L2577">
        <f>IFERROR(VLOOKUP($A2577,SPY_main!H:I,2,FALSE),L2576)</f>
        <v>14.74</v>
      </c>
      <c r="M2577">
        <f t="shared" si="280"/>
        <v>45.341200000000001</v>
      </c>
      <c r="N2577">
        <f t="shared" si="281"/>
        <v>25.4255</v>
      </c>
      <c r="O2577">
        <f t="shared" si="282"/>
        <v>18.322299999999998</v>
      </c>
      <c r="P2577">
        <f t="shared" si="283"/>
        <v>13.667199999999999</v>
      </c>
      <c r="Q2577">
        <f t="shared" si="284"/>
        <v>11.987500000000001</v>
      </c>
      <c r="R2577">
        <f t="shared" si="285"/>
        <v>13.7837</v>
      </c>
      <c r="S2577">
        <f t="shared" si="286"/>
        <v>13.7837</v>
      </c>
      <c r="T2577">
        <f>IFERROR(VLOOKUP($A2577,TY_main!A:B,2,FALSE),T2576)</f>
        <v>120.3125</v>
      </c>
    </row>
    <row r="2578" spans="1:20" x14ac:dyDescent="0.25">
      <c r="A2578" s="2">
        <f>SPY_IVOL!A2578</f>
        <v>42101</v>
      </c>
      <c r="B2578">
        <f>SPY_IVOL!B2578</f>
        <v>28.6751</v>
      </c>
      <c r="C2578">
        <f>SPY_IVOL!C2578</f>
        <v>21.057400000000001</v>
      </c>
      <c r="D2578">
        <f>SPY_IVOL!D2578</f>
        <v>17.550799999999999</v>
      </c>
      <c r="E2578">
        <f>SPY_IVOL!E2578</f>
        <v>13.6425</v>
      </c>
      <c r="F2578">
        <f>SPY_IVOL!F2578</f>
        <v>9.4810999999999996</v>
      </c>
      <c r="G2578">
        <f>SPY_IVOL!G2578</f>
        <v>11.5928</v>
      </c>
      <c r="H2578">
        <f>SPY_IVOL!H2578</f>
        <v>12.474299999999999</v>
      </c>
      <c r="I2578">
        <f>VLOOKUP($A2578,SPY_main!$A:$C,2,FALSE)</f>
        <v>207.28</v>
      </c>
      <c r="J2578">
        <f>IFERROR(VLOOKUP($A2578,SPY_main!$A:$C,3,FALSE),J2577)</f>
        <v>1.7962</v>
      </c>
      <c r="K2578">
        <f>IFERROR(VLOOKUP($A2578,SPY_main!$E:$F,2,FALSE),K2577)</f>
        <v>0.27374999999999999</v>
      </c>
      <c r="L2578">
        <f>IFERROR(VLOOKUP($A2578,SPY_main!H:I,2,FALSE),L2577)</f>
        <v>14.78</v>
      </c>
      <c r="M2578">
        <f t="shared" si="280"/>
        <v>49.270699999999998</v>
      </c>
      <c r="N2578">
        <f t="shared" si="281"/>
        <v>25.454699999999999</v>
      </c>
      <c r="O2578">
        <f t="shared" si="282"/>
        <v>18.049600000000002</v>
      </c>
      <c r="P2578">
        <f t="shared" si="283"/>
        <v>13.3527</v>
      </c>
      <c r="Q2578">
        <f t="shared" si="284"/>
        <v>12.577</v>
      </c>
      <c r="R2578">
        <f t="shared" si="285"/>
        <v>14.8653</v>
      </c>
      <c r="S2578">
        <f t="shared" si="286"/>
        <v>14.8653</v>
      </c>
      <c r="T2578">
        <f>IFERROR(VLOOKUP($A2578,TY_main!A:B,2,FALSE),T2577)</f>
        <v>120.25</v>
      </c>
    </row>
    <row r="2579" spans="1:20" x14ac:dyDescent="0.25">
      <c r="A2579" s="2">
        <f>SPY_IVOL!A2579</f>
        <v>42102</v>
      </c>
      <c r="B2579">
        <f>SPY_IVOL!B2579</f>
        <v>29.0562</v>
      </c>
      <c r="C2579">
        <f>SPY_IVOL!C2579</f>
        <v>20.605599999999999</v>
      </c>
      <c r="D2579">
        <f>SPY_IVOL!D2579</f>
        <v>16.7258</v>
      </c>
      <c r="E2579">
        <f>SPY_IVOL!E2579</f>
        <v>13.222200000000001</v>
      </c>
      <c r="F2579">
        <f>SPY_IVOL!F2579</f>
        <v>9.4635999999999996</v>
      </c>
      <c r="G2579">
        <f>SPY_IVOL!G2579</f>
        <v>11.7484</v>
      </c>
      <c r="H2579">
        <f>SPY_IVOL!H2579</f>
        <v>12.563499999999999</v>
      </c>
      <c r="I2579">
        <f>VLOOKUP($A2579,SPY_main!$A:$C,2,FALSE)</f>
        <v>207.97499999999999</v>
      </c>
      <c r="J2579">
        <f>IFERROR(VLOOKUP($A2579,SPY_main!$A:$C,3,FALSE),J2578)</f>
        <v>1.7902</v>
      </c>
      <c r="K2579">
        <f>IFERROR(VLOOKUP($A2579,SPY_main!$E:$F,2,FALSE),K2578)</f>
        <v>0.2712</v>
      </c>
      <c r="L2579">
        <f>IFERROR(VLOOKUP($A2579,SPY_main!H:I,2,FALSE),L2578)</f>
        <v>13.98</v>
      </c>
      <c r="M2579">
        <f t="shared" si="280"/>
        <v>39.201999999999998</v>
      </c>
      <c r="N2579">
        <f t="shared" si="281"/>
        <v>26.3826</v>
      </c>
      <c r="O2579">
        <f t="shared" si="282"/>
        <v>17.552700000000002</v>
      </c>
      <c r="P2579">
        <f t="shared" si="283"/>
        <v>10.9869</v>
      </c>
      <c r="Q2579">
        <f t="shared" si="284"/>
        <v>12.6806</v>
      </c>
      <c r="R2579">
        <f t="shared" si="285"/>
        <v>15.501799999999999</v>
      </c>
      <c r="S2579">
        <f t="shared" si="286"/>
        <v>15.501799999999999</v>
      </c>
      <c r="T2579">
        <f>IFERROR(VLOOKUP($A2579,TY_main!A:B,2,FALSE),T2578)</f>
        <v>120.25</v>
      </c>
    </row>
    <row r="2580" spans="1:20" x14ac:dyDescent="0.25">
      <c r="A2580" s="2">
        <f>SPY_IVOL!A2580</f>
        <v>42103</v>
      </c>
      <c r="B2580">
        <f>SPY_IVOL!B2580</f>
        <v>29.432200000000002</v>
      </c>
      <c r="C2580">
        <f>SPY_IVOL!C2580</f>
        <v>20.229099999999999</v>
      </c>
      <c r="D2580">
        <f>SPY_IVOL!D2580</f>
        <v>16.440999999999999</v>
      </c>
      <c r="E2580">
        <f>SPY_IVOL!E2580</f>
        <v>12.0524</v>
      </c>
      <c r="F2580">
        <f>SPY_IVOL!F2580</f>
        <v>8.5571000000000002</v>
      </c>
      <c r="G2580">
        <f>SPY_IVOL!G2580</f>
        <v>11.9017</v>
      </c>
      <c r="H2580">
        <f>SPY_IVOL!H2580</f>
        <v>13.7858</v>
      </c>
      <c r="I2580">
        <f>VLOOKUP($A2580,SPY_main!$A:$C,2,FALSE)</f>
        <v>208.9</v>
      </c>
      <c r="J2580">
        <f>IFERROR(VLOOKUP($A2580,SPY_main!$A:$C,3,FALSE),J2579)</f>
        <v>1.7823</v>
      </c>
      <c r="K2580">
        <f>IFERROR(VLOOKUP($A2580,SPY_main!$E:$F,2,FALSE),K2579)</f>
        <v>0.27589999999999998</v>
      </c>
      <c r="L2580">
        <f>IFERROR(VLOOKUP($A2580,SPY_main!H:I,2,FALSE),L2579)</f>
        <v>13.09</v>
      </c>
      <c r="M2580">
        <f t="shared" si="280"/>
        <v>39.309199999999997</v>
      </c>
      <c r="N2580">
        <f t="shared" si="281"/>
        <v>27.957599999999999</v>
      </c>
      <c r="O2580">
        <f t="shared" si="282"/>
        <v>17.6431</v>
      </c>
      <c r="P2580">
        <f t="shared" si="283"/>
        <v>10.7143</v>
      </c>
      <c r="Q2580">
        <f t="shared" si="284"/>
        <v>12.418799999999999</v>
      </c>
      <c r="R2580">
        <f t="shared" si="285"/>
        <v>12.418799999999999</v>
      </c>
      <c r="S2580">
        <f t="shared" si="286"/>
        <v>12.418799999999999</v>
      </c>
      <c r="T2580">
        <f>IFERROR(VLOOKUP($A2580,TY_main!A:B,2,FALSE),T2579)</f>
        <v>119.78125</v>
      </c>
    </row>
    <row r="2581" spans="1:20" x14ac:dyDescent="0.25">
      <c r="A2581" s="2">
        <f>SPY_IVOL!A2581</f>
        <v>42104</v>
      </c>
      <c r="B2581">
        <f>SPY_IVOL!B2581</f>
        <v>28.948699999999999</v>
      </c>
      <c r="C2581">
        <f>SPY_IVOL!C2581</f>
        <v>19.7835</v>
      </c>
      <c r="D2581">
        <f>SPY_IVOL!D2581</f>
        <v>15.855499999999999</v>
      </c>
      <c r="E2581">
        <f>SPY_IVOL!E2581</f>
        <v>11.547499999999999</v>
      </c>
      <c r="F2581">
        <f>SPY_IVOL!F2581</f>
        <v>8.7239000000000004</v>
      </c>
      <c r="G2581">
        <f>SPY_IVOL!G2581</f>
        <v>12.0563</v>
      </c>
      <c r="H2581">
        <f>SPY_IVOL!H2581</f>
        <v>13.9625</v>
      </c>
      <c r="I2581">
        <f>VLOOKUP($A2581,SPY_main!$A:$C,2,FALSE)</f>
        <v>210.04</v>
      </c>
      <c r="J2581">
        <f>IFERROR(VLOOKUP($A2581,SPY_main!$A:$C,3,FALSE),J2580)</f>
        <v>1.7726</v>
      </c>
      <c r="K2581">
        <f>IFERROR(VLOOKUP($A2581,SPY_main!$E:$F,2,FALSE),K2580)</f>
        <v>0.27700000000000002</v>
      </c>
      <c r="L2581">
        <f>IFERROR(VLOOKUP($A2581,SPY_main!H:I,2,FALSE),L2580)</f>
        <v>12.58</v>
      </c>
      <c r="M2581">
        <f t="shared" si="280"/>
        <v>40.532200000000003</v>
      </c>
      <c r="N2581">
        <f t="shared" si="281"/>
        <v>29.869800000000001</v>
      </c>
      <c r="O2581">
        <f t="shared" si="282"/>
        <v>17.828099999999999</v>
      </c>
      <c r="P2581">
        <f t="shared" si="283"/>
        <v>8.8663000000000007</v>
      </c>
      <c r="Q2581">
        <f t="shared" si="284"/>
        <v>11.3438</v>
      </c>
      <c r="R2581">
        <f t="shared" si="285"/>
        <v>11.3438</v>
      </c>
      <c r="S2581">
        <f t="shared" si="286"/>
        <v>11.3438</v>
      </c>
      <c r="T2581">
        <f>IFERROR(VLOOKUP($A2581,TY_main!A:B,2,FALSE),T2580)</f>
        <v>119.75</v>
      </c>
    </row>
    <row r="2582" spans="1:20" x14ac:dyDescent="0.25">
      <c r="A2582" s="2">
        <f>SPY_IVOL!A2582</f>
        <v>42107</v>
      </c>
      <c r="B2582">
        <f>SPY_IVOL!B2582</f>
        <v>30.287299999999998</v>
      </c>
      <c r="C2582">
        <f>SPY_IVOL!C2582</f>
        <v>21.0852</v>
      </c>
      <c r="D2582">
        <f>SPY_IVOL!D2582</f>
        <v>17.1008</v>
      </c>
      <c r="E2582">
        <f>SPY_IVOL!E2582</f>
        <v>12.7943</v>
      </c>
      <c r="F2582">
        <f>SPY_IVOL!F2582</f>
        <v>9.8553999999999995</v>
      </c>
      <c r="G2582">
        <f>SPY_IVOL!G2582</f>
        <v>12.625999999999999</v>
      </c>
      <c r="H2582">
        <f>SPY_IVOL!H2582</f>
        <v>15.101000000000001</v>
      </c>
      <c r="I2582">
        <f>VLOOKUP($A2582,SPY_main!$A:$C,2,FALSE)</f>
        <v>209.09</v>
      </c>
      <c r="J2582">
        <f>IFERROR(VLOOKUP($A2582,SPY_main!$A:$C,3,FALSE),J2581)</f>
        <v>1.7806999999999999</v>
      </c>
      <c r="K2582">
        <f>IFERROR(VLOOKUP($A2582,SPY_main!$E:$F,2,FALSE),K2581)</f>
        <v>0.27529999999999999</v>
      </c>
      <c r="L2582">
        <f>IFERROR(VLOOKUP($A2582,SPY_main!H:I,2,FALSE),L2581)</f>
        <v>13.94</v>
      </c>
      <c r="M2582">
        <f t="shared" si="280"/>
        <v>36.348500000000001</v>
      </c>
      <c r="N2582">
        <f t="shared" si="281"/>
        <v>36.348500000000001</v>
      </c>
      <c r="O2582">
        <f t="shared" si="282"/>
        <v>22.830500000000001</v>
      </c>
      <c r="P2582">
        <f t="shared" si="283"/>
        <v>12.2529</v>
      </c>
      <c r="Q2582">
        <f t="shared" si="284"/>
        <v>17.305299999999999</v>
      </c>
      <c r="R2582">
        <f t="shared" si="285"/>
        <v>17.305299999999999</v>
      </c>
      <c r="S2582">
        <f t="shared" si="286"/>
        <v>17.305299999999999</v>
      </c>
      <c r="T2582">
        <f>IFERROR(VLOOKUP($A2582,TY_main!A:B,2,FALSE),T2581)</f>
        <v>119.90625</v>
      </c>
    </row>
    <row r="2583" spans="1:20" x14ac:dyDescent="0.25">
      <c r="A2583" s="2">
        <f>SPY_IVOL!A2583</f>
        <v>42108</v>
      </c>
      <c r="B2583">
        <f>SPY_IVOL!B2583</f>
        <v>30.762899999999998</v>
      </c>
      <c r="C2583">
        <f>SPY_IVOL!C2583</f>
        <v>20.703499999999998</v>
      </c>
      <c r="D2583">
        <f>SPY_IVOL!D2583</f>
        <v>16.575399999999998</v>
      </c>
      <c r="E2583">
        <f>SPY_IVOL!E2583</f>
        <v>12.321400000000001</v>
      </c>
      <c r="F2583">
        <f>SPY_IVOL!F2583</f>
        <v>9.4436</v>
      </c>
      <c r="G2583">
        <f>SPY_IVOL!G2583</f>
        <v>12.5303</v>
      </c>
      <c r="H2583">
        <f>SPY_IVOL!H2583</f>
        <v>12.5303</v>
      </c>
      <c r="I2583">
        <f>VLOOKUP($A2583,SPY_main!$A:$C,2,FALSE)</f>
        <v>209.49</v>
      </c>
      <c r="J2583">
        <f>IFERROR(VLOOKUP($A2583,SPY_main!$A:$C,3,FALSE),J2582)</f>
        <v>1.7773000000000001</v>
      </c>
      <c r="K2583">
        <f>IFERROR(VLOOKUP($A2583,SPY_main!$E:$F,2,FALSE),K2582)</f>
        <v>0.27555000000000002</v>
      </c>
      <c r="L2583">
        <f>IFERROR(VLOOKUP($A2583,SPY_main!H:I,2,FALSE),L2582)</f>
        <v>13.67</v>
      </c>
      <c r="M2583">
        <f t="shared" si="280"/>
        <v>41.168100000000003</v>
      </c>
      <c r="N2583">
        <f t="shared" si="281"/>
        <v>41.168100000000003</v>
      </c>
      <c r="O2583">
        <f t="shared" si="282"/>
        <v>25.898099999999999</v>
      </c>
      <c r="P2583">
        <f t="shared" si="283"/>
        <v>11.7331</v>
      </c>
      <c r="Q2583">
        <f t="shared" si="284"/>
        <v>15.3148</v>
      </c>
      <c r="R2583">
        <f t="shared" si="285"/>
        <v>15.3148</v>
      </c>
      <c r="S2583">
        <f t="shared" si="286"/>
        <v>15.3148</v>
      </c>
      <c r="T2583">
        <f>IFERROR(VLOOKUP($A2583,TY_main!A:B,2,FALSE),T2582)</f>
        <v>120.203125</v>
      </c>
    </row>
    <row r="2584" spans="1:20" x14ac:dyDescent="0.25">
      <c r="A2584" s="2">
        <f>SPY_IVOL!A2584</f>
        <v>42109</v>
      </c>
      <c r="B2584">
        <f>SPY_IVOL!B2584</f>
        <v>30.2728</v>
      </c>
      <c r="C2584">
        <f>SPY_IVOL!C2584</f>
        <v>20.378399999999999</v>
      </c>
      <c r="D2584">
        <f>SPY_IVOL!D2584</f>
        <v>16.003599999999999</v>
      </c>
      <c r="E2584">
        <f>SPY_IVOL!E2584</f>
        <v>11.4931</v>
      </c>
      <c r="F2584">
        <f>SPY_IVOL!F2584</f>
        <v>9.3339999999999996</v>
      </c>
      <c r="G2584">
        <f>SPY_IVOL!G2584</f>
        <v>12.222899999999999</v>
      </c>
      <c r="H2584">
        <f>SPY_IVOL!H2584</f>
        <v>12.222899999999999</v>
      </c>
      <c r="I2584">
        <f>VLOOKUP($A2584,SPY_main!$A:$C,2,FALSE)</f>
        <v>210.43</v>
      </c>
      <c r="J2584">
        <f>IFERROR(VLOOKUP($A2584,SPY_main!$A:$C,3,FALSE),J2583)</f>
        <v>1.7693000000000001</v>
      </c>
      <c r="K2584">
        <f>IFERROR(VLOOKUP($A2584,SPY_main!$E:$F,2,FALSE),K2583)</f>
        <v>0.27434999999999998</v>
      </c>
      <c r="L2584">
        <f>IFERROR(VLOOKUP($A2584,SPY_main!H:I,2,FALSE),L2583)</f>
        <v>12.84</v>
      </c>
      <c r="M2584">
        <f t="shared" si="280"/>
        <v>41.438200000000002</v>
      </c>
      <c r="N2584">
        <f t="shared" si="281"/>
        <v>41.438200000000002</v>
      </c>
      <c r="O2584">
        <f t="shared" si="282"/>
        <v>29.488600000000002</v>
      </c>
      <c r="P2584">
        <f t="shared" si="283"/>
        <v>10.757300000000001</v>
      </c>
      <c r="Q2584">
        <f t="shared" si="284"/>
        <v>13.7036</v>
      </c>
      <c r="R2584">
        <f t="shared" si="285"/>
        <v>13.7036</v>
      </c>
      <c r="S2584">
        <f t="shared" si="286"/>
        <v>13.7036</v>
      </c>
      <c r="T2584">
        <f>IFERROR(VLOOKUP($A2584,TY_main!A:B,2,FALSE),T2583)</f>
        <v>120.328125</v>
      </c>
    </row>
    <row r="2585" spans="1:20" x14ac:dyDescent="0.25">
      <c r="A2585" s="2">
        <f>SPY_IVOL!A2585</f>
        <v>42110</v>
      </c>
      <c r="B2585">
        <f>SPY_IVOL!B2585</f>
        <v>30.583500000000001</v>
      </c>
      <c r="C2585">
        <f>SPY_IVOL!C2585</f>
        <v>20.228899999999999</v>
      </c>
      <c r="D2585">
        <f>SPY_IVOL!D2585</f>
        <v>15.842599999999999</v>
      </c>
      <c r="E2585">
        <f>SPY_IVOL!E2585</f>
        <v>11.190200000000001</v>
      </c>
      <c r="F2585">
        <f>SPY_IVOL!F2585</f>
        <v>9.2293000000000003</v>
      </c>
      <c r="G2585">
        <f>SPY_IVOL!G2585</f>
        <v>12.373100000000001</v>
      </c>
      <c r="H2585">
        <f>SPY_IVOL!H2585</f>
        <v>12.373100000000001</v>
      </c>
      <c r="I2585">
        <f>VLOOKUP($A2585,SPY_main!$A:$C,2,FALSE)</f>
        <v>210.37</v>
      </c>
      <c r="J2585">
        <f>IFERROR(VLOOKUP($A2585,SPY_main!$A:$C,3,FALSE),J2584)</f>
        <v>1.7699</v>
      </c>
      <c r="K2585">
        <f>IFERROR(VLOOKUP($A2585,SPY_main!$E:$F,2,FALSE),K2584)</f>
        <v>0.27510000000000001</v>
      </c>
      <c r="L2585">
        <f>IFERROR(VLOOKUP($A2585,SPY_main!H:I,2,FALSE),L2584)</f>
        <v>12.6</v>
      </c>
      <c r="M2585">
        <f t="shared" si="280"/>
        <v>41.7759</v>
      </c>
      <c r="N2585">
        <f t="shared" si="281"/>
        <v>41.7759</v>
      </c>
      <c r="O2585">
        <f t="shared" si="282"/>
        <v>39.8459</v>
      </c>
      <c r="P2585">
        <f t="shared" si="283"/>
        <v>12.083299999999999</v>
      </c>
      <c r="Q2585">
        <f t="shared" si="284"/>
        <v>17.182200000000002</v>
      </c>
      <c r="R2585">
        <f t="shared" si="285"/>
        <v>17.182200000000002</v>
      </c>
      <c r="S2585">
        <f t="shared" si="286"/>
        <v>17.182200000000002</v>
      </c>
      <c r="T2585">
        <f>IFERROR(VLOOKUP($A2585,TY_main!A:B,2,FALSE),T2584)</f>
        <v>120.5625</v>
      </c>
    </row>
    <row r="2586" spans="1:20" x14ac:dyDescent="0.25">
      <c r="A2586" s="2">
        <f>SPY_IVOL!A2586</f>
        <v>42111</v>
      </c>
      <c r="B2586">
        <f>SPY_IVOL!B2586</f>
        <v>31.407900000000001</v>
      </c>
      <c r="C2586">
        <f>SPY_IVOL!C2586</f>
        <v>21.395900000000001</v>
      </c>
      <c r="D2586">
        <f>SPY_IVOL!D2586</f>
        <v>17.0444</v>
      </c>
      <c r="E2586">
        <f>SPY_IVOL!E2586</f>
        <v>12.422000000000001</v>
      </c>
      <c r="F2586">
        <f>SPY_IVOL!F2586</f>
        <v>9.1981999999999999</v>
      </c>
      <c r="G2586">
        <f>SPY_IVOL!G2586</f>
        <v>12.988300000000001</v>
      </c>
      <c r="H2586">
        <f>SPY_IVOL!H2586</f>
        <v>13.582100000000001</v>
      </c>
      <c r="I2586">
        <f>VLOOKUP($A2586,SPY_main!$A:$C,2,FALSE)</f>
        <v>207.95</v>
      </c>
      <c r="J2586">
        <f>IFERROR(VLOOKUP($A2586,SPY_main!$A:$C,3,FALSE),J2585)</f>
        <v>1.7904</v>
      </c>
      <c r="K2586">
        <f>IFERROR(VLOOKUP($A2586,SPY_main!$E:$F,2,FALSE),K2585)</f>
        <v>0.27575</v>
      </c>
      <c r="L2586">
        <f>IFERROR(VLOOKUP($A2586,SPY_main!H:I,2,FALSE),L2585)</f>
        <v>13.89</v>
      </c>
      <c r="M2586">
        <f t="shared" si="280"/>
        <v>53.781199999999998</v>
      </c>
      <c r="N2586">
        <f t="shared" si="281"/>
        <v>29.905100000000001</v>
      </c>
      <c r="O2586">
        <f t="shared" si="282"/>
        <v>18.966000000000001</v>
      </c>
      <c r="P2586">
        <f t="shared" si="283"/>
        <v>11.9619</v>
      </c>
      <c r="Q2586">
        <f t="shared" si="284"/>
        <v>12.6098</v>
      </c>
      <c r="R2586">
        <f t="shared" si="285"/>
        <v>12.6098</v>
      </c>
      <c r="S2586">
        <f t="shared" si="286"/>
        <v>12.6098</v>
      </c>
      <c r="T2586">
        <f>IFERROR(VLOOKUP($A2586,TY_main!A:B,2,FALSE),T2585)</f>
        <v>120.671875</v>
      </c>
    </row>
    <row r="2587" spans="1:20" x14ac:dyDescent="0.25">
      <c r="A2587" s="2">
        <f>SPY_IVOL!A2587</f>
        <v>42114</v>
      </c>
      <c r="B2587">
        <f>SPY_IVOL!B2587</f>
        <v>26.122599999999998</v>
      </c>
      <c r="C2587">
        <f>SPY_IVOL!C2587</f>
        <v>19.289300000000001</v>
      </c>
      <c r="D2587">
        <f>SPY_IVOL!D2587</f>
        <v>15.8955</v>
      </c>
      <c r="E2587">
        <f>SPY_IVOL!E2587</f>
        <v>12.0679</v>
      </c>
      <c r="F2587">
        <f>SPY_IVOL!F2587</f>
        <v>8.9556000000000004</v>
      </c>
      <c r="G2587">
        <f>SPY_IVOL!G2587</f>
        <v>10.813700000000001</v>
      </c>
      <c r="H2587">
        <f>SPY_IVOL!H2587</f>
        <v>14.259</v>
      </c>
      <c r="I2587">
        <f>VLOOKUP($A2587,SPY_main!$A:$C,2,FALSE)</f>
        <v>209.85</v>
      </c>
      <c r="J2587">
        <f>IFERROR(VLOOKUP($A2587,SPY_main!$A:$C,3,FALSE),J2586)</f>
        <v>1.7742</v>
      </c>
      <c r="K2587">
        <f>IFERROR(VLOOKUP($A2587,SPY_main!$E:$F,2,FALSE),K2586)</f>
        <v>0.27600000000000002</v>
      </c>
      <c r="L2587">
        <f>IFERROR(VLOOKUP($A2587,SPY_main!H:I,2,FALSE),L2586)</f>
        <v>13.3</v>
      </c>
      <c r="M2587">
        <f t="shared" si="280"/>
        <v>32.9514</v>
      </c>
      <c r="N2587">
        <f t="shared" si="281"/>
        <v>21.302800000000001</v>
      </c>
      <c r="O2587">
        <f t="shared" si="282"/>
        <v>16.446400000000001</v>
      </c>
      <c r="P2587">
        <f t="shared" si="283"/>
        <v>11.619400000000001</v>
      </c>
      <c r="Q2587">
        <f t="shared" si="284"/>
        <v>9.4093</v>
      </c>
      <c r="R2587">
        <f t="shared" si="285"/>
        <v>12.772500000000001</v>
      </c>
      <c r="S2587">
        <f t="shared" si="286"/>
        <v>12.772500000000001</v>
      </c>
      <c r="T2587">
        <f>IFERROR(VLOOKUP($A2587,TY_main!A:B,2,FALSE),T2586)</f>
        <v>120.421875</v>
      </c>
    </row>
    <row r="2588" spans="1:20" x14ac:dyDescent="0.25">
      <c r="A2588" s="2">
        <f>SPY_IVOL!A2588</f>
        <v>42115</v>
      </c>
      <c r="B2588">
        <f>SPY_IVOL!B2588</f>
        <v>26.0456</v>
      </c>
      <c r="C2588">
        <f>SPY_IVOL!C2588</f>
        <v>19.2058</v>
      </c>
      <c r="D2588">
        <f>SPY_IVOL!D2588</f>
        <v>15.890599999999999</v>
      </c>
      <c r="E2588">
        <f>SPY_IVOL!E2588</f>
        <v>12.1074</v>
      </c>
      <c r="F2588">
        <f>SPY_IVOL!F2588</f>
        <v>8.9131</v>
      </c>
      <c r="G2588">
        <f>SPY_IVOL!G2588</f>
        <v>10.596299999999999</v>
      </c>
      <c r="H2588">
        <f>SPY_IVOL!H2588</f>
        <v>12.7052</v>
      </c>
      <c r="I2588">
        <f>VLOOKUP($A2588,SPY_main!$A:$C,2,FALSE)</f>
        <v>209.6</v>
      </c>
      <c r="J2588">
        <f>IFERROR(VLOOKUP($A2588,SPY_main!$A:$C,3,FALSE),J2587)</f>
        <v>1.7764</v>
      </c>
      <c r="K2588">
        <f>IFERROR(VLOOKUP($A2588,SPY_main!$E:$F,2,FALSE),K2587)</f>
        <v>0.27725</v>
      </c>
      <c r="L2588">
        <f>IFERROR(VLOOKUP($A2588,SPY_main!H:I,2,FALSE),L2587)</f>
        <v>13.25</v>
      </c>
      <c r="M2588">
        <f t="shared" si="280"/>
        <v>33.238199999999999</v>
      </c>
      <c r="N2588">
        <f t="shared" si="281"/>
        <v>21.315899999999999</v>
      </c>
      <c r="O2588">
        <f t="shared" si="282"/>
        <v>16.4787</v>
      </c>
      <c r="P2588">
        <f t="shared" si="283"/>
        <v>11.7423</v>
      </c>
      <c r="Q2588">
        <f t="shared" si="284"/>
        <v>9.4663000000000004</v>
      </c>
      <c r="R2588">
        <f t="shared" si="285"/>
        <v>11.8756</v>
      </c>
      <c r="S2588">
        <f t="shared" si="286"/>
        <v>11.8756</v>
      </c>
      <c r="T2588">
        <f>IFERROR(VLOOKUP($A2588,TY_main!A:B,2,FALSE),T2587)</f>
        <v>120.25</v>
      </c>
    </row>
    <row r="2589" spans="1:20" x14ac:dyDescent="0.25">
      <c r="A2589" s="2">
        <f>SPY_IVOL!A2589</f>
        <v>42116</v>
      </c>
      <c r="B2589">
        <f>SPY_IVOL!B2589</f>
        <v>26.0197</v>
      </c>
      <c r="C2589">
        <f>SPY_IVOL!C2589</f>
        <v>19.052199999999999</v>
      </c>
      <c r="D2589">
        <f>SPY_IVOL!D2589</f>
        <v>15.568</v>
      </c>
      <c r="E2589">
        <f>SPY_IVOL!E2589</f>
        <v>11.6472</v>
      </c>
      <c r="F2589">
        <f>SPY_IVOL!F2589</f>
        <v>8.6096000000000004</v>
      </c>
      <c r="G2589">
        <f>SPY_IVOL!G2589</f>
        <v>10.3748</v>
      </c>
      <c r="H2589">
        <f>SPY_IVOL!H2589</f>
        <v>12.456200000000001</v>
      </c>
      <c r="I2589">
        <f>VLOOKUP($A2589,SPY_main!$A:$C,2,FALSE)</f>
        <v>210.63</v>
      </c>
      <c r="J2589">
        <f>IFERROR(VLOOKUP($A2589,SPY_main!$A:$C,3,FALSE),J2588)</f>
        <v>1.7677</v>
      </c>
      <c r="K2589">
        <f>IFERROR(VLOOKUP($A2589,SPY_main!$E:$F,2,FALSE),K2588)</f>
        <v>0.27750000000000002</v>
      </c>
      <c r="L2589">
        <f>IFERROR(VLOOKUP($A2589,SPY_main!H:I,2,FALSE),L2588)</f>
        <v>12.71</v>
      </c>
      <c r="M2589">
        <f t="shared" si="280"/>
        <v>32.454599999999999</v>
      </c>
      <c r="N2589">
        <f t="shared" si="281"/>
        <v>21.352</v>
      </c>
      <c r="O2589">
        <f t="shared" si="282"/>
        <v>16.0534</v>
      </c>
      <c r="P2589">
        <f t="shared" si="283"/>
        <v>11.0585</v>
      </c>
      <c r="Q2589">
        <f t="shared" si="284"/>
        <v>8.9061000000000003</v>
      </c>
      <c r="R2589">
        <f t="shared" si="285"/>
        <v>10.898199999999999</v>
      </c>
      <c r="S2589">
        <f t="shared" si="286"/>
        <v>10.898199999999999</v>
      </c>
      <c r="T2589">
        <f>IFERROR(VLOOKUP($A2589,TY_main!A:B,2,FALSE),T2588)</f>
        <v>119.796875</v>
      </c>
    </row>
    <row r="2590" spans="1:20" x14ac:dyDescent="0.25">
      <c r="A2590" s="2">
        <f>SPY_IVOL!A2590</f>
        <v>42117</v>
      </c>
      <c r="B2590">
        <f>SPY_IVOL!B2590</f>
        <v>25.966100000000001</v>
      </c>
      <c r="C2590">
        <f>SPY_IVOL!C2590</f>
        <v>18.865100000000002</v>
      </c>
      <c r="D2590">
        <f>SPY_IVOL!D2590</f>
        <v>15.393800000000001</v>
      </c>
      <c r="E2590">
        <f>SPY_IVOL!E2590</f>
        <v>11.501099999999999</v>
      </c>
      <c r="F2590">
        <f>SPY_IVOL!F2590</f>
        <v>8.6905999999999999</v>
      </c>
      <c r="G2590">
        <f>SPY_IVOL!G2590</f>
        <v>10.7247</v>
      </c>
      <c r="H2590">
        <f>SPY_IVOL!H2590</f>
        <v>13.054500000000001</v>
      </c>
      <c r="I2590">
        <f>VLOOKUP($A2590,SPY_main!$A:$C,2,FALSE)</f>
        <v>211.16</v>
      </c>
      <c r="J2590">
        <f>IFERROR(VLOOKUP($A2590,SPY_main!$A:$C,3,FALSE),J2589)</f>
        <v>1.7632000000000001</v>
      </c>
      <c r="K2590">
        <f>IFERROR(VLOOKUP($A2590,SPY_main!$E:$F,2,FALSE),K2589)</f>
        <v>0.27700000000000002</v>
      </c>
      <c r="L2590">
        <f>IFERROR(VLOOKUP($A2590,SPY_main!H:I,2,FALSE),L2589)</f>
        <v>12.48</v>
      </c>
      <c r="M2590">
        <f t="shared" si="280"/>
        <v>33.1721</v>
      </c>
      <c r="N2590">
        <f t="shared" si="281"/>
        <v>21.303899999999999</v>
      </c>
      <c r="O2590">
        <f t="shared" si="282"/>
        <v>15.975199999999999</v>
      </c>
      <c r="P2590">
        <f t="shared" si="283"/>
        <v>10.907500000000001</v>
      </c>
      <c r="Q2590">
        <f t="shared" si="284"/>
        <v>9.3741000000000003</v>
      </c>
      <c r="R2590">
        <f t="shared" si="285"/>
        <v>12.6035</v>
      </c>
      <c r="S2590">
        <f t="shared" si="286"/>
        <v>12.6035</v>
      </c>
      <c r="T2590">
        <f>IFERROR(VLOOKUP($A2590,TY_main!A:B,2,FALSE),T2589)</f>
        <v>120.046875</v>
      </c>
    </row>
    <row r="2591" spans="1:20" x14ac:dyDescent="0.25">
      <c r="A2591" s="2">
        <f>SPY_IVOL!A2591</f>
        <v>42118</v>
      </c>
      <c r="B2591">
        <f>SPY_IVOL!B2591</f>
        <v>26.0199</v>
      </c>
      <c r="C2591">
        <f>SPY_IVOL!C2591</f>
        <v>18.693000000000001</v>
      </c>
      <c r="D2591">
        <f>SPY_IVOL!D2591</f>
        <v>15.277799999999999</v>
      </c>
      <c r="E2591">
        <f>SPY_IVOL!E2591</f>
        <v>11.4185</v>
      </c>
      <c r="F2591">
        <f>SPY_IVOL!F2591</f>
        <v>8.6477000000000004</v>
      </c>
      <c r="G2591">
        <f>SPY_IVOL!G2591</f>
        <v>10.7021</v>
      </c>
      <c r="H2591">
        <f>SPY_IVOL!H2591</f>
        <v>12.168200000000001</v>
      </c>
      <c r="I2591">
        <f>VLOOKUP($A2591,SPY_main!$A:$C,2,FALSE)</f>
        <v>211.6499</v>
      </c>
      <c r="J2591">
        <f>IFERROR(VLOOKUP($A2591,SPY_main!$A:$C,3,FALSE),J2590)</f>
        <v>1.7592000000000001</v>
      </c>
      <c r="K2591">
        <f>IFERROR(VLOOKUP($A2591,SPY_main!$E:$F,2,FALSE),K2590)</f>
        <v>0.27900000000000003</v>
      </c>
      <c r="L2591">
        <f>IFERROR(VLOOKUP($A2591,SPY_main!H:I,2,FALSE),L2590)</f>
        <v>12.29</v>
      </c>
      <c r="M2591">
        <f t="shared" si="280"/>
        <v>33.942900000000002</v>
      </c>
      <c r="N2591">
        <f t="shared" si="281"/>
        <v>21.38</v>
      </c>
      <c r="O2591">
        <f t="shared" si="282"/>
        <v>15.7958</v>
      </c>
      <c r="P2591">
        <f t="shared" si="283"/>
        <v>10.557</v>
      </c>
      <c r="Q2591">
        <f t="shared" si="284"/>
        <v>9.2803000000000004</v>
      </c>
      <c r="R2591">
        <f t="shared" si="285"/>
        <v>11.8514</v>
      </c>
      <c r="S2591">
        <f t="shared" si="286"/>
        <v>11.8514</v>
      </c>
      <c r="T2591">
        <f>IFERROR(VLOOKUP($A2591,TY_main!A:B,2,FALSE),T2590)</f>
        <v>120.28125</v>
      </c>
    </row>
    <row r="2592" spans="1:20" x14ac:dyDescent="0.25">
      <c r="A2592" s="2">
        <f>SPY_IVOL!A2592</f>
        <v>42121</v>
      </c>
      <c r="B2592">
        <f>SPY_IVOL!B2592</f>
        <v>26.710699999999999</v>
      </c>
      <c r="C2592">
        <f>SPY_IVOL!C2592</f>
        <v>19.308399999999999</v>
      </c>
      <c r="D2592">
        <f>SPY_IVOL!D2592</f>
        <v>15.8619</v>
      </c>
      <c r="E2592">
        <f>SPY_IVOL!E2592</f>
        <v>12.0419</v>
      </c>
      <c r="F2592">
        <f>SPY_IVOL!F2592</f>
        <v>9.0686999999999998</v>
      </c>
      <c r="G2592">
        <f>SPY_IVOL!G2592</f>
        <v>10.869400000000001</v>
      </c>
      <c r="H2592">
        <f>SPY_IVOL!H2592</f>
        <v>12.7723</v>
      </c>
      <c r="I2592">
        <f>VLOOKUP($A2592,SPY_main!$A:$C,2,FALSE)</f>
        <v>210.77</v>
      </c>
      <c r="J2592">
        <f>IFERROR(VLOOKUP($A2592,SPY_main!$A:$C,3,FALSE),J2591)</f>
        <v>1.7665</v>
      </c>
      <c r="K2592">
        <f>IFERROR(VLOOKUP($A2592,SPY_main!$E:$F,2,FALSE),K2591)</f>
        <v>0.27900000000000003</v>
      </c>
      <c r="L2592">
        <f>IFERROR(VLOOKUP($A2592,SPY_main!H:I,2,FALSE),L2591)</f>
        <v>13.12</v>
      </c>
      <c r="M2592">
        <f t="shared" si="280"/>
        <v>36.53</v>
      </c>
      <c r="N2592">
        <f t="shared" si="281"/>
        <v>23.071300000000001</v>
      </c>
      <c r="O2592">
        <f t="shared" si="282"/>
        <v>16.871200000000002</v>
      </c>
      <c r="P2592">
        <f t="shared" si="283"/>
        <v>11.668699999999999</v>
      </c>
      <c r="Q2592">
        <f t="shared" si="284"/>
        <v>10.0321</v>
      </c>
      <c r="R2592">
        <f t="shared" si="285"/>
        <v>13.9815</v>
      </c>
      <c r="S2592">
        <f t="shared" si="286"/>
        <v>13.9815</v>
      </c>
      <c r="T2592">
        <f>IFERROR(VLOOKUP($A2592,TY_main!A:B,2,FALSE),T2591)</f>
        <v>120.203125</v>
      </c>
    </row>
    <row r="2593" spans="1:20" x14ac:dyDescent="0.25">
      <c r="A2593" s="2">
        <f>SPY_IVOL!A2593</f>
        <v>42122</v>
      </c>
      <c r="B2593">
        <f>SPY_IVOL!B2593</f>
        <v>26.393999999999998</v>
      </c>
      <c r="C2593">
        <f>SPY_IVOL!C2593</f>
        <v>18.787700000000001</v>
      </c>
      <c r="D2593">
        <f>SPY_IVOL!D2593</f>
        <v>15.329599999999999</v>
      </c>
      <c r="E2593">
        <f>SPY_IVOL!E2593</f>
        <v>11.4588</v>
      </c>
      <c r="F2593">
        <f>SPY_IVOL!F2593</f>
        <v>8.6715999999999998</v>
      </c>
      <c r="G2593">
        <f>SPY_IVOL!G2593</f>
        <v>10.7796</v>
      </c>
      <c r="H2593">
        <f>SPY_IVOL!H2593</f>
        <v>11.4404</v>
      </c>
      <c r="I2593">
        <f>VLOOKUP($A2593,SPY_main!$A:$C,2,FALSE)</f>
        <v>211.44</v>
      </c>
      <c r="J2593">
        <f>IFERROR(VLOOKUP($A2593,SPY_main!$A:$C,3,FALSE),J2592)</f>
        <v>1.7608999999999999</v>
      </c>
      <c r="K2593">
        <f>IFERROR(VLOOKUP($A2593,SPY_main!$E:$F,2,FALSE),K2592)</f>
        <v>0.27815000000000001</v>
      </c>
      <c r="L2593">
        <f>IFERROR(VLOOKUP($A2593,SPY_main!H:I,2,FALSE),L2592)</f>
        <v>12.41</v>
      </c>
      <c r="M2593">
        <f t="shared" si="280"/>
        <v>36.806199999999997</v>
      </c>
      <c r="N2593">
        <f t="shared" si="281"/>
        <v>22.6919</v>
      </c>
      <c r="O2593">
        <f t="shared" si="282"/>
        <v>16.217400000000001</v>
      </c>
      <c r="P2593">
        <f t="shared" si="283"/>
        <v>10.8788</v>
      </c>
      <c r="Q2593">
        <f t="shared" si="284"/>
        <v>10.015499999999999</v>
      </c>
      <c r="R2593">
        <f t="shared" si="285"/>
        <v>11.732100000000001</v>
      </c>
      <c r="S2593">
        <f t="shared" si="286"/>
        <v>11.732100000000001</v>
      </c>
      <c r="T2593">
        <f>IFERROR(VLOOKUP($A2593,TY_main!A:B,2,FALSE),T2592)</f>
        <v>119.875</v>
      </c>
    </row>
    <row r="2594" spans="1:20" x14ac:dyDescent="0.25">
      <c r="A2594" s="2">
        <f>SPY_IVOL!A2594</f>
        <v>42123</v>
      </c>
      <c r="B2594">
        <f>SPY_IVOL!B2594</f>
        <v>27.049800000000001</v>
      </c>
      <c r="C2594">
        <f>SPY_IVOL!C2594</f>
        <v>19.75</v>
      </c>
      <c r="D2594">
        <f>SPY_IVOL!D2594</f>
        <v>16.2182</v>
      </c>
      <c r="E2594">
        <f>SPY_IVOL!E2594</f>
        <v>12.2097</v>
      </c>
      <c r="F2594">
        <f>SPY_IVOL!F2594</f>
        <v>8.9169999999999998</v>
      </c>
      <c r="G2594">
        <f>SPY_IVOL!G2594</f>
        <v>10.568099999999999</v>
      </c>
      <c r="H2594">
        <f>SPY_IVOL!H2594</f>
        <v>11.3994</v>
      </c>
      <c r="I2594">
        <f>VLOOKUP($A2594,SPY_main!$A:$C,2,FALSE)</f>
        <v>210.57</v>
      </c>
      <c r="J2594">
        <f>IFERROR(VLOOKUP($A2594,SPY_main!$A:$C,3,FALSE),J2593)</f>
        <v>1.7682</v>
      </c>
      <c r="K2594">
        <f>IFERROR(VLOOKUP($A2594,SPY_main!$E:$F,2,FALSE),K2593)</f>
        <v>0.27815000000000001</v>
      </c>
      <c r="L2594">
        <f>IFERROR(VLOOKUP($A2594,SPY_main!H:I,2,FALSE),L2593)</f>
        <v>13.39</v>
      </c>
      <c r="M2594">
        <f t="shared" si="280"/>
        <v>38.903599999999997</v>
      </c>
      <c r="N2594">
        <f t="shared" si="281"/>
        <v>24.1646</v>
      </c>
      <c r="O2594">
        <f t="shared" si="282"/>
        <v>17.649899999999999</v>
      </c>
      <c r="P2594">
        <f t="shared" si="283"/>
        <v>12.0321</v>
      </c>
      <c r="Q2594">
        <f t="shared" si="284"/>
        <v>9.9699000000000009</v>
      </c>
      <c r="R2594">
        <f t="shared" si="285"/>
        <v>11.962199999999999</v>
      </c>
      <c r="S2594">
        <f t="shared" si="286"/>
        <v>11.962199999999999</v>
      </c>
      <c r="T2594">
        <f>IFERROR(VLOOKUP($A2594,TY_main!A:B,2,FALSE),T2593)</f>
        <v>119.46875</v>
      </c>
    </row>
    <row r="2595" spans="1:20" x14ac:dyDescent="0.25">
      <c r="A2595" s="2">
        <f>SPY_IVOL!A2595</f>
        <v>42124</v>
      </c>
      <c r="B2595">
        <f>SPY_IVOL!B2595</f>
        <v>27.401</v>
      </c>
      <c r="C2595">
        <f>SPY_IVOL!C2595</f>
        <v>20.285499999999999</v>
      </c>
      <c r="D2595">
        <f>SPY_IVOL!D2595</f>
        <v>16.9056</v>
      </c>
      <c r="E2595">
        <f>SPY_IVOL!E2595</f>
        <v>13.0182</v>
      </c>
      <c r="F2595">
        <f>SPY_IVOL!F2595</f>
        <v>9.4830000000000005</v>
      </c>
      <c r="G2595">
        <f>SPY_IVOL!G2595</f>
        <v>10.4495</v>
      </c>
      <c r="H2595">
        <f>SPY_IVOL!H2595</f>
        <v>10.5535</v>
      </c>
      <c r="I2595">
        <f>VLOOKUP($A2595,SPY_main!$A:$C,2,FALSE)</f>
        <v>208.46</v>
      </c>
      <c r="J2595">
        <f>IFERROR(VLOOKUP($A2595,SPY_main!$A:$C,3,FALSE),J2594)</f>
        <v>1.7861</v>
      </c>
      <c r="K2595">
        <f>IFERROR(VLOOKUP($A2595,SPY_main!$E:$F,2,FALSE),K2594)</f>
        <v>0.27875</v>
      </c>
      <c r="L2595">
        <f>IFERROR(VLOOKUP($A2595,SPY_main!H:I,2,FALSE),L2594)</f>
        <v>14.55</v>
      </c>
      <c r="M2595">
        <f t="shared" si="280"/>
        <v>40.210700000000003</v>
      </c>
      <c r="N2595">
        <f t="shared" si="281"/>
        <v>25.008299999999998</v>
      </c>
      <c r="O2595">
        <f t="shared" si="282"/>
        <v>18.6723</v>
      </c>
      <c r="P2595">
        <f t="shared" si="283"/>
        <v>13.4649</v>
      </c>
      <c r="Q2595">
        <f t="shared" si="284"/>
        <v>10.254</v>
      </c>
      <c r="R2595">
        <f t="shared" si="285"/>
        <v>12.097899999999999</v>
      </c>
      <c r="S2595">
        <f t="shared" si="286"/>
        <v>12.097899999999999</v>
      </c>
      <c r="T2595">
        <f>IFERROR(VLOOKUP($A2595,TY_main!A:B,2,FALSE),T2594)</f>
        <v>119.34375</v>
      </c>
    </row>
    <row r="2596" spans="1:20" x14ac:dyDescent="0.25">
      <c r="A2596" s="2">
        <f>SPY_IVOL!A2596</f>
        <v>42125</v>
      </c>
      <c r="B2596">
        <f>SPY_IVOL!B2596</f>
        <v>26.5931</v>
      </c>
      <c r="C2596">
        <f>SPY_IVOL!C2596</f>
        <v>19.178599999999999</v>
      </c>
      <c r="D2596">
        <f>SPY_IVOL!D2596</f>
        <v>15.770799999999999</v>
      </c>
      <c r="E2596">
        <f>SPY_IVOL!E2596</f>
        <v>11.794</v>
      </c>
      <c r="F2596">
        <f>SPY_IVOL!F2596</f>
        <v>8.7182999999999993</v>
      </c>
      <c r="G2596">
        <f>SPY_IVOL!G2596</f>
        <v>10.113</v>
      </c>
      <c r="H2596">
        <f>SPY_IVOL!H2596</f>
        <v>10.113</v>
      </c>
      <c r="I2596">
        <f>VLOOKUP($A2596,SPY_main!$A:$C,2,FALSE)</f>
        <v>210.72</v>
      </c>
      <c r="J2596">
        <f>IFERROR(VLOOKUP($A2596,SPY_main!$A:$C,3,FALSE),J2595)</f>
        <v>1.7668999999999999</v>
      </c>
      <c r="K2596">
        <f>IFERROR(VLOOKUP($A2596,SPY_main!$E:$F,2,FALSE),K2595)</f>
        <v>0.27975</v>
      </c>
      <c r="L2596">
        <f>IFERROR(VLOOKUP($A2596,SPY_main!H:I,2,FALSE),L2595)</f>
        <v>12.7</v>
      </c>
      <c r="M2596">
        <f t="shared" si="280"/>
        <v>40.140999999999998</v>
      </c>
      <c r="N2596">
        <f t="shared" si="281"/>
        <v>23.975200000000001</v>
      </c>
      <c r="O2596">
        <f t="shared" si="282"/>
        <v>16.755800000000001</v>
      </c>
      <c r="P2596">
        <f t="shared" si="283"/>
        <v>11.2516</v>
      </c>
      <c r="Q2596">
        <f t="shared" si="284"/>
        <v>9.9908999999999999</v>
      </c>
      <c r="R2596">
        <f t="shared" si="285"/>
        <v>9.9908999999999999</v>
      </c>
      <c r="S2596">
        <f t="shared" si="286"/>
        <v>9.9908999999999999</v>
      </c>
      <c r="T2596">
        <f>IFERROR(VLOOKUP($A2596,TY_main!A:B,2,FALSE),T2595)</f>
        <v>118.78125</v>
      </c>
    </row>
    <row r="2597" spans="1:20" x14ac:dyDescent="0.25">
      <c r="A2597" s="2">
        <f>SPY_IVOL!A2597</f>
        <v>42128</v>
      </c>
      <c r="B2597">
        <f>SPY_IVOL!B2597</f>
        <v>27.081</v>
      </c>
      <c r="C2597">
        <f>SPY_IVOL!C2597</f>
        <v>19.185099999999998</v>
      </c>
      <c r="D2597">
        <f>SPY_IVOL!D2597</f>
        <v>15.733499999999999</v>
      </c>
      <c r="E2597">
        <f>SPY_IVOL!E2597</f>
        <v>11.771800000000001</v>
      </c>
      <c r="F2597">
        <f>SPY_IVOL!F2597</f>
        <v>8.9368999999999996</v>
      </c>
      <c r="G2597">
        <f>SPY_IVOL!G2597</f>
        <v>10.8154</v>
      </c>
      <c r="H2597">
        <f>SPY_IVOL!H2597</f>
        <v>11.542400000000001</v>
      </c>
      <c r="I2597">
        <f>VLOOKUP($A2597,SPY_main!$A:$C,2,FALSE)</f>
        <v>211.32</v>
      </c>
      <c r="J2597">
        <f>IFERROR(VLOOKUP($A2597,SPY_main!$A:$C,3,FALSE),J2596)</f>
        <v>1.7619</v>
      </c>
      <c r="K2597">
        <f>IFERROR(VLOOKUP($A2597,SPY_main!$E:$F,2,FALSE),K2596)</f>
        <v>0.27975</v>
      </c>
      <c r="L2597">
        <f>IFERROR(VLOOKUP($A2597,SPY_main!H:I,2,FALSE),L2596)</f>
        <v>12.85</v>
      </c>
      <c r="M2597">
        <f t="shared" si="280"/>
        <v>45.883600000000001</v>
      </c>
      <c r="N2597">
        <f t="shared" si="281"/>
        <v>25.372399999999999</v>
      </c>
      <c r="O2597">
        <f t="shared" si="282"/>
        <v>17.6233</v>
      </c>
      <c r="P2597">
        <f t="shared" si="283"/>
        <v>11.1492</v>
      </c>
      <c r="Q2597">
        <f t="shared" si="284"/>
        <v>11.440300000000001</v>
      </c>
      <c r="R2597">
        <f t="shared" si="285"/>
        <v>11.943199999999999</v>
      </c>
      <c r="S2597">
        <f t="shared" si="286"/>
        <v>11.943199999999999</v>
      </c>
      <c r="T2597">
        <f>IFERROR(VLOOKUP($A2597,TY_main!A:B,2,FALSE),T2596)</f>
        <v>118.765625</v>
      </c>
    </row>
    <row r="2598" spans="1:20" x14ac:dyDescent="0.25">
      <c r="A2598" s="2">
        <f>SPY_IVOL!A2598</f>
        <v>42129</v>
      </c>
      <c r="B2598">
        <f>SPY_IVOL!B2598</f>
        <v>27.504799999999999</v>
      </c>
      <c r="C2598">
        <f>SPY_IVOL!C2598</f>
        <v>20.0899</v>
      </c>
      <c r="D2598">
        <f>SPY_IVOL!D2598</f>
        <v>16.8748</v>
      </c>
      <c r="E2598">
        <f>SPY_IVOL!E2598</f>
        <v>13.0959</v>
      </c>
      <c r="F2598">
        <f>SPY_IVOL!F2598</f>
        <v>9.5792999999999999</v>
      </c>
      <c r="G2598">
        <f>SPY_IVOL!G2598</f>
        <v>11.3544</v>
      </c>
      <c r="H2598">
        <f>SPY_IVOL!H2598</f>
        <v>12.310499999999999</v>
      </c>
      <c r="I2598">
        <f>VLOOKUP($A2598,SPY_main!$A:$C,2,FALSE)</f>
        <v>208.9</v>
      </c>
      <c r="J2598">
        <f>IFERROR(VLOOKUP($A2598,SPY_main!$A:$C,3,FALSE),J2597)</f>
        <v>1.7823</v>
      </c>
      <c r="K2598">
        <f>IFERROR(VLOOKUP($A2598,SPY_main!$E:$F,2,FALSE),K2597)</f>
        <v>0.27589999999999998</v>
      </c>
      <c r="L2598">
        <f>IFERROR(VLOOKUP($A2598,SPY_main!H:I,2,FALSE),L2597)</f>
        <v>14.31</v>
      </c>
      <c r="M2598">
        <f t="shared" si="280"/>
        <v>41.168300000000002</v>
      </c>
      <c r="N2598">
        <f t="shared" si="281"/>
        <v>26.761199999999999</v>
      </c>
      <c r="O2598">
        <f t="shared" si="282"/>
        <v>19.4999</v>
      </c>
      <c r="P2598">
        <f t="shared" si="283"/>
        <v>14.0061</v>
      </c>
      <c r="Q2598">
        <f t="shared" si="284"/>
        <v>12.5648</v>
      </c>
      <c r="R2598">
        <f t="shared" si="285"/>
        <v>12.559900000000001</v>
      </c>
      <c r="S2598">
        <f t="shared" si="286"/>
        <v>12.559900000000001</v>
      </c>
      <c r="T2598">
        <f>IFERROR(VLOOKUP($A2598,TY_main!A:B,2,FALSE),T2597)</f>
        <v>118.453125</v>
      </c>
    </row>
    <row r="2599" spans="1:20" x14ac:dyDescent="0.25">
      <c r="A2599" s="2">
        <f>SPY_IVOL!A2599</f>
        <v>42130</v>
      </c>
      <c r="B2599">
        <f>SPY_IVOL!B2599</f>
        <v>28.3962</v>
      </c>
      <c r="C2599">
        <f>SPY_IVOL!C2599</f>
        <v>20.991399999999999</v>
      </c>
      <c r="D2599">
        <f>SPY_IVOL!D2599</f>
        <v>17.590900000000001</v>
      </c>
      <c r="E2599">
        <f>SPY_IVOL!E2599</f>
        <v>13.653</v>
      </c>
      <c r="F2599">
        <f>SPY_IVOL!F2599</f>
        <v>9.7922999999999991</v>
      </c>
      <c r="G2599">
        <f>SPY_IVOL!G2599</f>
        <v>11.0077</v>
      </c>
      <c r="H2599">
        <f>SPY_IVOL!H2599</f>
        <v>11.27</v>
      </c>
      <c r="I2599">
        <f>VLOOKUP($A2599,SPY_main!$A:$C,2,FALSE)</f>
        <v>208.04</v>
      </c>
      <c r="J2599">
        <f>IFERROR(VLOOKUP($A2599,SPY_main!$A:$C,3,FALSE),J2598)</f>
        <v>1.7897000000000001</v>
      </c>
      <c r="K2599">
        <f>IFERROR(VLOOKUP($A2599,SPY_main!$E:$F,2,FALSE),K2598)</f>
        <v>0.27600000000000002</v>
      </c>
      <c r="L2599">
        <f>IFERROR(VLOOKUP($A2599,SPY_main!H:I,2,FALSE),L2598)</f>
        <v>15.15</v>
      </c>
      <c r="M2599">
        <f t="shared" si="280"/>
        <v>51.204500000000003</v>
      </c>
      <c r="N2599">
        <f t="shared" si="281"/>
        <v>29.354900000000001</v>
      </c>
      <c r="O2599">
        <f t="shared" si="282"/>
        <v>20.971699999999998</v>
      </c>
      <c r="P2599">
        <f t="shared" si="283"/>
        <v>15.29</v>
      </c>
      <c r="Q2599">
        <f t="shared" si="284"/>
        <v>13.2538</v>
      </c>
      <c r="R2599">
        <f t="shared" si="285"/>
        <v>13.247999999999999</v>
      </c>
      <c r="S2599">
        <f t="shared" si="286"/>
        <v>13.247999999999999</v>
      </c>
      <c r="T2599">
        <f>IFERROR(VLOOKUP($A2599,TY_main!A:B,2,FALSE),T2598)</f>
        <v>118.140625</v>
      </c>
    </row>
    <row r="2600" spans="1:20" x14ac:dyDescent="0.25">
      <c r="A2600" s="2">
        <f>SPY_IVOL!A2600</f>
        <v>42131</v>
      </c>
      <c r="B2600">
        <f>SPY_IVOL!B2600</f>
        <v>28.6083</v>
      </c>
      <c r="C2600">
        <f>SPY_IVOL!C2600</f>
        <v>21.049700000000001</v>
      </c>
      <c r="D2600">
        <f>SPY_IVOL!D2600</f>
        <v>17.553699999999999</v>
      </c>
      <c r="E2600">
        <f>SPY_IVOL!E2600</f>
        <v>13.396100000000001</v>
      </c>
      <c r="F2600">
        <f>SPY_IVOL!F2600</f>
        <v>9.6760000000000002</v>
      </c>
      <c r="G2600">
        <f>SPY_IVOL!G2600</f>
        <v>11.6167</v>
      </c>
      <c r="H2600">
        <f>SPY_IVOL!H2600</f>
        <v>13.088699999999999</v>
      </c>
      <c r="I2600">
        <f>VLOOKUP($A2600,SPY_main!$A:$C,2,FALSE)</f>
        <v>208.87</v>
      </c>
      <c r="J2600">
        <f>IFERROR(VLOOKUP($A2600,SPY_main!$A:$C,3,FALSE),J2599)</f>
        <v>1.7826</v>
      </c>
      <c r="K2600">
        <f>IFERROR(VLOOKUP($A2600,SPY_main!$E:$F,2,FALSE),K2599)</f>
        <v>0.27884999999999999</v>
      </c>
      <c r="L2600">
        <f>IFERROR(VLOOKUP($A2600,SPY_main!H:I,2,FALSE),L2599)</f>
        <v>15.13</v>
      </c>
      <c r="M2600">
        <f t="shared" si="280"/>
        <v>53.128799999999998</v>
      </c>
      <c r="N2600">
        <f t="shared" si="281"/>
        <v>31.114000000000001</v>
      </c>
      <c r="O2600">
        <f t="shared" si="282"/>
        <v>21.213799999999999</v>
      </c>
      <c r="P2600">
        <f t="shared" si="283"/>
        <v>14.876899999999999</v>
      </c>
      <c r="Q2600">
        <f t="shared" si="284"/>
        <v>11.7873</v>
      </c>
      <c r="R2600">
        <f t="shared" si="285"/>
        <v>11.7873</v>
      </c>
      <c r="S2600">
        <f t="shared" si="286"/>
        <v>11.7873</v>
      </c>
      <c r="T2600">
        <f>IFERROR(VLOOKUP($A2600,TY_main!A:B,2,FALSE),T2599)</f>
        <v>118.421875</v>
      </c>
    </row>
    <row r="2601" spans="1:20" x14ac:dyDescent="0.25">
      <c r="A2601" s="2">
        <f>SPY_IVOL!A2601</f>
        <v>42132</v>
      </c>
      <c r="B2601">
        <f>SPY_IVOL!B2601</f>
        <v>27.792200000000001</v>
      </c>
      <c r="C2601">
        <f>SPY_IVOL!C2601</f>
        <v>19.5684</v>
      </c>
      <c r="D2601">
        <f>SPY_IVOL!D2601</f>
        <v>15.9787</v>
      </c>
      <c r="E2601">
        <f>SPY_IVOL!E2601</f>
        <v>11.617100000000001</v>
      </c>
      <c r="F2601">
        <f>SPY_IVOL!F2601</f>
        <v>8.6509999999999998</v>
      </c>
      <c r="G2601">
        <f>SPY_IVOL!G2601</f>
        <v>11.330299999999999</v>
      </c>
      <c r="H2601">
        <f>SPY_IVOL!H2601</f>
        <v>12.107100000000001</v>
      </c>
      <c r="I2601">
        <f>VLOOKUP($A2601,SPY_main!$A:$C,2,FALSE)</f>
        <v>211.62</v>
      </c>
      <c r="J2601">
        <f>IFERROR(VLOOKUP($A2601,SPY_main!$A:$C,3,FALSE),J2600)</f>
        <v>1.7594000000000001</v>
      </c>
      <c r="K2601">
        <f>IFERROR(VLOOKUP($A2601,SPY_main!$E:$F,2,FALSE),K2600)</f>
        <v>0.27984999999999999</v>
      </c>
      <c r="L2601">
        <f>IFERROR(VLOOKUP($A2601,SPY_main!H:I,2,FALSE),L2600)</f>
        <v>12.86</v>
      </c>
      <c r="M2601">
        <f t="shared" si="280"/>
        <v>45.981099999999998</v>
      </c>
      <c r="N2601">
        <f t="shared" si="281"/>
        <v>29.849799999999998</v>
      </c>
      <c r="O2601">
        <f t="shared" si="282"/>
        <v>18.523199999999999</v>
      </c>
      <c r="P2601">
        <f t="shared" si="283"/>
        <v>10.120699999999999</v>
      </c>
      <c r="Q2601">
        <f t="shared" si="284"/>
        <v>10.884499999999999</v>
      </c>
      <c r="R2601">
        <f t="shared" si="285"/>
        <v>10.884499999999999</v>
      </c>
      <c r="S2601">
        <f t="shared" si="286"/>
        <v>10.884499999999999</v>
      </c>
      <c r="T2601">
        <f>IFERROR(VLOOKUP($A2601,TY_main!A:B,2,FALSE),T2600)</f>
        <v>118.828125</v>
      </c>
    </row>
    <row r="2602" spans="1:20" x14ac:dyDescent="0.25">
      <c r="A2602" s="2">
        <f>SPY_IVOL!A2602</f>
        <v>42135</v>
      </c>
      <c r="B2602">
        <f>SPY_IVOL!B2602</f>
        <v>28.851500000000001</v>
      </c>
      <c r="C2602">
        <f>SPY_IVOL!C2602</f>
        <v>20.381399999999999</v>
      </c>
      <c r="D2602">
        <f>SPY_IVOL!D2602</f>
        <v>16.643599999999999</v>
      </c>
      <c r="E2602">
        <f>SPY_IVOL!E2602</f>
        <v>12.2204</v>
      </c>
      <c r="F2602">
        <f>SPY_IVOL!F2602</f>
        <v>9.2434999999999992</v>
      </c>
      <c r="G2602">
        <f>SPY_IVOL!G2602</f>
        <v>11.926500000000001</v>
      </c>
      <c r="H2602">
        <f>SPY_IVOL!H2602</f>
        <v>13.0304</v>
      </c>
      <c r="I2602">
        <f>VLOOKUP($A2602,SPY_main!$A:$C,2,FALSE)</f>
        <v>210.60499999999999</v>
      </c>
      <c r="J2602">
        <f>IFERROR(VLOOKUP($A2602,SPY_main!$A:$C,3,FALSE),J2601)</f>
        <v>1.7679</v>
      </c>
      <c r="K2602">
        <f>IFERROR(VLOOKUP($A2602,SPY_main!$E:$F,2,FALSE),K2601)</f>
        <v>0.27660000000000001</v>
      </c>
      <c r="L2602">
        <f>IFERROR(VLOOKUP($A2602,SPY_main!H:I,2,FALSE),L2601)</f>
        <v>13.85</v>
      </c>
      <c r="M2602">
        <f t="shared" si="280"/>
        <v>50.698900000000002</v>
      </c>
      <c r="N2602">
        <f t="shared" si="281"/>
        <v>39.496299999999998</v>
      </c>
      <c r="O2602">
        <f t="shared" si="282"/>
        <v>23.566600000000001</v>
      </c>
      <c r="P2602">
        <f t="shared" si="283"/>
        <v>13.038399999999999</v>
      </c>
      <c r="Q2602">
        <f t="shared" si="284"/>
        <v>13.522600000000001</v>
      </c>
      <c r="R2602">
        <f t="shared" si="285"/>
        <v>13.522600000000001</v>
      </c>
      <c r="S2602">
        <f t="shared" si="286"/>
        <v>13.522600000000001</v>
      </c>
      <c r="T2602">
        <f>IFERROR(VLOOKUP($A2602,TY_main!A:B,2,FALSE),T2601)</f>
        <v>117.953125</v>
      </c>
    </row>
    <row r="2603" spans="1:20" x14ac:dyDescent="0.25">
      <c r="A2603" s="2">
        <f>SPY_IVOL!A2603</f>
        <v>42136</v>
      </c>
      <c r="B2603">
        <f>SPY_IVOL!B2603</f>
        <v>28.913399999999999</v>
      </c>
      <c r="C2603">
        <f>SPY_IVOL!C2603</f>
        <v>20.439399999999999</v>
      </c>
      <c r="D2603">
        <f>SPY_IVOL!D2603</f>
        <v>16.738600000000002</v>
      </c>
      <c r="E2603">
        <f>SPY_IVOL!E2603</f>
        <v>12.2136</v>
      </c>
      <c r="F2603">
        <f>SPY_IVOL!F2603</f>
        <v>9.1416000000000004</v>
      </c>
      <c r="G2603">
        <f>SPY_IVOL!G2603</f>
        <v>11.1205</v>
      </c>
      <c r="H2603">
        <f>SPY_IVOL!H2603</f>
        <v>11.1205</v>
      </c>
      <c r="I2603">
        <f>VLOOKUP($A2603,SPY_main!$A:$C,2,FALSE)</f>
        <v>209.98</v>
      </c>
      <c r="J2603">
        <f>IFERROR(VLOOKUP($A2603,SPY_main!$A:$C,3,FALSE),J2602)</f>
        <v>1.7730999999999999</v>
      </c>
      <c r="K2603">
        <f>IFERROR(VLOOKUP($A2603,SPY_main!$E:$F,2,FALSE),K2602)</f>
        <v>0.27500000000000002</v>
      </c>
      <c r="L2603">
        <f>IFERROR(VLOOKUP($A2603,SPY_main!H:I,2,FALSE),L2602)</f>
        <v>13.86</v>
      </c>
      <c r="M2603">
        <f t="shared" si="280"/>
        <v>57.799900000000001</v>
      </c>
      <c r="N2603">
        <f t="shared" si="281"/>
        <v>45.593000000000004</v>
      </c>
      <c r="O2603">
        <f t="shared" si="282"/>
        <v>25.889700000000001</v>
      </c>
      <c r="P2603">
        <f t="shared" si="283"/>
        <v>14.729799999999999</v>
      </c>
      <c r="Q2603">
        <f t="shared" si="284"/>
        <v>13.598100000000001</v>
      </c>
      <c r="R2603">
        <f t="shared" si="285"/>
        <v>13.598100000000001</v>
      </c>
      <c r="S2603">
        <f t="shared" si="286"/>
        <v>13.598100000000001</v>
      </c>
      <c r="T2603">
        <f>IFERROR(VLOOKUP($A2603,TY_main!A:B,2,FALSE),T2602)</f>
        <v>118.109375</v>
      </c>
    </row>
    <row r="2604" spans="1:20" x14ac:dyDescent="0.25">
      <c r="A2604" s="2">
        <f>SPY_IVOL!A2604</f>
        <v>42137</v>
      </c>
      <c r="B2604">
        <f>SPY_IVOL!B2604</f>
        <v>28.9998</v>
      </c>
      <c r="C2604">
        <f>SPY_IVOL!C2604</f>
        <v>20.247499999999999</v>
      </c>
      <c r="D2604">
        <f>SPY_IVOL!D2604</f>
        <v>16.505700000000001</v>
      </c>
      <c r="E2604">
        <f>SPY_IVOL!E2604</f>
        <v>12.0535</v>
      </c>
      <c r="F2604">
        <f>SPY_IVOL!F2604</f>
        <v>8.8150999999999993</v>
      </c>
      <c r="G2604">
        <f>SPY_IVOL!G2604</f>
        <v>11.2761</v>
      </c>
      <c r="H2604">
        <f>SPY_IVOL!H2604</f>
        <v>11.2761</v>
      </c>
      <c r="I2604">
        <f>VLOOKUP($A2604,SPY_main!$A:$C,2,FALSE)</f>
        <v>210.02</v>
      </c>
      <c r="J2604">
        <f>IFERROR(VLOOKUP($A2604,SPY_main!$A:$C,3,FALSE),J2603)</f>
        <v>1.7727999999999999</v>
      </c>
      <c r="K2604">
        <f>IFERROR(VLOOKUP($A2604,SPY_main!$E:$F,2,FALSE),K2603)</f>
        <v>0.27389999999999998</v>
      </c>
      <c r="L2604">
        <f>IFERROR(VLOOKUP($A2604,SPY_main!H:I,2,FALSE),L2603)</f>
        <v>13.76</v>
      </c>
      <c r="M2604">
        <f t="shared" si="280"/>
        <v>53.642200000000003</v>
      </c>
      <c r="N2604">
        <f t="shared" si="281"/>
        <v>53.642200000000003</v>
      </c>
      <c r="O2604">
        <f t="shared" si="282"/>
        <v>29.497800000000002</v>
      </c>
      <c r="P2604">
        <f t="shared" si="283"/>
        <v>14.427099999999999</v>
      </c>
      <c r="Q2604">
        <f t="shared" si="284"/>
        <v>14.280799999999999</v>
      </c>
      <c r="R2604">
        <f t="shared" si="285"/>
        <v>14.280799999999999</v>
      </c>
      <c r="S2604">
        <f t="shared" si="286"/>
        <v>14.280799999999999</v>
      </c>
      <c r="T2604">
        <f>IFERROR(VLOOKUP($A2604,TY_main!A:B,2,FALSE),T2603)</f>
        <v>118.046875</v>
      </c>
    </row>
    <row r="2605" spans="1:20" x14ac:dyDescent="0.25">
      <c r="A2605" s="2">
        <f>SPY_IVOL!A2605</f>
        <v>42138</v>
      </c>
      <c r="B2605">
        <f>SPY_IVOL!B2605</f>
        <v>29.237500000000001</v>
      </c>
      <c r="C2605">
        <f>SPY_IVOL!C2605</f>
        <v>19.677</v>
      </c>
      <c r="D2605">
        <f>SPY_IVOL!D2605</f>
        <v>15.6944</v>
      </c>
      <c r="E2605">
        <f>SPY_IVOL!E2605</f>
        <v>11.035399999999999</v>
      </c>
      <c r="F2605">
        <f>SPY_IVOL!F2605</f>
        <v>8.4817</v>
      </c>
      <c r="G2605">
        <f>SPY_IVOL!G2605</f>
        <v>10.8857</v>
      </c>
      <c r="H2605">
        <f>SPY_IVOL!H2605</f>
        <v>10.8857</v>
      </c>
      <c r="I2605">
        <f>VLOOKUP($A2605,SPY_main!$A:$C,2,FALSE)</f>
        <v>212.21</v>
      </c>
      <c r="J2605">
        <f>IFERROR(VLOOKUP($A2605,SPY_main!$A:$C,3,FALSE),J2604)</f>
        <v>1.7544999999999999</v>
      </c>
      <c r="K2605">
        <f>IFERROR(VLOOKUP($A2605,SPY_main!$E:$F,2,FALSE),K2604)</f>
        <v>0.27600000000000002</v>
      </c>
      <c r="L2605">
        <f>IFERROR(VLOOKUP($A2605,SPY_main!H:I,2,FALSE),L2604)</f>
        <v>12.74</v>
      </c>
      <c r="M2605">
        <f t="shared" si="280"/>
        <v>59.076700000000002</v>
      </c>
      <c r="N2605">
        <f t="shared" si="281"/>
        <v>59.076700000000002</v>
      </c>
      <c r="O2605">
        <f t="shared" si="282"/>
        <v>39.811</v>
      </c>
      <c r="P2605">
        <f t="shared" si="283"/>
        <v>12.1586</v>
      </c>
      <c r="Q2605">
        <f t="shared" si="284"/>
        <v>12.5588</v>
      </c>
      <c r="R2605">
        <f t="shared" si="285"/>
        <v>12.5588</v>
      </c>
      <c r="S2605">
        <f t="shared" si="286"/>
        <v>12.5588</v>
      </c>
      <c r="T2605">
        <f>IFERROR(VLOOKUP($A2605,TY_main!A:B,2,FALSE),T2604)</f>
        <v>118.421875</v>
      </c>
    </row>
    <row r="2606" spans="1:20" x14ac:dyDescent="0.25">
      <c r="A2606" s="2">
        <f>SPY_IVOL!A2606</f>
        <v>42139</v>
      </c>
      <c r="B2606">
        <f>SPY_IVOL!B2606</f>
        <v>29.705300000000001</v>
      </c>
      <c r="C2606">
        <f>SPY_IVOL!C2606</f>
        <v>19.672499999999999</v>
      </c>
      <c r="D2606">
        <f>SPY_IVOL!D2606</f>
        <v>15.5017</v>
      </c>
      <c r="E2606">
        <f>SPY_IVOL!E2606</f>
        <v>10.642300000000001</v>
      </c>
      <c r="F2606">
        <f>SPY_IVOL!F2606</f>
        <v>8.3377999999999997</v>
      </c>
      <c r="G2606">
        <f>SPY_IVOL!G2606</f>
        <v>10.289099999999999</v>
      </c>
      <c r="H2606">
        <f>SPY_IVOL!H2606</f>
        <v>10.289099999999999</v>
      </c>
      <c r="I2606">
        <f>VLOOKUP($A2606,SPY_main!$A:$C,2,FALSE)</f>
        <v>212.44</v>
      </c>
      <c r="J2606">
        <f>IFERROR(VLOOKUP($A2606,SPY_main!$A:$C,3,FALSE),J2605)</f>
        <v>1.7525999999999999</v>
      </c>
      <c r="K2606">
        <f>IFERROR(VLOOKUP($A2606,SPY_main!$E:$F,2,FALSE),K2605)</f>
        <v>0.27650000000000002</v>
      </c>
      <c r="L2606">
        <f>IFERROR(VLOOKUP($A2606,SPY_main!H:I,2,FALSE),L2605)</f>
        <v>12.38</v>
      </c>
      <c r="M2606">
        <f t="shared" si="280"/>
        <v>43.155200000000001</v>
      </c>
      <c r="N2606">
        <f t="shared" si="281"/>
        <v>29.8337</v>
      </c>
      <c r="O2606">
        <f t="shared" si="282"/>
        <v>18.835799999999999</v>
      </c>
      <c r="P2606">
        <f t="shared" si="283"/>
        <v>9.2817000000000007</v>
      </c>
      <c r="Q2606">
        <f t="shared" si="284"/>
        <v>11.9765</v>
      </c>
      <c r="R2606">
        <f t="shared" si="285"/>
        <v>11.9765</v>
      </c>
      <c r="S2606">
        <f t="shared" si="286"/>
        <v>11.9765</v>
      </c>
      <c r="T2606">
        <f>IFERROR(VLOOKUP($A2606,TY_main!A:B,2,FALSE),T2605)</f>
        <v>119.015625</v>
      </c>
    </row>
    <row r="2607" spans="1:20" x14ac:dyDescent="0.25">
      <c r="A2607" s="2">
        <f>SPY_IVOL!A2607</f>
        <v>42142</v>
      </c>
      <c r="B2607">
        <f>SPY_IVOL!B2607</f>
        <v>25.936399999999999</v>
      </c>
      <c r="C2607">
        <f>SPY_IVOL!C2607</f>
        <v>18.884</v>
      </c>
      <c r="D2607">
        <f>SPY_IVOL!D2607</f>
        <v>15.5158</v>
      </c>
      <c r="E2607">
        <f>SPY_IVOL!E2607</f>
        <v>11.5358</v>
      </c>
      <c r="F2607">
        <f>SPY_IVOL!F2607</f>
        <v>8.4240999999999993</v>
      </c>
      <c r="G2607">
        <f>SPY_IVOL!G2607</f>
        <v>10.2546</v>
      </c>
      <c r="H2607">
        <f>SPY_IVOL!H2607</f>
        <v>11.5402</v>
      </c>
      <c r="I2607">
        <f>VLOOKUP($A2607,SPY_main!$A:$C,2,FALSE)</f>
        <v>213.1</v>
      </c>
      <c r="J2607">
        <f>IFERROR(VLOOKUP($A2607,SPY_main!$A:$C,3,FALSE),J2606)</f>
        <v>1.7472000000000001</v>
      </c>
      <c r="K2607">
        <f>IFERROR(VLOOKUP($A2607,SPY_main!$E:$F,2,FALSE),K2606)</f>
        <v>0.27600000000000002</v>
      </c>
      <c r="L2607">
        <f>IFERROR(VLOOKUP($A2607,SPY_main!H:I,2,FALSE),L2606)</f>
        <v>12.73</v>
      </c>
      <c r="M2607">
        <f t="shared" si="280"/>
        <v>29.9207</v>
      </c>
      <c r="N2607">
        <f t="shared" si="281"/>
        <v>20.020299999999999</v>
      </c>
      <c r="O2607">
        <f t="shared" si="282"/>
        <v>15.6347</v>
      </c>
      <c r="P2607">
        <f t="shared" si="283"/>
        <v>10.566800000000001</v>
      </c>
      <c r="Q2607">
        <f t="shared" si="284"/>
        <v>8.5820000000000007</v>
      </c>
      <c r="R2607">
        <f t="shared" si="285"/>
        <v>11.6167</v>
      </c>
      <c r="S2607">
        <f t="shared" si="286"/>
        <v>11.6167</v>
      </c>
      <c r="T2607">
        <f>IFERROR(VLOOKUP($A2607,TY_main!A:B,2,FALSE),T2606)</f>
        <v>118.40625</v>
      </c>
    </row>
    <row r="2608" spans="1:20" x14ac:dyDescent="0.25">
      <c r="A2608" s="2">
        <f>SPY_IVOL!A2608</f>
        <v>42143</v>
      </c>
      <c r="B2608">
        <f>SPY_IVOL!B2608</f>
        <v>25.825500000000002</v>
      </c>
      <c r="C2608">
        <f>SPY_IVOL!C2608</f>
        <v>18.863600000000002</v>
      </c>
      <c r="D2608">
        <f>SPY_IVOL!D2608</f>
        <v>15.483499999999999</v>
      </c>
      <c r="E2608">
        <f>SPY_IVOL!E2608</f>
        <v>11.6068</v>
      </c>
      <c r="F2608">
        <f>SPY_IVOL!F2608</f>
        <v>8.5959000000000003</v>
      </c>
      <c r="G2608">
        <f>SPY_IVOL!G2608</f>
        <v>10.415900000000001</v>
      </c>
      <c r="H2608">
        <f>SPY_IVOL!H2608</f>
        <v>11.717599999999999</v>
      </c>
      <c r="I2608">
        <f>VLOOKUP($A2608,SPY_main!$A:$C,2,FALSE)</f>
        <v>213.03</v>
      </c>
      <c r="J2608">
        <f>IFERROR(VLOOKUP($A2608,SPY_main!$A:$C,3,FALSE),J2607)</f>
        <v>1.7478</v>
      </c>
      <c r="K2608">
        <f>IFERROR(VLOOKUP($A2608,SPY_main!$E:$F,2,FALSE),K2607)</f>
        <v>0.28100000000000003</v>
      </c>
      <c r="L2608">
        <f>IFERROR(VLOOKUP($A2608,SPY_main!H:I,2,FALSE),L2607)</f>
        <v>12.85</v>
      </c>
      <c r="M2608">
        <f t="shared" si="280"/>
        <v>29.932200000000002</v>
      </c>
      <c r="N2608">
        <f t="shared" si="281"/>
        <v>20.1904</v>
      </c>
      <c r="O2608">
        <f t="shared" si="282"/>
        <v>15.598100000000001</v>
      </c>
      <c r="P2608">
        <f t="shared" si="283"/>
        <v>10.606999999999999</v>
      </c>
      <c r="Q2608">
        <f t="shared" si="284"/>
        <v>8.7989999999999995</v>
      </c>
      <c r="R2608">
        <f t="shared" si="285"/>
        <v>11.9171</v>
      </c>
      <c r="S2608">
        <f t="shared" si="286"/>
        <v>11.9171</v>
      </c>
      <c r="T2608">
        <f>IFERROR(VLOOKUP($A2608,TY_main!A:B,2,FALSE),T2607)</f>
        <v>118.09375</v>
      </c>
    </row>
    <row r="2609" spans="1:20" x14ac:dyDescent="0.25">
      <c r="A2609" s="2">
        <f>SPY_IVOL!A2609</f>
        <v>42144</v>
      </c>
      <c r="B2609">
        <f>SPY_IVOL!B2609</f>
        <v>25.8568</v>
      </c>
      <c r="C2609">
        <f>SPY_IVOL!C2609</f>
        <v>18.841100000000001</v>
      </c>
      <c r="D2609">
        <f>SPY_IVOL!D2609</f>
        <v>15.3864</v>
      </c>
      <c r="E2609">
        <f>SPY_IVOL!E2609</f>
        <v>11.604799999999999</v>
      </c>
      <c r="F2609">
        <f>SPY_IVOL!F2609</f>
        <v>8.7060999999999993</v>
      </c>
      <c r="G2609">
        <f>SPY_IVOL!G2609</f>
        <v>10.506600000000001</v>
      </c>
      <c r="H2609">
        <f>SPY_IVOL!H2609</f>
        <v>11.8742</v>
      </c>
      <c r="I2609">
        <f>VLOOKUP($A2609,SPY_main!$A:$C,2,FALSE)</f>
        <v>212.88</v>
      </c>
      <c r="J2609">
        <f>IFERROR(VLOOKUP($A2609,SPY_main!$A:$C,3,FALSE),J2608)</f>
        <v>1.7490000000000001</v>
      </c>
      <c r="K2609">
        <f>IFERROR(VLOOKUP($A2609,SPY_main!$E:$F,2,FALSE),K2608)</f>
        <v>0.28349999999999997</v>
      </c>
      <c r="L2609">
        <f>IFERROR(VLOOKUP($A2609,SPY_main!H:I,2,FALSE),L2608)</f>
        <v>12.88</v>
      </c>
      <c r="M2609">
        <f t="shared" si="280"/>
        <v>29.937899999999999</v>
      </c>
      <c r="N2609">
        <f t="shared" si="281"/>
        <v>20.190000000000001</v>
      </c>
      <c r="O2609">
        <f t="shared" si="282"/>
        <v>15.604699999999999</v>
      </c>
      <c r="P2609">
        <f t="shared" si="283"/>
        <v>10.653</v>
      </c>
      <c r="Q2609">
        <f t="shared" si="284"/>
        <v>9.0113000000000003</v>
      </c>
      <c r="R2609">
        <f t="shared" si="285"/>
        <v>12.190200000000001</v>
      </c>
      <c r="S2609">
        <f t="shared" si="286"/>
        <v>12.190200000000001</v>
      </c>
      <c r="T2609">
        <f>IFERROR(VLOOKUP($A2609,TY_main!A:B,2,FALSE),T2608)</f>
        <v>118.3125</v>
      </c>
    </row>
    <row r="2610" spans="1:20" x14ac:dyDescent="0.25">
      <c r="A2610" s="2">
        <f>SPY_IVOL!A2610</f>
        <v>42145</v>
      </c>
      <c r="B2610">
        <f>SPY_IVOL!B2610</f>
        <v>25.447600000000001</v>
      </c>
      <c r="C2610">
        <f>SPY_IVOL!C2610</f>
        <v>18.3505</v>
      </c>
      <c r="D2610">
        <f>SPY_IVOL!D2610</f>
        <v>14.941700000000001</v>
      </c>
      <c r="E2610">
        <f>SPY_IVOL!E2610</f>
        <v>11.0822</v>
      </c>
      <c r="F2610">
        <f>SPY_IVOL!F2610</f>
        <v>8.32</v>
      </c>
      <c r="G2610">
        <f>SPY_IVOL!G2610</f>
        <v>10.514699999999999</v>
      </c>
      <c r="H2610">
        <f>SPY_IVOL!H2610</f>
        <v>11.774100000000001</v>
      </c>
      <c r="I2610">
        <f>VLOOKUP($A2610,SPY_main!$A:$C,2,FALSE)</f>
        <v>213.5</v>
      </c>
      <c r="J2610">
        <f>IFERROR(VLOOKUP($A2610,SPY_main!$A:$C,3,FALSE),J2609)</f>
        <v>1.7439</v>
      </c>
      <c r="K2610">
        <f>IFERROR(VLOOKUP($A2610,SPY_main!$E:$F,2,FALSE),K2609)</f>
        <v>0.28199999999999997</v>
      </c>
      <c r="L2610">
        <f>IFERROR(VLOOKUP($A2610,SPY_main!H:I,2,FALSE),L2609)</f>
        <v>12.11</v>
      </c>
      <c r="M2610">
        <f t="shared" si="280"/>
        <v>29.761099999999999</v>
      </c>
      <c r="N2610">
        <f t="shared" si="281"/>
        <v>19.574000000000002</v>
      </c>
      <c r="O2610">
        <f t="shared" si="282"/>
        <v>14.975199999999999</v>
      </c>
      <c r="P2610">
        <f t="shared" si="283"/>
        <v>9.9589999999999996</v>
      </c>
      <c r="Q2610">
        <f t="shared" si="284"/>
        <v>8.6199999999999992</v>
      </c>
      <c r="R2610">
        <f t="shared" si="285"/>
        <v>12.093299999999999</v>
      </c>
      <c r="S2610">
        <f t="shared" si="286"/>
        <v>12.093299999999999</v>
      </c>
      <c r="T2610">
        <f>IFERROR(VLOOKUP($A2610,TY_main!A:B,2,FALSE),T2609)</f>
        <v>118.734375</v>
      </c>
    </row>
    <row r="2611" spans="1:20" x14ac:dyDescent="0.25">
      <c r="A2611" s="2">
        <f>SPY_IVOL!A2611</f>
        <v>42146</v>
      </c>
      <c r="B2611">
        <f>SPY_IVOL!B2611</f>
        <v>25.525600000000001</v>
      </c>
      <c r="C2611">
        <f>SPY_IVOL!C2611</f>
        <v>18.4742</v>
      </c>
      <c r="D2611">
        <f>SPY_IVOL!D2611</f>
        <v>15.036799999999999</v>
      </c>
      <c r="E2611">
        <f>SPY_IVOL!E2611</f>
        <v>11.1027</v>
      </c>
      <c r="F2611">
        <f>SPY_IVOL!F2611</f>
        <v>8.4106000000000005</v>
      </c>
      <c r="G2611">
        <f>SPY_IVOL!G2611</f>
        <v>10.283099999999999</v>
      </c>
      <c r="H2611">
        <f>SPY_IVOL!H2611</f>
        <v>12.0097</v>
      </c>
      <c r="I2611">
        <f>VLOOKUP($A2611,SPY_main!$A:$C,2,FALSE)</f>
        <v>212.99</v>
      </c>
      <c r="J2611">
        <f>IFERROR(VLOOKUP($A2611,SPY_main!$A:$C,3,FALSE),J2610)</f>
        <v>1.7481</v>
      </c>
      <c r="K2611">
        <f>IFERROR(VLOOKUP($A2611,SPY_main!$E:$F,2,FALSE),K2610)</f>
        <v>0.28449999999999998</v>
      </c>
      <c r="L2611">
        <f>IFERROR(VLOOKUP($A2611,SPY_main!H:I,2,FALSE),L2610)</f>
        <v>12.13</v>
      </c>
      <c r="M2611">
        <f t="shared" si="280"/>
        <v>30.288900000000002</v>
      </c>
      <c r="N2611">
        <f t="shared" si="281"/>
        <v>19.5715</v>
      </c>
      <c r="O2611">
        <f t="shared" si="282"/>
        <v>15.000500000000001</v>
      </c>
      <c r="P2611">
        <f t="shared" si="283"/>
        <v>9.9388000000000005</v>
      </c>
      <c r="Q2611">
        <f t="shared" si="284"/>
        <v>8.6454000000000004</v>
      </c>
      <c r="R2611">
        <f t="shared" si="285"/>
        <v>12.505800000000001</v>
      </c>
      <c r="S2611">
        <f t="shared" si="286"/>
        <v>12.505800000000001</v>
      </c>
      <c r="T2611">
        <f>IFERROR(VLOOKUP($A2611,TY_main!A:B,2,FALSE),T2610)</f>
        <v>118.328125</v>
      </c>
    </row>
    <row r="2612" spans="1:20" x14ac:dyDescent="0.25">
      <c r="A2612" s="2">
        <f>SPY_IVOL!A2612</f>
        <v>42150</v>
      </c>
      <c r="B2612">
        <f>SPY_IVOL!B2612</f>
        <v>26.6951</v>
      </c>
      <c r="C2612">
        <f>SPY_IVOL!C2612</f>
        <v>19.625299999999999</v>
      </c>
      <c r="D2612">
        <f>SPY_IVOL!D2612</f>
        <v>16.1509</v>
      </c>
      <c r="E2612">
        <f>SPY_IVOL!E2612</f>
        <v>12.1793</v>
      </c>
      <c r="F2612">
        <f>SPY_IVOL!F2612</f>
        <v>8.8449000000000009</v>
      </c>
      <c r="G2612">
        <f>SPY_IVOL!G2612</f>
        <v>10.6539</v>
      </c>
      <c r="H2612">
        <f>SPY_IVOL!H2612</f>
        <v>12.8352</v>
      </c>
      <c r="I2612">
        <f>VLOOKUP($A2612,SPY_main!$A:$C,2,FALSE)</f>
        <v>210.7</v>
      </c>
      <c r="J2612">
        <f>IFERROR(VLOOKUP($A2612,SPY_main!$A:$C,3,FALSE),J2611)</f>
        <v>1.7670999999999999</v>
      </c>
      <c r="K2612">
        <f>IFERROR(VLOOKUP($A2612,SPY_main!$E:$F,2,FALSE),K2611)</f>
        <v>0.28584999999999999</v>
      </c>
      <c r="L2612">
        <f>IFERROR(VLOOKUP($A2612,SPY_main!H:I,2,FALSE),L2611)</f>
        <v>14.06</v>
      </c>
      <c r="M2612">
        <f t="shared" si="280"/>
        <v>32.762500000000003</v>
      </c>
      <c r="N2612">
        <f t="shared" si="281"/>
        <v>21.893699999999999</v>
      </c>
      <c r="O2612">
        <f t="shared" si="282"/>
        <v>17.008800000000001</v>
      </c>
      <c r="P2612">
        <f t="shared" si="283"/>
        <v>11.7994</v>
      </c>
      <c r="Q2612">
        <f t="shared" si="284"/>
        <v>9.2817000000000007</v>
      </c>
      <c r="R2612">
        <f t="shared" si="285"/>
        <v>13.3255</v>
      </c>
      <c r="S2612">
        <f t="shared" si="286"/>
        <v>13.3255</v>
      </c>
      <c r="T2612">
        <f>IFERROR(VLOOKUP($A2612,TY_main!A:B,2,FALSE),T2611)</f>
        <v>118.90625</v>
      </c>
    </row>
    <row r="2613" spans="1:20" x14ac:dyDescent="0.25">
      <c r="A2613" s="2">
        <f>SPY_IVOL!A2613</f>
        <v>42151</v>
      </c>
      <c r="B2613">
        <f>SPY_IVOL!B2613</f>
        <v>26.635200000000001</v>
      </c>
      <c r="C2613">
        <f>SPY_IVOL!C2613</f>
        <v>19.177199999999999</v>
      </c>
      <c r="D2613">
        <f>SPY_IVOL!D2613</f>
        <v>15.5274</v>
      </c>
      <c r="E2613">
        <f>SPY_IVOL!E2613</f>
        <v>11.391</v>
      </c>
      <c r="F2613">
        <f>SPY_IVOL!F2613</f>
        <v>8.4741999999999997</v>
      </c>
      <c r="G2613">
        <f>SPY_IVOL!G2613</f>
        <v>10.523400000000001</v>
      </c>
      <c r="H2613">
        <f>SPY_IVOL!H2613</f>
        <v>10.8215</v>
      </c>
      <c r="I2613">
        <f>VLOOKUP($A2613,SPY_main!$A:$C,2,FALSE)</f>
        <v>212.7</v>
      </c>
      <c r="J2613">
        <f>IFERROR(VLOOKUP($A2613,SPY_main!$A:$C,3,FALSE),J2612)</f>
        <v>1.7504999999999999</v>
      </c>
      <c r="K2613">
        <f>IFERROR(VLOOKUP($A2613,SPY_main!$E:$F,2,FALSE),K2612)</f>
        <v>0.28349999999999997</v>
      </c>
      <c r="L2613">
        <f>IFERROR(VLOOKUP($A2613,SPY_main!H:I,2,FALSE),L2612)</f>
        <v>13.27</v>
      </c>
      <c r="M2613">
        <f t="shared" si="280"/>
        <v>32.478499999999997</v>
      </c>
      <c r="N2613">
        <f t="shared" si="281"/>
        <v>21.392800000000001</v>
      </c>
      <c r="O2613">
        <f t="shared" si="282"/>
        <v>16.2316</v>
      </c>
      <c r="P2613">
        <f t="shared" si="283"/>
        <v>10.6058</v>
      </c>
      <c r="Q2613">
        <f t="shared" si="284"/>
        <v>9.2409999999999997</v>
      </c>
      <c r="R2613">
        <f t="shared" si="285"/>
        <v>12.5181</v>
      </c>
      <c r="S2613">
        <f t="shared" si="286"/>
        <v>12.5181</v>
      </c>
      <c r="T2613">
        <f>IFERROR(VLOOKUP($A2613,TY_main!A:B,2,FALSE),T2612)</f>
        <v>118.890625</v>
      </c>
    </row>
    <row r="2614" spans="1:20" x14ac:dyDescent="0.25">
      <c r="A2614" s="2">
        <f>SPY_IVOL!A2614</f>
        <v>42152</v>
      </c>
      <c r="B2614">
        <f>SPY_IVOL!B2614</f>
        <v>26.941700000000001</v>
      </c>
      <c r="C2614">
        <f>SPY_IVOL!C2614</f>
        <v>19.366800000000001</v>
      </c>
      <c r="D2614">
        <f>SPY_IVOL!D2614</f>
        <v>15.575900000000001</v>
      </c>
      <c r="E2614">
        <f>SPY_IVOL!E2614</f>
        <v>11.351800000000001</v>
      </c>
      <c r="F2614">
        <f>SPY_IVOL!F2614</f>
        <v>8.4008000000000003</v>
      </c>
      <c r="G2614">
        <f>SPY_IVOL!G2614</f>
        <v>10.621600000000001</v>
      </c>
      <c r="H2614">
        <f>SPY_IVOL!H2614</f>
        <v>12.3858</v>
      </c>
      <c r="I2614">
        <f>VLOOKUP($A2614,SPY_main!$A:$C,2,FALSE)</f>
        <v>212.46</v>
      </c>
      <c r="J2614">
        <f>IFERROR(VLOOKUP($A2614,SPY_main!$A:$C,3,FALSE),J2613)</f>
        <v>1.7524</v>
      </c>
      <c r="K2614">
        <f>IFERROR(VLOOKUP($A2614,SPY_main!$E:$F,2,FALSE),K2613)</f>
        <v>0.28275</v>
      </c>
      <c r="L2614">
        <f>IFERROR(VLOOKUP($A2614,SPY_main!H:I,2,FALSE),L2613)</f>
        <v>13.31</v>
      </c>
      <c r="M2614">
        <f t="shared" si="280"/>
        <v>34.182499999999997</v>
      </c>
      <c r="N2614">
        <f t="shared" si="281"/>
        <v>21.777699999999999</v>
      </c>
      <c r="O2614">
        <f t="shared" si="282"/>
        <v>16.491299999999999</v>
      </c>
      <c r="P2614">
        <f t="shared" si="283"/>
        <v>10.603400000000001</v>
      </c>
      <c r="Q2614">
        <f t="shared" si="284"/>
        <v>9.0675000000000008</v>
      </c>
      <c r="R2614">
        <f t="shared" si="285"/>
        <v>12.773099999999999</v>
      </c>
      <c r="S2614">
        <f t="shared" si="286"/>
        <v>12.773099999999999</v>
      </c>
      <c r="T2614">
        <f>IFERROR(VLOOKUP($A2614,TY_main!A:B,2,FALSE),T2613)</f>
        <v>119.015625</v>
      </c>
    </row>
    <row r="2615" spans="1:20" x14ac:dyDescent="0.25">
      <c r="A2615" s="2">
        <f>SPY_IVOL!A2615</f>
        <v>42153</v>
      </c>
      <c r="B2615">
        <f>SPY_IVOL!B2615</f>
        <v>27.138200000000001</v>
      </c>
      <c r="C2615">
        <f>SPY_IVOL!C2615</f>
        <v>19.721399999999999</v>
      </c>
      <c r="D2615">
        <f>SPY_IVOL!D2615</f>
        <v>16.020199999999999</v>
      </c>
      <c r="E2615">
        <f>SPY_IVOL!E2615</f>
        <v>11.8642</v>
      </c>
      <c r="F2615">
        <f>SPY_IVOL!F2615</f>
        <v>8.5974000000000004</v>
      </c>
      <c r="G2615">
        <f>SPY_IVOL!G2615</f>
        <v>10.6153</v>
      </c>
      <c r="H2615">
        <f>SPY_IVOL!H2615</f>
        <v>11.7392</v>
      </c>
      <c r="I2615">
        <f>VLOOKUP($A2615,SPY_main!$A:$C,2,FALSE)</f>
        <v>211.14</v>
      </c>
      <c r="J2615">
        <f>IFERROR(VLOOKUP($A2615,SPY_main!$A:$C,3,FALSE),J2614)</f>
        <v>1.7634000000000001</v>
      </c>
      <c r="K2615">
        <f>IFERROR(VLOOKUP($A2615,SPY_main!$E:$F,2,FALSE),K2614)</f>
        <v>0.28375</v>
      </c>
      <c r="L2615">
        <f>IFERROR(VLOOKUP($A2615,SPY_main!H:I,2,FALSE),L2614)</f>
        <v>13.84</v>
      </c>
      <c r="M2615">
        <f t="shared" si="280"/>
        <v>34.811900000000001</v>
      </c>
      <c r="N2615">
        <f t="shared" si="281"/>
        <v>22.196100000000001</v>
      </c>
      <c r="O2615">
        <f t="shared" si="282"/>
        <v>17.107800000000001</v>
      </c>
      <c r="P2615">
        <f t="shared" si="283"/>
        <v>11.526199999999999</v>
      </c>
      <c r="Q2615">
        <f t="shared" si="284"/>
        <v>8.8476999999999997</v>
      </c>
      <c r="R2615">
        <f t="shared" si="285"/>
        <v>13.6241</v>
      </c>
      <c r="S2615">
        <f t="shared" si="286"/>
        <v>13.6241</v>
      </c>
      <c r="T2615">
        <f>IFERROR(VLOOKUP($A2615,TY_main!A:B,2,FALSE),T2614)</f>
        <v>119.28125</v>
      </c>
    </row>
    <row r="2616" spans="1:20" x14ac:dyDescent="0.25">
      <c r="A2616" s="2">
        <f>SPY_IVOL!A2616</f>
        <v>42156</v>
      </c>
      <c r="B2616">
        <f>SPY_IVOL!B2616</f>
        <v>27.716699999999999</v>
      </c>
      <c r="C2616">
        <f>SPY_IVOL!C2616</f>
        <v>19.8979</v>
      </c>
      <c r="D2616">
        <f>SPY_IVOL!D2616</f>
        <v>16.124199999999998</v>
      </c>
      <c r="E2616">
        <f>SPY_IVOL!E2616</f>
        <v>11.9398</v>
      </c>
      <c r="F2616">
        <f>SPY_IVOL!F2616</f>
        <v>8.6329999999999991</v>
      </c>
      <c r="G2616">
        <f>SPY_IVOL!G2616</f>
        <v>10.966200000000001</v>
      </c>
      <c r="H2616">
        <f>SPY_IVOL!H2616</f>
        <v>11.9374</v>
      </c>
      <c r="I2616">
        <f>VLOOKUP($A2616,SPY_main!$A:$C,2,FALSE)</f>
        <v>211.57</v>
      </c>
      <c r="J2616">
        <f>IFERROR(VLOOKUP($A2616,SPY_main!$A:$C,3,FALSE),J2615)</f>
        <v>1.7598</v>
      </c>
      <c r="K2616">
        <f>IFERROR(VLOOKUP($A2616,SPY_main!$E:$F,2,FALSE),K2615)</f>
        <v>0.28249999999999997</v>
      </c>
      <c r="L2616">
        <f>IFERROR(VLOOKUP($A2616,SPY_main!H:I,2,FALSE),L2615)</f>
        <v>13.97</v>
      </c>
      <c r="M2616">
        <f t="shared" si="280"/>
        <v>35.730699999999999</v>
      </c>
      <c r="N2616">
        <f t="shared" si="281"/>
        <v>23.025300000000001</v>
      </c>
      <c r="O2616">
        <f t="shared" si="282"/>
        <v>17.559000000000001</v>
      </c>
      <c r="P2616">
        <f t="shared" si="283"/>
        <v>11.796099999999999</v>
      </c>
      <c r="Q2616">
        <f t="shared" si="284"/>
        <v>9.3414999999999999</v>
      </c>
      <c r="R2616">
        <f t="shared" si="285"/>
        <v>13.2759</v>
      </c>
      <c r="S2616">
        <f t="shared" si="286"/>
        <v>13.2759</v>
      </c>
      <c r="T2616">
        <f>IFERROR(VLOOKUP($A2616,TY_main!A:B,2,FALSE),T2615)</f>
        <v>118.578125</v>
      </c>
    </row>
    <row r="2617" spans="1:20" x14ac:dyDescent="0.25">
      <c r="A2617" s="2">
        <f>SPY_IVOL!A2617</f>
        <v>42157</v>
      </c>
      <c r="B2617">
        <f>SPY_IVOL!B2617</f>
        <v>28.140499999999999</v>
      </c>
      <c r="C2617">
        <f>SPY_IVOL!C2617</f>
        <v>20.336099999999998</v>
      </c>
      <c r="D2617">
        <f>SPY_IVOL!D2617</f>
        <v>16.5106</v>
      </c>
      <c r="E2617">
        <f>SPY_IVOL!E2617</f>
        <v>12.224299999999999</v>
      </c>
      <c r="F2617">
        <f>SPY_IVOL!F2617</f>
        <v>8.7860999999999994</v>
      </c>
      <c r="G2617">
        <f>SPY_IVOL!G2617</f>
        <v>11.0898</v>
      </c>
      <c r="H2617">
        <f>SPY_IVOL!H2617</f>
        <v>12.2058</v>
      </c>
      <c r="I2617">
        <f>VLOOKUP($A2617,SPY_main!$A:$C,2,FALSE)</f>
        <v>211.36</v>
      </c>
      <c r="J2617">
        <f>IFERROR(VLOOKUP($A2617,SPY_main!$A:$C,3,FALSE),J2616)</f>
        <v>1.7616000000000001</v>
      </c>
      <c r="K2617">
        <f>IFERROR(VLOOKUP($A2617,SPY_main!$E:$F,2,FALSE),K2616)</f>
        <v>0.2787</v>
      </c>
      <c r="L2617">
        <f>IFERROR(VLOOKUP($A2617,SPY_main!H:I,2,FALSE),L2616)</f>
        <v>14.24</v>
      </c>
      <c r="M2617">
        <f t="shared" si="280"/>
        <v>36.7712</v>
      </c>
      <c r="N2617">
        <f t="shared" si="281"/>
        <v>23.1859</v>
      </c>
      <c r="O2617">
        <f t="shared" si="282"/>
        <v>17.820399999999999</v>
      </c>
      <c r="P2617">
        <f t="shared" si="283"/>
        <v>12.0205</v>
      </c>
      <c r="Q2617">
        <f t="shared" si="284"/>
        <v>9.7514000000000003</v>
      </c>
      <c r="R2617">
        <f t="shared" si="285"/>
        <v>13.327</v>
      </c>
      <c r="S2617">
        <f t="shared" si="286"/>
        <v>13.327</v>
      </c>
      <c r="T2617">
        <f>IFERROR(VLOOKUP($A2617,TY_main!A:B,2,FALSE),T2616)</f>
        <v>118.0625</v>
      </c>
    </row>
    <row r="2618" spans="1:20" x14ac:dyDescent="0.25">
      <c r="A2618" s="2">
        <f>SPY_IVOL!A2618</f>
        <v>42158</v>
      </c>
      <c r="B2618">
        <f>SPY_IVOL!B2618</f>
        <v>27.762499999999999</v>
      </c>
      <c r="C2618">
        <f>SPY_IVOL!C2618</f>
        <v>19.934899999999999</v>
      </c>
      <c r="D2618">
        <f>SPY_IVOL!D2618</f>
        <v>16.081700000000001</v>
      </c>
      <c r="E2618">
        <f>SPY_IVOL!E2618</f>
        <v>11.672499999999999</v>
      </c>
      <c r="F2618">
        <f>SPY_IVOL!F2618</f>
        <v>8.5200999999999993</v>
      </c>
      <c r="G2618">
        <f>SPY_IVOL!G2618</f>
        <v>11.212199999999999</v>
      </c>
      <c r="H2618">
        <f>SPY_IVOL!H2618</f>
        <v>11.9437</v>
      </c>
      <c r="I2618">
        <f>VLOOKUP($A2618,SPY_main!$A:$C,2,FALSE)</f>
        <v>211.92</v>
      </c>
      <c r="J2618">
        <f>IFERROR(VLOOKUP($A2618,SPY_main!$A:$C,3,FALSE),J2617)</f>
        <v>1.7568999999999999</v>
      </c>
      <c r="K2618">
        <f>IFERROR(VLOOKUP($A2618,SPY_main!$E:$F,2,FALSE),K2617)</f>
        <v>0.2792</v>
      </c>
      <c r="L2618">
        <f>IFERROR(VLOOKUP($A2618,SPY_main!H:I,2,FALSE),L2617)</f>
        <v>13.66</v>
      </c>
      <c r="M2618">
        <f t="shared" si="280"/>
        <v>37.886400000000002</v>
      </c>
      <c r="N2618">
        <f t="shared" si="281"/>
        <v>23.3064</v>
      </c>
      <c r="O2618">
        <f t="shared" si="282"/>
        <v>17.380800000000001</v>
      </c>
      <c r="P2618">
        <f t="shared" si="283"/>
        <v>11.3841</v>
      </c>
      <c r="Q2618">
        <f t="shared" si="284"/>
        <v>9.9077999999999999</v>
      </c>
      <c r="R2618">
        <f t="shared" si="285"/>
        <v>12.4964</v>
      </c>
      <c r="S2618">
        <f t="shared" si="286"/>
        <v>12.4964</v>
      </c>
      <c r="T2618">
        <f>IFERROR(VLOOKUP($A2618,TY_main!A:B,2,FALSE),T2617)</f>
        <v>117.359375</v>
      </c>
    </row>
    <row r="2619" spans="1:20" x14ac:dyDescent="0.25">
      <c r="A2619" s="2">
        <f>SPY_IVOL!A2619</f>
        <v>42159</v>
      </c>
      <c r="B2619">
        <f>SPY_IVOL!B2619</f>
        <v>28.458400000000001</v>
      </c>
      <c r="C2619">
        <f>SPY_IVOL!C2619</f>
        <v>20.711300000000001</v>
      </c>
      <c r="D2619">
        <f>SPY_IVOL!D2619</f>
        <v>17.018899999999999</v>
      </c>
      <c r="E2619">
        <f>SPY_IVOL!E2619</f>
        <v>12.746499999999999</v>
      </c>
      <c r="F2619">
        <f>SPY_IVOL!F2619</f>
        <v>8.9882000000000009</v>
      </c>
      <c r="G2619">
        <f>SPY_IVOL!G2619</f>
        <v>11.1915</v>
      </c>
      <c r="H2619">
        <f>SPY_IVOL!H2619</f>
        <v>12.354699999999999</v>
      </c>
      <c r="I2619">
        <f>VLOOKUP($A2619,SPY_main!$A:$C,2,FALSE)</f>
        <v>210.1292</v>
      </c>
      <c r="J2619">
        <f>IFERROR(VLOOKUP($A2619,SPY_main!$A:$C,3,FALSE),J2618)</f>
        <v>1.7719</v>
      </c>
      <c r="K2619">
        <f>IFERROR(VLOOKUP($A2619,SPY_main!$E:$F,2,FALSE),K2618)</f>
        <v>0.27889999999999998</v>
      </c>
      <c r="L2619">
        <f>IFERROR(VLOOKUP($A2619,SPY_main!H:I,2,FALSE),L2618)</f>
        <v>14.71</v>
      </c>
      <c r="M2619">
        <f t="shared" si="280"/>
        <v>39.187800000000003</v>
      </c>
      <c r="N2619">
        <f t="shared" si="281"/>
        <v>24.871200000000002</v>
      </c>
      <c r="O2619">
        <f t="shared" si="282"/>
        <v>18.700099999999999</v>
      </c>
      <c r="P2619">
        <f t="shared" si="283"/>
        <v>12.6248</v>
      </c>
      <c r="Q2619">
        <f t="shared" si="284"/>
        <v>10.244400000000001</v>
      </c>
      <c r="R2619">
        <f t="shared" si="285"/>
        <v>13.672499999999999</v>
      </c>
      <c r="S2619">
        <f t="shared" si="286"/>
        <v>13.672499999999999</v>
      </c>
      <c r="T2619">
        <f>IFERROR(VLOOKUP($A2619,TY_main!A:B,2,FALSE),T2618)</f>
        <v>117.78125</v>
      </c>
    </row>
    <row r="2620" spans="1:20" x14ac:dyDescent="0.25">
      <c r="A2620" s="2">
        <f>SPY_IVOL!A2620</f>
        <v>42160</v>
      </c>
      <c r="B2620">
        <f>SPY_IVOL!B2620</f>
        <v>27.922000000000001</v>
      </c>
      <c r="C2620">
        <f>SPY_IVOL!C2620</f>
        <v>20.079699999999999</v>
      </c>
      <c r="D2620">
        <f>SPY_IVOL!D2620</f>
        <v>16.638100000000001</v>
      </c>
      <c r="E2620">
        <f>SPY_IVOL!E2620</f>
        <v>12.672000000000001</v>
      </c>
      <c r="F2620">
        <f>SPY_IVOL!F2620</f>
        <v>9.1227999999999998</v>
      </c>
      <c r="G2620">
        <f>SPY_IVOL!G2620</f>
        <v>11.501200000000001</v>
      </c>
      <c r="H2620">
        <f>SPY_IVOL!H2620</f>
        <v>13.353400000000001</v>
      </c>
      <c r="I2620">
        <f>VLOOKUP($A2620,SPY_main!$A:$C,2,FALSE)</f>
        <v>209.77</v>
      </c>
      <c r="J2620">
        <f>IFERROR(VLOOKUP($A2620,SPY_main!$A:$C,3,FALSE),J2619)</f>
        <v>1.7748999999999999</v>
      </c>
      <c r="K2620">
        <f>IFERROR(VLOOKUP($A2620,SPY_main!$E:$F,2,FALSE),K2619)</f>
        <v>0.28120000000000001</v>
      </c>
      <c r="L2620">
        <f>IFERROR(VLOOKUP($A2620,SPY_main!H:I,2,FALSE),L2619)</f>
        <v>14.21</v>
      </c>
      <c r="M2620">
        <f t="shared" si="280"/>
        <v>40.256799999999998</v>
      </c>
      <c r="N2620">
        <f t="shared" si="281"/>
        <v>24.340399999999999</v>
      </c>
      <c r="O2620">
        <f t="shared" si="282"/>
        <v>17.925699999999999</v>
      </c>
      <c r="P2620">
        <f t="shared" si="283"/>
        <v>12.4336</v>
      </c>
      <c r="Q2620">
        <f t="shared" si="284"/>
        <v>10.607200000000001</v>
      </c>
      <c r="R2620">
        <f t="shared" si="285"/>
        <v>13.198600000000001</v>
      </c>
      <c r="S2620">
        <f t="shared" si="286"/>
        <v>13.198600000000001</v>
      </c>
      <c r="T2620">
        <f>IFERROR(VLOOKUP($A2620,TY_main!A:B,2,FALSE),T2619)</f>
        <v>117.078125</v>
      </c>
    </row>
    <row r="2621" spans="1:20" x14ac:dyDescent="0.25">
      <c r="A2621" s="2">
        <f>SPY_IVOL!A2621</f>
        <v>42163</v>
      </c>
      <c r="B2621">
        <f>SPY_IVOL!B2621</f>
        <v>29.007899999999999</v>
      </c>
      <c r="C2621">
        <f>SPY_IVOL!C2621</f>
        <v>20.979299999999999</v>
      </c>
      <c r="D2621">
        <f>SPY_IVOL!D2621</f>
        <v>17.4453</v>
      </c>
      <c r="E2621">
        <f>SPY_IVOL!E2621</f>
        <v>13.5227</v>
      </c>
      <c r="F2621">
        <f>SPY_IVOL!F2621</f>
        <v>9.9222000000000001</v>
      </c>
      <c r="G2621">
        <f>SPY_IVOL!G2621</f>
        <v>11.9407</v>
      </c>
      <c r="H2621">
        <f>SPY_IVOL!H2621</f>
        <v>12.273</v>
      </c>
      <c r="I2621">
        <f>VLOOKUP($A2621,SPY_main!$A:$C,2,FALSE)</f>
        <v>208.48</v>
      </c>
      <c r="J2621">
        <f>IFERROR(VLOOKUP($A2621,SPY_main!$A:$C,3,FALSE),J2620)</f>
        <v>1.7859</v>
      </c>
      <c r="K2621">
        <f>IFERROR(VLOOKUP($A2621,SPY_main!$E:$F,2,FALSE),K2620)</f>
        <v>0.28220000000000001</v>
      </c>
      <c r="L2621">
        <f>IFERROR(VLOOKUP($A2621,SPY_main!H:I,2,FALSE),L2620)</f>
        <v>15.29</v>
      </c>
      <c r="M2621">
        <f t="shared" si="280"/>
        <v>42.781399999999998</v>
      </c>
      <c r="N2621">
        <f t="shared" si="281"/>
        <v>26.646899999999999</v>
      </c>
      <c r="O2621">
        <f t="shared" si="282"/>
        <v>19.784500000000001</v>
      </c>
      <c r="P2621">
        <f t="shared" si="283"/>
        <v>13.8996</v>
      </c>
      <c r="Q2621">
        <f t="shared" si="284"/>
        <v>11.984299999999999</v>
      </c>
      <c r="R2621">
        <f t="shared" si="285"/>
        <v>15.271699999999999</v>
      </c>
      <c r="S2621">
        <f t="shared" si="286"/>
        <v>15.271699999999999</v>
      </c>
      <c r="T2621">
        <f>IFERROR(VLOOKUP($A2621,TY_main!A:B,2,FALSE),T2620)</f>
        <v>117.265625</v>
      </c>
    </row>
    <row r="2622" spans="1:20" x14ac:dyDescent="0.25">
      <c r="A2622" s="2">
        <f>SPY_IVOL!A2622</f>
        <v>42164</v>
      </c>
      <c r="B2622">
        <f>SPY_IVOL!B2622</f>
        <v>29.0794</v>
      </c>
      <c r="C2622">
        <f>SPY_IVOL!C2622</f>
        <v>20.6477</v>
      </c>
      <c r="D2622">
        <f>SPY_IVOL!D2622</f>
        <v>17.2178</v>
      </c>
      <c r="E2622">
        <f>SPY_IVOL!E2622</f>
        <v>12.5884</v>
      </c>
      <c r="F2622">
        <f>SPY_IVOL!F2622</f>
        <v>9.4009</v>
      </c>
      <c r="G2622">
        <f>SPY_IVOL!G2622</f>
        <v>12.0962</v>
      </c>
      <c r="H2622">
        <f>SPY_IVOL!H2622</f>
        <v>12.2209</v>
      </c>
      <c r="I2622">
        <f>VLOOKUP($A2622,SPY_main!$A:$C,2,FALSE)</f>
        <v>208.45</v>
      </c>
      <c r="J2622">
        <f>IFERROR(VLOOKUP($A2622,SPY_main!$A:$C,3,FALSE),J2621)</f>
        <v>1.7862</v>
      </c>
      <c r="K2622">
        <f>IFERROR(VLOOKUP($A2622,SPY_main!$E:$F,2,FALSE),K2621)</f>
        <v>0.28549999999999998</v>
      </c>
      <c r="L2622">
        <f>IFERROR(VLOOKUP($A2622,SPY_main!H:I,2,FALSE),L2621)</f>
        <v>14.47</v>
      </c>
      <c r="M2622">
        <f t="shared" si="280"/>
        <v>47.848500000000001</v>
      </c>
      <c r="N2622">
        <f t="shared" si="281"/>
        <v>27.830200000000001</v>
      </c>
      <c r="O2622">
        <f t="shared" si="282"/>
        <v>19.565000000000001</v>
      </c>
      <c r="P2622">
        <f t="shared" si="283"/>
        <v>12.6594</v>
      </c>
      <c r="Q2622">
        <f t="shared" si="284"/>
        <v>12.566700000000001</v>
      </c>
      <c r="R2622">
        <f t="shared" si="285"/>
        <v>14.302099999999999</v>
      </c>
      <c r="S2622">
        <f t="shared" si="286"/>
        <v>14.302099999999999</v>
      </c>
      <c r="T2622">
        <f>IFERROR(VLOOKUP($A2622,TY_main!A:B,2,FALSE),T2621)</f>
        <v>117.046875</v>
      </c>
    </row>
    <row r="2623" spans="1:20" x14ac:dyDescent="0.25">
      <c r="A2623" s="2">
        <f>SPY_IVOL!A2623</f>
        <v>42165</v>
      </c>
      <c r="B2623">
        <f>SPY_IVOL!B2623</f>
        <v>28.3887</v>
      </c>
      <c r="C2623">
        <f>SPY_IVOL!C2623</f>
        <v>20.001300000000001</v>
      </c>
      <c r="D2623">
        <f>SPY_IVOL!D2623</f>
        <v>16.080400000000001</v>
      </c>
      <c r="E2623">
        <f>SPY_IVOL!E2623</f>
        <v>11.757199999999999</v>
      </c>
      <c r="F2623">
        <f>SPY_IVOL!F2623</f>
        <v>9.0154999999999994</v>
      </c>
      <c r="G2623">
        <f>SPY_IVOL!G2623</f>
        <v>11.1661</v>
      </c>
      <c r="H2623">
        <f>SPY_IVOL!H2623</f>
        <v>11.1661</v>
      </c>
      <c r="I2623">
        <f>VLOOKUP($A2623,SPY_main!$A:$C,2,FALSE)</f>
        <v>210.95</v>
      </c>
      <c r="J2623">
        <f>IFERROR(VLOOKUP($A2623,SPY_main!$A:$C,3,FALSE),J2622)</f>
        <v>1.7649999999999999</v>
      </c>
      <c r="K2623">
        <f>IFERROR(VLOOKUP($A2623,SPY_main!$E:$F,2,FALSE),K2622)</f>
        <v>0.28784999999999999</v>
      </c>
      <c r="L2623">
        <f>IFERROR(VLOOKUP($A2623,SPY_main!H:I,2,FALSE),L2622)</f>
        <v>13.22</v>
      </c>
      <c r="M2623">
        <f t="shared" si="280"/>
        <v>45.077100000000002</v>
      </c>
      <c r="N2623">
        <f t="shared" si="281"/>
        <v>27.9269</v>
      </c>
      <c r="O2623">
        <f t="shared" si="282"/>
        <v>18.7288</v>
      </c>
      <c r="P2623">
        <f t="shared" si="283"/>
        <v>11.576599999999999</v>
      </c>
      <c r="Q2623">
        <f t="shared" si="284"/>
        <v>12.9917</v>
      </c>
      <c r="R2623">
        <f t="shared" si="285"/>
        <v>13.938800000000001</v>
      </c>
      <c r="S2623">
        <f t="shared" si="286"/>
        <v>13.938800000000001</v>
      </c>
      <c r="T2623">
        <f>IFERROR(VLOOKUP($A2623,TY_main!A:B,2,FALSE),T2622)</f>
        <v>116.65625</v>
      </c>
    </row>
    <row r="2624" spans="1:20" x14ac:dyDescent="0.25">
      <c r="A2624" s="2">
        <f>SPY_IVOL!A2624</f>
        <v>42166</v>
      </c>
      <c r="B2624">
        <f>SPY_IVOL!B2624</f>
        <v>28.7805</v>
      </c>
      <c r="C2624">
        <f>SPY_IVOL!C2624</f>
        <v>19.7669</v>
      </c>
      <c r="D2624">
        <f>SPY_IVOL!D2624</f>
        <v>15.6724</v>
      </c>
      <c r="E2624">
        <f>SPY_IVOL!E2624</f>
        <v>11.2591</v>
      </c>
      <c r="F2624">
        <f>SPY_IVOL!F2624</f>
        <v>8.4590999999999994</v>
      </c>
      <c r="G2624">
        <f>SPY_IVOL!G2624</f>
        <v>11.128299999999999</v>
      </c>
      <c r="H2624">
        <f>SPY_IVOL!H2624</f>
        <v>11.128299999999999</v>
      </c>
      <c r="I2624">
        <f>VLOOKUP($A2624,SPY_main!$A:$C,2,FALSE)</f>
        <v>211.63</v>
      </c>
      <c r="J2624">
        <f>IFERROR(VLOOKUP($A2624,SPY_main!$A:$C,3,FALSE),J2623)</f>
        <v>1.7593000000000001</v>
      </c>
      <c r="K2624">
        <f>IFERROR(VLOOKUP($A2624,SPY_main!$E:$F,2,FALSE),K2623)</f>
        <v>0.28584999999999999</v>
      </c>
      <c r="L2624">
        <f>IFERROR(VLOOKUP($A2624,SPY_main!H:I,2,FALSE),L2623)</f>
        <v>12.85</v>
      </c>
      <c r="M2624">
        <f t="shared" si="280"/>
        <v>44.403300000000002</v>
      </c>
      <c r="N2624">
        <f t="shared" si="281"/>
        <v>28.347799999999999</v>
      </c>
      <c r="O2624">
        <f t="shared" si="282"/>
        <v>18.185500000000001</v>
      </c>
      <c r="P2624">
        <f t="shared" si="283"/>
        <v>10.878299999999999</v>
      </c>
      <c r="Q2624">
        <f t="shared" si="284"/>
        <v>12.178900000000001</v>
      </c>
      <c r="R2624">
        <f t="shared" si="285"/>
        <v>12.178900000000001</v>
      </c>
      <c r="S2624">
        <f t="shared" si="286"/>
        <v>12.178900000000001</v>
      </c>
      <c r="T2624">
        <f>IFERROR(VLOOKUP($A2624,TY_main!A:B,2,FALSE),T2623)</f>
        <v>117.265625</v>
      </c>
    </row>
    <row r="2625" spans="1:20" x14ac:dyDescent="0.25">
      <c r="A2625" s="2">
        <f>SPY_IVOL!A2625</f>
        <v>42167</v>
      </c>
      <c r="B2625">
        <f>SPY_IVOL!B2625</f>
        <v>29.2117</v>
      </c>
      <c r="C2625">
        <f>SPY_IVOL!C2625</f>
        <v>20.412299999999998</v>
      </c>
      <c r="D2625">
        <f>SPY_IVOL!D2625</f>
        <v>16.4283</v>
      </c>
      <c r="E2625">
        <f>SPY_IVOL!E2625</f>
        <v>12.1265</v>
      </c>
      <c r="F2625">
        <f>SPY_IVOL!F2625</f>
        <v>9.0901999999999994</v>
      </c>
      <c r="G2625">
        <f>SPY_IVOL!G2625</f>
        <v>12.133100000000001</v>
      </c>
      <c r="H2625">
        <f>SPY_IVOL!H2625</f>
        <v>12.133100000000001</v>
      </c>
      <c r="I2625">
        <f>VLOOKUP($A2625,SPY_main!$A:$C,2,FALSE)</f>
        <v>210.01</v>
      </c>
      <c r="J2625">
        <f>IFERROR(VLOOKUP($A2625,SPY_main!$A:$C,3,FALSE),J2624)</f>
        <v>1.7728999999999999</v>
      </c>
      <c r="K2625">
        <f>IFERROR(VLOOKUP($A2625,SPY_main!$E:$F,2,FALSE),K2624)</f>
        <v>0.28605000000000003</v>
      </c>
      <c r="L2625">
        <f>IFERROR(VLOOKUP($A2625,SPY_main!H:I,2,FALSE),L2624)</f>
        <v>13.78</v>
      </c>
      <c r="M2625">
        <f t="shared" si="280"/>
        <v>45.750900000000001</v>
      </c>
      <c r="N2625">
        <f t="shared" si="281"/>
        <v>30.316299999999998</v>
      </c>
      <c r="O2625">
        <f t="shared" si="282"/>
        <v>20.014500000000002</v>
      </c>
      <c r="P2625">
        <f t="shared" si="283"/>
        <v>12.388</v>
      </c>
      <c r="Q2625">
        <f t="shared" si="284"/>
        <v>14.3429</v>
      </c>
      <c r="R2625">
        <f t="shared" si="285"/>
        <v>17.2773</v>
      </c>
      <c r="S2625">
        <f t="shared" si="286"/>
        <v>17.2773</v>
      </c>
      <c r="T2625">
        <f>IFERROR(VLOOKUP($A2625,TY_main!A:B,2,FALSE),T2624)</f>
        <v>117.21875</v>
      </c>
    </row>
    <row r="2626" spans="1:20" x14ac:dyDescent="0.25">
      <c r="A2626" s="2">
        <f>SPY_IVOL!A2626</f>
        <v>42170</v>
      </c>
      <c r="B2626">
        <f>SPY_IVOL!B2626</f>
        <v>31.407499999999999</v>
      </c>
      <c r="C2626">
        <f>SPY_IVOL!C2626</f>
        <v>22.196999999999999</v>
      </c>
      <c r="D2626">
        <f>SPY_IVOL!D2626</f>
        <v>18.088100000000001</v>
      </c>
      <c r="E2626">
        <f>SPY_IVOL!E2626</f>
        <v>13.56</v>
      </c>
      <c r="F2626">
        <f>SPY_IVOL!F2626</f>
        <v>9.9306000000000001</v>
      </c>
      <c r="G2626">
        <f>SPY_IVOL!G2626</f>
        <v>13.1568</v>
      </c>
      <c r="H2626">
        <f>SPY_IVOL!H2626</f>
        <v>13.174300000000001</v>
      </c>
      <c r="I2626">
        <f>VLOOKUP($A2626,SPY_main!$A:$C,2,FALSE)</f>
        <v>209.11</v>
      </c>
      <c r="J2626">
        <f>IFERROR(VLOOKUP($A2626,SPY_main!$A:$C,3,FALSE),J2625)</f>
        <v>1.7805</v>
      </c>
      <c r="K2626">
        <f>IFERROR(VLOOKUP($A2626,SPY_main!$E:$F,2,FALSE),K2625)</f>
        <v>0.28325</v>
      </c>
      <c r="L2626">
        <f>IFERROR(VLOOKUP($A2626,SPY_main!H:I,2,FALSE),L2625)</f>
        <v>15.39</v>
      </c>
      <c r="M2626">
        <f t="shared" ref="M2626:M2689" si="287">IFERROR(VLOOKUP($A2626,FirstM,2,FALSE),M2625)</f>
        <v>62.912199999999999</v>
      </c>
      <c r="N2626">
        <f t="shared" ref="N2626:N2689" si="288">IFERROR(VLOOKUP($A2626,FirstM,3,FALSE),N2625)</f>
        <v>40.304400000000001</v>
      </c>
      <c r="O2626">
        <f t="shared" ref="O2626:O2689" si="289">IFERROR(VLOOKUP($A2626,FirstM,4,FALSE),O2625)</f>
        <v>25.852599999999999</v>
      </c>
      <c r="P2626">
        <f t="shared" ref="P2626:P2689" si="290">IFERROR(VLOOKUP($A2626,FirstM,5,FALSE),P2625)</f>
        <v>17.387</v>
      </c>
      <c r="Q2626">
        <f t="shared" ref="Q2626:Q2689" si="291">IFERROR(VLOOKUP($A2626,FirstM,6,FALSE),Q2625)</f>
        <v>18.985099999999999</v>
      </c>
      <c r="R2626">
        <f t="shared" ref="R2626:R2689" si="292">IFERROR(VLOOKUP($A2626,FirstM,7,FALSE),R2625)</f>
        <v>18.985099999999999</v>
      </c>
      <c r="S2626">
        <f t="shared" ref="S2626:S2689" si="293">IFERROR(VLOOKUP($A2626,FirstM,8,FALSE),S2625)</f>
        <v>18.985099999999999</v>
      </c>
      <c r="T2626">
        <f>IFERROR(VLOOKUP($A2626,TY_main!A:B,2,FALSE),T2625)</f>
        <v>117.46875</v>
      </c>
    </row>
    <row r="2627" spans="1:20" x14ac:dyDescent="0.25">
      <c r="A2627" s="2">
        <f>SPY_IVOL!A2627</f>
        <v>42171</v>
      </c>
      <c r="B2627">
        <f>SPY_IVOL!B2627</f>
        <v>31.2713</v>
      </c>
      <c r="C2627">
        <f>SPY_IVOL!C2627</f>
        <v>21.861699999999999</v>
      </c>
      <c r="D2627">
        <f>SPY_IVOL!D2627</f>
        <v>17.672000000000001</v>
      </c>
      <c r="E2627">
        <f>SPY_IVOL!E2627</f>
        <v>12.9582</v>
      </c>
      <c r="F2627">
        <f>SPY_IVOL!F2627</f>
        <v>9.6933000000000007</v>
      </c>
      <c r="G2627">
        <f>SPY_IVOL!G2627</f>
        <v>12.6858</v>
      </c>
      <c r="H2627">
        <f>SPY_IVOL!H2627</f>
        <v>12.6858</v>
      </c>
      <c r="I2627">
        <f>VLOOKUP($A2627,SPY_main!$A:$C,2,FALSE)</f>
        <v>210.25</v>
      </c>
      <c r="J2627">
        <f>IFERROR(VLOOKUP($A2627,SPY_main!$A:$C,3,FALSE),J2626)</f>
        <v>1.7708999999999999</v>
      </c>
      <c r="K2627">
        <f>IFERROR(VLOOKUP($A2627,SPY_main!$E:$F,2,FALSE),K2626)</f>
        <v>0.28625</v>
      </c>
      <c r="L2627">
        <f>IFERROR(VLOOKUP($A2627,SPY_main!H:I,2,FALSE),L2626)</f>
        <v>14.81</v>
      </c>
      <c r="M2627">
        <f t="shared" si="287"/>
        <v>70.536299999999997</v>
      </c>
      <c r="N2627">
        <f t="shared" si="288"/>
        <v>44.2896</v>
      </c>
      <c r="O2627">
        <f t="shared" si="289"/>
        <v>27.677</v>
      </c>
      <c r="P2627">
        <f t="shared" si="290"/>
        <v>16.3384</v>
      </c>
      <c r="Q2627">
        <f t="shared" si="291"/>
        <v>20.532699999999998</v>
      </c>
      <c r="R2627">
        <f t="shared" si="292"/>
        <v>20.532699999999998</v>
      </c>
      <c r="S2627">
        <f t="shared" si="293"/>
        <v>20.532699999999998</v>
      </c>
      <c r="T2627">
        <f>IFERROR(VLOOKUP($A2627,TY_main!A:B,2,FALSE),T2626)</f>
        <v>117.734375</v>
      </c>
    </row>
    <row r="2628" spans="1:20" x14ac:dyDescent="0.25">
      <c r="A2628" s="2">
        <f>SPY_IVOL!A2628</f>
        <v>42172</v>
      </c>
      <c r="B2628">
        <f>SPY_IVOL!B2628</f>
        <v>31.278099999999998</v>
      </c>
      <c r="C2628">
        <f>SPY_IVOL!C2628</f>
        <v>21.662600000000001</v>
      </c>
      <c r="D2628">
        <f>SPY_IVOL!D2628</f>
        <v>17.469200000000001</v>
      </c>
      <c r="E2628">
        <f>SPY_IVOL!E2628</f>
        <v>12.7555</v>
      </c>
      <c r="F2628">
        <f>SPY_IVOL!F2628</f>
        <v>9.8628</v>
      </c>
      <c r="G2628">
        <f>SPY_IVOL!G2628</f>
        <v>12.8094</v>
      </c>
      <c r="H2628">
        <f>SPY_IVOL!H2628</f>
        <v>12.8094</v>
      </c>
      <c r="I2628">
        <f>VLOOKUP($A2628,SPY_main!$A:$C,2,FALSE)</f>
        <v>210.59</v>
      </c>
      <c r="J2628">
        <f>IFERROR(VLOOKUP($A2628,SPY_main!$A:$C,3,FALSE),J2627)</f>
        <v>1.768</v>
      </c>
      <c r="K2628">
        <f>IFERROR(VLOOKUP($A2628,SPY_main!$E:$F,2,FALSE),K2627)</f>
        <v>0.28570000000000001</v>
      </c>
      <c r="L2628">
        <f>IFERROR(VLOOKUP($A2628,SPY_main!H:I,2,FALSE),L2627)</f>
        <v>14.5</v>
      </c>
      <c r="M2628">
        <f t="shared" si="287"/>
        <v>79.185199999999995</v>
      </c>
      <c r="N2628">
        <f t="shared" si="288"/>
        <v>53.376600000000003</v>
      </c>
      <c r="O2628">
        <f t="shared" si="289"/>
        <v>29.0364</v>
      </c>
      <c r="P2628">
        <f t="shared" si="290"/>
        <v>12.9427</v>
      </c>
      <c r="Q2628">
        <f t="shared" si="291"/>
        <v>19.0639</v>
      </c>
      <c r="R2628">
        <f t="shared" si="292"/>
        <v>19.0639</v>
      </c>
      <c r="S2628">
        <f t="shared" si="293"/>
        <v>19.0639</v>
      </c>
      <c r="T2628">
        <f>IFERROR(VLOOKUP($A2628,TY_main!A:B,2,FALSE),T2627)</f>
        <v>117.96875</v>
      </c>
    </row>
    <row r="2629" spans="1:20" x14ac:dyDescent="0.25">
      <c r="A2629" s="2">
        <f>SPY_IVOL!A2629</f>
        <v>42173</v>
      </c>
      <c r="B2629">
        <f>SPY_IVOL!B2629</f>
        <v>31.135899999999999</v>
      </c>
      <c r="C2629">
        <f>SPY_IVOL!C2629</f>
        <v>20.7578</v>
      </c>
      <c r="D2629">
        <f>SPY_IVOL!D2629</f>
        <v>16.303000000000001</v>
      </c>
      <c r="E2629">
        <f>SPY_IVOL!E2629</f>
        <v>11.267099999999999</v>
      </c>
      <c r="F2629">
        <f>SPY_IVOL!F2629</f>
        <v>9.7873999999999999</v>
      </c>
      <c r="G2629">
        <f>SPY_IVOL!G2629</f>
        <v>13.9649</v>
      </c>
      <c r="H2629">
        <f>SPY_IVOL!H2629</f>
        <v>14.312900000000001</v>
      </c>
      <c r="I2629">
        <f>VLOOKUP($A2629,SPY_main!$A:$C,2,FALSE)</f>
        <v>212.78</v>
      </c>
      <c r="J2629">
        <f>IFERROR(VLOOKUP($A2629,SPY_main!$A:$C,3,FALSE),J2628)</f>
        <v>1.9363999999999999</v>
      </c>
      <c r="K2629">
        <f>IFERROR(VLOOKUP($A2629,SPY_main!$E:$F,2,FALSE),K2628)</f>
        <v>0.28079999999999999</v>
      </c>
      <c r="L2629">
        <f>IFERROR(VLOOKUP($A2629,SPY_main!H:I,2,FALSE),L2628)</f>
        <v>13.19</v>
      </c>
      <c r="M2629">
        <f t="shared" si="287"/>
        <v>123.0219</v>
      </c>
      <c r="N2629">
        <f t="shared" si="288"/>
        <v>75.184399999999997</v>
      </c>
      <c r="O2629">
        <f t="shared" si="289"/>
        <v>41.4191</v>
      </c>
      <c r="P2629">
        <f t="shared" si="290"/>
        <v>8.2064000000000004</v>
      </c>
      <c r="Q2629">
        <f t="shared" si="291"/>
        <v>31.813700000000001</v>
      </c>
      <c r="R2629">
        <f t="shared" si="292"/>
        <v>31.813700000000001</v>
      </c>
      <c r="S2629">
        <f t="shared" si="293"/>
        <v>31.813700000000001</v>
      </c>
      <c r="T2629">
        <f>IFERROR(VLOOKUP($A2629,TY_main!A:B,2,FALSE),T2628)</f>
        <v>117.734375</v>
      </c>
    </row>
    <row r="2630" spans="1:20" x14ac:dyDescent="0.25">
      <c r="A2630" s="2">
        <f>SPY_IVOL!A2630</f>
        <v>42174</v>
      </c>
      <c r="B2630">
        <f>SPY_IVOL!B2630</f>
        <v>31.533200000000001</v>
      </c>
      <c r="C2630">
        <f>SPY_IVOL!C2630</f>
        <v>21.7302</v>
      </c>
      <c r="D2630">
        <f>SPY_IVOL!D2630</f>
        <v>17.2866</v>
      </c>
      <c r="E2630">
        <f>SPY_IVOL!E2630</f>
        <v>12.363099999999999</v>
      </c>
      <c r="F2630">
        <f>SPY_IVOL!F2630</f>
        <v>9.3651999999999997</v>
      </c>
      <c r="G2630">
        <f>SPY_IVOL!G2630</f>
        <v>13.311400000000001</v>
      </c>
      <c r="H2630">
        <f>SPY_IVOL!H2630</f>
        <v>14.8018</v>
      </c>
      <c r="I2630">
        <f>VLOOKUP($A2630,SPY_main!$A:$C,2,FALSE)</f>
        <v>210.81</v>
      </c>
      <c r="J2630">
        <f>IFERROR(VLOOKUP($A2630,SPY_main!$A:$C,3,FALSE),J2629)</f>
        <v>1.9544999999999999</v>
      </c>
      <c r="K2630">
        <f>IFERROR(VLOOKUP($A2630,SPY_main!$E:$F,2,FALSE),K2629)</f>
        <v>0.28129999999999999</v>
      </c>
      <c r="L2630">
        <f>IFERROR(VLOOKUP($A2630,SPY_main!H:I,2,FALSE),L2629)</f>
        <v>13.96</v>
      </c>
      <c r="M2630">
        <f t="shared" si="287"/>
        <v>42.528300000000002</v>
      </c>
      <c r="N2630">
        <f t="shared" si="288"/>
        <v>29.867100000000001</v>
      </c>
      <c r="O2630">
        <f t="shared" si="289"/>
        <v>20.563700000000001</v>
      </c>
      <c r="P2630">
        <f t="shared" si="290"/>
        <v>12.871</v>
      </c>
      <c r="Q2630">
        <f t="shared" si="291"/>
        <v>14.358000000000001</v>
      </c>
      <c r="R2630">
        <f t="shared" si="292"/>
        <v>16.1677</v>
      </c>
      <c r="S2630">
        <f t="shared" si="293"/>
        <v>16.1677</v>
      </c>
      <c r="T2630">
        <f>IFERROR(VLOOKUP($A2630,TY_main!A:B,2,FALSE),T2629)</f>
        <v>118.40625</v>
      </c>
    </row>
    <row r="2631" spans="1:20" x14ac:dyDescent="0.25">
      <c r="A2631" s="2">
        <f>SPY_IVOL!A2631</f>
        <v>42177</v>
      </c>
      <c r="B2631">
        <f>SPY_IVOL!B2631</f>
        <v>25.829899999999999</v>
      </c>
      <c r="C2631">
        <f>SPY_IVOL!C2631</f>
        <v>19.323799999999999</v>
      </c>
      <c r="D2631">
        <f>SPY_IVOL!D2631</f>
        <v>15.966100000000001</v>
      </c>
      <c r="E2631">
        <f>SPY_IVOL!E2631</f>
        <v>12.076599999999999</v>
      </c>
      <c r="F2631">
        <f>SPY_IVOL!F2631</f>
        <v>8.6742000000000008</v>
      </c>
      <c r="G2631">
        <f>SPY_IVOL!G2631</f>
        <v>10.0929</v>
      </c>
      <c r="H2631">
        <f>SPY_IVOL!H2631</f>
        <v>11.765499999999999</v>
      </c>
      <c r="I2631">
        <f>VLOOKUP($A2631,SPY_main!$A:$C,2,FALSE)</f>
        <v>211.89</v>
      </c>
      <c r="J2631">
        <f>IFERROR(VLOOKUP($A2631,SPY_main!$A:$C,3,FALSE),J2630)</f>
        <v>1.9444999999999999</v>
      </c>
      <c r="K2631">
        <f>IFERROR(VLOOKUP($A2631,SPY_main!$E:$F,2,FALSE),K2630)</f>
        <v>0.28225</v>
      </c>
      <c r="L2631">
        <f>IFERROR(VLOOKUP($A2631,SPY_main!H:I,2,FALSE),L2630)</f>
        <v>12.74</v>
      </c>
      <c r="M2631">
        <f t="shared" si="287"/>
        <v>31.1143</v>
      </c>
      <c r="N2631">
        <f t="shared" si="288"/>
        <v>21.1126</v>
      </c>
      <c r="O2631">
        <f t="shared" si="289"/>
        <v>16.313300000000002</v>
      </c>
      <c r="P2631">
        <f t="shared" si="290"/>
        <v>11.1777</v>
      </c>
      <c r="Q2631">
        <f t="shared" si="291"/>
        <v>9.0434000000000001</v>
      </c>
      <c r="R2631">
        <f t="shared" si="292"/>
        <v>11.190300000000001</v>
      </c>
      <c r="S2631">
        <f t="shared" si="293"/>
        <v>11.190300000000001</v>
      </c>
      <c r="T2631">
        <f>IFERROR(VLOOKUP($A2631,TY_main!A:B,2,FALSE),T2630)</f>
        <v>117.703125</v>
      </c>
    </row>
    <row r="2632" spans="1:20" x14ac:dyDescent="0.25">
      <c r="A2632" s="2">
        <f>SPY_IVOL!A2632</f>
        <v>42178</v>
      </c>
      <c r="B2632">
        <f>SPY_IVOL!B2632</f>
        <v>25.515799999999999</v>
      </c>
      <c r="C2632">
        <f>SPY_IVOL!C2632</f>
        <v>18.771100000000001</v>
      </c>
      <c r="D2632">
        <f>SPY_IVOL!D2632</f>
        <v>15.327299999999999</v>
      </c>
      <c r="E2632">
        <f>SPY_IVOL!E2632</f>
        <v>11.448499999999999</v>
      </c>
      <c r="F2632">
        <f>SPY_IVOL!F2632</f>
        <v>8.1501999999999999</v>
      </c>
      <c r="G2632">
        <f>SPY_IVOL!G2632</f>
        <v>10.113099999999999</v>
      </c>
      <c r="H2632">
        <f>SPY_IVOL!H2632</f>
        <v>11.7127</v>
      </c>
      <c r="I2632">
        <f>VLOOKUP($A2632,SPY_main!$A:$C,2,FALSE)</f>
        <v>212.04</v>
      </c>
      <c r="J2632">
        <f>IFERROR(VLOOKUP($A2632,SPY_main!$A:$C,3,FALSE),J2631)</f>
        <v>1.9432</v>
      </c>
      <c r="K2632">
        <f>IFERROR(VLOOKUP($A2632,SPY_main!$E:$F,2,FALSE),K2631)</f>
        <v>0.28075</v>
      </c>
      <c r="L2632">
        <f>IFERROR(VLOOKUP($A2632,SPY_main!H:I,2,FALSE),L2631)</f>
        <v>12.11</v>
      </c>
      <c r="M2632">
        <f t="shared" si="287"/>
        <v>31.749099999999999</v>
      </c>
      <c r="N2632">
        <f t="shared" si="288"/>
        <v>21.016500000000001</v>
      </c>
      <c r="O2632">
        <f t="shared" si="289"/>
        <v>15.728400000000001</v>
      </c>
      <c r="P2632">
        <f t="shared" si="290"/>
        <v>10.628399999999999</v>
      </c>
      <c r="Q2632">
        <f t="shared" si="291"/>
        <v>9.0251999999999999</v>
      </c>
      <c r="R2632">
        <f t="shared" si="292"/>
        <v>11.1701</v>
      </c>
      <c r="S2632">
        <f t="shared" si="293"/>
        <v>11.1701</v>
      </c>
      <c r="T2632">
        <f>IFERROR(VLOOKUP($A2632,TY_main!A:B,2,FALSE),T2631)</f>
        <v>117.34375</v>
      </c>
    </row>
    <row r="2633" spans="1:20" x14ac:dyDescent="0.25">
      <c r="A2633" s="2">
        <f>SPY_IVOL!A2633</f>
        <v>42179</v>
      </c>
      <c r="B2633">
        <f>SPY_IVOL!B2633</f>
        <v>25.823899999999998</v>
      </c>
      <c r="C2633">
        <f>SPY_IVOL!C2633</f>
        <v>19.318100000000001</v>
      </c>
      <c r="D2633">
        <f>SPY_IVOL!D2633</f>
        <v>16.052600000000002</v>
      </c>
      <c r="E2633">
        <f>SPY_IVOL!E2633</f>
        <v>12.317299999999999</v>
      </c>
      <c r="F2633">
        <f>SPY_IVOL!F2633</f>
        <v>8.8444000000000003</v>
      </c>
      <c r="G2633">
        <f>SPY_IVOL!G2633</f>
        <v>10.1434</v>
      </c>
      <c r="H2633">
        <f>SPY_IVOL!H2633</f>
        <v>12.4765</v>
      </c>
      <c r="I2633">
        <f>VLOOKUP($A2633,SPY_main!$A:$C,2,FALSE)</f>
        <v>210.5</v>
      </c>
      <c r="J2633">
        <f>IFERROR(VLOOKUP($A2633,SPY_main!$A:$C,3,FALSE),J2632)</f>
        <v>1.9574</v>
      </c>
      <c r="K2633">
        <f>IFERROR(VLOOKUP($A2633,SPY_main!$E:$F,2,FALSE),K2632)</f>
        <v>0.28075</v>
      </c>
      <c r="L2633">
        <f>IFERROR(VLOOKUP($A2633,SPY_main!H:I,2,FALSE),L2632)</f>
        <v>13.26</v>
      </c>
      <c r="M2633">
        <f t="shared" si="287"/>
        <v>32.456000000000003</v>
      </c>
      <c r="N2633">
        <f t="shared" si="288"/>
        <v>21.991900000000001</v>
      </c>
      <c r="O2633">
        <f t="shared" si="289"/>
        <v>16.910699999999999</v>
      </c>
      <c r="P2633">
        <f t="shared" si="290"/>
        <v>11.960900000000001</v>
      </c>
      <c r="Q2633">
        <f t="shared" si="291"/>
        <v>9.3960000000000008</v>
      </c>
      <c r="R2633">
        <f t="shared" si="292"/>
        <v>12.5158</v>
      </c>
      <c r="S2633">
        <f t="shared" si="293"/>
        <v>12.5158</v>
      </c>
      <c r="T2633">
        <f>IFERROR(VLOOKUP($A2633,TY_main!A:B,2,FALSE),T2632)</f>
        <v>117.609375</v>
      </c>
    </row>
    <row r="2634" spans="1:20" x14ac:dyDescent="0.25">
      <c r="A2634" s="2">
        <f>SPY_IVOL!A2634</f>
        <v>42180</v>
      </c>
      <c r="B2634">
        <f>SPY_IVOL!B2634</f>
        <v>26.307400000000001</v>
      </c>
      <c r="C2634">
        <f>SPY_IVOL!C2634</f>
        <v>19.8522</v>
      </c>
      <c r="D2634">
        <f>SPY_IVOL!D2634</f>
        <v>16.5091</v>
      </c>
      <c r="E2634">
        <f>SPY_IVOL!E2634</f>
        <v>12.604200000000001</v>
      </c>
      <c r="F2634">
        <f>SPY_IVOL!F2634</f>
        <v>9.0348000000000006</v>
      </c>
      <c r="G2634">
        <f>SPY_IVOL!G2634</f>
        <v>10.0778</v>
      </c>
      <c r="H2634">
        <f>SPY_IVOL!H2634</f>
        <v>12.774900000000001</v>
      </c>
      <c r="I2634">
        <f>VLOOKUP($A2634,SPY_main!$A:$C,2,FALSE)</f>
        <v>209.86</v>
      </c>
      <c r="J2634">
        <f>IFERROR(VLOOKUP($A2634,SPY_main!$A:$C,3,FALSE),J2633)</f>
        <v>1.9633</v>
      </c>
      <c r="K2634">
        <f>IFERROR(VLOOKUP($A2634,SPY_main!$E:$F,2,FALSE),K2633)</f>
        <v>0.28199999999999997</v>
      </c>
      <c r="L2634">
        <f>IFERROR(VLOOKUP($A2634,SPY_main!H:I,2,FALSE),L2633)</f>
        <v>14.01</v>
      </c>
      <c r="M2634">
        <f t="shared" si="287"/>
        <v>33.191400000000002</v>
      </c>
      <c r="N2634">
        <f t="shared" si="288"/>
        <v>23.111899999999999</v>
      </c>
      <c r="O2634">
        <f t="shared" si="289"/>
        <v>17.9694</v>
      </c>
      <c r="P2634">
        <f t="shared" si="290"/>
        <v>12.640599999999999</v>
      </c>
      <c r="Q2634">
        <f t="shared" si="291"/>
        <v>9.7559000000000005</v>
      </c>
      <c r="R2634">
        <f t="shared" si="292"/>
        <v>13.1165</v>
      </c>
      <c r="S2634">
        <f t="shared" si="293"/>
        <v>13.1165</v>
      </c>
      <c r="T2634">
        <f>IFERROR(VLOOKUP($A2634,TY_main!A:B,2,FALSE),T2633)</f>
        <v>117.46875</v>
      </c>
    </row>
    <row r="2635" spans="1:20" x14ac:dyDescent="0.25">
      <c r="A2635" s="2">
        <f>SPY_IVOL!A2635</f>
        <v>42181</v>
      </c>
      <c r="B2635">
        <f>SPY_IVOL!B2635</f>
        <v>26.857299999999999</v>
      </c>
      <c r="C2635">
        <f>SPY_IVOL!C2635</f>
        <v>19.957799999999999</v>
      </c>
      <c r="D2635">
        <f>SPY_IVOL!D2635</f>
        <v>16.5793</v>
      </c>
      <c r="E2635">
        <f>SPY_IVOL!E2635</f>
        <v>12.620900000000001</v>
      </c>
      <c r="F2635">
        <f>SPY_IVOL!F2635</f>
        <v>8.9461999999999993</v>
      </c>
      <c r="G2635">
        <f>SPY_IVOL!G2635</f>
        <v>10.215999999999999</v>
      </c>
      <c r="H2635">
        <f>SPY_IVOL!H2635</f>
        <v>12.8809</v>
      </c>
      <c r="I2635">
        <f>VLOOKUP($A2635,SPY_main!$A:$C,2,FALSE)</f>
        <v>209.82</v>
      </c>
      <c r="J2635">
        <f>IFERROR(VLOOKUP($A2635,SPY_main!$A:$C,3,FALSE),J2634)</f>
        <v>1.9637</v>
      </c>
      <c r="K2635">
        <f>IFERROR(VLOOKUP($A2635,SPY_main!$E:$F,2,FALSE),K2634)</f>
        <v>0.28175</v>
      </c>
      <c r="L2635">
        <f>IFERROR(VLOOKUP($A2635,SPY_main!H:I,2,FALSE),L2634)</f>
        <v>14.02</v>
      </c>
      <c r="M2635">
        <f t="shared" si="287"/>
        <v>35.830500000000001</v>
      </c>
      <c r="N2635">
        <f t="shared" si="288"/>
        <v>23.9421</v>
      </c>
      <c r="O2635">
        <f t="shared" si="289"/>
        <v>18.464400000000001</v>
      </c>
      <c r="P2635">
        <f t="shared" si="290"/>
        <v>12.7628</v>
      </c>
      <c r="Q2635">
        <f t="shared" si="291"/>
        <v>9.7614999999999998</v>
      </c>
      <c r="R2635">
        <f t="shared" si="292"/>
        <v>15.0105</v>
      </c>
      <c r="S2635">
        <f t="shared" si="293"/>
        <v>15.0105</v>
      </c>
      <c r="T2635">
        <f>IFERROR(VLOOKUP($A2635,TY_main!A:B,2,FALSE),T2634)</f>
        <v>116.9375</v>
      </c>
    </row>
    <row r="2636" spans="1:20" x14ac:dyDescent="0.25">
      <c r="A2636" s="2">
        <f>SPY_IVOL!A2636</f>
        <v>42184</v>
      </c>
      <c r="B2636">
        <f>SPY_IVOL!B2636</f>
        <v>31.476500000000001</v>
      </c>
      <c r="C2636">
        <f>SPY_IVOL!C2636</f>
        <v>23.889299999999999</v>
      </c>
      <c r="D2636">
        <f>SPY_IVOL!D2636</f>
        <v>20.127199999999998</v>
      </c>
      <c r="E2636">
        <f>SPY_IVOL!E2636</f>
        <v>15.9443</v>
      </c>
      <c r="F2636">
        <f>SPY_IVOL!F2636</f>
        <v>11.6396</v>
      </c>
      <c r="G2636">
        <f>SPY_IVOL!G2636</f>
        <v>11.0342</v>
      </c>
      <c r="H2636">
        <f>SPY_IVOL!H2636</f>
        <v>15.075699999999999</v>
      </c>
      <c r="I2636">
        <f>VLOOKUP($A2636,SPY_main!$A:$C,2,FALSE)</f>
        <v>205.42</v>
      </c>
      <c r="J2636">
        <f>IFERROR(VLOOKUP($A2636,SPY_main!$A:$C,3,FALSE),J2635)</f>
        <v>2.0057999999999998</v>
      </c>
      <c r="K2636">
        <f>IFERROR(VLOOKUP($A2636,SPY_main!$E:$F,2,FALSE),K2635)</f>
        <v>0.28370000000000001</v>
      </c>
      <c r="L2636">
        <f>IFERROR(VLOOKUP($A2636,SPY_main!H:I,2,FALSE),L2635)</f>
        <v>18.850000000000001</v>
      </c>
      <c r="M2636">
        <f t="shared" si="287"/>
        <v>42.9572</v>
      </c>
      <c r="N2636">
        <f t="shared" si="288"/>
        <v>29.9771</v>
      </c>
      <c r="O2636">
        <f t="shared" si="289"/>
        <v>23.722999999999999</v>
      </c>
      <c r="P2636">
        <f t="shared" si="290"/>
        <v>17.697399999999998</v>
      </c>
      <c r="Q2636">
        <f t="shared" si="291"/>
        <v>12.331899999999999</v>
      </c>
      <c r="R2636">
        <f t="shared" si="292"/>
        <v>16.882200000000001</v>
      </c>
      <c r="S2636">
        <f t="shared" si="293"/>
        <v>17.424199999999999</v>
      </c>
      <c r="T2636">
        <f>IFERROR(VLOOKUP($A2636,TY_main!A:B,2,FALSE),T2635)</f>
        <v>118.046875</v>
      </c>
    </row>
    <row r="2637" spans="1:20" x14ac:dyDescent="0.25">
      <c r="A2637" s="2">
        <f>SPY_IVOL!A2637</f>
        <v>42185</v>
      </c>
      <c r="B2637">
        <f>SPY_IVOL!B2637</f>
        <v>31.631499999999999</v>
      </c>
      <c r="C2637">
        <f>SPY_IVOL!C2637</f>
        <v>23.679200000000002</v>
      </c>
      <c r="D2637">
        <f>SPY_IVOL!D2637</f>
        <v>19.8184</v>
      </c>
      <c r="E2637">
        <f>SPY_IVOL!E2637</f>
        <v>15.623699999999999</v>
      </c>
      <c r="F2637">
        <f>SPY_IVOL!F2637</f>
        <v>11.064</v>
      </c>
      <c r="G2637">
        <f>SPY_IVOL!G2637</f>
        <v>10.521800000000001</v>
      </c>
      <c r="H2637">
        <f>SPY_IVOL!H2637</f>
        <v>15.064299999999999</v>
      </c>
      <c r="I2637">
        <f>VLOOKUP($A2637,SPY_main!$A:$C,2,FALSE)</f>
        <v>205.85</v>
      </c>
      <c r="J2637">
        <f>IFERROR(VLOOKUP($A2637,SPY_main!$A:$C,3,FALSE),J2636)</f>
        <v>2.0015999999999998</v>
      </c>
      <c r="K2637">
        <f>IFERROR(VLOOKUP($A2637,SPY_main!$E:$F,2,FALSE),K2636)</f>
        <v>0.28320000000000001</v>
      </c>
      <c r="L2637">
        <f>IFERROR(VLOOKUP($A2637,SPY_main!H:I,2,FALSE),L2636)</f>
        <v>18.23</v>
      </c>
      <c r="M2637">
        <f t="shared" si="287"/>
        <v>42.878900000000002</v>
      </c>
      <c r="N2637">
        <f t="shared" si="288"/>
        <v>29.274000000000001</v>
      </c>
      <c r="O2637">
        <f t="shared" si="289"/>
        <v>23.105399999999999</v>
      </c>
      <c r="P2637">
        <f t="shared" si="290"/>
        <v>17.182500000000001</v>
      </c>
      <c r="Q2637">
        <f t="shared" si="291"/>
        <v>11.6967</v>
      </c>
      <c r="R2637">
        <f t="shared" si="292"/>
        <v>16.9541</v>
      </c>
      <c r="S2637">
        <f t="shared" si="293"/>
        <v>17.999600000000001</v>
      </c>
      <c r="T2637">
        <f>IFERROR(VLOOKUP($A2637,TY_main!A:B,2,FALSE),T2636)</f>
        <v>118.015625</v>
      </c>
    </row>
    <row r="2638" spans="1:20" x14ac:dyDescent="0.25">
      <c r="A2638" s="2">
        <f>SPY_IVOL!A2638</f>
        <v>42186</v>
      </c>
      <c r="B2638">
        <f>SPY_IVOL!B2638</f>
        <v>29.357099999999999</v>
      </c>
      <c r="C2638">
        <f>SPY_IVOL!C2638</f>
        <v>21.841000000000001</v>
      </c>
      <c r="D2638">
        <f>SPY_IVOL!D2638</f>
        <v>18.2425</v>
      </c>
      <c r="E2638">
        <f>SPY_IVOL!E2638</f>
        <v>14.2385</v>
      </c>
      <c r="F2638">
        <f>SPY_IVOL!F2638</f>
        <v>10.0101</v>
      </c>
      <c r="G2638">
        <f>SPY_IVOL!G2638</f>
        <v>10.258800000000001</v>
      </c>
      <c r="H2638">
        <f>SPY_IVOL!H2638</f>
        <v>14.4854</v>
      </c>
      <c r="I2638">
        <f>VLOOKUP($A2638,SPY_main!$A:$C,2,FALSE)</f>
        <v>207.5</v>
      </c>
      <c r="J2638">
        <f>IFERROR(VLOOKUP($A2638,SPY_main!$A:$C,3,FALSE),J2637)</f>
        <v>1.9857</v>
      </c>
      <c r="K2638">
        <f>IFERROR(VLOOKUP($A2638,SPY_main!$E:$F,2,FALSE),K2637)</f>
        <v>0.28360000000000002</v>
      </c>
      <c r="L2638">
        <f>IFERROR(VLOOKUP($A2638,SPY_main!H:I,2,FALSE),L2637)</f>
        <v>16.09</v>
      </c>
      <c r="M2638">
        <f t="shared" si="287"/>
        <v>41.22</v>
      </c>
      <c r="N2638">
        <f t="shared" si="288"/>
        <v>26.627400000000002</v>
      </c>
      <c r="O2638">
        <f t="shared" si="289"/>
        <v>20.955400000000001</v>
      </c>
      <c r="P2638">
        <f t="shared" si="290"/>
        <v>15.4444</v>
      </c>
      <c r="Q2638">
        <f t="shared" si="291"/>
        <v>10.667299999999999</v>
      </c>
      <c r="R2638">
        <f t="shared" si="292"/>
        <v>15.465299999999999</v>
      </c>
      <c r="S2638">
        <f t="shared" si="293"/>
        <v>15.465299999999999</v>
      </c>
      <c r="T2638">
        <f>IFERROR(VLOOKUP($A2638,TY_main!A:B,2,FALSE),T2637)</f>
        <v>117.359375</v>
      </c>
    </row>
    <row r="2639" spans="1:20" x14ac:dyDescent="0.25">
      <c r="A2639" s="2">
        <f>SPY_IVOL!A2639</f>
        <v>42187</v>
      </c>
      <c r="B2639">
        <f>SPY_IVOL!B2639</f>
        <v>30.4346</v>
      </c>
      <c r="C2639">
        <f>SPY_IVOL!C2639</f>
        <v>22.8476</v>
      </c>
      <c r="D2639">
        <f>SPY_IVOL!D2639</f>
        <v>19.1007</v>
      </c>
      <c r="E2639">
        <f>SPY_IVOL!E2639</f>
        <v>14.8567</v>
      </c>
      <c r="F2639">
        <f>SPY_IVOL!F2639</f>
        <v>10.2507</v>
      </c>
      <c r="G2639">
        <f>SPY_IVOL!G2639</f>
        <v>10.362500000000001</v>
      </c>
      <c r="H2639">
        <f>SPY_IVOL!H2639</f>
        <v>14.6876</v>
      </c>
      <c r="I2639">
        <f>VLOOKUP($A2639,SPY_main!$A:$C,2,FALSE)</f>
        <v>207.31</v>
      </c>
      <c r="J2639">
        <f>IFERROR(VLOOKUP($A2639,SPY_main!$A:$C,3,FALSE),J2638)</f>
        <v>1.9875</v>
      </c>
      <c r="K2639">
        <f>IFERROR(VLOOKUP($A2639,SPY_main!$E:$F,2,FALSE),K2638)</f>
        <v>0.28349999999999997</v>
      </c>
      <c r="L2639">
        <f>IFERROR(VLOOKUP($A2639,SPY_main!H:I,2,FALSE),L2638)</f>
        <v>16.79</v>
      </c>
      <c r="M2639">
        <f t="shared" si="287"/>
        <v>42.573</v>
      </c>
      <c r="N2639">
        <f t="shared" si="288"/>
        <v>27.212599999999998</v>
      </c>
      <c r="O2639">
        <f t="shared" si="289"/>
        <v>21.827100000000002</v>
      </c>
      <c r="P2639">
        <f t="shared" si="290"/>
        <v>16.345300000000002</v>
      </c>
      <c r="Q2639">
        <f t="shared" si="291"/>
        <v>10.3834</v>
      </c>
      <c r="R2639">
        <f t="shared" si="292"/>
        <v>15.3337</v>
      </c>
      <c r="S2639">
        <f t="shared" si="293"/>
        <v>15.3337</v>
      </c>
      <c r="T2639">
        <f>IFERROR(VLOOKUP($A2639,TY_main!A:B,2,FALSE),T2638)</f>
        <v>117.734375</v>
      </c>
    </row>
    <row r="2640" spans="1:20" x14ac:dyDescent="0.25">
      <c r="A2640" s="2">
        <f>SPY_IVOL!A2640</f>
        <v>42191</v>
      </c>
      <c r="B2640">
        <f>SPY_IVOL!B2640</f>
        <v>30.6065</v>
      </c>
      <c r="C2640">
        <f>SPY_IVOL!C2640</f>
        <v>23.241700000000002</v>
      </c>
      <c r="D2640">
        <f>SPY_IVOL!D2640</f>
        <v>19.562999999999999</v>
      </c>
      <c r="E2640">
        <f>SPY_IVOL!E2640</f>
        <v>15.374000000000001</v>
      </c>
      <c r="F2640">
        <f>SPY_IVOL!F2640</f>
        <v>10.459099999999999</v>
      </c>
      <c r="G2640">
        <f>SPY_IVOL!G2640</f>
        <v>10.5855</v>
      </c>
      <c r="H2640">
        <f>SPY_IVOL!H2640</f>
        <v>13.5341</v>
      </c>
      <c r="I2640">
        <f>VLOOKUP($A2640,SPY_main!$A:$C,2,FALSE)</f>
        <v>206.72</v>
      </c>
      <c r="J2640">
        <f>IFERROR(VLOOKUP($A2640,SPY_main!$A:$C,3,FALSE),J2639)</f>
        <v>1.9932000000000001</v>
      </c>
      <c r="K2640">
        <f>IFERROR(VLOOKUP($A2640,SPY_main!$E:$F,2,FALSE),K2639)</f>
        <v>0.28425</v>
      </c>
      <c r="L2640">
        <f>IFERROR(VLOOKUP($A2640,SPY_main!H:I,2,FALSE),L2639)</f>
        <v>17.010000000000002</v>
      </c>
      <c r="M2640">
        <f t="shared" si="287"/>
        <v>45.354100000000003</v>
      </c>
      <c r="N2640">
        <f t="shared" si="288"/>
        <v>27.495200000000001</v>
      </c>
      <c r="O2640">
        <f t="shared" si="289"/>
        <v>21.1784</v>
      </c>
      <c r="P2640">
        <f t="shared" si="290"/>
        <v>16.242799999999999</v>
      </c>
      <c r="Q2640">
        <f t="shared" si="291"/>
        <v>11.991899999999999</v>
      </c>
      <c r="R2640">
        <f t="shared" si="292"/>
        <v>15.6829</v>
      </c>
      <c r="S2640">
        <f t="shared" si="293"/>
        <v>15.6829</v>
      </c>
      <c r="T2640">
        <f>IFERROR(VLOOKUP($A2640,TY_main!A:B,2,FALSE),T2639)</f>
        <v>118.578125</v>
      </c>
    </row>
    <row r="2641" spans="1:20" x14ac:dyDescent="0.25">
      <c r="A2641" s="2">
        <f>SPY_IVOL!A2641</f>
        <v>42192</v>
      </c>
      <c r="B2641">
        <f>SPY_IVOL!B2641</f>
        <v>29.531700000000001</v>
      </c>
      <c r="C2641">
        <f>SPY_IVOL!C2641</f>
        <v>22.0886</v>
      </c>
      <c r="D2641">
        <f>SPY_IVOL!D2641</f>
        <v>18.671500000000002</v>
      </c>
      <c r="E2641">
        <f>SPY_IVOL!E2641</f>
        <v>14.6432</v>
      </c>
      <c r="F2641">
        <f>SPY_IVOL!F2641</f>
        <v>10.1495</v>
      </c>
      <c r="G2641">
        <f>SPY_IVOL!G2641</f>
        <v>10.9251</v>
      </c>
      <c r="H2641">
        <f>SPY_IVOL!H2641</f>
        <v>13.3309</v>
      </c>
      <c r="I2641">
        <f>VLOOKUP($A2641,SPY_main!$A:$C,2,FALSE)</f>
        <v>208.02</v>
      </c>
      <c r="J2641">
        <f>IFERROR(VLOOKUP($A2641,SPY_main!$A:$C,3,FALSE),J2640)</f>
        <v>1.9806999999999999</v>
      </c>
      <c r="K2641">
        <f>IFERROR(VLOOKUP($A2641,SPY_main!$E:$F,2,FALSE),K2640)</f>
        <v>0.28325</v>
      </c>
      <c r="L2641">
        <f>IFERROR(VLOOKUP($A2641,SPY_main!H:I,2,FALSE),L2640)</f>
        <v>16.09</v>
      </c>
      <c r="M2641">
        <f t="shared" si="287"/>
        <v>46.697099999999999</v>
      </c>
      <c r="N2641">
        <f t="shared" si="288"/>
        <v>27.853999999999999</v>
      </c>
      <c r="O2641">
        <f t="shared" si="289"/>
        <v>20.424800000000001</v>
      </c>
      <c r="P2641">
        <f t="shared" si="290"/>
        <v>15.735900000000001</v>
      </c>
      <c r="Q2641">
        <f t="shared" si="291"/>
        <v>12.572900000000001</v>
      </c>
      <c r="R2641">
        <f t="shared" si="292"/>
        <v>12.848800000000001</v>
      </c>
      <c r="S2641">
        <f t="shared" si="293"/>
        <v>12.848800000000001</v>
      </c>
      <c r="T2641">
        <f>IFERROR(VLOOKUP($A2641,TY_main!A:B,2,FALSE),T2640)</f>
        <v>118.90625</v>
      </c>
    </row>
    <row r="2642" spans="1:20" x14ac:dyDescent="0.25">
      <c r="A2642" s="2">
        <f>SPY_IVOL!A2642</f>
        <v>42193</v>
      </c>
      <c r="B2642">
        <f>SPY_IVOL!B2642</f>
        <v>32.819000000000003</v>
      </c>
      <c r="C2642">
        <f>SPY_IVOL!C2642</f>
        <v>25.005400000000002</v>
      </c>
      <c r="D2642">
        <f>SPY_IVOL!D2642</f>
        <v>21.353100000000001</v>
      </c>
      <c r="E2642">
        <f>SPY_IVOL!E2642</f>
        <v>17.174299999999999</v>
      </c>
      <c r="F2642">
        <f>SPY_IVOL!F2642</f>
        <v>12.2759</v>
      </c>
      <c r="G2642">
        <f>SPY_IVOL!G2642</f>
        <v>11.4916</v>
      </c>
      <c r="H2642">
        <f>SPY_IVOL!H2642</f>
        <v>12.971399999999999</v>
      </c>
      <c r="I2642">
        <f>VLOOKUP($A2642,SPY_main!$A:$C,2,FALSE)</f>
        <v>204.53</v>
      </c>
      <c r="J2642">
        <f>IFERROR(VLOOKUP($A2642,SPY_main!$A:$C,3,FALSE),J2641)</f>
        <v>2.0145</v>
      </c>
      <c r="K2642">
        <f>IFERROR(VLOOKUP($A2642,SPY_main!$E:$F,2,FALSE),K2641)</f>
        <v>0.28344999999999998</v>
      </c>
      <c r="L2642">
        <f>IFERROR(VLOOKUP($A2642,SPY_main!H:I,2,FALSE),L2641)</f>
        <v>19.66</v>
      </c>
      <c r="M2642">
        <f t="shared" si="287"/>
        <v>52.006300000000003</v>
      </c>
      <c r="N2642">
        <f t="shared" si="288"/>
        <v>33.158200000000001</v>
      </c>
      <c r="O2642">
        <f t="shared" si="289"/>
        <v>25.7117</v>
      </c>
      <c r="P2642">
        <f t="shared" si="290"/>
        <v>20.4925</v>
      </c>
      <c r="Q2642">
        <f t="shared" si="291"/>
        <v>14.615500000000001</v>
      </c>
      <c r="R2642">
        <f t="shared" si="292"/>
        <v>19.908200000000001</v>
      </c>
      <c r="S2642">
        <f t="shared" si="293"/>
        <v>19.908200000000001</v>
      </c>
      <c r="T2642">
        <f>IFERROR(VLOOKUP($A2642,TY_main!A:B,2,FALSE),T2641)</f>
        <v>119.140625</v>
      </c>
    </row>
    <row r="2643" spans="1:20" x14ac:dyDescent="0.25">
      <c r="A2643" s="2">
        <f>SPY_IVOL!A2643</f>
        <v>42194</v>
      </c>
      <c r="B2643">
        <f>SPY_IVOL!B2643</f>
        <v>33.724400000000003</v>
      </c>
      <c r="C2643">
        <f>SPY_IVOL!C2643</f>
        <v>25.7668</v>
      </c>
      <c r="D2643">
        <f>SPY_IVOL!D2643</f>
        <v>21.776299999999999</v>
      </c>
      <c r="E2643">
        <f>SPY_IVOL!E2643</f>
        <v>17.347999999999999</v>
      </c>
      <c r="F2643">
        <f>SPY_IVOL!F2643</f>
        <v>12.504099999999999</v>
      </c>
      <c r="G2643">
        <f>SPY_IVOL!G2643</f>
        <v>11.6191</v>
      </c>
      <c r="H2643">
        <f>SPY_IVOL!H2643</f>
        <v>15.1228</v>
      </c>
      <c r="I2643">
        <f>VLOOKUP($A2643,SPY_main!$A:$C,2,FALSE)</f>
        <v>204.9</v>
      </c>
      <c r="J2643">
        <f>IFERROR(VLOOKUP($A2643,SPY_main!$A:$C,3,FALSE),J2642)</f>
        <v>2.0108999999999999</v>
      </c>
      <c r="K2643">
        <f>IFERROR(VLOOKUP($A2643,SPY_main!$E:$F,2,FALSE),K2642)</f>
        <v>0.28599999999999998</v>
      </c>
      <c r="L2643">
        <f>IFERROR(VLOOKUP($A2643,SPY_main!H:I,2,FALSE),L2642)</f>
        <v>19.97</v>
      </c>
      <c r="M2643">
        <f t="shared" si="287"/>
        <v>55.151899999999998</v>
      </c>
      <c r="N2643">
        <f t="shared" si="288"/>
        <v>34.783499999999997</v>
      </c>
      <c r="O2643">
        <f t="shared" si="289"/>
        <v>27.3294</v>
      </c>
      <c r="P2643">
        <f t="shared" si="290"/>
        <v>21.678000000000001</v>
      </c>
      <c r="Q2643">
        <f t="shared" si="291"/>
        <v>15.120900000000001</v>
      </c>
      <c r="R2643">
        <f t="shared" si="292"/>
        <v>16.3856</v>
      </c>
      <c r="S2643">
        <f t="shared" si="293"/>
        <v>16.3856</v>
      </c>
      <c r="T2643">
        <f>IFERROR(VLOOKUP($A2643,TY_main!A:B,2,FALSE),T2642)</f>
        <v>118.484375</v>
      </c>
    </row>
    <row r="2644" spans="1:20" x14ac:dyDescent="0.25">
      <c r="A2644" s="2">
        <f>SPY_IVOL!A2644</f>
        <v>42195</v>
      </c>
      <c r="B2644">
        <f>SPY_IVOL!B2644</f>
        <v>31.384799999999998</v>
      </c>
      <c r="C2644">
        <f>SPY_IVOL!C2644</f>
        <v>23.181699999999999</v>
      </c>
      <c r="D2644">
        <f>SPY_IVOL!D2644</f>
        <v>19.333400000000001</v>
      </c>
      <c r="E2644">
        <f>SPY_IVOL!E2644</f>
        <v>14.935700000000001</v>
      </c>
      <c r="F2644">
        <f>SPY_IVOL!F2644</f>
        <v>10.462999999999999</v>
      </c>
      <c r="G2644">
        <f>SPY_IVOL!G2644</f>
        <v>11.7402</v>
      </c>
      <c r="H2644">
        <f>SPY_IVOL!H2644</f>
        <v>14.0692</v>
      </c>
      <c r="I2644">
        <f>VLOOKUP($A2644,SPY_main!$A:$C,2,FALSE)</f>
        <v>207.48</v>
      </c>
      <c r="J2644">
        <f>IFERROR(VLOOKUP($A2644,SPY_main!$A:$C,3,FALSE),J2643)</f>
        <v>1.9859</v>
      </c>
      <c r="K2644">
        <f>IFERROR(VLOOKUP($A2644,SPY_main!$E:$F,2,FALSE),K2643)</f>
        <v>0.2858</v>
      </c>
      <c r="L2644">
        <f>IFERROR(VLOOKUP($A2644,SPY_main!H:I,2,FALSE),L2643)</f>
        <v>16.829999999999998</v>
      </c>
      <c r="M2644">
        <f t="shared" si="287"/>
        <v>55.195300000000003</v>
      </c>
      <c r="N2644">
        <f t="shared" si="288"/>
        <v>32.0428</v>
      </c>
      <c r="O2644">
        <f t="shared" si="289"/>
        <v>22.9069</v>
      </c>
      <c r="P2644">
        <f t="shared" si="290"/>
        <v>17.493300000000001</v>
      </c>
      <c r="Q2644">
        <f t="shared" si="291"/>
        <v>15.038399999999999</v>
      </c>
      <c r="R2644">
        <f t="shared" si="292"/>
        <v>19.9861</v>
      </c>
      <c r="S2644">
        <f t="shared" si="293"/>
        <v>19.9861</v>
      </c>
      <c r="T2644">
        <f>IFERROR(VLOOKUP($A2644,TY_main!A:B,2,FALSE),T2643)</f>
        <v>117.609375</v>
      </c>
    </row>
    <row r="2645" spans="1:20" x14ac:dyDescent="0.25">
      <c r="A2645" s="2">
        <f>SPY_IVOL!A2645</f>
        <v>42198</v>
      </c>
      <c r="B2645">
        <f>SPY_IVOL!B2645</f>
        <v>30.090199999999999</v>
      </c>
      <c r="C2645">
        <f>SPY_IVOL!C2645</f>
        <v>20.8779</v>
      </c>
      <c r="D2645">
        <f>SPY_IVOL!D2645</f>
        <v>16.966899999999999</v>
      </c>
      <c r="E2645">
        <f>SPY_IVOL!E2645</f>
        <v>12.559699999999999</v>
      </c>
      <c r="F2645">
        <f>SPY_IVOL!F2645</f>
        <v>8.8370999999999995</v>
      </c>
      <c r="G2645">
        <f>SPY_IVOL!G2645</f>
        <v>11.4183</v>
      </c>
      <c r="H2645">
        <f>SPY_IVOL!H2645</f>
        <v>13.283200000000001</v>
      </c>
      <c r="I2645">
        <f>VLOOKUP($A2645,SPY_main!$A:$C,2,FALSE)</f>
        <v>209.77</v>
      </c>
      <c r="J2645">
        <f>IFERROR(VLOOKUP($A2645,SPY_main!$A:$C,3,FALSE),J2644)</f>
        <v>1.9641999999999999</v>
      </c>
      <c r="K2645">
        <f>IFERROR(VLOOKUP($A2645,SPY_main!$E:$F,2,FALSE),K2644)</f>
        <v>0.2888</v>
      </c>
      <c r="L2645">
        <f>IFERROR(VLOOKUP($A2645,SPY_main!H:I,2,FALSE),L2644)</f>
        <v>13.9</v>
      </c>
      <c r="M2645">
        <f t="shared" si="287"/>
        <v>58.717399999999998</v>
      </c>
      <c r="N2645">
        <f t="shared" si="288"/>
        <v>39.506799999999998</v>
      </c>
      <c r="O2645">
        <f t="shared" si="289"/>
        <v>25.1752</v>
      </c>
      <c r="P2645">
        <f t="shared" si="290"/>
        <v>13.234400000000001</v>
      </c>
      <c r="Q2645">
        <f t="shared" si="291"/>
        <v>18.4194</v>
      </c>
      <c r="R2645">
        <f t="shared" si="292"/>
        <v>18.4194</v>
      </c>
      <c r="S2645">
        <f t="shared" si="293"/>
        <v>18.4194</v>
      </c>
      <c r="T2645">
        <f>IFERROR(VLOOKUP($A2645,TY_main!A:B,2,FALSE),T2644)</f>
        <v>117.484375</v>
      </c>
    </row>
    <row r="2646" spans="1:20" x14ac:dyDescent="0.25">
      <c r="A2646" s="2">
        <f>SPY_IVOL!A2646</f>
        <v>42199</v>
      </c>
      <c r="B2646">
        <f>SPY_IVOL!B2646</f>
        <v>29.340399999999999</v>
      </c>
      <c r="C2646">
        <f>SPY_IVOL!C2646</f>
        <v>20.567299999999999</v>
      </c>
      <c r="D2646">
        <f>SPY_IVOL!D2646</f>
        <v>16.431999999999999</v>
      </c>
      <c r="E2646">
        <f>SPY_IVOL!E2646</f>
        <v>11.946400000000001</v>
      </c>
      <c r="F2646">
        <f>SPY_IVOL!F2646</f>
        <v>8.5176999999999996</v>
      </c>
      <c r="G2646">
        <f>SPY_IVOL!G2646</f>
        <v>11.020300000000001</v>
      </c>
      <c r="H2646">
        <f>SPY_IVOL!H2646</f>
        <v>11.020300000000001</v>
      </c>
      <c r="I2646">
        <f>VLOOKUP($A2646,SPY_main!$A:$C,2,FALSE)</f>
        <v>210.68</v>
      </c>
      <c r="J2646">
        <f>IFERROR(VLOOKUP($A2646,SPY_main!$A:$C,3,FALSE),J2645)</f>
        <v>1.9557</v>
      </c>
      <c r="K2646">
        <f>IFERROR(VLOOKUP($A2646,SPY_main!$E:$F,2,FALSE),K2645)</f>
        <v>0.28849999999999998</v>
      </c>
      <c r="L2646">
        <f>IFERROR(VLOOKUP($A2646,SPY_main!H:I,2,FALSE),L2645)</f>
        <v>13.37</v>
      </c>
      <c r="M2646">
        <f t="shared" si="287"/>
        <v>51.058599999999998</v>
      </c>
      <c r="N2646">
        <f t="shared" si="288"/>
        <v>43.825699999999998</v>
      </c>
      <c r="O2646">
        <f t="shared" si="289"/>
        <v>27.203399999999998</v>
      </c>
      <c r="P2646">
        <f t="shared" si="290"/>
        <v>11.6883</v>
      </c>
      <c r="Q2646">
        <f t="shared" si="291"/>
        <v>18.686399999999999</v>
      </c>
      <c r="R2646">
        <f t="shared" si="292"/>
        <v>18.686399999999999</v>
      </c>
      <c r="S2646">
        <f t="shared" si="293"/>
        <v>18.686399999999999</v>
      </c>
      <c r="T2646">
        <f>IFERROR(VLOOKUP($A2646,TY_main!A:B,2,FALSE),T2645)</f>
        <v>117.796875</v>
      </c>
    </row>
    <row r="2647" spans="1:20" x14ac:dyDescent="0.25">
      <c r="A2647" s="2">
        <f>SPY_IVOL!A2647</f>
        <v>42200</v>
      </c>
      <c r="B2647">
        <f>SPY_IVOL!B2647</f>
        <v>29.73</v>
      </c>
      <c r="C2647">
        <f>SPY_IVOL!C2647</f>
        <v>20.741199999999999</v>
      </c>
      <c r="D2647">
        <f>SPY_IVOL!D2647</f>
        <v>16.396699999999999</v>
      </c>
      <c r="E2647">
        <f>SPY_IVOL!E2647</f>
        <v>11.6892</v>
      </c>
      <c r="F2647">
        <f>SPY_IVOL!F2647</f>
        <v>8.5922000000000001</v>
      </c>
      <c r="G2647">
        <f>SPY_IVOL!G2647</f>
        <v>11.5168</v>
      </c>
      <c r="H2647">
        <f>SPY_IVOL!H2647</f>
        <v>12.627700000000001</v>
      </c>
      <c r="I2647">
        <f>VLOOKUP($A2647,SPY_main!$A:$C,2,FALSE)</f>
        <v>210.61</v>
      </c>
      <c r="J2647">
        <f>IFERROR(VLOOKUP($A2647,SPY_main!$A:$C,3,FALSE),J2646)</f>
        <v>1.9563999999999999</v>
      </c>
      <c r="K2647">
        <f>IFERROR(VLOOKUP($A2647,SPY_main!$E:$F,2,FALSE),K2646)</f>
        <v>0.28849999999999998</v>
      </c>
      <c r="L2647">
        <f>IFERROR(VLOOKUP($A2647,SPY_main!H:I,2,FALSE),L2646)</f>
        <v>13.23</v>
      </c>
      <c r="M2647">
        <f t="shared" si="287"/>
        <v>47.165599999999998</v>
      </c>
      <c r="N2647">
        <f t="shared" si="288"/>
        <v>47.165599999999998</v>
      </c>
      <c r="O2647">
        <f t="shared" si="289"/>
        <v>31.682099999999998</v>
      </c>
      <c r="P2647">
        <f t="shared" si="290"/>
        <v>11.9885</v>
      </c>
      <c r="Q2647">
        <f t="shared" si="291"/>
        <v>19.131399999999999</v>
      </c>
      <c r="R2647">
        <f t="shared" si="292"/>
        <v>19.131399999999999</v>
      </c>
      <c r="S2647">
        <f t="shared" si="293"/>
        <v>19.131399999999999</v>
      </c>
      <c r="T2647">
        <f>IFERROR(VLOOKUP($A2647,TY_main!A:B,2,FALSE),T2646)</f>
        <v>118.1875</v>
      </c>
    </row>
    <row r="2648" spans="1:20" x14ac:dyDescent="0.25">
      <c r="A2648" s="2">
        <f>SPY_IVOL!A2648</f>
        <v>42201</v>
      </c>
      <c r="B2648">
        <f>SPY_IVOL!B2648</f>
        <v>29.2712</v>
      </c>
      <c r="C2648">
        <f>SPY_IVOL!C2648</f>
        <v>19.806899999999999</v>
      </c>
      <c r="D2648">
        <f>SPY_IVOL!D2648</f>
        <v>15.3962</v>
      </c>
      <c r="E2648">
        <f>SPY_IVOL!E2648</f>
        <v>10.714399999999999</v>
      </c>
      <c r="F2648">
        <f>SPY_IVOL!F2648</f>
        <v>8.1690000000000005</v>
      </c>
      <c r="G2648">
        <f>SPY_IVOL!G2648</f>
        <v>11.6257</v>
      </c>
      <c r="H2648">
        <f>SPY_IVOL!H2648</f>
        <v>12.133100000000001</v>
      </c>
      <c r="I2648">
        <f>VLOOKUP($A2648,SPY_main!$A:$C,2,FALSE)</f>
        <v>212.3</v>
      </c>
      <c r="J2648">
        <f>IFERROR(VLOOKUP($A2648,SPY_main!$A:$C,3,FALSE),J2647)</f>
        <v>1.9408000000000001</v>
      </c>
      <c r="K2648">
        <f>IFERROR(VLOOKUP($A2648,SPY_main!$E:$F,2,FALSE),K2647)</f>
        <v>0.28699999999999998</v>
      </c>
      <c r="L2648">
        <f>IFERROR(VLOOKUP($A2648,SPY_main!H:I,2,FALSE),L2647)</f>
        <v>12.11</v>
      </c>
      <c r="M2648">
        <f t="shared" si="287"/>
        <v>50.388399999999997</v>
      </c>
      <c r="N2648">
        <f t="shared" si="288"/>
        <v>50.388399999999997</v>
      </c>
      <c r="O2648">
        <f t="shared" si="289"/>
        <v>39.811999999999998</v>
      </c>
      <c r="P2648">
        <f t="shared" si="290"/>
        <v>9.6934000000000005</v>
      </c>
      <c r="Q2648">
        <f t="shared" si="291"/>
        <v>21.9529</v>
      </c>
      <c r="R2648">
        <f t="shared" si="292"/>
        <v>21.9529</v>
      </c>
      <c r="S2648">
        <f t="shared" si="293"/>
        <v>21.9529</v>
      </c>
      <c r="T2648">
        <f>IFERROR(VLOOKUP($A2648,TY_main!A:B,2,FALSE),T2647)</f>
        <v>118.015625</v>
      </c>
    </row>
    <row r="2649" spans="1:20" x14ac:dyDescent="0.25">
      <c r="A2649" s="2">
        <f>SPY_IVOL!A2649</f>
        <v>42202</v>
      </c>
      <c r="B2649">
        <f>SPY_IVOL!B2649</f>
        <v>29.7639</v>
      </c>
      <c r="C2649">
        <f>SPY_IVOL!C2649</f>
        <v>19.974</v>
      </c>
      <c r="D2649">
        <f>SPY_IVOL!D2649</f>
        <v>15.260999999999999</v>
      </c>
      <c r="E2649">
        <f>SPY_IVOL!E2649</f>
        <v>10.258699999999999</v>
      </c>
      <c r="F2649">
        <f>SPY_IVOL!F2649</f>
        <v>8.18</v>
      </c>
      <c r="G2649">
        <f>SPY_IVOL!G2649</f>
        <v>11.682700000000001</v>
      </c>
      <c r="H2649">
        <f>SPY_IVOL!H2649</f>
        <v>12.1976</v>
      </c>
      <c r="I2649">
        <f>VLOOKUP($A2649,SPY_main!$A:$C,2,FALSE)</f>
        <v>212.48</v>
      </c>
      <c r="J2649">
        <f>IFERROR(VLOOKUP($A2649,SPY_main!$A:$C,3,FALSE),J2648)</f>
        <v>1.9391</v>
      </c>
      <c r="K2649">
        <f>IFERROR(VLOOKUP($A2649,SPY_main!$E:$F,2,FALSE),K2648)</f>
        <v>0.29175000000000001</v>
      </c>
      <c r="L2649">
        <f>IFERROR(VLOOKUP($A2649,SPY_main!H:I,2,FALSE),L2648)</f>
        <v>11.95</v>
      </c>
      <c r="M2649">
        <f t="shared" si="287"/>
        <v>34.730200000000004</v>
      </c>
      <c r="N2649">
        <f t="shared" si="288"/>
        <v>29.833200000000001</v>
      </c>
      <c r="O2649">
        <f t="shared" si="289"/>
        <v>18.2316</v>
      </c>
      <c r="P2649">
        <f t="shared" si="290"/>
        <v>7.6626000000000003</v>
      </c>
      <c r="Q2649">
        <f t="shared" si="291"/>
        <v>13.699400000000001</v>
      </c>
      <c r="R2649">
        <f t="shared" si="292"/>
        <v>13.699400000000001</v>
      </c>
      <c r="S2649">
        <f t="shared" si="293"/>
        <v>13.699400000000001</v>
      </c>
      <c r="T2649">
        <f>IFERROR(VLOOKUP($A2649,TY_main!A:B,2,FALSE),T2648)</f>
        <v>117.96875</v>
      </c>
    </row>
    <row r="2650" spans="1:20" x14ac:dyDescent="0.25">
      <c r="A2650" s="2">
        <f>SPY_IVOL!A2650</f>
        <v>42205</v>
      </c>
      <c r="B2650">
        <f>SPY_IVOL!B2650</f>
        <v>26.009499999999999</v>
      </c>
      <c r="C2650">
        <f>SPY_IVOL!C2650</f>
        <v>18.626799999999999</v>
      </c>
      <c r="D2650">
        <f>SPY_IVOL!D2650</f>
        <v>14.961</v>
      </c>
      <c r="E2650">
        <f>SPY_IVOL!E2650</f>
        <v>11.017799999999999</v>
      </c>
      <c r="F2650">
        <f>SPY_IVOL!F2650</f>
        <v>8.4360999999999997</v>
      </c>
      <c r="G2650">
        <f>SPY_IVOL!G2650</f>
        <v>9.9992999999999999</v>
      </c>
      <c r="H2650">
        <f>SPY_IVOL!H2650</f>
        <v>11.332100000000001</v>
      </c>
      <c r="I2650">
        <f>VLOOKUP($A2650,SPY_main!$A:$C,2,FALSE)</f>
        <v>212.59</v>
      </c>
      <c r="J2650">
        <f>IFERROR(VLOOKUP($A2650,SPY_main!$A:$C,3,FALSE),J2649)</f>
        <v>1.9380999999999999</v>
      </c>
      <c r="K2650">
        <f>IFERROR(VLOOKUP($A2650,SPY_main!$E:$F,2,FALSE),K2649)</f>
        <v>0.29499999999999998</v>
      </c>
      <c r="L2650">
        <f>IFERROR(VLOOKUP($A2650,SPY_main!H:I,2,FALSE),L2649)</f>
        <v>12.25</v>
      </c>
      <c r="M2650">
        <f t="shared" si="287"/>
        <v>30.229900000000001</v>
      </c>
      <c r="N2650">
        <f t="shared" si="288"/>
        <v>20.420100000000001</v>
      </c>
      <c r="O2650">
        <f t="shared" si="289"/>
        <v>15.563000000000001</v>
      </c>
      <c r="P2650">
        <f t="shared" si="290"/>
        <v>10.5168</v>
      </c>
      <c r="Q2650">
        <f t="shared" si="291"/>
        <v>8.7942</v>
      </c>
      <c r="R2650">
        <f t="shared" si="292"/>
        <v>11.848800000000001</v>
      </c>
      <c r="S2650">
        <f t="shared" si="293"/>
        <v>11.848800000000001</v>
      </c>
      <c r="T2650">
        <f>IFERROR(VLOOKUP($A2650,TY_main!A:B,2,FALSE),T2649)</f>
        <v>117.75</v>
      </c>
    </row>
    <row r="2651" spans="1:20" x14ac:dyDescent="0.25">
      <c r="A2651" s="2">
        <f>SPY_IVOL!A2651</f>
        <v>42206</v>
      </c>
      <c r="B2651">
        <f>SPY_IVOL!B2651</f>
        <v>25.860900000000001</v>
      </c>
      <c r="C2651">
        <f>SPY_IVOL!C2651</f>
        <v>18.54</v>
      </c>
      <c r="D2651">
        <f>SPY_IVOL!D2651</f>
        <v>14.998699999999999</v>
      </c>
      <c r="E2651">
        <f>SPY_IVOL!E2651</f>
        <v>11.201000000000001</v>
      </c>
      <c r="F2651">
        <f>SPY_IVOL!F2651</f>
        <v>8.3542000000000005</v>
      </c>
      <c r="G2651">
        <f>SPY_IVOL!G2651</f>
        <v>10.1579</v>
      </c>
      <c r="H2651">
        <f>SPY_IVOL!H2651</f>
        <v>11.6899</v>
      </c>
      <c r="I2651">
        <f>VLOOKUP($A2651,SPY_main!$A:$C,2,FALSE)</f>
        <v>211.75</v>
      </c>
      <c r="J2651">
        <f>IFERROR(VLOOKUP($A2651,SPY_main!$A:$C,3,FALSE),J2650)</f>
        <v>1.9458</v>
      </c>
      <c r="K2651">
        <f>IFERROR(VLOOKUP($A2651,SPY_main!$E:$F,2,FALSE),K2650)</f>
        <v>0.29409999999999997</v>
      </c>
      <c r="L2651">
        <f>IFERROR(VLOOKUP($A2651,SPY_main!H:I,2,FALSE),L2650)</f>
        <v>12.22</v>
      </c>
      <c r="M2651">
        <f t="shared" si="287"/>
        <v>30.723400000000002</v>
      </c>
      <c r="N2651">
        <f t="shared" si="288"/>
        <v>20.450900000000001</v>
      </c>
      <c r="O2651">
        <f t="shared" si="289"/>
        <v>15.518599999999999</v>
      </c>
      <c r="P2651">
        <f t="shared" si="290"/>
        <v>10.5543</v>
      </c>
      <c r="Q2651">
        <f t="shared" si="291"/>
        <v>8.6271000000000004</v>
      </c>
      <c r="R2651">
        <f t="shared" si="292"/>
        <v>11.929600000000001</v>
      </c>
      <c r="S2651">
        <f t="shared" si="293"/>
        <v>11.929600000000001</v>
      </c>
      <c r="T2651">
        <f>IFERROR(VLOOKUP($A2651,TY_main!A:B,2,FALSE),T2650)</f>
        <v>118.046875</v>
      </c>
    </row>
    <row r="2652" spans="1:20" x14ac:dyDescent="0.25">
      <c r="A2652" s="2">
        <f>SPY_IVOL!A2652</f>
        <v>42207</v>
      </c>
      <c r="B2652">
        <f>SPY_IVOL!B2652</f>
        <v>25.6843</v>
      </c>
      <c r="C2652">
        <f>SPY_IVOL!C2652</f>
        <v>18.382899999999999</v>
      </c>
      <c r="D2652">
        <f>SPY_IVOL!D2652</f>
        <v>14.841900000000001</v>
      </c>
      <c r="E2652">
        <f>SPY_IVOL!E2652</f>
        <v>10.9474</v>
      </c>
      <c r="F2652">
        <f>SPY_IVOL!F2652</f>
        <v>8.1408000000000005</v>
      </c>
      <c r="G2652">
        <f>SPY_IVOL!G2652</f>
        <v>10.1669</v>
      </c>
      <c r="H2652">
        <f>SPY_IVOL!H2652</f>
        <v>10.9651</v>
      </c>
      <c r="I2652">
        <f>VLOOKUP($A2652,SPY_main!$A:$C,2,FALSE)</f>
        <v>211.37</v>
      </c>
      <c r="J2652">
        <f>IFERROR(VLOOKUP($A2652,SPY_main!$A:$C,3,FALSE),J2651)</f>
        <v>1.9493</v>
      </c>
      <c r="K2652">
        <f>IFERROR(VLOOKUP($A2652,SPY_main!$E:$F,2,FALSE),K2651)</f>
        <v>0.29249999999999998</v>
      </c>
      <c r="L2652">
        <f>IFERROR(VLOOKUP($A2652,SPY_main!H:I,2,FALSE),L2651)</f>
        <v>12.12</v>
      </c>
      <c r="M2652">
        <f t="shared" si="287"/>
        <v>30.118099999999998</v>
      </c>
      <c r="N2652">
        <f t="shared" si="288"/>
        <v>20.2545</v>
      </c>
      <c r="O2652">
        <f t="shared" si="289"/>
        <v>15.2654</v>
      </c>
      <c r="P2652">
        <f t="shared" si="290"/>
        <v>10.361599999999999</v>
      </c>
      <c r="Q2652">
        <f t="shared" si="291"/>
        <v>8.2186000000000003</v>
      </c>
      <c r="R2652">
        <f t="shared" si="292"/>
        <v>10.760300000000001</v>
      </c>
      <c r="S2652">
        <f t="shared" si="293"/>
        <v>10.760300000000001</v>
      </c>
      <c r="T2652">
        <f>IFERROR(VLOOKUP($A2652,TY_main!A:B,2,FALSE),T2651)</f>
        <v>118.15625</v>
      </c>
    </row>
    <row r="2653" spans="1:20" x14ac:dyDescent="0.25">
      <c r="A2653" s="2">
        <f>SPY_IVOL!A2653</f>
        <v>42208</v>
      </c>
      <c r="B2653">
        <f>SPY_IVOL!B2653</f>
        <v>25.859300000000001</v>
      </c>
      <c r="C2653">
        <f>SPY_IVOL!C2653</f>
        <v>18.8368</v>
      </c>
      <c r="D2653">
        <f>SPY_IVOL!D2653</f>
        <v>15.383800000000001</v>
      </c>
      <c r="E2653">
        <f>SPY_IVOL!E2653</f>
        <v>11.459</v>
      </c>
      <c r="F2653">
        <f>SPY_IVOL!F2653</f>
        <v>8.3917999999999999</v>
      </c>
      <c r="G2653">
        <f>SPY_IVOL!G2653</f>
        <v>10.132199999999999</v>
      </c>
      <c r="H2653">
        <f>SPY_IVOL!H2653</f>
        <v>10.730499999999999</v>
      </c>
      <c r="I2653">
        <f>VLOOKUP($A2653,SPY_main!$A:$C,2,FALSE)</f>
        <v>210.18</v>
      </c>
      <c r="J2653">
        <f>IFERROR(VLOOKUP($A2653,SPY_main!$A:$C,3,FALSE),J2652)</f>
        <v>1.9603999999999999</v>
      </c>
      <c r="K2653">
        <f>IFERROR(VLOOKUP($A2653,SPY_main!$E:$F,2,FALSE),K2652)</f>
        <v>0.29509999999999997</v>
      </c>
      <c r="L2653">
        <f>IFERROR(VLOOKUP($A2653,SPY_main!H:I,2,FALSE),L2652)</f>
        <v>12.64</v>
      </c>
      <c r="M2653">
        <f t="shared" si="287"/>
        <v>30.5869</v>
      </c>
      <c r="N2653">
        <f t="shared" si="288"/>
        <v>20.750399999999999</v>
      </c>
      <c r="O2653">
        <f t="shared" si="289"/>
        <v>15.914</v>
      </c>
      <c r="P2653">
        <f t="shared" si="290"/>
        <v>11.0063</v>
      </c>
      <c r="Q2653">
        <f t="shared" si="291"/>
        <v>8.6148000000000007</v>
      </c>
      <c r="R2653">
        <f t="shared" si="292"/>
        <v>11.940200000000001</v>
      </c>
      <c r="S2653">
        <f t="shared" si="293"/>
        <v>11.940200000000001</v>
      </c>
      <c r="T2653">
        <f>IFERROR(VLOOKUP($A2653,TY_main!A:B,2,FALSE),T2652)</f>
        <v>118.421875</v>
      </c>
    </row>
    <row r="2654" spans="1:20" x14ac:dyDescent="0.25">
      <c r="A2654" s="2">
        <f>SPY_IVOL!A2654</f>
        <v>42209</v>
      </c>
      <c r="B2654">
        <f>SPY_IVOL!B2654</f>
        <v>26.478400000000001</v>
      </c>
      <c r="C2654">
        <f>SPY_IVOL!C2654</f>
        <v>19.490200000000002</v>
      </c>
      <c r="D2654">
        <f>SPY_IVOL!D2654</f>
        <v>16.173500000000001</v>
      </c>
      <c r="E2654">
        <f>SPY_IVOL!E2654</f>
        <v>12.456300000000001</v>
      </c>
      <c r="F2654">
        <f>SPY_IVOL!F2654</f>
        <v>8.9875000000000007</v>
      </c>
      <c r="G2654">
        <f>SPY_IVOL!G2654</f>
        <v>10.574299999999999</v>
      </c>
      <c r="H2654">
        <f>SPY_IVOL!H2654</f>
        <v>11.7418</v>
      </c>
      <c r="I2654">
        <f>VLOOKUP($A2654,SPY_main!$A:$C,2,FALSE)</f>
        <v>208</v>
      </c>
      <c r="J2654">
        <f>IFERROR(VLOOKUP($A2654,SPY_main!$A:$C,3,FALSE),J2653)</f>
        <v>1.9809000000000001</v>
      </c>
      <c r="K2654">
        <f>IFERROR(VLOOKUP($A2654,SPY_main!$E:$F,2,FALSE),K2653)</f>
        <v>0.29360000000000003</v>
      </c>
      <c r="L2654">
        <f>IFERROR(VLOOKUP($A2654,SPY_main!H:I,2,FALSE),L2653)</f>
        <v>13.74</v>
      </c>
      <c r="M2654">
        <f t="shared" si="287"/>
        <v>31.162199999999999</v>
      </c>
      <c r="N2654">
        <f t="shared" si="288"/>
        <v>21.5029</v>
      </c>
      <c r="O2654">
        <f t="shared" si="289"/>
        <v>16.707799999999999</v>
      </c>
      <c r="P2654">
        <f t="shared" si="290"/>
        <v>12.118499999999999</v>
      </c>
      <c r="Q2654">
        <f t="shared" si="291"/>
        <v>9.0671999999999997</v>
      </c>
      <c r="R2654">
        <f t="shared" si="292"/>
        <v>12.9849</v>
      </c>
      <c r="S2654">
        <f t="shared" si="293"/>
        <v>13.4275</v>
      </c>
      <c r="T2654">
        <f>IFERROR(VLOOKUP($A2654,TY_main!A:B,2,FALSE),T2653)</f>
        <v>118.53125</v>
      </c>
    </row>
    <row r="2655" spans="1:20" x14ac:dyDescent="0.25">
      <c r="A2655" s="2">
        <f>SPY_IVOL!A2655</f>
        <v>42212</v>
      </c>
      <c r="B2655">
        <f>SPY_IVOL!B2655</f>
        <v>28.04</v>
      </c>
      <c r="C2655">
        <f>SPY_IVOL!C2655</f>
        <v>20.8215</v>
      </c>
      <c r="D2655">
        <f>SPY_IVOL!D2655</f>
        <v>17.394200000000001</v>
      </c>
      <c r="E2655">
        <f>SPY_IVOL!E2655</f>
        <v>13.5829</v>
      </c>
      <c r="F2655">
        <f>SPY_IVOL!F2655</f>
        <v>10.084199999999999</v>
      </c>
      <c r="G2655">
        <f>SPY_IVOL!G2655</f>
        <v>10.9758</v>
      </c>
      <c r="H2655">
        <f>SPY_IVOL!H2655</f>
        <v>13.9755</v>
      </c>
      <c r="I2655">
        <f>VLOOKUP($A2655,SPY_main!$A:$C,2,FALSE)</f>
        <v>206.79</v>
      </c>
      <c r="J2655">
        <f>IFERROR(VLOOKUP($A2655,SPY_main!$A:$C,3,FALSE),J2654)</f>
        <v>1.9924999999999999</v>
      </c>
      <c r="K2655">
        <f>IFERROR(VLOOKUP($A2655,SPY_main!$E:$F,2,FALSE),K2654)</f>
        <v>0.29409999999999997</v>
      </c>
      <c r="L2655">
        <f>IFERROR(VLOOKUP($A2655,SPY_main!H:I,2,FALSE),L2654)</f>
        <v>15.6</v>
      </c>
      <c r="M2655">
        <f t="shared" si="287"/>
        <v>34.924799999999998</v>
      </c>
      <c r="N2655">
        <f t="shared" si="288"/>
        <v>23.3643</v>
      </c>
      <c r="O2655">
        <f t="shared" si="289"/>
        <v>18.498200000000001</v>
      </c>
      <c r="P2655">
        <f t="shared" si="290"/>
        <v>13.992900000000001</v>
      </c>
      <c r="Q2655">
        <f t="shared" si="291"/>
        <v>10.2524</v>
      </c>
      <c r="R2655">
        <f t="shared" si="292"/>
        <v>13.7544</v>
      </c>
      <c r="S2655">
        <f t="shared" si="293"/>
        <v>15.041700000000001</v>
      </c>
      <c r="T2655">
        <f>IFERROR(VLOOKUP($A2655,TY_main!A:B,2,FALSE),T2654)</f>
        <v>118.9375</v>
      </c>
    </row>
    <row r="2656" spans="1:20" x14ac:dyDescent="0.25">
      <c r="A2656" s="2">
        <f>SPY_IVOL!A2656</f>
        <v>42213</v>
      </c>
      <c r="B2656">
        <f>SPY_IVOL!B2656</f>
        <v>26.759599999999999</v>
      </c>
      <c r="C2656">
        <f>SPY_IVOL!C2656</f>
        <v>19.329499999999999</v>
      </c>
      <c r="D2656">
        <f>SPY_IVOL!D2656</f>
        <v>15.863300000000001</v>
      </c>
      <c r="E2656">
        <f>SPY_IVOL!E2656</f>
        <v>12.0467</v>
      </c>
      <c r="F2656">
        <f>SPY_IVOL!F2656</f>
        <v>8.6696000000000009</v>
      </c>
      <c r="G2656">
        <f>SPY_IVOL!G2656</f>
        <v>10.5379</v>
      </c>
      <c r="H2656">
        <f>SPY_IVOL!H2656</f>
        <v>11.837199999999999</v>
      </c>
      <c r="I2656">
        <f>VLOOKUP($A2656,SPY_main!$A:$C,2,FALSE)</f>
        <v>209.33</v>
      </c>
      <c r="J2656">
        <f>IFERROR(VLOOKUP($A2656,SPY_main!$A:$C,3,FALSE),J2655)</f>
        <v>1.9682999999999999</v>
      </c>
      <c r="K2656">
        <f>IFERROR(VLOOKUP($A2656,SPY_main!$E:$F,2,FALSE),K2655)</f>
        <v>0.29680000000000001</v>
      </c>
      <c r="L2656">
        <f>IFERROR(VLOOKUP($A2656,SPY_main!H:I,2,FALSE),L2655)</f>
        <v>13.44</v>
      </c>
      <c r="M2656">
        <f t="shared" si="287"/>
        <v>33.640700000000002</v>
      </c>
      <c r="N2656">
        <f t="shared" si="288"/>
        <v>21.962700000000002</v>
      </c>
      <c r="O2656">
        <f t="shared" si="289"/>
        <v>16.6629</v>
      </c>
      <c r="P2656">
        <f t="shared" si="290"/>
        <v>11.770799999999999</v>
      </c>
      <c r="Q2656">
        <f t="shared" si="291"/>
        <v>9.1320999999999994</v>
      </c>
      <c r="R2656">
        <f t="shared" si="292"/>
        <v>12.847799999999999</v>
      </c>
      <c r="S2656">
        <f t="shared" si="293"/>
        <v>12.847799999999999</v>
      </c>
      <c r="T2656">
        <f>IFERROR(VLOOKUP($A2656,TY_main!A:B,2,FALSE),T2655)</f>
        <v>118.796875</v>
      </c>
    </row>
    <row r="2657" spans="1:20" x14ac:dyDescent="0.25">
      <c r="A2657" s="2">
        <f>SPY_IVOL!A2657</f>
        <v>42214</v>
      </c>
      <c r="B2657">
        <f>SPY_IVOL!B2657</f>
        <v>26.341999999999999</v>
      </c>
      <c r="C2657">
        <f>SPY_IVOL!C2657</f>
        <v>18.9129</v>
      </c>
      <c r="D2657">
        <f>SPY_IVOL!D2657</f>
        <v>15.324</v>
      </c>
      <c r="E2657">
        <f>SPY_IVOL!E2657</f>
        <v>11.211</v>
      </c>
      <c r="F2657">
        <f>SPY_IVOL!F2657</f>
        <v>8.2028999999999996</v>
      </c>
      <c r="G2657">
        <f>SPY_IVOL!G2657</f>
        <v>10.6538</v>
      </c>
      <c r="H2657">
        <f>SPY_IVOL!H2657</f>
        <v>11.2471</v>
      </c>
      <c r="I2657">
        <f>VLOOKUP($A2657,SPY_main!$A:$C,2,FALSE)</f>
        <v>210.77</v>
      </c>
      <c r="J2657">
        <f>IFERROR(VLOOKUP($A2657,SPY_main!$A:$C,3,FALSE),J2656)</f>
        <v>1.9549000000000001</v>
      </c>
      <c r="K2657">
        <f>IFERROR(VLOOKUP($A2657,SPY_main!$E:$F,2,FALSE),K2656)</f>
        <v>0.29680000000000001</v>
      </c>
      <c r="L2657">
        <f>IFERROR(VLOOKUP($A2657,SPY_main!H:I,2,FALSE),L2656)</f>
        <v>12.5</v>
      </c>
      <c r="M2657">
        <f t="shared" si="287"/>
        <v>33.541899999999998</v>
      </c>
      <c r="N2657">
        <f t="shared" si="288"/>
        <v>21.266999999999999</v>
      </c>
      <c r="O2657">
        <f t="shared" si="289"/>
        <v>15.8994</v>
      </c>
      <c r="P2657">
        <f t="shared" si="290"/>
        <v>10.6</v>
      </c>
      <c r="Q2657">
        <f t="shared" si="291"/>
        <v>9.1931999999999992</v>
      </c>
      <c r="R2657">
        <f t="shared" si="292"/>
        <v>12.675000000000001</v>
      </c>
      <c r="S2657">
        <f t="shared" si="293"/>
        <v>12.675000000000001</v>
      </c>
      <c r="T2657">
        <f>IFERROR(VLOOKUP($A2657,TY_main!A:B,2,FALSE),T2656)</f>
        <v>118.625</v>
      </c>
    </row>
    <row r="2658" spans="1:20" x14ac:dyDescent="0.25">
      <c r="A2658" s="2">
        <f>SPY_IVOL!A2658</f>
        <v>42215</v>
      </c>
      <c r="B2658">
        <f>SPY_IVOL!B2658</f>
        <v>26.292899999999999</v>
      </c>
      <c r="C2658">
        <f>SPY_IVOL!C2658</f>
        <v>18.721299999999999</v>
      </c>
      <c r="D2658">
        <f>SPY_IVOL!D2658</f>
        <v>15.096299999999999</v>
      </c>
      <c r="E2658">
        <f>SPY_IVOL!E2658</f>
        <v>10.9458</v>
      </c>
      <c r="F2658">
        <f>SPY_IVOL!F2658</f>
        <v>8.0815999999999999</v>
      </c>
      <c r="G2658">
        <f>SPY_IVOL!G2658</f>
        <v>10.450100000000001</v>
      </c>
      <c r="H2658">
        <f>SPY_IVOL!H2658</f>
        <v>11.301399999999999</v>
      </c>
      <c r="I2658">
        <f>VLOOKUP($A2658,SPY_main!$A:$C,2,FALSE)</f>
        <v>210.82</v>
      </c>
      <c r="J2658">
        <f>IFERROR(VLOOKUP($A2658,SPY_main!$A:$C,3,FALSE),J2657)</f>
        <v>1.9543999999999999</v>
      </c>
      <c r="K2658">
        <f>IFERROR(VLOOKUP($A2658,SPY_main!$E:$F,2,FALSE),K2657)</f>
        <v>0.30009999999999998</v>
      </c>
      <c r="L2658">
        <f>IFERROR(VLOOKUP($A2658,SPY_main!H:I,2,FALSE),L2657)</f>
        <v>12.13</v>
      </c>
      <c r="M2658">
        <f t="shared" si="287"/>
        <v>33.178199999999997</v>
      </c>
      <c r="N2658">
        <f t="shared" si="288"/>
        <v>21.213699999999999</v>
      </c>
      <c r="O2658">
        <f t="shared" si="289"/>
        <v>15.7529</v>
      </c>
      <c r="P2658">
        <f t="shared" si="290"/>
        <v>10.182700000000001</v>
      </c>
      <c r="Q2658">
        <f t="shared" si="291"/>
        <v>9.0675000000000008</v>
      </c>
      <c r="R2658">
        <f t="shared" si="292"/>
        <v>13.4778</v>
      </c>
      <c r="S2658">
        <f t="shared" si="293"/>
        <v>13.4778</v>
      </c>
      <c r="T2658">
        <f>IFERROR(VLOOKUP($A2658,TY_main!A:B,2,FALSE),T2657)</f>
        <v>118.640625</v>
      </c>
    </row>
    <row r="2659" spans="1:20" x14ac:dyDescent="0.25">
      <c r="A2659" s="2">
        <f>SPY_IVOL!A2659</f>
        <v>42216</v>
      </c>
      <c r="B2659">
        <f>SPY_IVOL!B2659</f>
        <v>26.177</v>
      </c>
      <c r="C2659">
        <f>SPY_IVOL!C2659</f>
        <v>18.601600000000001</v>
      </c>
      <c r="D2659">
        <f>SPY_IVOL!D2659</f>
        <v>15.190799999999999</v>
      </c>
      <c r="E2659">
        <f>SPY_IVOL!E2659</f>
        <v>11.1221</v>
      </c>
      <c r="F2659">
        <f>SPY_IVOL!F2659</f>
        <v>8.1953999999999994</v>
      </c>
      <c r="G2659">
        <f>SPY_IVOL!G2659</f>
        <v>10.602</v>
      </c>
      <c r="H2659">
        <f>SPY_IVOL!H2659</f>
        <v>11.542</v>
      </c>
      <c r="I2659">
        <f>VLOOKUP($A2659,SPY_main!$A:$C,2,FALSE)</f>
        <v>210.5</v>
      </c>
      <c r="J2659">
        <f>IFERROR(VLOOKUP($A2659,SPY_main!$A:$C,3,FALSE),J2658)</f>
        <v>1.9574</v>
      </c>
      <c r="K2659">
        <f>IFERROR(VLOOKUP($A2659,SPY_main!$E:$F,2,FALSE),K2658)</f>
        <v>0.30859999999999999</v>
      </c>
      <c r="L2659">
        <f>IFERROR(VLOOKUP($A2659,SPY_main!H:I,2,FALSE),L2658)</f>
        <v>12.12</v>
      </c>
      <c r="M2659">
        <f t="shared" si="287"/>
        <v>33.963000000000001</v>
      </c>
      <c r="N2659">
        <f t="shared" si="288"/>
        <v>21.170400000000001</v>
      </c>
      <c r="O2659">
        <f t="shared" si="289"/>
        <v>15.5982</v>
      </c>
      <c r="P2659">
        <f t="shared" si="290"/>
        <v>10.3375</v>
      </c>
      <c r="Q2659">
        <f t="shared" si="291"/>
        <v>9.2840000000000007</v>
      </c>
      <c r="R2659">
        <f t="shared" si="292"/>
        <v>13.985200000000001</v>
      </c>
      <c r="S2659">
        <f t="shared" si="293"/>
        <v>13.985200000000001</v>
      </c>
      <c r="T2659">
        <f>IFERROR(VLOOKUP($A2659,TY_main!A:B,2,FALSE),T2658)</f>
        <v>119.203125</v>
      </c>
    </row>
    <row r="2660" spans="1:20" x14ac:dyDescent="0.25">
      <c r="A2660" s="2">
        <f>SPY_IVOL!A2660</f>
        <v>42219</v>
      </c>
      <c r="B2660">
        <f>SPY_IVOL!B2660</f>
        <v>26.186</v>
      </c>
      <c r="C2660">
        <f>SPY_IVOL!C2660</f>
        <v>18.7544</v>
      </c>
      <c r="D2660">
        <f>SPY_IVOL!D2660</f>
        <v>15.3581</v>
      </c>
      <c r="E2660">
        <f>SPY_IVOL!E2660</f>
        <v>11.315099999999999</v>
      </c>
      <c r="F2660">
        <f>SPY_IVOL!F2660</f>
        <v>8.3833000000000002</v>
      </c>
      <c r="G2660">
        <f>SPY_IVOL!G2660</f>
        <v>11.0914</v>
      </c>
      <c r="H2660">
        <f>SPY_IVOL!H2660</f>
        <v>12.301299999999999</v>
      </c>
      <c r="I2660">
        <f>VLOOKUP($A2660,SPY_main!$A:$C,2,FALSE)</f>
        <v>209.79</v>
      </c>
      <c r="J2660">
        <f>IFERROR(VLOOKUP($A2660,SPY_main!$A:$C,3,FALSE),J2659)</f>
        <v>1.964</v>
      </c>
      <c r="K2660">
        <f>IFERROR(VLOOKUP($A2660,SPY_main!$E:$F,2,FALSE),K2659)</f>
        <v>0.30370000000000003</v>
      </c>
      <c r="L2660">
        <f>IFERROR(VLOOKUP($A2660,SPY_main!H:I,2,FALSE),L2659)</f>
        <v>12.56</v>
      </c>
      <c r="M2660">
        <f t="shared" si="287"/>
        <v>36.435400000000001</v>
      </c>
      <c r="N2660">
        <f t="shared" si="288"/>
        <v>22.084399999999999</v>
      </c>
      <c r="O2660">
        <f t="shared" si="289"/>
        <v>16.129000000000001</v>
      </c>
      <c r="P2660">
        <f t="shared" si="290"/>
        <v>10.763500000000001</v>
      </c>
      <c r="Q2660">
        <f t="shared" si="291"/>
        <v>9.8661999999999992</v>
      </c>
      <c r="R2660">
        <f t="shared" si="292"/>
        <v>14.3842</v>
      </c>
      <c r="S2660">
        <f t="shared" si="293"/>
        <v>14.3842</v>
      </c>
      <c r="T2660">
        <f>IFERROR(VLOOKUP($A2660,TY_main!A:B,2,FALSE),T2659)</f>
        <v>119.5625</v>
      </c>
    </row>
    <row r="2661" spans="1:20" x14ac:dyDescent="0.25">
      <c r="A2661" s="2">
        <f>SPY_IVOL!A2661</f>
        <v>42220</v>
      </c>
      <c r="B2661">
        <f>SPY_IVOL!B2661</f>
        <v>26.438700000000001</v>
      </c>
      <c r="C2661">
        <f>SPY_IVOL!C2661</f>
        <v>19.0564</v>
      </c>
      <c r="D2661">
        <f>SPY_IVOL!D2661</f>
        <v>15.6304</v>
      </c>
      <c r="E2661">
        <f>SPY_IVOL!E2661</f>
        <v>11.721299999999999</v>
      </c>
      <c r="F2661">
        <f>SPY_IVOL!F2661</f>
        <v>8.4991000000000003</v>
      </c>
      <c r="G2661">
        <f>SPY_IVOL!G2661</f>
        <v>10.6411</v>
      </c>
      <c r="H2661">
        <f>SPY_IVOL!H2661</f>
        <v>12.734400000000001</v>
      </c>
      <c r="I2661">
        <f>VLOOKUP($A2661,SPY_main!$A:$C,2,FALSE)</f>
        <v>209.38</v>
      </c>
      <c r="J2661">
        <f>IFERROR(VLOOKUP($A2661,SPY_main!$A:$C,3,FALSE),J2660)</f>
        <v>1.9678</v>
      </c>
      <c r="K2661">
        <f>IFERROR(VLOOKUP($A2661,SPY_main!$E:$F,2,FALSE),K2660)</f>
        <v>0.30109999999999998</v>
      </c>
      <c r="L2661">
        <f>IFERROR(VLOOKUP($A2661,SPY_main!H:I,2,FALSE),L2660)</f>
        <v>13</v>
      </c>
      <c r="M2661">
        <f t="shared" si="287"/>
        <v>35.830100000000002</v>
      </c>
      <c r="N2661">
        <f t="shared" si="288"/>
        <v>22.3599</v>
      </c>
      <c r="O2661">
        <f t="shared" si="289"/>
        <v>16.446200000000001</v>
      </c>
      <c r="P2661">
        <f t="shared" si="290"/>
        <v>11.0947</v>
      </c>
      <c r="Q2661">
        <f t="shared" si="291"/>
        <v>9.625</v>
      </c>
      <c r="R2661">
        <f t="shared" si="292"/>
        <v>13.8881</v>
      </c>
      <c r="S2661">
        <f t="shared" si="293"/>
        <v>13.8881</v>
      </c>
      <c r="T2661">
        <f>IFERROR(VLOOKUP($A2661,TY_main!A:B,2,FALSE),T2660)</f>
        <v>119.046875</v>
      </c>
    </row>
    <row r="2662" spans="1:20" x14ac:dyDescent="0.25">
      <c r="A2662" s="2">
        <f>SPY_IVOL!A2662</f>
        <v>42221</v>
      </c>
      <c r="B2662">
        <f>SPY_IVOL!B2662</f>
        <v>26.552399999999999</v>
      </c>
      <c r="C2662">
        <f>SPY_IVOL!C2662</f>
        <v>18.826599999999999</v>
      </c>
      <c r="D2662">
        <f>SPY_IVOL!D2662</f>
        <v>15.299899999999999</v>
      </c>
      <c r="E2662">
        <f>SPY_IVOL!E2662</f>
        <v>11.384399999999999</v>
      </c>
      <c r="F2662">
        <f>SPY_IVOL!F2662</f>
        <v>8.5312000000000001</v>
      </c>
      <c r="G2662">
        <f>SPY_IVOL!G2662</f>
        <v>11.2921</v>
      </c>
      <c r="H2662">
        <f>SPY_IVOL!H2662</f>
        <v>12.4503</v>
      </c>
      <c r="I2662">
        <f>VLOOKUP($A2662,SPY_main!$A:$C,2,FALSE)</f>
        <v>210.07</v>
      </c>
      <c r="J2662">
        <f>IFERROR(VLOOKUP($A2662,SPY_main!$A:$C,3,FALSE),J2661)</f>
        <v>1.9614</v>
      </c>
      <c r="K2662">
        <f>IFERROR(VLOOKUP($A2662,SPY_main!$E:$F,2,FALSE),K2661)</f>
        <v>0.31090000000000001</v>
      </c>
      <c r="L2662">
        <f>IFERROR(VLOOKUP($A2662,SPY_main!H:I,2,FALSE),L2661)</f>
        <v>12.51</v>
      </c>
      <c r="M2662">
        <f t="shared" si="287"/>
        <v>36.659599999999998</v>
      </c>
      <c r="N2662">
        <f t="shared" si="288"/>
        <v>22.7637</v>
      </c>
      <c r="O2662">
        <f t="shared" si="289"/>
        <v>16.283999999999999</v>
      </c>
      <c r="P2662">
        <f t="shared" si="290"/>
        <v>10.613099999999999</v>
      </c>
      <c r="Q2662">
        <f t="shared" si="291"/>
        <v>10.254300000000001</v>
      </c>
      <c r="R2662">
        <f t="shared" si="292"/>
        <v>13.418799999999999</v>
      </c>
      <c r="S2662">
        <f t="shared" si="293"/>
        <v>13.418799999999999</v>
      </c>
      <c r="T2662">
        <f>IFERROR(VLOOKUP($A2662,TY_main!A:B,2,FALSE),T2661)</f>
        <v>118.5625</v>
      </c>
    </row>
    <row r="2663" spans="1:20" x14ac:dyDescent="0.25">
      <c r="A2663" s="2">
        <f>SPY_IVOL!A2663</f>
        <v>42222</v>
      </c>
      <c r="B2663">
        <f>SPY_IVOL!B2663</f>
        <v>27.360199999999999</v>
      </c>
      <c r="C2663">
        <f>SPY_IVOL!C2663</f>
        <v>19.8217</v>
      </c>
      <c r="D2663">
        <f>SPY_IVOL!D2663</f>
        <v>16.361699999999999</v>
      </c>
      <c r="E2663">
        <f>SPY_IVOL!E2663</f>
        <v>12.4239</v>
      </c>
      <c r="F2663">
        <f>SPY_IVOL!F2663</f>
        <v>9.0063999999999993</v>
      </c>
      <c r="G2663">
        <f>SPY_IVOL!G2663</f>
        <v>11.072900000000001</v>
      </c>
      <c r="H2663">
        <f>SPY_IVOL!H2663</f>
        <v>13.321300000000001</v>
      </c>
      <c r="I2663">
        <f>VLOOKUP($A2663,SPY_main!$A:$C,2,FALSE)</f>
        <v>208.35</v>
      </c>
      <c r="J2663">
        <f>IFERROR(VLOOKUP($A2663,SPY_main!$A:$C,3,FALSE),J2662)</f>
        <v>1.9776</v>
      </c>
      <c r="K2663">
        <f>IFERROR(VLOOKUP($A2663,SPY_main!$E:$F,2,FALSE),K2662)</f>
        <v>0.31140000000000001</v>
      </c>
      <c r="L2663">
        <f>IFERROR(VLOOKUP($A2663,SPY_main!H:I,2,FALSE),L2662)</f>
        <v>13.77</v>
      </c>
      <c r="M2663">
        <f t="shared" si="287"/>
        <v>40.2164</v>
      </c>
      <c r="N2663">
        <f t="shared" si="288"/>
        <v>24.208200000000001</v>
      </c>
      <c r="O2663">
        <f t="shared" si="289"/>
        <v>18.270800000000001</v>
      </c>
      <c r="P2663">
        <f t="shared" si="290"/>
        <v>12.3795</v>
      </c>
      <c r="Q2663">
        <f t="shared" si="291"/>
        <v>10.252599999999999</v>
      </c>
      <c r="R2663">
        <f t="shared" si="292"/>
        <v>15.142899999999999</v>
      </c>
      <c r="S2663">
        <f t="shared" si="293"/>
        <v>15.142899999999999</v>
      </c>
      <c r="T2663">
        <f>IFERROR(VLOOKUP($A2663,TY_main!A:B,2,FALSE),T2662)</f>
        <v>118.8125</v>
      </c>
    </row>
    <row r="2664" spans="1:20" x14ac:dyDescent="0.25">
      <c r="A2664" s="2">
        <f>SPY_IVOL!A2664</f>
        <v>42223</v>
      </c>
      <c r="B2664">
        <f>SPY_IVOL!B2664</f>
        <v>27.212700000000002</v>
      </c>
      <c r="C2664">
        <f>SPY_IVOL!C2664</f>
        <v>19.761299999999999</v>
      </c>
      <c r="D2664">
        <f>SPY_IVOL!D2664</f>
        <v>16.363199999999999</v>
      </c>
      <c r="E2664">
        <f>SPY_IVOL!E2664</f>
        <v>12.2041</v>
      </c>
      <c r="F2664">
        <f>SPY_IVOL!F2664</f>
        <v>8.9646000000000008</v>
      </c>
      <c r="G2664">
        <f>SPY_IVOL!G2664</f>
        <v>11.022500000000001</v>
      </c>
      <c r="H2664">
        <f>SPY_IVOL!H2664</f>
        <v>13.7333</v>
      </c>
      <c r="I2664">
        <f>VLOOKUP($A2664,SPY_main!$A:$C,2,FALSE)</f>
        <v>207.95</v>
      </c>
      <c r="J2664">
        <f>IFERROR(VLOOKUP($A2664,SPY_main!$A:$C,3,FALSE),J2663)</f>
        <v>1.9814000000000001</v>
      </c>
      <c r="K2664">
        <f>IFERROR(VLOOKUP($A2664,SPY_main!$E:$F,2,FALSE),K2663)</f>
        <v>0.31159999999999999</v>
      </c>
      <c r="L2664">
        <f>IFERROR(VLOOKUP($A2664,SPY_main!H:I,2,FALSE),L2663)</f>
        <v>13.39</v>
      </c>
      <c r="M2664">
        <f t="shared" si="287"/>
        <v>40.191800000000001</v>
      </c>
      <c r="N2664">
        <f t="shared" si="288"/>
        <v>24.8001</v>
      </c>
      <c r="O2664">
        <f t="shared" si="289"/>
        <v>18.2395</v>
      </c>
      <c r="P2664">
        <f t="shared" si="290"/>
        <v>12.212199999999999</v>
      </c>
      <c r="Q2664">
        <f t="shared" si="291"/>
        <v>10.6173</v>
      </c>
      <c r="R2664">
        <f t="shared" si="292"/>
        <v>13.9168</v>
      </c>
      <c r="S2664">
        <f t="shared" si="293"/>
        <v>13.9168</v>
      </c>
      <c r="T2664">
        <f>IFERROR(VLOOKUP($A2664,TY_main!A:B,2,FALSE),T2663)</f>
        <v>119.21875</v>
      </c>
    </row>
    <row r="2665" spans="1:20" x14ac:dyDescent="0.25">
      <c r="A2665" s="2">
        <f>SPY_IVOL!A2665</f>
        <v>42226</v>
      </c>
      <c r="B2665">
        <f>SPY_IVOL!B2665</f>
        <v>27.494499999999999</v>
      </c>
      <c r="C2665">
        <f>SPY_IVOL!C2665</f>
        <v>19.157399999999999</v>
      </c>
      <c r="D2665">
        <f>SPY_IVOL!D2665</f>
        <v>15.4412</v>
      </c>
      <c r="E2665">
        <f>SPY_IVOL!E2665</f>
        <v>11.1335</v>
      </c>
      <c r="F2665">
        <f>SPY_IVOL!F2665</f>
        <v>8.5009999999999994</v>
      </c>
      <c r="G2665">
        <f>SPY_IVOL!G2665</f>
        <v>10.6792</v>
      </c>
      <c r="H2665">
        <f>SPY_IVOL!H2665</f>
        <v>10.6792</v>
      </c>
      <c r="I2665">
        <f>VLOOKUP($A2665,SPY_main!$A:$C,2,FALSE)</f>
        <v>210.57</v>
      </c>
      <c r="J2665">
        <f>IFERROR(VLOOKUP($A2665,SPY_main!$A:$C,3,FALSE),J2664)</f>
        <v>1.9567000000000001</v>
      </c>
      <c r="K2665">
        <f>IFERROR(VLOOKUP($A2665,SPY_main!$E:$F,2,FALSE),K2664)</f>
        <v>0.31419999999999998</v>
      </c>
      <c r="L2665">
        <f>IFERROR(VLOOKUP($A2665,SPY_main!H:I,2,FALSE),L2664)</f>
        <v>12.23</v>
      </c>
      <c r="M2665">
        <f t="shared" si="287"/>
        <v>40.307600000000001</v>
      </c>
      <c r="N2665">
        <f t="shared" si="288"/>
        <v>25.386199999999999</v>
      </c>
      <c r="O2665">
        <f t="shared" si="289"/>
        <v>17.171299999999999</v>
      </c>
      <c r="P2665">
        <f t="shared" si="290"/>
        <v>10.3261</v>
      </c>
      <c r="Q2665">
        <f t="shared" si="291"/>
        <v>11.8797</v>
      </c>
      <c r="R2665">
        <f t="shared" si="292"/>
        <v>11.8797</v>
      </c>
      <c r="S2665">
        <f t="shared" si="293"/>
        <v>11.8797</v>
      </c>
      <c r="T2665">
        <f>IFERROR(VLOOKUP($A2665,TY_main!A:B,2,FALSE),T2664)</f>
        <v>118.8125</v>
      </c>
    </row>
    <row r="2666" spans="1:20" x14ac:dyDescent="0.25">
      <c r="A2666" s="2">
        <f>SPY_IVOL!A2666</f>
        <v>42227</v>
      </c>
      <c r="B2666">
        <f>SPY_IVOL!B2666</f>
        <v>28.562100000000001</v>
      </c>
      <c r="C2666">
        <f>SPY_IVOL!C2666</f>
        <v>20.390699999999999</v>
      </c>
      <c r="D2666">
        <f>SPY_IVOL!D2666</f>
        <v>16.7563</v>
      </c>
      <c r="E2666">
        <f>SPY_IVOL!E2666</f>
        <v>12.5436</v>
      </c>
      <c r="F2666">
        <f>SPY_IVOL!F2666</f>
        <v>9.1280000000000001</v>
      </c>
      <c r="G2666">
        <f>SPY_IVOL!G2666</f>
        <v>11.587199999999999</v>
      </c>
      <c r="H2666">
        <f>SPY_IVOL!H2666</f>
        <v>11.7996</v>
      </c>
      <c r="I2666">
        <f>VLOOKUP($A2666,SPY_main!$A:$C,2,FALSE)</f>
        <v>208.67</v>
      </c>
      <c r="J2666">
        <f>IFERROR(VLOOKUP($A2666,SPY_main!$A:$C,3,FALSE),J2665)</f>
        <v>1.9744999999999999</v>
      </c>
      <c r="K2666">
        <f>IFERROR(VLOOKUP($A2666,SPY_main!$E:$F,2,FALSE),K2665)</f>
        <v>0.31435000000000002</v>
      </c>
      <c r="L2666">
        <f>IFERROR(VLOOKUP($A2666,SPY_main!H:I,2,FALSE),L2665)</f>
        <v>13.71</v>
      </c>
      <c r="M2666">
        <f t="shared" si="287"/>
        <v>42.832000000000001</v>
      </c>
      <c r="N2666">
        <f t="shared" si="288"/>
        <v>27.841799999999999</v>
      </c>
      <c r="O2666">
        <f t="shared" si="289"/>
        <v>19.9253</v>
      </c>
      <c r="P2666">
        <f t="shared" si="290"/>
        <v>12.802099999999999</v>
      </c>
      <c r="Q2666">
        <f t="shared" si="291"/>
        <v>12.5647</v>
      </c>
      <c r="R2666">
        <f t="shared" si="292"/>
        <v>13.862299999999999</v>
      </c>
      <c r="S2666">
        <f t="shared" si="293"/>
        <v>13.862299999999999</v>
      </c>
      <c r="T2666">
        <f>IFERROR(VLOOKUP($A2666,TY_main!A:B,2,FALSE),T2665)</f>
        <v>119.59375</v>
      </c>
    </row>
    <row r="2667" spans="1:20" x14ac:dyDescent="0.25">
      <c r="A2667" s="2">
        <f>SPY_IVOL!A2667</f>
        <v>42228</v>
      </c>
      <c r="B2667">
        <f>SPY_IVOL!B2667</f>
        <v>28.427</v>
      </c>
      <c r="C2667">
        <f>SPY_IVOL!C2667</f>
        <v>20.360900000000001</v>
      </c>
      <c r="D2667">
        <f>SPY_IVOL!D2667</f>
        <v>16.8337</v>
      </c>
      <c r="E2667">
        <f>SPY_IVOL!E2667</f>
        <v>12.713100000000001</v>
      </c>
      <c r="F2667">
        <f>SPY_IVOL!F2667</f>
        <v>9.0429999999999993</v>
      </c>
      <c r="G2667">
        <f>SPY_IVOL!G2667</f>
        <v>11.7423</v>
      </c>
      <c r="H2667">
        <f>SPY_IVOL!H2667</f>
        <v>11.769</v>
      </c>
      <c r="I2667">
        <f>VLOOKUP($A2667,SPY_main!$A:$C,2,FALSE)</f>
        <v>208.92</v>
      </c>
      <c r="J2667">
        <f>IFERROR(VLOOKUP($A2667,SPY_main!$A:$C,3,FALSE),J2666)</f>
        <v>1.9722</v>
      </c>
      <c r="K2667">
        <f>IFERROR(VLOOKUP($A2667,SPY_main!$E:$F,2,FALSE),K2666)</f>
        <v>0.30930000000000002</v>
      </c>
      <c r="L2667">
        <f>IFERROR(VLOOKUP($A2667,SPY_main!H:I,2,FALSE),L2666)</f>
        <v>13.61</v>
      </c>
      <c r="M2667">
        <f t="shared" si="287"/>
        <v>51.893300000000004</v>
      </c>
      <c r="N2667">
        <f t="shared" si="288"/>
        <v>29.338000000000001</v>
      </c>
      <c r="O2667">
        <f t="shared" si="289"/>
        <v>20.142600000000002</v>
      </c>
      <c r="P2667">
        <f t="shared" si="290"/>
        <v>13.1228</v>
      </c>
      <c r="Q2667">
        <f t="shared" si="291"/>
        <v>13.2441</v>
      </c>
      <c r="R2667">
        <f t="shared" si="292"/>
        <v>13.79</v>
      </c>
      <c r="S2667">
        <f t="shared" si="293"/>
        <v>13.79</v>
      </c>
      <c r="T2667">
        <f>IFERROR(VLOOKUP($A2667,TY_main!A:B,2,FALSE),T2666)</f>
        <v>119.703125</v>
      </c>
    </row>
    <row r="2668" spans="1:20" x14ac:dyDescent="0.25">
      <c r="A2668" s="2">
        <f>SPY_IVOL!A2668</f>
        <v>42229</v>
      </c>
      <c r="B2668">
        <f>SPY_IVOL!B2668</f>
        <v>28.640499999999999</v>
      </c>
      <c r="C2668">
        <f>SPY_IVOL!C2668</f>
        <v>20.320799999999998</v>
      </c>
      <c r="D2668">
        <f>SPY_IVOL!D2668</f>
        <v>16.645700000000001</v>
      </c>
      <c r="E2668">
        <f>SPY_IVOL!E2668</f>
        <v>12.377599999999999</v>
      </c>
      <c r="F2668">
        <f>SPY_IVOL!F2668</f>
        <v>8.7493999999999996</v>
      </c>
      <c r="G2668">
        <f>SPY_IVOL!G2668</f>
        <v>11.7044</v>
      </c>
      <c r="H2668">
        <f>SPY_IVOL!H2668</f>
        <v>12.1189</v>
      </c>
      <c r="I2668">
        <f>VLOOKUP($A2668,SPY_main!$A:$C,2,FALSE)</f>
        <v>208.66</v>
      </c>
      <c r="J2668">
        <f>IFERROR(VLOOKUP($A2668,SPY_main!$A:$C,3,FALSE),J2667)</f>
        <v>1.9745999999999999</v>
      </c>
      <c r="K2668">
        <f>IFERROR(VLOOKUP($A2668,SPY_main!$E:$F,2,FALSE),K2667)</f>
        <v>0.32050000000000001</v>
      </c>
      <c r="L2668">
        <f>IFERROR(VLOOKUP($A2668,SPY_main!H:I,2,FALSE),L2667)</f>
        <v>13.49</v>
      </c>
      <c r="M2668">
        <f t="shared" si="287"/>
        <v>47.893500000000003</v>
      </c>
      <c r="N2668">
        <f t="shared" si="288"/>
        <v>29.132100000000001</v>
      </c>
      <c r="O2668">
        <f t="shared" si="289"/>
        <v>19.9511</v>
      </c>
      <c r="P2668">
        <f t="shared" si="290"/>
        <v>12.963800000000001</v>
      </c>
      <c r="Q2668">
        <f t="shared" si="291"/>
        <v>12.185600000000001</v>
      </c>
      <c r="R2668">
        <f t="shared" si="292"/>
        <v>12.185600000000001</v>
      </c>
      <c r="S2668">
        <f t="shared" si="293"/>
        <v>12.185600000000001</v>
      </c>
      <c r="T2668">
        <f>IFERROR(VLOOKUP($A2668,TY_main!A:B,2,FALSE),T2667)</f>
        <v>119.25</v>
      </c>
    </row>
    <row r="2669" spans="1:20" x14ac:dyDescent="0.25">
      <c r="A2669" s="2">
        <f>SPY_IVOL!A2669</f>
        <v>42230</v>
      </c>
      <c r="B2669">
        <f>SPY_IVOL!B2669</f>
        <v>28.535299999999999</v>
      </c>
      <c r="C2669">
        <f>SPY_IVOL!C2669</f>
        <v>20.226099999999999</v>
      </c>
      <c r="D2669">
        <f>SPY_IVOL!D2669</f>
        <v>16.379899999999999</v>
      </c>
      <c r="E2669">
        <f>SPY_IVOL!E2669</f>
        <v>11.8165</v>
      </c>
      <c r="F2669">
        <f>SPY_IVOL!F2669</f>
        <v>8.4756999999999998</v>
      </c>
      <c r="G2669">
        <f>SPY_IVOL!G2669</f>
        <v>10.4414</v>
      </c>
      <c r="H2669">
        <f>SPY_IVOL!H2669</f>
        <v>10.4414</v>
      </c>
      <c r="I2669">
        <f>VLOOKUP($A2669,SPY_main!$A:$C,2,FALSE)</f>
        <v>209.42</v>
      </c>
      <c r="J2669">
        <f>IFERROR(VLOOKUP($A2669,SPY_main!$A:$C,3,FALSE),J2668)</f>
        <v>1.9675</v>
      </c>
      <c r="K2669">
        <f>IFERROR(VLOOKUP($A2669,SPY_main!$E:$F,2,FALSE),K2668)</f>
        <v>0.32445000000000002</v>
      </c>
      <c r="L2669">
        <f>IFERROR(VLOOKUP($A2669,SPY_main!H:I,2,FALSE),L2668)</f>
        <v>12.83</v>
      </c>
      <c r="M2669">
        <f t="shared" si="287"/>
        <v>42.603999999999999</v>
      </c>
      <c r="N2669">
        <f t="shared" si="288"/>
        <v>29.880600000000001</v>
      </c>
      <c r="O2669">
        <f t="shared" si="289"/>
        <v>19.175999999999998</v>
      </c>
      <c r="P2669">
        <f t="shared" si="290"/>
        <v>11.186299999999999</v>
      </c>
      <c r="Q2669">
        <f t="shared" si="291"/>
        <v>10.7918</v>
      </c>
      <c r="R2669">
        <f t="shared" si="292"/>
        <v>10.7918</v>
      </c>
      <c r="S2669">
        <f t="shared" si="293"/>
        <v>10.7918</v>
      </c>
      <c r="T2669">
        <f>IFERROR(VLOOKUP($A2669,TY_main!A:B,2,FALSE),T2668)</f>
        <v>119.125</v>
      </c>
    </row>
    <row r="2670" spans="1:20" x14ac:dyDescent="0.25">
      <c r="A2670" s="2">
        <f>SPY_IVOL!A2670</f>
        <v>42233</v>
      </c>
      <c r="B2670">
        <f>SPY_IVOL!B2670</f>
        <v>29.4468</v>
      </c>
      <c r="C2670">
        <f>SPY_IVOL!C2670</f>
        <v>20.342600000000001</v>
      </c>
      <c r="D2670">
        <f>SPY_IVOL!D2670</f>
        <v>16.270700000000001</v>
      </c>
      <c r="E2670">
        <f>SPY_IVOL!E2670</f>
        <v>11.2537</v>
      </c>
      <c r="F2670">
        <f>SPY_IVOL!F2670</f>
        <v>8.2576000000000001</v>
      </c>
      <c r="G2670">
        <f>SPY_IVOL!G2670</f>
        <v>10.2783</v>
      </c>
      <c r="H2670">
        <f>SPY_IVOL!H2670</f>
        <v>10.2783</v>
      </c>
      <c r="I2670">
        <f>VLOOKUP($A2670,SPY_main!$A:$C,2,FALSE)</f>
        <v>210.59</v>
      </c>
      <c r="J2670">
        <f>IFERROR(VLOOKUP($A2670,SPY_main!$A:$C,3,FALSE),J2669)</f>
        <v>1.9564999999999999</v>
      </c>
      <c r="K2670">
        <f>IFERROR(VLOOKUP($A2670,SPY_main!$E:$F,2,FALSE),K2669)</f>
        <v>0.33284999999999998</v>
      </c>
      <c r="L2670">
        <f>IFERROR(VLOOKUP($A2670,SPY_main!H:I,2,FALSE),L2669)</f>
        <v>13.02</v>
      </c>
      <c r="M2670">
        <f t="shared" si="287"/>
        <v>45.842799999999997</v>
      </c>
      <c r="N2670">
        <f t="shared" si="288"/>
        <v>39.491900000000001</v>
      </c>
      <c r="O2670">
        <f t="shared" si="289"/>
        <v>23.566299999999998</v>
      </c>
      <c r="P2670">
        <f t="shared" si="290"/>
        <v>10.5349</v>
      </c>
      <c r="Q2670">
        <f t="shared" si="291"/>
        <v>10.6229</v>
      </c>
      <c r="R2670">
        <f t="shared" si="292"/>
        <v>10.6229</v>
      </c>
      <c r="S2670">
        <f t="shared" si="293"/>
        <v>10.6229</v>
      </c>
      <c r="T2670">
        <f>IFERROR(VLOOKUP($A2670,TY_main!A:B,2,FALSE),T2669)</f>
        <v>119.515625</v>
      </c>
    </row>
    <row r="2671" spans="1:20" x14ac:dyDescent="0.25">
      <c r="A2671" s="2">
        <f>SPY_IVOL!A2671</f>
        <v>42234</v>
      </c>
      <c r="B2671">
        <f>SPY_IVOL!B2671</f>
        <v>29.938700000000001</v>
      </c>
      <c r="C2671">
        <f>SPY_IVOL!C2671</f>
        <v>20.9481</v>
      </c>
      <c r="D2671">
        <f>SPY_IVOL!D2671</f>
        <v>16.841000000000001</v>
      </c>
      <c r="E2671">
        <f>SPY_IVOL!E2671</f>
        <v>11.885400000000001</v>
      </c>
      <c r="F2671">
        <f>SPY_IVOL!F2671</f>
        <v>8.6941000000000006</v>
      </c>
      <c r="G2671">
        <f>SPY_IVOL!G2671</f>
        <v>10.775399999999999</v>
      </c>
      <c r="H2671">
        <f>SPY_IVOL!H2671</f>
        <v>10.775399999999999</v>
      </c>
      <c r="I2671">
        <f>VLOOKUP($A2671,SPY_main!$A:$C,2,FALSE)</f>
        <v>209.98</v>
      </c>
      <c r="J2671">
        <f>IFERROR(VLOOKUP($A2671,SPY_main!$A:$C,3,FALSE),J2670)</f>
        <v>1.9621999999999999</v>
      </c>
      <c r="K2671">
        <f>IFERROR(VLOOKUP($A2671,SPY_main!$E:$F,2,FALSE),K2670)</f>
        <v>0.33284999999999998</v>
      </c>
      <c r="L2671">
        <f>IFERROR(VLOOKUP($A2671,SPY_main!H:I,2,FALSE),L2670)</f>
        <v>13.79</v>
      </c>
      <c r="M2671">
        <f t="shared" si="287"/>
        <v>42.9574</v>
      </c>
      <c r="N2671">
        <f t="shared" si="288"/>
        <v>42.9574</v>
      </c>
      <c r="O2671">
        <f t="shared" si="289"/>
        <v>25.891500000000001</v>
      </c>
      <c r="P2671">
        <f t="shared" si="290"/>
        <v>11.901</v>
      </c>
      <c r="Q2671">
        <f t="shared" si="291"/>
        <v>15.3756</v>
      </c>
      <c r="R2671">
        <f t="shared" si="292"/>
        <v>15.3756</v>
      </c>
      <c r="S2671">
        <f t="shared" si="293"/>
        <v>15.3756</v>
      </c>
      <c r="T2671">
        <f>IFERROR(VLOOKUP($A2671,TY_main!A:B,2,FALSE),T2670)</f>
        <v>119.21875</v>
      </c>
    </row>
    <row r="2672" spans="1:20" x14ac:dyDescent="0.25">
      <c r="A2672" s="2">
        <f>SPY_IVOL!A2672</f>
        <v>42235</v>
      </c>
      <c r="B2672">
        <f>SPY_IVOL!B2672</f>
        <v>31.0654</v>
      </c>
      <c r="C2672">
        <f>SPY_IVOL!C2672</f>
        <v>22.173500000000001</v>
      </c>
      <c r="D2672">
        <f>SPY_IVOL!D2672</f>
        <v>18.155899999999999</v>
      </c>
      <c r="E2672">
        <f>SPY_IVOL!E2672</f>
        <v>13.0129</v>
      </c>
      <c r="F2672">
        <f>SPY_IVOL!F2672</f>
        <v>9.2691999999999997</v>
      </c>
      <c r="G2672">
        <f>SPY_IVOL!G2672</f>
        <v>11.634399999999999</v>
      </c>
      <c r="H2672">
        <f>SPY_IVOL!H2672</f>
        <v>11.634399999999999</v>
      </c>
      <c r="I2672">
        <f>VLOOKUP($A2672,SPY_main!$A:$C,2,FALSE)</f>
        <v>208.32</v>
      </c>
      <c r="J2672">
        <f>IFERROR(VLOOKUP($A2672,SPY_main!$A:$C,3,FALSE),J2671)</f>
        <v>1.9779</v>
      </c>
      <c r="K2672">
        <f>IFERROR(VLOOKUP($A2672,SPY_main!$E:$F,2,FALSE),K2671)</f>
        <v>0.33334999999999998</v>
      </c>
      <c r="L2672">
        <f>IFERROR(VLOOKUP($A2672,SPY_main!H:I,2,FALSE),L2671)</f>
        <v>15.25</v>
      </c>
      <c r="M2672">
        <f t="shared" si="287"/>
        <v>46.7928</v>
      </c>
      <c r="N2672">
        <f t="shared" si="288"/>
        <v>46.7928</v>
      </c>
      <c r="O2672">
        <f t="shared" si="289"/>
        <v>29.537500000000001</v>
      </c>
      <c r="P2672">
        <f t="shared" si="290"/>
        <v>16.346499999999999</v>
      </c>
      <c r="Q2672">
        <f t="shared" si="291"/>
        <v>26.113</v>
      </c>
      <c r="R2672">
        <f t="shared" si="292"/>
        <v>26.113</v>
      </c>
      <c r="S2672">
        <f t="shared" si="293"/>
        <v>26.113</v>
      </c>
      <c r="T2672">
        <f>IFERROR(VLOOKUP($A2672,TY_main!A:B,2,FALSE),T2671)</f>
        <v>119.8125</v>
      </c>
    </row>
    <row r="2673" spans="1:20" x14ac:dyDescent="0.25">
      <c r="A2673" s="2">
        <f>SPY_IVOL!A2673</f>
        <v>42236</v>
      </c>
      <c r="B2673">
        <f>SPY_IVOL!B2673</f>
        <v>33.8872</v>
      </c>
      <c r="C2673">
        <f>SPY_IVOL!C2673</f>
        <v>25.604199999999999</v>
      </c>
      <c r="D2673">
        <f>SPY_IVOL!D2673</f>
        <v>21.733000000000001</v>
      </c>
      <c r="E2673">
        <f>SPY_IVOL!E2673</f>
        <v>17.1236</v>
      </c>
      <c r="F2673">
        <f>SPY_IVOL!F2673</f>
        <v>12.4298</v>
      </c>
      <c r="G2673">
        <f>SPY_IVOL!G2673</f>
        <v>13.639099999999999</v>
      </c>
      <c r="H2673">
        <f>SPY_IVOL!H2673</f>
        <v>15.152699999999999</v>
      </c>
      <c r="I2673">
        <f>VLOOKUP($A2673,SPY_main!$A:$C,2,FALSE)</f>
        <v>203.97</v>
      </c>
      <c r="J2673">
        <f>IFERROR(VLOOKUP($A2673,SPY_main!$A:$C,3,FALSE),J2672)</f>
        <v>2.02</v>
      </c>
      <c r="K2673">
        <f>IFERROR(VLOOKUP($A2673,SPY_main!$E:$F,2,FALSE),K2672)</f>
        <v>0.3291</v>
      </c>
      <c r="L2673">
        <f>IFERROR(VLOOKUP($A2673,SPY_main!H:I,2,FALSE),L2672)</f>
        <v>19.14</v>
      </c>
      <c r="M2673">
        <f t="shared" si="287"/>
        <v>62.591099999999997</v>
      </c>
      <c r="N2673">
        <f t="shared" si="288"/>
        <v>62.591099999999997</v>
      </c>
      <c r="O2673">
        <f t="shared" si="289"/>
        <v>41.874600000000001</v>
      </c>
      <c r="P2673">
        <f t="shared" si="290"/>
        <v>22.258299999999998</v>
      </c>
      <c r="Q2673">
        <f t="shared" si="291"/>
        <v>38.146799999999999</v>
      </c>
      <c r="R2673">
        <f t="shared" si="292"/>
        <v>39.901899999999998</v>
      </c>
      <c r="S2673">
        <f t="shared" si="293"/>
        <v>39.901899999999998</v>
      </c>
      <c r="T2673">
        <f>IFERROR(VLOOKUP($A2673,TY_main!A:B,2,FALSE),T2672)</f>
        <v>120.03125</v>
      </c>
    </row>
    <row r="2674" spans="1:20" x14ac:dyDescent="0.25">
      <c r="A2674" s="2">
        <f>SPY_IVOL!A2674</f>
        <v>42237</v>
      </c>
      <c r="B2674">
        <f>SPY_IVOL!B2674</f>
        <v>47.249400000000001</v>
      </c>
      <c r="C2674">
        <f>SPY_IVOL!C2674</f>
        <v>34.858199999999997</v>
      </c>
      <c r="D2674">
        <f>SPY_IVOL!D2674</f>
        <v>29.060199999999998</v>
      </c>
      <c r="E2674">
        <f>SPY_IVOL!E2674</f>
        <v>22.9407</v>
      </c>
      <c r="F2674">
        <f>SPY_IVOL!F2674</f>
        <v>16.633900000000001</v>
      </c>
      <c r="G2674">
        <f>SPY_IVOL!G2674</f>
        <v>15.796200000000001</v>
      </c>
      <c r="H2674">
        <f>SPY_IVOL!H2674</f>
        <v>24.241</v>
      </c>
      <c r="I2674">
        <f>VLOOKUP($A2674,SPY_main!$A:$C,2,FALSE)</f>
        <v>197.83</v>
      </c>
      <c r="J2674">
        <f>IFERROR(VLOOKUP($A2674,SPY_main!$A:$C,3,FALSE),J2673)</f>
        <v>2.0827</v>
      </c>
      <c r="K2674">
        <f>IFERROR(VLOOKUP($A2674,SPY_main!$E:$F,2,FALSE),K2673)</f>
        <v>0.3291</v>
      </c>
      <c r="L2674">
        <f>IFERROR(VLOOKUP($A2674,SPY_main!H:I,2,FALSE),L2673)</f>
        <v>28.03</v>
      </c>
      <c r="M2674">
        <f t="shared" si="287"/>
        <v>87.282700000000006</v>
      </c>
      <c r="N2674">
        <f t="shared" si="288"/>
        <v>60.791200000000003</v>
      </c>
      <c r="O2674">
        <f t="shared" si="289"/>
        <v>45.395899999999997</v>
      </c>
      <c r="P2674">
        <f t="shared" si="290"/>
        <v>32.778599999999997</v>
      </c>
      <c r="Q2674">
        <f t="shared" si="291"/>
        <v>22.171299999999999</v>
      </c>
      <c r="R2674">
        <f t="shared" si="292"/>
        <v>27.2379</v>
      </c>
      <c r="S2674">
        <f t="shared" si="293"/>
        <v>27.231400000000001</v>
      </c>
      <c r="T2674">
        <f>IFERROR(VLOOKUP($A2674,TY_main!A:B,2,FALSE),T2673)</f>
        <v>120.359375</v>
      </c>
    </row>
    <row r="2675" spans="1:20" x14ac:dyDescent="0.25">
      <c r="A2675" s="2">
        <f>SPY_IVOL!A2675</f>
        <v>42240</v>
      </c>
      <c r="B2675">
        <f>SPY_IVOL!B2675</f>
        <v>46.480200000000004</v>
      </c>
      <c r="C2675">
        <f>SPY_IVOL!C2675</f>
        <v>37.491900000000001</v>
      </c>
      <c r="D2675">
        <f>SPY_IVOL!D2675</f>
        <v>32.940300000000001</v>
      </c>
      <c r="E2675">
        <f>SPY_IVOL!E2675</f>
        <v>28.171399999999998</v>
      </c>
      <c r="F2675">
        <f>SPY_IVOL!F2675</f>
        <v>23.330300000000001</v>
      </c>
      <c r="G2675">
        <f>SPY_IVOL!G2675</f>
        <v>19.6233</v>
      </c>
      <c r="H2675">
        <f>SPY_IVOL!H2675</f>
        <v>17.518699999999999</v>
      </c>
      <c r="I2675">
        <f>VLOOKUP($A2675,SPY_main!$A:$C,2,FALSE)</f>
        <v>189.5</v>
      </c>
      <c r="J2675">
        <f>IFERROR(VLOOKUP($A2675,SPY_main!$A:$C,3,FALSE),J2674)</f>
        <v>2.1743000000000001</v>
      </c>
      <c r="K2675">
        <f>IFERROR(VLOOKUP($A2675,SPY_main!$E:$F,2,FALSE),K2674)</f>
        <v>0.33160000000000001</v>
      </c>
      <c r="L2675">
        <f>IFERROR(VLOOKUP($A2675,SPY_main!H:I,2,FALSE),L2674)</f>
        <v>40.74</v>
      </c>
      <c r="M2675">
        <f t="shared" si="287"/>
        <v>60.096899999999998</v>
      </c>
      <c r="N2675">
        <f t="shared" si="288"/>
        <v>47.135399999999997</v>
      </c>
      <c r="O2675">
        <f t="shared" si="289"/>
        <v>40.8386</v>
      </c>
      <c r="P2675">
        <f t="shared" si="290"/>
        <v>34.343200000000003</v>
      </c>
      <c r="Q2675">
        <f t="shared" si="291"/>
        <v>26.844100000000001</v>
      </c>
      <c r="R2675">
        <f t="shared" si="292"/>
        <v>22.2622</v>
      </c>
      <c r="S2675">
        <f t="shared" si="293"/>
        <v>23.6797</v>
      </c>
      <c r="T2675">
        <f>IFERROR(VLOOKUP($A2675,TY_main!A:B,2,FALSE),T2674)</f>
        <v>120.859375</v>
      </c>
    </row>
    <row r="2676" spans="1:20" x14ac:dyDescent="0.25">
      <c r="A2676" s="2">
        <f>SPY_IVOL!A2676</f>
        <v>42241</v>
      </c>
      <c r="B2676">
        <f>SPY_IVOL!B2676</f>
        <v>44.375799999999998</v>
      </c>
      <c r="C2676">
        <f>SPY_IVOL!C2676</f>
        <v>35.546999999999997</v>
      </c>
      <c r="D2676">
        <f>SPY_IVOL!D2676</f>
        <v>31.1782</v>
      </c>
      <c r="E2676">
        <f>SPY_IVOL!E2676</f>
        <v>26.593800000000002</v>
      </c>
      <c r="F2676">
        <f>SPY_IVOL!F2676</f>
        <v>21.7088</v>
      </c>
      <c r="G2676">
        <f>SPY_IVOL!G2676</f>
        <v>18.180399999999999</v>
      </c>
      <c r="H2676">
        <f>SPY_IVOL!H2676</f>
        <v>18.362400000000001</v>
      </c>
      <c r="I2676">
        <f>VLOOKUP($A2676,SPY_main!$A:$C,2,FALSE)</f>
        <v>187.27</v>
      </c>
      <c r="J2676">
        <f>IFERROR(VLOOKUP($A2676,SPY_main!$A:$C,3,FALSE),J2675)</f>
        <v>2.2002000000000002</v>
      </c>
      <c r="K2676">
        <f>IFERROR(VLOOKUP($A2676,SPY_main!$E:$F,2,FALSE),K2675)</f>
        <v>0.32700000000000001</v>
      </c>
      <c r="L2676">
        <f>IFERROR(VLOOKUP($A2676,SPY_main!H:I,2,FALSE),L2675)</f>
        <v>36.020000000000003</v>
      </c>
      <c r="M2676">
        <f t="shared" si="287"/>
        <v>55.716000000000001</v>
      </c>
      <c r="N2676">
        <f t="shared" si="288"/>
        <v>43.197800000000001</v>
      </c>
      <c r="O2676">
        <f t="shared" si="289"/>
        <v>37.4589</v>
      </c>
      <c r="P2676">
        <f t="shared" si="290"/>
        <v>30.6751</v>
      </c>
      <c r="Q2676">
        <f t="shared" si="291"/>
        <v>23.794</v>
      </c>
      <c r="R2676">
        <f t="shared" si="292"/>
        <v>20.4724</v>
      </c>
      <c r="S2676">
        <f t="shared" si="293"/>
        <v>26.027899999999999</v>
      </c>
      <c r="T2676">
        <f>IFERROR(VLOOKUP($A2676,TY_main!A:B,2,FALSE),T2675)</f>
        <v>119.78125</v>
      </c>
    </row>
    <row r="2677" spans="1:20" x14ac:dyDescent="0.25">
      <c r="A2677" s="2">
        <f>SPY_IVOL!A2677</f>
        <v>42242</v>
      </c>
      <c r="B2677">
        <f>SPY_IVOL!B2677</f>
        <v>40.054699999999997</v>
      </c>
      <c r="C2677">
        <f>SPY_IVOL!C2677</f>
        <v>31.492699999999999</v>
      </c>
      <c r="D2677">
        <f>SPY_IVOL!D2677</f>
        <v>27.266100000000002</v>
      </c>
      <c r="E2677">
        <f>SPY_IVOL!E2677</f>
        <v>22.627500000000001</v>
      </c>
      <c r="F2677">
        <f>SPY_IVOL!F2677</f>
        <v>17.9939</v>
      </c>
      <c r="G2677">
        <f>SPY_IVOL!G2677</f>
        <v>15.795500000000001</v>
      </c>
      <c r="H2677">
        <f>SPY_IVOL!H2677</f>
        <v>16.863099999999999</v>
      </c>
      <c r="I2677">
        <f>VLOOKUP($A2677,SPY_main!$A:$C,2,FALSE)</f>
        <v>194.46</v>
      </c>
      <c r="J2677">
        <f>IFERROR(VLOOKUP($A2677,SPY_main!$A:$C,3,FALSE),J2676)</f>
        <v>2.1187999999999998</v>
      </c>
      <c r="K2677">
        <f>IFERROR(VLOOKUP($A2677,SPY_main!$E:$F,2,FALSE),K2676)</f>
        <v>0.32519999999999999</v>
      </c>
      <c r="L2677">
        <f>IFERROR(VLOOKUP($A2677,SPY_main!H:I,2,FALSE),L2676)</f>
        <v>30.32</v>
      </c>
      <c r="M2677">
        <f t="shared" si="287"/>
        <v>49.650300000000001</v>
      </c>
      <c r="N2677">
        <f t="shared" si="288"/>
        <v>37.247900000000001</v>
      </c>
      <c r="O2677">
        <f t="shared" si="289"/>
        <v>31.968599999999999</v>
      </c>
      <c r="P2677">
        <f t="shared" si="290"/>
        <v>25.4101</v>
      </c>
      <c r="Q2677">
        <f t="shared" si="291"/>
        <v>19.447600000000001</v>
      </c>
      <c r="R2677">
        <f t="shared" si="292"/>
        <v>18.351800000000001</v>
      </c>
      <c r="S2677">
        <f t="shared" si="293"/>
        <v>21.210999999999999</v>
      </c>
      <c r="T2677">
        <f>IFERROR(VLOOKUP($A2677,TY_main!A:B,2,FALSE),T2676)</f>
        <v>119.671875</v>
      </c>
    </row>
    <row r="2678" spans="1:20" x14ac:dyDescent="0.25">
      <c r="A2678" s="2">
        <f>SPY_IVOL!A2678</f>
        <v>42243</v>
      </c>
      <c r="B2678">
        <f>SPY_IVOL!B2678</f>
        <v>37.953099999999999</v>
      </c>
      <c r="C2678">
        <f>SPY_IVOL!C2678</f>
        <v>29.326699999999999</v>
      </c>
      <c r="D2678">
        <f>SPY_IVOL!D2678</f>
        <v>25.024100000000001</v>
      </c>
      <c r="E2678">
        <f>SPY_IVOL!E2678</f>
        <v>20.407800000000002</v>
      </c>
      <c r="F2678">
        <f>SPY_IVOL!F2678</f>
        <v>15.894600000000001</v>
      </c>
      <c r="G2678">
        <f>SPY_IVOL!G2678</f>
        <v>13.832599999999999</v>
      </c>
      <c r="H2678">
        <f>SPY_IVOL!H2678</f>
        <v>15.0448</v>
      </c>
      <c r="I2678">
        <f>VLOOKUP($A2678,SPY_main!$A:$C,2,FALSE)</f>
        <v>199.27</v>
      </c>
      <c r="J2678">
        <f>IFERROR(VLOOKUP($A2678,SPY_main!$A:$C,3,FALSE),J2677)</f>
        <v>2.0676999999999999</v>
      </c>
      <c r="K2678">
        <f>IFERROR(VLOOKUP($A2678,SPY_main!$E:$F,2,FALSE),K2677)</f>
        <v>0.32440000000000002</v>
      </c>
      <c r="L2678">
        <f>IFERROR(VLOOKUP($A2678,SPY_main!H:I,2,FALSE),L2677)</f>
        <v>26.1</v>
      </c>
      <c r="M2678">
        <f t="shared" si="287"/>
        <v>44.8125</v>
      </c>
      <c r="N2678">
        <f t="shared" si="288"/>
        <v>33.5747</v>
      </c>
      <c r="O2678">
        <f t="shared" si="289"/>
        <v>28.462299999999999</v>
      </c>
      <c r="P2678">
        <f t="shared" si="290"/>
        <v>22.140999999999998</v>
      </c>
      <c r="Q2678">
        <f t="shared" si="291"/>
        <v>16.618500000000001</v>
      </c>
      <c r="R2678">
        <f t="shared" si="292"/>
        <v>17.3507</v>
      </c>
      <c r="S2678">
        <f t="shared" si="293"/>
        <v>18.882100000000001</v>
      </c>
      <c r="T2678">
        <f>IFERROR(VLOOKUP($A2678,TY_main!A:B,2,FALSE),T2677)</f>
        <v>119.6875</v>
      </c>
    </row>
    <row r="2679" spans="1:20" x14ac:dyDescent="0.25">
      <c r="A2679" s="2">
        <f>SPY_IVOL!A2679</f>
        <v>42244</v>
      </c>
      <c r="B2679">
        <f>SPY_IVOL!B2679</f>
        <v>38.773699999999998</v>
      </c>
      <c r="C2679">
        <f>SPY_IVOL!C2679</f>
        <v>29.847899999999999</v>
      </c>
      <c r="D2679">
        <f>SPY_IVOL!D2679</f>
        <v>25.323899999999998</v>
      </c>
      <c r="E2679">
        <f>SPY_IVOL!E2679</f>
        <v>20.4499</v>
      </c>
      <c r="F2679">
        <f>SPY_IVOL!F2679</f>
        <v>15.742699999999999</v>
      </c>
      <c r="G2679">
        <f>SPY_IVOL!G2679</f>
        <v>14.026999999999999</v>
      </c>
      <c r="H2679">
        <f>SPY_IVOL!H2679</f>
        <v>14.4178</v>
      </c>
      <c r="I2679">
        <f>VLOOKUP($A2679,SPY_main!$A:$C,2,FALSE)</f>
        <v>199.28</v>
      </c>
      <c r="J2679">
        <f>IFERROR(VLOOKUP($A2679,SPY_main!$A:$C,3,FALSE),J2678)</f>
        <v>2.0676000000000001</v>
      </c>
      <c r="K2679">
        <f>IFERROR(VLOOKUP($A2679,SPY_main!$E:$F,2,FALSE),K2678)</f>
        <v>0.32900000000000001</v>
      </c>
      <c r="L2679">
        <f>IFERROR(VLOOKUP($A2679,SPY_main!H:I,2,FALSE),L2678)</f>
        <v>26.05</v>
      </c>
      <c r="M2679">
        <f t="shared" si="287"/>
        <v>46.183</v>
      </c>
      <c r="N2679">
        <f t="shared" si="288"/>
        <v>33.768799999999999</v>
      </c>
      <c r="O2679">
        <f t="shared" si="289"/>
        <v>28.292899999999999</v>
      </c>
      <c r="P2679">
        <f t="shared" si="290"/>
        <v>21.825700000000001</v>
      </c>
      <c r="Q2679">
        <f t="shared" si="291"/>
        <v>15.870100000000001</v>
      </c>
      <c r="R2679">
        <f t="shared" si="292"/>
        <v>16.7301</v>
      </c>
      <c r="S2679">
        <f t="shared" si="293"/>
        <v>17.857700000000001</v>
      </c>
      <c r="T2679">
        <f>IFERROR(VLOOKUP($A2679,TY_main!A:B,2,FALSE),T2678)</f>
        <v>119.53125</v>
      </c>
    </row>
    <row r="2680" spans="1:20" x14ac:dyDescent="0.25">
      <c r="A2680" s="2">
        <f>SPY_IVOL!A2680</f>
        <v>42247</v>
      </c>
      <c r="B2680">
        <f>SPY_IVOL!B2680</f>
        <v>40.652700000000003</v>
      </c>
      <c r="C2680">
        <f>SPY_IVOL!C2680</f>
        <v>31.580500000000001</v>
      </c>
      <c r="D2680">
        <f>SPY_IVOL!D2680</f>
        <v>27.051300000000001</v>
      </c>
      <c r="E2680">
        <f>SPY_IVOL!E2680</f>
        <v>22.227699999999999</v>
      </c>
      <c r="F2680">
        <f>SPY_IVOL!F2680</f>
        <v>17.4938</v>
      </c>
      <c r="G2680">
        <f>SPY_IVOL!G2680</f>
        <v>15.199199999999999</v>
      </c>
      <c r="H2680">
        <f>SPY_IVOL!H2680</f>
        <v>16.690200000000001</v>
      </c>
      <c r="I2680">
        <f>VLOOKUP($A2680,SPY_main!$A:$C,2,FALSE)</f>
        <v>197.67</v>
      </c>
      <c r="J2680">
        <f>IFERROR(VLOOKUP($A2680,SPY_main!$A:$C,3,FALSE),J2679)</f>
        <v>2.0844</v>
      </c>
      <c r="K2680">
        <f>IFERROR(VLOOKUP($A2680,SPY_main!$E:$F,2,FALSE),K2679)</f>
        <v>0.32900000000000001</v>
      </c>
      <c r="L2680">
        <f>IFERROR(VLOOKUP($A2680,SPY_main!H:I,2,FALSE),L2679)</f>
        <v>28.43</v>
      </c>
      <c r="M2680">
        <f t="shared" si="287"/>
        <v>49.087000000000003</v>
      </c>
      <c r="N2680">
        <f t="shared" si="288"/>
        <v>35.692</v>
      </c>
      <c r="O2680">
        <f t="shared" si="289"/>
        <v>29.816500000000001</v>
      </c>
      <c r="P2680">
        <f t="shared" si="290"/>
        <v>23.297599999999999</v>
      </c>
      <c r="Q2680">
        <f t="shared" si="291"/>
        <v>17.404199999999999</v>
      </c>
      <c r="R2680">
        <f t="shared" si="292"/>
        <v>18.107500000000002</v>
      </c>
      <c r="S2680">
        <f t="shared" si="293"/>
        <v>21.214099999999998</v>
      </c>
      <c r="T2680">
        <f>IFERROR(VLOOKUP($A2680,TY_main!A:B,2,FALSE),T2679)</f>
        <v>119.390625</v>
      </c>
    </row>
    <row r="2681" spans="1:20" x14ac:dyDescent="0.25">
      <c r="A2681" s="2">
        <f>SPY_IVOL!A2681</f>
        <v>42248</v>
      </c>
      <c r="B2681">
        <f>SPY_IVOL!B2681</f>
        <v>42.932600000000001</v>
      </c>
      <c r="C2681">
        <f>SPY_IVOL!C2681</f>
        <v>34.277200000000001</v>
      </c>
      <c r="D2681">
        <f>SPY_IVOL!D2681</f>
        <v>29.964099999999998</v>
      </c>
      <c r="E2681">
        <f>SPY_IVOL!E2681</f>
        <v>25.281400000000001</v>
      </c>
      <c r="F2681">
        <f>SPY_IVOL!F2681</f>
        <v>20.613299999999999</v>
      </c>
      <c r="G2681">
        <f>SPY_IVOL!G2681</f>
        <v>17.405100000000001</v>
      </c>
      <c r="H2681">
        <f>SPY_IVOL!H2681</f>
        <v>17.947099999999999</v>
      </c>
      <c r="I2681">
        <f>VLOOKUP($A2681,SPY_main!$A:$C,2,FALSE)</f>
        <v>191.77</v>
      </c>
      <c r="J2681">
        <f>IFERROR(VLOOKUP($A2681,SPY_main!$A:$C,3,FALSE),J2680)</f>
        <v>2.1486000000000001</v>
      </c>
      <c r="K2681">
        <f>IFERROR(VLOOKUP($A2681,SPY_main!$E:$F,2,FALSE),K2680)</f>
        <v>0.33400000000000002</v>
      </c>
      <c r="L2681">
        <f>IFERROR(VLOOKUP($A2681,SPY_main!H:I,2,FALSE),L2680)</f>
        <v>31.4</v>
      </c>
      <c r="M2681">
        <f t="shared" si="287"/>
        <v>51.5441</v>
      </c>
      <c r="N2681">
        <f t="shared" si="288"/>
        <v>38.121699999999997</v>
      </c>
      <c r="O2681">
        <f t="shared" si="289"/>
        <v>32.968699999999998</v>
      </c>
      <c r="P2681">
        <f t="shared" si="290"/>
        <v>27.0977</v>
      </c>
      <c r="Q2681">
        <f t="shared" si="291"/>
        <v>20.995899999999999</v>
      </c>
      <c r="R2681">
        <f t="shared" si="292"/>
        <v>20.313800000000001</v>
      </c>
      <c r="S2681">
        <f t="shared" si="293"/>
        <v>24.7197</v>
      </c>
      <c r="T2681">
        <f>IFERROR(VLOOKUP($A2681,TY_main!A:B,2,FALSE),T2680)</f>
        <v>119.609375</v>
      </c>
    </row>
    <row r="2682" spans="1:20" x14ac:dyDescent="0.25">
      <c r="A2682" s="2">
        <f>SPY_IVOL!A2682</f>
        <v>42249</v>
      </c>
      <c r="B2682">
        <f>SPY_IVOL!B2682</f>
        <v>38.732999999999997</v>
      </c>
      <c r="C2682">
        <f>SPY_IVOL!C2682</f>
        <v>30.508700000000001</v>
      </c>
      <c r="D2682">
        <f>SPY_IVOL!D2682</f>
        <v>26.522500000000001</v>
      </c>
      <c r="E2682">
        <f>SPY_IVOL!E2682</f>
        <v>21.940999999999999</v>
      </c>
      <c r="F2682">
        <f>SPY_IVOL!F2682</f>
        <v>17.2196</v>
      </c>
      <c r="G2682">
        <f>SPY_IVOL!G2682</f>
        <v>14.7996</v>
      </c>
      <c r="H2682">
        <f>SPY_IVOL!H2682</f>
        <v>16.710699999999999</v>
      </c>
      <c r="I2682">
        <f>VLOOKUP($A2682,SPY_main!$A:$C,2,FALSE)</f>
        <v>195.41</v>
      </c>
      <c r="J2682">
        <f>IFERROR(VLOOKUP($A2682,SPY_main!$A:$C,3,FALSE),J2681)</f>
        <v>2.1084999999999998</v>
      </c>
      <c r="K2682">
        <f>IFERROR(VLOOKUP($A2682,SPY_main!$E:$F,2,FALSE),K2681)</f>
        <v>0.33250000000000002</v>
      </c>
      <c r="L2682">
        <f>IFERROR(VLOOKUP($A2682,SPY_main!H:I,2,FALSE),L2681)</f>
        <v>26.09</v>
      </c>
      <c r="M2682">
        <f t="shared" si="287"/>
        <v>46.768300000000004</v>
      </c>
      <c r="N2682">
        <f t="shared" si="288"/>
        <v>32.374899999999997</v>
      </c>
      <c r="O2682">
        <f t="shared" si="289"/>
        <v>27.468399999999999</v>
      </c>
      <c r="P2682">
        <f t="shared" si="290"/>
        <v>21.2056</v>
      </c>
      <c r="Q2682">
        <f t="shared" si="291"/>
        <v>16.5947</v>
      </c>
      <c r="R2682">
        <f t="shared" si="292"/>
        <v>19.195599999999999</v>
      </c>
      <c r="S2682">
        <f t="shared" si="293"/>
        <v>21.688600000000001</v>
      </c>
      <c r="T2682">
        <f>IFERROR(VLOOKUP($A2682,TY_main!A:B,2,FALSE),T2681)</f>
        <v>119.484375</v>
      </c>
    </row>
    <row r="2683" spans="1:20" x14ac:dyDescent="0.25">
      <c r="A2683" s="2">
        <f>SPY_IVOL!A2683</f>
        <v>42250</v>
      </c>
      <c r="B2683">
        <f>SPY_IVOL!B2683</f>
        <v>38.6584</v>
      </c>
      <c r="C2683">
        <f>SPY_IVOL!C2683</f>
        <v>30.233899999999998</v>
      </c>
      <c r="D2683">
        <f>SPY_IVOL!D2683</f>
        <v>26.092600000000001</v>
      </c>
      <c r="E2683">
        <f>SPY_IVOL!E2683</f>
        <v>21.546500000000002</v>
      </c>
      <c r="F2683">
        <f>SPY_IVOL!F2683</f>
        <v>16.792000000000002</v>
      </c>
      <c r="G2683">
        <f>SPY_IVOL!G2683</f>
        <v>14.550599999999999</v>
      </c>
      <c r="H2683">
        <f>SPY_IVOL!H2683</f>
        <v>16.024999999999999</v>
      </c>
      <c r="I2683">
        <f>VLOOKUP($A2683,SPY_main!$A:$C,2,FALSE)</f>
        <v>195.55</v>
      </c>
      <c r="J2683">
        <f>IFERROR(VLOOKUP($A2683,SPY_main!$A:$C,3,FALSE),J2682)</f>
        <v>2.1070000000000002</v>
      </c>
      <c r="K2683">
        <f>IFERROR(VLOOKUP($A2683,SPY_main!$E:$F,2,FALSE),K2682)</f>
        <v>0.33350000000000002</v>
      </c>
      <c r="L2683">
        <f>IFERROR(VLOOKUP($A2683,SPY_main!H:I,2,FALSE),L2682)</f>
        <v>25.61</v>
      </c>
      <c r="M2683">
        <f t="shared" si="287"/>
        <v>46.154299999999999</v>
      </c>
      <c r="N2683">
        <f t="shared" si="288"/>
        <v>32.257800000000003</v>
      </c>
      <c r="O2683">
        <f t="shared" si="289"/>
        <v>27.491599999999998</v>
      </c>
      <c r="P2683">
        <f t="shared" si="290"/>
        <v>22.159800000000001</v>
      </c>
      <c r="Q2683">
        <f t="shared" si="291"/>
        <v>16.435500000000001</v>
      </c>
      <c r="R2683">
        <f t="shared" si="292"/>
        <v>18.613600000000002</v>
      </c>
      <c r="S2683">
        <f t="shared" si="293"/>
        <v>20.110399999999998</v>
      </c>
      <c r="T2683">
        <f>IFERROR(VLOOKUP($A2683,TY_main!A:B,2,FALSE),T2682)</f>
        <v>119.6875</v>
      </c>
    </row>
    <row r="2684" spans="1:20" x14ac:dyDescent="0.25">
      <c r="A2684" s="2">
        <f>SPY_IVOL!A2684</f>
        <v>42251</v>
      </c>
      <c r="B2684">
        <f>SPY_IVOL!B2684</f>
        <v>40.686199999999999</v>
      </c>
      <c r="C2684">
        <f>SPY_IVOL!C2684</f>
        <v>32.134300000000003</v>
      </c>
      <c r="D2684">
        <f>SPY_IVOL!D2684</f>
        <v>27.811199999999999</v>
      </c>
      <c r="E2684">
        <f>SPY_IVOL!E2684</f>
        <v>23.168299999999999</v>
      </c>
      <c r="F2684">
        <f>SPY_IVOL!F2684</f>
        <v>18.381399999999999</v>
      </c>
      <c r="G2684">
        <f>SPY_IVOL!G2684</f>
        <v>15.479799999999999</v>
      </c>
      <c r="H2684">
        <f>SPY_IVOL!H2684</f>
        <v>17.051500000000001</v>
      </c>
      <c r="I2684">
        <f>VLOOKUP($A2684,SPY_main!$A:$C,2,FALSE)</f>
        <v>192.59</v>
      </c>
      <c r="J2684">
        <f>IFERROR(VLOOKUP($A2684,SPY_main!$A:$C,3,FALSE),J2683)</f>
        <v>2.1394000000000002</v>
      </c>
      <c r="K2684">
        <f>IFERROR(VLOOKUP($A2684,SPY_main!$E:$F,2,FALSE),K2683)</f>
        <v>0.33200000000000002</v>
      </c>
      <c r="L2684">
        <f>IFERROR(VLOOKUP($A2684,SPY_main!H:I,2,FALSE),L2683)</f>
        <v>27.8</v>
      </c>
      <c r="M2684">
        <f t="shared" si="287"/>
        <v>49.939700000000002</v>
      </c>
      <c r="N2684">
        <f t="shared" si="288"/>
        <v>34.716299999999997</v>
      </c>
      <c r="O2684">
        <f t="shared" si="289"/>
        <v>29.852</v>
      </c>
      <c r="P2684">
        <f t="shared" si="290"/>
        <v>23.975300000000001</v>
      </c>
      <c r="Q2684">
        <f t="shared" si="291"/>
        <v>18.400700000000001</v>
      </c>
      <c r="R2684">
        <f t="shared" si="292"/>
        <v>19.2971</v>
      </c>
      <c r="S2684">
        <f t="shared" si="293"/>
        <v>23.239899999999999</v>
      </c>
      <c r="T2684">
        <f>IFERROR(VLOOKUP($A2684,TY_main!A:B,2,FALSE),T2683)</f>
        <v>120</v>
      </c>
    </row>
    <row r="2685" spans="1:20" x14ac:dyDescent="0.25">
      <c r="A2685" s="2">
        <f>SPY_IVOL!A2685</f>
        <v>42255</v>
      </c>
      <c r="B2685">
        <f>SPY_IVOL!B2685</f>
        <v>39.179200000000002</v>
      </c>
      <c r="C2685">
        <f>SPY_IVOL!C2685</f>
        <v>30.093900000000001</v>
      </c>
      <c r="D2685">
        <f>SPY_IVOL!D2685</f>
        <v>25.7026</v>
      </c>
      <c r="E2685">
        <f>SPY_IVOL!E2685</f>
        <v>20.8185</v>
      </c>
      <c r="F2685">
        <f>SPY_IVOL!F2685</f>
        <v>15.596299999999999</v>
      </c>
      <c r="G2685">
        <f>SPY_IVOL!G2685</f>
        <v>14.135899999999999</v>
      </c>
      <c r="H2685">
        <f>SPY_IVOL!H2685</f>
        <v>16.152699999999999</v>
      </c>
      <c r="I2685">
        <f>VLOOKUP($A2685,SPY_main!$A:$C,2,FALSE)</f>
        <v>197.43</v>
      </c>
      <c r="J2685">
        <f>IFERROR(VLOOKUP($A2685,SPY_main!$A:$C,3,FALSE),J2684)</f>
        <v>2.0870000000000002</v>
      </c>
      <c r="K2685">
        <f>IFERROR(VLOOKUP($A2685,SPY_main!$E:$F,2,FALSE),K2684)</f>
        <v>0.33200000000000002</v>
      </c>
      <c r="L2685">
        <f>IFERROR(VLOOKUP($A2685,SPY_main!H:I,2,FALSE),L2684)</f>
        <v>24.9</v>
      </c>
      <c r="M2685">
        <f t="shared" si="287"/>
        <v>54.320999999999998</v>
      </c>
      <c r="N2685">
        <f t="shared" si="288"/>
        <v>35.8202</v>
      </c>
      <c r="O2685">
        <f t="shared" si="289"/>
        <v>29.268999999999998</v>
      </c>
      <c r="P2685">
        <f t="shared" si="290"/>
        <v>22.2668</v>
      </c>
      <c r="Q2685">
        <f t="shared" si="291"/>
        <v>16.297999999999998</v>
      </c>
      <c r="R2685">
        <f t="shared" si="292"/>
        <v>20.496300000000002</v>
      </c>
      <c r="S2685">
        <f t="shared" si="293"/>
        <v>20.496300000000002</v>
      </c>
      <c r="T2685">
        <f>IFERROR(VLOOKUP($A2685,TY_main!A:B,2,FALSE),T2684)</f>
        <v>119.5625</v>
      </c>
    </row>
    <row r="2686" spans="1:20" x14ac:dyDescent="0.25">
      <c r="A2686" s="2">
        <f>SPY_IVOL!A2686</f>
        <v>42256</v>
      </c>
      <c r="B2686">
        <f>SPY_IVOL!B2686</f>
        <v>40.201900000000002</v>
      </c>
      <c r="C2686">
        <f>SPY_IVOL!C2686</f>
        <v>31.089600000000001</v>
      </c>
      <c r="D2686">
        <f>SPY_IVOL!D2686</f>
        <v>26.764199999999999</v>
      </c>
      <c r="E2686">
        <f>SPY_IVOL!E2686</f>
        <v>21.887499999999999</v>
      </c>
      <c r="F2686">
        <f>SPY_IVOL!F2686</f>
        <v>16.723500000000001</v>
      </c>
      <c r="G2686">
        <f>SPY_IVOL!G2686</f>
        <v>14.84</v>
      </c>
      <c r="H2686">
        <f>SPY_IVOL!H2686</f>
        <v>18.058399999999999</v>
      </c>
      <c r="I2686">
        <f>VLOOKUP($A2686,SPY_main!$A:$C,2,FALSE)</f>
        <v>194.79</v>
      </c>
      <c r="J2686">
        <f>IFERROR(VLOOKUP($A2686,SPY_main!$A:$C,3,FALSE),J2685)</f>
        <v>2.1152000000000002</v>
      </c>
      <c r="K2686">
        <f>IFERROR(VLOOKUP($A2686,SPY_main!$E:$F,2,FALSE),K2685)</f>
        <v>0.33300000000000002</v>
      </c>
      <c r="L2686">
        <f>IFERROR(VLOOKUP($A2686,SPY_main!H:I,2,FALSE),L2685)</f>
        <v>26.23</v>
      </c>
      <c r="M2686">
        <f t="shared" si="287"/>
        <v>55.891399999999997</v>
      </c>
      <c r="N2686">
        <f t="shared" si="288"/>
        <v>38.1708</v>
      </c>
      <c r="O2686">
        <f t="shared" si="289"/>
        <v>31.917000000000002</v>
      </c>
      <c r="P2686">
        <f t="shared" si="290"/>
        <v>24.550599999999999</v>
      </c>
      <c r="Q2686">
        <f t="shared" si="291"/>
        <v>18.460799999999999</v>
      </c>
      <c r="R2686">
        <f t="shared" si="292"/>
        <v>23.3461</v>
      </c>
      <c r="S2686">
        <f t="shared" si="293"/>
        <v>23.7318</v>
      </c>
      <c r="T2686">
        <f>IFERROR(VLOOKUP($A2686,TY_main!A:B,2,FALSE),T2685)</f>
        <v>119.734375</v>
      </c>
    </row>
    <row r="2687" spans="1:20" x14ac:dyDescent="0.25">
      <c r="A2687" s="2">
        <f>SPY_IVOL!A2687</f>
        <v>42257</v>
      </c>
      <c r="B2687">
        <f>SPY_IVOL!B2687</f>
        <v>39.195500000000003</v>
      </c>
      <c r="C2687">
        <f>SPY_IVOL!C2687</f>
        <v>29.849699999999999</v>
      </c>
      <c r="D2687">
        <f>SPY_IVOL!D2687</f>
        <v>25.8431</v>
      </c>
      <c r="E2687">
        <f>SPY_IVOL!E2687</f>
        <v>20.891999999999999</v>
      </c>
      <c r="F2687">
        <f>SPY_IVOL!F2687</f>
        <v>15.643000000000001</v>
      </c>
      <c r="G2687">
        <f>SPY_IVOL!G2687</f>
        <v>14.084</v>
      </c>
      <c r="H2687">
        <f>SPY_IVOL!H2687</f>
        <v>16.424600000000002</v>
      </c>
      <c r="I2687">
        <f>VLOOKUP($A2687,SPY_main!$A:$C,2,FALSE)</f>
        <v>195.85</v>
      </c>
      <c r="J2687">
        <f>IFERROR(VLOOKUP($A2687,SPY_main!$A:$C,3,FALSE),J2686)</f>
        <v>2.1038000000000001</v>
      </c>
      <c r="K2687">
        <f>IFERROR(VLOOKUP($A2687,SPY_main!$E:$F,2,FALSE),K2686)</f>
        <v>0.33600000000000002</v>
      </c>
      <c r="L2687">
        <f>IFERROR(VLOOKUP($A2687,SPY_main!H:I,2,FALSE),L2686)</f>
        <v>24.37</v>
      </c>
      <c r="M2687">
        <f t="shared" si="287"/>
        <v>58.258600000000001</v>
      </c>
      <c r="N2687">
        <f t="shared" si="288"/>
        <v>37.5154</v>
      </c>
      <c r="O2687">
        <f t="shared" si="289"/>
        <v>31.664400000000001</v>
      </c>
      <c r="P2687">
        <f t="shared" si="290"/>
        <v>24.614999999999998</v>
      </c>
      <c r="Q2687">
        <f t="shared" si="291"/>
        <v>17.981100000000001</v>
      </c>
      <c r="R2687">
        <f t="shared" si="292"/>
        <v>24.630099999999999</v>
      </c>
      <c r="S2687">
        <f t="shared" si="293"/>
        <v>24.722200000000001</v>
      </c>
      <c r="T2687">
        <f>IFERROR(VLOOKUP($A2687,TY_main!A:B,2,FALSE),T2686)</f>
        <v>119.484375</v>
      </c>
    </row>
    <row r="2688" spans="1:20" x14ac:dyDescent="0.25">
      <c r="A2688" s="2">
        <f>SPY_IVOL!A2688</f>
        <v>42258</v>
      </c>
      <c r="B2688">
        <f>SPY_IVOL!B2688</f>
        <v>37.944299999999998</v>
      </c>
      <c r="C2688">
        <f>SPY_IVOL!C2688</f>
        <v>28.6081</v>
      </c>
      <c r="D2688">
        <f>SPY_IVOL!D2688</f>
        <v>24.5944</v>
      </c>
      <c r="E2688">
        <f>SPY_IVOL!E2688</f>
        <v>19.989799999999999</v>
      </c>
      <c r="F2688">
        <f>SPY_IVOL!F2688</f>
        <v>14.8424</v>
      </c>
      <c r="G2688">
        <f>SPY_IVOL!G2688</f>
        <v>13.8809</v>
      </c>
      <c r="H2688">
        <f>SPY_IVOL!H2688</f>
        <v>16.519100000000002</v>
      </c>
      <c r="I2688">
        <f>VLOOKUP($A2688,SPY_main!$A:$C,2,FALSE)</f>
        <v>196.74</v>
      </c>
      <c r="J2688">
        <f>IFERROR(VLOOKUP($A2688,SPY_main!$A:$C,3,FALSE),J2687)</f>
        <v>2.0943000000000001</v>
      </c>
      <c r="K2688">
        <f>IFERROR(VLOOKUP($A2688,SPY_main!$E:$F,2,FALSE),K2687)</f>
        <v>0.3372</v>
      </c>
      <c r="L2688">
        <f>IFERROR(VLOOKUP($A2688,SPY_main!H:I,2,FALSE),L2687)</f>
        <v>23.2</v>
      </c>
      <c r="M2688">
        <f t="shared" si="287"/>
        <v>60.842799999999997</v>
      </c>
      <c r="N2688">
        <f t="shared" si="288"/>
        <v>35.663899999999998</v>
      </c>
      <c r="O2688">
        <f t="shared" si="289"/>
        <v>28.695399999999999</v>
      </c>
      <c r="P2688">
        <f t="shared" si="290"/>
        <v>21.380199999999999</v>
      </c>
      <c r="Q2688">
        <f t="shared" si="291"/>
        <v>16.956299999999999</v>
      </c>
      <c r="R2688">
        <f t="shared" si="292"/>
        <v>20.9602</v>
      </c>
      <c r="S2688">
        <f t="shared" si="293"/>
        <v>20.9602</v>
      </c>
      <c r="T2688">
        <f>IFERROR(VLOOKUP($A2688,TY_main!A:B,2,FALSE),T2687)</f>
        <v>119.828125</v>
      </c>
    </row>
    <row r="2689" spans="1:20" x14ac:dyDescent="0.25">
      <c r="A2689" s="2">
        <f>SPY_IVOL!A2689</f>
        <v>42261</v>
      </c>
      <c r="B2689">
        <f>SPY_IVOL!B2689</f>
        <v>38.652000000000001</v>
      </c>
      <c r="C2689">
        <f>SPY_IVOL!C2689</f>
        <v>29.368600000000001</v>
      </c>
      <c r="D2689">
        <f>SPY_IVOL!D2689</f>
        <v>25.428699999999999</v>
      </c>
      <c r="E2689">
        <f>SPY_IVOL!E2689</f>
        <v>20.794799999999999</v>
      </c>
      <c r="F2689">
        <f>SPY_IVOL!F2689</f>
        <v>15.178100000000001</v>
      </c>
      <c r="G2689">
        <f>SPY_IVOL!G2689</f>
        <v>14.3249</v>
      </c>
      <c r="H2689">
        <f>SPY_IVOL!H2689</f>
        <v>17.0017</v>
      </c>
      <c r="I2689">
        <f>VLOOKUP($A2689,SPY_main!$A:$C,2,FALSE)</f>
        <v>196.01</v>
      </c>
      <c r="J2689">
        <f>IFERROR(VLOOKUP($A2689,SPY_main!$A:$C,3,FALSE),J2688)</f>
        <v>2.1021000000000001</v>
      </c>
      <c r="K2689">
        <f>IFERROR(VLOOKUP($A2689,SPY_main!$E:$F,2,FALSE),K2688)</f>
        <v>0.33550000000000002</v>
      </c>
      <c r="L2689">
        <f>IFERROR(VLOOKUP($A2689,SPY_main!H:I,2,FALSE),L2688)</f>
        <v>24.25</v>
      </c>
      <c r="M2689">
        <f t="shared" si="287"/>
        <v>73.504300000000001</v>
      </c>
      <c r="N2689">
        <f t="shared" si="288"/>
        <v>43.798400000000001</v>
      </c>
      <c r="O2689">
        <f t="shared" si="289"/>
        <v>35.005299999999998</v>
      </c>
      <c r="P2689">
        <f t="shared" si="290"/>
        <v>26.7224</v>
      </c>
      <c r="Q2689">
        <f t="shared" si="291"/>
        <v>21.5747</v>
      </c>
      <c r="R2689">
        <f t="shared" si="292"/>
        <v>27.29</v>
      </c>
      <c r="S2689">
        <f t="shared" si="293"/>
        <v>27.29</v>
      </c>
      <c r="T2689">
        <f>IFERROR(VLOOKUP($A2689,TY_main!A:B,2,FALSE),T2688)</f>
        <v>119.84375</v>
      </c>
    </row>
    <row r="2690" spans="1:20" x14ac:dyDescent="0.25">
      <c r="A2690" s="2">
        <f>SPY_IVOL!A2690</f>
        <v>42262</v>
      </c>
      <c r="B2690">
        <f>SPY_IVOL!B2690</f>
        <v>38.271999999999998</v>
      </c>
      <c r="C2690">
        <f>SPY_IVOL!C2690</f>
        <v>28.267600000000002</v>
      </c>
      <c r="D2690">
        <f>SPY_IVOL!D2690</f>
        <v>24.116900000000001</v>
      </c>
      <c r="E2690">
        <f>SPY_IVOL!E2690</f>
        <v>19.186499999999999</v>
      </c>
      <c r="F2690">
        <f>SPY_IVOL!F2690</f>
        <v>14.074199999999999</v>
      </c>
      <c r="G2690">
        <f>SPY_IVOL!G2690</f>
        <v>13.664999999999999</v>
      </c>
      <c r="H2690">
        <f>SPY_IVOL!H2690</f>
        <v>14.2851</v>
      </c>
      <c r="I2690">
        <f>VLOOKUP($A2690,SPY_main!$A:$C,2,FALSE)</f>
        <v>198.46</v>
      </c>
      <c r="J2690">
        <f>IFERROR(VLOOKUP($A2690,SPY_main!$A:$C,3,FALSE),J2689)</f>
        <v>2.0760999999999998</v>
      </c>
      <c r="K2690">
        <f>IFERROR(VLOOKUP($A2690,SPY_main!$E:$F,2,FALSE),K2689)</f>
        <v>0.33424999999999999</v>
      </c>
      <c r="L2690">
        <f>IFERROR(VLOOKUP($A2690,SPY_main!H:I,2,FALSE),L2689)</f>
        <v>22.54</v>
      </c>
      <c r="M2690">
        <f t="shared" ref="M2690:M2753" si="294">IFERROR(VLOOKUP($A2690,FirstM,2,FALSE),M2689)</f>
        <v>84.825599999999994</v>
      </c>
      <c r="N2690">
        <f t="shared" ref="N2690:N2753" si="295">IFERROR(VLOOKUP($A2690,FirstM,3,FALSE),N2689)</f>
        <v>46.48</v>
      </c>
      <c r="O2690">
        <f t="shared" ref="O2690:O2753" si="296">IFERROR(VLOOKUP($A2690,FirstM,4,FALSE),O2689)</f>
        <v>35.959400000000002</v>
      </c>
      <c r="P2690">
        <f t="shared" ref="P2690:P2753" si="297">IFERROR(VLOOKUP($A2690,FirstM,5,FALSE),P2689)</f>
        <v>25.858799999999999</v>
      </c>
      <c r="Q2690">
        <f t="shared" ref="Q2690:Q2753" si="298">IFERROR(VLOOKUP($A2690,FirstM,6,FALSE),Q2689)</f>
        <v>22.8172</v>
      </c>
      <c r="R2690">
        <f t="shared" ref="R2690:R2753" si="299">IFERROR(VLOOKUP($A2690,FirstM,7,FALSE),R2689)</f>
        <v>22.8172</v>
      </c>
      <c r="S2690">
        <f t="shared" ref="S2690:S2753" si="300">IFERROR(VLOOKUP($A2690,FirstM,8,FALSE),S2689)</f>
        <v>22.8172</v>
      </c>
      <c r="T2690">
        <f>IFERROR(VLOOKUP($A2690,TY_main!A:B,2,FALSE),T2689)</f>
        <v>119.0625</v>
      </c>
    </row>
    <row r="2691" spans="1:20" x14ac:dyDescent="0.25">
      <c r="A2691" s="2">
        <f>SPY_IVOL!A2691</f>
        <v>42263</v>
      </c>
      <c r="B2691">
        <f>SPY_IVOL!B2691</f>
        <v>37.775199999999998</v>
      </c>
      <c r="C2691">
        <f>SPY_IVOL!C2691</f>
        <v>27.512699999999999</v>
      </c>
      <c r="D2691">
        <f>SPY_IVOL!D2691</f>
        <v>22.839300000000001</v>
      </c>
      <c r="E2691">
        <f>SPY_IVOL!E2691</f>
        <v>17.625</v>
      </c>
      <c r="F2691">
        <f>SPY_IVOL!F2691</f>
        <v>12.557399999999999</v>
      </c>
      <c r="G2691">
        <f>SPY_IVOL!G2691</f>
        <v>13.433</v>
      </c>
      <c r="H2691">
        <f>SPY_IVOL!H2691</f>
        <v>13.433</v>
      </c>
      <c r="I2691">
        <f>VLOOKUP($A2691,SPY_main!$A:$C,2,FALSE)</f>
        <v>200.18</v>
      </c>
      <c r="J2691">
        <f>IFERROR(VLOOKUP($A2691,SPY_main!$A:$C,3,FALSE),J2690)</f>
        <v>2.0583</v>
      </c>
      <c r="K2691">
        <f>IFERROR(VLOOKUP($A2691,SPY_main!$E:$F,2,FALSE),K2690)</f>
        <v>0.33960000000000001</v>
      </c>
      <c r="L2691">
        <f>IFERROR(VLOOKUP($A2691,SPY_main!H:I,2,FALSE),L2690)</f>
        <v>21.35</v>
      </c>
      <c r="M2691">
        <f t="shared" si="294"/>
        <v>81.1233</v>
      </c>
      <c r="N2691">
        <f t="shared" si="295"/>
        <v>56.881</v>
      </c>
      <c r="O2691">
        <f t="shared" si="296"/>
        <v>42.588999999999999</v>
      </c>
      <c r="P2691">
        <f t="shared" si="297"/>
        <v>27.319900000000001</v>
      </c>
      <c r="Q2691">
        <f t="shared" si="298"/>
        <v>28.2607</v>
      </c>
      <c r="R2691">
        <f t="shared" si="299"/>
        <v>28.2607</v>
      </c>
      <c r="S2691">
        <f t="shared" si="300"/>
        <v>28.2607</v>
      </c>
      <c r="T2691">
        <f>IFERROR(VLOOKUP($A2691,TY_main!A:B,2,FALSE),T2690)</f>
        <v>118.890625</v>
      </c>
    </row>
    <row r="2692" spans="1:20" x14ac:dyDescent="0.25">
      <c r="A2692" s="2">
        <f>SPY_IVOL!A2692</f>
        <v>42264</v>
      </c>
      <c r="B2692">
        <f>SPY_IVOL!B2692</f>
        <v>38.826500000000003</v>
      </c>
      <c r="C2692">
        <f>SPY_IVOL!C2692</f>
        <v>28.26</v>
      </c>
      <c r="D2692">
        <f>SPY_IVOL!D2692</f>
        <v>23.4344</v>
      </c>
      <c r="E2692">
        <f>SPY_IVOL!E2692</f>
        <v>18.243200000000002</v>
      </c>
      <c r="F2692">
        <f>SPY_IVOL!F2692</f>
        <v>13.1585</v>
      </c>
      <c r="G2692">
        <f>SPY_IVOL!G2692</f>
        <v>14.2721</v>
      </c>
      <c r="H2692">
        <f>SPY_IVOL!H2692</f>
        <v>14.9762</v>
      </c>
      <c r="I2692">
        <f>VLOOKUP($A2692,SPY_main!$A:$C,2,FALSE)</f>
        <v>199.73</v>
      </c>
      <c r="J2692">
        <f>IFERROR(VLOOKUP($A2692,SPY_main!$A:$C,3,FALSE),J2691)</f>
        <v>2.0697000000000001</v>
      </c>
      <c r="K2692">
        <f>IFERROR(VLOOKUP($A2692,SPY_main!$E:$F,2,FALSE),K2691)</f>
        <v>0.34510000000000002</v>
      </c>
      <c r="L2692">
        <f>IFERROR(VLOOKUP($A2692,SPY_main!H:I,2,FALSE),L2691)</f>
        <v>21.14</v>
      </c>
      <c r="M2692">
        <f t="shared" si="294"/>
        <v>101.1434</v>
      </c>
      <c r="N2692">
        <f t="shared" si="295"/>
        <v>75.352999999999994</v>
      </c>
      <c r="O2692">
        <f t="shared" si="296"/>
        <v>46.268999999999998</v>
      </c>
      <c r="P2692">
        <f t="shared" si="297"/>
        <v>20.620699999999999</v>
      </c>
      <c r="Q2692">
        <f t="shared" si="298"/>
        <v>38.220700000000001</v>
      </c>
      <c r="R2692">
        <f t="shared" si="299"/>
        <v>53.398499999999999</v>
      </c>
      <c r="S2692">
        <f t="shared" si="300"/>
        <v>53.398499999999999</v>
      </c>
      <c r="T2692">
        <f>IFERROR(VLOOKUP($A2692,TY_main!A:B,2,FALSE),T2691)</f>
        <v>119.625</v>
      </c>
    </row>
    <row r="2693" spans="1:20" x14ac:dyDescent="0.25">
      <c r="A2693" s="2">
        <f>SPY_IVOL!A2693</f>
        <v>42265</v>
      </c>
      <c r="B2693">
        <f>SPY_IVOL!B2693</f>
        <v>38.994199999999999</v>
      </c>
      <c r="C2693">
        <f>SPY_IVOL!C2693</f>
        <v>28.717099999999999</v>
      </c>
      <c r="D2693">
        <f>SPY_IVOL!D2693</f>
        <v>24.327300000000001</v>
      </c>
      <c r="E2693">
        <f>SPY_IVOL!E2693</f>
        <v>19.554099999999998</v>
      </c>
      <c r="F2693">
        <f>SPY_IVOL!F2693</f>
        <v>13.7151</v>
      </c>
      <c r="G2693">
        <f>SPY_IVOL!G2693</f>
        <v>13.9261</v>
      </c>
      <c r="H2693">
        <f>SPY_IVOL!H2693</f>
        <v>16.106200000000001</v>
      </c>
      <c r="I2693">
        <f>VLOOKUP($A2693,SPY_main!$A:$C,2,FALSE)</f>
        <v>195.45</v>
      </c>
      <c r="J2693">
        <f>IFERROR(VLOOKUP($A2693,SPY_main!$A:$C,3,FALSE),J2692)</f>
        <v>2.1150000000000002</v>
      </c>
      <c r="K2693">
        <f>IFERROR(VLOOKUP($A2693,SPY_main!$E:$F,2,FALSE),K2692)</f>
        <v>0.31919999999999998</v>
      </c>
      <c r="L2693">
        <f>IFERROR(VLOOKUP($A2693,SPY_main!H:I,2,FALSE),L2692)</f>
        <v>22.28</v>
      </c>
      <c r="M2693">
        <f t="shared" si="294"/>
        <v>62.306600000000003</v>
      </c>
      <c r="N2693">
        <f t="shared" si="295"/>
        <v>36.154499999999999</v>
      </c>
      <c r="O2693">
        <f t="shared" si="296"/>
        <v>26.096499999999999</v>
      </c>
      <c r="P2693">
        <f t="shared" si="297"/>
        <v>19.913399999999999</v>
      </c>
      <c r="Q2693">
        <f t="shared" si="298"/>
        <v>15.143700000000001</v>
      </c>
      <c r="R2693">
        <f t="shared" si="299"/>
        <v>18.418900000000001</v>
      </c>
      <c r="S2693">
        <f t="shared" si="300"/>
        <v>18.418900000000001</v>
      </c>
      <c r="T2693">
        <f>IFERROR(VLOOKUP($A2693,TY_main!A:B,2,FALSE),T2692)</f>
        <v>120.265625</v>
      </c>
    </row>
    <row r="2694" spans="1:20" x14ac:dyDescent="0.25">
      <c r="A2694" s="2">
        <f>SPY_IVOL!A2694</f>
        <v>42268</v>
      </c>
      <c r="B2694">
        <f>SPY_IVOL!B2694</f>
        <v>32.016599999999997</v>
      </c>
      <c r="C2694">
        <f>SPY_IVOL!C2694</f>
        <v>24.981999999999999</v>
      </c>
      <c r="D2694">
        <f>SPY_IVOL!D2694</f>
        <v>21.6631</v>
      </c>
      <c r="E2694">
        <f>SPY_IVOL!E2694</f>
        <v>17.704999999999998</v>
      </c>
      <c r="F2694">
        <f>SPY_IVOL!F2694</f>
        <v>13.750999999999999</v>
      </c>
      <c r="G2694">
        <f>SPY_IVOL!G2694</f>
        <v>10.9823</v>
      </c>
      <c r="H2694">
        <f>SPY_IVOL!H2694</f>
        <v>11.2195</v>
      </c>
      <c r="I2694">
        <f>VLOOKUP($A2694,SPY_main!$A:$C,2,FALSE)</f>
        <v>196.46</v>
      </c>
      <c r="J2694">
        <f>IFERROR(VLOOKUP($A2694,SPY_main!$A:$C,3,FALSE),J2693)</f>
        <v>2.1040999999999999</v>
      </c>
      <c r="K2694">
        <f>IFERROR(VLOOKUP($A2694,SPY_main!$E:$F,2,FALSE),K2693)</f>
        <v>0.32600000000000001</v>
      </c>
      <c r="L2694">
        <f>IFERROR(VLOOKUP($A2694,SPY_main!H:I,2,FALSE),L2693)</f>
        <v>20.14</v>
      </c>
      <c r="M2694">
        <f t="shared" si="294"/>
        <v>37.825299999999999</v>
      </c>
      <c r="N2694">
        <f t="shared" si="295"/>
        <v>27.071100000000001</v>
      </c>
      <c r="O2694">
        <f t="shared" si="296"/>
        <v>22.507100000000001</v>
      </c>
      <c r="P2694">
        <f t="shared" si="297"/>
        <v>17.3613</v>
      </c>
      <c r="Q2694">
        <f t="shared" si="298"/>
        <v>11.9191</v>
      </c>
      <c r="R2694">
        <f t="shared" si="299"/>
        <v>14.382300000000001</v>
      </c>
      <c r="S2694">
        <f t="shared" si="300"/>
        <v>15.791399999999999</v>
      </c>
      <c r="T2694">
        <f>IFERROR(VLOOKUP($A2694,TY_main!A:B,2,FALSE),T2693)</f>
        <v>119.71875</v>
      </c>
    </row>
    <row r="2695" spans="1:20" x14ac:dyDescent="0.25">
      <c r="A2695" s="2">
        <f>SPY_IVOL!A2695</f>
        <v>42269</v>
      </c>
      <c r="B2695">
        <f>SPY_IVOL!B2695</f>
        <v>33.694400000000002</v>
      </c>
      <c r="C2695">
        <f>SPY_IVOL!C2695</f>
        <v>26.694800000000001</v>
      </c>
      <c r="D2695">
        <f>SPY_IVOL!D2695</f>
        <v>23.2652</v>
      </c>
      <c r="E2695">
        <f>SPY_IVOL!E2695</f>
        <v>19.598099999999999</v>
      </c>
      <c r="F2695">
        <f>SPY_IVOL!F2695</f>
        <v>15.4579</v>
      </c>
      <c r="G2695">
        <f>SPY_IVOL!G2695</f>
        <v>12.1248</v>
      </c>
      <c r="H2695">
        <f>SPY_IVOL!H2695</f>
        <v>11.9194</v>
      </c>
      <c r="I2695">
        <f>VLOOKUP($A2695,SPY_main!$A:$C,2,FALSE)</f>
        <v>193.91</v>
      </c>
      <c r="J2695">
        <f>IFERROR(VLOOKUP($A2695,SPY_main!$A:$C,3,FALSE),J2694)</f>
        <v>2.1318000000000001</v>
      </c>
      <c r="K2695">
        <f>IFERROR(VLOOKUP($A2695,SPY_main!$E:$F,2,FALSE),K2694)</f>
        <v>0.32650000000000001</v>
      </c>
      <c r="L2695">
        <f>IFERROR(VLOOKUP($A2695,SPY_main!H:I,2,FALSE),L2694)</f>
        <v>22.44</v>
      </c>
      <c r="M2695">
        <f t="shared" si="294"/>
        <v>39.5899</v>
      </c>
      <c r="N2695">
        <f t="shared" si="295"/>
        <v>28.9833</v>
      </c>
      <c r="O2695">
        <f t="shared" si="296"/>
        <v>24.601600000000001</v>
      </c>
      <c r="P2695">
        <f t="shared" si="297"/>
        <v>19.885899999999999</v>
      </c>
      <c r="Q2695">
        <f t="shared" si="298"/>
        <v>14.289899999999999</v>
      </c>
      <c r="R2695">
        <f t="shared" si="299"/>
        <v>14.695600000000001</v>
      </c>
      <c r="S2695">
        <f t="shared" si="300"/>
        <v>18.1249</v>
      </c>
      <c r="T2695">
        <f>IFERROR(VLOOKUP($A2695,TY_main!A:B,2,FALSE),T2694)</f>
        <v>120.40625</v>
      </c>
    </row>
    <row r="2696" spans="1:20" x14ac:dyDescent="0.25">
      <c r="A2696" s="2">
        <f>SPY_IVOL!A2696</f>
        <v>42270</v>
      </c>
      <c r="B2696">
        <f>SPY_IVOL!B2696</f>
        <v>33.0732</v>
      </c>
      <c r="C2696">
        <f>SPY_IVOL!C2696</f>
        <v>26.123999999999999</v>
      </c>
      <c r="D2696">
        <f>SPY_IVOL!D2696</f>
        <v>22.766100000000002</v>
      </c>
      <c r="E2696">
        <f>SPY_IVOL!E2696</f>
        <v>18.881</v>
      </c>
      <c r="F2696">
        <f>SPY_IVOL!F2696</f>
        <v>14.9993</v>
      </c>
      <c r="G2696">
        <f>SPY_IVOL!G2696</f>
        <v>11.9551</v>
      </c>
      <c r="H2696">
        <f>SPY_IVOL!H2696</f>
        <v>12.156599999999999</v>
      </c>
      <c r="I2696">
        <f>VLOOKUP($A2696,SPY_main!$A:$C,2,FALSE)</f>
        <v>193.6</v>
      </c>
      <c r="J2696">
        <f>IFERROR(VLOOKUP($A2696,SPY_main!$A:$C,3,FALSE),J2695)</f>
        <v>2.1352000000000002</v>
      </c>
      <c r="K2696">
        <f>IFERROR(VLOOKUP($A2696,SPY_main!$E:$F,2,FALSE),K2695)</f>
        <v>0.32550000000000001</v>
      </c>
      <c r="L2696">
        <f>IFERROR(VLOOKUP($A2696,SPY_main!H:I,2,FALSE),L2695)</f>
        <v>22.13</v>
      </c>
      <c r="M2696">
        <f t="shared" si="294"/>
        <v>39.680799999999998</v>
      </c>
      <c r="N2696">
        <f t="shared" si="295"/>
        <v>28.490500000000001</v>
      </c>
      <c r="O2696">
        <f t="shared" si="296"/>
        <v>24.204799999999999</v>
      </c>
      <c r="P2696">
        <f t="shared" si="297"/>
        <v>19.354600000000001</v>
      </c>
      <c r="Q2696">
        <f t="shared" si="298"/>
        <v>14.1289</v>
      </c>
      <c r="R2696">
        <f t="shared" si="299"/>
        <v>14.250999999999999</v>
      </c>
      <c r="S2696">
        <f t="shared" si="300"/>
        <v>14.250999999999999</v>
      </c>
      <c r="T2696">
        <f>IFERROR(VLOOKUP($A2696,TY_main!A:B,2,FALSE),T2695)</f>
        <v>120.265625</v>
      </c>
    </row>
    <row r="2697" spans="1:20" x14ac:dyDescent="0.25">
      <c r="A2697" s="2">
        <f>SPY_IVOL!A2697</f>
        <v>42271</v>
      </c>
      <c r="B2697">
        <f>SPY_IVOL!B2697</f>
        <v>33.874899999999997</v>
      </c>
      <c r="C2697">
        <f>SPY_IVOL!C2697</f>
        <v>27.0655</v>
      </c>
      <c r="D2697">
        <f>SPY_IVOL!D2697</f>
        <v>23.8156</v>
      </c>
      <c r="E2697">
        <f>SPY_IVOL!E2697</f>
        <v>20.107700000000001</v>
      </c>
      <c r="F2697">
        <f>SPY_IVOL!F2697</f>
        <v>16.3109</v>
      </c>
      <c r="G2697">
        <f>SPY_IVOL!G2697</f>
        <v>13.3392</v>
      </c>
      <c r="H2697">
        <f>SPY_IVOL!H2697</f>
        <v>12.423</v>
      </c>
      <c r="I2697">
        <f>VLOOKUP($A2697,SPY_main!$A:$C,2,FALSE)</f>
        <v>192.9</v>
      </c>
      <c r="J2697">
        <f>IFERROR(VLOOKUP($A2697,SPY_main!$A:$C,3,FALSE),J2696)</f>
        <v>2.1429</v>
      </c>
      <c r="K2697">
        <f>IFERROR(VLOOKUP($A2697,SPY_main!$E:$F,2,FALSE),K2696)</f>
        <v>0.32640000000000002</v>
      </c>
      <c r="L2697">
        <f>IFERROR(VLOOKUP($A2697,SPY_main!H:I,2,FALSE),L2696)</f>
        <v>23.47</v>
      </c>
      <c r="M2697">
        <f t="shared" si="294"/>
        <v>40.627000000000002</v>
      </c>
      <c r="N2697">
        <f t="shared" si="295"/>
        <v>29.3749</v>
      </c>
      <c r="O2697">
        <f t="shared" si="296"/>
        <v>25.385200000000001</v>
      </c>
      <c r="P2697">
        <f t="shared" si="297"/>
        <v>21.086200000000002</v>
      </c>
      <c r="Q2697">
        <f t="shared" si="298"/>
        <v>16.263400000000001</v>
      </c>
      <c r="R2697">
        <f t="shared" si="299"/>
        <v>15.5082</v>
      </c>
      <c r="S2697">
        <f t="shared" si="300"/>
        <v>16.153500000000001</v>
      </c>
      <c r="T2697">
        <f>IFERROR(VLOOKUP($A2697,TY_main!A:B,2,FALSE),T2696)</f>
        <v>120.421875</v>
      </c>
    </row>
    <row r="2698" spans="1:20" x14ac:dyDescent="0.25">
      <c r="A2698" s="2">
        <f>SPY_IVOL!A2698</f>
        <v>42272</v>
      </c>
      <c r="B2698">
        <f>SPY_IVOL!B2698</f>
        <v>34.149099999999997</v>
      </c>
      <c r="C2698">
        <f>SPY_IVOL!C2698</f>
        <v>27.212499999999999</v>
      </c>
      <c r="D2698">
        <f>SPY_IVOL!D2698</f>
        <v>23.890799999999999</v>
      </c>
      <c r="E2698">
        <f>SPY_IVOL!E2698</f>
        <v>20.008400000000002</v>
      </c>
      <c r="F2698">
        <f>SPY_IVOL!F2698</f>
        <v>16.0459</v>
      </c>
      <c r="G2698">
        <f>SPY_IVOL!G2698</f>
        <v>13.0655</v>
      </c>
      <c r="H2698">
        <f>SPY_IVOL!H2698</f>
        <v>12.7765</v>
      </c>
      <c r="I2698">
        <f>VLOOKUP($A2698,SPY_main!$A:$C,2,FALSE)</f>
        <v>192.85</v>
      </c>
      <c r="J2698">
        <f>IFERROR(VLOOKUP($A2698,SPY_main!$A:$C,3,FALSE),J2697)</f>
        <v>2.1435</v>
      </c>
      <c r="K2698">
        <f>IFERROR(VLOOKUP($A2698,SPY_main!$E:$F,2,FALSE),K2697)</f>
        <v>0.3261</v>
      </c>
      <c r="L2698">
        <f>IFERROR(VLOOKUP($A2698,SPY_main!H:I,2,FALSE),L2697)</f>
        <v>23.62</v>
      </c>
      <c r="M2698">
        <f t="shared" si="294"/>
        <v>41.220500000000001</v>
      </c>
      <c r="N2698">
        <f t="shared" si="295"/>
        <v>29.364699999999999</v>
      </c>
      <c r="O2698">
        <f t="shared" si="296"/>
        <v>25.372199999999999</v>
      </c>
      <c r="P2698">
        <f t="shared" si="297"/>
        <v>20.747900000000001</v>
      </c>
      <c r="Q2698">
        <f t="shared" si="298"/>
        <v>15.259399999999999</v>
      </c>
      <c r="R2698">
        <f t="shared" si="299"/>
        <v>15.738</v>
      </c>
      <c r="S2698">
        <f t="shared" si="300"/>
        <v>16.0715</v>
      </c>
      <c r="T2698">
        <f>IFERROR(VLOOKUP($A2698,TY_main!A:B,2,FALSE),T2697)</f>
        <v>120.15625</v>
      </c>
    </row>
    <row r="2699" spans="1:20" x14ac:dyDescent="0.25">
      <c r="A2699" s="2">
        <f>SPY_IVOL!A2699</f>
        <v>42275</v>
      </c>
      <c r="B2699">
        <f>SPY_IVOL!B2699</f>
        <v>37.204700000000003</v>
      </c>
      <c r="C2699">
        <f>SPY_IVOL!C2699</f>
        <v>30.042999999999999</v>
      </c>
      <c r="D2699">
        <f>SPY_IVOL!D2699</f>
        <v>26.6601</v>
      </c>
      <c r="E2699">
        <f>SPY_IVOL!E2699</f>
        <v>22.908899999999999</v>
      </c>
      <c r="F2699">
        <f>SPY_IVOL!F2699</f>
        <v>18.7379</v>
      </c>
      <c r="G2699">
        <f>SPY_IVOL!G2699</f>
        <v>15.5656</v>
      </c>
      <c r="H2699">
        <f>SPY_IVOL!H2699</f>
        <v>15.326499999999999</v>
      </c>
      <c r="I2699">
        <f>VLOOKUP($A2699,SPY_main!$A:$C,2,FALSE)</f>
        <v>188.01</v>
      </c>
      <c r="J2699">
        <f>IFERROR(VLOOKUP($A2699,SPY_main!$A:$C,3,FALSE),J2698)</f>
        <v>2.1987000000000001</v>
      </c>
      <c r="K2699">
        <f>IFERROR(VLOOKUP($A2699,SPY_main!$E:$F,2,FALSE),K2698)</f>
        <v>0.3266</v>
      </c>
      <c r="L2699">
        <f>IFERROR(VLOOKUP($A2699,SPY_main!H:I,2,FALSE),L2698)</f>
        <v>27.63</v>
      </c>
      <c r="M2699">
        <f t="shared" si="294"/>
        <v>47.243400000000001</v>
      </c>
      <c r="N2699">
        <f t="shared" si="295"/>
        <v>34.724899999999998</v>
      </c>
      <c r="O2699">
        <f t="shared" si="296"/>
        <v>30.220300000000002</v>
      </c>
      <c r="P2699">
        <f t="shared" si="297"/>
        <v>25.511700000000001</v>
      </c>
      <c r="Q2699">
        <f t="shared" si="298"/>
        <v>19.8812</v>
      </c>
      <c r="R2699">
        <f t="shared" si="299"/>
        <v>18.855399999999999</v>
      </c>
      <c r="S2699">
        <f t="shared" si="300"/>
        <v>23.046299999999999</v>
      </c>
      <c r="T2699">
        <f>IFERROR(VLOOKUP($A2699,TY_main!A:B,2,FALSE),T2698)</f>
        <v>120.703125</v>
      </c>
    </row>
    <row r="2700" spans="1:20" x14ac:dyDescent="0.25">
      <c r="A2700" s="2">
        <f>SPY_IVOL!A2700</f>
        <v>42276</v>
      </c>
      <c r="B2700">
        <f>SPY_IVOL!B2700</f>
        <v>36.7241</v>
      </c>
      <c r="C2700">
        <f>SPY_IVOL!C2700</f>
        <v>29.6007</v>
      </c>
      <c r="D2700">
        <f>SPY_IVOL!D2700</f>
        <v>26.220800000000001</v>
      </c>
      <c r="E2700">
        <f>SPY_IVOL!E2700</f>
        <v>22.537299999999998</v>
      </c>
      <c r="F2700">
        <f>SPY_IVOL!F2700</f>
        <v>18.5213</v>
      </c>
      <c r="G2700">
        <f>SPY_IVOL!G2700</f>
        <v>15.553800000000001</v>
      </c>
      <c r="H2700">
        <f>SPY_IVOL!H2700</f>
        <v>15.0755</v>
      </c>
      <c r="I2700">
        <f>VLOOKUP($A2700,SPY_main!$A:$C,2,FALSE)</f>
        <v>188.12</v>
      </c>
      <c r="J2700">
        <f>IFERROR(VLOOKUP($A2700,SPY_main!$A:$C,3,FALSE),J2699)</f>
        <v>2.1974</v>
      </c>
      <c r="K2700">
        <f>IFERROR(VLOOKUP($A2700,SPY_main!$E:$F,2,FALSE),K2699)</f>
        <v>0.32550000000000001</v>
      </c>
      <c r="L2700">
        <f>IFERROR(VLOOKUP($A2700,SPY_main!H:I,2,FALSE),L2699)</f>
        <v>26.83</v>
      </c>
      <c r="M2700">
        <f t="shared" si="294"/>
        <v>46.960299999999997</v>
      </c>
      <c r="N2700">
        <f t="shared" si="295"/>
        <v>33.4191</v>
      </c>
      <c r="O2700">
        <f t="shared" si="296"/>
        <v>29.379300000000001</v>
      </c>
      <c r="P2700">
        <f t="shared" si="297"/>
        <v>24.938099999999999</v>
      </c>
      <c r="Q2700">
        <f t="shared" si="298"/>
        <v>19.554099999999998</v>
      </c>
      <c r="R2700">
        <f t="shared" si="299"/>
        <v>18.705100000000002</v>
      </c>
      <c r="S2700">
        <f t="shared" si="300"/>
        <v>21.692299999999999</v>
      </c>
      <c r="T2700">
        <f>IFERROR(VLOOKUP($A2700,TY_main!A:B,2,FALSE),T2699)</f>
        <v>121.0625</v>
      </c>
    </row>
    <row r="2701" spans="1:20" x14ac:dyDescent="0.25">
      <c r="A2701" s="2">
        <f>SPY_IVOL!A2701</f>
        <v>42277</v>
      </c>
      <c r="B2701">
        <f>SPY_IVOL!B2701</f>
        <v>35.3949</v>
      </c>
      <c r="C2701">
        <f>SPY_IVOL!C2701</f>
        <v>28.2746</v>
      </c>
      <c r="D2701">
        <f>SPY_IVOL!D2701</f>
        <v>24.896000000000001</v>
      </c>
      <c r="E2701">
        <f>SPY_IVOL!E2701</f>
        <v>21.2392</v>
      </c>
      <c r="F2701">
        <f>SPY_IVOL!F2701</f>
        <v>17.057700000000001</v>
      </c>
      <c r="G2701">
        <f>SPY_IVOL!G2701</f>
        <v>14.2812</v>
      </c>
      <c r="H2701">
        <f>SPY_IVOL!H2701</f>
        <v>14.221399999999999</v>
      </c>
      <c r="I2701">
        <f>VLOOKUP($A2701,SPY_main!$A:$C,2,FALSE)</f>
        <v>191.63</v>
      </c>
      <c r="J2701">
        <f>IFERROR(VLOOKUP($A2701,SPY_main!$A:$C,3,FALSE),J2700)</f>
        <v>2.1570999999999998</v>
      </c>
      <c r="K2701">
        <f>IFERROR(VLOOKUP($A2701,SPY_main!$E:$F,2,FALSE),K2700)</f>
        <v>0.32500000000000001</v>
      </c>
      <c r="L2701">
        <f>IFERROR(VLOOKUP($A2701,SPY_main!H:I,2,FALSE),L2700)</f>
        <v>24.5</v>
      </c>
      <c r="M2701">
        <f t="shared" si="294"/>
        <v>45.744300000000003</v>
      </c>
      <c r="N2701">
        <f t="shared" si="295"/>
        <v>31.718299999999999</v>
      </c>
      <c r="O2701">
        <f t="shared" si="296"/>
        <v>27.771699999999999</v>
      </c>
      <c r="P2701">
        <f t="shared" si="297"/>
        <v>23.251300000000001</v>
      </c>
      <c r="Q2701">
        <f t="shared" si="298"/>
        <v>17.7515</v>
      </c>
      <c r="R2701">
        <f t="shared" si="299"/>
        <v>18.247900000000001</v>
      </c>
      <c r="S2701">
        <f t="shared" si="300"/>
        <v>19.7864</v>
      </c>
      <c r="T2701">
        <f>IFERROR(VLOOKUP($A2701,TY_main!A:B,2,FALSE),T2700)</f>
        <v>120.984375</v>
      </c>
    </row>
    <row r="2702" spans="1:20" x14ac:dyDescent="0.25">
      <c r="A2702" s="2">
        <f>SPY_IVOL!A2702</f>
        <v>42278</v>
      </c>
      <c r="B2702">
        <f>SPY_IVOL!B2702</f>
        <v>34.107199999999999</v>
      </c>
      <c r="C2702">
        <f>SPY_IVOL!C2702</f>
        <v>26.9115</v>
      </c>
      <c r="D2702">
        <f>SPY_IVOL!D2702</f>
        <v>23.631</v>
      </c>
      <c r="E2702">
        <f>SPY_IVOL!E2702</f>
        <v>20.049099999999999</v>
      </c>
      <c r="F2702">
        <f>SPY_IVOL!F2702</f>
        <v>16.198399999999999</v>
      </c>
      <c r="G2702">
        <f>SPY_IVOL!G2702</f>
        <v>13.6883</v>
      </c>
      <c r="H2702">
        <f>SPY_IVOL!H2702</f>
        <v>13.3574</v>
      </c>
      <c r="I2702">
        <f>VLOOKUP($A2702,SPY_main!$A:$C,2,FALSE)</f>
        <v>192.13</v>
      </c>
      <c r="J2702">
        <f>IFERROR(VLOOKUP($A2702,SPY_main!$A:$C,3,FALSE),J2701)</f>
        <v>2.1515</v>
      </c>
      <c r="K2702">
        <f>IFERROR(VLOOKUP($A2702,SPY_main!$E:$F,2,FALSE),K2701)</f>
        <v>0.32400000000000001</v>
      </c>
      <c r="L2702">
        <f>IFERROR(VLOOKUP($A2702,SPY_main!H:I,2,FALSE),L2701)</f>
        <v>22.55</v>
      </c>
      <c r="M2702">
        <f t="shared" si="294"/>
        <v>44.647799999999997</v>
      </c>
      <c r="N2702">
        <f t="shared" si="295"/>
        <v>29.741800000000001</v>
      </c>
      <c r="O2702">
        <f t="shared" si="296"/>
        <v>25.533000000000001</v>
      </c>
      <c r="P2702">
        <f t="shared" si="297"/>
        <v>21.320900000000002</v>
      </c>
      <c r="Q2702">
        <f t="shared" si="298"/>
        <v>16.4833</v>
      </c>
      <c r="R2702">
        <f t="shared" si="299"/>
        <v>17.7956</v>
      </c>
      <c r="S2702">
        <f t="shared" si="300"/>
        <v>17.7956</v>
      </c>
      <c r="T2702">
        <f>IFERROR(VLOOKUP($A2702,TY_main!A:B,2,FALSE),T2701)</f>
        <v>121</v>
      </c>
    </row>
    <row r="2703" spans="1:20" x14ac:dyDescent="0.25">
      <c r="A2703" s="2">
        <f>SPY_IVOL!A2703</f>
        <v>42279</v>
      </c>
      <c r="B2703">
        <f>SPY_IVOL!B2703</f>
        <v>32.6539</v>
      </c>
      <c r="C2703">
        <f>SPY_IVOL!C2703</f>
        <v>25.700299999999999</v>
      </c>
      <c r="D2703">
        <f>SPY_IVOL!D2703</f>
        <v>22.596399999999999</v>
      </c>
      <c r="E2703">
        <f>SPY_IVOL!E2703</f>
        <v>18.7606</v>
      </c>
      <c r="F2703">
        <f>SPY_IVOL!F2703</f>
        <v>15.4215</v>
      </c>
      <c r="G2703">
        <f>SPY_IVOL!G2703</f>
        <v>13.4092</v>
      </c>
      <c r="H2703">
        <f>SPY_IVOL!H2703</f>
        <v>13.0871</v>
      </c>
      <c r="I2703">
        <f>VLOOKUP($A2703,SPY_main!$A:$C,2,FALSE)</f>
        <v>195</v>
      </c>
      <c r="J2703">
        <f>IFERROR(VLOOKUP($A2703,SPY_main!$A:$C,3,FALSE),J2702)</f>
        <v>2.1198999999999999</v>
      </c>
      <c r="K2703">
        <f>IFERROR(VLOOKUP($A2703,SPY_main!$E:$F,2,FALSE),K2702)</f>
        <v>0.3271</v>
      </c>
      <c r="L2703">
        <f>IFERROR(VLOOKUP($A2703,SPY_main!H:I,2,FALSE),L2702)</f>
        <v>20.94</v>
      </c>
      <c r="M2703">
        <f t="shared" si="294"/>
        <v>44.371899999999997</v>
      </c>
      <c r="N2703">
        <f t="shared" si="295"/>
        <v>28.395</v>
      </c>
      <c r="O2703">
        <f t="shared" si="296"/>
        <v>23.709</v>
      </c>
      <c r="P2703">
        <f t="shared" si="297"/>
        <v>19.003799999999998</v>
      </c>
      <c r="Q2703">
        <f t="shared" si="298"/>
        <v>15.292400000000001</v>
      </c>
      <c r="R2703">
        <f t="shared" si="299"/>
        <v>18.871500000000001</v>
      </c>
      <c r="S2703">
        <f t="shared" si="300"/>
        <v>18.871500000000001</v>
      </c>
      <c r="T2703">
        <f>IFERROR(VLOOKUP($A2703,TY_main!A:B,2,FALSE),T2702)</f>
        <v>121.5625</v>
      </c>
    </row>
    <row r="2704" spans="1:20" x14ac:dyDescent="0.25">
      <c r="A2704" s="2">
        <f>SPY_IVOL!A2704</f>
        <v>42282</v>
      </c>
      <c r="B2704">
        <f>SPY_IVOL!B2704</f>
        <v>32.382300000000001</v>
      </c>
      <c r="C2704">
        <f>SPY_IVOL!C2704</f>
        <v>24.9665</v>
      </c>
      <c r="D2704">
        <f>SPY_IVOL!D2704</f>
        <v>21.544699999999999</v>
      </c>
      <c r="E2704">
        <f>SPY_IVOL!E2704</f>
        <v>17.8718</v>
      </c>
      <c r="F2704">
        <f>SPY_IVOL!F2704</f>
        <v>13.8104</v>
      </c>
      <c r="G2704">
        <f>SPY_IVOL!G2704</f>
        <v>12.552300000000001</v>
      </c>
      <c r="H2704">
        <f>SPY_IVOL!H2704</f>
        <v>13.649900000000001</v>
      </c>
      <c r="I2704">
        <f>VLOOKUP($A2704,SPY_main!$A:$C,2,FALSE)</f>
        <v>198.47</v>
      </c>
      <c r="J2704">
        <f>IFERROR(VLOOKUP($A2704,SPY_main!$A:$C,3,FALSE),J2703)</f>
        <v>2.0828000000000002</v>
      </c>
      <c r="K2704">
        <f>IFERROR(VLOOKUP($A2704,SPY_main!$E:$F,2,FALSE),K2703)</f>
        <v>0.32319999999999999</v>
      </c>
      <c r="L2704">
        <f>IFERROR(VLOOKUP($A2704,SPY_main!H:I,2,FALSE),L2703)</f>
        <v>19.54</v>
      </c>
      <c r="M2704">
        <f t="shared" si="294"/>
        <v>47.198300000000003</v>
      </c>
      <c r="N2704">
        <f t="shared" si="295"/>
        <v>30.015899999999998</v>
      </c>
      <c r="O2704">
        <f t="shared" si="296"/>
        <v>23.648800000000001</v>
      </c>
      <c r="P2704">
        <f t="shared" si="297"/>
        <v>17.700500000000002</v>
      </c>
      <c r="Q2704">
        <f t="shared" si="298"/>
        <v>14.1699</v>
      </c>
      <c r="R2704">
        <f t="shared" si="299"/>
        <v>17.956600000000002</v>
      </c>
      <c r="S2704">
        <f t="shared" si="300"/>
        <v>17.956600000000002</v>
      </c>
      <c r="T2704">
        <f>IFERROR(VLOOKUP($A2704,TY_main!A:B,2,FALSE),T2703)</f>
        <v>121.078125</v>
      </c>
    </row>
    <row r="2705" spans="1:20" x14ac:dyDescent="0.25">
      <c r="A2705" s="2">
        <f>SPY_IVOL!A2705</f>
        <v>42283</v>
      </c>
      <c r="B2705">
        <f>SPY_IVOL!B2705</f>
        <v>32.2455</v>
      </c>
      <c r="C2705">
        <f>SPY_IVOL!C2705</f>
        <v>24.8843</v>
      </c>
      <c r="D2705">
        <f>SPY_IVOL!D2705</f>
        <v>21.435099999999998</v>
      </c>
      <c r="E2705">
        <f>SPY_IVOL!E2705</f>
        <v>17.534800000000001</v>
      </c>
      <c r="F2705">
        <f>SPY_IVOL!F2705</f>
        <v>13.6624</v>
      </c>
      <c r="G2705">
        <f>SPY_IVOL!G2705</f>
        <v>12.339</v>
      </c>
      <c r="H2705">
        <f>SPY_IVOL!H2705</f>
        <v>12.7638</v>
      </c>
      <c r="I2705">
        <f>VLOOKUP($A2705,SPY_main!$A:$C,2,FALSE)</f>
        <v>197.79</v>
      </c>
      <c r="J2705">
        <f>IFERROR(VLOOKUP($A2705,SPY_main!$A:$C,3,FALSE),J2704)</f>
        <v>2.09</v>
      </c>
      <c r="K2705">
        <f>IFERROR(VLOOKUP($A2705,SPY_main!$E:$F,2,FALSE),K2704)</f>
        <v>0.318</v>
      </c>
      <c r="L2705">
        <f>IFERROR(VLOOKUP($A2705,SPY_main!H:I,2,FALSE),L2704)</f>
        <v>19.399999999999999</v>
      </c>
      <c r="M2705">
        <f t="shared" si="294"/>
        <v>49.512500000000003</v>
      </c>
      <c r="N2705">
        <f t="shared" si="295"/>
        <v>29.8674</v>
      </c>
      <c r="O2705">
        <f t="shared" si="296"/>
        <v>23.0334</v>
      </c>
      <c r="P2705">
        <f t="shared" si="297"/>
        <v>17.0623</v>
      </c>
      <c r="Q2705">
        <f t="shared" si="298"/>
        <v>14.278700000000001</v>
      </c>
      <c r="R2705">
        <f t="shared" si="299"/>
        <v>18.150200000000002</v>
      </c>
      <c r="S2705">
        <f t="shared" si="300"/>
        <v>18.150200000000002</v>
      </c>
      <c r="T2705">
        <f>IFERROR(VLOOKUP($A2705,TY_main!A:B,2,FALSE),T2704)</f>
        <v>121.265625</v>
      </c>
    </row>
    <row r="2706" spans="1:20" x14ac:dyDescent="0.25">
      <c r="A2706" s="2">
        <f>SPY_IVOL!A2706</f>
        <v>42284</v>
      </c>
      <c r="B2706">
        <f>SPY_IVOL!B2706</f>
        <v>31.938500000000001</v>
      </c>
      <c r="C2706">
        <f>SPY_IVOL!C2706</f>
        <v>24.0428</v>
      </c>
      <c r="D2706">
        <f>SPY_IVOL!D2706</f>
        <v>20.5657</v>
      </c>
      <c r="E2706">
        <f>SPY_IVOL!E2706</f>
        <v>16.698599999999999</v>
      </c>
      <c r="F2706">
        <f>SPY_IVOL!F2706</f>
        <v>12.6966</v>
      </c>
      <c r="G2706">
        <f>SPY_IVOL!G2706</f>
        <v>11.638999999999999</v>
      </c>
      <c r="H2706">
        <f>SPY_IVOL!H2706</f>
        <v>13.2843</v>
      </c>
      <c r="I2706">
        <f>VLOOKUP($A2706,SPY_main!$A:$C,2,FALSE)</f>
        <v>199.41</v>
      </c>
      <c r="J2706">
        <f>IFERROR(VLOOKUP($A2706,SPY_main!$A:$C,3,FALSE),J2705)</f>
        <v>2.073</v>
      </c>
      <c r="K2706">
        <f>IFERROR(VLOOKUP($A2706,SPY_main!$E:$F,2,FALSE),K2705)</f>
        <v>0.31859999999999999</v>
      </c>
      <c r="L2706">
        <f>IFERROR(VLOOKUP($A2706,SPY_main!H:I,2,FALSE),L2705)</f>
        <v>18.399999999999999</v>
      </c>
      <c r="M2706">
        <f t="shared" si="294"/>
        <v>50.317999999999998</v>
      </c>
      <c r="N2706">
        <f t="shared" si="295"/>
        <v>30.1599</v>
      </c>
      <c r="O2706">
        <f t="shared" si="296"/>
        <v>22.214400000000001</v>
      </c>
      <c r="P2706">
        <f t="shared" si="297"/>
        <v>15.4908</v>
      </c>
      <c r="Q2706">
        <f t="shared" si="298"/>
        <v>13.3499</v>
      </c>
      <c r="R2706">
        <f t="shared" si="299"/>
        <v>16.500499999999999</v>
      </c>
      <c r="S2706">
        <f t="shared" si="300"/>
        <v>16.500499999999999</v>
      </c>
      <c r="T2706">
        <f>IFERROR(VLOOKUP($A2706,TY_main!A:B,2,FALSE),T2705)</f>
        <v>121.0625</v>
      </c>
    </row>
    <row r="2707" spans="1:20" x14ac:dyDescent="0.25">
      <c r="A2707" s="2">
        <f>SPY_IVOL!A2707</f>
        <v>42285</v>
      </c>
      <c r="B2707">
        <f>SPY_IVOL!B2707</f>
        <v>31.2376</v>
      </c>
      <c r="C2707">
        <f>SPY_IVOL!C2707</f>
        <v>23.377400000000002</v>
      </c>
      <c r="D2707">
        <f>SPY_IVOL!D2707</f>
        <v>19.703499999999998</v>
      </c>
      <c r="E2707">
        <f>SPY_IVOL!E2707</f>
        <v>15.7157</v>
      </c>
      <c r="F2707">
        <f>SPY_IVOL!F2707</f>
        <v>11.5069</v>
      </c>
      <c r="G2707">
        <f>SPY_IVOL!G2707</f>
        <v>11.0848</v>
      </c>
      <c r="H2707">
        <f>SPY_IVOL!H2707</f>
        <v>11.1808</v>
      </c>
      <c r="I2707">
        <f>VLOOKUP($A2707,SPY_main!$A:$C,2,FALSE)</f>
        <v>201.21</v>
      </c>
      <c r="J2707">
        <f>IFERROR(VLOOKUP($A2707,SPY_main!$A:$C,3,FALSE),J2706)</f>
        <v>2.0543999999999998</v>
      </c>
      <c r="K2707">
        <f>IFERROR(VLOOKUP($A2707,SPY_main!$E:$F,2,FALSE),K2706)</f>
        <v>0.3196</v>
      </c>
      <c r="L2707">
        <f>IFERROR(VLOOKUP($A2707,SPY_main!H:I,2,FALSE),L2706)</f>
        <v>17.420000000000002</v>
      </c>
      <c r="M2707">
        <f t="shared" si="294"/>
        <v>55.248199999999997</v>
      </c>
      <c r="N2707">
        <f t="shared" si="295"/>
        <v>31.2712</v>
      </c>
      <c r="O2707">
        <f t="shared" si="296"/>
        <v>21.545200000000001</v>
      </c>
      <c r="P2707">
        <f t="shared" si="297"/>
        <v>14.1153</v>
      </c>
      <c r="Q2707">
        <f t="shared" si="298"/>
        <v>14.1157</v>
      </c>
      <c r="R2707">
        <f t="shared" si="299"/>
        <v>15.9084</v>
      </c>
      <c r="S2707">
        <f t="shared" si="300"/>
        <v>15.9084</v>
      </c>
      <c r="T2707">
        <f>IFERROR(VLOOKUP($A2707,TY_main!A:B,2,FALSE),T2706)</f>
        <v>120.734375</v>
      </c>
    </row>
    <row r="2708" spans="1:20" x14ac:dyDescent="0.25">
      <c r="A2708" s="2">
        <f>SPY_IVOL!A2708</f>
        <v>42286</v>
      </c>
      <c r="B2708">
        <f>SPY_IVOL!B2708</f>
        <v>31.632000000000001</v>
      </c>
      <c r="C2708">
        <f>SPY_IVOL!C2708</f>
        <v>23.3048</v>
      </c>
      <c r="D2708">
        <f>SPY_IVOL!D2708</f>
        <v>19.455500000000001</v>
      </c>
      <c r="E2708">
        <f>SPY_IVOL!E2708</f>
        <v>15.3637</v>
      </c>
      <c r="F2708">
        <f>SPY_IVOL!F2708</f>
        <v>11.213200000000001</v>
      </c>
      <c r="G2708">
        <f>SPY_IVOL!G2708</f>
        <v>11.537100000000001</v>
      </c>
      <c r="H2708">
        <f>SPY_IVOL!H2708</f>
        <v>12.629300000000001</v>
      </c>
      <c r="I2708">
        <f>VLOOKUP($A2708,SPY_main!$A:$C,2,FALSE)</f>
        <v>201.33</v>
      </c>
      <c r="J2708">
        <f>IFERROR(VLOOKUP($A2708,SPY_main!$A:$C,3,FALSE),J2707)</f>
        <v>2.0531999999999999</v>
      </c>
      <c r="K2708">
        <f>IFERROR(VLOOKUP($A2708,SPY_main!$E:$F,2,FALSE),K2707)</f>
        <v>0.3206</v>
      </c>
      <c r="L2708">
        <f>IFERROR(VLOOKUP($A2708,SPY_main!H:I,2,FALSE),L2707)</f>
        <v>17.079999999999998</v>
      </c>
      <c r="M2708">
        <f t="shared" si="294"/>
        <v>56.997700000000002</v>
      </c>
      <c r="N2708">
        <f t="shared" si="295"/>
        <v>30.014700000000001</v>
      </c>
      <c r="O2708">
        <f t="shared" si="296"/>
        <v>20.272500000000001</v>
      </c>
      <c r="P2708">
        <f t="shared" si="297"/>
        <v>12.414899999999999</v>
      </c>
      <c r="Q2708">
        <f t="shared" si="298"/>
        <v>15.091900000000001</v>
      </c>
      <c r="R2708">
        <f t="shared" si="299"/>
        <v>17.6279</v>
      </c>
      <c r="S2708">
        <f t="shared" si="300"/>
        <v>17.6279</v>
      </c>
      <c r="T2708">
        <f>IFERROR(VLOOKUP($A2708,TY_main!A:B,2,FALSE),T2707)</f>
        <v>120.75</v>
      </c>
    </row>
    <row r="2709" spans="1:20" x14ac:dyDescent="0.25">
      <c r="A2709" s="2">
        <f>SPY_IVOL!A2709</f>
        <v>42289</v>
      </c>
      <c r="B2709">
        <f>SPY_IVOL!B2709</f>
        <v>31.2484</v>
      </c>
      <c r="C2709">
        <f>SPY_IVOL!C2709</f>
        <v>22.546800000000001</v>
      </c>
      <c r="D2709">
        <f>SPY_IVOL!D2709</f>
        <v>18.712900000000001</v>
      </c>
      <c r="E2709">
        <f>SPY_IVOL!E2709</f>
        <v>14.434100000000001</v>
      </c>
      <c r="F2709">
        <f>SPY_IVOL!F2709</f>
        <v>10.502700000000001</v>
      </c>
      <c r="G2709">
        <f>SPY_IVOL!G2709</f>
        <v>11.4725</v>
      </c>
      <c r="H2709">
        <f>SPY_IVOL!H2709</f>
        <v>12.0023</v>
      </c>
      <c r="I2709">
        <f>VLOOKUP($A2709,SPY_main!$A:$C,2,FALSE)</f>
        <v>201.52</v>
      </c>
      <c r="J2709">
        <f>IFERROR(VLOOKUP($A2709,SPY_main!$A:$C,3,FALSE),J2708)</f>
        <v>2.0512999999999999</v>
      </c>
      <c r="K2709">
        <f>IFERROR(VLOOKUP($A2709,SPY_main!$E:$F,2,FALSE),K2708)</f>
        <v>0.32074999999999998</v>
      </c>
      <c r="L2709">
        <f>IFERROR(VLOOKUP($A2709,SPY_main!H:I,2,FALSE),L2708)</f>
        <v>16.170000000000002</v>
      </c>
      <c r="M2709">
        <f t="shared" si="294"/>
        <v>49.9634</v>
      </c>
      <c r="N2709">
        <f t="shared" si="295"/>
        <v>39.686900000000001</v>
      </c>
      <c r="O2709">
        <f t="shared" si="296"/>
        <v>24.893599999999999</v>
      </c>
      <c r="P2709">
        <f t="shared" si="297"/>
        <v>13.6982</v>
      </c>
      <c r="Q2709">
        <f t="shared" si="298"/>
        <v>19.093900000000001</v>
      </c>
      <c r="R2709">
        <f t="shared" si="299"/>
        <v>19.409300000000002</v>
      </c>
      <c r="S2709">
        <f t="shared" si="300"/>
        <v>19.409300000000002</v>
      </c>
      <c r="T2709">
        <f>IFERROR(VLOOKUP($A2709,TY_main!A:B,2,FALSE),T2708)</f>
        <v>121.015625</v>
      </c>
    </row>
    <row r="2710" spans="1:20" x14ac:dyDescent="0.25">
      <c r="A2710" s="2">
        <f>SPY_IVOL!A2710</f>
        <v>42290</v>
      </c>
      <c r="B2710">
        <f>SPY_IVOL!B2710</f>
        <v>32.451700000000002</v>
      </c>
      <c r="C2710">
        <f>SPY_IVOL!C2710</f>
        <v>23.758700000000001</v>
      </c>
      <c r="D2710">
        <f>SPY_IVOL!D2710</f>
        <v>19.96</v>
      </c>
      <c r="E2710">
        <f>SPY_IVOL!E2710</f>
        <v>15.6806</v>
      </c>
      <c r="F2710">
        <f>SPY_IVOL!F2710</f>
        <v>11.4445</v>
      </c>
      <c r="G2710">
        <f>SPY_IVOL!G2710</f>
        <v>11.6343</v>
      </c>
      <c r="H2710">
        <f>SPY_IVOL!H2710</f>
        <v>13.050800000000001</v>
      </c>
      <c r="I2710">
        <f>VLOOKUP($A2710,SPY_main!$A:$C,2,FALSE)</f>
        <v>200.25</v>
      </c>
      <c r="J2710">
        <f>IFERROR(VLOOKUP($A2710,SPY_main!$A:$C,3,FALSE),J2709)</f>
        <v>2.0642999999999998</v>
      </c>
      <c r="K2710">
        <f>IFERROR(VLOOKUP($A2710,SPY_main!$E:$F,2,FALSE),K2709)</f>
        <v>0.32050000000000001</v>
      </c>
      <c r="L2710">
        <f>IFERROR(VLOOKUP($A2710,SPY_main!H:I,2,FALSE),L2709)</f>
        <v>17.670000000000002</v>
      </c>
      <c r="M2710">
        <f t="shared" si="294"/>
        <v>47.344200000000001</v>
      </c>
      <c r="N2710">
        <f t="shared" si="295"/>
        <v>45.8628</v>
      </c>
      <c r="O2710">
        <f t="shared" si="296"/>
        <v>29.5943</v>
      </c>
      <c r="P2710">
        <f t="shared" si="297"/>
        <v>15.995799999999999</v>
      </c>
      <c r="Q2710">
        <f t="shared" si="298"/>
        <v>20.982399999999998</v>
      </c>
      <c r="R2710">
        <f t="shared" si="299"/>
        <v>20.982399999999998</v>
      </c>
      <c r="S2710">
        <f t="shared" si="300"/>
        <v>20.982399999999998</v>
      </c>
      <c r="T2710">
        <f>IFERROR(VLOOKUP($A2710,TY_main!A:B,2,FALSE),T2709)</f>
        <v>121.109375</v>
      </c>
    </row>
    <row r="2711" spans="1:20" x14ac:dyDescent="0.25">
      <c r="A2711" s="2">
        <f>SPY_IVOL!A2711</f>
        <v>42291</v>
      </c>
      <c r="B2711">
        <f>SPY_IVOL!B2711</f>
        <v>32.575099999999999</v>
      </c>
      <c r="C2711">
        <f>SPY_IVOL!C2711</f>
        <v>23.836099999999998</v>
      </c>
      <c r="D2711">
        <f>SPY_IVOL!D2711</f>
        <v>20.1158</v>
      </c>
      <c r="E2711">
        <f>SPY_IVOL!E2711</f>
        <v>16.076699999999999</v>
      </c>
      <c r="F2711">
        <f>SPY_IVOL!F2711</f>
        <v>11.8528</v>
      </c>
      <c r="G2711">
        <f>SPY_IVOL!G2711</f>
        <v>12.095000000000001</v>
      </c>
      <c r="H2711">
        <f>SPY_IVOL!H2711</f>
        <v>13.6853</v>
      </c>
      <c r="I2711">
        <f>VLOOKUP($A2711,SPY_main!$A:$C,2,FALSE)</f>
        <v>199.29</v>
      </c>
      <c r="J2711">
        <f>IFERROR(VLOOKUP($A2711,SPY_main!$A:$C,3,FALSE),J2710)</f>
        <v>2.0741999999999998</v>
      </c>
      <c r="K2711">
        <f>IFERROR(VLOOKUP($A2711,SPY_main!$E:$F,2,FALSE),K2710)</f>
        <v>0.31705</v>
      </c>
      <c r="L2711">
        <f>IFERROR(VLOOKUP($A2711,SPY_main!H:I,2,FALSE),L2710)</f>
        <v>18.03</v>
      </c>
      <c r="M2711">
        <f t="shared" si="294"/>
        <v>50.713999999999999</v>
      </c>
      <c r="N2711">
        <f t="shared" si="295"/>
        <v>50.713999999999999</v>
      </c>
      <c r="O2711">
        <f t="shared" si="296"/>
        <v>33.006100000000004</v>
      </c>
      <c r="P2711">
        <f t="shared" si="297"/>
        <v>15.7986</v>
      </c>
      <c r="Q2711">
        <f t="shared" si="298"/>
        <v>24.472799999999999</v>
      </c>
      <c r="R2711">
        <f t="shared" si="299"/>
        <v>24.472799999999999</v>
      </c>
      <c r="S2711">
        <f t="shared" si="300"/>
        <v>24.472799999999999</v>
      </c>
      <c r="T2711">
        <f>IFERROR(VLOOKUP($A2711,TY_main!A:B,2,FALSE),T2710)</f>
        <v>121.75</v>
      </c>
    </row>
    <row r="2712" spans="1:20" x14ac:dyDescent="0.25">
      <c r="A2712" s="2">
        <f>SPY_IVOL!A2712</f>
        <v>42292</v>
      </c>
      <c r="B2712">
        <f>SPY_IVOL!B2712</f>
        <v>32.054699999999997</v>
      </c>
      <c r="C2712">
        <f>SPY_IVOL!C2712</f>
        <v>22.654299999999999</v>
      </c>
      <c r="D2712">
        <f>SPY_IVOL!D2712</f>
        <v>18.614899999999999</v>
      </c>
      <c r="E2712">
        <f>SPY_IVOL!E2712</f>
        <v>14.218</v>
      </c>
      <c r="F2712">
        <f>SPY_IVOL!F2712</f>
        <v>10.06</v>
      </c>
      <c r="G2712">
        <f>SPY_IVOL!G2712</f>
        <v>11.9396</v>
      </c>
      <c r="H2712">
        <f>SPY_IVOL!H2712</f>
        <v>12.597</v>
      </c>
      <c r="I2712">
        <f>VLOOKUP($A2712,SPY_main!$A:$C,2,FALSE)</f>
        <v>202.35</v>
      </c>
      <c r="J2712">
        <f>IFERROR(VLOOKUP($A2712,SPY_main!$A:$C,3,FALSE),J2711)</f>
        <v>2.0428999999999999</v>
      </c>
      <c r="K2712">
        <f>IFERROR(VLOOKUP($A2712,SPY_main!$E:$F,2,FALSE),K2711)</f>
        <v>0.31514999999999999</v>
      </c>
      <c r="L2712">
        <f>IFERROR(VLOOKUP($A2712,SPY_main!H:I,2,FALSE),L2711)</f>
        <v>16.05</v>
      </c>
      <c r="M2712">
        <f t="shared" si="294"/>
        <v>62.5886</v>
      </c>
      <c r="N2712">
        <f t="shared" si="295"/>
        <v>62.5886</v>
      </c>
      <c r="O2712">
        <f t="shared" si="296"/>
        <v>40.037700000000001</v>
      </c>
      <c r="P2712">
        <f t="shared" si="297"/>
        <v>14.668799999999999</v>
      </c>
      <c r="Q2712">
        <f t="shared" si="298"/>
        <v>20.366599999999998</v>
      </c>
      <c r="R2712">
        <f t="shared" si="299"/>
        <v>20.366599999999998</v>
      </c>
      <c r="S2712">
        <f t="shared" si="300"/>
        <v>20.366599999999998</v>
      </c>
      <c r="T2712">
        <f>IFERROR(VLOOKUP($A2712,TY_main!A:B,2,FALSE),T2711)</f>
        <v>121.359375</v>
      </c>
    </row>
    <row r="2713" spans="1:20" x14ac:dyDescent="0.25">
      <c r="A2713" s="2">
        <f>SPY_IVOL!A2713</f>
        <v>42293</v>
      </c>
      <c r="B2713">
        <f>SPY_IVOL!B2713</f>
        <v>32.013300000000001</v>
      </c>
      <c r="C2713">
        <f>SPY_IVOL!C2713</f>
        <v>22.186599999999999</v>
      </c>
      <c r="D2713">
        <f>SPY_IVOL!D2713</f>
        <v>17.954499999999999</v>
      </c>
      <c r="E2713">
        <f>SPY_IVOL!E2713</f>
        <v>13.4063</v>
      </c>
      <c r="F2713">
        <f>SPY_IVOL!F2713</f>
        <v>9.3092000000000006</v>
      </c>
      <c r="G2713">
        <f>SPY_IVOL!G2713</f>
        <v>11.382099999999999</v>
      </c>
      <c r="H2713">
        <f>SPY_IVOL!H2713</f>
        <v>11.382099999999999</v>
      </c>
      <c r="I2713">
        <f>VLOOKUP($A2713,SPY_main!$A:$C,2,FALSE)</f>
        <v>203.27</v>
      </c>
      <c r="J2713">
        <f>IFERROR(VLOOKUP($A2713,SPY_main!$A:$C,3,FALSE),J2712)</f>
        <v>2.0335999999999999</v>
      </c>
      <c r="K2713">
        <f>IFERROR(VLOOKUP($A2713,SPY_main!$E:$F,2,FALSE),K2712)</f>
        <v>0.31714999999999999</v>
      </c>
      <c r="L2713">
        <f>IFERROR(VLOOKUP($A2713,SPY_main!H:I,2,FALSE),L2712)</f>
        <v>15.05</v>
      </c>
      <c r="M2713">
        <f t="shared" si="294"/>
        <v>49.216700000000003</v>
      </c>
      <c r="N2713">
        <f t="shared" si="295"/>
        <v>29.984000000000002</v>
      </c>
      <c r="O2713">
        <f t="shared" si="296"/>
        <v>18.689599999999999</v>
      </c>
      <c r="P2713">
        <f t="shared" si="297"/>
        <v>11.0482</v>
      </c>
      <c r="Q2713">
        <f t="shared" si="298"/>
        <v>10.853300000000001</v>
      </c>
      <c r="R2713">
        <f t="shared" si="299"/>
        <v>10.853300000000001</v>
      </c>
      <c r="S2713">
        <f t="shared" si="300"/>
        <v>10.853300000000001</v>
      </c>
      <c r="T2713">
        <f>IFERROR(VLOOKUP($A2713,TY_main!A:B,2,FALSE),T2712)</f>
        <v>121.265625</v>
      </c>
    </row>
    <row r="2714" spans="1:20" x14ac:dyDescent="0.25">
      <c r="A2714" s="2">
        <f>SPY_IVOL!A2714</f>
        <v>42296</v>
      </c>
      <c r="B2714">
        <f>SPY_IVOL!B2714</f>
        <v>27.753699999999998</v>
      </c>
      <c r="C2714">
        <f>SPY_IVOL!C2714</f>
        <v>20.552199999999999</v>
      </c>
      <c r="D2714">
        <f>SPY_IVOL!D2714</f>
        <v>17.176400000000001</v>
      </c>
      <c r="E2714">
        <f>SPY_IVOL!E2714</f>
        <v>13.4786</v>
      </c>
      <c r="F2714">
        <f>SPY_IVOL!F2714</f>
        <v>9.8741000000000003</v>
      </c>
      <c r="G2714">
        <f>SPY_IVOL!G2714</f>
        <v>10.1434</v>
      </c>
      <c r="H2714">
        <f>SPY_IVOL!H2714</f>
        <v>11.6393</v>
      </c>
      <c r="I2714">
        <f>VLOOKUP($A2714,SPY_main!$A:$C,2,FALSE)</f>
        <v>203.37</v>
      </c>
      <c r="J2714">
        <f>IFERROR(VLOOKUP($A2714,SPY_main!$A:$C,3,FALSE),J2713)</f>
        <v>2.0326</v>
      </c>
      <c r="K2714">
        <f>IFERROR(VLOOKUP($A2714,SPY_main!$E:$F,2,FALSE),K2713)</f>
        <v>0.31664999999999999</v>
      </c>
      <c r="L2714">
        <f>IFERROR(VLOOKUP($A2714,SPY_main!H:I,2,FALSE),L2713)</f>
        <v>14.98</v>
      </c>
      <c r="M2714">
        <f t="shared" si="294"/>
        <v>32.811700000000002</v>
      </c>
      <c r="N2714">
        <f t="shared" si="295"/>
        <v>22.0852</v>
      </c>
      <c r="O2714">
        <f t="shared" si="296"/>
        <v>17.674600000000002</v>
      </c>
      <c r="P2714">
        <f t="shared" si="297"/>
        <v>13.0219</v>
      </c>
      <c r="Q2714">
        <f t="shared" si="298"/>
        <v>9.1487999999999996</v>
      </c>
      <c r="R2714">
        <f t="shared" si="299"/>
        <v>11.369400000000001</v>
      </c>
      <c r="S2714">
        <f t="shared" si="300"/>
        <v>11.369400000000001</v>
      </c>
      <c r="T2714">
        <f>IFERROR(VLOOKUP($A2714,TY_main!A:B,2,FALSE),T2713)</f>
        <v>121.203125</v>
      </c>
    </row>
    <row r="2715" spans="1:20" x14ac:dyDescent="0.25">
      <c r="A2715" s="2">
        <f>SPY_IVOL!A2715</f>
        <v>42297</v>
      </c>
      <c r="B2715">
        <f>SPY_IVOL!B2715</f>
        <v>28.207699999999999</v>
      </c>
      <c r="C2715">
        <f>SPY_IVOL!C2715</f>
        <v>21.087700000000002</v>
      </c>
      <c r="D2715">
        <f>SPY_IVOL!D2715</f>
        <v>17.7424</v>
      </c>
      <c r="E2715">
        <f>SPY_IVOL!E2715</f>
        <v>13.736700000000001</v>
      </c>
      <c r="F2715">
        <f>SPY_IVOL!F2715</f>
        <v>10.3614</v>
      </c>
      <c r="G2715">
        <f>SPY_IVOL!G2715</f>
        <v>10.815099999999999</v>
      </c>
      <c r="H2715">
        <f>SPY_IVOL!H2715</f>
        <v>13.6798</v>
      </c>
      <c r="I2715">
        <f>VLOOKUP($A2715,SPY_main!$A:$C,2,FALSE)</f>
        <v>203.09</v>
      </c>
      <c r="J2715">
        <f>IFERROR(VLOOKUP($A2715,SPY_main!$A:$C,3,FALSE),J2714)</f>
        <v>2.0354000000000001</v>
      </c>
      <c r="K2715">
        <f>IFERROR(VLOOKUP($A2715,SPY_main!$E:$F,2,FALSE),K2714)</f>
        <v>0.32040000000000002</v>
      </c>
      <c r="L2715">
        <f>IFERROR(VLOOKUP($A2715,SPY_main!H:I,2,FALSE),L2714)</f>
        <v>15.75</v>
      </c>
      <c r="M2715">
        <f t="shared" si="294"/>
        <v>33.343200000000003</v>
      </c>
      <c r="N2715">
        <f t="shared" si="295"/>
        <v>22.457999999999998</v>
      </c>
      <c r="O2715">
        <f t="shared" si="296"/>
        <v>18.0901</v>
      </c>
      <c r="P2715">
        <f t="shared" si="297"/>
        <v>13.364800000000001</v>
      </c>
      <c r="Q2715">
        <f t="shared" si="298"/>
        <v>9.8704000000000001</v>
      </c>
      <c r="R2715">
        <f t="shared" si="299"/>
        <v>12.867900000000001</v>
      </c>
      <c r="S2715">
        <f t="shared" si="300"/>
        <v>13.3003</v>
      </c>
      <c r="T2715">
        <f>IFERROR(VLOOKUP($A2715,TY_main!A:B,2,FALSE),T2714)</f>
        <v>120.828125</v>
      </c>
    </row>
    <row r="2716" spans="1:20" x14ac:dyDescent="0.25">
      <c r="A2716" s="2">
        <f>SPY_IVOL!A2716</f>
        <v>42298</v>
      </c>
      <c r="B2716">
        <f>SPY_IVOL!B2716</f>
        <v>29.0518</v>
      </c>
      <c r="C2716">
        <f>SPY_IVOL!C2716</f>
        <v>22.111599999999999</v>
      </c>
      <c r="D2716">
        <f>SPY_IVOL!D2716</f>
        <v>18.738600000000002</v>
      </c>
      <c r="E2716">
        <f>SPY_IVOL!E2716</f>
        <v>14.935700000000001</v>
      </c>
      <c r="F2716">
        <f>SPY_IVOL!F2716</f>
        <v>11.4214</v>
      </c>
      <c r="G2716">
        <f>SPY_IVOL!G2716</f>
        <v>11.3241</v>
      </c>
      <c r="H2716">
        <f>SPY_IVOL!H2716</f>
        <v>14.374599999999999</v>
      </c>
      <c r="I2716">
        <f>VLOOKUP($A2716,SPY_main!$A:$C,2,FALSE)</f>
        <v>201.85</v>
      </c>
      <c r="J2716">
        <f>IFERROR(VLOOKUP($A2716,SPY_main!$A:$C,3,FALSE),J2715)</f>
        <v>2.0478999999999998</v>
      </c>
      <c r="K2716">
        <f>IFERROR(VLOOKUP($A2716,SPY_main!$E:$F,2,FALSE),K2715)</f>
        <v>0.31640000000000001</v>
      </c>
      <c r="L2716">
        <f>IFERROR(VLOOKUP($A2716,SPY_main!H:I,2,FALSE),L2715)</f>
        <v>16.7</v>
      </c>
      <c r="M2716">
        <f t="shared" si="294"/>
        <v>33.541699999999999</v>
      </c>
      <c r="N2716">
        <f t="shared" si="295"/>
        <v>23.2163</v>
      </c>
      <c r="O2716">
        <f t="shared" si="296"/>
        <v>19.159700000000001</v>
      </c>
      <c r="P2716">
        <f t="shared" si="297"/>
        <v>14.9283</v>
      </c>
      <c r="Q2716">
        <f t="shared" si="298"/>
        <v>10.9102</v>
      </c>
      <c r="R2716">
        <f t="shared" si="299"/>
        <v>13.091900000000001</v>
      </c>
      <c r="S2716">
        <f t="shared" si="300"/>
        <v>14.349399999999999</v>
      </c>
      <c r="T2716">
        <f>IFERROR(VLOOKUP($A2716,TY_main!A:B,2,FALSE),T2715)</f>
        <v>121.125</v>
      </c>
    </row>
    <row r="2717" spans="1:20" x14ac:dyDescent="0.25">
      <c r="A2717" s="2">
        <f>SPY_IVOL!A2717</f>
        <v>42299</v>
      </c>
      <c r="B2717">
        <f>SPY_IVOL!B2717</f>
        <v>27.521000000000001</v>
      </c>
      <c r="C2717">
        <f>SPY_IVOL!C2717</f>
        <v>20.329699999999999</v>
      </c>
      <c r="D2717">
        <f>SPY_IVOL!D2717</f>
        <v>16.912299999999998</v>
      </c>
      <c r="E2717">
        <f>SPY_IVOL!E2717</f>
        <v>12.9788</v>
      </c>
      <c r="F2717">
        <f>SPY_IVOL!F2717</f>
        <v>9.7827999999999999</v>
      </c>
      <c r="G2717">
        <f>SPY_IVOL!G2717</f>
        <v>10.3947</v>
      </c>
      <c r="H2717">
        <f>SPY_IVOL!H2717</f>
        <v>12.7127</v>
      </c>
      <c r="I2717">
        <f>VLOOKUP($A2717,SPY_main!$A:$C,2,FALSE)</f>
        <v>205.26</v>
      </c>
      <c r="J2717">
        <f>IFERROR(VLOOKUP($A2717,SPY_main!$A:$C,3,FALSE),J2716)</f>
        <v>2.0139</v>
      </c>
      <c r="K2717">
        <f>IFERROR(VLOOKUP($A2717,SPY_main!$E:$F,2,FALSE),K2716)</f>
        <v>0.31990000000000002</v>
      </c>
      <c r="L2717">
        <f>IFERROR(VLOOKUP($A2717,SPY_main!H:I,2,FALSE),L2716)</f>
        <v>14.45</v>
      </c>
      <c r="M2717">
        <f t="shared" si="294"/>
        <v>32.4649</v>
      </c>
      <c r="N2717">
        <f t="shared" si="295"/>
        <v>21.783200000000001</v>
      </c>
      <c r="O2717">
        <f t="shared" si="296"/>
        <v>17.320599999999999</v>
      </c>
      <c r="P2717">
        <f t="shared" si="297"/>
        <v>12.714399999999999</v>
      </c>
      <c r="Q2717">
        <f t="shared" si="298"/>
        <v>9.1704000000000008</v>
      </c>
      <c r="R2717">
        <f t="shared" si="299"/>
        <v>11.998799999999999</v>
      </c>
      <c r="S2717">
        <f t="shared" si="300"/>
        <v>11.998799999999999</v>
      </c>
      <c r="T2717">
        <f>IFERROR(VLOOKUP($A2717,TY_main!A:B,2,FALSE),T2716)</f>
        <v>121.1875</v>
      </c>
    </row>
    <row r="2718" spans="1:20" x14ac:dyDescent="0.25">
      <c r="A2718" s="2">
        <f>SPY_IVOL!A2718</f>
        <v>42300</v>
      </c>
      <c r="B2718">
        <f>SPY_IVOL!B2718</f>
        <v>27.777799999999999</v>
      </c>
      <c r="C2718">
        <f>SPY_IVOL!C2718</f>
        <v>20.566199999999998</v>
      </c>
      <c r="D2718">
        <f>SPY_IVOL!D2718</f>
        <v>17.0091</v>
      </c>
      <c r="E2718">
        <f>SPY_IVOL!E2718</f>
        <v>13.0367</v>
      </c>
      <c r="F2718">
        <f>SPY_IVOL!F2718</f>
        <v>9.7893000000000008</v>
      </c>
      <c r="G2718">
        <f>SPY_IVOL!G2718</f>
        <v>10.7584</v>
      </c>
      <c r="H2718">
        <f>SPY_IVOL!H2718</f>
        <v>12.446</v>
      </c>
      <c r="I2718">
        <f>VLOOKUP($A2718,SPY_main!$A:$C,2,FALSE)</f>
        <v>207.51</v>
      </c>
      <c r="J2718">
        <f>IFERROR(VLOOKUP($A2718,SPY_main!$A:$C,3,FALSE),J2717)</f>
        <v>1.9921</v>
      </c>
      <c r="K2718">
        <f>IFERROR(VLOOKUP($A2718,SPY_main!$E:$F,2,FALSE),K2717)</f>
        <v>0.32290000000000002</v>
      </c>
      <c r="L2718">
        <f>IFERROR(VLOOKUP($A2718,SPY_main!H:I,2,FALSE),L2717)</f>
        <v>14.46</v>
      </c>
      <c r="M2718">
        <f t="shared" si="294"/>
        <v>32.773499999999999</v>
      </c>
      <c r="N2718">
        <f t="shared" si="295"/>
        <v>21.911100000000001</v>
      </c>
      <c r="O2718">
        <f t="shared" si="296"/>
        <v>17.292899999999999</v>
      </c>
      <c r="P2718">
        <f t="shared" si="297"/>
        <v>12.453200000000001</v>
      </c>
      <c r="Q2718">
        <f t="shared" si="298"/>
        <v>9.6917000000000009</v>
      </c>
      <c r="R2718">
        <f t="shared" si="299"/>
        <v>13.4452</v>
      </c>
      <c r="S2718">
        <f t="shared" si="300"/>
        <v>13.4452</v>
      </c>
      <c r="T2718">
        <f>IFERROR(VLOOKUP($A2718,TY_main!A:B,2,FALSE),T2717)</f>
        <v>120.703125</v>
      </c>
    </row>
    <row r="2719" spans="1:20" x14ac:dyDescent="0.25">
      <c r="A2719" s="2">
        <f>SPY_IVOL!A2719</f>
        <v>42303</v>
      </c>
      <c r="B2719">
        <f>SPY_IVOL!B2719</f>
        <v>28.967300000000002</v>
      </c>
      <c r="C2719">
        <f>SPY_IVOL!C2719</f>
        <v>21.591999999999999</v>
      </c>
      <c r="D2719">
        <f>SPY_IVOL!D2719</f>
        <v>17.896699999999999</v>
      </c>
      <c r="E2719">
        <f>SPY_IVOL!E2719</f>
        <v>13.675800000000001</v>
      </c>
      <c r="F2719">
        <f>SPY_IVOL!F2719</f>
        <v>10.3246</v>
      </c>
      <c r="G2719">
        <f>SPY_IVOL!G2719</f>
        <v>11.248100000000001</v>
      </c>
      <c r="H2719">
        <f>SPY_IVOL!H2719</f>
        <v>12.6983</v>
      </c>
      <c r="I2719">
        <f>VLOOKUP($A2719,SPY_main!$A:$C,2,FALSE)</f>
        <v>207</v>
      </c>
      <c r="J2719">
        <f>IFERROR(VLOOKUP($A2719,SPY_main!$A:$C,3,FALSE),J2718)</f>
        <v>1.9970000000000001</v>
      </c>
      <c r="K2719">
        <f>IFERROR(VLOOKUP($A2719,SPY_main!$E:$F,2,FALSE),K2718)</f>
        <v>0.32314999999999999</v>
      </c>
      <c r="L2719">
        <f>IFERROR(VLOOKUP($A2719,SPY_main!H:I,2,FALSE),L2718)</f>
        <v>15.29</v>
      </c>
      <c r="M2719">
        <f t="shared" si="294"/>
        <v>34.782400000000003</v>
      </c>
      <c r="N2719">
        <f t="shared" si="295"/>
        <v>23.513500000000001</v>
      </c>
      <c r="O2719">
        <f t="shared" si="296"/>
        <v>18.622399999999999</v>
      </c>
      <c r="P2719">
        <f t="shared" si="297"/>
        <v>13.514200000000001</v>
      </c>
      <c r="Q2719">
        <f t="shared" si="298"/>
        <v>10.1632</v>
      </c>
      <c r="R2719">
        <f t="shared" si="299"/>
        <v>14.305</v>
      </c>
      <c r="S2719">
        <f t="shared" si="300"/>
        <v>15.665699999999999</v>
      </c>
      <c r="T2719">
        <f>IFERROR(VLOOKUP($A2719,TY_main!A:B,2,FALSE),T2718)</f>
        <v>120.859375</v>
      </c>
    </row>
    <row r="2720" spans="1:20" x14ac:dyDescent="0.25">
      <c r="A2720" s="2">
        <f>SPY_IVOL!A2720</f>
        <v>42304</v>
      </c>
      <c r="B2720">
        <f>SPY_IVOL!B2720</f>
        <v>28.753499999999999</v>
      </c>
      <c r="C2720">
        <f>SPY_IVOL!C2720</f>
        <v>21.406300000000002</v>
      </c>
      <c r="D2720">
        <f>SPY_IVOL!D2720</f>
        <v>17.779399999999999</v>
      </c>
      <c r="E2720">
        <f>SPY_IVOL!E2720</f>
        <v>13.610099999999999</v>
      </c>
      <c r="F2720">
        <f>SPY_IVOL!F2720</f>
        <v>10.230499999999999</v>
      </c>
      <c r="G2720">
        <f>SPY_IVOL!G2720</f>
        <v>11.204499999999999</v>
      </c>
      <c r="H2720">
        <f>SPY_IVOL!H2720</f>
        <v>12.9084</v>
      </c>
      <c r="I2720">
        <f>VLOOKUP($A2720,SPY_main!$A:$C,2,FALSE)</f>
        <v>206.6</v>
      </c>
      <c r="J2720">
        <f>IFERROR(VLOOKUP($A2720,SPY_main!$A:$C,3,FALSE),J2719)</f>
        <v>2.0007999999999999</v>
      </c>
      <c r="K2720">
        <f>IFERROR(VLOOKUP($A2720,SPY_main!$E:$F,2,FALSE),K2719)</f>
        <v>0.32390000000000002</v>
      </c>
      <c r="L2720">
        <f>IFERROR(VLOOKUP($A2720,SPY_main!H:I,2,FALSE),L2719)</f>
        <v>15.43</v>
      </c>
      <c r="M2720">
        <f t="shared" si="294"/>
        <v>35.015999999999998</v>
      </c>
      <c r="N2720">
        <f t="shared" si="295"/>
        <v>23.728100000000001</v>
      </c>
      <c r="O2720">
        <f t="shared" si="296"/>
        <v>18.816500000000001</v>
      </c>
      <c r="P2720">
        <f t="shared" si="297"/>
        <v>13.8353</v>
      </c>
      <c r="Q2720">
        <f t="shared" si="298"/>
        <v>10.5899</v>
      </c>
      <c r="R2720">
        <f t="shared" si="299"/>
        <v>14.6027</v>
      </c>
      <c r="S2720">
        <f t="shared" si="300"/>
        <v>16.116599999999998</v>
      </c>
      <c r="T2720">
        <f>IFERROR(VLOOKUP($A2720,TY_main!A:B,2,FALSE),T2719)</f>
        <v>121.171875</v>
      </c>
    </row>
    <row r="2721" spans="1:20" x14ac:dyDescent="0.25">
      <c r="A2721" s="2">
        <f>SPY_IVOL!A2721</f>
        <v>42305</v>
      </c>
      <c r="B2721">
        <f>SPY_IVOL!B2721</f>
        <v>28.339600000000001</v>
      </c>
      <c r="C2721">
        <f>SPY_IVOL!C2721</f>
        <v>20.749099999999999</v>
      </c>
      <c r="D2721">
        <f>SPY_IVOL!D2721</f>
        <v>17.115600000000001</v>
      </c>
      <c r="E2721">
        <f>SPY_IVOL!E2721</f>
        <v>12.849</v>
      </c>
      <c r="F2721">
        <f>SPY_IVOL!F2721</f>
        <v>9.7370000000000001</v>
      </c>
      <c r="G2721">
        <f>SPY_IVOL!G2721</f>
        <v>11.323499999999999</v>
      </c>
      <c r="H2721">
        <f>SPY_IVOL!H2721</f>
        <v>13.9352</v>
      </c>
      <c r="I2721">
        <f>VLOOKUP($A2721,SPY_main!$A:$C,2,FALSE)</f>
        <v>208.95</v>
      </c>
      <c r="J2721">
        <f>IFERROR(VLOOKUP($A2721,SPY_main!$A:$C,3,FALSE),J2720)</f>
        <v>1.9782999999999999</v>
      </c>
      <c r="K2721">
        <f>IFERROR(VLOOKUP($A2721,SPY_main!$E:$F,2,FALSE),K2720)</f>
        <v>0.32190000000000002</v>
      </c>
      <c r="L2721">
        <f>IFERROR(VLOOKUP($A2721,SPY_main!H:I,2,FALSE),L2720)</f>
        <v>14.33</v>
      </c>
      <c r="M2721">
        <f t="shared" si="294"/>
        <v>34.962299999999999</v>
      </c>
      <c r="N2721">
        <f t="shared" si="295"/>
        <v>22.9407</v>
      </c>
      <c r="O2721">
        <f t="shared" si="296"/>
        <v>17.8218</v>
      </c>
      <c r="P2721">
        <f t="shared" si="297"/>
        <v>12.7172</v>
      </c>
      <c r="Q2721">
        <f t="shared" si="298"/>
        <v>10.217700000000001</v>
      </c>
      <c r="R2721">
        <f t="shared" si="299"/>
        <v>14.899800000000001</v>
      </c>
      <c r="S2721">
        <f t="shared" si="300"/>
        <v>15.8635</v>
      </c>
      <c r="T2721">
        <f>IFERROR(VLOOKUP($A2721,TY_main!A:B,2,FALSE),T2720)</f>
        <v>120.484375</v>
      </c>
    </row>
    <row r="2722" spans="1:20" x14ac:dyDescent="0.25">
      <c r="A2722" s="2">
        <f>SPY_IVOL!A2722</f>
        <v>42306</v>
      </c>
      <c r="B2722">
        <f>SPY_IVOL!B2722</f>
        <v>28.638300000000001</v>
      </c>
      <c r="C2722">
        <f>SPY_IVOL!C2722</f>
        <v>21.0928</v>
      </c>
      <c r="D2722">
        <f>SPY_IVOL!D2722</f>
        <v>17.346800000000002</v>
      </c>
      <c r="E2722">
        <f>SPY_IVOL!E2722</f>
        <v>13.0578</v>
      </c>
      <c r="F2722">
        <f>SPY_IVOL!F2722</f>
        <v>9.9111999999999991</v>
      </c>
      <c r="G2722">
        <f>SPY_IVOL!G2722</f>
        <v>11.4359</v>
      </c>
      <c r="H2722">
        <f>SPY_IVOL!H2722</f>
        <v>14.073700000000001</v>
      </c>
      <c r="I2722">
        <f>VLOOKUP($A2722,SPY_main!$A:$C,2,FALSE)</f>
        <v>208.83</v>
      </c>
      <c r="J2722">
        <f>IFERROR(VLOOKUP($A2722,SPY_main!$A:$C,3,FALSE),J2721)</f>
        <v>1.9795</v>
      </c>
      <c r="K2722">
        <f>IFERROR(VLOOKUP($A2722,SPY_main!$E:$F,2,FALSE),K2721)</f>
        <v>0.32890000000000003</v>
      </c>
      <c r="L2722">
        <f>IFERROR(VLOOKUP($A2722,SPY_main!H:I,2,FALSE),L2721)</f>
        <v>14.61</v>
      </c>
      <c r="M2722">
        <f t="shared" si="294"/>
        <v>35.140099999999997</v>
      </c>
      <c r="N2722">
        <f t="shared" si="295"/>
        <v>23.1983</v>
      </c>
      <c r="O2722">
        <f t="shared" si="296"/>
        <v>18.269400000000001</v>
      </c>
      <c r="P2722">
        <f t="shared" si="297"/>
        <v>12.918699999999999</v>
      </c>
      <c r="Q2722">
        <f t="shared" si="298"/>
        <v>10.4482</v>
      </c>
      <c r="R2722">
        <f t="shared" si="299"/>
        <v>15.235300000000001</v>
      </c>
      <c r="S2722">
        <f t="shared" si="300"/>
        <v>18.234000000000002</v>
      </c>
      <c r="T2722">
        <f>IFERROR(VLOOKUP($A2722,TY_main!A:B,2,FALSE),T2721)</f>
        <v>119.9375</v>
      </c>
    </row>
    <row r="2723" spans="1:20" x14ac:dyDescent="0.25">
      <c r="A2723" s="2">
        <f>SPY_IVOL!A2723</f>
        <v>42307</v>
      </c>
      <c r="B2723">
        <f>SPY_IVOL!B2723</f>
        <v>29.265499999999999</v>
      </c>
      <c r="C2723">
        <f>SPY_IVOL!C2723</f>
        <v>21.5336</v>
      </c>
      <c r="D2723">
        <f>SPY_IVOL!D2723</f>
        <v>17.7257</v>
      </c>
      <c r="E2723">
        <f>SPY_IVOL!E2723</f>
        <v>13.3338</v>
      </c>
      <c r="F2723">
        <f>SPY_IVOL!F2723</f>
        <v>10.110300000000001</v>
      </c>
      <c r="G2723">
        <f>SPY_IVOL!G2723</f>
        <v>11.586</v>
      </c>
      <c r="H2723">
        <f>SPY_IVOL!H2723</f>
        <v>14.688700000000001</v>
      </c>
      <c r="I2723">
        <f>VLOOKUP($A2723,SPY_main!$A:$C,2,FALSE)</f>
        <v>207.93</v>
      </c>
      <c r="J2723">
        <f>IFERROR(VLOOKUP($A2723,SPY_main!$A:$C,3,FALSE),J2722)</f>
        <v>1.988</v>
      </c>
      <c r="K2723">
        <f>IFERROR(VLOOKUP($A2723,SPY_main!$E:$F,2,FALSE),K2722)</f>
        <v>0.33410000000000001</v>
      </c>
      <c r="L2723">
        <f>IFERROR(VLOOKUP($A2723,SPY_main!H:I,2,FALSE),L2722)</f>
        <v>15.07</v>
      </c>
      <c r="M2723">
        <f t="shared" si="294"/>
        <v>35.985999999999997</v>
      </c>
      <c r="N2723">
        <f t="shared" si="295"/>
        <v>24.078399999999998</v>
      </c>
      <c r="O2723">
        <f t="shared" si="296"/>
        <v>18.670400000000001</v>
      </c>
      <c r="P2723">
        <f t="shared" si="297"/>
        <v>13.1526</v>
      </c>
      <c r="Q2723">
        <f t="shared" si="298"/>
        <v>10.561299999999999</v>
      </c>
      <c r="R2723">
        <f t="shared" si="299"/>
        <v>15.603300000000001</v>
      </c>
      <c r="S2723">
        <f t="shared" si="300"/>
        <v>18.788599999999999</v>
      </c>
      <c r="T2723">
        <f>IFERROR(VLOOKUP($A2723,TY_main!A:B,2,FALSE),T2722)</f>
        <v>120</v>
      </c>
    </row>
    <row r="2724" spans="1:20" x14ac:dyDescent="0.25">
      <c r="A2724" s="2">
        <f>SPY_IVOL!A2724</f>
        <v>42310</v>
      </c>
      <c r="B2724">
        <f>SPY_IVOL!B2724</f>
        <v>29.033300000000001</v>
      </c>
      <c r="C2724">
        <f>SPY_IVOL!C2724</f>
        <v>20.870699999999999</v>
      </c>
      <c r="D2724">
        <f>SPY_IVOL!D2724</f>
        <v>16.795100000000001</v>
      </c>
      <c r="E2724">
        <f>SPY_IVOL!E2724</f>
        <v>12.5221</v>
      </c>
      <c r="F2724">
        <f>SPY_IVOL!F2724</f>
        <v>9.4006000000000007</v>
      </c>
      <c r="G2724">
        <f>SPY_IVOL!G2724</f>
        <v>11.601599999999999</v>
      </c>
      <c r="H2724">
        <f>SPY_IVOL!H2724</f>
        <v>14.1305</v>
      </c>
      <c r="I2724">
        <f>VLOOKUP($A2724,SPY_main!$A:$C,2,FALSE)</f>
        <v>210.39</v>
      </c>
      <c r="J2724">
        <f>IFERROR(VLOOKUP($A2724,SPY_main!$A:$C,3,FALSE),J2723)</f>
        <v>1.9648000000000001</v>
      </c>
      <c r="K2724">
        <f>IFERROR(VLOOKUP($A2724,SPY_main!$E:$F,2,FALSE),K2723)</f>
        <v>0.33410000000000001</v>
      </c>
      <c r="L2724">
        <f>IFERROR(VLOOKUP($A2724,SPY_main!H:I,2,FALSE),L2723)</f>
        <v>14.15</v>
      </c>
      <c r="M2724">
        <f t="shared" si="294"/>
        <v>38.379800000000003</v>
      </c>
      <c r="N2724">
        <f t="shared" si="295"/>
        <v>23.9876</v>
      </c>
      <c r="O2724">
        <f t="shared" si="296"/>
        <v>18.069199999999999</v>
      </c>
      <c r="P2724">
        <f t="shared" si="297"/>
        <v>12.1736</v>
      </c>
      <c r="Q2724">
        <f t="shared" si="298"/>
        <v>10.6882</v>
      </c>
      <c r="R2724">
        <f t="shared" si="299"/>
        <v>16.837800000000001</v>
      </c>
      <c r="S2724">
        <f t="shared" si="300"/>
        <v>18.0837</v>
      </c>
      <c r="T2724">
        <f>IFERROR(VLOOKUP($A2724,TY_main!A:B,2,FALSE),T2723)</f>
        <v>119.71875</v>
      </c>
    </row>
    <row r="2725" spans="1:20" x14ac:dyDescent="0.25">
      <c r="A2725" s="2">
        <f>SPY_IVOL!A2725</f>
        <v>42311</v>
      </c>
      <c r="B2725">
        <f>SPY_IVOL!B2725</f>
        <v>29.536799999999999</v>
      </c>
      <c r="C2725">
        <f>SPY_IVOL!C2725</f>
        <v>21.163699999999999</v>
      </c>
      <c r="D2725">
        <f>SPY_IVOL!D2725</f>
        <v>17.0687</v>
      </c>
      <c r="E2725">
        <f>SPY_IVOL!E2725</f>
        <v>12.378299999999999</v>
      </c>
      <c r="F2725">
        <f>SPY_IVOL!F2725</f>
        <v>9.5991</v>
      </c>
      <c r="G2725">
        <f>SPY_IVOL!G2725</f>
        <v>11.922499999999999</v>
      </c>
      <c r="H2725">
        <f>SPY_IVOL!H2725</f>
        <v>15.8949</v>
      </c>
      <c r="I2725">
        <f>VLOOKUP($A2725,SPY_main!$A:$C,2,FALSE)</f>
        <v>211</v>
      </c>
      <c r="J2725">
        <f>IFERROR(VLOOKUP($A2725,SPY_main!$A:$C,3,FALSE),J2724)</f>
        <v>1.9591000000000001</v>
      </c>
      <c r="K2725">
        <f>IFERROR(VLOOKUP($A2725,SPY_main!$E:$F,2,FALSE),K2724)</f>
        <v>0.33360000000000001</v>
      </c>
      <c r="L2725">
        <f>IFERROR(VLOOKUP($A2725,SPY_main!H:I,2,FALSE),L2724)</f>
        <v>14.54</v>
      </c>
      <c r="M2725">
        <f t="shared" si="294"/>
        <v>37.7378</v>
      </c>
      <c r="N2725">
        <f t="shared" si="295"/>
        <v>24.5014</v>
      </c>
      <c r="O2725">
        <f t="shared" si="296"/>
        <v>18.4773</v>
      </c>
      <c r="P2725">
        <f t="shared" si="297"/>
        <v>12.2194</v>
      </c>
      <c r="Q2725">
        <f t="shared" si="298"/>
        <v>11.075799999999999</v>
      </c>
      <c r="R2725">
        <f t="shared" si="299"/>
        <v>17.320699999999999</v>
      </c>
      <c r="S2725">
        <f t="shared" si="300"/>
        <v>17.992799999999999</v>
      </c>
      <c r="T2725">
        <f>IFERROR(VLOOKUP($A2725,TY_main!A:B,2,FALSE),T2724)</f>
        <v>119.46875</v>
      </c>
    </row>
    <row r="2726" spans="1:20" x14ac:dyDescent="0.25">
      <c r="A2726" s="2">
        <f>SPY_IVOL!A2726</f>
        <v>42312</v>
      </c>
      <c r="B2726">
        <f>SPY_IVOL!B2726</f>
        <v>30.319600000000001</v>
      </c>
      <c r="C2726">
        <f>SPY_IVOL!C2726</f>
        <v>21.947800000000001</v>
      </c>
      <c r="D2726">
        <f>SPY_IVOL!D2726</f>
        <v>17.804600000000001</v>
      </c>
      <c r="E2726">
        <f>SPY_IVOL!E2726</f>
        <v>13.3644</v>
      </c>
      <c r="F2726">
        <f>SPY_IVOL!F2726</f>
        <v>10.2056</v>
      </c>
      <c r="G2726">
        <f>SPY_IVOL!G2726</f>
        <v>12.1935</v>
      </c>
      <c r="H2726">
        <f>SPY_IVOL!H2726</f>
        <v>16.421399999999998</v>
      </c>
      <c r="I2726">
        <f>VLOOKUP($A2726,SPY_main!$A:$C,2,FALSE)</f>
        <v>210.36</v>
      </c>
      <c r="J2726">
        <f>IFERROR(VLOOKUP($A2726,SPY_main!$A:$C,3,FALSE),J2725)</f>
        <v>1.9651000000000001</v>
      </c>
      <c r="K2726">
        <f>IFERROR(VLOOKUP($A2726,SPY_main!$E:$F,2,FALSE),K2725)</f>
        <v>0.33660000000000001</v>
      </c>
      <c r="L2726">
        <f>IFERROR(VLOOKUP($A2726,SPY_main!H:I,2,FALSE),L2725)</f>
        <v>15.51</v>
      </c>
      <c r="M2726">
        <f t="shared" si="294"/>
        <v>38.911799999999999</v>
      </c>
      <c r="N2726">
        <f t="shared" si="295"/>
        <v>25.4923</v>
      </c>
      <c r="O2726">
        <f t="shared" si="296"/>
        <v>19.273399999999999</v>
      </c>
      <c r="P2726">
        <f t="shared" si="297"/>
        <v>13.2119</v>
      </c>
      <c r="Q2726">
        <f t="shared" si="298"/>
        <v>11.3306</v>
      </c>
      <c r="R2726">
        <f t="shared" si="299"/>
        <v>17.173999999999999</v>
      </c>
      <c r="S2726">
        <f t="shared" si="300"/>
        <v>18.439800000000002</v>
      </c>
      <c r="T2726">
        <f>IFERROR(VLOOKUP($A2726,TY_main!A:B,2,FALSE),T2725)</f>
        <v>119.28125</v>
      </c>
    </row>
    <row r="2727" spans="1:20" x14ac:dyDescent="0.25">
      <c r="A2727" s="2">
        <f>SPY_IVOL!A2727</f>
        <v>42313</v>
      </c>
      <c r="B2727">
        <f>SPY_IVOL!B2727</f>
        <v>29.832999999999998</v>
      </c>
      <c r="C2727">
        <f>SPY_IVOL!C2727</f>
        <v>21.576799999999999</v>
      </c>
      <c r="D2727">
        <f>SPY_IVOL!D2727</f>
        <v>17.499199999999998</v>
      </c>
      <c r="E2727">
        <f>SPY_IVOL!E2727</f>
        <v>13.1213</v>
      </c>
      <c r="F2727">
        <f>SPY_IVOL!F2727</f>
        <v>9.91</v>
      </c>
      <c r="G2727">
        <f>SPY_IVOL!G2727</f>
        <v>12.004099999999999</v>
      </c>
      <c r="H2727">
        <f>SPY_IVOL!H2727</f>
        <v>16.026399999999999</v>
      </c>
      <c r="I2727">
        <f>VLOOKUP($A2727,SPY_main!$A:$C,2,FALSE)</f>
        <v>210.15</v>
      </c>
      <c r="J2727">
        <f>IFERROR(VLOOKUP($A2727,SPY_main!$A:$C,3,FALSE),J2726)</f>
        <v>1.9670000000000001</v>
      </c>
      <c r="K2727">
        <f>IFERROR(VLOOKUP($A2727,SPY_main!$E:$F,2,FALSE),K2726)</f>
        <v>0.34389999999999998</v>
      </c>
      <c r="L2727">
        <f>IFERROR(VLOOKUP($A2727,SPY_main!H:I,2,FALSE),L2726)</f>
        <v>15.05</v>
      </c>
      <c r="M2727">
        <f t="shared" si="294"/>
        <v>40.187399999999997</v>
      </c>
      <c r="N2727">
        <f t="shared" si="295"/>
        <v>25.3706</v>
      </c>
      <c r="O2727">
        <f t="shared" si="296"/>
        <v>18.755600000000001</v>
      </c>
      <c r="P2727">
        <f t="shared" si="297"/>
        <v>12.773400000000001</v>
      </c>
      <c r="Q2727">
        <f t="shared" si="298"/>
        <v>11.1952</v>
      </c>
      <c r="R2727">
        <f t="shared" si="299"/>
        <v>17.644100000000002</v>
      </c>
      <c r="S2727">
        <f t="shared" si="300"/>
        <v>17.644100000000002</v>
      </c>
      <c r="T2727">
        <f>IFERROR(VLOOKUP($A2727,TY_main!A:B,2,FALSE),T2726)</f>
        <v>119.203125</v>
      </c>
    </row>
    <row r="2728" spans="1:20" x14ac:dyDescent="0.25">
      <c r="A2728" s="2">
        <f>SPY_IVOL!A2728</f>
        <v>42314</v>
      </c>
      <c r="B2728">
        <f>SPY_IVOL!B2728</f>
        <v>29.371700000000001</v>
      </c>
      <c r="C2728">
        <f>SPY_IVOL!C2728</f>
        <v>20.932700000000001</v>
      </c>
      <c r="D2728">
        <f>SPY_IVOL!D2728</f>
        <v>16.927700000000002</v>
      </c>
      <c r="E2728">
        <f>SPY_IVOL!E2728</f>
        <v>12.6531</v>
      </c>
      <c r="F2728">
        <f>SPY_IVOL!F2728</f>
        <v>9.4036000000000008</v>
      </c>
      <c r="G2728">
        <f>SPY_IVOL!G2728</f>
        <v>11.7318</v>
      </c>
      <c r="H2728">
        <f>SPY_IVOL!H2728</f>
        <v>12.737</v>
      </c>
      <c r="I2728">
        <f>VLOOKUP($A2728,SPY_main!$A:$C,2,FALSE)</f>
        <v>210.04</v>
      </c>
      <c r="J2728">
        <f>IFERROR(VLOOKUP($A2728,SPY_main!$A:$C,3,FALSE),J2727)</f>
        <v>1.9681</v>
      </c>
      <c r="K2728">
        <f>IFERROR(VLOOKUP($A2728,SPY_main!$E:$F,2,FALSE),K2727)</f>
        <v>0.34139999999999998</v>
      </c>
      <c r="L2728">
        <f>IFERROR(VLOOKUP($A2728,SPY_main!H:I,2,FALSE),L2727)</f>
        <v>14.33</v>
      </c>
      <c r="M2728">
        <f t="shared" si="294"/>
        <v>41.597700000000003</v>
      </c>
      <c r="N2728">
        <f t="shared" si="295"/>
        <v>25.065200000000001</v>
      </c>
      <c r="O2728">
        <f t="shared" si="296"/>
        <v>18.07</v>
      </c>
      <c r="P2728">
        <f t="shared" si="297"/>
        <v>11.780099999999999</v>
      </c>
      <c r="Q2728">
        <f t="shared" si="298"/>
        <v>10.955</v>
      </c>
      <c r="R2728">
        <f t="shared" si="299"/>
        <v>17.592700000000001</v>
      </c>
      <c r="S2728">
        <f t="shared" si="300"/>
        <v>17.592700000000001</v>
      </c>
      <c r="T2728">
        <f>IFERROR(VLOOKUP($A2728,TY_main!A:B,2,FALSE),T2727)</f>
        <v>118.46875</v>
      </c>
    </row>
    <row r="2729" spans="1:20" x14ac:dyDescent="0.25">
      <c r="A2729" s="2">
        <f>SPY_IVOL!A2729</f>
        <v>42317</v>
      </c>
      <c r="B2729">
        <f>SPY_IVOL!B2729</f>
        <v>31.517800000000001</v>
      </c>
      <c r="C2729">
        <f>SPY_IVOL!C2729</f>
        <v>22.704599999999999</v>
      </c>
      <c r="D2729">
        <f>SPY_IVOL!D2729</f>
        <v>18.552199999999999</v>
      </c>
      <c r="E2729">
        <f>SPY_IVOL!E2729</f>
        <v>14.1615</v>
      </c>
      <c r="F2729">
        <f>SPY_IVOL!F2729</f>
        <v>10.4312</v>
      </c>
      <c r="G2729">
        <f>SPY_IVOL!G2729</f>
        <v>12.224500000000001</v>
      </c>
      <c r="H2729">
        <f>SPY_IVOL!H2729</f>
        <v>16.351500000000001</v>
      </c>
      <c r="I2729">
        <f>VLOOKUP($A2729,SPY_main!$A:$C,2,FALSE)</f>
        <v>208.08</v>
      </c>
      <c r="J2729">
        <f>IFERROR(VLOOKUP($A2729,SPY_main!$A:$C,3,FALSE),J2728)</f>
        <v>1.9865999999999999</v>
      </c>
      <c r="K2729">
        <f>IFERROR(VLOOKUP($A2729,SPY_main!$E:$F,2,FALSE),K2728)</f>
        <v>0.35560000000000003</v>
      </c>
      <c r="L2729">
        <f>IFERROR(VLOOKUP($A2729,SPY_main!H:I,2,FALSE),L2728)</f>
        <v>16.52</v>
      </c>
      <c r="M2729">
        <f t="shared" si="294"/>
        <v>46.966299999999997</v>
      </c>
      <c r="N2729">
        <f t="shared" si="295"/>
        <v>29.154</v>
      </c>
      <c r="O2729">
        <f t="shared" si="296"/>
        <v>21.509</v>
      </c>
      <c r="P2729">
        <f t="shared" si="297"/>
        <v>14.462199999999999</v>
      </c>
      <c r="Q2729">
        <f t="shared" si="298"/>
        <v>12.837199999999999</v>
      </c>
      <c r="R2729">
        <f t="shared" si="299"/>
        <v>18.2255</v>
      </c>
      <c r="S2729">
        <f t="shared" si="300"/>
        <v>18.2255</v>
      </c>
      <c r="T2729">
        <f>IFERROR(VLOOKUP($A2729,TY_main!A:B,2,FALSE),T2728)</f>
        <v>118.453125</v>
      </c>
    </row>
    <row r="2730" spans="1:20" x14ac:dyDescent="0.25">
      <c r="A2730" s="2">
        <f>SPY_IVOL!A2730</f>
        <v>42318</v>
      </c>
      <c r="B2730">
        <f>SPY_IVOL!B2730</f>
        <v>30.860800000000001</v>
      </c>
      <c r="C2730">
        <f>SPY_IVOL!C2730</f>
        <v>21.868300000000001</v>
      </c>
      <c r="D2730">
        <f>SPY_IVOL!D2730</f>
        <v>17.738700000000001</v>
      </c>
      <c r="E2730">
        <f>SPY_IVOL!E2730</f>
        <v>13.136900000000001</v>
      </c>
      <c r="F2730">
        <f>SPY_IVOL!F2730</f>
        <v>9.7454000000000001</v>
      </c>
      <c r="G2730">
        <f>SPY_IVOL!G2730</f>
        <v>12.127700000000001</v>
      </c>
      <c r="H2730">
        <f>SPY_IVOL!H2730</f>
        <v>14.1195</v>
      </c>
      <c r="I2730">
        <f>VLOOKUP($A2730,SPY_main!$A:$C,2,FALSE)</f>
        <v>208.56</v>
      </c>
      <c r="J2730">
        <f>IFERROR(VLOOKUP($A2730,SPY_main!$A:$C,3,FALSE),J2729)</f>
        <v>1.982</v>
      </c>
      <c r="K2730">
        <f>IFERROR(VLOOKUP($A2730,SPY_main!$E:$F,2,FALSE),K2729)</f>
        <v>0.35610000000000003</v>
      </c>
      <c r="L2730">
        <f>IFERROR(VLOOKUP($A2730,SPY_main!H:I,2,FALSE),L2729)</f>
        <v>15.29</v>
      </c>
      <c r="M2730">
        <f t="shared" si="294"/>
        <v>47.536200000000001</v>
      </c>
      <c r="N2730">
        <f t="shared" si="295"/>
        <v>29.220199999999998</v>
      </c>
      <c r="O2730">
        <f t="shared" si="296"/>
        <v>20.412500000000001</v>
      </c>
      <c r="P2730">
        <f t="shared" si="297"/>
        <v>13.0512</v>
      </c>
      <c r="Q2730">
        <f t="shared" si="298"/>
        <v>12.562799999999999</v>
      </c>
      <c r="R2730">
        <f t="shared" si="299"/>
        <v>16.7789</v>
      </c>
      <c r="S2730">
        <f t="shared" si="300"/>
        <v>16.7789</v>
      </c>
      <c r="T2730">
        <f>IFERROR(VLOOKUP($A2730,TY_main!A:B,2,FALSE),T2729)</f>
        <v>118.703125</v>
      </c>
    </row>
    <row r="2731" spans="1:20" x14ac:dyDescent="0.25">
      <c r="A2731" s="2">
        <f>SPY_IVOL!A2731</f>
        <v>42319</v>
      </c>
      <c r="B2731">
        <f>SPY_IVOL!B2731</f>
        <v>31.604299999999999</v>
      </c>
      <c r="C2731">
        <f>SPY_IVOL!C2731</f>
        <v>22.4955</v>
      </c>
      <c r="D2731">
        <f>SPY_IVOL!D2731</f>
        <v>18.402899999999999</v>
      </c>
      <c r="E2731">
        <f>SPY_IVOL!E2731</f>
        <v>13.8619</v>
      </c>
      <c r="F2731">
        <f>SPY_IVOL!F2731</f>
        <v>10.330399999999999</v>
      </c>
      <c r="G2731">
        <f>SPY_IVOL!G2731</f>
        <v>12.672599999999999</v>
      </c>
      <c r="H2731">
        <f>SPY_IVOL!H2731</f>
        <v>14.8291</v>
      </c>
      <c r="I2731">
        <f>VLOOKUP($A2731,SPY_main!$A:$C,2,FALSE)</f>
        <v>207.74</v>
      </c>
      <c r="J2731">
        <f>IFERROR(VLOOKUP($A2731,SPY_main!$A:$C,3,FALSE),J2730)</f>
        <v>1.9899</v>
      </c>
      <c r="K2731">
        <f>IFERROR(VLOOKUP($A2731,SPY_main!$E:$F,2,FALSE),K2730)</f>
        <v>0.35909999999999997</v>
      </c>
      <c r="L2731">
        <f>IFERROR(VLOOKUP($A2731,SPY_main!H:I,2,FALSE),L2730)</f>
        <v>16.059999999999999</v>
      </c>
      <c r="M2731">
        <f t="shared" si="294"/>
        <v>47.766100000000002</v>
      </c>
      <c r="N2731">
        <f t="shared" si="295"/>
        <v>31.2608</v>
      </c>
      <c r="O2731">
        <f t="shared" si="296"/>
        <v>21.639299999999999</v>
      </c>
      <c r="P2731">
        <f t="shared" si="297"/>
        <v>13.972899999999999</v>
      </c>
      <c r="Q2731">
        <f t="shared" si="298"/>
        <v>13.252599999999999</v>
      </c>
      <c r="R2731">
        <f t="shared" si="299"/>
        <v>16.777200000000001</v>
      </c>
      <c r="S2731">
        <f t="shared" si="300"/>
        <v>16.777200000000001</v>
      </c>
      <c r="T2731">
        <f>IFERROR(VLOOKUP($A2731,TY_main!A:B,2,FALSE),T2730)</f>
        <v>118.484375</v>
      </c>
    </row>
    <row r="2732" spans="1:20" x14ac:dyDescent="0.25">
      <c r="A2732" s="2">
        <f>SPY_IVOL!A2732</f>
        <v>42320</v>
      </c>
      <c r="B2732">
        <f>SPY_IVOL!B2732</f>
        <v>33.761400000000002</v>
      </c>
      <c r="C2732">
        <f>SPY_IVOL!C2732</f>
        <v>24.327500000000001</v>
      </c>
      <c r="D2732">
        <f>SPY_IVOL!D2732</f>
        <v>20.185600000000001</v>
      </c>
      <c r="E2732">
        <f>SPY_IVOL!E2732</f>
        <v>15.5267</v>
      </c>
      <c r="F2732">
        <f>SPY_IVOL!F2732</f>
        <v>11.624599999999999</v>
      </c>
      <c r="G2732">
        <f>SPY_IVOL!G2732</f>
        <v>13.120900000000001</v>
      </c>
      <c r="H2732">
        <f>SPY_IVOL!H2732</f>
        <v>15.9108</v>
      </c>
      <c r="I2732">
        <f>VLOOKUP($A2732,SPY_main!$A:$C,2,FALSE)</f>
        <v>204.84</v>
      </c>
      <c r="J2732">
        <f>IFERROR(VLOOKUP($A2732,SPY_main!$A:$C,3,FALSE),J2731)</f>
        <v>2.0179999999999998</v>
      </c>
      <c r="K2732">
        <f>IFERROR(VLOOKUP($A2732,SPY_main!$E:$F,2,FALSE),K2731)</f>
        <v>0.36159999999999998</v>
      </c>
      <c r="L2732">
        <f>IFERROR(VLOOKUP($A2732,SPY_main!H:I,2,FALSE),L2731)</f>
        <v>18.37</v>
      </c>
      <c r="M2732">
        <f t="shared" si="294"/>
        <v>55.154899999999998</v>
      </c>
      <c r="N2732">
        <f t="shared" si="295"/>
        <v>34.516100000000002</v>
      </c>
      <c r="O2732">
        <f t="shared" si="296"/>
        <v>24.854099999999999</v>
      </c>
      <c r="P2732">
        <f t="shared" si="297"/>
        <v>16.7409</v>
      </c>
      <c r="Q2732">
        <f t="shared" si="298"/>
        <v>14.0829</v>
      </c>
      <c r="R2732">
        <f t="shared" si="299"/>
        <v>18.898599999999998</v>
      </c>
      <c r="S2732">
        <f t="shared" si="300"/>
        <v>18.898599999999998</v>
      </c>
      <c r="T2732">
        <f>IFERROR(VLOOKUP($A2732,TY_main!A:B,2,FALSE),T2731)</f>
        <v>118.609375</v>
      </c>
    </row>
    <row r="2733" spans="1:20" x14ac:dyDescent="0.25">
      <c r="A2733" s="2">
        <f>SPY_IVOL!A2733</f>
        <v>42321</v>
      </c>
      <c r="B2733">
        <f>SPY_IVOL!B2733</f>
        <v>35.024500000000003</v>
      </c>
      <c r="C2733">
        <f>SPY_IVOL!C2733</f>
        <v>25.488700000000001</v>
      </c>
      <c r="D2733">
        <f>SPY_IVOL!D2733</f>
        <v>21.417400000000001</v>
      </c>
      <c r="E2733">
        <f>SPY_IVOL!E2733</f>
        <v>16.9663</v>
      </c>
      <c r="F2733">
        <f>SPY_IVOL!F2733</f>
        <v>12.9726</v>
      </c>
      <c r="G2733">
        <f>SPY_IVOL!G2733</f>
        <v>13.5669</v>
      </c>
      <c r="H2733">
        <f>SPY_IVOL!H2733</f>
        <v>17.297899999999998</v>
      </c>
      <c r="I2733">
        <f>VLOOKUP($A2733,SPY_main!$A:$C,2,FALSE)</f>
        <v>202.54</v>
      </c>
      <c r="J2733">
        <f>IFERROR(VLOOKUP($A2733,SPY_main!$A:$C,3,FALSE),J2732)</f>
        <v>2.0409000000000002</v>
      </c>
      <c r="K2733">
        <f>IFERROR(VLOOKUP($A2733,SPY_main!$E:$F,2,FALSE),K2732)</f>
        <v>0.36359999999999998</v>
      </c>
      <c r="L2733">
        <f>IFERROR(VLOOKUP($A2733,SPY_main!H:I,2,FALSE),L2732)</f>
        <v>20.079999999999998</v>
      </c>
      <c r="M2733">
        <f t="shared" si="294"/>
        <v>62.470399999999998</v>
      </c>
      <c r="N2733">
        <f t="shared" si="295"/>
        <v>37.473500000000001</v>
      </c>
      <c r="O2733">
        <f t="shared" si="296"/>
        <v>26.4376</v>
      </c>
      <c r="P2733">
        <f t="shared" si="297"/>
        <v>18.7517</v>
      </c>
      <c r="Q2733">
        <f t="shared" si="298"/>
        <v>15.078099999999999</v>
      </c>
      <c r="R2733">
        <f t="shared" si="299"/>
        <v>20.097300000000001</v>
      </c>
      <c r="S2733">
        <f t="shared" si="300"/>
        <v>20.097300000000001</v>
      </c>
      <c r="T2733">
        <f>IFERROR(VLOOKUP($A2733,TY_main!A:B,2,FALSE),T2732)</f>
        <v>118.921875</v>
      </c>
    </row>
    <row r="2734" spans="1:20" x14ac:dyDescent="0.25">
      <c r="A2734" s="2">
        <f>SPY_IVOL!A2734</f>
        <v>42324</v>
      </c>
      <c r="B2734">
        <f>SPY_IVOL!B2734</f>
        <v>34.154699999999998</v>
      </c>
      <c r="C2734">
        <f>SPY_IVOL!C2734</f>
        <v>24.265599999999999</v>
      </c>
      <c r="D2734">
        <f>SPY_IVOL!D2734</f>
        <v>20.117999999999999</v>
      </c>
      <c r="E2734">
        <f>SPY_IVOL!E2734</f>
        <v>15.525600000000001</v>
      </c>
      <c r="F2734">
        <f>SPY_IVOL!F2734</f>
        <v>11.621499999999999</v>
      </c>
      <c r="G2734">
        <f>SPY_IVOL!G2734</f>
        <v>12.9909</v>
      </c>
      <c r="H2734">
        <f>SPY_IVOL!H2734</f>
        <v>14.6982</v>
      </c>
      <c r="I2734">
        <f>VLOOKUP($A2734,SPY_main!$A:$C,2,FALSE)</f>
        <v>205.62</v>
      </c>
      <c r="J2734">
        <f>IFERROR(VLOOKUP($A2734,SPY_main!$A:$C,3,FALSE),J2733)</f>
        <v>2.0104000000000002</v>
      </c>
      <c r="K2734">
        <f>IFERROR(VLOOKUP($A2734,SPY_main!$E:$F,2,FALSE),K2733)</f>
        <v>0.36409999999999998</v>
      </c>
      <c r="L2734">
        <f>IFERROR(VLOOKUP($A2734,SPY_main!H:I,2,FALSE),L2733)</f>
        <v>18.16</v>
      </c>
      <c r="M2734">
        <f t="shared" si="294"/>
        <v>75.245699999999999</v>
      </c>
      <c r="N2734">
        <f t="shared" si="295"/>
        <v>42.202199999999998</v>
      </c>
      <c r="O2734">
        <f t="shared" si="296"/>
        <v>27.8264</v>
      </c>
      <c r="P2734">
        <f t="shared" si="297"/>
        <v>16.651599999999998</v>
      </c>
      <c r="Q2734">
        <f t="shared" si="298"/>
        <v>17.043500000000002</v>
      </c>
      <c r="R2734">
        <f t="shared" si="299"/>
        <v>17.043500000000002</v>
      </c>
      <c r="S2734">
        <f t="shared" si="300"/>
        <v>17.043500000000002</v>
      </c>
      <c r="T2734">
        <f>IFERROR(VLOOKUP($A2734,TY_main!A:B,2,FALSE),T2733)</f>
        <v>119.046875</v>
      </c>
    </row>
    <row r="2735" spans="1:20" x14ac:dyDescent="0.25">
      <c r="A2735" s="2">
        <f>SPY_IVOL!A2735</f>
        <v>42325</v>
      </c>
      <c r="B2735">
        <f>SPY_IVOL!B2735</f>
        <v>34.861199999999997</v>
      </c>
      <c r="C2735">
        <f>SPY_IVOL!C2735</f>
        <v>24.894200000000001</v>
      </c>
      <c r="D2735">
        <f>SPY_IVOL!D2735</f>
        <v>20.501200000000001</v>
      </c>
      <c r="E2735">
        <f>SPY_IVOL!E2735</f>
        <v>15.768800000000001</v>
      </c>
      <c r="F2735">
        <f>SPY_IVOL!F2735</f>
        <v>11.889799999999999</v>
      </c>
      <c r="G2735">
        <f>SPY_IVOL!G2735</f>
        <v>13.7005</v>
      </c>
      <c r="H2735">
        <f>SPY_IVOL!H2735</f>
        <v>19.044599999999999</v>
      </c>
      <c r="I2735">
        <f>VLOOKUP($A2735,SPY_main!$A:$C,2,FALSE)</f>
        <v>205.47</v>
      </c>
      <c r="J2735">
        <f>IFERROR(VLOOKUP($A2735,SPY_main!$A:$C,3,FALSE),J2734)</f>
        <v>2.0118</v>
      </c>
      <c r="K2735">
        <f>IFERROR(VLOOKUP($A2735,SPY_main!$E:$F,2,FALSE),K2734)</f>
        <v>0.36709999999999998</v>
      </c>
      <c r="L2735">
        <f>IFERROR(VLOOKUP($A2735,SPY_main!H:I,2,FALSE),L2734)</f>
        <v>18.84</v>
      </c>
      <c r="M2735">
        <f t="shared" si="294"/>
        <v>67.689499999999995</v>
      </c>
      <c r="N2735">
        <f t="shared" si="295"/>
        <v>45.720799999999997</v>
      </c>
      <c r="O2735">
        <f t="shared" si="296"/>
        <v>30.436499999999999</v>
      </c>
      <c r="P2735">
        <f t="shared" si="297"/>
        <v>17.661000000000001</v>
      </c>
      <c r="Q2735">
        <f t="shared" si="298"/>
        <v>19.4193</v>
      </c>
      <c r="R2735">
        <f t="shared" si="299"/>
        <v>19.4193</v>
      </c>
      <c r="S2735">
        <f t="shared" si="300"/>
        <v>19.4193</v>
      </c>
      <c r="T2735">
        <f>IFERROR(VLOOKUP($A2735,TY_main!A:B,2,FALSE),T2734)</f>
        <v>119.109375</v>
      </c>
    </row>
    <row r="2736" spans="1:20" x14ac:dyDescent="0.25">
      <c r="A2736" s="2">
        <f>SPY_IVOL!A2736</f>
        <v>42326</v>
      </c>
      <c r="B2736">
        <f>SPY_IVOL!B2736</f>
        <v>33.418100000000003</v>
      </c>
      <c r="C2736">
        <f>SPY_IVOL!C2736</f>
        <v>23.219100000000001</v>
      </c>
      <c r="D2736">
        <f>SPY_IVOL!D2736</f>
        <v>18.853400000000001</v>
      </c>
      <c r="E2736">
        <f>SPY_IVOL!E2736</f>
        <v>13.8736</v>
      </c>
      <c r="F2736">
        <f>SPY_IVOL!F2736</f>
        <v>10.4519</v>
      </c>
      <c r="G2736">
        <f>SPY_IVOL!G2736</f>
        <v>13.391299999999999</v>
      </c>
      <c r="H2736">
        <f>SPY_IVOL!H2736</f>
        <v>15.8643</v>
      </c>
      <c r="I2736">
        <f>VLOOKUP($A2736,SPY_main!$A:$C,2,FALSE)</f>
        <v>208.73</v>
      </c>
      <c r="J2736">
        <f>IFERROR(VLOOKUP($A2736,SPY_main!$A:$C,3,FALSE),J2735)</f>
        <v>1.9803999999999999</v>
      </c>
      <c r="K2736">
        <f>IFERROR(VLOOKUP($A2736,SPY_main!$E:$F,2,FALSE),K2735)</f>
        <v>0.36959999999999998</v>
      </c>
      <c r="L2736">
        <f>IFERROR(VLOOKUP($A2736,SPY_main!H:I,2,FALSE),L2735)</f>
        <v>16.850000000000001</v>
      </c>
      <c r="M2736">
        <f t="shared" si="294"/>
        <v>60.597299999999997</v>
      </c>
      <c r="N2736">
        <f t="shared" si="295"/>
        <v>53.724200000000003</v>
      </c>
      <c r="O2736">
        <f t="shared" si="296"/>
        <v>29.526599999999998</v>
      </c>
      <c r="P2736">
        <f t="shared" si="297"/>
        <v>13.0289</v>
      </c>
      <c r="Q2736">
        <f t="shared" si="298"/>
        <v>17.161100000000001</v>
      </c>
      <c r="R2736">
        <f t="shared" si="299"/>
        <v>17.161100000000001</v>
      </c>
      <c r="S2736">
        <f t="shared" si="300"/>
        <v>17.161100000000001</v>
      </c>
      <c r="T2736">
        <f>IFERROR(VLOOKUP($A2736,TY_main!A:B,2,FALSE),T2735)</f>
        <v>119.03125</v>
      </c>
    </row>
    <row r="2737" spans="1:20" x14ac:dyDescent="0.25">
      <c r="A2737" s="2">
        <f>SPY_IVOL!A2737</f>
        <v>42327</v>
      </c>
      <c r="B2737">
        <f>SPY_IVOL!B2737</f>
        <v>34.2376</v>
      </c>
      <c r="C2737">
        <f>SPY_IVOL!C2737</f>
        <v>23.593699999999998</v>
      </c>
      <c r="D2737">
        <f>SPY_IVOL!D2737</f>
        <v>18.928599999999999</v>
      </c>
      <c r="E2737">
        <f>SPY_IVOL!E2737</f>
        <v>13.709199999999999</v>
      </c>
      <c r="F2737">
        <f>SPY_IVOL!F2737</f>
        <v>10.3346</v>
      </c>
      <c r="G2737">
        <f>SPY_IVOL!G2737</f>
        <v>13.4404</v>
      </c>
      <c r="H2737">
        <f>SPY_IVOL!H2737</f>
        <v>16.153600000000001</v>
      </c>
      <c r="I2737">
        <f>VLOOKUP($A2737,SPY_main!$A:$C,2,FALSE)</f>
        <v>208.55</v>
      </c>
      <c r="J2737">
        <f>IFERROR(VLOOKUP($A2737,SPY_main!$A:$C,3,FALSE),J2736)</f>
        <v>1.9821</v>
      </c>
      <c r="K2737">
        <f>IFERROR(VLOOKUP($A2737,SPY_main!$E:$F,2,FALSE),K2736)</f>
        <v>0.37759999999999999</v>
      </c>
      <c r="L2737">
        <f>IFERROR(VLOOKUP($A2737,SPY_main!H:I,2,FALSE),L2736)</f>
        <v>16.989999999999998</v>
      </c>
      <c r="M2737">
        <f t="shared" si="294"/>
        <v>57.910600000000002</v>
      </c>
      <c r="N2737">
        <f t="shared" si="295"/>
        <v>57.910600000000002</v>
      </c>
      <c r="O2737">
        <f t="shared" si="296"/>
        <v>41.7363</v>
      </c>
      <c r="P2737">
        <f t="shared" si="297"/>
        <v>13.484500000000001</v>
      </c>
      <c r="Q2737">
        <f t="shared" si="298"/>
        <v>21.4907</v>
      </c>
      <c r="R2737">
        <f t="shared" si="299"/>
        <v>21.4907</v>
      </c>
      <c r="S2737">
        <f t="shared" si="300"/>
        <v>21.4907</v>
      </c>
      <c r="T2737">
        <f>IFERROR(VLOOKUP($A2737,TY_main!A:B,2,FALSE),T2736)</f>
        <v>119.15625</v>
      </c>
    </row>
    <row r="2738" spans="1:20" x14ac:dyDescent="0.25">
      <c r="A2738" s="2">
        <f>SPY_IVOL!A2738</f>
        <v>42328</v>
      </c>
      <c r="B2738">
        <f>SPY_IVOL!B2738</f>
        <v>33.386499999999998</v>
      </c>
      <c r="C2738">
        <f>SPY_IVOL!C2738</f>
        <v>22.637599999999999</v>
      </c>
      <c r="D2738">
        <f>SPY_IVOL!D2738</f>
        <v>17.898499999999999</v>
      </c>
      <c r="E2738">
        <f>SPY_IVOL!E2738</f>
        <v>12.603400000000001</v>
      </c>
      <c r="F2738">
        <f>SPY_IVOL!F2738</f>
        <v>9.6333000000000002</v>
      </c>
      <c r="G2738">
        <f>SPY_IVOL!G2738</f>
        <v>13.3443</v>
      </c>
      <c r="H2738">
        <f>SPY_IVOL!H2738</f>
        <v>15.3581</v>
      </c>
      <c r="I2738">
        <f>VLOOKUP($A2738,SPY_main!$A:$C,2,FALSE)</f>
        <v>209.3108</v>
      </c>
      <c r="J2738">
        <f>IFERROR(VLOOKUP($A2738,SPY_main!$A:$C,3,FALSE),J2737)</f>
        <v>1.9749000000000001</v>
      </c>
      <c r="K2738">
        <f>IFERROR(VLOOKUP($A2738,SPY_main!$E:$F,2,FALSE),K2737)</f>
        <v>0.3821</v>
      </c>
      <c r="L2738">
        <f>IFERROR(VLOOKUP($A2738,SPY_main!H:I,2,FALSE),L2737)</f>
        <v>15.47</v>
      </c>
      <c r="M2738">
        <f t="shared" si="294"/>
        <v>41.405500000000004</v>
      </c>
      <c r="N2738">
        <f t="shared" si="295"/>
        <v>29.8843</v>
      </c>
      <c r="O2738">
        <f t="shared" si="296"/>
        <v>18.555199999999999</v>
      </c>
      <c r="P2738">
        <f t="shared" si="297"/>
        <v>9.3005999999999993</v>
      </c>
      <c r="Q2738">
        <f t="shared" si="298"/>
        <v>12.0159</v>
      </c>
      <c r="R2738">
        <f t="shared" si="299"/>
        <v>12.0159</v>
      </c>
      <c r="S2738">
        <f t="shared" si="300"/>
        <v>12.0159</v>
      </c>
      <c r="T2738">
        <f>IFERROR(VLOOKUP($A2738,TY_main!A:B,2,FALSE),T2737)</f>
        <v>119.046875</v>
      </c>
    </row>
    <row r="2739" spans="1:20" x14ac:dyDescent="0.25">
      <c r="A2739" s="2">
        <f>SPY_IVOL!A2739</f>
        <v>42331</v>
      </c>
      <c r="B2739">
        <f>SPY_IVOL!B2739</f>
        <v>34.515799999999999</v>
      </c>
      <c r="C2739">
        <f>SPY_IVOL!C2739</f>
        <v>22.8323</v>
      </c>
      <c r="D2739">
        <f>SPY_IVOL!D2739</f>
        <v>17.901900000000001</v>
      </c>
      <c r="E2739">
        <f>SPY_IVOL!E2739</f>
        <v>12.622999999999999</v>
      </c>
      <c r="F2739">
        <f>SPY_IVOL!F2739</f>
        <v>9.9923000000000002</v>
      </c>
      <c r="G2739">
        <f>SPY_IVOL!G2739</f>
        <v>14.2913</v>
      </c>
      <c r="H2739">
        <f>SPY_IVOL!H2739</f>
        <v>14.2919</v>
      </c>
      <c r="I2739">
        <f>VLOOKUP($A2739,SPY_main!$A:$C,2,FALSE)</f>
        <v>209.07</v>
      </c>
      <c r="J2739">
        <f>IFERROR(VLOOKUP($A2739,SPY_main!$A:$C,3,FALSE),J2738)</f>
        <v>1.9772000000000001</v>
      </c>
      <c r="K2739">
        <f>IFERROR(VLOOKUP($A2739,SPY_main!$E:$F,2,FALSE),K2738)</f>
        <v>0.39319999999999999</v>
      </c>
      <c r="L2739">
        <f>IFERROR(VLOOKUP($A2739,SPY_main!H:I,2,FALSE),L2738)</f>
        <v>15.62</v>
      </c>
      <c r="M2739">
        <f t="shared" si="294"/>
        <v>18.769400000000001</v>
      </c>
      <c r="N2739">
        <f t="shared" si="295"/>
        <v>18.769400000000001</v>
      </c>
      <c r="O2739">
        <f t="shared" si="296"/>
        <v>18.6874</v>
      </c>
      <c r="P2739">
        <f t="shared" si="297"/>
        <v>13.1525</v>
      </c>
      <c r="Q2739">
        <f t="shared" si="298"/>
        <v>10.2196</v>
      </c>
      <c r="R2739">
        <f t="shared" si="299"/>
        <v>12.4772</v>
      </c>
      <c r="S2739">
        <f t="shared" si="300"/>
        <v>12.4772</v>
      </c>
      <c r="T2739">
        <f>IFERROR(VLOOKUP($A2739,TY_main!A:B,2,FALSE),T2738)</f>
        <v>119.1875</v>
      </c>
    </row>
    <row r="2740" spans="1:20" x14ac:dyDescent="0.25">
      <c r="A2740" s="2">
        <f>SPY_IVOL!A2740</f>
        <v>42332</v>
      </c>
      <c r="B2740">
        <f>SPY_IVOL!B2740</f>
        <v>28.9282</v>
      </c>
      <c r="C2740">
        <f>SPY_IVOL!C2740</f>
        <v>21.6053</v>
      </c>
      <c r="D2740">
        <f>SPY_IVOL!D2740</f>
        <v>17.968499999999999</v>
      </c>
      <c r="E2740">
        <f>SPY_IVOL!E2740</f>
        <v>13.8149</v>
      </c>
      <c r="F2740">
        <f>SPY_IVOL!F2740</f>
        <v>9.8416999999999994</v>
      </c>
      <c r="G2740">
        <f>SPY_IVOL!G2740</f>
        <v>11.2506</v>
      </c>
      <c r="H2740">
        <f>SPY_IVOL!H2740</f>
        <v>14.157999999999999</v>
      </c>
      <c r="I2740">
        <f>VLOOKUP($A2740,SPY_main!$A:$C,2,FALSE)</f>
        <v>209.35</v>
      </c>
      <c r="J2740">
        <f>IFERROR(VLOOKUP($A2740,SPY_main!$A:$C,3,FALSE),J2739)</f>
        <v>1.9744999999999999</v>
      </c>
      <c r="K2740">
        <f>IFERROR(VLOOKUP($A2740,SPY_main!$E:$F,2,FALSE),K2739)</f>
        <v>0.40229999999999999</v>
      </c>
      <c r="L2740">
        <f>IFERROR(VLOOKUP($A2740,SPY_main!H:I,2,FALSE),L2739)</f>
        <v>15.93</v>
      </c>
      <c r="M2740">
        <f t="shared" si="294"/>
        <v>34.991599999999998</v>
      </c>
      <c r="N2740">
        <f t="shared" si="295"/>
        <v>23.206299999999999</v>
      </c>
      <c r="O2740">
        <f t="shared" si="296"/>
        <v>18.303599999999999</v>
      </c>
      <c r="P2740">
        <f t="shared" si="297"/>
        <v>12.705</v>
      </c>
      <c r="Q2740">
        <f t="shared" si="298"/>
        <v>9.9107000000000003</v>
      </c>
      <c r="R2740">
        <f t="shared" si="299"/>
        <v>13.9527</v>
      </c>
      <c r="S2740">
        <f t="shared" si="300"/>
        <v>13.9527</v>
      </c>
      <c r="T2740">
        <f>IFERROR(VLOOKUP($A2740,TY_main!A:B,2,FALSE),T2739)</f>
        <v>119.265625</v>
      </c>
    </row>
    <row r="2741" spans="1:20" x14ac:dyDescent="0.25">
      <c r="A2741" s="2">
        <f>SPY_IVOL!A2741</f>
        <v>42333</v>
      </c>
      <c r="B2741">
        <f>SPY_IVOL!B2741</f>
        <v>28.658300000000001</v>
      </c>
      <c r="C2741">
        <f>SPY_IVOL!C2741</f>
        <v>21.330300000000001</v>
      </c>
      <c r="D2741">
        <f>SPY_IVOL!D2741</f>
        <v>17.590599999999998</v>
      </c>
      <c r="E2741">
        <f>SPY_IVOL!E2741</f>
        <v>13.3028</v>
      </c>
      <c r="F2741">
        <f>SPY_IVOL!F2741</f>
        <v>9.4437999999999995</v>
      </c>
      <c r="G2741">
        <f>SPY_IVOL!G2741</f>
        <v>11.0823</v>
      </c>
      <c r="H2741">
        <f>SPY_IVOL!H2741</f>
        <v>14.168900000000001</v>
      </c>
      <c r="I2741">
        <f>VLOOKUP($A2741,SPY_main!$A:$C,2,FALSE)</f>
        <v>209.32</v>
      </c>
      <c r="J2741">
        <f>IFERROR(VLOOKUP($A2741,SPY_main!$A:$C,3,FALSE),J2740)</f>
        <v>1.9748000000000001</v>
      </c>
      <c r="K2741">
        <f>IFERROR(VLOOKUP($A2741,SPY_main!$E:$F,2,FALSE),K2740)</f>
        <v>0.40670000000000001</v>
      </c>
      <c r="L2741">
        <f>IFERROR(VLOOKUP($A2741,SPY_main!H:I,2,FALSE),L2740)</f>
        <v>15.19</v>
      </c>
      <c r="M2741">
        <f t="shared" si="294"/>
        <v>34.69</v>
      </c>
      <c r="N2741">
        <f t="shared" si="295"/>
        <v>22.987300000000001</v>
      </c>
      <c r="O2741">
        <f t="shared" si="296"/>
        <v>17.9527</v>
      </c>
      <c r="P2741">
        <f t="shared" si="297"/>
        <v>11.7981</v>
      </c>
      <c r="Q2741">
        <f t="shared" si="298"/>
        <v>9.7220999999999993</v>
      </c>
      <c r="R2741">
        <f t="shared" si="299"/>
        <v>14.042199999999999</v>
      </c>
      <c r="S2741">
        <f t="shared" si="300"/>
        <v>14.042199999999999</v>
      </c>
      <c r="T2741">
        <f>IFERROR(VLOOKUP($A2741,TY_main!A:B,2,FALSE),T2740)</f>
        <v>119.34375</v>
      </c>
    </row>
    <row r="2742" spans="1:20" x14ac:dyDescent="0.25">
      <c r="A2742" s="2">
        <f>SPY_IVOL!A2742</f>
        <v>42335</v>
      </c>
      <c r="B2742">
        <f>SPY_IVOL!B2742</f>
        <v>28.941800000000001</v>
      </c>
      <c r="C2742">
        <f>SPY_IVOL!C2742</f>
        <v>21.520800000000001</v>
      </c>
      <c r="D2742">
        <f>SPY_IVOL!D2742</f>
        <v>17.739999999999998</v>
      </c>
      <c r="E2742">
        <f>SPY_IVOL!E2742</f>
        <v>13.5565</v>
      </c>
      <c r="F2742">
        <f>SPY_IVOL!F2742</f>
        <v>9.6539999999999999</v>
      </c>
      <c r="G2742">
        <f>SPY_IVOL!G2742</f>
        <v>11.677099999999999</v>
      </c>
      <c r="H2742">
        <f>SPY_IVOL!H2742</f>
        <v>13.040900000000001</v>
      </c>
      <c r="I2742">
        <f>VLOOKUP($A2742,SPY_main!$A:$C,2,FALSE)</f>
        <v>209.56</v>
      </c>
      <c r="J2742">
        <f>IFERROR(VLOOKUP($A2742,SPY_main!$A:$C,3,FALSE),J2741)</f>
        <v>1.9725999999999999</v>
      </c>
      <c r="K2742">
        <f>IFERROR(VLOOKUP($A2742,SPY_main!$E:$F,2,FALSE),K2741)</f>
        <v>0.41420000000000001</v>
      </c>
      <c r="L2742">
        <f>IFERROR(VLOOKUP($A2742,SPY_main!H:I,2,FALSE),L2741)</f>
        <v>15.12</v>
      </c>
      <c r="M2742">
        <f t="shared" si="294"/>
        <v>36.070999999999998</v>
      </c>
      <c r="N2742">
        <f t="shared" si="295"/>
        <v>23.4483</v>
      </c>
      <c r="O2742">
        <f t="shared" si="296"/>
        <v>18.283100000000001</v>
      </c>
      <c r="P2742">
        <f t="shared" si="297"/>
        <v>12.6142</v>
      </c>
      <c r="Q2742">
        <f t="shared" si="298"/>
        <v>10.157</v>
      </c>
      <c r="R2742">
        <f t="shared" si="299"/>
        <v>14.0402</v>
      </c>
      <c r="S2742">
        <f t="shared" si="300"/>
        <v>14.0402</v>
      </c>
      <c r="T2742">
        <f>IFERROR(VLOOKUP($A2742,TY_main!A:B,2,FALSE),T2741)</f>
        <v>119.4375</v>
      </c>
    </row>
    <row r="2743" spans="1:20" x14ac:dyDescent="0.25">
      <c r="A2743" s="2">
        <f>SPY_IVOL!A2743</f>
        <v>42338</v>
      </c>
      <c r="B2743">
        <f>SPY_IVOL!B2743</f>
        <v>29.824300000000001</v>
      </c>
      <c r="C2743">
        <f>SPY_IVOL!C2743</f>
        <v>22.166</v>
      </c>
      <c r="D2743">
        <f>SPY_IVOL!D2743</f>
        <v>18.290400000000002</v>
      </c>
      <c r="E2743">
        <f>SPY_IVOL!E2743</f>
        <v>13.9918</v>
      </c>
      <c r="F2743">
        <f>SPY_IVOL!F2743</f>
        <v>10.099399999999999</v>
      </c>
      <c r="G2743">
        <f>SPY_IVOL!G2743</f>
        <v>11.7761</v>
      </c>
      <c r="H2743">
        <f>SPY_IVOL!H2743</f>
        <v>13.2469</v>
      </c>
      <c r="I2743">
        <f>VLOOKUP($A2743,SPY_main!$A:$C,2,FALSE)</f>
        <v>208.69</v>
      </c>
      <c r="J2743">
        <f>IFERROR(VLOOKUP($A2743,SPY_main!$A:$C,3,FALSE),J2742)</f>
        <v>1.9807999999999999</v>
      </c>
      <c r="K2743">
        <f>IFERROR(VLOOKUP($A2743,SPY_main!$E:$F,2,FALSE),K2742)</f>
        <v>0.41620000000000001</v>
      </c>
      <c r="L2743">
        <f>IFERROR(VLOOKUP($A2743,SPY_main!H:I,2,FALSE),L2742)</f>
        <v>16.13</v>
      </c>
      <c r="M2743">
        <f t="shared" si="294"/>
        <v>38.422499999999999</v>
      </c>
      <c r="N2743">
        <f t="shared" si="295"/>
        <v>25.151499999999999</v>
      </c>
      <c r="O2743">
        <f t="shared" si="296"/>
        <v>19.6707</v>
      </c>
      <c r="P2743">
        <f t="shared" si="297"/>
        <v>13.7432</v>
      </c>
      <c r="Q2743">
        <f t="shared" si="298"/>
        <v>10.869</v>
      </c>
      <c r="R2743">
        <f t="shared" si="299"/>
        <v>15.071899999999999</v>
      </c>
      <c r="S2743">
        <f t="shared" si="300"/>
        <v>15.071899999999999</v>
      </c>
      <c r="T2743">
        <f>IFERROR(VLOOKUP($A2743,TY_main!A:B,2,FALSE),T2742)</f>
        <v>119.375</v>
      </c>
    </row>
    <row r="2744" spans="1:20" x14ac:dyDescent="0.25">
      <c r="A2744" s="2">
        <f>SPY_IVOL!A2744</f>
        <v>42339</v>
      </c>
      <c r="B2744">
        <f>SPY_IVOL!B2744</f>
        <v>29.290400000000002</v>
      </c>
      <c r="C2744">
        <f>SPY_IVOL!C2744</f>
        <v>21.238700000000001</v>
      </c>
      <c r="D2744">
        <f>SPY_IVOL!D2744</f>
        <v>17.254899999999999</v>
      </c>
      <c r="E2744">
        <f>SPY_IVOL!E2744</f>
        <v>12.803699999999999</v>
      </c>
      <c r="F2744">
        <f>SPY_IVOL!F2744</f>
        <v>9.0989000000000004</v>
      </c>
      <c r="G2744">
        <f>SPY_IVOL!G2744</f>
        <v>11.318099999999999</v>
      </c>
      <c r="H2744">
        <f>SPY_IVOL!H2744</f>
        <v>12.510300000000001</v>
      </c>
      <c r="I2744">
        <f>VLOOKUP($A2744,SPY_main!$A:$C,2,FALSE)</f>
        <v>210.68</v>
      </c>
      <c r="J2744">
        <f>IFERROR(VLOOKUP($A2744,SPY_main!$A:$C,3,FALSE),J2743)</f>
        <v>1.9621</v>
      </c>
      <c r="K2744">
        <f>IFERROR(VLOOKUP($A2744,SPY_main!$E:$F,2,FALSE),K2743)</f>
        <v>0.42220000000000002</v>
      </c>
      <c r="L2744">
        <f>IFERROR(VLOOKUP($A2744,SPY_main!H:I,2,FALSE),L2743)</f>
        <v>14.67</v>
      </c>
      <c r="M2744">
        <f t="shared" si="294"/>
        <v>38.807499999999997</v>
      </c>
      <c r="N2744">
        <f t="shared" si="295"/>
        <v>24.113</v>
      </c>
      <c r="O2744">
        <f t="shared" si="296"/>
        <v>18.252400000000002</v>
      </c>
      <c r="P2744">
        <f t="shared" si="297"/>
        <v>12.257099999999999</v>
      </c>
      <c r="Q2744">
        <f t="shared" si="298"/>
        <v>10.5076</v>
      </c>
      <c r="R2744">
        <f t="shared" si="299"/>
        <v>12.489800000000001</v>
      </c>
      <c r="S2744">
        <f t="shared" si="300"/>
        <v>12.489800000000001</v>
      </c>
      <c r="T2744">
        <f>IFERROR(VLOOKUP($A2744,TY_main!A:B,2,FALSE),T2743)</f>
        <v>119.84375</v>
      </c>
    </row>
    <row r="2745" spans="1:20" x14ac:dyDescent="0.25">
      <c r="A2745" s="2">
        <f>SPY_IVOL!A2745</f>
        <v>42340</v>
      </c>
      <c r="B2745">
        <f>SPY_IVOL!B2745</f>
        <v>30.3432</v>
      </c>
      <c r="C2745">
        <f>SPY_IVOL!C2745</f>
        <v>22.265599999999999</v>
      </c>
      <c r="D2745">
        <f>SPY_IVOL!D2745</f>
        <v>18.236000000000001</v>
      </c>
      <c r="E2745">
        <f>SPY_IVOL!E2745</f>
        <v>13.816700000000001</v>
      </c>
      <c r="F2745">
        <f>SPY_IVOL!F2745</f>
        <v>10.005100000000001</v>
      </c>
      <c r="G2745">
        <f>SPY_IVOL!G2745</f>
        <v>12.048500000000001</v>
      </c>
      <c r="H2745">
        <f>SPY_IVOL!H2745</f>
        <v>13.543799999999999</v>
      </c>
      <c r="I2745">
        <f>VLOOKUP($A2745,SPY_main!$A:$C,2,FALSE)</f>
        <v>208.529</v>
      </c>
      <c r="J2745">
        <f>IFERROR(VLOOKUP($A2745,SPY_main!$A:$C,3,FALSE),J2744)</f>
        <v>1.9823</v>
      </c>
      <c r="K2745">
        <f>IFERROR(VLOOKUP($A2745,SPY_main!$E:$F,2,FALSE),K2744)</f>
        <v>0.436</v>
      </c>
      <c r="L2745">
        <f>IFERROR(VLOOKUP($A2745,SPY_main!H:I,2,FALSE),L2744)</f>
        <v>15.91</v>
      </c>
      <c r="M2745">
        <f t="shared" si="294"/>
        <v>40.046500000000002</v>
      </c>
      <c r="N2745">
        <f t="shared" si="295"/>
        <v>25.421500000000002</v>
      </c>
      <c r="O2745">
        <f t="shared" si="296"/>
        <v>19.792999999999999</v>
      </c>
      <c r="P2745">
        <f t="shared" si="297"/>
        <v>13.8116</v>
      </c>
      <c r="Q2745">
        <f t="shared" si="298"/>
        <v>11.1638</v>
      </c>
      <c r="R2745">
        <f t="shared" si="299"/>
        <v>15.6225</v>
      </c>
      <c r="S2745">
        <f t="shared" si="300"/>
        <v>15.6225</v>
      </c>
      <c r="T2745">
        <f>IFERROR(VLOOKUP($A2745,TY_main!A:B,2,FALSE),T2744)</f>
        <v>119.640625</v>
      </c>
    </row>
    <row r="2746" spans="1:20" x14ac:dyDescent="0.25">
      <c r="A2746" s="2">
        <f>SPY_IVOL!A2746</f>
        <v>42341</v>
      </c>
      <c r="B2746">
        <f>SPY_IVOL!B2746</f>
        <v>31.985700000000001</v>
      </c>
      <c r="C2746">
        <f>SPY_IVOL!C2746</f>
        <v>23.7559</v>
      </c>
      <c r="D2746">
        <f>SPY_IVOL!D2746</f>
        <v>19.793700000000001</v>
      </c>
      <c r="E2746">
        <f>SPY_IVOL!E2746</f>
        <v>15.3552</v>
      </c>
      <c r="F2746">
        <f>SPY_IVOL!F2746</f>
        <v>11.3782</v>
      </c>
      <c r="G2746">
        <f>SPY_IVOL!G2746</f>
        <v>12.2887</v>
      </c>
      <c r="H2746">
        <f>SPY_IVOL!H2746</f>
        <v>15.100099999999999</v>
      </c>
      <c r="I2746">
        <f>VLOOKUP($A2746,SPY_main!$A:$C,2,FALSE)</f>
        <v>205.61</v>
      </c>
      <c r="J2746">
        <f>IFERROR(VLOOKUP($A2746,SPY_main!$A:$C,3,FALSE),J2745)</f>
        <v>2.0105</v>
      </c>
      <c r="K2746">
        <f>IFERROR(VLOOKUP($A2746,SPY_main!$E:$F,2,FALSE),K2745)</f>
        <v>0.45200000000000001</v>
      </c>
      <c r="L2746">
        <f>IFERROR(VLOOKUP($A2746,SPY_main!H:I,2,FALSE),L2745)</f>
        <v>18.11</v>
      </c>
      <c r="M2746">
        <f t="shared" si="294"/>
        <v>43.048999999999999</v>
      </c>
      <c r="N2746">
        <f t="shared" si="295"/>
        <v>27.703399999999998</v>
      </c>
      <c r="O2746">
        <f t="shared" si="296"/>
        <v>21.943200000000001</v>
      </c>
      <c r="P2746">
        <f t="shared" si="297"/>
        <v>15.8969</v>
      </c>
      <c r="Q2746">
        <f t="shared" si="298"/>
        <v>12.510400000000001</v>
      </c>
      <c r="R2746">
        <f t="shared" si="299"/>
        <v>18.149000000000001</v>
      </c>
      <c r="S2746">
        <f t="shared" si="300"/>
        <v>18.149000000000001</v>
      </c>
      <c r="T2746">
        <f>IFERROR(VLOOKUP($A2746,TY_main!A:B,2,FALSE),T2745)</f>
        <v>118.59375</v>
      </c>
    </row>
    <row r="2747" spans="1:20" x14ac:dyDescent="0.25">
      <c r="A2747" s="2">
        <f>SPY_IVOL!A2747</f>
        <v>42342</v>
      </c>
      <c r="B2747">
        <f>SPY_IVOL!B2747</f>
        <v>29.674399999999999</v>
      </c>
      <c r="C2747">
        <f>SPY_IVOL!C2747</f>
        <v>21.241299999999999</v>
      </c>
      <c r="D2747">
        <f>SPY_IVOL!D2747</f>
        <v>17.250499999999999</v>
      </c>
      <c r="E2747">
        <f>SPY_IVOL!E2747</f>
        <v>12.9643</v>
      </c>
      <c r="F2747">
        <f>SPY_IVOL!F2747</f>
        <v>9.6297999999999995</v>
      </c>
      <c r="G2747">
        <f>SPY_IVOL!G2747</f>
        <v>12.2028</v>
      </c>
      <c r="H2747">
        <f>SPY_IVOL!H2747</f>
        <v>15.5921</v>
      </c>
      <c r="I2747">
        <f>VLOOKUP($A2747,SPY_main!$A:$C,2,FALSE)</f>
        <v>209.62</v>
      </c>
      <c r="J2747">
        <f>IFERROR(VLOOKUP($A2747,SPY_main!$A:$C,3,FALSE),J2746)</f>
        <v>1.972</v>
      </c>
      <c r="K2747">
        <f>IFERROR(VLOOKUP($A2747,SPY_main!$E:$F,2,FALSE),K2746)</f>
        <v>0.46200000000000002</v>
      </c>
      <c r="L2747">
        <f>IFERROR(VLOOKUP($A2747,SPY_main!H:I,2,FALSE),L2746)</f>
        <v>14.81</v>
      </c>
      <c r="M2747">
        <f t="shared" si="294"/>
        <v>40.4208</v>
      </c>
      <c r="N2747">
        <f t="shared" si="295"/>
        <v>24.637</v>
      </c>
      <c r="O2747">
        <f t="shared" si="296"/>
        <v>18.480799999999999</v>
      </c>
      <c r="P2747">
        <f t="shared" si="297"/>
        <v>12.8819</v>
      </c>
      <c r="Q2747">
        <f t="shared" si="298"/>
        <v>11.978300000000001</v>
      </c>
      <c r="R2747">
        <f t="shared" si="299"/>
        <v>15.5962</v>
      </c>
      <c r="S2747">
        <f t="shared" si="300"/>
        <v>15.5962</v>
      </c>
      <c r="T2747">
        <f>IFERROR(VLOOKUP($A2747,TY_main!A:B,2,FALSE),T2746)</f>
        <v>118.9375</v>
      </c>
    </row>
    <row r="2748" spans="1:20" x14ac:dyDescent="0.25">
      <c r="A2748" s="2">
        <f>SPY_IVOL!A2748</f>
        <v>42345</v>
      </c>
      <c r="B2748">
        <f>SPY_IVOL!B2748</f>
        <v>30.9053</v>
      </c>
      <c r="C2748">
        <f>SPY_IVOL!C2748</f>
        <v>22.2193</v>
      </c>
      <c r="D2748">
        <f>SPY_IVOL!D2748</f>
        <v>18.100100000000001</v>
      </c>
      <c r="E2748">
        <f>SPY_IVOL!E2748</f>
        <v>13.656700000000001</v>
      </c>
      <c r="F2748">
        <f>SPY_IVOL!F2748</f>
        <v>10.162800000000001</v>
      </c>
      <c r="G2748">
        <f>SPY_IVOL!G2748</f>
        <v>12.0482</v>
      </c>
      <c r="H2748">
        <f>SPY_IVOL!H2748</f>
        <v>14.415900000000001</v>
      </c>
      <c r="I2748">
        <f>VLOOKUP($A2748,SPY_main!$A:$C,2,FALSE)</f>
        <v>208.35</v>
      </c>
      <c r="J2748">
        <f>IFERROR(VLOOKUP($A2748,SPY_main!$A:$C,3,FALSE),J2747)</f>
        <v>1.984</v>
      </c>
      <c r="K2748">
        <f>IFERROR(VLOOKUP($A2748,SPY_main!$E:$F,2,FALSE),K2747)</f>
        <v>0.47699999999999998</v>
      </c>
      <c r="L2748">
        <f>IFERROR(VLOOKUP($A2748,SPY_main!H:I,2,FALSE),L2747)</f>
        <v>15.84</v>
      </c>
      <c r="M2748">
        <f t="shared" si="294"/>
        <v>45.621400000000001</v>
      </c>
      <c r="N2748">
        <f t="shared" si="295"/>
        <v>27.904299999999999</v>
      </c>
      <c r="O2748">
        <f t="shared" si="296"/>
        <v>20.612300000000001</v>
      </c>
      <c r="P2748">
        <f t="shared" si="297"/>
        <v>14.1426</v>
      </c>
      <c r="Q2748">
        <f t="shared" si="298"/>
        <v>12.8657</v>
      </c>
      <c r="R2748">
        <f t="shared" si="299"/>
        <v>16.774999999999999</v>
      </c>
      <c r="S2748">
        <f t="shared" si="300"/>
        <v>16.774999999999999</v>
      </c>
      <c r="T2748">
        <f>IFERROR(VLOOKUP($A2748,TY_main!A:B,2,FALSE),T2747)</f>
        <v>119.296875</v>
      </c>
    </row>
    <row r="2749" spans="1:20" x14ac:dyDescent="0.25">
      <c r="A2749" s="2">
        <f>SPY_IVOL!A2749</f>
        <v>42346</v>
      </c>
      <c r="B2749">
        <f>SPY_IVOL!B2749</f>
        <v>31.9941</v>
      </c>
      <c r="C2749">
        <f>SPY_IVOL!C2749</f>
        <v>23.310700000000001</v>
      </c>
      <c r="D2749">
        <f>SPY_IVOL!D2749</f>
        <v>19.2728</v>
      </c>
      <c r="E2749">
        <f>SPY_IVOL!E2749</f>
        <v>15.1112</v>
      </c>
      <c r="F2749">
        <f>SPY_IVOL!F2749</f>
        <v>11.315200000000001</v>
      </c>
      <c r="G2749">
        <f>SPY_IVOL!G2749</f>
        <v>12.680300000000001</v>
      </c>
      <c r="H2749">
        <f>SPY_IVOL!H2749</f>
        <v>13.395099999999999</v>
      </c>
      <c r="I2749">
        <f>VLOOKUP($A2749,SPY_main!$A:$C,2,FALSE)</f>
        <v>206.94900000000001</v>
      </c>
      <c r="J2749">
        <f>IFERROR(VLOOKUP($A2749,SPY_main!$A:$C,3,FALSE),J2748)</f>
        <v>1.9975000000000001</v>
      </c>
      <c r="K2749">
        <f>IFERROR(VLOOKUP($A2749,SPY_main!$E:$F,2,FALSE),K2748)</f>
        <v>0.48649999999999999</v>
      </c>
      <c r="L2749">
        <f>IFERROR(VLOOKUP($A2749,SPY_main!H:I,2,FALSE),L2748)</f>
        <v>17.600000000000001</v>
      </c>
      <c r="M2749">
        <f t="shared" si="294"/>
        <v>47.791499999999999</v>
      </c>
      <c r="N2749">
        <f t="shared" si="295"/>
        <v>29.7104</v>
      </c>
      <c r="O2749">
        <f t="shared" si="296"/>
        <v>22.816099999999999</v>
      </c>
      <c r="P2749">
        <f t="shared" si="297"/>
        <v>16.357800000000001</v>
      </c>
      <c r="Q2749">
        <f t="shared" si="298"/>
        <v>14.100199999999999</v>
      </c>
      <c r="R2749">
        <f t="shared" si="299"/>
        <v>17.740600000000001</v>
      </c>
      <c r="S2749">
        <f t="shared" si="300"/>
        <v>17.740600000000001</v>
      </c>
      <c r="T2749">
        <f>IFERROR(VLOOKUP($A2749,TY_main!A:B,2,FALSE),T2748)</f>
        <v>119.28125</v>
      </c>
    </row>
    <row r="2750" spans="1:20" x14ac:dyDescent="0.25">
      <c r="A2750" s="2">
        <f>SPY_IVOL!A2750</f>
        <v>42347</v>
      </c>
      <c r="B2750">
        <f>SPY_IVOL!B2750</f>
        <v>33.884</v>
      </c>
      <c r="C2750">
        <f>SPY_IVOL!C2750</f>
        <v>24.962199999999999</v>
      </c>
      <c r="D2750">
        <f>SPY_IVOL!D2750</f>
        <v>20.842300000000002</v>
      </c>
      <c r="E2750">
        <f>SPY_IVOL!E2750</f>
        <v>16.374199999999998</v>
      </c>
      <c r="F2750">
        <f>SPY_IVOL!F2750</f>
        <v>12.4146</v>
      </c>
      <c r="G2750">
        <f>SPY_IVOL!G2750</f>
        <v>12.870100000000001</v>
      </c>
      <c r="H2750">
        <f>SPY_IVOL!H2750</f>
        <v>12.870100000000001</v>
      </c>
      <c r="I2750">
        <f>VLOOKUP($A2750,SPY_main!$A:$C,2,FALSE)</f>
        <v>205.34</v>
      </c>
      <c r="J2750">
        <f>IFERROR(VLOOKUP($A2750,SPY_main!$A:$C,3,FALSE),J2749)</f>
        <v>2.0131000000000001</v>
      </c>
      <c r="K2750">
        <f>IFERROR(VLOOKUP($A2750,SPY_main!$E:$F,2,FALSE),K2749)</f>
        <v>0.49199999999999999</v>
      </c>
      <c r="L2750">
        <f>IFERROR(VLOOKUP($A2750,SPY_main!H:I,2,FALSE),L2749)</f>
        <v>19.61</v>
      </c>
      <c r="M2750">
        <f t="shared" si="294"/>
        <v>50.5274</v>
      </c>
      <c r="N2750">
        <f t="shared" si="295"/>
        <v>32.868099999999998</v>
      </c>
      <c r="O2750">
        <f t="shared" si="296"/>
        <v>26.2286</v>
      </c>
      <c r="P2750">
        <f t="shared" si="297"/>
        <v>20.231999999999999</v>
      </c>
      <c r="Q2750">
        <f t="shared" si="298"/>
        <v>15.6594</v>
      </c>
      <c r="R2750">
        <f t="shared" si="299"/>
        <v>19.567799999999998</v>
      </c>
      <c r="S2750">
        <f t="shared" si="300"/>
        <v>19.567799999999998</v>
      </c>
      <c r="T2750">
        <f>IFERROR(VLOOKUP($A2750,TY_main!A:B,2,FALSE),T2749)</f>
        <v>119.59375</v>
      </c>
    </row>
    <row r="2751" spans="1:20" x14ac:dyDescent="0.25">
      <c r="A2751" s="2">
        <f>SPY_IVOL!A2751</f>
        <v>42348</v>
      </c>
      <c r="B2751">
        <f>SPY_IVOL!B2751</f>
        <v>34.173900000000003</v>
      </c>
      <c r="C2751">
        <f>SPY_IVOL!C2751</f>
        <v>24.961300000000001</v>
      </c>
      <c r="D2751">
        <f>SPY_IVOL!D2751</f>
        <v>20.698499999999999</v>
      </c>
      <c r="E2751">
        <f>SPY_IVOL!E2751</f>
        <v>16.2395</v>
      </c>
      <c r="F2751">
        <f>SPY_IVOL!F2751</f>
        <v>12.073600000000001</v>
      </c>
      <c r="G2751">
        <f>SPY_IVOL!G2751</f>
        <v>13.078799999999999</v>
      </c>
      <c r="H2751">
        <f>SPY_IVOL!H2751</f>
        <v>14.2523</v>
      </c>
      <c r="I2751">
        <f>VLOOKUP($A2751,SPY_main!$A:$C,2,FALSE)</f>
        <v>205.87</v>
      </c>
      <c r="J2751">
        <f>IFERROR(VLOOKUP($A2751,SPY_main!$A:$C,3,FALSE),J2750)</f>
        <v>2.0078999999999998</v>
      </c>
      <c r="K2751">
        <f>IFERROR(VLOOKUP($A2751,SPY_main!$E:$F,2,FALSE),K2750)</f>
        <v>0.502</v>
      </c>
      <c r="L2751">
        <f>IFERROR(VLOOKUP($A2751,SPY_main!H:I,2,FALSE),L2750)</f>
        <v>19.34</v>
      </c>
      <c r="M2751">
        <f t="shared" si="294"/>
        <v>53.478499999999997</v>
      </c>
      <c r="N2751">
        <f t="shared" si="295"/>
        <v>32.9041</v>
      </c>
      <c r="O2751">
        <f t="shared" si="296"/>
        <v>25.128299999999999</v>
      </c>
      <c r="P2751">
        <f t="shared" si="297"/>
        <v>18.1386</v>
      </c>
      <c r="Q2751">
        <f t="shared" si="298"/>
        <v>15.615399999999999</v>
      </c>
      <c r="R2751">
        <f t="shared" si="299"/>
        <v>18.5014</v>
      </c>
      <c r="S2751">
        <f t="shared" si="300"/>
        <v>18.5014</v>
      </c>
      <c r="T2751">
        <f>IFERROR(VLOOKUP($A2751,TY_main!A:B,2,FALSE),T2750)</f>
        <v>119.3125</v>
      </c>
    </row>
    <row r="2752" spans="1:20" x14ac:dyDescent="0.25">
      <c r="A2752" s="2">
        <f>SPY_IVOL!A2752</f>
        <v>42349</v>
      </c>
      <c r="B2752">
        <f>SPY_IVOL!B2752</f>
        <v>39.222900000000003</v>
      </c>
      <c r="C2752">
        <f>SPY_IVOL!C2752</f>
        <v>29.071000000000002</v>
      </c>
      <c r="D2752">
        <f>SPY_IVOL!D2752</f>
        <v>24.378</v>
      </c>
      <c r="E2752">
        <f>SPY_IVOL!E2752</f>
        <v>19.499400000000001</v>
      </c>
      <c r="F2752">
        <f>SPY_IVOL!F2752</f>
        <v>14.8866</v>
      </c>
      <c r="G2752">
        <f>SPY_IVOL!G2752</f>
        <v>14.194100000000001</v>
      </c>
      <c r="H2752">
        <f>SPY_IVOL!H2752</f>
        <v>14.5627</v>
      </c>
      <c r="I2752">
        <f>VLOOKUP($A2752,SPY_main!$A:$C,2,FALSE)</f>
        <v>201.88</v>
      </c>
      <c r="J2752">
        <f>IFERROR(VLOOKUP($A2752,SPY_main!$A:$C,3,FALSE),J2751)</f>
        <v>2.0476000000000001</v>
      </c>
      <c r="K2752">
        <f>IFERROR(VLOOKUP($A2752,SPY_main!$E:$F,2,FALSE),K2751)</f>
        <v>0.51200000000000001</v>
      </c>
      <c r="L2752">
        <f>IFERROR(VLOOKUP($A2752,SPY_main!H:I,2,FALSE),L2751)</f>
        <v>24.39</v>
      </c>
      <c r="M2752">
        <f t="shared" si="294"/>
        <v>65.383099999999999</v>
      </c>
      <c r="N2752">
        <f t="shared" si="295"/>
        <v>42.096499999999999</v>
      </c>
      <c r="O2752">
        <f t="shared" si="296"/>
        <v>33.448300000000003</v>
      </c>
      <c r="P2752">
        <f t="shared" si="297"/>
        <v>25.285</v>
      </c>
      <c r="Q2752">
        <f t="shared" si="298"/>
        <v>18.936699999999998</v>
      </c>
      <c r="R2752">
        <f t="shared" si="299"/>
        <v>22.695699999999999</v>
      </c>
      <c r="S2752">
        <f t="shared" si="300"/>
        <v>22.695699999999999</v>
      </c>
      <c r="T2752">
        <f>IFERROR(VLOOKUP($A2752,TY_main!A:B,2,FALSE),T2751)</f>
        <v>120.03125</v>
      </c>
    </row>
    <row r="2753" spans="1:20" x14ac:dyDescent="0.25">
      <c r="A2753" s="2">
        <f>SPY_IVOL!A2753</f>
        <v>42352</v>
      </c>
      <c r="B2753">
        <f>SPY_IVOL!B2753</f>
        <v>38.073399999999999</v>
      </c>
      <c r="C2753">
        <f>SPY_IVOL!C2753</f>
        <v>27.786799999999999</v>
      </c>
      <c r="D2753">
        <f>SPY_IVOL!D2753</f>
        <v>23.3933</v>
      </c>
      <c r="E2753">
        <f>SPY_IVOL!E2753</f>
        <v>18.8233</v>
      </c>
      <c r="F2753">
        <f>SPY_IVOL!F2753</f>
        <v>14.4155</v>
      </c>
      <c r="G2753">
        <f>SPY_IVOL!G2753</f>
        <v>14.550599999999999</v>
      </c>
      <c r="H2753">
        <f>SPY_IVOL!H2753</f>
        <v>15.2727</v>
      </c>
      <c r="I2753">
        <f>VLOOKUP($A2753,SPY_main!$A:$C,2,FALSE)</f>
        <v>202.9008</v>
      </c>
      <c r="J2753">
        <f>IFERROR(VLOOKUP($A2753,SPY_main!$A:$C,3,FALSE),J2752)</f>
        <v>2.0373000000000001</v>
      </c>
      <c r="K2753">
        <f>IFERROR(VLOOKUP($A2753,SPY_main!$E:$F,2,FALSE),K2752)</f>
        <v>0.51775000000000004</v>
      </c>
      <c r="L2753">
        <f>IFERROR(VLOOKUP($A2753,SPY_main!H:I,2,FALSE),L2752)</f>
        <v>22.73</v>
      </c>
      <c r="M2753">
        <f t="shared" si="294"/>
        <v>75.885199999999998</v>
      </c>
      <c r="N2753">
        <f t="shared" si="295"/>
        <v>43.618899999999996</v>
      </c>
      <c r="O2753">
        <f t="shared" si="296"/>
        <v>33.513399999999997</v>
      </c>
      <c r="P2753">
        <f t="shared" si="297"/>
        <v>27.908999999999999</v>
      </c>
      <c r="Q2753">
        <f t="shared" si="298"/>
        <v>23.7926</v>
      </c>
      <c r="R2753">
        <f t="shared" si="299"/>
        <v>25.697600000000001</v>
      </c>
      <c r="S2753">
        <f t="shared" si="300"/>
        <v>25.697600000000001</v>
      </c>
      <c r="T2753">
        <f>IFERROR(VLOOKUP($A2753,TY_main!A:B,2,FALSE),T2752)</f>
        <v>119.390625</v>
      </c>
    </row>
    <row r="2754" spans="1:20" x14ac:dyDescent="0.25">
      <c r="A2754" s="2">
        <f>SPY_IVOL!A2754</f>
        <v>42353</v>
      </c>
      <c r="B2754">
        <f>SPY_IVOL!B2754</f>
        <v>37.104799999999997</v>
      </c>
      <c r="C2754">
        <f>SPY_IVOL!C2754</f>
        <v>26.565100000000001</v>
      </c>
      <c r="D2754">
        <f>SPY_IVOL!D2754</f>
        <v>22.133199999999999</v>
      </c>
      <c r="E2754">
        <f>SPY_IVOL!E2754</f>
        <v>17.586600000000001</v>
      </c>
      <c r="F2754">
        <f>SPY_IVOL!F2754</f>
        <v>13.2835</v>
      </c>
      <c r="G2754">
        <f>SPY_IVOL!G2754</f>
        <v>13.4405</v>
      </c>
      <c r="H2754">
        <f>SPY_IVOL!H2754</f>
        <v>15.7417</v>
      </c>
      <c r="I2754">
        <f>VLOOKUP($A2754,SPY_main!$A:$C,2,FALSE)</f>
        <v>205.0308</v>
      </c>
      <c r="J2754">
        <f>IFERROR(VLOOKUP($A2754,SPY_main!$A:$C,3,FALSE),J2753)</f>
        <v>2.0160999999999998</v>
      </c>
      <c r="K2754">
        <f>IFERROR(VLOOKUP($A2754,SPY_main!$E:$F,2,FALSE),K2753)</f>
        <v>0.52575000000000005</v>
      </c>
      <c r="L2754">
        <f>IFERROR(VLOOKUP($A2754,SPY_main!H:I,2,FALSE),L2753)</f>
        <v>20.95</v>
      </c>
      <c r="M2754">
        <f t="shared" ref="M2754:M2817" si="301">IFERROR(VLOOKUP($A2754,FirstM,2,FALSE),M2753)</f>
        <v>84.553299999999993</v>
      </c>
      <c r="N2754">
        <f t="shared" ref="N2754:N2817" si="302">IFERROR(VLOOKUP($A2754,FirstM,3,FALSE),N2753)</f>
        <v>48.412999999999997</v>
      </c>
      <c r="O2754">
        <f t="shared" ref="O2754:O2817" si="303">IFERROR(VLOOKUP($A2754,FirstM,4,FALSE),O2753)</f>
        <v>36.499400000000001</v>
      </c>
      <c r="P2754">
        <f t="shared" ref="P2754:P2817" si="304">IFERROR(VLOOKUP($A2754,FirstM,5,FALSE),P2753)</f>
        <v>28.733799999999999</v>
      </c>
      <c r="Q2754">
        <f t="shared" ref="Q2754:Q2817" si="305">IFERROR(VLOOKUP($A2754,FirstM,6,FALSE),Q2753)</f>
        <v>23.0047</v>
      </c>
      <c r="R2754">
        <f t="shared" ref="R2754:R2817" si="306">IFERROR(VLOOKUP($A2754,FirstM,7,FALSE),R2753)</f>
        <v>25.984999999999999</v>
      </c>
      <c r="S2754">
        <f t="shared" ref="S2754:S2817" si="307">IFERROR(VLOOKUP($A2754,FirstM,8,FALSE),S2753)</f>
        <v>25.984999999999999</v>
      </c>
      <c r="T2754">
        <f>IFERROR(VLOOKUP($A2754,TY_main!A:B,2,FALSE),T2753)</f>
        <v>119.09375</v>
      </c>
    </row>
    <row r="2755" spans="1:20" x14ac:dyDescent="0.25">
      <c r="A2755" s="2">
        <f>SPY_IVOL!A2755</f>
        <v>42354</v>
      </c>
      <c r="B2755">
        <f>SPY_IVOL!B2755</f>
        <v>34.110500000000002</v>
      </c>
      <c r="C2755">
        <f>SPY_IVOL!C2755</f>
        <v>24.0138</v>
      </c>
      <c r="D2755">
        <f>SPY_IVOL!D2755</f>
        <v>19.7683</v>
      </c>
      <c r="E2755">
        <f>SPY_IVOL!E2755</f>
        <v>14.825100000000001</v>
      </c>
      <c r="F2755">
        <f>SPY_IVOL!F2755</f>
        <v>11.5435</v>
      </c>
      <c r="G2755">
        <f>SPY_IVOL!G2755</f>
        <v>13.912599999999999</v>
      </c>
      <c r="H2755">
        <f>SPY_IVOL!H2755</f>
        <v>14.338699999999999</v>
      </c>
      <c r="I2755">
        <f>VLOOKUP($A2755,SPY_main!$A:$C,2,FALSE)</f>
        <v>208.03</v>
      </c>
      <c r="J2755">
        <f>IFERROR(VLOOKUP($A2755,SPY_main!$A:$C,3,FALSE),J2754)</f>
        <v>1.9871000000000001</v>
      </c>
      <c r="K2755">
        <f>IFERROR(VLOOKUP($A2755,SPY_main!$E:$F,2,FALSE),K2754)</f>
        <v>0.53249999999999997</v>
      </c>
      <c r="L2755">
        <f>IFERROR(VLOOKUP($A2755,SPY_main!H:I,2,FALSE),L2754)</f>
        <v>17.86</v>
      </c>
      <c r="M2755">
        <f t="shared" si="301"/>
        <v>83.641199999999998</v>
      </c>
      <c r="N2755">
        <f t="shared" si="302"/>
        <v>53.0961</v>
      </c>
      <c r="O2755">
        <f t="shared" si="303"/>
        <v>34.410899999999998</v>
      </c>
      <c r="P2755">
        <f t="shared" si="304"/>
        <v>19.942399999999999</v>
      </c>
      <c r="Q2755">
        <f t="shared" si="305"/>
        <v>27.447800000000001</v>
      </c>
      <c r="R2755">
        <f t="shared" si="306"/>
        <v>27.447800000000001</v>
      </c>
      <c r="S2755">
        <f t="shared" si="307"/>
        <v>27.447800000000001</v>
      </c>
      <c r="T2755">
        <f>IFERROR(VLOOKUP($A2755,TY_main!A:B,2,FALSE),T2754)</f>
        <v>118.78125</v>
      </c>
    </row>
    <row r="2756" spans="1:20" x14ac:dyDescent="0.25">
      <c r="A2756" s="2">
        <f>SPY_IVOL!A2756</f>
        <v>42355</v>
      </c>
      <c r="B2756">
        <f>SPY_IVOL!B2756</f>
        <v>34.181399999999996</v>
      </c>
      <c r="C2756">
        <f>SPY_IVOL!C2756</f>
        <v>24.7563</v>
      </c>
      <c r="D2756">
        <f>SPY_IVOL!D2756</f>
        <v>20.832599999999999</v>
      </c>
      <c r="E2756">
        <f>SPY_IVOL!E2756</f>
        <v>16.396999999999998</v>
      </c>
      <c r="F2756">
        <f>SPY_IVOL!F2756</f>
        <v>12.4101</v>
      </c>
      <c r="G2756">
        <f>SPY_IVOL!G2756</f>
        <v>14.3705</v>
      </c>
      <c r="H2756">
        <f>SPY_IVOL!H2756</f>
        <v>16.7088</v>
      </c>
      <c r="I2756">
        <f>VLOOKUP($A2756,SPY_main!$A:$C,2,FALSE)</f>
        <v>204.86</v>
      </c>
      <c r="J2756">
        <f>IFERROR(VLOOKUP($A2756,SPY_main!$A:$C,3,FALSE),J2755)</f>
        <v>2.3656000000000001</v>
      </c>
      <c r="K2756">
        <f>IFERROR(VLOOKUP($A2756,SPY_main!$E:$F,2,FALSE),K2755)</f>
        <v>0.56950000000000001</v>
      </c>
      <c r="L2756">
        <f>IFERROR(VLOOKUP($A2756,SPY_main!H:I,2,FALSE),L2755)</f>
        <v>18.940000000000001</v>
      </c>
      <c r="M2756">
        <f t="shared" si="301"/>
        <v>72.990399999999994</v>
      </c>
      <c r="N2756">
        <f t="shared" si="302"/>
        <v>72.990399999999994</v>
      </c>
      <c r="O2756">
        <f t="shared" si="303"/>
        <v>42.5017</v>
      </c>
      <c r="P2756">
        <f t="shared" si="304"/>
        <v>13.927199999999999</v>
      </c>
      <c r="Q2756">
        <f t="shared" si="305"/>
        <v>37.611400000000003</v>
      </c>
      <c r="R2756">
        <f t="shared" si="306"/>
        <v>37.611400000000003</v>
      </c>
      <c r="S2756">
        <f t="shared" si="307"/>
        <v>37.611400000000003</v>
      </c>
      <c r="T2756">
        <f>IFERROR(VLOOKUP($A2756,TY_main!A:B,2,FALSE),T2755)</f>
        <v>119.125</v>
      </c>
    </row>
    <row r="2757" spans="1:20" x14ac:dyDescent="0.25">
      <c r="A2757" s="2">
        <f>SPY_IVOL!A2757</f>
        <v>42356</v>
      </c>
      <c r="B2757">
        <f>SPY_IVOL!B2757</f>
        <v>37.258000000000003</v>
      </c>
      <c r="C2757">
        <f>SPY_IVOL!C2757</f>
        <v>26.928699999999999</v>
      </c>
      <c r="D2757">
        <f>SPY_IVOL!D2757</f>
        <v>22.6568</v>
      </c>
      <c r="E2757">
        <f>SPY_IVOL!E2757</f>
        <v>17.758400000000002</v>
      </c>
      <c r="F2757">
        <f>SPY_IVOL!F2757</f>
        <v>13.5799</v>
      </c>
      <c r="G2757">
        <f>SPY_IVOL!G2757</f>
        <v>13.934100000000001</v>
      </c>
      <c r="H2757">
        <f>SPY_IVOL!H2757</f>
        <v>16.375499999999999</v>
      </c>
      <c r="I2757">
        <f>VLOOKUP($A2757,SPY_main!$A:$C,2,FALSE)</f>
        <v>200.02080000000001</v>
      </c>
      <c r="J2757">
        <f>IFERROR(VLOOKUP($A2757,SPY_main!$A:$C,3,FALSE),J2756)</f>
        <v>2.4228000000000001</v>
      </c>
      <c r="K2757">
        <f>IFERROR(VLOOKUP($A2757,SPY_main!$E:$F,2,FALSE),K2756)</f>
        <v>0.58550000000000002</v>
      </c>
      <c r="L2757">
        <f>IFERROR(VLOOKUP($A2757,SPY_main!H:I,2,FALSE),L2756)</f>
        <v>20.7</v>
      </c>
      <c r="M2757">
        <f t="shared" si="301"/>
        <v>58.389400000000002</v>
      </c>
      <c r="N2757">
        <f t="shared" si="302"/>
        <v>34.592799999999997</v>
      </c>
      <c r="O2757">
        <f t="shared" si="303"/>
        <v>23.1465</v>
      </c>
      <c r="P2757">
        <f t="shared" si="304"/>
        <v>18.013500000000001</v>
      </c>
      <c r="Q2757">
        <f t="shared" si="305"/>
        <v>16.305599999999998</v>
      </c>
      <c r="R2757">
        <f t="shared" si="306"/>
        <v>22.152999999999999</v>
      </c>
      <c r="S2757">
        <f t="shared" si="307"/>
        <v>22.152999999999999</v>
      </c>
      <c r="T2757">
        <f>IFERROR(VLOOKUP($A2757,TY_main!A:B,2,FALSE),T2756)</f>
        <v>119.484375</v>
      </c>
    </row>
    <row r="2758" spans="1:20" x14ac:dyDescent="0.25">
      <c r="A2758" s="2">
        <f>SPY_IVOL!A2758</f>
        <v>42359</v>
      </c>
      <c r="B2758">
        <f>SPY_IVOL!B2758</f>
        <v>30.544799999999999</v>
      </c>
      <c r="C2758">
        <f>SPY_IVOL!C2758</f>
        <v>23.9511</v>
      </c>
      <c r="D2758">
        <f>SPY_IVOL!D2758</f>
        <v>20.7179</v>
      </c>
      <c r="E2758">
        <f>SPY_IVOL!E2758</f>
        <v>16.971599999999999</v>
      </c>
      <c r="F2758">
        <f>SPY_IVOL!F2758</f>
        <v>13.321300000000001</v>
      </c>
      <c r="G2758">
        <f>SPY_IVOL!G2758</f>
        <v>11.4658</v>
      </c>
      <c r="H2758">
        <f>SPY_IVOL!H2758</f>
        <v>12.1327</v>
      </c>
      <c r="I2758">
        <f>VLOOKUP($A2758,SPY_main!$A:$C,2,FALSE)</f>
        <v>201.67</v>
      </c>
      <c r="J2758">
        <f>IFERROR(VLOOKUP($A2758,SPY_main!$A:$C,3,FALSE),J2757)</f>
        <v>2.403</v>
      </c>
      <c r="K2758">
        <f>IFERROR(VLOOKUP($A2758,SPY_main!$E:$F,2,FALSE),K2757)</f>
        <v>0.59309999999999996</v>
      </c>
      <c r="L2758">
        <f>IFERROR(VLOOKUP($A2758,SPY_main!H:I,2,FALSE),L2757)</f>
        <v>18.7</v>
      </c>
      <c r="M2758">
        <f t="shared" si="301"/>
        <v>36.381799999999998</v>
      </c>
      <c r="N2758">
        <f t="shared" si="302"/>
        <v>25.1098</v>
      </c>
      <c r="O2758">
        <f t="shared" si="303"/>
        <v>21.136900000000001</v>
      </c>
      <c r="P2758">
        <f t="shared" si="304"/>
        <v>16.828900000000001</v>
      </c>
      <c r="Q2758">
        <f t="shared" si="305"/>
        <v>12.5524</v>
      </c>
      <c r="R2758">
        <f t="shared" si="306"/>
        <v>13.629099999999999</v>
      </c>
      <c r="S2758">
        <f t="shared" si="307"/>
        <v>13.629099999999999</v>
      </c>
      <c r="T2758">
        <f>IFERROR(VLOOKUP($A2758,TY_main!A:B,2,FALSE),T2757)</f>
        <v>119.546875</v>
      </c>
    </row>
    <row r="2759" spans="1:20" x14ac:dyDescent="0.25">
      <c r="A2759" s="2">
        <f>SPY_IVOL!A2759</f>
        <v>42360</v>
      </c>
      <c r="B2759">
        <f>SPY_IVOL!B2759</f>
        <v>29.223400000000002</v>
      </c>
      <c r="C2759">
        <f>SPY_IVOL!C2759</f>
        <v>22.633400000000002</v>
      </c>
      <c r="D2759">
        <f>SPY_IVOL!D2759</f>
        <v>19.412800000000001</v>
      </c>
      <c r="E2759">
        <f>SPY_IVOL!E2759</f>
        <v>15.67</v>
      </c>
      <c r="F2759">
        <f>SPY_IVOL!F2759</f>
        <v>11.9672</v>
      </c>
      <c r="G2759">
        <f>SPY_IVOL!G2759</f>
        <v>10.5474</v>
      </c>
      <c r="H2759">
        <f>SPY_IVOL!H2759</f>
        <v>11.4011</v>
      </c>
      <c r="I2759">
        <f>VLOOKUP($A2759,SPY_main!$A:$C,2,FALSE)</f>
        <v>203.5</v>
      </c>
      <c r="J2759">
        <f>IFERROR(VLOOKUP($A2759,SPY_main!$A:$C,3,FALSE),J2758)</f>
        <v>2.3814000000000002</v>
      </c>
      <c r="K2759">
        <f>IFERROR(VLOOKUP($A2759,SPY_main!$E:$F,2,FALSE),K2758)</f>
        <v>0.59435000000000004</v>
      </c>
      <c r="L2759">
        <f>IFERROR(VLOOKUP($A2759,SPY_main!H:I,2,FALSE),L2758)</f>
        <v>16.600000000000001</v>
      </c>
      <c r="M2759">
        <f t="shared" si="301"/>
        <v>35.164999999999999</v>
      </c>
      <c r="N2759">
        <f t="shared" si="302"/>
        <v>23.541</v>
      </c>
      <c r="O2759">
        <f t="shared" si="303"/>
        <v>19.343699999999998</v>
      </c>
      <c r="P2759">
        <f t="shared" si="304"/>
        <v>14.817500000000001</v>
      </c>
      <c r="Q2759">
        <f t="shared" si="305"/>
        <v>11.116899999999999</v>
      </c>
      <c r="R2759">
        <f t="shared" si="306"/>
        <v>12.557399999999999</v>
      </c>
      <c r="S2759">
        <f t="shared" si="307"/>
        <v>12.557399999999999</v>
      </c>
      <c r="T2759">
        <f>IFERROR(VLOOKUP($A2759,TY_main!A:B,2,FALSE),T2758)</f>
        <v>119.1875</v>
      </c>
    </row>
    <row r="2760" spans="1:20" x14ac:dyDescent="0.25">
      <c r="A2760" s="2">
        <f>SPY_IVOL!A2760</f>
        <v>42361</v>
      </c>
      <c r="B2760">
        <f>SPY_IVOL!B2760</f>
        <v>28.903099999999998</v>
      </c>
      <c r="C2760">
        <f>SPY_IVOL!C2760</f>
        <v>22.259499999999999</v>
      </c>
      <c r="D2760">
        <f>SPY_IVOL!D2760</f>
        <v>18.913399999999999</v>
      </c>
      <c r="E2760">
        <f>SPY_IVOL!E2760</f>
        <v>15.063599999999999</v>
      </c>
      <c r="F2760">
        <f>SPY_IVOL!F2760</f>
        <v>11.0885</v>
      </c>
      <c r="G2760">
        <f>SPY_IVOL!G2760</f>
        <v>10.2719</v>
      </c>
      <c r="H2760">
        <f>SPY_IVOL!H2760</f>
        <v>12.946400000000001</v>
      </c>
      <c r="I2760">
        <f>VLOOKUP($A2760,SPY_main!$A:$C,2,FALSE)</f>
        <v>206.02</v>
      </c>
      <c r="J2760">
        <f>IFERROR(VLOOKUP($A2760,SPY_main!$A:$C,3,FALSE),J2759)</f>
        <v>2.3523000000000001</v>
      </c>
      <c r="K2760">
        <f>IFERROR(VLOOKUP($A2760,SPY_main!$E:$F,2,FALSE),K2759)</f>
        <v>0.60309999999999997</v>
      </c>
      <c r="L2760">
        <f>IFERROR(VLOOKUP($A2760,SPY_main!H:I,2,FALSE),L2759)</f>
        <v>15.57</v>
      </c>
      <c r="M2760">
        <f t="shared" si="301"/>
        <v>35.186199999999999</v>
      </c>
      <c r="N2760">
        <f t="shared" si="302"/>
        <v>22.6799</v>
      </c>
      <c r="O2760">
        <f t="shared" si="303"/>
        <v>18.432099999999998</v>
      </c>
      <c r="P2760">
        <f t="shared" si="304"/>
        <v>13.879300000000001</v>
      </c>
      <c r="Q2760">
        <f t="shared" si="305"/>
        <v>10.588699999999999</v>
      </c>
      <c r="R2760">
        <f t="shared" si="306"/>
        <v>12.565099999999999</v>
      </c>
      <c r="S2760">
        <f t="shared" si="307"/>
        <v>12.565099999999999</v>
      </c>
      <c r="T2760">
        <f>IFERROR(VLOOKUP($A2760,TY_main!A:B,2,FALSE),T2759)</f>
        <v>119.015625</v>
      </c>
    </row>
    <row r="2761" spans="1:20" x14ac:dyDescent="0.25">
      <c r="A2761" s="2">
        <f>SPY_IVOL!A2761</f>
        <v>42362</v>
      </c>
      <c r="B2761">
        <f>SPY_IVOL!B2761</f>
        <v>29.3811</v>
      </c>
      <c r="C2761">
        <f>SPY_IVOL!C2761</f>
        <v>22.512599999999999</v>
      </c>
      <c r="D2761">
        <f>SPY_IVOL!D2761</f>
        <v>19.131399999999999</v>
      </c>
      <c r="E2761">
        <f>SPY_IVOL!E2761</f>
        <v>15.2164</v>
      </c>
      <c r="F2761">
        <f>SPY_IVOL!F2761</f>
        <v>11.1286</v>
      </c>
      <c r="G2761">
        <f>SPY_IVOL!G2761</f>
        <v>10.45</v>
      </c>
      <c r="H2761">
        <f>SPY_IVOL!H2761</f>
        <v>12.7714</v>
      </c>
      <c r="I2761">
        <f>VLOOKUP($A2761,SPY_main!$A:$C,2,FALSE)</f>
        <v>205.68</v>
      </c>
      <c r="J2761">
        <f>IFERROR(VLOOKUP($A2761,SPY_main!$A:$C,3,FALSE),J2760)</f>
        <v>2.3561999999999999</v>
      </c>
      <c r="K2761">
        <f>IFERROR(VLOOKUP($A2761,SPY_main!$E:$F,2,FALSE),K2760)</f>
        <v>0.60309999999999997</v>
      </c>
      <c r="L2761">
        <f>IFERROR(VLOOKUP($A2761,SPY_main!H:I,2,FALSE),L2760)</f>
        <v>15.74</v>
      </c>
      <c r="M2761">
        <f t="shared" si="301"/>
        <v>36.619700000000002</v>
      </c>
      <c r="N2761">
        <f t="shared" si="302"/>
        <v>22.952500000000001</v>
      </c>
      <c r="O2761">
        <f t="shared" si="303"/>
        <v>18.61</v>
      </c>
      <c r="P2761">
        <f t="shared" si="304"/>
        <v>13.9566</v>
      </c>
      <c r="Q2761">
        <f t="shared" si="305"/>
        <v>10.410500000000001</v>
      </c>
      <c r="R2761">
        <f t="shared" si="306"/>
        <v>12.970499999999999</v>
      </c>
      <c r="S2761">
        <f t="shared" si="307"/>
        <v>12.970499999999999</v>
      </c>
      <c r="T2761">
        <f>IFERROR(VLOOKUP($A2761,TY_main!A:B,2,FALSE),T2760)</f>
        <v>119.1875</v>
      </c>
    </row>
    <row r="2762" spans="1:20" x14ac:dyDescent="0.25">
      <c r="A2762" s="2">
        <f>SPY_IVOL!A2762</f>
        <v>42366</v>
      </c>
      <c r="B2762">
        <f>SPY_IVOL!B2762</f>
        <v>30.305900000000001</v>
      </c>
      <c r="C2762">
        <f>SPY_IVOL!C2762</f>
        <v>23.0154</v>
      </c>
      <c r="D2762">
        <f>SPY_IVOL!D2762</f>
        <v>19.425599999999999</v>
      </c>
      <c r="E2762">
        <f>SPY_IVOL!E2762</f>
        <v>15.623699999999999</v>
      </c>
      <c r="F2762">
        <f>SPY_IVOL!F2762</f>
        <v>11.3659</v>
      </c>
      <c r="G2762">
        <f>SPY_IVOL!G2762</f>
        <v>10.583600000000001</v>
      </c>
      <c r="H2762">
        <f>SPY_IVOL!H2762</f>
        <v>13.425000000000001</v>
      </c>
      <c r="I2762">
        <f>VLOOKUP($A2762,SPY_main!$A:$C,2,FALSE)</f>
        <v>205.21</v>
      </c>
      <c r="J2762">
        <f>IFERROR(VLOOKUP($A2762,SPY_main!$A:$C,3,FALSE),J2761)</f>
        <v>2.3616000000000001</v>
      </c>
      <c r="K2762">
        <f>IFERROR(VLOOKUP($A2762,SPY_main!$E:$F,2,FALSE),K2761)</f>
        <v>0.60309999999999997</v>
      </c>
      <c r="L2762">
        <f>IFERROR(VLOOKUP($A2762,SPY_main!H:I,2,FALSE),L2761)</f>
        <v>16.91</v>
      </c>
      <c r="M2762">
        <f t="shared" si="301"/>
        <v>38.942900000000002</v>
      </c>
      <c r="N2762">
        <f t="shared" si="302"/>
        <v>25.083200000000001</v>
      </c>
      <c r="O2762">
        <f t="shared" si="303"/>
        <v>19.921800000000001</v>
      </c>
      <c r="P2762">
        <f t="shared" si="304"/>
        <v>14.608700000000001</v>
      </c>
      <c r="Q2762">
        <f t="shared" si="305"/>
        <v>11.0436</v>
      </c>
      <c r="R2762">
        <f t="shared" si="306"/>
        <v>14.080500000000001</v>
      </c>
      <c r="S2762">
        <f t="shared" si="307"/>
        <v>14.080500000000001</v>
      </c>
      <c r="T2762">
        <f>IFERROR(VLOOKUP($A2762,TY_main!A:B,2,FALSE),T2761)</f>
        <v>119.265625</v>
      </c>
    </row>
    <row r="2763" spans="1:20" x14ac:dyDescent="0.25">
      <c r="A2763" s="2">
        <f>SPY_IVOL!A2763</f>
        <v>42367</v>
      </c>
      <c r="B2763">
        <f>SPY_IVOL!B2763</f>
        <v>30.045200000000001</v>
      </c>
      <c r="C2763">
        <f>SPY_IVOL!C2763</f>
        <v>22.444099999999999</v>
      </c>
      <c r="D2763">
        <f>SPY_IVOL!D2763</f>
        <v>18.719200000000001</v>
      </c>
      <c r="E2763">
        <f>SPY_IVOL!E2763</f>
        <v>14.453799999999999</v>
      </c>
      <c r="F2763">
        <f>SPY_IVOL!F2763</f>
        <v>10.340400000000001</v>
      </c>
      <c r="G2763">
        <f>SPY_IVOL!G2763</f>
        <v>10.7813</v>
      </c>
      <c r="H2763">
        <f>SPY_IVOL!H2763</f>
        <v>14.325100000000001</v>
      </c>
      <c r="I2763">
        <f>VLOOKUP($A2763,SPY_main!$A:$C,2,FALSE)</f>
        <v>207.4</v>
      </c>
      <c r="J2763">
        <f>IFERROR(VLOOKUP($A2763,SPY_main!$A:$C,3,FALSE),J2762)</f>
        <v>2.3365999999999998</v>
      </c>
      <c r="K2763">
        <f>IFERROR(VLOOKUP($A2763,SPY_main!$E:$F,2,FALSE),K2762)</f>
        <v>0.60670000000000002</v>
      </c>
      <c r="L2763">
        <f>IFERROR(VLOOKUP($A2763,SPY_main!H:I,2,FALSE),L2762)</f>
        <v>16.079999999999998</v>
      </c>
      <c r="M2763">
        <f t="shared" si="301"/>
        <v>40.016199999999998</v>
      </c>
      <c r="N2763">
        <f t="shared" si="302"/>
        <v>24.8583</v>
      </c>
      <c r="O2763">
        <f t="shared" si="303"/>
        <v>19.107099999999999</v>
      </c>
      <c r="P2763">
        <f t="shared" si="304"/>
        <v>13.303800000000001</v>
      </c>
      <c r="Q2763">
        <f t="shared" si="305"/>
        <v>10.8452</v>
      </c>
      <c r="R2763">
        <f t="shared" si="306"/>
        <v>16.0566</v>
      </c>
      <c r="S2763">
        <f t="shared" si="307"/>
        <v>16.0566</v>
      </c>
      <c r="T2763">
        <f>IFERROR(VLOOKUP($A2763,TY_main!A:B,2,FALSE),T2762)</f>
        <v>118.6875</v>
      </c>
    </row>
    <row r="2764" spans="1:20" x14ac:dyDescent="0.25">
      <c r="A2764" s="2">
        <f>SPY_IVOL!A2764</f>
        <v>42368</v>
      </c>
      <c r="B2764">
        <f>SPY_IVOL!B2764</f>
        <v>31.021599999999999</v>
      </c>
      <c r="C2764">
        <f>SPY_IVOL!C2764</f>
        <v>23.139500000000002</v>
      </c>
      <c r="D2764">
        <f>SPY_IVOL!D2764</f>
        <v>19.311399999999999</v>
      </c>
      <c r="E2764">
        <f>SPY_IVOL!E2764</f>
        <v>15.247299999999999</v>
      </c>
      <c r="F2764">
        <f>SPY_IVOL!F2764</f>
        <v>10.9848</v>
      </c>
      <c r="G2764">
        <f>SPY_IVOL!G2764</f>
        <v>10.913</v>
      </c>
      <c r="H2764">
        <f>SPY_IVOL!H2764</f>
        <v>13.8977</v>
      </c>
      <c r="I2764">
        <f>VLOOKUP($A2764,SPY_main!$A:$C,2,FALSE)</f>
        <v>205.93</v>
      </c>
      <c r="J2764">
        <f>IFERROR(VLOOKUP($A2764,SPY_main!$A:$C,3,FALSE),J2763)</f>
        <v>2.3532999999999999</v>
      </c>
      <c r="K2764">
        <f>IFERROR(VLOOKUP($A2764,SPY_main!$E:$F,2,FALSE),K2763)</f>
        <v>0.61219999999999997</v>
      </c>
      <c r="L2764">
        <f>IFERROR(VLOOKUP($A2764,SPY_main!H:I,2,FALSE),L2763)</f>
        <v>17.29</v>
      </c>
      <c r="M2764">
        <f t="shared" si="301"/>
        <v>41.28</v>
      </c>
      <c r="N2764">
        <f t="shared" si="302"/>
        <v>26.545500000000001</v>
      </c>
      <c r="O2764">
        <f t="shared" si="303"/>
        <v>20.142900000000001</v>
      </c>
      <c r="P2764">
        <f t="shared" si="304"/>
        <v>14.1409</v>
      </c>
      <c r="Q2764">
        <f t="shared" si="305"/>
        <v>11.7401</v>
      </c>
      <c r="R2764">
        <f t="shared" si="306"/>
        <v>17.412600000000001</v>
      </c>
      <c r="S2764">
        <f t="shared" si="307"/>
        <v>17.803799999999999</v>
      </c>
      <c r="T2764">
        <f>IFERROR(VLOOKUP($A2764,TY_main!A:B,2,FALSE),T2763)</f>
        <v>118.65625</v>
      </c>
    </row>
    <row r="2765" spans="1:20" x14ac:dyDescent="0.25">
      <c r="A2765" s="2">
        <f>SPY_IVOL!A2765</f>
        <v>42369</v>
      </c>
      <c r="B2765">
        <f>SPY_IVOL!B2765</f>
        <v>31.392900000000001</v>
      </c>
      <c r="C2765">
        <f>SPY_IVOL!C2765</f>
        <v>23.7179</v>
      </c>
      <c r="D2765">
        <f>SPY_IVOL!D2765</f>
        <v>19.927199999999999</v>
      </c>
      <c r="E2765">
        <f>SPY_IVOL!E2765</f>
        <v>15.7186</v>
      </c>
      <c r="F2765">
        <f>SPY_IVOL!F2765</f>
        <v>11.583500000000001</v>
      </c>
      <c r="G2765">
        <f>SPY_IVOL!G2765</f>
        <v>10.8597</v>
      </c>
      <c r="H2765">
        <f>SPY_IVOL!H2765</f>
        <v>13.8156</v>
      </c>
      <c r="I2765">
        <f>VLOOKUP($A2765,SPY_main!$A:$C,2,FALSE)</f>
        <v>203.87</v>
      </c>
      <c r="J2765">
        <f>IFERROR(VLOOKUP($A2765,SPY_main!$A:$C,3,FALSE),J2764)</f>
        <v>2.3771</v>
      </c>
      <c r="K2765">
        <f>IFERROR(VLOOKUP($A2765,SPY_main!$E:$F,2,FALSE),K2764)</f>
        <v>0.61270000000000002</v>
      </c>
      <c r="L2765">
        <f>IFERROR(VLOOKUP($A2765,SPY_main!H:I,2,FALSE),L2764)</f>
        <v>18.21</v>
      </c>
      <c r="M2765">
        <f t="shared" si="301"/>
        <v>43.589799999999997</v>
      </c>
      <c r="N2765">
        <f t="shared" si="302"/>
        <v>27.396799999999999</v>
      </c>
      <c r="O2765">
        <f t="shared" si="303"/>
        <v>21.227599999999999</v>
      </c>
      <c r="P2765">
        <f t="shared" si="304"/>
        <v>15.8226</v>
      </c>
      <c r="Q2765">
        <f t="shared" si="305"/>
        <v>12.3009</v>
      </c>
      <c r="R2765">
        <f t="shared" si="306"/>
        <v>17.938600000000001</v>
      </c>
      <c r="S2765">
        <f t="shared" si="307"/>
        <v>18.235600000000002</v>
      </c>
      <c r="T2765">
        <f>IFERROR(VLOOKUP($A2765,TY_main!A:B,2,FALSE),T2764)</f>
        <v>118.9375</v>
      </c>
    </row>
    <row r="2766" spans="1:20" x14ac:dyDescent="0.25">
      <c r="A2766" s="2">
        <f>SPY_IVOL!A2766</f>
        <v>42373</v>
      </c>
      <c r="B2766">
        <f>SPY_IVOL!B2766</f>
        <v>33.112699999999997</v>
      </c>
      <c r="C2766">
        <f>SPY_IVOL!C2766</f>
        <v>25.4055</v>
      </c>
      <c r="D2766">
        <f>SPY_IVOL!D2766</f>
        <v>21.7666</v>
      </c>
      <c r="E2766">
        <f>SPY_IVOL!E2766</f>
        <v>17.750599999999999</v>
      </c>
      <c r="F2766">
        <f>SPY_IVOL!F2766</f>
        <v>13.3569</v>
      </c>
      <c r="G2766">
        <f>SPY_IVOL!G2766</f>
        <v>11.9156</v>
      </c>
      <c r="H2766">
        <f>SPY_IVOL!H2766</f>
        <v>14.0395</v>
      </c>
      <c r="I2766">
        <f>VLOOKUP($A2766,SPY_main!$A:$C,2,FALSE)</f>
        <v>201.01920000000001</v>
      </c>
      <c r="J2766">
        <f>IFERROR(VLOOKUP($A2766,SPY_main!$A:$C,3,FALSE),J2765)</f>
        <v>2.4108000000000001</v>
      </c>
      <c r="K2766">
        <f>IFERROR(VLOOKUP($A2766,SPY_main!$E:$F,2,FALSE),K2765)</f>
        <v>0.61170000000000002</v>
      </c>
      <c r="L2766">
        <f>IFERROR(VLOOKUP($A2766,SPY_main!H:I,2,FALSE),L2765)</f>
        <v>20.7</v>
      </c>
      <c r="M2766">
        <f t="shared" si="301"/>
        <v>49.967500000000001</v>
      </c>
      <c r="N2766">
        <f t="shared" si="302"/>
        <v>31.308199999999999</v>
      </c>
      <c r="O2766">
        <f t="shared" si="303"/>
        <v>24.988299999999999</v>
      </c>
      <c r="P2766">
        <f t="shared" si="304"/>
        <v>19.870699999999999</v>
      </c>
      <c r="Q2766">
        <f t="shared" si="305"/>
        <v>15.4825</v>
      </c>
      <c r="R2766">
        <f t="shared" si="306"/>
        <v>20.362400000000001</v>
      </c>
      <c r="S2766">
        <f t="shared" si="307"/>
        <v>20.362400000000001</v>
      </c>
      <c r="T2766">
        <f>IFERROR(VLOOKUP($A2766,TY_main!A:B,2,FALSE),T2765)</f>
        <v>119.171875</v>
      </c>
    </row>
    <row r="2767" spans="1:20" x14ac:dyDescent="0.25">
      <c r="A2767" s="2">
        <f>SPY_IVOL!A2767</f>
        <v>42374</v>
      </c>
      <c r="B2767">
        <f>SPY_IVOL!B2767</f>
        <v>32.180199999999999</v>
      </c>
      <c r="C2767">
        <f>SPY_IVOL!C2767</f>
        <v>24.429200000000002</v>
      </c>
      <c r="D2767">
        <f>SPY_IVOL!D2767</f>
        <v>20.8992</v>
      </c>
      <c r="E2767">
        <f>SPY_IVOL!E2767</f>
        <v>17.045300000000001</v>
      </c>
      <c r="F2767">
        <f>SPY_IVOL!F2767</f>
        <v>12.684799999999999</v>
      </c>
      <c r="G2767">
        <f>SPY_IVOL!G2767</f>
        <v>11.424899999999999</v>
      </c>
      <c r="H2767">
        <f>SPY_IVOL!H2767</f>
        <v>14.1534</v>
      </c>
      <c r="I2767">
        <f>VLOOKUP($A2767,SPY_main!$A:$C,2,FALSE)</f>
        <v>201.36</v>
      </c>
      <c r="J2767">
        <f>IFERROR(VLOOKUP($A2767,SPY_main!$A:$C,3,FALSE),J2766)</f>
        <v>2.4066999999999998</v>
      </c>
      <c r="K2767">
        <f>IFERROR(VLOOKUP($A2767,SPY_main!$E:$F,2,FALSE),K2766)</f>
        <v>0.61709999999999998</v>
      </c>
      <c r="L2767">
        <f>IFERROR(VLOOKUP($A2767,SPY_main!H:I,2,FALSE),L2766)</f>
        <v>19.34</v>
      </c>
      <c r="M2767">
        <f t="shared" si="301"/>
        <v>49.433599999999998</v>
      </c>
      <c r="N2767">
        <f t="shared" si="302"/>
        <v>29.217500000000001</v>
      </c>
      <c r="O2767">
        <f t="shared" si="303"/>
        <v>23.0045</v>
      </c>
      <c r="P2767">
        <f t="shared" si="304"/>
        <v>18.3431</v>
      </c>
      <c r="Q2767">
        <f t="shared" si="305"/>
        <v>14.8041</v>
      </c>
      <c r="R2767">
        <f t="shared" si="306"/>
        <v>19.398800000000001</v>
      </c>
      <c r="S2767">
        <f t="shared" si="307"/>
        <v>19.398800000000001</v>
      </c>
      <c r="T2767">
        <f>IFERROR(VLOOKUP($A2767,TY_main!A:B,2,FALSE),T2766)</f>
        <v>119.25</v>
      </c>
    </row>
    <row r="2768" spans="1:20" x14ac:dyDescent="0.25">
      <c r="A2768" s="2">
        <f>SPY_IVOL!A2768</f>
        <v>42375</v>
      </c>
      <c r="B2768">
        <f>SPY_IVOL!B2768</f>
        <v>32.939500000000002</v>
      </c>
      <c r="C2768">
        <f>SPY_IVOL!C2768</f>
        <v>25.268799999999999</v>
      </c>
      <c r="D2768">
        <f>SPY_IVOL!D2768</f>
        <v>21.851900000000001</v>
      </c>
      <c r="E2768">
        <f>SPY_IVOL!E2768</f>
        <v>18.283100000000001</v>
      </c>
      <c r="F2768">
        <f>SPY_IVOL!F2768</f>
        <v>13.927199999999999</v>
      </c>
      <c r="G2768">
        <f>SPY_IVOL!G2768</f>
        <v>12.2212</v>
      </c>
      <c r="H2768">
        <f>SPY_IVOL!H2768</f>
        <v>13.9168</v>
      </c>
      <c r="I2768">
        <f>VLOOKUP($A2768,SPY_main!$A:$C,2,FALSE)</f>
        <v>198.82</v>
      </c>
      <c r="J2768">
        <f>IFERROR(VLOOKUP($A2768,SPY_main!$A:$C,3,FALSE),J2767)</f>
        <v>2.4375</v>
      </c>
      <c r="K2768">
        <f>IFERROR(VLOOKUP($A2768,SPY_main!$E:$F,2,FALSE),K2767)</f>
        <v>0.62009999999999998</v>
      </c>
      <c r="L2768">
        <f>IFERROR(VLOOKUP($A2768,SPY_main!H:I,2,FALSE),L2767)</f>
        <v>20.59</v>
      </c>
      <c r="M2768">
        <f t="shared" si="301"/>
        <v>52.167299999999997</v>
      </c>
      <c r="N2768">
        <f t="shared" si="302"/>
        <v>30.698399999999999</v>
      </c>
      <c r="O2768">
        <f t="shared" si="303"/>
        <v>24.652200000000001</v>
      </c>
      <c r="P2768">
        <f t="shared" si="304"/>
        <v>20.3263</v>
      </c>
      <c r="Q2768">
        <f t="shared" si="305"/>
        <v>16.639199999999999</v>
      </c>
      <c r="R2768">
        <f t="shared" si="306"/>
        <v>20.0947</v>
      </c>
      <c r="S2768">
        <f t="shared" si="307"/>
        <v>20.0947</v>
      </c>
      <c r="T2768">
        <f>IFERROR(VLOOKUP($A2768,TY_main!A:B,2,FALSE),T2767)</f>
        <v>119.828125</v>
      </c>
    </row>
    <row r="2769" spans="1:20" x14ac:dyDescent="0.25">
      <c r="A2769" s="2">
        <f>SPY_IVOL!A2769</f>
        <v>42376</v>
      </c>
      <c r="B2769">
        <f>SPY_IVOL!B2769</f>
        <v>36.381500000000003</v>
      </c>
      <c r="C2769">
        <f>SPY_IVOL!C2769</f>
        <v>28.3</v>
      </c>
      <c r="D2769">
        <f>SPY_IVOL!D2769</f>
        <v>24.840199999999999</v>
      </c>
      <c r="E2769">
        <f>SPY_IVOL!E2769</f>
        <v>21.315799999999999</v>
      </c>
      <c r="F2769">
        <f>SPY_IVOL!F2769</f>
        <v>17.061399999999999</v>
      </c>
      <c r="G2769">
        <f>SPY_IVOL!G2769</f>
        <v>14.6913</v>
      </c>
      <c r="H2769">
        <f>SPY_IVOL!H2769</f>
        <v>17.042200000000001</v>
      </c>
      <c r="I2769">
        <f>VLOOKUP($A2769,SPY_main!$A:$C,2,FALSE)</f>
        <v>194.05</v>
      </c>
      <c r="J2769">
        <f>IFERROR(VLOOKUP($A2769,SPY_main!$A:$C,3,FALSE),J2768)</f>
        <v>2.4973999999999998</v>
      </c>
      <c r="K2769">
        <f>IFERROR(VLOOKUP($A2769,SPY_main!$E:$F,2,FALSE),K2768)</f>
        <v>0.61685000000000001</v>
      </c>
      <c r="L2769">
        <f>IFERROR(VLOOKUP($A2769,SPY_main!H:I,2,FALSE),L2768)</f>
        <v>24.99</v>
      </c>
      <c r="M2769">
        <f t="shared" si="301"/>
        <v>61.074199999999998</v>
      </c>
      <c r="N2769">
        <f t="shared" si="302"/>
        <v>37.738799999999998</v>
      </c>
      <c r="O2769">
        <f t="shared" si="303"/>
        <v>30.113399999999999</v>
      </c>
      <c r="P2769">
        <f t="shared" si="304"/>
        <v>25.464700000000001</v>
      </c>
      <c r="Q2769">
        <f t="shared" si="305"/>
        <v>21.177399999999999</v>
      </c>
      <c r="R2769">
        <f t="shared" si="306"/>
        <v>25.490100000000002</v>
      </c>
      <c r="S2769">
        <f t="shared" si="307"/>
        <v>29.2791</v>
      </c>
      <c r="T2769">
        <f>IFERROR(VLOOKUP($A2769,TY_main!A:B,2,FALSE),T2768)</f>
        <v>120.0625</v>
      </c>
    </row>
    <row r="2770" spans="1:20" x14ac:dyDescent="0.25">
      <c r="A2770" s="2">
        <f>SPY_IVOL!A2770</f>
        <v>42377</v>
      </c>
      <c r="B2770">
        <f>SPY_IVOL!B2770</f>
        <v>37.972299999999997</v>
      </c>
      <c r="C2770">
        <f>SPY_IVOL!C2770</f>
        <v>29.540099999999999</v>
      </c>
      <c r="D2770">
        <f>SPY_IVOL!D2770</f>
        <v>25.855</v>
      </c>
      <c r="E2770">
        <f>SPY_IVOL!E2770</f>
        <v>22.1938</v>
      </c>
      <c r="F2770">
        <f>SPY_IVOL!F2770</f>
        <v>18.160699999999999</v>
      </c>
      <c r="G2770">
        <f>SPY_IVOL!G2770</f>
        <v>15.4825</v>
      </c>
      <c r="H2770">
        <f>SPY_IVOL!H2770</f>
        <v>17.913699999999999</v>
      </c>
      <c r="I2770">
        <f>VLOOKUP($A2770,SPY_main!$A:$C,2,FALSE)</f>
        <v>191.923</v>
      </c>
      <c r="J2770">
        <f>IFERROR(VLOOKUP($A2770,SPY_main!$A:$C,3,FALSE),J2769)</f>
        <v>2.5251000000000001</v>
      </c>
      <c r="K2770">
        <f>IFERROR(VLOOKUP($A2770,SPY_main!$E:$F,2,FALSE),K2769)</f>
        <v>0.62109999999999999</v>
      </c>
      <c r="L2770">
        <f>IFERROR(VLOOKUP($A2770,SPY_main!H:I,2,FALSE),L2769)</f>
        <v>27.01</v>
      </c>
      <c r="M2770">
        <f t="shared" si="301"/>
        <v>66.291300000000007</v>
      </c>
      <c r="N2770">
        <f t="shared" si="302"/>
        <v>41.882899999999999</v>
      </c>
      <c r="O2770">
        <f t="shared" si="303"/>
        <v>32.190600000000003</v>
      </c>
      <c r="P2770">
        <f t="shared" si="304"/>
        <v>26.682500000000001</v>
      </c>
      <c r="Q2770">
        <f t="shared" si="305"/>
        <v>22.145900000000001</v>
      </c>
      <c r="R2770">
        <f t="shared" si="306"/>
        <v>27.287800000000001</v>
      </c>
      <c r="S2770">
        <f t="shared" si="307"/>
        <v>28.971900000000002</v>
      </c>
      <c r="T2770">
        <f>IFERROR(VLOOKUP($A2770,TY_main!A:B,2,FALSE),T2769)</f>
        <v>120.34375</v>
      </c>
    </row>
    <row r="2771" spans="1:20" x14ac:dyDescent="0.25">
      <c r="A2771" s="2">
        <f>SPY_IVOL!A2771</f>
        <v>42380</v>
      </c>
      <c r="B2771">
        <f>SPY_IVOL!B2771</f>
        <v>37.7042</v>
      </c>
      <c r="C2771">
        <f>SPY_IVOL!C2771</f>
        <v>28.263999999999999</v>
      </c>
      <c r="D2771">
        <f>SPY_IVOL!D2771</f>
        <v>24.4041</v>
      </c>
      <c r="E2771">
        <f>SPY_IVOL!E2771</f>
        <v>20.441199999999998</v>
      </c>
      <c r="F2771">
        <f>SPY_IVOL!F2771</f>
        <v>16.3367</v>
      </c>
      <c r="G2771">
        <f>SPY_IVOL!G2771</f>
        <v>14.1198</v>
      </c>
      <c r="H2771">
        <f>SPY_IVOL!H2771</f>
        <v>18.622</v>
      </c>
      <c r="I2771">
        <f>VLOOKUP($A2771,SPY_main!$A:$C,2,FALSE)</f>
        <v>192.11</v>
      </c>
      <c r="J2771">
        <f>IFERROR(VLOOKUP($A2771,SPY_main!$A:$C,3,FALSE),J2770)</f>
        <v>2.5226000000000002</v>
      </c>
      <c r="K2771">
        <f>IFERROR(VLOOKUP($A2771,SPY_main!$E:$F,2,FALSE),K2770)</f>
        <v>0.62209999999999999</v>
      </c>
      <c r="L2771">
        <f>IFERROR(VLOOKUP($A2771,SPY_main!H:I,2,FALSE),L2770)</f>
        <v>24.3</v>
      </c>
      <c r="M2771">
        <f t="shared" si="301"/>
        <v>75.750600000000006</v>
      </c>
      <c r="N2771">
        <f t="shared" si="302"/>
        <v>44.141100000000002</v>
      </c>
      <c r="O2771">
        <f t="shared" si="303"/>
        <v>31.577300000000001</v>
      </c>
      <c r="P2771">
        <f t="shared" si="304"/>
        <v>26.244900000000001</v>
      </c>
      <c r="Q2771">
        <f t="shared" si="305"/>
        <v>24.041799999999999</v>
      </c>
      <c r="R2771">
        <f t="shared" si="306"/>
        <v>33.0899</v>
      </c>
      <c r="S2771">
        <f t="shared" si="307"/>
        <v>33.0899</v>
      </c>
      <c r="T2771">
        <f>IFERROR(VLOOKUP($A2771,TY_main!A:B,2,FALSE),T2770)</f>
        <v>120.296875</v>
      </c>
    </row>
    <row r="2772" spans="1:20" x14ac:dyDescent="0.25">
      <c r="A2772" s="2">
        <f>SPY_IVOL!A2772</f>
        <v>42381</v>
      </c>
      <c r="B2772">
        <f>SPY_IVOL!B2772</f>
        <v>35.985500000000002</v>
      </c>
      <c r="C2772">
        <f>SPY_IVOL!C2772</f>
        <v>26.875599999999999</v>
      </c>
      <c r="D2772">
        <f>SPY_IVOL!D2772</f>
        <v>23.1646</v>
      </c>
      <c r="E2772">
        <f>SPY_IVOL!E2772</f>
        <v>19.4373</v>
      </c>
      <c r="F2772">
        <f>SPY_IVOL!F2772</f>
        <v>15.1874</v>
      </c>
      <c r="G2772">
        <f>SPY_IVOL!G2772</f>
        <v>13.470700000000001</v>
      </c>
      <c r="H2772">
        <f>SPY_IVOL!H2772</f>
        <v>16.689699999999998</v>
      </c>
      <c r="I2772">
        <f>VLOOKUP($A2772,SPY_main!$A:$C,2,FALSE)</f>
        <v>193.66079999999999</v>
      </c>
      <c r="J2772">
        <f>IFERROR(VLOOKUP($A2772,SPY_main!$A:$C,3,FALSE),J2771)</f>
        <v>2.5024000000000002</v>
      </c>
      <c r="K2772">
        <f>IFERROR(VLOOKUP($A2772,SPY_main!$E:$F,2,FALSE),K2771)</f>
        <v>0.62360000000000004</v>
      </c>
      <c r="L2772">
        <f>IFERROR(VLOOKUP($A2772,SPY_main!H:I,2,FALSE),L2771)</f>
        <v>22.47</v>
      </c>
      <c r="M2772">
        <f t="shared" si="301"/>
        <v>74.6036</v>
      </c>
      <c r="N2772">
        <f t="shared" si="302"/>
        <v>46.060899999999997</v>
      </c>
      <c r="O2772">
        <f t="shared" si="303"/>
        <v>30.693899999999999</v>
      </c>
      <c r="P2772">
        <f t="shared" si="304"/>
        <v>24.770299999999999</v>
      </c>
      <c r="Q2772">
        <f t="shared" si="305"/>
        <v>23.179300000000001</v>
      </c>
      <c r="R2772">
        <f t="shared" si="306"/>
        <v>33.195999999999998</v>
      </c>
      <c r="S2772">
        <f t="shared" si="307"/>
        <v>33.195999999999998</v>
      </c>
      <c r="T2772">
        <f>IFERROR(VLOOKUP($A2772,TY_main!A:B,2,FALSE),T2771)</f>
        <v>120.75</v>
      </c>
    </row>
    <row r="2773" spans="1:20" x14ac:dyDescent="0.25">
      <c r="A2773" s="2">
        <f>SPY_IVOL!A2773</f>
        <v>42382</v>
      </c>
      <c r="B2773">
        <f>SPY_IVOL!B2773</f>
        <v>37.930700000000002</v>
      </c>
      <c r="C2773">
        <f>SPY_IVOL!C2773</f>
        <v>29.045000000000002</v>
      </c>
      <c r="D2773">
        <f>SPY_IVOL!D2773</f>
        <v>25.4254</v>
      </c>
      <c r="E2773">
        <f>SPY_IVOL!E2773</f>
        <v>21.7287</v>
      </c>
      <c r="F2773">
        <f>SPY_IVOL!F2773</f>
        <v>17.3734</v>
      </c>
      <c r="G2773">
        <f>SPY_IVOL!G2773</f>
        <v>15.324</v>
      </c>
      <c r="H2773">
        <f>SPY_IVOL!H2773</f>
        <v>19.767600000000002</v>
      </c>
      <c r="I2773">
        <f>VLOOKUP($A2773,SPY_main!$A:$C,2,FALSE)</f>
        <v>188.83</v>
      </c>
      <c r="J2773">
        <f>IFERROR(VLOOKUP($A2773,SPY_main!$A:$C,3,FALSE),J2772)</f>
        <v>2.5663999999999998</v>
      </c>
      <c r="K2773">
        <f>IFERROR(VLOOKUP($A2773,SPY_main!$E:$F,2,FALSE),K2772)</f>
        <v>0.622</v>
      </c>
      <c r="L2773">
        <f>IFERROR(VLOOKUP($A2773,SPY_main!H:I,2,FALSE),L2772)</f>
        <v>25.22</v>
      </c>
      <c r="M2773">
        <f t="shared" si="301"/>
        <v>85.043700000000001</v>
      </c>
      <c r="N2773">
        <f t="shared" si="302"/>
        <v>56.531500000000001</v>
      </c>
      <c r="O2773">
        <f t="shared" si="303"/>
        <v>39.1539</v>
      </c>
      <c r="P2773">
        <f t="shared" si="304"/>
        <v>31.948799999999999</v>
      </c>
      <c r="Q2773">
        <f t="shared" si="305"/>
        <v>28.5044</v>
      </c>
      <c r="R2773">
        <f t="shared" si="306"/>
        <v>48.912500000000001</v>
      </c>
      <c r="S2773">
        <f t="shared" si="307"/>
        <v>64.227500000000006</v>
      </c>
      <c r="T2773">
        <f>IFERROR(VLOOKUP($A2773,TY_main!A:B,2,FALSE),T2772)</f>
        <v>120.96875</v>
      </c>
    </row>
    <row r="2774" spans="1:20" x14ac:dyDescent="0.25">
      <c r="A2774" s="2">
        <f>SPY_IVOL!A2774</f>
        <v>42383</v>
      </c>
      <c r="B2774">
        <f>SPY_IVOL!B2774</f>
        <v>37.529699999999998</v>
      </c>
      <c r="C2774">
        <f>SPY_IVOL!C2774</f>
        <v>28.4938</v>
      </c>
      <c r="D2774">
        <f>SPY_IVOL!D2774</f>
        <v>24.740100000000002</v>
      </c>
      <c r="E2774">
        <f>SPY_IVOL!E2774</f>
        <v>20.503499999999999</v>
      </c>
      <c r="F2774">
        <f>SPY_IVOL!F2774</f>
        <v>16.2456</v>
      </c>
      <c r="G2774">
        <f>SPY_IVOL!G2774</f>
        <v>14.5997</v>
      </c>
      <c r="H2774">
        <f>SPY_IVOL!H2774</f>
        <v>19.193200000000001</v>
      </c>
      <c r="I2774">
        <f>VLOOKUP($A2774,SPY_main!$A:$C,2,FALSE)</f>
        <v>191.93</v>
      </c>
      <c r="J2774">
        <f>IFERROR(VLOOKUP($A2774,SPY_main!$A:$C,3,FALSE),J2773)</f>
        <v>2.5249999999999999</v>
      </c>
      <c r="K2774">
        <f>IFERROR(VLOOKUP($A2774,SPY_main!$E:$F,2,FALSE),K2773)</f>
        <v>0.62109999999999999</v>
      </c>
      <c r="L2774">
        <f>IFERROR(VLOOKUP($A2774,SPY_main!H:I,2,FALSE),L2773)</f>
        <v>23.95</v>
      </c>
      <c r="M2774">
        <f t="shared" si="301"/>
        <v>113.4319</v>
      </c>
      <c r="N2774">
        <f t="shared" si="302"/>
        <v>76.631299999999996</v>
      </c>
      <c r="O2774">
        <f t="shared" si="303"/>
        <v>45.402000000000001</v>
      </c>
      <c r="P2774">
        <f t="shared" si="304"/>
        <v>27.789300000000001</v>
      </c>
      <c r="Q2774">
        <f t="shared" si="305"/>
        <v>38.234400000000001</v>
      </c>
      <c r="R2774">
        <f t="shared" si="306"/>
        <v>69.397900000000007</v>
      </c>
      <c r="S2774">
        <f t="shared" si="307"/>
        <v>69.534400000000005</v>
      </c>
      <c r="T2774">
        <f>IFERROR(VLOOKUP($A2774,TY_main!A:B,2,FALSE),T2773)</f>
        <v>120.75</v>
      </c>
    </row>
    <row r="2775" spans="1:20" x14ac:dyDescent="0.25">
      <c r="A2775" s="2">
        <f>SPY_IVOL!A2775</f>
        <v>42384</v>
      </c>
      <c r="B2775">
        <f>SPY_IVOL!B2775</f>
        <v>40.784100000000002</v>
      </c>
      <c r="C2775">
        <f>SPY_IVOL!C2775</f>
        <v>31.1812</v>
      </c>
      <c r="D2775">
        <f>SPY_IVOL!D2775</f>
        <v>26.9513</v>
      </c>
      <c r="E2775">
        <f>SPY_IVOL!E2775</f>
        <v>22.564</v>
      </c>
      <c r="F2775">
        <f>SPY_IVOL!F2775</f>
        <v>17.7682</v>
      </c>
      <c r="G2775">
        <f>SPY_IVOL!G2775</f>
        <v>15.4678</v>
      </c>
      <c r="H2775">
        <f>SPY_IVOL!H2775</f>
        <v>20.555</v>
      </c>
      <c r="I2775">
        <f>VLOOKUP($A2775,SPY_main!$A:$C,2,FALSE)</f>
        <v>187.81</v>
      </c>
      <c r="J2775">
        <f>IFERROR(VLOOKUP($A2775,SPY_main!$A:$C,3,FALSE),J2774)</f>
        <v>2.5804</v>
      </c>
      <c r="K2775">
        <f>IFERROR(VLOOKUP($A2775,SPY_main!$E:$F,2,FALSE),K2774)</f>
        <v>0.61960000000000004</v>
      </c>
      <c r="L2775">
        <f>IFERROR(VLOOKUP($A2775,SPY_main!H:I,2,FALSE),L2774)</f>
        <v>27.02</v>
      </c>
      <c r="M2775">
        <f t="shared" si="301"/>
        <v>67.985299999999995</v>
      </c>
      <c r="N2775">
        <f t="shared" si="302"/>
        <v>42.768799999999999</v>
      </c>
      <c r="O2775">
        <f t="shared" si="303"/>
        <v>33.244700000000002</v>
      </c>
      <c r="P2775">
        <f t="shared" si="304"/>
        <v>26.968</v>
      </c>
      <c r="Q2775">
        <f t="shared" si="305"/>
        <v>20.695</v>
      </c>
      <c r="R2775">
        <f t="shared" si="306"/>
        <v>26.276399999999999</v>
      </c>
      <c r="S2775">
        <f t="shared" si="307"/>
        <v>27.470400000000001</v>
      </c>
      <c r="T2775">
        <f>IFERROR(VLOOKUP($A2775,TY_main!A:B,2,FALSE),T2774)</f>
        <v>121.34375</v>
      </c>
    </row>
    <row r="2776" spans="1:20" x14ac:dyDescent="0.25">
      <c r="A2776" s="2">
        <f>SPY_IVOL!A2776</f>
        <v>42388</v>
      </c>
      <c r="B2776">
        <f>SPY_IVOL!B2776</f>
        <v>36.389800000000001</v>
      </c>
      <c r="C2776">
        <f>SPY_IVOL!C2776</f>
        <v>28.773099999999999</v>
      </c>
      <c r="D2776">
        <f>SPY_IVOL!D2776</f>
        <v>25.125900000000001</v>
      </c>
      <c r="E2776">
        <f>SPY_IVOL!E2776</f>
        <v>21.1404</v>
      </c>
      <c r="F2776">
        <f>SPY_IVOL!F2776</f>
        <v>17.442900000000002</v>
      </c>
      <c r="G2776">
        <f>SPY_IVOL!G2776</f>
        <v>14.7936</v>
      </c>
      <c r="H2776">
        <f>SPY_IVOL!H2776</f>
        <v>17.0763</v>
      </c>
      <c r="I2776">
        <f>VLOOKUP($A2776,SPY_main!$A:$C,2,FALSE)</f>
        <v>188.06</v>
      </c>
      <c r="J2776">
        <f>IFERROR(VLOOKUP($A2776,SPY_main!$A:$C,3,FALSE),J2775)</f>
        <v>2.5769000000000002</v>
      </c>
      <c r="K2776">
        <f>IFERROR(VLOOKUP($A2776,SPY_main!$E:$F,2,FALSE),K2775)</f>
        <v>0.62429999999999997</v>
      </c>
      <c r="L2776">
        <f>IFERROR(VLOOKUP($A2776,SPY_main!H:I,2,FALSE),L2775)</f>
        <v>26.05</v>
      </c>
      <c r="M2776">
        <f t="shared" si="301"/>
        <v>42.043900000000001</v>
      </c>
      <c r="N2776">
        <f t="shared" si="302"/>
        <v>31.558399999999999</v>
      </c>
      <c r="O2776">
        <f t="shared" si="303"/>
        <v>27.105899999999998</v>
      </c>
      <c r="P2776">
        <f t="shared" si="304"/>
        <v>22.433800000000002</v>
      </c>
      <c r="Q2776">
        <f t="shared" si="305"/>
        <v>17.761199999999999</v>
      </c>
      <c r="R2776">
        <f t="shared" si="306"/>
        <v>15.52</v>
      </c>
      <c r="S2776">
        <f t="shared" si="307"/>
        <v>20.072399999999998</v>
      </c>
      <c r="T2776">
        <f>IFERROR(VLOOKUP($A2776,TY_main!A:B,2,FALSE),T2775)</f>
        <v>121.28125</v>
      </c>
    </row>
    <row r="2777" spans="1:20" x14ac:dyDescent="0.25">
      <c r="A2777" s="2">
        <f>SPY_IVOL!A2777</f>
        <v>42389</v>
      </c>
      <c r="B2777">
        <f>SPY_IVOL!B2777</f>
        <v>37.457599999999999</v>
      </c>
      <c r="C2777">
        <f>SPY_IVOL!C2777</f>
        <v>29.786899999999999</v>
      </c>
      <c r="D2777">
        <f>SPY_IVOL!D2777</f>
        <v>26.139900000000001</v>
      </c>
      <c r="E2777">
        <f>SPY_IVOL!E2777</f>
        <v>22.3917</v>
      </c>
      <c r="F2777">
        <f>SPY_IVOL!F2777</f>
        <v>18.561599999999999</v>
      </c>
      <c r="G2777">
        <f>SPY_IVOL!G2777</f>
        <v>15.824400000000001</v>
      </c>
      <c r="H2777">
        <f>SPY_IVOL!H2777</f>
        <v>16.926500000000001</v>
      </c>
      <c r="I2777">
        <f>VLOOKUP($A2777,SPY_main!$A:$C,2,FALSE)</f>
        <v>185.65</v>
      </c>
      <c r="J2777">
        <f>IFERROR(VLOOKUP($A2777,SPY_main!$A:$C,3,FALSE),J2776)</f>
        <v>2.6103999999999998</v>
      </c>
      <c r="K2777">
        <f>IFERROR(VLOOKUP($A2777,SPY_main!$E:$F,2,FALSE),K2776)</f>
        <v>0.62129999999999996</v>
      </c>
      <c r="L2777">
        <f>IFERROR(VLOOKUP($A2777,SPY_main!H:I,2,FALSE),L2776)</f>
        <v>27.59</v>
      </c>
      <c r="M2777">
        <f t="shared" si="301"/>
        <v>43.654600000000002</v>
      </c>
      <c r="N2777">
        <f t="shared" si="302"/>
        <v>33.090600000000002</v>
      </c>
      <c r="O2777">
        <f t="shared" si="303"/>
        <v>28.5794</v>
      </c>
      <c r="P2777">
        <f t="shared" si="304"/>
        <v>24.0869</v>
      </c>
      <c r="Q2777">
        <f t="shared" si="305"/>
        <v>19.1814</v>
      </c>
      <c r="R2777">
        <f t="shared" si="306"/>
        <v>17.089400000000001</v>
      </c>
      <c r="S2777">
        <f t="shared" si="307"/>
        <v>21.235299999999999</v>
      </c>
      <c r="T2777">
        <f>IFERROR(VLOOKUP($A2777,TY_main!A:B,2,FALSE),T2776)</f>
        <v>121.734375</v>
      </c>
    </row>
    <row r="2778" spans="1:20" x14ac:dyDescent="0.25">
      <c r="A2778" s="2">
        <f>SPY_IVOL!A2778</f>
        <v>42390</v>
      </c>
      <c r="B2778">
        <f>SPY_IVOL!B2778</f>
        <v>37.0749</v>
      </c>
      <c r="C2778">
        <f>SPY_IVOL!C2778</f>
        <v>29.635000000000002</v>
      </c>
      <c r="D2778">
        <f>SPY_IVOL!D2778</f>
        <v>26.0351</v>
      </c>
      <c r="E2778">
        <f>SPY_IVOL!E2778</f>
        <v>21.925699999999999</v>
      </c>
      <c r="F2778">
        <f>SPY_IVOL!F2778</f>
        <v>18.202200000000001</v>
      </c>
      <c r="G2778">
        <f>SPY_IVOL!G2778</f>
        <v>15.4335</v>
      </c>
      <c r="H2778">
        <f>SPY_IVOL!H2778</f>
        <v>17.1203</v>
      </c>
      <c r="I2778">
        <f>VLOOKUP($A2778,SPY_main!$A:$C,2,FALSE)</f>
        <v>186.69</v>
      </c>
      <c r="J2778">
        <f>IFERROR(VLOOKUP($A2778,SPY_main!$A:$C,3,FALSE),J2777)</f>
        <v>2.5958999999999999</v>
      </c>
      <c r="K2778">
        <f>IFERROR(VLOOKUP($A2778,SPY_main!$E:$F,2,FALSE),K2777)</f>
        <v>0.61860000000000004</v>
      </c>
      <c r="L2778">
        <f>IFERROR(VLOOKUP($A2778,SPY_main!H:I,2,FALSE),L2777)</f>
        <v>26.69</v>
      </c>
      <c r="M2778">
        <f t="shared" si="301"/>
        <v>42.640500000000003</v>
      </c>
      <c r="N2778">
        <f t="shared" si="302"/>
        <v>32.565600000000003</v>
      </c>
      <c r="O2778">
        <f t="shared" si="303"/>
        <v>28.101900000000001</v>
      </c>
      <c r="P2778">
        <f t="shared" si="304"/>
        <v>23.462199999999999</v>
      </c>
      <c r="Q2778">
        <f t="shared" si="305"/>
        <v>18.730499999999999</v>
      </c>
      <c r="R2778">
        <f t="shared" si="306"/>
        <v>16.770800000000001</v>
      </c>
      <c r="S2778">
        <f t="shared" si="307"/>
        <v>20.420200000000001</v>
      </c>
      <c r="T2778">
        <f>IFERROR(VLOOKUP($A2778,TY_main!A:B,2,FALSE),T2777)</f>
        <v>121.546875</v>
      </c>
    </row>
    <row r="2779" spans="1:20" x14ac:dyDescent="0.25">
      <c r="A2779" s="2">
        <f>SPY_IVOL!A2779</f>
        <v>42391</v>
      </c>
      <c r="B2779">
        <f>SPY_IVOL!B2779</f>
        <v>33.880600000000001</v>
      </c>
      <c r="C2779">
        <f>SPY_IVOL!C2779</f>
        <v>26.69</v>
      </c>
      <c r="D2779">
        <f>SPY_IVOL!D2779</f>
        <v>23.1921</v>
      </c>
      <c r="E2779">
        <f>SPY_IVOL!E2779</f>
        <v>19.400200000000002</v>
      </c>
      <c r="F2779">
        <f>SPY_IVOL!F2779</f>
        <v>15.6828</v>
      </c>
      <c r="G2779">
        <f>SPY_IVOL!G2779</f>
        <v>13.632199999999999</v>
      </c>
      <c r="H2779">
        <f>SPY_IVOL!H2779</f>
        <v>16.178899999999999</v>
      </c>
      <c r="I2779">
        <f>VLOOKUP($A2779,SPY_main!$A:$C,2,FALSE)</f>
        <v>190.52</v>
      </c>
      <c r="J2779">
        <f>IFERROR(VLOOKUP($A2779,SPY_main!$A:$C,3,FALSE),J2778)</f>
        <v>2.5436999999999999</v>
      </c>
      <c r="K2779">
        <f>IFERROR(VLOOKUP($A2779,SPY_main!$E:$F,2,FALSE),K2778)</f>
        <v>0.61909999999999998</v>
      </c>
      <c r="L2779">
        <f>IFERROR(VLOOKUP($A2779,SPY_main!H:I,2,FALSE),L2778)</f>
        <v>22.34</v>
      </c>
      <c r="M2779">
        <f t="shared" si="301"/>
        <v>38.642499999999998</v>
      </c>
      <c r="N2779">
        <f t="shared" si="302"/>
        <v>28.5031</v>
      </c>
      <c r="O2779">
        <f t="shared" si="303"/>
        <v>24.222799999999999</v>
      </c>
      <c r="P2779">
        <f t="shared" si="304"/>
        <v>19.578199999999999</v>
      </c>
      <c r="Q2779">
        <f t="shared" si="305"/>
        <v>15.448700000000001</v>
      </c>
      <c r="R2779">
        <f t="shared" si="306"/>
        <v>14.835699999999999</v>
      </c>
      <c r="S2779">
        <f t="shared" si="307"/>
        <v>18.971900000000002</v>
      </c>
      <c r="T2779">
        <f>IFERROR(VLOOKUP($A2779,TY_main!A:B,2,FALSE),T2778)</f>
        <v>121.265625</v>
      </c>
    </row>
    <row r="2780" spans="1:20" x14ac:dyDescent="0.25">
      <c r="A2780" s="2">
        <f>SPY_IVOL!A2780</f>
        <v>42394</v>
      </c>
      <c r="B2780">
        <f>SPY_IVOL!B2780</f>
        <v>35.156700000000001</v>
      </c>
      <c r="C2780">
        <f>SPY_IVOL!C2780</f>
        <v>28.062100000000001</v>
      </c>
      <c r="D2780">
        <f>SPY_IVOL!D2780</f>
        <v>24.578600000000002</v>
      </c>
      <c r="E2780">
        <f>SPY_IVOL!E2780</f>
        <v>20.6814</v>
      </c>
      <c r="F2780">
        <f>SPY_IVOL!F2780</f>
        <v>17.166499999999999</v>
      </c>
      <c r="G2780">
        <f>SPY_IVOL!G2780</f>
        <v>14.934699999999999</v>
      </c>
      <c r="H2780">
        <f>SPY_IVOL!H2780</f>
        <v>17.5977</v>
      </c>
      <c r="I2780">
        <f>VLOOKUP($A2780,SPY_main!$A:$C,2,FALSE)</f>
        <v>187.64</v>
      </c>
      <c r="J2780">
        <f>IFERROR(VLOOKUP($A2780,SPY_main!$A:$C,3,FALSE),J2779)</f>
        <v>2.5827</v>
      </c>
      <c r="K2780">
        <f>IFERROR(VLOOKUP($A2780,SPY_main!$E:$F,2,FALSE),K2779)</f>
        <v>0.62129999999999996</v>
      </c>
      <c r="L2780">
        <f>IFERROR(VLOOKUP($A2780,SPY_main!H:I,2,FALSE),L2779)</f>
        <v>24.15</v>
      </c>
      <c r="M2780">
        <f t="shared" si="301"/>
        <v>40.4163</v>
      </c>
      <c r="N2780">
        <f t="shared" si="302"/>
        <v>30.040299999999998</v>
      </c>
      <c r="O2780">
        <f t="shared" si="303"/>
        <v>25.912099999999999</v>
      </c>
      <c r="P2780">
        <f t="shared" si="304"/>
        <v>21.5852</v>
      </c>
      <c r="Q2780">
        <f t="shared" si="305"/>
        <v>17.383700000000001</v>
      </c>
      <c r="R2780">
        <f t="shared" si="306"/>
        <v>16.6526</v>
      </c>
      <c r="S2780">
        <f t="shared" si="307"/>
        <v>20.740400000000001</v>
      </c>
      <c r="T2780">
        <f>IFERROR(VLOOKUP($A2780,TY_main!A:B,2,FALSE),T2779)</f>
        <v>121.421875</v>
      </c>
    </row>
    <row r="2781" spans="1:20" x14ac:dyDescent="0.25">
      <c r="A2781" s="2">
        <f>SPY_IVOL!A2781</f>
        <v>42395</v>
      </c>
      <c r="B2781">
        <f>SPY_IVOL!B2781</f>
        <v>33.633800000000001</v>
      </c>
      <c r="C2781">
        <f>SPY_IVOL!C2781</f>
        <v>26.7517</v>
      </c>
      <c r="D2781">
        <f>SPY_IVOL!D2781</f>
        <v>23.377700000000001</v>
      </c>
      <c r="E2781">
        <f>SPY_IVOL!E2781</f>
        <v>19.890999999999998</v>
      </c>
      <c r="F2781">
        <f>SPY_IVOL!F2781</f>
        <v>16.327100000000002</v>
      </c>
      <c r="G2781">
        <f>SPY_IVOL!G2781</f>
        <v>14.3751</v>
      </c>
      <c r="H2781">
        <f>SPY_IVOL!H2781</f>
        <v>16.945499999999999</v>
      </c>
      <c r="I2781">
        <f>VLOOKUP($A2781,SPY_main!$A:$C,2,FALSE)</f>
        <v>190.2</v>
      </c>
      <c r="J2781">
        <f>IFERROR(VLOOKUP($A2781,SPY_main!$A:$C,3,FALSE),J2780)</f>
        <v>2.5478999999999998</v>
      </c>
      <c r="K2781">
        <f>IFERROR(VLOOKUP($A2781,SPY_main!$E:$F,2,FALSE),K2780)</f>
        <v>0.62109999999999999</v>
      </c>
      <c r="L2781">
        <f>IFERROR(VLOOKUP($A2781,SPY_main!H:I,2,FALSE),L2780)</f>
        <v>22.5</v>
      </c>
      <c r="M2781">
        <f t="shared" si="301"/>
        <v>38.9968</v>
      </c>
      <c r="N2781">
        <f t="shared" si="302"/>
        <v>28.320900000000002</v>
      </c>
      <c r="O2781">
        <f t="shared" si="303"/>
        <v>24.5212</v>
      </c>
      <c r="P2781">
        <f t="shared" si="304"/>
        <v>20.595800000000001</v>
      </c>
      <c r="Q2781">
        <f t="shared" si="305"/>
        <v>16.555299999999999</v>
      </c>
      <c r="R2781">
        <f t="shared" si="306"/>
        <v>16.395399999999999</v>
      </c>
      <c r="S2781">
        <f t="shared" si="307"/>
        <v>21.3065</v>
      </c>
      <c r="T2781">
        <f>IFERROR(VLOOKUP($A2781,TY_main!A:B,2,FALSE),T2780)</f>
        <v>121.671875</v>
      </c>
    </row>
    <row r="2782" spans="1:20" x14ac:dyDescent="0.25">
      <c r="A2782" s="2">
        <f>SPY_IVOL!A2782</f>
        <v>42396</v>
      </c>
      <c r="B2782">
        <f>SPY_IVOL!B2782</f>
        <v>34.317100000000003</v>
      </c>
      <c r="C2782">
        <f>SPY_IVOL!C2782</f>
        <v>27.346299999999999</v>
      </c>
      <c r="D2782">
        <f>SPY_IVOL!D2782</f>
        <v>24.0412</v>
      </c>
      <c r="E2782">
        <f>SPY_IVOL!E2782</f>
        <v>20.581499999999998</v>
      </c>
      <c r="F2782">
        <f>SPY_IVOL!F2782</f>
        <v>16.966100000000001</v>
      </c>
      <c r="G2782">
        <f>SPY_IVOL!G2782</f>
        <v>14.7258</v>
      </c>
      <c r="H2782">
        <f>SPY_IVOL!H2782</f>
        <v>17.9389</v>
      </c>
      <c r="I2782">
        <f>VLOOKUP($A2782,SPY_main!$A:$C,2,FALSE)</f>
        <v>188.13</v>
      </c>
      <c r="J2782">
        <f>IFERROR(VLOOKUP($A2782,SPY_main!$A:$C,3,FALSE),J2781)</f>
        <v>2.5760000000000001</v>
      </c>
      <c r="K2782">
        <f>IFERROR(VLOOKUP($A2782,SPY_main!$E:$F,2,FALSE),K2781)</f>
        <v>0.61809999999999998</v>
      </c>
      <c r="L2782">
        <f>IFERROR(VLOOKUP($A2782,SPY_main!H:I,2,FALSE),L2781)</f>
        <v>23.11</v>
      </c>
      <c r="M2782">
        <f t="shared" si="301"/>
        <v>39.284500000000001</v>
      </c>
      <c r="N2782">
        <f t="shared" si="302"/>
        <v>28.680900000000001</v>
      </c>
      <c r="O2782">
        <f t="shared" si="303"/>
        <v>25.089700000000001</v>
      </c>
      <c r="P2782">
        <f t="shared" si="304"/>
        <v>21.3095</v>
      </c>
      <c r="Q2782">
        <f t="shared" si="305"/>
        <v>17.165099999999999</v>
      </c>
      <c r="R2782">
        <f t="shared" si="306"/>
        <v>16.7742</v>
      </c>
      <c r="S2782">
        <f t="shared" si="307"/>
        <v>21.961500000000001</v>
      </c>
      <c r="T2782">
        <f>IFERROR(VLOOKUP($A2782,TY_main!A:B,2,FALSE),T2781)</f>
        <v>121.71875</v>
      </c>
    </row>
    <row r="2783" spans="1:20" x14ac:dyDescent="0.25">
      <c r="A2783" s="2">
        <f>SPY_IVOL!A2783</f>
        <v>42397</v>
      </c>
      <c r="B2783">
        <f>SPY_IVOL!B2783</f>
        <v>33.941299999999998</v>
      </c>
      <c r="C2783">
        <f>SPY_IVOL!C2783</f>
        <v>26.863399999999999</v>
      </c>
      <c r="D2783">
        <f>SPY_IVOL!D2783</f>
        <v>23.448</v>
      </c>
      <c r="E2783">
        <f>SPY_IVOL!E2783</f>
        <v>19.875900000000001</v>
      </c>
      <c r="F2783">
        <f>SPY_IVOL!F2783</f>
        <v>16.327200000000001</v>
      </c>
      <c r="G2783">
        <f>SPY_IVOL!G2783</f>
        <v>14.0779</v>
      </c>
      <c r="H2783">
        <f>SPY_IVOL!H2783</f>
        <v>17.970099999999999</v>
      </c>
      <c r="I2783">
        <f>VLOOKUP($A2783,SPY_main!$A:$C,2,FALSE)</f>
        <v>189.11</v>
      </c>
      <c r="J2783">
        <f>IFERROR(VLOOKUP($A2783,SPY_main!$A:$C,3,FALSE),J2782)</f>
        <v>2.5626000000000002</v>
      </c>
      <c r="K2783">
        <f>IFERROR(VLOOKUP($A2783,SPY_main!$E:$F,2,FALSE),K2782)</f>
        <v>0.61560000000000004</v>
      </c>
      <c r="L2783">
        <f>IFERROR(VLOOKUP($A2783,SPY_main!H:I,2,FALSE),L2782)</f>
        <v>22.42</v>
      </c>
      <c r="M2783">
        <f t="shared" si="301"/>
        <v>39.113799999999998</v>
      </c>
      <c r="N2783">
        <f t="shared" si="302"/>
        <v>28.1007</v>
      </c>
      <c r="O2783">
        <f t="shared" si="303"/>
        <v>24.327100000000002</v>
      </c>
      <c r="P2783">
        <f t="shared" si="304"/>
        <v>20.579499999999999</v>
      </c>
      <c r="Q2783">
        <f t="shared" si="305"/>
        <v>16.660799999999998</v>
      </c>
      <c r="R2783">
        <f t="shared" si="306"/>
        <v>15.8066</v>
      </c>
      <c r="S2783">
        <f t="shared" si="307"/>
        <v>19.301400000000001</v>
      </c>
      <c r="T2783">
        <f>IFERROR(VLOOKUP($A2783,TY_main!A:B,2,FALSE),T2782)</f>
        <v>121.875</v>
      </c>
    </row>
    <row r="2784" spans="1:20" x14ac:dyDescent="0.25">
      <c r="A2784" s="2">
        <f>SPY_IVOL!A2784</f>
        <v>42398</v>
      </c>
      <c r="B2784">
        <f>SPY_IVOL!B2784</f>
        <v>32.492899999999999</v>
      </c>
      <c r="C2784">
        <f>SPY_IVOL!C2784</f>
        <v>25.309799999999999</v>
      </c>
      <c r="D2784">
        <f>SPY_IVOL!D2784</f>
        <v>21.805099999999999</v>
      </c>
      <c r="E2784">
        <f>SPY_IVOL!E2784</f>
        <v>17.940000000000001</v>
      </c>
      <c r="F2784">
        <f>SPY_IVOL!F2784</f>
        <v>14.3553</v>
      </c>
      <c r="G2784">
        <f>SPY_IVOL!G2784</f>
        <v>12.885199999999999</v>
      </c>
      <c r="H2784">
        <f>SPY_IVOL!H2784</f>
        <v>15.769500000000001</v>
      </c>
      <c r="I2784">
        <f>VLOOKUP($A2784,SPY_main!$A:$C,2,FALSE)</f>
        <v>193.7208</v>
      </c>
      <c r="J2784">
        <f>IFERROR(VLOOKUP($A2784,SPY_main!$A:$C,3,FALSE),J2783)</f>
        <v>2.5015999999999998</v>
      </c>
      <c r="K2784">
        <f>IFERROR(VLOOKUP($A2784,SPY_main!$E:$F,2,FALSE),K2783)</f>
        <v>0.61260000000000003</v>
      </c>
      <c r="L2784">
        <f>IFERROR(VLOOKUP($A2784,SPY_main!H:I,2,FALSE),L2783)</f>
        <v>20.2</v>
      </c>
      <c r="M2784">
        <f t="shared" si="301"/>
        <v>38.7742</v>
      </c>
      <c r="N2784">
        <f t="shared" si="302"/>
        <v>26.293600000000001</v>
      </c>
      <c r="O2784">
        <f t="shared" si="303"/>
        <v>22.196400000000001</v>
      </c>
      <c r="P2784">
        <f t="shared" si="304"/>
        <v>18.1036</v>
      </c>
      <c r="Q2784">
        <f t="shared" si="305"/>
        <v>14.037800000000001</v>
      </c>
      <c r="R2784">
        <f t="shared" si="306"/>
        <v>16.1265</v>
      </c>
      <c r="S2784">
        <f t="shared" si="307"/>
        <v>20.3673</v>
      </c>
      <c r="T2784">
        <f>IFERROR(VLOOKUP($A2784,TY_main!A:B,2,FALSE),T2783)</f>
        <v>122.40625</v>
      </c>
    </row>
    <row r="2785" spans="1:20" x14ac:dyDescent="0.25">
      <c r="A2785" s="2">
        <f>SPY_IVOL!A2785</f>
        <v>42401</v>
      </c>
      <c r="B2785">
        <f>SPY_IVOL!B2785</f>
        <v>32.569299999999998</v>
      </c>
      <c r="C2785">
        <f>SPY_IVOL!C2785</f>
        <v>25.418199999999999</v>
      </c>
      <c r="D2785">
        <f>SPY_IVOL!D2785</f>
        <v>21.847899999999999</v>
      </c>
      <c r="E2785">
        <f>SPY_IVOL!E2785</f>
        <v>17.8795</v>
      </c>
      <c r="F2785">
        <f>SPY_IVOL!F2785</f>
        <v>14.1564</v>
      </c>
      <c r="G2785">
        <f>SPY_IVOL!G2785</f>
        <v>12.8621</v>
      </c>
      <c r="H2785">
        <f>SPY_IVOL!H2785</f>
        <v>16.242999999999999</v>
      </c>
      <c r="I2785">
        <f>VLOOKUP($A2785,SPY_main!$A:$C,2,FALSE)</f>
        <v>193.65</v>
      </c>
      <c r="J2785">
        <f>IFERROR(VLOOKUP($A2785,SPY_main!$A:$C,3,FALSE),J2784)</f>
        <v>2.5026000000000002</v>
      </c>
      <c r="K2785">
        <f>IFERROR(VLOOKUP($A2785,SPY_main!$E:$F,2,FALSE),K2784)</f>
        <v>0.61860000000000004</v>
      </c>
      <c r="L2785">
        <f>IFERROR(VLOOKUP($A2785,SPY_main!H:I,2,FALSE),L2784)</f>
        <v>19.98</v>
      </c>
      <c r="M2785">
        <f t="shared" si="301"/>
        <v>40.754399999999997</v>
      </c>
      <c r="N2785">
        <f t="shared" si="302"/>
        <v>26.496700000000001</v>
      </c>
      <c r="O2785">
        <f t="shared" si="303"/>
        <v>22.270600000000002</v>
      </c>
      <c r="P2785">
        <f t="shared" si="304"/>
        <v>18.016100000000002</v>
      </c>
      <c r="Q2785">
        <f t="shared" si="305"/>
        <v>13.8887</v>
      </c>
      <c r="R2785">
        <f t="shared" si="306"/>
        <v>16.970600000000001</v>
      </c>
      <c r="S2785">
        <f t="shared" si="307"/>
        <v>21.128</v>
      </c>
      <c r="T2785">
        <f>IFERROR(VLOOKUP($A2785,TY_main!A:B,2,FALSE),T2784)</f>
        <v>122.015625</v>
      </c>
    </row>
    <row r="2786" spans="1:20" x14ac:dyDescent="0.25">
      <c r="A2786" s="2">
        <f>SPY_IVOL!A2786</f>
        <v>42402</v>
      </c>
      <c r="B2786">
        <f>SPY_IVOL!B2786</f>
        <v>33.857199999999999</v>
      </c>
      <c r="C2786">
        <f>SPY_IVOL!C2786</f>
        <v>26.8948</v>
      </c>
      <c r="D2786">
        <f>SPY_IVOL!D2786</f>
        <v>23.5214</v>
      </c>
      <c r="E2786">
        <f>SPY_IVOL!E2786</f>
        <v>19.761900000000001</v>
      </c>
      <c r="F2786">
        <f>SPY_IVOL!F2786</f>
        <v>15.928599999999999</v>
      </c>
      <c r="G2786">
        <f>SPY_IVOL!G2786</f>
        <v>13.7156</v>
      </c>
      <c r="H2786">
        <f>SPY_IVOL!H2786</f>
        <v>17.436699999999998</v>
      </c>
      <c r="I2786">
        <f>VLOOKUP($A2786,SPY_main!$A:$C,2,FALSE)</f>
        <v>190.16</v>
      </c>
      <c r="J2786">
        <f>IFERROR(VLOOKUP($A2786,SPY_main!$A:$C,3,FALSE),J2785)</f>
        <v>2.5485000000000002</v>
      </c>
      <c r="K2786">
        <f>IFERROR(VLOOKUP($A2786,SPY_main!$E:$F,2,FALSE),K2785)</f>
        <v>0.61919999999999997</v>
      </c>
      <c r="L2786">
        <f>IFERROR(VLOOKUP($A2786,SPY_main!H:I,2,FALSE),L2785)</f>
        <v>21.98</v>
      </c>
      <c r="M2786">
        <f t="shared" si="301"/>
        <v>42.0184</v>
      </c>
      <c r="N2786">
        <f t="shared" si="302"/>
        <v>28.1677</v>
      </c>
      <c r="O2786">
        <f t="shared" si="303"/>
        <v>24.392399999999999</v>
      </c>
      <c r="P2786">
        <f t="shared" si="304"/>
        <v>20.2727</v>
      </c>
      <c r="Q2786">
        <f t="shared" si="305"/>
        <v>15.9338</v>
      </c>
      <c r="R2786">
        <f t="shared" si="306"/>
        <v>17.499500000000001</v>
      </c>
      <c r="S2786">
        <f t="shared" si="307"/>
        <v>21.6191</v>
      </c>
      <c r="T2786">
        <f>IFERROR(VLOOKUP($A2786,TY_main!A:B,2,FALSE),T2785)</f>
        <v>122.890625</v>
      </c>
    </row>
    <row r="2787" spans="1:20" x14ac:dyDescent="0.25">
      <c r="A2787" s="2">
        <f>SPY_IVOL!A2787</f>
        <v>42403</v>
      </c>
      <c r="B2787">
        <f>SPY_IVOL!B2787</f>
        <v>33.6614</v>
      </c>
      <c r="C2787">
        <f>SPY_IVOL!C2787</f>
        <v>26.774100000000001</v>
      </c>
      <c r="D2787">
        <f>SPY_IVOL!D2787</f>
        <v>23.408000000000001</v>
      </c>
      <c r="E2787">
        <f>SPY_IVOL!E2787</f>
        <v>19.591200000000001</v>
      </c>
      <c r="F2787">
        <f>SPY_IVOL!F2787</f>
        <v>15.466100000000001</v>
      </c>
      <c r="G2787">
        <f>SPY_IVOL!G2787</f>
        <v>13.3279</v>
      </c>
      <c r="H2787">
        <f>SPY_IVOL!H2787</f>
        <v>15.643800000000001</v>
      </c>
      <c r="I2787">
        <f>VLOOKUP($A2787,SPY_main!$A:$C,2,FALSE)</f>
        <v>191.3</v>
      </c>
      <c r="J2787">
        <f>IFERROR(VLOOKUP($A2787,SPY_main!$A:$C,3,FALSE),J2786)</f>
        <v>2.5333000000000001</v>
      </c>
      <c r="K2787">
        <f>IFERROR(VLOOKUP($A2787,SPY_main!$E:$F,2,FALSE),K2786)</f>
        <v>0.62060000000000004</v>
      </c>
      <c r="L2787">
        <f>IFERROR(VLOOKUP($A2787,SPY_main!H:I,2,FALSE),L2786)</f>
        <v>21.65</v>
      </c>
      <c r="M2787">
        <f t="shared" si="301"/>
        <v>41.617600000000003</v>
      </c>
      <c r="N2787">
        <f t="shared" si="302"/>
        <v>27.933399999999999</v>
      </c>
      <c r="O2787">
        <f t="shared" si="303"/>
        <v>24.3048</v>
      </c>
      <c r="P2787">
        <f t="shared" si="304"/>
        <v>20.069400000000002</v>
      </c>
      <c r="Q2787">
        <f t="shared" si="305"/>
        <v>15.921799999999999</v>
      </c>
      <c r="R2787">
        <f t="shared" si="306"/>
        <v>17.345700000000001</v>
      </c>
      <c r="S2787">
        <f t="shared" si="307"/>
        <v>18.1023</v>
      </c>
      <c r="T2787">
        <f>IFERROR(VLOOKUP($A2787,TY_main!A:B,2,FALSE),T2786)</f>
        <v>122.8125</v>
      </c>
    </row>
    <row r="2788" spans="1:20" x14ac:dyDescent="0.25">
      <c r="A2788" s="2">
        <f>SPY_IVOL!A2788</f>
        <v>42404</v>
      </c>
      <c r="B2788">
        <f>SPY_IVOL!B2788</f>
        <v>33.895899999999997</v>
      </c>
      <c r="C2788">
        <f>SPY_IVOL!C2788</f>
        <v>26.8004</v>
      </c>
      <c r="D2788">
        <f>SPY_IVOL!D2788</f>
        <v>23.433</v>
      </c>
      <c r="E2788">
        <f>SPY_IVOL!E2788</f>
        <v>19.684799999999999</v>
      </c>
      <c r="F2788">
        <f>SPY_IVOL!F2788</f>
        <v>15.8028</v>
      </c>
      <c r="G2788">
        <f>SPY_IVOL!G2788</f>
        <v>13.565</v>
      </c>
      <c r="H2788">
        <f>SPY_IVOL!H2788</f>
        <v>16.284199999999998</v>
      </c>
      <c r="I2788">
        <f>VLOOKUP($A2788,SPY_main!$A:$C,2,FALSE)</f>
        <v>191.6</v>
      </c>
      <c r="J2788">
        <f>IFERROR(VLOOKUP($A2788,SPY_main!$A:$C,3,FALSE),J2787)</f>
        <v>2.5293000000000001</v>
      </c>
      <c r="K2788">
        <f>IFERROR(VLOOKUP($A2788,SPY_main!$E:$F,2,FALSE),K2787)</f>
        <v>0.62019999999999997</v>
      </c>
      <c r="L2788">
        <f>IFERROR(VLOOKUP($A2788,SPY_main!H:I,2,FALSE),L2787)</f>
        <v>21.84</v>
      </c>
      <c r="M2788">
        <f t="shared" si="301"/>
        <v>42.982199999999999</v>
      </c>
      <c r="N2788">
        <f t="shared" si="302"/>
        <v>28.555099999999999</v>
      </c>
      <c r="O2788">
        <f t="shared" si="303"/>
        <v>24.2256</v>
      </c>
      <c r="P2788">
        <f t="shared" si="304"/>
        <v>20.206199999999999</v>
      </c>
      <c r="Q2788">
        <f t="shared" si="305"/>
        <v>15.823600000000001</v>
      </c>
      <c r="R2788">
        <f t="shared" si="306"/>
        <v>17.896999999999998</v>
      </c>
      <c r="S2788">
        <f t="shared" si="307"/>
        <v>20.749199999999998</v>
      </c>
      <c r="T2788">
        <f>IFERROR(VLOOKUP($A2788,TY_main!A:B,2,FALSE),T2787)</f>
        <v>123.046875</v>
      </c>
    </row>
    <row r="2789" spans="1:20" x14ac:dyDescent="0.25">
      <c r="A2789" s="2">
        <f>SPY_IVOL!A2789</f>
        <v>42405</v>
      </c>
      <c r="B2789">
        <f>SPY_IVOL!B2789</f>
        <v>34.438899999999997</v>
      </c>
      <c r="C2789">
        <f>SPY_IVOL!C2789</f>
        <v>27.901</v>
      </c>
      <c r="D2789">
        <f>SPY_IVOL!D2789</f>
        <v>24.873999999999999</v>
      </c>
      <c r="E2789">
        <f>SPY_IVOL!E2789</f>
        <v>21.5093</v>
      </c>
      <c r="F2789">
        <f>SPY_IVOL!F2789</f>
        <v>17.528400000000001</v>
      </c>
      <c r="G2789">
        <f>SPY_IVOL!G2789</f>
        <v>14.889099999999999</v>
      </c>
      <c r="H2789">
        <f>SPY_IVOL!H2789</f>
        <v>17.7821</v>
      </c>
      <c r="I2789">
        <f>VLOOKUP($A2789,SPY_main!$A:$C,2,FALSE)</f>
        <v>187.95</v>
      </c>
      <c r="J2789">
        <f>IFERROR(VLOOKUP($A2789,SPY_main!$A:$C,3,FALSE),J2788)</f>
        <v>2.5785</v>
      </c>
      <c r="K2789">
        <f>IFERROR(VLOOKUP($A2789,SPY_main!$E:$F,2,FALSE),K2788)</f>
        <v>0.61970000000000003</v>
      </c>
      <c r="L2789">
        <f>IFERROR(VLOOKUP($A2789,SPY_main!H:I,2,FALSE),L2788)</f>
        <v>23.38</v>
      </c>
      <c r="M2789">
        <f t="shared" si="301"/>
        <v>44.571800000000003</v>
      </c>
      <c r="N2789">
        <f t="shared" si="302"/>
        <v>29.215800000000002</v>
      </c>
      <c r="O2789">
        <f t="shared" si="303"/>
        <v>25.6036</v>
      </c>
      <c r="P2789">
        <f t="shared" si="304"/>
        <v>22.2346</v>
      </c>
      <c r="Q2789">
        <f t="shared" si="305"/>
        <v>17.7515</v>
      </c>
      <c r="R2789">
        <f t="shared" si="306"/>
        <v>19.319800000000001</v>
      </c>
      <c r="S2789">
        <f t="shared" si="307"/>
        <v>20.378299999999999</v>
      </c>
      <c r="T2789">
        <f>IFERROR(VLOOKUP($A2789,TY_main!A:B,2,FALSE),T2788)</f>
        <v>123.140625</v>
      </c>
    </row>
    <row r="2790" spans="1:20" x14ac:dyDescent="0.25">
      <c r="A2790" s="2">
        <f>SPY_IVOL!A2790</f>
        <v>42408</v>
      </c>
      <c r="B2790">
        <f>SPY_IVOL!B2790</f>
        <v>36.887799999999999</v>
      </c>
      <c r="C2790">
        <f>SPY_IVOL!C2790</f>
        <v>29.969200000000001</v>
      </c>
      <c r="D2790">
        <f>SPY_IVOL!D2790</f>
        <v>26.774999999999999</v>
      </c>
      <c r="E2790">
        <f>SPY_IVOL!E2790</f>
        <v>23.200600000000001</v>
      </c>
      <c r="F2790">
        <f>SPY_IVOL!F2790</f>
        <v>19.588799999999999</v>
      </c>
      <c r="G2790">
        <f>SPY_IVOL!G2790</f>
        <v>16.7468</v>
      </c>
      <c r="H2790">
        <f>SPY_IVOL!H2790</f>
        <v>17.823799999999999</v>
      </c>
      <c r="I2790">
        <f>VLOOKUP($A2790,SPY_main!$A:$C,2,FALSE)</f>
        <v>185.42</v>
      </c>
      <c r="J2790">
        <f>IFERROR(VLOOKUP($A2790,SPY_main!$A:$C,3,FALSE),J2789)</f>
        <v>2.6135999999999999</v>
      </c>
      <c r="K2790">
        <f>IFERROR(VLOOKUP($A2790,SPY_main!$E:$F,2,FALSE),K2789)</f>
        <v>0.621</v>
      </c>
      <c r="L2790">
        <f>IFERROR(VLOOKUP($A2790,SPY_main!H:I,2,FALSE),L2789)</f>
        <v>26</v>
      </c>
      <c r="M2790">
        <f t="shared" si="301"/>
        <v>50.339100000000002</v>
      </c>
      <c r="N2790">
        <f t="shared" si="302"/>
        <v>34.082599999999999</v>
      </c>
      <c r="O2790">
        <f t="shared" si="303"/>
        <v>29.4526</v>
      </c>
      <c r="P2790">
        <f t="shared" si="304"/>
        <v>25.648199999999999</v>
      </c>
      <c r="Q2790">
        <f t="shared" si="305"/>
        <v>21.3476</v>
      </c>
      <c r="R2790">
        <f t="shared" si="306"/>
        <v>21.8352</v>
      </c>
      <c r="S2790">
        <f t="shared" si="307"/>
        <v>23.4558</v>
      </c>
      <c r="T2790">
        <f>IFERROR(VLOOKUP($A2790,TY_main!A:B,2,FALSE),T2789)</f>
        <v>124.015625</v>
      </c>
    </row>
    <row r="2791" spans="1:20" x14ac:dyDescent="0.25">
      <c r="A2791" s="2">
        <f>SPY_IVOL!A2791</f>
        <v>42409</v>
      </c>
      <c r="B2791">
        <f>SPY_IVOL!B2791</f>
        <v>37.751300000000001</v>
      </c>
      <c r="C2791">
        <f>SPY_IVOL!C2791</f>
        <v>30.6249</v>
      </c>
      <c r="D2791">
        <f>SPY_IVOL!D2791</f>
        <v>27.207699999999999</v>
      </c>
      <c r="E2791">
        <f>SPY_IVOL!E2791</f>
        <v>23.558399999999999</v>
      </c>
      <c r="F2791">
        <f>SPY_IVOL!F2791</f>
        <v>19.762</v>
      </c>
      <c r="G2791">
        <f>SPY_IVOL!G2791</f>
        <v>16.713699999999999</v>
      </c>
      <c r="H2791">
        <f>SPY_IVOL!H2791</f>
        <v>19.610900000000001</v>
      </c>
      <c r="I2791">
        <f>VLOOKUP($A2791,SPY_main!$A:$C,2,FALSE)</f>
        <v>185.43</v>
      </c>
      <c r="J2791">
        <f>IFERROR(VLOOKUP($A2791,SPY_main!$A:$C,3,FALSE),J2790)</f>
        <v>2.6135000000000002</v>
      </c>
      <c r="K2791">
        <f>IFERROR(VLOOKUP($A2791,SPY_main!$E:$F,2,FALSE),K2790)</f>
        <v>0.62050000000000005</v>
      </c>
      <c r="L2791">
        <f>IFERROR(VLOOKUP($A2791,SPY_main!H:I,2,FALSE),L2790)</f>
        <v>26.54</v>
      </c>
      <c r="M2791">
        <f t="shared" si="301"/>
        <v>52.799799999999998</v>
      </c>
      <c r="N2791">
        <f t="shared" si="302"/>
        <v>35.752299999999998</v>
      </c>
      <c r="O2791">
        <f t="shared" si="303"/>
        <v>30.7851</v>
      </c>
      <c r="P2791">
        <f t="shared" si="304"/>
        <v>26.4878</v>
      </c>
      <c r="Q2791">
        <f t="shared" si="305"/>
        <v>21.360800000000001</v>
      </c>
      <c r="R2791">
        <f t="shared" si="306"/>
        <v>22.907800000000002</v>
      </c>
      <c r="S2791">
        <f t="shared" si="307"/>
        <v>23.8858</v>
      </c>
      <c r="T2791">
        <f>IFERROR(VLOOKUP($A2791,TY_main!A:B,2,FALSE),T2790)</f>
        <v>124.03125</v>
      </c>
    </row>
    <row r="2792" spans="1:20" x14ac:dyDescent="0.25">
      <c r="A2792" s="2">
        <f>SPY_IVOL!A2792</f>
        <v>42410</v>
      </c>
      <c r="B2792">
        <f>SPY_IVOL!B2792</f>
        <v>37.889899999999997</v>
      </c>
      <c r="C2792">
        <f>SPY_IVOL!C2792</f>
        <v>30.5838</v>
      </c>
      <c r="D2792">
        <f>SPY_IVOL!D2792</f>
        <v>27.2349</v>
      </c>
      <c r="E2792">
        <f>SPY_IVOL!E2792</f>
        <v>23.560700000000001</v>
      </c>
      <c r="F2792">
        <f>SPY_IVOL!F2792</f>
        <v>19.9636</v>
      </c>
      <c r="G2792">
        <f>SPY_IVOL!G2792</f>
        <v>16.843900000000001</v>
      </c>
      <c r="H2792">
        <f>SPY_IVOL!H2792</f>
        <v>18.677700000000002</v>
      </c>
      <c r="I2792">
        <f>VLOOKUP($A2792,SPY_main!$A:$C,2,FALSE)</f>
        <v>185.27</v>
      </c>
      <c r="J2792">
        <f>IFERROR(VLOOKUP($A2792,SPY_main!$A:$C,3,FALSE),J2791)</f>
        <v>2.6156999999999999</v>
      </c>
      <c r="K2792">
        <f>IFERROR(VLOOKUP($A2792,SPY_main!$E:$F,2,FALSE),K2791)</f>
        <v>0.61760000000000004</v>
      </c>
      <c r="L2792">
        <f>IFERROR(VLOOKUP($A2792,SPY_main!H:I,2,FALSE),L2791)</f>
        <v>26.29</v>
      </c>
      <c r="M2792">
        <f t="shared" si="301"/>
        <v>52.552700000000002</v>
      </c>
      <c r="N2792">
        <f t="shared" si="302"/>
        <v>35.053100000000001</v>
      </c>
      <c r="O2792">
        <f t="shared" si="303"/>
        <v>30.066099999999999</v>
      </c>
      <c r="P2792">
        <f t="shared" si="304"/>
        <v>25.713999999999999</v>
      </c>
      <c r="Q2792">
        <f t="shared" si="305"/>
        <v>21.2331</v>
      </c>
      <c r="R2792">
        <f t="shared" si="306"/>
        <v>24.1568</v>
      </c>
      <c r="S2792">
        <f t="shared" si="307"/>
        <v>26.6967</v>
      </c>
      <c r="T2792">
        <f>IFERROR(VLOOKUP($A2792,TY_main!A:B,2,FALSE),T2791)</f>
        <v>124.21875</v>
      </c>
    </row>
    <row r="2793" spans="1:20" x14ac:dyDescent="0.25">
      <c r="A2793" s="2">
        <f>SPY_IVOL!A2793</f>
        <v>42411</v>
      </c>
      <c r="B2793">
        <f>SPY_IVOL!B2793</f>
        <v>39.828400000000002</v>
      </c>
      <c r="C2793">
        <f>SPY_IVOL!C2793</f>
        <v>32.501600000000003</v>
      </c>
      <c r="D2793">
        <f>SPY_IVOL!D2793</f>
        <v>28.980399999999999</v>
      </c>
      <c r="E2793">
        <f>SPY_IVOL!E2793</f>
        <v>25.254899999999999</v>
      </c>
      <c r="F2793">
        <f>SPY_IVOL!F2793</f>
        <v>21.134499999999999</v>
      </c>
      <c r="G2793">
        <f>SPY_IVOL!G2793</f>
        <v>18.197900000000001</v>
      </c>
      <c r="H2793">
        <f>SPY_IVOL!H2793</f>
        <v>20.151199999999999</v>
      </c>
      <c r="I2793">
        <f>VLOOKUP($A2793,SPY_main!$A:$C,2,FALSE)</f>
        <v>182.86</v>
      </c>
      <c r="J2793">
        <f>IFERROR(VLOOKUP($A2793,SPY_main!$A:$C,3,FALSE),J2792)</f>
        <v>2.6501999999999999</v>
      </c>
      <c r="K2793">
        <f>IFERROR(VLOOKUP($A2793,SPY_main!$E:$F,2,FALSE),K2792)</f>
        <v>0.61719999999999997</v>
      </c>
      <c r="L2793">
        <f>IFERROR(VLOOKUP($A2793,SPY_main!H:I,2,FALSE),L2792)</f>
        <v>28.14</v>
      </c>
      <c r="M2793">
        <f t="shared" si="301"/>
        <v>59.111199999999997</v>
      </c>
      <c r="N2793">
        <f t="shared" si="302"/>
        <v>37.993099999999998</v>
      </c>
      <c r="O2793">
        <f t="shared" si="303"/>
        <v>32.3215</v>
      </c>
      <c r="P2793">
        <f t="shared" si="304"/>
        <v>27.5885</v>
      </c>
      <c r="Q2793">
        <f t="shared" si="305"/>
        <v>21.8932</v>
      </c>
      <c r="R2793">
        <f t="shared" si="306"/>
        <v>25.658999999999999</v>
      </c>
      <c r="S2793">
        <f t="shared" si="307"/>
        <v>28.147400000000001</v>
      </c>
      <c r="T2793">
        <f>IFERROR(VLOOKUP($A2793,TY_main!A:B,2,FALSE),T2792)</f>
        <v>124.71875</v>
      </c>
    </row>
    <row r="2794" spans="1:20" x14ac:dyDescent="0.25">
      <c r="A2794" s="2">
        <f>SPY_IVOL!A2794</f>
        <v>42412</v>
      </c>
      <c r="B2794">
        <f>SPY_IVOL!B2794</f>
        <v>37.906999999999996</v>
      </c>
      <c r="C2794">
        <f>SPY_IVOL!C2794</f>
        <v>30.431000000000001</v>
      </c>
      <c r="D2794">
        <f>SPY_IVOL!D2794</f>
        <v>26.855699999999999</v>
      </c>
      <c r="E2794">
        <f>SPY_IVOL!E2794</f>
        <v>22.841999999999999</v>
      </c>
      <c r="F2794">
        <f>SPY_IVOL!F2794</f>
        <v>18.851700000000001</v>
      </c>
      <c r="G2794">
        <f>SPY_IVOL!G2794</f>
        <v>16.0274</v>
      </c>
      <c r="H2794">
        <f>SPY_IVOL!H2794</f>
        <v>18.467500000000001</v>
      </c>
      <c r="I2794">
        <f>VLOOKUP($A2794,SPY_main!$A:$C,2,FALSE)</f>
        <v>186.63</v>
      </c>
      <c r="J2794">
        <f>IFERROR(VLOOKUP($A2794,SPY_main!$A:$C,3,FALSE),J2793)</f>
        <v>2.5966999999999998</v>
      </c>
      <c r="K2794">
        <f>IFERROR(VLOOKUP($A2794,SPY_main!$E:$F,2,FALSE),K2793)</f>
        <v>0.61819999999999997</v>
      </c>
      <c r="L2794">
        <f>IFERROR(VLOOKUP($A2794,SPY_main!H:I,2,FALSE),L2793)</f>
        <v>25.4</v>
      </c>
      <c r="M2794">
        <f t="shared" si="301"/>
        <v>57.437600000000003</v>
      </c>
      <c r="N2794">
        <f t="shared" si="302"/>
        <v>33.7866</v>
      </c>
      <c r="O2794">
        <f t="shared" si="303"/>
        <v>26.921700000000001</v>
      </c>
      <c r="P2794">
        <f t="shared" si="304"/>
        <v>21.711400000000001</v>
      </c>
      <c r="Q2794">
        <f t="shared" si="305"/>
        <v>17.6159</v>
      </c>
      <c r="R2794">
        <f t="shared" si="306"/>
        <v>22.279699999999998</v>
      </c>
      <c r="S2794">
        <f t="shared" si="307"/>
        <v>22.279699999999998</v>
      </c>
      <c r="T2794">
        <f>IFERROR(VLOOKUP($A2794,TY_main!A:B,2,FALSE),T2793)</f>
        <v>123.796875</v>
      </c>
    </row>
    <row r="2795" spans="1:20" x14ac:dyDescent="0.25">
      <c r="A2795" s="2">
        <f>SPY_IVOL!A2795</f>
        <v>42416</v>
      </c>
      <c r="B2795">
        <f>SPY_IVOL!B2795</f>
        <v>37.889699999999998</v>
      </c>
      <c r="C2795">
        <f>SPY_IVOL!C2795</f>
        <v>29.3979</v>
      </c>
      <c r="D2795">
        <f>SPY_IVOL!D2795</f>
        <v>25.4115</v>
      </c>
      <c r="E2795">
        <f>SPY_IVOL!E2795</f>
        <v>21.069600000000001</v>
      </c>
      <c r="F2795">
        <f>SPY_IVOL!F2795</f>
        <v>16.824000000000002</v>
      </c>
      <c r="G2795">
        <f>SPY_IVOL!G2795</f>
        <v>14.406700000000001</v>
      </c>
      <c r="H2795">
        <f>SPY_IVOL!H2795</f>
        <v>22.183900000000001</v>
      </c>
      <c r="I2795">
        <f>VLOOKUP($A2795,SPY_main!$A:$C,2,FALSE)</f>
        <v>189.78</v>
      </c>
      <c r="J2795">
        <f>IFERROR(VLOOKUP($A2795,SPY_main!$A:$C,3,FALSE),J2794)</f>
        <v>2.5535999999999999</v>
      </c>
      <c r="K2795">
        <f>IFERROR(VLOOKUP($A2795,SPY_main!$E:$F,2,FALSE),K2794)</f>
        <v>0.61819999999999997</v>
      </c>
      <c r="L2795">
        <f>IFERROR(VLOOKUP($A2795,SPY_main!H:I,2,FALSE),L2794)</f>
        <v>24.11</v>
      </c>
      <c r="M2795">
        <f t="shared" si="301"/>
        <v>86.615499999999997</v>
      </c>
      <c r="N2795">
        <f t="shared" si="302"/>
        <v>46.156999999999996</v>
      </c>
      <c r="O2795">
        <f t="shared" si="303"/>
        <v>31.4681</v>
      </c>
      <c r="P2795">
        <f t="shared" si="304"/>
        <v>20.497199999999999</v>
      </c>
      <c r="Q2795">
        <f t="shared" si="305"/>
        <v>23.234999999999999</v>
      </c>
      <c r="R2795">
        <f t="shared" si="306"/>
        <v>26.213200000000001</v>
      </c>
      <c r="S2795">
        <f t="shared" si="307"/>
        <v>26.213200000000001</v>
      </c>
      <c r="T2795">
        <f>IFERROR(VLOOKUP($A2795,TY_main!A:B,2,FALSE),T2794)</f>
        <v>123.65625</v>
      </c>
    </row>
    <row r="2796" spans="1:20" x14ac:dyDescent="0.25">
      <c r="A2796" s="2">
        <f>SPY_IVOL!A2796</f>
        <v>42417</v>
      </c>
      <c r="B2796">
        <f>SPY_IVOL!B2796</f>
        <v>36.664400000000001</v>
      </c>
      <c r="C2796">
        <f>SPY_IVOL!C2796</f>
        <v>27.785399999999999</v>
      </c>
      <c r="D2796">
        <f>SPY_IVOL!D2796</f>
        <v>23.7</v>
      </c>
      <c r="E2796">
        <f>SPY_IVOL!E2796</f>
        <v>19.195900000000002</v>
      </c>
      <c r="F2796">
        <f>SPY_IVOL!F2796</f>
        <v>15.1126</v>
      </c>
      <c r="G2796">
        <f>SPY_IVOL!G2796</f>
        <v>14.4476</v>
      </c>
      <c r="H2796">
        <f>SPY_IVOL!H2796</f>
        <v>14.744199999999999</v>
      </c>
      <c r="I2796">
        <f>VLOOKUP($A2796,SPY_main!$A:$C,2,FALSE)</f>
        <v>192.88</v>
      </c>
      <c r="J2796">
        <f>IFERROR(VLOOKUP($A2796,SPY_main!$A:$C,3,FALSE),J2795)</f>
        <v>2.5125000000000002</v>
      </c>
      <c r="K2796">
        <f>IFERROR(VLOOKUP($A2796,SPY_main!$E:$F,2,FALSE),K2795)</f>
        <v>0.61939999999999995</v>
      </c>
      <c r="L2796">
        <f>IFERROR(VLOOKUP($A2796,SPY_main!H:I,2,FALSE),L2795)</f>
        <v>22.31</v>
      </c>
      <c r="M2796">
        <f t="shared" si="301"/>
        <v>63.7836</v>
      </c>
      <c r="N2796">
        <f t="shared" si="302"/>
        <v>54.183199999999999</v>
      </c>
      <c r="O2796">
        <f t="shared" si="303"/>
        <v>32.872300000000003</v>
      </c>
      <c r="P2796">
        <f t="shared" si="304"/>
        <v>19.299399999999999</v>
      </c>
      <c r="Q2796">
        <f t="shared" si="305"/>
        <v>25.8751</v>
      </c>
      <c r="R2796">
        <f t="shared" si="306"/>
        <v>25.8751</v>
      </c>
      <c r="S2796">
        <f t="shared" si="307"/>
        <v>25.8751</v>
      </c>
      <c r="T2796">
        <f>IFERROR(VLOOKUP($A2796,TY_main!A:B,2,FALSE),T2795)</f>
        <v>123.21875</v>
      </c>
    </row>
    <row r="2797" spans="1:20" x14ac:dyDescent="0.25">
      <c r="A2797" s="2">
        <f>SPY_IVOL!A2797</f>
        <v>42418</v>
      </c>
      <c r="B2797">
        <f>SPY_IVOL!B2797</f>
        <v>36.381700000000002</v>
      </c>
      <c r="C2797">
        <f>SPY_IVOL!C2797</f>
        <v>27.3109</v>
      </c>
      <c r="D2797">
        <f>SPY_IVOL!D2797</f>
        <v>23.2531</v>
      </c>
      <c r="E2797">
        <f>SPY_IVOL!E2797</f>
        <v>19.038799999999998</v>
      </c>
      <c r="F2797">
        <f>SPY_IVOL!F2797</f>
        <v>14.6137</v>
      </c>
      <c r="G2797">
        <f>SPY_IVOL!G2797</f>
        <v>14.2607</v>
      </c>
      <c r="H2797">
        <f>SPY_IVOL!H2797</f>
        <v>15.4695</v>
      </c>
      <c r="I2797">
        <f>VLOOKUP($A2797,SPY_main!$A:$C,2,FALSE)</f>
        <v>192.09</v>
      </c>
      <c r="J2797">
        <f>IFERROR(VLOOKUP($A2797,SPY_main!$A:$C,3,FALSE),J2796)</f>
        <v>2.5228999999999999</v>
      </c>
      <c r="K2797">
        <f>IFERROR(VLOOKUP($A2797,SPY_main!$E:$F,2,FALSE),K2796)</f>
        <v>0.61819999999999997</v>
      </c>
      <c r="L2797">
        <f>IFERROR(VLOOKUP($A2797,SPY_main!H:I,2,FALSE),L2796)</f>
        <v>21.64</v>
      </c>
      <c r="M2797">
        <f t="shared" si="301"/>
        <v>65.046400000000006</v>
      </c>
      <c r="N2797">
        <f t="shared" si="302"/>
        <v>65.046400000000006</v>
      </c>
      <c r="O2797">
        <f t="shared" si="303"/>
        <v>45.387099999999997</v>
      </c>
      <c r="P2797">
        <f t="shared" si="304"/>
        <v>20.9727</v>
      </c>
      <c r="Q2797">
        <f t="shared" si="305"/>
        <v>38.388500000000001</v>
      </c>
      <c r="R2797">
        <f t="shared" si="306"/>
        <v>39.232700000000001</v>
      </c>
      <c r="S2797">
        <f t="shared" si="307"/>
        <v>39.232700000000001</v>
      </c>
      <c r="T2797">
        <f>IFERROR(VLOOKUP($A2797,TY_main!A:B,2,FALSE),T2796)</f>
        <v>123.671875</v>
      </c>
    </row>
    <row r="2798" spans="1:20" x14ac:dyDescent="0.25">
      <c r="A2798" s="2">
        <f>SPY_IVOL!A2798</f>
        <v>42419</v>
      </c>
      <c r="B2798">
        <f>SPY_IVOL!B2798</f>
        <v>35.176600000000001</v>
      </c>
      <c r="C2798">
        <f>SPY_IVOL!C2798</f>
        <v>26.2041</v>
      </c>
      <c r="D2798">
        <f>SPY_IVOL!D2798</f>
        <v>22.244</v>
      </c>
      <c r="E2798">
        <f>SPY_IVOL!E2798</f>
        <v>18.019300000000001</v>
      </c>
      <c r="F2798">
        <f>SPY_IVOL!F2798</f>
        <v>14.045199999999999</v>
      </c>
      <c r="G2798">
        <f>SPY_IVOL!G2798</f>
        <v>13.6081</v>
      </c>
      <c r="H2798">
        <f>SPY_IVOL!H2798</f>
        <v>15.811</v>
      </c>
      <c r="I2798">
        <f>VLOOKUP($A2798,SPY_main!$A:$C,2,FALSE)</f>
        <v>192</v>
      </c>
      <c r="J2798">
        <f>IFERROR(VLOOKUP($A2798,SPY_main!$A:$C,3,FALSE),J2797)</f>
        <v>2.5240999999999998</v>
      </c>
      <c r="K2798">
        <f>IFERROR(VLOOKUP($A2798,SPY_main!$E:$F,2,FALSE),K2797)</f>
        <v>0.61819999999999997</v>
      </c>
      <c r="L2798">
        <f>IFERROR(VLOOKUP($A2798,SPY_main!H:I,2,FALSE),L2797)</f>
        <v>20.53</v>
      </c>
      <c r="M2798">
        <f t="shared" si="301"/>
        <v>53.681899999999999</v>
      </c>
      <c r="N2798">
        <f t="shared" si="302"/>
        <v>32.194699999999997</v>
      </c>
      <c r="O2798">
        <f t="shared" si="303"/>
        <v>22.6068</v>
      </c>
      <c r="P2798">
        <f t="shared" si="304"/>
        <v>16.588999999999999</v>
      </c>
      <c r="Q2798">
        <f t="shared" si="305"/>
        <v>15.1678</v>
      </c>
      <c r="R2798">
        <f t="shared" si="306"/>
        <v>17.489699999999999</v>
      </c>
      <c r="S2798">
        <f t="shared" si="307"/>
        <v>17.489699999999999</v>
      </c>
      <c r="T2798">
        <f>IFERROR(VLOOKUP($A2798,TY_main!A:B,2,FALSE),T2797)</f>
        <v>123.65625</v>
      </c>
    </row>
    <row r="2799" spans="1:20" x14ac:dyDescent="0.25">
      <c r="A2799" s="2">
        <f>SPY_IVOL!A2799</f>
        <v>42422</v>
      </c>
      <c r="B2799">
        <f>SPY_IVOL!B2799</f>
        <v>31.502800000000001</v>
      </c>
      <c r="C2799">
        <f>SPY_IVOL!C2799</f>
        <v>24.548999999999999</v>
      </c>
      <c r="D2799">
        <f>SPY_IVOL!D2799</f>
        <v>21.086500000000001</v>
      </c>
      <c r="E2799">
        <f>SPY_IVOL!E2799</f>
        <v>17.451799999999999</v>
      </c>
      <c r="F2799">
        <f>SPY_IVOL!F2799</f>
        <v>13.8392</v>
      </c>
      <c r="G2799">
        <f>SPY_IVOL!G2799</f>
        <v>12.1821</v>
      </c>
      <c r="H2799">
        <f>SPY_IVOL!H2799</f>
        <v>13.9968</v>
      </c>
      <c r="I2799">
        <f>VLOOKUP($A2799,SPY_main!$A:$C,2,FALSE)</f>
        <v>194.78</v>
      </c>
      <c r="J2799">
        <f>IFERROR(VLOOKUP($A2799,SPY_main!$A:$C,3,FALSE),J2798)</f>
        <v>2.488</v>
      </c>
      <c r="K2799">
        <f>IFERROR(VLOOKUP($A2799,SPY_main!$E:$F,2,FALSE),K2798)</f>
        <v>0.62460000000000004</v>
      </c>
      <c r="L2799">
        <f>IFERROR(VLOOKUP($A2799,SPY_main!H:I,2,FALSE),L2798)</f>
        <v>19.38</v>
      </c>
      <c r="M2799">
        <f t="shared" si="301"/>
        <v>35.483199999999997</v>
      </c>
      <c r="N2799">
        <f t="shared" si="302"/>
        <v>25.4741</v>
      </c>
      <c r="O2799">
        <f t="shared" si="303"/>
        <v>21.2456</v>
      </c>
      <c r="P2799">
        <f t="shared" si="304"/>
        <v>16.640499999999999</v>
      </c>
      <c r="Q2799">
        <f t="shared" si="305"/>
        <v>13.0571</v>
      </c>
      <c r="R2799">
        <f t="shared" si="306"/>
        <v>14.5535</v>
      </c>
      <c r="S2799">
        <f t="shared" si="307"/>
        <v>16.3688</v>
      </c>
      <c r="T2799">
        <f>IFERROR(VLOOKUP($A2799,TY_main!A:B,2,FALSE),T2798)</f>
        <v>123.53125</v>
      </c>
    </row>
    <row r="2800" spans="1:20" x14ac:dyDescent="0.25">
      <c r="A2800" s="2">
        <f>SPY_IVOL!A2800</f>
        <v>42423</v>
      </c>
      <c r="B2800">
        <f>SPY_IVOL!B2800</f>
        <v>32.581000000000003</v>
      </c>
      <c r="C2800">
        <f>SPY_IVOL!C2800</f>
        <v>25.6401</v>
      </c>
      <c r="D2800">
        <f>SPY_IVOL!D2800</f>
        <v>22.236699999999999</v>
      </c>
      <c r="E2800">
        <f>SPY_IVOL!E2800</f>
        <v>18.543600000000001</v>
      </c>
      <c r="F2800">
        <f>SPY_IVOL!F2800</f>
        <v>14.740600000000001</v>
      </c>
      <c r="G2800">
        <f>SPY_IVOL!G2800</f>
        <v>12.821</v>
      </c>
      <c r="H2800">
        <f>SPY_IVOL!H2800</f>
        <v>15.1808</v>
      </c>
      <c r="I2800">
        <f>VLOOKUP($A2800,SPY_main!$A:$C,2,FALSE)</f>
        <v>192.32</v>
      </c>
      <c r="J2800">
        <f>IFERROR(VLOOKUP($A2800,SPY_main!$A:$C,3,FALSE),J2799)</f>
        <v>2.5198999999999998</v>
      </c>
      <c r="K2800">
        <f>IFERROR(VLOOKUP($A2800,SPY_main!$E:$F,2,FALSE),K2799)</f>
        <v>0.62909999999999999</v>
      </c>
      <c r="L2800">
        <f>IFERROR(VLOOKUP($A2800,SPY_main!H:I,2,FALSE),L2799)</f>
        <v>20.98</v>
      </c>
      <c r="M2800">
        <f t="shared" si="301"/>
        <v>36.196199999999997</v>
      </c>
      <c r="N2800">
        <f t="shared" si="302"/>
        <v>26.9756</v>
      </c>
      <c r="O2800">
        <f t="shared" si="303"/>
        <v>22.9101</v>
      </c>
      <c r="P2800">
        <f t="shared" si="304"/>
        <v>18.176500000000001</v>
      </c>
      <c r="Q2800">
        <f t="shared" si="305"/>
        <v>14.2582</v>
      </c>
      <c r="R2800">
        <f t="shared" si="306"/>
        <v>15.254300000000001</v>
      </c>
      <c r="S2800">
        <f t="shared" si="307"/>
        <v>16.845199999999998</v>
      </c>
      <c r="T2800">
        <f>IFERROR(VLOOKUP($A2800,TY_main!A:B,2,FALSE),T2799)</f>
        <v>123.6875</v>
      </c>
    </row>
    <row r="2801" spans="1:20" x14ac:dyDescent="0.25">
      <c r="A2801" s="2">
        <f>SPY_IVOL!A2801</f>
        <v>42424</v>
      </c>
      <c r="B2801">
        <f>SPY_IVOL!B2801</f>
        <v>32.223199999999999</v>
      </c>
      <c r="C2801">
        <f>SPY_IVOL!C2801</f>
        <v>25.476500000000001</v>
      </c>
      <c r="D2801">
        <f>SPY_IVOL!D2801</f>
        <v>22.125399999999999</v>
      </c>
      <c r="E2801">
        <f>SPY_IVOL!E2801</f>
        <v>18.421800000000001</v>
      </c>
      <c r="F2801">
        <f>SPY_IVOL!F2801</f>
        <v>14.743600000000001</v>
      </c>
      <c r="G2801">
        <f>SPY_IVOL!G2801</f>
        <v>12.6327</v>
      </c>
      <c r="H2801">
        <f>SPY_IVOL!H2801</f>
        <v>14.7136</v>
      </c>
      <c r="I2801">
        <f>VLOOKUP($A2801,SPY_main!$A:$C,2,FALSE)</f>
        <v>193.2</v>
      </c>
      <c r="J2801">
        <f>IFERROR(VLOOKUP($A2801,SPY_main!$A:$C,3,FALSE),J2800)</f>
        <v>2.5084</v>
      </c>
      <c r="K2801">
        <f>IFERROR(VLOOKUP($A2801,SPY_main!$E:$F,2,FALSE),K2800)</f>
        <v>0.63460000000000005</v>
      </c>
      <c r="L2801">
        <f>IFERROR(VLOOKUP($A2801,SPY_main!H:I,2,FALSE),L2800)</f>
        <v>20.72</v>
      </c>
      <c r="M2801">
        <f t="shared" si="301"/>
        <v>35.489699999999999</v>
      </c>
      <c r="N2801">
        <f t="shared" si="302"/>
        <v>26.9129</v>
      </c>
      <c r="O2801">
        <f t="shared" si="303"/>
        <v>23.0761</v>
      </c>
      <c r="P2801">
        <f t="shared" si="304"/>
        <v>18.487400000000001</v>
      </c>
      <c r="Q2801">
        <f t="shared" si="305"/>
        <v>14.4846</v>
      </c>
      <c r="R2801">
        <f t="shared" si="306"/>
        <v>15.196300000000001</v>
      </c>
      <c r="S2801">
        <f t="shared" si="307"/>
        <v>17.549900000000001</v>
      </c>
      <c r="T2801">
        <f>IFERROR(VLOOKUP($A2801,TY_main!A:B,2,FALSE),T2800)</f>
        <v>123.75</v>
      </c>
    </row>
    <row r="2802" spans="1:20" x14ac:dyDescent="0.25">
      <c r="A2802" s="2">
        <f>SPY_IVOL!A2802</f>
        <v>42425</v>
      </c>
      <c r="B2802">
        <f>SPY_IVOL!B2802</f>
        <v>31.471800000000002</v>
      </c>
      <c r="C2802">
        <f>SPY_IVOL!C2802</f>
        <v>24.348299999999998</v>
      </c>
      <c r="D2802">
        <f>SPY_IVOL!D2802</f>
        <v>20.875699999999998</v>
      </c>
      <c r="E2802">
        <f>SPY_IVOL!E2802</f>
        <v>17.192499999999999</v>
      </c>
      <c r="F2802">
        <f>SPY_IVOL!F2802</f>
        <v>13.518800000000001</v>
      </c>
      <c r="G2802">
        <f>SPY_IVOL!G2802</f>
        <v>11.829499999999999</v>
      </c>
      <c r="H2802">
        <f>SPY_IVOL!H2802</f>
        <v>14.0029</v>
      </c>
      <c r="I2802">
        <f>VLOOKUP($A2802,SPY_main!$A:$C,2,FALSE)</f>
        <v>195.54</v>
      </c>
      <c r="J2802">
        <f>IFERROR(VLOOKUP($A2802,SPY_main!$A:$C,3,FALSE),J2801)</f>
        <v>2.4784000000000002</v>
      </c>
      <c r="K2802">
        <f>IFERROR(VLOOKUP($A2802,SPY_main!$E:$F,2,FALSE),K2801)</f>
        <v>0.63560000000000005</v>
      </c>
      <c r="L2802">
        <f>IFERROR(VLOOKUP($A2802,SPY_main!H:I,2,FALSE),L2801)</f>
        <v>19.11</v>
      </c>
      <c r="M2802">
        <f t="shared" si="301"/>
        <v>35.713000000000001</v>
      </c>
      <c r="N2802">
        <f t="shared" si="302"/>
        <v>25.7044</v>
      </c>
      <c r="O2802">
        <f t="shared" si="303"/>
        <v>21.422599999999999</v>
      </c>
      <c r="P2802">
        <f t="shared" si="304"/>
        <v>16.7409</v>
      </c>
      <c r="Q2802">
        <f t="shared" si="305"/>
        <v>12.923299999999999</v>
      </c>
      <c r="R2802">
        <f t="shared" si="306"/>
        <v>15.2866</v>
      </c>
      <c r="S2802">
        <f t="shared" si="307"/>
        <v>15.2866</v>
      </c>
      <c r="T2802">
        <f>IFERROR(VLOOKUP($A2802,TY_main!A:B,2,FALSE),T2801)</f>
        <v>124.171875</v>
      </c>
    </row>
    <row r="2803" spans="1:20" x14ac:dyDescent="0.25">
      <c r="A2803" s="2">
        <f>SPY_IVOL!A2803</f>
        <v>42426</v>
      </c>
      <c r="B2803">
        <f>SPY_IVOL!B2803</f>
        <v>32.0625</v>
      </c>
      <c r="C2803">
        <f>SPY_IVOL!C2803</f>
        <v>25.122199999999999</v>
      </c>
      <c r="D2803">
        <f>SPY_IVOL!D2803</f>
        <v>21.627700000000001</v>
      </c>
      <c r="E2803">
        <f>SPY_IVOL!E2803</f>
        <v>17.820599999999999</v>
      </c>
      <c r="F2803">
        <f>SPY_IVOL!F2803</f>
        <v>14.0031</v>
      </c>
      <c r="G2803">
        <f>SPY_IVOL!G2803</f>
        <v>12.4856</v>
      </c>
      <c r="H2803">
        <f>SPY_IVOL!H2803</f>
        <v>14.455</v>
      </c>
      <c r="I2803">
        <f>VLOOKUP($A2803,SPY_main!$A:$C,2,FALSE)</f>
        <v>195.08920000000001</v>
      </c>
      <c r="J2803">
        <f>IFERROR(VLOOKUP($A2803,SPY_main!$A:$C,3,FALSE),J2802)</f>
        <v>2.4841000000000002</v>
      </c>
      <c r="K2803">
        <f>IFERROR(VLOOKUP($A2803,SPY_main!$E:$F,2,FALSE),K2802)</f>
        <v>0.6351</v>
      </c>
      <c r="L2803">
        <f>IFERROR(VLOOKUP($A2803,SPY_main!H:I,2,FALSE),L2802)</f>
        <v>19.809999999999999</v>
      </c>
      <c r="M2803">
        <f t="shared" si="301"/>
        <v>35.649700000000003</v>
      </c>
      <c r="N2803">
        <f t="shared" si="302"/>
        <v>26.4572</v>
      </c>
      <c r="O2803">
        <f t="shared" si="303"/>
        <v>22.1968</v>
      </c>
      <c r="P2803">
        <f t="shared" si="304"/>
        <v>17.331600000000002</v>
      </c>
      <c r="Q2803">
        <f t="shared" si="305"/>
        <v>13.5372</v>
      </c>
      <c r="R2803">
        <f t="shared" si="306"/>
        <v>15.703099999999999</v>
      </c>
      <c r="S2803">
        <f t="shared" si="307"/>
        <v>16.1402</v>
      </c>
      <c r="T2803">
        <f>IFERROR(VLOOKUP($A2803,TY_main!A:B,2,FALSE),T2802)</f>
        <v>123.5</v>
      </c>
    </row>
    <row r="2804" spans="1:20" x14ac:dyDescent="0.25">
      <c r="A2804" s="2">
        <f>SPY_IVOL!A2804</f>
        <v>42429</v>
      </c>
      <c r="B2804">
        <f>SPY_IVOL!B2804</f>
        <v>32.939599999999999</v>
      </c>
      <c r="C2804">
        <f>SPY_IVOL!C2804</f>
        <v>25.761399999999998</v>
      </c>
      <c r="D2804">
        <f>SPY_IVOL!D2804</f>
        <v>22.188300000000002</v>
      </c>
      <c r="E2804">
        <f>SPY_IVOL!E2804</f>
        <v>18.354600000000001</v>
      </c>
      <c r="F2804">
        <f>SPY_IVOL!F2804</f>
        <v>14.3466</v>
      </c>
      <c r="G2804">
        <f>SPY_IVOL!G2804</f>
        <v>12.384</v>
      </c>
      <c r="H2804">
        <f>SPY_IVOL!H2804</f>
        <v>14.971299999999999</v>
      </c>
      <c r="I2804">
        <f>VLOOKUP($A2804,SPY_main!$A:$C,2,FALSE)</f>
        <v>193.56</v>
      </c>
      <c r="J2804">
        <f>IFERROR(VLOOKUP($A2804,SPY_main!$A:$C,3,FALSE),J2803)</f>
        <v>2.5036999999999998</v>
      </c>
      <c r="K2804">
        <f>IFERROR(VLOOKUP($A2804,SPY_main!$E:$F,2,FALSE),K2803)</f>
        <v>0.6331</v>
      </c>
      <c r="L2804">
        <f>IFERROR(VLOOKUP($A2804,SPY_main!H:I,2,FALSE),L2803)</f>
        <v>20.55</v>
      </c>
      <c r="M2804">
        <f t="shared" si="301"/>
        <v>38.617600000000003</v>
      </c>
      <c r="N2804">
        <f t="shared" si="302"/>
        <v>27.5504</v>
      </c>
      <c r="O2804">
        <f t="shared" si="303"/>
        <v>23.398</v>
      </c>
      <c r="P2804">
        <f t="shared" si="304"/>
        <v>18.559000000000001</v>
      </c>
      <c r="Q2804">
        <f t="shared" si="305"/>
        <v>14.1671</v>
      </c>
      <c r="R2804">
        <f t="shared" si="306"/>
        <v>16.9818</v>
      </c>
      <c r="S2804">
        <f t="shared" si="307"/>
        <v>18.4374</v>
      </c>
      <c r="T2804">
        <f>IFERROR(VLOOKUP($A2804,TY_main!A:B,2,FALSE),T2803)</f>
        <v>123.65625</v>
      </c>
    </row>
    <row r="2805" spans="1:20" x14ac:dyDescent="0.25">
      <c r="A2805" s="2">
        <f>SPY_IVOL!A2805</f>
        <v>42430</v>
      </c>
      <c r="B2805">
        <f>SPY_IVOL!B2805</f>
        <v>31.209299999999999</v>
      </c>
      <c r="C2805">
        <f>SPY_IVOL!C2805</f>
        <v>23.564299999999999</v>
      </c>
      <c r="D2805">
        <f>SPY_IVOL!D2805</f>
        <v>19.902100000000001</v>
      </c>
      <c r="E2805">
        <f>SPY_IVOL!E2805</f>
        <v>15.9116</v>
      </c>
      <c r="F2805">
        <f>SPY_IVOL!F2805</f>
        <v>11.8399</v>
      </c>
      <c r="G2805">
        <f>SPY_IVOL!G2805</f>
        <v>11.4537</v>
      </c>
      <c r="H2805">
        <f>SPY_IVOL!H2805</f>
        <v>12.024699999999999</v>
      </c>
      <c r="I2805">
        <f>VLOOKUP($A2805,SPY_main!$A:$C,2,FALSE)</f>
        <v>198.11</v>
      </c>
      <c r="J2805">
        <f>IFERROR(VLOOKUP($A2805,SPY_main!$A:$C,3,FALSE),J2804)</f>
        <v>2.4462000000000002</v>
      </c>
      <c r="K2805">
        <f>IFERROR(VLOOKUP($A2805,SPY_main!$E:$F,2,FALSE),K2804)</f>
        <v>0.63160000000000005</v>
      </c>
      <c r="L2805">
        <f>IFERROR(VLOOKUP($A2805,SPY_main!H:I,2,FALSE),L2804)</f>
        <v>17.7</v>
      </c>
      <c r="M2805">
        <f t="shared" si="301"/>
        <v>39.016500000000001</v>
      </c>
      <c r="N2805">
        <f t="shared" si="302"/>
        <v>25.1328</v>
      </c>
      <c r="O2805">
        <f t="shared" si="303"/>
        <v>20.558</v>
      </c>
      <c r="P2805">
        <f t="shared" si="304"/>
        <v>15.1408</v>
      </c>
      <c r="Q2805">
        <f t="shared" si="305"/>
        <v>12.048</v>
      </c>
      <c r="R2805">
        <f t="shared" si="306"/>
        <v>15.000299999999999</v>
      </c>
      <c r="S2805">
        <f t="shared" si="307"/>
        <v>15.000299999999999</v>
      </c>
      <c r="T2805">
        <f>IFERROR(VLOOKUP($A2805,TY_main!A:B,2,FALSE),T2804)</f>
        <v>122.796875</v>
      </c>
    </row>
    <row r="2806" spans="1:20" x14ac:dyDescent="0.25">
      <c r="A2806" s="2">
        <f>SPY_IVOL!A2806</f>
        <v>42431</v>
      </c>
      <c r="B2806">
        <f>SPY_IVOL!B2806</f>
        <v>30.9114</v>
      </c>
      <c r="C2806">
        <f>SPY_IVOL!C2806</f>
        <v>22.978300000000001</v>
      </c>
      <c r="D2806">
        <f>SPY_IVOL!D2806</f>
        <v>19.370799999999999</v>
      </c>
      <c r="E2806">
        <f>SPY_IVOL!E2806</f>
        <v>15.395300000000001</v>
      </c>
      <c r="F2806">
        <f>SPY_IVOL!F2806</f>
        <v>11.5549</v>
      </c>
      <c r="G2806">
        <f>SPY_IVOL!G2806</f>
        <v>11.646800000000001</v>
      </c>
      <c r="H2806">
        <f>SPY_IVOL!H2806</f>
        <v>11.9108</v>
      </c>
      <c r="I2806">
        <f>VLOOKUP($A2806,SPY_main!$A:$C,2,FALSE)</f>
        <v>199</v>
      </c>
      <c r="J2806">
        <f>IFERROR(VLOOKUP($A2806,SPY_main!$A:$C,3,FALSE),J2805)</f>
        <v>2.4352999999999998</v>
      </c>
      <c r="K2806">
        <f>IFERROR(VLOOKUP($A2806,SPY_main!$E:$F,2,FALSE),K2805)</f>
        <v>0.63485000000000003</v>
      </c>
      <c r="L2806">
        <f>IFERROR(VLOOKUP($A2806,SPY_main!H:I,2,FALSE),L2805)</f>
        <v>17.09</v>
      </c>
      <c r="M2806">
        <f t="shared" si="301"/>
        <v>37.976599999999998</v>
      </c>
      <c r="N2806">
        <f t="shared" si="302"/>
        <v>24.7347</v>
      </c>
      <c r="O2806">
        <f t="shared" si="303"/>
        <v>19.476099999999999</v>
      </c>
      <c r="P2806">
        <f t="shared" si="304"/>
        <v>14.4337</v>
      </c>
      <c r="Q2806">
        <f t="shared" si="305"/>
        <v>11.8645</v>
      </c>
      <c r="R2806">
        <f t="shared" si="306"/>
        <v>15.829800000000001</v>
      </c>
      <c r="S2806">
        <f t="shared" si="307"/>
        <v>15.829800000000001</v>
      </c>
      <c r="T2806">
        <f>IFERROR(VLOOKUP($A2806,TY_main!A:B,2,FALSE),T2805)</f>
        <v>122.5625</v>
      </c>
    </row>
    <row r="2807" spans="1:20" x14ac:dyDescent="0.25">
      <c r="A2807" s="2">
        <f>SPY_IVOL!A2807</f>
        <v>42432</v>
      </c>
      <c r="B2807">
        <f>SPY_IVOL!B2807</f>
        <v>30.0594</v>
      </c>
      <c r="C2807">
        <f>SPY_IVOL!C2807</f>
        <v>22.450900000000001</v>
      </c>
      <c r="D2807">
        <f>SPY_IVOL!D2807</f>
        <v>18.995999999999999</v>
      </c>
      <c r="E2807">
        <f>SPY_IVOL!E2807</f>
        <v>15.1907</v>
      </c>
      <c r="F2807">
        <f>SPY_IVOL!F2807</f>
        <v>11.553699999999999</v>
      </c>
      <c r="G2807">
        <f>SPY_IVOL!G2807</f>
        <v>11.6067</v>
      </c>
      <c r="H2807">
        <f>SPY_IVOL!H2807</f>
        <v>12.579499999999999</v>
      </c>
      <c r="I2807">
        <f>VLOOKUP($A2807,SPY_main!$A:$C,2,FALSE)</f>
        <v>199.77500000000001</v>
      </c>
      <c r="J2807">
        <f>IFERROR(VLOOKUP($A2807,SPY_main!$A:$C,3,FALSE),J2806)</f>
        <v>2.4258000000000002</v>
      </c>
      <c r="K2807">
        <f>IFERROR(VLOOKUP($A2807,SPY_main!$E:$F,2,FALSE),K2806)</f>
        <v>0.63560000000000005</v>
      </c>
      <c r="L2807">
        <f>IFERROR(VLOOKUP($A2807,SPY_main!H:I,2,FALSE),L2806)</f>
        <v>16.7</v>
      </c>
      <c r="M2807">
        <f t="shared" si="301"/>
        <v>39.203699999999998</v>
      </c>
      <c r="N2807">
        <f t="shared" si="302"/>
        <v>24.7943</v>
      </c>
      <c r="O2807">
        <f t="shared" si="303"/>
        <v>19.381599999999999</v>
      </c>
      <c r="P2807">
        <f t="shared" si="304"/>
        <v>14.764099999999999</v>
      </c>
      <c r="Q2807">
        <f t="shared" si="305"/>
        <v>12.021699999999999</v>
      </c>
      <c r="R2807">
        <f t="shared" si="306"/>
        <v>14.885999999999999</v>
      </c>
      <c r="S2807">
        <f t="shared" si="307"/>
        <v>14.885999999999999</v>
      </c>
      <c r="T2807">
        <f>IFERROR(VLOOKUP($A2807,TY_main!A:B,2,FALSE),T2806)</f>
        <v>122.71875</v>
      </c>
    </row>
    <row r="2808" spans="1:20" x14ac:dyDescent="0.25">
      <c r="A2808" s="2">
        <f>SPY_IVOL!A2808</f>
        <v>42433</v>
      </c>
      <c r="B2808">
        <f>SPY_IVOL!B2808</f>
        <v>30.160799999999998</v>
      </c>
      <c r="C2808">
        <f>SPY_IVOL!C2808</f>
        <v>22.777799999999999</v>
      </c>
      <c r="D2808">
        <f>SPY_IVOL!D2808</f>
        <v>19.1128</v>
      </c>
      <c r="E2808">
        <f>SPY_IVOL!E2808</f>
        <v>15.1226</v>
      </c>
      <c r="F2808">
        <f>SPY_IVOL!F2808</f>
        <v>11.3005</v>
      </c>
      <c r="G2808">
        <f>SPY_IVOL!G2808</f>
        <v>11.8889</v>
      </c>
      <c r="H2808">
        <f>SPY_IVOL!H2808</f>
        <v>13.3856</v>
      </c>
      <c r="I2808">
        <f>VLOOKUP($A2808,SPY_main!$A:$C,2,FALSE)</f>
        <v>200.43</v>
      </c>
      <c r="J2808">
        <f>IFERROR(VLOOKUP($A2808,SPY_main!$A:$C,3,FALSE),J2807)</f>
        <v>2.4178999999999999</v>
      </c>
      <c r="K2808">
        <f>IFERROR(VLOOKUP($A2808,SPY_main!$E:$F,2,FALSE),K2807)</f>
        <v>0.63349999999999995</v>
      </c>
      <c r="L2808">
        <f>IFERROR(VLOOKUP($A2808,SPY_main!H:I,2,FALSE),L2807)</f>
        <v>16.86</v>
      </c>
      <c r="M2808">
        <f t="shared" si="301"/>
        <v>40.540199999999999</v>
      </c>
      <c r="N2808">
        <f t="shared" si="302"/>
        <v>25.280899999999999</v>
      </c>
      <c r="O2808">
        <f t="shared" si="303"/>
        <v>20.128299999999999</v>
      </c>
      <c r="P2808">
        <f t="shared" si="304"/>
        <v>14.901999999999999</v>
      </c>
      <c r="Q2808">
        <f t="shared" si="305"/>
        <v>12.407299999999999</v>
      </c>
      <c r="R2808">
        <f t="shared" si="306"/>
        <v>15.7874</v>
      </c>
      <c r="S2808">
        <f t="shared" si="307"/>
        <v>15.7874</v>
      </c>
      <c r="T2808">
        <f>IFERROR(VLOOKUP($A2808,TY_main!A:B,2,FALSE),T2807)</f>
        <v>122.328125</v>
      </c>
    </row>
    <row r="2809" spans="1:20" x14ac:dyDescent="0.25">
      <c r="A2809" s="2">
        <f>SPY_IVOL!A2809</f>
        <v>42436</v>
      </c>
      <c r="B2809">
        <f>SPY_IVOL!B2809</f>
        <v>31.3764</v>
      </c>
      <c r="C2809">
        <f>SPY_IVOL!C2809</f>
        <v>23.160399999999999</v>
      </c>
      <c r="D2809">
        <f>SPY_IVOL!D2809</f>
        <v>19.474799999999998</v>
      </c>
      <c r="E2809">
        <f>SPY_IVOL!E2809</f>
        <v>15.331200000000001</v>
      </c>
      <c r="F2809">
        <f>SPY_IVOL!F2809</f>
        <v>11.366400000000001</v>
      </c>
      <c r="G2809">
        <f>SPY_IVOL!G2809</f>
        <v>11.7349</v>
      </c>
      <c r="H2809">
        <f>SPY_IVOL!H2809</f>
        <v>11.7349</v>
      </c>
      <c r="I2809">
        <f>VLOOKUP($A2809,SPY_main!$A:$C,2,FALSE)</f>
        <v>200.59</v>
      </c>
      <c r="J2809">
        <f>IFERROR(VLOOKUP($A2809,SPY_main!$A:$C,3,FALSE),J2808)</f>
        <v>2.4159999999999999</v>
      </c>
      <c r="K2809">
        <f>IFERROR(VLOOKUP($A2809,SPY_main!$E:$F,2,FALSE),K2808)</f>
        <v>0.6361</v>
      </c>
      <c r="L2809">
        <f>IFERROR(VLOOKUP($A2809,SPY_main!H:I,2,FALSE),L2808)</f>
        <v>17.350000000000001</v>
      </c>
      <c r="M2809">
        <f t="shared" si="301"/>
        <v>43.927599999999998</v>
      </c>
      <c r="N2809">
        <f t="shared" si="302"/>
        <v>27.253799999999998</v>
      </c>
      <c r="O2809">
        <f t="shared" si="303"/>
        <v>21.206199999999999</v>
      </c>
      <c r="P2809">
        <f t="shared" si="304"/>
        <v>16.065300000000001</v>
      </c>
      <c r="Q2809">
        <f t="shared" si="305"/>
        <v>13.4617</v>
      </c>
      <c r="R2809">
        <f t="shared" si="306"/>
        <v>15.4221</v>
      </c>
      <c r="S2809">
        <f t="shared" si="307"/>
        <v>15.4221</v>
      </c>
      <c r="T2809">
        <f>IFERROR(VLOOKUP($A2809,TY_main!A:B,2,FALSE),T2808)</f>
        <v>122.171875</v>
      </c>
    </row>
    <row r="2810" spans="1:20" x14ac:dyDescent="0.25">
      <c r="A2810" s="2">
        <f>SPY_IVOL!A2810</f>
        <v>42437</v>
      </c>
      <c r="B2810">
        <f>SPY_IVOL!B2810</f>
        <v>32.742800000000003</v>
      </c>
      <c r="C2810">
        <f>SPY_IVOL!C2810</f>
        <v>24.3279</v>
      </c>
      <c r="D2810">
        <f>SPY_IVOL!D2810</f>
        <v>20.607299999999999</v>
      </c>
      <c r="E2810">
        <f>SPY_IVOL!E2810</f>
        <v>16.4251</v>
      </c>
      <c r="F2810">
        <f>SPY_IVOL!F2810</f>
        <v>12.3164</v>
      </c>
      <c r="G2810">
        <f>SPY_IVOL!G2810</f>
        <v>12.1959</v>
      </c>
      <c r="H2810">
        <f>SPY_IVOL!H2810</f>
        <v>12.1959</v>
      </c>
      <c r="I2810">
        <f>VLOOKUP($A2810,SPY_main!$A:$C,2,FALSE)</f>
        <v>198.4</v>
      </c>
      <c r="J2810">
        <f>IFERROR(VLOOKUP($A2810,SPY_main!$A:$C,3,FALSE),J2809)</f>
        <v>2.4426000000000001</v>
      </c>
      <c r="K2810">
        <f>IFERROR(VLOOKUP($A2810,SPY_main!$E:$F,2,FALSE),K2809)</f>
        <v>0.63514999999999999</v>
      </c>
      <c r="L2810">
        <f>IFERROR(VLOOKUP($A2810,SPY_main!H:I,2,FALSE),L2809)</f>
        <v>18.670000000000002</v>
      </c>
      <c r="M2810">
        <f t="shared" si="301"/>
        <v>44.316200000000002</v>
      </c>
      <c r="N2810">
        <f t="shared" si="302"/>
        <v>29.0032</v>
      </c>
      <c r="O2810">
        <f t="shared" si="303"/>
        <v>22.674700000000001</v>
      </c>
      <c r="P2810">
        <f t="shared" si="304"/>
        <v>17.054400000000001</v>
      </c>
      <c r="Q2810">
        <f t="shared" si="305"/>
        <v>14.2837</v>
      </c>
      <c r="R2810">
        <f t="shared" si="306"/>
        <v>18.152699999999999</v>
      </c>
      <c r="S2810">
        <f t="shared" si="307"/>
        <v>18.152699999999999</v>
      </c>
      <c r="T2810">
        <f>IFERROR(VLOOKUP($A2810,TY_main!A:B,2,FALSE),T2809)</f>
        <v>122.71875</v>
      </c>
    </row>
    <row r="2811" spans="1:20" x14ac:dyDescent="0.25">
      <c r="A2811" s="2">
        <f>SPY_IVOL!A2811</f>
        <v>42438</v>
      </c>
      <c r="B2811">
        <f>SPY_IVOL!B2811</f>
        <v>32.551200000000001</v>
      </c>
      <c r="C2811">
        <f>SPY_IVOL!C2811</f>
        <v>23.9756</v>
      </c>
      <c r="D2811">
        <f>SPY_IVOL!D2811</f>
        <v>20.183700000000002</v>
      </c>
      <c r="E2811">
        <f>SPY_IVOL!E2811</f>
        <v>16.128</v>
      </c>
      <c r="F2811">
        <f>SPY_IVOL!F2811</f>
        <v>12.147600000000001</v>
      </c>
      <c r="G2811">
        <f>SPY_IVOL!G2811</f>
        <v>11.4057</v>
      </c>
      <c r="H2811">
        <f>SPY_IVOL!H2811</f>
        <v>11.4057</v>
      </c>
      <c r="I2811">
        <f>VLOOKUP($A2811,SPY_main!$A:$C,2,FALSE)</f>
        <v>199.38</v>
      </c>
      <c r="J2811">
        <f>IFERROR(VLOOKUP($A2811,SPY_main!$A:$C,3,FALSE),J2810)</f>
        <v>2.4306000000000001</v>
      </c>
      <c r="K2811">
        <f>IFERROR(VLOOKUP($A2811,SPY_main!$E:$F,2,FALSE),K2810)</f>
        <v>0.63460000000000005</v>
      </c>
      <c r="L2811">
        <f>IFERROR(VLOOKUP($A2811,SPY_main!H:I,2,FALSE),L2810)</f>
        <v>18.34</v>
      </c>
      <c r="M2811">
        <f t="shared" si="301"/>
        <v>48.843400000000003</v>
      </c>
      <c r="N2811">
        <f t="shared" si="302"/>
        <v>29.439</v>
      </c>
      <c r="O2811">
        <f t="shared" si="303"/>
        <v>22.162099999999999</v>
      </c>
      <c r="P2811">
        <f t="shared" si="304"/>
        <v>16.958600000000001</v>
      </c>
      <c r="Q2811">
        <f t="shared" si="305"/>
        <v>14.615399999999999</v>
      </c>
      <c r="R2811">
        <f t="shared" si="306"/>
        <v>16.606400000000001</v>
      </c>
      <c r="S2811">
        <f t="shared" si="307"/>
        <v>16.606400000000001</v>
      </c>
      <c r="T2811">
        <f>IFERROR(VLOOKUP($A2811,TY_main!A:B,2,FALSE),T2810)</f>
        <v>122.3125</v>
      </c>
    </row>
    <row r="2812" spans="1:20" x14ac:dyDescent="0.25">
      <c r="A2812" s="2">
        <f>SPY_IVOL!A2812</f>
        <v>42439</v>
      </c>
      <c r="B2812">
        <f>SPY_IVOL!B2812</f>
        <v>32.522199999999998</v>
      </c>
      <c r="C2812">
        <f>SPY_IVOL!C2812</f>
        <v>23.9238</v>
      </c>
      <c r="D2812">
        <f>SPY_IVOL!D2812</f>
        <v>20.038799999999998</v>
      </c>
      <c r="E2812">
        <f>SPY_IVOL!E2812</f>
        <v>15.7659</v>
      </c>
      <c r="F2812">
        <f>SPY_IVOL!F2812</f>
        <v>11.519600000000001</v>
      </c>
      <c r="G2812">
        <f>SPY_IVOL!G2812</f>
        <v>11.072900000000001</v>
      </c>
      <c r="H2812">
        <f>SPY_IVOL!H2812</f>
        <v>11.072900000000001</v>
      </c>
      <c r="I2812">
        <f>VLOOKUP($A2812,SPY_main!$A:$C,2,FALSE)</f>
        <v>199.54</v>
      </c>
      <c r="J2812">
        <f>IFERROR(VLOOKUP($A2812,SPY_main!$A:$C,3,FALSE),J2811)</f>
        <v>2.4287000000000001</v>
      </c>
      <c r="K2812">
        <f>IFERROR(VLOOKUP($A2812,SPY_main!$E:$F,2,FALSE),K2811)</f>
        <v>0.63234999999999997</v>
      </c>
      <c r="L2812">
        <f>IFERROR(VLOOKUP($A2812,SPY_main!H:I,2,FALSE),L2811)</f>
        <v>18.05</v>
      </c>
      <c r="M2812">
        <f t="shared" si="301"/>
        <v>53.713700000000003</v>
      </c>
      <c r="N2812">
        <f t="shared" si="302"/>
        <v>29.7499</v>
      </c>
      <c r="O2812">
        <f t="shared" si="303"/>
        <v>21.6678</v>
      </c>
      <c r="P2812">
        <f t="shared" si="304"/>
        <v>15.2849</v>
      </c>
      <c r="Q2812">
        <f t="shared" si="305"/>
        <v>14.106999999999999</v>
      </c>
      <c r="R2812">
        <f t="shared" si="306"/>
        <v>17.127500000000001</v>
      </c>
      <c r="S2812">
        <f t="shared" si="307"/>
        <v>17.127500000000001</v>
      </c>
      <c r="T2812">
        <f>IFERROR(VLOOKUP($A2812,TY_main!A:B,2,FALSE),T2811)</f>
        <v>121.90625</v>
      </c>
    </row>
    <row r="2813" spans="1:20" x14ac:dyDescent="0.25">
      <c r="A2813" s="2">
        <f>SPY_IVOL!A2813</f>
        <v>42440</v>
      </c>
      <c r="B2813">
        <f>SPY_IVOL!B2813</f>
        <v>31.836300000000001</v>
      </c>
      <c r="C2813">
        <f>SPY_IVOL!C2813</f>
        <v>22.690300000000001</v>
      </c>
      <c r="D2813">
        <f>SPY_IVOL!D2813</f>
        <v>18.7346</v>
      </c>
      <c r="E2813">
        <f>SPY_IVOL!E2813</f>
        <v>14.2737</v>
      </c>
      <c r="F2813">
        <f>SPY_IVOL!F2813</f>
        <v>10.447699999999999</v>
      </c>
      <c r="G2813">
        <f>SPY_IVOL!G2813</f>
        <v>11.5406</v>
      </c>
      <c r="H2813">
        <f>SPY_IVOL!H2813</f>
        <v>11.5406</v>
      </c>
      <c r="I2813">
        <f>VLOOKUP($A2813,SPY_main!$A:$C,2,FALSE)</f>
        <v>202.76</v>
      </c>
      <c r="J2813">
        <f>IFERROR(VLOOKUP($A2813,SPY_main!$A:$C,3,FALSE),J2812)</f>
        <v>2.3900999999999999</v>
      </c>
      <c r="K2813">
        <f>IFERROR(VLOOKUP($A2813,SPY_main!$E:$F,2,FALSE),K2812)</f>
        <v>0.63385000000000002</v>
      </c>
      <c r="L2813">
        <f>IFERROR(VLOOKUP($A2813,SPY_main!H:I,2,FALSE),L2812)</f>
        <v>16.5</v>
      </c>
      <c r="M2813">
        <f t="shared" si="301"/>
        <v>45.8078</v>
      </c>
      <c r="N2813">
        <f t="shared" si="302"/>
        <v>30.2836</v>
      </c>
      <c r="O2813">
        <f t="shared" si="303"/>
        <v>20.117599999999999</v>
      </c>
      <c r="P2813">
        <f t="shared" si="304"/>
        <v>13.2944</v>
      </c>
      <c r="Q2813">
        <f t="shared" si="305"/>
        <v>12.4537</v>
      </c>
      <c r="R2813">
        <f t="shared" si="306"/>
        <v>12.4537</v>
      </c>
      <c r="S2813">
        <f t="shared" si="307"/>
        <v>12.4537</v>
      </c>
      <c r="T2813">
        <f>IFERROR(VLOOKUP($A2813,TY_main!A:B,2,FALSE),T2812)</f>
        <v>121.65625</v>
      </c>
    </row>
    <row r="2814" spans="1:20" x14ac:dyDescent="0.25">
      <c r="A2814" s="2">
        <f>SPY_IVOL!A2814</f>
        <v>42443</v>
      </c>
      <c r="B2814">
        <f>SPY_IVOL!B2814</f>
        <v>33.289299999999997</v>
      </c>
      <c r="C2814">
        <f>SPY_IVOL!C2814</f>
        <v>23.3979</v>
      </c>
      <c r="D2814">
        <f>SPY_IVOL!D2814</f>
        <v>18.9742</v>
      </c>
      <c r="E2814">
        <f>SPY_IVOL!E2814</f>
        <v>14.270899999999999</v>
      </c>
      <c r="F2814">
        <f>SPY_IVOL!F2814</f>
        <v>10.5466</v>
      </c>
      <c r="G2814">
        <f>SPY_IVOL!G2814</f>
        <v>12.1683</v>
      </c>
      <c r="H2814">
        <f>SPY_IVOL!H2814</f>
        <v>12.1683</v>
      </c>
      <c r="I2814">
        <f>VLOOKUP($A2814,SPY_main!$A:$C,2,FALSE)</f>
        <v>202.5</v>
      </c>
      <c r="J2814">
        <f>IFERROR(VLOOKUP($A2814,SPY_main!$A:$C,3,FALSE),J2813)</f>
        <v>2.3932000000000002</v>
      </c>
      <c r="K2814">
        <f>IFERROR(VLOOKUP($A2814,SPY_main!$E:$F,2,FALSE),K2813)</f>
        <v>0.63954999999999995</v>
      </c>
      <c r="L2814">
        <f>IFERROR(VLOOKUP($A2814,SPY_main!H:I,2,FALSE),L2813)</f>
        <v>16.920000000000002</v>
      </c>
      <c r="M2814">
        <f t="shared" si="301"/>
        <v>58.178899999999999</v>
      </c>
      <c r="N2814">
        <f t="shared" si="302"/>
        <v>37.515599999999999</v>
      </c>
      <c r="O2814">
        <f t="shared" si="303"/>
        <v>24.105399999999999</v>
      </c>
      <c r="P2814">
        <f t="shared" si="304"/>
        <v>14.105499999999999</v>
      </c>
      <c r="Q2814">
        <f t="shared" si="305"/>
        <v>19.538699999999999</v>
      </c>
      <c r="R2814">
        <f t="shared" si="306"/>
        <v>24.430800000000001</v>
      </c>
      <c r="S2814">
        <f t="shared" si="307"/>
        <v>24.430800000000001</v>
      </c>
      <c r="T2814">
        <f>IFERROR(VLOOKUP($A2814,TY_main!A:B,2,FALSE),T2813)</f>
        <v>121.734375</v>
      </c>
    </row>
    <row r="2815" spans="1:20" x14ac:dyDescent="0.25">
      <c r="A2815" s="2">
        <f>SPY_IVOL!A2815</f>
        <v>42444</v>
      </c>
      <c r="B2815">
        <f>SPY_IVOL!B2815</f>
        <v>33.265700000000002</v>
      </c>
      <c r="C2815">
        <f>SPY_IVOL!C2815</f>
        <v>23.295100000000001</v>
      </c>
      <c r="D2815">
        <f>SPY_IVOL!D2815</f>
        <v>18.8004</v>
      </c>
      <c r="E2815">
        <f>SPY_IVOL!E2815</f>
        <v>14.2774</v>
      </c>
      <c r="F2815">
        <f>SPY_IVOL!F2815</f>
        <v>10.7577</v>
      </c>
      <c r="G2815">
        <f>SPY_IVOL!G2815</f>
        <v>11.8729</v>
      </c>
      <c r="H2815">
        <f>SPY_IVOL!H2815</f>
        <v>11.8729</v>
      </c>
      <c r="I2815">
        <f>VLOOKUP($A2815,SPY_main!$A:$C,2,FALSE)</f>
        <v>202.17</v>
      </c>
      <c r="J2815">
        <f>IFERROR(VLOOKUP($A2815,SPY_main!$A:$C,3,FALSE),J2814)</f>
        <v>2.3971</v>
      </c>
      <c r="K2815">
        <f>IFERROR(VLOOKUP($A2815,SPY_main!$E:$F,2,FALSE),K2814)</f>
        <v>0.64195000000000002</v>
      </c>
      <c r="L2815">
        <f>IFERROR(VLOOKUP($A2815,SPY_main!H:I,2,FALSE),L2814)</f>
        <v>16.84</v>
      </c>
      <c r="M2815">
        <f t="shared" si="301"/>
        <v>61.481099999999998</v>
      </c>
      <c r="N2815">
        <f t="shared" si="302"/>
        <v>43.319600000000001</v>
      </c>
      <c r="O2815">
        <f t="shared" si="303"/>
        <v>27.400099999999998</v>
      </c>
      <c r="P2815">
        <f t="shared" si="304"/>
        <v>16.667400000000001</v>
      </c>
      <c r="Q2815">
        <f t="shared" si="305"/>
        <v>17.675999999999998</v>
      </c>
      <c r="R2815">
        <f t="shared" si="306"/>
        <v>17.675999999999998</v>
      </c>
      <c r="S2815">
        <f t="shared" si="307"/>
        <v>17.675999999999998</v>
      </c>
      <c r="T2815">
        <f>IFERROR(VLOOKUP($A2815,TY_main!A:B,2,FALSE),T2814)</f>
        <v>121.71875</v>
      </c>
    </row>
    <row r="2816" spans="1:20" x14ac:dyDescent="0.25">
      <c r="A2816" s="2">
        <f>SPY_IVOL!A2816</f>
        <v>42445</v>
      </c>
      <c r="B2816">
        <f>SPY_IVOL!B2816</f>
        <v>31.664899999999999</v>
      </c>
      <c r="C2816">
        <f>SPY_IVOL!C2816</f>
        <v>21.622399999999999</v>
      </c>
      <c r="D2816">
        <f>SPY_IVOL!D2816</f>
        <v>17.410799999999998</v>
      </c>
      <c r="E2816">
        <f>SPY_IVOL!E2816</f>
        <v>12.9268</v>
      </c>
      <c r="F2816">
        <f>SPY_IVOL!F2816</f>
        <v>9.8734999999999999</v>
      </c>
      <c r="G2816">
        <f>SPY_IVOL!G2816</f>
        <v>10.9521</v>
      </c>
      <c r="H2816">
        <f>SPY_IVOL!H2816</f>
        <v>10.9521</v>
      </c>
      <c r="I2816">
        <f>VLOOKUP($A2816,SPY_main!$A:$C,2,FALSE)</f>
        <v>203.34</v>
      </c>
      <c r="J2816">
        <f>IFERROR(VLOOKUP($A2816,SPY_main!$A:$C,3,FALSE),J2815)</f>
        <v>2.3833000000000002</v>
      </c>
      <c r="K2816">
        <f>IFERROR(VLOOKUP($A2816,SPY_main!$E:$F,2,FALSE),K2815)</f>
        <v>0.63900000000000001</v>
      </c>
      <c r="L2816">
        <f>IFERROR(VLOOKUP($A2816,SPY_main!H:I,2,FALSE),L2815)</f>
        <v>14.99</v>
      </c>
      <c r="M2816">
        <f t="shared" si="301"/>
        <v>67.108500000000006</v>
      </c>
      <c r="N2816">
        <f t="shared" si="302"/>
        <v>53.075299999999999</v>
      </c>
      <c r="O2816">
        <f t="shared" si="303"/>
        <v>28.664100000000001</v>
      </c>
      <c r="P2816">
        <f t="shared" si="304"/>
        <v>13.592599999999999</v>
      </c>
      <c r="Q2816">
        <f t="shared" si="305"/>
        <v>20.288699999999999</v>
      </c>
      <c r="R2816">
        <f t="shared" si="306"/>
        <v>20.288699999999999</v>
      </c>
      <c r="S2816">
        <f t="shared" si="307"/>
        <v>20.288699999999999</v>
      </c>
      <c r="T2816">
        <f>IFERROR(VLOOKUP($A2816,TY_main!A:B,2,FALSE),T2815)</f>
        <v>122.140625</v>
      </c>
    </row>
    <row r="2817" spans="1:20" x14ac:dyDescent="0.25">
      <c r="A2817" s="2">
        <f>SPY_IVOL!A2817</f>
        <v>42446</v>
      </c>
      <c r="B2817">
        <f>SPY_IVOL!B2817</f>
        <v>31.210699999999999</v>
      </c>
      <c r="C2817">
        <f>SPY_IVOL!C2817</f>
        <v>21.168099999999999</v>
      </c>
      <c r="D2817">
        <f>SPY_IVOL!D2817</f>
        <v>16.734200000000001</v>
      </c>
      <c r="E2817">
        <f>SPY_IVOL!E2817</f>
        <v>12.378</v>
      </c>
      <c r="F2817">
        <f>SPY_IVOL!F2817</f>
        <v>9.4847999999999999</v>
      </c>
      <c r="G2817">
        <f>SPY_IVOL!G2817</f>
        <v>12.729900000000001</v>
      </c>
      <c r="H2817">
        <f>SPY_IVOL!H2817</f>
        <v>12.729900000000001</v>
      </c>
      <c r="I2817">
        <f>VLOOKUP($A2817,SPY_main!$A:$C,2,FALSE)</f>
        <v>204.63</v>
      </c>
      <c r="J2817">
        <f>IFERROR(VLOOKUP($A2817,SPY_main!$A:$C,3,FALSE),J2816)</f>
        <v>2.0516999999999999</v>
      </c>
      <c r="K2817">
        <f>IFERROR(VLOOKUP($A2817,SPY_main!$E:$F,2,FALSE),K2816)</f>
        <v>0.62339999999999995</v>
      </c>
      <c r="L2817">
        <f>IFERROR(VLOOKUP($A2817,SPY_main!H:I,2,FALSE),L2816)</f>
        <v>14.44</v>
      </c>
      <c r="M2817">
        <f t="shared" si="301"/>
        <v>112.1481</v>
      </c>
      <c r="N2817">
        <f t="shared" si="302"/>
        <v>71.98</v>
      </c>
      <c r="O2817">
        <f t="shared" si="303"/>
        <v>37.533299999999997</v>
      </c>
      <c r="P2817">
        <f t="shared" si="304"/>
        <v>8.7433999999999994</v>
      </c>
      <c r="Q2817">
        <f t="shared" si="305"/>
        <v>22.6371</v>
      </c>
      <c r="R2817">
        <f t="shared" si="306"/>
        <v>22.6371</v>
      </c>
      <c r="S2817">
        <f t="shared" si="307"/>
        <v>22.6371</v>
      </c>
      <c r="T2817">
        <f>IFERROR(VLOOKUP($A2817,TY_main!A:B,2,FALSE),T2816)</f>
        <v>122.390625</v>
      </c>
    </row>
    <row r="2818" spans="1:20" x14ac:dyDescent="0.25">
      <c r="A2818" s="2">
        <f>SPY_IVOL!A2818</f>
        <v>42447</v>
      </c>
      <c r="B2818">
        <f>SPY_IVOL!B2818</f>
        <v>32.497500000000002</v>
      </c>
      <c r="C2818">
        <f>SPY_IVOL!C2818</f>
        <v>21.453199999999999</v>
      </c>
      <c r="D2818">
        <f>SPY_IVOL!D2818</f>
        <v>16.736000000000001</v>
      </c>
      <c r="E2818">
        <f>SPY_IVOL!E2818</f>
        <v>12.3741</v>
      </c>
      <c r="F2818">
        <f>SPY_IVOL!F2818</f>
        <v>9.3556000000000008</v>
      </c>
      <c r="G2818">
        <f>SPY_IVOL!G2818</f>
        <v>13.502800000000001</v>
      </c>
      <c r="H2818">
        <f>SPY_IVOL!H2818</f>
        <v>14.7277</v>
      </c>
      <c r="I2818">
        <f>VLOOKUP($A2818,SPY_main!$A:$C,2,FALSE)</f>
        <v>204.38</v>
      </c>
      <c r="J2818">
        <f>IFERROR(VLOOKUP($A2818,SPY_main!$A:$C,3,FALSE),J2817)</f>
        <v>2.0541999999999998</v>
      </c>
      <c r="K2818">
        <f>IFERROR(VLOOKUP($A2818,SPY_main!$E:$F,2,FALSE),K2817)</f>
        <v>0.62429999999999997</v>
      </c>
      <c r="L2818">
        <f>IFERROR(VLOOKUP($A2818,SPY_main!H:I,2,FALSE),L2817)</f>
        <v>14.02</v>
      </c>
      <c r="M2818">
        <f t="shared" ref="M2818:M2881" si="308">IFERROR(VLOOKUP($A2818,FirstM,2,FALSE),M2817)</f>
        <v>36.7288</v>
      </c>
      <c r="N2818">
        <f t="shared" ref="N2818:N2881" si="309">IFERROR(VLOOKUP($A2818,FirstM,3,FALSE),N2817)</f>
        <v>32.377899999999997</v>
      </c>
      <c r="O2818">
        <f t="shared" ref="O2818:O2881" si="310">IFERROR(VLOOKUP($A2818,FirstM,4,FALSE),O2817)</f>
        <v>18.406199999999998</v>
      </c>
      <c r="P2818">
        <f t="shared" ref="P2818:P2881" si="311">IFERROR(VLOOKUP($A2818,FirstM,5,FALSE),P2817)</f>
        <v>11.145799999999999</v>
      </c>
      <c r="Q2818">
        <f t="shared" ref="Q2818:Q2881" si="312">IFERROR(VLOOKUP($A2818,FirstM,6,FALSE),Q2817)</f>
        <v>13.544499999999999</v>
      </c>
      <c r="R2818">
        <f t="shared" ref="R2818:R2881" si="313">IFERROR(VLOOKUP($A2818,FirstM,7,FALSE),R2817)</f>
        <v>13.544499999999999</v>
      </c>
      <c r="S2818">
        <f t="shared" ref="S2818:S2881" si="314">IFERROR(VLOOKUP($A2818,FirstM,8,FALSE),S2817)</f>
        <v>13.544499999999999</v>
      </c>
      <c r="T2818">
        <f>IFERROR(VLOOKUP($A2818,TY_main!A:B,2,FALSE),T2817)</f>
        <v>122.671875</v>
      </c>
    </row>
    <row r="2819" spans="1:20" x14ac:dyDescent="0.25">
      <c r="A2819" s="2">
        <f>SPY_IVOL!A2819</f>
        <v>42450</v>
      </c>
      <c r="B2819">
        <f>SPY_IVOL!B2819</f>
        <v>27.850300000000001</v>
      </c>
      <c r="C2819">
        <f>SPY_IVOL!C2819</f>
        <v>20.989599999999999</v>
      </c>
      <c r="D2819">
        <f>SPY_IVOL!D2819</f>
        <v>17.641500000000001</v>
      </c>
      <c r="E2819">
        <f>SPY_IVOL!E2819</f>
        <v>13.5101</v>
      </c>
      <c r="F2819">
        <f>SPY_IVOL!F2819</f>
        <v>9.5961999999999996</v>
      </c>
      <c r="G2819">
        <f>SPY_IVOL!G2819</f>
        <v>9.9364000000000008</v>
      </c>
      <c r="H2819">
        <f>SPY_IVOL!H2819</f>
        <v>10.985799999999999</v>
      </c>
      <c r="I2819">
        <f>VLOOKUP($A2819,SPY_main!$A:$C,2,FALSE)</f>
        <v>204.67</v>
      </c>
      <c r="J2819">
        <f>IFERROR(VLOOKUP($A2819,SPY_main!$A:$C,3,FALSE),J2818)</f>
        <v>2.0512999999999999</v>
      </c>
      <c r="K2819">
        <f>IFERROR(VLOOKUP($A2819,SPY_main!$E:$F,2,FALSE),K2818)</f>
        <v>0.62460000000000004</v>
      </c>
      <c r="L2819">
        <f>IFERROR(VLOOKUP($A2819,SPY_main!H:I,2,FALSE),L2818)</f>
        <v>13.79</v>
      </c>
      <c r="M2819">
        <f t="shared" si="308"/>
        <v>33.069800000000001</v>
      </c>
      <c r="N2819">
        <f t="shared" si="309"/>
        <v>21.779</v>
      </c>
      <c r="O2819">
        <f t="shared" si="310"/>
        <v>16.6126</v>
      </c>
      <c r="P2819">
        <f t="shared" si="311"/>
        <v>11.928800000000001</v>
      </c>
      <c r="Q2819">
        <f t="shared" si="312"/>
        <v>9.3429000000000002</v>
      </c>
      <c r="R2819">
        <f t="shared" si="313"/>
        <v>13.010999999999999</v>
      </c>
      <c r="S2819">
        <f t="shared" si="314"/>
        <v>13.010999999999999</v>
      </c>
      <c r="T2819">
        <f>IFERROR(VLOOKUP($A2819,TY_main!A:B,2,FALSE),T2818)</f>
        <v>122.296875</v>
      </c>
    </row>
    <row r="2820" spans="1:20" x14ac:dyDescent="0.25">
      <c r="A2820" s="2">
        <f>SPY_IVOL!A2820</f>
        <v>42451</v>
      </c>
      <c r="B2820">
        <f>SPY_IVOL!B2820</f>
        <v>28.0871</v>
      </c>
      <c r="C2820">
        <f>SPY_IVOL!C2820</f>
        <v>21.249600000000001</v>
      </c>
      <c r="D2820">
        <f>SPY_IVOL!D2820</f>
        <v>17.716200000000001</v>
      </c>
      <c r="E2820">
        <f>SPY_IVOL!E2820</f>
        <v>13.534599999999999</v>
      </c>
      <c r="F2820">
        <f>SPY_IVOL!F2820</f>
        <v>9.4337</v>
      </c>
      <c r="G2820">
        <f>SPY_IVOL!G2820</f>
        <v>10.254200000000001</v>
      </c>
      <c r="H2820">
        <f>SPY_IVOL!H2820</f>
        <v>11.0724</v>
      </c>
      <c r="I2820">
        <f>VLOOKUP($A2820,SPY_main!$A:$C,2,FALSE)</f>
        <v>204.56</v>
      </c>
      <c r="J2820">
        <f>IFERROR(VLOOKUP($A2820,SPY_main!$A:$C,3,FALSE),J2819)</f>
        <v>2.0524</v>
      </c>
      <c r="K2820">
        <f>IFERROR(VLOOKUP($A2820,SPY_main!$E:$F,2,FALSE),K2819)</f>
        <v>0.62834999999999996</v>
      </c>
      <c r="L2820">
        <f>IFERROR(VLOOKUP($A2820,SPY_main!H:I,2,FALSE),L2819)</f>
        <v>14.17</v>
      </c>
      <c r="M2820">
        <f t="shared" si="308"/>
        <v>33.749400000000001</v>
      </c>
      <c r="N2820">
        <f t="shared" si="309"/>
        <v>22.2942</v>
      </c>
      <c r="O2820">
        <f t="shared" si="310"/>
        <v>17.147500000000001</v>
      </c>
      <c r="P2820">
        <f t="shared" si="311"/>
        <v>12.164400000000001</v>
      </c>
      <c r="Q2820">
        <f t="shared" si="312"/>
        <v>9.5279000000000007</v>
      </c>
      <c r="R2820">
        <f t="shared" si="313"/>
        <v>13.882099999999999</v>
      </c>
      <c r="S2820">
        <f t="shared" si="314"/>
        <v>13.882099999999999</v>
      </c>
      <c r="T2820">
        <f>IFERROR(VLOOKUP($A2820,TY_main!A:B,2,FALSE),T2819)</f>
        <v>122.09375</v>
      </c>
    </row>
    <row r="2821" spans="1:20" x14ac:dyDescent="0.25">
      <c r="A2821" s="2">
        <f>SPY_IVOL!A2821</f>
        <v>42452</v>
      </c>
      <c r="B2821">
        <f>SPY_IVOL!B2821</f>
        <v>28.553599999999999</v>
      </c>
      <c r="C2821">
        <f>SPY_IVOL!C2821</f>
        <v>21.729500000000002</v>
      </c>
      <c r="D2821">
        <f>SPY_IVOL!D2821</f>
        <v>18.386500000000002</v>
      </c>
      <c r="E2821">
        <f>SPY_IVOL!E2821</f>
        <v>14.4148</v>
      </c>
      <c r="F2821">
        <f>SPY_IVOL!F2821</f>
        <v>10.2805</v>
      </c>
      <c r="G2821">
        <f>SPY_IVOL!G2821</f>
        <v>10.210100000000001</v>
      </c>
      <c r="H2821">
        <f>SPY_IVOL!H2821</f>
        <v>11.720700000000001</v>
      </c>
      <c r="I2821">
        <f>VLOOKUP($A2821,SPY_main!$A:$C,2,FALSE)</f>
        <v>203.20920000000001</v>
      </c>
      <c r="J2821">
        <f>IFERROR(VLOOKUP($A2821,SPY_main!$A:$C,3,FALSE),J2820)</f>
        <v>2.0661</v>
      </c>
      <c r="K2821">
        <f>IFERROR(VLOOKUP($A2821,SPY_main!$E:$F,2,FALSE),K2820)</f>
        <v>0.63009999999999999</v>
      </c>
      <c r="L2821">
        <f>IFERROR(VLOOKUP($A2821,SPY_main!H:I,2,FALSE),L2820)</f>
        <v>14.94</v>
      </c>
      <c r="M2821">
        <f t="shared" si="308"/>
        <v>34.497100000000003</v>
      </c>
      <c r="N2821">
        <f t="shared" si="309"/>
        <v>22.531400000000001</v>
      </c>
      <c r="O2821">
        <f t="shared" si="310"/>
        <v>17.508099999999999</v>
      </c>
      <c r="P2821">
        <f t="shared" si="311"/>
        <v>12.820399999999999</v>
      </c>
      <c r="Q2821">
        <f t="shared" si="312"/>
        <v>9.9611999999999998</v>
      </c>
      <c r="R2821">
        <f t="shared" si="313"/>
        <v>13.196999999999999</v>
      </c>
      <c r="S2821">
        <f t="shared" si="314"/>
        <v>13.196999999999999</v>
      </c>
      <c r="T2821">
        <f>IFERROR(VLOOKUP($A2821,TY_main!A:B,2,FALSE),T2820)</f>
        <v>122.59375</v>
      </c>
    </row>
    <row r="2822" spans="1:20" x14ac:dyDescent="0.25">
      <c r="A2822" s="2">
        <f>SPY_IVOL!A2822</f>
        <v>42453</v>
      </c>
      <c r="B2822">
        <f>SPY_IVOL!B2822</f>
        <v>28.3323</v>
      </c>
      <c r="C2822">
        <f>SPY_IVOL!C2822</f>
        <v>21.556799999999999</v>
      </c>
      <c r="D2822">
        <f>SPY_IVOL!D2822</f>
        <v>18.244900000000001</v>
      </c>
      <c r="E2822">
        <f>SPY_IVOL!E2822</f>
        <v>14.391999999999999</v>
      </c>
      <c r="F2822">
        <f>SPY_IVOL!F2822</f>
        <v>10.2478</v>
      </c>
      <c r="G2822">
        <f>SPY_IVOL!G2822</f>
        <v>10.306699999999999</v>
      </c>
      <c r="H2822">
        <f>SPY_IVOL!H2822</f>
        <v>11.833299999999999</v>
      </c>
      <c r="I2822">
        <f>VLOOKUP($A2822,SPY_main!$A:$C,2,FALSE)</f>
        <v>203.12</v>
      </c>
      <c r="J2822">
        <f>IFERROR(VLOOKUP($A2822,SPY_main!$A:$C,3,FALSE),J2821)</f>
        <v>2.0670000000000002</v>
      </c>
      <c r="K2822">
        <f>IFERROR(VLOOKUP($A2822,SPY_main!$E:$F,2,FALSE),K2821)</f>
        <v>0.62860000000000005</v>
      </c>
      <c r="L2822">
        <f>IFERROR(VLOOKUP($A2822,SPY_main!H:I,2,FALSE),L2821)</f>
        <v>14.74</v>
      </c>
      <c r="M2822">
        <f t="shared" si="308"/>
        <v>36.246899999999997</v>
      </c>
      <c r="N2822">
        <f t="shared" si="309"/>
        <v>22.386800000000001</v>
      </c>
      <c r="O2822">
        <f t="shared" si="310"/>
        <v>17.192900000000002</v>
      </c>
      <c r="P2822">
        <f t="shared" si="311"/>
        <v>12.5586</v>
      </c>
      <c r="Q2822">
        <f t="shared" si="312"/>
        <v>9.5667000000000009</v>
      </c>
      <c r="R2822">
        <f t="shared" si="313"/>
        <v>11.527799999999999</v>
      </c>
      <c r="S2822">
        <f t="shared" si="314"/>
        <v>11.527799999999999</v>
      </c>
      <c r="T2822">
        <f>IFERROR(VLOOKUP($A2822,TY_main!A:B,2,FALSE),T2821)</f>
        <v>122.484375</v>
      </c>
    </row>
    <row r="2823" spans="1:20" x14ac:dyDescent="0.25">
      <c r="A2823" s="2">
        <f>SPY_IVOL!A2823</f>
        <v>42457</v>
      </c>
      <c r="B2823">
        <f>SPY_IVOL!B2823</f>
        <v>28.6388</v>
      </c>
      <c r="C2823">
        <f>SPY_IVOL!C2823</f>
        <v>21.764399999999998</v>
      </c>
      <c r="D2823">
        <f>SPY_IVOL!D2823</f>
        <v>18.3568</v>
      </c>
      <c r="E2823">
        <f>SPY_IVOL!E2823</f>
        <v>14.4909</v>
      </c>
      <c r="F2823">
        <f>SPY_IVOL!F2823</f>
        <v>10.3673</v>
      </c>
      <c r="G2823">
        <f>SPY_IVOL!G2823</f>
        <v>10.500299999999999</v>
      </c>
      <c r="H2823">
        <f>SPY_IVOL!H2823</f>
        <v>12.3269</v>
      </c>
      <c r="I2823">
        <f>VLOOKUP($A2823,SPY_main!$A:$C,2,FALSE)</f>
        <v>203.24</v>
      </c>
      <c r="J2823">
        <f>IFERROR(VLOOKUP($A2823,SPY_main!$A:$C,3,FALSE),J2822)</f>
        <v>2.0657000000000001</v>
      </c>
      <c r="K2823">
        <f>IFERROR(VLOOKUP($A2823,SPY_main!$E:$F,2,FALSE),K2822)</f>
        <v>0.62860000000000005</v>
      </c>
      <c r="L2823">
        <f>IFERROR(VLOOKUP($A2823,SPY_main!H:I,2,FALSE),L2822)</f>
        <v>15.24</v>
      </c>
      <c r="M2823">
        <f t="shared" si="308"/>
        <v>36.835000000000001</v>
      </c>
      <c r="N2823">
        <f t="shared" si="309"/>
        <v>23.666799999999999</v>
      </c>
      <c r="O2823">
        <f t="shared" si="310"/>
        <v>17.8643</v>
      </c>
      <c r="P2823">
        <f t="shared" si="311"/>
        <v>13.0161</v>
      </c>
      <c r="Q2823">
        <f t="shared" si="312"/>
        <v>10.3361</v>
      </c>
      <c r="R2823">
        <f t="shared" si="313"/>
        <v>12.318199999999999</v>
      </c>
      <c r="S2823">
        <f t="shared" si="314"/>
        <v>12.318199999999999</v>
      </c>
      <c r="T2823">
        <f>IFERROR(VLOOKUP($A2823,TY_main!A:B,2,FALSE),T2822)</f>
        <v>122.671875</v>
      </c>
    </row>
    <row r="2824" spans="1:20" x14ac:dyDescent="0.25">
      <c r="A2824" s="2">
        <f>SPY_IVOL!A2824</f>
        <v>42458</v>
      </c>
      <c r="B2824">
        <f>SPY_IVOL!B2824</f>
        <v>28.058700000000002</v>
      </c>
      <c r="C2824">
        <f>SPY_IVOL!C2824</f>
        <v>20.634799999999998</v>
      </c>
      <c r="D2824">
        <f>SPY_IVOL!D2824</f>
        <v>17.123699999999999</v>
      </c>
      <c r="E2824">
        <f>SPY_IVOL!E2824</f>
        <v>13.2888</v>
      </c>
      <c r="F2824">
        <f>SPY_IVOL!F2824</f>
        <v>9.1245999999999992</v>
      </c>
      <c r="G2824">
        <f>SPY_IVOL!G2824</f>
        <v>9.8644999999999996</v>
      </c>
      <c r="H2824">
        <f>SPY_IVOL!H2824</f>
        <v>11.5944</v>
      </c>
      <c r="I2824">
        <f>VLOOKUP($A2824,SPY_main!$A:$C,2,FALSE)</f>
        <v>205.1208</v>
      </c>
      <c r="J2824">
        <f>IFERROR(VLOOKUP($A2824,SPY_main!$A:$C,3,FALSE),J2823)</f>
        <v>2.0468000000000002</v>
      </c>
      <c r="K2824">
        <f>IFERROR(VLOOKUP($A2824,SPY_main!$E:$F,2,FALSE),K2823)</f>
        <v>0.63085000000000002</v>
      </c>
      <c r="L2824">
        <f>IFERROR(VLOOKUP($A2824,SPY_main!H:I,2,FALSE),L2823)</f>
        <v>13.82</v>
      </c>
      <c r="M2824">
        <f t="shared" si="308"/>
        <v>37.8645</v>
      </c>
      <c r="N2824">
        <f t="shared" si="309"/>
        <v>22.823699999999999</v>
      </c>
      <c r="O2824">
        <f t="shared" si="310"/>
        <v>16.600100000000001</v>
      </c>
      <c r="P2824">
        <f t="shared" si="311"/>
        <v>11.467499999999999</v>
      </c>
      <c r="Q2824">
        <f t="shared" si="312"/>
        <v>9.6201000000000008</v>
      </c>
      <c r="R2824">
        <f t="shared" si="313"/>
        <v>10.867100000000001</v>
      </c>
      <c r="S2824">
        <f t="shared" si="314"/>
        <v>10.867100000000001</v>
      </c>
      <c r="T2824">
        <f>IFERROR(VLOOKUP($A2824,TY_main!A:B,2,FALSE),T2823)</f>
        <v>123.234375</v>
      </c>
    </row>
    <row r="2825" spans="1:20" x14ac:dyDescent="0.25">
      <c r="A2825" s="2">
        <f>SPY_IVOL!A2825</f>
        <v>42459</v>
      </c>
      <c r="B2825">
        <f>SPY_IVOL!B2825</f>
        <v>28.2484</v>
      </c>
      <c r="C2825">
        <f>SPY_IVOL!C2825</f>
        <v>20.380400000000002</v>
      </c>
      <c r="D2825">
        <f>SPY_IVOL!D2825</f>
        <v>16.728400000000001</v>
      </c>
      <c r="E2825">
        <f>SPY_IVOL!E2825</f>
        <v>12.4726</v>
      </c>
      <c r="F2825">
        <f>SPY_IVOL!F2825</f>
        <v>8.7594999999999992</v>
      </c>
      <c r="G2825">
        <f>SPY_IVOL!G2825</f>
        <v>10.079800000000001</v>
      </c>
      <c r="H2825">
        <f>SPY_IVOL!H2825</f>
        <v>11.3621</v>
      </c>
      <c r="I2825">
        <f>VLOOKUP($A2825,SPY_main!$A:$C,2,FALSE)</f>
        <v>206.02</v>
      </c>
      <c r="J2825">
        <f>IFERROR(VLOOKUP($A2825,SPY_main!$A:$C,3,FALSE),J2824)</f>
        <v>2.0379</v>
      </c>
      <c r="K2825">
        <f>IFERROR(VLOOKUP($A2825,SPY_main!$E:$F,2,FALSE),K2824)</f>
        <v>0.62509999999999999</v>
      </c>
      <c r="L2825">
        <f>IFERROR(VLOOKUP($A2825,SPY_main!H:I,2,FALSE),L2824)</f>
        <v>13.56</v>
      </c>
      <c r="M2825">
        <f t="shared" si="308"/>
        <v>39.011899999999997</v>
      </c>
      <c r="N2825">
        <f t="shared" si="309"/>
        <v>23.509499999999999</v>
      </c>
      <c r="O2825">
        <f t="shared" si="310"/>
        <v>16.4541</v>
      </c>
      <c r="P2825">
        <f t="shared" si="311"/>
        <v>10.854100000000001</v>
      </c>
      <c r="Q2825">
        <f t="shared" si="312"/>
        <v>9.9154999999999998</v>
      </c>
      <c r="R2825">
        <f t="shared" si="313"/>
        <v>11.3491</v>
      </c>
      <c r="S2825">
        <f t="shared" si="314"/>
        <v>11.3491</v>
      </c>
      <c r="T2825">
        <f>IFERROR(VLOOKUP($A2825,TY_main!A:B,2,FALSE),T2824)</f>
        <v>123.25</v>
      </c>
    </row>
    <row r="2826" spans="1:20" x14ac:dyDescent="0.25">
      <c r="A2826" s="2">
        <f>SPY_IVOL!A2826</f>
        <v>42460</v>
      </c>
      <c r="B2826">
        <f>SPY_IVOL!B2826</f>
        <v>28.5946</v>
      </c>
      <c r="C2826">
        <f>SPY_IVOL!C2826</f>
        <v>20.6205</v>
      </c>
      <c r="D2826">
        <f>SPY_IVOL!D2826</f>
        <v>17.0075</v>
      </c>
      <c r="E2826">
        <f>SPY_IVOL!E2826</f>
        <v>12.8637</v>
      </c>
      <c r="F2826">
        <f>SPY_IVOL!F2826</f>
        <v>8.9719999999999995</v>
      </c>
      <c r="G2826">
        <f>SPY_IVOL!G2826</f>
        <v>10.060700000000001</v>
      </c>
      <c r="H2826">
        <f>SPY_IVOL!H2826</f>
        <v>11.594900000000001</v>
      </c>
      <c r="I2826">
        <f>VLOOKUP($A2826,SPY_main!$A:$C,2,FALSE)</f>
        <v>205.52</v>
      </c>
      <c r="J2826">
        <f>IFERROR(VLOOKUP($A2826,SPY_main!$A:$C,3,FALSE),J2825)</f>
        <v>2.0428000000000002</v>
      </c>
      <c r="K2826">
        <f>IFERROR(VLOOKUP($A2826,SPY_main!$E:$F,2,FALSE),K2825)</f>
        <v>0.62860000000000005</v>
      </c>
      <c r="L2826">
        <f>IFERROR(VLOOKUP($A2826,SPY_main!H:I,2,FALSE),L2825)</f>
        <v>13.95</v>
      </c>
      <c r="M2826">
        <f t="shared" si="308"/>
        <v>40.293999999999997</v>
      </c>
      <c r="N2826">
        <f t="shared" si="309"/>
        <v>24.281700000000001</v>
      </c>
      <c r="O2826">
        <f t="shared" si="310"/>
        <v>16.853400000000001</v>
      </c>
      <c r="P2826">
        <f t="shared" si="311"/>
        <v>11.4247</v>
      </c>
      <c r="Q2826">
        <f t="shared" si="312"/>
        <v>10.2461</v>
      </c>
      <c r="R2826">
        <f t="shared" si="313"/>
        <v>11.4489</v>
      </c>
      <c r="S2826">
        <f t="shared" si="314"/>
        <v>11.4489</v>
      </c>
      <c r="T2826">
        <f>IFERROR(VLOOKUP($A2826,TY_main!A:B,2,FALSE),T2825)</f>
        <v>123.59375</v>
      </c>
    </row>
    <row r="2827" spans="1:20" x14ac:dyDescent="0.25">
      <c r="A2827" s="2">
        <f>SPY_IVOL!A2827</f>
        <v>42461</v>
      </c>
      <c r="B2827">
        <f>SPY_IVOL!B2827</f>
        <v>28.2971</v>
      </c>
      <c r="C2827">
        <f>SPY_IVOL!C2827</f>
        <v>20.033300000000001</v>
      </c>
      <c r="D2827">
        <f>SPY_IVOL!D2827</f>
        <v>16.423999999999999</v>
      </c>
      <c r="E2827">
        <f>SPY_IVOL!E2827</f>
        <v>12.074299999999999</v>
      </c>
      <c r="F2827">
        <f>SPY_IVOL!F2827</f>
        <v>8.4398</v>
      </c>
      <c r="G2827">
        <f>SPY_IVOL!G2827</f>
        <v>10.5802</v>
      </c>
      <c r="H2827">
        <f>SPY_IVOL!H2827</f>
        <v>13.1492</v>
      </c>
      <c r="I2827">
        <f>VLOOKUP($A2827,SPY_main!$A:$C,2,FALSE)</f>
        <v>206.92</v>
      </c>
      <c r="J2827">
        <f>IFERROR(VLOOKUP($A2827,SPY_main!$A:$C,3,FALSE),J2826)</f>
        <v>2.0289999999999999</v>
      </c>
      <c r="K2827">
        <f>IFERROR(VLOOKUP($A2827,SPY_main!$E:$F,2,FALSE),K2826)</f>
        <v>0.62909999999999999</v>
      </c>
      <c r="L2827">
        <f>IFERROR(VLOOKUP($A2827,SPY_main!H:I,2,FALSE),L2826)</f>
        <v>13.1</v>
      </c>
      <c r="M2827">
        <f t="shared" si="308"/>
        <v>40.989199999999997</v>
      </c>
      <c r="N2827">
        <f t="shared" si="309"/>
        <v>23.943300000000001</v>
      </c>
      <c r="O2827">
        <f t="shared" si="310"/>
        <v>16.230599999999999</v>
      </c>
      <c r="P2827">
        <f t="shared" si="311"/>
        <v>10.275399999999999</v>
      </c>
      <c r="Q2827">
        <f t="shared" si="312"/>
        <v>10.5999</v>
      </c>
      <c r="R2827">
        <f t="shared" si="313"/>
        <v>11.249000000000001</v>
      </c>
      <c r="S2827">
        <f t="shared" si="314"/>
        <v>11.249000000000001</v>
      </c>
      <c r="T2827">
        <f>IFERROR(VLOOKUP($A2827,TY_main!A:B,2,FALSE),T2826)</f>
        <v>123.515625</v>
      </c>
    </row>
    <row r="2828" spans="1:20" x14ac:dyDescent="0.25">
      <c r="A2828" s="2">
        <f>SPY_IVOL!A2828</f>
        <v>42464</v>
      </c>
      <c r="B2828">
        <f>SPY_IVOL!B2828</f>
        <v>29.0016</v>
      </c>
      <c r="C2828">
        <f>SPY_IVOL!C2828</f>
        <v>20.6021</v>
      </c>
      <c r="D2828">
        <f>SPY_IVOL!D2828</f>
        <v>17.099699999999999</v>
      </c>
      <c r="E2828">
        <f>SPY_IVOL!E2828</f>
        <v>13.145</v>
      </c>
      <c r="F2828">
        <f>SPY_IVOL!F2828</f>
        <v>9.1715</v>
      </c>
      <c r="G2828">
        <f>SPY_IVOL!G2828</f>
        <v>11.176399999999999</v>
      </c>
      <c r="H2828">
        <f>SPY_IVOL!H2828</f>
        <v>13.376200000000001</v>
      </c>
      <c r="I2828">
        <f>VLOOKUP($A2828,SPY_main!$A:$C,2,FALSE)</f>
        <v>206.25</v>
      </c>
      <c r="J2828">
        <f>IFERROR(VLOOKUP($A2828,SPY_main!$A:$C,3,FALSE),J2827)</f>
        <v>2.0356000000000001</v>
      </c>
      <c r="K2828">
        <f>IFERROR(VLOOKUP($A2828,SPY_main!$E:$F,2,FALSE),K2827)</f>
        <v>0.63009999999999999</v>
      </c>
      <c r="L2828">
        <f>IFERROR(VLOOKUP($A2828,SPY_main!H:I,2,FALSE),L2827)</f>
        <v>14.12</v>
      </c>
      <c r="M2828">
        <f t="shared" si="308"/>
        <v>42.025599999999997</v>
      </c>
      <c r="N2828">
        <f t="shared" si="309"/>
        <v>26.6098</v>
      </c>
      <c r="O2828">
        <f t="shared" si="310"/>
        <v>17.355699999999999</v>
      </c>
      <c r="P2828">
        <f t="shared" si="311"/>
        <v>11.618</v>
      </c>
      <c r="Q2828">
        <f t="shared" si="312"/>
        <v>11.973800000000001</v>
      </c>
      <c r="R2828">
        <f t="shared" si="313"/>
        <v>13.7468</v>
      </c>
      <c r="S2828">
        <f t="shared" si="314"/>
        <v>13.7468</v>
      </c>
      <c r="T2828">
        <f>IFERROR(VLOOKUP($A2828,TY_main!A:B,2,FALSE),T2827)</f>
        <v>123.671875</v>
      </c>
    </row>
    <row r="2829" spans="1:20" x14ac:dyDescent="0.25">
      <c r="A2829" s="2">
        <f>SPY_IVOL!A2829</f>
        <v>42465</v>
      </c>
      <c r="B2829">
        <f>SPY_IVOL!B2829</f>
        <v>29.780100000000001</v>
      </c>
      <c r="C2829">
        <f>SPY_IVOL!C2829</f>
        <v>21.695799999999998</v>
      </c>
      <c r="D2829">
        <f>SPY_IVOL!D2829</f>
        <v>18.200900000000001</v>
      </c>
      <c r="E2829">
        <f>SPY_IVOL!E2829</f>
        <v>14.2033</v>
      </c>
      <c r="F2829">
        <f>SPY_IVOL!F2829</f>
        <v>10.029199999999999</v>
      </c>
      <c r="G2829">
        <f>SPY_IVOL!G2829</f>
        <v>11.314500000000001</v>
      </c>
      <c r="H2829">
        <f>SPY_IVOL!H2829</f>
        <v>14.362</v>
      </c>
      <c r="I2829">
        <f>VLOOKUP($A2829,SPY_main!$A:$C,2,FALSE)</f>
        <v>204.1892</v>
      </c>
      <c r="J2829">
        <f>IFERROR(VLOOKUP($A2829,SPY_main!$A:$C,3,FALSE),J2828)</f>
        <v>2.0560999999999998</v>
      </c>
      <c r="K2829">
        <f>IFERROR(VLOOKUP($A2829,SPY_main!$E:$F,2,FALSE),K2828)</f>
        <v>0.62660000000000005</v>
      </c>
      <c r="L2829">
        <f>IFERROR(VLOOKUP($A2829,SPY_main!H:I,2,FALSE),L2828)</f>
        <v>15.42</v>
      </c>
      <c r="M2829">
        <f t="shared" si="308"/>
        <v>44.720999999999997</v>
      </c>
      <c r="N2829">
        <f t="shared" si="309"/>
        <v>27.919</v>
      </c>
      <c r="O2829">
        <f t="shared" si="310"/>
        <v>18.710999999999999</v>
      </c>
      <c r="P2829">
        <f t="shared" si="311"/>
        <v>13.255599999999999</v>
      </c>
      <c r="Q2829">
        <f t="shared" si="312"/>
        <v>12.576499999999999</v>
      </c>
      <c r="R2829">
        <f t="shared" si="313"/>
        <v>14.37</v>
      </c>
      <c r="S2829">
        <f t="shared" si="314"/>
        <v>14.37</v>
      </c>
      <c r="T2829">
        <f>IFERROR(VLOOKUP($A2829,TY_main!A:B,2,FALSE),T2828)</f>
        <v>124.015625</v>
      </c>
    </row>
    <row r="2830" spans="1:20" x14ac:dyDescent="0.25">
      <c r="A2830" s="2">
        <f>SPY_IVOL!A2830</f>
        <v>42466</v>
      </c>
      <c r="B2830">
        <f>SPY_IVOL!B2830</f>
        <v>29.238399999999999</v>
      </c>
      <c r="C2830">
        <f>SPY_IVOL!C2830</f>
        <v>20.7561</v>
      </c>
      <c r="D2830">
        <f>SPY_IVOL!D2830</f>
        <v>17.121400000000001</v>
      </c>
      <c r="E2830">
        <f>SPY_IVOL!E2830</f>
        <v>13.045400000000001</v>
      </c>
      <c r="F2830">
        <f>SPY_IVOL!F2830</f>
        <v>8.8581000000000003</v>
      </c>
      <c r="G2830">
        <f>SPY_IVOL!G2830</f>
        <v>10.7311</v>
      </c>
      <c r="H2830">
        <f>SPY_IVOL!H2830</f>
        <v>12.0253</v>
      </c>
      <c r="I2830">
        <f>VLOOKUP($A2830,SPY_main!$A:$C,2,FALSE)</f>
        <v>206.42</v>
      </c>
      <c r="J2830">
        <f>IFERROR(VLOOKUP($A2830,SPY_main!$A:$C,3,FALSE),J2829)</f>
        <v>2.0339</v>
      </c>
      <c r="K2830">
        <f>IFERROR(VLOOKUP($A2830,SPY_main!$E:$F,2,FALSE),K2829)</f>
        <v>0.63060000000000005</v>
      </c>
      <c r="L2830">
        <f>IFERROR(VLOOKUP($A2830,SPY_main!H:I,2,FALSE),L2829)</f>
        <v>14.09</v>
      </c>
      <c r="M2830">
        <f t="shared" si="308"/>
        <v>40.4925</v>
      </c>
      <c r="N2830">
        <f t="shared" si="309"/>
        <v>28.149799999999999</v>
      </c>
      <c r="O2830">
        <f t="shared" si="310"/>
        <v>18.156300000000002</v>
      </c>
      <c r="P2830">
        <f t="shared" si="311"/>
        <v>11.590400000000001</v>
      </c>
      <c r="Q2830">
        <f t="shared" si="312"/>
        <v>11.9152</v>
      </c>
      <c r="R2830">
        <f t="shared" si="313"/>
        <v>11.9152</v>
      </c>
      <c r="S2830">
        <f t="shared" si="314"/>
        <v>11.9152</v>
      </c>
      <c r="T2830">
        <f>IFERROR(VLOOKUP($A2830,TY_main!A:B,2,FALSE),T2829)</f>
        <v>123.875</v>
      </c>
    </row>
    <row r="2831" spans="1:20" x14ac:dyDescent="0.25">
      <c r="A2831" s="2">
        <f>SPY_IVOL!A2831</f>
        <v>42467</v>
      </c>
      <c r="B2831">
        <f>SPY_IVOL!B2831</f>
        <v>30.716699999999999</v>
      </c>
      <c r="C2831">
        <f>SPY_IVOL!C2831</f>
        <v>22.529499999999999</v>
      </c>
      <c r="D2831">
        <f>SPY_IVOL!D2831</f>
        <v>18.8551</v>
      </c>
      <c r="E2831">
        <f>SPY_IVOL!E2831</f>
        <v>14.443899999999999</v>
      </c>
      <c r="F2831">
        <f>SPY_IVOL!F2831</f>
        <v>10.1645</v>
      </c>
      <c r="G2831">
        <f>SPY_IVOL!G2831</f>
        <v>10.8712</v>
      </c>
      <c r="H2831">
        <f>SPY_IVOL!H2831</f>
        <v>12.8651</v>
      </c>
      <c r="I2831">
        <f>VLOOKUP($A2831,SPY_main!$A:$C,2,FALSE)</f>
        <v>203.95</v>
      </c>
      <c r="J2831">
        <f>IFERROR(VLOOKUP($A2831,SPY_main!$A:$C,3,FALSE),J2830)</f>
        <v>2.0586000000000002</v>
      </c>
      <c r="K2831">
        <f>IFERROR(VLOOKUP($A2831,SPY_main!$E:$F,2,FALSE),K2830)</f>
        <v>0.62880000000000003</v>
      </c>
      <c r="L2831">
        <f>IFERROR(VLOOKUP($A2831,SPY_main!H:I,2,FALSE),L2830)</f>
        <v>16.16</v>
      </c>
      <c r="M2831">
        <f t="shared" si="308"/>
        <v>45.894799999999996</v>
      </c>
      <c r="N2831">
        <f t="shared" si="309"/>
        <v>30.065200000000001</v>
      </c>
      <c r="O2831">
        <f t="shared" si="310"/>
        <v>20.789000000000001</v>
      </c>
      <c r="P2831">
        <f t="shared" si="311"/>
        <v>14.035500000000001</v>
      </c>
      <c r="Q2831">
        <f t="shared" si="312"/>
        <v>13.2806</v>
      </c>
      <c r="R2831">
        <f t="shared" si="313"/>
        <v>13.2806</v>
      </c>
      <c r="S2831">
        <f t="shared" si="314"/>
        <v>13.2806</v>
      </c>
      <c r="T2831">
        <f>IFERROR(VLOOKUP($A2831,TY_main!A:B,2,FALSE),T2830)</f>
        <v>124.40625</v>
      </c>
    </row>
    <row r="2832" spans="1:20" x14ac:dyDescent="0.25">
      <c r="A2832" s="2">
        <f>SPY_IVOL!A2832</f>
        <v>42468</v>
      </c>
      <c r="B2832">
        <f>SPY_IVOL!B2832</f>
        <v>30.517700000000001</v>
      </c>
      <c r="C2832">
        <f>SPY_IVOL!C2832</f>
        <v>21.982199999999999</v>
      </c>
      <c r="D2832">
        <f>SPY_IVOL!D2832</f>
        <v>18.235900000000001</v>
      </c>
      <c r="E2832">
        <f>SPY_IVOL!E2832</f>
        <v>13.9092</v>
      </c>
      <c r="F2832">
        <f>SPY_IVOL!F2832</f>
        <v>9.3173999999999992</v>
      </c>
      <c r="G2832">
        <f>SPY_IVOL!G2832</f>
        <v>10.9984</v>
      </c>
      <c r="H2832">
        <f>SPY_IVOL!H2832</f>
        <v>12.7385</v>
      </c>
      <c r="I2832">
        <f>VLOOKUP($A2832,SPY_main!$A:$C,2,FALSE)</f>
        <v>204.4992</v>
      </c>
      <c r="J2832">
        <f>IFERROR(VLOOKUP($A2832,SPY_main!$A:$C,3,FALSE),J2831)</f>
        <v>2.0529999999999999</v>
      </c>
      <c r="K2832">
        <f>IFERROR(VLOOKUP($A2832,SPY_main!$E:$F,2,FALSE),K2831)</f>
        <v>0.63080000000000003</v>
      </c>
      <c r="L2832">
        <f>IFERROR(VLOOKUP($A2832,SPY_main!H:I,2,FALSE),L2831)</f>
        <v>15.36</v>
      </c>
      <c r="M2832">
        <f t="shared" si="308"/>
        <v>41.069800000000001</v>
      </c>
      <c r="N2832">
        <f t="shared" si="309"/>
        <v>31.944700000000001</v>
      </c>
      <c r="O2832">
        <f t="shared" si="310"/>
        <v>19.967700000000001</v>
      </c>
      <c r="P2832">
        <f t="shared" si="311"/>
        <v>12.233000000000001</v>
      </c>
      <c r="Q2832">
        <f t="shared" si="312"/>
        <v>12.223000000000001</v>
      </c>
      <c r="R2832">
        <f t="shared" si="313"/>
        <v>12.223000000000001</v>
      </c>
      <c r="S2832">
        <f t="shared" si="314"/>
        <v>12.223000000000001</v>
      </c>
      <c r="T2832">
        <f>IFERROR(VLOOKUP($A2832,TY_main!A:B,2,FALSE),T2831)</f>
        <v>124.203125</v>
      </c>
    </row>
    <row r="2833" spans="1:20" x14ac:dyDescent="0.25">
      <c r="A2833" s="2">
        <f>SPY_IVOL!A2833</f>
        <v>42471</v>
      </c>
      <c r="B2833">
        <f>SPY_IVOL!B2833</f>
        <v>31.3703</v>
      </c>
      <c r="C2833">
        <f>SPY_IVOL!C2833</f>
        <v>22.581099999999999</v>
      </c>
      <c r="D2833">
        <f>SPY_IVOL!D2833</f>
        <v>18.825299999999999</v>
      </c>
      <c r="E2833">
        <f>SPY_IVOL!E2833</f>
        <v>14.4116</v>
      </c>
      <c r="F2833">
        <f>SPY_IVOL!F2833</f>
        <v>10.030799999999999</v>
      </c>
      <c r="G2833">
        <f>SPY_IVOL!G2833</f>
        <v>11.422800000000001</v>
      </c>
      <c r="H2833">
        <f>SPY_IVOL!H2833</f>
        <v>13.5458</v>
      </c>
      <c r="I2833">
        <f>VLOOKUP($A2833,SPY_main!$A:$C,2,FALSE)</f>
        <v>204.02010000000001</v>
      </c>
      <c r="J2833">
        <f>IFERROR(VLOOKUP($A2833,SPY_main!$A:$C,3,FALSE),J2832)</f>
        <v>2.0577999999999999</v>
      </c>
      <c r="K2833">
        <f>IFERROR(VLOOKUP($A2833,SPY_main!$E:$F,2,FALSE),K2832)</f>
        <v>0.62985000000000002</v>
      </c>
      <c r="L2833">
        <f>IFERROR(VLOOKUP($A2833,SPY_main!H:I,2,FALSE),L2832)</f>
        <v>16.260000000000002</v>
      </c>
      <c r="M2833">
        <f t="shared" si="308"/>
        <v>45.2425</v>
      </c>
      <c r="N2833">
        <f t="shared" si="309"/>
        <v>39.648800000000001</v>
      </c>
      <c r="O2833">
        <f t="shared" si="310"/>
        <v>23.695599999999999</v>
      </c>
      <c r="P2833">
        <f t="shared" si="311"/>
        <v>15.644500000000001</v>
      </c>
      <c r="Q2833">
        <f t="shared" si="312"/>
        <v>17.245100000000001</v>
      </c>
      <c r="R2833">
        <f t="shared" si="313"/>
        <v>17.245100000000001</v>
      </c>
      <c r="S2833">
        <f t="shared" si="314"/>
        <v>17.245100000000001</v>
      </c>
      <c r="T2833">
        <f>IFERROR(VLOOKUP($A2833,TY_main!A:B,2,FALSE),T2832)</f>
        <v>124.203125</v>
      </c>
    </row>
    <row r="2834" spans="1:20" x14ac:dyDescent="0.25">
      <c r="A2834" s="2">
        <f>SPY_IVOL!A2834</f>
        <v>42472</v>
      </c>
      <c r="B2834">
        <f>SPY_IVOL!B2834</f>
        <v>31.1248</v>
      </c>
      <c r="C2834">
        <f>SPY_IVOL!C2834</f>
        <v>21.6309</v>
      </c>
      <c r="D2834">
        <f>SPY_IVOL!D2834</f>
        <v>17.653099999999998</v>
      </c>
      <c r="E2834">
        <f>SPY_IVOL!E2834</f>
        <v>13.201499999999999</v>
      </c>
      <c r="F2834">
        <f>SPY_IVOL!F2834</f>
        <v>8.9832999999999998</v>
      </c>
      <c r="G2834">
        <f>SPY_IVOL!G2834</f>
        <v>11.561199999999999</v>
      </c>
      <c r="H2834">
        <f>SPY_IVOL!H2834</f>
        <v>13.202</v>
      </c>
      <c r="I2834">
        <f>VLOOKUP($A2834,SPY_main!$A:$C,2,FALSE)</f>
        <v>205.92</v>
      </c>
      <c r="J2834">
        <f>IFERROR(VLOOKUP($A2834,SPY_main!$A:$C,3,FALSE),J2833)</f>
        <v>2.0388999999999999</v>
      </c>
      <c r="K2834">
        <f>IFERROR(VLOOKUP($A2834,SPY_main!$E:$F,2,FALSE),K2833)</f>
        <v>0.62960000000000005</v>
      </c>
      <c r="L2834">
        <f>IFERROR(VLOOKUP($A2834,SPY_main!H:I,2,FALSE),L2833)</f>
        <v>14.85</v>
      </c>
      <c r="M2834">
        <f t="shared" si="308"/>
        <v>53.7498</v>
      </c>
      <c r="N2834">
        <f t="shared" si="309"/>
        <v>43.945</v>
      </c>
      <c r="O2834">
        <f t="shared" si="310"/>
        <v>25.976099999999999</v>
      </c>
      <c r="P2834">
        <f t="shared" si="311"/>
        <v>12.910399999999999</v>
      </c>
      <c r="Q2834">
        <f t="shared" si="312"/>
        <v>14.7189</v>
      </c>
      <c r="R2834">
        <f t="shared" si="313"/>
        <v>14.7189</v>
      </c>
      <c r="S2834">
        <f t="shared" si="314"/>
        <v>14.7189</v>
      </c>
      <c r="T2834">
        <f>IFERROR(VLOOKUP($A2834,TY_main!A:B,2,FALSE),T2833)</f>
        <v>123.75</v>
      </c>
    </row>
    <row r="2835" spans="1:20" x14ac:dyDescent="0.25">
      <c r="A2835" s="2">
        <f>SPY_IVOL!A2835</f>
        <v>42473</v>
      </c>
      <c r="B2835">
        <f>SPY_IVOL!B2835</f>
        <v>31.046500000000002</v>
      </c>
      <c r="C2835">
        <f>SPY_IVOL!C2835</f>
        <v>20.962499999999999</v>
      </c>
      <c r="D2835">
        <f>SPY_IVOL!D2835</f>
        <v>16.677</v>
      </c>
      <c r="E2835">
        <f>SPY_IVOL!E2835</f>
        <v>12.1267</v>
      </c>
      <c r="F2835">
        <f>SPY_IVOL!F2835</f>
        <v>8.7853999999999992</v>
      </c>
      <c r="G2835">
        <f>SPY_IVOL!G2835</f>
        <v>12.0153</v>
      </c>
      <c r="H2835">
        <f>SPY_IVOL!H2835</f>
        <v>14.613300000000001</v>
      </c>
      <c r="I2835">
        <f>VLOOKUP($A2835,SPY_main!$A:$C,2,FALSE)</f>
        <v>208.0008</v>
      </c>
      <c r="J2835">
        <f>IFERROR(VLOOKUP($A2835,SPY_main!$A:$C,3,FALSE),J2834)</f>
        <v>2.0185</v>
      </c>
      <c r="K2835">
        <f>IFERROR(VLOOKUP($A2835,SPY_main!$E:$F,2,FALSE),K2834)</f>
        <v>0.62834999999999996</v>
      </c>
      <c r="L2835">
        <f>IFERROR(VLOOKUP($A2835,SPY_main!H:I,2,FALSE),L2834)</f>
        <v>13.84</v>
      </c>
      <c r="M2835">
        <f t="shared" si="308"/>
        <v>46.778500000000001</v>
      </c>
      <c r="N2835">
        <f t="shared" si="309"/>
        <v>46.778500000000001</v>
      </c>
      <c r="O2835">
        <f t="shared" si="310"/>
        <v>29.5459</v>
      </c>
      <c r="P2835">
        <f t="shared" si="311"/>
        <v>11.282400000000001</v>
      </c>
      <c r="Q2835">
        <f t="shared" si="312"/>
        <v>20.218800000000002</v>
      </c>
      <c r="R2835">
        <f t="shared" si="313"/>
        <v>20.218800000000002</v>
      </c>
      <c r="S2835">
        <f t="shared" si="314"/>
        <v>20.218800000000002</v>
      </c>
      <c r="T2835">
        <f>IFERROR(VLOOKUP($A2835,TY_main!A:B,2,FALSE),T2834)</f>
        <v>123.8125</v>
      </c>
    </row>
    <row r="2836" spans="1:20" x14ac:dyDescent="0.25">
      <c r="A2836" s="2">
        <f>SPY_IVOL!A2836</f>
        <v>42474</v>
      </c>
      <c r="B2836">
        <f>SPY_IVOL!B2836</f>
        <v>30.883099999999999</v>
      </c>
      <c r="C2836">
        <f>SPY_IVOL!C2836</f>
        <v>21.0169</v>
      </c>
      <c r="D2836">
        <f>SPY_IVOL!D2836</f>
        <v>16.633900000000001</v>
      </c>
      <c r="E2836">
        <f>SPY_IVOL!E2836</f>
        <v>12.197699999999999</v>
      </c>
      <c r="F2836">
        <f>SPY_IVOL!F2836</f>
        <v>8.8928999999999991</v>
      </c>
      <c r="G2836">
        <f>SPY_IVOL!G2836</f>
        <v>12.639799999999999</v>
      </c>
      <c r="H2836">
        <f>SPY_IVOL!H2836</f>
        <v>14.731999999999999</v>
      </c>
      <c r="I2836">
        <f>VLOOKUP($A2836,SPY_main!$A:$C,2,FALSE)</f>
        <v>208.01</v>
      </c>
      <c r="J2836">
        <f>IFERROR(VLOOKUP($A2836,SPY_main!$A:$C,3,FALSE),J2835)</f>
        <v>2.0184000000000002</v>
      </c>
      <c r="K2836">
        <f>IFERROR(VLOOKUP($A2836,SPY_main!$E:$F,2,FALSE),K2835)</f>
        <v>0.63285000000000002</v>
      </c>
      <c r="L2836">
        <f>IFERROR(VLOOKUP($A2836,SPY_main!H:I,2,FALSE),L2835)</f>
        <v>13.72</v>
      </c>
      <c r="M2836">
        <f t="shared" si="308"/>
        <v>45.84</v>
      </c>
      <c r="N2836">
        <f t="shared" si="309"/>
        <v>45.84</v>
      </c>
      <c r="O2836">
        <f t="shared" si="310"/>
        <v>39.912799999999997</v>
      </c>
      <c r="P2836">
        <f t="shared" si="311"/>
        <v>11.332100000000001</v>
      </c>
      <c r="Q2836">
        <f t="shared" si="312"/>
        <v>19.915600000000001</v>
      </c>
      <c r="R2836">
        <f t="shared" si="313"/>
        <v>19.915600000000001</v>
      </c>
      <c r="S2836">
        <f t="shared" si="314"/>
        <v>19.915600000000001</v>
      </c>
      <c r="T2836">
        <f>IFERROR(VLOOKUP($A2836,TY_main!A:B,2,FALSE),T2835)</f>
        <v>123.578125</v>
      </c>
    </row>
    <row r="2837" spans="1:20" x14ac:dyDescent="0.25">
      <c r="A2837" s="2">
        <f>SPY_IVOL!A2837</f>
        <v>42475</v>
      </c>
      <c r="B2837">
        <f>SPY_IVOL!B2837</f>
        <v>30.8904</v>
      </c>
      <c r="C2837">
        <f>SPY_IVOL!C2837</f>
        <v>21.000499999999999</v>
      </c>
      <c r="D2837">
        <f>SPY_IVOL!D2837</f>
        <v>16.556899999999999</v>
      </c>
      <c r="E2837">
        <f>SPY_IVOL!E2837</f>
        <v>11.8637</v>
      </c>
      <c r="F2837">
        <f>SPY_IVOL!F2837</f>
        <v>8.8698999999999995</v>
      </c>
      <c r="G2837">
        <f>SPY_IVOL!G2837</f>
        <v>12.822100000000001</v>
      </c>
      <c r="H2837">
        <f>SPY_IVOL!H2837</f>
        <v>15.0337</v>
      </c>
      <c r="I2837">
        <f>VLOOKUP($A2837,SPY_main!$A:$C,2,FALSE)</f>
        <v>207.78</v>
      </c>
      <c r="J2837">
        <f>IFERROR(VLOOKUP($A2837,SPY_main!$A:$C,3,FALSE),J2836)</f>
        <v>2.0206</v>
      </c>
      <c r="K2837">
        <f>IFERROR(VLOOKUP($A2837,SPY_main!$E:$F,2,FALSE),K2836)</f>
        <v>0.6331</v>
      </c>
      <c r="L2837">
        <f>IFERROR(VLOOKUP($A2837,SPY_main!H:I,2,FALSE),L2836)</f>
        <v>13.62</v>
      </c>
      <c r="M2837">
        <f t="shared" si="308"/>
        <v>43.818100000000001</v>
      </c>
      <c r="N2837">
        <f t="shared" si="309"/>
        <v>29.922000000000001</v>
      </c>
      <c r="O2837">
        <f t="shared" si="310"/>
        <v>19.210599999999999</v>
      </c>
      <c r="P2837">
        <f t="shared" si="311"/>
        <v>10.469099999999999</v>
      </c>
      <c r="Q2837">
        <f t="shared" si="312"/>
        <v>13.3535</v>
      </c>
      <c r="R2837">
        <f t="shared" si="313"/>
        <v>13.3535</v>
      </c>
      <c r="S2837">
        <f t="shared" si="314"/>
        <v>13.3535</v>
      </c>
      <c r="T2837">
        <f>IFERROR(VLOOKUP($A2837,TY_main!A:B,2,FALSE),T2836)</f>
        <v>123.828125</v>
      </c>
    </row>
    <row r="2838" spans="1:20" x14ac:dyDescent="0.25">
      <c r="A2838" s="2">
        <f>SPY_IVOL!A2838</f>
        <v>42478</v>
      </c>
      <c r="B2838">
        <f>SPY_IVOL!B2838</f>
        <v>27.2667</v>
      </c>
      <c r="C2838">
        <f>SPY_IVOL!C2838</f>
        <v>19.783100000000001</v>
      </c>
      <c r="D2838">
        <f>SPY_IVOL!D2838</f>
        <v>16.089099999999998</v>
      </c>
      <c r="E2838">
        <f>SPY_IVOL!E2838</f>
        <v>12.145799999999999</v>
      </c>
      <c r="F2838">
        <f>SPY_IVOL!F2838</f>
        <v>9.1912000000000003</v>
      </c>
      <c r="G2838">
        <f>SPY_IVOL!G2838</f>
        <v>11.255800000000001</v>
      </c>
      <c r="H2838">
        <f>SPY_IVOL!H2838</f>
        <v>15.3203</v>
      </c>
      <c r="I2838">
        <f>VLOOKUP($A2838,SPY_main!$A:$C,2,FALSE)</f>
        <v>209.23920000000001</v>
      </c>
      <c r="J2838">
        <f>IFERROR(VLOOKUP($A2838,SPY_main!$A:$C,3,FALSE),J2837)</f>
        <v>2.0065</v>
      </c>
      <c r="K2838">
        <f>IFERROR(VLOOKUP($A2838,SPY_main!$E:$F,2,FALSE),K2837)</f>
        <v>0.63434999999999997</v>
      </c>
      <c r="L2838">
        <f>IFERROR(VLOOKUP($A2838,SPY_main!H:I,2,FALSE),L2837)</f>
        <v>13.35</v>
      </c>
      <c r="M2838">
        <f t="shared" si="308"/>
        <v>31.252099999999999</v>
      </c>
      <c r="N2838">
        <f t="shared" si="309"/>
        <v>21.072700000000001</v>
      </c>
      <c r="O2838">
        <f t="shared" si="310"/>
        <v>16.282299999999999</v>
      </c>
      <c r="P2838">
        <f t="shared" si="311"/>
        <v>11.7593</v>
      </c>
      <c r="Q2838">
        <f t="shared" si="312"/>
        <v>9.1918000000000006</v>
      </c>
      <c r="R2838">
        <f t="shared" si="313"/>
        <v>13.4078</v>
      </c>
      <c r="S2838">
        <f t="shared" si="314"/>
        <v>15.120100000000001</v>
      </c>
      <c r="T2838">
        <f>IFERROR(VLOOKUP($A2838,TY_main!A:B,2,FALSE),T2837)</f>
        <v>123.703125</v>
      </c>
    </row>
    <row r="2839" spans="1:20" x14ac:dyDescent="0.25">
      <c r="A2839" s="2">
        <f>SPY_IVOL!A2839</f>
        <v>42479</v>
      </c>
      <c r="B2839">
        <f>SPY_IVOL!B2839</f>
        <v>27.167400000000001</v>
      </c>
      <c r="C2839">
        <f>SPY_IVOL!C2839</f>
        <v>19.610900000000001</v>
      </c>
      <c r="D2839">
        <f>SPY_IVOL!D2839</f>
        <v>15.981999999999999</v>
      </c>
      <c r="E2839">
        <f>SPY_IVOL!E2839</f>
        <v>11.8909</v>
      </c>
      <c r="F2839">
        <f>SPY_IVOL!F2839</f>
        <v>9.2072000000000003</v>
      </c>
      <c r="G2839">
        <f>SPY_IVOL!G2839</f>
        <v>11.4869</v>
      </c>
      <c r="H2839">
        <f>SPY_IVOL!H2839</f>
        <v>15.8817</v>
      </c>
      <c r="I2839">
        <f>VLOOKUP($A2839,SPY_main!$A:$C,2,FALSE)</f>
        <v>209.9</v>
      </c>
      <c r="J2839">
        <f>IFERROR(VLOOKUP($A2839,SPY_main!$A:$C,3,FALSE),J2838)</f>
        <v>2.0002</v>
      </c>
      <c r="K2839">
        <f>IFERROR(VLOOKUP($A2839,SPY_main!$E:$F,2,FALSE),K2838)</f>
        <v>0.63485000000000003</v>
      </c>
      <c r="L2839">
        <f>IFERROR(VLOOKUP($A2839,SPY_main!H:I,2,FALSE),L2838)</f>
        <v>13.24</v>
      </c>
      <c r="M2839">
        <f t="shared" si="308"/>
        <v>31.734300000000001</v>
      </c>
      <c r="N2839">
        <f t="shared" si="309"/>
        <v>20.7469</v>
      </c>
      <c r="O2839">
        <f t="shared" si="310"/>
        <v>16.1953</v>
      </c>
      <c r="P2839">
        <f t="shared" si="311"/>
        <v>11.417899999999999</v>
      </c>
      <c r="Q2839">
        <f t="shared" si="312"/>
        <v>9.2865000000000002</v>
      </c>
      <c r="R2839">
        <f t="shared" si="313"/>
        <v>13.6143</v>
      </c>
      <c r="S2839">
        <f t="shared" si="314"/>
        <v>17.3277</v>
      </c>
      <c r="T2839">
        <f>IFERROR(VLOOKUP($A2839,TY_main!A:B,2,FALSE),T2838)</f>
        <v>123.5625</v>
      </c>
    </row>
    <row r="2840" spans="1:20" x14ac:dyDescent="0.25">
      <c r="A2840" s="2">
        <f>SPY_IVOL!A2840</f>
        <v>42480</v>
      </c>
      <c r="B2840">
        <f>SPY_IVOL!B2840</f>
        <v>27.362200000000001</v>
      </c>
      <c r="C2840">
        <f>SPY_IVOL!C2840</f>
        <v>19.792200000000001</v>
      </c>
      <c r="D2840">
        <f>SPY_IVOL!D2840</f>
        <v>16.0579</v>
      </c>
      <c r="E2840">
        <f>SPY_IVOL!E2840</f>
        <v>12.176500000000001</v>
      </c>
      <c r="F2840">
        <f>SPY_IVOL!F2840</f>
        <v>9.4577000000000009</v>
      </c>
      <c r="G2840">
        <f>SPY_IVOL!G2840</f>
        <v>11.845599999999999</v>
      </c>
      <c r="H2840">
        <f>SPY_IVOL!H2840</f>
        <v>14.306699999999999</v>
      </c>
      <c r="I2840">
        <f>VLOOKUP($A2840,SPY_main!$A:$C,2,FALSE)</f>
        <v>210.1</v>
      </c>
      <c r="J2840">
        <f>IFERROR(VLOOKUP($A2840,SPY_main!$A:$C,3,FALSE),J2839)</f>
        <v>1.9983</v>
      </c>
      <c r="K2840">
        <f>IFERROR(VLOOKUP($A2840,SPY_main!$E:$F,2,FALSE),K2839)</f>
        <v>0.6351</v>
      </c>
      <c r="L2840">
        <f>IFERROR(VLOOKUP($A2840,SPY_main!H:I,2,FALSE),L2839)</f>
        <v>13.28</v>
      </c>
      <c r="M2840">
        <f t="shared" si="308"/>
        <v>31.298400000000001</v>
      </c>
      <c r="N2840">
        <f t="shared" si="309"/>
        <v>20.742799999999999</v>
      </c>
      <c r="O2840">
        <f t="shared" si="310"/>
        <v>16.149699999999999</v>
      </c>
      <c r="P2840">
        <f t="shared" si="311"/>
        <v>11.5839</v>
      </c>
      <c r="Q2840">
        <f t="shared" si="312"/>
        <v>9.7152999999999992</v>
      </c>
      <c r="R2840">
        <f t="shared" si="313"/>
        <v>14.154999999999999</v>
      </c>
      <c r="S2840">
        <f t="shared" si="314"/>
        <v>17.463200000000001</v>
      </c>
      <c r="T2840">
        <f>IFERROR(VLOOKUP($A2840,TY_main!A:B,2,FALSE),T2839)</f>
        <v>122.984375</v>
      </c>
    </row>
    <row r="2841" spans="1:20" x14ac:dyDescent="0.25">
      <c r="A2841" s="2">
        <f>SPY_IVOL!A2841</f>
        <v>42481</v>
      </c>
      <c r="B2841">
        <f>SPY_IVOL!B2841</f>
        <v>27.773</v>
      </c>
      <c r="C2841">
        <f>SPY_IVOL!C2841</f>
        <v>20.308900000000001</v>
      </c>
      <c r="D2841">
        <f>SPY_IVOL!D2841</f>
        <v>16.545999999999999</v>
      </c>
      <c r="E2841">
        <f>SPY_IVOL!E2841</f>
        <v>12.5839</v>
      </c>
      <c r="F2841">
        <f>SPY_IVOL!F2841</f>
        <v>9.7609999999999992</v>
      </c>
      <c r="G2841">
        <f>SPY_IVOL!G2841</f>
        <v>11.8302</v>
      </c>
      <c r="H2841">
        <f>SPY_IVOL!H2841</f>
        <v>16.6601</v>
      </c>
      <c r="I2841">
        <f>VLOOKUP($A2841,SPY_main!$A:$C,2,FALSE)</f>
        <v>208.97</v>
      </c>
      <c r="J2841">
        <f>IFERROR(VLOOKUP($A2841,SPY_main!$A:$C,3,FALSE),J2840)</f>
        <v>2.0091000000000001</v>
      </c>
      <c r="K2841">
        <f>IFERROR(VLOOKUP($A2841,SPY_main!$E:$F,2,FALSE),K2840)</f>
        <v>0.6381</v>
      </c>
      <c r="L2841">
        <f>IFERROR(VLOOKUP($A2841,SPY_main!H:I,2,FALSE),L2840)</f>
        <v>13.95</v>
      </c>
      <c r="M2841">
        <f t="shared" si="308"/>
        <v>31.858000000000001</v>
      </c>
      <c r="N2841">
        <f t="shared" si="309"/>
        <v>21.3386</v>
      </c>
      <c r="O2841">
        <f t="shared" si="310"/>
        <v>16.6553</v>
      </c>
      <c r="P2841">
        <f t="shared" si="311"/>
        <v>12.149900000000001</v>
      </c>
      <c r="Q2841">
        <f t="shared" si="312"/>
        <v>9.7466000000000008</v>
      </c>
      <c r="R2841">
        <f t="shared" si="313"/>
        <v>14.093400000000001</v>
      </c>
      <c r="S2841">
        <f t="shared" si="314"/>
        <v>17.962299999999999</v>
      </c>
      <c r="T2841">
        <f>IFERROR(VLOOKUP($A2841,TY_main!A:B,2,FALSE),T2840)</f>
        <v>122.859375</v>
      </c>
    </row>
    <row r="2842" spans="1:20" x14ac:dyDescent="0.25">
      <c r="A2842" s="2">
        <f>SPY_IVOL!A2842</f>
        <v>42482</v>
      </c>
      <c r="B2842">
        <f>SPY_IVOL!B2842</f>
        <v>27.359100000000002</v>
      </c>
      <c r="C2842">
        <f>SPY_IVOL!C2842</f>
        <v>19.861599999999999</v>
      </c>
      <c r="D2842">
        <f>SPY_IVOL!D2842</f>
        <v>16.1555</v>
      </c>
      <c r="E2842">
        <f>SPY_IVOL!E2842</f>
        <v>12.0297</v>
      </c>
      <c r="F2842">
        <f>SPY_IVOL!F2842</f>
        <v>9.3763000000000005</v>
      </c>
      <c r="G2842">
        <f>SPY_IVOL!G2842</f>
        <v>11.681699999999999</v>
      </c>
      <c r="H2842">
        <f>SPY_IVOL!H2842</f>
        <v>14.651300000000001</v>
      </c>
      <c r="I2842">
        <f>VLOOKUP($A2842,SPY_main!$A:$C,2,FALSE)</f>
        <v>208.97</v>
      </c>
      <c r="J2842">
        <f>IFERROR(VLOOKUP($A2842,SPY_main!$A:$C,3,FALSE),J2841)</f>
        <v>2.0091000000000001</v>
      </c>
      <c r="K2842">
        <f>IFERROR(VLOOKUP($A2842,SPY_main!$E:$F,2,FALSE),K2841)</f>
        <v>0.63585000000000003</v>
      </c>
      <c r="L2842">
        <f>IFERROR(VLOOKUP($A2842,SPY_main!H:I,2,FALSE),L2841)</f>
        <v>13.22</v>
      </c>
      <c r="M2842">
        <f t="shared" si="308"/>
        <v>31.185400000000001</v>
      </c>
      <c r="N2842">
        <f t="shared" si="309"/>
        <v>20.7409</v>
      </c>
      <c r="O2842">
        <f t="shared" si="310"/>
        <v>16.086500000000001</v>
      </c>
      <c r="P2842">
        <f t="shared" si="311"/>
        <v>11.4435</v>
      </c>
      <c r="Q2842">
        <f t="shared" si="312"/>
        <v>9.3324999999999996</v>
      </c>
      <c r="R2842">
        <f t="shared" si="313"/>
        <v>13.4679</v>
      </c>
      <c r="S2842">
        <f t="shared" si="314"/>
        <v>14.9063</v>
      </c>
      <c r="T2842">
        <f>IFERROR(VLOOKUP($A2842,TY_main!A:B,2,FALSE),T2841)</f>
        <v>122.71875</v>
      </c>
    </row>
    <row r="2843" spans="1:20" x14ac:dyDescent="0.25">
      <c r="A2843" s="2">
        <f>SPY_IVOL!A2843</f>
        <v>42485</v>
      </c>
      <c r="B2843">
        <f>SPY_IVOL!B2843</f>
        <v>28.096800000000002</v>
      </c>
      <c r="C2843">
        <f>SPY_IVOL!C2843</f>
        <v>20.431899999999999</v>
      </c>
      <c r="D2843">
        <f>SPY_IVOL!D2843</f>
        <v>16.624400000000001</v>
      </c>
      <c r="E2843">
        <f>SPY_IVOL!E2843</f>
        <v>12.542</v>
      </c>
      <c r="F2843">
        <f>SPY_IVOL!F2843</f>
        <v>9.6751000000000005</v>
      </c>
      <c r="G2843">
        <f>SPY_IVOL!G2843</f>
        <v>11.813499999999999</v>
      </c>
      <c r="H2843">
        <f>SPY_IVOL!H2843</f>
        <v>15.5181</v>
      </c>
      <c r="I2843">
        <f>VLOOKUP($A2843,SPY_main!$A:$C,2,FALSE)</f>
        <v>208.61</v>
      </c>
      <c r="J2843">
        <f>IFERROR(VLOOKUP($A2843,SPY_main!$A:$C,3,FALSE),J2842)</f>
        <v>2.0125999999999999</v>
      </c>
      <c r="K2843">
        <f>IFERROR(VLOOKUP($A2843,SPY_main!$E:$F,2,FALSE),K2842)</f>
        <v>0.63385000000000002</v>
      </c>
      <c r="L2843">
        <f>IFERROR(VLOOKUP($A2843,SPY_main!H:I,2,FALSE),L2842)</f>
        <v>14.08</v>
      </c>
      <c r="M2843">
        <f t="shared" si="308"/>
        <v>33.000100000000003</v>
      </c>
      <c r="N2843">
        <f t="shared" si="309"/>
        <v>21.832999999999998</v>
      </c>
      <c r="O2843">
        <f t="shared" si="310"/>
        <v>16.850300000000001</v>
      </c>
      <c r="P2843">
        <f t="shared" si="311"/>
        <v>12.264699999999999</v>
      </c>
      <c r="Q2843">
        <f t="shared" si="312"/>
        <v>9.8066999999999993</v>
      </c>
      <c r="R2843">
        <f t="shared" si="313"/>
        <v>14.261799999999999</v>
      </c>
      <c r="S2843">
        <f t="shared" si="314"/>
        <v>16.6812</v>
      </c>
      <c r="T2843">
        <f>IFERROR(VLOOKUP($A2843,TY_main!A:B,2,FALSE),T2842)</f>
        <v>122.640625</v>
      </c>
    </row>
    <row r="2844" spans="1:20" x14ac:dyDescent="0.25">
      <c r="A2844" s="2">
        <f>SPY_IVOL!A2844</f>
        <v>42486</v>
      </c>
      <c r="B2844">
        <f>SPY_IVOL!B2844</f>
        <v>27.7806</v>
      </c>
      <c r="C2844">
        <f>SPY_IVOL!C2844</f>
        <v>20.183900000000001</v>
      </c>
      <c r="D2844">
        <f>SPY_IVOL!D2844</f>
        <v>16.368099999999998</v>
      </c>
      <c r="E2844">
        <f>SPY_IVOL!E2844</f>
        <v>12.3477</v>
      </c>
      <c r="F2844">
        <f>SPY_IVOL!F2844</f>
        <v>9.5840999999999994</v>
      </c>
      <c r="G2844">
        <f>SPY_IVOL!G2844</f>
        <v>12.0436</v>
      </c>
      <c r="H2844">
        <f>SPY_IVOL!H2844</f>
        <v>17.202300000000001</v>
      </c>
      <c r="I2844">
        <f>VLOOKUP($A2844,SPY_main!$A:$C,2,FALSE)</f>
        <v>208.91919999999999</v>
      </c>
      <c r="J2844">
        <f>IFERROR(VLOOKUP($A2844,SPY_main!$A:$C,3,FALSE),J2843)</f>
        <v>2.0095999999999998</v>
      </c>
      <c r="K2844">
        <f>IFERROR(VLOOKUP($A2844,SPY_main!$E:$F,2,FALSE),K2843)</f>
        <v>0.63434999999999997</v>
      </c>
      <c r="L2844">
        <f>IFERROR(VLOOKUP($A2844,SPY_main!H:I,2,FALSE),L2843)</f>
        <v>13.96</v>
      </c>
      <c r="M2844">
        <f t="shared" si="308"/>
        <v>33.6691</v>
      </c>
      <c r="N2844">
        <f t="shared" si="309"/>
        <v>21.676300000000001</v>
      </c>
      <c r="O2844">
        <f t="shared" si="310"/>
        <v>16.688700000000001</v>
      </c>
      <c r="P2844">
        <f t="shared" si="311"/>
        <v>12.0863</v>
      </c>
      <c r="Q2844">
        <f t="shared" si="312"/>
        <v>10.405099999999999</v>
      </c>
      <c r="R2844">
        <f t="shared" si="313"/>
        <v>15.4993</v>
      </c>
      <c r="S2844">
        <f t="shared" si="314"/>
        <v>20.121300000000002</v>
      </c>
      <c r="T2844">
        <f>IFERROR(VLOOKUP($A2844,TY_main!A:B,2,FALSE),T2843)</f>
        <v>122.4375</v>
      </c>
    </row>
    <row r="2845" spans="1:20" x14ac:dyDescent="0.25">
      <c r="A2845" s="2">
        <f>SPY_IVOL!A2845</f>
        <v>42487</v>
      </c>
      <c r="B2845">
        <f>SPY_IVOL!B2845</f>
        <v>27.805299999999999</v>
      </c>
      <c r="C2845">
        <f>SPY_IVOL!C2845</f>
        <v>19.9329</v>
      </c>
      <c r="D2845">
        <f>SPY_IVOL!D2845</f>
        <v>16.142199999999999</v>
      </c>
      <c r="E2845">
        <f>SPY_IVOL!E2845</f>
        <v>12.216100000000001</v>
      </c>
      <c r="F2845">
        <f>SPY_IVOL!F2845</f>
        <v>9.5312000000000001</v>
      </c>
      <c r="G2845">
        <f>SPY_IVOL!G2845</f>
        <v>11.9239</v>
      </c>
      <c r="H2845">
        <f>SPY_IVOL!H2845</f>
        <v>15.866099999999999</v>
      </c>
      <c r="I2845">
        <f>VLOOKUP($A2845,SPY_main!$A:$C,2,FALSE)</f>
        <v>209.35</v>
      </c>
      <c r="J2845">
        <f>IFERROR(VLOOKUP($A2845,SPY_main!$A:$C,3,FALSE),J2844)</f>
        <v>2.0055000000000001</v>
      </c>
      <c r="K2845">
        <f>IFERROR(VLOOKUP($A2845,SPY_main!$E:$F,2,FALSE),K2844)</f>
        <v>0.63834999999999997</v>
      </c>
      <c r="L2845">
        <f>IFERROR(VLOOKUP($A2845,SPY_main!H:I,2,FALSE),L2844)</f>
        <v>13.77</v>
      </c>
      <c r="M2845">
        <f t="shared" si="308"/>
        <v>34.386499999999998</v>
      </c>
      <c r="N2845">
        <f t="shared" si="309"/>
        <v>21.645099999999999</v>
      </c>
      <c r="O2845">
        <f t="shared" si="310"/>
        <v>16.412700000000001</v>
      </c>
      <c r="P2845">
        <f t="shared" si="311"/>
        <v>11.8628</v>
      </c>
      <c r="Q2845">
        <f t="shared" si="312"/>
        <v>10.2842</v>
      </c>
      <c r="R2845">
        <f t="shared" si="313"/>
        <v>14.865500000000001</v>
      </c>
      <c r="S2845">
        <f t="shared" si="314"/>
        <v>16.898399999999999</v>
      </c>
      <c r="T2845">
        <f>IFERROR(VLOOKUP($A2845,TY_main!A:B,2,FALSE),T2844)</f>
        <v>123.015625</v>
      </c>
    </row>
    <row r="2846" spans="1:20" x14ac:dyDescent="0.25">
      <c r="A2846" s="2">
        <f>SPY_IVOL!A2846</f>
        <v>42488</v>
      </c>
      <c r="B2846">
        <f>SPY_IVOL!B2846</f>
        <v>29.010400000000001</v>
      </c>
      <c r="C2846">
        <f>SPY_IVOL!C2846</f>
        <v>21.072800000000001</v>
      </c>
      <c r="D2846">
        <f>SPY_IVOL!D2846</f>
        <v>17.193899999999999</v>
      </c>
      <c r="E2846">
        <f>SPY_IVOL!E2846</f>
        <v>13.0829</v>
      </c>
      <c r="F2846">
        <f>SPY_IVOL!F2846</f>
        <v>9.8691999999999993</v>
      </c>
      <c r="G2846">
        <f>SPY_IVOL!G2846</f>
        <v>11.9084</v>
      </c>
      <c r="H2846">
        <f>SPY_IVOL!H2846</f>
        <v>14.939500000000001</v>
      </c>
      <c r="I2846">
        <f>VLOOKUP($A2846,SPY_main!$A:$C,2,FALSE)</f>
        <v>207.44749999999999</v>
      </c>
      <c r="J2846">
        <f>IFERROR(VLOOKUP($A2846,SPY_main!$A:$C,3,FALSE),J2845)</f>
        <v>2.0238</v>
      </c>
      <c r="K2846">
        <f>IFERROR(VLOOKUP($A2846,SPY_main!$E:$F,2,FALSE),K2845)</f>
        <v>0.63660000000000005</v>
      </c>
      <c r="L2846">
        <f>IFERROR(VLOOKUP($A2846,SPY_main!H:I,2,FALSE),L2845)</f>
        <v>15.22</v>
      </c>
      <c r="M2846">
        <f t="shared" si="308"/>
        <v>35.383000000000003</v>
      </c>
      <c r="N2846">
        <f t="shared" si="309"/>
        <v>23.337599999999998</v>
      </c>
      <c r="O2846">
        <f t="shared" si="310"/>
        <v>18.008199999999999</v>
      </c>
      <c r="P2846">
        <f t="shared" si="311"/>
        <v>13.213699999999999</v>
      </c>
      <c r="Q2846">
        <f t="shared" si="312"/>
        <v>10.7333</v>
      </c>
      <c r="R2846">
        <f t="shared" si="313"/>
        <v>15.218500000000001</v>
      </c>
      <c r="S2846">
        <f t="shared" si="314"/>
        <v>18.4483</v>
      </c>
      <c r="T2846">
        <f>IFERROR(VLOOKUP($A2846,TY_main!A:B,2,FALSE),T2845)</f>
        <v>123.1875</v>
      </c>
    </row>
    <row r="2847" spans="1:20" x14ac:dyDescent="0.25">
      <c r="A2847" s="2">
        <f>SPY_IVOL!A2847</f>
        <v>42489</v>
      </c>
      <c r="B2847">
        <f>SPY_IVOL!B2847</f>
        <v>29.7226</v>
      </c>
      <c r="C2847">
        <f>SPY_IVOL!C2847</f>
        <v>21.820900000000002</v>
      </c>
      <c r="D2847">
        <f>SPY_IVOL!D2847</f>
        <v>17.959099999999999</v>
      </c>
      <c r="E2847">
        <f>SPY_IVOL!E2847</f>
        <v>13.7704</v>
      </c>
      <c r="F2847">
        <f>SPY_IVOL!F2847</f>
        <v>10.0274</v>
      </c>
      <c r="G2847">
        <f>SPY_IVOL!G2847</f>
        <v>11.524699999999999</v>
      </c>
      <c r="H2847">
        <f>SPY_IVOL!H2847</f>
        <v>15.37</v>
      </c>
      <c r="I2847">
        <f>VLOOKUP($A2847,SPY_main!$A:$C,2,FALSE)</f>
        <v>206.33080000000001</v>
      </c>
      <c r="J2847">
        <f>IFERROR(VLOOKUP($A2847,SPY_main!$A:$C,3,FALSE),J2846)</f>
        <v>2.0348000000000002</v>
      </c>
      <c r="K2847">
        <f>IFERROR(VLOOKUP($A2847,SPY_main!$E:$F,2,FALSE),K2846)</f>
        <v>0.63660000000000005</v>
      </c>
      <c r="L2847">
        <f>IFERROR(VLOOKUP($A2847,SPY_main!H:I,2,FALSE),L2846)</f>
        <v>15.7</v>
      </c>
      <c r="M2847">
        <f t="shared" si="308"/>
        <v>36.051900000000003</v>
      </c>
      <c r="N2847">
        <f t="shared" si="309"/>
        <v>24.0352</v>
      </c>
      <c r="O2847">
        <f t="shared" si="310"/>
        <v>18.836099999999998</v>
      </c>
      <c r="P2847">
        <f t="shared" si="311"/>
        <v>13.794700000000001</v>
      </c>
      <c r="Q2847">
        <f t="shared" si="312"/>
        <v>10.3979</v>
      </c>
      <c r="R2847">
        <f t="shared" si="313"/>
        <v>14.9892</v>
      </c>
      <c r="S2847">
        <f t="shared" si="314"/>
        <v>16.885300000000001</v>
      </c>
      <c r="T2847">
        <f>IFERROR(VLOOKUP($A2847,TY_main!A:B,2,FALSE),T2846)</f>
        <v>123.28125</v>
      </c>
    </row>
    <row r="2848" spans="1:20" x14ac:dyDescent="0.25">
      <c r="A2848" s="2">
        <f>SPY_IVOL!A2848</f>
        <v>42492</v>
      </c>
      <c r="B2848">
        <f>SPY_IVOL!B2848</f>
        <v>29.1815</v>
      </c>
      <c r="C2848">
        <f>SPY_IVOL!C2848</f>
        <v>21.0139</v>
      </c>
      <c r="D2848">
        <f>SPY_IVOL!D2848</f>
        <v>17.041699999999999</v>
      </c>
      <c r="E2848">
        <f>SPY_IVOL!E2848</f>
        <v>12.6747</v>
      </c>
      <c r="F2848">
        <f>SPY_IVOL!F2848</f>
        <v>9.4341000000000008</v>
      </c>
      <c r="G2848">
        <f>SPY_IVOL!G2848</f>
        <v>11.7445</v>
      </c>
      <c r="H2848">
        <f>SPY_IVOL!H2848</f>
        <v>14.742100000000001</v>
      </c>
      <c r="I2848">
        <f>VLOOKUP($A2848,SPY_main!$A:$C,2,FALSE)</f>
        <v>207.97</v>
      </c>
      <c r="J2848">
        <f>IFERROR(VLOOKUP($A2848,SPY_main!$A:$C,3,FALSE),J2847)</f>
        <v>2.0188000000000001</v>
      </c>
      <c r="K2848">
        <f>IFERROR(VLOOKUP($A2848,SPY_main!$E:$F,2,FALSE),K2847)</f>
        <v>0.63660000000000005</v>
      </c>
      <c r="L2848">
        <f>IFERROR(VLOOKUP($A2848,SPY_main!H:I,2,FALSE),L2847)</f>
        <v>14.68</v>
      </c>
      <c r="M2848">
        <f t="shared" si="308"/>
        <v>36.752499999999998</v>
      </c>
      <c r="N2848">
        <f t="shared" si="309"/>
        <v>23.872499999999999</v>
      </c>
      <c r="O2848">
        <f t="shared" si="310"/>
        <v>17.960799999999999</v>
      </c>
      <c r="P2848">
        <f t="shared" si="311"/>
        <v>12.681900000000001</v>
      </c>
      <c r="Q2848">
        <f t="shared" si="312"/>
        <v>10.3963</v>
      </c>
      <c r="R2848">
        <f t="shared" si="313"/>
        <v>15.755699999999999</v>
      </c>
      <c r="S2848">
        <f t="shared" si="314"/>
        <v>15.755699999999999</v>
      </c>
      <c r="T2848">
        <f>IFERROR(VLOOKUP($A2848,TY_main!A:B,2,FALSE),T2847)</f>
        <v>122.953125</v>
      </c>
    </row>
    <row r="2849" spans="1:20" x14ac:dyDescent="0.25">
      <c r="A2849" s="2">
        <f>SPY_IVOL!A2849</f>
        <v>42493</v>
      </c>
      <c r="B2849">
        <f>SPY_IVOL!B2849</f>
        <v>29.756399999999999</v>
      </c>
      <c r="C2849">
        <f>SPY_IVOL!C2849</f>
        <v>21.600999999999999</v>
      </c>
      <c r="D2849">
        <f>SPY_IVOL!D2849</f>
        <v>17.744599999999998</v>
      </c>
      <c r="E2849">
        <f>SPY_IVOL!E2849</f>
        <v>13.661199999999999</v>
      </c>
      <c r="F2849">
        <f>SPY_IVOL!F2849</f>
        <v>10.021800000000001</v>
      </c>
      <c r="G2849">
        <f>SPY_IVOL!G2849</f>
        <v>11.8635</v>
      </c>
      <c r="H2849">
        <f>SPY_IVOL!H2849</f>
        <v>15.509499999999999</v>
      </c>
      <c r="I2849">
        <f>VLOOKUP($A2849,SPY_main!$A:$C,2,FALSE)</f>
        <v>206.1592</v>
      </c>
      <c r="J2849">
        <f>IFERROR(VLOOKUP($A2849,SPY_main!$A:$C,3,FALSE),J2848)</f>
        <v>2.0365000000000002</v>
      </c>
      <c r="K2849">
        <f>IFERROR(VLOOKUP($A2849,SPY_main!$E:$F,2,FALSE),K2848)</f>
        <v>0.63290000000000002</v>
      </c>
      <c r="L2849">
        <f>IFERROR(VLOOKUP($A2849,SPY_main!H:I,2,FALSE),L2848)</f>
        <v>15.6</v>
      </c>
      <c r="M2849">
        <f t="shared" si="308"/>
        <v>39.905000000000001</v>
      </c>
      <c r="N2849">
        <f t="shared" si="309"/>
        <v>24.8047</v>
      </c>
      <c r="O2849">
        <f t="shared" si="310"/>
        <v>18.829599999999999</v>
      </c>
      <c r="P2849">
        <f t="shared" si="311"/>
        <v>13.8872</v>
      </c>
      <c r="Q2849">
        <f t="shared" si="312"/>
        <v>10.8124</v>
      </c>
      <c r="R2849">
        <f t="shared" si="313"/>
        <v>16.1282</v>
      </c>
      <c r="S2849">
        <f t="shared" si="314"/>
        <v>16.1282</v>
      </c>
      <c r="T2849">
        <f>IFERROR(VLOOKUP($A2849,TY_main!A:B,2,FALSE),T2848)</f>
        <v>123.515625</v>
      </c>
    </row>
    <row r="2850" spans="1:20" x14ac:dyDescent="0.25">
      <c r="A2850" s="2">
        <f>SPY_IVOL!A2850</f>
        <v>42494</v>
      </c>
      <c r="B2850">
        <f>SPY_IVOL!B2850</f>
        <v>30.011700000000001</v>
      </c>
      <c r="C2850">
        <f>SPY_IVOL!C2850</f>
        <v>21.867999999999999</v>
      </c>
      <c r="D2850">
        <f>SPY_IVOL!D2850</f>
        <v>18.1172</v>
      </c>
      <c r="E2850">
        <f>SPY_IVOL!E2850</f>
        <v>14.188599999999999</v>
      </c>
      <c r="F2850">
        <f>SPY_IVOL!F2850</f>
        <v>10.6031</v>
      </c>
      <c r="G2850">
        <f>SPY_IVOL!G2850</f>
        <v>12.027799999999999</v>
      </c>
      <c r="H2850">
        <f>SPY_IVOL!H2850</f>
        <v>15.3721</v>
      </c>
      <c r="I2850">
        <f>VLOOKUP($A2850,SPY_main!$A:$C,2,FALSE)</f>
        <v>205.01</v>
      </c>
      <c r="J2850">
        <f>IFERROR(VLOOKUP($A2850,SPY_main!$A:$C,3,FALSE),J2849)</f>
        <v>2.0478999999999998</v>
      </c>
      <c r="K2850">
        <f>IFERROR(VLOOKUP($A2850,SPY_main!$E:$F,2,FALSE),K2849)</f>
        <v>0.6341</v>
      </c>
      <c r="L2850">
        <f>IFERROR(VLOOKUP($A2850,SPY_main!H:I,2,FALSE),L2849)</f>
        <v>16.05</v>
      </c>
      <c r="M2850">
        <f t="shared" si="308"/>
        <v>39.0274</v>
      </c>
      <c r="N2850">
        <f t="shared" si="309"/>
        <v>25.1158</v>
      </c>
      <c r="O2850">
        <f t="shared" si="310"/>
        <v>19.124600000000001</v>
      </c>
      <c r="P2850">
        <f t="shared" si="311"/>
        <v>14.484299999999999</v>
      </c>
      <c r="Q2850">
        <f t="shared" si="312"/>
        <v>11.4526</v>
      </c>
      <c r="R2850">
        <f t="shared" si="313"/>
        <v>15.264099999999999</v>
      </c>
      <c r="S2850">
        <f t="shared" si="314"/>
        <v>15.264099999999999</v>
      </c>
      <c r="T2850">
        <f>IFERROR(VLOOKUP($A2850,TY_main!A:B,2,FALSE),T2849)</f>
        <v>123.640625</v>
      </c>
    </row>
    <row r="2851" spans="1:20" x14ac:dyDescent="0.25">
      <c r="A2851" s="2">
        <f>SPY_IVOL!A2851</f>
        <v>42495</v>
      </c>
      <c r="B2851">
        <f>SPY_IVOL!B2851</f>
        <v>29.944199999999999</v>
      </c>
      <c r="C2851">
        <f>SPY_IVOL!C2851</f>
        <v>21.864799999999999</v>
      </c>
      <c r="D2851">
        <f>SPY_IVOL!D2851</f>
        <v>18.113499999999998</v>
      </c>
      <c r="E2851">
        <f>SPY_IVOL!E2851</f>
        <v>13.9404</v>
      </c>
      <c r="F2851">
        <f>SPY_IVOL!F2851</f>
        <v>10.4811</v>
      </c>
      <c r="G2851">
        <f>SPY_IVOL!G2851</f>
        <v>12.217599999999999</v>
      </c>
      <c r="H2851">
        <f>SPY_IVOL!H2851</f>
        <v>13.6576</v>
      </c>
      <c r="I2851">
        <f>VLOOKUP($A2851,SPY_main!$A:$C,2,FALSE)</f>
        <v>204.97</v>
      </c>
      <c r="J2851">
        <f>IFERROR(VLOOKUP($A2851,SPY_main!$A:$C,3,FALSE),J2850)</f>
        <v>2.0482999999999998</v>
      </c>
      <c r="K2851">
        <f>IFERROR(VLOOKUP($A2851,SPY_main!$E:$F,2,FALSE),K2850)</f>
        <v>0.63180000000000003</v>
      </c>
      <c r="L2851">
        <f>IFERROR(VLOOKUP($A2851,SPY_main!H:I,2,FALSE),L2850)</f>
        <v>15.91</v>
      </c>
      <c r="M2851">
        <f t="shared" si="308"/>
        <v>40.308300000000003</v>
      </c>
      <c r="N2851">
        <f t="shared" si="309"/>
        <v>25.380800000000001</v>
      </c>
      <c r="O2851">
        <f t="shared" si="310"/>
        <v>18.797899999999998</v>
      </c>
      <c r="P2851">
        <f t="shared" si="311"/>
        <v>14.28</v>
      </c>
      <c r="Q2851">
        <f t="shared" si="312"/>
        <v>11.4618</v>
      </c>
      <c r="R2851">
        <f t="shared" si="313"/>
        <v>15.823499999999999</v>
      </c>
      <c r="S2851">
        <f t="shared" si="314"/>
        <v>15.823499999999999</v>
      </c>
      <c r="T2851">
        <f>IFERROR(VLOOKUP($A2851,TY_main!A:B,2,FALSE),T2850)</f>
        <v>123.921875</v>
      </c>
    </row>
    <row r="2852" spans="1:20" x14ac:dyDescent="0.25">
      <c r="A2852" s="2">
        <f>SPY_IVOL!A2852</f>
        <v>42496</v>
      </c>
      <c r="B2852">
        <f>SPY_IVOL!B2852</f>
        <v>29.155100000000001</v>
      </c>
      <c r="C2852">
        <f>SPY_IVOL!C2852</f>
        <v>20.950500000000002</v>
      </c>
      <c r="D2852">
        <f>SPY_IVOL!D2852</f>
        <v>17.186299999999999</v>
      </c>
      <c r="E2852">
        <f>SPY_IVOL!E2852</f>
        <v>13.0974</v>
      </c>
      <c r="F2852">
        <f>SPY_IVOL!F2852</f>
        <v>9.8177000000000003</v>
      </c>
      <c r="G2852">
        <f>SPY_IVOL!G2852</f>
        <v>11.892300000000001</v>
      </c>
      <c r="H2852">
        <f>SPY_IVOL!H2852</f>
        <v>12.5411</v>
      </c>
      <c r="I2852">
        <f>VLOOKUP($A2852,SPY_main!$A:$C,2,FALSE)</f>
        <v>205.72</v>
      </c>
      <c r="J2852">
        <f>IFERROR(VLOOKUP($A2852,SPY_main!$A:$C,3,FALSE),J2851)</f>
        <v>2.0407999999999999</v>
      </c>
      <c r="K2852">
        <f>IFERROR(VLOOKUP($A2852,SPY_main!$E:$F,2,FALSE),K2851)</f>
        <v>0.62960000000000005</v>
      </c>
      <c r="L2852">
        <f>IFERROR(VLOOKUP($A2852,SPY_main!H:I,2,FALSE),L2851)</f>
        <v>14.72</v>
      </c>
      <c r="M2852">
        <f t="shared" si="308"/>
        <v>40.255000000000003</v>
      </c>
      <c r="N2852">
        <f t="shared" si="309"/>
        <v>24.426200000000001</v>
      </c>
      <c r="O2852">
        <f t="shared" si="310"/>
        <v>17.728899999999999</v>
      </c>
      <c r="P2852">
        <f t="shared" si="311"/>
        <v>13.1279</v>
      </c>
      <c r="Q2852">
        <f t="shared" si="312"/>
        <v>10.619899999999999</v>
      </c>
      <c r="R2852">
        <f t="shared" si="313"/>
        <v>12.358499999999999</v>
      </c>
      <c r="S2852">
        <f t="shared" si="314"/>
        <v>12.358499999999999</v>
      </c>
      <c r="T2852">
        <f>IFERROR(VLOOKUP($A2852,TY_main!A:B,2,FALSE),T2851)</f>
        <v>123.734375</v>
      </c>
    </row>
    <row r="2853" spans="1:20" x14ac:dyDescent="0.25">
      <c r="A2853" s="2">
        <f>SPY_IVOL!A2853</f>
        <v>42499</v>
      </c>
      <c r="B2853">
        <f>SPY_IVOL!B2853</f>
        <v>29.409700000000001</v>
      </c>
      <c r="C2853">
        <f>SPY_IVOL!C2853</f>
        <v>20.8825</v>
      </c>
      <c r="D2853">
        <f>SPY_IVOL!D2853</f>
        <v>16.994</v>
      </c>
      <c r="E2853">
        <f>SPY_IVOL!E2853</f>
        <v>12.735300000000001</v>
      </c>
      <c r="F2853">
        <f>SPY_IVOL!F2853</f>
        <v>9.6484000000000005</v>
      </c>
      <c r="G2853">
        <f>SPY_IVOL!G2853</f>
        <v>11.897500000000001</v>
      </c>
      <c r="H2853">
        <f>SPY_IVOL!H2853</f>
        <v>12.494300000000001</v>
      </c>
      <c r="I2853">
        <f>VLOOKUP($A2853,SPY_main!$A:$C,2,FALSE)</f>
        <v>205.88919999999999</v>
      </c>
      <c r="J2853">
        <f>IFERROR(VLOOKUP($A2853,SPY_main!$A:$C,3,FALSE),J2852)</f>
        <v>2.0392000000000001</v>
      </c>
      <c r="K2853">
        <f>IFERROR(VLOOKUP($A2853,SPY_main!$E:$F,2,FALSE),K2852)</f>
        <v>0.62960000000000005</v>
      </c>
      <c r="L2853">
        <f>IFERROR(VLOOKUP($A2853,SPY_main!H:I,2,FALSE),L2852)</f>
        <v>14.57</v>
      </c>
      <c r="M2853">
        <f t="shared" si="308"/>
        <v>41.040599999999998</v>
      </c>
      <c r="N2853">
        <f t="shared" si="309"/>
        <v>25.4758</v>
      </c>
      <c r="O2853">
        <f t="shared" si="310"/>
        <v>17.869599999999998</v>
      </c>
      <c r="P2853">
        <f t="shared" si="311"/>
        <v>12.9336</v>
      </c>
      <c r="Q2853">
        <f t="shared" si="312"/>
        <v>11.975899999999999</v>
      </c>
      <c r="R2853">
        <f t="shared" si="313"/>
        <v>13.0641</v>
      </c>
      <c r="S2853">
        <f t="shared" si="314"/>
        <v>13.0641</v>
      </c>
      <c r="T2853">
        <f>IFERROR(VLOOKUP($A2853,TY_main!A:B,2,FALSE),T2852)</f>
        <v>123.984375</v>
      </c>
    </row>
    <row r="2854" spans="1:20" x14ac:dyDescent="0.25">
      <c r="A2854" s="2">
        <f>SPY_IVOL!A2854</f>
        <v>42500</v>
      </c>
      <c r="B2854">
        <f>SPY_IVOL!B2854</f>
        <v>29.176600000000001</v>
      </c>
      <c r="C2854">
        <f>SPY_IVOL!C2854</f>
        <v>20.168399999999998</v>
      </c>
      <c r="D2854">
        <f>SPY_IVOL!D2854</f>
        <v>16.118500000000001</v>
      </c>
      <c r="E2854">
        <f>SPY_IVOL!E2854</f>
        <v>11.906000000000001</v>
      </c>
      <c r="F2854">
        <f>SPY_IVOL!F2854</f>
        <v>9.5754000000000001</v>
      </c>
      <c r="G2854">
        <f>SPY_IVOL!G2854</f>
        <v>12.817600000000001</v>
      </c>
      <c r="H2854">
        <f>SPY_IVOL!H2854</f>
        <v>14.268700000000001</v>
      </c>
      <c r="I2854">
        <f>VLOOKUP($A2854,SPY_main!$A:$C,2,FALSE)</f>
        <v>208.45</v>
      </c>
      <c r="J2854">
        <f>IFERROR(VLOOKUP($A2854,SPY_main!$A:$C,3,FALSE),J2853)</f>
        <v>2.0141</v>
      </c>
      <c r="K2854">
        <f>IFERROR(VLOOKUP($A2854,SPY_main!$E:$F,2,FALSE),K2853)</f>
        <v>0.62809999999999999</v>
      </c>
      <c r="L2854">
        <f>IFERROR(VLOOKUP($A2854,SPY_main!H:I,2,FALSE),L2853)</f>
        <v>13.63</v>
      </c>
      <c r="M2854">
        <f t="shared" si="308"/>
        <v>38.143300000000004</v>
      </c>
      <c r="N2854">
        <f t="shared" si="309"/>
        <v>26.678999999999998</v>
      </c>
      <c r="O2854">
        <f t="shared" si="310"/>
        <v>17.598400000000002</v>
      </c>
      <c r="P2854">
        <f t="shared" si="311"/>
        <v>11.619899999999999</v>
      </c>
      <c r="Q2854">
        <f t="shared" si="312"/>
        <v>13.474299999999999</v>
      </c>
      <c r="R2854">
        <f t="shared" si="313"/>
        <v>19.7437</v>
      </c>
      <c r="S2854">
        <f t="shared" si="314"/>
        <v>19.7437</v>
      </c>
      <c r="T2854">
        <f>IFERROR(VLOOKUP($A2854,TY_main!A:B,2,FALSE),T2853)</f>
        <v>123.96875</v>
      </c>
    </row>
    <row r="2855" spans="1:20" x14ac:dyDescent="0.25">
      <c r="A2855" s="2">
        <f>SPY_IVOL!A2855</f>
        <v>42501</v>
      </c>
      <c r="B2855">
        <f>SPY_IVOL!B2855</f>
        <v>29.709599999999998</v>
      </c>
      <c r="C2855">
        <f>SPY_IVOL!C2855</f>
        <v>21.026399999999999</v>
      </c>
      <c r="D2855">
        <f>SPY_IVOL!D2855</f>
        <v>17.079799999999999</v>
      </c>
      <c r="E2855">
        <f>SPY_IVOL!E2855</f>
        <v>12.808199999999999</v>
      </c>
      <c r="F2855">
        <f>SPY_IVOL!F2855</f>
        <v>9.8376000000000001</v>
      </c>
      <c r="G2855">
        <f>SPY_IVOL!G2855</f>
        <v>12.7135</v>
      </c>
      <c r="H2855">
        <f>SPY_IVOL!H2855</f>
        <v>14.024699999999999</v>
      </c>
      <c r="I2855">
        <f>VLOOKUP($A2855,SPY_main!$A:$C,2,FALSE)</f>
        <v>206.5</v>
      </c>
      <c r="J2855">
        <f>IFERROR(VLOOKUP($A2855,SPY_main!$A:$C,3,FALSE),J2854)</f>
        <v>2.0331000000000001</v>
      </c>
      <c r="K2855">
        <f>IFERROR(VLOOKUP($A2855,SPY_main!$E:$F,2,FALSE),K2854)</f>
        <v>0.62660000000000005</v>
      </c>
      <c r="L2855">
        <f>IFERROR(VLOOKUP($A2855,SPY_main!H:I,2,FALSE),L2854)</f>
        <v>14.69</v>
      </c>
      <c r="M2855">
        <f t="shared" si="308"/>
        <v>36.374200000000002</v>
      </c>
      <c r="N2855">
        <f t="shared" si="309"/>
        <v>28.148099999999999</v>
      </c>
      <c r="O2855">
        <f t="shared" si="310"/>
        <v>18.796299999999999</v>
      </c>
      <c r="P2855">
        <f t="shared" si="311"/>
        <v>12.6624</v>
      </c>
      <c r="Q2855">
        <f t="shared" si="312"/>
        <v>13.2447</v>
      </c>
      <c r="R2855">
        <f t="shared" si="313"/>
        <v>18.976500000000001</v>
      </c>
      <c r="S2855">
        <f t="shared" si="314"/>
        <v>18.976500000000001</v>
      </c>
      <c r="T2855">
        <f>IFERROR(VLOOKUP($A2855,TY_main!A:B,2,FALSE),T2854)</f>
        <v>124.09375</v>
      </c>
    </row>
    <row r="2856" spans="1:20" x14ac:dyDescent="0.25">
      <c r="A2856" s="2">
        <f>SPY_IVOL!A2856</f>
        <v>42502</v>
      </c>
      <c r="B2856">
        <f>SPY_IVOL!B2856</f>
        <v>30.0276</v>
      </c>
      <c r="C2856">
        <f>SPY_IVOL!C2856</f>
        <v>20.804099999999998</v>
      </c>
      <c r="D2856">
        <f>SPY_IVOL!D2856</f>
        <v>16.841000000000001</v>
      </c>
      <c r="E2856">
        <f>SPY_IVOL!E2856</f>
        <v>12.5909</v>
      </c>
      <c r="F2856">
        <f>SPY_IVOL!F2856</f>
        <v>9.4321000000000002</v>
      </c>
      <c r="G2856">
        <f>SPY_IVOL!G2856</f>
        <v>11.8878</v>
      </c>
      <c r="H2856">
        <f>SPY_IVOL!H2856</f>
        <v>12.852600000000001</v>
      </c>
      <c r="I2856">
        <f>VLOOKUP($A2856,SPY_main!$A:$C,2,FALSE)</f>
        <v>206.56</v>
      </c>
      <c r="J2856">
        <f>IFERROR(VLOOKUP($A2856,SPY_main!$A:$C,3,FALSE),J2855)</f>
        <v>2.0325000000000002</v>
      </c>
      <c r="K2856">
        <f>IFERROR(VLOOKUP($A2856,SPY_main!$E:$F,2,FALSE),K2855)</f>
        <v>0.62609999999999999</v>
      </c>
      <c r="L2856">
        <f>IFERROR(VLOOKUP($A2856,SPY_main!H:I,2,FALSE),L2855)</f>
        <v>14.41</v>
      </c>
      <c r="M2856">
        <f t="shared" si="308"/>
        <v>41.008699999999997</v>
      </c>
      <c r="N2856">
        <f t="shared" si="309"/>
        <v>28.8643</v>
      </c>
      <c r="O2856">
        <f t="shared" si="310"/>
        <v>18.764800000000001</v>
      </c>
      <c r="P2856">
        <f t="shared" si="311"/>
        <v>12.4985</v>
      </c>
      <c r="Q2856">
        <f t="shared" si="312"/>
        <v>13.4399</v>
      </c>
      <c r="R2856">
        <f t="shared" si="313"/>
        <v>14.898199999999999</v>
      </c>
      <c r="S2856">
        <f t="shared" si="314"/>
        <v>14.898199999999999</v>
      </c>
      <c r="T2856">
        <f>IFERROR(VLOOKUP($A2856,TY_main!A:B,2,FALSE),T2855)</f>
        <v>123.796875</v>
      </c>
    </row>
    <row r="2857" spans="1:20" x14ac:dyDescent="0.25">
      <c r="A2857" s="2">
        <f>SPY_IVOL!A2857</f>
        <v>42503</v>
      </c>
      <c r="B2857">
        <f>SPY_IVOL!B2857</f>
        <v>30.464300000000001</v>
      </c>
      <c r="C2857">
        <f>SPY_IVOL!C2857</f>
        <v>21.3277</v>
      </c>
      <c r="D2857">
        <f>SPY_IVOL!D2857</f>
        <v>17.424099999999999</v>
      </c>
      <c r="E2857">
        <f>SPY_IVOL!E2857</f>
        <v>13.0603</v>
      </c>
      <c r="F2857">
        <f>SPY_IVOL!F2857</f>
        <v>9.7815999999999992</v>
      </c>
      <c r="G2857">
        <f>SPY_IVOL!G2857</f>
        <v>12.39</v>
      </c>
      <c r="H2857">
        <f>SPY_IVOL!H2857</f>
        <v>12.7174</v>
      </c>
      <c r="I2857">
        <f>VLOOKUP($A2857,SPY_main!$A:$C,2,FALSE)</f>
        <v>204.76</v>
      </c>
      <c r="J2857">
        <f>IFERROR(VLOOKUP($A2857,SPY_main!$A:$C,3,FALSE),J2856)</f>
        <v>2.0503999999999998</v>
      </c>
      <c r="K2857">
        <f>IFERROR(VLOOKUP($A2857,SPY_main!$E:$F,2,FALSE),K2856)</f>
        <v>0.62760000000000005</v>
      </c>
      <c r="L2857">
        <f>IFERROR(VLOOKUP($A2857,SPY_main!H:I,2,FALSE),L2856)</f>
        <v>15.04</v>
      </c>
      <c r="M2857">
        <f t="shared" si="308"/>
        <v>38.047400000000003</v>
      </c>
      <c r="N2857">
        <f t="shared" si="309"/>
        <v>29.971699999999998</v>
      </c>
      <c r="O2857">
        <f t="shared" si="310"/>
        <v>19.9376</v>
      </c>
      <c r="P2857">
        <f t="shared" si="311"/>
        <v>13.334199999999999</v>
      </c>
      <c r="Q2857">
        <f t="shared" si="312"/>
        <v>14.2491</v>
      </c>
      <c r="R2857">
        <f t="shared" si="313"/>
        <v>14.2491</v>
      </c>
      <c r="S2857">
        <f t="shared" si="314"/>
        <v>14.2491</v>
      </c>
      <c r="T2857">
        <f>IFERROR(VLOOKUP($A2857,TY_main!A:B,2,FALSE),T2856)</f>
        <v>124.140625</v>
      </c>
    </row>
    <row r="2858" spans="1:20" x14ac:dyDescent="0.25">
      <c r="A2858" s="2">
        <f>SPY_IVOL!A2858</f>
        <v>42506</v>
      </c>
      <c r="B2858">
        <f>SPY_IVOL!B2858</f>
        <v>31.179400000000001</v>
      </c>
      <c r="C2858">
        <f>SPY_IVOL!C2858</f>
        <v>21.317699999999999</v>
      </c>
      <c r="D2858">
        <f>SPY_IVOL!D2858</f>
        <v>17.122</v>
      </c>
      <c r="E2858">
        <f>SPY_IVOL!E2858</f>
        <v>12.381</v>
      </c>
      <c r="F2858">
        <f>SPY_IVOL!F2858</f>
        <v>9.4419000000000004</v>
      </c>
      <c r="G2858">
        <f>SPY_IVOL!G2858</f>
        <v>12.789400000000001</v>
      </c>
      <c r="H2858">
        <f>SPY_IVOL!H2858</f>
        <v>12.8881</v>
      </c>
      <c r="I2858">
        <f>VLOOKUP($A2858,SPY_main!$A:$C,2,FALSE)</f>
        <v>206.78</v>
      </c>
      <c r="J2858">
        <f>IFERROR(VLOOKUP($A2858,SPY_main!$A:$C,3,FALSE),J2857)</f>
        <v>2.0304000000000002</v>
      </c>
      <c r="K2858">
        <f>IFERROR(VLOOKUP($A2858,SPY_main!$E:$F,2,FALSE),K2857)</f>
        <v>0.62609999999999999</v>
      </c>
      <c r="L2858">
        <f>IFERROR(VLOOKUP($A2858,SPY_main!H:I,2,FALSE),L2857)</f>
        <v>14.68</v>
      </c>
      <c r="M2858">
        <f t="shared" si="308"/>
        <v>48.785400000000003</v>
      </c>
      <c r="N2858">
        <f t="shared" si="309"/>
        <v>38.047199999999997</v>
      </c>
      <c r="O2858">
        <f t="shared" si="310"/>
        <v>23.526</v>
      </c>
      <c r="P2858">
        <f t="shared" si="311"/>
        <v>13.099</v>
      </c>
      <c r="Q2858">
        <f t="shared" si="312"/>
        <v>13.9588</v>
      </c>
      <c r="R2858">
        <f t="shared" si="313"/>
        <v>13.9588</v>
      </c>
      <c r="S2858">
        <f t="shared" si="314"/>
        <v>13.9588</v>
      </c>
      <c r="T2858">
        <f>IFERROR(VLOOKUP($A2858,TY_main!A:B,2,FALSE),T2857)</f>
        <v>123.71875</v>
      </c>
    </row>
    <row r="2859" spans="1:20" x14ac:dyDescent="0.25">
      <c r="A2859" s="2">
        <f>SPY_IVOL!A2859</f>
        <v>42507</v>
      </c>
      <c r="B2859">
        <f>SPY_IVOL!B2859</f>
        <v>31.686399999999999</v>
      </c>
      <c r="C2859">
        <f>SPY_IVOL!C2859</f>
        <v>22.116</v>
      </c>
      <c r="D2859">
        <f>SPY_IVOL!D2859</f>
        <v>17.787500000000001</v>
      </c>
      <c r="E2859">
        <f>SPY_IVOL!E2859</f>
        <v>13.2119</v>
      </c>
      <c r="F2859">
        <f>SPY_IVOL!F2859</f>
        <v>9.9376999999999995</v>
      </c>
      <c r="G2859">
        <f>SPY_IVOL!G2859</f>
        <v>12.8309</v>
      </c>
      <c r="H2859">
        <f>SPY_IVOL!H2859</f>
        <v>13.154400000000001</v>
      </c>
      <c r="I2859">
        <f>VLOOKUP($A2859,SPY_main!$A:$C,2,FALSE)</f>
        <v>204.85079999999999</v>
      </c>
      <c r="J2859">
        <f>IFERROR(VLOOKUP($A2859,SPY_main!$A:$C,3,FALSE),J2858)</f>
        <v>2.0495000000000001</v>
      </c>
      <c r="K2859">
        <f>IFERROR(VLOOKUP($A2859,SPY_main!$E:$F,2,FALSE),K2858)</f>
        <v>0.62509999999999999</v>
      </c>
      <c r="L2859">
        <f>IFERROR(VLOOKUP($A2859,SPY_main!H:I,2,FALSE),L2858)</f>
        <v>15.57</v>
      </c>
      <c r="M2859">
        <f t="shared" si="308"/>
        <v>49.773400000000002</v>
      </c>
      <c r="N2859">
        <f t="shared" si="309"/>
        <v>45.748100000000001</v>
      </c>
      <c r="O2859">
        <f t="shared" si="310"/>
        <v>27.331399999999999</v>
      </c>
      <c r="P2859">
        <f t="shared" si="311"/>
        <v>15.786199999999999</v>
      </c>
      <c r="Q2859">
        <f t="shared" si="312"/>
        <v>17.980599999999999</v>
      </c>
      <c r="R2859">
        <f t="shared" si="313"/>
        <v>17.980599999999999</v>
      </c>
      <c r="S2859">
        <f t="shared" si="314"/>
        <v>17.980599999999999</v>
      </c>
      <c r="T2859">
        <f>IFERROR(VLOOKUP($A2859,TY_main!A:B,2,FALSE),T2858)</f>
        <v>123.609375</v>
      </c>
    </row>
    <row r="2860" spans="1:20" x14ac:dyDescent="0.25">
      <c r="A2860" s="2">
        <f>SPY_IVOL!A2860</f>
        <v>42508</v>
      </c>
      <c r="B2860">
        <f>SPY_IVOL!B2860</f>
        <v>32.114400000000003</v>
      </c>
      <c r="C2860">
        <f>SPY_IVOL!C2860</f>
        <v>22.180900000000001</v>
      </c>
      <c r="D2860">
        <f>SPY_IVOL!D2860</f>
        <v>17.886500000000002</v>
      </c>
      <c r="E2860">
        <f>SPY_IVOL!E2860</f>
        <v>13.4008</v>
      </c>
      <c r="F2860">
        <f>SPY_IVOL!F2860</f>
        <v>10.1892</v>
      </c>
      <c r="G2860">
        <f>SPY_IVOL!G2860</f>
        <v>12.398199999999999</v>
      </c>
      <c r="H2860">
        <f>SPY_IVOL!H2860</f>
        <v>12.398199999999999</v>
      </c>
      <c r="I2860">
        <f>VLOOKUP($A2860,SPY_main!$A:$C,2,FALSE)</f>
        <v>204.91</v>
      </c>
      <c r="J2860">
        <f>IFERROR(VLOOKUP($A2860,SPY_main!$A:$C,3,FALSE),J2859)</f>
        <v>2.0489000000000002</v>
      </c>
      <c r="K2860">
        <f>IFERROR(VLOOKUP($A2860,SPY_main!$E:$F,2,FALSE),K2859)</f>
        <v>0.63560000000000005</v>
      </c>
      <c r="L2860">
        <f>IFERROR(VLOOKUP($A2860,SPY_main!H:I,2,FALSE),L2859)</f>
        <v>15.95</v>
      </c>
      <c r="M2860">
        <f t="shared" si="308"/>
        <v>58.345500000000001</v>
      </c>
      <c r="N2860">
        <f t="shared" si="309"/>
        <v>53.838700000000003</v>
      </c>
      <c r="O2860">
        <f t="shared" si="310"/>
        <v>31.954999999999998</v>
      </c>
      <c r="P2860">
        <f t="shared" si="311"/>
        <v>16.552</v>
      </c>
      <c r="Q2860">
        <f t="shared" si="312"/>
        <v>19.969000000000001</v>
      </c>
      <c r="R2860">
        <f t="shared" si="313"/>
        <v>19.969000000000001</v>
      </c>
      <c r="S2860">
        <f t="shared" si="314"/>
        <v>19.969000000000001</v>
      </c>
      <c r="T2860">
        <f>IFERROR(VLOOKUP($A2860,TY_main!A:B,2,FALSE),T2859)</f>
        <v>122.640625</v>
      </c>
    </row>
    <row r="2861" spans="1:20" x14ac:dyDescent="0.25">
      <c r="A2861" s="2">
        <f>SPY_IVOL!A2861</f>
        <v>42509</v>
      </c>
      <c r="B2861">
        <f>SPY_IVOL!B2861</f>
        <v>33.100700000000003</v>
      </c>
      <c r="C2861">
        <f>SPY_IVOL!C2861</f>
        <v>22.697600000000001</v>
      </c>
      <c r="D2861">
        <f>SPY_IVOL!D2861</f>
        <v>18.1951</v>
      </c>
      <c r="E2861">
        <f>SPY_IVOL!E2861</f>
        <v>13.726800000000001</v>
      </c>
      <c r="F2861">
        <f>SPY_IVOL!F2861</f>
        <v>10.2181</v>
      </c>
      <c r="G2861">
        <f>SPY_IVOL!G2861</f>
        <v>12.8507</v>
      </c>
      <c r="H2861">
        <f>SPY_IVOL!H2861</f>
        <v>12.8507</v>
      </c>
      <c r="I2861">
        <f>VLOOKUP($A2861,SPY_main!$A:$C,2,FALSE)</f>
        <v>204.2</v>
      </c>
      <c r="J2861">
        <f>IFERROR(VLOOKUP($A2861,SPY_main!$A:$C,3,FALSE),J2860)</f>
        <v>2.056</v>
      </c>
      <c r="K2861">
        <f>IFERROR(VLOOKUP($A2861,SPY_main!$E:$F,2,FALSE),K2860)</f>
        <v>0.65390000000000004</v>
      </c>
      <c r="L2861">
        <f>IFERROR(VLOOKUP($A2861,SPY_main!H:I,2,FALSE),L2860)</f>
        <v>16.329999999999998</v>
      </c>
      <c r="M2861">
        <f t="shared" si="308"/>
        <v>63.392699999999998</v>
      </c>
      <c r="N2861">
        <f t="shared" si="309"/>
        <v>63.392699999999998</v>
      </c>
      <c r="O2861">
        <f t="shared" si="310"/>
        <v>41.853400000000001</v>
      </c>
      <c r="P2861">
        <f t="shared" si="311"/>
        <v>15.1282</v>
      </c>
      <c r="Q2861">
        <f t="shared" si="312"/>
        <v>23.012699999999999</v>
      </c>
      <c r="R2861">
        <f t="shared" si="313"/>
        <v>23.012699999999999</v>
      </c>
      <c r="S2861">
        <f t="shared" si="314"/>
        <v>23.012699999999999</v>
      </c>
      <c r="T2861">
        <f>IFERROR(VLOOKUP($A2861,TY_main!A:B,2,FALSE),T2860)</f>
        <v>122.921875</v>
      </c>
    </row>
    <row r="2862" spans="1:20" x14ac:dyDescent="0.25">
      <c r="A2862" s="2">
        <f>SPY_IVOL!A2862</f>
        <v>42510</v>
      </c>
      <c r="B2862">
        <f>SPY_IVOL!B2862</f>
        <v>32.502800000000001</v>
      </c>
      <c r="C2862">
        <f>SPY_IVOL!C2862</f>
        <v>21.412099999999999</v>
      </c>
      <c r="D2862">
        <f>SPY_IVOL!D2862</f>
        <v>16.938500000000001</v>
      </c>
      <c r="E2862">
        <f>SPY_IVOL!E2862</f>
        <v>12.355600000000001</v>
      </c>
      <c r="F2862">
        <f>SPY_IVOL!F2862</f>
        <v>9.4555000000000007</v>
      </c>
      <c r="G2862">
        <f>SPY_IVOL!G2862</f>
        <v>12.3263</v>
      </c>
      <c r="H2862">
        <f>SPY_IVOL!H2862</f>
        <v>12.3263</v>
      </c>
      <c r="I2862">
        <f>VLOOKUP($A2862,SPY_main!$A:$C,2,FALSE)</f>
        <v>205.49</v>
      </c>
      <c r="J2862">
        <f>IFERROR(VLOOKUP($A2862,SPY_main!$A:$C,3,FALSE),J2861)</f>
        <v>2.0430999999999999</v>
      </c>
      <c r="K2862">
        <f>IFERROR(VLOOKUP($A2862,SPY_main!$E:$F,2,FALSE),K2861)</f>
        <v>0.6613</v>
      </c>
      <c r="L2862">
        <f>IFERROR(VLOOKUP($A2862,SPY_main!H:I,2,FALSE),L2861)</f>
        <v>15.2</v>
      </c>
      <c r="M2862">
        <f t="shared" si="308"/>
        <v>44.947499999999998</v>
      </c>
      <c r="N2862">
        <f t="shared" si="309"/>
        <v>29.9619</v>
      </c>
      <c r="O2862">
        <f t="shared" si="310"/>
        <v>18.628</v>
      </c>
      <c r="P2862">
        <f t="shared" si="311"/>
        <v>11.6972</v>
      </c>
      <c r="Q2862">
        <f t="shared" si="312"/>
        <v>12.739599999999999</v>
      </c>
      <c r="R2862">
        <f t="shared" si="313"/>
        <v>12.739599999999999</v>
      </c>
      <c r="S2862">
        <f t="shared" si="314"/>
        <v>12.739599999999999</v>
      </c>
      <c r="T2862">
        <f>IFERROR(VLOOKUP($A2862,TY_main!A:B,2,FALSE),T2861)</f>
        <v>122.953125</v>
      </c>
    </row>
    <row r="2863" spans="1:20" x14ac:dyDescent="0.25">
      <c r="A2863" s="2">
        <f>SPY_IVOL!A2863</f>
        <v>42513</v>
      </c>
      <c r="B2863">
        <f>SPY_IVOL!B2863</f>
        <v>28.434000000000001</v>
      </c>
      <c r="C2863">
        <f>SPY_IVOL!C2863</f>
        <v>21.235299999999999</v>
      </c>
      <c r="D2863">
        <f>SPY_IVOL!D2863</f>
        <v>17.850000000000001</v>
      </c>
      <c r="E2863">
        <f>SPY_IVOL!E2863</f>
        <v>14.1098</v>
      </c>
      <c r="F2863">
        <f>SPY_IVOL!F2863</f>
        <v>10.1378</v>
      </c>
      <c r="G2863">
        <f>SPY_IVOL!G2863</f>
        <v>10.8543</v>
      </c>
      <c r="H2863">
        <f>SPY_IVOL!H2863</f>
        <v>13.4376</v>
      </c>
      <c r="I2863">
        <f>VLOOKUP($A2863,SPY_main!$A:$C,2,FALSE)</f>
        <v>205.21</v>
      </c>
      <c r="J2863">
        <f>IFERROR(VLOOKUP($A2863,SPY_main!$A:$C,3,FALSE),J2862)</f>
        <v>2.0459000000000001</v>
      </c>
      <c r="K2863">
        <f>IFERROR(VLOOKUP($A2863,SPY_main!$E:$F,2,FALSE),K2862)</f>
        <v>0.6623</v>
      </c>
      <c r="L2863">
        <f>IFERROR(VLOOKUP($A2863,SPY_main!H:I,2,FALSE),L2862)</f>
        <v>15.82</v>
      </c>
      <c r="M2863">
        <f t="shared" si="308"/>
        <v>33.357599999999998</v>
      </c>
      <c r="N2863">
        <f t="shared" si="309"/>
        <v>21.7135</v>
      </c>
      <c r="O2863">
        <f t="shared" si="310"/>
        <v>17.188300000000002</v>
      </c>
      <c r="P2863">
        <f t="shared" si="311"/>
        <v>12.686400000000001</v>
      </c>
      <c r="Q2863">
        <f t="shared" si="312"/>
        <v>9.7333999999999996</v>
      </c>
      <c r="R2863">
        <f t="shared" si="313"/>
        <v>12.174899999999999</v>
      </c>
      <c r="S2863">
        <f t="shared" si="314"/>
        <v>12.174899999999999</v>
      </c>
      <c r="T2863">
        <f>IFERROR(VLOOKUP($A2863,TY_main!A:B,2,FALSE),T2862)</f>
        <v>122.984375</v>
      </c>
    </row>
    <row r="2864" spans="1:20" x14ac:dyDescent="0.25">
      <c r="A2864" s="2">
        <f>SPY_IVOL!A2864</f>
        <v>42514</v>
      </c>
      <c r="B2864">
        <f>SPY_IVOL!B2864</f>
        <v>27.8748</v>
      </c>
      <c r="C2864">
        <f>SPY_IVOL!C2864</f>
        <v>20.1845</v>
      </c>
      <c r="D2864">
        <f>SPY_IVOL!D2864</f>
        <v>16.554500000000001</v>
      </c>
      <c r="E2864">
        <f>SPY_IVOL!E2864</f>
        <v>12.517099999999999</v>
      </c>
      <c r="F2864">
        <f>SPY_IVOL!F2864</f>
        <v>8.8727</v>
      </c>
      <c r="G2864">
        <f>SPY_IVOL!G2864</f>
        <v>10.8177</v>
      </c>
      <c r="H2864">
        <f>SPY_IVOL!H2864</f>
        <v>12.8005</v>
      </c>
      <c r="I2864">
        <f>VLOOKUP($A2864,SPY_main!$A:$C,2,FALSE)</f>
        <v>207.87</v>
      </c>
      <c r="J2864">
        <f>IFERROR(VLOOKUP($A2864,SPY_main!$A:$C,3,FALSE),J2863)</f>
        <v>2.0196999999999998</v>
      </c>
      <c r="K2864">
        <f>IFERROR(VLOOKUP($A2864,SPY_main!$E:$F,2,FALSE),K2863)</f>
        <v>0.6653</v>
      </c>
      <c r="L2864">
        <f>IFERROR(VLOOKUP($A2864,SPY_main!H:I,2,FALSE),L2863)</f>
        <v>14.42</v>
      </c>
      <c r="M2864">
        <f t="shared" si="308"/>
        <v>32.704500000000003</v>
      </c>
      <c r="N2864">
        <f t="shared" si="309"/>
        <v>20.756599999999999</v>
      </c>
      <c r="O2864">
        <f t="shared" si="310"/>
        <v>15.932</v>
      </c>
      <c r="P2864">
        <f t="shared" si="311"/>
        <v>10.8157</v>
      </c>
      <c r="Q2864">
        <f t="shared" si="312"/>
        <v>9.4815000000000005</v>
      </c>
      <c r="R2864">
        <f t="shared" si="313"/>
        <v>13.856299999999999</v>
      </c>
      <c r="S2864">
        <f t="shared" si="314"/>
        <v>13.856299999999999</v>
      </c>
      <c r="T2864">
        <f>IFERROR(VLOOKUP($A2864,TY_main!A:B,2,FALSE),T2863)</f>
        <v>122.8125</v>
      </c>
    </row>
    <row r="2865" spans="1:20" x14ac:dyDescent="0.25">
      <c r="A2865" s="2">
        <f>SPY_IVOL!A2865</f>
        <v>42515</v>
      </c>
      <c r="B2865">
        <f>SPY_IVOL!B2865</f>
        <v>28.142499999999998</v>
      </c>
      <c r="C2865">
        <f>SPY_IVOL!C2865</f>
        <v>19.854600000000001</v>
      </c>
      <c r="D2865">
        <f>SPY_IVOL!D2865</f>
        <v>16.072900000000001</v>
      </c>
      <c r="E2865">
        <f>SPY_IVOL!E2865</f>
        <v>12.0755</v>
      </c>
      <c r="F2865">
        <f>SPY_IVOL!F2865</f>
        <v>8.8322000000000003</v>
      </c>
      <c r="G2865">
        <f>SPY_IVOL!G2865</f>
        <v>11.312900000000001</v>
      </c>
      <c r="H2865">
        <f>SPY_IVOL!H2865</f>
        <v>12.666</v>
      </c>
      <c r="I2865">
        <f>VLOOKUP($A2865,SPY_main!$A:$C,2,FALSE)</f>
        <v>209.28</v>
      </c>
      <c r="J2865">
        <f>IFERROR(VLOOKUP($A2865,SPY_main!$A:$C,3,FALSE),J2864)</f>
        <v>2.0061</v>
      </c>
      <c r="K2865">
        <f>IFERROR(VLOOKUP($A2865,SPY_main!$E:$F,2,FALSE),K2864)</f>
        <v>0.66654999999999998</v>
      </c>
      <c r="L2865">
        <f>IFERROR(VLOOKUP($A2865,SPY_main!H:I,2,FALSE),L2864)</f>
        <v>13.9</v>
      </c>
      <c r="M2865">
        <f t="shared" si="308"/>
        <v>33.3902</v>
      </c>
      <c r="N2865">
        <f t="shared" si="309"/>
        <v>20.696899999999999</v>
      </c>
      <c r="O2865">
        <f t="shared" si="310"/>
        <v>15.4458</v>
      </c>
      <c r="P2865">
        <f t="shared" si="311"/>
        <v>10.3985</v>
      </c>
      <c r="Q2865">
        <f t="shared" si="312"/>
        <v>10.001099999999999</v>
      </c>
      <c r="R2865">
        <f t="shared" si="313"/>
        <v>14.180300000000001</v>
      </c>
      <c r="S2865">
        <f t="shared" si="314"/>
        <v>14.180300000000001</v>
      </c>
      <c r="T2865">
        <f>IFERROR(VLOOKUP($A2865,TY_main!A:B,2,FALSE),T2864)</f>
        <v>122.71875</v>
      </c>
    </row>
    <row r="2866" spans="1:20" x14ac:dyDescent="0.25">
      <c r="A2866" s="2">
        <f>SPY_IVOL!A2866</f>
        <v>42516</v>
      </c>
      <c r="B2866">
        <f>SPY_IVOL!B2866</f>
        <v>27.841000000000001</v>
      </c>
      <c r="C2866">
        <f>SPY_IVOL!C2866</f>
        <v>19.523599999999998</v>
      </c>
      <c r="D2866">
        <f>SPY_IVOL!D2866</f>
        <v>15.757099999999999</v>
      </c>
      <c r="E2866">
        <f>SPY_IVOL!E2866</f>
        <v>11.699299999999999</v>
      </c>
      <c r="F2866">
        <f>SPY_IVOL!F2866</f>
        <v>8.6856000000000009</v>
      </c>
      <c r="G2866">
        <f>SPY_IVOL!G2866</f>
        <v>11.381</v>
      </c>
      <c r="H2866">
        <f>SPY_IVOL!H2866</f>
        <v>12.683199999999999</v>
      </c>
      <c r="I2866">
        <f>VLOOKUP($A2866,SPY_main!$A:$C,2,FALSE)</f>
        <v>209.34</v>
      </c>
      <c r="J2866">
        <f>IFERROR(VLOOKUP($A2866,SPY_main!$A:$C,3,FALSE),J2865)</f>
        <v>2.0055000000000001</v>
      </c>
      <c r="K2866">
        <f>IFERROR(VLOOKUP($A2866,SPY_main!$E:$F,2,FALSE),K2865)</f>
        <v>0.67405000000000004</v>
      </c>
      <c r="L2866">
        <f>IFERROR(VLOOKUP($A2866,SPY_main!H:I,2,FALSE),L2865)</f>
        <v>13.43</v>
      </c>
      <c r="M2866">
        <f t="shared" si="308"/>
        <v>34.148000000000003</v>
      </c>
      <c r="N2866">
        <f t="shared" si="309"/>
        <v>20.641999999999999</v>
      </c>
      <c r="O2866">
        <f t="shared" si="310"/>
        <v>15.164</v>
      </c>
      <c r="P2866">
        <f t="shared" si="311"/>
        <v>9.8219999999999992</v>
      </c>
      <c r="Q2866">
        <f t="shared" si="312"/>
        <v>9.9403000000000006</v>
      </c>
      <c r="R2866">
        <f t="shared" si="313"/>
        <v>13.301299999999999</v>
      </c>
      <c r="S2866">
        <f t="shared" si="314"/>
        <v>13.301299999999999</v>
      </c>
      <c r="T2866">
        <f>IFERROR(VLOOKUP($A2866,TY_main!A:B,2,FALSE),T2865)</f>
        <v>123.125</v>
      </c>
    </row>
    <row r="2867" spans="1:20" x14ac:dyDescent="0.25">
      <c r="A2867" s="2">
        <f>SPY_IVOL!A2867</f>
        <v>42517</v>
      </c>
      <c r="B2867">
        <f>SPY_IVOL!B2867</f>
        <v>27.622199999999999</v>
      </c>
      <c r="C2867">
        <f>SPY_IVOL!C2867</f>
        <v>19.222100000000001</v>
      </c>
      <c r="D2867">
        <f>SPY_IVOL!D2867</f>
        <v>15.359299999999999</v>
      </c>
      <c r="E2867">
        <f>SPY_IVOL!E2867</f>
        <v>11.209899999999999</v>
      </c>
      <c r="F2867">
        <f>SPY_IVOL!F2867</f>
        <v>8.5814000000000004</v>
      </c>
      <c r="G2867">
        <f>SPY_IVOL!G2867</f>
        <v>11.5725</v>
      </c>
      <c r="H2867">
        <f>SPY_IVOL!H2867</f>
        <v>12.4407</v>
      </c>
      <c r="I2867">
        <f>VLOOKUP($A2867,SPY_main!$A:$C,2,FALSE)</f>
        <v>210.24</v>
      </c>
      <c r="J2867">
        <f>IFERROR(VLOOKUP($A2867,SPY_main!$A:$C,3,FALSE),J2866)</f>
        <v>1.9970000000000001</v>
      </c>
      <c r="K2867">
        <f>IFERROR(VLOOKUP($A2867,SPY_main!$E:$F,2,FALSE),K2866)</f>
        <v>0.67305000000000004</v>
      </c>
      <c r="L2867">
        <f>IFERROR(VLOOKUP($A2867,SPY_main!H:I,2,FALSE),L2866)</f>
        <v>13.12</v>
      </c>
      <c r="M2867">
        <f t="shared" si="308"/>
        <v>33.449199999999998</v>
      </c>
      <c r="N2867">
        <f t="shared" si="309"/>
        <v>20.295300000000001</v>
      </c>
      <c r="O2867">
        <f t="shared" si="310"/>
        <v>14.6563</v>
      </c>
      <c r="P2867">
        <f t="shared" si="311"/>
        <v>9.2796000000000003</v>
      </c>
      <c r="Q2867">
        <f t="shared" si="312"/>
        <v>10.153</v>
      </c>
      <c r="R2867">
        <f t="shared" si="313"/>
        <v>13.4842</v>
      </c>
      <c r="S2867">
        <f t="shared" si="314"/>
        <v>13.4842</v>
      </c>
      <c r="T2867">
        <f>IFERROR(VLOOKUP($A2867,TY_main!A:B,2,FALSE),T2866)</f>
        <v>123.03125</v>
      </c>
    </row>
    <row r="2868" spans="1:20" x14ac:dyDescent="0.25">
      <c r="A2868" s="2">
        <f>SPY_IVOL!A2868</f>
        <v>42521</v>
      </c>
      <c r="B2868">
        <f>SPY_IVOL!B2868</f>
        <v>28.758800000000001</v>
      </c>
      <c r="C2868">
        <f>SPY_IVOL!C2868</f>
        <v>19.9803</v>
      </c>
      <c r="D2868">
        <f>SPY_IVOL!D2868</f>
        <v>15.986800000000001</v>
      </c>
      <c r="E2868">
        <f>SPY_IVOL!E2868</f>
        <v>11.757899999999999</v>
      </c>
      <c r="F2868">
        <f>SPY_IVOL!F2868</f>
        <v>8.7688000000000006</v>
      </c>
      <c r="G2868">
        <f>SPY_IVOL!G2868</f>
        <v>11.671200000000001</v>
      </c>
      <c r="H2868">
        <f>SPY_IVOL!H2868</f>
        <v>12.807399999999999</v>
      </c>
      <c r="I2868">
        <f>VLOOKUP($A2868,SPY_main!$A:$C,2,FALSE)</f>
        <v>209.84</v>
      </c>
      <c r="J2868">
        <f>IFERROR(VLOOKUP($A2868,SPY_main!$A:$C,3,FALSE),J2867)</f>
        <v>2.0007999999999999</v>
      </c>
      <c r="K2868">
        <f>IFERROR(VLOOKUP($A2868,SPY_main!$E:$F,2,FALSE),K2867)</f>
        <v>0.68579999999999997</v>
      </c>
      <c r="L2868">
        <f>IFERROR(VLOOKUP($A2868,SPY_main!H:I,2,FALSE),L2867)</f>
        <v>14.19</v>
      </c>
      <c r="M2868">
        <f t="shared" si="308"/>
        <v>36.684699999999999</v>
      </c>
      <c r="N2868">
        <f t="shared" si="309"/>
        <v>22.101199999999999</v>
      </c>
      <c r="O2868">
        <f t="shared" si="310"/>
        <v>16.088200000000001</v>
      </c>
      <c r="P2868">
        <f t="shared" si="311"/>
        <v>10.322800000000001</v>
      </c>
      <c r="Q2868">
        <f t="shared" si="312"/>
        <v>10.307499999999999</v>
      </c>
      <c r="R2868">
        <f t="shared" si="313"/>
        <v>15.9665</v>
      </c>
      <c r="S2868">
        <f t="shared" si="314"/>
        <v>15.9665</v>
      </c>
      <c r="T2868">
        <f>IFERROR(VLOOKUP($A2868,TY_main!A:B,2,FALSE),T2867)</f>
        <v>123.03125</v>
      </c>
    </row>
    <row r="2869" spans="1:20" x14ac:dyDescent="0.25">
      <c r="A2869" s="2">
        <f>SPY_IVOL!A2869</f>
        <v>42522</v>
      </c>
      <c r="B2869">
        <f>SPY_IVOL!B2869</f>
        <v>28.808700000000002</v>
      </c>
      <c r="C2869">
        <f>SPY_IVOL!C2869</f>
        <v>19.996600000000001</v>
      </c>
      <c r="D2869">
        <f>SPY_IVOL!D2869</f>
        <v>15.914099999999999</v>
      </c>
      <c r="E2869">
        <f>SPY_IVOL!E2869</f>
        <v>11.6182</v>
      </c>
      <c r="F2869">
        <f>SPY_IVOL!F2869</f>
        <v>8.4962</v>
      </c>
      <c r="G2869">
        <f>SPY_IVOL!G2869</f>
        <v>10.9107</v>
      </c>
      <c r="H2869">
        <f>SPY_IVOL!H2869</f>
        <v>10.9107</v>
      </c>
      <c r="I2869">
        <f>VLOOKUP($A2869,SPY_main!$A:$C,2,FALSE)</f>
        <v>210.27</v>
      </c>
      <c r="J2869">
        <f>IFERROR(VLOOKUP($A2869,SPY_main!$A:$C,3,FALSE),J2868)</f>
        <v>1.9966999999999999</v>
      </c>
      <c r="K2869">
        <f>IFERROR(VLOOKUP($A2869,SPY_main!$E:$F,2,FALSE),K2868)</f>
        <v>0.68130000000000002</v>
      </c>
      <c r="L2869">
        <f>IFERROR(VLOOKUP($A2869,SPY_main!H:I,2,FALSE),L2868)</f>
        <v>14.2</v>
      </c>
      <c r="M2869">
        <f t="shared" si="308"/>
        <v>37.827199999999998</v>
      </c>
      <c r="N2869">
        <f t="shared" si="309"/>
        <v>22.703600000000002</v>
      </c>
      <c r="O2869">
        <f t="shared" si="310"/>
        <v>16.202100000000002</v>
      </c>
      <c r="P2869">
        <f t="shared" si="311"/>
        <v>10.1128</v>
      </c>
      <c r="Q2869">
        <f t="shared" si="312"/>
        <v>10.626799999999999</v>
      </c>
      <c r="R2869">
        <f t="shared" si="313"/>
        <v>13.8635</v>
      </c>
      <c r="S2869">
        <f t="shared" si="314"/>
        <v>13.8635</v>
      </c>
      <c r="T2869">
        <f>IFERROR(VLOOKUP($A2869,TY_main!A:B,2,FALSE),T2868)</f>
        <v>122.890625</v>
      </c>
    </row>
    <row r="2870" spans="1:20" x14ac:dyDescent="0.25">
      <c r="A2870" s="2">
        <f>SPY_IVOL!A2870</f>
        <v>42523</v>
      </c>
      <c r="B2870">
        <f>SPY_IVOL!B2870</f>
        <v>28.560099999999998</v>
      </c>
      <c r="C2870">
        <f>SPY_IVOL!C2870</f>
        <v>19.5761</v>
      </c>
      <c r="D2870">
        <f>SPY_IVOL!D2870</f>
        <v>15.504200000000001</v>
      </c>
      <c r="E2870">
        <f>SPY_IVOL!E2870</f>
        <v>11.1805</v>
      </c>
      <c r="F2870">
        <f>SPY_IVOL!F2870</f>
        <v>8.3457000000000008</v>
      </c>
      <c r="G2870">
        <f>SPY_IVOL!G2870</f>
        <v>11.5275</v>
      </c>
      <c r="H2870">
        <f>SPY_IVOL!H2870</f>
        <v>12.6358</v>
      </c>
      <c r="I2870">
        <f>VLOOKUP($A2870,SPY_main!$A:$C,2,FALSE)</f>
        <v>210.91</v>
      </c>
      <c r="J2870">
        <f>IFERROR(VLOOKUP($A2870,SPY_main!$A:$C,3,FALSE),J2869)</f>
        <v>1.9905999999999999</v>
      </c>
      <c r="K2870">
        <f>IFERROR(VLOOKUP($A2870,SPY_main!$E:$F,2,FALSE),K2869)</f>
        <v>0.68010000000000004</v>
      </c>
      <c r="L2870">
        <f>IFERROR(VLOOKUP($A2870,SPY_main!H:I,2,FALSE),L2869)</f>
        <v>13.63</v>
      </c>
      <c r="M2870">
        <f t="shared" si="308"/>
        <v>39.0458</v>
      </c>
      <c r="N2870">
        <f t="shared" si="309"/>
        <v>22.759</v>
      </c>
      <c r="O2870">
        <f t="shared" si="310"/>
        <v>15.584300000000001</v>
      </c>
      <c r="P2870">
        <f t="shared" si="311"/>
        <v>9.6010000000000009</v>
      </c>
      <c r="Q2870">
        <f t="shared" si="312"/>
        <v>10.9739</v>
      </c>
      <c r="R2870">
        <f t="shared" si="313"/>
        <v>14.6198</v>
      </c>
      <c r="S2870">
        <f t="shared" si="314"/>
        <v>14.6198</v>
      </c>
      <c r="T2870">
        <f>IFERROR(VLOOKUP($A2870,TY_main!A:B,2,FALSE),T2869)</f>
        <v>123.15625</v>
      </c>
    </row>
    <row r="2871" spans="1:20" x14ac:dyDescent="0.25">
      <c r="A2871" s="2">
        <f>SPY_IVOL!A2871</f>
        <v>42524</v>
      </c>
      <c r="B2871">
        <f>SPY_IVOL!B2871</f>
        <v>28.734300000000001</v>
      </c>
      <c r="C2871">
        <f>SPY_IVOL!C2871</f>
        <v>19.5319</v>
      </c>
      <c r="D2871">
        <f>SPY_IVOL!D2871</f>
        <v>15.4316</v>
      </c>
      <c r="E2871">
        <f>SPY_IVOL!E2871</f>
        <v>11.1312</v>
      </c>
      <c r="F2871">
        <f>SPY_IVOL!F2871</f>
        <v>8.2200000000000006</v>
      </c>
      <c r="G2871">
        <f>SPY_IVOL!G2871</f>
        <v>10.9152</v>
      </c>
      <c r="H2871">
        <f>SPY_IVOL!H2871</f>
        <v>10.9152</v>
      </c>
      <c r="I2871">
        <f>VLOOKUP($A2871,SPY_main!$A:$C,2,FALSE)</f>
        <v>210.28</v>
      </c>
      <c r="J2871">
        <f>IFERROR(VLOOKUP($A2871,SPY_main!$A:$C,3,FALSE),J2870)</f>
        <v>1.9965999999999999</v>
      </c>
      <c r="K2871">
        <f>IFERROR(VLOOKUP($A2871,SPY_main!$E:$F,2,FALSE),K2870)</f>
        <v>0.68215000000000003</v>
      </c>
      <c r="L2871">
        <f>IFERROR(VLOOKUP($A2871,SPY_main!H:I,2,FALSE),L2870)</f>
        <v>13.47</v>
      </c>
      <c r="M2871">
        <f t="shared" si="308"/>
        <v>39.376600000000003</v>
      </c>
      <c r="N2871">
        <f t="shared" si="309"/>
        <v>22.301500000000001</v>
      </c>
      <c r="O2871">
        <f t="shared" si="310"/>
        <v>14.9443</v>
      </c>
      <c r="P2871">
        <f t="shared" si="311"/>
        <v>8.9868000000000006</v>
      </c>
      <c r="Q2871">
        <f t="shared" si="312"/>
        <v>11.3682</v>
      </c>
      <c r="R2871">
        <f t="shared" si="313"/>
        <v>14.8718</v>
      </c>
      <c r="S2871">
        <f t="shared" si="314"/>
        <v>14.8718</v>
      </c>
      <c r="T2871">
        <f>IFERROR(VLOOKUP($A2871,TY_main!A:B,2,FALSE),T2870)</f>
        <v>124.125</v>
      </c>
    </row>
    <row r="2872" spans="1:20" x14ac:dyDescent="0.25">
      <c r="A2872" s="2">
        <f>SPY_IVOL!A2872</f>
        <v>42527</v>
      </c>
      <c r="B2872">
        <f>SPY_IVOL!B2872</f>
        <v>29.4985</v>
      </c>
      <c r="C2872">
        <f>SPY_IVOL!C2872</f>
        <v>19.939900000000002</v>
      </c>
      <c r="D2872">
        <f>SPY_IVOL!D2872</f>
        <v>15.6607</v>
      </c>
      <c r="E2872">
        <f>SPY_IVOL!E2872</f>
        <v>11.2332</v>
      </c>
      <c r="F2872">
        <f>SPY_IVOL!F2872</f>
        <v>8.7863000000000007</v>
      </c>
      <c r="G2872">
        <f>SPY_IVOL!G2872</f>
        <v>12.269399999999999</v>
      </c>
      <c r="H2872">
        <f>SPY_IVOL!H2872</f>
        <v>13.041399999999999</v>
      </c>
      <c r="I2872">
        <f>VLOOKUP($A2872,SPY_main!$A:$C,2,FALSE)</f>
        <v>211.35</v>
      </c>
      <c r="J2872">
        <f>IFERROR(VLOOKUP($A2872,SPY_main!$A:$C,3,FALSE),J2871)</f>
        <v>1.9864999999999999</v>
      </c>
      <c r="K2872">
        <f>IFERROR(VLOOKUP($A2872,SPY_main!$E:$F,2,FALSE),K2871)</f>
        <v>0.66064999999999996</v>
      </c>
      <c r="L2872">
        <f>IFERROR(VLOOKUP($A2872,SPY_main!H:I,2,FALSE),L2871)</f>
        <v>13.65</v>
      </c>
      <c r="M2872">
        <f t="shared" si="308"/>
        <v>44.023000000000003</v>
      </c>
      <c r="N2872">
        <f t="shared" si="309"/>
        <v>24.093699999999998</v>
      </c>
      <c r="O2872">
        <f t="shared" si="310"/>
        <v>15.767300000000001</v>
      </c>
      <c r="P2872">
        <f t="shared" si="311"/>
        <v>9.2982999999999993</v>
      </c>
      <c r="Q2872">
        <f t="shared" si="312"/>
        <v>12.8622</v>
      </c>
      <c r="R2872">
        <f t="shared" si="313"/>
        <v>19.346599999999999</v>
      </c>
      <c r="S2872">
        <f t="shared" si="314"/>
        <v>19.346599999999999</v>
      </c>
      <c r="T2872">
        <f>IFERROR(VLOOKUP($A2872,TY_main!A:B,2,FALSE),T2871)</f>
        <v>124.046875</v>
      </c>
    </row>
    <row r="2873" spans="1:20" x14ac:dyDescent="0.25">
      <c r="A2873" s="2">
        <f>SPY_IVOL!A2873</f>
        <v>42528</v>
      </c>
      <c r="B2873">
        <f>SPY_IVOL!B2873</f>
        <v>30.024799999999999</v>
      </c>
      <c r="C2873">
        <f>SPY_IVOL!C2873</f>
        <v>20.324000000000002</v>
      </c>
      <c r="D2873">
        <f>SPY_IVOL!D2873</f>
        <v>15.914899999999999</v>
      </c>
      <c r="E2873">
        <f>SPY_IVOL!E2873</f>
        <v>11.4017</v>
      </c>
      <c r="F2873">
        <f>SPY_IVOL!F2873</f>
        <v>8.9169</v>
      </c>
      <c r="G2873">
        <f>SPY_IVOL!G2873</f>
        <v>12.6791</v>
      </c>
      <c r="H2873">
        <f>SPY_IVOL!H2873</f>
        <v>15.31</v>
      </c>
      <c r="I2873">
        <f>VLOOKUP($A2873,SPY_main!$A:$C,2,FALSE)</f>
        <v>211.68</v>
      </c>
      <c r="J2873">
        <f>IFERROR(VLOOKUP($A2873,SPY_main!$A:$C,3,FALSE),J2872)</f>
        <v>1.9834000000000001</v>
      </c>
      <c r="K2873">
        <f>IFERROR(VLOOKUP($A2873,SPY_main!$E:$F,2,FALSE),K2872)</f>
        <v>0.65659999999999996</v>
      </c>
      <c r="L2873">
        <f>IFERROR(VLOOKUP($A2873,SPY_main!H:I,2,FALSE),L2872)</f>
        <v>14.05</v>
      </c>
      <c r="M2873">
        <f t="shared" si="308"/>
        <v>41.153199999999998</v>
      </c>
      <c r="N2873">
        <f t="shared" si="309"/>
        <v>26.253499999999999</v>
      </c>
      <c r="O2873">
        <f t="shared" si="310"/>
        <v>16.367100000000001</v>
      </c>
      <c r="P2873">
        <f t="shared" si="311"/>
        <v>9.7344000000000008</v>
      </c>
      <c r="Q2873">
        <f t="shared" si="312"/>
        <v>14.1473</v>
      </c>
      <c r="R2873">
        <f t="shared" si="313"/>
        <v>22.1417</v>
      </c>
      <c r="S2873">
        <f t="shared" si="314"/>
        <v>21.921900000000001</v>
      </c>
      <c r="T2873">
        <f>IFERROR(VLOOKUP($A2873,TY_main!A:B,2,FALSE),T2872)</f>
        <v>124.109375</v>
      </c>
    </row>
    <row r="2874" spans="1:20" x14ac:dyDescent="0.25">
      <c r="A2874" s="2">
        <f>SPY_IVOL!A2874</f>
        <v>42529</v>
      </c>
      <c r="B2874">
        <f>SPY_IVOL!B2874</f>
        <v>30.7163</v>
      </c>
      <c r="C2874">
        <f>SPY_IVOL!C2874</f>
        <v>20.567499999999999</v>
      </c>
      <c r="D2874">
        <f>SPY_IVOL!D2874</f>
        <v>15.9489</v>
      </c>
      <c r="E2874">
        <f>SPY_IVOL!E2874</f>
        <v>11.345800000000001</v>
      </c>
      <c r="F2874">
        <f>SPY_IVOL!F2874</f>
        <v>9.1236999999999995</v>
      </c>
      <c r="G2874">
        <f>SPY_IVOL!G2874</f>
        <v>13.1807</v>
      </c>
      <c r="H2874">
        <f>SPY_IVOL!H2874</f>
        <v>15.1485</v>
      </c>
      <c r="I2874">
        <f>VLOOKUP($A2874,SPY_main!$A:$C,2,FALSE)</f>
        <v>212.37</v>
      </c>
      <c r="J2874">
        <f>IFERROR(VLOOKUP($A2874,SPY_main!$A:$C,3,FALSE),J2873)</f>
        <v>1.9769000000000001</v>
      </c>
      <c r="K2874">
        <f>IFERROR(VLOOKUP($A2874,SPY_main!$E:$F,2,FALSE),K2873)</f>
        <v>0.65800000000000003</v>
      </c>
      <c r="L2874">
        <f>IFERROR(VLOOKUP($A2874,SPY_main!H:I,2,FALSE),L2873)</f>
        <v>14.08</v>
      </c>
      <c r="M2874">
        <f t="shared" si="308"/>
        <v>42.519100000000002</v>
      </c>
      <c r="N2874">
        <f t="shared" si="309"/>
        <v>26.590499999999999</v>
      </c>
      <c r="O2874">
        <f t="shared" si="310"/>
        <v>16.5044</v>
      </c>
      <c r="P2874">
        <f t="shared" si="311"/>
        <v>8.6859999999999999</v>
      </c>
      <c r="Q2874">
        <f t="shared" si="312"/>
        <v>14.5327</v>
      </c>
      <c r="R2874">
        <f t="shared" si="313"/>
        <v>16.654299999999999</v>
      </c>
      <c r="S2874">
        <f t="shared" si="314"/>
        <v>16.654299999999999</v>
      </c>
      <c r="T2874">
        <f>IFERROR(VLOOKUP($A2874,TY_main!A:B,2,FALSE),T2873)</f>
        <v>124.078125</v>
      </c>
    </row>
    <row r="2875" spans="1:20" x14ac:dyDescent="0.25">
      <c r="A2875" s="2">
        <f>SPY_IVOL!A2875</f>
        <v>42530</v>
      </c>
      <c r="B2875">
        <f>SPY_IVOL!B2875</f>
        <v>31.208300000000001</v>
      </c>
      <c r="C2875">
        <f>SPY_IVOL!C2875</f>
        <v>21.228400000000001</v>
      </c>
      <c r="D2875">
        <f>SPY_IVOL!D2875</f>
        <v>16.556100000000001</v>
      </c>
      <c r="E2875">
        <f>SPY_IVOL!E2875</f>
        <v>11.771699999999999</v>
      </c>
      <c r="F2875">
        <f>SPY_IVOL!F2875</f>
        <v>9.2824000000000009</v>
      </c>
      <c r="G2875">
        <f>SPY_IVOL!G2875</f>
        <v>13.407999999999999</v>
      </c>
      <c r="H2875">
        <f>SPY_IVOL!H2875</f>
        <v>15.523199999999999</v>
      </c>
      <c r="I2875">
        <f>VLOOKUP($A2875,SPY_main!$A:$C,2,FALSE)</f>
        <v>212.08</v>
      </c>
      <c r="J2875">
        <f>IFERROR(VLOOKUP($A2875,SPY_main!$A:$C,3,FALSE),J2874)</f>
        <v>1.9796</v>
      </c>
      <c r="K2875">
        <f>IFERROR(VLOOKUP($A2875,SPY_main!$E:$F,2,FALSE),K2874)</f>
        <v>0.65605000000000002</v>
      </c>
      <c r="L2875">
        <f>IFERROR(VLOOKUP($A2875,SPY_main!H:I,2,FALSE),L2874)</f>
        <v>14.64</v>
      </c>
      <c r="M2875">
        <f t="shared" si="308"/>
        <v>41.659500000000001</v>
      </c>
      <c r="N2875">
        <f t="shared" si="309"/>
        <v>28.197299999999998</v>
      </c>
      <c r="O2875">
        <f t="shared" si="310"/>
        <v>17.095800000000001</v>
      </c>
      <c r="P2875">
        <f t="shared" si="311"/>
        <v>9.1138999999999992</v>
      </c>
      <c r="Q2875">
        <f t="shared" si="312"/>
        <v>14.0055</v>
      </c>
      <c r="R2875">
        <f t="shared" si="313"/>
        <v>18.532499999999999</v>
      </c>
      <c r="S2875">
        <f t="shared" si="314"/>
        <v>18.532499999999999</v>
      </c>
      <c r="T2875">
        <f>IFERROR(VLOOKUP($A2875,TY_main!A:B,2,FALSE),T2874)</f>
        <v>124.25</v>
      </c>
    </row>
    <row r="2876" spans="1:20" x14ac:dyDescent="0.25">
      <c r="A2876" s="2">
        <f>SPY_IVOL!A2876</f>
        <v>42531</v>
      </c>
      <c r="B2876">
        <f>SPY_IVOL!B2876</f>
        <v>33.527299999999997</v>
      </c>
      <c r="C2876">
        <f>SPY_IVOL!C2876</f>
        <v>23.516200000000001</v>
      </c>
      <c r="D2876">
        <f>SPY_IVOL!D2876</f>
        <v>18.757400000000001</v>
      </c>
      <c r="E2876">
        <f>SPY_IVOL!E2876</f>
        <v>13.5702</v>
      </c>
      <c r="F2876">
        <f>SPY_IVOL!F2876</f>
        <v>9.4662000000000006</v>
      </c>
      <c r="G2876">
        <f>SPY_IVOL!G2876</f>
        <v>13.212</v>
      </c>
      <c r="H2876">
        <f>SPY_IVOL!H2876</f>
        <v>14.424099999999999</v>
      </c>
      <c r="I2876">
        <f>VLOOKUP($A2876,SPY_main!$A:$C,2,FALSE)</f>
        <v>210.07</v>
      </c>
      <c r="J2876">
        <f>IFERROR(VLOOKUP($A2876,SPY_main!$A:$C,3,FALSE),J2875)</f>
        <v>1.9985999999999999</v>
      </c>
      <c r="K2876">
        <f>IFERROR(VLOOKUP($A2876,SPY_main!$E:$F,2,FALSE),K2875)</f>
        <v>0.65559999999999996</v>
      </c>
      <c r="L2876">
        <f>IFERROR(VLOOKUP($A2876,SPY_main!H:I,2,FALSE),L2875)</f>
        <v>17.03</v>
      </c>
      <c r="M2876">
        <f t="shared" si="308"/>
        <v>53.992400000000004</v>
      </c>
      <c r="N2876">
        <f t="shared" si="309"/>
        <v>31.891200000000001</v>
      </c>
      <c r="O2876">
        <f t="shared" si="310"/>
        <v>21.151399999999999</v>
      </c>
      <c r="P2876">
        <f t="shared" si="311"/>
        <v>10.6488</v>
      </c>
      <c r="Q2876">
        <f t="shared" si="312"/>
        <v>14.9938</v>
      </c>
      <c r="R2876">
        <f t="shared" si="313"/>
        <v>17.009399999999999</v>
      </c>
      <c r="S2876">
        <f t="shared" si="314"/>
        <v>17.009399999999999</v>
      </c>
      <c r="T2876">
        <f>IFERROR(VLOOKUP($A2876,TY_main!A:B,2,FALSE),T2875)</f>
        <v>124.609375</v>
      </c>
    </row>
    <row r="2877" spans="1:20" x14ac:dyDescent="0.25">
      <c r="A2877" s="2">
        <f>SPY_IVOL!A2877</f>
        <v>42534</v>
      </c>
      <c r="B2877">
        <f>SPY_IVOL!B2877</f>
        <v>38.810899999999997</v>
      </c>
      <c r="C2877">
        <f>SPY_IVOL!C2877</f>
        <v>27.423300000000001</v>
      </c>
      <c r="D2877">
        <f>SPY_IVOL!D2877</f>
        <v>21.9832</v>
      </c>
      <c r="E2877">
        <f>SPY_IVOL!E2877</f>
        <v>16.196000000000002</v>
      </c>
      <c r="F2877">
        <f>SPY_IVOL!F2877</f>
        <v>10.6874</v>
      </c>
      <c r="G2877">
        <f>SPY_IVOL!G2877</f>
        <v>13.3058</v>
      </c>
      <c r="H2877">
        <f>SPY_IVOL!H2877</f>
        <v>17.7226</v>
      </c>
      <c r="I2877">
        <f>VLOOKUP($A2877,SPY_main!$A:$C,2,FALSE)</f>
        <v>208.44919999999999</v>
      </c>
      <c r="J2877">
        <f>IFERROR(VLOOKUP($A2877,SPY_main!$A:$C,3,FALSE),J2876)</f>
        <v>2.0141</v>
      </c>
      <c r="K2877">
        <f>IFERROR(VLOOKUP($A2877,SPY_main!$E:$F,2,FALSE),K2876)</f>
        <v>0.65249999999999997</v>
      </c>
      <c r="L2877">
        <f>IFERROR(VLOOKUP($A2877,SPY_main!H:I,2,FALSE),L2876)</f>
        <v>20.97</v>
      </c>
      <c r="M2877">
        <f t="shared" si="308"/>
        <v>65.489500000000007</v>
      </c>
      <c r="N2877">
        <f t="shared" si="309"/>
        <v>42.419600000000003</v>
      </c>
      <c r="O2877">
        <f t="shared" si="310"/>
        <v>28.132000000000001</v>
      </c>
      <c r="P2877">
        <f t="shared" si="311"/>
        <v>14.4238</v>
      </c>
      <c r="Q2877">
        <f t="shared" si="312"/>
        <v>19.8368</v>
      </c>
      <c r="R2877">
        <f t="shared" si="313"/>
        <v>20.528199999999998</v>
      </c>
      <c r="S2877">
        <f t="shared" si="314"/>
        <v>20.528199999999998</v>
      </c>
      <c r="T2877">
        <f>IFERROR(VLOOKUP($A2877,TY_main!A:B,2,FALSE),T2876)</f>
        <v>124.828125</v>
      </c>
    </row>
    <row r="2878" spans="1:20" x14ac:dyDescent="0.25">
      <c r="A2878" s="2">
        <f>SPY_IVOL!A2878</f>
        <v>42535</v>
      </c>
      <c r="B2878">
        <f>SPY_IVOL!B2878</f>
        <v>38.267699999999998</v>
      </c>
      <c r="C2878">
        <f>SPY_IVOL!C2878</f>
        <v>26.817299999999999</v>
      </c>
      <c r="D2878">
        <f>SPY_IVOL!D2878</f>
        <v>21.663599999999999</v>
      </c>
      <c r="E2878">
        <f>SPY_IVOL!E2878</f>
        <v>16.210899999999999</v>
      </c>
      <c r="F2878">
        <f>SPY_IVOL!F2878</f>
        <v>10.873799999999999</v>
      </c>
      <c r="G2878">
        <f>SPY_IVOL!G2878</f>
        <v>13.5749</v>
      </c>
      <c r="H2878">
        <f>SPY_IVOL!H2878</f>
        <v>13.963900000000001</v>
      </c>
      <c r="I2878">
        <f>VLOOKUP($A2878,SPY_main!$A:$C,2,FALSE)</f>
        <v>208.04</v>
      </c>
      <c r="J2878">
        <f>IFERROR(VLOOKUP($A2878,SPY_main!$A:$C,3,FALSE),J2877)</f>
        <v>2.0181</v>
      </c>
      <c r="K2878">
        <f>IFERROR(VLOOKUP($A2878,SPY_main!$E:$F,2,FALSE),K2877)</f>
        <v>0.65480000000000005</v>
      </c>
      <c r="L2878">
        <f>IFERROR(VLOOKUP($A2878,SPY_main!H:I,2,FALSE),L2877)</f>
        <v>20.5</v>
      </c>
      <c r="M2878">
        <f t="shared" si="308"/>
        <v>75.955600000000004</v>
      </c>
      <c r="N2878">
        <f t="shared" si="309"/>
        <v>43.317799999999998</v>
      </c>
      <c r="O2878">
        <f t="shared" si="310"/>
        <v>27.486799999999999</v>
      </c>
      <c r="P2878">
        <f t="shared" si="311"/>
        <v>13.128399999999999</v>
      </c>
      <c r="Q2878">
        <f t="shared" si="312"/>
        <v>21.943899999999999</v>
      </c>
      <c r="R2878">
        <f t="shared" si="313"/>
        <v>22.767299999999999</v>
      </c>
      <c r="S2878">
        <f t="shared" si="314"/>
        <v>22.767299999999999</v>
      </c>
      <c r="T2878">
        <f>IFERROR(VLOOKUP($A2878,TY_main!A:B,2,FALSE),T2877)</f>
        <v>124.859375</v>
      </c>
    </row>
    <row r="2879" spans="1:20" x14ac:dyDescent="0.25">
      <c r="A2879" s="2">
        <f>SPY_IVOL!A2879</f>
        <v>42536</v>
      </c>
      <c r="B2879">
        <f>SPY_IVOL!B2879</f>
        <v>38.229399999999998</v>
      </c>
      <c r="C2879">
        <f>SPY_IVOL!C2879</f>
        <v>26.550699999999999</v>
      </c>
      <c r="D2879">
        <f>SPY_IVOL!D2879</f>
        <v>21.473500000000001</v>
      </c>
      <c r="E2879">
        <f>SPY_IVOL!E2879</f>
        <v>16.0717</v>
      </c>
      <c r="F2879">
        <f>SPY_IVOL!F2879</f>
        <v>10.958500000000001</v>
      </c>
      <c r="G2879">
        <f>SPY_IVOL!G2879</f>
        <v>13.878299999999999</v>
      </c>
      <c r="H2879">
        <f>SPY_IVOL!H2879</f>
        <v>16.362400000000001</v>
      </c>
      <c r="I2879">
        <f>VLOOKUP($A2879,SPY_main!$A:$C,2,FALSE)</f>
        <v>207.75</v>
      </c>
      <c r="J2879">
        <f>IFERROR(VLOOKUP($A2879,SPY_main!$A:$C,3,FALSE),J2878)</f>
        <v>2.0209000000000001</v>
      </c>
      <c r="K2879">
        <f>IFERROR(VLOOKUP($A2879,SPY_main!$E:$F,2,FALSE),K2878)</f>
        <v>0.65634999999999999</v>
      </c>
      <c r="L2879">
        <f>IFERROR(VLOOKUP($A2879,SPY_main!H:I,2,FALSE),L2878)</f>
        <v>20.14</v>
      </c>
      <c r="M2879">
        <f t="shared" si="308"/>
        <v>71.894199999999998</v>
      </c>
      <c r="N2879">
        <f t="shared" si="309"/>
        <v>53.044699999999999</v>
      </c>
      <c r="O2879">
        <f t="shared" si="310"/>
        <v>31.425699999999999</v>
      </c>
      <c r="P2879">
        <f t="shared" si="311"/>
        <v>12.300700000000001</v>
      </c>
      <c r="Q2879">
        <f t="shared" si="312"/>
        <v>26.626899999999999</v>
      </c>
      <c r="R2879">
        <f t="shared" si="313"/>
        <v>26.626899999999999</v>
      </c>
      <c r="S2879">
        <f t="shared" si="314"/>
        <v>26.626899999999999</v>
      </c>
      <c r="T2879">
        <f>IFERROR(VLOOKUP($A2879,TY_main!A:B,2,FALSE),T2878)</f>
        <v>125.109375</v>
      </c>
    </row>
    <row r="2880" spans="1:20" x14ac:dyDescent="0.25">
      <c r="A2880" s="2">
        <f>SPY_IVOL!A2880</f>
        <v>42537</v>
      </c>
      <c r="B2880">
        <f>SPY_IVOL!B2880</f>
        <v>37.990299999999998</v>
      </c>
      <c r="C2880">
        <f>SPY_IVOL!C2880</f>
        <v>26.010200000000001</v>
      </c>
      <c r="D2880">
        <f>SPY_IVOL!D2880</f>
        <v>20.932200000000002</v>
      </c>
      <c r="E2880">
        <f>SPY_IVOL!E2880</f>
        <v>15.4564</v>
      </c>
      <c r="F2880">
        <f>SPY_IVOL!F2880</f>
        <v>10.317600000000001</v>
      </c>
      <c r="G2880">
        <f>SPY_IVOL!G2880</f>
        <v>13.872299999999999</v>
      </c>
      <c r="H2880">
        <f>SPY_IVOL!H2880</f>
        <v>14.255599999999999</v>
      </c>
      <c r="I2880">
        <f>VLOOKUP($A2880,SPY_main!$A:$C,2,FALSE)</f>
        <v>208.37</v>
      </c>
      <c r="J2880">
        <f>IFERROR(VLOOKUP($A2880,SPY_main!$A:$C,3,FALSE),J2879)</f>
        <v>2.0701999999999998</v>
      </c>
      <c r="K2880">
        <f>IFERROR(VLOOKUP($A2880,SPY_main!$E:$F,2,FALSE),K2879)</f>
        <v>0.64659999999999995</v>
      </c>
      <c r="L2880">
        <f>IFERROR(VLOOKUP($A2880,SPY_main!H:I,2,FALSE),L2879)</f>
        <v>19.37</v>
      </c>
      <c r="M2880">
        <f t="shared" si="308"/>
        <v>119.82389999999999</v>
      </c>
      <c r="N2880">
        <f t="shared" si="309"/>
        <v>75.005300000000005</v>
      </c>
      <c r="O2880">
        <f t="shared" si="310"/>
        <v>44.447499999999998</v>
      </c>
      <c r="P2880">
        <f t="shared" si="311"/>
        <v>6.7816999999999998</v>
      </c>
      <c r="Q2880">
        <f t="shared" si="312"/>
        <v>28.5062</v>
      </c>
      <c r="R2880">
        <f t="shared" si="313"/>
        <v>28.5062</v>
      </c>
      <c r="S2880">
        <f t="shared" si="314"/>
        <v>28.5062</v>
      </c>
      <c r="T2880">
        <f>IFERROR(VLOOKUP($A2880,TY_main!A:B,2,FALSE),T2879)</f>
        <v>125.265625</v>
      </c>
    </row>
    <row r="2881" spans="1:20" x14ac:dyDescent="0.25">
      <c r="A2881" s="2">
        <f>SPY_IVOL!A2881</f>
        <v>42538</v>
      </c>
      <c r="B2881">
        <f>SPY_IVOL!B2881</f>
        <v>38.329799999999999</v>
      </c>
      <c r="C2881">
        <f>SPY_IVOL!C2881</f>
        <v>26.575099999999999</v>
      </c>
      <c r="D2881">
        <f>SPY_IVOL!D2881</f>
        <v>21.884399999999999</v>
      </c>
      <c r="E2881">
        <f>SPY_IVOL!E2881</f>
        <v>16.6586</v>
      </c>
      <c r="F2881">
        <f>SPY_IVOL!F2881</f>
        <v>10.5578</v>
      </c>
      <c r="G2881">
        <f>SPY_IVOL!G2881</f>
        <v>13.2666</v>
      </c>
      <c r="H2881">
        <f>SPY_IVOL!H2881</f>
        <v>14.6607</v>
      </c>
      <c r="I2881">
        <f>VLOOKUP($A2881,SPY_main!$A:$C,2,FALSE)</f>
        <v>206.52</v>
      </c>
      <c r="J2881">
        <f>IFERROR(VLOOKUP($A2881,SPY_main!$A:$C,3,FALSE),J2880)</f>
        <v>2.0888</v>
      </c>
      <c r="K2881">
        <f>IFERROR(VLOOKUP($A2881,SPY_main!$E:$F,2,FALSE),K2880)</f>
        <v>0.64439999999999997</v>
      </c>
      <c r="L2881">
        <f>IFERROR(VLOOKUP($A2881,SPY_main!H:I,2,FALSE),L2880)</f>
        <v>19.41</v>
      </c>
      <c r="M2881">
        <f t="shared" si="308"/>
        <v>58.933</v>
      </c>
      <c r="N2881">
        <f t="shared" si="309"/>
        <v>38.567599999999999</v>
      </c>
      <c r="O2881">
        <f t="shared" si="310"/>
        <v>27.837800000000001</v>
      </c>
      <c r="P2881">
        <f t="shared" si="311"/>
        <v>20.035</v>
      </c>
      <c r="Q2881">
        <f t="shared" si="312"/>
        <v>15.0303</v>
      </c>
      <c r="R2881">
        <f t="shared" si="313"/>
        <v>22.212399999999999</v>
      </c>
      <c r="S2881">
        <f t="shared" si="314"/>
        <v>22.212399999999999</v>
      </c>
      <c r="T2881">
        <f>IFERROR(VLOOKUP($A2881,TY_main!A:B,2,FALSE),T2880)</f>
        <v>124.90625</v>
      </c>
    </row>
    <row r="2882" spans="1:20" x14ac:dyDescent="0.25">
      <c r="A2882" s="2">
        <f>SPY_IVOL!A2882</f>
        <v>42541</v>
      </c>
      <c r="B2882">
        <f>SPY_IVOL!B2882</f>
        <v>31.138999999999999</v>
      </c>
      <c r="C2882">
        <f>SPY_IVOL!C2882</f>
        <v>23.584499999999998</v>
      </c>
      <c r="D2882">
        <f>SPY_IVOL!D2882</f>
        <v>19.8414</v>
      </c>
      <c r="E2882">
        <f>SPY_IVOL!E2882</f>
        <v>15.164300000000001</v>
      </c>
      <c r="F2882">
        <f>SPY_IVOL!F2882</f>
        <v>10.7149</v>
      </c>
      <c r="G2882">
        <f>SPY_IVOL!G2882</f>
        <v>11.200799999999999</v>
      </c>
      <c r="H2882">
        <f>SPY_IVOL!H2882</f>
        <v>15.8535</v>
      </c>
      <c r="I2882">
        <f>VLOOKUP($A2882,SPY_main!$A:$C,2,FALSE)</f>
        <v>207.85</v>
      </c>
      <c r="J2882">
        <f>IFERROR(VLOOKUP($A2882,SPY_main!$A:$C,3,FALSE),J2881)</f>
        <v>2.0754000000000001</v>
      </c>
      <c r="K2882">
        <f>IFERROR(VLOOKUP($A2882,SPY_main!$E:$F,2,FALSE),K2881)</f>
        <v>0.64649999999999996</v>
      </c>
      <c r="L2882">
        <f>IFERROR(VLOOKUP($A2882,SPY_main!H:I,2,FALSE),L2881)</f>
        <v>18.37</v>
      </c>
      <c r="M2882">
        <f t="shared" ref="M2882:M2945" si="315">IFERROR(VLOOKUP($A2882,FirstM,2,FALSE),M2881)</f>
        <v>38.539400000000001</v>
      </c>
      <c r="N2882">
        <f t="shared" ref="N2882:N2945" si="316">IFERROR(VLOOKUP($A2882,FirstM,3,FALSE),N2881)</f>
        <v>26.409199999999998</v>
      </c>
      <c r="O2882">
        <f t="shared" ref="O2882:O2945" si="317">IFERROR(VLOOKUP($A2882,FirstM,4,FALSE),O2881)</f>
        <v>21.491099999999999</v>
      </c>
      <c r="P2882">
        <f t="shared" ref="P2882:P2945" si="318">IFERROR(VLOOKUP($A2882,FirstM,5,FALSE),P2881)</f>
        <v>15.4107</v>
      </c>
      <c r="Q2882">
        <f t="shared" ref="Q2882:Q2945" si="319">IFERROR(VLOOKUP($A2882,FirstM,6,FALSE),Q2881)</f>
        <v>10.230499999999999</v>
      </c>
      <c r="R2882">
        <f t="shared" ref="R2882:R2945" si="320">IFERROR(VLOOKUP($A2882,FirstM,7,FALSE),R2881)</f>
        <v>14.759600000000001</v>
      </c>
      <c r="S2882">
        <f t="shared" ref="S2882:S2945" si="321">IFERROR(VLOOKUP($A2882,FirstM,8,FALSE),S2881)</f>
        <v>17.8781</v>
      </c>
      <c r="T2882">
        <f>IFERROR(VLOOKUP($A2882,TY_main!A:B,2,FALSE),T2881)</f>
        <v>124.546875</v>
      </c>
    </row>
    <row r="2883" spans="1:20" x14ac:dyDescent="0.25">
      <c r="A2883" s="2">
        <f>SPY_IVOL!A2883</f>
        <v>42542</v>
      </c>
      <c r="B2883">
        <f>SPY_IVOL!B2883</f>
        <v>31.3611</v>
      </c>
      <c r="C2883">
        <f>SPY_IVOL!C2883</f>
        <v>23.66</v>
      </c>
      <c r="D2883">
        <f>SPY_IVOL!D2883</f>
        <v>19.888100000000001</v>
      </c>
      <c r="E2883">
        <f>SPY_IVOL!E2883</f>
        <v>15.4434</v>
      </c>
      <c r="F2883">
        <f>SPY_IVOL!F2883</f>
        <v>10.6296</v>
      </c>
      <c r="G2883">
        <f>SPY_IVOL!G2883</f>
        <v>11.144299999999999</v>
      </c>
      <c r="H2883">
        <f>SPY_IVOL!H2883</f>
        <v>16.479500000000002</v>
      </c>
      <c r="I2883">
        <f>VLOOKUP($A2883,SPY_main!$A:$C,2,FALSE)</f>
        <v>208.44</v>
      </c>
      <c r="J2883">
        <f>IFERROR(VLOOKUP($A2883,SPY_main!$A:$C,3,FALSE),J2882)</f>
        <v>2.0695000000000001</v>
      </c>
      <c r="K2883">
        <f>IFERROR(VLOOKUP($A2883,SPY_main!$E:$F,2,FALSE),K2882)</f>
        <v>0.64185000000000003</v>
      </c>
      <c r="L2883">
        <f>IFERROR(VLOOKUP($A2883,SPY_main!H:I,2,FALSE),L2882)</f>
        <v>18.48</v>
      </c>
      <c r="M2883">
        <f t="shared" si="315"/>
        <v>38.817799999999998</v>
      </c>
      <c r="N2883">
        <f t="shared" si="316"/>
        <v>26.676500000000001</v>
      </c>
      <c r="O2883">
        <f t="shared" si="317"/>
        <v>21.8812</v>
      </c>
      <c r="P2883">
        <f t="shared" si="318"/>
        <v>15.7789</v>
      </c>
      <c r="Q2883">
        <f t="shared" si="319"/>
        <v>10.332000000000001</v>
      </c>
      <c r="R2883">
        <f t="shared" si="320"/>
        <v>14.672599999999999</v>
      </c>
      <c r="S2883">
        <f t="shared" si="321"/>
        <v>17.902200000000001</v>
      </c>
      <c r="T2883">
        <f>IFERROR(VLOOKUP($A2883,TY_main!A:B,2,FALSE),T2882)</f>
        <v>124.359375</v>
      </c>
    </row>
    <row r="2884" spans="1:20" x14ac:dyDescent="0.25">
      <c r="A2884" s="2">
        <f>SPY_IVOL!A2884</f>
        <v>42543</v>
      </c>
      <c r="B2884">
        <f>SPY_IVOL!B2884</f>
        <v>33.014499999999998</v>
      </c>
      <c r="C2884">
        <f>SPY_IVOL!C2884</f>
        <v>25.125</v>
      </c>
      <c r="D2884">
        <f>SPY_IVOL!D2884</f>
        <v>21.1738</v>
      </c>
      <c r="E2884">
        <f>SPY_IVOL!E2884</f>
        <v>16.841999999999999</v>
      </c>
      <c r="F2884">
        <f>SPY_IVOL!F2884</f>
        <v>12.1287</v>
      </c>
      <c r="G2884">
        <f>SPY_IVOL!G2884</f>
        <v>12.002800000000001</v>
      </c>
      <c r="H2884">
        <f>SPY_IVOL!H2884</f>
        <v>17.046500000000002</v>
      </c>
      <c r="I2884">
        <f>VLOOKUP($A2884,SPY_main!$A:$C,2,FALSE)</f>
        <v>208.1</v>
      </c>
      <c r="J2884">
        <f>IFERROR(VLOOKUP($A2884,SPY_main!$A:$C,3,FALSE),J2883)</f>
        <v>2.0729000000000002</v>
      </c>
      <c r="K2884">
        <f>IFERROR(VLOOKUP($A2884,SPY_main!$E:$F,2,FALSE),K2883)</f>
        <v>0.6401</v>
      </c>
      <c r="L2884">
        <f>IFERROR(VLOOKUP($A2884,SPY_main!H:I,2,FALSE),L2883)</f>
        <v>21.17</v>
      </c>
      <c r="M2884">
        <f t="shared" si="315"/>
        <v>41.425600000000003</v>
      </c>
      <c r="N2884">
        <f t="shared" si="316"/>
        <v>29.511700000000001</v>
      </c>
      <c r="O2884">
        <f t="shared" si="317"/>
        <v>24.4557</v>
      </c>
      <c r="P2884">
        <f t="shared" si="318"/>
        <v>18.433800000000002</v>
      </c>
      <c r="Q2884">
        <f t="shared" si="319"/>
        <v>12.745799999999999</v>
      </c>
      <c r="R2884">
        <f t="shared" si="320"/>
        <v>16.2743</v>
      </c>
      <c r="S2884">
        <f t="shared" si="321"/>
        <v>21.334700000000002</v>
      </c>
      <c r="T2884">
        <f>IFERROR(VLOOKUP($A2884,TY_main!A:B,2,FALSE),T2883)</f>
        <v>124.4375</v>
      </c>
    </row>
    <row r="2885" spans="1:20" x14ac:dyDescent="0.25">
      <c r="A2885" s="2">
        <f>SPY_IVOL!A2885</f>
        <v>42544</v>
      </c>
      <c r="B2885">
        <f>SPY_IVOL!B2885</f>
        <v>30.548300000000001</v>
      </c>
      <c r="C2885">
        <f>SPY_IVOL!C2885</f>
        <v>22.432500000000001</v>
      </c>
      <c r="D2885">
        <f>SPY_IVOL!D2885</f>
        <v>18.5303</v>
      </c>
      <c r="E2885">
        <f>SPY_IVOL!E2885</f>
        <v>13.950799999999999</v>
      </c>
      <c r="F2885">
        <f>SPY_IVOL!F2885</f>
        <v>9.9166000000000007</v>
      </c>
      <c r="G2885">
        <f>SPY_IVOL!G2885</f>
        <v>11.6576</v>
      </c>
      <c r="H2885">
        <f>SPY_IVOL!H2885</f>
        <v>16.915099999999999</v>
      </c>
      <c r="I2885">
        <f>VLOOKUP($A2885,SPY_main!$A:$C,2,FALSE)</f>
        <v>210.81</v>
      </c>
      <c r="J2885">
        <f>IFERROR(VLOOKUP($A2885,SPY_main!$A:$C,3,FALSE),J2884)</f>
        <v>2.0463</v>
      </c>
      <c r="K2885">
        <f>IFERROR(VLOOKUP($A2885,SPY_main!$E:$F,2,FALSE),K2884)</f>
        <v>0.6401</v>
      </c>
      <c r="L2885">
        <f>IFERROR(VLOOKUP($A2885,SPY_main!H:I,2,FALSE),L2884)</f>
        <v>17.25</v>
      </c>
      <c r="M2885">
        <f t="shared" si="315"/>
        <v>39.758800000000001</v>
      </c>
      <c r="N2885">
        <f t="shared" si="316"/>
        <v>26.3826</v>
      </c>
      <c r="O2885">
        <f t="shared" si="317"/>
        <v>20.758900000000001</v>
      </c>
      <c r="P2885">
        <f t="shared" si="318"/>
        <v>14.343500000000001</v>
      </c>
      <c r="Q2885">
        <f t="shared" si="319"/>
        <v>10.6751</v>
      </c>
      <c r="R2885">
        <f t="shared" si="320"/>
        <v>15.7399</v>
      </c>
      <c r="S2885">
        <f t="shared" si="321"/>
        <v>20.014800000000001</v>
      </c>
      <c r="T2885">
        <f>IFERROR(VLOOKUP($A2885,TY_main!A:B,2,FALSE),T2884)</f>
        <v>123.9375</v>
      </c>
    </row>
    <row r="2886" spans="1:20" x14ac:dyDescent="0.25">
      <c r="A2886" s="2">
        <f>SPY_IVOL!A2886</f>
        <v>42545</v>
      </c>
      <c r="B2886">
        <f>SPY_IVOL!B2886</f>
        <v>35.9602</v>
      </c>
      <c r="C2886">
        <f>SPY_IVOL!C2886</f>
        <v>27.719899999999999</v>
      </c>
      <c r="D2886">
        <f>SPY_IVOL!D2886</f>
        <v>23.709399999999999</v>
      </c>
      <c r="E2886">
        <f>SPY_IVOL!E2886</f>
        <v>19.345600000000001</v>
      </c>
      <c r="F2886">
        <f>SPY_IVOL!F2886</f>
        <v>14.3017</v>
      </c>
      <c r="G2886">
        <f>SPY_IVOL!G2886</f>
        <v>11.5153</v>
      </c>
      <c r="H2886">
        <f>SPY_IVOL!H2886</f>
        <v>15.835599999999999</v>
      </c>
      <c r="I2886">
        <f>VLOOKUP($A2886,SPY_main!$A:$C,2,FALSE)</f>
        <v>203.13</v>
      </c>
      <c r="J2886">
        <f>IFERROR(VLOOKUP($A2886,SPY_main!$A:$C,3,FALSE),J2885)</f>
        <v>2.1236000000000002</v>
      </c>
      <c r="K2886">
        <f>IFERROR(VLOOKUP($A2886,SPY_main!$E:$F,2,FALSE),K2885)</f>
        <v>0.62360000000000004</v>
      </c>
      <c r="L2886">
        <f>IFERROR(VLOOKUP($A2886,SPY_main!H:I,2,FALSE),L2885)</f>
        <v>25.76</v>
      </c>
      <c r="M2886">
        <f t="shared" si="315"/>
        <v>46.357900000000001</v>
      </c>
      <c r="N2886">
        <f t="shared" si="316"/>
        <v>33.228400000000001</v>
      </c>
      <c r="O2886">
        <f t="shared" si="317"/>
        <v>27.380600000000001</v>
      </c>
      <c r="P2886">
        <f t="shared" si="318"/>
        <v>21.161799999999999</v>
      </c>
      <c r="Q2886">
        <f t="shared" si="319"/>
        <v>14.2873</v>
      </c>
      <c r="R2886">
        <f t="shared" si="320"/>
        <v>15.6005</v>
      </c>
      <c r="S2886">
        <f t="shared" si="321"/>
        <v>22.2075</v>
      </c>
      <c r="T2886">
        <f>IFERROR(VLOOKUP($A2886,TY_main!A:B,2,FALSE),T2885)</f>
        <v>125.421875</v>
      </c>
    </row>
    <row r="2887" spans="1:20" x14ac:dyDescent="0.25">
      <c r="A2887" s="2">
        <f>SPY_IVOL!A2887</f>
        <v>42548</v>
      </c>
      <c r="B2887">
        <f>SPY_IVOL!B2887</f>
        <v>34.962800000000001</v>
      </c>
      <c r="C2887">
        <f>SPY_IVOL!C2887</f>
        <v>27.353000000000002</v>
      </c>
      <c r="D2887">
        <f>SPY_IVOL!D2887</f>
        <v>23.7194</v>
      </c>
      <c r="E2887">
        <f>SPY_IVOL!E2887</f>
        <v>19.793299999999999</v>
      </c>
      <c r="F2887">
        <f>SPY_IVOL!F2887</f>
        <v>15.194599999999999</v>
      </c>
      <c r="G2887">
        <f>SPY_IVOL!G2887</f>
        <v>12.751899999999999</v>
      </c>
      <c r="H2887">
        <f>SPY_IVOL!H2887</f>
        <v>14.203200000000001</v>
      </c>
      <c r="I2887">
        <f>VLOOKUP($A2887,SPY_main!$A:$C,2,FALSE)</f>
        <v>199.6</v>
      </c>
      <c r="J2887">
        <f>IFERROR(VLOOKUP($A2887,SPY_main!$A:$C,3,FALSE),J2886)</f>
        <v>2.1612</v>
      </c>
      <c r="K2887">
        <f>IFERROR(VLOOKUP($A2887,SPY_main!$E:$F,2,FALSE),K2886)</f>
        <v>0.62709999999999999</v>
      </c>
      <c r="L2887">
        <f>IFERROR(VLOOKUP($A2887,SPY_main!H:I,2,FALSE),L2886)</f>
        <v>23.85</v>
      </c>
      <c r="M2887">
        <f t="shared" si="315"/>
        <v>45.478700000000003</v>
      </c>
      <c r="N2887">
        <f t="shared" si="316"/>
        <v>31.094000000000001</v>
      </c>
      <c r="O2887">
        <f t="shared" si="317"/>
        <v>26.1587</v>
      </c>
      <c r="P2887">
        <f t="shared" si="318"/>
        <v>21.194900000000001</v>
      </c>
      <c r="Q2887">
        <f t="shared" si="319"/>
        <v>15.503500000000001</v>
      </c>
      <c r="R2887">
        <f t="shared" si="320"/>
        <v>16.9175</v>
      </c>
      <c r="S2887">
        <f t="shared" si="321"/>
        <v>19.007000000000001</v>
      </c>
      <c r="T2887">
        <f>IFERROR(VLOOKUP($A2887,TY_main!A:B,2,FALSE),T2886)</f>
        <v>126.28125</v>
      </c>
    </row>
    <row r="2888" spans="1:20" x14ac:dyDescent="0.25">
      <c r="A2888" s="2">
        <f>SPY_IVOL!A2888</f>
        <v>42549</v>
      </c>
      <c r="B2888">
        <f>SPY_IVOL!B2888</f>
        <v>31.1126</v>
      </c>
      <c r="C2888">
        <f>SPY_IVOL!C2888</f>
        <v>23.512</v>
      </c>
      <c r="D2888">
        <f>SPY_IVOL!D2888</f>
        <v>20.014099999999999</v>
      </c>
      <c r="E2888">
        <f>SPY_IVOL!E2888</f>
        <v>16.239599999999999</v>
      </c>
      <c r="F2888">
        <f>SPY_IVOL!F2888</f>
        <v>11.9506</v>
      </c>
      <c r="G2888">
        <f>SPY_IVOL!G2888</f>
        <v>11.1539</v>
      </c>
      <c r="H2888">
        <f>SPY_IVOL!H2888</f>
        <v>14.377700000000001</v>
      </c>
      <c r="I2888">
        <f>VLOOKUP($A2888,SPY_main!$A:$C,2,FALSE)</f>
        <v>203.19970000000001</v>
      </c>
      <c r="J2888">
        <f>IFERROR(VLOOKUP($A2888,SPY_main!$A:$C,3,FALSE),J2887)</f>
        <v>2.1229</v>
      </c>
      <c r="K2888">
        <f>IFERROR(VLOOKUP($A2888,SPY_main!$E:$F,2,FALSE),K2887)</f>
        <v>0.63109999999999999</v>
      </c>
      <c r="L2888">
        <f>IFERROR(VLOOKUP($A2888,SPY_main!H:I,2,FALSE),L2887)</f>
        <v>18.75</v>
      </c>
      <c r="M2888">
        <f t="shared" si="315"/>
        <v>42.977899999999998</v>
      </c>
      <c r="N2888">
        <f t="shared" si="316"/>
        <v>26.621500000000001</v>
      </c>
      <c r="O2888">
        <f t="shared" si="317"/>
        <v>21.085000000000001</v>
      </c>
      <c r="P2888">
        <f t="shared" si="318"/>
        <v>16.445900000000002</v>
      </c>
      <c r="Q2888">
        <f t="shared" si="319"/>
        <v>12.4382</v>
      </c>
      <c r="R2888">
        <f t="shared" si="320"/>
        <v>16.984200000000001</v>
      </c>
      <c r="S2888">
        <f t="shared" si="321"/>
        <v>17.694900000000001</v>
      </c>
      <c r="T2888">
        <f>IFERROR(VLOOKUP($A2888,TY_main!A:B,2,FALSE),T2887)</f>
        <v>126.25</v>
      </c>
    </row>
    <row r="2889" spans="1:20" x14ac:dyDescent="0.25">
      <c r="A2889" s="2">
        <f>SPY_IVOL!A2889</f>
        <v>42550</v>
      </c>
      <c r="B2889">
        <f>SPY_IVOL!B2889</f>
        <v>30.1081</v>
      </c>
      <c r="C2889">
        <f>SPY_IVOL!C2889</f>
        <v>22.295000000000002</v>
      </c>
      <c r="D2889">
        <f>SPY_IVOL!D2889</f>
        <v>18.559000000000001</v>
      </c>
      <c r="E2889">
        <f>SPY_IVOL!E2889</f>
        <v>14.5738</v>
      </c>
      <c r="F2889">
        <f>SPY_IVOL!F2889</f>
        <v>10.141400000000001</v>
      </c>
      <c r="G2889">
        <f>SPY_IVOL!G2889</f>
        <v>10.650499999999999</v>
      </c>
      <c r="H2889">
        <f>SPY_IVOL!H2889</f>
        <v>14.7151</v>
      </c>
      <c r="I2889">
        <f>VLOOKUP($A2889,SPY_main!$A:$C,2,FALSE)</f>
        <v>206.66</v>
      </c>
      <c r="J2889">
        <f>IFERROR(VLOOKUP($A2889,SPY_main!$A:$C,3,FALSE),J2888)</f>
        <v>2.0874000000000001</v>
      </c>
      <c r="K2889">
        <f>IFERROR(VLOOKUP($A2889,SPY_main!$E:$F,2,FALSE),K2888)</f>
        <v>0.64610000000000001</v>
      </c>
      <c r="L2889">
        <f>IFERROR(VLOOKUP($A2889,SPY_main!H:I,2,FALSE),L2888)</f>
        <v>16.64</v>
      </c>
      <c r="M2889">
        <f t="shared" si="315"/>
        <v>42.889000000000003</v>
      </c>
      <c r="N2889">
        <f t="shared" si="316"/>
        <v>25.8063</v>
      </c>
      <c r="O2889">
        <f t="shared" si="317"/>
        <v>19.688300000000002</v>
      </c>
      <c r="P2889">
        <f t="shared" si="318"/>
        <v>14.026</v>
      </c>
      <c r="Q2889">
        <f t="shared" si="319"/>
        <v>11.277799999999999</v>
      </c>
      <c r="R2889">
        <f t="shared" si="320"/>
        <v>17.826799999999999</v>
      </c>
      <c r="S2889">
        <f t="shared" si="321"/>
        <v>20.4724</v>
      </c>
      <c r="T2889">
        <f>IFERROR(VLOOKUP($A2889,TY_main!A:B,2,FALSE),T2888)</f>
        <v>126.078125</v>
      </c>
    </row>
    <row r="2890" spans="1:20" x14ac:dyDescent="0.25">
      <c r="A2890" s="2">
        <f>SPY_IVOL!A2890</f>
        <v>42551</v>
      </c>
      <c r="B2890">
        <f>SPY_IVOL!B2890</f>
        <v>30.033899999999999</v>
      </c>
      <c r="C2890">
        <f>SPY_IVOL!C2890</f>
        <v>21.861599999999999</v>
      </c>
      <c r="D2890">
        <f>SPY_IVOL!D2890</f>
        <v>17.808499999999999</v>
      </c>
      <c r="E2890">
        <f>SPY_IVOL!E2890</f>
        <v>13.4719</v>
      </c>
      <c r="F2890">
        <f>SPY_IVOL!F2890</f>
        <v>9.2416</v>
      </c>
      <c r="G2890">
        <f>SPY_IVOL!G2890</f>
        <v>10.6671</v>
      </c>
      <c r="H2890">
        <f>SPY_IVOL!H2890</f>
        <v>15.7157</v>
      </c>
      <c r="I2890">
        <f>VLOOKUP($A2890,SPY_main!$A:$C,2,FALSE)</f>
        <v>209.47499999999999</v>
      </c>
      <c r="J2890">
        <f>IFERROR(VLOOKUP($A2890,SPY_main!$A:$C,3,FALSE),J2889)</f>
        <v>2.0592999999999999</v>
      </c>
      <c r="K2890">
        <f>IFERROR(VLOOKUP($A2890,SPY_main!$E:$F,2,FALSE),K2889)</f>
        <v>0.65410000000000001</v>
      </c>
      <c r="L2890">
        <f>IFERROR(VLOOKUP($A2890,SPY_main!H:I,2,FALSE),L2889)</f>
        <v>15.63</v>
      </c>
      <c r="M2890">
        <f t="shared" si="315"/>
        <v>42.560699999999997</v>
      </c>
      <c r="N2890">
        <f t="shared" si="316"/>
        <v>25.856200000000001</v>
      </c>
      <c r="O2890">
        <f t="shared" si="317"/>
        <v>19.090499999999999</v>
      </c>
      <c r="P2890">
        <f t="shared" si="318"/>
        <v>12.4428</v>
      </c>
      <c r="Q2890">
        <f t="shared" si="319"/>
        <v>10.9764</v>
      </c>
      <c r="R2890">
        <f t="shared" si="320"/>
        <v>18.36</v>
      </c>
      <c r="S2890">
        <f t="shared" si="321"/>
        <v>19.337800000000001</v>
      </c>
      <c r="T2890">
        <f>IFERROR(VLOOKUP($A2890,TY_main!A:B,2,FALSE),T2889)</f>
        <v>126</v>
      </c>
    </row>
    <row r="2891" spans="1:20" x14ac:dyDescent="0.25">
      <c r="A2891" s="2">
        <f>SPY_IVOL!A2891</f>
        <v>42552</v>
      </c>
      <c r="B2891">
        <f>SPY_IVOL!B2891</f>
        <v>29.599699999999999</v>
      </c>
      <c r="C2891">
        <f>SPY_IVOL!C2891</f>
        <v>21.279</v>
      </c>
      <c r="D2891">
        <f>SPY_IVOL!D2891</f>
        <v>17.280100000000001</v>
      </c>
      <c r="E2891">
        <f>SPY_IVOL!E2891</f>
        <v>12.751099999999999</v>
      </c>
      <c r="F2891">
        <f>SPY_IVOL!F2891</f>
        <v>9.1219000000000001</v>
      </c>
      <c r="G2891">
        <f>SPY_IVOL!G2891</f>
        <v>10.651300000000001</v>
      </c>
      <c r="H2891">
        <f>SPY_IVOL!H2891</f>
        <v>13.724500000000001</v>
      </c>
      <c r="I2891">
        <f>VLOOKUP($A2891,SPY_main!$A:$C,2,FALSE)</f>
        <v>209.92080000000001</v>
      </c>
      <c r="J2891">
        <f>IFERROR(VLOOKUP($A2891,SPY_main!$A:$C,3,FALSE),J2890)</f>
        <v>2.0550000000000002</v>
      </c>
      <c r="K2891">
        <f>IFERROR(VLOOKUP($A2891,SPY_main!$E:$F,2,FALSE),K2890)</f>
        <v>0.65334999999999999</v>
      </c>
      <c r="L2891">
        <f>IFERROR(VLOOKUP($A2891,SPY_main!H:I,2,FALSE),L2890)</f>
        <v>14.77</v>
      </c>
      <c r="M2891">
        <f t="shared" si="315"/>
        <v>41.620199999999997</v>
      </c>
      <c r="N2891">
        <f t="shared" si="316"/>
        <v>25.609100000000002</v>
      </c>
      <c r="O2891">
        <f t="shared" si="317"/>
        <v>17.858599999999999</v>
      </c>
      <c r="P2891">
        <f t="shared" si="318"/>
        <v>11.1168</v>
      </c>
      <c r="Q2891">
        <f t="shared" si="319"/>
        <v>10.5784</v>
      </c>
      <c r="R2891">
        <f t="shared" si="320"/>
        <v>17.6465</v>
      </c>
      <c r="S2891">
        <f t="shared" si="321"/>
        <v>17.6465</v>
      </c>
      <c r="T2891">
        <f>IFERROR(VLOOKUP($A2891,TY_main!A:B,2,FALSE),T2890)</f>
        <v>126.078125</v>
      </c>
    </row>
    <row r="2892" spans="1:20" x14ac:dyDescent="0.25">
      <c r="A2892" s="2">
        <f>SPY_IVOL!A2892</f>
        <v>42556</v>
      </c>
      <c r="B2892">
        <f>SPY_IVOL!B2892</f>
        <v>30.8918</v>
      </c>
      <c r="C2892">
        <f>SPY_IVOL!C2892</f>
        <v>22.0383</v>
      </c>
      <c r="D2892">
        <f>SPY_IVOL!D2892</f>
        <v>18.0108</v>
      </c>
      <c r="E2892">
        <f>SPY_IVOL!E2892</f>
        <v>13.4687</v>
      </c>
      <c r="F2892">
        <f>SPY_IVOL!F2892</f>
        <v>9.2813999999999997</v>
      </c>
      <c r="G2892">
        <f>SPY_IVOL!G2892</f>
        <v>11.515499999999999</v>
      </c>
      <c r="H2892">
        <f>SPY_IVOL!H2892</f>
        <v>14.382400000000001</v>
      </c>
      <c r="I2892">
        <f>VLOOKUP($A2892,SPY_main!$A:$C,2,FALSE)</f>
        <v>208.41</v>
      </c>
      <c r="J2892">
        <f>IFERROR(VLOOKUP($A2892,SPY_main!$A:$C,3,FALSE),J2891)</f>
        <v>2.0697999999999999</v>
      </c>
      <c r="K2892">
        <f>IFERROR(VLOOKUP($A2892,SPY_main!$E:$F,2,FALSE),K2891)</f>
        <v>0.65710000000000002</v>
      </c>
      <c r="L2892">
        <f>IFERROR(VLOOKUP($A2892,SPY_main!H:I,2,FALSE),L2891)</f>
        <v>15.58</v>
      </c>
      <c r="M2892">
        <f t="shared" si="315"/>
        <v>47.551699999999997</v>
      </c>
      <c r="N2892">
        <f t="shared" si="316"/>
        <v>28.427900000000001</v>
      </c>
      <c r="O2892">
        <f t="shared" si="317"/>
        <v>19.685199999999998</v>
      </c>
      <c r="P2892">
        <f t="shared" si="318"/>
        <v>12.918699999999999</v>
      </c>
      <c r="Q2892">
        <f t="shared" si="319"/>
        <v>12.5435</v>
      </c>
      <c r="R2892">
        <f t="shared" si="320"/>
        <v>21.729299999999999</v>
      </c>
      <c r="S2892">
        <f t="shared" si="321"/>
        <v>22.152100000000001</v>
      </c>
      <c r="T2892">
        <f>IFERROR(VLOOKUP($A2892,TY_main!A:B,2,FALSE),T2891)</f>
        <v>126.859375</v>
      </c>
    </row>
    <row r="2893" spans="1:20" x14ac:dyDescent="0.25">
      <c r="A2893" s="2">
        <f>SPY_IVOL!A2893</f>
        <v>42557</v>
      </c>
      <c r="B2893">
        <f>SPY_IVOL!B2893</f>
        <v>30.3673</v>
      </c>
      <c r="C2893">
        <f>SPY_IVOL!C2893</f>
        <v>21.719000000000001</v>
      </c>
      <c r="D2893">
        <f>SPY_IVOL!D2893</f>
        <v>17.5928</v>
      </c>
      <c r="E2893">
        <f>SPY_IVOL!E2893</f>
        <v>13.045</v>
      </c>
      <c r="F2893">
        <f>SPY_IVOL!F2893</f>
        <v>9.1056000000000008</v>
      </c>
      <c r="G2893">
        <f>SPY_IVOL!G2893</f>
        <v>11.818</v>
      </c>
      <c r="H2893">
        <f>SPY_IVOL!H2893</f>
        <v>16.549600000000002</v>
      </c>
      <c r="I2893">
        <f>VLOOKUP($A2893,SPY_main!$A:$C,2,FALSE)</f>
        <v>209.66</v>
      </c>
      <c r="J2893">
        <f>IFERROR(VLOOKUP($A2893,SPY_main!$A:$C,3,FALSE),J2892)</f>
        <v>2.0575000000000001</v>
      </c>
      <c r="K2893">
        <f>IFERROR(VLOOKUP($A2893,SPY_main!$E:$F,2,FALSE),K2892)</f>
        <v>0.66110000000000002</v>
      </c>
      <c r="L2893">
        <f>IFERROR(VLOOKUP($A2893,SPY_main!H:I,2,FALSE),L2892)</f>
        <v>14.96</v>
      </c>
      <c r="M2893">
        <f t="shared" si="315"/>
        <v>50.094799999999999</v>
      </c>
      <c r="N2893">
        <f t="shared" si="316"/>
        <v>28.095199999999998</v>
      </c>
      <c r="O2893">
        <f t="shared" si="317"/>
        <v>19.183900000000001</v>
      </c>
      <c r="P2893">
        <f t="shared" si="318"/>
        <v>12.1294</v>
      </c>
      <c r="Q2893">
        <f t="shared" si="319"/>
        <v>13.215999999999999</v>
      </c>
      <c r="R2893">
        <f t="shared" si="320"/>
        <v>20.659500000000001</v>
      </c>
      <c r="S2893">
        <f t="shared" si="321"/>
        <v>20.659500000000001</v>
      </c>
      <c r="T2893">
        <f>IFERROR(VLOOKUP($A2893,TY_main!A:B,2,FALSE),T2892)</f>
        <v>126.640625</v>
      </c>
    </row>
    <row r="2894" spans="1:20" x14ac:dyDescent="0.25">
      <c r="A2894" s="2">
        <f>SPY_IVOL!A2894</f>
        <v>42558</v>
      </c>
      <c r="B2894">
        <f>SPY_IVOL!B2894</f>
        <v>30.411000000000001</v>
      </c>
      <c r="C2894">
        <f>SPY_IVOL!C2894</f>
        <v>21.567299999999999</v>
      </c>
      <c r="D2894">
        <f>SPY_IVOL!D2894</f>
        <v>17.402000000000001</v>
      </c>
      <c r="E2894">
        <f>SPY_IVOL!E2894</f>
        <v>12.739699999999999</v>
      </c>
      <c r="F2894">
        <f>SPY_IVOL!F2894</f>
        <v>8.9845000000000006</v>
      </c>
      <c r="G2894">
        <f>SPY_IVOL!G2894</f>
        <v>11.9802</v>
      </c>
      <c r="H2894">
        <f>SPY_IVOL!H2894</f>
        <v>16.226199999999999</v>
      </c>
      <c r="I2894">
        <f>VLOOKUP($A2894,SPY_main!$A:$C,2,FALSE)</f>
        <v>209.52600000000001</v>
      </c>
      <c r="J2894">
        <f>IFERROR(VLOOKUP($A2894,SPY_main!$A:$C,3,FALSE),J2893)</f>
        <v>2.0588000000000002</v>
      </c>
      <c r="K2894">
        <f>IFERROR(VLOOKUP($A2894,SPY_main!$E:$F,2,FALSE),K2893)</f>
        <v>0.66459999999999997</v>
      </c>
      <c r="L2894">
        <f>IFERROR(VLOOKUP($A2894,SPY_main!H:I,2,FALSE),L2893)</f>
        <v>14.76</v>
      </c>
      <c r="M2894">
        <f t="shared" si="315"/>
        <v>50.128</v>
      </c>
      <c r="N2894">
        <f t="shared" si="316"/>
        <v>29.798100000000002</v>
      </c>
      <c r="O2894">
        <f t="shared" si="317"/>
        <v>19.461500000000001</v>
      </c>
      <c r="P2894">
        <f t="shared" si="318"/>
        <v>11.882899999999999</v>
      </c>
      <c r="Q2894">
        <f t="shared" si="319"/>
        <v>14.0243</v>
      </c>
      <c r="R2894">
        <f t="shared" si="320"/>
        <v>18.6724</v>
      </c>
      <c r="S2894">
        <f t="shared" si="321"/>
        <v>18.6724</v>
      </c>
      <c r="T2894">
        <f>IFERROR(VLOOKUP($A2894,TY_main!A:B,2,FALSE),T2893)</f>
        <v>126.65625</v>
      </c>
    </row>
    <row r="2895" spans="1:20" x14ac:dyDescent="0.25">
      <c r="A2895" s="2">
        <f>SPY_IVOL!A2895</f>
        <v>42559</v>
      </c>
      <c r="B2895">
        <f>SPY_IVOL!B2895</f>
        <v>30.010100000000001</v>
      </c>
      <c r="C2895">
        <f>SPY_IVOL!C2895</f>
        <v>20.3964</v>
      </c>
      <c r="D2895">
        <f>SPY_IVOL!D2895</f>
        <v>15.8866</v>
      </c>
      <c r="E2895">
        <f>SPY_IVOL!E2895</f>
        <v>11.351699999999999</v>
      </c>
      <c r="F2895">
        <f>SPY_IVOL!F2895</f>
        <v>8.8423999999999996</v>
      </c>
      <c r="G2895">
        <f>SPY_IVOL!G2895</f>
        <v>13.012700000000001</v>
      </c>
      <c r="H2895">
        <f>SPY_IVOL!H2895</f>
        <v>18.8673</v>
      </c>
      <c r="I2895">
        <f>VLOOKUP($A2895,SPY_main!$A:$C,2,FALSE)</f>
        <v>212.65</v>
      </c>
      <c r="J2895">
        <f>IFERROR(VLOOKUP($A2895,SPY_main!$A:$C,3,FALSE),J2894)</f>
        <v>2.0286</v>
      </c>
      <c r="K2895">
        <f>IFERROR(VLOOKUP($A2895,SPY_main!$E:$F,2,FALSE),K2894)</f>
        <v>0.66710000000000003</v>
      </c>
      <c r="L2895">
        <f>IFERROR(VLOOKUP($A2895,SPY_main!H:I,2,FALSE),L2894)</f>
        <v>13.2</v>
      </c>
      <c r="M2895">
        <f t="shared" si="315"/>
        <v>49.249000000000002</v>
      </c>
      <c r="N2895">
        <f t="shared" si="316"/>
        <v>29.8508</v>
      </c>
      <c r="O2895">
        <f t="shared" si="317"/>
        <v>18.53</v>
      </c>
      <c r="P2895">
        <f t="shared" si="318"/>
        <v>9.6123999999999992</v>
      </c>
      <c r="Q2895">
        <f t="shared" si="319"/>
        <v>16.073399999999999</v>
      </c>
      <c r="R2895">
        <f t="shared" si="320"/>
        <v>25.652899999999999</v>
      </c>
      <c r="S2895">
        <f t="shared" si="321"/>
        <v>25.652899999999999</v>
      </c>
      <c r="T2895">
        <f>IFERROR(VLOOKUP($A2895,TY_main!A:B,2,FALSE),T2894)</f>
        <v>126.765625</v>
      </c>
    </row>
    <row r="2896" spans="1:20" x14ac:dyDescent="0.25">
      <c r="A2896" s="2">
        <f>SPY_IVOL!A2896</f>
        <v>42562</v>
      </c>
      <c r="B2896">
        <f>SPY_IVOL!B2896</f>
        <v>30.503</v>
      </c>
      <c r="C2896">
        <f>SPY_IVOL!C2896</f>
        <v>20.735299999999999</v>
      </c>
      <c r="D2896">
        <f>SPY_IVOL!D2896</f>
        <v>16.0886</v>
      </c>
      <c r="E2896">
        <f>SPY_IVOL!E2896</f>
        <v>11.5367</v>
      </c>
      <c r="F2896">
        <f>SPY_IVOL!F2896</f>
        <v>9.6659000000000006</v>
      </c>
      <c r="G2896">
        <f>SPY_IVOL!G2896</f>
        <v>13.4801</v>
      </c>
      <c r="H2896">
        <f>SPY_IVOL!H2896</f>
        <v>19.1738</v>
      </c>
      <c r="I2896">
        <f>VLOOKUP($A2896,SPY_main!$A:$C,2,FALSE)</f>
        <v>213.4</v>
      </c>
      <c r="J2896">
        <f>IFERROR(VLOOKUP($A2896,SPY_main!$A:$C,3,FALSE),J2895)</f>
        <v>2.0213999999999999</v>
      </c>
      <c r="K2896">
        <f>IFERROR(VLOOKUP($A2896,SPY_main!$E:$F,2,FALSE),K2895)</f>
        <v>0.66910000000000003</v>
      </c>
      <c r="L2896">
        <f>IFERROR(VLOOKUP($A2896,SPY_main!H:I,2,FALSE),L2895)</f>
        <v>13.54</v>
      </c>
      <c r="M2896">
        <f t="shared" si="315"/>
        <v>51.610700000000001</v>
      </c>
      <c r="N2896">
        <f t="shared" si="316"/>
        <v>39.447400000000002</v>
      </c>
      <c r="O2896">
        <f t="shared" si="317"/>
        <v>22.393000000000001</v>
      </c>
      <c r="P2896">
        <f t="shared" si="318"/>
        <v>10.8203</v>
      </c>
      <c r="Q2896">
        <f t="shared" si="319"/>
        <v>19.813400000000001</v>
      </c>
      <c r="R2896">
        <f t="shared" si="320"/>
        <v>31.252800000000001</v>
      </c>
      <c r="S2896">
        <f t="shared" si="321"/>
        <v>31.252800000000001</v>
      </c>
      <c r="T2896">
        <f>IFERROR(VLOOKUP($A2896,TY_main!A:B,2,FALSE),T2895)</f>
        <v>126.15625</v>
      </c>
    </row>
    <row r="2897" spans="1:20" x14ac:dyDescent="0.25">
      <c r="A2897" s="2">
        <f>SPY_IVOL!A2897</f>
        <v>42563</v>
      </c>
      <c r="B2897">
        <f>SPY_IVOL!B2897</f>
        <v>31.025200000000002</v>
      </c>
      <c r="C2897">
        <f>SPY_IVOL!C2897</f>
        <v>20.556899999999999</v>
      </c>
      <c r="D2897">
        <f>SPY_IVOL!D2897</f>
        <v>15.7166</v>
      </c>
      <c r="E2897">
        <f>SPY_IVOL!E2897</f>
        <v>11.075799999999999</v>
      </c>
      <c r="F2897">
        <f>SPY_IVOL!F2897</f>
        <v>10.148199999999999</v>
      </c>
      <c r="G2897">
        <f>SPY_IVOL!G2897</f>
        <v>14.033099999999999</v>
      </c>
      <c r="H2897">
        <f>SPY_IVOL!H2897</f>
        <v>19.392800000000001</v>
      </c>
      <c r="I2897">
        <f>VLOOKUP($A2897,SPY_main!$A:$C,2,FALSE)</f>
        <v>214.95</v>
      </c>
      <c r="J2897">
        <f>IFERROR(VLOOKUP($A2897,SPY_main!$A:$C,3,FALSE),J2896)</f>
        <v>2.0068999999999999</v>
      </c>
      <c r="K2897">
        <f>IFERROR(VLOOKUP($A2897,SPY_main!$E:$F,2,FALSE),K2896)</f>
        <v>0.67335</v>
      </c>
      <c r="L2897">
        <f>IFERROR(VLOOKUP($A2897,SPY_main!H:I,2,FALSE),L2896)</f>
        <v>13.55</v>
      </c>
      <c r="M2897">
        <f t="shared" si="315"/>
        <v>63.097700000000003</v>
      </c>
      <c r="N2897">
        <f t="shared" si="316"/>
        <v>43.747799999999998</v>
      </c>
      <c r="O2897">
        <f t="shared" si="317"/>
        <v>25.822299999999998</v>
      </c>
      <c r="P2897">
        <f t="shared" si="318"/>
        <v>11.3917</v>
      </c>
      <c r="Q2897">
        <f t="shared" si="319"/>
        <v>22.8505</v>
      </c>
      <c r="R2897">
        <f t="shared" si="320"/>
        <v>26.203299999999999</v>
      </c>
      <c r="S2897">
        <f t="shared" si="321"/>
        <v>26.203299999999999</v>
      </c>
      <c r="T2897">
        <f>IFERROR(VLOOKUP($A2897,TY_main!A:B,2,FALSE),T2896)</f>
        <v>125.546875</v>
      </c>
    </row>
    <row r="2898" spans="1:20" x14ac:dyDescent="0.25">
      <c r="A2898" s="2">
        <f>SPY_IVOL!A2898</f>
        <v>42564</v>
      </c>
      <c r="B2898">
        <f>SPY_IVOL!B2898</f>
        <v>30.884499999999999</v>
      </c>
      <c r="C2898">
        <f>SPY_IVOL!C2898</f>
        <v>20.384799999999998</v>
      </c>
      <c r="D2898">
        <f>SPY_IVOL!D2898</f>
        <v>15.553000000000001</v>
      </c>
      <c r="E2898">
        <f>SPY_IVOL!E2898</f>
        <v>10.7994</v>
      </c>
      <c r="F2898">
        <f>SPY_IVOL!F2898</f>
        <v>9.8101000000000003</v>
      </c>
      <c r="G2898">
        <f>SPY_IVOL!G2898</f>
        <v>13.5154</v>
      </c>
      <c r="H2898">
        <f>SPY_IVOL!H2898</f>
        <v>18.952999999999999</v>
      </c>
      <c r="I2898">
        <f>VLOOKUP($A2898,SPY_main!$A:$C,2,FALSE)</f>
        <v>214.92</v>
      </c>
      <c r="J2898">
        <f>IFERROR(VLOOKUP($A2898,SPY_main!$A:$C,3,FALSE),J2897)</f>
        <v>2.0072000000000001</v>
      </c>
      <c r="K2898">
        <f>IFERROR(VLOOKUP($A2898,SPY_main!$E:$F,2,FALSE),K2897)</f>
        <v>0.68010000000000004</v>
      </c>
      <c r="L2898">
        <f>IFERROR(VLOOKUP($A2898,SPY_main!H:I,2,FALSE),L2897)</f>
        <v>13.04</v>
      </c>
      <c r="M2898">
        <f t="shared" si="315"/>
        <v>49.867400000000004</v>
      </c>
      <c r="N2898">
        <f t="shared" si="316"/>
        <v>49.867400000000004</v>
      </c>
      <c r="O2898">
        <f t="shared" si="317"/>
        <v>29.424499999999998</v>
      </c>
      <c r="P2898">
        <f t="shared" si="318"/>
        <v>11.410500000000001</v>
      </c>
      <c r="Q2898">
        <f t="shared" si="319"/>
        <v>27.626200000000001</v>
      </c>
      <c r="R2898">
        <f t="shared" si="320"/>
        <v>30.6587</v>
      </c>
      <c r="S2898">
        <f t="shared" si="321"/>
        <v>30.6587</v>
      </c>
      <c r="T2898">
        <f>IFERROR(VLOOKUP($A2898,TY_main!A:B,2,FALSE),T2897)</f>
        <v>125.84375</v>
      </c>
    </row>
    <row r="2899" spans="1:20" x14ac:dyDescent="0.25">
      <c r="A2899" s="2">
        <f>SPY_IVOL!A2899</f>
        <v>42565</v>
      </c>
      <c r="B2899">
        <f>SPY_IVOL!B2899</f>
        <v>30.7394</v>
      </c>
      <c r="C2899">
        <f>SPY_IVOL!C2899</f>
        <v>20.029599999999999</v>
      </c>
      <c r="D2899">
        <f>SPY_IVOL!D2899</f>
        <v>15.2189</v>
      </c>
      <c r="E2899">
        <f>SPY_IVOL!E2899</f>
        <v>10.922599999999999</v>
      </c>
      <c r="F2899">
        <f>SPY_IVOL!F2899</f>
        <v>10.229799999999999</v>
      </c>
      <c r="G2899">
        <f>SPY_IVOL!G2899</f>
        <v>14.232900000000001</v>
      </c>
      <c r="H2899">
        <f>SPY_IVOL!H2899</f>
        <v>21.073599999999999</v>
      </c>
      <c r="I2899">
        <f>VLOOKUP($A2899,SPY_main!$A:$C,2,FALSE)</f>
        <v>216.12</v>
      </c>
      <c r="J2899">
        <f>IFERROR(VLOOKUP($A2899,SPY_main!$A:$C,3,FALSE),J2898)</f>
        <v>1.996</v>
      </c>
      <c r="K2899">
        <f>IFERROR(VLOOKUP($A2899,SPY_main!$E:$F,2,FALSE),K2898)</f>
        <v>0.67910000000000004</v>
      </c>
      <c r="L2899">
        <f>IFERROR(VLOOKUP($A2899,SPY_main!H:I,2,FALSE),L2898)</f>
        <v>12.82</v>
      </c>
      <c r="M2899">
        <f t="shared" si="315"/>
        <v>43.971600000000002</v>
      </c>
      <c r="N2899">
        <f t="shared" si="316"/>
        <v>43.971600000000002</v>
      </c>
      <c r="O2899">
        <f t="shared" si="317"/>
        <v>40.69</v>
      </c>
      <c r="P2899">
        <f t="shared" si="318"/>
        <v>14.9823</v>
      </c>
      <c r="Q2899">
        <f t="shared" si="319"/>
        <v>33.6629</v>
      </c>
      <c r="R2899">
        <f t="shared" si="320"/>
        <v>33.6629</v>
      </c>
      <c r="S2899">
        <f t="shared" si="321"/>
        <v>33.6629</v>
      </c>
      <c r="T2899">
        <f>IFERROR(VLOOKUP($A2899,TY_main!A:B,2,FALSE),T2898)</f>
        <v>125.4375</v>
      </c>
    </row>
    <row r="2900" spans="1:20" x14ac:dyDescent="0.25">
      <c r="A2900" s="2">
        <f>SPY_IVOL!A2900</f>
        <v>42566</v>
      </c>
      <c r="B2900">
        <f>SPY_IVOL!B2900</f>
        <v>30.870100000000001</v>
      </c>
      <c r="C2900">
        <f>SPY_IVOL!C2900</f>
        <v>20.200600000000001</v>
      </c>
      <c r="D2900">
        <f>SPY_IVOL!D2900</f>
        <v>15.424099999999999</v>
      </c>
      <c r="E2900">
        <f>SPY_IVOL!E2900</f>
        <v>10.6302</v>
      </c>
      <c r="F2900">
        <f>SPY_IVOL!F2900</f>
        <v>9.6643000000000008</v>
      </c>
      <c r="G2900">
        <f>SPY_IVOL!G2900</f>
        <v>13.2738</v>
      </c>
      <c r="H2900">
        <f>SPY_IVOL!H2900</f>
        <v>19.1355</v>
      </c>
      <c r="I2900">
        <f>VLOOKUP($A2900,SPY_main!$A:$C,2,FALSE)</f>
        <v>215.83</v>
      </c>
      <c r="J2900">
        <f>IFERROR(VLOOKUP($A2900,SPY_main!$A:$C,3,FALSE),J2899)</f>
        <v>1.9986999999999999</v>
      </c>
      <c r="K2900">
        <f>IFERROR(VLOOKUP($A2900,SPY_main!$E:$F,2,FALSE),K2899)</f>
        <v>0.68784999999999996</v>
      </c>
      <c r="L2900">
        <f>IFERROR(VLOOKUP($A2900,SPY_main!H:I,2,FALSE),L2899)</f>
        <v>12.67</v>
      </c>
      <c r="M2900">
        <f t="shared" si="315"/>
        <v>44.110199999999999</v>
      </c>
      <c r="N2900">
        <f t="shared" si="316"/>
        <v>29.801200000000001</v>
      </c>
      <c r="O2900">
        <f t="shared" si="317"/>
        <v>16.919699999999999</v>
      </c>
      <c r="P2900">
        <f t="shared" si="318"/>
        <v>8.5406999999999993</v>
      </c>
      <c r="Q2900">
        <f t="shared" si="319"/>
        <v>14.9411</v>
      </c>
      <c r="R2900">
        <f t="shared" si="320"/>
        <v>23.601700000000001</v>
      </c>
      <c r="S2900">
        <f t="shared" si="321"/>
        <v>23.601700000000001</v>
      </c>
      <c r="T2900">
        <f>IFERROR(VLOOKUP($A2900,TY_main!A:B,2,FALSE),T2899)</f>
        <v>124.953125</v>
      </c>
    </row>
    <row r="2901" spans="1:20" x14ac:dyDescent="0.25">
      <c r="A2901" s="2">
        <f>SPY_IVOL!A2901</f>
        <v>42569</v>
      </c>
      <c r="B2901">
        <f>SPY_IVOL!B2901</f>
        <v>27.238800000000001</v>
      </c>
      <c r="C2901">
        <f>SPY_IVOL!C2901</f>
        <v>19.3535</v>
      </c>
      <c r="D2901">
        <f>SPY_IVOL!D2901</f>
        <v>15.278</v>
      </c>
      <c r="E2901">
        <f>SPY_IVOL!E2901</f>
        <v>11.0246</v>
      </c>
      <c r="F2901">
        <f>SPY_IVOL!F2901</f>
        <v>9.1178000000000008</v>
      </c>
      <c r="G2901">
        <f>SPY_IVOL!G2901</f>
        <v>11.168100000000001</v>
      </c>
      <c r="H2901">
        <f>SPY_IVOL!H2901</f>
        <v>14.8581</v>
      </c>
      <c r="I2901">
        <f>VLOOKUP($A2901,SPY_main!$A:$C,2,FALSE)</f>
        <v>216.4092</v>
      </c>
      <c r="J2901">
        <f>IFERROR(VLOOKUP($A2901,SPY_main!$A:$C,3,FALSE),J2900)</f>
        <v>1.9933000000000001</v>
      </c>
      <c r="K2901">
        <f>IFERROR(VLOOKUP($A2901,SPY_main!$E:$F,2,FALSE),K2900)</f>
        <v>0.6956</v>
      </c>
      <c r="L2901">
        <f>IFERROR(VLOOKUP($A2901,SPY_main!H:I,2,FALSE),L2900)</f>
        <v>12.44</v>
      </c>
      <c r="M2901">
        <f t="shared" si="315"/>
        <v>31.908100000000001</v>
      </c>
      <c r="N2901">
        <f t="shared" si="316"/>
        <v>20.593</v>
      </c>
      <c r="O2901">
        <f t="shared" si="317"/>
        <v>15.4621</v>
      </c>
      <c r="P2901">
        <f t="shared" si="318"/>
        <v>10.4217</v>
      </c>
      <c r="Q2901">
        <f t="shared" si="319"/>
        <v>9.5327000000000002</v>
      </c>
      <c r="R2901">
        <f t="shared" si="320"/>
        <v>13.1952</v>
      </c>
      <c r="S2901">
        <f t="shared" si="321"/>
        <v>15.3309</v>
      </c>
      <c r="T2901">
        <f>IFERROR(VLOOKUP($A2901,TY_main!A:B,2,FALSE),T2900)</f>
        <v>125.09375</v>
      </c>
    </row>
    <row r="2902" spans="1:20" x14ac:dyDescent="0.25">
      <c r="A2902" s="2">
        <f>SPY_IVOL!A2902</f>
        <v>42570</v>
      </c>
      <c r="B2902">
        <f>SPY_IVOL!B2902</f>
        <v>27.154199999999999</v>
      </c>
      <c r="C2902">
        <f>SPY_IVOL!C2902</f>
        <v>19.1966</v>
      </c>
      <c r="D2902">
        <f>SPY_IVOL!D2902</f>
        <v>15.058999999999999</v>
      </c>
      <c r="E2902">
        <f>SPY_IVOL!E2902</f>
        <v>10.7805</v>
      </c>
      <c r="F2902">
        <f>SPY_IVOL!F2902</f>
        <v>8.7672000000000008</v>
      </c>
      <c r="G2902">
        <f>SPY_IVOL!G2902</f>
        <v>10.9489</v>
      </c>
      <c r="H2902">
        <f>SPY_IVOL!H2902</f>
        <v>14.4397</v>
      </c>
      <c r="I2902">
        <f>VLOOKUP($A2902,SPY_main!$A:$C,2,FALSE)</f>
        <v>216.19</v>
      </c>
      <c r="J2902">
        <f>IFERROR(VLOOKUP($A2902,SPY_main!$A:$C,3,FALSE),J2901)</f>
        <v>1.9954000000000001</v>
      </c>
      <c r="K2902">
        <f>IFERROR(VLOOKUP($A2902,SPY_main!$E:$F,2,FALSE),K2901)</f>
        <v>0.69710000000000005</v>
      </c>
      <c r="L2902">
        <f>IFERROR(VLOOKUP($A2902,SPY_main!H:I,2,FALSE),L2901)</f>
        <v>11.97</v>
      </c>
      <c r="M2902">
        <f t="shared" si="315"/>
        <v>31.625</v>
      </c>
      <c r="N2902">
        <f t="shared" si="316"/>
        <v>20.253299999999999</v>
      </c>
      <c r="O2902">
        <f t="shared" si="317"/>
        <v>15.054399999999999</v>
      </c>
      <c r="P2902">
        <f t="shared" si="318"/>
        <v>9.9497999999999998</v>
      </c>
      <c r="Q2902">
        <f t="shared" si="319"/>
        <v>8.907</v>
      </c>
      <c r="R2902">
        <f t="shared" si="320"/>
        <v>12.7357</v>
      </c>
      <c r="S2902">
        <f t="shared" si="321"/>
        <v>14.389900000000001</v>
      </c>
      <c r="T2902">
        <f>IFERROR(VLOOKUP($A2902,TY_main!A:B,2,FALSE),T2901)</f>
        <v>125.28125</v>
      </c>
    </row>
    <row r="2903" spans="1:20" x14ac:dyDescent="0.25">
      <c r="A2903" s="2">
        <f>SPY_IVOL!A2903</f>
        <v>42571</v>
      </c>
      <c r="B2903">
        <f>SPY_IVOL!B2903</f>
        <v>26.7532</v>
      </c>
      <c r="C2903">
        <f>SPY_IVOL!C2903</f>
        <v>18.934100000000001</v>
      </c>
      <c r="D2903">
        <f>SPY_IVOL!D2903</f>
        <v>14.8879</v>
      </c>
      <c r="E2903">
        <f>SPY_IVOL!E2903</f>
        <v>10.6922</v>
      </c>
      <c r="F2903">
        <f>SPY_IVOL!F2903</f>
        <v>9.0303000000000004</v>
      </c>
      <c r="G2903">
        <f>SPY_IVOL!G2903</f>
        <v>11.417</v>
      </c>
      <c r="H2903">
        <f>SPY_IVOL!H2903</f>
        <v>14.8005</v>
      </c>
      <c r="I2903">
        <f>VLOOKUP($A2903,SPY_main!$A:$C,2,FALSE)</f>
        <v>217.08500000000001</v>
      </c>
      <c r="J2903">
        <f>IFERROR(VLOOKUP($A2903,SPY_main!$A:$C,3,FALSE),J2902)</f>
        <v>1.9871000000000001</v>
      </c>
      <c r="K2903">
        <f>IFERROR(VLOOKUP($A2903,SPY_main!$E:$F,2,FALSE),K2902)</f>
        <v>0.7016</v>
      </c>
      <c r="L2903">
        <f>IFERROR(VLOOKUP($A2903,SPY_main!H:I,2,FALSE),L2902)</f>
        <v>11.77</v>
      </c>
      <c r="M2903">
        <f t="shared" si="315"/>
        <v>31.187999999999999</v>
      </c>
      <c r="N2903">
        <f t="shared" si="316"/>
        <v>20.082699999999999</v>
      </c>
      <c r="O2903">
        <f t="shared" si="317"/>
        <v>14.903</v>
      </c>
      <c r="P2903">
        <f t="shared" si="318"/>
        <v>10.0547</v>
      </c>
      <c r="Q2903">
        <f t="shared" si="319"/>
        <v>9.3519000000000005</v>
      </c>
      <c r="R2903">
        <f t="shared" si="320"/>
        <v>13.319699999999999</v>
      </c>
      <c r="S2903">
        <f t="shared" si="321"/>
        <v>14.7775</v>
      </c>
      <c r="T2903">
        <f>IFERROR(VLOOKUP($A2903,TY_main!A:B,2,FALSE),T2902)</f>
        <v>125.046875</v>
      </c>
    </row>
    <row r="2904" spans="1:20" x14ac:dyDescent="0.25">
      <c r="A2904" s="2">
        <f>SPY_IVOL!A2904</f>
        <v>42572</v>
      </c>
      <c r="B2904">
        <f>SPY_IVOL!B2904</f>
        <v>27.551500000000001</v>
      </c>
      <c r="C2904">
        <f>SPY_IVOL!C2904</f>
        <v>19.657900000000001</v>
      </c>
      <c r="D2904">
        <f>SPY_IVOL!D2904</f>
        <v>15.542</v>
      </c>
      <c r="E2904">
        <f>SPY_IVOL!E2904</f>
        <v>11.2136</v>
      </c>
      <c r="F2904">
        <f>SPY_IVOL!F2904</f>
        <v>9.1844999999999999</v>
      </c>
      <c r="G2904">
        <f>SPY_IVOL!G2904</f>
        <v>11.448700000000001</v>
      </c>
      <c r="H2904">
        <f>SPY_IVOL!H2904</f>
        <v>14.7563</v>
      </c>
      <c r="I2904">
        <f>VLOOKUP($A2904,SPY_main!$A:$C,2,FALSE)</f>
        <v>216.26499999999999</v>
      </c>
      <c r="J2904">
        <f>IFERROR(VLOOKUP($A2904,SPY_main!$A:$C,3,FALSE),J2903)</f>
        <v>1.9946999999999999</v>
      </c>
      <c r="K2904">
        <f>IFERROR(VLOOKUP($A2904,SPY_main!$E:$F,2,FALSE),K2903)</f>
        <v>0.71450000000000002</v>
      </c>
      <c r="L2904">
        <f>IFERROR(VLOOKUP($A2904,SPY_main!H:I,2,FALSE),L2903)</f>
        <v>12.74</v>
      </c>
      <c r="M2904">
        <f t="shared" si="315"/>
        <v>32.697099999999999</v>
      </c>
      <c r="N2904">
        <f t="shared" si="316"/>
        <v>20.968900000000001</v>
      </c>
      <c r="O2904">
        <f t="shared" si="317"/>
        <v>15.879200000000001</v>
      </c>
      <c r="P2904">
        <f t="shared" si="318"/>
        <v>10.737</v>
      </c>
      <c r="Q2904">
        <f t="shared" si="319"/>
        <v>9.2972999999999999</v>
      </c>
      <c r="R2904">
        <f t="shared" si="320"/>
        <v>13.1724</v>
      </c>
      <c r="S2904">
        <f t="shared" si="321"/>
        <v>14.9739</v>
      </c>
      <c r="T2904">
        <f>IFERROR(VLOOKUP($A2904,TY_main!A:B,2,FALSE),T2903)</f>
        <v>125.28125</v>
      </c>
    </row>
    <row r="2905" spans="1:20" x14ac:dyDescent="0.25">
      <c r="A2905" s="2">
        <f>SPY_IVOL!A2905</f>
        <v>42573</v>
      </c>
      <c r="B2905">
        <f>SPY_IVOL!B2905</f>
        <v>27.222899999999999</v>
      </c>
      <c r="C2905">
        <f>SPY_IVOL!C2905</f>
        <v>19.155000000000001</v>
      </c>
      <c r="D2905">
        <f>SPY_IVOL!D2905</f>
        <v>15.0892</v>
      </c>
      <c r="E2905">
        <f>SPY_IVOL!E2905</f>
        <v>10.77</v>
      </c>
      <c r="F2905">
        <f>SPY_IVOL!F2905</f>
        <v>9.1258999999999997</v>
      </c>
      <c r="G2905">
        <f>SPY_IVOL!G2905</f>
        <v>11.614599999999999</v>
      </c>
      <c r="H2905">
        <f>SPY_IVOL!H2905</f>
        <v>15.051299999999999</v>
      </c>
      <c r="I2905">
        <f>VLOOKUP($A2905,SPY_main!$A:$C,2,FALSE)</f>
        <v>217.24</v>
      </c>
      <c r="J2905">
        <f>IFERROR(VLOOKUP($A2905,SPY_main!$A:$C,3,FALSE),J2904)</f>
        <v>1.9857</v>
      </c>
      <c r="K2905">
        <f>IFERROR(VLOOKUP($A2905,SPY_main!$E:$F,2,FALSE),K2904)</f>
        <v>0.72099999999999997</v>
      </c>
      <c r="L2905">
        <f>IFERROR(VLOOKUP($A2905,SPY_main!H:I,2,FALSE),L2904)</f>
        <v>12.02</v>
      </c>
      <c r="M2905">
        <f t="shared" si="315"/>
        <v>32.279000000000003</v>
      </c>
      <c r="N2905">
        <f t="shared" si="316"/>
        <v>20.590399999999999</v>
      </c>
      <c r="O2905">
        <f t="shared" si="317"/>
        <v>15.0951</v>
      </c>
      <c r="P2905">
        <f t="shared" si="318"/>
        <v>9.9418000000000006</v>
      </c>
      <c r="Q2905">
        <f t="shared" si="319"/>
        <v>9.4579000000000004</v>
      </c>
      <c r="R2905">
        <f t="shared" si="320"/>
        <v>13.778700000000001</v>
      </c>
      <c r="S2905">
        <f t="shared" si="321"/>
        <v>16.5396</v>
      </c>
      <c r="T2905">
        <f>IFERROR(VLOOKUP($A2905,TY_main!A:B,2,FALSE),T2904)</f>
        <v>125.1875</v>
      </c>
    </row>
    <row r="2906" spans="1:20" x14ac:dyDescent="0.25">
      <c r="A2906" s="2">
        <f>SPY_IVOL!A2906</f>
        <v>42576</v>
      </c>
      <c r="B2906">
        <f>SPY_IVOL!B2906</f>
        <v>27.905000000000001</v>
      </c>
      <c r="C2906">
        <f>SPY_IVOL!C2906</f>
        <v>19.7317</v>
      </c>
      <c r="D2906">
        <f>SPY_IVOL!D2906</f>
        <v>15.576499999999999</v>
      </c>
      <c r="E2906">
        <f>SPY_IVOL!E2906</f>
        <v>11.1259</v>
      </c>
      <c r="F2906">
        <f>SPY_IVOL!F2906</f>
        <v>9.1997</v>
      </c>
      <c r="G2906">
        <f>SPY_IVOL!G2906</f>
        <v>11.499499999999999</v>
      </c>
      <c r="H2906">
        <f>SPY_IVOL!H2906</f>
        <v>15.1419</v>
      </c>
      <c r="I2906">
        <f>VLOOKUP($A2906,SPY_main!$A:$C,2,FALSE)</f>
        <v>216.65</v>
      </c>
      <c r="J2906">
        <f>IFERROR(VLOOKUP($A2906,SPY_main!$A:$C,3,FALSE),J2905)</f>
        <v>1.9911000000000001</v>
      </c>
      <c r="K2906">
        <f>IFERROR(VLOOKUP($A2906,SPY_main!$E:$F,2,FALSE),K2905)</f>
        <v>0.73350000000000004</v>
      </c>
      <c r="L2906">
        <f>IFERROR(VLOOKUP($A2906,SPY_main!H:I,2,FALSE),L2905)</f>
        <v>12.87</v>
      </c>
      <c r="M2906">
        <f t="shared" si="315"/>
        <v>34.163400000000003</v>
      </c>
      <c r="N2906">
        <f t="shared" si="316"/>
        <v>21.523900000000001</v>
      </c>
      <c r="O2906">
        <f t="shared" si="317"/>
        <v>15.9237</v>
      </c>
      <c r="P2906">
        <f t="shared" si="318"/>
        <v>10.6563</v>
      </c>
      <c r="Q2906">
        <f t="shared" si="319"/>
        <v>9.5366999999999997</v>
      </c>
      <c r="R2906">
        <f t="shared" si="320"/>
        <v>14.1912</v>
      </c>
      <c r="S2906">
        <f t="shared" si="321"/>
        <v>17.1768</v>
      </c>
      <c r="T2906">
        <f>IFERROR(VLOOKUP($A2906,TY_main!A:B,2,FALSE),T2905)</f>
        <v>125.125</v>
      </c>
    </row>
    <row r="2907" spans="1:20" x14ac:dyDescent="0.25">
      <c r="A2907" s="2">
        <f>SPY_IVOL!A2907</f>
        <v>42577</v>
      </c>
      <c r="B2907">
        <f>SPY_IVOL!B2907</f>
        <v>27.793800000000001</v>
      </c>
      <c r="C2907">
        <f>SPY_IVOL!C2907</f>
        <v>19.692299999999999</v>
      </c>
      <c r="D2907">
        <f>SPY_IVOL!D2907</f>
        <v>15.5411</v>
      </c>
      <c r="E2907">
        <f>SPY_IVOL!E2907</f>
        <v>11.039199999999999</v>
      </c>
      <c r="F2907">
        <f>SPY_IVOL!F2907</f>
        <v>9.1672999999999991</v>
      </c>
      <c r="G2907">
        <f>SPY_IVOL!G2907</f>
        <v>11.816700000000001</v>
      </c>
      <c r="H2907">
        <f>SPY_IVOL!H2907</f>
        <v>14.078099999999999</v>
      </c>
      <c r="I2907">
        <f>VLOOKUP($A2907,SPY_main!$A:$C,2,FALSE)</f>
        <v>216.75</v>
      </c>
      <c r="J2907">
        <f>IFERROR(VLOOKUP($A2907,SPY_main!$A:$C,3,FALSE),J2906)</f>
        <v>1.9902</v>
      </c>
      <c r="K2907">
        <f>IFERROR(VLOOKUP($A2907,SPY_main!$E:$F,2,FALSE),K2906)</f>
        <v>0.74299999999999999</v>
      </c>
      <c r="L2907">
        <f>IFERROR(VLOOKUP($A2907,SPY_main!H:I,2,FALSE),L2906)</f>
        <v>13.05</v>
      </c>
      <c r="M2907">
        <f t="shared" si="315"/>
        <v>33.550800000000002</v>
      </c>
      <c r="N2907">
        <f t="shared" si="316"/>
        <v>21.695</v>
      </c>
      <c r="O2907">
        <f t="shared" si="317"/>
        <v>16.097300000000001</v>
      </c>
      <c r="P2907">
        <f t="shared" si="318"/>
        <v>10.707700000000001</v>
      </c>
      <c r="Q2907">
        <f t="shared" si="319"/>
        <v>9.7030999999999992</v>
      </c>
      <c r="R2907">
        <f t="shared" si="320"/>
        <v>14.4848</v>
      </c>
      <c r="S2907">
        <f t="shared" si="321"/>
        <v>15.405200000000001</v>
      </c>
      <c r="T2907">
        <f>IFERROR(VLOOKUP($A2907,TY_main!A:B,2,FALSE),T2906)</f>
        <v>125.1875</v>
      </c>
    </row>
    <row r="2908" spans="1:20" x14ac:dyDescent="0.25">
      <c r="A2908" s="2">
        <f>SPY_IVOL!A2908</f>
        <v>42578</v>
      </c>
      <c r="B2908">
        <f>SPY_IVOL!B2908</f>
        <v>27.536899999999999</v>
      </c>
      <c r="C2908">
        <f>SPY_IVOL!C2908</f>
        <v>19.465699999999998</v>
      </c>
      <c r="D2908">
        <f>SPY_IVOL!D2908</f>
        <v>15.355399999999999</v>
      </c>
      <c r="E2908">
        <f>SPY_IVOL!E2908</f>
        <v>10.9451</v>
      </c>
      <c r="F2908">
        <f>SPY_IVOL!F2908</f>
        <v>9.0509000000000004</v>
      </c>
      <c r="G2908">
        <f>SPY_IVOL!G2908</f>
        <v>11.678000000000001</v>
      </c>
      <c r="H2908">
        <f>SPY_IVOL!H2908</f>
        <v>14.3162</v>
      </c>
      <c r="I2908">
        <f>VLOOKUP($A2908,SPY_main!$A:$C,2,FALSE)</f>
        <v>216.52</v>
      </c>
      <c r="J2908">
        <f>IFERROR(VLOOKUP($A2908,SPY_main!$A:$C,3,FALSE),J2907)</f>
        <v>1.9923</v>
      </c>
      <c r="K2908">
        <f>IFERROR(VLOOKUP($A2908,SPY_main!$E:$F,2,FALSE),K2907)</f>
        <v>0.75149999999999995</v>
      </c>
      <c r="L2908">
        <f>IFERROR(VLOOKUP($A2908,SPY_main!H:I,2,FALSE),L2907)</f>
        <v>12.83</v>
      </c>
      <c r="M2908">
        <f t="shared" si="315"/>
        <v>34.2744</v>
      </c>
      <c r="N2908">
        <f t="shared" si="316"/>
        <v>21.516200000000001</v>
      </c>
      <c r="O2908">
        <f t="shared" si="317"/>
        <v>15.980399999999999</v>
      </c>
      <c r="P2908">
        <f t="shared" si="318"/>
        <v>10.315799999999999</v>
      </c>
      <c r="Q2908">
        <f t="shared" si="319"/>
        <v>9.7349999999999994</v>
      </c>
      <c r="R2908">
        <f t="shared" si="320"/>
        <v>14.6553</v>
      </c>
      <c r="S2908">
        <f t="shared" si="321"/>
        <v>15.291399999999999</v>
      </c>
      <c r="T2908">
        <f>IFERROR(VLOOKUP($A2908,TY_main!A:B,2,FALSE),T2907)</f>
        <v>125.578125</v>
      </c>
    </row>
    <row r="2909" spans="1:20" x14ac:dyDescent="0.25">
      <c r="A2909" s="2">
        <f>SPY_IVOL!A2909</f>
        <v>42579</v>
      </c>
      <c r="B2909">
        <f>SPY_IVOL!B2909</f>
        <v>27.574100000000001</v>
      </c>
      <c r="C2909">
        <f>SPY_IVOL!C2909</f>
        <v>19.1858</v>
      </c>
      <c r="D2909">
        <f>SPY_IVOL!D2909</f>
        <v>15.168900000000001</v>
      </c>
      <c r="E2909">
        <f>SPY_IVOL!E2909</f>
        <v>10.776899999999999</v>
      </c>
      <c r="F2909">
        <f>SPY_IVOL!F2909</f>
        <v>8.9961000000000002</v>
      </c>
      <c r="G2909">
        <f>SPY_IVOL!G2909</f>
        <v>11.6541</v>
      </c>
      <c r="H2909">
        <f>SPY_IVOL!H2909</f>
        <v>14.2997</v>
      </c>
      <c r="I2909">
        <f>VLOOKUP($A2909,SPY_main!$A:$C,2,FALSE)</f>
        <v>216.77</v>
      </c>
      <c r="J2909">
        <f>IFERROR(VLOOKUP($A2909,SPY_main!$A:$C,3,FALSE),J2908)</f>
        <v>1.99</v>
      </c>
      <c r="K2909">
        <f>IFERROR(VLOOKUP($A2909,SPY_main!$E:$F,2,FALSE),K2908)</f>
        <v>0.75649999999999995</v>
      </c>
      <c r="L2909">
        <f>IFERROR(VLOOKUP($A2909,SPY_main!H:I,2,FALSE),L2908)</f>
        <v>12.72</v>
      </c>
      <c r="M2909">
        <f t="shared" si="315"/>
        <v>35.035400000000003</v>
      </c>
      <c r="N2909">
        <f t="shared" si="316"/>
        <v>21.7484</v>
      </c>
      <c r="O2909">
        <f t="shared" si="317"/>
        <v>15.894299999999999</v>
      </c>
      <c r="P2909">
        <f t="shared" si="318"/>
        <v>10.4764</v>
      </c>
      <c r="Q2909">
        <f t="shared" si="319"/>
        <v>9.8162000000000003</v>
      </c>
      <c r="R2909">
        <f t="shared" si="320"/>
        <v>14.527900000000001</v>
      </c>
      <c r="S2909">
        <f t="shared" si="321"/>
        <v>14.527900000000001</v>
      </c>
      <c r="T2909">
        <f>IFERROR(VLOOKUP($A2909,TY_main!A:B,2,FALSE),T2908)</f>
        <v>125.59375</v>
      </c>
    </row>
    <row r="2910" spans="1:20" x14ac:dyDescent="0.25">
      <c r="A2910" s="2">
        <f>SPY_IVOL!A2910</f>
        <v>42580</v>
      </c>
      <c r="B2910">
        <f>SPY_IVOL!B2910</f>
        <v>26.954699999999999</v>
      </c>
      <c r="C2910">
        <f>SPY_IVOL!C2910</f>
        <v>18.622499999999999</v>
      </c>
      <c r="D2910">
        <f>SPY_IVOL!D2910</f>
        <v>14.5006</v>
      </c>
      <c r="E2910">
        <f>SPY_IVOL!E2910</f>
        <v>10.0733</v>
      </c>
      <c r="F2910">
        <f>SPY_IVOL!F2910</f>
        <v>8.6652000000000005</v>
      </c>
      <c r="G2910">
        <f>SPY_IVOL!G2910</f>
        <v>11.7094</v>
      </c>
      <c r="H2910">
        <f>SPY_IVOL!H2910</f>
        <v>14.2293</v>
      </c>
      <c r="I2910">
        <f>VLOOKUP($A2910,SPY_main!$A:$C,2,FALSE)</f>
        <v>217.12</v>
      </c>
      <c r="J2910">
        <f>IFERROR(VLOOKUP($A2910,SPY_main!$A:$C,3,FALSE),J2909)</f>
        <v>1.9867999999999999</v>
      </c>
      <c r="K2910">
        <f>IFERROR(VLOOKUP($A2910,SPY_main!$E:$F,2,FALSE),K2909)</f>
        <v>0.7591</v>
      </c>
      <c r="L2910">
        <f>IFERROR(VLOOKUP($A2910,SPY_main!H:I,2,FALSE),L2909)</f>
        <v>11.87</v>
      </c>
      <c r="M2910">
        <f t="shared" si="315"/>
        <v>33.891599999999997</v>
      </c>
      <c r="N2910">
        <f t="shared" si="316"/>
        <v>21.3413</v>
      </c>
      <c r="O2910">
        <f t="shared" si="317"/>
        <v>15.1013</v>
      </c>
      <c r="P2910">
        <f t="shared" si="318"/>
        <v>9.4357000000000006</v>
      </c>
      <c r="Q2910">
        <f t="shared" si="319"/>
        <v>10.046200000000001</v>
      </c>
      <c r="R2910">
        <f t="shared" si="320"/>
        <v>15.4871</v>
      </c>
      <c r="S2910">
        <f t="shared" si="321"/>
        <v>16.041</v>
      </c>
      <c r="T2910">
        <f>IFERROR(VLOOKUP($A2910,TY_main!A:B,2,FALSE),T2909)</f>
        <v>126.0625</v>
      </c>
    </row>
    <row r="2911" spans="1:20" x14ac:dyDescent="0.25">
      <c r="A2911" s="2">
        <f>SPY_IVOL!A2911</f>
        <v>42583</v>
      </c>
      <c r="B2911">
        <f>SPY_IVOL!B2911</f>
        <v>27.604500000000002</v>
      </c>
      <c r="C2911">
        <f>SPY_IVOL!C2911</f>
        <v>19.160799999999998</v>
      </c>
      <c r="D2911">
        <f>SPY_IVOL!D2911</f>
        <v>14.934799999999999</v>
      </c>
      <c r="E2911">
        <f>SPY_IVOL!E2911</f>
        <v>10.270899999999999</v>
      </c>
      <c r="F2911">
        <f>SPY_IVOL!F2911</f>
        <v>8.7002000000000006</v>
      </c>
      <c r="G2911">
        <f>SPY_IVOL!G2911</f>
        <v>11.7813</v>
      </c>
      <c r="H2911">
        <f>SPY_IVOL!H2911</f>
        <v>14.365500000000001</v>
      </c>
      <c r="I2911">
        <f>VLOOKUP($A2911,SPY_main!$A:$C,2,FALSE)</f>
        <v>216.94</v>
      </c>
      <c r="J2911">
        <f>IFERROR(VLOOKUP($A2911,SPY_main!$A:$C,3,FALSE),J2910)</f>
        <v>1.9884999999999999</v>
      </c>
      <c r="K2911">
        <f>IFERROR(VLOOKUP($A2911,SPY_main!$E:$F,2,FALSE),K2910)</f>
        <v>0.7591</v>
      </c>
      <c r="L2911">
        <f>IFERROR(VLOOKUP($A2911,SPY_main!H:I,2,FALSE),L2910)</f>
        <v>12.44</v>
      </c>
      <c r="M2911">
        <f t="shared" si="315"/>
        <v>36.605600000000003</v>
      </c>
      <c r="N2911">
        <f t="shared" si="316"/>
        <v>22.560199999999998</v>
      </c>
      <c r="O2911">
        <f t="shared" si="317"/>
        <v>15.948600000000001</v>
      </c>
      <c r="P2911">
        <f t="shared" si="318"/>
        <v>9.9670000000000005</v>
      </c>
      <c r="Q2911">
        <f t="shared" si="319"/>
        <v>10.2469</v>
      </c>
      <c r="R2911">
        <f t="shared" si="320"/>
        <v>16.1004</v>
      </c>
      <c r="S2911">
        <f t="shared" si="321"/>
        <v>17.0198</v>
      </c>
      <c r="T2911">
        <f>IFERROR(VLOOKUP($A2911,TY_main!A:B,2,FALSE),T2910)</f>
        <v>125.8125</v>
      </c>
    </row>
    <row r="2912" spans="1:20" x14ac:dyDescent="0.25">
      <c r="A2912" s="2">
        <f>SPY_IVOL!A2912</f>
        <v>42584</v>
      </c>
      <c r="B2912">
        <f>SPY_IVOL!B2912</f>
        <v>28.358499999999999</v>
      </c>
      <c r="C2912">
        <f>SPY_IVOL!C2912</f>
        <v>19.733899999999998</v>
      </c>
      <c r="D2912">
        <f>SPY_IVOL!D2912</f>
        <v>15.6533</v>
      </c>
      <c r="E2912">
        <f>SPY_IVOL!E2912</f>
        <v>11.115399999999999</v>
      </c>
      <c r="F2912">
        <f>SPY_IVOL!F2912</f>
        <v>8.6804000000000006</v>
      </c>
      <c r="G2912">
        <f>SPY_IVOL!G2912</f>
        <v>11.4833</v>
      </c>
      <c r="H2912">
        <f>SPY_IVOL!H2912</f>
        <v>15.0433</v>
      </c>
      <c r="I2912">
        <f>VLOOKUP($A2912,SPY_main!$A:$C,2,FALSE)</f>
        <v>215.54920000000001</v>
      </c>
      <c r="J2912">
        <f>IFERROR(VLOOKUP($A2912,SPY_main!$A:$C,3,FALSE),J2911)</f>
        <v>2.0013000000000001</v>
      </c>
      <c r="K2912">
        <f>IFERROR(VLOOKUP($A2912,SPY_main!$E:$F,2,FALSE),K2911)</f>
        <v>0.76759999999999995</v>
      </c>
      <c r="L2912">
        <f>IFERROR(VLOOKUP($A2912,SPY_main!H:I,2,FALSE),L2911)</f>
        <v>13.37</v>
      </c>
      <c r="M2912">
        <f t="shared" si="315"/>
        <v>37.685000000000002</v>
      </c>
      <c r="N2912">
        <f t="shared" si="316"/>
        <v>23.731999999999999</v>
      </c>
      <c r="O2912">
        <f t="shared" si="317"/>
        <v>16.804099999999998</v>
      </c>
      <c r="P2912">
        <f t="shared" si="318"/>
        <v>11.0501</v>
      </c>
      <c r="Q2912">
        <f t="shared" si="319"/>
        <v>10.250299999999999</v>
      </c>
      <c r="R2912">
        <f t="shared" si="320"/>
        <v>16.581800000000001</v>
      </c>
      <c r="S2912">
        <f t="shared" si="321"/>
        <v>16.762899999999998</v>
      </c>
      <c r="T2912">
        <f>IFERROR(VLOOKUP($A2912,TY_main!A:B,2,FALSE),T2911)</f>
        <v>125.578125</v>
      </c>
    </row>
    <row r="2913" spans="1:20" x14ac:dyDescent="0.25">
      <c r="A2913" s="2">
        <f>SPY_IVOL!A2913</f>
        <v>42585</v>
      </c>
      <c r="B2913">
        <f>SPY_IVOL!B2913</f>
        <v>28.346800000000002</v>
      </c>
      <c r="C2913">
        <f>SPY_IVOL!C2913</f>
        <v>19.384499999999999</v>
      </c>
      <c r="D2913">
        <f>SPY_IVOL!D2913</f>
        <v>15.2484</v>
      </c>
      <c r="E2913">
        <f>SPY_IVOL!E2913</f>
        <v>10.564299999999999</v>
      </c>
      <c r="F2913">
        <f>SPY_IVOL!F2913</f>
        <v>8.4153000000000002</v>
      </c>
      <c r="G2913">
        <f>SPY_IVOL!G2913</f>
        <v>11.555400000000001</v>
      </c>
      <c r="H2913">
        <f>SPY_IVOL!H2913</f>
        <v>13.6067</v>
      </c>
      <c r="I2913">
        <f>VLOOKUP($A2913,SPY_main!$A:$C,2,FALSE)</f>
        <v>216.18</v>
      </c>
      <c r="J2913">
        <f>IFERROR(VLOOKUP($A2913,SPY_main!$A:$C,3,FALSE),J2912)</f>
        <v>1.9955000000000001</v>
      </c>
      <c r="K2913">
        <f>IFERROR(VLOOKUP($A2913,SPY_main!$E:$F,2,FALSE),K2912)</f>
        <v>0.77759999999999996</v>
      </c>
      <c r="L2913">
        <f>IFERROR(VLOOKUP($A2913,SPY_main!H:I,2,FALSE),L2912)</f>
        <v>12.86</v>
      </c>
      <c r="M2913">
        <f t="shared" si="315"/>
        <v>38.832900000000002</v>
      </c>
      <c r="N2913">
        <f t="shared" si="316"/>
        <v>23.420300000000001</v>
      </c>
      <c r="O2913">
        <f t="shared" si="317"/>
        <v>16.383900000000001</v>
      </c>
      <c r="P2913">
        <f t="shared" si="318"/>
        <v>10.399900000000001</v>
      </c>
      <c r="Q2913">
        <f t="shared" si="319"/>
        <v>10.566800000000001</v>
      </c>
      <c r="R2913">
        <f t="shared" si="320"/>
        <v>15.811299999999999</v>
      </c>
      <c r="S2913">
        <f t="shared" si="321"/>
        <v>15.811299999999999</v>
      </c>
      <c r="T2913">
        <f>IFERROR(VLOOKUP($A2913,TY_main!A:B,2,FALSE),T2912)</f>
        <v>125.609375</v>
      </c>
    </row>
    <row r="2914" spans="1:20" x14ac:dyDescent="0.25">
      <c r="A2914" s="2">
        <f>SPY_IVOL!A2914</f>
        <v>42586</v>
      </c>
      <c r="B2914">
        <f>SPY_IVOL!B2914</f>
        <v>28.088699999999999</v>
      </c>
      <c r="C2914">
        <f>SPY_IVOL!C2914</f>
        <v>19.2803</v>
      </c>
      <c r="D2914">
        <f>SPY_IVOL!D2914</f>
        <v>15.0647</v>
      </c>
      <c r="E2914">
        <f>SPY_IVOL!E2914</f>
        <v>10.331799999999999</v>
      </c>
      <c r="F2914">
        <f>SPY_IVOL!F2914</f>
        <v>8.2751999999999999</v>
      </c>
      <c r="G2914">
        <f>SPY_IVOL!G2914</f>
        <v>11.3934</v>
      </c>
      <c r="H2914">
        <f>SPY_IVOL!H2914</f>
        <v>13.1548</v>
      </c>
      <c r="I2914">
        <f>VLOOKUP($A2914,SPY_main!$A:$C,2,FALSE)</f>
        <v>216.40969999999999</v>
      </c>
      <c r="J2914">
        <f>IFERROR(VLOOKUP($A2914,SPY_main!$A:$C,3,FALSE),J2913)</f>
        <v>1.9933000000000001</v>
      </c>
      <c r="K2914">
        <f>IFERROR(VLOOKUP($A2914,SPY_main!$E:$F,2,FALSE),K2913)</f>
        <v>0.78759999999999997</v>
      </c>
      <c r="L2914">
        <f>IFERROR(VLOOKUP($A2914,SPY_main!H:I,2,FALSE),L2913)</f>
        <v>12.42</v>
      </c>
      <c r="M2914">
        <f t="shared" si="315"/>
        <v>40.099400000000003</v>
      </c>
      <c r="N2914">
        <f t="shared" si="316"/>
        <v>23.784300000000002</v>
      </c>
      <c r="O2914">
        <f t="shared" si="317"/>
        <v>16.313600000000001</v>
      </c>
      <c r="P2914">
        <f t="shared" si="318"/>
        <v>9.9291</v>
      </c>
      <c r="Q2914">
        <f t="shared" si="319"/>
        <v>10.3443</v>
      </c>
      <c r="R2914">
        <f t="shared" si="320"/>
        <v>14.289</v>
      </c>
      <c r="S2914">
        <f t="shared" si="321"/>
        <v>14.289</v>
      </c>
      <c r="T2914">
        <f>IFERROR(VLOOKUP($A2914,TY_main!A:B,2,FALSE),T2913)</f>
        <v>125.96875</v>
      </c>
    </row>
    <row r="2915" spans="1:20" x14ac:dyDescent="0.25">
      <c r="A2915" s="2">
        <f>SPY_IVOL!A2915</f>
        <v>42587</v>
      </c>
      <c r="B2915">
        <f>SPY_IVOL!B2915</f>
        <v>27.8553</v>
      </c>
      <c r="C2915">
        <f>SPY_IVOL!C2915</f>
        <v>18.322600000000001</v>
      </c>
      <c r="D2915">
        <f>SPY_IVOL!D2915</f>
        <v>14.004799999999999</v>
      </c>
      <c r="E2915">
        <f>SPY_IVOL!E2915</f>
        <v>9.2127999999999997</v>
      </c>
      <c r="F2915">
        <f>SPY_IVOL!F2915</f>
        <v>8.5836000000000006</v>
      </c>
      <c r="G2915">
        <f>SPY_IVOL!G2915</f>
        <v>12.1449</v>
      </c>
      <c r="H2915">
        <f>SPY_IVOL!H2915</f>
        <v>15.0307</v>
      </c>
      <c r="I2915">
        <f>VLOOKUP($A2915,SPY_main!$A:$C,2,FALSE)</f>
        <v>218.18</v>
      </c>
      <c r="J2915">
        <f>IFERROR(VLOOKUP($A2915,SPY_main!$A:$C,3,FALSE),J2914)</f>
        <v>1.9772000000000001</v>
      </c>
      <c r="K2915">
        <f>IFERROR(VLOOKUP($A2915,SPY_main!$E:$F,2,FALSE),K2914)</f>
        <v>0.79235</v>
      </c>
      <c r="L2915">
        <f>IFERROR(VLOOKUP($A2915,SPY_main!H:I,2,FALSE),L2914)</f>
        <v>11.39</v>
      </c>
      <c r="M2915">
        <f t="shared" si="315"/>
        <v>40.974899999999998</v>
      </c>
      <c r="N2915">
        <f t="shared" si="316"/>
        <v>23.438600000000001</v>
      </c>
      <c r="O2915">
        <f t="shared" si="317"/>
        <v>15.260400000000001</v>
      </c>
      <c r="P2915">
        <f t="shared" si="318"/>
        <v>8.4672999999999998</v>
      </c>
      <c r="Q2915">
        <f t="shared" si="319"/>
        <v>11.8498</v>
      </c>
      <c r="R2915">
        <f t="shared" si="320"/>
        <v>16.515999999999998</v>
      </c>
      <c r="S2915">
        <f t="shared" si="321"/>
        <v>16.515999999999998</v>
      </c>
      <c r="T2915">
        <f>IFERROR(VLOOKUP($A2915,TY_main!A:B,2,FALSE),T2914)</f>
        <v>125.203125</v>
      </c>
    </row>
    <row r="2916" spans="1:20" x14ac:dyDescent="0.25">
      <c r="A2916" s="2">
        <f>SPY_IVOL!A2916</f>
        <v>42590</v>
      </c>
      <c r="B2916">
        <f>SPY_IVOL!B2916</f>
        <v>28.649100000000001</v>
      </c>
      <c r="C2916">
        <f>SPY_IVOL!C2916</f>
        <v>18.771899999999999</v>
      </c>
      <c r="D2916">
        <f>SPY_IVOL!D2916</f>
        <v>14.1759</v>
      </c>
      <c r="E2916">
        <f>SPY_IVOL!E2916</f>
        <v>9.1498000000000008</v>
      </c>
      <c r="F2916">
        <f>SPY_IVOL!F2916</f>
        <v>8.5230999999999995</v>
      </c>
      <c r="G2916">
        <f>SPY_IVOL!G2916</f>
        <v>12.097799999999999</v>
      </c>
      <c r="H2916">
        <f>SPY_IVOL!H2916</f>
        <v>15.0885</v>
      </c>
      <c r="I2916">
        <f>VLOOKUP($A2916,SPY_main!$A:$C,2,FALSE)</f>
        <v>218.05</v>
      </c>
      <c r="J2916">
        <f>IFERROR(VLOOKUP($A2916,SPY_main!$A:$C,3,FALSE),J2915)</f>
        <v>1.9782999999999999</v>
      </c>
      <c r="K2916">
        <f>IFERROR(VLOOKUP($A2916,SPY_main!$E:$F,2,FALSE),K2915)</f>
        <v>0.80649999999999999</v>
      </c>
      <c r="L2916">
        <f>IFERROR(VLOOKUP($A2916,SPY_main!H:I,2,FALSE),L2915)</f>
        <v>11.5</v>
      </c>
      <c r="M2916">
        <f t="shared" si="315"/>
        <v>44.518300000000004</v>
      </c>
      <c r="N2916">
        <f t="shared" si="316"/>
        <v>25.311299999999999</v>
      </c>
      <c r="O2916">
        <f t="shared" si="317"/>
        <v>16.485299999999999</v>
      </c>
      <c r="P2916">
        <f t="shared" si="318"/>
        <v>8.6402999999999999</v>
      </c>
      <c r="Q2916">
        <f t="shared" si="319"/>
        <v>11.8802</v>
      </c>
      <c r="R2916">
        <f t="shared" si="320"/>
        <v>16.6755</v>
      </c>
      <c r="S2916">
        <f t="shared" si="321"/>
        <v>16.6755</v>
      </c>
      <c r="T2916">
        <f>IFERROR(VLOOKUP($A2916,TY_main!A:B,2,FALSE),T2915)</f>
        <v>125.109375</v>
      </c>
    </row>
    <row r="2917" spans="1:20" x14ac:dyDescent="0.25">
      <c r="A2917" s="2">
        <f>SPY_IVOL!A2917</f>
        <v>42591</v>
      </c>
      <c r="B2917">
        <f>SPY_IVOL!B2917</f>
        <v>29.036799999999999</v>
      </c>
      <c r="C2917">
        <f>SPY_IVOL!C2917</f>
        <v>18.914400000000001</v>
      </c>
      <c r="D2917">
        <f>SPY_IVOL!D2917</f>
        <v>14.233700000000001</v>
      </c>
      <c r="E2917">
        <f>SPY_IVOL!E2917</f>
        <v>9.1071000000000009</v>
      </c>
      <c r="F2917">
        <f>SPY_IVOL!F2917</f>
        <v>8.7264999999999997</v>
      </c>
      <c r="G2917">
        <f>SPY_IVOL!G2917</f>
        <v>12.223000000000001</v>
      </c>
      <c r="H2917">
        <f>SPY_IVOL!H2917</f>
        <v>13.6655</v>
      </c>
      <c r="I2917">
        <f>VLOOKUP($A2917,SPY_main!$A:$C,2,FALSE)</f>
        <v>218.18</v>
      </c>
      <c r="J2917">
        <f>IFERROR(VLOOKUP($A2917,SPY_main!$A:$C,3,FALSE),J2916)</f>
        <v>1.9772000000000001</v>
      </c>
      <c r="K2917">
        <f>IFERROR(VLOOKUP($A2917,SPY_main!$E:$F,2,FALSE),K2916)</f>
        <v>0.81599999999999995</v>
      </c>
      <c r="L2917">
        <f>IFERROR(VLOOKUP($A2917,SPY_main!H:I,2,FALSE),L2916)</f>
        <v>11.66</v>
      </c>
      <c r="M2917">
        <f t="shared" si="315"/>
        <v>41.7346</v>
      </c>
      <c r="N2917">
        <f t="shared" si="316"/>
        <v>26.538699999999999</v>
      </c>
      <c r="O2917">
        <f t="shared" si="317"/>
        <v>17.4085</v>
      </c>
      <c r="P2917">
        <f t="shared" si="318"/>
        <v>8.8247999999999998</v>
      </c>
      <c r="Q2917">
        <f t="shared" si="319"/>
        <v>12.463200000000001</v>
      </c>
      <c r="R2917">
        <f t="shared" si="320"/>
        <v>13.347899999999999</v>
      </c>
      <c r="S2917">
        <f t="shared" si="321"/>
        <v>13.347899999999999</v>
      </c>
      <c r="T2917">
        <f>IFERROR(VLOOKUP($A2917,TY_main!A:B,2,FALSE),T2916)</f>
        <v>125.390625</v>
      </c>
    </row>
    <row r="2918" spans="1:20" x14ac:dyDescent="0.25">
      <c r="A2918" s="2">
        <f>SPY_IVOL!A2918</f>
        <v>42592</v>
      </c>
      <c r="B2918">
        <f>SPY_IVOL!B2918</f>
        <v>29.447099999999999</v>
      </c>
      <c r="C2918">
        <f>SPY_IVOL!C2918</f>
        <v>19.5075</v>
      </c>
      <c r="D2918">
        <f>SPY_IVOL!D2918</f>
        <v>14.7403</v>
      </c>
      <c r="E2918">
        <f>SPY_IVOL!E2918</f>
        <v>9.4993999999999996</v>
      </c>
      <c r="F2918">
        <f>SPY_IVOL!F2918</f>
        <v>8.5054999999999996</v>
      </c>
      <c r="G2918">
        <f>SPY_IVOL!G2918</f>
        <v>12.432600000000001</v>
      </c>
      <c r="H2918">
        <f>SPY_IVOL!H2918</f>
        <v>14.065099999999999</v>
      </c>
      <c r="I2918">
        <f>VLOOKUP($A2918,SPY_main!$A:$C,2,FALSE)</f>
        <v>217.64</v>
      </c>
      <c r="J2918">
        <f>IFERROR(VLOOKUP($A2918,SPY_main!$A:$C,3,FALSE),J2917)</f>
        <v>1.9821</v>
      </c>
      <c r="K2918">
        <f>IFERROR(VLOOKUP($A2918,SPY_main!$E:$F,2,FALSE),K2917)</f>
        <v>0.81759999999999999</v>
      </c>
      <c r="L2918">
        <f>IFERROR(VLOOKUP($A2918,SPY_main!H:I,2,FALSE),L2917)</f>
        <v>12.05</v>
      </c>
      <c r="M2918">
        <f t="shared" si="315"/>
        <v>42.033000000000001</v>
      </c>
      <c r="N2918">
        <f t="shared" si="316"/>
        <v>27.975200000000001</v>
      </c>
      <c r="O2918">
        <f t="shared" si="317"/>
        <v>18.418900000000001</v>
      </c>
      <c r="P2918">
        <f t="shared" si="318"/>
        <v>9.1156000000000006</v>
      </c>
      <c r="Q2918">
        <f t="shared" si="319"/>
        <v>12.7745</v>
      </c>
      <c r="R2918">
        <f t="shared" si="320"/>
        <v>14.539</v>
      </c>
      <c r="S2918">
        <f t="shared" si="321"/>
        <v>14.539</v>
      </c>
      <c r="T2918">
        <f>IFERROR(VLOOKUP($A2918,TY_main!A:B,2,FALSE),T2917)</f>
        <v>125.765625</v>
      </c>
    </row>
    <row r="2919" spans="1:20" x14ac:dyDescent="0.25">
      <c r="A2919" s="2">
        <f>SPY_IVOL!A2919</f>
        <v>42593</v>
      </c>
      <c r="B2919">
        <f>SPY_IVOL!B2919</f>
        <v>29.678699999999999</v>
      </c>
      <c r="C2919">
        <f>SPY_IVOL!C2919</f>
        <v>19.349699999999999</v>
      </c>
      <c r="D2919">
        <f>SPY_IVOL!D2919</f>
        <v>14.486499999999999</v>
      </c>
      <c r="E2919">
        <f>SPY_IVOL!E2919</f>
        <v>9.2100000000000009</v>
      </c>
      <c r="F2919">
        <f>SPY_IVOL!F2919</f>
        <v>8.7039000000000009</v>
      </c>
      <c r="G2919">
        <f>SPY_IVOL!G2919</f>
        <v>12.502000000000001</v>
      </c>
      <c r="H2919">
        <f>SPY_IVOL!H2919</f>
        <v>13.8993</v>
      </c>
      <c r="I2919">
        <f>VLOOKUP($A2919,SPY_main!$A:$C,2,FALSE)</f>
        <v>218.65</v>
      </c>
      <c r="J2919">
        <f>IFERROR(VLOOKUP($A2919,SPY_main!$A:$C,3,FALSE),J2918)</f>
        <v>1.9729000000000001</v>
      </c>
      <c r="K2919">
        <f>IFERROR(VLOOKUP($A2919,SPY_main!$E:$F,2,FALSE),K2918)</f>
        <v>0.81699999999999995</v>
      </c>
      <c r="L2919">
        <f>IFERROR(VLOOKUP($A2919,SPY_main!H:I,2,FALSE),L2918)</f>
        <v>11.68</v>
      </c>
      <c r="M2919">
        <f t="shared" si="315"/>
        <v>39.273499999999999</v>
      </c>
      <c r="N2919">
        <f t="shared" si="316"/>
        <v>28.2864</v>
      </c>
      <c r="O2919">
        <f t="shared" si="317"/>
        <v>18.347899999999999</v>
      </c>
      <c r="P2919">
        <f t="shared" si="318"/>
        <v>8.1259999999999994</v>
      </c>
      <c r="Q2919">
        <f t="shared" si="319"/>
        <v>13.513500000000001</v>
      </c>
      <c r="R2919">
        <f t="shared" si="320"/>
        <v>13.513500000000001</v>
      </c>
      <c r="S2919">
        <f t="shared" si="321"/>
        <v>13.513500000000001</v>
      </c>
      <c r="T2919">
        <f>IFERROR(VLOOKUP($A2919,TY_main!A:B,2,FALSE),T2918)</f>
        <v>125.109375</v>
      </c>
    </row>
    <row r="2920" spans="1:20" x14ac:dyDescent="0.25">
      <c r="A2920" s="2">
        <f>SPY_IVOL!A2920</f>
        <v>42594</v>
      </c>
      <c r="B2920">
        <f>SPY_IVOL!B2920</f>
        <v>29.6219</v>
      </c>
      <c r="C2920">
        <f>SPY_IVOL!C2920</f>
        <v>19.377500000000001</v>
      </c>
      <c r="D2920">
        <f>SPY_IVOL!D2920</f>
        <v>14.387499999999999</v>
      </c>
      <c r="E2920">
        <f>SPY_IVOL!E2920</f>
        <v>8.9156999999999993</v>
      </c>
      <c r="F2920">
        <f>SPY_IVOL!F2920</f>
        <v>8.3905999999999992</v>
      </c>
      <c r="G2920">
        <f>SPY_IVOL!G2920</f>
        <v>12.219200000000001</v>
      </c>
      <c r="H2920">
        <f>SPY_IVOL!H2920</f>
        <v>13.5726</v>
      </c>
      <c r="I2920">
        <f>VLOOKUP($A2920,SPY_main!$A:$C,2,FALSE)</f>
        <v>218.46</v>
      </c>
      <c r="J2920">
        <f>IFERROR(VLOOKUP($A2920,SPY_main!$A:$C,3,FALSE),J2919)</f>
        <v>1.9745999999999999</v>
      </c>
      <c r="K2920">
        <f>IFERROR(VLOOKUP($A2920,SPY_main!$E:$F,2,FALSE),K2919)</f>
        <v>0.81825000000000003</v>
      </c>
      <c r="L2920">
        <f>IFERROR(VLOOKUP($A2920,SPY_main!H:I,2,FALSE),L2919)</f>
        <v>11.55</v>
      </c>
      <c r="M2920">
        <f t="shared" si="315"/>
        <v>36.8962</v>
      </c>
      <c r="N2920">
        <f t="shared" si="316"/>
        <v>29.764700000000001</v>
      </c>
      <c r="O2920">
        <f t="shared" si="317"/>
        <v>18.501999999999999</v>
      </c>
      <c r="P2920">
        <f t="shared" si="318"/>
        <v>7.4417</v>
      </c>
      <c r="Q2920">
        <f t="shared" si="319"/>
        <v>14.261900000000001</v>
      </c>
      <c r="R2920">
        <f t="shared" si="320"/>
        <v>14.9602</v>
      </c>
      <c r="S2920">
        <f t="shared" si="321"/>
        <v>14.9602</v>
      </c>
      <c r="T2920">
        <f>IFERROR(VLOOKUP($A2920,TY_main!A:B,2,FALSE),T2919)</f>
        <v>125.5625</v>
      </c>
    </row>
    <row r="2921" spans="1:20" x14ac:dyDescent="0.25">
      <c r="A2921" s="2">
        <f>SPY_IVOL!A2921</f>
        <v>42597</v>
      </c>
      <c r="B2921">
        <f>SPY_IVOL!B2921</f>
        <v>30.979500000000002</v>
      </c>
      <c r="C2921">
        <f>SPY_IVOL!C2921</f>
        <v>19.890999999999998</v>
      </c>
      <c r="D2921">
        <f>SPY_IVOL!D2921</f>
        <v>14.4742</v>
      </c>
      <c r="E2921">
        <f>SPY_IVOL!E2921</f>
        <v>8.8594000000000008</v>
      </c>
      <c r="F2921">
        <f>SPY_IVOL!F2921</f>
        <v>8.8328000000000007</v>
      </c>
      <c r="G2921">
        <f>SPY_IVOL!G2921</f>
        <v>13.151199999999999</v>
      </c>
      <c r="H2921">
        <f>SPY_IVOL!H2921</f>
        <v>14.456200000000001</v>
      </c>
      <c r="I2921">
        <f>VLOOKUP($A2921,SPY_main!$A:$C,2,FALSE)</f>
        <v>219.09</v>
      </c>
      <c r="J2921">
        <f>IFERROR(VLOOKUP($A2921,SPY_main!$A:$C,3,FALSE),J2920)</f>
        <v>1.9689000000000001</v>
      </c>
      <c r="K2921">
        <f>IFERROR(VLOOKUP($A2921,SPY_main!$E:$F,2,FALSE),K2920)</f>
        <v>0.80410999999999999</v>
      </c>
      <c r="L2921">
        <f>IFERROR(VLOOKUP($A2921,SPY_main!H:I,2,FALSE),L2920)</f>
        <v>11.81</v>
      </c>
      <c r="M2921">
        <f t="shared" si="315"/>
        <v>46.273000000000003</v>
      </c>
      <c r="N2921">
        <f t="shared" si="316"/>
        <v>37.823300000000003</v>
      </c>
      <c r="O2921">
        <f t="shared" si="317"/>
        <v>22.316500000000001</v>
      </c>
      <c r="P2921">
        <f t="shared" si="318"/>
        <v>8.0625</v>
      </c>
      <c r="Q2921">
        <f t="shared" si="319"/>
        <v>13.4354</v>
      </c>
      <c r="R2921">
        <f t="shared" si="320"/>
        <v>13.4354</v>
      </c>
      <c r="S2921">
        <f t="shared" si="321"/>
        <v>13.4354</v>
      </c>
      <c r="T2921">
        <f>IFERROR(VLOOKUP($A2921,TY_main!A:B,2,FALSE),T2920)</f>
        <v>125.296875</v>
      </c>
    </row>
    <row r="2922" spans="1:20" x14ac:dyDescent="0.25">
      <c r="A2922" s="2">
        <f>SPY_IVOL!A2922</f>
        <v>42598</v>
      </c>
      <c r="B2922">
        <f>SPY_IVOL!B2922</f>
        <v>31.4832</v>
      </c>
      <c r="C2922">
        <f>SPY_IVOL!C2922</f>
        <v>20.637</v>
      </c>
      <c r="D2922">
        <f>SPY_IVOL!D2922</f>
        <v>15.324</v>
      </c>
      <c r="E2922">
        <f>SPY_IVOL!E2922</f>
        <v>9.5197000000000003</v>
      </c>
      <c r="F2922">
        <f>SPY_IVOL!F2922</f>
        <v>8.7308000000000003</v>
      </c>
      <c r="G2922">
        <f>SPY_IVOL!G2922</f>
        <v>12.713200000000001</v>
      </c>
      <c r="H2922">
        <f>SPY_IVOL!H2922</f>
        <v>12.713200000000001</v>
      </c>
      <c r="I2922">
        <f>VLOOKUP($A2922,SPY_main!$A:$C,2,FALSE)</f>
        <v>217.96</v>
      </c>
      <c r="J2922">
        <f>IFERROR(VLOOKUP($A2922,SPY_main!$A:$C,3,FALSE),J2921)</f>
        <v>1.9792000000000001</v>
      </c>
      <c r="K2922">
        <f>IFERROR(VLOOKUP($A2922,SPY_main!$E:$F,2,FALSE),K2921)</f>
        <v>0.80127999999999999</v>
      </c>
      <c r="L2922">
        <f>IFERROR(VLOOKUP($A2922,SPY_main!H:I,2,FALSE),L2921)</f>
        <v>12.64</v>
      </c>
      <c r="M2922">
        <f t="shared" si="315"/>
        <v>37.352899999999998</v>
      </c>
      <c r="N2922">
        <f t="shared" si="316"/>
        <v>37.352899999999998</v>
      </c>
      <c r="O2922">
        <f t="shared" si="317"/>
        <v>25.771000000000001</v>
      </c>
      <c r="P2922">
        <f t="shared" si="318"/>
        <v>9.2719000000000005</v>
      </c>
      <c r="Q2922">
        <f t="shared" si="319"/>
        <v>15.257400000000001</v>
      </c>
      <c r="R2922">
        <f t="shared" si="320"/>
        <v>15.257400000000001</v>
      </c>
      <c r="S2922">
        <f t="shared" si="321"/>
        <v>15.257400000000001</v>
      </c>
      <c r="T2922">
        <f>IFERROR(VLOOKUP($A2922,TY_main!A:B,2,FALSE),T2921)</f>
        <v>125.0625</v>
      </c>
    </row>
    <row r="2923" spans="1:20" x14ac:dyDescent="0.25">
      <c r="A2923" s="2">
        <f>SPY_IVOL!A2923</f>
        <v>42599</v>
      </c>
      <c r="B2923">
        <f>SPY_IVOL!B2923</f>
        <v>31.232399999999998</v>
      </c>
      <c r="C2923">
        <f>SPY_IVOL!C2923</f>
        <v>20.3552</v>
      </c>
      <c r="D2923">
        <f>SPY_IVOL!D2923</f>
        <v>14.937099999999999</v>
      </c>
      <c r="E2923">
        <f>SPY_IVOL!E2923</f>
        <v>9.0843000000000007</v>
      </c>
      <c r="F2923">
        <f>SPY_IVOL!F2923</f>
        <v>8.5676000000000005</v>
      </c>
      <c r="G2923">
        <f>SPY_IVOL!G2923</f>
        <v>12.8185</v>
      </c>
      <c r="H2923">
        <f>SPY_IVOL!H2923</f>
        <v>12.8185</v>
      </c>
      <c r="I2923">
        <f>VLOOKUP($A2923,SPY_main!$A:$C,2,FALSE)</f>
        <v>218.37</v>
      </c>
      <c r="J2923">
        <f>IFERROR(VLOOKUP($A2923,SPY_main!$A:$C,3,FALSE),J2922)</f>
        <v>1.9754</v>
      </c>
      <c r="K2923">
        <f>IFERROR(VLOOKUP($A2923,SPY_main!$E:$F,2,FALSE),K2922)</f>
        <v>0.81128</v>
      </c>
      <c r="L2923">
        <f>IFERROR(VLOOKUP($A2923,SPY_main!H:I,2,FALSE),L2922)</f>
        <v>12.19</v>
      </c>
      <c r="M2923">
        <f t="shared" si="315"/>
        <v>47.783099999999997</v>
      </c>
      <c r="N2923">
        <f t="shared" si="316"/>
        <v>47.783099999999997</v>
      </c>
      <c r="O2923">
        <f t="shared" si="317"/>
        <v>31.5425</v>
      </c>
      <c r="P2923">
        <f t="shared" si="318"/>
        <v>9.1092999999999993</v>
      </c>
      <c r="Q2923">
        <f t="shared" si="319"/>
        <v>16.236699999999999</v>
      </c>
      <c r="R2923">
        <f t="shared" si="320"/>
        <v>16.236699999999999</v>
      </c>
      <c r="S2923">
        <f t="shared" si="321"/>
        <v>16.236699999999999</v>
      </c>
      <c r="T2923">
        <f>IFERROR(VLOOKUP($A2923,TY_main!A:B,2,FALSE),T2922)</f>
        <v>125.171875</v>
      </c>
    </row>
    <row r="2924" spans="1:20" x14ac:dyDescent="0.25">
      <c r="A2924" s="2">
        <f>SPY_IVOL!A2924</f>
        <v>42600</v>
      </c>
      <c r="B2924">
        <f>SPY_IVOL!B2924</f>
        <v>30.788399999999999</v>
      </c>
      <c r="C2924">
        <f>SPY_IVOL!C2924</f>
        <v>19.642199999999999</v>
      </c>
      <c r="D2924">
        <f>SPY_IVOL!D2924</f>
        <v>14.238099999999999</v>
      </c>
      <c r="E2924">
        <f>SPY_IVOL!E2924</f>
        <v>8.2835000000000001</v>
      </c>
      <c r="F2924">
        <f>SPY_IVOL!F2924</f>
        <v>8.2592999999999996</v>
      </c>
      <c r="G2924">
        <f>SPY_IVOL!G2924</f>
        <v>12.2738</v>
      </c>
      <c r="H2924">
        <f>SPY_IVOL!H2924</f>
        <v>12.2738</v>
      </c>
      <c r="I2924">
        <f>VLOOKUP($A2924,SPY_main!$A:$C,2,FALSE)</f>
        <v>218.86</v>
      </c>
      <c r="J2924">
        <f>IFERROR(VLOOKUP($A2924,SPY_main!$A:$C,3,FALSE),J2923)</f>
        <v>1.9710000000000001</v>
      </c>
      <c r="K2924">
        <f>IFERROR(VLOOKUP($A2924,SPY_main!$E:$F,2,FALSE),K2923)</f>
        <v>0.81100000000000005</v>
      </c>
      <c r="L2924">
        <f>IFERROR(VLOOKUP($A2924,SPY_main!H:I,2,FALSE),L2923)</f>
        <v>11.43</v>
      </c>
      <c r="M2924">
        <f t="shared" si="315"/>
        <v>52.558100000000003</v>
      </c>
      <c r="N2924">
        <f t="shared" si="316"/>
        <v>52.558100000000003</v>
      </c>
      <c r="O2924">
        <f t="shared" si="317"/>
        <v>39.672800000000002</v>
      </c>
      <c r="P2924">
        <f t="shared" si="318"/>
        <v>7.9889000000000001</v>
      </c>
      <c r="Q2924">
        <f t="shared" si="319"/>
        <v>16.435600000000001</v>
      </c>
      <c r="R2924">
        <f t="shared" si="320"/>
        <v>16.435600000000001</v>
      </c>
      <c r="S2924">
        <f t="shared" si="321"/>
        <v>16.435600000000001</v>
      </c>
      <c r="T2924">
        <f>IFERROR(VLOOKUP($A2924,TY_main!A:B,2,FALSE),T2923)</f>
        <v>125.421875</v>
      </c>
    </row>
    <row r="2925" spans="1:20" x14ac:dyDescent="0.25">
      <c r="A2925" s="2">
        <f>SPY_IVOL!A2925</f>
        <v>42601</v>
      </c>
      <c r="B2925">
        <f>SPY_IVOL!B2925</f>
        <v>31.335100000000001</v>
      </c>
      <c r="C2925">
        <f>SPY_IVOL!C2925</f>
        <v>19.709</v>
      </c>
      <c r="D2925">
        <f>SPY_IVOL!D2925</f>
        <v>14.123100000000001</v>
      </c>
      <c r="E2925">
        <f>SPY_IVOL!E2925</f>
        <v>7.8578999999999999</v>
      </c>
      <c r="F2925">
        <f>SPY_IVOL!F2925</f>
        <v>8.3465000000000007</v>
      </c>
      <c r="G2925">
        <f>SPY_IVOL!G2925</f>
        <v>10.470800000000001</v>
      </c>
      <c r="H2925">
        <f>SPY_IVOL!H2925</f>
        <v>10.470800000000001</v>
      </c>
      <c r="I2925">
        <f>VLOOKUP($A2925,SPY_main!$A:$C,2,FALSE)</f>
        <v>218.54</v>
      </c>
      <c r="J2925">
        <f>IFERROR(VLOOKUP($A2925,SPY_main!$A:$C,3,FALSE),J2924)</f>
        <v>1.9739</v>
      </c>
      <c r="K2925">
        <f>IFERROR(VLOOKUP($A2925,SPY_main!$E:$F,2,FALSE),K2924)</f>
        <v>0.81711</v>
      </c>
      <c r="L2925">
        <f>IFERROR(VLOOKUP($A2925,SPY_main!H:I,2,FALSE),L2924)</f>
        <v>11.34</v>
      </c>
      <c r="M2925">
        <f t="shared" si="315"/>
        <v>37.068399999999997</v>
      </c>
      <c r="N2925">
        <f t="shared" si="316"/>
        <v>29.763200000000001</v>
      </c>
      <c r="O2925">
        <f t="shared" si="317"/>
        <v>18.456600000000002</v>
      </c>
      <c r="P2925">
        <f t="shared" si="318"/>
        <v>7.3175999999999997</v>
      </c>
      <c r="Q2925">
        <f t="shared" si="319"/>
        <v>9.5713000000000008</v>
      </c>
      <c r="R2925">
        <f t="shared" si="320"/>
        <v>9.5713000000000008</v>
      </c>
      <c r="S2925">
        <f t="shared" si="321"/>
        <v>9.5713000000000008</v>
      </c>
      <c r="T2925">
        <f>IFERROR(VLOOKUP($A2925,TY_main!A:B,2,FALSE),T2924)</f>
        <v>125.015625</v>
      </c>
    </row>
    <row r="2926" spans="1:20" x14ac:dyDescent="0.25">
      <c r="A2926" s="2">
        <f>SPY_IVOL!A2926</f>
        <v>42604</v>
      </c>
      <c r="B2926">
        <f>SPY_IVOL!B2926</f>
        <v>26.496600000000001</v>
      </c>
      <c r="C2926">
        <f>SPY_IVOL!C2926</f>
        <v>18.8171</v>
      </c>
      <c r="D2926">
        <f>SPY_IVOL!D2926</f>
        <v>14.9917</v>
      </c>
      <c r="E2926">
        <f>SPY_IVOL!E2926</f>
        <v>10.634600000000001</v>
      </c>
      <c r="F2926">
        <f>SPY_IVOL!F2926</f>
        <v>8.1478000000000002</v>
      </c>
      <c r="G2926">
        <f>SPY_IVOL!G2926</f>
        <v>10.344900000000001</v>
      </c>
      <c r="H2926">
        <f>SPY_IVOL!H2926</f>
        <v>11.799300000000001</v>
      </c>
      <c r="I2926">
        <f>VLOOKUP($A2926,SPY_main!$A:$C,2,FALSE)</f>
        <v>218.53</v>
      </c>
      <c r="J2926">
        <f>IFERROR(VLOOKUP($A2926,SPY_main!$A:$C,3,FALSE),J2925)</f>
        <v>1.974</v>
      </c>
      <c r="K2926">
        <f>IFERROR(VLOOKUP($A2926,SPY_main!$E:$F,2,FALSE),K2925)</f>
        <v>0.82543999999999995</v>
      </c>
      <c r="L2926">
        <f>IFERROR(VLOOKUP($A2926,SPY_main!H:I,2,FALSE),L2925)</f>
        <v>12.27</v>
      </c>
      <c r="M2926">
        <f t="shared" si="315"/>
        <v>31.914300000000001</v>
      </c>
      <c r="N2926">
        <f t="shared" si="316"/>
        <v>20.423200000000001</v>
      </c>
      <c r="O2926">
        <f t="shared" si="317"/>
        <v>14.719200000000001</v>
      </c>
      <c r="P2926">
        <f t="shared" si="318"/>
        <v>8.3813999999999993</v>
      </c>
      <c r="Q2926">
        <f t="shared" si="319"/>
        <v>8.7155000000000005</v>
      </c>
      <c r="R2926">
        <f t="shared" si="320"/>
        <v>11.108700000000001</v>
      </c>
      <c r="S2926">
        <f t="shared" si="321"/>
        <v>11.108700000000001</v>
      </c>
      <c r="T2926">
        <f>IFERROR(VLOOKUP($A2926,TY_main!A:B,2,FALSE),T2925)</f>
        <v>125.328125</v>
      </c>
    </row>
    <row r="2927" spans="1:20" x14ac:dyDescent="0.25">
      <c r="A2927" s="2">
        <f>SPY_IVOL!A2927</f>
        <v>42605</v>
      </c>
      <c r="B2927">
        <f>SPY_IVOL!B2927</f>
        <v>26.5213</v>
      </c>
      <c r="C2927">
        <f>SPY_IVOL!C2927</f>
        <v>18.917300000000001</v>
      </c>
      <c r="D2927">
        <f>SPY_IVOL!D2927</f>
        <v>15.0343</v>
      </c>
      <c r="E2927">
        <f>SPY_IVOL!E2927</f>
        <v>10.574299999999999</v>
      </c>
      <c r="F2927">
        <f>SPY_IVOL!F2927</f>
        <v>8.1174999999999997</v>
      </c>
      <c r="G2927">
        <f>SPY_IVOL!G2927</f>
        <v>10.6859</v>
      </c>
      <c r="H2927">
        <f>SPY_IVOL!H2927</f>
        <v>12.783099999999999</v>
      </c>
      <c r="I2927">
        <f>VLOOKUP($A2927,SPY_main!$A:$C,2,FALSE)</f>
        <v>218.97</v>
      </c>
      <c r="J2927">
        <f>IFERROR(VLOOKUP($A2927,SPY_main!$A:$C,3,FALSE),J2926)</f>
        <v>1.97</v>
      </c>
      <c r="K2927">
        <f>IFERROR(VLOOKUP($A2927,SPY_main!$E:$F,2,FALSE),K2926)</f>
        <v>0.82543999999999995</v>
      </c>
      <c r="L2927">
        <f>IFERROR(VLOOKUP($A2927,SPY_main!H:I,2,FALSE),L2926)</f>
        <v>12.38</v>
      </c>
      <c r="M2927">
        <f t="shared" si="315"/>
        <v>32.561300000000003</v>
      </c>
      <c r="N2927">
        <f t="shared" si="316"/>
        <v>20.5687</v>
      </c>
      <c r="O2927">
        <f t="shared" si="317"/>
        <v>14.946199999999999</v>
      </c>
      <c r="P2927">
        <f t="shared" si="318"/>
        <v>8.4650999999999996</v>
      </c>
      <c r="Q2927">
        <f t="shared" si="319"/>
        <v>9.3869000000000007</v>
      </c>
      <c r="R2927">
        <f t="shared" si="320"/>
        <v>12.597200000000001</v>
      </c>
      <c r="S2927">
        <f t="shared" si="321"/>
        <v>12.597200000000001</v>
      </c>
      <c r="T2927">
        <f>IFERROR(VLOOKUP($A2927,TY_main!A:B,2,FALSE),T2926)</f>
        <v>125.265625</v>
      </c>
    </row>
    <row r="2928" spans="1:20" x14ac:dyDescent="0.25">
      <c r="A2928" s="2">
        <f>SPY_IVOL!A2928</f>
        <v>42606</v>
      </c>
      <c r="B2928">
        <f>SPY_IVOL!B2928</f>
        <v>27.119399999999999</v>
      </c>
      <c r="C2928">
        <f>SPY_IVOL!C2928</f>
        <v>19.630700000000001</v>
      </c>
      <c r="D2928">
        <f>SPY_IVOL!D2928</f>
        <v>15.7563</v>
      </c>
      <c r="E2928">
        <f>SPY_IVOL!E2928</f>
        <v>11.154999999999999</v>
      </c>
      <c r="F2928">
        <f>SPY_IVOL!F2928</f>
        <v>8.2841000000000005</v>
      </c>
      <c r="G2928">
        <f>SPY_IVOL!G2928</f>
        <v>10.4199</v>
      </c>
      <c r="H2928">
        <f>SPY_IVOL!H2928</f>
        <v>12.767200000000001</v>
      </c>
      <c r="I2928">
        <f>VLOOKUP($A2928,SPY_main!$A:$C,2,FALSE)</f>
        <v>217.85</v>
      </c>
      <c r="J2928">
        <f>IFERROR(VLOOKUP($A2928,SPY_main!$A:$C,3,FALSE),J2927)</f>
        <v>1.9802</v>
      </c>
      <c r="K2928">
        <f>IFERROR(VLOOKUP($A2928,SPY_main!$E:$F,2,FALSE),K2927)</f>
        <v>0.82543999999999995</v>
      </c>
      <c r="L2928">
        <f>IFERROR(VLOOKUP($A2928,SPY_main!H:I,2,FALSE),L2927)</f>
        <v>13.45</v>
      </c>
      <c r="M2928">
        <f t="shared" si="315"/>
        <v>33.332999999999998</v>
      </c>
      <c r="N2928">
        <f t="shared" si="316"/>
        <v>21.8872</v>
      </c>
      <c r="O2928">
        <f t="shared" si="317"/>
        <v>16.024799999999999</v>
      </c>
      <c r="P2928">
        <f t="shared" si="318"/>
        <v>9.3839000000000006</v>
      </c>
      <c r="Q2928">
        <f t="shared" si="319"/>
        <v>9.2314000000000007</v>
      </c>
      <c r="R2928">
        <f t="shared" si="320"/>
        <v>12.9573</v>
      </c>
      <c r="S2928">
        <f t="shared" si="321"/>
        <v>12.9573</v>
      </c>
      <c r="T2928">
        <f>IFERROR(VLOOKUP($A2928,TY_main!A:B,2,FALSE),T2927)</f>
        <v>125.265625</v>
      </c>
    </row>
    <row r="2929" spans="1:20" x14ac:dyDescent="0.25">
      <c r="A2929" s="2">
        <f>SPY_IVOL!A2929</f>
        <v>42607</v>
      </c>
      <c r="B2929">
        <f>SPY_IVOL!B2929</f>
        <v>27.0838</v>
      </c>
      <c r="C2929">
        <f>SPY_IVOL!C2929</f>
        <v>19.6706</v>
      </c>
      <c r="D2929">
        <f>SPY_IVOL!D2929</f>
        <v>15.91</v>
      </c>
      <c r="E2929">
        <f>SPY_IVOL!E2929</f>
        <v>11.3384</v>
      </c>
      <c r="F2929">
        <f>SPY_IVOL!F2929</f>
        <v>8.4172999999999991</v>
      </c>
      <c r="G2929">
        <f>SPY_IVOL!G2929</f>
        <v>10.5562</v>
      </c>
      <c r="H2929">
        <f>SPY_IVOL!H2929</f>
        <v>12.9137</v>
      </c>
      <c r="I2929">
        <f>VLOOKUP($A2929,SPY_main!$A:$C,2,FALSE)</f>
        <v>217.7</v>
      </c>
      <c r="J2929">
        <f>IFERROR(VLOOKUP($A2929,SPY_main!$A:$C,3,FALSE),J2928)</f>
        <v>1.9815</v>
      </c>
      <c r="K2929">
        <f>IFERROR(VLOOKUP($A2929,SPY_main!$E:$F,2,FALSE),K2928)</f>
        <v>0.82933000000000001</v>
      </c>
      <c r="L2929">
        <f>IFERROR(VLOOKUP($A2929,SPY_main!H:I,2,FALSE),L2928)</f>
        <v>13.63</v>
      </c>
      <c r="M2929">
        <f t="shared" si="315"/>
        <v>34.083500000000001</v>
      </c>
      <c r="N2929">
        <f t="shared" si="316"/>
        <v>21.8825</v>
      </c>
      <c r="O2929">
        <f t="shared" si="317"/>
        <v>16.0992</v>
      </c>
      <c r="P2929">
        <f t="shared" si="318"/>
        <v>9.6677</v>
      </c>
      <c r="Q2929">
        <f t="shared" si="319"/>
        <v>9.0925999999999991</v>
      </c>
      <c r="R2929">
        <f t="shared" si="320"/>
        <v>13.3088</v>
      </c>
      <c r="S2929">
        <f t="shared" si="321"/>
        <v>13.3088</v>
      </c>
      <c r="T2929">
        <f>IFERROR(VLOOKUP($A2929,TY_main!A:B,2,FALSE),T2928)</f>
        <v>125.125</v>
      </c>
    </row>
    <row r="2930" spans="1:20" x14ac:dyDescent="0.25">
      <c r="A2930" s="2">
        <f>SPY_IVOL!A2930</f>
        <v>42608</v>
      </c>
      <c r="B2930">
        <f>SPY_IVOL!B2930</f>
        <v>27.456600000000002</v>
      </c>
      <c r="C2930">
        <f>SPY_IVOL!C2930</f>
        <v>19.921199999999999</v>
      </c>
      <c r="D2930">
        <f>SPY_IVOL!D2930</f>
        <v>16.05</v>
      </c>
      <c r="E2930">
        <f>SPY_IVOL!E2930</f>
        <v>11.483499999999999</v>
      </c>
      <c r="F2930">
        <f>SPY_IVOL!F2930</f>
        <v>8.2203999999999997</v>
      </c>
      <c r="G2930">
        <f>SPY_IVOL!G2930</f>
        <v>10.506600000000001</v>
      </c>
      <c r="H2930">
        <f>SPY_IVOL!H2930</f>
        <v>13.28</v>
      </c>
      <c r="I2930">
        <f>VLOOKUP($A2930,SPY_main!$A:$C,2,FALSE)</f>
        <v>217.29</v>
      </c>
      <c r="J2930">
        <f>IFERROR(VLOOKUP($A2930,SPY_main!$A:$C,3,FALSE),J2929)</f>
        <v>1.9853000000000001</v>
      </c>
      <c r="K2930">
        <f>IFERROR(VLOOKUP($A2930,SPY_main!$E:$F,2,FALSE),K2929)</f>
        <v>0.83343999999999996</v>
      </c>
      <c r="L2930">
        <f>IFERROR(VLOOKUP($A2930,SPY_main!H:I,2,FALSE),L2929)</f>
        <v>13.65</v>
      </c>
      <c r="M2930">
        <f t="shared" si="315"/>
        <v>34.8767</v>
      </c>
      <c r="N2930">
        <f t="shared" si="316"/>
        <v>22.343699999999998</v>
      </c>
      <c r="O2930">
        <f t="shared" si="317"/>
        <v>16.254799999999999</v>
      </c>
      <c r="P2930">
        <f t="shared" si="318"/>
        <v>9.6448</v>
      </c>
      <c r="Q2930">
        <f t="shared" si="319"/>
        <v>9.2029999999999994</v>
      </c>
      <c r="R2930">
        <f t="shared" si="320"/>
        <v>14.0373</v>
      </c>
      <c r="S2930">
        <f t="shared" si="321"/>
        <v>14.0373</v>
      </c>
      <c r="T2930">
        <f>IFERROR(VLOOKUP($A2930,TY_main!A:B,2,FALSE),T2929)</f>
        <v>124.46875</v>
      </c>
    </row>
    <row r="2931" spans="1:20" x14ac:dyDescent="0.25">
      <c r="A2931" s="2">
        <f>SPY_IVOL!A2931</f>
        <v>42611</v>
      </c>
      <c r="B2931">
        <f>SPY_IVOL!B2931</f>
        <v>27.039400000000001</v>
      </c>
      <c r="C2931">
        <f>SPY_IVOL!C2931</f>
        <v>19.104199999999999</v>
      </c>
      <c r="D2931">
        <f>SPY_IVOL!D2931</f>
        <v>14.8668</v>
      </c>
      <c r="E2931">
        <f>SPY_IVOL!E2931</f>
        <v>10.2296</v>
      </c>
      <c r="F2931">
        <f>SPY_IVOL!F2931</f>
        <v>8.6957000000000004</v>
      </c>
      <c r="G2931">
        <f>SPY_IVOL!G2931</f>
        <v>10.8048</v>
      </c>
      <c r="H2931">
        <f>SPY_IVOL!H2931</f>
        <v>13.472300000000001</v>
      </c>
      <c r="I2931">
        <f>VLOOKUP($A2931,SPY_main!$A:$C,2,FALSE)</f>
        <v>218.36080000000001</v>
      </c>
      <c r="J2931">
        <f>IFERROR(VLOOKUP($A2931,SPY_main!$A:$C,3,FALSE),J2930)</f>
        <v>1.9755</v>
      </c>
      <c r="K2931">
        <f>IFERROR(VLOOKUP($A2931,SPY_main!$E:$F,2,FALSE),K2930)</f>
        <v>0.83343999999999996</v>
      </c>
      <c r="L2931">
        <f>IFERROR(VLOOKUP($A2931,SPY_main!H:I,2,FALSE),L2930)</f>
        <v>12.94</v>
      </c>
      <c r="M2931">
        <f t="shared" si="315"/>
        <v>35.591299999999997</v>
      </c>
      <c r="N2931">
        <f t="shared" si="316"/>
        <v>21.909500000000001</v>
      </c>
      <c r="O2931">
        <f t="shared" si="317"/>
        <v>15.057399999999999</v>
      </c>
      <c r="P2931">
        <f t="shared" si="318"/>
        <v>8.7082999999999995</v>
      </c>
      <c r="Q2931">
        <f t="shared" si="319"/>
        <v>9.9533000000000005</v>
      </c>
      <c r="R2931">
        <f t="shared" si="320"/>
        <v>14.150600000000001</v>
      </c>
      <c r="S2931">
        <f t="shared" si="321"/>
        <v>14.150600000000001</v>
      </c>
      <c r="T2931">
        <f>IFERROR(VLOOKUP($A2931,TY_main!A:B,2,FALSE),T2930)</f>
        <v>125.015625</v>
      </c>
    </row>
    <row r="2932" spans="1:20" x14ac:dyDescent="0.25">
      <c r="A2932" s="2">
        <f>SPY_IVOL!A2932</f>
        <v>42612</v>
      </c>
      <c r="B2932">
        <f>SPY_IVOL!B2932</f>
        <v>21.3049</v>
      </c>
      <c r="C2932">
        <f>SPY_IVOL!C2932</f>
        <v>21.3049</v>
      </c>
      <c r="D2932">
        <f>SPY_IVOL!D2932</f>
        <v>16.6112</v>
      </c>
      <c r="E2932">
        <f>SPY_IVOL!E2932</f>
        <v>9.3249999999999993</v>
      </c>
      <c r="F2932">
        <f>SPY_IVOL!F2932</f>
        <v>10.1546</v>
      </c>
      <c r="G2932">
        <f>SPY_IVOL!G2932</f>
        <v>10.984999999999999</v>
      </c>
      <c r="H2932">
        <f>SPY_IVOL!H2932</f>
        <v>10.984999999999999</v>
      </c>
      <c r="I2932">
        <f>VLOOKUP($A2932,SPY_main!$A:$C,2,FALSE)</f>
        <v>218</v>
      </c>
      <c r="J2932">
        <f>IFERROR(VLOOKUP($A2932,SPY_main!$A:$C,3,FALSE),J2931)</f>
        <v>1.9787999999999999</v>
      </c>
      <c r="K2932">
        <f>IFERROR(VLOOKUP($A2932,SPY_main!$E:$F,2,FALSE),K2931)</f>
        <v>0.84211000000000003</v>
      </c>
      <c r="L2932">
        <f>IFERROR(VLOOKUP($A2932,SPY_main!H:I,2,FALSE),L2931)</f>
        <v>13.12</v>
      </c>
      <c r="M2932">
        <f t="shared" si="315"/>
        <v>24.909500000000001</v>
      </c>
      <c r="N2932">
        <f t="shared" si="316"/>
        <v>24.909500000000001</v>
      </c>
      <c r="O2932">
        <f t="shared" si="317"/>
        <v>17.9955</v>
      </c>
      <c r="P2932">
        <f t="shared" si="318"/>
        <v>8.7243999999999993</v>
      </c>
      <c r="Q2932">
        <f t="shared" si="319"/>
        <v>12.3315</v>
      </c>
      <c r="R2932">
        <f t="shared" si="320"/>
        <v>12.3315</v>
      </c>
      <c r="S2932">
        <f t="shared" si="321"/>
        <v>12.3315</v>
      </c>
      <c r="T2932">
        <f>IFERROR(VLOOKUP($A2932,TY_main!A:B,2,FALSE),T2931)</f>
        <v>124.953125</v>
      </c>
    </row>
    <row r="2933" spans="1:20" x14ac:dyDescent="0.25">
      <c r="A2933" s="2">
        <f>SPY_IVOL!A2933</f>
        <v>42613</v>
      </c>
      <c r="B2933">
        <f>SPY_IVOL!B2933</f>
        <v>21.508600000000001</v>
      </c>
      <c r="C2933">
        <f>SPY_IVOL!C2933</f>
        <v>21.508600000000001</v>
      </c>
      <c r="D2933">
        <f>SPY_IVOL!D2933</f>
        <v>16.8855</v>
      </c>
      <c r="E2933">
        <f>SPY_IVOL!E2933</f>
        <v>9.9182000000000006</v>
      </c>
      <c r="F2933">
        <f>SPY_IVOL!F2933</f>
        <v>10.517899999999999</v>
      </c>
      <c r="G2933">
        <f>SPY_IVOL!G2933</f>
        <v>11.8508</v>
      </c>
      <c r="H2933">
        <f>SPY_IVOL!H2933</f>
        <v>11.8508</v>
      </c>
      <c r="I2933">
        <f>VLOOKUP($A2933,SPY_main!$A:$C,2,FALSE)</f>
        <v>217.38</v>
      </c>
      <c r="J2933">
        <f>IFERROR(VLOOKUP($A2933,SPY_main!$A:$C,3,FALSE),J2932)</f>
        <v>1.9843999999999999</v>
      </c>
      <c r="K2933">
        <f>IFERROR(VLOOKUP($A2933,SPY_main!$E:$F,2,FALSE),K2932)</f>
        <v>0.83933000000000002</v>
      </c>
      <c r="L2933">
        <f>IFERROR(VLOOKUP($A2933,SPY_main!H:I,2,FALSE),L2932)</f>
        <v>13.42</v>
      </c>
      <c r="M2933">
        <f t="shared" si="315"/>
        <v>25.948</v>
      </c>
      <c r="N2933">
        <f t="shared" si="316"/>
        <v>25.948</v>
      </c>
      <c r="O2933">
        <f t="shared" si="317"/>
        <v>18.621500000000001</v>
      </c>
      <c r="P2933">
        <f t="shared" si="318"/>
        <v>9.6340000000000003</v>
      </c>
      <c r="Q2933">
        <f t="shared" si="319"/>
        <v>10.361700000000001</v>
      </c>
      <c r="R2933">
        <f t="shared" si="320"/>
        <v>10.361700000000001</v>
      </c>
      <c r="S2933">
        <f t="shared" si="321"/>
        <v>10.361700000000001</v>
      </c>
      <c r="T2933">
        <f>IFERROR(VLOOKUP($A2933,TY_main!A:B,2,FALSE),T2932)</f>
        <v>124.953125</v>
      </c>
    </row>
    <row r="2934" spans="1:20" x14ac:dyDescent="0.25">
      <c r="A2934" s="2">
        <f>SPY_IVOL!A2934</f>
        <v>42614</v>
      </c>
      <c r="B2934">
        <f>SPY_IVOL!B2934</f>
        <v>27.230899999999998</v>
      </c>
      <c r="C2934">
        <f>SPY_IVOL!C2934</f>
        <v>19.764299999999999</v>
      </c>
      <c r="D2934">
        <f>SPY_IVOL!D2934</f>
        <v>15.865399999999999</v>
      </c>
      <c r="E2934">
        <f>SPY_IVOL!E2934</f>
        <v>11.3439</v>
      </c>
      <c r="F2934">
        <f>SPY_IVOL!F2934</f>
        <v>8.1944999999999997</v>
      </c>
      <c r="G2934">
        <f>SPY_IVOL!G2934</f>
        <v>11.1304</v>
      </c>
      <c r="H2934">
        <f>SPY_IVOL!H2934</f>
        <v>13.837300000000001</v>
      </c>
      <c r="I2934">
        <f>VLOOKUP($A2934,SPY_main!$A:$C,2,FALSE)</f>
        <v>217.39</v>
      </c>
      <c r="J2934">
        <f>IFERROR(VLOOKUP($A2934,SPY_main!$A:$C,3,FALSE),J2933)</f>
        <v>1.9843</v>
      </c>
      <c r="K2934">
        <f>IFERROR(VLOOKUP($A2934,SPY_main!$E:$F,2,FALSE),K2933)</f>
        <v>0.83567000000000002</v>
      </c>
      <c r="L2934">
        <f>IFERROR(VLOOKUP($A2934,SPY_main!H:I,2,FALSE),L2933)</f>
        <v>13.48</v>
      </c>
      <c r="M2934">
        <f t="shared" si="315"/>
        <v>38.523499999999999</v>
      </c>
      <c r="N2934">
        <f t="shared" si="316"/>
        <v>22.976500000000001</v>
      </c>
      <c r="O2934">
        <f t="shared" si="317"/>
        <v>16.193000000000001</v>
      </c>
      <c r="P2934">
        <f t="shared" si="318"/>
        <v>9.6047999999999991</v>
      </c>
      <c r="Q2934">
        <f t="shared" si="319"/>
        <v>10.1578</v>
      </c>
      <c r="R2934">
        <f t="shared" si="320"/>
        <v>14.095599999999999</v>
      </c>
      <c r="S2934">
        <f t="shared" si="321"/>
        <v>14.095599999999999</v>
      </c>
      <c r="T2934">
        <f>IFERROR(VLOOKUP($A2934,TY_main!A:B,2,FALSE),T2933)</f>
        <v>124.953125</v>
      </c>
    </row>
    <row r="2935" spans="1:20" x14ac:dyDescent="0.25">
      <c r="A2935" s="2">
        <f>SPY_IVOL!A2935</f>
        <v>42615</v>
      </c>
      <c r="B2935">
        <f>SPY_IVOL!B2935</f>
        <v>26.5442</v>
      </c>
      <c r="C2935">
        <f>SPY_IVOL!C2935</f>
        <v>18.818899999999999</v>
      </c>
      <c r="D2935">
        <f>SPY_IVOL!D2935</f>
        <v>14.8866</v>
      </c>
      <c r="E2935">
        <f>SPY_IVOL!E2935</f>
        <v>10.314</v>
      </c>
      <c r="F2935">
        <f>SPY_IVOL!F2935</f>
        <v>7.8037999999999998</v>
      </c>
      <c r="G2935">
        <f>SPY_IVOL!G2935</f>
        <v>11.122199999999999</v>
      </c>
      <c r="H2935">
        <f>SPY_IVOL!H2935</f>
        <v>13.411099999999999</v>
      </c>
      <c r="I2935">
        <f>VLOOKUP($A2935,SPY_main!$A:$C,2,FALSE)</f>
        <v>218.37</v>
      </c>
      <c r="J2935">
        <f>IFERROR(VLOOKUP($A2935,SPY_main!$A:$C,3,FALSE),J2934)</f>
        <v>1.9754</v>
      </c>
      <c r="K2935">
        <f>IFERROR(VLOOKUP($A2935,SPY_main!$E:$F,2,FALSE),K2934)</f>
        <v>0.83511000000000002</v>
      </c>
      <c r="L2935">
        <f>IFERROR(VLOOKUP($A2935,SPY_main!H:I,2,FALSE),L2934)</f>
        <v>11.98</v>
      </c>
      <c r="M2935">
        <f t="shared" si="315"/>
        <v>38.921900000000001</v>
      </c>
      <c r="N2935">
        <f t="shared" si="316"/>
        <v>22.253699999999998</v>
      </c>
      <c r="O2935">
        <f t="shared" si="317"/>
        <v>14.660299999999999</v>
      </c>
      <c r="P2935">
        <f t="shared" si="318"/>
        <v>7.3361999999999998</v>
      </c>
      <c r="Q2935">
        <f t="shared" si="319"/>
        <v>10.5123</v>
      </c>
      <c r="R2935">
        <f t="shared" si="320"/>
        <v>11.941800000000001</v>
      </c>
      <c r="S2935">
        <f t="shared" si="321"/>
        <v>11.941800000000001</v>
      </c>
      <c r="T2935">
        <f>IFERROR(VLOOKUP($A2935,TY_main!A:B,2,FALSE),T2934)</f>
        <v>124.796875</v>
      </c>
    </row>
    <row r="2936" spans="1:20" x14ac:dyDescent="0.25">
      <c r="A2936" s="2">
        <f>SPY_IVOL!A2936</f>
        <v>42619</v>
      </c>
      <c r="B2936">
        <f>SPY_IVOL!B2936</f>
        <v>27.0197</v>
      </c>
      <c r="C2936">
        <f>SPY_IVOL!C2936</f>
        <v>18.869499999999999</v>
      </c>
      <c r="D2936">
        <f>SPY_IVOL!D2936</f>
        <v>14.7669</v>
      </c>
      <c r="E2936">
        <f>SPY_IVOL!E2936</f>
        <v>10.0291</v>
      </c>
      <c r="F2936">
        <f>SPY_IVOL!F2936</f>
        <v>7.8540999999999999</v>
      </c>
      <c r="G2936">
        <f>SPY_IVOL!G2936</f>
        <v>11.7281</v>
      </c>
      <c r="H2936">
        <f>SPY_IVOL!H2936</f>
        <v>14.1692</v>
      </c>
      <c r="I2936">
        <f>VLOOKUP($A2936,SPY_main!$A:$C,2,FALSE)</f>
        <v>219.0308</v>
      </c>
      <c r="J2936">
        <f>IFERROR(VLOOKUP($A2936,SPY_main!$A:$C,3,FALSE),J2935)</f>
        <v>1.9695</v>
      </c>
      <c r="K2936">
        <f>IFERROR(VLOOKUP($A2936,SPY_main!$E:$F,2,FALSE),K2935)</f>
        <v>0.84067000000000003</v>
      </c>
      <c r="L2936">
        <f>IFERROR(VLOOKUP($A2936,SPY_main!H:I,2,FALSE),L2935)</f>
        <v>12.02</v>
      </c>
      <c r="M2936">
        <f t="shared" si="315"/>
        <v>39.2562</v>
      </c>
      <c r="N2936">
        <f t="shared" si="316"/>
        <v>25.194400000000002</v>
      </c>
      <c r="O2936">
        <f t="shared" si="317"/>
        <v>16.281300000000002</v>
      </c>
      <c r="P2936">
        <f t="shared" si="318"/>
        <v>7.3345000000000002</v>
      </c>
      <c r="Q2936">
        <f t="shared" si="319"/>
        <v>12.454800000000001</v>
      </c>
      <c r="R2936">
        <f t="shared" si="320"/>
        <v>13.3825</v>
      </c>
      <c r="S2936">
        <f t="shared" si="321"/>
        <v>13.3825</v>
      </c>
      <c r="T2936">
        <f>IFERROR(VLOOKUP($A2936,TY_main!A:B,2,FALSE),T2935)</f>
        <v>125.34375</v>
      </c>
    </row>
    <row r="2937" spans="1:20" x14ac:dyDescent="0.25">
      <c r="A2937" s="2">
        <f>SPY_IVOL!A2937</f>
        <v>42620</v>
      </c>
      <c r="B2937">
        <f>SPY_IVOL!B2937</f>
        <v>27.300599999999999</v>
      </c>
      <c r="C2937">
        <f>SPY_IVOL!C2937</f>
        <v>18.9345</v>
      </c>
      <c r="D2937">
        <f>SPY_IVOL!D2937</f>
        <v>14.7432</v>
      </c>
      <c r="E2937">
        <f>SPY_IVOL!E2937</f>
        <v>9.8881999999999994</v>
      </c>
      <c r="F2937">
        <f>SPY_IVOL!F2937</f>
        <v>7.9593999999999996</v>
      </c>
      <c r="G2937">
        <f>SPY_IVOL!G2937</f>
        <v>11.1982</v>
      </c>
      <c r="H2937">
        <f>SPY_IVOL!H2937</f>
        <v>14.2128</v>
      </c>
      <c r="I2937">
        <f>VLOOKUP($A2937,SPY_main!$A:$C,2,FALSE)</f>
        <v>219.01</v>
      </c>
      <c r="J2937">
        <f>IFERROR(VLOOKUP($A2937,SPY_main!$A:$C,3,FALSE),J2936)</f>
        <v>1.9697</v>
      </c>
      <c r="K2937">
        <f>IFERROR(VLOOKUP($A2937,SPY_main!$E:$F,2,FALSE),K2936)</f>
        <v>0.83355999999999997</v>
      </c>
      <c r="L2937">
        <f>IFERROR(VLOOKUP($A2937,SPY_main!H:I,2,FALSE),L2936)</f>
        <v>11.94</v>
      </c>
      <c r="M2937">
        <f t="shared" si="315"/>
        <v>39.054099999999998</v>
      </c>
      <c r="N2937">
        <f t="shared" si="316"/>
        <v>26.559699999999999</v>
      </c>
      <c r="O2937">
        <f t="shared" si="317"/>
        <v>16.8812</v>
      </c>
      <c r="P2937">
        <f t="shared" si="318"/>
        <v>7.2055999999999996</v>
      </c>
      <c r="Q2937">
        <f t="shared" si="319"/>
        <v>13.1355</v>
      </c>
      <c r="R2937">
        <f t="shared" si="320"/>
        <v>15.5129</v>
      </c>
      <c r="S2937">
        <f t="shared" si="321"/>
        <v>15.5129</v>
      </c>
      <c r="T2937">
        <f>IFERROR(VLOOKUP($A2937,TY_main!A:B,2,FALSE),T2936)</f>
        <v>125.34375</v>
      </c>
    </row>
    <row r="2938" spans="1:20" x14ac:dyDescent="0.25">
      <c r="A2938" s="2">
        <f>SPY_IVOL!A2938</f>
        <v>42621</v>
      </c>
      <c r="B2938">
        <f>SPY_IVOL!B2938</f>
        <v>27.517900000000001</v>
      </c>
      <c r="C2938">
        <f>SPY_IVOL!C2938</f>
        <v>19.467099999999999</v>
      </c>
      <c r="D2938">
        <f>SPY_IVOL!D2938</f>
        <v>15.1212</v>
      </c>
      <c r="E2938">
        <f>SPY_IVOL!E2938</f>
        <v>10.199400000000001</v>
      </c>
      <c r="F2938">
        <f>SPY_IVOL!F2938</f>
        <v>7.9702999999999999</v>
      </c>
      <c r="G2938">
        <f>SPY_IVOL!G2938</f>
        <v>11.277100000000001</v>
      </c>
      <c r="H2938">
        <f>SPY_IVOL!H2938</f>
        <v>13.495900000000001</v>
      </c>
      <c r="I2938">
        <f>VLOOKUP($A2938,SPY_main!$A:$C,2,FALSE)</f>
        <v>218.51</v>
      </c>
      <c r="J2938">
        <f>IFERROR(VLOOKUP($A2938,SPY_main!$A:$C,3,FALSE),J2937)</f>
        <v>1.9742</v>
      </c>
      <c r="K2938">
        <f>IFERROR(VLOOKUP($A2938,SPY_main!$E:$F,2,FALSE),K2937)</f>
        <v>0.84543999999999997</v>
      </c>
      <c r="L2938">
        <f>IFERROR(VLOOKUP($A2938,SPY_main!H:I,2,FALSE),L2937)</f>
        <v>12.51</v>
      </c>
      <c r="M2938">
        <f t="shared" si="315"/>
        <v>38.444099999999999</v>
      </c>
      <c r="N2938">
        <f t="shared" si="316"/>
        <v>28.1767</v>
      </c>
      <c r="O2938">
        <f t="shared" si="317"/>
        <v>17.8629</v>
      </c>
      <c r="P2938">
        <f t="shared" si="318"/>
        <v>7.3563000000000001</v>
      </c>
      <c r="Q2938">
        <f t="shared" si="319"/>
        <v>12.9558</v>
      </c>
      <c r="R2938">
        <f t="shared" si="320"/>
        <v>12.9558</v>
      </c>
      <c r="S2938">
        <f t="shared" si="321"/>
        <v>12.9558</v>
      </c>
      <c r="T2938">
        <f>IFERROR(VLOOKUP($A2938,TY_main!A:B,2,FALSE),T2937)</f>
        <v>124.75</v>
      </c>
    </row>
    <row r="2939" spans="1:20" x14ac:dyDescent="0.25">
      <c r="A2939" s="2">
        <f>SPY_IVOL!A2939</f>
        <v>42622</v>
      </c>
      <c r="B2939">
        <f>SPY_IVOL!B2939</f>
        <v>31.5244</v>
      </c>
      <c r="C2939">
        <f>SPY_IVOL!C2939</f>
        <v>23.352799999999998</v>
      </c>
      <c r="D2939">
        <f>SPY_IVOL!D2939</f>
        <v>19.163</v>
      </c>
      <c r="E2939">
        <f>SPY_IVOL!E2939</f>
        <v>14.421799999999999</v>
      </c>
      <c r="F2939">
        <f>SPY_IVOL!F2939</f>
        <v>9.9461999999999993</v>
      </c>
      <c r="G2939">
        <f>SPY_IVOL!G2939</f>
        <v>12.095700000000001</v>
      </c>
      <c r="H2939">
        <f>SPY_IVOL!H2939</f>
        <v>15.7502</v>
      </c>
      <c r="I2939">
        <f>VLOOKUP($A2939,SPY_main!$A:$C,2,FALSE)</f>
        <v>213.28</v>
      </c>
      <c r="J2939">
        <f>IFERROR(VLOOKUP($A2939,SPY_main!$A:$C,3,FALSE),J2938)</f>
        <v>2.0226000000000002</v>
      </c>
      <c r="K2939">
        <f>IFERROR(VLOOKUP($A2939,SPY_main!$E:$F,2,FALSE),K2938)</f>
        <v>0.85221999999999998</v>
      </c>
      <c r="L2939">
        <f>IFERROR(VLOOKUP($A2939,SPY_main!H:I,2,FALSE),L2938)</f>
        <v>17.5</v>
      </c>
      <c r="M2939">
        <f t="shared" si="315"/>
        <v>57.184199999999997</v>
      </c>
      <c r="N2939">
        <f t="shared" si="316"/>
        <v>35.232999999999997</v>
      </c>
      <c r="O2939">
        <f t="shared" si="317"/>
        <v>25.055399999999999</v>
      </c>
      <c r="P2939">
        <f t="shared" si="318"/>
        <v>15.357100000000001</v>
      </c>
      <c r="Q2939">
        <f t="shared" si="319"/>
        <v>14.959</v>
      </c>
      <c r="R2939">
        <f t="shared" si="320"/>
        <v>18.4434</v>
      </c>
      <c r="S2939">
        <f t="shared" si="321"/>
        <v>18.4434</v>
      </c>
      <c r="T2939">
        <f>IFERROR(VLOOKUP($A2939,TY_main!A:B,2,FALSE),T2938)</f>
        <v>124.40625</v>
      </c>
    </row>
    <row r="2940" spans="1:20" x14ac:dyDescent="0.25">
      <c r="A2940" s="2">
        <f>SPY_IVOL!A2940</f>
        <v>42625</v>
      </c>
      <c r="B2940">
        <f>SPY_IVOL!B2940</f>
        <v>30.089300000000001</v>
      </c>
      <c r="C2940">
        <f>SPY_IVOL!C2940</f>
        <v>21.580400000000001</v>
      </c>
      <c r="D2940">
        <f>SPY_IVOL!D2940</f>
        <v>17.257000000000001</v>
      </c>
      <c r="E2940">
        <f>SPY_IVOL!E2940</f>
        <v>12.290699999999999</v>
      </c>
      <c r="F2940">
        <f>SPY_IVOL!F2940</f>
        <v>8.9206000000000003</v>
      </c>
      <c r="G2940">
        <f>SPY_IVOL!G2940</f>
        <v>11.833500000000001</v>
      </c>
      <c r="H2940">
        <f>SPY_IVOL!H2940</f>
        <v>13.452400000000001</v>
      </c>
      <c r="I2940">
        <f>VLOOKUP($A2940,SPY_main!$A:$C,2,FALSE)</f>
        <v>216.34</v>
      </c>
      <c r="J2940">
        <f>IFERROR(VLOOKUP($A2940,SPY_main!$A:$C,3,FALSE),J2939)</f>
        <v>1.994</v>
      </c>
      <c r="K2940">
        <f>IFERROR(VLOOKUP($A2940,SPY_main!$E:$F,2,FALSE),K2939)</f>
        <v>0.85577999999999999</v>
      </c>
      <c r="L2940">
        <f>IFERROR(VLOOKUP($A2940,SPY_main!H:I,2,FALSE),L2939)</f>
        <v>15.16</v>
      </c>
      <c r="M2940">
        <f t="shared" si="315"/>
        <v>72.981700000000004</v>
      </c>
      <c r="N2940">
        <f t="shared" si="316"/>
        <v>41.780200000000001</v>
      </c>
      <c r="O2940">
        <f t="shared" si="317"/>
        <v>25.5184</v>
      </c>
      <c r="P2940">
        <f t="shared" si="318"/>
        <v>11.1205</v>
      </c>
      <c r="Q2940">
        <f t="shared" si="319"/>
        <v>14.6677</v>
      </c>
      <c r="R2940">
        <f t="shared" si="320"/>
        <v>14.6677</v>
      </c>
      <c r="S2940">
        <f t="shared" si="321"/>
        <v>14.6677</v>
      </c>
      <c r="T2940">
        <f>IFERROR(VLOOKUP($A2940,TY_main!A:B,2,FALSE),T2939)</f>
        <v>124.546875</v>
      </c>
    </row>
    <row r="2941" spans="1:20" x14ac:dyDescent="0.25">
      <c r="A2941" s="2">
        <f>SPY_IVOL!A2941</f>
        <v>42626</v>
      </c>
      <c r="B2941">
        <f>SPY_IVOL!B2941</f>
        <v>32.442300000000003</v>
      </c>
      <c r="C2941">
        <f>SPY_IVOL!C2941</f>
        <v>23.9283</v>
      </c>
      <c r="D2941">
        <f>SPY_IVOL!D2941</f>
        <v>19.709599999999998</v>
      </c>
      <c r="E2941">
        <f>SPY_IVOL!E2941</f>
        <v>14.9238</v>
      </c>
      <c r="F2941">
        <f>SPY_IVOL!F2941</f>
        <v>10.1632</v>
      </c>
      <c r="G2941">
        <f>SPY_IVOL!G2941</f>
        <v>12.791600000000001</v>
      </c>
      <c r="H2941">
        <f>SPY_IVOL!H2941</f>
        <v>15.495900000000001</v>
      </c>
      <c r="I2941">
        <f>VLOOKUP($A2941,SPY_main!$A:$C,2,FALSE)</f>
        <v>213.23</v>
      </c>
      <c r="J2941">
        <f>IFERROR(VLOOKUP($A2941,SPY_main!$A:$C,3,FALSE),J2940)</f>
        <v>2.0230999999999999</v>
      </c>
      <c r="K2941">
        <f>IFERROR(VLOOKUP($A2941,SPY_main!$E:$F,2,FALSE),K2940)</f>
        <v>0.85028000000000004</v>
      </c>
      <c r="L2941">
        <f>IFERROR(VLOOKUP($A2941,SPY_main!H:I,2,FALSE),L2940)</f>
        <v>17.850000000000001</v>
      </c>
      <c r="M2941">
        <f t="shared" si="315"/>
        <v>84.360299999999995</v>
      </c>
      <c r="N2941">
        <f t="shared" si="316"/>
        <v>46.231499999999997</v>
      </c>
      <c r="O2941">
        <f t="shared" si="317"/>
        <v>28.423999999999999</v>
      </c>
      <c r="P2941">
        <f t="shared" si="318"/>
        <v>16.875599999999999</v>
      </c>
      <c r="Q2941">
        <f t="shared" si="319"/>
        <v>20.863199999999999</v>
      </c>
      <c r="R2941">
        <f t="shared" si="320"/>
        <v>20.863199999999999</v>
      </c>
      <c r="S2941">
        <f t="shared" si="321"/>
        <v>20.863199999999999</v>
      </c>
      <c r="T2941">
        <f>IFERROR(VLOOKUP($A2941,TY_main!A:B,2,FALSE),T2940)</f>
        <v>124.09375</v>
      </c>
    </row>
    <row r="2942" spans="1:20" x14ac:dyDescent="0.25">
      <c r="A2942" s="2">
        <f>SPY_IVOL!A2942</f>
        <v>42627</v>
      </c>
      <c r="B2942">
        <f>SPY_IVOL!B2942</f>
        <v>32.369100000000003</v>
      </c>
      <c r="C2942">
        <f>SPY_IVOL!C2942</f>
        <v>23.912600000000001</v>
      </c>
      <c r="D2942">
        <f>SPY_IVOL!D2942</f>
        <v>19.722200000000001</v>
      </c>
      <c r="E2942">
        <f>SPY_IVOL!E2942</f>
        <v>15.0159</v>
      </c>
      <c r="F2942">
        <f>SPY_IVOL!F2942</f>
        <v>10.2468</v>
      </c>
      <c r="G2942">
        <f>SPY_IVOL!G2942</f>
        <v>12.2028</v>
      </c>
      <c r="H2942">
        <f>SPY_IVOL!H2942</f>
        <v>15.0639</v>
      </c>
      <c r="I2942">
        <f>VLOOKUP($A2942,SPY_main!$A:$C,2,FALSE)</f>
        <v>213.15</v>
      </c>
      <c r="J2942">
        <f>IFERROR(VLOOKUP($A2942,SPY_main!$A:$C,3,FALSE),J2941)</f>
        <v>2.0238</v>
      </c>
      <c r="K2942">
        <f>IFERROR(VLOOKUP($A2942,SPY_main!$E:$F,2,FALSE),K2941)</f>
        <v>0.85389000000000004</v>
      </c>
      <c r="L2942">
        <f>IFERROR(VLOOKUP($A2942,SPY_main!H:I,2,FALSE),L2941)</f>
        <v>18.14</v>
      </c>
      <c r="M2942">
        <f t="shared" si="315"/>
        <v>73.196100000000001</v>
      </c>
      <c r="N2942">
        <f t="shared" si="316"/>
        <v>53.006799999999998</v>
      </c>
      <c r="O2942">
        <f t="shared" si="317"/>
        <v>31.135200000000001</v>
      </c>
      <c r="P2942">
        <f t="shared" si="318"/>
        <v>17.442</v>
      </c>
      <c r="Q2942">
        <f t="shared" si="319"/>
        <v>23.089500000000001</v>
      </c>
      <c r="R2942">
        <f t="shared" si="320"/>
        <v>23.089500000000001</v>
      </c>
      <c r="S2942">
        <f t="shared" si="321"/>
        <v>23.089500000000001</v>
      </c>
      <c r="T2942">
        <f>IFERROR(VLOOKUP($A2942,TY_main!A:B,2,FALSE),T2941)</f>
        <v>124.53125</v>
      </c>
    </row>
    <row r="2943" spans="1:20" x14ac:dyDescent="0.25">
      <c r="A2943" s="2">
        <f>SPY_IVOL!A2943</f>
        <v>42628</v>
      </c>
      <c r="B2943">
        <f>SPY_IVOL!B2943</f>
        <v>32.1815</v>
      </c>
      <c r="C2943">
        <f>SPY_IVOL!C2943</f>
        <v>22.859100000000002</v>
      </c>
      <c r="D2943">
        <f>SPY_IVOL!D2943</f>
        <v>18.426600000000001</v>
      </c>
      <c r="E2943">
        <f>SPY_IVOL!E2943</f>
        <v>13.448600000000001</v>
      </c>
      <c r="F2943">
        <f>SPY_IVOL!F2943</f>
        <v>9.3218999999999994</v>
      </c>
      <c r="G2943">
        <f>SPY_IVOL!G2943</f>
        <v>12.3599</v>
      </c>
      <c r="H2943">
        <f>SPY_IVOL!H2943</f>
        <v>12.981199999999999</v>
      </c>
      <c r="I2943">
        <f>VLOOKUP($A2943,SPY_main!$A:$C,2,FALSE)</f>
        <v>215.28</v>
      </c>
      <c r="J2943">
        <f>IFERROR(VLOOKUP($A2943,SPY_main!$A:$C,3,FALSE),J2942)</f>
        <v>2.0105</v>
      </c>
      <c r="K2943">
        <f>IFERROR(VLOOKUP($A2943,SPY_main!$E:$F,2,FALSE),K2942)</f>
        <v>0.85655999999999999</v>
      </c>
      <c r="L2943">
        <f>IFERROR(VLOOKUP($A2943,SPY_main!H:I,2,FALSE),L2942)</f>
        <v>16.3</v>
      </c>
      <c r="M2943">
        <f t="shared" si="315"/>
        <v>75.694800000000001</v>
      </c>
      <c r="N2943">
        <f t="shared" si="316"/>
        <v>71.920900000000003</v>
      </c>
      <c r="O2943">
        <f t="shared" si="317"/>
        <v>37.611400000000003</v>
      </c>
      <c r="P2943">
        <f t="shared" si="318"/>
        <v>12.2547</v>
      </c>
      <c r="Q2943">
        <f t="shared" si="319"/>
        <v>19.095099999999999</v>
      </c>
      <c r="R2943">
        <f t="shared" si="320"/>
        <v>19.095099999999999</v>
      </c>
      <c r="S2943">
        <f t="shared" si="321"/>
        <v>19.095099999999999</v>
      </c>
      <c r="T2943">
        <f>IFERROR(VLOOKUP($A2943,TY_main!A:B,2,FALSE),T2942)</f>
        <v>124.546875</v>
      </c>
    </row>
    <row r="2944" spans="1:20" x14ac:dyDescent="0.25">
      <c r="A2944" s="2">
        <f>SPY_IVOL!A2944</f>
        <v>42629</v>
      </c>
      <c r="B2944">
        <f>SPY_IVOL!B2944</f>
        <v>31.834299999999999</v>
      </c>
      <c r="C2944">
        <f>SPY_IVOL!C2944</f>
        <v>22.470800000000001</v>
      </c>
      <c r="D2944">
        <f>SPY_IVOL!D2944</f>
        <v>18.218499999999999</v>
      </c>
      <c r="E2944">
        <f>SPY_IVOL!E2944</f>
        <v>13.4999</v>
      </c>
      <c r="F2944">
        <f>SPY_IVOL!F2944</f>
        <v>9.0610999999999997</v>
      </c>
      <c r="G2944">
        <f>SPY_IVOL!G2944</f>
        <v>11.9796</v>
      </c>
      <c r="H2944">
        <f>SPY_IVOL!H2944</f>
        <v>13.4351</v>
      </c>
      <c r="I2944">
        <f>VLOOKUP($A2944,SPY_main!$A:$C,2,FALSE)</f>
        <v>213.37</v>
      </c>
      <c r="J2944">
        <f>IFERROR(VLOOKUP($A2944,SPY_main!$A:$C,3,FALSE),J2943)</f>
        <v>2.0285000000000002</v>
      </c>
      <c r="K2944">
        <f>IFERROR(VLOOKUP($A2944,SPY_main!$E:$F,2,FALSE),K2943)</f>
        <v>0.85711000000000004</v>
      </c>
      <c r="L2944">
        <f>IFERROR(VLOOKUP($A2944,SPY_main!H:I,2,FALSE),L2943)</f>
        <v>15.37</v>
      </c>
      <c r="M2944">
        <f t="shared" si="315"/>
        <v>30.7774</v>
      </c>
      <c r="N2944">
        <f t="shared" si="316"/>
        <v>30.7774</v>
      </c>
      <c r="O2944">
        <f t="shared" si="317"/>
        <v>20.815799999999999</v>
      </c>
      <c r="P2944">
        <f t="shared" si="318"/>
        <v>13.6816</v>
      </c>
      <c r="Q2944">
        <f t="shared" si="319"/>
        <v>16.939900000000002</v>
      </c>
      <c r="R2944">
        <f t="shared" si="320"/>
        <v>17.468900000000001</v>
      </c>
      <c r="S2944">
        <f t="shared" si="321"/>
        <v>17.468900000000001</v>
      </c>
      <c r="T2944">
        <f>IFERROR(VLOOKUP($A2944,TY_main!A:B,2,FALSE),T2943)</f>
        <v>124.5</v>
      </c>
    </row>
    <row r="2945" spans="1:20" x14ac:dyDescent="0.25">
      <c r="A2945" s="2">
        <f>SPY_IVOL!A2945</f>
        <v>42632</v>
      </c>
      <c r="B2945">
        <f>SPY_IVOL!B2945</f>
        <v>28.9084</v>
      </c>
      <c r="C2945">
        <f>SPY_IVOL!C2945</f>
        <v>22.120899999999999</v>
      </c>
      <c r="D2945">
        <f>SPY_IVOL!D2945</f>
        <v>18.613</v>
      </c>
      <c r="E2945">
        <f>SPY_IVOL!E2945</f>
        <v>14.6242</v>
      </c>
      <c r="F2945">
        <f>SPY_IVOL!F2945</f>
        <v>10.0877</v>
      </c>
      <c r="G2945">
        <f>SPY_IVOL!G2945</f>
        <v>9.7295999999999996</v>
      </c>
      <c r="H2945">
        <f>SPY_IVOL!H2945</f>
        <v>12.6462</v>
      </c>
      <c r="I2945">
        <f>VLOOKUP($A2945,SPY_main!$A:$C,2,FALSE)</f>
        <v>213.41</v>
      </c>
      <c r="J2945">
        <f>IFERROR(VLOOKUP($A2945,SPY_main!$A:$C,3,FALSE),J2944)</f>
        <v>2.0280999999999998</v>
      </c>
      <c r="K2945">
        <f>IFERROR(VLOOKUP($A2945,SPY_main!$E:$F,2,FALSE),K2944)</f>
        <v>0.86067000000000005</v>
      </c>
      <c r="L2945">
        <f>IFERROR(VLOOKUP($A2945,SPY_main!H:I,2,FALSE),L2944)</f>
        <v>15.53</v>
      </c>
      <c r="M2945">
        <f t="shared" si="315"/>
        <v>32.531199999999998</v>
      </c>
      <c r="N2945">
        <f t="shared" si="316"/>
        <v>22.816299999999998</v>
      </c>
      <c r="O2945">
        <f t="shared" si="317"/>
        <v>18.418800000000001</v>
      </c>
      <c r="P2945">
        <f t="shared" si="318"/>
        <v>13.6775</v>
      </c>
      <c r="Q2945">
        <f t="shared" si="319"/>
        <v>9.2683999999999997</v>
      </c>
      <c r="R2945">
        <f t="shared" si="320"/>
        <v>12.536099999999999</v>
      </c>
      <c r="S2945">
        <f t="shared" si="321"/>
        <v>13.0791</v>
      </c>
      <c r="T2945">
        <f>IFERROR(VLOOKUP($A2945,TY_main!A:B,2,FALSE),T2944)</f>
        <v>124.515625</v>
      </c>
    </row>
    <row r="2946" spans="1:20" x14ac:dyDescent="0.25">
      <c r="A2946" s="2">
        <f>SPY_IVOL!A2946</f>
        <v>42633</v>
      </c>
      <c r="B2946">
        <f>SPY_IVOL!B2946</f>
        <v>29.184100000000001</v>
      </c>
      <c r="C2946">
        <f>SPY_IVOL!C2946</f>
        <v>22.427399999999999</v>
      </c>
      <c r="D2946">
        <f>SPY_IVOL!D2946</f>
        <v>18.940300000000001</v>
      </c>
      <c r="E2946">
        <f>SPY_IVOL!E2946</f>
        <v>14.945399999999999</v>
      </c>
      <c r="F2946">
        <f>SPY_IVOL!F2946</f>
        <v>10.262600000000001</v>
      </c>
      <c r="G2946">
        <f>SPY_IVOL!G2946</f>
        <v>9.8553999999999995</v>
      </c>
      <c r="H2946">
        <f>SPY_IVOL!H2946</f>
        <v>12.3552</v>
      </c>
      <c r="I2946">
        <f>VLOOKUP($A2946,SPY_main!$A:$C,2,FALSE)</f>
        <v>213.42</v>
      </c>
      <c r="J2946">
        <f>IFERROR(VLOOKUP($A2946,SPY_main!$A:$C,3,FALSE),J2945)</f>
        <v>2.0280999999999998</v>
      </c>
      <c r="K2946">
        <f>IFERROR(VLOOKUP($A2946,SPY_main!$E:$F,2,FALSE),K2945)</f>
        <v>0.86589000000000005</v>
      </c>
      <c r="L2946">
        <f>IFERROR(VLOOKUP($A2946,SPY_main!H:I,2,FALSE),L2945)</f>
        <v>15.92</v>
      </c>
      <c r="M2946">
        <f t="shared" ref="M2946:M3009" si="322">IFERROR(VLOOKUP($A2946,FirstM,2,FALSE),M2945)</f>
        <v>32.490600000000001</v>
      </c>
      <c r="N2946">
        <f t="shared" ref="N2946:N3009" si="323">IFERROR(VLOOKUP($A2946,FirstM,3,FALSE),N2945)</f>
        <v>23.257200000000001</v>
      </c>
      <c r="O2946">
        <f t="shared" ref="O2946:O3009" si="324">IFERROR(VLOOKUP($A2946,FirstM,4,FALSE),O2945)</f>
        <v>18.929500000000001</v>
      </c>
      <c r="P2946">
        <f t="shared" ref="P2946:P3009" si="325">IFERROR(VLOOKUP($A2946,FirstM,5,FALSE),P2945)</f>
        <v>14.1137</v>
      </c>
      <c r="Q2946">
        <f t="shared" ref="Q2946:Q3009" si="326">IFERROR(VLOOKUP($A2946,FirstM,6,FALSE),Q2945)</f>
        <v>9.5474999999999994</v>
      </c>
      <c r="R2946">
        <f t="shared" ref="R2946:R3009" si="327">IFERROR(VLOOKUP($A2946,FirstM,7,FALSE),R2945)</f>
        <v>12.401</v>
      </c>
      <c r="S2946">
        <f t="shared" ref="S2946:S3009" si="328">IFERROR(VLOOKUP($A2946,FirstM,8,FALSE),S2945)</f>
        <v>12.8932</v>
      </c>
      <c r="T2946">
        <f>IFERROR(VLOOKUP($A2946,TY_main!A:B,2,FALSE),T2945)</f>
        <v>124.578125</v>
      </c>
    </row>
    <row r="2947" spans="1:20" x14ac:dyDescent="0.25">
      <c r="A2947" s="2">
        <f>SPY_IVOL!A2947</f>
        <v>42634</v>
      </c>
      <c r="B2947">
        <f>SPY_IVOL!B2947</f>
        <v>27.338100000000001</v>
      </c>
      <c r="C2947">
        <f>SPY_IVOL!C2947</f>
        <v>20.827000000000002</v>
      </c>
      <c r="D2947">
        <f>SPY_IVOL!D2947</f>
        <v>17.466699999999999</v>
      </c>
      <c r="E2947">
        <f>SPY_IVOL!E2947</f>
        <v>13.2615</v>
      </c>
      <c r="F2947">
        <f>SPY_IVOL!F2947</f>
        <v>8.8080999999999996</v>
      </c>
      <c r="G2947">
        <f>SPY_IVOL!G2947</f>
        <v>9.7258999999999993</v>
      </c>
      <c r="H2947">
        <f>SPY_IVOL!H2947</f>
        <v>11.4976</v>
      </c>
      <c r="I2947">
        <f>VLOOKUP($A2947,SPY_main!$A:$C,2,FALSE)</f>
        <v>215.82</v>
      </c>
      <c r="J2947">
        <f>IFERROR(VLOOKUP($A2947,SPY_main!$A:$C,3,FALSE),J2946)</f>
        <v>2.0055000000000001</v>
      </c>
      <c r="K2947">
        <f>IFERROR(VLOOKUP($A2947,SPY_main!$E:$F,2,FALSE),K2946)</f>
        <v>0.86333000000000004</v>
      </c>
      <c r="L2947">
        <f>IFERROR(VLOOKUP($A2947,SPY_main!H:I,2,FALSE),L2946)</f>
        <v>13.3</v>
      </c>
      <c r="M2947">
        <f t="shared" si="322"/>
        <v>30.8443</v>
      </c>
      <c r="N2947">
        <f t="shared" si="323"/>
        <v>21.055</v>
      </c>
      <c r="O2947">
        <f t="shared" si="324"/>
        <v>16.782</v>
      </c>
      <c r="P2947">
        <f t="shared" si="325"/>
        <v>11.9315</v>
      </c>
      <c r="Q2947">
        <f t="shared" si="326"/>
        <v>8.2819000000000003</v>
      </c>
      <c r="R2947">
        <f t="shared" si="327"/>
        <v>11.2271</v>
      </c>
      <c r="S2947">
        <f t="shared" si="328"/>
        <v>11.2271</v>
      </c>
      <c r="T2947">
        <f>IFERROR(VLOOKUP($A2947,TY_main!A:B,2,FALSE),T2946)</f>
        <v>124.671875</v>
      </c>
    </row>
    <row r="2948" spans="1:20" x14ac:dyDescent="0.25">
      <c r="A2948" s="2">
        <f>SPY_IVOL!A2948</f>
        <v>42635</v>
      </c>
      <c r="B2948">
        <f>SPY_IVOL!B2948</f>
        <v>27.075800000000001</v>
      </c>
      <c r="C2948">
        <f>SPY_IVOL!C2948</f>
        <v>20.2986</v>
      </c>
      <c r="D2948">
        <f>SPY_IVOL!D2948</f>
        <v>16.742799999999999</v>
      </c>
      <c r="E2948">
        <f>SPY_IVOL!E2948</f>
        <v>12.3423</v>
      </c>
      <c r="F2948">
        <f>SPY_IVOL!F2948</f>
        <v>8.3011999999999997</v>
      </c>
      <c r="G2948">
        <f>SPY_IVOL!G2948</f>
        <v>9.5663</v>
      </c>
      <c r="H2948">
        <f>SPY_IVOL!H2948</f>
        <v>11.1736</v>
      </c>
      <c r="I2948">
        <f>VLOOKUP($A2948,SPY_main!$A:$C,2,FALSE)</f>
        <v>217.18</v>
      </c>
      <c r="J2948">
        <f>IFERROR(VLOOKUP($A2948,SPY_main!$A:$C,3,FALSE),J2947)</f>
        <v>1.9928999999999999</v>
      </c>
      <c r="K2948">
        <f>IFERROR(VLOOKUP($A2948,SPY_main!$E:$F,2,FALSE),K2947)</f>
        <v>0.85672000000000004</v>
      </c>
      <c r="L2948">
        <f>IFERROR(VLOOKUP($A2948,SPY_main!H:I,2,FALSE),L2947)</f>
        <v>12.02</v>
      </c>
      <c r="M2948">
        <f t="shared" si="322"/>
        <v>30.542300000000001</v>
      </c>
      <c r="N2948">
        <f t="shared" si="323"/>
        <v>20.376200000000001</v>
      </c>
      <c r="O2948">
        <f t="shared" si="324"/>
        <v>15.700100000000001</v>
      </c>
      <c r="P2948">
        <f t="shared" si="325"/>
        <v>10.4207</v>
      </c>
      <c r="Q2948">
        <f t="shared" si="326"/>
        <v>8.1913</v>
      </c>
      <c r="R2948">
        <f t="shared" si="327"/>
        <v>11.2475</v>
      </c>
      <c r="S2948">
        <f t="shared" si="328"/>
        <v>11.2475</v>
      </c>
      <c r="T2948">
        <f>IFERROR(VLOOKUP($A2948,TY_main!A:B,2,FALSE),T2947)</f>
        <v>124.921875</v>
      </c>
    </row>
    <row r="2949" spans="1:20" x14ac:dyDescent="0.25">
      <c r="A2949" s="2">
        <f>SPY_IVOL!A2949</f>
        <v>42636</v>
      </c>
      <c r="B2949">
        <f>SPY_IVOL!B2949</f>
        <v>27.273299999999999</v>
      </c>
      <c r="C2949">
        <f>SPY_IVOL!C2949</f>
        <v>20.397300000000001</v>
      </c>
      <c r="D2949">
        <f>SPY_IVOL!D2949</f>
        <v>16.861799999999999</v>
      </c>
      <c r="E2949">
        <f>SPY_IVOL!E2949</f>
        <v>12.7438</v>
      </c>
      <c r="F2949">
        <f>SPY_IVOL!F2949</f>
        <v>8.3003</v>
      </c>
      <c r="G2949">
        <f>SPY_IVOL!G2949</f>
        <v>9.8636999999999997</v>
      </c>
      <c r="H2949">
        <f>SPY_IVOL!H2949</f>
        <v>10.291499999999999</v>
      </c>
      <c r="I2949">
        <f>VLOOKUP($A2949,SPY_main!$A:$C,2,FALSE)</f>
        <v>215.99</v>
      </c>
      <c r="J2949">
        <f>IFERROR(VLOOKUP($A2949,SPY_main!$A:$C,3,FALSE),J2948)</f>
        <v>2.0038999999999998</v>
      </c>
      <c r="K2949">
        <f>IFERROR(VLOOKUP($A2949,SPY_main!$E:$F,2,FALSE),K2948)</f>
        <v>0.85294000000000003</v>
      </c>
      <c r="L2949">
        <f>IFERROR(VLOOKUP($A2949,SPY_main!H:I,2,FALSE),L2948)</f>
        <v>12.29</v>
      </c>
      <c r="M2949">
        <f t="shared" si="322"/>
        <v>31.093900000000001</v>
      </c>
      <c r="N2949">
        <f t="shared" si="323"/>
        <v>20.575399999999998</v>
      </c>
      <c r="O2949">
        <f t="shared" si="324"/>
        <v>15.8788</v>
      </c>
      <c r="P2949">
        <f t="shared" si="325"/>
        <v>10.7973</v>
      </c>
      <c r="Q2949">
        <f t="shared" si="326"/>
        <v>8.0846999999999998</v>
      </c>
      <c r="R2949">
        <f t="shared" si="327"/>
        <v>12.0501</v>
      </c>
      <c r="S2949">
        <f t="shared" si="328"/>
        <v>12.0501</v>
      </c>
      <c r="T2949">
        <f>IFERROR(VLOOKUP($A2949,TY_main!A:B,2,FALSE),T2948)</f>
        <v>125.078125</v>
      </c>
    </row>
    <row r="2950" spans="1:20" x14ac:dyDescent="0.25">
      <c r="A2950" s="2">
        <f>SPY_IVOL!A2950</f>
        <v>42639</v>
      </c>
      <c r="B2950">
        <f>SPY_IVOL!B2950</f>
        <v>28.679300000000001</v>
      </c>
      <c r="C2950">
        <f>SPY_IVOL!C2950</f>
        <v>21.710999999999999</v>
      </c>
      <c r="D2950">
        <f>SPY_IVOL!D2950</f>
        <v>18.281300000000002</v>
      </c>
      <c r="E2950">
        <f>SPY_IVOL!E2950</f>
        <v>14.2151</v>
      </c>
      <c r="F2950">
        <f>SPY_IVOL!F2950</f>
        <v>9.5150000000000006</v>
      </c>
      <c r="G2950">
        <f>SPY_IVOL!G2950</f>
        <v>10.3201</v>
      </c>
      <c r="H2950">
        <f>SPY_IVOL!H2950</f>
        <v>11.2996</v>
      </c>
      <c r="I2950">
        <f>VLOOKUP($A2950,SPY_main!$A:$C,2,FALSE)</f>
        <v>214.24</v>
      </c>
      <c r="J2950">
        <f>IFERROR(VLOOKUP($A2950,SPY_main!$A:$C,3,FALSE),J2949)</f>
        <v>2.0203000000000002</v>
      </c>
      <c r="K2950">
        <f>IFERROR(VLOOKUP($A2950,SPY_main!$E:$F,2,FALSE),K2949)</f>
        <v>0.85294000000000003</v>
      </c>
      <c r="L2950">
        <f>IFERROR(VLOOKUP($A2950,SPY_main!H:I,2,FALSE),L2949)</f>
        <v>14.5</v>
      </c>
      <c r="M2950">
        <f t="shared" si="322"/>
        <v>32.925400000000003</v>
      </c>
      <c r="N2950">
        <f t="shared" si="323"/>
        <v>22.538699999999999</v>
      </c>
      <c r="O2950">
        <f t="shared" si="324"/>
        <v>17.869599999999998</v>
      </c>
      <c r="P2950">
        <f t="shared" si="325"/>
        <v>12.8507</v>
      </c>
      <c r="Q2950">
        <f t="shared" si="326"/>
        <v>8.8129000000000008</v>
      </c>
      <c r="R2950">
        <f t="shared" si="327"/>
        <v>13.654199999999999</v>
      </c>
      <c r="S2950">
        <f t="shared" si="328"/>
        <v>14.3247</v>
      </c>
      <c r="T2950">
        <f>IFERROR(VLOOKUP($A2950,TY_main!A:B,2,FALSE),T2949)</f>
        <v>125.34375</v>
      </c>
    </row>
    <row r="2951" spans="1:20" x14ac:dyDescent="0.25">
      <c r="A2951" s="2">
        <f>SPY_IVOL!A2951</f>
        <v>42640</v>
      </c>
      <c r="B2951">
        <f>SPY_IVOL!B2951</f>
        <v>27.862500000000001</v>
      </c>
      <c r="C2951">
        <f>SPY_IVOL!C2951</f>
        <v>20.7714</v>
      </c>
      <c r="D2951">
        <f>SPY_IVOL!D2951</f>
        <v>17.197800000000001</v>
      </c>
      <c r="E2951">
        <f>SPY_IVOL!E2951</f>
        <v>13.023400000000001</v>
      </c>
      <c r="F2951">
        <f>SPY_IVOL!F2951</f>
        <v>8.5388000000000002</v>
      </c>
      <c r="G2951">
        <f>SPY_IVOL!G2951</f>
        <v>10.3169</v>
      </c>
      <c r="H2951">
        <f>SPY_IVOL!H2951</f>
        <v>10.8719</v>
      </c>
      <c r="I2951">
        <f>VLOOKUP($A2951,SPY_main!$A:$C,2,FALSE)</f>
        <v>215.57</v>
      </c>
      <c r="J2951">
        <f>IFERROR(VLOOKUP($A2951,SPY_main!$A:$C,3,FALSE),J2950)</f>
        <v>2.0078</v>
      </c>
      <c r="K2951">
        <f>IFERROR(VLOOKUP($A2951,SPY_main!$E:$F,2,FALSE),K2950)</f>
        <v>0.85377999999999998</v>
      </c>
      <c r="L2951">
        <f>IFERROR(VLOOKUP($A2951,SPY_main!H:I,2,FALSE),L2950)</f>
        <v>13.1</v>
      </c>
      <c r="M2951">
        <f t="shared" si="322"/>
        <v>31.7454</v>
      </c>
      <c r="N2951">
        <f t="shared" si="323"/>
        <v>21.426300000000001</v>
      </c>
      <c r="O2951">
        <f t="shared" si="324"/>
        <v>16.588699999999999</v>
      </c>
      <c r="P2951">
        <f t="shared" si="325"/>
        <v>11.4602</v>
      </c>
      <c r="Q2951">
        <f t="shared" si="326"/>
        <v>8.1580999999999992</v>
      </c>
      <c r="R2951">
        <f t="shared" si="327"/>
        <v>12.167999999999999</v>
      </c>
      <c r="S2951">
        <f t="shared" si="328"/>
        <v>12.167999999999999</v>
      </c>
      <c r="T2951">
        <f>IFERROR(VLOOKUP($A2951,TY_main!A:B,2,FALSE),T2950)</f>
        <v>125.5625</v>
      </c>
    </row>
    <row r="2952" spans="1:20" x14ac:dyDescent="0.25">
      <c r="A2952" s="2">
        <f>SPY_IVOL!A2952</f>
        <v>42641</v>
      </c>
      <c r="B2952">
        <f>SPY_IVOL!B2952</f>
        <v>27.5945</v>
      </c>
      <c r="C2952">
        <f>SPY_IVOL!C2952</f>
        <v>20.367699999999999</v>
      </c>
      <c r="D2952">
        <f>SPY_IVOL!D2952</f>
        <v>16.802600000000002</v>
      </c>
      <c r="E2952">
        <f>SPY_IVOL!E2952</f>
        <v>12.518000000000001</v>
      </c>
      <c r="F2952">
        <f>SPY_IVOL!F2952</f>
        <v>8.1504999999999992</v>
      </c>
      <c r="G2952">
        <f>SPY_IVOL!G2952</f>
        <v>9.8756000000000004</v>
      </c>
      <c r="H2952">
        <f>SPY_IVOL!H2952</f>
        <v>10.5776</v>
      </c>
      <c r="I2952">
        <f>VLOOKUP($A2952,SPY_main!$A:$C,2,FALSE)</f>
        <v>216.64</v>
      </c>
      <c r="J2952">
        <f>IFERROR(VLOOKUP($A2952,SPY_main!$A:$C,3,FALSE),J2951)</f>
        <v>1.9979</v>
      </c>
      <c r="K2952">
        <f>IFERROR(VLOOKUP($A2952,SPY_main!$E:$F,2,FALSE),K2951)</f>
        <v>0.83769000000000005</v>
      </c>
      <c r="L2952">
        <f>IFERROR(VLOOKUP($A2952,SPY_main!H:I,2,FALSE),L2951)</f>
        <v>12.39</v>
      </c>
      <c r="M2952">
        <f t="shared" si="322"/>
        <v>32.409300000000002</v>
      </c>
      <c r="N2952">
        <f t="shared" si="323"/>
        <v>21.135400000000001</v>
      </c>
      <c r="O2952">
        <f t="shared" si="324"/>
        <v>16.0259</v>
      </c>
      <c r="P2952">
        <f t="shared" si="325"/>
        <v>10.8515</v>
      </c>
      <c r="Q2952">
        <f t="shared" si="326"/>
        <v>8.3493999999999993</v>
      </c>
      <c r="R2952">
        <f t="shared" si="327"/>
        <v>10.9564</v>
      </c>
      <c r="S2952">
        <f t="shared" si="328"/>
        <v>10.9564</v>
      </c>
      <c r="T2952">
        <f>IFERROR(VLOOKUP($A2952,TY_main!A:B,2,FALSE),T2951)</f>
        <v>125.46875</v>
      </c>
    </row>
    <row r="2953" spans="1:20" x14ac:dyDescent="0.25">
      <c r="A2953" s="2">
        <f>SPY_IVOL!A2953</f>
        <v>42642</v>
      </c>
      <c r="B2953">
        <f>SPY_IVOL!B2953</f>
        <v>28.575800000000001</v>
      </c>
      <c r="C2953">
        <f>SPY_IVOL!C2953</f>
        <v>21.7014</v>
      </c>
      <c r="D2953">
        <f>SPY_IVOL!D2953</f>
        <v>18.215</v>
      </c>
      <c r="E2953">
        <f>SPY_IVOL!E2953</f>
        <v>13.786199999999999</v>
      </c>
      <c r="F2953">
        <f>SPY_IVOL!F2953</f>
        <v>8.8988999999999994</v>
      </c>
      <c r="G2953">
        <f>SPY_IVOL!G2953</f>
        <v>9.9832000000000001</v>
      </c>
      <c r="H2953">
        <f>SPY_IVOL!H2953</f>
        <v>12.797000000000001</v>
      </c>
      <c r="I2953">
        <f>VLOOKUP($A2953,SPY_main!$A:$C,2,FALSE)</f>
        <v>214.68</v>
      </c>
      <c r="J2953">
        <f>IFERROR(VLOOKUP($A2953,SPY_main!$A:$C,3,FALSE),J2952)</f>
        <v>2.0162</v>
      </c>
      <c r="K2953">
        <f>IFERROR(VLOOKUP($A2953,SPY_main!$E:$F,2,FALSE),K2952)</f>
        <v>0.84560999999999997</v>
      </c>
      <c r="L2953">
        <f>IFERROR(VLOOKUP($A2953,SPY_main!H:I,2,FALSE),L2952)</f>
        <v>14.02</v>
      </c>
      <c r="M2953">
        <f t="shared" si="322"/>
        <v>34.921100000000003</v>
      </c>
      <c r="N2953">
        <f t="shared" si="323"/>
        <v>23.0002</v>
      </c>
      <c r="O2953">
        <f t="shared" si="324"/>
        <v>18.0715</v>
      </c>
      <c r="P2953">
        <f t="shared" si="325"/>
        <v>12.639900000000001</v>
      </c>
      <c r="Q2953">
        <f t="shared" si="326"/>
        <v>8.8087999999999997</v>
      </c>
      <c r="R2953">
        <f t="shared" si="327"/>
        <v>14.561500000000001</v>
      </c>
      <c r="S2953">
        <f t="shared" si="328"/>
        <v>15.201499999999999</v>
      </c>
      <c r="T2953">
        <f>IFERROR(VLOOKUP($A2953,TY_main!A:B,2,FALSE),T2952)</f>
        <v>125.578125</v>
      </c>
    </row>
    <row r="2954" spans="1:20" x14ac:dyDescent="0.25">
      <c r="A2954" s="2">
        <f>SPY_IVOL!A2954</f>
        <v>42643</v>
      </c>
      <c r="B2954">
        <f>SPY_IVOL!B2954</f>
        <v>28.224699999999999</v>
      </c>
      <c r="C2954">
        <f>SPY_IVOL!C2954</f>
        <v>20.943999999999999</v>
      </c>
      <c r="D2954">
        <f>SPY_IVOL!D2954</f>
        <v>17.370899999999999</v>
      </c>
      <c r="E2954">
        <f>SPY_IVOL!E2954</f>
        <v>12.8659</v>
      </c>
      <c r="F2954">
        <f>SPY_IVOL!F2954</f>
        <v>8.1814</v>
      </c>
      <c r="G2954">
        <f>SPY_IVOL!G2954</f>
        <v>10.0776</v>
      </c>
      <c r="H2954">
        <f>SPY_IVOL!H2954</f>
        <v>10.8024</v>
      </c>
      <c r="I2954">
        <f>VLOOKUP($A2954,SPY_main!$A:$C,2,FALSE)</f>
        <v>216.3</v>
      </c>
      <c r="J2954">
        <f>IFERROR(VLOOKUP($A2954,SPY_main!$A:$C,3,FALSE),J2953)</f>
        <v>2.0011000000000001</v>
      </c>
      <c r="K2954">
        <f>IFERROR(VLOOKUP($A2954,SPY_main!$E:$F,2,FALSE),K2953)</f>
        <v>0.85367000000000004</v>
      </c>
      <c r="L2954">
        <f>IFERROR(VLOOKUP($A2954,SPY_main!H:I,2,FALSE),L2953)</f>
        <v>13.29</v>
      </c>
      <c r="M2954">
        <f t="shared" si="322"/>
        <v>33.912599999999998</v>
      </c>
      <c r="N2954">
        <f t="shared" si="323"/>
        <v>22.4678</v>
      </c>
      <c r="O2954">
        <f t="shared" si="324"/>
        <v>17.011399999999998</v>
      </c>
      <c r="P2954">
        <f t="shared" si="325"/>
        <v>11.4605</v>
      </c>
      <c r="Q2954">
        <f t="shared" si="326"/>
        <v>9.1965000000000003</v>
      </c>
      <c r="R2954">
        <f t="shared" si="327"/>
        <v>12.9199</v>
      </c>
      <c r="S2954">
        <f t="shared" si="328"/>
        <v>12.9199</v>
      </c>
      <c r="T2954">
        <f>IFERROR(VLOOKUP($A2954,TY_main!A:B,2,FALSE),T2953)</f>
        <v>125.171875</v>
      </c>
    </row>
    <row r="2955" spans="1:20" x14ac:dyDescent="0.25">
      <c r="A2955" s="2">
        <f>SPY_IVOL!A2955</f>
        <v>42646</v>
      </c>
      <c r="B2955">
        <f>SPY_IVOL!B2955</f>
        <v>28.492999999999999</v>
      </c>
      <c r="C2955">
        <f>SPY_IVOL!C2955</f>
        <v>21.228999999999999</v>
      </c>
      <c r="D2955">
        <f>SPY_IVOL!D2955</f>
        <v>17.692599999999999</v>
      </c>
      <c r="E2955">
        <f>SPY_IVOL!E2955</f>
        <v>13.0854</v>
      </c>
      <c r="F2955">
        <f>SPY_IVOL!F2955</f>
        <v>8.3858999999999995</v>
      </c>
      <c r="G2955">
        <f>SPY_IVOL!G2955</f>
        <v>10.411099999999999</v>
      </c>
      <c r="H2955">
        <f>SPY_IVOL!H2955</f>
        <v>11.4862</v>
      </c>
      <c r="I2955">
        <f>VLOOKUP($A2955,SPY_main!$A:$C,2,FALSE)</f>
        <v>215.78</v>
      </c>
      <c r="J2955">
        <f>IFERROR(VLOOKUP($A2955,SPY_main!$A:$C,3,FALSE),J2954)</f>
        <v>2.0059</v>
      </c>
      <c r="K2955">
        <f>IFERROR(VLOOKUP($A2955,SPY_main!$E:$F,2,FALSE),K2954)</f>
        <v>0.85789000000000004</v>
      </c>
      <c r="L2955">
        <f>IFERROR(VLOOKUP($A2955,SPY_main!H:I,2,FALSE),L2954)</f>
        <v>13.57</v>
      </c>
      <c r="M2955">
        <f t="shared" si="322"/>
        <v>36.631799999999998</v>
      </c>
      <c r="N2955">
        <f t="shared" si="323"/>
        <v>22.6816</v>
      </c>
      <c r="O2955">
        <f t="shared" si="324"/>
        <v>17.514199999999999</v>
      </c>
      <c r="P2955">
        <f t="shared" si="325"/>
        <v>11.913500000000001</v>
      </c>
      <c r="Q2955">
        <f t="shared" si="326"/>
        <v>9.2691999999999997</v>
      </c>
      <c r="R2955">
        <f t="shared" si="327"/>
        <v>14.5883</v>
      </c>
      <c r="S2955">
        <f t="shared" si="328"/>
        <v>14.5883</v>
      </c>
      <c r="T2955">
        <f>IFERROR(VLOOKUP($A2955,TY_main!A:B,2,FALSE),T2954)</f>
        <v>125.015625</v>
      </c>
    </row>
    <row r="2956" spans="1:20" x14ac:dyDescent="0.25">
      <c r="A2956" s="2">
        <f>SPY_IVOL!A2956</f>
        <v>42647</v>
      </c>
      <c r="B2956">
        <f>SPY_IVOL!B2956</f>
        <v>28.454000000000001</v>
      </c>
      <c r="C2956">
        <f>SPY_IVOL!C2956</f>
        <v>21.204000000000001</v>
      </c>
      <c r="D2956">
        <f>SPY_IVOL!D2956</f>
        <v>17.831299999999999</v>
      </c>
      <c r="E2956">
        <f>SPY_IVOL!E2956</f>
        <v>13.440099999999999</v>
      </c>
      <c r="F2956">
        <f>SPY_IVOL!F2956</f>
        <v>8.5884999999999998</v>
      </c>
      <c r="G2956">
        <f>SPY_IVOL!G2956</f>
        <v>10.5335</v>
      </c>
      <c r="H2956">
        <f>SPY_IVOL!H2956</f>
        <v>12.091699999999999</v>
      </c>
      <c r="I2956">
        <f>VLOOKUP($A2956,SPY_main!$A:$C,2,FALSE)</f>
        <v>214.68</v>
      </c>
      <c r="J2956">
        <f>IFERROR(VLOOKUP($A2956,SPY_main!$A:$C,3,FALSE),J2955)</f>
        <v>2.0162</v>
      </c>
      <c r="K2956">
        <f>IFERROR(VLOOKUP($A2956,SPY_main!$E:$F,2,FALSE),K2955)</f>
        <v>0.86433000000000004</v>
      </c>
      <c r="L2956">
        <f>IFERROR(VLOOKUP($A2956,SPY_main!H:I,2,FALSE),L2955)</f>
        <v>13.63</v>
      </c>
      <c r="M2956">
        <f t="shared" si="322"/>
        <v>36.406100000000002</v>
      </c>
      <c r="N2956">
        <f t="shared" si="323"/>
        <v>22.695799999999998</v>
      </c>
      <c r="O2956">
        <f t="shared" si="324"/>
        <v>17.428000000000001</v>
      </c>
      <c r="P2956">
        <f t="shared" si="325"/>
        <v>12.4918</v>
      </c>
      <c r="Q2956">
        <f t="shared" si="326"/>
        <v>9.5472999999999999</v>
      </c>
      <c r="R2956">
        <f t="shared" si="327"/>
        <v>13.068099999999999</v>
      </c>
      <c r="S2956">
        <f t="shared" si="328"/>
        <v>13.068099999999999</v>
      </c>
      <c r="T2956">
        <f>IFERROR(VLOOKUP($A2956,TY_main!A:B,2,FALSE),T2955)</f>
        <v>124.578125</v>
      </c>
    </row>
    <row r="2957" spans="1:20" x14ac:dyDescent="0.25">
      <c r="A2957" s="2">
        <f>SPY_IVOL!A2957</f>
        <v>42648</v>
      </c>
      <c r="B2957">
        <f>SPY_IVOL!B2957</f>
        <v>28.378</v>
      </c>
      <c r="C2957">
        <f>SPY_IVOL!C2957</f>
        <v>21.1355</v>
      </c>
      <c r="D2957">
        <f>SPY_IVOL!D2957</f>
        <v>17.5322</v>
      </c>
      <c r="E2957">
        <f>SPY_IVOL!E2957</f>
        <v>12.9117</v>
      </c>
      <c r="F2957">
        <f>SPY_IVOL!F2957</f>
        <v>8.3314000000000004</v>
      </c>
      <c r="G2957">
        <f>SPY_IVOL!G2957</f>
        <v>10.648999999999999</v>
      </c>
      <c r="H2957">
        <f>SPY_IVOL!H2957</f>
        <v>11.775700000000001</v>
      </c>
      <c r="I2957">
        <f>VLOOKUP($A2957,SPY_main!$A:$C,2,FALSE)</f>
        <v>215.63</v>
      </c>
      <c r="J2957">
        <f>IFERROR(VLOOKUP($A2957,SPY_main!$A:$C,3,FALSE),J2956)</f>
        <v>2.0072999999999999</v>
      </c>
      <c r="K2957">
        <f>IFERROR(VLOOKUP($A2957,SPY_main!$E:$F,2,FALSE),K2956)</f>
        <v>0.86794000000000004</v>
      </c>
      <c r="L2957">
        <f>IFERROR(VLOOKUP($A2957,SPY_main!H:I,2,FALSE),L2956)</f>
        <v>12.99</v>
      </c>
      <c r="M2957">
        <f t="shared" si="322"/>
        <v>35.354999999999997</v>
      </c>
      <c r="N2957">
        <f t="shared" si="323"/>
        <v>22.726600000000001</v>
      </c>
      <c r="O2957">
        <f t="shared" si="324"/>
        <v>16.954699999999999</v>
      </c>
      <c r="P2957">
        <f t="shared" si="325"/>
        <v>11.468999999999999</v>
      </c>
      <c r="Q2957">
        <f t="shared" si="326"/>
        <v>9.8394999999999992</v>
      </c>
      <c r="R2957">
        <f t="shared" si="327"/>
        <v>10.900399999999999</v>
      </c>
      <c r="S2957">
        <f t="shared" si="328"/>
        <v>10.900399999999999</v>
      </c>
      <c r="T2957">
        <f>IFERROR(VLOOKUP($A2957,TY_main!A:B,2,FALSE),T2956)</f>
        <v>124.3125</v>
      </c>
    </row>
    <row r="2958" spans="1:20" x14ac:dyDescent="0.25">
      <c r="A2958" s="2">
        <f>SPY_IVOL!A2958</f>
        <v>42649</v>
      </c>
      <c r="B2958">
        <f>SPY_IVOL!B2958</f>
        <v>28.166699999999999</v>
      </c>
      <c r="C2958">
        <f>SPY_IVOL!C2958</f>
        <v>20.761700000000001</v>
      </c>
      <c r="D2958">
        <f>SPY_IVOL!D2958</f>
        <v>17.21</v>
      </c>
      <c r="E2958">
        <f>SPY_IVOL!E2958</f>
        <v>12.9161</v>
      </c>
      <c r="F2958">
        <f>SPY_IVOL!F2958</f>
        <v>8.3049999999999997</v>
      </c>
      <c r="G2958">
        <f>SPY_IVOL!G2958</f>
        <v>10.7723</v>
      </c>
      <c r="H2958">
        <f>SPY_IVOL!H2958</f>
        <v>11.7591</v>
      </c>
      <c r="I2958">
        <f>VLOOKUP($A2958,SPY_main!$A:$C,2,FALSE)</f>
        <v>215.78</v>
      </c>
      <c r="J2958">
        <f>IFERROR(VLOOKUP($A2958,SPY_main!$A:$C,3,FALSE),J2957)</f>
        <v>2.0059</v>
      </c>
      <c r="K2958">
        <f>IFERROR(VLOOKUP($A2958,SPY_main!$E:$F,2,FALSE),K2957)</f>
        <v>0.87156</v>
      </c>
      <c r="L2958">
        <f>IFERROR(VLOOKUP($A2958,SPY_main!H:I,2,FALSE),L2957)</f>
        <v>12.84</v>
      </c>
      <c r="M2958">
        <f t="shared" si="322"/>
        <v>38.727400000000003</v>
      </c>
      <c r="N2958">
        <f t="shared" si="323"/>
        <v>22.682300000000001</v>
      </c>
      <c r="O2958">
        <f t="shared" si="324"/>
        <v>16.255600000000001</v>
      </c>
      <c r="P2958">
        <f t="shared" si="325"/>
        <v>10.9163</v>
      </c>
      <c r="Q2958">
        <f t="shared" si="326"/>
        <v>9.7240000000000002</v>
      </c>
      <c r="R2958">
        <f t="shared" si="327"/>
        <v>10.6113</v>
      </c>
      <c r="S2958">
        <f t="shared" si="328"/>
        <v>10.6113</v>
      </c>
      <c r="T2958">
        <f>IFERROR(VLOOKUP($A2958,TY_main!A:B,2,FALSE),T2957)</f>
        <v>124.046875</v>
      </c>
    </row>
    <row r="2959" spans="1:20" x14ac:dyDescent="0.25">
      <c r="A2959" s="2">
        <f>SPY_IVOL!A2959</f>
        <v>42650</v>
      </c>
      <c r="B2959">
        <f>SPY_IVOL!B2959</f>
        <v>28.516200000000001</v>
      </c>
      <c r="C2959">
        <f>SPY_IVOL!C2959</f>
        <v>21.067299999999999</v>
      </c>
      <c r="D2959">
        <f>SPY_IVOL!D2959</f>
        <v>17.588000000000001</v>
      </c>
      <c r="E2959">
        <f>SPY_IVOL!E2959</f>
        <v>13.0406</v>
      </c>
      <c r="F2959">
        <f>SPY_IVOL!F2959</f>
        <v>8.6422000000000008</v>
      </c>
      <c r="G2959">
        <f>SPY_IVOL!G2959</f>
        <v>10.9077</v>
      </c>
      <c r="H2959">
        <f>SPY_IVOL!H2959</f>
        <v>12.412699999999999</v>
      </c>
      <c r="I2959">
        <f>VLOOKUP($A2959,SPY_main!$A:$C,2,FALSE)</f>
        <v>215.04</v>
      </c>
      <c r="J2959">
        <f>IFERROR(VLOOKUP($A2959,SPY_main!$A:$C,3,FALSE),J2958)</f>
        <v>2.0127999999999999</v>
      </c>
      <c r="K2959">
        <f>IFERROR(VLOOKUP($A2959,SPY_main!$E:$F,2,FALSE),K2958)</f>
        <v>0.87605999999999995</v>
      </c>
      <c r="L2959">
        <f>IFERROR(VLOOKUP($A2959,SPY_main!H:I,2,FALSE),L2958)</f>
        <v>13.48</v>
      </c>
      <c r="M2959">
        <f t="shared" si="322"/>
        <v>38.171700000000001</v>
      </c>
      <c r="N2959">
        <f t="shared" si="323"/>
        <v>22.4925</v>
      </c>
      <c r="O2959">
        <f t="shared" si="324"/>
        <v>16.605399999999999</v>
      </c>
      <c r="P2959">
        <f t="shared" si="325"/>
        <v>11.042199999999999</v>
      </c>
      <c r="Q2959">
        <f t="shared" si="326"/>
        <v>10.3287</v>
      </c>
      <c r="R2959">
        <f t="shared" si="327"/>
        <v>12.290699999999999</v>
      </c>
      <c r="S2959">
        <f t="shared" si="328"/>
        <v>12.290699999999999</v>
      </c>
      <c r="T2959">
        <f>IFERROR(VLOOKUP($A2959,TY_main!A:B,2,FALSE),T2958)</f>
        <v>124.15625</v>
      </c>
    </row>
    <row r="2960" spans="1:20" x14ac:dyDescent="0.25">
      <c r="A2960" s="2">
        <f>SPY_IVOL!A2960</f>
        <v>42653</v>
      </c>
      <c r="B2960">
        <f>SPY_IVOL!B2960</f>
        <v>28.874500000000001</v>
      </c>
      <c r="C2960">
        <f>SPY_IVOL!C2960</f>
        <v>20.671399999999998</v>
      </c>
      <c r="D2960">
        <f>SPY_IVOL!D2960</f>
        <v>16.950399999999998</v>
      </c>
      <c r="E2960">
        <f>SPY_IVOL!E2960</f>
        <v>12.4885</v>
      </c>
      <c r="F2960">
        <f>SPY_IVOL!F2960</f>
        <v>8.1928000000000001</v>
      </c>
      <c r="G2960">
        <f>SPY_IVOL!G2960</f>
        <v>11.3208</v>
      </c>
      <c r="H2960">
        <f>SPY_IVOL!H2960</f>
        <v>12.3179</v>
      </c>
      <c r="I2960">
        <f>VLOOKUP($A2960,SPY_main!$A:$C,2,FALSE)</f>
        <v>216.16</v>
      </c>
      <c r="J2960">
        <f>IFERROR(VLOOKUP($A2960,SPY_main!$A:$C,3,FALSE),J2959)</f>
        <v>2.0023</v>
      </c>
      <c r="K2960">
        <f>IFERROR(VLOOKUP($A2960,SPY_main!$E:$F,2,FALSE),K2959)</f>
        <v>0.87388999999999994</v>
      </c>
      <c r="L2960">
        <f>IFERROR(VLOOKUP($A2960,SPY_main!H:I,2,FALSE),L2959)</f>
        <v>13.38</v>
      </c>
      <c r="M2960">
        <f t="shared" si="322"/>
        <v>33.552999999999997</v>
      </c>
      <c r="N2960">
        <f t="shared" si="323"/>
        <v>25.342199999999998</v>
      </c>
      <c r="O2960">
        <f t="shared" si="324"/>
        <v>16.660399999999999</v>
      </c>
      <c r="P2960">
        <f t="shared" si="325"/>
        <v>10.153</v>
      </c>
      <c r="Q2960">
        <f t="shared" si="326"/>
        <v>11.374499999999999</v>
      </c>
      <c r="R2960">
        <f t="shared" si="327"/>
        <v>12.7814</v>
      </c>
      <c r="S2960">
        <f t="shared" si="328"/>
        <v>12.7814</v>
      </c>
      <c r="T2960">
        <f>IFERROR(VLOOKUP($A2960,TY_main!A:B,2,FALSE),T2959)</f>
        <v>123.90625</v>
      </c>
    </row>
    <row r="2961" spans="1:20" x14ac:dyDescent="0.25">
      <c r="A2961" s="2">
        <f>SPY_IVOL!A2961</f>
        <v>42654</v>
      </c>
      <c r="B2961">
        <f>SPY_IVOL!B2961</f>
        <v>29.378799999999998</v>
      </c>
      <c r="C2961">
        <f>SPY_IVOL!C2961</f>
        <v>21.7822</v>
      </c>
      <c r="D2961">
        <f>SPY_IVOL!D2961</f>
        <v>18.287500000000001</v>
      </c>
      <c r="E2961">
        <f>SPY_IVOL!E2961</f>
        <v>13.8903</v>
      </c>
      <c r="F2961">
        <f>SPY_IVOL!F2961</f>
        <v>9.3484999999999996</v>
      </c>
      <c r="G2961">
        <f>SPY_IVOL!G2961</f>
        <v>11.484999999999999</v>
      </c>
      <c r="H2961">
        <f>SPY_IVOL!H2961</f>
        <v>13.6493</v>
      </c>
      <c r="I2961">
        <f>VLOOKUP($A2961,SPY_main!$A:$C,2,FALSE)</f>
        <v>213.43</v>
      </c>
      <c r="J2961">
        <f>IFERROR(VLOOKUP($A2961,SPY_main!$A:$C,3,FALSE),J2960)</f>
        <v>2.028</v>
      </c>
      <c r="K2961">
        <f>IFERROR(VLOOKUP($A2961,SPY_main!$E:$F,2,FALSE),K2960)</f>
        <v>0.87749999999999995</v>
      </c>
      <c r="L2961">
        <f>IFERROR(VLOOKUP($A2961,SPY_main!H:I,2,FALSE),L2960)</f>
        <v>15.36</v>
      </c>
      <c r="M2961">
        <f t="shared" si="322"/>
        <v>45.219799999999999</v>
      </c>
      <c r="N2961">
        <f t="shared" si="323"/>
        <v>26.609400000000001</v>
      </c>
      <c r="O2961">
        <f t="shared" si="324"/>
        <v>18.379300000000001</v>
      </c>
      <c r="P2961">
        <f t="shared" si="325"/>
        <v>12.867900000000001</v>
      </c>
      <c r="Q2961">
        <f t="shared" si="326"/>
        <v>11.95</v>
      </c>
      <c r="R2961">
        <f t="shared" si="327"/>
        <v>15.7326</v>
      </c>
      <c r="S2961">
        <f t="shared" si="328"/>
        <v>15.7326</v>
      </c>
      <c r="T2961">
        <f>IFERROR(VLOOKUP($A2961,TY_main!A:B,2,FALSE),T2960)</f>
        <v>124</v>
      </c>
    </row>
    <row r="2962" spans="1:20" x14ac:dyDescent="0.25">
      <c r="A2962" s="2">
        <f>SPY_IVOL!A2962</f>
        <v>42655</v>
      </c>
      <c r="B2962">
        <f>SPY_IVOL!B2962</f>
        <v>30.325099999999999</v>
      </c>
      <c r="C2962">
        <f>SPY_IVOL!C2962</f>
        <v>22.0166</v>
      </c>
      <c r="D2962">
        <f>SPY_IVOL!D2962</f>
        <v>18.412099999999999</v>
      </c>
      <c r="E2962">
        <f>SPY_IVOL!E2962</f>
        <v>14.0838</v>
      </c>
      <c r="F2962">
        <f>SPY_IVOL!F2962</f>
        <v>9.3000000000000007</v>
      </c>
      <c r="G2962">
        <f>SPY_IVOL!G2962</f>
        <v>11.6427</v>
      </c>
      <c r="H2962">
        <f>SPY_IVOL!H2962</f>
        <v>13.404</v>
      </c>
      <c r="I2962">
        <f>VLOOKUP($A2962,SPY_main!$A:$C,2,FALSE)</f>
        <v>213.71</v>
      </c>
      <c r="J2962">
        <f>IFERROR(VLOOKUP($A2962,SPY_main!$A:$C,3,FALSE),J2961)</f>
        <v>2.0253000000000001</v>
      </c>
      <c r="K2962">
        <f>IFERROR(VLOOKUP($A2962,SPY_main!$E:$F,2,FALSE),K2961)</f>
        <v>0.88110999999999995</v>
      </c>
      <c r="L2962">
        <f>IFERROR(VLOOKUP($A2962,SPY_main!H:I,2,FALSE),L2961)</f>
        <v>15.91</v>
      </c>
      <c r="M2962">
        <f t="shared" si="322"/>
        <v>45.131300000000003</v>
      </c>
      <c r="N2962">
        <f t="shared" si="323"/>
        <v>28.045500000000001</v>
      </c>
      <c r="O2962">
        <f t="shared" si="324"/>
        <v>18.496600000000001</v>
      </c>
      <c r="P2962">
        <f t="shared" si="325"/>
        <v>13.0136</v>
      </c>
      <c r="Q2962">
        <f t="shared" si="326"/>
        <v>12.602499999999999</v>
      </c>
      <c r="R2962">
        <f t="shared" si="327"/>
        <v>13.3109</v>
      </c>
      <c r="S2962">
        <f t="shared" si="328"/>
        <v>13.3109</v>
      </c>
      <c r="T2962">
        <f>IFERROR(VLOOKUP($A2962,TY_main!A:B,2,FALSE),T2961)</f>
        <v>123.921875</v>
      </c>
    </row>
    <row r="2963" spans="1:20" x14ac:dyDescent="0.25">
      <c r="A2963" s="2">
        <f>SPY_IVOL!A2963</f>
        <v>42656</v>
      </c>
      <c r="B2963">
        <f>SPY_IVOL!B2963</f>
        <v>31.402699999999999</v>
      </c>
      <c r="C2963">
        <f>SPY_IVOL!C2963</f>
        <v>22.834</v>
      </c>
      <c r="D2963">
        <f>SPY_IVOL!D2963</f>
        <v>19.109500000000001</v>
      </c>
      <c r="E2963">
        <f>SPY_IVOL!E2963</f>
        <v>14.9299</v>
      </c>
      <c r="F2963">
        <f>SPY_IVOL!F2963</f>
        <v>9.8815000000000008</v>
      </c>
      <c r="G2963">
        <f>SPY_IVOL!G2963</f>
        <v>11.809200000000001</v>
      </c>
      <c r="H2963">
        <f>SPY_IVOL!H2963</f>
        <v>13.000500000000001</v>
      </c>
      <c r="I2963">
        <f>VLOOKUP($A2963,SPY_main!$A:$C,2,FALSE)</f>
        <v>213.01</v>
      </c>
      <c r="J2963">
        <f>IFERROR(VLOOKUP($A2963,SPY_main!$A:$C,3,FALSE),J2962)</f>
        <v>2.032</v>
      </c>
      <c r="K2963">
        <f>IFERROR(VLOOKUP($A2963,SPY_main!$E:$F,2,FALSE),K2962)</f>
        <v>0.88</v>
      </c>
      <c r="L2963">
        <f>IFERROR(VLOOKUP($A2963,SPY_main!H:I,2,FALSE),L2962)</f>
        <v>16.690000000000001</v>
      </c>
      <c r="M2963">
        <f t="shared" si="322"/>
        <v>54.216299999999997</v>
      </c>
      <c r="N2963">
        <f t="shared" si="323"/>
        <v>29.75</v>
      </c>
      <c r="O2963">
        <f t="shared" si="324"/>
        <v>19.226500000000001</v>
      </c>
      <c r="P2963">
        <f t="shared" si="325"/>
        <v>13.758699999999999</v>
      </c>
      <c r="Q2963">
        <f t="shared" si="326"/>
        <v>13.3772</v>
      </c>
      <c r="R2963">
        <f t="shared" si="327"/>
        <v>13.7103</v>
      </c>
      <c r="S2963">
        <f t="shared" si="328"/>
        <v>13.7103</v>
      </c>
      <c r="T2963">
        <f>IFERROR(VLOOKUP($A2963,TY_main!A:B,2,FALSE),T2962)</f>
        <v>124.28125</v>
      </c>
    </row>
    <row r="2964" spans="1:20" x14ac:dyDescent="0.25">
      <c r="A2964" s="2">
        <f>SPY_IVOL!A2964</f>
        <v>42657</v>
      </c>
      <c r="B2964">
        <f>SPY_IVOL!B2964</f>
        <v>31.479700000000001</v>
      </c>
      <c r="C2964">
        <f>SPY_IVOL!C2964</f>
        <v>22.610499999999998</v>
      </c>
      <c r="D2964">
        <f>SPY_IVOL!D2964</f>
        <v>18.862500000000001</v>
      </c>
      <c r="E2964">
        <f>SPY_IVOL!E2964</f>
        <v>14.324400000000001</v>
      </c>
      <c r="F2964">
        <f>SPY_IVOL!F2964</f>
        <v>9.6234999999999999</v>
      </c>
      <c r="G2964">
        <f>SPY_IVOL!G2964</f>
        <v>11.979699999999999</v>
      </c>
      <c r="H2964">
        <f>SPY_IVOL!H2964</f>
        <v>13.665800000000001</v>
      </c>
      <c r="I2964">
        <f>VLOOKUP($A2964,SPY_main!$A:$C,2,FALSE)</f>
        <v>213.12</v>
      </c>
      <c r="J2964">
        <f>IFERROR(VLOOKUP($A2964,SPY_main!$A:$C,3,FALSE),J2963)</f>
        <v>2.0308999999999999</v>
      </c>
      <c r="K2964">
        <f>IFERROR(VLOOKUP($A2964,SPY_main!$E:$F,2,FALSE),K2963)</f>
        <v>0.88166999999999995</v>
      </c>
      <c r="L2964">
        <f>IFERROR(VLOOKUP($A2964,SPY_main!H:I,2,FALSE),L2963)</f>
        <v>16.12</v>
      </c>
      <c r="M2964">
        <f t="shared" si="322"/>
        <v>43.829300000000003</v>
      </c>
      <c r="N2964">
        <f t="shared" si="323"/>
        <v>29.853300000000001</v>
      </c>
      <c r="O2964">
        <f t="shared" si="324"/>
        <v>18.535900000000002</v>
      </c>
      <c r="P2964">
        <f t="shared" si="325"/>
        <v>12.612299999999999</v>
      </c>
      <c r="Q2964">
        <f t="shared" si="326"/>
        <v>12.4003</v>
      </c>
      <c r="R2964">
        <f t="shared" si="327"/>
        <v>12.4003</v>
      </c>
      <c r="S2964">
        <f t="shared" si="328"/>
        <v>12.4003</v>
      </c>
      <c r="T2964">
        <f>IFERROR(VLOOKUP($A2964,TY_main!A:B,2,FALSE),T2963)</f>
        <v>123.96875</v>
      </c>
    </row>
    <row r="2965" spans="1:20" x14ac:dyDescent="0.25">
      <c r="A2965" s="2">
        <f>SPY_IVOL!A2965</f>
        <v>42660</v>
      </c>
      <c r="B2965">
        <f>SPY_IVOL!B2965</f>
        <v>32.1404</v>
      </c>
      <c r="C2965">
        <f>SPY_IVOL!C2965</f>
        <v>22.8566</v>
      </c>
      <c r="D2965">
        <f>SPY_IVOL!D2965</f>
        <v>18.9634</v>
      </c>
      <c r="E2965">
        <f>SPY_IVOL!E2965</f>
        <v>14.515700000000001</v>
      </c>
      <c r="F2965">
        <f>SPY_IVOL!F2965</f>
        <v>9.7774000000000001</v>
      </c>
      <c r="G2965">
        <f>SPY_IVOL!G2965</f>
        <v>12.516</v>
      </c>
      <c r="H2965">
        <f>SPY_IVOL!H2965</f>
        <v>14.8765</v>
      </c>
      <c r="I2965">
        <f>VLOOKUP($A2965,SPY_main!$A:$C,2,FALSE)</f>
        <v>212.38</v>
      </c>
      <c r="J2965">
        <f>IFERROR(VLOOKUP($A2965,SPY_main!$A:$C,3,FALSE),J2964)</f>
        <v>2.0379999999999998</v>
      </c>
      <c r="K2965">
        <f>IFERROR(VLOOKUP($A2965,SPY_main!$E:$F,2,FALSE),K2964)</f>
        <v>0.87761</v>
      </c>
      <c r="L2965">
        <f>IFERROR(VLOOKUP($A2965,SPY_main!H:I,2,FALSE),L2964)</f>
        <v>16.21</v>
      </c>
      <c r="M2965">
        <f t="shared" si="322"/>
        <v>42.170699999999997</v>
      </c>
      <c r="N2965">
        <f t="shared" si="323"/>
        <v>38.680300000000003</v>
      </c>
      <c r="O2965">
        <f t="shared" si="324"/>
        <v>21.256599999999999</v>
      </c>
      <c r="P2965">
        <f t="shared" si="325"/>
        <v>14.1717</v>
      </c>
      <c r="Q2965">
        <f t="shared" si="326"/>
        <v>18.845199999999998</v>
      </c>
      <c r="R2965">
        <f t="shared" si="327"/>
        <v>24.334800000000001</v>
      </c>
      <c r="S2965">
        <f t="shared" si="328"/>
        <v>24.334800000000001</v>
      </c>
      <c r="T2965">
        <f>IFERROR(VLOOKUP($A2965,TY_main!A:B,2,FALSE),T2964)</f>
        <v>124.21875</v>
      </c>
    </row>
    <row r="2966" spans="1:20" x14ac:dyDescent="0.25">
      <c r="A2966" s="2">
        <f>SPY_IVOL!A2966</f>
        <v>42661</v>
      </c>
      <c r="B2966">
        <f>SPY_IVOL!B2966</f>
        <v>32.340600000000002</v>
      </c>
      <c r="C2966">
        <f>SPY_IVOL!C2966</f>
        <v>22.411300000000001</v>
      </c>
      <c r="D2966">
        <f>SPY_IVOL!D2966</f>
        <v>18.331199999999999</v>
      </c>
      <c r="E2966">
        <f>SPY_IVOL!E2966</f>
        <v>13.7212</v>
      </c>
      <c r="F2966">
        <f>SPY_IVOL!F2966</f>
        <v>9.2017000000000007</v>
      </c>
      <c r="G2966">
        <f>SPY_IVOL!G2966</f>
        <v>12.3087</v>
      </c>
      <c r="H2966">
        <f>SPY_IVOL!H2966</f>
        <v>12.799200000000001</v>
      </c>
      <c r="I2966">
        <f>VLOOKUP($A2966,SPY_main!$A:$C,2,FALSE)</f>
        <v>213.71</v>
      </c>
      <c r="J2966">
        <f>IFERROR(VLOOKUP($A2966,SPY_main!$A:$C,3,FALSE),J2965)</f>
        <v>2.0253000000000001</v>
      </c>
      <c r="K2966">
        <f>IFERROR(VLOOKUP($A2966,SPY_main!$E:$F,2,FALSE),K2965)</f>
        <v>0.88122</v>
      </c>
      <c r="L2966">
        <f>IFERROR(VLOOKUP($A2966,SPY_main!H:I,2,FALSE),L2965)</f>
        <v>15.28</v>
      </c>
      <c r="M2966">
        <f t="shared" si="322"/>
        <v>40.221600000000002</v>
      </c>
      <c r="N2966">
        <f t="shared" si="323"/>
        <v>40.221600000000002</v>
      </c>
      <c r="O2966">
        <f t="shared" si="324"/>
        <v>24.061399999999999</v>
      </c>
      <c r="P2966">
        <f t="shared" si="325"/>
        <v>12.767899999999999</v>
      </c>
      <c r="Q2966">
        <f t="shared" si="326"/>
        <v>16.116499999999998</v>
      </c>
      <c r="R2966">
        <f t="shared" si="327"/>
        <v>16.116499999999998</v>
      </c>
      <c r="S2966">
        <f t="shared" si="328"/>
        <v>16.116499999999998</v>
      </c>
      <c r="T2966">
        <f>IFERROR(VLOOKUP($A2966,TY_main!A:B,2,FALSE),T2965)</f>
        <v>124.375</v>
      </c>
    </row>
    <row r="2967" spans="1:20" x14ac:dyDescent="0.25">
      <c r="A2967" s="2">
        <f>SPY_IVOL!A2967</f>
        <v>42662</v>
      </c>
      <c r="B2967">
        <f>SPY_IVOL!B2967</f>
        <v>31.622199999999999</v>
      </c>
      <c r="C2967">
        <f>SPY_IVOL!C2967</f>
        <v>21.936599999999999</v>
      </c>
      <c r="D2967">
        <f>SPY_IVOL!D2967</f>
        <v>17.7746</v>
      </c>
      <c r="E2967">
        <f>SPY_IVOL!E2967</f>
        <v>13.057499999999999</v>
      </c>
      <c r="F2967">
        <f>SPY_IVOL!F2967</f>
        <v>8.9344000000000001</v>
      </c>
      <c r="G2967">
        <f>SPY_IVOL!G2967</f>
        <v>12.604699999999999</v>
      </c>
      <c r="H2967">
        <f>SPY_IVOL!H2967</f>
        <v>12.604699999999999</v>
      </c>
      <c r="I2967">
        <f>VLOOKUP($A2967,SPY_main!$A:$C,2,FALSE)</f>
        <v>214.28</v>
      </c>
      <c r="J2967">
        <f>IFERROR(VLOOKUP($A2967,SPY_main!$A:$C,3,FALSE),J2966)</f>
        <v>2.0198999999999998</v>
      </c>
      <c r="K2967">
        <f>IFERROR(VLOOKUP($A2967,SPY_main!$E:$F,2,FALSE),K2966)</f>
        <v>0.88066999999999995</v>
      </c>
      <c r="L2967">
        <f>IFERROR(VLOOKUP($A2967,SPY_main!H:I,2,FALSE),L2966)</f>
        <v>14.41</v>
      </c>
      <c r="M2967">
        <f t="shared" si="322"/>
        <v>50.776200000000003</v>
      </c>
      <c r="N2967">
        <f t="shared" si="323"/>
        <v>50.776200000000003</v>
      </c>
      <c r="O2967">
        <f t="shared" si="324"/>
        <v>28.811399999999999</v>
      </c>
      <c r="P2967">
        <f t="shared" si="325"/>
        <v>12.2362</v>
      </c>
      <c r="Q2967">
        <f t="shared" si="326"/>
        <v>13.3607</v>
      </c>
      <c r="R2967">
        <f t="shared" si="327"/>
        <v>13.3607</v>
      </c>
      <c r="S2967">
        <f t="shared" si="328"/>
        <v>13.3607</v>
      </c>
      <c r="T2967">
        <f>IFERROR(VLOOKUP($A2967,TY_main!A:B,2,FALSE),T2966)</f>
        <v>124.359375</v>
      </c>
    </row>
    <row r="2968" spans="1:20" x14ac:dyDescent="0.25">
      <c r="A2968" s="2">
        <f>SPY_IVOL!A2968</f>
        <v>42663</v>
      </c>
      <c r="B2968">
        <f>SPY_IVOL!B2968</f>
        <v>31.7882</v>
      </c>
      <c r="C2968">
        <f>SPY_IVOL!C2968</f>
        <v>21.256</v>
      </c>
      <c r="D2968">
        <f>SPY_IVOL!D2968</f>
        <v>17.034800000000001</v>
      </c>
      <c r="E2968">
        <f>SPY_IVOL!E2968</f>
        <v>12.456799999999999</v>
      </c>
      <c r="F2968">
        <f>SPY_IVOL!F2968</f>
        <v>8.6232000000000006</v>
      </c>
      <c r="G2968">
        <f>SPY_IVOL!G2968</f>
        <v>12.6648</v>
      </c>
      <c r="H2968">
        <f>SPY_IVOL!H2968</f>
        <v>12.907299999999999</v>
      </c>
      <c r="I2968">
        <f>VLOOKUP($A2968,SPY_main!$A:$C,2,FALSE)</f>
        <v>213.88</v>
      </c>
      <c r="J2968">
        <f>IFERROR(VLOOKUP($A2968,SPY_main!$A:$C,3,FALSE),J2967)</f>
        <v>2.0236999999999998</v>
      </c>
      <c r="K2968">
        <f>IFERROR(VLOOKUP($A2968,SPY_main!$E:$F,2,FALSE),K2967)</f>
        <v>0.88178000000000001</v>
      </c>
      <c r="L2968">
        <f>IFERROR(VLOOKUP($A2968,SPY_main!H:I,2,FALSE),L2967)</f>
        <v>13.75</v>
      </c>
      <c r="M2968">
        <f t="shared" si="322"/>
        <v>51.250399999999999</v>
      </c>
      <c r="N2968">
        <f t="shared" si="323"/>
        <v>51.250399999999999</v>
      </c>
      <c r="O2968">
        <f t="shared" si="324"/>
        <v>39.783799999999999</v>
      </c>
      <c r="P2968">
        <f t="shared" si="325"/>
        <v>11.328799999999999</v>
      </c>
      <c r="Q2968">
        <f t="shared" si="326"/>
        <v>19.3582</v>
      </c>
      <c r="R2968">
        <f t="shared" si="327"/>
        <v>19.3582</v>
      </c>
      <c r="S2968">
        <f t="shared" si="328"/>
        <v>19.3582</v>
      </c>
      <c r="T2968">
        <f>IFERROR(VLOOKUP($A2968,TY_main!A:B,2,FALSE),T2967)</f>
        <v>124.359375</v>
      </c>
    </row>
    <row r="2969" spans="1:20" x14ac:dyDescent="0.25">
      <c r="A2969" s="2">
        <f>SPY_IVOL!A2969</f>
        <v>42664</v>
      </c>
      <c r="B2969">
        <f>SPY_IVOL!B2969</f>
        <v>32.349299999999999</v>
      </c>
      <c r="C2969">
        <f>SPY_IVOL!C2969</f>
        <v>20.95</v>
      </c>
      <c r="D2969">
        <f>SPY_IVOL!D2969</f>
        <v>16.811699999999998</v>
      </c>
      <c r="E2969">
        <f>SPY_IVOL!E2969</f>
        <v>12.144500000000001</v>
      </c>
      <c r="F2969">
        <f>SPY_IVOL!F2969</f>
        <v>8.7640999999999991</v>
      </c>
      <c r="G2969">
        <f>SPY_IVOL!G2969</f>
        <v>12.1616</v>
      </c>
      <c r="H2969">
        <f>SPY_IVOL!H2969</f>
        <v>12.1616</v>
      </c>
      <c r="I2969">
        <f>VLOOKUP($A2969,SPY_main!$A:$C,2,FALSE)</f>
        <v>213.98</v>
      </c>
      <c r="J2969">
        <f>IFERROR(VLOOKUP($A2969,SPY_main!$A:$C,3,FALSE),J2968)</f>
        <v>2.0226999999999999</v>
      </c>
      <c r="K2969">
        <f>IFERROR(VLOOKUP($A2969,SPY_main!$E:$F,2,FALSE),K2968)</f>
        <v>0.88178000000000001</v>
      </c>
      <c r="L2969">
        <f>IFERROR(VLOOKUP($A2969,SPY_main!H:I,2,FALSE),L2968)</f>
        <v>13.34</v>
      </c>
      <c r="M2969">
        <f t="shared" si="322"/>
        <v>31.832799999999999</v>
      </c>
      <c r="N2969">
        <f t="shared" si="323"/>
        <v>31.832799999999999</v>
      </c>
      <c r="O2969">
        <f t="shared" si="324"/>
        <v>18.650300000000001</v>
      </c>
      <c r="P2969">
        <f t="shared" si="325"/>
        <v>8.5198</v>
      </c>
      <c r="Q2969">
        <f t="shared" si="326"/>
        <v>8.7849000000000004</v>
      </c>
      <c r="R2969">
        <f t="shared" si="327"/>
        <v>8.7849000000000004</v>
      </c>
      <c r="S2969">
        <f t="shared" si="328"/>
        <v>8.7849000000000004</v>
      </c>
      <c r="T2969">
        <f>IFERROR(VLOOKUP($A2969,TY_main!A:B,2,FALSE),T2968)</f>
        <v>124.421875</v>
      </c>
    </row>
    <row r="2970" spans="1:20" x14ac:dyDescent="0.25">
      <c r="A2970" s="2">
        <f>SPY_IVOL!A2970</f>
        <v>42667</v>
      </c>
      <c r="B2970">
        <f>SPY_IVOL!B2970</f>
        <v>26.945499999999999</v>
      </c>
      <c r="C2970">
        <f>SPY_IVOL!C2970</f>
        <v>19.501000000000001</v>
      </c>
      <c r="D2970">
        <f>SPY_IVOL!D2970</f>
        <v>15.991300000000001</v>
      </c>
      <c r="E2970">
        <f>SPY_IVOL!E2970</f>
        <v>11.735799999999999</v>
      </c>
      <c r="F2970">
        <f>SPY_IVOL!F2970</f>
        <v>8.6809999999999992</v>
      </c>
      <c r="G2970">
        <f>SPY_IVOL!G2970</f>
        <v>10.645200000000001</v>
      </c>
      <c r="H2970">
        <f>SPY_IVOL!H2970</f>
        <v>11.095700000000001</v>
      </c>
      <c r="I2970">
        <f>VLOOKUP($A2970,SPY_main!$A:$C,2,FALSE)</f>
        <v>214.89</v>
      </c>
      <c r="J2970">
        <f>IFERROR(VLOOKUP($A2970,SPY_main!$A:$C,3,FALSE),J2969)</f>
        <v>2.0142000000000002</v>
      </c>
      <c r="K2970">
        <f>IFERROR(VLOOKUP($A2970,SPY_main!$E:$F,2,FALSE),K2969)</f>
        <v>0.88371999999999995</v>
      </c>
      <c r="L2970">
        <f>IFERROR(VLOOKUP($A2970,SPY_main!H:I,2,FALSE),L2969)</f>
        <v>13.02</v>
      </c>
      <c r="M2970">
        <f t="shared" si="322"/>
        <v>32.919800000000002</v>
      </c>
      <c r="N2970">
        <f t="shared" si="323"/>
        <v>21.383900000000001</v>
      </c>
      <c r="O2970">
        <f t="shared" si="324"/>
        <v>16.9316</v>
      </c>
      <c r="P2970">
        <f t="shared" si="325"/>
        <v>11.743399999999999</v>
      </c>
      <c r="Q2970">
        <f t="shared" si="326"/>
        <v>8.9949999999999992</v>
      </c>
      <c r="R2970">
        <f t="shared" si="327"/>
        <v>12.8904</v>
      </c>
      <c r="S2970">
        <f t="shared" si="328"/>
        <v>12.8904</v>
      </c>
      <c r="T2970">
        <f>IFERROR(VLOOKUP($A2970,TY_main!A:B,2,FALSE),T2969)</f>
        <v>124.265625</v>
      </c>
    </row>
    <row r="2971" spans="1:20" x14ac:dyDescent="0.25">
      <c r="A2971" s="2">
        <f>SPY_IVOL!A2971</f>
        <v>42668</v>
      </c>
      <c r="B2971">
        <f>SPY_IVOL!B2971</f>
        <v>27.3306</v>
      </c>
      <c r="C2971">
        <f>SPY_IVOL!C2971</f>
        <v>19.673999999999999</v>
      </c>
      <c r="D2971">
        <f>SPY_IVOL!D2971</f>
        <v>16.1753</v>
      </c>
      <c r="E2971">
        <f>SPY_IVOL!E2971</f>
        <v>12.1412</v>
      </c>
      <c r="F2971">
        <f>SPY_IVOL!F2971</f>
        <v>8.8290000000000006</v>
      </c>
      <c r="G2971">
        <f>SPY_IVOL!G2971</f>
        <v>10.5946</v>
      </c>
      <c r="H2971">
        <f>SPY_IVOL!H2971</f>
        <v>11.460100000000001</v>
      </c>
      <c r="I2971">
        <f>VLOOKUP($A2971,SPY_main!$A:$C,2,FALSE)</f>
        <v>214.17</v>
      </c>
      <c r="J2971">
        <f>IFERROR(VLOOKUP($A2971,SPY_main!$A:$C,3,FALSE),J2970)</f>
        <v>2.0209999999999999</v>
      </c>
      <c r="K2971">
        <f>IFERROR(VLOOKUP($A2971,SPY_main!$E:$F,2,FALSE),K2970)</f>
        <v>0.88566999999999996</v>
      </c>
      <c r="L2971">
        <f>IFERROR(VLOOKUP($A2971,SPY_main!H:I,2,FALSE),L2970)</f>
        <v>13.46</v>
      </c>
      <c r="M2971">
        <f t="shared" si="322"/>
        <v>33.605899999999998</v>
      </c>
      <c r="N2971">
        <f t="shared" si="323"/>
        <v>21.674299999999999</v>
      </c>
      <c r="O2971">
        <f t="shared" si="324"/>
        <v>17.405899999999999</v>
      </c>
      <c r="P2971">
        <f t="shared" si="325"/>
        <v>12.5556</v>
      </c>
      <c r="Q2971">
        <f t="shared" si="326"/>
        <v>9.4336000000000002</v>
      </c>
      <c r="R2971">
        <f t="shared" si="327"/>
        <v>13.9366</v>
      </c>
      <c r="S2971">
        <f t="shared" si="328"/>
        <v>15.2355</v>
      </c>
      <c r="T2971">
        <f>IFERROR(VLOOKUP($A2971,TY_main!A:B,2,FALSE),T2970)</f>
        <v>124.265625</v>
      </c>
    </row>
    <row r="2972" spans="1:20" x14ac:dyDescent="0.25">
      <c r="A2972" s="2">
        <f>SPY_IVOL!A2972</f>
        <v>42669</v>
      </c>
      <c r="B2972">
        <f>SPY_IVOL!B2972</f>
        <v>28.134699999999999</v>
      </c>
      <c r="C2972">
        <f>SPY_IVOL!C2972</f>
        <v>20.310600000000001</v>
      </c>
      <c r="D2972">
        <f>SPY_IVOL!D2972</f>
        <v>16.792200000000001</v>
      </c>
      <c r="E2972">
        <f>SPY_IVOL!E2972</f>
        <v>12.550599999999999</v>
      </c>
      <c r="F2972">
        <f>SPY_IVOL!F2972</f>
        <v>9.1393000000000004</v>
      </c>
      <c r="G2972">
        <f>SPY_IVOL!G2972</f>
        <v>10.5374</v>
      </c>
      <c r="H2972">
        <f>SPY_IVOL!H2972</f>
        <v>11.724399999999999</v>
      </c>
      <c r="I2972">
        <f>VLOOKUP($A2972,SPY_main!$A:$C,2,FALSE)</f>
        <v>213.74</v>
      </c>
      <c r="J2972">
        <f>IFERROR(VLOOKUP($A2972,SPY_main!$A:$C,3,FALSE),J2971)</f>
        <v>2.0249999999999999</v>
      </c>
      <c r="K2972">
        <f>IFERROR(VLOOKUP($A2972,SPY_main!$E:$F,2,FALSE),K2971)</f>
        <v>0.89039000000000001</v>
      </c>
      <c r="L2972">
        <f>IFERROR(VLOOKUP($A2972,SPY_main!H:I,2,FALSE),L2971)</f>
        <v>14.24</v>
      </c>
      <c r="M2972">
        <f t="shared" si="322"/>
        <v>34.331499999999998</v>
      </c>
      <c r="N2972">
        <f t="shared" si="323"/>
        <v>23.0303</v>
      </c>
      <c r="O2972">
        <f t="shared" si="324"/>
        <v>18.523199999999999</v>
      </c>
      <c r="P2972">
        <f t="shared" si="325"/>
        <v>13.3668</v>
      </c>
      <c r="Q2972">
        <f t="shared" si="326"/>
        <v>9.3907000000000007</v>
      </c>
      <c r="R2972">
        <f t="shared" si="327"/>
        <v>14.0959</v>
      </c>
      <c r="S2972">
        <f t="shared" si="328"/>
        <v>14.0959</v>
      </c>
      <c r="T2972">
        <f>IFERROR(VLOOKUP($A2972,TY_main!A:B,2,FALSE),T2971)</f>
        <v>124.03125</v>
      </c>
    </row>
    <row r="2973" spans="1:20" x14ac:dyDescent="0.25">
      <c r="A2973" s="2">
        <f>SPY_IVOL!A2973</f>
        <v>42670</v>
      </c>
      <c r="B2973">
        <f>SPY_IVOL!B2973</f>
        <v>28.6234</v>
      </c>
      <c r="C2973">
        <f>SPY_IVOL!C2973</f>
        <v>21.098500000000001</v>
      </c>
      <c r="D2973">
        <f>SPY_IVOL!D2973</f>
        <v>17.530200000000001</v>
      </c>
      <c r="E2973">
        <f>SPY_IVOL!E2973</f>
        <v>13.204599999999999</v>
      </c>
      <c r="F2973">
        <f>SPY_IVOL!F2973</f>
        <v>9.7417999999999996</v>
      </c>
      <c r="G2973">
        <f>SPY_IVOL!G2973</f>
        <v>11.125400000000001</v>
      </c>
      <c r="H2973">
        <f>SPY_IVOL!H2973</f>
        <v>13.6006</v>
      </c>
      <c r="I2973">
        <f>VLOOKUP($A2973,SPY_main!$A:$C,2,FALSE)</f>
        <v>213.17</v>
      </c>
      <c r="J2973">
        <f>IFERROR(VLOOKUP($A2973,SPY_main!$A:$C,3,FALSE),J2972)</f>
        <v>2.0304000000000002</v>
      </c>
      <c r="K2973">
        <f>IFERROR(VLOOKUP($A2973,SPY_main!$E:$F,2,FALSE),K2972)</f>
        <v>0.88732999999999995</v>
      </c>
      <c r="L2973">
        <f>IFERROR(VLOOKUP($A2973,SPY_main!H:I,2,FALSE),L2972)</f>
        <v>15.36</v>
      </c>
      <c r="M2973">
        <f t="shared" si="322"/>
        <v>35.1158</v>
      </c>
      <c r="N2973">
        <f t="shared" si="323"/>
        <v>24.174700000000001</v>
      </c>
      <c r="O2973">
        <f t="shared" si="324"/>
        <v>19.680700000000002</v>
      </c>
      <c r="P2973">
        <f t="shared" si="325"/>
        <v>14.4633</v>
      </c>
      <c r="Q2973">
        <f t="shared" si="326"/>
        <v>10.1615</v>
      </c>
      <c r="R2973">
        <f t="shared" si="327"/>
        <v>14.571999999999999</v>
      </c>
      <c r="S2973">
        <f t="shared" si="328"/>
        <v>15.0059</v>
      </c>
      <c r="T2973">
        <f>IFERROR(VLOOKUP($A2973,TY_main!A:B,2,FALSE),T2972)</f>
        <v>123.640625</v>
      </c>
    </row>
    <row r="2974" spans="1:20" x14ac:dyDescent="0.25">
      <c r="A2974" s="2">
        <f>SPY_IVOL!A2974</f>
        <v>42671</v>
      </c>
      <c r="B2974">
        <f>SPY_IVOL!B2974</f>
        <v>29.811499999999999</v>
      </c>
      <c r="C2974">
        <f>SPY_IVOL!C2974</f>
        <v>21.755700000000001</v>
      </c>
      <c r="D2974">
        <f>SPY_IVOL!D2974</f>
        <v>18.0703</v>
      </c>
      <c r="E2974">
        <f>SPY_IVOL!E2974</f>
        <v>13.9931</v>
      </c>
      <c r="F2974">
        <f>SPY_IVOL!F2974</f>
        <v>10.1069</v>
      </c>
      <c r="G2974">
        <f>SPY_IVOL!G2974</f>
        <v>10.860300000000001</v>
      </c>
      <c r="H2974">
        <f>SPY_IVOL!H2974</f>
        <v>13.9183</v>
      </c>
      <c r="I2974">
        <f>VLOOKUP($A2974,SPY_main!$A:$C,2,FALSE)</f>
        <v>212.54</v>
      </c>
      <c r="J2974">
        <f>IFERROR(VLOOKUP($A2974,SPY_main!$A:$C,3,FALSE),J2973)</f>
        <v>2.0365000000000002</v>
      </c>
      <c r="K2974">
        <f>IFERROR(VLOOKUP($A2974,SPY_main!$E:$F,2,FALSE),K2973)</f>
        <v>0.88593999999999995</v>
      </c>
      <c r="L2974">
        <f>IFERROR(VLOOKUP($A2974,SPY_main!H:I,2,FALSE),L2973)</f>
        <v>16.190000000000001</v>
      </c>
      <c r="M2974">
        <f t="shared" si="322"/>
        <v>37.357700000000001</v>
      </c>
      <c r="N2974">
        <f t="shared" si="323"/>
        <v>25.763000000000002</v>
      </c>
      <c r="O2974">
        <f t="shared" si="324"/>
        <v>20.770399999999999</v>
      </c>
      <c r="P2974">
        <f t="shared" si="325"/>
        <v>15.2333</v>
      </c>
      <c r="Q2974">
        <f t="shared" si="326"/>
        <v>10.276</v>
      </c>
      <c r="R2974">
        <f t="shared" si="327"/>
        <v>14.9216</v>
      </c>
      <c r="S2974">
        <f t="shared" si="328"/>
        <v>15.641299999999999</v>
      </c>
      <c r="T2974">
        <f>IFERROR(VLOOKUP($A2974,TY_main!A:B,2,FALSE),T2973)</f>
        <v>123.671875</v>
      </c>
    </row>
    <row r="2975" spans="1:20" x14ac:dyDescent="0.25">
      <c r="A2975" s="2">
        <f>SPY_IVOL!A2975</f>
        <v>42674</v>
      </c>
      <c r="B2975">
        <f>SPY_IVOL!B2975</f>
        <v>31.025700000000001</v>
      </c>
      <c r="C2975">
        <f>SPY_IVOL!C2975</f>
        <v>22.566700000000001</v>
      </c>
      <c r="D2975">
        <f>SPY_IVOL!D2975</f>
        <v>18.693200000000001</v>
      </c>
      <c r="E2975">
        <f>SPY_IVOL!E2975</f>
        <v>14.455500000000001</v>
      </c>
      <c r="F2975">
        <f>SPY_IVOL!F2975</f>
        <v>10.3659</v>
      </c>
      <c r="G2975">
        <f>SPY_IVOL!G2975</f>
        <v>11.211399999999999</v>
      </c>
      <c r="H2975">
        <f>SPY_IVOL!H2975</f>
        <v>12.959199999999999</v>
      </c>
      <c r="I2975">
        <f>VLOOKUP($A2975,SPY_main!$A:$C,2,FALSE)</f>
        <v>212.55</v>
      </c>
      <c r="J2975">
        <f>IFERROR(VLOOKUP($A2975,SPY_main!$A:$C,3,FALSE),J2974)</f>
        <v>2.0364</v>
      </c>
      <c r="K2975">
        <f>IFERROR(VLOOKUP($A2975,SPY_main!$E:$F,2,FALSE),K2974)</f>
        <v>0.88427999999999995</v>
      </c>
      <c r="L2975">
        <f>IFERROR(VLOOKUP($A2975,SPY_main!H:I,2,FALSE),L2974)</f>
        <v>17.059999999999999</v>
      </c>
      <c r="M2975">
        <f t="shared" si="322"/>
        <v>40.3384</v>
      </c>
      <c r="N2975">
        <f t="shared" si="323"/>
        <v>27.5688</v>
      </c>
      <c r="O2975">
        <f t="shared" si="324"/>
        <v>22.4177</v>
      </c>
      <c r="P2975">
        <f t="shared" si="325"/>
        <v>16.559799999999999</v>
      </c>
      <c r="Q2975">
        <f t="shared" si="326"/>
        <v>11.105</v>
      </c>
      <c r="R2975">
        <f t="shared" si="327"/>
        <v>14.2903</v>
      </c>
      <c r="S2975">
        <f t="shared" si="328"/>
        <v>14.2903</v>
      </c>
      <c r="T2975">
        <f>IFERROR(VLOOKUP($A2975,TY_main!A:B,2,FALSE),T2974)</f>
        <v>123.734375</v>
      </c>
    </row>
    <row r="2976" spans="1:20" x14ac:dyDescent="0.25">
      <c r="A2976" s="2">
        <f>SPY_IVOL!A2976</f>
        <v>42675</v>
      </c>
      <c r="B2976">
        <f>SPY_IVOL!B2976</f>
        <v>32.187800000000003</v>
      </c>
      <c r="C2976">
        <f>SPY_IVOL!C2976</f>
        <v>23.6435</v>
      </c>
      <c r="D2976">
        <f>SPY_IVOL!D2976</f>
        <v>19.8401</v>
      </c>
      <c r="E2976">
        <f>SPY_IVOL!E2976</f>
        <v>15.5665</v>
      </c>
      <c r="F2976">
        <f>SPY_IVOL!F2976</f>
        <v>11.0265</v>
      </c>
      <c r="G2976">
        <f>SPY_IVOL!G2976</f>
        <v>11.6814</v>
      </c>
      <c r="H2976">
        <f>SPY_IVOL!H2976</f>
        <v>13.8018</v>
      </c>
      <c r="I2976">
        <f>VLOOKUP($A2976,SPY_main!$A:$C,2,FALSE)</f>
        <v>211.01</v>
      </c>
      <c r="J2976">
        <f>IFERROR(VLOOKUP($A2976,SPY_main!$A:$C,3,FALSE),J2975)</f>
        <v>2.0512000000000001</v>
      </c>
      <c r="K2976">
        <f>IFERROR(VLOOKUP($A2976,SPY_main!$E:$F,2,FALSE),K2975)</f>
        <v>0.88093999999999995</v>
      </c>
      <c r="L2976">
        <f>IFERROR(VLOOKUP($A2976,SPY_main!H:I,2,FALSE),L2975)</f>
        <v>18.559999999999999</v>
      </c>
      <c r="M2976">
        <f t="shared" si="322"/>
        <v>41.537799999999997</v>
      </c>
      <c r="N2976">
        <f t="shared" si="323"/>
        <v>28.958100000000002</v>
      </c>
      <c r="O2976">
        <f t="shared" si="324"/>
        <v>24.012699999999999</v>
      </c>
      <c r="P2976">
        <f t="shared" si="325"/>
        <v>18.796199999999999</v>
      </c>
      <c r="Q2976">
        <f t="shared" si="326"/>
        <v>12.396100000000001</v>
      </c>
      <c r="R2976">
        <f t="shared" si="327"/>
        <v>16.6127</v>
      </c>
      <c r="S2976">
        <f t="shared" si="328"/>
        <v>17.185300000000002</v>
      </c>
      <c r="T2976">
        <f>IFERROR(VLOOKUP($A2976,TY_main!A:B,2,FALSE),T2975)</f>
        <v>123.90625</v>
      </c>
    </row>
    <row r="2977" spans="1:20" x14ac:dyDescent="0.25">
      <c r="A2977" s="2">
        <f>SPY_IVOL!A2977</f>
        <v>42676</v>
      </c>
      <c r="B2977">
        <f>SPY_IVOL!B2977</f>
        <v>32.603999999999999</v>
      </c>
      <c r="C2977">
        <f>SPY_IVOL!C2977</f>
        <v>24.166699999999999</v>
      </c>
      <c r="D2977">
        <f>SPY_IVOL!D2977</f>
        <v>20.418399999999998</v>
      </c>
      <c r="E2977">
        <f>SPY_IVOL!E2977</f>
        <v>16.069800000000001</v>
      </c>
      <c r="F2977">
        <f>SPY_IVOL!F2977</f>
        <v>11.7119</v>
      </c>
      <c r="G2977">
        <f>SPY_IVOL!G2977</f>
        <v>12.021100000000001</v>
      </c>
      <c r="H2977">
        <f>SPY_IVOL!H2977</f>
        <v>14.5731</v>
      </c>
      <c r="I2977">
        <f>VLOOKUP($A2977,SPY_main!$A:$C,2,FALSE)</f>
        <v>209.74</v>
      </c>
      <c r="J2977">
        <f>IFERROR(VLOOKUP($A2977,SPY_main!$A:$C,3,FALSE),J2976)</f>
        <v>2.0636000000000001</v>
      </c>
      <c r="K2977">
        <f>IFERROR(VLOOKUP($A2977,SPY_main!$E:$F,2,FALSE),K2976)</f>
        <v>0.87566999999999995</v>
      </c>
      <c r="L2977">
        <f>IFERROR(VLOOKUP($A2977,SPY_main!H:I,2,FALSE),L2976)</f>
        <v>19.32</v>
      </c>
      <c r="M2977">
        <f t="shared" si="322"/>
        <v>42.842399999999998</v>
      </c>
      <c r="N2977">
        <f t="shared" si="323"/>
        <v>29.248200000000001</v>
      </c>
      <c r="O2977">
        <f t="shared" si="324"/>
        <v>24.5015</v>
      </c>
      <c r="P2977">
        <f t="shared" si="325"/>
        <v>19.869499999999999</v>
      </c>
      <c r="Q2977">
        <f t="shared" si="326"/>
        <v>13.635</v>
      </c>
      <c r="R2977">
        <f t="shared" si="327"/>
        <v>17.1389</v>
      </c>
      <c r="S2977">
        <f t="shared" si="328"/>
        <v>17.3462</v>
      </c>
      <c r="T2977">
        <f>IFERROR(VLOOKUP($A2977,TY_main!A:B,2,FALSE),T2976)</f>
        <v>124.125</v>
      </c>
    </row>
    <row r="2978" spans="1:20" x14ac:dyDescent="0.25">
      <c r="A2978" s="2">
        <f>SPY_IVOL!A2978</f>
        <v>42677</v>
      </c>
      <c r="B2978">
        <f>SPY_IVOL!B2978</f>
        <v>34.740600000000001</v>
      </c>
      <c r="C2978">
        <f>SPY_IVOL!C2978</f>
        <v>25.57</v>
      </c>
      <c r="D2978">
        <f>SPY_IVOL!D2978</f>
        <v>21.6084</v>
      </c>
      <c r="E2978">
        <f>SPY_IVOL!E2978</f>
        <v>17.069600000000001</v>
      </c>
      <c r="F2978">
        <f>SPY_IVOL!F2978</f>
        <v>12.549799999999999</v>
      </c>
      <c r="G2978">
        <f>SPY_IVOL!G2978</f>
        <v>12.6046</v>
      </c>
      <c r="H2978">
        <f>SPY_IVOL!H2978</f>
        <v>16.520499999999998</v>
      </c>
      <c r="I2978">
        <f>VLOOKUP($A2978,SPY_main!$A:$C,2,FALSE)</f>
        <v>208.78</v>
      </c>
      <c r="J2978">
        <f>IFERROR(VLOOKUP($A2978,SPY_main!$A:$C,3,FALSE),J2977)</f>
        <v>2.0731000000000002</v>
      </c>
      <c r="K2978">
        <f>IFERROR(VLOOKUP($A2978,SPY_main!$E:$F,2,FALSE),K2977)</f>
        <v>0.88093999999999995</v>
      </c>
      <c r="L2978">
        <f>IFERROR(VLOOKUP($A2978,SPY_main!H:I,2,FALSE),L2977)</f>
        <v>22.08</v>
      </c>
      <c r="M2978">
        <f t="shared" si="322"/>
        <v>50.265599999999999</v>
      </c>
      <c r="N2978">
        <f t="shared" si="323"/>
        <v>32.619900000000001</v>
      </c>
      <c r="O2978">
        <f t="shared" si="324"/>
        <v>27.621300000000002</v>
      </c>
      <c r="P2978">
        <f t="shared" si="325"/>
        <v>22.235800000000001</v>
      </c>
      <c r="Q2978">
        <f t="shared" si="326"/>
        <v>15.1515</v>
      </c>
      <c r="R2978">
        <f t="shared" si="327"/>
        <v>17.139800000000001</v>
      </c>
      <c r="S2978">
        <f t="shared" si="328"/>
        <v>17.139800000000001</v>
      </c>
      <c r="T2978">
        <f>IFERROR(VLOOKUP($A2978,TY_main!A:B,2,FALSE),T2977)</f>
        <v>124.125</v>
      </c>
    </row>
    <row r="2979" spans="1:20" x14ac:dyDescent="0.25">
      <c r="A2979" s="2">
        <f>SPY_IVOL!A2979</f>
        <v>42678</v>
      </c>
      <c r="B2979">
        <f>SPY_IVOL!B2979</f>
        <v>35.097000000000001</v>
      </c>
      <c r="C2979">
        <f>SPY_IVOL!C2979</f>
        <v>26.176400000000001</v>
      </c>
      <c r="D2979">
        <f>SPY_IVOL!D2979</f>
        <v>22.305499999999999</v>
      </c>
      <c r="E2979">
        <f>SPY_IVOL!E2979</f>
        <v>17.619800000000001</v>
      </c>
      <c r="F2979">
        <f>SPY_IVOL!F2979</f>
        <v>13.025</v>
      </c>
      <c r="G2979">
        <f>SPY_IVOL!G2979</f>
        <v>12.7834</v>
      </c>
      <c r="H2979">
        <f>SPY_IVOL!H2979</f>
        <v>17.441099999999999</v>
      </c>
      <c r="I2979">
        <f>VLOOKUP($A2979,SPY_main!$A:$C,2,FALSE)</f>
        <v>208.55</v>
      </c>
      <c r="J2979">
        <f>IFERROR(VLOOKUP($A2979,SPY_main!$A:$C,3,FALSE),J2978)</f>
        <v>2.0754000000000001</v>
      </c>
      <c r="K2979">
        <f>IFERROR(VLOOKUP($A2979,SPY_main!$E:$F,2,FALSE),K2978)</f>
        <v>0.88261000000000001</v>
      </c>
      <c r="L2979">
        <f>IFERROR(VLOOKUP($A2979,SPY_main!H:I,2,FALSE),L2978)</f>
        <v>22.51</v>
      </c>
      <c r="M2979">
        <f t="shared" si="322"/>
        <v>50.7697</v>
      </c>
      <c r="N2979">
        <f t="shared" si="323"/>
        <v>35.020800000000001</v>
      </c>
      <c r="O2979">
        <f t="shared" si="324"/>
        <v>30.165900000000001</v>
      </c>
      <c r="P2979">
        <f t="shared" si="325"/>
        <v>23.862500000000001</v>
      </c>
      <c r="Q2979">
        <f t="shared" si="326"/>
        <v>16.0854</v>
      </c>
      <c r="R2979">
        <f t="shared" si="327"/>
        <v>18.674299999999999</v>
      </c>
      <c r="S2979">
        <f t="shared" si="328"/>
        <v>18.686499999999999</v>
      </c>
      <c r="T2979">
        <f>IFERROR(VLOOKUP($A2979,TY_main!A:B,2,FALSE),T2978)</f>
        <v>124.34375</v>
      </c>
    </row>
    <row r="2980" spans="1:20" x14ac:dyDescent="0.25">
      <c r="A2980" s="2">
        <f>SPY_IVOL!A2980</f>
        <v>42681</v>
      </c>
      <c r="B2980">
        <f>SPY_IVOL!B2980</f>
        <v>33.715499999999999</v>
      </c>
      <c r="C2980">
        <f>SPY_IVOL!C2980</f>
        <v>24.3004</v>
      </c>
      <c r="D2980">
        <f>SPY_IVOL!D2980</f>
        <v>19.9145</v>
      </c>
      <c r="E2980">
        <f>SPY_IVOL!E2980</f>
        <v>14.685600000000001</v>
      </c>
      <c r="F2980">
        <f>SPY_IVOL!F2980</f>
        <v>10.546099999999999</v>
      </c>
      <c r="G2980">
        <f>SPY_IVOL!G2980</f>
        <v>12.6778</v>
      </c>
      <c r="H2980">
        <f>SPY_IVOL!H2980</f>
        <v>15.8024</v>
      </c>
      <c r="I2980">
        <f>VLOOKUP($A2980,SPY_main!$A:$C,2,FALSE)</f>
        <v>213.15</v>
      </c>
      <c r="J2980">
        <f>IFERROR(VLOOKUP($A2980,SPY_main!$A:$C,3,FALSE),J2979)</f>
        <v>2.0306000000000002</v>
      </c>
      <c r="K2980">
        <f>IFERROR(VLOOKUP($A2980,SPY_main!$E:$F,2,FALSE),K2979)</f>
        <v>0.88678000000000001</v>
      </c>
      <c r="L2980">
        <f>IFERROR(VLOOKUP($A2980,SPY_main!H:I,2,FALSE),L2979)</f>
        <v>18.71</v>
      </c>
      <c r="M2980">
        <f t="shared" si="322"/>
        <v>51.5413</v>
      </c>
      <c r="N2980">
        <f t="shared" si="323"/>
        <v>36.146599999999999</v>
      </c>
      <c r="O2980">
        <f t="shared" si="324"/>
        <v>29.910599999999999</v>
      </c>
      <c r="P2980">
        <f t="shared" si="325"/>
        <v>20.778099999999998</v>
      </c>
      <c r="Q2980">
        <f t="shared" si="326"/>
        <v>13.888999999999999</v>
      </c>
      <c r="R2980">
        <f t="shared" si="327"/>
        <v>19.566299999999998</v>
      </c>
      <c r="S2980">
        <f t="shared" si="328"/>
        <v>19.566299999999998</v>
      </c>
      <c r="T2980">
        <f>IFERROR(VLOOKUP($A2980,TY_main!A:B,2,FALSE),T2979)</f>
        <v>123.953125</v>
      </c>
    </row>
    <row r="2981" spans="1:20" x14ac:dyDescent="0.25">
      <c r="A2981" s="2">
        <f>SPY_IVOL!A2981</f>
        <v>42682</v>
      </c>
      <c r="B2981">
        <f>SPY_IVOL!B2981</f>
        <v>33.661799999999999</v>
      </c>
      <c r="C2981">
        <f>SPY_IVOL!C2981</f>
        <v>24.4876</v>
      </c>
      <c r="D2981">
        <f>SPY_IVOL!D2981</f>
        <v>19.8567</v>
      </c>
      <c r="E2981">
        <f>SPY_IVOL!E2981</f>
        <v>14.5197</v>
      </c>
      <c r="F2981">
        <f>SPY_IVOL!F2981</f>
        <v>10.719799999999999</v>
      </c>
      <c r="G2981">
        <f>SPY_IVOL!G2981</f>
        <v>12.8901</v>
      </c>
      <c r="H2981">
        <f>SPY_IVOL!H2981</f>
        <v>17.7501</v>
      </c>
      <c r="I2981">
        <f>VLOOKUP($A2981,SPY_main!$A:$C,2,FALSE)</f>
        <v>214.11</v>
      </c>
      <c r="J2981">
        <f>IFERROR(VLOOKUP($A2981,SPY_main!$A:$C,3,FALSE),J2980)</f>
        <v>2.0215000000000001</v>
      </c>
      <c r="K2981">
        <f>IFERROR(VLOOKUP($A2981,SPY_main!$E:$F,2,FALSE),K2980)</f>
        <v>0.88232999999999995</v>
      </c>
      <c r="L2981">
        <f>IFERROR(VLOOKUP($A2981,SPY_main!H:I,2,FALSE),L2980)</f>
        <v>18.739999999999998</v>
      </c>
      <c r="M2981">
        <f t="shared" si="322"/>
        <v>55.016800000000003</v>
      </c>
      <c r="N2981">
        <f t="shared" si="323"/>
        <v>39.481900000000003</v>
      </c>
      <c r="O2981">
        <f t="shared" si="324"/>
        <v>31.485600000000002</v>
      </c>
      <c r="P2981">
        <f t="shared" si="325"/>
        <v>20.758900000000001</v>
      </c>
      <c r="Q2981">
        <f t="shared" si="326"/>
        <v>14.194100000000001</v>
      </c>
      <c r="R2981">
        <f t="shared" si="327"/>
        <v>19.367000000000001</v>
      </c>
      <c r="S2981">
        <f t="shared" si="328"/>
        <v>19.367000000000001</v>
      </c>
      <c r="T2981">
        <f>IFERROR(VLOOKUP($A2981,TY_main!A:B,2,FALSE),T2980)</f>
        <v>123.625</v>
      </c>
    </row>
    <row r="2982" spans="1:20" x14ac:dyDescent="0.25">
      <c r="A2982" s="2">
        <f>SPY_IVOL!A2982</f>
        <v>42683</v>
      </c>
      <c r="B2982">
        <f>SPY_IVOL!B2982</f>
        <v>31.017700000000001</v>
      </c>
      <c r="C2982">
        <f>SPY_IVOL!C2982</f>
        <v>21.527699999999999</v>
      </c>
      <c r="D2982">
        <f>SPY_IVOL!D2982</f>
        <v>16.858699999999999</v>
      </c>
      <c r="E2982">
        <f>SPY_IVOL!E2982</f>
        <v>11.914999999999999</v>
      </c>
      <c r="F2982">
        <f>SPY_IVOL!F2982</f>
        <v>9.5782000000000007</v>
      </c>
      <c r="G2982">
        <f>SPY_IVOL!G2982</f>
        <v>12.942500000000001</v>
      </c>
      <c r="H2982">
        <f>SPY_IVOL!H2982</f>
        <v>14.6286</v>
      </c>
      <c r="I2982">
        <f>VLOOKUP($A2982,SPY_main!$A:$C,2,FALSE)</f>
        <v>216.3792</v>
      </c>
      <c r="J2982">
        <f>IFERROR(VLOOKUP($A2982,SPY_main!$A:$C,3,FALSE),J2981)</f>
        <v>2.0003000000000002</v>
      </c>
      <c r="K2982">
        <f>IFERROR(VLOOKUP($A2982,SPY_main!$E:$F,2,FALSE),K2981)</f>
        <v>0.88649999999999995</v>
      </c>
      <c r="L2982">
        <f>IFERROR(VLOOKUP($A2982,SPY_main!H:I,2,FALSE),L2981)</f>
        <v>14.38</v>
      </c>
      <c r="M2982">
        <f t="shared" si="322"/>
        <v>51.7393</v>
      </c>
      <c r="N2982">
        <f t="shared" si="323"/>
        <v>31.868500000000001</v>
      </c>
      <c r="O2982">
        <f t="shared" si="324"/>
        <v>22.519400000000001</v>
      </c>
      <c r="P2982">
        <f t="shared" si="325"/>
        <v>12.9823</v>
      </c>
      <c r="Q2982">
        <f t="shared" si="326"/>
        <v>14.115600000000001</v>
      </c>
      <c r="R2982">
        <f t="shared" si="327"/>
        <v>20.659500000000001</v>
      </c>
      <c r="S2982">
        <f t="shared" si="328"/>
        <v>20.659500000000001</v>
      </c>
      <c r="T2982">
        <f>IFERROR(VLOOKUP($A2982,TY_main!A:B,2,FALSE),T2981)</f>
        <v>122.21875</v>
      </c>
    </row>
    <row r="2983" spans="1:20" x14ac:dyDescent="0.25">
      <c r="A2983" s="2">
        <f>SPY_IVOL!A2983</f>
        <v>42684</v>
      </c>
      <c r="B2983">
        <f>SPY_IVOL!B2983</f>
        <v>31.391999999999999</v>
      </c>
      <c r="C2983">
        <f>SPY_IVOL!C2983</f>
        <v>21.927900000000001</v>
      </c>
      <c r="D2983">
        <f>SPY_IVOL!D2983</f>
        <v>17.4329</v>
      </c>
      <c r="E2983">
        <f>SPY_IVOL!E2983</f>
        <v>12.2705</v>
      </c>
      <c r="F2983">
        <f>SPY_IVOL!F2983</f>
        <v>9.9288000000000007</v>
      </c>
      <c r="G2983">
        <f>SPY_IVOL!G2983</f>
        <v>13.1187</v>
      </c>
      <c r="H2983">
        <f>SPY_IVOL!H2983</f>
        <v>16.803799999999999</v>
      </c>
      <c r="I2983">
        <f>VLOOKUP($A2983,SPY_main!$A:$C,2,FALSE)</f>
        <v>216.92</v>
      </c>
      <c r="J2983">
        <f>IFERROR(VLOOKUP($A2983,SPY_main!$A:$C,3,FALSE),J2982)</f>
        <v>1.9953000000000001</v>
      </c>
      <c r="K2983">
        <f>IFERROR(VLOOKUP($A2983,SPY_main!$E:$F,2,FALSE),K2982)</f>
        <v>0.90205999999999997</v>
      </c>
      <c r="L2983">
        <f>IFERROR(VLOOKUP($A2983,SPY_main!H:I,2,FALSE),L2982)</f>
        <v>14.74</v>
      </c>
      <c r="M2983">
        <f t="shared" si="322"/>
        <v>52.970500000000001</v>
      </c>
      <c r="N2983">
        <f t="shared" si="323"/>
        <v>32.978700000000003</v>
      </c>
      <c r="O2983">
        <f t="shared" si="324"/>
        <v>22.4298</v>
      </c>
      <c r="P2983">
        <f t="shared" si="325"/>
        <v>12.383699999999999</v>
      </c>
      <c r="Q2983">
        <f t="shared" si="326"/>
        <v>13.9504</v>
      </c>
      <c r="R2983">
        <f t="shared" si="327"/>
        <v>24.180399999999999</v>
      </c>
      <c r="S2983">
        <f t="shared" si="328"/>
        <v>25.453199999999999</v>
      </c>
      <c r="T2983">
        <f>IFERROR(VLOOKUP($A2983,TY_main!A:B,2,FALSE),T2982)</f>
        <v>121.765625</v>
      </c>
    </row>
    <row r="2984" spans="1:20" x14ac:dyDescent="0.25">
      <c r="A2984" s="2">
        <f>SPY_IVOL!A2984</f>
        <v>42685</v>
      </c>
      <c r="B2984">
        <f>SPY_IVOL!B2984</f>
        <v>29.735700000000001</v>
      </c>
      <c r="C2984">
        <f>SPY_IVOL!C2984</f>
        <v>21.081</v>
      </c>
      <c r="D2984">
        <f>SPY_IVOL!D2984</f>
        <v>16.9801</v>
      </c>
      <c r="E2984">
        <f>SPY_IVOL!E2984</f>
        <v>12.2608</v>
      </c>
      <c r="F2984">
        <f>SPY_IVOL!F2984</f>
        <v>9.8316999999999997</v>
      </c>
      <c r="G2984">
        <f>SPY_IVOL!G2984</f>
        <v>13.311999999999999</v>
      </c>
      <c r="H2984">
        <f>SPY_IVOL!H2984</f>
        <v>17.2865</v>
      </c>
      <c r="I2984">
        <f>VLOOKUP($A2984,SPY_main!$A:$C,2,FALSE)</f>
        <v>216.42</v>
      </c>
      <c r="J2984">
        <f>IFERROR(VLOOKUP($A2984,SPY_main!$A:$C,3,FALSE),J2983)</f>
        <v>1.9999</v>
      </c>
      <c r="K2984">
        <f>IFERROR(VLOOKUP($A2984,SPY_main!$E:$F,2,FALSE),K2983)</f>
        <v>0.90566999999999998</v>
      </c>
      <c r="L2984">
        <f>IFERROR(VLOOKUP($A2984,SPY_main!H:I,2,FALSE),L2983)</f>
        <v>14.17</v>
      </c>
      <c r="M2984">
        <f t="shared" si="322"/>
        <v>52.883600000000001</v>
      </c>
      <c r="N2984">
        <f t="shared" si="323"/>
        <v>31.1128</v>
      </c>
      <c r="O2984">
        <f t="shared" si="324"/>
        <v>21.319199999999999</v>
      </c>
      <c r="P2984">
        <f t="shared" si="325"/>
        <v>11.8912</v>
      </c>
      <c r="Q2984">
        <f t="shared" si="326"/>
        <v>14.924099999999999</v>
      </c>
      <c r="R2984">
        <f t="shared" si="327"/>
        <v>20.5288</v>
      </c>
      <c r="S2984">
        <f t="shared" si="328"/>
        <v>20.5288</v>
      </c>
      <c r="T2984">
        <f>IFERROR(VLOOKUP($A2984,TY_main!A:B,2,FALSE),T2983)</f>
        <v>121.40625</v>
      </c>
    </row>
    <row r="2985" spans="1:20" x14ac:dyDescent="0.25">
      <c r="A2985" s="2">
        <f>SPY_IVOL!A2985</f>
        <v>42688</v>
      </c>
      <c r="B2985">
        <f>SPY_IVOL!B2985</f>
        <v>30.985199999999999</v>
      </c>
      <c r="C2985">
        <f>SPY_IVOL!C2985</f>
        <v>21.396599999999999</v>
      </c>
      <c r="D2985">
        <f>SPY_IVOL!D2985</f>
        <v>16.999700000000001</v>
      </c>
      <c r="E2985">
        <f>SPY_IVOL!E2985</f>
        <v>12.1395</v>
      </c>
      <c r="F2985">
        <f>SPY_IVOL!F2985</f>
        <v>10.153499999999999</v>
      </c>
      <c r="G2985">
        <f>SPY_IVOL!G2985</f>
        <v>13.9307</v>
      </c>
      <c r="H2985">
        <f>SPY_IVOL!H2985</f>
        <v>18.081099999999999</v>
      </c>
      <c r="I2985">
        <f>VLOOKUP($A2985,SPY_main!$A:$C,2,FALSE)</f>
        <v>216.59</v>
      </c>
      <c r="J2985">
        <f>IFERROR(VLOOKUP($A2985,SPY_main!$A:$C,3,FALSE),J2984)</f>
        <v>1.9984</v>
      </c>
      <c r="K2985">
        <f>IFERROR(VLOOKUP($A2985,SPY_main!$E:$F,2,FALSE),K2984)</f>
        <v>0.91122000000000003</v>
      </c>
      <c r="L2985">
        <f>IFERROR(VLOOKUP($A2985,SPY_main!H:I,2,FALSE),L2984)</f>
        <v>14.48</v>
      </c>
      <c r="M2985">
        <f t="shared" si="322"/>
        <v>54.406199999999998</v>
      </c>
      <c r="N2985">
        <f t="shared" si="323"/>
        <v>39.3934</v>
      </c>
      <c r="O2985">
        <f t="shared" si="324"/>
        <v>25.708500000000001</v>
      </c>
      <c r="P2985">
        <f t="shared" si="325"/>
        <v>13.004099999999999</v>
      </c>
      <c r="Q2985">
        <f t="shared" si="326"/>
        <v>19.767700000000001</v>
      </c>
      <c r="R2985">
        <f t="shared" si="327"/>
        <v>25.356300000000001</v>
      </c>
      <c r="S2985">
        <f t="shared" si="328"/>
        <v>25.356300000000001</v>
      </c>
      <c r="T2985">
        <f>IFERROR(VLOOKUP($A2985,TY_main!A:B,2,FALSE),T2984)</f>
        <v>120.90625</v>
      </c>
    </row>
    <row r="2986" spans="1:20" x14ac:dyDescent="0.25">
      <c r="A2986" s="2">
        <f>SPY_IVOL!A2986</f>
        <v>42689</v>
      </c>
      <c r="B2986">
        <f>SPY_IVOL!B2986</f>
        <v>30.043600000000001</v>
      </c>
      <c r="C2986">
        <f>SPY_IVOL!C2986</f>
        <v>20.005500000000001</v>
      </c>
      <c r="D2986">
        <f>SPY_IVOL!D2986</f>
        <v>15.6876</v>
      </c>
      <c r="E2986">
        <f>SPY_IVOL!E2986</f>
        <v>11.2323</v>
      </c>
      <c r="F2986">
        <f>SPY_IVOL!F2986</f>
        <v>10.190899999999999</v>
      </c>
      <c r="G2986">
        <f>SPY_IVOL!G2986</f>
        <v>14.1165</v>
      </c>
      <c r="H2986">
        <f>SPY_IVOL!H2986</f>
        <v>19.636800000000001</v>
      </c>
      <c r="I2986">
        <f>VLOOKUP($A2986,SPY_main!$A:$C,2,FALSE)</f>
        <v>218.28</v>
      </c>
      <c r="J2986">
        <f>IFERROR(VLOOKUP($A2986,SPY_main!$A:$C,3,FALSE),J2985)</f>
        <v>1.9829000000000001</v>
      </c>
      <c r="K2986">
        <f>IFERROR(VLOOKUP($A2986,SPY_main!$E:$F,2,FALSE),K2985)</f>
        <v>0.90622000000000003</v>
      </c>
      <c r="L2986">
        <f>IFERROR(VLOOKUP($A2986,SPY_main!H:I,2,FALSE),L2985)</f>
        <v>13.37</v>
      </c>
      <c r="M2986">
        <f t="shared" si="322"/>
        <v>53.320300000000003</v>
      </c>
      <c r="N2986">
        <f t="shared" si="323"/>
        <v>45.430700000000002</v>
      </c>
      <c r="O2986">
        <f t="shared" si="324"/>
        <v>25.7715</v>
      </c>
      <c r="P2986">
        <f t="shared" si="325"/>
        <v>11.036899999999999</v>
      </c>
      <c r="Q2986">
        <f t="shared" si="326"/>
        <v>22.353000000000002</v>
      </c>
      <c r="R2986">
        <f t="shared" si="327"/>
        <v>22.353000000000002</v>
      </c>
      <c r="S2986">
        <f t="shared" si="328"/>
        <v>22.353000000000002</v>
      </c>
      <c r="T2986">
        <f>IFERROR(VLOOKUP($A2986,TY_main!A:B,2,FALSE),T2985)</f>
        <v>120.6875</v>
      </c>
    </row>
    <row r="2987" spans="1:20" x14ac:dyDescent="0.25">
      <c r="A2987" s="2">
        <f>SPY_IVOL!A2987</f>
        <v>42690</v>
      </c>
      <c r="B2987">
        <f>SPY_IVOL!B2987</f>
        <v>31.166599999999999</v>
      </c>
      <c r="C2987">
        <f>SPY_IVOL!C2987</f>
        <v>20.4589</v>
      </c>
      <c r="D2987">
        <f>SPY_IVOL!D2987</f>
        <v>15.968299999999999</v>
      </c>
      <c r="E2987">
        <f>SPY_IVOL!E2987</f>
        <v>11.254200000000001</v>
      </c>
      <c r="F2987">
        <f>SPY_IVOL!F2987</f>
        <v>10.126200000000001</v>
      </c>
      <c r="G2987">
        <f>SPY_IVOL!G2987</f>
        <v>14.3828</v>
      </c>
      <c r="H2987">
        <f>SPY_IVOL!H2987</f>
        <v>21.691199999999998</v>
      </c>
      <c r="I2987">
        <f>VLOOKUP($A2987,SPY_main!$A:$C,2,FALSE)</f>
        <v>217.87</v>
      </c>
      <c r="J2987">
        <f>IFERROR(VLOOKUP($A2987,SPY_main!$A:$C,3,FALSE),J2986)</f>
        <v>1.9865999999999999</v>
      </c>
      <c r="K2987">
        <f>IFERROR(VLOOKUP($A2987,SPY_main!$E:$F,2,FALSE),K2986)</f>
        <v>0.90871999999999997</v>
      </c>
      <c r="L2987">
        <f>IFERROR(VLOOKUP($A2987,SPY_main!H:I,2,FALSE),L2986)</f>
        <v>13.72</v>
      </c>
      <c r="M2987">
        <f t="shared" si="322"/>
        <v>51.230400000000003</v>
      </c>
      <c r="N2987">
        <f t="shared" si="323"/>
        <v>51.230400000000003</v>
      </c>
      <c r="O2987">
        <f t="shared" si="324"/>
        <v>29.377600000000001</v>
      </c>
      <c r="P2987">
        <f t="shared" si="325"/>
        <v>10.227499999999999</v>
      </c>
      <c r="Q2987">
        <f t="shared" si="326"/>
        <v>25.262499999999999</v>
      </c>
      <c r="R2987">
        <f t="shared" si="327"/>
        <v>25.262499999999999</v>
      </c>
      <c r="S2987">
        <f t="shared" si="328"/>
        <v>25.262499999999999</v>
      </c>
      <c r="T2987">
        <f>IFERROR(VLOOKUP($A2987,TY_main!A:B,2,FALSE),T2986)</f>
        <v>120.734375</v>
      </c>
    </row>
    <row r="2988" spans="1:20" x14ac:dyDescent="0.25">
      <c r="A2988" s="2">
        <f>SPY_IVOL!A2988</f>
        <v>42691</v>
      </c>
      <c r="B2988">
        <f>SPY_IVOL!B2988</f>
        <v>31.685700000000001</v>
      </c>
      <c r="C2988">
        <f>SPY_IVOL!C2988</f>
        <v>20.216200000000001</v>
      </c>
      <c r="D2988">
        <f>SPY_IVOL!D2988</f>
        <v>15.5427</v>
      </c>
      <c r="E2988">
        <f>SPY_IVOL!E2988</f>
        <v>10.872</v>
      </c>
      <c r="F2988">
        <f>SPY_IVOL!F2988</f>
        <v>9.9423999999999992</v>
      </c>
      <c r="G2988">
        <f>SPY_IVOL!G2988</f>
        <v>14.506</v>
      </c>
      <c r="H2988">
        <f>SPY_IVOL!H2988</f>
        <v>19.300599999999999</v>
      </c>
      <c r="I2988">
        <f>VLOOKUP($A2988,SPY_main!$A:$C,2,FALSE)</f>
        <v>218.99</v>
      </c>
      <c r="J2988">
        <f>IFERROR(VLOOKUP($A2988,SPY_main!$A:$C,3,FALSE),J2987)</f>
        <v>1.9764999999999999</v>
      </c>
      <c r="K2988">
        <f>IFERROR(VLOOKUP($A2988,SPY_main!$E:$F,2,FALSE),K2987)</f>
        <v>0.91122000000000003</v>
      </c>
      <c r="L2988">
        <f>IFERROR(VLOOKUP($A2988,SPY_main!H:I,2,FALSE),L2987)</f>
        <v>13.35</v>
      </c>
      <c r="M2988">
        <f t="shared" si="322"/>
        <v>65.745500000000007</v>
      </c>
      <c r="N2988">
        <f t="shared" si="323"/>
        <v>65.745500000000007</v>
      </c>
      <c r="O2988">
        <f t="shared" si="324"/>
        <v>39.6738</v>
      </c>
      <c r="P2988">
        <f t="shared" si="325"/>
        <v>9.3571000000000009</v>
      </c>
      <c r="Q2988">
        <f t="shared" si="326"/>
        <v>19.665099999999999</v>
      </c>
      <c r="R2988">
        <f t="shared" si="327"/>
        <v>19.665099999999999</v>
      </c>
      <c r="S2988">
        <f t="shared" si="328"/>
        <v>19.665099999999999</v>
      </c>
      <c r="T2988">
        <f>IFERROR(VLOOKUP($A2988,TY_main!A:B,2,FALSE),T2987)</f>
        <v>120.359375</v>
      </c>
    </row>
    <row r="2989" spans="1:20" x14ac:dyDescent="0.25">
      <c r="A2989" s="2">
        <f>SPY_IVOL!A2989</f>
        <v>42692</v>
      </c>
      <c r="B2989">
        <f>SPY_IVOL!B2989</f>
        <v>31.290700000000001</v>
      </c>
      <c r="C2989">
        <f>SPY_IVOL!C2989</f>
        <v>20.016300000000001</v>
      </c>
      <c r="D2989">
        <f>SPY_IVOL!D2989</f>
        <v>15.2477</v>
      </c>
      <c r="E2989">
        <f>SPY_IVOL!E2989</f>
        <v>10.445499999999999</v>
      </c>
      <c r="F2989">
        <f>SPY_IVOL!F2989</f>
        <v>9.5532000000000004</v>
      </c>
      <c r="G2989">
        <f>SPY_IVOL!G2989</f>
        <v>14.1732</v>
      </c>
      <c r="H2989">
        <f>SPY_IVOL!H2989</f>
        <v>17.526599999999998</v>
      </c>
      <c r="I2989">
        <f>VLOOKUP($A2989,SPY_main!$A:$C,2,FALSE)</f>
        <v>218.5</v>
      </c>
      <c r="J2989">
        <f>IFERROR(VLOOKUP($A2989,SPY_main!$A:$C,3,FALSE),J2988)</f>
        <v>1.9809000000000001</v>
      </c>
      <c r="K2989">
        <f>IFERROR(VLOOKUP($A2989,SPY_main!$E:$F,2,FALSE),K2988)</f>
        <v>0.91622000000000003</v>
      </c>
      <c r="L2989">
        <f>IFERROR(VLOOKUP($A2989,SPY_main!H:I,2,FALSE),L2988)</f>
        <v>12.85</v>
      </c>
      <c r="M2989">
        <f t="shared" si="322"/>
        <v>28.9848</v>
      </c>
      <c r="N2989">
        <f t="shared" si="323"/>
        <v>28.9848</v>
      </c>
      <c r="O2989">
        <f t="shared" si="324"/>
        <v>18.602699999999999</v>
      </c>
      <c r="P2989">
        <f t="shared" si="325"/>
        <v>6.5091999999999999</v>
      </c>
      <c r="Q2989">
        <f t="shared" si="326"/>
        <v>17.652799999999999</v>
      </c>
      <c r="R2989">
        <f t="shared" si="327"/>
        <v>18.384799999999998</v>
      </c>
      <c r="S2989">
        <f t="shared" si="328"/>
        <v>18.384799999999998</v>
      </c>
      <c r="T2989">
        <f>IFERROR(VLOOKUP($A2989,TY_main!A:B,2,FALSE),T2988)</f>
        <v>119.859375</v>
      </c>
    </row>
    <row r="2990" spans="1:20" x14ac:dyDescent="0.25">
      <c r="A2990" s="2">
        <f>SPY_IVOL!A2990</f>
        <v>42695</v>
      </c>
      <c r="B2990">
        <f>SPY_IVOL!B2990</f>
        <v>25.923200000000001</v>
      </c>
      <c r="C2990">
        <f>SPY_IVOL!C2990</f>
        <v>18.024999999999999</v>
      </c>
      <c r="D2990">
        <f>SPY_IVOL!D2990</f>
        <v>14.6296</v>
      </c>
      <c r="E2990">
        <f>SPY_IVOL!E2990</f>
        <v>10.944800000000001</v>
      </c>
      <c r="F2990">
        <f>SPY_IVOL!F2990</f>
        <v>8.6745000000000001</v>
      </c>
      <c r="G2990">
        <f>SPY_IVOL!G2990</f>
        <v>11.3117</v>
      </c>
      <c r="H2990">
        <f>SPY_IVOL!H2990</f>
        <v>14.9923</v>
      </c>
      <c r="I2990">
        <f>VLOOKUP($A2990,SPY_main!$A:$C,2,FALSE)</f>
        <v>220.15</v>
      </c>
      <c r="J2990">
        <f>IFERROR(VLOOKUP($A2990,SPY_main!$A:$C,3,FALSE),J2989)</f>
        <v>1.9661</v>
      </c>
      <c r="K2990">
        <f>IFERROR(VLOOKUP($A2990,SPY_main!$E:$F,2,FALSE),K2989)</f>
        <v>0.91983000000000004</v>
      </c>
      <c r="L2990">
        <f>IFERROR(VLOOKUP($A2990,SPY_main!H:I,2,FALSE),L2989)</f>
        <v>12.42</v>
      </c>
      <c r="M2990">
        <f t="shared" si="322"/>
        <v>31.841100000000001</v>
      </c>
      <c r="N2990">
        <f t="shared" si="323"/>
        <v>20.075099999999999</v>
      </c>
      <c r="O2990">
        <f t="shared" si="324"/>
        <v>14.863899999999999</v>
      </c>
      <c r="P2990">
        <f t="shared" si="325"/>
        <v>9.9925999999999995</v>
      </c>
      <c r="Q2990">
        <f t="shared" si="326"/>
        <v>9.7944999999999993</v>
      </c>
      <c r="R2990">
        <f t="shared" si="327"/>
        <v>14.340999999999999</v>
      </c>
      <c r="S2990">
        <f t="shared" si="328"/>
        <v>15.889200000000001</v>
      </c>
      <c r="T2990">
        <f>IFERROR(VLOOKUP($A2990,TY_main!A:B,2,FALSE),T2989)</f>
        <v>119.84375</v>
      </c>
    </row>
    <row r="2991" spans="1:20" x14ac:dyDescent="0.25">
      <c r="A2991" s="2">
        <f>SPY_IVOL!A2991</f>
        <v>42696</v>
      </c>
      <c r="B2991">
        <f>SPY_IVOL!B2991</f>
        <v>26.064399999999999</v>
      </c>
      <c r="C2991">
        <f>SPY_IVOL!C2991</f>
        <v>18.082699999999999</v>
      </c>
      <c r="D2991">
        <f>SPY_IVOL!D2991</f>
        <v>14.554399999999999</v>
      </c>
      <c r="E2991">
        <f>SPY_IVOL!E2991</f>
        <v>10.817600000000001</v>
      </c>
      <c r="F2991">
        <f>SPY_IVOL!F2991</f>
        <v>8.6668000000000003</v>
      </c>
      <c r="G2991">
        <f>SPY_IVOL!G2991</f>
        <v>11.3729</v>
      </c>
      <c r="H2991">
        <f>SPY_IVOL!H2991</f>
        <v>15.3285</v>
      </c>
      <c r="I2991">
        <f>VLOOKUP($A2991,SPY_main!$A:$C,2,FALSE)</f>
        <v>220.58</v>
      </c>
      <c r="J2991">
        <f>IFERROR(VLOOKUP($A2991,SPY_main!$A:$C,3,FALSE),J2990)</f>
        <v>1.9621999999999999</v>
      </c>
      <c r="K2991">
        <f>IFERROR(VLOOKUP($A2991,SPY_main!$E:$F,2,FALSE),K2990)</f>
        <v>0.92483000000000004</v>
      </c>
      <c r="L2991">
        <f>IFERROR(VLOOKUP($A2991,SPY_main!H:I,2,FALSE),L2990)</f>
        <v>12.41</v>
      </c>
      <c r="M2991">
        <f t="shared" si="322"/>
        <v>32.539499999999997</v>
      </c>
      <c r="N2991">
        <f t="shared" si="323"/>
        <v>20.569700000000001</v>
      </c>
      <c r="O2991">
        <f t="shared" si="324"/>
        <v>14.9527</v>
      </c>
      <c r="P2991">
        <f t="shared" si="325"/>
        <v>10.007199999999999</v>
      </c>
      <c r="Q2991">
        <f t="shared" si="326"/>
        <v>10.2759</v>
      </c>
      <c r="R2991">
        <f t="shared" si="327"/>
        <v>14.7981</v>
      </c>
      <c r="S2991">
        <f t="shared" si="328"/>
        <v>17.079000000000001</v>
      </c>
      <c r="T2991">
        <f>IFERROR(VLOOKUP($A2991,TY_main!A:B,2,FALSE),T2990)</f>
        <v>120</v>
      </c>
    </row>
    <row r="2992" spans="1:20" x14ac:dyDescent="0.25">
      <c r="A2992" s="2">
        <f>SPY_IVOL!A2992</f>
        <v>42697</v>
      </c>
      <c r="B2992">
        <f>SPY_IVOL!B2992</f>
        <v>26.114100000000001</v>
      </c>
      <c r="C2992">
        <f>SPY_IVOL!C2992</f>
        <v>18.020199999999999</v>
      </c>
      <c r="D2992">
        <f>SPY_IVOL!D2992</f>
        <v>14.52</v>
      </c>
      <c r="E2992">
        <f>SPY_IVOL!E2992</f>
        <v>10.8775</v>
      </c>
      <c r="F2992">
        <f>SPY_IVOL!F2992</f>
        <v>8.9443999999999999</v>
      </c>
      <c r="G2992">
        <f>SPY_IVOL!G2992</f>
        <v>11.776400000000001</v>
      </c>
      <c r="H2992">
        <f>SPY_IVOL!H2992</f>
        <v>16.957100000000001</v>
      </c>
      <c r="I2992">
        <f>VLOOKUP($A2992,SPY_main!$A:$C,2,FALSE)</f>
        <v>220.7</v>
      </c>
      <c r="J2992">
        <f>IFERROR(VLOOKUP($A2992,SPY_main!$A:$C,3,FALSE),J2991)</f>
        <v>1.9612000000000001</v>
      </c>
      <c r="K2992">
        <f>IFERROR(VLOOKUP($A2992,SPY_main!$E:$F,2,FALSE),K2991)</f>
        <v>0.93010999999999999</v>
      </c>
      <c r="L2992">
        <f>IFERROR(VLOOKUP($A2992,SPY_main!H:I,2,FALSE),L2991)</f>
        <v>12.43</v>
      </c>
      <c r="M2992">
        <f t="shared" si="322"/>
        <v>33.179699999999997</v>
      </c>
      <c r="N2992">
        <f t="shared" si="323"/>
        <v>20.668500000000002</v>
      </c>
      <c r="O2992">
        <f t="shared" si="324"/>
        <v>15.010899999999999</v>
      </c>
      <c r="P2992">
        <f t="shared" si="325"/>
        <v>9.9566999999999997</v>
      </c>
      <c r="Q2992">
        <f t="shared" si="326"/>
        <v>10.4937</v>
      </c>
      <c r="R2992">
        <f t="shared" si="327"/>
        <v>15.7281</v>
      </c>
      <c r="S2992">
        <f t="shared" si="328"/>
        <v>18.784800000000001</v>
      </c>
      <c r="T2992">
        <f>IFERROR(VLOOKUP($A2992,TY_main!A:B,2,FALSE),T2991)</f>
        <v>119.671875</v>
      </c>
    </row>
    <row r="2993" spans="1:20" x14ac:dyDescent="0.25">
      <c r="A2993" s="2">
        <f>SPY_IVOL!A2993</f>
        <v>42699</v>
      </c>
      <c r="B2993">
        <f>SPY_IVOL!B2993</f>
        <v>26.475300000000001</v>
      </c>
      <c r="C2993">
        <f>SPY_IVOL!C2993</f>
        <v>18.184899999999999</v>
      </c>
      <c r="D2993">
        <f>SPY_IVOL!D2993</f>
        <v>14.5564</v>
      </c>
      <c r="E2993">
        <f>SPY_IVOL!E2993</f>
        <v>10.590999999999999</v>
      </c>
      <c r="F2993">
        <f>SPY_IVOL!F2993</f>
        <v>8.7796000000000003</v>
      </c>
      <c r="G2993">
        <f>SPY_IVOL!G2993</f>
        <v>11.9384</v>
      </c>
      <c r="H2993">
        <f>SPY_IVOL!H2993</f>
        <v>16.8628</v>
      </c>
      <c r="I2993">
        <f>VLOOKUP($A2993,SPY_main!$A:$C,2,FALSE)</f>
        <v>221.52</v>
      </c>
      <c r="J2993">
        <f>IFERROR(VLOOKUP($A2993,SPY_main!$A:$C,3,FALSE),J2992)</f>
        <v>1.9539</v>
      </c>
      <c r="K2993">
        <f>IFERROR(VLOOKUP($A2993,SPY_main!$E:$F,2,FALSE),K2992)</f>
        <v>0.93733</v>
      </c>
      <c r="L2993">
        <f>IFERROR(VLOOKUP($A2993,SPY_main!H:I,2,FALSE),L2992)</f>
        <v>12.34</v>
      </c>
      <c r="M2993">
        <f t="shared" si="322"/>
        <v>34.886400000000002</v>
      </c>
      <c r="N2993">
        <f t="shared" si="323"/>
        <v>21.7728</v>
      </c>
      <c r="O2993">
        <f t="shared" si="324"/>
        <v>15.5052</v>
      </c>
      <c r="P2993">
        <f t="shared" si="325"/>
        <v>10.1685</v>
      </c>
      <c r="Q2993">
        <f t="shared" si="326"/>
        <v>10.906000000000001</v>
      </c>
      <c r="R2993">
        <f t="shared" si="327"/>
        <v>16.4528</v>
      </c>
      <c r="S2993">
        <f t="shared" si="328"/>
        <v>20.985299999999999</v>
      </c>
      <c r="T2993">
        <f>IFERROR(VLOOKUP($A2993,TY_main!A:B,2,FALSE),T2992)</f>
        <v>119.515625</v>
      </c>
    </row>
    <row r="2994" spans="1:20" x14ac:dyDescent="0.25">
      <c r="A2994" s="2">
        <f>SPY_IVOL!A2994</f>
        <v>42702</v>
      </c>
      <c r="B2994">
        <f>SPY_IVOL!B2994</f>
        <v>27.207699999999999</v>
      </c>
      <c r="C2994">
        <f>SPY_IVOL!C2994</f>
        <v>18.766400000000001</v>
      </c>
      <c r="D2994">
        <f>SPY_IVOL!D2994</f>
        <v>14.950799999999999</v>
      </c>
      <c r="E2994">
        <f>SPY_IVOL!E2994</f>
        <v>11.0509</v>
      </c>
      <c r="F2994">
        <f>SPY_IVOL!F2994</f>
        <v>9.1499000000000006</v>
      </c>
      <c r="G2994">
        <f>SPY_IVOL!G2994</f>
        <v>12.1965</v>
      </c>
      <c r="H2994">
        <f>SPY_IVOL!H2994</f>
        <v>17.724299999999999</v>
      </c>
      <c r="I2994">
        <f>VLOOKUP($A2994,SPY_main!$A:$C,2,FALSE)</f>
        <v>220.48</v>
      </c>
      <c r="J2994">
        <f>IFERROR(VLOOKUP($A2994,SPY_main!$A:$C,3,FALSE),J2993)</f>
        <v>1.9631000000000001</v>
      </c>
      <c r="K2994">
        <f>IFERROR(VLOOKUP($A2994,SPY_main!$E:$F,2,FALSE),K2993)</f>
        <v>0.93511</v>
      </c>
      <c r="L2994">
        <f>IFERROR(VLOOKUP($A2994,SPY_main!H:I,2,FALSE),L2993)</f>
        <v>13.15</v>
      </c>
      <c r="M2994">
        <f t="shared" si="322"/>
        <v>37.561500000000002</v>
      </c>
      <c r="N2994">
        <f t="shared" si="323"/>
        <v>23.368099999999998</v>
      </c>
      <c r="O2994">
        <f t="shared" si="324"/>
        <v>16.641300000000001</v>
      </c>
      <c r="P2994">
        <f t="shared" si="325"/>
        <v>10.784000000000001</v>
      </c>
      <c r="Q2994">
        <f t="shared" si="326"/>
        <v>11.298500000000001</v>
      </c>
      <c r="R2994">
        <f t="shared" si="327"/>
        <v>17.7989</v>
      </c>
      <c r="S2994">
        <f t="shared" si="328"/>
        <v>20.472899999999999</v>
      </c>
      <c r="T2994">
        <f>IFERROR(VLOOKUP($A2994,TY_main!A:B,2,FALSE),T2993)</f>
        <v>119.9375</v>
      </c>
    </row>
    <row r="2995" spans="1:20" x14ac:dyDescent="0.25">
      <c r="A2995" s="2">
        <f>SPY_IVOL!A2995</f>
        <v>42703</v>
      </c>
      <c r="B2995">
        <f>SPY_IVOL!B2995</f>
        <v>27.216000000000001</v>
      </c>
      <c r="C2995">
        <f>SPY_IVOL!C2995</f>
        <v>18.6965</v>
      </c>
      <c r="D2995">
        <f>SPY_IVOL!D2995</f>
        <v>14.842499999999999</v>
      </c>
      <c r="E2995">
        <f>SPY_IVOL!E2995</f>
        <v>10.914400000000001</v>
      </c>
      <c r="F2995">
        <f>SPY_IVOL!F2995</f>
        <v>8.9115000000000002</v>
      </c>
      <c r="G2995">
        <f>SPY_IVOL!G2995</f>
        <v>12.072100000000001</v>
      </c>
      <c r="H2995">
        <f>SPY_IVOL!H2995</f>
        <v>16.224900000000002</v>
      </c>
      <c r="I2995">
        <f>VLOOKUP($A2995,SPY_main!$A:$C,2,FALSE)</f>
        <v>220.91</v>
      </c>
      <c r="J2995">
        <f>IFERROR(VLOOKUP($A2995,SPY_main!$A:$C,3,FALSE),J2994)</f>
        <v>1.9593</v>
      </c>
      <c r="K2995">
        <f>IFERROR(VLOOKUP($A2995,SPY_main!$E:$F,2,FALSE),K2994)</f>
        <v>0.93067</v>
      </c>
      <c r="L2995">
        <f>IFERROR(VLOOKUP($A2995,SPY_main!H:I,2,FALSE),L2994)</f>
        <v>12.9</v>
      </c>
      <c r="M2995">
        <f t="shared" si="322"/>
        <v>38.073900000000002</v>
      </c>
      <c r="N2995">
        <f t="shared" si="323"/>
        <v>23.674299999999999</v>
      </c>
      <c r="O2995">
        <f t="shared" si="324"/>
        <v>16.584700000000002</v>
      </c>
      <c r="P2995">
        <f t="shared" si="325"/>
        <v>10.2507</v>
      </c>
      <c r="Q2995">
        <f t="shared" si="326"/>
        <v>11.1708</v>
      </c>
      <c r="R2995">
        <f t="shared" si="327"/>
        <v>17.193100000000001</v>
      </c>
      <c r="S2995">
        <f t="shared" si="328"/>
        <v>17.790600000000001</v>
      </c>
      <c r="T2995">
        <f>IFERROR(VLOOKUP($A2995,TY_main!A:B,2,FALSE),T2994)</f>
        <v>120.0625</v>
      </c>
    </row>
    <row r="2996" spans="1:20" x14ac:dyDescent="0.25">
      <c r="A2996" s="2">
        <f>SPY_IVOL!A2996</f>
        <v>42704</v>
      </c>
      <c r="B2996">
        <f>SPY_IVOL!B2996</f>
        <v>27.7056</v>
      </c>
      <c r="C2996">
        <f>SPY_IVOL!C2996</f>
        <v>19.065000000000001</v>
      </c>
      <c r="D2996">
        <f>SPY_IVOL!D2996</f>
        <v>15.142899999999999</v>
      </c>
      <c r="E2996">
        <f>SPY_IVOL!E2996</f>
        <v>11.1548</v>
      </c>
      <c r="F2996">
        <f>SPY_IVOL!F2996</f>
        <v>9.2405000000000008</v>
      </c>
      <c r="G2996">
        <f>SPY_IVOL!G2996</f>
        <v>12.4542</v>
      </c>
      <c r="H2996">
        <f>SPY_IVOL!H2996</f>
        <v>17.510999999999999</v>
      </c>
      <c r="I2996">
        <f>VLOOKUP($A2996,SPY_main!$A:$C,2,FALSE)</f>
        <v>220.38</v>
      </c>
      <c r="J2996">
        <f>IFERROR(VLOOKUP($A2996,SPY_main!$A:$C,3,FALSE),J2995)</f>
        <v>1.964</v>
      </c>
      <c r="K2996">
        <f>IFERROR(VLOOKUP($A2996,SPY_main!$E:$F,2,FALSE),K2995)</f>
        <v>0.93416999999999994</v>
      </c>
      <c r="L2996">
        <f>IFERROR(VLOOKUP($A2996,SPY_main!H:I,2,FALSE),L2995)</f>
        <v>13.33</v>
      </c>
      <c r="M2996">
        <f t="shared" si="322"/>
        <v>37.6691</v>
      </c>
      <c r="N2996">
        <f t="shared" si="323"/>
        <v>24.4237</v>
      </c>
      <c r="O2996">
        <f t="shared" si="324"/>
        <v>17.3065</v>
      </c>
      <c r="P2996">
        <f t="shared" si="325"/>
        <v>10.850899999999999</v>
      </c>
      <c r="Q2996">
        <f t="shared" si="326"/>
        <v>11.5093</v>
      </c>
      <c r="R2996">
        <f t="shared" si="327"/>
        <v>17.734500000000001</v>
      </c>
      <c r="S2996">
        <f t="shared" si="328"/>
        <v>18.055900000000001</v>
      </c>
      <c r="T2996">
        <f>IFERROR(VLOOKUP($A2996,TY_main!A:B,2,FALSE),T2995)</f>
        <v>119.546875</v>
      </c>
    </row>
    <row r="2997" spans="1:20" x14ac:dyDescent="0.25">
      <c r="A2997" s="2">
        <f>SPY_IVOL!A2997</f>
        <v>42705</v>
      </c>
      <c r="B2997">
        <f>SPY_IVOL!B2997</f>
        <v>28.13</v>
      </c>
      <c r="C2997">
        <f>SPY_IVOL!C2997</f>
        <v>19.686900000000001</v>
      </c>
      <c r="D2997">
        <f>SPY_IVOL!D2997</f>
        <v>15.8024</v>
      </c>
      <c r="E2997">
        <f>SPY_IVOL!E2997</f>
        <v>11.732900000000001</v>
      </c>
      <c r="F2997">
        <f>SPY_IVOL!F2997</f>
        <v>9.6003000000000007</v>
      </c>
      <c r="G2997">
        <f>SPY_IVOL!G2997</f>
        <v>12.6813</v>
      </c>
      <c r="H2997">
        <f>SPY_IVOL!H2997</f>
        <v>17.791899999999998</v>
      </c>
      <c r="I2997">
        <f>VLOOKUP($A2997,SPY_main!$A:$C,2,FALSE)</f>
        <v>219.57</v>
      </c>
      <c r="J2997">
        <f>IFERROR(VLOOKUP($A2997,SPY_main!$A:$C,3,FALSE),J2996)</f>
        <v>1.9712000000000001</v>
      </c>
      <c r="K2997">
        <f>IFERROR(VLOOKUP($A2997,SPY_main!$E:$F,2,FALSE),K2996)</f>
        <v>0.94167000000000001</v>
      </c>
      <c r="L2997">
        <f>IFERROR(VLOOKUP($A2997,SPY_main!H:I,2,FALSE),L2996)</f>
        <v>14.07</v>
      </c>
      <c r="M2997">
        <f t="shared" si="322"/>
        <v>38.904299999999999</v>
      </c>
      <c r="N2997">
        <f t="shared" si="323"/>
        <v>25.222899999999999</v>
      </c>
      <c r="O2997">
        <f t="shared" si="324"/>
        <v>18.122900000000001</v>
      </c>
      <c r="P2997">
        <f t="shared" si="325"/>
        <v>11.8302</v>
      </c>
      <c r="Q2997">
        <f t="shared" si="326"/>
        <v>11.5443</v>
      </c>
      <c r="R2997">
        <f t="shared" si="327"/>
        <v>17.615100000000002</v>
      </c>
      <c r="S2997">
        <f t="shared" si="328"/>
        <v>18.460699999999999</v>
      </c>
      <c r="T2997">
        <f>IFERROR(VLOOKUP($A2997,TY_main!A:B,2,FALSE),T2996)</f>
        <v>119.078125</v>
      </c>
    </row>
    <row r="2998" spans="1:20" x14ac:dyDescent="0.25">
      <c r="A2998" s="2">
        <f>SPY_IVOL!A2998</f>
        <v>42706</v>
      </c>
      <c r="B2998">
        <f>SPY_IVOL!B2998</f>
        <v>28.471499999999999</v>
      </c>
      <c r="C2998">
        <f>SPY_IVOL!C2998</f>
        <v>19.801300000000001</v>
      </c>
      <c r="D2998">
        <f>SPY_IVOL!D2998</f>
        <v>15.813599999999999</v>
      </c>
      <c r="E2998">
        <f>SPY_IVOL!E2998</f>
        <v>11.683299999999999</v>
      </c>
      <c r="F2998">
        <f>SPY_IVOL!F2998</f>
        <v>9.6972000000000005</v>
      </c>
      <c r="G2998">
        <f>SPY_IVOL!G2998</f>
        <v>12.5136</v>
      </c>
      <c r="H2998">
        <f>SPY_IVOL!H2998</f>
        <v>17.186</v>
      </c>
      <c r="I2998">
        <f>VLOOKUP($A2998,SPY_main!$A:$C,2,FALSE)</f>
        <v>219.68</v>
      </c>
      <c r="J2998">
        <f>IFERROR(VLOOKUP($A2998,SPY_main!$A:$C,3,FALSE),J2997)</f>
        <v>1.9702999999999999</v>
      </c>
      <c r="K2998">
        <f>IFERROR(VLOOKUP($A2998,SPY_main!$E:$F,2,FALSE),K2997)</f>
        <v>0.94638999999999995</v>
      </c>
      <c r="L2998">
        <f>IFERROR(VLOOKUP($A2998,SPY_main!H:I,2,FALSE),L2997)</f>
        <v>14.12</v>
      </c>
      <c r="M2998">
        <f t="shared" si="322"/>
        <v>42.594900000000003</v>
      </c>
      <c r="N2998">
        <f t="shared" si="323"/>
        <v>25.679200000000002</v>
      </c>
      <c r="O2998">
        <f t="shared" si="324"/>
        <v>18.293399999999998</v>
      </c>
      <c r="P2998">
        <f t="shared" si="325"/>
        <v>11.44</v>
      </c>
      <c r="Q2998">
        <f t="shared" si="326"/>
        <v>11.9498</v>
      </c>
      <c r="R2998">
        <f t="shared" si="327"/>
        <v>18.409600000000001</v>
      </c>
      <c r="S2998">
        <f t="shared" si="328"/>
        <v>18.409600000000001</v>
      </c>
      <c r="T2998">
        <f>IFERROR(VLOOKUP($A2998,TY_main!A:B,2,FALSE),T2997)</f>
        <v>119.546875</v>
      </c>
    </row>
    <row r="2999" spans="1:20" x14ac:dyDescent="0.25">
      <c r="A2999" s="2">
        <f>SPY_IVOL!A2999</f>
        <v>42709</v>
      </c>
      <c r="B2999">
        <f>SPY_IVOL!B2999</f>
        <v>27.052099999999999</v>
      </c>
      <c r="C2999">
        <f>SPY_IVOL!C2999</f>
        <v>18.480899999999998</v>
      </c>
      <c r="D2999">
        <f>SPY_IVOL!D2999</f>
        <v>14.491199999999999</v>
      </c>
      <c r="E2999">
        <f>SPY_IVOL!E2999</f>
        <v>10.429600000000001</v>
      </c>
      <c r="F2999">
        <f>SPY_IVOL!F2999</f>
        <v>9.2627000000000006</v>
      </c>
      <c r="G2999">
        <f>SPY_IVOL!G2999</f>
        <v>11.918699999999999</v>
      </c>
      <c r="H2999">
        <f>SPY_IVOL!H2999</f>
        <v>16.652200000000001</v>
      </c>
      <c r="I2999">
        <f>VLOOKUP($A2999,SPY_main!$A:$C,2,FALSE)</f>
        <v>221</v>
      </c>
      <c r="J2999">
        <f>IFERROR(VLOOKUP($A2999,SPY_main!$A:$C,3,FALSE),J2998)</f>
        <v>1.9584999999999999</v>
      </c>
      <c r="K2999">
        <f>IFERROR(VLOOKUP($A2999,SPY_main!$E:$F,2,FALSE),K2998)</f>
        <v>0.94806000000000001</v>
      </c>
      <c r="L2999">
        <f>IFERROR(VLOOKUP($A2999,SPY_main!H:I,2,FALSE),L2998)</f>
        <v>12.14</v>
      </c>
      <c r="M2999">
        <f t="shared" si="322"/>
        <v>43.831099999999999</v>
      </c>
      <c r="N2999">
        <f t="shared" si="323"/>
        <v>25.577200000000001</v>
      </c>
      <c r="O2999">
        <f t="shared" si="324"/>
        <v>16.670200000000001</v>
      </c>
      <c r="P2999">
        <f t="shared" si="325"/>
        <v>9.1759000000000004</v>
      </c>
      <c r="Q2999">
        <f t="shared" si="326"/>
        <v>12.7316</v>
      </c>
      <c r="R2999">
        <f t="shared" si="327"/>
        <v>16.525600000000001</v>
      </c>
      <c r="S2999">
        <f t="shared" si="328"/>
        <v>16.525600000000001</v>
      </c>
      <c r="T2999">
        <f>IFERROR(VLOOKUP($A2999,TY_main!A:B,2,FALSE),T2998)</f>
        <v>119.5</v>
      </c>
    </row>
    <row r="3000" spans="1:20" x14ac:dyDescent="0.25">
      <c r="A3000" s="2">
        <f>SPY_IVOL!A3000</f>
        <v>42710</v>
      </c>
      <c r="B3000">
        <f>SPY_IVOL!B3000</f>
        <v>26.826699999999999</v>
      </c>
      <c r="C3000">
        <f>SPY_IVOL!C3000</f>
        <v>18.058499999999999</v>
      </c>
      <c r="D3000">
        <f>SPY_IVOL!D3000</f>
        <v>14.1554</v>
      </c>
      <c r="E3000">
        <f>SPY_IVOL!E3000</f>
        <v>10.1686</v>
      </c>
      <c r="F3000">
        <f>SPY_IVOL!F3000</f>
        <v>9.1435999999999993</v>
      </c>
      <c r="G3000">
        <f>SPY_IVOL!G3000</f>
        <v>12.4069</v>
      </c>
      <c r="H3000">
        <f>SPY_IVOL!H3000</f>
        <v>15.350199999999999</v>
      </c>
      <c r="I3000">
        <f>VLOOKUP($A3000,SPY_main!$A:$C,2,FALSE)</f>
        <v>221.7</v>
      </c>
      <c r="J3000">
        <f>IFERROR(VLOOKUP($A3000,SPY_main!$A:$C,3,FALSE),J2999)</f>
        <v>1.9522999999999999</v>
      </c>
      <c r="K3000">
        <f>IFERROR(VLOOKUP($A3000,SPY_main!$E:$F,2,FALSE),K2999)</f>
        <v>0.95082999999999995</v>
      </c>
      <c r="L3000">
        <f>IFERROR(VLOOKUP($A3000,SPY_main!H:I,2,FALSE),L2999)</f>
        <v>11.79</v>
      </c>
      <c r="M3000">
        <f t="shared" si="322"/>
        <v>42.963299999999997</v>
      </c>
      <c r="N3000">
        <f t="shared" si="323"/>
        <v>26.210799999999999</v>
      </c>
      <c r="O3000">
        <f t="shared" si="324"/>
        <v>16.173300000000001</v>
      </c>
      <c r="P3000">
        <f t="shared" si="325"/>
        <v>8.8582999999999998</v>
      </c>
      <c r="Q3000">
        <f t="shared" si="326"/>
        <v>12.4284</v>
      </c>
      <c r="R3000">
        <f t="shared" si="327"/>
        <v>15.5794</v>
      </c>
      <c r="S3000">
        <f t="shared" si="328"/>
        <v>15.5794</v>
      </c>
      <c r="T3000">
        <f>IFERROR(VLOOKUP($A3000,TY_main!A:B,2,FALSE),T2999)</f>
        <v>119.515625</v>
      </c>
    </row>
    <row r="3001" spans="1:20" x14ac:dyDescent="0.25">
      <c r="A3001" s="2">
        <f>SPY_IVOL!A3001</f>
        <v>42711</v>
      </c>
      <c r="B3001">
        <f>SPY_IVOL!B3001</f>
        <v>27.322399999999998</v>
      </c>
      <c r="C3001">
        <f>SPY_IVOL!C3001</f>
        <v>18.337700000000002</v>
      </c>
      <c r="D3001">
        <f>SPY_IVOL!D3001</f>
        <v>14.223100000000001</v>
      </c>
      <c r="E3001">
        <f>SPY_IVOL!E3001</f>
        <v>10.4095</v>
      </c>
      <c r="F3001">
        <f>SPY_IVOL!F3001</f>
        <v>9.9573999999999998</v>
      </c>
      <c r="G3001">
        <f>SPY_IVOL!G3001</f>
        <v>13.364000000000001</v>
      </c>
      <c r="H3001">
        <f>SPY_IVOL!H3001</f>
        <v>17.9754</v>
      </c>
      <c r="I3001">
        <f>VLOOKUP($A3001,SPY_main!$A:$C,2,FALSE)</f>
        <v>224.6</v>
      </c>
      <c r="J3001">
        <f>IFERROR(VLOOKUP($A3001,SPY_main!$A:$C,3,FALSE),J3000)</f>
        <v>1.9271</v>
      </c>
      <c r="K3001">
        <f>IFERROR(VLOOKUP($A3001,SPY_main!$E:$F,2,FALSE),K3000)</f>
        <v>0.95082999999999995</v>
      </c>
      <c r="L3001">
        <f>IFERROR(VLOOKUP($A3001,SPY_main!H:I,2,FALSE),L3000)</f>
        <v>12.22</v>
      </c>
      <c r="M3001">
        <f t="shared" si="322"/>
        <v>44.933599999999998</v>
      </c>
      <c r="N3001">
        <f t="shared" si="323"/>
        <v>27.590699999999998</v>
      </c>
      <c r="O3001">
        <f t="shared" si="324"/>
        <v>17.318999999999999</v>
      </c>
      <c r="P3001">
        <f t="shared" si="325"/>
        <v>9.5297000000000001</v>
      </c>
      <c r="Q3001">
        <f t="shared" si="326"/>
        <v>15.3515</v>
      </c>
      <c r="R3001">
        <f t="shared" si="327"/>
        <v>23.6355</v>
      </c>
      <c r="S3001">
        <f t="shared" si="328"/>
        <v>24.305199999999999</v>
      </c>
      <c r="T3001">
        <f>IFERROR(VLOOKUP($A3001,TY_main!A:B,2,FALSE),T3000)</f>
        <v>119.84375</v>
      </c>
    </row>
    <row r="3002" spans="1:20" x14ac:dyDescent="0.25">
      <c r="A3002" s="2">
        <f>SPY_IVOL!A3002</f>
        <v>42712</v>
      </c>
      <c r="B3002">
        <f>SPY_IVOL!B3002</f>
        <v>27.385999999999999</v>
      </c>
      <c r="C3002">
        <f>SPY_IVOL!C3002</f>
        <v>18.3721</v>
      </c>
      <c r="D3002">
        <f>SPY_IVOL!D3002</f>
        <v>14.3749</v>
      </c>
      <c r="E3002">
        <f>SPY_IVOL!E3002</f>
        <v>10.808299999999999</v>
      </c>
      <c r="F3002">
        <f>SPY_IVOL!F3002</f>
        <v>10.2255</v>
      </c>
      <c r="G3002">
        <f>SPY_IVOL!G3002</f>
        <v>13.3009</v>
      </c>
      <c r="H3002">
        <f>SPY_IVOL!H3002</f>
        <v>18.857299999999999</v>
      </c>
      <c r="I3002">
        <f>VLOOKUP($A3002,SPY_main!$A:$C,2,FALSE)</f>
        <v>225.15</v>
      </c>
      <c r="J3002">
        <f>IFERROR(VLOOKUP($A3002,SPY_main!$A:$C,3,FALSE),J3001)</f>
        <v>1.9224000000000001</v>
      </c>
      <c r="K3002">
        <f>IFERROR(VLOOKUP($A3002,SPY_main!$E:$F,2,FALSE),K3001)</f>
        <v>0.95306000000000002</v>
      </c>
      <c r="L3002">
        <f>IFERROR(VLOOKUP($A3002,SPY_main!H:I,2,FALSE),L3001)</f>
        <v>12.64</v>
      </c>
      <c r="M3002">
        <f t="shared" si="322"/>
        <v>48.509599999999999</v>
      </c>
      <c r="N3002">
        <f t="shared" si="323"/>
        <v>29.229700000000001</v>
      </c>
      <c r="O3002">
        <f t="shared" si="324"/>
        <v>18.364899999999999</v>
      </c>
      <c r="P3002">
        <f t="shared" si="325"/>
        <v>10.495100000000001</v>
      </c>
      <c r="Q3002">
        <f t="shared" si="326"/>
        <v>16.492899999999999</v>
      </c>
      <c r="R3002">
        <f t="shared" si="327"/>
        <v>25.064299999999999</v>
      </c>
      <c r="S3002">
        <f t="shared" si="328"/>
        <v>27.071000000000002</v>
      </c>
      <c r="T3002">
        <f>IFERROR(VLOOKUP($A3002,TY_main!A:B,2,FALSE),T3001)</f>
        <v>119.59375</v>
      </c>
    </row>
    <row r="3003" spans="1:20" x14ac:dyDescent="0.25">
      <c r="A3003" s="2">
        <f>SPY_IVOL!A3003</f>
        <v>42713</v>
      </c>
      <c r="B3003">
        <f>SPY_IVOL!B3003</f>
        <v>27.217199999999998</v>
      </c>
      <c r="C3003">
        <f>SPY_IVOL!C3003</f>
        <v>18.1401</v>
      </c>
      <c r="D3003">
        <f>SPY_IVOL!D3003</f>
        <v>13.895899999999999</v>
      </c>
      <c r="E3003">
        <f>SPY_IVOL!E3003</f>
        <v>10.169700000000001</v>
      </c>
      <c r="F3003">
        <f>SPY_IVOL!F3003</f>
        <v>9.7141000000000002</v>
      </c>
      <c r="G3003">
        <f>SPY_IVOL!G3003</f>
        <v>13.168799999999999</v>
      </c>
      <c r="H3003">
        <f>SPY_IVOL!H3003</f>
        <v>15.6294</v>
      </c>
      <c r="I3003">
        <f>VLOOKUP($A3003,SPY_main!$A:$C,2,FALSE)</f>
        <v>226.51</v>
      </c>
      <c r="J3003">
        <f>IFERROR(VLOOKUP($A3003,SPY_main!$A:$C,3,FALSE),J3002)</f>
        <v>1.9109</v>
      </c>
      <c r="K3003">
        <f>IFERROR(VLOOKUP($A3003,SPY_main!$E:$F,2,FALSE),K3002)</f>
        <v>0.95650000000000002</v>
      </c>
      <c r="L3003">
        <f>IFERROR(VLOOKUP($A3003,SPY_main!H:I,2,FALSE),L3002)</f>
        <v>11.75</v>
      </c>
      <c r="M3003">
        <f t="shared" si="322"/>
        <v>49.942799999999998</v>
      </c>
      <c r="N3003">
        <f t="shared" si="323"/>
        <v>29.196200000000001</v>
      </c>
      <c r="O3003">
        <f t="shared" si="324"/>
        <v>17.6311</v>
      </c>
      <c r="P3003">
        <f t="shared" si="325"/>
        <v>9.0833999999999993</v>
      </c>
      <c r="Q3003">
        <f t="shared" si="326"/>
        <v>15.9321</v>
      </c>
      <c r="R3003">
        <f t="shared" si="327"/>
        <v>25.750800000000002</v>
      </c>
      <c r="S3003">
        <f t="shared" si="328"/>
        <v>26.630199999999999</v>
      </c>
      <c r="T3003">
        <f>IFERROR(VLOOKUP($A3003,TY_main!A:B,2,FALSE),T3002)</f>
        <v>119.125</v>
      </c>
    </row>
    <row r="3004" spans="1:20" x14ac:dyDescent="0.25">
      <c r="A3004" s="2">
        <f>SPY_IVOL!A3004</f>
        <v>42716</v>
      </c>
      <c r="B3004">
        <f>SPY_IVOL!B3004</f>
        <v>28.762699999999999</v>
      </c>
      <c r="C3004">
        <f>SPY_IVOL!C3004</f>
        <v>18.944500000000001</v>
      </c>
      <c r="D3004">
        <f>SPY_IVOL!D3004</f>
        <v>14.4361</v>
      </c>
      <c r="E3004">
        <f>SPY_IVOL!E3004</f>
        <v>10.698399999999999</v>
      </c>
      <c r="F3004">
        <f>SPY_IVOL!F3004</f>
        <v>10.061199999999999</v>
      </c>
      <c r="G3004">
        <f>SPY_IVOL!G3004</f>
        <v>13.270899999999999</v>
      </c>
      <c r="H3004">
        <f>SPY_IVOL!H3004</f>
        <v>16.292100000000001</v>
      </c>
      <c r="I3004">
        <f>VLOOKUP($A3004,SPY_main!$A:$C,2,FALSE)</f>
        <v>226.25</v>
      </c>
      <c r="J3004">
        <f>IFERROR(VLOOKUP($A3004,SPY_main!$A:$C,3,FALSE),J3003)</f>
        <v>1.913</v>
      </c>
      <c r="K3004">
        <f>IFERROR(VLOOKUP($A3004,SPY_main!$E:$F,2,FALSE),K3003)</f>
        <v>0.95872000000000002</v>
      </c>
      <c r="L3004">
        <f>IFERROR(VLOOKUP($A3004,SPY_main!H:I,2,FALSE),L3003)</f>
        <v>12.64</v>
      </c>
      <c r="M3004">
        <f t="shared" si="322"/>
        <v>46.325099999999999</v>
      </c>
      <c r="N3004">
        <f t="shared" si="323"/>
        <v>37.146099999999997</v>
      </c>
      <c r="O3004">
        <f t="shared" si="324"/>
        <v>22.6511</v>
      </c>
      <c r="P3004">
        <f t="shared" si="325"/>
        <v>11.208</v>
      </c>
      <c r="Q3004">
        <f t="shared" si="326"/>
        <v>19.653400000000001</v>
      </c>
      <c r="R3004">
        <f t="shared" si="327"/>
        <v>26.284600000000001</v>
      </c>
      <c r="S3004">
        <f t="shared" si="328"/>
        <v>26.284600000000001</v>
      </c>
      <c r="T3004">
        <f>IFERROR(VLOOKUP($A3004,TY_main!A:B,2,FALSE),T3003)</f>
        <v>119.09375</v>
      </c>
    </row>
    <row r="3005" spans="1:20" x14ac:dyDescent="0.25">
      <c r="A3005" s="2">
        <f>SPY_IVOL!A3005</f>
        <v>42717</v>
      </c>
      <c r="B3005">
        <f>SPY_IVOL!B3005</f>
        <v>28.522200000000002</v>
      </c>
      <c r="C3005">
        <f>SPY_IVOL!C3005</f>
        <v>18.6096</v>
      </c>
      <c r="D3005">
        <f>SPY_IVOL!D3005</f>
        <v>14.138400000000001</v>
      </c>
      <c r="E3005">
        <f>SPY_IVOL!E3005</f>
        <v>10.863799999999999</v>
      </c>
      <c r="F3005">
        <f>SPY_IVOL!F3005</f>
        <v>10.8268</v>
      </c>
      <c r="G3005">
        <f>SPY_IVOL!G3005</f>
        <v>13.7159</v>
      </c>
      <c r="H3005">
        <f>SPY_IVOL!H3005</f>
        <v>20.479299999999999</v>
      </c>
      <c r="I3005">
        <f>VLOOKUP($A3005,SPY_main!$A:$C,2,FALSE)</f>
        <v>227.76</v>
      </c>
      <c r="J3005">
        <f>IFERROR(VLOOKUP($A3005,SPY_main!$A:$C,3,FALSE),J3004)</f>
        <v>1.9004000000000001</v>
      </c>
      <c r="K3005">
        <f>IFERROR(VLOOKUP($A3005,SPY_main!$E:$F,2,FALSE),K3004)</f>
        <v>0.96343999999999996</v>
      </c>
      <c r="L3005">
        <f>IFERROR(VLOOKUP($A3005,SPY_main!H:I,2,FALSE),L3004)</f>
        <v>12.72</v>
      </c>
      <c r="M3005">
        <f t="shared" si="322"/>
        <v>49.726999999999997</v>
      </c>
      <c r="N3005">
        <f t="shared" si="323"/>
        <v>42.8887</v>
      </c>
      <c r="O3005">
        <f t="shared" si="324"/>
        <v>24.322600000000001</v>
      </c>
      <c r="P3005">
        <f t="shared" si="325"/>
        <v>13.805899999999999</v>
      </c>
      <c r="Q3005">
        <f t="shared" si="326"/>
        <v>22.691700000000001</v>
      </c>
      <c r="R3005">
        <f t="shared" si="327"/>
        <v>28.5136</v>
      </c>
      <c r="S3005">
        <f t="shared" si="328"/>
        <v>28.5136</v>
      </c>
      <c r="T3005">
        <f>IFERROR(VLOOKUP($A3005,TY_main!A:B,2,FALSE),T3004)</f>
        <v>119.015625</v>
      </c>
    </row>
    <row r="3006" spans="1:20" x14ac:dyDescent="0.25">
      <c r="A3006" s="2">
        <f>SPY_IVOL!A3006</f>
        <v>42718</v>
      </c>
      <c r="B3006">
        <f>SPY_IVOL!B3006</f>
        <v>29.5307</v>
      </c>
      <c r="C3006">
        <f>SPY_IVOL!C3006</f>
        <v>19.426400000000001</v>
      </c>
      <c r="D3006">
        <f>SPY_IVOL!D3006</f>
        <v>14.6646</v>
      </c>
      <c r="E3006">
        <f>SPY_IVOL!E3006</f>
        <v>11.3843</v>
      </c>
      <c r="F3006">
        <f>SPY_IVOL!F3006</f>
        <v>10.457000000000001</v>
      </c>
      <c r="G3006">
        <f>SPY_IVOL!G3006</f>
        <v>13.2003</v>
      </c>
      <c r="H3006">
        <f>SPY_IVOL!H3006</f>
        <v>18.247299999999999</v>
      </c>
      <c r="I3006">
        <f>VLOOKUP($A3006,SPY_main!$A:$C,2,FALSE)</f>
        <v>225.88</v>
      </c>
      <c r="J3006">
        <f>IFERROR(VLOOKUP($A3006,SPY_main!$A:$C,3,FALSE),J3005)</f>
        <v>1.9161999999999999</v>
      </c>
      <c r="K3006">
        <f>IFERROR(VLOOKUP($A3006,SPY_main!$E:$F,2,FALSE),K3005)</f>
        <v>0.97038999999999997</v>
      </c>
      <c r="L3006">
        <f>IFERROR(VLOOKUP($A3006,SPY_main!H:I,2,FALSE),L3005)</f>
        <v>13.19</v>
      </c>
      <c r="M3006">
        <f t="shared" si="322"/>
        <v>102.44029999999999</v>
      </c>
      <c r="N3006">
        <f t="shared" si="323"/>
        <v>52.469099999999997</v>
      </c>
      <c r="O3006">
        <f t="shared" si="324"/>
        <v>32.892000000000003</v>
      </c>
      <c r="P3006">
        <f t="shared" si="325"/>
        <v>12.055400000000001</v>
      </c>
      <c r="Q3006">
        <f t="shared" si="326"/>
        <v>27.823699999999999</v>
      </c>
      <c r="R3006">
        <f t="shared" si="327"/>
        <v>32.260199999999998</v>
      </c>
      <c r="S3006">
        <f t="shared" si="328"/>
        <v>32.260199999999998</v>
      </c>
      <c r="T3006">
        <f>IFERROR(VLOOKUP($A3006,TY_main!A:B,2,FALSE),T3005)</f>
        <v>118.515625</v>
      </c>
    </row>
    <row r="3007" spans="1:20" x14ac:dyDescent="0.25">
      <c r="A3007" s="2">
        <f>SPY_IVOL!A3007</f>
        <v>42719</v>
      </c>
      <c r="B3007">
        <f>SPY_IVOL!B3007</f>
        <v>30.765699999999999</v>
      </c>
      <c r="C3007">
        <f>SPY_IVOL!C3007</f>
        <v>19.576699999999999</v>
      </c>
      <c r="D3007">
        <f>SPY_IVOL!D3007</f>
        <v>14.5244</v>
      </c>
      <c r="E3007">
        <f>SPY_IVOL!E3007</f>
        <v>10.325699999999999</v>
      </c>
      <c r="F3007">
        <f>SPY_IVOL!F3007</f>
        <v>9.7314000000000007</v>
      </c>
      <c r="G3007">
        <f>SPY_IVOL!G3007</f>
        <v>12.358499999999999</v>
      </c>
      <c r="H3007">
        <f>SPY_IVOL!H3007</f>
        <v>14.0768</v>
      </c>
      <c r="I3007">
        <f>VLOOKUP($A3007,SPY_main!$A:$C,2,FALSE)</f>
        <v>226.81</v>
      </c>
      <c r="J3007">
        <f>IFERROR(VLOOKUP($A3007,SPY_main!$A:$C,3,FALSE),J3006)</f>
        <v>2.3437000000000001</v>
      </c>
      <c r="K3007">
        <f>IFERROR(VLOOKUP($A3007,SPY_main!$E:$F,2,FALSE),K3006)</f>
        <v>0.99317</v>
      </c>
      <c r="L3007">
        <f>IFERROR(VLOOKUP($A3007,SPY_main!H:I,2,FALSE),L3006)</f>
        <v>12.79</v>
      </c>
      <c r="M3007">
        <f t="shared" si="322"/>
        <v>73.604600000000005</v>
      </c>
      <c r="N3007">
        <f t="shared" si="323"/>
        <v>71.273700000000005</v>
      </c>
      <c r="O3007">
        <f t="shared" si="324"/>
        <v>39.926000000000002</v>
      </c>
      <c r="P3007">
        <f t="shared" si="325"/>
        <v>6.1351000000000004</v>
      </c>
      <c r="Q3007">
        <f t="shared" si="326"/>
        <v>21.903700000000001</v>
      </c>
      <c r="R3007">
        <f t="shared" si="327"/>
        <v>21.903700000000001</v>
      </c>
      <c r="S3007">
        <f t="shared" si="328"/>
        <v>21.903700000000001</v>
      </c>
      <c r="T3007">
        <f>IFERROR(VLOOKUP($A3007,TY_main!A:B,2,FALSE),T3006)</f>
        <v>118.09375</v>
      </c>
    </row>
    <row r="3008" spans="1:20" x14ac:dyDescent="0.25">
      <c r="A3008" s="2">
        <f>SPY_IVOL!A3008</f>
        <v>42720</v>
      </c>
      <c r="B3008">
        <f>SPY_IVOL!B3008</f>
        <v>31.046700000000001</v>
      </c>
      <c r="C3008">
        <f>SPY_IVOL!C3008</f>
        <v>19.588799999999999</v>
      </c>
      <c r="D3008">
        <f>SPY_IVOL!D3008</f>
        <v>14.498799999999999</v>
      </c>
      <c r="E3008">
        <f>SPY_IVOL!E3008</f>
        <v>10.155799999999999</v>
      </c>
      <c r="F3008">
        <f>SPY_IVOL!F3008</f>
        <v>9.1524999999999999</v>
      </c>
      <c r="G3008">
        <f>SPY_IVOL!G3008</f>
        <v>12.204599999999999</v>
      </c>
      <c r="H3008">
        <f>SPY_IVOL!H3008</f>
        <v>12.920299999999999</v>
      </c>
      <c r="I3008">
        <f>VLOOKUP($A3008,SPY_main!$A:$C,2,FALSE)</f>
        <v>225.04</v>
      </c>
      <c r="J3008">
        <f>IFERROR(VLOOKUP($A3008,SPY_main!$A:$C,3,FALSE),J3007)</f>
        <v>2.3620999999999999</v>
      </c>
      <c r="K3008">
        <f>IFERROR(VLOOKUP($A3008,SPY_main!$E:$F,2,FALSE),K3007)</f>
        <v>0.99733000000000005</v>
      </c>
      <c r="L3008">
        <f>IFERROR(VLOOKUP($A3008,SPY_main!H:I,2,FALSE),L3007)</f>
        <v>12.2</v>
      </c>
      <c r="M3008">
        <f t="shared" si="322"/>
        <v>35.401699999999998</v>
      </c>
      <c r="N3008">
        <f t="shared" si="323"/>
        <v>33.747599999999998</v>
      </c>
      <c r="O3008">
        <f t="shared" si="324"/>
        <v>19.899999999999999</v>
      </c>
      <c r="P3008">
        <f t="shared" si="325"/>
        <v>8.2068999999999992</v>
      </c>
      <c r="Q3008">
        <f t="shared" si="326"/>
        <v>16.826499999999999</v>
      </c>
      <c r="R3008">
        <f t="shared" si="327"/>
        <v>21.321000000000002</v>
      </c>
      <c r="S3008">
        <f t="shared" si="328"/>
        <v>21.321000000000002</v>
      </c>
      <c r="T3008">
        <f>IFERROR(VLOOKUP($A3008,TY_main!A:B,2,FALSE),T3007)</f>
        <v>118</v>
      </c>
    </row>
    <row r="3009" spans="1:20" x14ac:dyDescent="0.25">
      <c r="A3009" s="2">
        <f>SPY_IVOL!A3009</f>
        <v>42723</v>
      </c>
      <c r="B3009">
        <f>SPY_IVOL!B3009</f>
        <v>26.918399999999998</v>
      </c>
      <c r="C3009">
        <f>SPY_IVOL!C3009</f>
        <v>18.771100000000001</v>
      </c>
      <c r="D3009">
        <f>SPY_IVOL!D3009</f>
        <v>14.8787</v>
      </c>
      <c r="E3009">
        <f>SPY_IVOL!E3009</f>
        <v>11.3154</v>
      </c>
      <c r="F3009">
        <f>SPY_IVOL!F3009</f>
        <v>9.6226000000000003</v>
      </c>
      <c r="G3009">
        <f>SPY_IVOL!G3009</f>
        <v>11.327400000000001</v>
      </c>
      <c r="H3009">
        <f>SPY_IVOL!H3009</f>
        <v>14.494999999999999</v>
      </c>
      <c r="I3009">
        <f>VLOOKUP($A3009,SPY_main!$A:$C,2,FALSE)</f>
        <v>225.53</v>
      </c>
      <c r="J3009">
        <f>IFERROR(VLOOKUP($A3009,SPY_main!$A:$C,3,FALSE),J3008)</f>
        <v>2.3570000000000002</v>
      </c>
      <c r="K3009">
        <f>IFERROR(VLOOKUP($A3009,SPY_main!$E:$F,2,FALSE),K3008)</f>
        <v>0.99428000000000005</v>
      </c>
      <c r="L3009">
        <f>IFERROR(VLOOKUP($A3009,SPY_main!H:I,2,FALSE),L3008)</f>
        <v>11.71</v>
      </c>
      <c r="M3009">
        <f t="shared" si="322"/>
        <v>31.150500000000001</v>
      </c>
      <c r="N3009">
        <f t="shared" si="323"/>
        <v>19.406500000000001</v>
      </c>
      <c r="O3009">
        <f t="shared" si="324"/>
        <v>14.0542</v>
      </c>
      <c r="P3009">
        <f t="shared" si="325"/>
        <v>9.6433999999999997</v>
      </c>
      <c r="Q3009">
        <f t="shared" si="326"/>
        <v>9.5808999999999997</v>
      </c>
      <c r="R3009">
        <f t="shared" si="327"/>
        <v>12.444699999999999</v>
      </c>
      <c r="S3009">
        <f t="shared" si="328"/>
        <v>13.3508</v>
      </c>
      <c r="T3009">
        <f>IFERROR(VLOOKUP($A3009,TY_main!A:B,2,FALSE),T3008)</f>
        <v>118.40625</v>
      </c>
    </row>
    <row r="3010" spans="1:20" x14ac:dyDescent="0.25">
      <c r="A3010" s="2">
        <f>SPY_IVOL!A3010</f>
        <v>42724</v>
      </c>
      <c r="B3010">
        <f>SPY_IVOL!B3010</f>
        <v>26.489100000000001</v>
      </c>
      <c r="C3010">
        <f>SPY_IVOL!C3010</f>
        <v>18.483799999999999</v>
      </c>
      <c r="D3010">
        <f>SPY_IVOL!D3010</f>
        <v>14.6959</v>
      </c>
      <c r="E3010">
        <f>SPY_IVOL!E3010</f>
        <v>11.1251</v>
      </c>
      <c r="F3010">
        <f>SPY_IVOL!F3010</f>
        <v>9.4791000000000007</v>
      </c>
      <c r="G3010">
        <f>SPY_IVOL!G3010</f>
        <v>11.1934</v>
      </c>
      <c r="H3010">
        <f>SPY_IVOL!H3010</f>
        <v>13.824299999999999</v>
      </c>
      <c r="I3010">
        <f>VLOOKUP($A3010,SPY_main!$A:$C,2,FALSE)</f>
        <v>226.4</v>
      </c>
      <c r="J3010">
        <f>IFERROR(VLOOKUP($A3010,SPY_main!$A:$C,3,FALSE),J3009)</f>
        <v>2.3479000000000001</v>
      </c>
      <c r="K3010">
        <f>IFERROR(VLOOKUP($A3010,SPY_main!$E:$F,2,FALSE),K3009)</f>
        <v>0.99621999999999999</v>
      </c>
      <c r="L3010">
        <f>IFERROR(VLOOKUP($A3010,SPY_main!H:I,2,FALSE),L3009)</f>
        <v>11.45</v>
      </c>
      <c r="M3010">
        <f t="shared" ref="M3010:M3073" si="329">IFERROR(VLOOKUP($A3010,FirstM,2,FALSE),M3009)</f>
        <v>30.5686</v>
      </c>
      <c r="N3010">
        <f t="shared" ref="N3010:N3073" si="330">IFERROR(VLOOKUP($A3010,FirstM,3,FALSE),N3009)</f>
        <v>19.077500000000001</v>
      </c>
      <c r="O3010">
        <f t="shared" ref="O3010:O3073" si="331">IFERROR(VLOOKUP($A3010,FirstM,4,FALSE),O3009)</f>
        <v>13.962400000000001</v>
      </c>
      <c r="P3010">
        <f t="shared" ref="P3010:P3073" si="332">IFERROR(VLOOKUP($A3010,FirstM,5,FALSE),P3009)</f>
        <v>10.053800000000001</v>
      </c>
      <c r="Q3010">
        <f t="shared" ref="Q3010:Q3073" si="333">IFERROR(VLOOKUP($A3010,FirstM,6,FALSE),Q3009)</f>
        <v>9.5594000000000001</v>
      </c>
      <c r="R3010">
        <f t="shared" ref="R3010:R3073" si="334">IFERROR(VLOOKUP($A3010,FirstM,7,FALSE),R3009)</f>
        <v>12.641</v>
      </c>
      <c r="S3010">
        <f t="shared" ref="S3010:S3073" si="335">IFERROR(VLOOKUP($A3010,FirstM,8,FALSE),S3009)</f>
        <v>13.780900000000001</v>
      </c>
      <c r="T3010">
        <f>IFERROR(VLOOKUP($A3010,TY_main!A:B,2,FALSE),T3009)</f>
        <v>118.265625</v>
      </c>
    </row>
    <row r="3011" spans="1:20" x14ac:dyDescent="0.25">
      <c r="A3011" s="2">
        <f>SPY_IVOL!A3011</f>
        <v>42725</v>
      </c>
      <c r="B3011">
        <f>SPY_IVOL!B3011</f>
        <v>26.194099999999999</v>
      </c>
      <c r="C3011">
        <f>SPY_IVOL!C3011</f>
        <v>18.3293</v>
      </c>
      <c r="D3011">
        <f>SPY_IVOL!D3011</f>
        <v>14.5907</v>
      </c>
      <c r="E3011">
        <f>SPY_IVOL!E3011</f>
        <v>11.282500000000001</v>
      </c>
      <c r="F3011">
        <f>SPY_IVOL!F3011</f>
        <v>9.4467999999999996</v>
      </c>
      <c r="G3011">
        <f>SPY_IVOL!G3011</f>
        <v>10.955</v>
      </c>
      <c r="H3011">
        <f>SPY_IVOL!H3011</f>
        <v>13.0655</v>
      </c>
      <c r="I3011">
        <f>VLOOKUP($A3011,SPY_main!$A:$C,2,FALSE)</f>
        <v>225.77</v>
      </c>
      <c r="J3011">
        <f>IFERROR(VLOOKUP($A3011,SPY_main!$A:$C,3,FALSE),J3010)</f>
        <v>2.3544999999999998</v>
      </c>
      <c r="K3011">
        <f>IFERROR(VLOOKUP($A3011,SPY_main!$E:$F,2,FALSE),K3010)</f>
        <v>0.99761</v>
      </c>
      <c r="L3011">
        <f>IFERROR(VLOOKUP($A3011,SPY_main!H:I,2,FALSE),L3010)</f>
        <v>11.27</v>
      </c>
      <c r="M3011">
        <f t="shared" si="329"/>
        <v>29.916399999999999</v>
      </c>
      <c r="N3011">
        <f t="shared" si="330"/>
        <v>18.880299999999998</v>
      </c>
      <c r="O3011">
        <f t="shared" si="331"/>
        <v>13.7835</v>
      </c>
      <c r="P3011">
        <f t="shared" si="332"/>
        <v>9.8731000000000009</v>
      </c>
      <c r="Q3011">
        <f t="shared" si="333"/>
        <v>9.3925999999999998</v>
      </c>
      <c r="R3011">
        <f t="shared" si="334"/>
        <v>12.4368</v>
      </c>
      <c r="S3011">
        <f t="shared" si="335"/>
        <v>12.4368</v>
      </c>
      <c r="T3011">
        <f>IFERROR(VLOOKUP($A3011,TY_main!A:B,2,FALSE),T3010)</f>
        <v>118.4375</v>
      </c>
    </row>
    <row r="3012" spans="1:20" x14ac:dyDescent="0.25">
      <c r="A3012" s="2">
        <f>SPY_IVOL!A3012</f>
        <v>42726</v>
      </c>
      <c r="B3012">
        <f>SPY_IVOL!B3012</f>
        <v>26.469899999999999</v>
      </c>
      <c r="C3012">
        <f>SPY_IVOL!C3012</f>
        <v>18.518699999999999</v>
      </c>
      <c r="D3012">
        <f>SPY_IVOL!D3012</f>
        <v>14.850099999999999</v>
      </c>
      <c r="E3012">
        <f>SPY_IVOL!E3012</f>
        <v>11.307399999999999</v>
      </c>
      <c r="F3012">
        <f>SPY_IVOL!F3012</f>
        <v>9.3291000000000004</v>
      </c>
      <c r="G3012">
        <f>SPY_IVOL!G3012</f>
        <v>10.7536</v>
      </c>
      <c r="H3012">
        <f>SPY_IVOL!H3012</f>
        <v>12.792999999999999</v>
      </c>
      <c r="I3012">
        <f>VLOOKUP($A3012,SPY_main!$A:$C,2,FALSE)</f>
        <v>225.38</v>
      </c>
      <c r="J3012">
        <f>IFERROR(VLOOKUP($A3012,SPY_main!$A:$C,3,FALSE),J3011)</f>
        <v>2.3586</v>
      </c>
      <c r="K3012">
        <f>IFERROR(VLOOKUP($A3012,SPY_main!$E:$F,2,FALSE),K3011)</f>
        <v>0.99705999999999995</v>
      </c>
      <c r="L3012">
        <f>IFERROR(VLOOKUP($A3012,SPY_main!H:I,2,FALSE),L3011)</f>
        <v>11.43</v>
      </c>
      <c r="M3012">
        <f t="shared" si="329"/>
        <v>30.427600000000002</v>
      </c>
      <c r="N3012">
        <f t="shared" si="330"/>
        <v>19.366800000000001</v>
      </c>
      <c r="O3012">
        <f t="shared" si="331"/>
        <v>14.085800000000001</v>
      </c>
      <c r="P3012">
        <f t="shared" si="332"/>
        <v>9.6661000000000001</v>
      </c>
      <c r="Q3012">
        <f t="shared" si="333"/>
        <v>9.0350999999999999</v>
      </c>
      <c r="R3012">
        <f t="shared" si="334"/>
        <v>11.5205</v>
      </c>
      <c r="S3012">
        <f t="shared" si="335"/>
        <v>11.5205</v>
      </c>
      <c r="T3012">
        <f>IFERROR(VLOOKUP($A3012,TY_main!A:B,2,FALSE),T3011)</f>
        <v>118.40625</v>
      </c>
    </row>
    <row r="3013" spans="1:20" x14ac:dyDescent="0.25">
      <c r="A3013" s="2">
        <f>SPY_IVOL!A3013</f>
        <v>42727</v>
      </c>
      <c r="B3013">
        <f>SPY_IVOL!B3013</f>
        <v>26.4161</v>
      </c>
      <c r="C3013">
        <f>SPY_IVOL!C3013</f>
        <v>18.508800000000001</v>
      </c>
      <c r="D3013">
        <f>SPY_IVOL!D3013</f>
        <v>14.771699999999999</v>
      </c>
      <c r="E3013">
        <f>SPY_IVOL!E3013</f>
        <v>11.2525</v>
      </c>
      <c r="F3013">
        <f>SPY_IVOL!F3013</f>
        <v>9.1819000000000006</v>
      </c>
      <c r="G3013">
        <f>SPY_IVOL!G3013</f>
        <v>10.7332</v>
      </c>
      <c r="H3013">
        <f>SPY_IVOL!H3013</f>
        <v>13.320600000000001</v>
      </c>
      <c r="I3013">
        <f>VLOOKUP($A3013,SPY_main!$A:$C,2,FALSE)</f>
        <v>225.71</v>
      </c>
      <c r="J3013">
        <f>IFERROR(VLOOKUP($A3013,SPY_main!$A:$C,3,FALSE),J3012)</f>
        <v>2.3551000000000002</v>
      </c>
      <c r="K3013">
        <f>IFERROR(VLOOKUP($A3013,SPY_main!$E:$F,2,FALSE),K3012)</f>
        <v>0.99705999999999995</v>
      </c>
      <c r="L3013">
        <f>IFERROR(VLOOKUP($A3013,SPY_main!H:I,2,FALSE),L3012)</f>
        <v>11.44</v>
      </c>
      <c r="M3013">
        <f t="shared" si="329"/>
        <v>30.9602</v>
      </c>
      <c r="N3013">
        <f t="shared" si="330"/>
        <v>19.2088</v>
      </c>
      <c r="O3013">
        <f t="shared" si="331"/>
        <v>14.038</v>
      </c>
      <c r="P3013">
        <f t="shared" si="332"/>
        <v>9.7158999999999995</v>
      </c>
      <c r="Q3013">
        <f t="shared" si="333"/>
        <v>9.1308000000000007</v>
      </c>
      <c r="R3013">
        <f t="shared" si="334"/>
        <v>12.908300000000001</v>
      </c>
      <c r="S3013">
        <f t="shared" si="335"/>
        <v>12.908300000000001</v>
      </c>
      <c r="T3013">
        <f>IFERROR(VLOOKUP($A3013,TY_main!A:B,2,FALSE),T3012)</f>
        <v>118.484375</v>
      </c>
    </row>
    <row r="3014" spans="1:20" x14ac:dyDescent="0.25">
      <c r="A3014" s="2">
        <f>SPY_IVOL!A3014</f>
        <v>42731</v>
      </c>
      <c r="B3014">
        <f>SPY_IVOL!B3014</f>
        <v>26.818999999999999</v>
      </c>
      <c r="C3014">
        <f>SPY_IVOL!C3014</f>
        <v>18.772600000000001</v>
      </c>
      <c r="D3014">
        <f>SPY_IVOL!D3014</f>
        <v>14.975199999999999</v>
      </c>
      <c r="E3014">
        <f>SPY_IVOL!E3014</f>
        <v>11.428100000000001</v>
      </c>
      <c r="F3014">
        <f>SPY_IVOL!F3014</f>
        <v>9.3437000000000001</v>
      </c>
      <c r="G3014">
        <f>SPY_IVOL!G3014</f>
        <v>11.093400000000001</v>
      </c>
      <c r="H3014">
        <f>SPY_IVOL!H3014</f>
        <v>13.746</v>
      </c>
      <c r="I3014">
        <f>VLOOKUP($A3014,SPY_main!$A:$C,2,FALSE)</f>
        <v>226.27</v>
      </c>
      <c r="J3014">
        <f>IFERROR(VLOOKUP($A3014,SPY_main!$A:$C,3,FALSE),J3013)</f>
        <v>2.3492999999999999</v>
      </c>
      <c r="K3014">
        <f>IFERROR(VLOOKUP($A3014,SPY_main!$E:$F,2,FALSE),K3013)</f>
        <v>0.99705999999999995</v>
      </c>
      <c r="L3014">
        <f>IFERROR(VLOOKUP($A3014,SPY_main!H:I,2,FALSE),L3013)</f>
        <v>11.99</v>
      </c>
      <c r="M3014">
        <f t="shared" si="329"/>
        <v>31.608899999999998</v>
      </c>
      <c r="N3014">
        <f t="shared" si="330"/>
        <v>20.1584</v>
      </c>
      <c r="O3014">
        <f t="shared" si="331"/>
        <v>14.411</v>
      </c>
      <c r="P3014">
        <f t="shared" si="332"/>
        <v>10.141299999999999</v>
      </c>
      <c r="Q3014">
        <f t="shared" si="333"/>
        <v>9.7378999999999998</v>
      </c>
      <c r="R3014">
        <f t="shared" si="334"/>
        <v>13.824299999999999</v>
      </c>
      <c r="S3014">
        <f t="shared" si="335"/>
        <v>13.824299999999999</v>
      </c>
      <c r="T3014">
        <f>IFERROR(VLOOKUP($A3014,TY_main!A:B,2,FALSE),T3013)</f>
        <v>118.34375</v>
      </c>
    </row>
    <row r="3015" spans="1:20" x14ac:dyDescent="0.25">
      <c r="A3015" s="2">
        <f>SPY_IVOL!A3015</f>
        <v>42732</v>
      </c>
      <c r="B3015">
        <f>SPY_IVOL!B3015</f>
        <v>27.5686</v>
      </c>
      <c r="C3015">
        <f>SPY_IVOL!C3015</f>
        <v>19.644100000000002</v>
      </c>
      <c r="D3015">
        <f>SPY_IVOL!D3015</f>
        <v>15.8468</v>
      </c>
      <c r="E3015">
        <f>SPY_IVOL!E3015</f>
        <v>11.8621</v>
      </c>
      <c r="F3015">
        <f>SPY_IVOL!F3015</f>
        <v>9.4821000000000009</v>
      </c>
      <c r="G3015">
        <f>SPY_IVOL!G3015</f>
        <v>10.9359</v>
      </c>
      <c r="H3015">
        <f>SPY_IVOL!H3015</f>
        <v>13.9975</v>
      </c>
      <c r="I3015">
        <f>VLOOKUP($A3015,SPY_main!$A:$C,2,FALSE)</f>
        <v>224.4</v>
      </c>
      <c r="J3015">
        <f>IFERROR(VLOOKUP($A3015,SPY_main!$A:$C,3,FALSE),J3014)</f>
        <v>2.3689</v>
      </c>
      <c r="K3015">
        <f>IFERROR(VLOOKUP($A3015,SPY_main!$E:$F,2,FALSE),K3014)</f>
        <v>0.99817</v>
      </c>
      <c r="L3015">
        <f>IFERROR(VLOOKUP($A3015,SPY_main!H:I,2,FALSE),L3014)</f>
        <v>12.95</v>
      </c>
      <c r="M3015">
        <f t="shared" si="329"/>
        <v>34.162999999999997</v>
      </c>
      <c r="N3015">
        <f t="shared" si="330"/>
        <v>21.08</v>
      </c>
      <c r="O3015">
        <f t="shared" si="331"/>
        <v>15.668900000000001</v>
      </c>
      <c r="P3015">
        <f t="shared" si="332"/>
        <v>10.745799999999999</v>
      </c>
      <c r="Q3015">
        <f t="shared" si="333"/>
        <v>9.7616999999999994</v>
      </c>
      <c r="R3015">
        <f t="shared" si="334"/>
        <v>14.1592</v>
      </c>
      <c r="S3015">
        <f t="shared" si="335"/>
        <v>14.523400000000001</v>
      </c>
      <c r="T3015">
        <f>IFERROR(VLOOKUP($A3015,TY_main!A:B,2,FALSE),T3014)</f>
        <v>118.765625</v>
      </c>
    </row>
    <row r="3016" spans="1:20" x14ac:dyDescent="0.25">
      <c r="A3016" s="2">
        <f>SPY_IVOL!A3016</f>
        <v>42733</v>
      </c>
      <c r="B3016">
        <f>SPY_IVOL!B3016</f>
        <v>27.957599999999999</v>
      </c>
      <c r="C3016">
        <f>SPY_IVOL!C3016</f>
        <v>19.9132</v>
      </c>
      <c r="D3016">
        <f>SPY_IVOL!D3016</f>
        <v>16.159199999999998</v>
      </c>
      <c r="E3016">
        <f>SPY_IVOL!E3016</f>
        <v>12.0869</v>
      </c>
      <c r="F3016">
        <f>SPY_IVOL!F3016</f>
        <v>9.6290999999999993</v>
      </c>
      <c r="G3016">
        <f>SPY_IVOL!G3016</f>
        <v>11.216699999999999</v>
      </c>
      <c r="H3016">
        <f>SPY_IVOL!H3016</f>
        <v>12.873200000000001</v>
      </c>
      <c r="I3016">
        <f>VLOOKUP($A3016,SPY_main!$A:$C,2,FALSE)</f>
        <v>224.35</v>
      </c>
      <c r="J3016">
        <f>IFERROR(VLOOKUP($A3016,SPY_main!$A:$C,3,FALSE),J3015)</f>
        <v>2.3694000000000002</v>
      </c>
      <c r="K3016">
        <f>IFERROR(VLOOKUP($A3016,SPY_main!$E:$F,2,FALSE),K3015)</f>
        <v>0.99789000000000005</v>
      </c>
      <c r="L3016">
        <f>IFERROR(VLOOKUP($A3016,SPY_main!H:I,2,FALSE),L3015)</f>
        <v>13.37</v>
      </c>
      <c r="M3016">
        <f t="shared" si="329"/>
        <v>34.925400000000003</v>
      </c>
      <c r="N3016">
        <f t="shared" si="330"/>
        <v>21.8934</v>
      </c>
      <c r="O3016">
        <f t="shared" si="331"/>
        <v>16.097000000000001</v>
      </c>
      <c r="P3016">
        <f t="shared" si="332"/>
        <v>10.9993</v>
      </c>
      <c r="Q3016">
        <f t="shared" si="333"/>
        <v>9.9244000000000003</v>
      </c>
      <c r="R3016">
        <f t="shared" si="334"/>
        <v>13.4107</v>
      </c>
      <c r="S3016">
        <f t="shared" si="335"/>
        <v>13.4107</v>
      </c>
      <c r="T3016">
        <f>IFERROR(VLOOKUP($A3016,TY_main!A:B,2,FALSE),T3015)</f>
        <v>119.046875</v>
      </c>
    </row>
    <row r="3017" spans="1:20" x14ac:dyDescent="0.25">
      <c r="A3017" s="2">
        <f>SPY_IVOL!A3017</f>
        <v>42734</v>
      </c>
      <c r="B3017">
        <f>SPY_IVOL!B3017</f>
        <v>28.657499999999999</v>
      </c>
      <c r="C3017">
        <f>SPY_IVOL!C3017</f>
        <v>20.3308</v>
      </c>
      <c r="D3017">
        <f>SPY_IVOL!D3017</f>
        <v>16.5746</v>
      </c>
      <c r="E3017">
        <f>SPY_IVOL!E3017</f>
        <v>12.48</v>
      </c>
      <c r="F3017">
        <f>SPY_IVOL!F3017</f>
        <v>9.7621000000000002</v>
      </c>
      <c r="G3017">
        <f>SPY_IVOL!G3017</f>
        <v>11.3698</v>
      </c>
      <c r="H3017">
        <f>SPY_IVOL!H3017</f>
        <v>13.45</v>
      </c>
      <c r="I3017">
        <f>VLOOKUP($A3017,SPY_main!$A:$C,2,FALSE)</f>
        <v>223.53</v>
      </c>
      <c r="J3017">
        <f>IFERROR(VLOOKUP($A3017,SPY_main!$A:$C,3,FALSE),J3016)</f>
        <v>2.3780999999999999</v>
      </c>
      <c r="K3017">
        <f>IFERROR(VLOOKUP($A3017,SPY_main!$E:$F,2,FALSE),K3016)</f>
        <v>0.99789000000000005</v>
      </c>
      <c r="L3017">
        <f>IFERROR(VLOOKUP($A3017,SPY_main!H:I,2,FALSE),L3016)</f>
        <v>14.04</v>
      </c>
      <c r="M3017">
        <f t="shared" si="329"/>
        <v>35.761899999999997</v>
      </c>
      <c r="N3017">
        <f t="shared" si="330"/>
        <v>22.754999999999999</v>
      </c>
      <c r="O3017">
        <f t="shared" si="331"/>
        <v>16.7867</v>
      </c>
      <c r="P3017">
        <f t="shared" si="332"/>
        <v>11.4908</v>
      </c>
      <c r="Q3017">
        <f t="shared" si="333"/>
        <v>10.5489</v>
      </c>
      <c r="R3017">
        <f t="shared" si="334"/>
        <v>14.9824</v>
      </c>
      <c r="S3017">
        <f t="shared" si="335"/>
        <v>14.9824</v>
      </c>
      <c r="T3017">
        <f>IFERROR(VLOOKUP($A3017,TY_main!A:B,2,FALSE),T3016)</f>
        <v>119.375</v>
      </c>
    </row>
    <row r="3018" spans="1:20" x14ac:dyDescent="0.25">
      <c r="A3018" s="2">
        <f>SPY_IVOL!A3018</f>
        <v>42738</v>
      </c>
      <c r="B3018">
        <f>SPY_IVOL!B3018</f>
        <v>27.922599999999999</v>
      </c>
      <c r="C3018">
        <f>SPY_IVOL!C3018</f>
        <v>19.371700000000001</v>
      </c>
      <c r="D3018">
        <f>SPY_IVOL!D3018</f>
        <v>15.4961</v>
      </c>
      <c r="E3018">
        <f>SPY_IVOL!E3018</f>
        <v>11.3756</v>
      </c>
      <c r="F3018">
        <f>SPY_IVOL!F3018</f>
        <v>9.1155000000000008</v>
      </c>
      <c r="G3018">
        <f>SPY_IVOL!G3018</f>
        <v>11.4878</v>
      </c>
      <c r="H3018">
        <f>SPY_IVOL!H3018</f>
        <v>13.258800000000001</v>
      </c>
      <c r="I3018">
        <f>VLOOKUP($A3018,SPY_main!$A:$C,2,FALSE)</f>
        <v>225.24</v>
      </c>
      <c r="J3018">
        <f>IFERROR(VLOOKUP($A3018,SPY_main!$A:$C,3,FALSE),J3017)</f>
        <v>2.36</v>
      </c>
      <c r="K3018">
        <f>IFERROR(VLOOKUP($A3018,SPY_main!$E:$F,2,FALSE),K3017)</f>
        <v>0.99872000000000005</v>
      </c>
      <c r="L3018">
        <f>IFERROR(VLOOKUP($A3018,SPY_main!H:I,2,FALSE),L3017)</f>
        <v>12.85</v>
      </c>
      <c r="M3018">
        <f t="shared" si="329"/>
        <v>37.538899999999998</v>
      </c>
      <c r="N3018">
        <f t="shared" si="330"/>
        <v>22.779900000000001</v>
      </c>
      <c r="O3018">
        <f t="shared" si="331"/>
        <v>15.8644</v>
      </c>
      <c r="P3018">
        <f t="shared" si="332"/>
        <v>10.407999999999999</v>
      </c>
      <c r="Q3018">
        <f t="shared" si="333"/>
        <v>10.6805</v>
      </c>
      <c r="R3018">
        <f t="shared" si="334"/>
        <v>15.347300000000001</v>
      </c>
      <c r="S3018">
        <f t="shared" si="335"/>
        <v>15.347300000000001</v>
      </c>
      <c r="T3018">
        <f>IFERROR(VLOOKUP($A3018,TY_main!A:B,2,FALSE),T3017)</f>
        <v>119.21875</v>
      </c>
    </row>
    <row r="3019" spans="1:20" x14ac:dyDescent="0.25">
      <c r="A3019" s="2">
        <f>SPY_IVOL!A3019</f>
        <v>42739</v>
      </c>
      <c r="B3019">
        <f>SPY_IVOL!B3019</f>
        <v>27.698799999999999</v>
      </c>
      <c r="C3019">
        <f>SPY_IVOL!C3019</f>
        <v>18.529900000000001</v>
      </c>
      <c r="D3019">
        <f>SPY_IVOL!D3019</f>
        <v>14.6525</v>
      </c>
      <c r="E3019">
        <f>SPY_IVOL!E3019</f>
        <v>10.576700000000001</v>
      </c>
      <c r="F3019">
        <f>SPY_IVOL!F3019</f>
        <v>9.0489999999999995</v>
      </c>
      <c r="G3019">
        <f>SPY_IVOL!G3019</f>
        <v>11.451499999999999</v>
      </c>
      <c r="H3019">
        <f>SPY_IVOL!H3019</f>
        <v>14.238300000000001</v>
      </c>
      <c r="I3019">
        <f>VLOOKUP($A3019,SPY_main!$A:$C,2,FALSE)</f>
        <v>226.58</v>
      </c>
      <c r="J3019">
        <f>IFERROR(VLOOKUP($A3019,SPY_main!$A:$C,3,FALSE),J3018)</f>
        <v>2.3460999999999999</v>
      </c>
      <c r="K3019">
        <f>IFERROR(VLOOKUP($A3019,SPY_main!$E:$F,2,FALSE),K3018)</f>
        <v>1.0051099999999999</v>
      </c>
      <c r="L3019">
        <f>IFERROR(VLOOKUP($A3019,SPY_main!H:I,2,FALSE),L3018)</f>
        <v>11.85</v>
      </c>
      <c r="M3019">
        <f t="shared" si="329"/>
        <v>37.3444</v>
      </c>
      <c r="N3019">
        <f t="shared" si="330"/>
        <v>21.843699999999998</v>
      </c>
      <c r="O3019">
        <f t="shared" si="331"/>
        <v>14.8498</v>
      </c>
      <c r="P3019">
        <f t="shared" si="332"/>
        <v>9.2491000000000003</v>
      </c>
      <c r="Q3019">
        <f t="shared" si="333"/>
        <v>11.005100000000001</v>
      </c>
      <c r="R3019">
        <f t="shared" si="334"/>
        <v>16.6264</v>
      </c>
      <c r="S3019">
        <f t="shared" si="335"/>
        <v>16.6264</v>
      </c>
      <c r="T3019">
        <f>IFERROR(VLOOKUP($A3019,TY_main!A:B,2,FALSE),T3018)</f>
        <v>119.21875</v>
      </c>
    </row>
    <row r="3020" spans="1:20" x14ac:dyDescent="0.25">
      <c r="A3020" s="2">
        <f>SPY_IVOL!A3020</f>
        <v>42740</v>
      </c>
      <c r="B3020">
        <f>SPY_IVOL!B3020</f>
        <v>27.433900000000001</v>
      </c>
      <c r="C3020">
        <f>SPY_IVOL!C3020</f>
        <v>18.471599999999999</v>
      </c>
      <c r="D3020">
        <f>SPY_IVOL!D3020</f>
        <v>14.5137</v>
      </c>
      <c r="E3020">
        <f>SPY_IVOL!E3020</f>
        <v>10.420500000000001</v>
      </c>
      <c r="F3020">
        <f>SPY_IVOL!F3020</f>
        <v>9.0564999999999998</v>
      </c>
      <c r="G3020">
        <f>SPY_IVOL!G3020</f>
        <v>11.5252</v>
      </c>
      <c r="H3020">
        <f>SPY_IVOL!H3020</f>
        <v>13.0341</v>
      </c>
      <c r="I3020">
        <f>VLOOKUP($A3020,SPY_main!$A:$C,2,FALSE)</f>
        <v>226.4</v>
      </c>
      <c r="J3020">
        <f>IFERROR(VLOOKUP($A3020,SPY_main!$A:$C,3,FALSE),J3019)</f>
        <v>2.3479000000000001</v>
      </c>
      <c r="K3020">
        <f>IFERROR(VLOOKUP($A3020,SPY_main!$E:$F,2,FALSE),K3019)</f>
        <v>1.00928</v>
      </c>
      <c r="L3020">
        <f>IFERROR(VLOOKUP($A3020,SPY_main!H:I,2,FALSE),L3019)</f>
        <v>11.67</v>
      </c>
      <c r="M3020">
        <f t="shared" si="329"/>
        <v>34.289000000000001</v>
      </c>
      <c r="N3020">
        <f t="shared" si="330"/>
        <v>22.5549</v>
      </c>
      <c r="O3020">
        <f t="shared" si="331"/>
        <v>14.871600000000001</v>
      </c>
      <c r="P3020">
        <f t="shared" si="332"/>
        <v>8.8876000000000008</v>
      </c>
      <c r="Q3020">
        <f t="shared" si="333"/>
        <v>11.0832</v>
      </c>
      <c r="R3020">
        <f t="shared" si="334"/>
        <v>15.4115</v>
      </c>
      <c r="S3020">
        <f t="shared" si="335"/>
        <v>15.4115</v>
      </c>
      <c r="T3020">
        <f>IFERROR(VLOOKUP($A3020,TY_main!A:B,2,FALSE),T3019)</f>
        <v>119.90625</v>
      </c>
    </row>
    <row r="3021" spans="1:20" x14ac:dyDescent="0.25">
      <c r="A3021" s="2">
        <f>SPY_IVOL!A3021</f>
        <v>42741</v>
      </c>
      <c r="B3021">
        <f>SPY_IVOL!B3021</f>
        <v>27.7425</v>
      </c>
      <c r="C3021">
        <f>SPY_IVOL!C3021</f>
        <v>18.1663</v>
      </c>
      <c r="D3021">
        <f>SPY_IVOL!D3021</f>
        <v>14.2441</v>
      </c>
      <c r="E3021">
        <f>SPY_IVOL!E3021</f>
        <v>10.2058</v>
      </c>
      <c r="F3021">
        <f>SPY_IVOL!F3021</f>
        <v>9.1241000000000003</v>
      </c>
      <c r="G3021">
        <f>SPY_IVOL!G3021</f>
        <v>12.011699999999999</v>
      </c>
      <c r="H3021">
        <f>SPY_IVOL!H3021</f>
        <v>14.726900000000001</v>
      </c>
      <c r="I3021">
        <f>VLOOKUP($A3021,SPY_main!$A:$C,2,FALSE)</f>
        <v>227.21</v>
      </c>
      <c r="J3021">
        <f>IFERROR(VLOOKUP($A3021,SPY_main!$A:$C,3,FALSE),J3020)</f>
        <v>2.3395999999999999</v>
      </c>
      <c r="K3021">
        <f>IFERROR(VLOOKUP($A3021,SPY_main!$E:$F,2,FALSE),K3020)</f>
        <v>1.0101100000000001</v>
      </c>
      <c r="L3021">
        <f>IFERROR(VLOOKUP($A3021,SPY_main!H:I,2,FALSE),L3020)</f>
        <v>11.32</v>
      </c>
      <c r="M3021">
        <f t="shared" si="329"/>
        <v>33.109900000000003</v>
      </c>
      <c r="N3021">
        <f t="shared" si="330"/>
        <v>21.2073</v>
      </c>
      <c r="O3021">
        <f t="shared" si="331"/>
        <v>14.4481</v>
      </c>
      <c r="P3021">
        <f t="shared" si="332"/>
        <v>8.5000999999999998</v>
      </c>
      <c r="Q3021">
        <f t="shared" si="333"/>
        <v>11.208600000000001</v>
      </c>
      <c r="R3021">
        <f t="shared" si="334"/>
        <v>17.0792</v>
      </c>
      <c r="S3021">
        <f t="shared" si="335"/>
        <v>17.0792</v>
      </c>
      <c r="T3021">
        <f>IFERROR(VLOOKUP($A3021,TY_main!A:B,2,FALSE),T3020)</f>
        <v>119.5</v>
      </c>
    </row>
    <row r="3022" spans="1:20" x14ac:dyDescent="0.25">
      <c r="A3022" s="2">
        <f>SPY_IVOL!A3022</f>
        <v>42744</v>
      </c>
      <c r="B3022">
        <f>SPY_IVOL!B3022</f>
        <v>28.2773</v>
      </c>
      <c r="C3022">
        <f>SPY_IVOL!C3022</f>
        <v>18.6492</v>
      </c>
      <c r="D3022">
        <f>SPY_IVOL!D3022</f>
        <v>14.5</v>
      </c>
      <c r="E3022">
        <f>SPY_IVOL!E3022</f>
        <v>10.321999999999999</v>
      </c>
      <c r="F3022">
        <f>SPY_IVOL!F3022</f>
        <v>9.0883000000000003</v>
      </c>
      <c r="G3022">
        <f>SPY_IVOL!G3022</f>
        <v>12.087400000000001</v>
      </c>
      <c r="H3022">
        <f>SPY_IVOL!H3022</f>
        <v>15.0654</v>
      </c>
      <c r="I3022">
        <f>VLOOKUP($A3022,SPY_main!$A:$C,2,FALSE)</f>
        <v>226.46</v>
      </c>
      <c r="J3022">
        <f>IFERROR(VLOOKUP($A3022,SPY_main!$A:$C,3,FALSE),J3021)</f>
        <v>2.3473000000000002</v>
      </c>
      <c r="K3022">
        <f>IFERROR(VLOOKUP($A3022,SPY_main!$E:$F,2,FALSE),K3021)</f>
        <v>1.0148299999999999</v>
      </c>
      <c r="L3022">
        <f>IFERROR(VLOOKUP($A3022,SPY_main!H:I,2,FALSE),L3021)</f>
        <v>11.56</v>
      </c>
      <c r="M3022">
        <f t="shared" si="329"/>
        <v>33.3048</v>
      </c>
      <c r="N3022">
        <f t="shared" si="330"/>
        <v>23.679300000000001</v>
      </c>
      <c r="O3022">
        <f t="shared" si="331"/>
        <v>15.3682</v>
      </c>
      <c r="P3022">
        <f t="shared" si="332"/>
        <v>8.5106000000000002</v>
      </c>
      <c r="Q3022">
        <f t="shared" si="333"/>
        <v>11.9625</v>
      </c>
      <c r="R3022">
        <f t="shared" si="334"/>
        <v>16.222799999999999</v>
      </c>
      <c r="S3022">
        <f t="shared" si="335"/>
        <v>16.222799999999999</v>
      </c>
      <c r="T3022">
        <f>IFERROR(VLOOKUP($A3022,TY_main!A:B,2,FALSE),T3021)</f>
        <v>119.859375</v>
      </c>
    </row>
    <row r="3023" spans="1:20" x14ac:dyDescent="0.25">
      <c r="A3023" s="2">
        <f>SPY_IVOL!A3023</f>
        <v>42745</v>
      </c>
      <c r="B3023">
        <f>SPY_IVOL!B3023</f>
        <v>28.463000000000001</v>
      </c>
      <c r="C3023">
        <f>SPY_IVOL!C3023</f>
        <v>18.6602</v>
      </c>
      <c r="D3023">
        <f>SPY_IVOL!D3023</f>
        <v>14.4389</v>
      </c>
      <c r="E3023">
        <f>SPY_IVOL!E3023</f>
        <v>10.310700000000001</v>
      </c>
      <c r="F3023">
        <f>SPY_IVOL!F3023</f>
        <v>9.2939000000000007</v>
      </c>
      <c r="G3023">
        <f>SPY_IVOL!G3023</f>
        <v>12.281499999999999</v>
      </c>
      <c r="H3023">
        <f>SPY_IVOL!H3023</f>
        <v>15.9114</v>
      </c>
      <c r="I3023">
        <f>VLOOKUP($A3023,SPY_main!$A:$C,2,FALSE)</f>
        <v>226.46</v>
      </c>
      <c r="J3023">
        <f>IFERROR(VLOOKUP($A3023,SPY_main!$A:$C,3,FALSE),J3022)</f>
        <v>2.3473000000000002</v>
      </c>
      <c r="K3023">
        <f>IFERROR(VLOOKUP($A3023,SPY_main!$E:$F,2,FALSE),K3022)</f>
        <v>1.01789</v>
      </c>
      <c r="L3023">
        <f>IFERROR(VLOOKUP($A3023,SPY_main!H:I,2,FALSE),L3022)</f>
        <v>11.49</v>
      </c>
      <c r="M3023">
        <f t="shared" si="329"/>
        <v>29.174700000000001</v>
      </c>
      <c r="N3023">
        <f t="shared" si="330"/>
        <v>24.831800000000001</v>
      </c>
      <c r="O3023">
        <f t="shared" si="331"/>
        <v>15.388999999999999</v>
      </c>
      <c r="P3023">
        <f t="shared" si="332"/>
        <v>8.0539000000000005</v>
      </c>
      <c r="Q3023">
        <f t="shared" si="333"/>
        <v>12.3933</v>
      </c>
      <c r="R3023">
        <f t="shared" si="334"/>
        <v>16.498200000000001</v>
      </c>
      <c r="S3023">
        <f t="shared" si="335"/>
        <v>16.498200000000001</v>
      </c>
      <c r="T3023">
        <f>IFERROR(VLOOKUP($A3023,TY_main!A:B,2,FALSE),T3022)</f>
        <v>119.84375</v>
      </c>
    </row>
    <row r="3024" spans="1:20" x14ac:dyDescent="0.25">
      <c r="A3024" s="2">
        <f>SPY_IVOL!A3024</f>
        <v>42746</v>
      </c>
      <c r="B3024">
        <f>SPY_IVOL!B3024</f>
        <v>27.9908</v>
      </c>
      <c r="C3024">
        <f>SPY_IVOL!C3024</f>
        <v>18.402899999999999</v>
      </c>
      <c r="D3024">
        <f>SPY_IVOL!D3024</f>
        <v>14.2727</v>
      </c>
      <c r="E3024">
        <f>SPY_IVOL!E3024</f>
        <v>10.191800000000001</v>
      </c>
      <c r="F3024">
        <f>SPY_IVOL!F3024</f>
        <v>9.1562999999999999</v>
      </c>
      <c r="G3024">
        <f>SPY_IVOL!G3024</f>
        <v>12.3131</v>
      </c>
      <c r="H3024">
        <f>SPY_IVOL!H3024</f>
        <v>15.222300000000001</v>
      </c>
      <c r="I3024">
        <f>VLOOKUP($A3024,SPY_main!$A:$C,2,FALSE)</f>
        <v>227.1</v>
      </c>
      <c r="J3024">
        <f>IFERROR(VLOOKUP($A3024,SPY_main!$A:$C,3,FALSE),J3023)</f>
        <v>2.3407</v>
      </c>
      <c r="K3024">
        <f>IFERROR(VLOOKUP($A3024,SPY_main!$E:$F,2,FALSE),K3023)</f>
        <v>1.0217799999999999</v>
      </c>
      <c r="L3024">
        <f>IFERROR(VLOOKUP($A3024,SPY_main!H:I,2,FALSE),L3023)</f>
        <v>11.26</v>
      </c>
      <c r="M3024">
        <f t="shared" si="329"/>
        <v>38.384999999999998</v>
      </c>
      <c r="N3024">
        <f t="shared" si="330"/>
        <v>26.158899999999999</v>
      </c>
      <c r="O3024">
        <f t="shared" si="331"/>
        <v>16.491599999999998</v>
      </c>
      <c r="P3024">
        <f t="shared" si="332"/>
        <v>7.944</v>
      </c>
      <c r="Q3024">
        <f t="shared" si="333"/>
        <v>13.065200000000001</v>
      </c>
      <c r="R3024">
        <f t="shared" si="334"/>
        <v>16.689499999999999</v>
      </c>
      <c r="S3024">
        <f t="shared" si="335"/>
        <v>16.689499999999999</v>
      </c>
      <c r="T3024">
        <f>IFERROR(VLOOKUP($A3024,TY_main!A:B,2,FALSE),T3023)</f>
        <v>119.890625</v>
      </c>
    </row>
    <row r="3025" spans="1:20" x14ac:dyDescent="0.25">
      <c r="A3025" s="2">
        <f>SPY_IVOL!A3025</f>
        <v>42747</v>
      </c>
      <c r="B3025">
        <f>SPY_IVOL!B3025</f>
        <v>28.544</v>
      </c>
      <c r="C3025">
        <f>SPY_IVOL!C3025</f>
        <v>19.010999999999999</v>
      </c>
      <c r="D3025">
        <f>SPY_IVOL!D3025</f>
        <v>14.6587</v>
      </c>
      <c r="E3025">
        <f>SPY_IVOL!E3025</f>
        <v>10.141</v>
      </c>
      <c r="F3025">
        <f>SPY_IVOL!F3025</f>
        <v>8.9581</v>
      </c>
      <c r="G3025">
        <f>SPY_IVOL!G3025</f>
        <v>11.902699999999999</v>
      </c>
      <c r="H3025">
        <f>SPY_IVOL!H3025</f>
        <v>14.2407</v>
      </c>
      <c r="I3025">
        <f>VLOOKUP($A3025,SPY_main!$A:$C,2,FALSE)</f>
        <v>226.53</v>
      </c>
      <c r="J3025">
        <f>IFERROR(VLOOKUP($A3025,SPY_main!$A:$C,3,FALSE),J3024)</f>
        <v>2.3466</v>
      </c>
      <c r="K3025">
        <f>IFERROR(VLOOKUP($A3025,SPY_main!$E:$F,2,FALSE),K3024)</f>
        <v>1.0217799999999999</v>
      </c>
      <c r="L3025">
        <f>IFERROR(VLOOKUP($A3025,SPY_main!H:I,2,FALSE),L3024)</f>
        <v>11.54</v>
      </c>
      <c r="M3025">
        <f t="shared" si="329"/>
        <v>52.797899999999998</v>
      </c>
      <c r="N3025">
        <f t="shared" si="330"/>
        <v>27.747800000000002</v>
      </c>
      <c r="O3025">
        <f t="shared" si="331"/>
        <v>17.7502</v>
      </c>
      <c r="P3025">
        <f t="shared" si="332"/>
        <v>7.5896999999999997</v>
      </c>
      <c r="Q3025">
        <f t="shared" si="333"/>
        <v>13.869199999999999</v>
      </c>
      <c r="R3025">
        <f t="shared" si="334"/>
        <v>16.4392</v>
      </c>
      <c r="S3025">
        <f t="shared" si="335"/>
        <v>16.4392</v>
      </c>
      <c r="T3025">
        <f>IFERROR(VLOOKUP($A3025,TY_main!A:B,2,FALSE),T3024)</f>
        <v>119.96875</v>
      </c>
    </row>
    <row r="3026" spans="1:20" x14ac:dyDescent="0.25">
      <c r="A3026" s="2">
        <f>SPY_IVOL!A3026</f>
        <v>42748</v>
      </c>
      <c r="B3026">
        <f>SPY_IVOL!B3026</f>
        <v>29.432600000000001</v>
      </c>
      <c r="C3026">
        <f>SPY_IVOL!C3026</f>
        <v>19.230899999999998</v>
      </c>
      <c r="D3026">
        <f>SPY_IVOL!D3026</f>
        <v>14.3934</v>
      </c>
      <c r="E3026">
        <f>SPY_IVOL!E3026</f>
        <v>9.6758000000000006</v>
      </c>
      <c r="F3026">
        <f>SPY_IVOL!F3026</f>
        <v>8.9789999999999992</v>
      </c>
      <c r="G3026">
        <f>SPY_IVOL!G3026</f>
        <v>12.6517</v>
      </c>
      <c r="H3026">
        <f>SPY_IVOL!H3026</f>
        <v>14.0943</v>
      </c>
      <c r="I3026">
        <f>VLOOKUP($A3026,SPY_main!$A:$C,2,FALSE)</f>
        <v>227.05</v>
      </c>
      <c r="J3026">
        <f>IFERROR(VLOOKUP($A3026,SPY_main!$A:$C,3,FALSE),J3025)</f>
        <v>2.3412000000000002</v>
      </c>
      <c r="K3026">
        <f>IFERROR(VLOOKUP($A3026,SPY_main!$E:$F,2,FALSE),K3025)</f>
        <v>1.0231699999999999</v>
      </c>
      <c r="L3026">
        <f>IFERROR(VLOOKUP($A3026,SPY_main!H:I,2,FALSE),L3025)</f>
        <v>11.23</v>
      </c>
      <c r="M3026">
        <f t="shared" si="329"/>
        <v>46.675199999999997</v>
      </c>
      <c r="N3026">
        <f t="shared" si="330"/>
        <v>29.645</v>
      </c>
      <c r="O3026">
        <f t="shared" si="331"/>
        <v>18.357099999999999</v>
      </c>
      <c r="P3026">
        <f t="shared" si="332"/>
        <v>6.6729000000000003</v>
      </c>
      <c r="Q3026">
        <f t="shared" si="333"/>
        <v>14.8284</v>
      </c>
      <c r="R3026">
        <f t="shared" si="334"/>
        <v>19.6435</v>
      </c>
      <c r="S3026">
        <f t="shared" si="335"/>
        <v>19.6435</v>
      </c>
      <c r="T3026">
        <f>IFERROR(VLOOKUP($A3026,TY_main!A:B,2,FALSE),T3025)</f>
        <v>119.859375</v>
      </c>
    </row>
    <row r="3027" spans="1:20" x14ac:dyDescent="0.25">
      <c r="A3027" s="2">
        <f>SPY_IVOL!A3027</f>
        <v>42752</v>
      </c>
      <c r="B3027">
        <f>SPY_IVOL!B3027</f>
        <v>30.572500000000002</v>
      </c>
      <c r="C3027">
        <f>SPY_IVOL!C3027</f>
        <v>20.459199999999999</v>
      </c>
      <c r="D3027">
        <f>SPY_IVOL!D3027</f>
        <v>15.105</v>
      </c>
      <c r="E3027">
        <f>SPY_IVOL!E3027</f>
        <v>9.8351000000000006</v>
      </c>
      <c r="F3027">
        <f>SPY_IVOL!F3027</f>
        <v>8.8333999999999993</v>
      </c>
      <c r="G3027">
        <f>SPY_IVOL!G3027</f>
        <v>12.7933</v>
      </c>
      <c r="H3027">
        <f>SPY_IVOL!H3027</f>
        <v>13.174300000000001</v>
      </c>
      <c r="I3027">
        <f>VLOOKUP($A3027,SPY_main!$A:$C,2,FALSE)</f>
        <v>226.25</v>
      </c>
      <c r="J3027">
        <f>IFERROR(VLOOKUP($A3027,SPY_main!$A:$C,3,FALSE),J3026)</f>
        <v>2.3494999999999999</v>
      </c>
      <c r="K3027">
        <f>IFERROR(VLOOKUP($A3027,SPY_main!$E:$F,2,FALSE),K3026)</f>
        <v>1.0248299999999999</v>
      </c>
      <c r="L3027">
        <f>IFERROR(VLOOKUP($A3027,SPY_main!H:I,2,FALSE),L3026)</f>
        <v>11.87</v>
      </c>
      <c r="M3027">
        <f t="shared" si="329"/>
        <v>46.501300000000001</v>
      </c>
      <c r="N3027">
        <f t="shared" si="330"/>
        <v>43.950099999999999</v>
      </c>
      <c r="O3027">
        <f t="shared" si="331"/>
        <v>26.9422</v>
      </c>
      <c r="P3027">
        <f t="shared" si="332"/>
        <v>8.9263999999999992</v>
      </c>
      <c r="Q3027">
        <f t="shared" si="333"/>
        <v>22.581099999999999</v>
      </c>
      <c r="R3027">
        <f t="shared" si="334"/>
        <v>24.0899</v>
      </c>
      <c r="S3027">
        <f t="shared" si="335"/>
        <v>24.0899</v>
      </c>
      <c r="T3027">
        <f>IFERROR(VLOOKUP($A3027,TY_main!A:B,2,FALSE),T3026)</f>
        <v>120.296875</v>
      </c>
    </row>
    <row r="3028" spans="1:20" x14ac:dyDescent="0.25">
      <c r="A3028" s="2">
        <f>SPY_IVOL!A3028</f>
        <v>42753</v>
      </c>
      <c r="B3028">
        <f>SPY_IVOL!B3028</f>
        <v>33.4908</v>
      </c>
      <c r="C3028">
        <f>SPY_IVOL!C3028</f>
        <v>21.255600000000001</v>
      </c>
      <c r="D3028">
        <f>SPY_IVOL!D3028</f>
        <v>15.4381</v>
      </c>
      <c r="E3028">
        <f>SPY_IVOL!E3028</f>
        <v>9.7662999999999993</v>
      </c>
      <c r="F3028">
        <f>SPY_IVOL!F3028</f>
        <v>9.2136999999999993</v>
      </c>
      <c r="G3028">
        <f>SPY_IVOL!G3028</f>
        <v>12.997400000000001</v>
      </c>
      <c r="H3028">
        <f>SPY_IVOL!H3028</f>
        <v>13.148400000000001</v>
      </c>
      <c r="I3028">
        <f>VLOOKUP($A3028,SPY_main!$A:$C,2,FALSE)</f>
        <v>226.75</v>
      </c>
      <c r="J3028">
        <f>IFERROR(VLOOKUP($A3028,SPY_main!$A:$C,3,FALSE),J3027)</f>
        <v>2.3443000000000001</v>
      </c>
      <c r="K3028">
        <f>IFERROR(VLOOKUP($A3028,SPY_main!$E:$F,2,FALSE),K3027)</f>
        <v>1.0301100000000001</v>
      </c>
      <c r="L3028">
        <f>IFERROR(VLOOKUP($A3028,SPY_main!H:I,2,FALSE),L3027)</f>
        <v>12.48</v>
      </c>
      <c r="M3028">
        <f t="shared" si="329"/>
        <v>50.013800000000003</v>
      </c>
      <c r="N3028">
        <f t="shared" si="330"/>
        <v>50.013800000000003</v>
      </c>
      <c r="O3028">
        <f t="shared" si="331"/>
        <v>32.968299999999999</v>
      </c>
      <c r="P3028">
        <f t="shared" si="332"/>
        <v>9.6202000000000005</v>
      </c>
      <c r="Q3028">
        <f t="shared" si="333"/>
        <v>26.620699999999999</v>
      </c>
      <c r="R3028">
        <f t="shared" si="334"/>
        <v>28.539000000000001</v>
      </c>
      <c r="S3028">
        <f t="shared" si="335"/>
        <v>28.539000000000001</v>
      </c>
      <c r="T3028">
        <f>IFERROR(VLOOKUP($A3028,TY_main!A:B,2,FALSE),T3027)</f>
        <v>119.796875</v>
      </c>
    </row>
    <row r="3029" spans="1:20" x14ac:dyDescent="0.25">
      <c r="A3029" s="2">
        <f>SPY_IVOL!A3029</f>
        <v>42754</v>
      </c>
      <c r="B3029">
        <f>SPY_IVOL!B3029</f>
        <v>33.361199999999997</v>
      </c>
      <c r="C3029">
        <f>SPY_IVOL!C3029</f>
        <v>21.726400000000002</v>
      </c>
      <c r="D3029">
        <f>SPY_IVOL!D3029</f>
        <v>15.8001</v>
      </c>
      <c r="E3029">
        <f>SPY_IVOL!E3029</f>
        <v>10.138199999999999</v>
      </c>
      <c r="F3029">
        <f>SPY_IVOL!F3029</f>
        <v>9.2726000000000006</v>
      </c>
      <c r="G3029">
        <f>SPY_IVOL!G3029</f>
        <v>13.235900000000001</v>
      </c>
      <c r="H3029">
        <f>SPY_IVOL!H3029</f>
        <v>16.027899999999999</v>
      </c>
      <c r="I3029">
        <f>VLOOKUP($A3029,SPY_main!$A:$C,2,FALSE)</f>
        <v>225.91</v>
      </c>
      <c r="J3029">
        <f>IFERROR(VLOOKUP($A3029,SPY_main!$A:$C,3,FALSE),J3028)</f>
        <v>2.3530000000000002</v>
      </c>
      <c r="K3029">
        <f>IFERROR(VLOOKUP($A3029,SPY_main!$E:$F,2,FALSE),K3028)</f>
        <v>1.04122</v>
      </c>
      <c r="L3029">
        <f>IFERROR(VLOOKUP($A3029,SPY_main!H:I,2,FALSE),L3028)</f>
        <v>12.78</v>
      </c>
      <c r="M3029">
        <f t="shared" si="329"/>
        <v>58.267800000000001</v>
      </c>
      <c r="N3029">
        <f t="shared" si="330"/>
        <v>58.267800000000001</v>
      </c>
      <c r="O3029">
        <f t="shared" si="331"/>
        <v>41.318899999999999</v>
      </c>
      <c r="P3029">
        <f t="shared" si="332"/>
        <v>12.9094</v>
      </c>
      <c r="Q3029">
        <f t="shared" si="333"/>
        <v>21.1173</v>
      </c>
      <c r="R3029">
        <f t="shared" si="334"/>
        <v>21.1173</v>
      </c>
      <c r="S3029">
        <f t="shared" si="335"/>
        <v>21.1173</v>
      </c>
      <c r="T3029">
        <f>IFERROR(VLOOKUP($A3029,TY_main!A:B,2,FALSE),T3028)</f>
        <v>119.265625</v>
      </c>
    </row>
    <row r="3030" spans="1:20" x14ac:dyDescent="0.25">
      <c r="A3030" s="2">
        <f>SPY_IVOL!A3030</f>
        <v>42755</v>
      </c>
      <c r="B3030">
        <f>SPY_IVOL!B3030</f>
        <v>32.154200000000003</v>
      </c>
      <c r="C3030">
        <f>SPY_IVOL!C3030</f>
        <v>20.700500000000002</v>
      </c>
      <c r="D3030">
        <f>SPY_IVOL!D3030</f>
        <v>14.758900000000001</v>
      </c>
      <c r="E3030">
        <f>SPY_IVOL!E3030</f>
        <v>9.0447000000000006</v>
      </c>
      <c r="F3030">
        <f>SPY_IVOL!F3030</f>
        <v>8.8884000000000007</v>
      </c>
      <c r="G3030">
        <f>SPY_IVOL!G3030</f>
        <v>13.412599999999999</v>
      </c>
      <c r="H3030">
        <f>SPY_IVOL!H3030</f>
        <v>15.527200000000001</v>
      </c>
      <c r="I3030">
        <f>VLOOKUP($A3030,SPY_main!$A:$C,2,FALSE)</f>
        <v>226.74</v>
      </c>
      <c r="J3030">
        <f>IFERROR(VLOOKUP($A3030,SPY_main!$A:$C,3,FALSE),J3029)</f>
        <v>2.3443999999999998</v>
      </c>
      <c r="K3030">
        <f>IFERROR(VLOOKUP($A3030,SPY_main!$E:$F,2,FALSE),K3029)</f>
        <v>1.0434399999999999</v>
      </c>
      <c r="L3030">
        <f>IFERROR(VLOOKUP($A3030,SPY_main!H:I,2,FALSE),L3029)</f>
        <v>11.54</v>
      </c>
      <c r="M3030">
        <f t="shared" si="329"/>
        <v>46.470599999999997</v>
      </c>
      <c r="N3030">
        <f t="shared" si="330"/>
        <v>33.727699999999999</v>
      </c>
      <c r="O3030">
        <f t="shared" si="331"/>
        <v>19.885899999999999</v>
      </c>
      <c r="P3030">
        <f t="shared" si="332"/>
        <v>6.3966000000000003</v>
      </c>
      <c r="Q3030">
        <f t="shared" si="333"/>
        <v>16.8141</v>
      </c>
      <c r="R3030">
        <f t="shared" si="334"/>
        <v>19.4435</v>
      </c>
      <c r="S3030">
        <f t="shared" si="335"/>
        <v>19.4435</v>
      </c>
      <c r="T3030">
        <f>IFERROR(VLOOKUP($A3030,TY_main!A:B,2,FALSE),T3029)</f>
        <v>119.3125</v>
      </c>
    </row>
    <row r="3031" spans="1:20" x14ac:dyDescent="0.25">
      <c r="A3031" s="2">
        <f>SPY_IVOL!A3031</f>
        <v>42758</v>
      </c>
      <c r="B3031">
        <f>SPY_IVOL!B3031</f>
        <v>27.2822</v>
      </c>
      <c r="C3031">
        <f>SPY_IVOL!C3031</f>
        <v>18.875900000000001</v>
      </c>
      <c r="D3031">
        <f>SPY_IVOL!D3031</f>
        <v>14.631</v>
      </c>
      <c r="E3031">
        <f>SPY_IVOL!E3031</f>
        <v>10.3028</v>
      </c>
      <c r="F3031">
        <f>SPY_IVOL!F3031</f>
        <v>8.4946000000000002</v>
      </c>
      <c r="G3031">
        <f>SPY_IVOL!G3031</f>
        <v>10.882199999999999</v>
      </c>
      <c r="H3031">
        <f>SPY_IVOL!H3031</f>
        <v>14.6343</v>
      </c>
      <c r="I3031">
        <f>VLOOKUP($A3031,SPY_main!$A:$C,2,FALSE)</f>
        <v>226.15</v>
      </c>
      <c r="J3031">
        <f>IFERROR(VLOOKUP($A3031,SPY_main!$A:$C,3,FALSE),J3030)</f>
        <v>2.3504999999999998</v>
      </c>
      <c r="K3031">
        <f>IFERROR(VLOOKUP($A3031,SPY_main!$E:$F,2,FALSE),K3030)</f>
        <v>1.03789</v>
      </c>
      <c r="L3031">
        <f>IFERROR(VLOOKUP($A3031,SPY_main!H:I,2,FALSE),L3030)</f>
        <v>11.77</v>
      </c>
      <c r="M3031">
        <f t="shared" si="329"/>
        <v>34.0227</v>
      </c>
      <c r="N3031">
        <f t="shared" si="330"/>
        <v>21.400600000000001</v>
      </c>
      <c r="O3031">
        <f t="shared" si="331"/>
        <v>15.281700000000001</v>
      </c>
      <c r="P3031">
        <f t="shared" si="332"/>
        <v>9.4956999999999994</v>
      </c>
      <c r="Q3031">
        <f t="shared" si="333"/>
        <v>9.1069999999999993</v>
      </c>
      <c r="R3031">
        <f t="shared" si="334"/>
        <v>14.0951</v>
      </c>
      <c r="S3031">
        <f t="shared" si="335"/>
        <v>15.4194</v>
      </c>
      <c r="T3031">
        <f>IFERROR(VLOOKUP($A3031,TY_main!A:B,2,FALSE),T3030)</f>
        <v>119.890625</v>
      </c>
    </row>
    <row r="3032" spans="1:20" x14ac:dyDescent="0.25">
      <c r="A3032" s="2">
        <f>SPY_IVOL!A3032</f>
        <v>42759</v>
      </c>
      <c r="B3032">
        <f>SPY_IVOL!B3032</f>
        <v>26.591999999999999</v>
      </c>
      <c r="C3032">
        <f>SPY_IVOL!C3032</f>
        <v>18.085899999999999</v>
      </c>
      <c r="D3032">
        <f>SPY_IVOL!D3032</f>
        <v>13.9429</v>
      </c>
      <c r="E3032">
        <f>SPY_IVOL!E3032</f>
        <v>9.7474000000000007</v>
      </c>
      <c r="F3032">
        <f>SPY_IVOL!F3032</f>
        <v>8.3992000000000004</v>
      </c>
      <c r="G3032">
        <f>SPY_IVOL!G3032</f>
        <v>11.0968</v>
      </c>
      <c r="H3032">
        <f>SPY_IVOL!H3032</f>
        <v>14.783799999999999</v>
      </c>
      <c r="I3032">
        <f>VLOOKUP($A3032,SPY_main!$A:$C,2,FALSE)</f>
        <v>227.6</v>
      </c>
      <c r="J3032">
        <f>IFERROR(VLOOKUP($A3032,SPY_main!$A:$C,3,FALSE),J3031)</f>
        <v>2.3355999999999999</v>
      </c>
      <c r="K3032">
        <f>IFERROR(VLOOKUP($A3032,SPY_main!$E:$F,2,FALSE),K3031)</f>
        <v>1.0317799999999999</v>
      </c>
      <c r="L3032">
        <f>IFERROR(VLOOKUP($A3032,SPY_main!H:I,2,FALSE),L3031)</f>
        <v>11.07</v>
      </c>
      <c r="M3032">
        <f t="shared" si="329"/>
        <v>33.4</v>
      </c>
      <c r="N3032">
        <f t="shared" si="330"/>
        <v>20.598500000000001</v>
      </c>
      <c r="O3032">
        <f t="shared" si="331"/>
        <v>14.481999999999999</v>
      </c>
      <c r="P3032">
        <f t="shared" si="332"/>
        <v>8.8850999999999996</v>
      </c>
      <c r="Q3032">
        <f t="shared" si="333"/>
        <v>9.5940999999999992</v>
      </c>
      <c r="R3032">
        <f t="shared" si="334"/>
        <v>14.3827</v>
      </c>
      <c r="S3032">
        <f t="shared" si="335"/>
        <v>16.2331</v>
      </c>
      <c r="T3032">
        <f>IFERROR(VLOOKUP($A3032,TY_main!A:B,2,FALSE),T3031)</f>
        <v>119.3125</v>
      </c>
    </row>
    <row r="3033" spans="1:20" x14ac:dyDescent="0.25">
      <c r="A3033" s="2">
        <f>SPY_IVOL!A3033</f>
        <v>42760</v>
      </c>
      <c r="B3033">
        <f>SPY_IVOL!B3033</f>
        <v>26.433299999999999</v>
      </c>
      <c r="C3033">
        <f>SPY_IVOL!C3033</f>
        <v>17.832699999999999</v>
      </c>
      <c r="D3033">
        <f>SPY_IVOL!D3033</f>
        <v>13.569699999999999</v>
      </c>
      <c r="E3033">
        <f>SPY_IVOL!E3033</f>
        <v>9.6721000000000004</v>
      </c>
      <c r="F3033">
        <f>SPY_IVOL!F3033</f>
        <v>8.9036000000000008</v>
      </c>
      <c r="G3033">
        <f>SPY_IVOL!G3033</f>
        <v>11.3576</v>
      </c>
      <c r="H3033">
        <f>SPY_IVOL!H3033</f>
        <v>16.851199999999999</v>
      </c>
      <c r="I3033">
        <f>VLOOKUP($A3033,SPY_main!$A:$C,2,FALSE)</f>
        <v>229.57</v>
      </c>
      <c r="J3033">
        <f>IFERROR(VLOOKUP($A3033,SPY_main!$A:$C,3,FALSE),J3032)</f>
        <v>2.3155000000000001</v>
      </c>
      <c r="K3033">
        <f>IFERROR(VLOOKUP($A3033,SPY_main!$E:$F,2,FALSE),K3032)</f>
        <v>1.0373300000000001</v>
      </c>
      <c r="L3033">
        <f>IFERROR(VLOOKUP($A3033,SPY_main!H:I,2,FALSE),L3032)</f>
        <v>10.81</v>
      </c>
      <c r="M3033">
        <f t="shared" si="329"/>
        <v>34.0854</v>
      </c>
      <c r="N3033">
        <f t="shared" si="330"/>
        <v>20.620200000000001</v>
      </c>
      <c r="O3033">
        <f t="shared" si="331"/>
        <v>14.391500000000001</v>
      </c>
      <c r="P3033">
        <f t="shared" si="332"/>
        <v>8.7661999999999995</v>
      </c>
      <c r="Q3033">
        <f t="shared" si="333"/>
        <v>10.097099999999999</v>
      </c>
      <c r="R3033">
        <f t="shared" si="334"/>
        <v>14.739000000000001</v>
      </c>
      <c r="S3033">
        <f t="shared" si="335"/>
        <v>18.052700000000002</v>
      </c>
      <c r="T3033">
        <f>IFERROR(VLOOKUP($A3033,TY_main!A:B,2,FALSE),T3032)</f>
        <v>118.921875</v>
      </c>
    </row>
    <row r="3034" spans="1:20" x14ac:dyDescent="0.25">
      <c r="A3034" s="2">
        <f>SPY_IVOL!A3034</f>
        <v>42761</v>
      </c>
      <c r="B3034">
        <f>SPY_IVOL!B3034</f>
        <v>26.5227</v>
      </c>
      <c r="C3034">
        <f>SPY_IVOL!C3034</f>
        <v>17.694099999999999</v>
      </c>
      <c r="D3034">
        <f>SPY_IVOL!D3034</f>
        <v>13.446</v>
      </c>
      <c r="E3034">
        <f>SPY_IVOL!E3034</f>
        <v>9.4983000000000004</v>
      </c>
      <c r="F3034">
        <f>SPY_IVOL!F3034</f>
        <v>8.8247999999999998</v>
      </c>
      <c r="G3034">
        <f>SPY_IVOL!G3034</f>
        <v>11.457700000000001</v>
      </c>
      <c r="H3034">
        <f>SPY_IVOL!H3034</f>
        <v>15.431100000000001</v>
      </c>
      <c r="I3034">
        <f>VLOOKUP($A3034,SPY_main!$A:$C,2,FALSE)</f>
        <v>229.33</v>
      </c>
      <c r="J3034">
        <f>IFERROR(VLOOKUP($A3034,SPY_main!$A:$C,3,FALSE),J3033)</f>
        <v>2.3178999999999998</v>
      </c>
      <c r="K3034">
        <f>IFERROR(VLOOKUP($A3034,SPY_main!$E:$F,2,FALSE),K3033)</f>
        <v>1.0389999999999999</v>
      </c>
      <c r="L3034">
        <f>IFERROR(VLOOKUP($A3034,SPY_main!H:I,2,FALSE),L3033)</f>
        <v>10.63</v>
      </c>
      <c r="M3034">
        <f t="shared" si="329"/>
        <v>32.959800000000001</v>
      </c>
      <c r="N3034">
        <f t="shared" si="330"/>
        <v>20.7315</v>
      </c>
      <c r="O3034">
        <f t="shared" si="331"/>
        <v>14.349299999999999</v>
      </c>
      <c r="P3034">
        <f t="shared" si="332"/>
        <v>8.6045999999999996</v>
      </c>
      <c r="Q3034">
        <f t="shared" si="333"/>
        <v>10.0312</v>
      </c>
      <c r="R3034">
        <f t="shared" si="334"/>
        <v>15.0168</v>
      </c>
      <c r="S3034">
        <f t="shared" si="335"/>
        <v>17.134699999999999</v>
      </c>
      <c r="T3034">
        <f>IFERROR(VLOOKUP($A3034,TY_main!A:B,2,FALSE),T3033)</f>
        <v>119.078125</v>
      </c>
    </row>
    <row r="3035" spans="1:20" x14ac:dyDescent="0.25">
      <c r="A3035" s="2">
        <f>SPY_IVOL!A3035</f>
        <v>42762</v>
      </c>
      <c r="B3035">
        <f>SPY_IVOL!B3035</f>
        <v>26.6447</v>
      </c>
      <c r="C3035">
        <f>SPY_IVOL!C3035</f>
        <v>17.767499999999998</v>
      </c>
      <c r="D3035">
        <f>SPY_IVOL!D3035</f>
        <v>13.4077</v>
      </c>
      <c r="E3035">
        <f>SPY_IVOL!E3035</f>
        <v>9.3963000000000001</v>
      </c>
      <c r="F3035">
        <f>SPY_IVOL!F3035</f>
        <v>8.7974999999999994</v>
      </c>
      <c r="G3035">
        <f>SPY_IVOL!G3035</f>
        <v>11.516500000000001</v>
      </c>
      <c r="H3035">
        <f>SPY_IVOL!H3035</f>
        <v>14.6632</v>
      </c>
      <c r="I3035">
        <f>VLOOKUP($A3035,SPY_main!$A:$C,2,FALSE)</f>
        <v>228.97</v>
      </c>
      <c r="J3035">
        <f>IFERROR(VLOOKUP($A3035,SPY_main!$A:$C,3,FALSE),J3034)</f>
        <v>2.3216000000000001</v>
      </c>
      <c r="K3035">
        <f>IFERROR(VLOOKUP($A3035,SPY_main!$E:$F,2,FALSE),K3034)</f>
        <v>1.0389999999999999</v>
      </c>
      <c r="L3035">
        <f>IFERROR(VLOOKUP($A3035,SPY_main!H:I,2,FALSE),L3034)</f>
        <v>10.58</v>
      </c>
      <c r="M3035">
        <f t="shared" si="329"/>
        <v>33.738300000000002</v>
      </c>
      <c r="N3035">
        <f t="shared" si="330"/>
        <v>21.2026</v>
      </c>
      <c r="O3035">
        <f t="shared" si="331"/>
        <v>14.4199</v>
      </c>
      <c r="P3035">
        <f t="shared" si="332"/>
        <v>8.3771000000000004</v>
      </c>
      <c r="Q3035">
        <f t="shared" si="333"/>
        <v>9.7629000000000001</v>
      </c>
      <c r="R3035">
        <f t="shared" si="334"/>
        <v>15.3756</v>
      </c>
      <c r="S3035">
        <f t="shared" si="335"/>
        <v>16.4878</v>
      </c>
      <c r="T3035">
        <f>IFERROR(VLOOKUP($A3035,TY_main!A:B,2,FALSE),T3034)</f>
        <v>119.265625</v>
      </c>
    </row>
    <row r="3036" spans="1:20" x14ac:dyDescent="0.25">
      <c r="A3036" s="2">
        <f>SPY_IVOL!A3036</f>
        <v>42765</v>
      </c>
      <c r="B3036">
        <f>SPY_IVOL!B3036</f>
        <v>28.250699999999998</v>
      </c>
      <c r="C3036">
        <f>SPY_IVOL!C3036</f>
        <v>18.877600000000001</v>
      </c>
      <c r="D3036">
        <f>SPY_IVOL!D3036</f>
        <v>14.473699999999999</v>
      </c>
      <c r="E3036">
        <f>SPY_IVOL!E3036</f>
        <v>10.189299999999999</v>
      </c>
      <c r="F3036">
        <f>SPY_IVOL!F3036</f>
        <v>8.7875999999999994</v>
      </c>
      <c r="G3036">
        <f>SPY_IVOL!G3036</f>
        <v>11.444000000000001</v>
      </c>
      <c r="H3036">
        <f>SPY_IVOL!H3036</f>
        <v>15.1624</v>
      </c>
      <c r="I3036">
        <f>VLOOKUP($A3036,SPY_main!$A:$C,2,FALSE)</f>
        <v>227.55</v>
      </c>
      <c r="J3036">
        <f>IFERROR(VLOOKUP($A3036,SPY_main!$A:$C,3,FALSE),J3035)</f>
        <v>2.3361000000000001</v>
      </c>
      <c r="K3036">
        <f>IFERROR(VLOOKUP($A3036,SPY_main!$E:$F,2,FALSE),K3035)</f>
        <v>1.034</v>
      </c>
      <c r="L3036">
        <f>IFERROR(VLOOKUP($A3036,SPY_main!H:I,2,FALSE),L3035)</f>
        <v>11.88</v>
      </c>
      <c r="M3036">
        <f t="shared" si="329"/>
        <v>38.539299999999997</v>
      </c>
      <c r="N3036">
        <f t="shared" si="330"/>
        <v>23.751899999999999</v>
      </c>
      <c r="O3036">
        <f t="shared" si="331"/>
        <v>16.367799999999999</v>
      </c>
      <c r="P3036">
        <f t="shared" si="332"/>
        <v>9.5042000000000009</v>
      </c>
      <c r="Q3036">
        <f t="shared" si="333"/>
        <v>10.3553</v>
      </c>
      <c r="R3036">
        <f t="shared" si="334"/>
        <v>16.001000000000001</v>
      </c>
      <c r="S3036">
        <f t="shared" si="335"/>
        <v>18.736599999999999</v>
      </c>
      <c r="T3036">
        <f>IFERROR(VLOOKUP($A3036,TY_main!A:B,2,FALSE),T3035)</f>
        <v>119.3125</v>
      </c>
    </row>
    <row r="3037" spans="1:20" x14ac:dyDescent="0.25">
      <c r="A3037" s="2">
        <f>SPY_IVOL!A3037</f>
        <v>42766</v>
      </c>
      <c r="B3037">
        <f>SPY_IVOL!B3037</f>
        <v>28.5519</v>
      </c>
      <c r="C3037">
        <f>SPY_IVOL!C3037</f>
        <v>18.9787</v>
      </c>
      <c r="D3037">
        <f>SPY_IVOL!D3037</f>
        <v>14.5022</v>
      </c>
      <c r="E3037">
        <f>SPY_IVOL!E3037</f>
        <v>10.1639</v>
      </c>
      <c r="F3037">
        <f>SPY_IVOL!F3037</f>
        <v>8.9335000000000004</v>
      </c>
      <c r="G3037">
        <f>SPY_IVOL!G3037</f>
        <v>11.571999999999999</v>
      </c>
      <c r="H3037">
        <f>SPY_IVOL!H3037</f>
        <v>14.0932</v>
      </c>
      <c r="I3037">
        <f>VLOOKUP($A3037,SPY_main!$A:$C,2,FALSE)</f>
        <v>227.53</v>
      </c>
      <c r="J3037">
        <f>IFERROR(VLOOKUP($A3037,SPY_main!$A:$C,3,FALSE),J3036)</f>
        <v>2.3363</v>
      </c>
      <c r="K3037">
        <f>IFERROR(VLOOKUP($A3037,SPY_main!$E:$F,2,FALSE),K3036)</f>
        <v>1.0345599999999999</v>
      </c>
      <c r="L3037">
        <f>IFERROR(VLOOKUP($A3037,SPY_main!H:I,2,FALSE),L3036)</f>
        <v>11.99</v>
      </c>
      <c r="M3037">
        <f t="shared" si="329"/>
        <v>39.651800000000001</v>
      </c>
      <c r="N3037">
        <f t="shared" si="330"/>
        <v>24.434699999999999</v>
      </c>
      <c r="O3037">
        <f t="shared" si="331"/>
        <v>16.6129</v>
      </c>
      <c r="P3037">
        <f t="shared" si="332"/>
        <v>9.4833999999999996</v>
      </c>
      <c r="Q3037">
        <f t="shared" si="333"/>
        <v>10.152799999999999</v>
      </c>
      <c r="R3037">
        <f t="shared" si="334"/>
        <v>16.234500000000001</v>
      </c>
      <c r="S3037">
        <f t="shared" si="335"/>
        <v>16.234500000000001</v>
      </c>
      <c r="T3037">
        <f>IFERROR(VLOOKUP($A3037,TY_main!A:B,2,FALSE),T3036)</f>
        <v>119.5625</v>
      </c>
    </row>
    <row r="3038" spans="1:20" x14ac:dyDescent="0.25">
      <c r="A3038" s="2">
        <f>SPY_IVOL!A3038</f>
        <v>42767</v>
      </c>
      <c r="B3038">
        <f>SPY_IVOL!B3038</f>
        <v>28.097300000000001</v>
      </c>
      <c r="C3038">
        <f>SPY_IVOL!C3038</f>
        <v>18.979099999999999</v>
      </c>
      <c r="D3038">
        <f>SPY_IVOL!D3038</f>
        <v>14.3818</v>
      </c>
      <c r="E3038">
        <f>SPY_IVOL!E3038</f>
        <v>9.8554999999999993</v>
      </c>
      <c r="F3038">
        <f>SPY_IVOL!F3038</f>
        <v>8.7189999999999994</v>
      </c>
      <c r="G3038">
        <f>SPY_IVOL!G3038</f>
        <v>11.701599999999999</v>
      </c>
      <c r="H3038">
        <f>SPY_IVOL!H3038</f>
        <v>14.2423</v>
      </c>
      <c r="I3038">
        <f>VLOOKUP($A3038,SPY_main!$A:$C,2,FALSE)</f>
        <v>227.62</v>
      </c>
      <c r="J3038">
        <f>IFERROR(VLOOKUP($A3038,SPY_main!$A:$C,3,FALSE),J3037)</f>
        <v>2.3353000000000002</v>
      </c>
      <c r="K3038">
        <f>IFERROR(VLOOKUP($A3038,SPY_main!$E:$F,2,FALSE),K3037)</f>
        <v>1.0345599999999999</v>
      </c>
      <c r="L3038">
        <f>IFERROR(VLOOKUP($A3038,SPY_main!H:I,2,FALSE),L3037)</f>
        <v>11.81</v>
      </c>
      <c r="M3038">
        <f t="shared" si="329"/>
        <v>39.179000000000002</v>
      </c>
      <c r="N3038">
        <f t="shared" si="330"/>
        <v>25.079899999999999</v>
      </c>
      <c r="O3038">
        <f t="shared" si="331"/>
        <v>16.821999999999999</v>
      </c>
      <c r="P3038">
        <f t="shared" si="332"/>
        <v>9.1312999999999995</v>
      </c>
      <c r="Q3038">
        <f t="shared" si="333"/>
        <v>10.4704</v>
      </c>
      <c r="R3038">
        <f t="shared" si="334"/>
        <v>15.1021</v>
      </c>
      <c r="S3038">
        <f t="shared" si="335"/>
        <v>15.1021</v>
      </c>
      <c r="T3038">
        <f>IFERROR(VLOOKUP($A3038,TY_main!A:B,2,FALSE),T3037)</f>
        <v>119.421875</v>
      </c>
    </row>
    <row r="3039" spans="1:20" x14ac:dyDescent="0.25">
      <c r="A3039" s="2">
        <f>SPY_IVOL!A3039</f>
        <v>42768</v>
      </c>
      <c r="B3039">
        <f>SPY_IVOL!B3039</f>
        <v>28.375399999999999</v>
      </c>
      <c r="C3039">
        <f>SPY_IVOL!C3039</f>
        <v>19.181899999999999</v>
      </c>
      <c r="D3039">
        <f>SPY_IVOL!D3039</f>
        <v>14.536199999999999</v>
      </c>
      <c r="E3039">
        <f>SPY_IVOL!E3039</f>
        <v>10.017200000000001</v>
      </c>
      <c r="F3039">
        <f>SPY_IVOL!F3039</f>
        <v>8.7942</v>
      </c>
      <c r="G3039">
        <f>SPY_IVOL!G3039</f>
        <v>11.311</v>
      </c>
      <c r="H3039">
        <f>SPY_IVOL!H3039</f>
        <v>13.8634</v>
      </c>
      <c r="I3039">
        <f>VLOOKUP($A3039,SPY_main!$A:$C,2,FALSE)</f>
        <v>227.77</v>
      </c>
      <c r="J3039">
        <f>IFERROR(VLOOKUP($A3039,SPY_main!$A:$C,3,FALSE),J3038)</f>
        <v>2.3338000000000001</v>
      </c>
      <c r="K3039">
        <f>IFERROR(VLOOKUP($A3039,SPY_main!$E:$F,2,FALSE),K3038)</f>
        <v>1.03372</v>
      </c>
      <c r="L3039">
        <f>IFERROR(VLOOKUP($A3039,SPY_main!H:I,2,FALSE),L3038)</f>
        <v>11.93</v>
      </c>
      <c r="M3039">
        <f t="shared" si="329"/>
        <v>39.9131</v>
      </c>
      <c r="N3039">
        <f t="shared" si="330"/>
        <v>25.073</v>
      </c>
      <c r="O3039">
        <f t="shared" si="331"/>
        <v>17.094899999999999</v>
      </c>
      <c r="P3039">
        <f t="shared" si="332"/>
        <v>9.0778999999999996</v>
      </c>
      <c r="Q3039">
        <f t="shared" si="333"/>
        <v>10.0854</v>
      </c>
      <c r="R3039">
        <f t="shared" si="334"/>
        <v>13.860099999999999</v>
      </c>
      <c r="S3039">
        <f t="shared" si="335"/>
        <v>13.860099999999999</v>
      </c>
      <c r="T3039">
        <f>IFERROR(VLOOKUP($A3039,TY_main!A:B,2,FALSE),T3038)</f>
        <v>119.46875</v>
      </c>
    </row>
    <row r="3040" spans="1:20" x14ac:dyDescent="0.25">
      <c r="A3040" s="2">
        <f>SPY_IVOL!A3040</f>
        <v>42769</v>
      </c>
      <c r="B3040">
        <f>SPY_IVOL!B3040</f>
        <v>27.659400000000002</v>
      </c>
      <c r="C3040">
        <f>SPY_IVOL!C3040</f>
        <v>18.312899999999999</v>
      </c>
      <c r="D3040">
        <f>SPY_IVOL!D3040</f>
        <v>13.721399999999999</v>
      </c>
      <c r="E3040">
        <f>SPY_IVOL!E3040</f>
        <v>9.3945000000000007</v>
      </c>
      <c r="F3040">
        <f>SPY_IVOL!F3040</f>
        <v>8.9266000000000005</v>
      </c>
      <c r="G3040">
        <f>SPY_IVOL!G3040</f>
        <v>11.964600000000001</v>
      </c>
      <c r="H3040">
        <f>SPY_IVOL!H3040</f>
        <v>13.8238</v>
      </c>
      <c r="I3040">
        <f>VLOOKUP($A3040,SPY_main!$A:$C,2,FALSE)</f>
        <v>229.34</v>
      </c>
      <c r="J3040">
        <f>IFERROR(VLOOKUP($A3040,SPY_main!$A:$C,3,FALSE),J3039)</f>
        <v>2.3178000000000001</v>
      </c>
      <c r="K3040">
        <f>IFERROR(VLOOKUP($A3040,SPY_main!$E:$F,2,FALSE),K3039)</f>
        <v>1.034</v>
      </c>
      <c r="L3040">
        <f>IFERROR(VLOOKUP($A3040,SPY_main!H:I,2,FALSE),L3039)</f>
        <v>10.97</v>
      </c>
      <c r="M3040">
        <f t="shared" si="329"/>
        <v>41.2789</v>
      </c>
      <c r="N3040">
        <f t="shared" si="330"/>
        <v>24.776700000000002</v>
      </c>
      <c r="O3040">
        <f t="shared" si="331"/>
        <v>15.7568</v>
      </c>
      <c r="P3040">
        <f t="shared" si="332"/>
        <v>7.7123999999999997</v>
      </c>
      <c r="Q3040">
        <f t="shared" si="333"/>
        <v>11.192399999999999</v>
      </c>
      <c r="R3040">
        <f t="shared" si="334"/>
        <v>14.828900000000001</v>
      </c>
      <c r="S3040">
        <f t="shared" si="335"/>
        <v>14.828900000000001</v>
      </c>
      <c r="T3040">
        <f>IFERROR(VLOOKUP($A3040,TY_main!A:B,2,FALSE),T3039)</f>
        <v>119.375</v>
      </c>
    </row>
    <row r="3041" spans="1:20" x14ac:dyDescent="0.25">
      <c r="A3041" s="2">
        <f>SPY_IVOL!A3041</f>
        <v>42772</v>
      </c>
      <c r="B3041">
        <f>SPY_IVOL!B3041</f>
        <v>28.701599999999999</v>
      </c>
      <c r="C3041">
        <f>SPY_IVOL!C3041</f>
        <v>18.913699999999999</v>
      </c>
      <c r="D3041">
        <f>SPY_IVOL!D3041</f>
        <v>14.1448</v>
      </c>
      <c r="E3041">
        <f>SPY_IVOL!E3041</f>
        <v>9.5013000000000005</v>
      </c>
      <c r="F3041">
        <f>SPY_IVOL!F3041</f>
        <v>8.8320000000000007</v>
      </c>
      <c r="G3041">
        <f>SPY_IVOL!G3041</f>
        <v>11.683999999999999</v>
      </c>
      <c r="H3041">
        <f>SPY_IVOL!H3041</f>
        <v>14.0779</v>
      </c>
      <c r="I3041">
        <f>VLOOKUP($A3041,SPY_main!$A:$C,2,FALSE)</f>
        <v>228.93</v>
      </c>
      <c r="J3041">
        <f>IFERROR(VLOOKUP($A3041,SPY_main!$A:$C,3,FALSE),J3040)</f>
        <v>2.3220000000000001</v>
      </c>
      <c r="K3041">
        <f>IFERROR(VLOOKUP($A3041,SPY_main!$E:$F,2,FALSE),K3040)</f>
        <v>1.03844</v>
      </c>
      <c r="L3041">
        <f>IFERROR(VLOOKUP($A3041,SPY_main!H:I,2,FALSE),L3040)</f>
        <v>11.37</v>
      </c>
      <c r="M3041">
        <f t="shared" si="329"/>
        <v>42.009</v>
      </c>
      <c r="N3041">
        <f t="shared" si="330"/>
        <v>27.046900000000001</v>
      </c>
      <c r="O3041">
        <f t="shared" si="331"/>
        <v>17.443899999999999</v>
      </c>
      <c r="P3041">
        <f t="shared" si="332"/>
        <v>8.1082999999999998</v>
      </c>
      <c r="Q3041">
        <f t="shared" si="333"/>
        <v>11.793100000000001</v>
      </c>
      <c r="R3041">
        <f t="shared" si="334"/>
        <v>15.2363</v>
      </c>
      <c r="S3041">
        <f t="shared" si="335"/>
        <v>15.2363</v>
      </c>
      <c r="T3041">
        <f>IFERROR(VLOOKUP($A3041,TY_main!A:B,2,FALSE),T3040)</f>
        <v>120</v>
      </c>
    </row>
    <row r="3042" spans="1:20" x14ac:dyDescent="0.25">
      <c r="A3042" s="2">
        <f>SPY_IVOL!A3042</f>
        <v>42773</v>
      </c>
      <c r="B3042">
        <f>SPY_IVOL!B3042</f>
        <v>29.069099999999999</v>
      </c>
      <c r="C3042">
        <f>SPY_IVOL!C3042</f>
        <v>19.065000000000001</v>
      </c>
      <c r="D3042">
        <f>SPY_IVOL!D3042</f>
        <v>14.216100000000001</v>
      </c>
      <c r="E3042">
        <f>SPY_IVOL!E3042</f>
        <v>9.6892999999999994</v>
      </c>
      <c r="F3042">
        <f>SPY_IVOL!F3042</f>
        <v>8.7529000000000003</v>
      </c>
      <c r="G3042">
        <f>SPY_IVOL!G3042</f>
        <v>11.8024</v>
      </c>
      <c r="H3042">
        <f>SPY_IVOL!H3042</f>
        <v>14.7102</v>
      </c>
      <c r="I3042">
        <f>VLOOKUP($A3042,SPY_main!$A:$C,2,FALSE)</f>
        <v>228.94</v>
      </c>
      <c r="J3042">
        <f>IFERROR(VLOOKUP($A3042,SPY_main!$A:$C,3,FALSE),J3041)</f>
        <v>2.3218999999999999</v>
      </c>
      <c r="K3042">
        <f>IFERROR(VLOOKUP($A3042,SPY_main!$E:$F,2,FALSE),K3041)</f>
        <v>1.03817</v>
      </c>
      <c r="L3042">
        <f>IFERROR(VLOOKUP($A3042,SPY_main!H:I,2,FALSE),L3041)</f>
        <v>11.29</v>
      </c>
      <c r="M3042">
        <f t="shared" si="329"/>
        <v>38.021599999999999</v>
      </c>
      <c r="N3042">
        <f t="shared" si="330"/>
        <v>27.283200000000001</v>
      </c>
      <c r="O3042">
        <f t="shared" si="331"/>
        <v>17.133400000000002</v>
      </c>
      <c r="P3042">
        <f t="shared" si="332"/>
        <v>7.7426000000000004</v>
      </c>
      <c r="Q3042">
        <f t="shared" si="333"/>
        <v>12.3733</v>
      </c>
      <c r="R3042">
        <f t="shared" si="334"/>
        <v>15.793200000000001</v>
      </c>
      <c r="S3042">
        <f t="shared" si="335"/>
        <v>15.793200000000001</v>
      </c>
      <c r="T3042">
        <f>IFERROR(VLOOKUP($A3042,TY_main!A:B,2,FALSE),T3041)</f>
        <v>120.171875</v>
      </c>
    </row>
    <row r="3043" spans="1:20" x14ac:dyDescent="0.25">
      <c r="A3043" s="2">
        <f>SPY_IVOL!A3043</f>
        <v>42774</v>
      </c>
      <c r="B3043">
        <f>SPY_IVOL!B3043</f>
        <v>29.450399999999998</v>
      </c>
      <c r="C3043">
        <f>SPY_IVOL!C3043</f>
        <v>19.505500000000001</v>
      </c>
      <c r="D3043">
        <f>SPY_IVOL!D3043</f>
        <v>14.3775</v>
      </c>
      <c r="E3043">
        <f>SPY_IVOL!E3043</f>
        <v>9.5451999999999995</v>
      </c>
      <c r="F3043">
        <f>SPY_IVOL!F3043</f>
        <v>8.5175999999999998</v>
      </c>
      <c r="G3043">
        <f>SPY_IVOL!G3043</f>
        <v>11.9239</v>
      </c>
      <c r="H3043">
        <f>SPY_IVOL!H3043</f>
        <v>12.741199999999999</v>
      </c>
      <c r="I3043">
        <f>VLOOKUP($A3043,SPY_main!$A:$C,2,FALSE)</f>
        <v>229.24</v>
      </c>
      <c r="J3043">
        <f>IFERROR(VLOOKUP($A3043,SPY_main!$A:$C,3,FALSE),J3042)</f>
        <v>2.3188</v>
      </c>
      <c r="K3043">
        <f>IFERROR(VLOOKUP($A3043,SPY_main!$E:$F,2,FALSE),K3042)</f>
        <v>1.03372</v>
      </c>
      <c r="L3043">
        <f>IFERROR(VLOOKUP($A3043,SPY_main!H:I,2,FALSE),L3042)</f>
        <v>11.45</v>
      </c>
      <c r="M3043">
        <f t="shared" si="329"/>
        <v>39.1999</v>
      </c>
      <c r="N3043">
        <f t="shared" si="330"/>
        <v>29.0322</v>
      </c>
      <c r="O3043">
        <f t="shared" si="331"/>
        <v>18.1568</v>
      </c>
      <c r="P3043">
        <f t="shared" si="332"/>
        <v>7.5218999999999996</v>
      </c>
      <c r="Q3043">
        <f t="shared" si="333"/>
        <v>13.0481</v>
      </c>
      <c r="R3043">
        <f t="shared" si="334"/>
        <v>15.2483</v>
      </c>
      <c r="S3043">
        <f t="shared" si="335"/>
        <v>15.2483</v>
      </c>
      <c r="T3043">
        <f>IFERROR(VLOOKUP($A3043,TY_main!A:B,2,FALSE),T3042)</f>
        <v>120.40625</v>
      </c>
    </row>
    <row r="3044" spans="1:20" x14ac:dyDescent="0.25">
      <c r="A3044" s="2">
        <f>SPY_IVOL!A3044</f>
        <v>42775</v>
      </c>
      <c r="B3044">
        <f>SPY_IVOL!B3044</f>
        <v>28.825500000000002</v>
      </c>
      <c r="C3044">
        <f>SPY_IVOL!C3044</f>
        <v>18.752099999999999</v>
      </c>
      <c r="D3044">
        <f>SPY_IVOL!D3044</f>
        <v>13.7523</v>
      </c>
      <c r="E3044">
        <f>SPY_IVOL!E3044</f>
        <v>9.1900999999999993</v>
      </c>
      <c r="F3044">
        <f>SPY_IVOL!F3044</f>
        <v>9.0042000000000009</v>
      </c>
      <c r="G3044">
        <f>SPY_IVOL!G3044</f>
        <v>12.5723</v>
      </c>
      <c r="H3044">
        <f>SPY_IVOL!H3044</f>
        <v>14.374000000000001</v>
      </c>
      <c r="I3044">
        <f>VLOOKUP($A3044,SPY_main!$A:$C,2,FALSE)</f>
        <v>230.6</v>
      </c>
      <c r="J3044">
        <f>IFERROR(VLOOKUP($A3044,SPY_main!$A:$C,3,FALSE),J3043)</f>
        <v>2.3052000000000001</v>
      </c>
      <c r="K3044">
        <f>IFERROR(VLOOKUP($A3044,SPY_main!$E:$F,2,FALSE),K3043)</f>
        <v>1.03372</v>
      </c>
      <c r="L3044">
        <f>IFERROR(VLOOKUP($A3044,SPY_main!H:I,2,FALSE),L3043)</f>
        <v>10.88</v>
      </c>
      <c r="M3044">
        <f t="shared" si="329"/>
        <v>37.198900000000002</v>
      </c>
      <c r="N3044">
        <f t="shared" si="330"/>
        <v>27.832599999999999</v>
      </c>
      <c r="O3044">
        <f t="shared" si="331"/>
        <v>17.698899999999998</v>
      </c>
      <c r="P3044">
        <f t="shared" si="332"/>
        <v>7.3015999999999996</v>
      </c>
      <c r="Q3044">
        <f t="shared" si="333"/>
        <v>13.8376</v>
      </c>
      <c r="R3044">
        <f t="shared" si="334"/>
        <v>19.185700000000001</v>
      </c>
      <c r="S3044">
        <f t="shared" si="335"/>
        <v>19.185700000000001</v>
      </c>
      <c r="T3044">
        <f>IFERROR(VLOOKUP($A3044,TY_main!A:B,2,FALSE),T3043)</f>
        <v>119.984375</v>
      </c>
    </row>
    <row r="3045" spans="1:20" x14ac:dyDescent="0.25">
      <c r="A3045" s="2">
        <f>SPY_IVOL!A3045</f>
        <v>42776</v>
      </c>
      <c r="B3045">
        <f>SPY_IVOL!B3045</f>
        <v>28.998000000000001</v>
      </c>
      <c r="C3045">
        <f>SPY_IVOL!C3045</f>
        <v>18.595800000000001</v>
      </c>
      <c r="D3045">
        <f>SPY_IVOL!D3045</f>
        <v>13.4369</v>
      </c>
      <c r="E3045">
        <f>SPY_IVOL!E3045</f>
        <v>9.0069999999999997</v>
      </c>
      <c r="F3045">
        <f>SPY_IVOL!F3045</f>
        <v>9.3838000000000008</v>
      </c>
      <c r="G3045">
        <f>SPY_IVOL!G3045</f>
        <v>12.6915</v>
      </c>
      <c r="H3045">
        <f>SPY_IVOL!H3045</f>
        <v>14.1716</v>
      </c>
      <c r="I3045">
        <f>VLOOKUP($A3045,SPY_main!$A:$C,2,FALSE)</f>
        <v>231.51</v>
      </c>
      <c r="J3045">
        <f>IFERROR(VLOOKUP($A3045,SPY_main!$A:$C,3,FALSE),J3044)</f>
        <v>2.2961</v>
      </c>
      <c r="K3045">
        <f>IFERROR(VLOOKUP($A3045,SPY_main!$E:$F,2,FALSE),K3044)</f>
        <v>1.0362199999999999</v>
      </c>
      <c r="L3045">
        <f>IFERROR(VLOOKUP($A3045,SPY_main!H:I,2,FALSE),L3044)</f>
        <v>10.85</v>
      </c>
      <c r="M3045">
        <f t="shared" si="329"/>
        <v>56.566099999999999</v>
      </c>
      <c r="N3045">
        <f t="shared" si="330"/>
        <v>29.585799999999999</v>
      </c>
      <c r="O3045">
        <f t="shared" si="331"/>
        <v>18.7559</v>
      </c>
      <c r="P3045">
        <f t="shared" si="332"/>
        <v>7.2737999999999996</v>
      </c>
      <c r="Q3045">
        <f t="shared" si="333"/>
        <v>14.7936</v>
      </c>
      <c r="R3045">
        <f t="shared" si="334"/>
        <v>16.926300000000001</v>
      </c>
      <c r="S3045">
        <f t="shared" si="335"/>
        <v>16.926300000000001</v>
      </c>
      <c r="T3045">
        <f>IFERROR(VLOOKUP($A3045,TY_main!A:B,2,FALSE),T3044)</f>
        <v>119.859375</v>
      </c>
    </row>
    <row r="3046" spans="1:20" x14ac:dyDescent="0.25">
      <c r="A3046" s="2">
        <f>SPY_IVOL!A3046</f>
        <v>42779</v>
      </c>
      <c r="B3046">
        <f>SPY_IVOL!B3046</f>
        <v>30.2197</v>
      </c>
      <c r="C3046">
        <f>SPY_IVOL!C3046</f>
        <v>19.084499999999998</v>
      </c>
      <c r="D3046">
        <f>SPY_IVOL!D3046</f>
        <v>13.486000000000001</v>
      </c>
      <c r="E3046">
        <f>SPY_IVOL!E3046</f>
        <v>8.8574000000000002</v>
      </c>
      <c r="F3046">
        <f>SPY_IVOL!F3046</f>
        <v>9.2493999999999996</v>
      </c>
      <c r="G3046">
        <f>SPY_IVOL!G3046</f>
        <v>12.9978</v>
      </c>
      <c r="H3046">
        <f>SPY_IVOL!H3046</f>
        <v>14.143800000000001</v>
      </c>
      <c r="I3046">
        <f>VLOOKUP($A3046,SPY_main!$A:$C,2,FALSE)</f>
        <v>232.77</v>
      </c>
      <c r="J3046">
        <f>IFERROR(VLOOKUP($A3046,SPY_main!$A:$C,3,FALSE),J3045)</f>
        <v>2.2837000000000001</v>
      </c>
      <c r="K3046">
        <f>IFERROR(VLOOKUP($A3046,SPY_main!$E:$F,2,FALSE),K3045)</f>
        <v>1.0389999999999999</v>
      </c>
      <c r="L3046">
        <f>IFERROR(VLOOKUP($A3046,SPY_main!H:I,2,FALSE),L3045)</f>
        <v>11.07</v>
      </c>
      <c r="M3046">
        <f t="shared" si="329"/>
        <v>44.598999999999997</v>
      </c>
      <c r="N3046">
        <f t="shared" si="330"/>
        <v>39.079900000000002</v>
      </c>
      <c r="O3046">
        <f t="shared" si="331"/>
        <v>23.248100000000001</v>
      </c>
      <c r="P3046">
        <f t="shared" si="332"/>
        <v>8.1918000000000006</v>
      </c>
      <c r="Q3046">
        <f t="shared" si="333"/>
        <v>16.686299999999999</v>
      </c>
      <c r="R3046">
        <f t="shared" si="334"/>
        <v>16.686299999999999</v>
      </c>
      <c r="S3046">
        <f t="shared" si="335"/>
        <v>16.686299999999999</v>
      </c>
      <c r="T3046">
        <f>IFERROR(VLOOKUP($A3046,TY_main!A:B,2,FALSE),T3045)</f>
        <v>119.671875</v>
      </c>
    </row>
    <row r="3047" spans="1:20" x14ac:dyDescent="0.25">
      <c r="A3047" s="2">
        <f>SPY_IVOL!A3047</f>
        <v>42780</v>
      </c>
      <c r="B3047">
        <f>SPY_IVOL!B3047</f>
        <v>30.694800000000001</v>
      </c>
      <c r="C3047">
        <f>SPY_IVOL!C3047</f>
        <v>18.9697</v>
      </c>
      <c r="D3047">
        <f>SPY_IVOL!D3047</f>
        <v>13.1419</v>
      </c>
      <c r="E3047">
        <f>SPY_IVOL!E3047</f>
        <v>8.3567</v>
      </c>
      <c r="F3047">
        <f>SPY_IVOL!F3047</f>
        <v>9.3562999999999992</v>
      </c>
      <c r="G3047">
        <f>SPY_IVOL!G3047</f>
        <v>13.000500000000001</v>
      </c>
      <c r="H3047">
        <f>SPY_IVOL!H3047</f>
        <v>13.8369</v>
      </c>
      <c r="I3047">
        <f>VLOOKUP($A3047,SPY_main!$A:$C,2,FALSE)</f>
        <v>233.7</v>
      </c>
      <c r="J3047">
        <f>IFERROR(VLOOKUP($A3047,SPY_main!$A:$C,3,FALSE),J3046)</f>
        <v>2.2746</v>
      </c>
      <c r="K3047">
        <f>IFERROR(VLOOKUP($A3047,SPY_main!$E:$F,2,FALSE),K3046)</f>
        <v>1.0373300000000001</v>
      </c>
      <c r="L3047">
        <f>IFERROR(VLOOKUP($A3047,SPY_main!H:I,2,FALSE),L3046)</f>
        <v>10.74</v>
      </c>
      <c r="M3047">
        <f t="shared" si="329"/>
        <v>44.255499999999998</v>
      </c>
      <c r="N3047">
        <f t="shared" si="330"/>
        <v>43.375999999999998</v>
      </c>
      <c r="O3047">
        <f t="shared" si="331"/>
        <v>26.812100000000001</v>
      </c>
      <c r="P3047">
        <f t="shared" si="332"/>
        <v>7.9555999999999996</v>
      </c>
      <c r="Q3047">
        <f t="shared" si="333"/>
        <v>15.7897</v>
      </c>
      <c r="R3047">
        <f t="shared" si="334"/>
        <v>15.7897</v>
      </c>
      <c r="S3047">
        <f t="shared" si="335"/>
        <v>15.7897</v>
      </c>
      <c r="T3047">
        <f>IFERROR(VLOOKUP($A3047,TY_main!A:B,2,FALSE),T3046)</f>
        <v>119.328125</v>
      </c>
    </row>
    <row r="3048" spans="1:20" x14ac:dyDescent="0.25">
      <c r="A3048" s="2">
        <f>SPY_IVOL!A3048</f>
        <v>42781</v>
      </c>
      <c r="B3048">
        <f>SPY_IVOL!B3048</f>
        <v>32.608899999999998</v>
      </c>
      <c r="C3048">
        <f>SPY_IVOL!C3048</f>
        <v>20.057200000000002</v>
      </c>
      <c r="D3048">
        <f>SPY_IVOL!D3048</f>
        <v>13.8756</v>
      </c>
      <c r="E3048">
        <f>SPY_IVOL!E3048</f>
        <v>9.2865000000000002</v>
      </c>
      <c r="F3048">
        <f>SPY_IVOL!F3048</f>
        <v>10.208299999999999</v>
      </c>
      <c r="G3048">
        <f>SPY_IVOL!G3048</f>
        <v>13.8804</v>
      </c>
      <c r="H3048">
        <f>SPY_IVOL!H3048</f>
        <v>15.6853</v>
      </c>
      <c r="I3048">
        <f>VLOOKUP($A3048,SPY_main!$A:$C,2,FALSE)</f>
        <v>234.92</v>
      </c>
      <c r="J3048">
        <f>IFERROR(VLOOKUP($A3048,SPY_main!$A:$C,3,FALSE),J3047)</f>
        <v>2.2627999999999999</v>
      </c>
      <c r="K3048">
        <f>IFERROR(VLOOKUP($A3048,SPY_main!$E:$F,2,FALSE),K3047)</f>
        <v>1.0417799999999999</v>
      </c>
      <c r="L3048">
        <f>IFERROR(VLOOKUP($A3048,SPY_main!H:I,2,FALSE),L3047)</f>
        <v>11.97</v>
      </c>
      <c r="M3048">
        <f t="shared" si="329"/>
        <v>55.470700000000001</v>
      </c>
      <c r="N3048">
        <f t="shared" si="330"/>
        <v>55.1708</v>
      </c>
      <c r="O3048">
        <f t="shared" si="331"/>
        <v>32.791600000000003</v>
      </c>
      <c r="P3048">
        <f t="shared" si="332"/>
        <v>9.6473999999999993</v>
      </c>
      <c r="Q3048">
        <f t="shared" si="333"/>
        <v>17.511900000000001</v>
      </c>
      <c r="R3048">
        <f t="shared" si="334"/>
        <v>17.511900000000001</v>
      </c>
      <c r="S3048">
        <f t="shared" si="335"/>
        <v>17.511900000000001</v>
      </c>
      <c r="T3048">
        <f>IFERROR(VLOOKUP($A3048,TY_main!A:B,2,FALSE),T3047)</f>
        <v>119.078125</v>
      </c>
    </row>
    <row r="3049" spans="1:20" x14ac:dyDescent="0.25">
      <c r="A3049" s="2">
        <f>SPY_IVOL!A3049</f>
        <v>42782</v>
      </c>
      <c r="B3049">
        <f>SPY_IVOL!B3049</f>
        <v>33.048200000000001</v>
      </c>
      <c r="C3049">
        <f>SPY_IVOL!C3049</f>
        <v>20.1554</v>
      </c>
      <c r="D3049">
        <f>SPY_IVOL!D3049</f>
        <v>13.846399999999999</v>
      </c>
      <c r="E3049">
        <f>SPY_IVOL!E3049</f>
        <v>8.9570000000000007</v>
      </c>
      <c r="F3049">
        <f>SPY_IVOL!F3049</f>
        <v>9.5198</v>
      </c>
      <c r="G3049">
        <f>SPY_IVOL!G3049</f>
        <v>13.282</v>
      </c>
      <c r="H3049">
        <f>SPY_IVOL!H3049</f>
        <v>17.694600000000001</v>
      </c>
      <c r="I3049">
        <f>VLOOKUP($A3049,SPY_main!$A:$C,2,FALSE)</f>
        <v>234.72</v>
      </c>
      <c r="J3049">
        <f>IFERROR(VLOOKUP($A3049,SPY_main!$A:$C,3,FALSE),J3048)</f>
        <v>2.2646999999999999</v>
      </c>
      <c r="K3049">
        <f>IFERROR(VLOOKUP($A3049,SPY_main!$E:$F,2,FALSE),K3048)</f>
        <v>1.0565</v>
      </c>
      <c r="L3049">
        <f>IFERROR(VLOOKUP($A3049,SPY_main!H:I,2,FALSE),L3048)</f>
        <v>11.76</v>
      </c>
      <c r="M3049">
        <f t="shared" si="329"/>
        <v>62.247100000000003</v>
      </c>
      <c r="N3049">
        <f t="shared" si="330"/>
        <v>62.247100000000003</v>
      </c>
      <c r="O3049">
        <f t="shared" si="331"/>
        <v>41.127899999999997</v>
      </c>
      <c r="P3049">
        <f t="shared" si="332"/>
        <v>9.0352999999999994</v>
      </c>
      <c r="Q3049">
        <f t="shared" si="333"/>
        <v>17.171399999999998</v>
      </c>
      <c r="R3049">
        <f t="shared" si="334"/>
        <v>17.171399999999998</v>
      </c>
      <c r="S3049">
        <f t="shared" si="335"/>
        <v>17.171399999999998</v>
      </c>
      <c r="T3049">
        <f>IFERROR(VLOOKUP($A3049,TY_main!A:B,2,FALSE),T3048)</f>
        <v>119.546875</v>
      </c>
    </row>
    <row r="3050" spans="1:20" x14ac:dyDescent="0.25">
      <c r="A3050" s="2">
        <f>SPY_IVOL!A3050</f>
        <v>42783</v>
      </c>
      <c r="B3050">
        <f>SPY_IVOL!B3050</f>
        <v>33.032200000000003</v>
      </c>
      <c r="C3050">
        <f>SPY_IVOL!C3050</f>
        <v>20.223500000000001</v>
      </c>
      <c r="D3050">
        <f>SPY_IVOL!D3050</f>
        <v>13.905900000000001</v>
      </c>
      <c r="E3050">
        <f>SPY_IVOL!E3050</f>
        <v>8.7141000000000002</v>
      </c>
      <c r="F3050">
        <f>SPY_IVOL!F3050</f>
        <v>9.1660000000000004</v>
      </c>
      <c r="G3050">
        <f>SPY_IVOL!G3050</f>
        <v>13.2502</v>
      </c>
      <c r="H3050">
        <f>SPY_IVOL!H3050</f>
        <v>13.9559</v>
      </c>
      <c r="I3050">
        <f>VLOOKUP($A3050,SPY_main!$A:$C,2,FALSE)</f>
        <v>235.09</v>
      </c>
      <c r="J3050">
        <f>IFERROR(VLOOKUP($A3050,SPY_main!$A:$C,3,FALSE),J3049)</f>
        <v>2.2610999999999999</v>
      </c>
      <c r="K3050">
        <f>IFERROR(VLOOKUP($A3050,SPY_main!$E:$F,2,FALSE),K3049)</f>
        <v>1.05233</v>
      </c>
      <c r="L3050">
        <f>IFERROR(VLOOKUP($A3050,SPY_main!H:I,2,FALSE),L3049)</f>
        <v>11.49</v>
      </c>
      <c r="M3050">
        <f t="shared" si="329"/>
        <v>37.051400000000001</v>
      </c>
      <c r="N3050">
        <f t="shared" si="330"/>
        <v>33.599800000000002</v>
      </c>
      <c r="O3050">
        <f t="shared" si="331"/>
        <v>19.785699999999999</v>
      </c>
      <c r="P3050">
        <f t="shared" si="332"/>
        <v>5.4629000000000003</v>
      </c>
      <c r="Q3050">
        <f t="shared" si="333"/>
        <v>8.3752999999999993</v>
      </c>
      <c r="R3050">
        <f t="shared" si="334"/>
        <v>8.3752999999999993</v>
      </c>
      <c r="S3050">
        <f t="shared" si="335"/>
        <v>8.3752999999999993</v>
      </c>
      <c r="T3050">
        <f>IFERROR(VLOOKUP($A3050,TY_main!A:B,2,FALSE),T3049)</f>
        <v>119.78125</v>
      </c>
    </row>
    <row r="3051" spans="1:20" x14ac:dyDescent="0.25">
      <c r="A3051" s="2">
        <f>SPY_IVOL!A3051</f>
        <v>42787</v>
      </c>
      <c r="B3051">
        <f>SPY_IVOL!B3051</f>
        <v>26.387</v>
      </c>
      <c r="C3051">
        <f>SPY_IVOL!C3051</f>
        <v>17.4801</v>
      </c>
      <c r="D3051">
        <f>SPY_IVOL!D3051</f>
        <v>13.4894</v>
      </c>
      <c r="E3051">
        <f>SPY_IVOL!E3051</f>
        <v>9.8917999999999999</v>
      </c>
      <c r="F3051">
        <f>SPY_IVOL!F3051</f>
        <v>8.5655999999999999</v>
      </c>
      <c r="G3051">
        <f>SPY_IVOL!G3051</f>
        <v>10.4276</v>
      </c>
      <c r="H3051">
        <f>SPY_IVOL!H3051</f>
        <v>14.062900000000001</v>
      </c>
      <c r="I3051">
        <f>VLOOKUP($A3051,SPY_main!$A:$C,2,FALSE)</f>
        <v>236.49</v>
      </c>
      <c r="J3051">
        <f>IFERROR(VLOOKUP($A3051,SPY_main!$A:$C,3,FALSE),J3050)</f>
        <v>2.2477999999999998</v>
      </c>
      <c r="K3051">
        <f>IFERROR(VLOOKUP($A3051,SPY_main!$E:$F,2,FALSE),K3050)</f>
        <v>1.0534399999999999</v>
      </c>
      <c r="L3051">
        <f>IFERROR(VLOOKUP($A3051,SPY_main!H:I,2,FALSE),L3050)</f>
        <v>11.57</v>
      </c>
      <c r="M3051">
        <f t="shared" si="329"/>
        <v>33.810299999999998</v>
      </c>
      <c r="N3051">
        <f t="shared" si="330"/>
        <v>20.875800000000002</v>
      </c>
      <c r="O3051">
        <f t="shared" si="331"/>
        <v>14.185700000000001</v>
      </c>
      <c r="P3051">
        <f t="shared" si="332"/>
        <v>8.9806000000000008</v>
      </c>
      <c r="Q3051">
        <f t="shared" si="333"/>
        <v>9.7373999999999992</v>
      </c>
      <c r="R3051">
        <f t="shared" si="334"/>
        <v>14.3293</v>
      </c>
      <c r="S3051">
        <f t="shared" si="335"/>
        <v>14.348599999999999</v>
      </c>
      <c r="T3051">
        <f>IFERROR(VLOOKUP($A3051,TY_main!A:B,2,FALSE),T3050)</f>
        <v>119.78125</v>
      </c>
    </row>
    <row r="3052" spans="1:20" x14ac:dyDescent="0.25">
      <c r="A3052" s="2">
        <f>SPY_IVOL!A3052</f>
        <v>42788</v>
      </c>
      <c r="B3052">
        <f>SPY_IVOL!B3052</f>
        <v>26.603000000000002</v>
      </c>
      <c r="C3052">
        <f>SPY_IVOL!C3052</f>
        <v>17.7181</v>
      </c>
      <c r="D3052">
        <f>SPY_IVOL!D3052</f>
        <v>13.6579</v>
      </c>
      <c r="E3052">
        <f>SPY_IVOL!E3052</f>
        <v>9.9915000000000003</v>
      </c>
      <c r="F3052">
        <f>SPY_IVOL!F3052</f>
        <v>8.4443000000000001</v>
      </c>
      <c r="G3052">
        <f>SPY_IVOL!G3052</f>
        <v>10.5215</v>
      </c>
      <c r="H3052">
        <f>SPY_IVOL!H3052</f>
        <v>14.2127</v>
      </c>
      <c r="I3052">
        <f>VLOOKUP($A3052,SPY_main!$A:$C,2,FALSE)</f>
        <v>236.28</v>
      </c>
      <c r="J3052">
        <f>IFERROR(VLOOKUP($A3052,SPY_main!$A:$C,3,FALSE),J3051)</f>
        <v>2.2498</v>
      </c>
      <c r="K3052">
        <f>IFERROR(VLOOKUP($A3052,SPY_main!$E:$F,2,FALSE),K3051)</f>
        <v>1.054</v>
      </c>
      <c r="L3052">
        <f>IFERROR(VLOOKUP($A3052,SPY_main!H:I,2,FALSE),L3051)</f>
        <v>11.74</v>
      </c>
      <c r="M3052">
        <f t="shared" si="329"/>
        <v>34.508200000000002</v>
      </c>
      <c r="N3052">
        <f t="shared" si="330"/>
        <v>21.29</v>
      </c>
      <c r="O3052">
        <f t="shared" si="331"/>
        <v>14.526300000000001</v>
      </c>
      <c r="P3052">
        <f t="shared" si="332"/>
        <v>9.0919000000000008</v>
      </c>
      <c r="Q3052">
        <f t="shared" si="333"/>
        <v>9.4525000000000006</v>
      </c>
      <c r="R3052">
        <f t="shared" si="334"/>
        <v>13.3543</v>
      </c>
      <c r="S3052">
        <f t="shared" si="335"/>
        <v>13.3543</v>
      </c>
      <c r="T3052">
        <f>IFERROR(VLOOKUP($A3052,TY_main!A:B,2,FALSE),T3051)</f>
        <v>119.84375</v>
      </c>
    </row>
    <row r="3053" spans="1:20" x14ac:dyDescent="0.25">
      <c r="A3053" s="2">
        <f>SPY_IVOL!A3053</f>
        <v>42789</v>
      </c>
      <c r="B3053">
        <f>SPY_IVOL!B3053</f>
        <v>26.831</v>
      </c>
      <c r="C3053">
        <f>SPY_IVOL!C3053</f>
        <v>17.904499999999999</v>
      </c>
      <c r="D3053">
        <f>SPY_IVOL!D3053</f>
        <v>13.8263</v>
      </c>
      <c r="E3053">
        <f>SPY_IVOL!E3053</f>
        <v>10.005100000000001</v>
      </c>
      <c r="F3053">
        <f>SPY_IVOL!F3053</f>
        <v>8.4396000000000004</v>
      </c>
      <c r="G3053">
        <f>SPY_IVOL!G3053</f>
        <v>10.165100000000001</v>
      </c>
      <c r="H3053">
        <f>SPY_IVOL!H3053</f>
        <v>12.7187</v>
      </c>
      <c r="I3053">
        <f>VLOOKUP($A3053,SPY_main!$A:$C,2,FALSE)</f>
        <v>236.44</v>
      </c>
      <c r="J3053">
        <f>IFERROR(VLOOKUP($A3053,SPY_main!$A:$C,3,FALSE),J3052)</f>
        <v>2.2482000000000002</v>
      </c>
      <c r="K3053">
        <f>IFERROR(VLOOKUP($A3053,SPY_main!$E:$F,2,FALSE),K3052)</f>
        <v>1.05233</v>
      </c>
      <c r="L3053">
        <f>IFERROR(VLOOKUP($A3053,SPY_main!H:I,2,FALSE),L3052)</f>
        <v>11.71</v>
      </c>
      <c r="M3053">
        <f t="shared" si="329"/>
        <v>34.560499999999998</v>
      </c>
      <c r="N3053">
        <f t="shared" si="330"/>
        <v>21.706800000000001</v>
      </c>
      <c r="O3053">
        <f t="shared" si="331"/>
        <v>14.7746</v>
      </c>
      <c r="P3053">
        <f t="shared" si="332"/>
        <v>9.0586000000000002</v>
      </c>
      <c r="Q3053">
        <f t="shared" si="333"/>
        <v>9.3041999999999998</v>
      </c>
      <c r="R3053">
        <f t="shared" si="334"/>
        <v>12.122299999999999</v>
      </c>
      <c r="S3053">
        <f t="shared" si="335"/>
        <v>12.122299999999999</v>
      </c>
      <c r="T3053">
        <f>IFERROR(VLOOKUP($A3053,TY_main!A:B,2,FALSE),T3052)</f>
        <v>120.109375</v>
      </c>
    </row>
    <row r="3054" spans="1:20" x14ac:dyDescent="0.25">
      <c r="A3054" s="2">
        <f>SPY_IVOL!A3054</f>
        <v>42790</v>
      </c>
      <c r="B3054">
        <f>SPY_IVOL!B3054</f>
        <v>26.891400000000001</v>
      </c>
      <c r="C3054">
        <f>SPY_IVOL!C3054</f>
        <v>17.848400000000002</v>
      </c>
      <c r="D3054">
        <f>SPY_IVOL!D3054</f>
        <v>13.768000000000001</v>
      </c>
      <c r="E3054">
        <f>SPY_IVOL!E3054</f>
        <v>9.8705999999999996</v>
      </c>
      <c r="F3054">
        <f>SPY_IVOL!F3054</f>
        <v>8.3466000000000005</v>
      </c>
      <c r="G3054">
        <f>SPY_IVOL!G3054</f>
        <v>10.2066</v>
      </c>
      <c r="H3054">
        <f>SPY_IVOL!H3054</f>
        <v>12.7715</v>
      </c>
      <c r="I3054">
        <f>VLOOKUP($A3054,SPY_main!$A:$C,2,FALSE)</f>
        <v>236.74</v>
      </c>
      <c r="J3054">
        <f>IFERROR(VLOOKUP($A3054,SPY_main!$A:$C,3,FALSE),J3053)</f>
        <v>2.2454000000000001</v>
      </c>
      <c r="K3054">
        <f>IFERROR(VLOOKUP($A3054,SPY_main!$E:$F,2,FALSE),K3053)</f>
        <v>1.054</v>
      </c>
      <c r="L3054">
        <f>IFERROR(VLOOKUP($A3054,SPY_main!H:I,2,FALSE),L3053)</f>
        <v>11.47</v>
      </c>
      <c r="M3054">
        <f t="shared" si="329"/>
        <v>34.761800000000001</v>
      </c>
      <c r="N3054">
        <f t="shared" si="330"/>
        <v>21.988700000000001</v>
      </c>
      <c r="O3054">
        <f t="shared" si="331"/>
        <v>14.943099999999999</v>
      </c>
      <c r="P3054">
        <f t="shared" si="332"/>
        <v>8.6694999999999993</v>
      </c>
      <c r="Q3054">
        <f t="shared" si="333"/>
        <v>9.0710999999999995</v>
      </c>
      <c r="R3054">
        <f t="shared" si="334"/>
        <v>10.8401</v>
      </c>
      <c r="S3054">
        <f t="shared" si="335"/>
        <v>10.8401</v>
      </c>
      <c r="T3054">
        <f>IFERROR(VLOOKUP($A3054,TY_main!A:B,2,FALSE),T3053)</f>
        <v>120.65625</v>
      </c>
    </row>
    <row r="3055" spans="1:20" x14ac:dyDescent="0.25">
      <c r="A3055" s="2">
        <f>SPY_IVOL!A3055</f>
        <v>42793</v>
      </c>
      <c r="B3055">
        <f>SPY_IVOL!B3055</f>
        <v>27.724699999999999</v>
      </c>
      <c r="C3055">
        <f>SPY_IVOL!C3055</f>
        <v>18.168600000000001</v>
      </c>
      <c r="D3055">
        <f>SPY_IVOL!D3055</f>
        <v>13.929500000000001</v>
      </c>
      <c r="E3055">
        <f>SPY_IVOL!E3055</f>
        <v>10.141299999999999</v>
      </c>
      <c r="F3055">
        <f>SPY_IVOL!F3055</f>
        <v>8.6836000000000002</v>
      </c>
      <c r="G3055">
        <f>SPY_IVOL!G3055</f>
        <v>10.918699999999999</v>
      </c>
      <c r="H3055">
        <f>SPY_IVOL!H3055</f>
        <v>12.988099999999999</v>
      </c>
      <c r="I3055">
        <f>VLOOKUP($A3055,SPY_main!$A:$C,2,FALSE)</f>
        <v>237.11</v>
      </c>
      <c r="J3055">
        <f>IFERROR(VLOOKUP($A3055,SPY_main!$A:$C,3,FALSE),J3054)</f>
        <v>2.2418999999999998</v>
      </c>
      <c r="K3055">
        <f>IFERROR(VLOOKUP($A3055,SPY_main!$E:$F,2,FALSE),K3054)</f>
        <v>1.0545599999999999</v>
      </c>
      <c r="L3055">
        <f>IFERROR(VLOOKUP($A3055,SPY_main!H:I,2,FALSE),L3054)</f>
        <v>12.09</v>
      </c>
      <c r="M3055">
        <f t="shared" si="329"/>
        <v>37.5428</v>
      </c>
      <c r="N3055">
        <f t="shared" si="330"/>
        <v>23.0778</v>
      </c>
      <c r="O3055">
        <f t="shared" si="331"/>
        <v>15.6808</v>
      </c>
      <c r="P3055">
        <f t="shared" si="332"/>
        <v>9.5334000000000003</v>
      </c>
      <c r="Q3055">
        <f t="shared" si="333"/>
        <v>10.303900000000001</v>
      </c>
      <c r="R3055">
        <f t="shared" si="334"/>
        <v>13.0425</v>
      </c>
      <c r="S3055">
        <f t="shared" si="335"/>
        <v>13.0425</v>
      </c>
      <c r="T3055">
        <f>IFERROR(VLOOKUP($A3055,TY_main!A:B,2,FALSE),T3054)</f>
        <v>120.203125</v>
      </c>
    </row>
    <row r="3056" spans="1:20" x14ac:dyDescent="0.25">
      <c r="A3056" s="2">
        <f>SPY_IVOL!A3056</f>
        <v>42794</v>
      </c>
      <c r="B3056">
        <f>SPY_IVOL!B3056</f>
        <v>27.856999999999999</v>
      </c>
      <c r="C3056">
        <f>SPY_IVOL!C3056</f>
        <v>18.5943</v>
      </c>
      <c r="D3056">
        <f>SPY_IVOL!D3056</f>
        <v>14.352399999999999</v>
      </c>
      <c r="E3056">
        <f>SPY_IVOL!E3056</f>
        <v>10.537699999999999</v>
      </c>
      <c r="F3056">
        <f>SPY_IVOL!F3056</f>
        <v>9.1053999999999995</v>
      </c>
      <c r="G3056">
        <f>SPY_IVOL!G3056</f>
        <v>10.6488</v>
      </c>
      <c r="H3056">
        <f>SPY_IVOL!H3056</f>
        <v>13.366300000000001</v>
      </c>
      <c r="I3056">
        <f>VLOOKUP($A3056,SPY_main!$A:$C,2,FALSE)</f>
        <v>236.47</v>
      </c>
      <c r="J3056">
        <f>IFERROR(VLOOKUP($A3056,SPY_main!$A:$C,3,FALSE),J3055)</f>
        <v>2.2479</v>
      </c>
      <c r="K3056">
        <f>IFERROR(VLOOKUP($A3056,SPY_main!$E:$F,2,FALSE),K3055)</f>
        <v>1.0640000000000001</v>
      </c>
      <c r="L3056">
        <f>IFERROR(VLOOKUP($A3056,SPY_main!H:I,2,FALSE),L3055)</f>
        <v>12.92</v>
      </c>
      <c r="M3056">
        <f t="shared" si="329"/>
        <v>38.648899999999998</v>
      </c>
      <c r="N3056">
        <f t="shared" si="330"/>
        <v>24.117599999999999</v>
      </c>
      <c r="O3056">
        <f t="shared" si="331"/>
        <v>16.384499999999999</v>
      </c>
      <c r="P3056">
        <f t="shared" si="332"/>
        <v>10.4099</v>
      </c>
      <c r="Q3056">
        <f t="shared" si="333"/>
        <v>11.217599999999999</v>
      </c>
      <c r="R3056">
        <f t="shared" si="334"/>
        <v>13.896599999999999</v>
      </c>
      <c r="S3056">
        <f t="shared" si="335"/>
        <v>13.896599999999999</v>
      </c>
      <c r="T3056">
        <f>IFERROR(VLOOKUP($A3056,TY_main!A:B,2,FALSE),T3055)</f>
        <v>120.171875</v>
      </c>
    </row>
    <row r="3057" spans="1:20" x14ac:dyDescent="0.25">
      <c r="A3057" s="2">
        <f>SPY_IVOL!A3057</f>
        <v>42795</v>
      </c>
      <c r="B3057">
        <f>SPY_IVOL!B3057</f>
        <v>27.954599999999999</v>
      </c>
      <c r="C3057">
        <f>SPY_IVOL!C3057</f>
        <v>17.9895</v>
      </c>
      <c r="D3057">
        <f>SPY_IVOL!D3057</f>
        <v>13.7829</v>
      </c>
      <c r="E3057">
        <f>SPY_IVOL!E3057</f>
        <v>10.303599999999999</v>
      </c>
      <c r="F3057">
        <f>SPY_IVOL!F3057</f>
        <v>9.0660000000000007</v>
      </c>
      <c r="G3057">
        <f>SPY_IVOL!G3057</f>
        <v>11.366400000000001</v>
      </c>
      <c r="H3057">
        <f>SPY_IVOL!H3057</f>
        <v>15.498100000000001</v>
      </c>
      <c r="I3057">
        <f>VLOOKUP($A3057,SPY_main!$A:$C,2,FALSE)</f>
        <v>239.78</v>
      </c>
      <c r="J3057">
        <f>IFERROR(VLOOKUP($A3057,SPY_main!$A:$C,3,FALSE),J3056)</f>
        <v>2.2168999999999999</v>
      </c>
      <c r="K3057">
        <f>IFERROR(VLOOKUP($A3057,SPY_main!$E:$F,2,FALSE),K3056)</f>
        <v>1.0927800000000001</v>
      </c>
      <c r="L3057">
        <f>IFERROR(VLOOKUP($A3057,SPY_main!H:I,2,FALSE),L3056)</f>
        <v>12.54</v>
      </c>
      <c r="M3057">
        <f t="shared" si="329"/>
        <v>37.660299999999999</v>
      </c>
      <c r="N3057">
        <f t="shared" si="330"/>
        <v>23.675599999999999</v>
      </c>
      <c r="O3057">
        <f t="shared" si="331"/>
        <v>15.3131</v>
      </c>
      <c r="P3057">
        <f t="shared" si="332"/>
        <v>10.2263</v>
      </c>
      <c r="Q3057">
        <f t="shared" si="333"/>
        <v>11.6914</v>
      </c>
      <c r="R3057">
        <f t="shared" si="334"/>
        <v>16.9238</v>
      </c>
      <c r="S3057">
        <f t="shared" si="335"/>
        <v>16.9238</v>
      </c>
      <c r="T3057">
        <f>IFERROR(VLOOKUP($A3057,TY_main!A:B,2,FALSE),T3056)</f>
        <v>119.375</v>
      </c>
    </row>
    <row r="3058" spans="1:20" x14ac:dyDescent="0.25">
      <c r="A3058" s="2">
        <f>SPY_IVOL!A3058</f>
        <v>42796</v>
      </c>
      <c r="B3058">
        <f>SPY_IVOL!B3058</f>
        <v>27.672699999999999</v>
      </c>
      <c r="C3058">
        <f>SPY_IVOL!C3058</f>
        <v>17.6877</v>
      </c>
      <c r="D3058">
        <f>SPY_IVOL!D3058</f>
        <v>13.5124</v>
      </c>
      <c r="E3058">
        <f>SPY_IVOL!E3058</f>
        <v>10.1326</v>
      </c>
      <c r="F3058">
        <f>SPY_IVOL!F3058</f>
        <v>8.8737999999999992</v>
      </c>
      <c r="G3058">
        <f>SPY_IVOL!G3058</f>
        <v>11.0686</v>
      </c>
      <c r="H3058">
        <f>SPY_IVOL!H3058</f>
        <v>12.830399999999999</v>
      </c>
      <c r="I3058">
        <f>VLOOKUP($A3058,SPY_main!$A:$C,2,FALSE)</f>
        <v>238.27</v>
      </c>
      <c r="J3058">
        <f>IFERROR(VLOOKUP($A3058,SPY_main!$A:$C,3,FALSE),J3057)</f>
        <v>2.2309999999999999</v>
      </c>
      <c r="K3058">
        <f>IFERROR(VLOOKUP($A3058,SPY_main!$E:$F,2,FALSE),K3057)</f>
        <v>1.1000000000000001</v>
      </c>
      <c r="L3058">
        <f>IFERROR(VLOOKUP($A3058,SPY_main!H:I,2,FALSE),L3057)</f>
        <v>11.81</v>
      </c>
      <c r="M3058">
        <f t="shared" si="329"/>
        <v>38.897100000000002</v>
      </c>
      <c r="N3058">
        <f t="shared" si="330"/>
        <v>23.078800000000001</v>
      </c>
      <c r="O3058">
        <f t="shared" si="331"/>
        <v>14.923999999999999</v>
      </c>
      <c r="P3058">
        <f t="shared" si="332"/>
        <v>8.8826999999999998</v>
      </c>
      <c r="Q3058">
        <f t="shared" si="333"/>
        <v>10.6158</v>
      </c>
      <c r="R3058">
        <f t="shared" si="334"/>
        <v>11.521800000000001</v>
      </c>
      <c r="S3058">
        <f t="shared" si="335"/>
        <v>11.521800000000001</v>
      </c>
      <c r="T3058">
        <f>IFERROR(VLOOKUP($A3058,TY_main!A:B,2,FALSE),T3057)</f>
        <v>119.1875</v>
      </c>
    </row>
    <row r="3059" spans="1:20" x14ac:dyDescent="0.25">
      <c r="A3059" s="2">
        <f>SPY_IVOL!A3059</f>
        <v>42797</v>
      </c>
      <c r="B3059">
        <f>SPY_IVOL!B3059</f>
        <v>27.338799999999999</v>
      </c>
      <c r="C3059">
        <f>SPY_IVOL!C3059</f>
        <v>17.155999999999999</v>
      </c>
      <c r="D3059">
        <f>SPY_IVOL!D3059</f>
        <v>12.8362</v>
      </c>
      <c r="E3059">
        <f>SPY_IVOL!E3059</f>
        <v>9.5733999999999995</v>
      </c>
      <c r="F3059">
        <f>SPY_IVOL!F3059</f>
        <v>8.7546999999999997</v>
      </c>
      <c r="G3059">
        <f>SPY_IVOL!G3059</f>
        <v>11.198399999999999</v>
      </c>
      <c r="H3059">
        <f>SPY_IVOL!H3059</f>
        <v>12.996600000000001</v>
      </c>
      <c r="I3059">
        <f>VLOOKUP($A3059,SPY_main!$A:$C,2,FALSE)</f>
        <v>238.42</v>
      </c>
      <c r="J3059">
        <f>IFERROR(VLOOKUP($A3059,SPY_main!$A:$C,3,FALSE),J3058)</f>
        <v>2.2296</v>
      </c>
      <c r="K3059">
        <f>IFERROR(VLOOKUP($A3059,SPY_main!$E:$F,2,FALSE),K3058)</f>
        <v>1.1016699999999999</v>
      </c>
      <c r="L3059">
        <f>IFERROR(VLOOKUP($A3059,SPY_main!H:I,2,FALSE),L3058)</f>
        <v>10.96</v>
      </c>
      <c r="M3059">
        <f t="shared" si="329"/>
        <v>40.246099999999998</v>
      </c>
      <c r="N3059">
        <f t="shared" si="330"/>
        <v>23.068899999999999</v>
      </c>
      <c r="O3059">
        <f t="shared" si="331"/>
        <v>14.133100000000001</v>
      </c>
      <c r="P3059">
        <f t="shared" si="332"/>
        <v>7.7552000000000003</v>
      </c>
      <c r="Q3059">
        <f t="shared" si="333"/>
        <v>10.3725</v>
      </c>
      <c r="R3059">
        <f t="shared" si="334"/>
        <v>11.9861</v>
      </c>
      <c r="S3059">
        <f t="shared" si="335"/>
        <v>11.9861</v>
      </c>
      <c r="T3059">
        <f>IFERROR(VLOOKUP($A3059,TY_main!A:B,2,FALSE),T3058)</f>
        <v>119.265625</v>
      </c>
    </row>
    <row r="3060" spans="1:20" x14ac:dyDescent="0.25">
      <c r="A3060" s="2">
        <f>SPY_IVOL!A3060</f>
        <v>42800</v>
      </c>
      <c r="B3060">
        <f>SPY_IVOL!B3060</f>
        <v>28.235099999999999</v>
      </c>
      <c r="C3060">
        <f>SPY_IVOL!C3060</f>
        <v>17.646699999999999</v>
      </c>
      <c r="D3060">
        <f>SPY_IVOL!D3060</f>
        <v>13.084199999999999</v>
      </c>
      <c r="E3060">
        <f>SPY_IVOL!E3060</f>
        <v>9.5650999999999993</v>
      </c>
      <c r="F3060">
        <f>SPY_IVOL!F3060</f>
        <v>8.5518999999999998</v>
      </c>
      <c r="G3060">
        <f>SPY_IVOL!G3060</f>
        <v>11.0806</v>
      </c>
      <c r="H3060">
        <f>SPY_IVOL!H3060</f>
        <v>11.8947</v>
      </c>
      <c r="I3060">
        <f>VLOOKUP($A3060,SPY_main!$A:$C,2,FALSE)</f>
        <v>237.71</v>
      </c>
      <c r="J3060">
        <f>IFERROR(VLOOKUP($A3060,SPY_main!$A:$C,3,FALSE),J3059)</f>
        <v>2.2362000000000002</v>
      </c>
      <c r="K3060">
        <f>IFERROR(VLOOKUP($A3060,SPY_main!$E:$F,2,FALSE),K3059)</f>
        <v>1.10622</v>
      </c>
      <c r="L3060">
        <f>IFERROR(VLOOKUP($A3060,SPY_main!H:I,2,FALSE),L3059)</f>
        <v>11.24</v>
      </c>
      <c r="M3060">
        <f t="shared" si="329"/>
        <v>41.204999999999998</v>
      </c>
      <c r="N3060">
        <f t="shared" si="330"/>
        <v>25.181000000000001</v>
      </c>
      <c r="O3060">
        <f t="shared" si="331"/>
        <v>15.3973</v>
      </c>
      <c r="P3060">
        <f t="shared" si="332"/>
        <v>8.1851000000000003</v>
      </c>
      <c r="Q3060">
        <f t="shared" si="333"/>
        <v>11.728899999999999</v>
      </c>
      <c r="R3060">
        <f t="shared" si="334"/>
        <v>12.0197</v>
      </c>
      <c r="S3060">
        <f t="shared" si="335"/>
        <v>12.0197</v>
      </c>
      <c r="T3060">
        <f>IFERROR(VLOOKUP($A3060,TY_main!A:B,2,FALSE),T3059)</f>
        <v>119.28125</v>
      </c>
    </row>
    <row r="3061" spans="1:20" x14ac:dyDescent="0.25">
      <c r="A3061" s="2">
        <f>SPY_IVOL!A3061</f>
        <v>42801</v>
      </c>
      <c r="B3061">
        <f>SPY_IVOL!B3061</f>
        <v>28.407699999999998</v>
      </c>
      <c r="C3061">
        <f>SPY_IVOL!C3061</f>
        <v>17.986799999999999</v>
      </c>
      <c r="D3061">
        <f>SPY_IVOL!D3061</f>
        <v>13.315799999999999</v>
      </c>
      <c r="E3061">
        <f>SPY_IVOL!E3061</f>
        <v>9.5114000000000001</v>
      </c>
      <c r="F3061">
        <f>SPY_IVOL!F3061</f>
        <v>8.2850000000000001</v>
      </c>
      <c r="G3061">
        <f>SPY_IVOL!G3061</f>
        <v>10.7613</v>
      </c>
      <c r="H3061">
        <f>SPY_IVOL!H3061</f>
        <v>12.3363</v>
      </c>
      <c r="I3061">
        <f>VLOOKUP($A3061,SPY_main!$A:$C,2,FALSE)</f>
        <v>237</v>
      </c>
      <c r="J3061">
        <f>IFERROR(VLOOKUP($A3061,SPY_main!$A:$C,3,FALSE),J3060)</f>
        <v>2.2429000000000001</v>
      </c>
      <c r="K3061">
        <f>IFERROR(VLOOKUP($A3061,SPY_main!$E:$F,2,FALSE),K3060)</f>
        <v>1.10622</v>
      </c>
      <c r="L3061">
        <f>IFERROR(VLOOKUP($A3061,SPY_main!H:I,2,FALSE),L3060)</f>
        <v>11.45</v>
      </c>
      <c r="M3061">
        <f t="shared" si="329"/>
        <v>42.083399999999997</v>
      </c>
      <c r="N3061">
        <f t="shared" si="330"/>
        <v>26.409300000000002</v>
      </c>
      <c r="O3061">
        <f t="shared" si="331"/>
        <v>16.837299999999999</v>
      </c>
      <c r="P3061">
        <f t="shared" si="332"/>
        <v>8.7697000000000003</v>
      </c>
      <c r="Q3061">
        <f t="shared" si="333"/>
        <v>11.9049</v>
      </c>
      <c r="R3061">
        <f t="shared" si="334"/>
        <v>12.315200000000001</v>
      </c>
      <c r="S3061">
        <f t="shared" si="335"/>
        <v>12.315200000000001</v>
      </c>
      <c r="T3061">
        <f>IFERROR(VLOOKUP($A3061,TY_main!A:B,2,FALSE),T3060)</f>
        <v>119.15625</v>
      </c>
    </row>
    <row r="3062" spans="1:20" x14ac:dyDescent="0.25">
      <c r="A3062" s="2">
        <f>SPY_IVOL!A3062</f>
        <v>42802</v>
      </c>
      <c r="B3062">
        <f>SPY_IVOL!B3062</f>
        <v>28.868400000000001</v>
      </c>
      <c r="C3062">
        <f>SPY_IVOL!C3062</f>
        <v>18.3447</v>
      </c>
      <c r="D3062">
        <f>SPY_IVOL!D3062</f>
        <v>13.645200000000001</v>
      </c>
      <c r="E3062">
        <f>SPY_IVOL!E3062</f>
        <v>9.6197999999999997</v>
      </c>
      <c r="F3062">
        <f>SPY_IVOL!F3062</f>
        <v>8.3889999999999993</v>
      </c>
      <c r="G3062">
        <f>SPY_IVOL!G3062</f>
        <v>10.8695</v>
      </c>
      <c r="H3062">
        <f>SPY_IVOL!H3062</f>
        <v>12.167199999999999</v>
      </c>
      <c r="I3062">
        <f>VLOOKUP($A3062,SPY_main!$A:$C,2,FALSE)</f>
        <v>236.56</v>
      </c>
      <c r="J3062">
        <f>IFERROR(VLOOKUP($A3062,SPY_main!$A:$C,3,FALSE),J3061)</f>
        <v>2.2471000000000001</v>
      </c>
      <c r="K3062">
        <f>IFERROR(VLOOKUP($A3062,SPY_main!$E:$F,2,FALSE),K3061)</f>
        <v>1.109</v>
      </c>
      <c r="L3062">
        <f>IFERROR(VLOOKUP($A3062,SPY_main!H:I,2,FALSE),L3061)</f>
        <v>11.86</v>
      </c>
      <c r="M3062">
        <f t="shared" si="329"/>
        <v>48.4771</v>
      </c>
      <c r="N3062">
        <f t="shared" si="330"/>
        <v>28.750599999999999</v>
      </c>
      <c r="O3062">
        <f t="shared" si="331"/>
        <v>17.803799999999999</v>
      </c>
      <c r="P3062">
        <f t="shared" si="332"/>
        <v>8.8943999999999992</v>
      </c>
      <c r="Q3062">
        <f t="shared" si="333"/>
        <v>11.947900000000001</v>
      </c>
      <c r="R3062">
        <f t="shared" si="334"/>
        <v>11.947900000000001</v>
      </c>
      <c r="S3062">
        <f t="shared" si="335"/>
        <v>11.947900000000001</v>
      </c>
      <c r="T3062">
        <f>IFERROR(VLOOKUP($A3062,TY_main!A:B,2,FALSE),T3061)</f>
        <v>118.875</v>
      </c>
    </row>
    <row r="3063" spans="1:20" x14ac:dyDescent="0.25">
      <c r="A3063" s="2">
        <f>SPY_IVOL!A3063</f>
        <v>42803</v>
      </c>
      <c r="B3063">
        <f>SPY_IVOL!B3063</f>
        <v>29.209299999999999</v>
      </c>
      <c r="C3063">
        <f>SPY_IVOL!C3063</f>
        <v>18.962800000000001</v>
      </c>
      <c r="D3063">
        <f>SPY_IVOL!D3063</f>
        <v>14.096299999999999</v>
      </c>
      <c r="E3063">
        <f>SPY_IVOL!E3063</f>
        <v>9.8137000000000008</v>
      </c>
      <c r="F3063">
        <f>SPY_IVOL!F3063</f>
        <v>8.2457999999999991</v>
      </c>
      <c r="G3063">
        <f>SPY_IVOL!G3063</f>
        <v>10.815200000000001</v>
      </c>
      <c r="H3063">
        <f>SPY_IVOL!H3063</f>
        <v>10.815200000000001</v>
      </c>
      <c r="I3063">
        <f>VLOOKUP($A3063,SPY_main!$A:$C,2,FALSE)</f>
        <v>236.86</v>
      </c>
      <c r="J3063">
        <f>IFERROR(VLOOKUP($A3063,SPY_main!$A:$C,3,FALSE),J3062)</f>
        <v>2.2442000000000002</v>
      </c>
      <c r="K3063">
        <f>IFERROR(VLOOKUP($A3063,SPY_main!$E:$F,2,FALSE),K3062)</f>
        <v>1.1195600000000001</v>
      </c>
      <c r="L3063">
        <f>IFERROR(VLOOKUP($A3063,SPY_main!H:I,2,FALSE),L3062)</f>
        <v>12.3</v>
      </c>
      <c r="M3063">
        <f t="shared" si="329"/>
        <v>51.428899999999999</v>
      </c>
      <c r="N3063">
        <f t="shared" si="330"/>
        <v>30.8049</v>
      </c>
      <c r="O3063">
        <f t="shared" si="331"/>
        <v>19.578299999999999</v>
      </c>
      <c r="P3063">
        <f t="shared" si="332"/>
        <v>9.2082999999999995</v>
      </c>
      <c r="Q3063">
        <f t="shared" si="333"/>
        <v>13.186199999999999</v>
      </c>
      <c r="R3063">
        <f t="shared" si="334"/>
        <v>13.4748</v>
      </c>
      <c r="S3063">
        <f t="shared" si="335"/>
        <v>13.4748</v>
      </c>
      <c r="T3063">
        <f>IFERROR(VLOOKUP($A3063,TY_main!A:B,2,FALSE),T3062)</f>
        <v>118.59375</v>
      </c>
    </row>
    <row r="3064" spans="1:20" x14ac:dyDescent="0.25">
      <c r="A3064" s="2">
        <f>SPY_IVOL!A3064</f>
        <v>42804</v>
      </c>
      <c r="B3064">
        <f>SPY_IVOL!B3064</f>
        <v>29.129799999999999</v>
      </c>
      <c r="C3064">
        <f>SPY_IVOL!C3064</f>
        <v>18.805700000000002</v>
      </c>
      <c r="D3064">
        <f>SPY_IVOL!D3064</f>
        <v>13.7781</v>
      </c>
      <c r="E3064">
        <f>SPY_IVOL!E3064</f>
        <v>9.3181999999999992</v>
      </c>
      <c r="F3064">
        <f>SPY_IVOL!F3064</f>
        <v>7.5591999999999997</v>
      </c>
      <c r="G3064">
        <f>SPY_IVOL!G3064</f>
        <v>10.6884</v>
      </c>
      <c r="H3064">
        <f>SPY_IVOL!H3064</f>
        <v>10.6884</v>
      </c>
      <c r="I3064">
        <f>VLOOKUP($A3064,SPY_main!$A:$C,2,FALSE)</f>
        <v>237.69</v>
      </c>
      <c r="J3064">
        <f>IFERROR(VLOOKUP($A3064,SPY_main!$A:$C,3,FALSE),J3063)</f>
        <v>2.2364000000000002</v>
      </c>
      <c r="K3064">
        <f>IFERROR(VLOOKUP($A3064,SPY_main!$E:$F,2,FALSE),K3063)</f>
        <v>1.1212200000000001</v>
      </c>
      <c r="L3064">
        <f>IFERROR(VLOOKUP($A3064,SPY_main!H:I,2,FALSE),L3063)</f>
        <v>11.66</v>
      </c>
      <c r="M3064">
        <f t="shared" si="329"/>
        <v>51.911099999999998</v>
      </c>
      <c r="N3064">
        <f t="shared" si="330"/>
        <v>31.4924</v>
      </c>
      <c r="O3064">
        <f t="shared" si="331"/>
        <v>19.211400000000001</v>
      </c>
      <c r="P3064">
        <f t="shared" si="332"/>
        <v>8.1501000000000001</v>
      </c>
      <c r="Q3064">
        <f t="shared" si="333"/>
        <v>12.166600000000001</v>
      </c>
      <c r="R3064">
        <f t="shared" si="334"/>
        <v>12.166600000000001</v>
      </c>
      <c r="S3064">
        <f t="shared" si="335"/>
        <v>12.166600000000001</v>
      </c>
      <c r="T3064">
        <f>IFERROR(VLOOKUP($A3064,TY_main!A:B,2,FALSE),T3063)</f>
        <v>118.78125</v>
      </c>
    </row>
    <row r="3065" spans="1:20" x14ac:dyDescent="0.25">
      <c r="A3065" s="2">
        <f>SPY_IVOL!A3065</f>
        <v>42807</v>
      </c>
      <c r="B3065">
        <f>SPY_IVOL!B3065</f>
        <v>29.7867</v>
      </c>
      <c r="C3065">
        <f>SPY_IVOL!C3065</f>
        <v>18.811299999999999</v>
      </c>
      <c r="D3065">
        <f>SPY_IVOL!D3065</f>
        <v>13.6806</v>
      </c>
      <c r="E3065">
        <f>SPY_IVOL!E3065</f>
        <v>9.1483000000000008</v>
      </c>
      <c r="F3065">
        <f>SPY_IVOL!F3065</f>
        <v>7.9999000000000002</v>
      </c>
      <c r="G3065">
        <f>SPY_IVOL!G3065</f>
        <v>10.9621</v>
      </c>
      <c r="H3065">
        <f>SPY_IVOL!H3065</f>
        <v>10.9621</v>
      </c>
      <c r="I3065">
        <f>VLOOKUP($A3065,SPY_main!$A:$C,2,FALSE)</f>
        <v>237.81</v>
      </c>
      <c r="J3065">
        <f>IFERROR(VLOOKUP($A3065,SPY_main!$A:$C,3,FALSE),J3064)</f>
        <v>2.2353000000000001</v>
      </c>
      <c r="K3065">
        <f>IFERROR(VLOOKUP($A3065,SPY_main!$E:$F,2,FALSE),K3064)</f>
        <v>1.1312199999999999</v>
      </c>
      <c r="L3065">
        <f>IFERROR(VLOOKUP($A3065,SPY_main!H:I,2,FALSE),L3064)</f>
        <v>11.35</v>
      </c>
      <c r="M3065">
        <f t="shared" si="329"/>
        <v>72.669899999999998</v>
      </c>
      <c r="N3065">
        <f t="shared" si="330"/>
        <v>37.496600000000001</v>
      </c>
      <c r="O3065">
        <f t="shared" si="331"/>
        <v>23.760100000000001</v>
      </c>
      <c r="P3065">
        <f t="shared" si="332"/>
        <v>9.5814000000000004</v>
      </c>
      <c r="Q3065">
        <f t="shared" si="333"/>
        <v>15.0038</v>
      </c>
      <c r="R3065">
        <f t="shared" si="334"/>
        <v>15.0038</v>
      </c>
      <c r="S3065">
        <f t="shared" si="335"/>
        <v>15.0038</v>
      </c>
      <c r="T3065">
        <f>IFERROR(VLOOKUP($A3065,TY_main!A:B,2,FALSE),T3064)</f>
        <v>118.59375</v>
      </c>
    </row>
    <row r="3066" spans="1:20" x14ac:dyDescent="0.25">
      <c r="A3066" s="2">
        <f>SPY_IVOL!A3066</f>
        <v>42808</v>
      </c>
      <c r="B3066">
        <f>SPY_IVOL!B3066</f>
        <v>30.901700000000002</v>
      </c>
      <c r="C3066">
        <f>SPY_IVOL!C3066</f>
        <v>19.422599999999999</v>
      </c>
      <c r="D3066">
        <f>SPY_IVOL!D3066</f>
        <v>14.123200000000001</v>
      </c>
      <c r="E3066">
        <f>SPY_IVOL!E3066</f>
        <v>9.4600000000000009</v>
      </c>
      <c r="F3066">
        <f>SPY_IVOL!F3066</f>
        <v>8.3140000000000001</v>
      </c>
      <c r="G3066">
        <f>SPY_IVOL!G3066</f>
        <v>11.454599999999999</v>
      </c>
      <c r="H3066">
        <f>SPY_IVOL!H3066</f>
        <v>11.454599999999999</v>
      </c>
      <c r="I3066">
        <f>VLOOKUP($A3066,SPY_main!$A:$C,2,FALSE)</f>
        <v>236.9</v>
      </c>
      <c r="J3066">
        <f>IFERROR(VLOOKUP($A3066,SPY_main!$A:$C,3,FALSE),J3065)</f>
        <v>2.2439</v>
      </c>
      <c r="K3066">
        <f>IFERROR(VLOOKUP($A3066,SPY_main!$E:$F,2,FALSE),K3065)</f>
        <v>1.13733</v>
      </c>
      <c r="L3066">
        <f>IFERROR(VLOOKUP($A3066,SPY_main!H:I,2,FALSE),L3065)</f>
        <v>12.3</v>
      </c>
      <c r="M3066">
        <f t="shared" si="329"/>
        <v>59.701300000000003</v>
      </c>
      <c r="N3066">
        <f t="shared" si="330"/>
        <v>43.31</v>
      </c>
      <c r="O3066">
        <f t="shared" si="331"/>
        <v>27.449400000000001</v>
      </c>
      <c r="P3066">
        <f t="shared" si="332"/>
        <v>9.9207999999999998</v>
      </c>
      <c r="Q3066">
        <f t="shared" si="333"/>
        <v>14.376200000000001</v>
      </c>
      <c r="R3066">
        <f t="shared" si="334"/>
        <v>14.376200000000001</v>
      </c>
      <c r="S3066">
        <f t="shared" si="335"/>
        <v>14.376200000000001</v>
      </c>
      <c r="T3066">
        <f>IFERROR(VLOOKUP($A3066,TY_main!A:B,2,FALSE),T3065)</f>
        <v>118.6875</v>
      </c>
    </row>
    <row r="3067" spans="1:20" x14ac:dyDescent="0.25">
      <c r="A3067" s="2">
        <f>SPY_IVOL!A3067</f>
        <v>42809</v>
      </c>
      <c r="B3067">
        <f>SPY_IVOL!B3067</f>
        <v>31.017700000000001</v>
      </c>
      <c r="C3067">
        <f>SPY_IVOL!C3067</f>
        <v>19.251300000000001</v>
      </c>
      <c r="D3067">
        <f>SPY_IVOL!D3067</f>
        <v>13.489599999999999</v>
      </c>
      <c r="E3067">
        <f>SPY_IVOL!E3067</f>
        <v>8.9741</v>
      </c>
      <c r="F3067">
        <f>SPY_IVOL!F3067</f>
        <v>8.4880999999999993</v>
      </c>
      <c r="G3067">
        <f>SPY_IVOL!G3067</f>
        <v>10.810600000000001</v>
      </c>
      <c r="H3067">
        <f>SPY_IVOL!H3067</f>
        <v>10.810600000000001</v>
      </c>
      <c r="I3067">
        <f>VLOOKUP($A3067,SPY_main!$A:$C,2,FALSE)</f>
        <v>238.95</v>
      </c>
      <c r="J3067">
        <f>IFERROR(VLOOKUP($A3067,SPY_main!$A:$C,3,FALSE),J3066)</f>
        <v>2.2246000000000001</v>
      </c>
      <c r="K3067">
        <f>IFERROR(VLOOKUP($A3067,SPY_main!$E:$F,2,FALSE),K3066)</f>
        <v>1.1481699999999999</v>
      </c>
      <c r="L3067">
        <f>IFERROR(VLOOKUP($A3067,SPY_main!H:I,2,FALSE),L3066)</f>
        <v>11.63</v>
      </c>
      <c r="M3067">
        <f t="shared" si="329"/>
        <v>93.690600000000003</v>
      </c>
      <c r="N3067">
        <f t="shared" si="330"/>
        <v>52.917299999999997</v>
      </c>
      <c r="O3067">
        <f t="shared" si="331"/>
        <v>31.511199999999999</v>
      </c>
      <c r="P3067">
        <f t="shared" si="332"/>
        <v>9.5145999999999997</v>
      </c>
      <c r="Q3067">
        <f t="shared" si="333"/>
        <v>15.8354</v>
      </c>
      <c r="R3067">
        <f t="shared" si="334"/>
        <v>15.8354</v>
      </c>
      <c r="S3067">
        <f t="shared" si="335"/>
        <v>15.8354</v>
      </c>
      <c r="T3067">
        <f>IFERROR(VLOOKUP($A3067,TY_main!A:B,2,FALSE),T3066)</f>
        <v>119.484375</v>
      </c>
    </row>
    <row r="3068" spans="1:20" x14ac:dyDescent="0.25">
      <c r="A3068" s="2">
        <f>SPY_IVOL!A3068</f>
        <v>42810</v>
      </c>
      <c r="B3068">
        <f>SPY_IVOL!B3068</f>
        <v>30.974799999999998</v>
      </c>
      <c r="C3068">
        <f>SPY_IVOL!C3068</f>
        <v>19.063400000000001</v>
      </c>
      <c r="D3068">
        <f>SPY_IVOL!D3068</f>
        <v>13.2188</v>
      </c>
      <c r="E3068">
        <f>SPY_IVOL!E3068</f>
        <v>8.4953000000000003</v>
      </c>
      <c r="F3068">
        <f>SPY_IVOL!F3068</f>
        <v>8.2372999999999994</v>
      </c>
      <c r="G3068">
        <f>SPY_IVOL!G3068</f>
        <v>11.0433</v>
      </c>
      <c r="H3068">
        <f>SPY_IVOL!H3068</f>
        <v>11.0433</v>
      </c>
      <c r="I3068">
        <f>VLOOKUP($A3068,SPY_main!$A:$C,2,FALSE)</f>
        <v>238.48</v>
      </c>
      <c r="J3068">
        <f>IFERROR(VLOOKUP($A3068,SPY_main!$A:$C,3,FALSE),J3067)</f>
        <v>1.7327999999999999</v>
      </c>
      <c r="K3068">
        <f>IFERROR(VLOOKUP($A3068,SPY_main!$E:$F,2,FALSE),K3067)</f>
        <v>1.15178</v>
      </c>
      <c r="L3068">
        <f>IFERROR(VLOOKUP($A3068,SPY_main!H:I,2,FALSE),L3067)</f>
        <v>11.21</v>
      </c>
      <c r="M3068">
        <f t="shared" si="329"/>
        <v>132.0805</v>
      </c>
      <c r="N3068">
        <f t="shared" si="330"/>
        <v>73.343299999999999</v>
      </c>
      <c r="O3068">
        <f t="shared" si="331"/>
        <v>42.786099999999998</v>
      </c>
      <c r="P3068">
        <f t="shared" si="332"/>
        <v>8.3999000000000006</v>
      </c>
      <c r="Q3068">
        <f t="shared" si="333"/>
        <v>17.273599999999998</v>
      </c>
      <c r="R3068">
        <f t="shared" si="334"/>
        <v>17.273599999999998</v>
      </c>
      <c r="S3068">
        <f t="shared" si="335"/>
        <v>17.273599999999998</v>
      </c>
      <c r="T3068">
        <f>IFERROR(VLOOKUP($A3068,TY_main!A:B,2,FALSE),T3067)</f>
        <v>119.328125</v>
      </c>
    </row>
    <row r="3069" spans="1:20" x14ac:dyDescent="0.25">
      <c r="A3069" s="2">
        <f>SPY_IVOL!A3069</f>
        <v>42811</v>
      </c>
      <c r="B3069">
        <f>SPY_IVOL!B3069</f>
        <v>32.255200000000002</v>
      </c>
      <c r="C3069">
        <f>SPY_IVOL!C3069</f>
        <v>19.926300000000001</v>
      </c>
      <c r="D3069">
        <f>SPY_IVOL!D3069</f>
        <v>13.6442</v>
      </c>
      <c r="E3069">
        <f>SPY_IVOL!E3069</f>
        <v>8.2800999999999991</v>
      </c>
      <c r="F3069">
        <f>SPY_IVOL!F3069</f>
        <v>7.8803000000000001</v>
      </c>
      <c r="G3069">
        <f>SPY_IVOL!G3069</f>
        <v>11.497199999999999</v>
      </c>
      <c r="H3069">
        <f>SPY_IVOL!H3069</f>
        <v>11.497199999999999</v>
      </c>
      <c r="I3069">
        <f>VLOOKUP($A3069,SPY_main!$A:$C,2,FALSE)</f>
        <v>237.03</v>
      </c>
      <c r="J3069">
        <f>IFERROR(VLOOKUP($A3069,SPY_main!$A:$C,3,FALSE),J3068)</f>
        <v>1.7434000000000001</v>
      </c>
      <c r="K3069">
        <f>IFERROR(VLOOKUP($A3069,SPY_main!$E:$F,2,FALSE),K3068)</f>
        <v>1.15178</v>
      </c>
      <c r="L3069">
        <f>IFERROR(VLOOKUP($A3069,SPY_main!H:I,2,FALSE),L3068)</f>
        <v>11.28</v>
      </c>
      <c r="M3069">
        <f t="shared" si="329"/>
        <v>43.5045</v>
      </c>
      <c r="N3069">
        <f t="shared" si="330"/>
        <v>34.901899999999998</v>
      </c>
      <c r="O3069">
        <f t="shared" si="331"/>
        <v>21.6829</v>
      </c>
      <c r="P3069">
        <f t="shared" si="332"/>
        <v>5.5618999999999996</v>
      </c>
      <c r="Q3069">
        <f t="shared" si="333"/>
        <v>10.4094</v>
      </c>
      <c r="R3069">
        <f t="shared" si="334"/>
        <v>10.4094</v>
      </c>
      <c r="S3069">
        <f t="shared" si="335"/>
        <v>10.4094</v>
      </c>
      <c r="T3069">
        <f>IFERROR(VLOOKUP($A3069,TY_main!A:B,2,FALSE),T3068)</f>
        <v>119.484375</v>
      </c>
    </row>
    <row r="3070" spans="1:20" x14ac:dyDescent="0.25">
      <c r="A3070" s="2">
        <f>SPY_IVOL!A3070</f>
        <v>42814</v>
      </c>
      <c r="B3070">
        <f>SPY_IVOL!B3070</f>
        <v>26.750900000000001</v>
      </c>
      <c r="C3070">
        <f>SPY_IVOL!C3070</f>
        <v>18.036200000000001</v>
      </c>
      <c r="D3070">
        <f>SPY_IVOL!D3070</f>
        <v>14.122199999999999</v>
      </c>
      <c r="E3070">
        <f>SPY_IVOL!E3070</f>
        <v>10.485799999999999</v>
      </c>
      <c r="F3070">
        <f>SPY_IVOL!F3070</f>
        <v>8.1061999999999994</v>
      </c>
      <c r="G3070">
        <f>SPY_IVOL!G3070</f>
        <v>9.5234000000000005</v>
      </c>
      <c r="H3070">
        <f>SPY_IVOL!H3070</f>
        <v>12.1183</v>
      </c>
      <c r="I3070">
        <f>VLOOKUP($A3070,SPY_main!$A:$C,2,FALSE)</f>
        <v>236.77</v>
      </c>
      <c r="J3070">
        <f>IFERROR(VLOOKUP($A3070,SPY_main!$A:$C,3,FALSE),J3069)</f>
        <v>1.7454000000000001</v>
      </c>
      <c r="K3070">
        <f>IFERROR(VLOOKUP($A3070,SPY_main!$E:$F,2,FALSE),K3069)</f>
        <v>1.15622</v>
      </c>
      <c r="L3070">
        <f>IFERROR(VLOOKUP($A3070,SPY_main!H:I,2,FALSE),L3069)</f>
        <v>11.34</v>
      </c>
      <c r="M3070">
        <f t="shared" si="329"/>
        <v>33.093699999999998</v>
      </c>
      <c r="N3070">
        <f t="shared" si="330"/>
        <v>20.266500000000001</v>
      </c>
      <c r="O3070">
        <f t="shared" si="331"/>
        <v>14.0053</v>
      </c>
      <c r="P3070">
        <f t="shared" si="332"/>
        <v>8.7759</v>
      </c>
      <c r="Q3070">
        <f t="shared" si="333"/>
        <v>7.9497999999999998</v>
      </c>
      <c r="R3070">
        <f t="shared" si="334"/>
        <v>12.1639</v>
      </c>
      <c r="S3070">
        <f t="shared" si="335"/>
        <v>12.1639</v>
      </c>
      <c r="T3070">
        <f>IFERROR(VLOOKUP($A3070,TY_main!A:B,2,FALSE),T3069)</f>
        <v>119.75</v>
      </c>
    </row>
    <row r="3071" spans="1:20" x14ac:dyDescent="0.25">
      <c r="A3071" s="2">
        <f>SPY_IVOL!A3071</f>
        <v>42815</v>
      </c>
      <c r="B3071">
        <f>SPY_IVOL!B3071</f>
        <v>27.419899999999998</v>
      </c>
      <c r="C3071">
        <f>SPY_IVOL!C3071</f>
        <v>18.9162</v>
      </c>
      <c r="D3071">
        <f>SPY_IVOL!D3071</f>
        <v>14.910500000000001</v>
      </c>
      <c r="E3071">
        <f>SPY_IVOL!E3071</f>
        <v>11.6288</v>
      </c>
      <c r="F3071">
        <f>SPY_IVOL!F3071</f>
        <v>8.7431999999999999</v>
      </c>
      <c r="G3071">
        <f>SPY_IVOL!G3071</f>
        <v>9.6218000000000004</v>
      </c>
      <c r="H3071">
        <f>SPY_IVOL!H3071</f>
        <v>13.561500000000001</v>
      </c>
      <c r="I3071">
        <f>VLOOKUP($A3071,SPY_main!$A:$C,2,FALSE)</f>
        <v>233.73</v>
      </c>
      <c r="J3071">
        <f>IFERROR(VLOOKUP($A3071,SPY_main!$A:$C,3,FALSE),J3070)</f>
        <v>1.7681</v>
      </c>
      <c r="K3071">
        <f>IFERROR(VLOOKUP($A3071,SPY_main!$E:$F,2,FALSE),K3070)</f>
        <v>1.15622</v>
      </c>
      <c r="L3071">
        <f>IFERROR(VLOOKUP($A3071,SPY_main!H:I,2,FALSE),L3070)</f>
        <v>12.47</v>
      </c>
      <c r="M3071">
        <f t="shared" si="329"/>
        <v>33.436599999999999</v>
      </c>
      <c r="N3071">
        <f t="shared" si="330"/>
        <v>21.157800000000002</v>
      </c>
      <c r="O3071">
        <f t="shared" si="331"/>
        <v>15.1477</v>
      </c>
      <c r="P3071">
        <f t="shared" si="332"/>
        <v>10.1675</v>
      </c>
      <c r="Q3071">
        <f t="shared" si="333"/>
        <v>8.3986000000000001</v>
      </c>
      <c r="R3071">
        <f t="shared" si="334"/>
        <v>12.483499999999999</v>
      </c>
      <c r="S3071">
        <f t="shared" si="335"/>
        <v>13.382099999999999</v>
      </c>
      <c r="T3071">
        <f>IFERROR(VLOOKUP($A3071,TY_main!A:B,2,FALSE),T3070)</f>
        <v>119.96875</v>
      </c>
    </row>
    <row r="3072" spans="1:20" x14ac:dyDescent="0.25">
      <c r="A3072" s="2">
        <f>SPY_IVOL!A3072</f>
        <v>42816</v>
      </c>
      <c r="B3072">
        <f>SPY_IVOL!B3072</f>
        <v>27.499199999999998</v>
      </c>
      <c r="C3072">
        <f>SPY_IVOL!C3072</f>
        <v>19.290600000000001</v>
      </c>
      <c r="D3072">
        <f>SPY_IVOL!D3072</f>
        <v>15.3109</v>
      </c>
      <c r="E3072">
        <f>SPY_IVOL!E3072</f>
        <v>11.3743</v>
      </c>
      <c r="F3072">
        <f>SPY_IVOL!F3072</f>
        <v>8.5172000000000008</v>
      </c>
      <c r="G3072">
        <f>SPY_IVOL!G3072</f>
        <v>9.7042999999999999</v>
      </c>
      <c r="H3072">
        <f>SPY_IVOL!H3072</f>
        <v>12.601000000000001</v>
      </c>
      <c r="I3072">
        <f>VLOOKUP($A3072,SPY_main!$A:$C,2,FALSE)</f>
        <v>234.28</v>
      </c>
      <c r="J3072">
        <f>IFERROR(VLOOKUP($A3072,SPY_main!$A:$C,3,FALSE),J3071)</f>
        <v>1.7639</v>
      </c>
      <c r="K3072">
        <f>IFERROR(VLOOKUP($A3072,SPY_main!$E:$F,2,FALSE),K3071)</f>
        <v>1.1567799999999999</v>
      </c>
      <c r="L3072">
        <f>IFERROR(VLOOKUP($A3072,SPY_main!H:I,2,FALSE),L3071)</f>
        <v>12.81</v>
      </c>
      <c r="M3072">
        <f t="shared" si="329"/>
        <v>33.365499999999997</v>
      </c>
      <c r="N3072">
        <f t="shared" si="330"/>
        <v>21.4635</v>
      </c>
      <c r="O3072">
        <f t="shared" si="331"/>
        <v>15.7835</v>
      </c>
      <c r="P3072">
        <f t="shared" si="332"/>
        <v>10.4085</v>
      </c>
      <c r="Q3072">
        <f t="shared" si="333"/>
        <v>8.5030000000000001</v>
      </c>
      <c r="R3072">
        <f t="shared" si="334"/>
        <v>12.7913</v>
      </c>
      <c r="S3072">
        <f t="shared" si="335"/>
        <v>13.8492</v>
      </c>
      <c r="T3072">
        <f>IFERROR(VLOOKUP($A3072,TY_main!A:B,2,FALSE),T3071)</f>
        <v>120.21875</v>
      </c>
    </row>
    <row r="3073" spans="1:20" x14ac:dyDescent="0.25">
      <c r="A3073" s="2">
        <f>SPY_IVOL!A3073</f>
        <v>42817</v>
      </c>
      <c r="B3073">
        <f>SPY_IVOL!B3073</f>
        <v>27.9373</v>
      </c>
      <c r="C3073">
        <f>SPY_IVOL!C3073</f>
        <v>19.526299999999999</v>
      </c>
      <c r="D3073">
        <f>SPY_IVOL!D3073</f>
        <v>15.613200000000001</v>
      </c>
      <c r="E3073">
        <f>SPY_IVOL!E3073</f>
        <v>11.824199999999999</v>
      </c>
      <c r="F3073">
        <f>SPY_IVOL!F3073</f>
        <v>8.8362999999999996</v>
      </c>
      <c r="G3073">
        <f>SPY_IVOL!G3073</f>
        <v>10.0329</v>
      </c>
      <c r="H3073">
        <f>SPY_IVOL!H3073</f>
        <v>13.697699999999999</v>
      </c>
      <c r="I3073">
        <f>VLOOKUP($A3073,SPY_main!$A:$C,2,FALSE)</f>
        <v>234.03</v>
      </c>
      <c r="J3073">
        <f>IFERROR(VLOOKUP($A3073,SPY_main!$A:$C,3,FALSE),J3072)</f>
        <v>1.7658</v>
      </c>
      <c r="K3073">
        <f>IFERROR(VLOOKUP($A3073,SPY_main!$E:$F,2,FALSE),K3072)</f>
        <v>1.15289</v>
      </c>
      <c r="L3073">
        <f>IFERROR(VLOOKUP($A3073,SPY_main!H:I,2,FALSE),L3072)</f>
        <v>13.12</v>
      </c>
      <c r="M3073">
        <f t="shared" si="329"/>
        <v>33.2346</v>
      </c>
      <c r="N3073">
        <f t="shared" si="330"/>
        <v>21.6614</v>
      </c>
      <c r="O3073">
        <f t="shared" si="331"/>
        <v>16.094899999999999</v>
      </c>
      <c r="P3073">
        <f t="shared" si="332"/>
        <v>11.1668</v>
      </c>
      <c r="Q3073">
        <f t="shared" si="333"/>
        <v>8.7804000000000002</v>
      </c>
      <c r="R3073">
        <f t="shared" si="334"/>
        <v>13.0159</v>
      </c>
      <c r="S3073">
        <f t="shared" si="335"/>
        <v>14.221</v>
      </c>
      <c r="T3073">
        <f>IFERROR(VLOOKUP($A3073,TY_main!A:B,2,FALSE),T3072)</f>
        <v>120.09375</v>
      </c>
    </row>
    <row r="3074" spans="1:20" x14ac:dyDescent="0.25">
      <c r="A3074" s="2">
        <f>SPY_IVOL!A3074</f>
        <v>42818</v>
      </c>
      <c r="B3074">
        <f>SPY_IVOL!B3074</f>
        <v>28.1524</v>
      </c>
      <c r="C3074">
        <f>SPY_IVOL!C3074</f>
        <v>19.318100000000001</v>
      </c>
      <c r="D3074">
        <f>SPY_IVOL!D3074</f>
        <v>15.2334</v>
      </c>
      <c r="E3074">
        <f>SPY_IVOL!E3074</f>
        <v>11.767300000000001</v>
      </c>
      <c r="F3074">
        <f>SPY_IVOL!F3074</f>
        <v>8.8411000000000008</v>
      </c>
      <c r="G3074">
        <f>SPY_IVOL!G3074</f>
        <v>9.8849</v>
      </c>
      <c r="H3074">
        <f>SPY_IVOL!H3074</f>
        <v>13.882400000000001</v>
      </c>
      <c r="I3074">
        <f>VLOOKUP($A3074,SPY_main!$A:$C,2,FALSE)</f>
        <v>233.86</v>
      </c>
      <c r="J3074">
        <f>IFERROR(VLOOKUP($A3074,SPY_main!$A:$C,3,FALSE),J3073)</f>
        <v>1.7670999999999999</v>
      </c>
      <c r="K3074">
        <f>IFERROR(VLOOKUP($A3074,SPY_main!$E:$F,2,FALSE),K3073)</f>
        <v>1.1512800000000001</v>
      </c>
      <c r="L3074">
        <f>IFERROR(VLOOKUP($A3074,SPY_main!H:I,2,FALSE),L3073)</f>
        <v>12.96</v>
      </c>
      <c r="M3074">
        <f t="shared" ref="M3074:M3137" si="336">IFERROR(VLOOKUP($A3074,FirstM,2,FALSE),M3073)</f>
        <v>33.883099999999999</v>
      </c>
      <c r="N3074">
        <f t="shared" ref="N3074:N3137" si="337">IFERROR(VLOOKUP($A3074,FirstM,3,FALSE),N3073)</f>
        <v>22.0487</v>
      </c>
      <c r="O3074">
        <f t="shared" ref="O3074:O3137" si="338">IFERROR(VLOOKUP($A3074,FirstM,4,FALSE),O3073)</f>
        <v>15.7339</v>
      </c>
      <c r="P3074">
        <f t="shared" ref="P3074:P3137" si="339">IFERROR(VLOOKUP($A3074,FirstM,5,FALSE),P3073)</f>
        <v>11.0001</v>
      </c>
      <c r="Q3074">
        <f t="shared" ref="Q3074:Q3137" si="340">IFERROR(VLOOKUP($A3074,FirstM,6,FALSE),Q3073)</f>
        <v>8.5348000000000006</v>
      </c>
      <c r="R3074">
        <f t="shared" ref="R3074:R3137" si="341">IFERROR(VLOOKUP($A3074,FirstM,7,FALSE),R3073)</f>
        <v>13.002599999999999</v>
      </c>
      <c r="S3074">
        <f t="shared" ref="S3074:S3137" si="342">IFERROR(VLOOKUP($A3074,FirstM,8,FALSE),S3073)</f>
        <v>14.567299999999999</v>
      </c>
      <c r="T3074">
        <f>IFERROR(VLOOKUP($A3074,TY_main!A:B,2,FALSE),T3073)</f>
        <v>120.21875</v>
      </c>
    </row>
    <row r="3075" spans="1:20" x14ac:dyDescent="0.25">
      <c r="A3075" s="2">
        <f>SPY_IVOL!A3075</f>
        <v>42821</v>
      </c>
      <c r="B3075">
        <f>SPY_IVOL!B3075</f>
        <v>27.811499999999999</v>
      </c>
      <c r="C3075">
        <f>SPY_IVOL!C3075</f>
        <v>19.005299999999998</v>
      </c>
      <c r="D3075">
        <f>SPY_IVOL!D3075</f>
        <v>14.9533</v>
      </c>
      <c r="E3075">
        <f>SPY_IVOL!E3075</f>
        <v>11.0009</v>
      </c>
      <c r="F3075">
        <f>SPY_IVOL!F3075</f>
        <v>8.5010999999999992</v>
      </c>
      <c r="G3075">
        <f>SPY_IVOL!G3075</f>
        <v>10.174799999999999</v>
      </c>
      <c r="H3075">
        <f>SPY_IVOL!H3075</f>
        <v>13.4376</v>
      </c>
      <c r="I3075">
        <f>VLOOKUP($A3075,SPY_main!$A:$C,2,FALSE)</f>
        <v>233.62</v>
      </c>
      <c r="J3075">
        <f>IFERROR(VLOOKUP($A3075,SPY_main!$A:$C,3,FALSE),J3074)</f>
        <v>1.7688999999999999</v>
      </c>
      <c r="K3075">
        <f>IFERROR(VLOOKUP($A3075,SPY_main!$E:$F,2,FALSE),K3074)</f>
        <v>1.1518900000000001</v>
      </c>
      <c r="L3075">
        <f>IFERROR(VLOOKUP($A3075,SPY_main!H:I,2,FALSE),L3074)</f>
        <v>12.5</v>
      </c>
      <c r="M3075">
        <f t="shared" si="336"/>
        <v>33.908900000000003</v>
      </c>
      <c r="N3075">
        <f t="shared" si="337"/>
        <v>21.8065</v>
      </c>
      <c r="O3075">
        <f t="shared" si="338"/>
        <v>15.228199999999999</v>
      </c>
      <c r="P3075">
        <f t="shared" si="339"/>
        <v>10.0985</v>
      </c>
      <c r="Q3075">
        <f t="shared" si="340"/>
        <v>8.8422999999999998</v>
      </c>
      <c r="R3075">
        <f t="shared" si="341"/>
        <v>13.6427</v>
      </c>
      <c r="S3075">
        <f t="shared" si="342"/>
        <v>15.5641</v>
      </c>
      <c r="T3075">
        <f>IFERROR(VLOOKUP($A3075,TY_main!A:B,2,FALSE),T3074)</f>
        <v>120.359375</v>
      </c>
    </row>
    <row r="3076" spans="1:20" x14ac:dyDescent="0.25">
      <c r="A3076" s="2">
        <f>SPY_IVOL!A3076</f>
        <v>42822</v>
      </c>
      <c r="B3076">
        <f>SPY_IVOL!B3076</f>
        <v>27.408200000000001</v>
      </c>
      <c r="C3076">
        <f>SPY_IVOL!C3076</f>
        <v>18.314399999999999</v>
      </c>
      <c r="D3076">
        <f>SPY_IVOL!D3076</f>
        <v>14.1549</v>
      </c>
      <c r="E3076">
        <f>SPY_IVOL!E3076</f>
        <v>10.2926</v>
      </c>
      <c r="F3076">
        <f>SPY_IVOL!F3076</f>
        <v>8.2234999999999996</v>
      </c>
      <c r="G3076">
        <f>SPY_IVOL!G3076</f>
        <v>10.262600000000001</v>
      </c>
      <c r="H3076">
        <f>SPY_IVOL!H3076</f>
        <v>12.941700000000001</v>
      </c>
      <c r="I3076">
        <f>VLOOKUP($A3076,SPY_main!$A:$C,2,FALSE)</f>
        <v>235.32</v>
      </c>
      <c r="J3076">
        <f>IFERROR(VLOOKUP($A3076,SPY_main!$A:$C,3,FALSE),J3075)</f>
        <v>1.7561</v>
      </c>
      <c r="K3076">
        <f>IFERROR(VLOOKUP($A3076,SPY_main!$E:$F,2,FALSE),K3075)</f>
        <v>1.15222</v>
      </c>
      <c r="L3076">
        <f>IFERROR(VLOOKUP($A3076,SPY_main!H:I,2,FALSE),L3075)</f>
        <v>11.53</v>
      </c>
      <c r="M3076">
        <f t="shared" si="336"/>
        <v>33.2911</v>
      </c>
      <c r="N3076">
        <f t="shared" si="337"/>
        <v>21.0702</v>
      </c>
      <c r="O3076">
        <f t="shared" si="338"/>
        <v>14.3169</v>
      </c>
      <c r="P3076">
        <f t="shared" si="339"/>
        <v>8.8147000000000002</v>
      </c>
      <c r="Q3076">
        <f t="shared" si="340"/>
        <v>8.8847000000000005</v>
      </c>
      <c r="R3076">
        <f t="shared" si="341"/>
        <v>14.0146</v>
      </c>
      <c r="S3076">
        <f t="shared" si="342"/>
        <v>14.3528</v>
      </c>
      <c r="T3076">
        <f>IFERROR(VLOOKUP($A3076,TY_main!A:B,2,FALSE),T3075)</f>
        <v>120.046875</v>
      </c>
    </row>
    <row r="3077" spans="1:20" x14ac:dyDescent="0.25">
      <c r="A3077" s="2">
        <f>SPY_IVOL!A3077</f>
        <v>42823</v>
      </c>
      <c r="B3077">
        <f>SPY_IVOL!B3077</f>
        <v>27.468399999999999</v>
      </c>
      <c r="C3077">
        <f>SPY_IVOL!C3077</f>
        <v>18.1814</v>
      </c>
      <c r="D3077">
        <f>SPY_IVOL!D3077</f>
        <v>13.939299999999999</v>
      </c>
      <c r="E3077">
        <f>SPY_IVOL!E3077</f>
        <v>10.1327</v>
      </c>
      <c r="F3077">
        <f>SPY_IVOL!F3077</f>
        <v>8.43</v>
      </c>
      <c r="G3077">
        <f>SPY_IVOL!G3077</f>
        <v>10.773099999999999</v>
      </c>
      <c r="H3077">
        <f>SPY_IVOL!H3077</f>
        <v>13.468999999999999</v>
      </c>
      <c r="I3077">
        <f>VLOOKUP($A3077,SPY_main!$A:$C,2,FALSE)</f>
        <v>235.54</v>
      </c>
      <c r="J3077">
        <f>IFERROR(VLOOKUP($A3077,SPY_main!$A:$C,3,FALSE),J3076)</f>
        <v>1.7544999999999999</v>
      </c>
      <c r="K3077">
        <f>IFERROR(VLOOKUP($A3077,SPY_main!$E:$F,2,FALSE),K3076)</f>
        <v>1.1467799999999999</v>
      </c>
      <c r="L3077">
        <f>IFERROR(VLOOKUP($A3077,SPY_main!H:I,2,FALSE),L3076)</f>
        <v>11.42</v>
      </c>
      <c r="M3077">
        <f t="shared" si="336"/>
        <v>32.165300000000002</v>
      </c>
      <c r="N3077">
        <f t="shared" si="337"/>
        <v>21.264099999999999</v>
      </c>
      <c r="O3077">
        <f t="shared" si="338"/>
        <v>14.2927</v>
      </c>
      <c r="P3077">
        <f t="shared" si="339"/>
        <v>8.5692000000000004</v>
      </c>
      <c r="Q3077">
        <f t="shared" si="340"/>
        <v>9.2072000000000003</v>
      </c>
      <c r="R3077">
        <f t="shared" si="341"/>
        <v>14.319100000000001</v>
      </c>
      <c r="S3077">
        <f t="shared" si="342"/>
        <v>14.5411</v>
      </c>
      <c r="T3077">
        <f>IFERROR(VLOOKUP($A3077,TY_main!A:B,2,FALSE),T3076)</f>
        <v>120.265625</v>
      </c>
    </row>
    <row r="3078" spans="1:20" x14ac:dyDescent="0.25">
      <c r="A3078" s="2">
        <f>SPY_IVOL!A3078</f>
        <v>42824</v>
      </c>
      <c r="B3078">
        <f>SPY_IVOL!B3078</f>
        <v>27.927199999999999</v>
      </c>
      <c r="C3078">
        <f>SPY_IVOL!C3078</f>
        <v>18.290400000000002</v>
      </c>
      <c r="D3078">
        <f>SPY_IVOL!D3078</f>
        <v>13.8779</v>
      </c>
      <c r="E3078">
        <f>SPY_IVOL!E3078</f>
        <v>9.9558</v>
      </c>
      <c r="F3078">
        <f>SPY_IVOL!F3078</f>
        <v>8.2416999999999998</v>
      </c>
      <c r="G3078">
        <f>SPY_IVOL!G3078</f>
        <v>10.4834</v>
      </c>
      <c r="H3078">
        <f>SPY_IVOL!H3078</f>
        <v>13.1625</v>
      </c>
      <c r="I3078">
        <f>VLOOKUP($A3078,SPY_main!$A:$C,2,FALSE)</f>
        <v>236.29</v>
      </c>
      <c r="J3078">
        <f>IFERROR(VLOOKUP($A3078,SPY_main!$A:$C,3,FALSE),J3077)</f>
        <v>1.7488999999999999</v>
      </c>
      <c r="K3078">
        <f>IFERROR(VLOOKUP($A3078,SPY_main!$E:$F,2,FALSE),K3077)</f>
        <v>1.14761</v>
      </c>
      <c r="L3078">
        <f>IFERROR(VLOOKUP($A3078,SPY_main!H:I,2,FALSE),L3077)</f>
        <v>11.54</v>
      </c>
      <c r="M3078">
        <f t="shared" si="336"/>
        <v>34.746600000000001</v>
      </c>
      <c r="N3078">
        <f t="shared" si="337"/>
        <v>21.390599999999999</v>
      </c>
      <c r="O3078">
        <f t="shared" si="338"/>
        <v>14.1936</v>
      </c>
      <c r="P3078">
        <f t="shared" si="339"/>
        <v>8.2597000000000005</v>
      </c>
      <c r="Q3078">
        <f t="shared" si="340"/>
        <v>9.2850999999999999</v>
      </c>
      <c r="R3078">
        <f t="shared" si="341"/>
        <v>13.3848</v>
      </c>
      <c r="S3078">
        <f t="shared" si="342"/>
        <v>13.3848</v>
      </c>
      <c r="T3078">
        <f>IFERROR(VLOOKUP($A3078,TY_main!A:B,2,FALSE),T3077)</f>
        <v>120.03125</v>
      </c>
    </row>
    <row r="3079" spans="1:20" x14ac:dyDescent="0.25">
      <c r="A3079" s="2">
        <f>SPY_IVOL!A3079</f>
        <v>42825</v>
      </c>
      <c r="B3079">
        <f>SPY_IVOL!B3079</f>
        <v>28.216999999999999</v>
      </c>
      <c r="C3079">
        <f>SPY_IVOL!C3079</f>
        <v>18.634599999999999</v>
      </c>
      <c r="D3079">
        <f>SPY_IVOL!D3079</f>
        <v>14.2468</v>
      </c>
      <c r="E3079">
        <f>SPY_IVOL!E3079</f>
        <v>10.325699999999999</v>
      </c>
      <c r="F3079">
        <f>SPY_IVOL!F3079</f>
        <v>8.3085000000000004</v>
      </c>
      <c r="G3079">
        <f>SPY_IVOL!G3079</f>
        <v>10.579499999999999</v>
      </c>
      <c r="H3079">
        <f>SPY_IVOL!H3079</f>
        <v>13.829700000000001</v>
      </c>
      <c r="I3079">
        <f>VLOOKUP($A3079,SPY_main!$A:$C,2,FALSE)</f>
        <v>235.74</v>
      </c>
      <c r="J3079">
        <f>IFERROR(VLOOKUP($A3079,SPY_main!$A:$C,3,FALSE),J3078)</f>
        <v>1.7529999999999999</v>
      </c>
      <c r="K3079">
        <f>IFERROR(VLOOKUP($A3079,SPY_main!$E:$F,2,FALSE),K3078)</f>
        <v>1.1495599999999999</v>
      </c>
      <c r="L3079">
        <f>IFERROR(VLOOKUP($A3079,SPY_main!H:I,2,FALSE),L3078)</f>
        <v>12.37</v>
      </c>
      <c r="M3079">
        <f t="shared" si="336"/>
        <v>35.568800000000003</v>
      </c>
      <c r="N3079">
        <f t="shared" si="337"/>
        <v>22.244499999999999</v>
      </c>
      <c r="O3079">
        <f t="shared" si="338"/>
        <v>14.5853</v>
      </c>
      <c r="P3079">
        <f t="shared" si="339"/>
        <v>8.5426000000000002</v>
      </c>
      <c r="Q3079">
        <f t="shared" si="340"/>
        <v>9.5121000000000002</v>
      </c>
      <c r="R3079">
        <f t="shared" si="341"/>
        <v>14.590199999999999</v>
      </c>
      <c r="S3079">
        <f t="shared" si="342"/>
        <v>14.590199999999999</v>
      </c>
      <c r="T3079">
        <f>IFERROR(VLOOKUP($A3079,TY_main!A:B,2,FALSE),T3078)</f>
        <v>120.25</v>
      </c>
    </row>
    <row r="3080" spans="1:20" x14ac:dyDescent="0.25">
      <c r="A3080" s="2">
        <f>SPY_IVOL!A3080</f>
        <v>42828</v>
      </c>
      <c r="B3080">
        <f>SPY_IVOL!B3080</f>
        <v>28.751999999999999</v>
      </c>
      <c r="C3080">
        <f>SPY_IVOL!C3080</f>
        <v>18.9041</v>
      </c>
      <c r="D3080">
        <f>SPY_IVOL!D3080</f>
        <v>14.3749</v>
      </c>
      <c r="E3080">
        <f>SPY_IVOL!E3080</f>
        <v>10.251200000000001</v>
      </c>
      <c r="F3080">
        <f>SPY_IVOL!F3080</f>
        <v>8.2780000000000005</v>
      </c>
      <c r="G3080">
        <f>SPY_IVOL!G3080</f>
        <v>10.9312</v>
      </c>
      <c r="H3080">
        <f>SPY_IVOL!H3080</f>
        <v>14.1088</v>
      </c>
      <c r="I3080">
        <f>VLOOKUP($A3080,SPY_main!$A:$C,2,FALSE)</f>
        <v>235.33</v>
      </c>
      <c r="J3080">
        <f>IFERROR(VLOOKUP($A3080,SPY_main!$A:$C,3,FALSE),J3079)</f>
        <v>1.756</v>
      </c>
      <c r="K3080">
        <f>IFERROR(VLOOKUP($A3080,SPY_main!$E:$F,2,FALSE),K3079)</f>
        <v>1.1498299999999999</v>
      </c>
      <c r="L3080">
        <f>IFERROR(VLOOKUP($A3080,SPY_main!H:I,2,FALSE),L3079)</f>
        <v>12.38</v>
      </c>
      <c r="M3080">
        <f t="shared" si="336"/>
        <v>36.338799999999999</v>
      </c>
      <c r="N3080">
        <f t="shared" si="337"/>
        <v>22.704499999999999</v>
      </c>
      <c r="O3080">
        <f t="shared" si="338"/>
        <v>14.830500000000001</v>
      </c>
      <c r="P3080">
        <f t="shared" si="339"/>
        <v>9.0612999999999992</v>
      </c>
      <c r="Q3080">
        <f t="shared" si="340"/>
        <v>9.8065999999999995</v>
      </c>
      <c r="R3080">
        <f t="shared" si="341"/>
        <v>16.2883</v>
      </c>
      <c r="S3080">
        <f t="shared" si="342"/>
        <v>17.2424</v>
      </c>
      <c r="T3080">
        <f>IFERROR(VLOOKUP($A3080,TY_main!A:B,2,FALSE),T3079)</f>
        <v>120.703125</v>
      </c>
    </row>
    <row r="3081" spans="1:20" x14ac:dyDescent="0.25">
      <c r="A3081" s="2">
        <f>SPY_IVOL!A3081</f>
        <v>42829</v>
      </c>
      <c r="B3081">
        <f>SPY_IVOL!B3081</f>
        <v>28.404599999999999</v>
      </c>
      <c r="C3081">
        <f>SPY_IVOL!C3081</f>
        <v>18.802199999999999</v>
      </c>
      <c r="D3081">
        <f>SPY_IVOL!D3081</f>
        <v>14.2654</v>
      </c>
      <c r="E3081">
        <f>SPY_IVOL!E3081</f>
        <v>10.0199</v>
      </c>
      <c r="F3081">
        <f>SPY_IVOL!F3081</f>
        <v>7.8528000000000002</v>
      </c>
      <c r="G3081">
        <f>SPY_IVOL!G3081</f>
        <v>10.391999999999999</v>
      </c>
      <c r="H3081">
        <f>SPY_IVOL!H3081</f>
        <v>12.8393</v>
      </c>
      <c r="I3081">
        <f>VLOOKUP($A3081,SPY_main!$A:$C,2,FALSE)</f>
        <v>235.48</v>
      </c>
      <c r="J3081">
        <f>IFERROR(VLOOKUP($A3081,SPY_main!$A:$C,3,FALSE),J3080)</f>
        <v>1.7548999999999999</v>
      </c>
      <c r="K3081">
        <f>IFERROR(VLOOKUP($A3081,SPY_main!$E:$F,2,FALSE),K3080)</f>
        <v>1.1498299999999999</v>
      </c>
      <c r="L3081">
        <f>IFERROR(VLOOKUP($A3081,SPY_main!H:I,2,FALSE),L3080)</f>
        <v>11.79</v>
      </c>
      <c r="M3081">
        <f t="shared" si="336"/>
        <v>36.110799999999998</v>
      </c>
      <c r="N3081">
        <f t="shared" si="337"/>
        <v>21.816700000000001</v>
      </c>
      <c r="O3081">
        <f t="shared" si="338"/>
        <v>14.560600000000001</v>
      </c>
      <c r="P3081">
        <f t="shared" si="339"/>
        <v>8.6227999999999998</v>
      </c>
      <c r="Q3081">
        <f t="shared" si="340"/>
        <v>9.7449999999999992</v>
      </c>
      <c r="R3081">
        <f t="shared" si="341"/>
        <v>13.9649</v>
      </c>
      <c r="S3081">
        <f t="shared" si="342"/>
        <v>13.9649</v>
      </c>
      <c r="T3081">
        <f>IFERROR(VLOOKUP($A3081,TY_main!A:B,2,FALSE),T3080)</f>
        <v>120.703125</v>
      </c>
    </row>
    <row r="3082" spans="1:20" x14ac:dyDescent="0.25">
      <c r="A3082" s="2">
        <f>SPY_IVOL!A3082</f>
        <v>42830</v>
      </c>
      <c r="B3082">
        <f>SPY_IVOL!B3082</f>
        <v>29.400500000000001</v>
      </c>
      <c r="C3082">
        <f>SPY_IVOL!C3082</f>
        <v>19.8597</v>
      </c>
      <c r="D3082">
        <f>SPY_IVOL!D3082</f>
        <v>15.354900000000001</v>
      </c>
      <c r="E3082">
        <f>SPY_IVOL!E3082</f>
        <v>10.6135</v>
      </c>
      <c r="F3082">
        <f>SPY_IVOL!F3082</f>
        <v>8.2759999999999998</v>
      </c>
      <c r="G3082">
        <f>SPY_IVOL!G3082</f>
        <v>11.0097</v>
      </c>
      <c r="H3082">
        <f>SPY_IVOL!H3082</f>
        <v>13.6183</v>
      </c>
      <c r="I3082">
        <f>VLOOKUP($A3082,SPY_main!$A:$C,2,FALSE)</f>
        <v>234.78</v>
      </c>
      <c r="J3082">
        <f>IFERROR(VLOOKUP($A3082,SPY_main!$A:$C,3,FALSE),J3081)</f>
        <v>1.7601</v>
      </c>
      <c r="K3082">
        <f>IFERROR(VLOOKUP($A3082,SPY_main!$E:$F,2,FALSE),K3081)</f>
        <v>1.15039</v>
      </c>
      <c r="L3082">
        <f>IFERROR(VLOOKUP($A3082,SPY_main!H:I,2,FALSE),L3081)</f>
        <v>12.89</v>
      </c>
      <c r="M3082">
        <f t="shared" si="336"/>
        <v>38.5413</v>
      </c>
      <c r="N3082">
        <f t="shared" si="337"/>
        <v>23.678899999999999</v>
      </c>
      <c r="O3082">
        <f t="shared" si="338"/>
        <v>16.324100000000001</v>
      </c>
      <c r="P3082">
        <f t="shared" si="339"/>
        <v>9.6751000000000005</v>
      </c>
      <c r="Q3082">
        <f t="shared" si="340"/>
        <v>10.416700000000001</v>
      </c>
      <c r="R3082">
        <f t="shared" si="341"/>
        <v>16.901900000000001</v>
      </c>
      <c r="S3082">
        <f t="shared" si="342"/>
        <v>17.986899999999999</v>
      </c>
      <c r="T3082">
        <f>IFERROR(VLOOKUP($A3082,TY_main!A:B,2,FALSE),T3081)</f>
        <v>120.71875</v>
      </c>
    </row>
    <row r="3083" spans="1:20" x14ac:dyDescent="0.25">
      <c r="A3083" s="2">
        <f>SPY_IVOL!A3083</f>
        <v>42831</v>
      </c>
      <c r="B3083">
        <f>SPY_IVOL!B3083</f>
        <v>29.038</v>
      </c>
      <c r="C3083">
        <f>SPY_IVOL!C3083</f>
        <v>19.503299999999999</v>
      </c>
      <c r="D3083">
        <f>SPY_IVOL!D3083</f>
        <v>15.029199999999999</v>
      </c>
      <c r="E3083">
        <f>SPY_IVOL!E3083</f>
        <v>10.4808</v>
      </c>
      <c r="F3083">
        <f>SPY_IVOL!F3083</f>
        <v>8.0593000000000004</v>
      </c>
      <c r="G3083">
        <f>SPY_IVOL!G3083</f>
        <v>10.636900000000001</v>
      </c>
      <c r="H3083">
        <f>SPY_IVOL!H3083</f>
        <v>12.0817</v>
      </c>
      <c r="I3083">
        <f>VLOOKUP($A3083,SPY_main!$A:$C,2,FALSE)</f>
        <v>235.44</v>
      </c>
      <c r="J3083">
        <f>IFERROR(VLOOKUP($A3083,SPY_main!$A:$C,3,FALSE),J3082)</f>
        <v>1.7552000000000001</v>
      </c>
      <c r="K3083">
        <f>IFERROR(VLOOKUP($A3083,SPY_main!$E:$F,2,FALSE),K3082)</f>
        <v>1.1553899999999999</v>
      </c>
      <c r="L3083">
        <f>IFERROR(VLOOKUP($A3083,SPY_main!H:I,2,FALSE),L3082)</f>
        <v>12.39</v>
      </c>
      <c r="M3083">
        <f t="shared" si="336"/>
        <v>36.226700000000001</v>
      </c>
      <c r="N3083">
        <f t="shared" si="337"/>
        <v>22.453499999999998</v>
      </c>
      <c r="O3083">
        <f t="shared" si="338"/>
        <v>15.256</v>
      </c>
      <c r="P3083">
        <f t="shared" si="339"/>
        <v>8.7942999999999998</v>
      </c>
      <c r="Q3083">
        <f t="shared" si="340"/>
        <v>10.0343</v>
      </c>
      <c r="R3083">
        <f t="shared" si="341"/>
        <v>13.583</v>
      </c>
      <c r="S3083">
        <f t="shared" si="342"/>
        <v>13.583</v>
      </c>
      <c r="T3083">
        <f>IFERROR(VLOOKUP($A3083,TY_main!A:B,2,FALSE),T3082)</f>
        <v>120.796875</v>
      </c>
    </row>
    <row r="3084" spans="1:20" x14ac:dyDescent="0.25">
      <c r="A3084" s="2">
        <f>SPY_IVOL!A3084</f>
        <v>42832</v>
      </c>
      <c r="B3084">
        <f>SPY_IVOL!B3084</f>
        <v>29.900200000000002</v>
      </c>
      <c r="C3084">
        <f>SPY_IVOL!C3084</f>
        <v>20.081099999999999</v>
      </c>
      <c r="D3084">
        <f>SPY_IVOL!D3084</f>
        <v>15.4435</v>
      </c>
      <c r="E3084">
        <f>SPY_IVOL!E3084</f>
        <v>10.767099999999999</v>
      </c>
      <c r="F3084">
        <f>SPY_IVOL!F3084</f>
        <v>8.1395999999999997</v>
      </c>
      <c r="G3084">
        <f>SPY_IVOL!G3084</f>
        <v>10.7667</v>
      </c>
      <c r="H3084">
        <f>SPY_IVOL!H3084</f>
        <v>12.795999999999999</v>
      </c>
      <c r="I3084">
        <f>VLOOKUP($A3084,SPY_main!$A:$C,2,FALSE)</f>
        <v>235.2</v>
      </c>
      <c r="J3084">
        <f>IFERROR(VLOOKUP($A3084,SPY_main!$A:$C,3,FALSE),J3083)</f>
        <v>1.7569999999999999</v>
      </c>
      <c r="K3084">
        <f>IFERROR(VLOOKUP($A3084,SPY_main!$E:$F,2,FALSE),K3083)</f>
        <v>1.15761</v>
      </c>
      <c r="L3084">
        <f>IFERROR(VLOOKUP($A3084,SPY_main!H:I,2,FALSE),L3083)</f>
        <v>12.87</v>
      </c>
      <c r="M3084">
        <f t="shared" si="336"/>
        <v>36.473300000000002</v>
      </c>
      <c r="N3084">
        <f t="shared" si="337"/>
        <v>23.238600000000002</v>
      </c>
      <c r="O3084">
        <f t="shared" si="338"/>
        <v>15.794700000000001</v>
      </c>
      <c r="P3084">
        <f t="shared" si="339"/>
        <v>8.9913000000000007</v>
      </c>
      <c r="Q3084">
        <f t="shared" si="340"/>
        <v>10.3939</v>
      </c>
      <c r="R3084">
        <f t="shared" si="341"/>
        <v>18.773499999999999</v>
      </c>
      <c r="S3084">
        <f t="shared" si="342"/>
        <v>19.670300000000001</v>
      </c>
      <c r="T3084">
        <f>IFERROR(VLOOKUP($A3084,TY_main!A:B,2,FALSE),T3083)</f>
        <v>120.484375</v>
      </c>
    </row>
    <row r="3085" spans="1:20" x14ac:dyDescent="0.25">
      <c r="A3085" s="2">
        <f>SPY_IVOL!A3085</f>
        <v>42835</v>
      </c>
      <c r="B3085">
        <f>SPY_IVOL!B3085</f>
        <v>30.8889</v>
      </c>
      <c r="C3085">
        <f>SPY_IVOL!C3085</f>
        <v>21.190799999999999</v>
      </c>
      <c r="D3085">
        <f>SPY_IVOL!D3085</f>
        <v>16.5745</v>
      </c>
      <c r="E3085">
        <f>SPY_IVOL!E3085</f>
        <v>11.5421</v>
      </c>
      <c r="F3085">
        <f>SPY_IVOL!F3085</f>
        <v>8.2414000000000005</v>
      </c>
      <c r="G3085">
        <f>SPY_IVOL!G3085</f>
        <v>11.1829</v>
      </c>
      <c r="H3085">
        <f>SPY_IVOL!H3085</f>
        <v>12.834199999999999</v>
      </c>
      <c r="I3085">
        <f>VLOOKUP($A3085,SPY_main!$A:$C,2,FALSE)</f>
        <v>235.34</v>
      </c>
      <c r="J3085">
        <f>IFERROR(VLOOKUP($A3085,SPY_main!$A:$C,3,FALSE),J3084)</f>
        <v>1.756</v>
      </c>
      <c r="K3085">
        <f>IFERROR(VLOOKUP($A3085,SPY_main!$E:$F,2,FALSE),K3084)</f>
        <v>1.15567</v>
      </c>
      <c r="L3085">
        <f>IFERROR(VLOOKUP($A3085,SPY_main!H:I,2,FALSE),L3084)</f>
        <v>14.05</v>
      </c>
      <c r="M3085">
        <f t="shared" si="336"/>
        <v>44.857700000000001</v>
      </c>
      <c r="N3085">
        <f t="shared" si="337"/>
        <v>25.098600000000001</v>
      </c>
      <c r="O3085">
        <f t="shared" si="338"/>
        <v>16.8855</v>
      </c>
      <c r="P3085">
        <f t="shared" si="339"/>
        <v>8.8282000000000007</v>
      </c>
      <c r="Q3085">
        <f t="shared" si="340"/>
        <v>11.7453</v>
      </c>
      <c r="R3085">
        <f t="shared" si="341"/>
        <v>12.795299999999999</v>
      </c>
      <c r="S3085">
        <f t="shared" si="342"/>
        <v>12.795299999999999</v>
      </c>
      <c r="T3085">
        <f>IFERROR(VLOOKUP($A3085,TY_main!A:B,2,FALSE),T3084)</f>
        <v>120.578125</v>
      </c>
    </row>
    <row r="3086" spans="1:20" x14ac:dyDescent="0.25">
      <c r="A3086" s="2">
        <f>SPY_IVOL!A3086</f>
        <v>42836</v>
      </c>
      <c r="B3086">
        <f>SPY_IVOL!B3086</f>
        <v>32.393300000000004</v>
      </c>
      <c r="C3086">
        <f>SPY_IVOL!C3086</f>
        <v>22.238399999999999</v>
      </c>
      <c r="D3086">
        <f>SPY_IVOL!D3086</f>
        <v>17.316600000000001</v>
      </c>
      <c r="E3086">
        <f>SPY_IVOL!E3086</f>
        <v>12.1074</v>
      </c>
      <c r="F3086">
        <f>SPY_IVOL!F3086</f>
        <v>8.5086999999999993</v>
      </c>
      <c r="G3086">
        <f>SPY_IVOL!G3086</f>
        <v>11.3338</v>
      </c>
      <c r="H3086">
        <f>SPY_IVOL!H3086</f>
        <v>13.4175</v>
      </c>
      <c r="I3086">
        <f>VLOOKUP($A3086,SPY_main!$A:$C,2,FALSE)</f>
        <v>235.06</v>
      </c>
      <c r="J3086">
        <f>IFERROR(VLOOKUP($A3086,SPY_main!$A:$C,3,FALSE),J3085)</f>
        <v>1.758</v>
      </c>
      <c r="K3086">
        <f>IFERROR(VLOOKUP($A3086,SPY_main!$E:$F,2,FALSE),K3085)</f>
        <v>1.1551100000000001</v>
      </c>
      <c r="L3086">
        <f>IFERROR(VLOOKUP($A3086,SPY_main!H:I,2,FALSE),L3085)</f>
        <v>15.07</v>
      </c>
      <c r="M3086">
        <f t="shared" si="336"/>
        <v>40.994999999999997</v>
      </c>
      <c r="N3086">
        <f t="shared" si="337"/>
        <v>26.8413</v>
      </c>
      <c r="O3086">
        <f t="shared" si="338"/>
        <v>17.556699999999999</v>
      </c>
      <c r="P3086">
        <f t="shared" si="339"/>
        <v>9.0541</v>
      </c>
      <c r="Q3086">
        <f t="shared" si="340"/>
        <v>12.327400000000001</v>
      </c>
      <c r="R3086">
        <f t="shared" si="341"/>
        <v>14.1031</v>
      </c>
      <c r="S3086">
        <f t="shared" si="342"/>
        <v>14.1031</v>
      </c>
      <c r="T3086">
        <f>IFERROR(VLOOKUP($A3086,TY_main!A:B,2,FALSE),T3085)</f>
        <v>121.140625</v>
      </c>
    </row>
    <row r="3087" spans="1:20" x14ac:dyDescent="0.25">
      <c r="A3087" s="2">
        <f>SPY_IVOL!A3087</f>
        <v>42837</v>
      </c>
      <c r="B3087">
        <f>SPY_IVOL!B3087</f>
        <v>32.139299999999999</v>
      </c>
      <c r="C3087">
        <f>SPY_IVOL!C3087</f>
        <v>22.308399999999999</v>
      </c>
      <c r="D3087">
        <f>SPY_IVOL!D3087</f>
        <v>17.468299999999999</v>
      </c>
      <c r="E3087">
        <f>SPY_IVOL!E3087</f>
        <v>12.2227</v>
      </c>
      <c r="F3087">
        <f>SPY_IVOL!F3087</f>
        <v>8.6781000000000006</v>
      </c>
      <c r="G3087">
        <f>SPY_IVOL!G3087</f>
        <v>11.4946</v>
      </c>
      <c r="H3087">
        <f>SPY_IVOL!H3087</f>
        <v>14.056100000000001</v>
      </c>
      <c r="I3087">
        <f>VLOOKUP($A3087,SPY_main!$A:$C,2,FALSE)</f>
        <v>234.03</v>
      </c>
      <c r="J3087">
        <f>IFERROR(VLOOKUP($A3087,SPY_main!$A:$C,3,FALSE),J3086)</f>
        <v>1.7658</v>
      </c>
      <c r="K3087">
        <f>IFERROR(VLOOKUP($A3087,SPY_main!$E:$F,2,FALSE),K3086)</f>
        <v>1.1584399999999999</v>
      </c>
      <c r="L3087">
        <f>IFERROR(VLOOKUP($A3087,SPY_main!H:I,2,FALSE),L3086)</f>
        <v>15.77</v>
      </c>
      <c r="M3087">
        <f t="shared" si="336"/>
        <v>49.6038</v>
      </c>
      <c r="N3087">
        <f t="shared" si="337"/>
        <v>27.7516</v>
      </c>
      <c r="O3087">
        <f t="shared" si="338"/>
        <v>17.805700000000002</v>
      </c>
      <c r="P3087">
        <f t="shared" si="339"/>
        <v>9.0516000000000005</v>
      </c>
      <c r="Q3087">
        <f t="shared" si="340"/>
        <v>13.0084</v>
      </c>
      <c r="R3087">
        <f t="shared" si="341"/>
        <v>15.8514</v>
      </c>
      <c r="S3087">
        <f t="shared" si="342"/>
        <v>15.8514</v>
      </c>
      <c r="T3087">
        <f>IFERROR(VLOOKUP($A3087,TY_main!A:B,2,FALSE),T3086)</f>
        <v>121.125</v>
      </c>
    </row>
    <row r="3088" spans="1:20" x14ac:dyDescent="0.25">
      <c r="A3088" s="2">
        <f>SPY_IVOL!A3088</f>
        <v>42838</v>
      </c>
      <c r="B3088">
        <f>SPY_IVOL!B3088</f>
        <v>32.932000000000002</v>
      </c>
      <c r="C3088">
        <f>SPY_IVOL!C3088</f>
        <v>22.709900000000001</v>
      </c>
      <c r="D3088">
        <f>SPY_IVOL!D3088</f>
        <v>17.918299999999999</v>
      </c>
      <c r="E3088">
        <f>SPY_IVOL!E3088</f>
        <v>13.1027</v>
      </c>
      <c r="F3088">
        <f>SPY_IVOL!F3088</f>
        <v>9.0388999999999999</v>
      </c>
      <c r="G3088">
        <f>SPY_IVOL!G3088</f>
        <v>12.41</v>
      </c>
      <c r="H3088">
        <f>SPY_IVOL!H3088</f>
        <v>16.2896</v>
      </c>
      <c r="I3088">
        <f>VLOOKUP($A3088,SPY_main!$A:$C,2,FALSE)</f>
        <v>232.51</v>
      </c>
      <c r="J3088">
        <f>IFERROR(VLOOKUP($A3088,SPY_main!$A:$C,3,FALSE),J3087)</f>
        <v>1.7773000000000001</v>
      </c>
      <c r="K3088">
        <f>IFERROR(VLOOKUP($A3088,SPY_main!$E:$F,2,FALSE),K3087)</f>
        <v>1.1584399999999999</v>
      </c>
      <c r="L3088">
        <f>IFERROR(VLOOKUP($A3088,SPY_main!H:I,2,FALSE),L3087)</f>
        <v>15.96</v>
      </c>
      <c r="M3088">
        <f t="shared" si="336"/>
        <v>52.746099999999998</v>
      </c>
      <c r="N3088">
        <f t="shared" si="337"/>
        <v>30.736499999999999</v>
      </c>
      <c r="O3088">
        <f t="shared" si="338"/>
        <v>19.790400000000002</v>
      </c>
      <c r="P3088">
        <f t="shared" si="339"/>
        <v>10.706300000000001</v>
      </c>
      <c r="Q3088">
        <f t="shared" si="340"/>
        <v>13.816599999999999</v>
      </c>
      <c r="R3088">
        <f t="shared" si="341"/>
        <v>19.7334</v>
      </c>
      <c r="S3088">
        <f t="shared" si="342"/>
        <v>19.7334</v>
      </c>
      <c r="T3088">
        <f>IFERROR(VLOOKUP($A3088,TY_main!A:B,2,FALSE),T3087)</f>
        <v>121.71875</v>
      </c>
    </row>
    <row r="3089" spans="1:20" x14ac:dyDescent="0.25">
      <c r="A3089" s="2">
        <f>SPY_IVOL!A3089</f>
        <v>42842</v>
      </c>
      <c r="B3089">
        <f>SPY_IVOL!B3089</f>
        <v>32.3093</v>
      </c>
      <c r="C3089">
        <f>SPY_IVOL!C3089</f>
        <v>22.450700000000001</v>
      </c>
      <c r="D3089">
        <f>SPY_IVOL!D3089</f>
        <v>17.572900000000001</v>
      </c>
      <c r="E3089">
        <f>SPY_IVOL!E3089</f>
        <v>11.9183</v>
      </c>
      <c r="F3089">
        <f>SPY_IVOL!F3089</f>
        <v>9.0905000000000005</v>
      </c>
      <c r="G3089">
        <f>SPY_IVOL!G3089</f>
        <v>13.1648</v>
      </c>
      <c r="H3089">
        <f>SPY_IVOL!H3089</f>
        <v>15.289</v>
      </c>
      <c r="I3089">
        <f>VLOOKUP($A3089,SPY_main!$A:$C,2,FALSE)</f>
        <v>234.57</v>
      </c>
      <c r="J3089">
        <f>IFERROR(VLOOKUP($A3089,SPY_main!$A:$C,3,FALSE),J3088)</f>
        <v>1.7617</v>
      </c>
      <c r="K3089">
        <f>IFERROR(VLOOKUP($A3089,SPY_main!$E:$F,2,FALSE),K3088)</f>
        <v>1.1584399999999999</v>
      </c>
      <c r="L3089">
        <f>IFERROR(VLOOKUP($A3089,SPY_main!H:I,2,FALSE),L3088)</f>
        <v>14.66</v>
      </c>
      <c r="M3089">
        <f t="shared" si="336"/>
        <v>45.386699999999998</v>
      </c>
      <c r="N3089">
        <f t="shared" si="337"/>
        <v>37.729399999999998</v>
      </c>
      <c r="O3089">
        <f t="shared" si="338"/>
        <v>23.227</v>
      </c>
      <c r="P3089">
        <f t="shared" si="339"/>
        <v>10.5128</v>
      </c>
      <c r="Q3089">
        <f t="shared" si="340"/>
        <v>19.058299999999999</v>
      </c>
      <c r="R3089">
        <f t="shared" si="341"/>
        <v>33.850099999999998</v>
      </c>
      <c r="S3089">
        <f t="shared" si="342"/>
        <v>36.376199999999997</v>
      </c>
      <c r="T3089">
        <f>IFERROR(VLOOKUP($A3089,TY_main!A:B,2,FALSE),T3088)</f>
        <v>121.546875</v>
      </c>
    </row>
    <row r="3090" spans="1:20" x14ac:dyDescent="0.25">
      <c r="A3090" s="2">
        <f>SPY_IVOL!A3090</f>
        <v>42843</v>
      </c>
      <c r="B3090">
        <f>SPY_IVOL!B3090</f>
        <v>32.834099999999999</v>
      </c>
      <c r="C3090">
        <f>SPY_IVOL!C3090</f>
        <v>22.220199999999998</v>
      </c>
      <c r="D3090">
        <f>SPY_IVOL!D3090</f>
        <v>17.336099999999998</v>
      </c>
      <c r="E3090">
        <f>SPY_IVOL!E3090</f>
        <v>11.936500000000001</v>
      </c>
      <c r="F3090">
        <f>SPY_IVOL!F3090</f>
        <v>8.9657999999999998</v>
      </c>
      <c r="G3090">
        <f>SPY_IVOL!G3090</f>
        <v>13.259</v>
      </c>
      <c r="H3090">
        <f>SPY_IVOL!H3090</f>
        <v>16.292100000000001</v>
      </c>
      <c r="I3090">
        <f>VLOOKUP($A3090,SPY_main!$A:$C,2,FALSE)</f>
        <v>233.87</v>
      </c>
      <c r="J3090">
        <f>IFERROR(VLOOKUP($A3090,SPY_main!$A:$C,3,FALSE),J3089)</f>
        <v>1.7669999999999999</v>
      </c>
      <c r="K3090">
        <f>IFERROR(VLOOKUP($A3090,SPY_main!$E:$F,2,FALSE),K3089)</f>
        <v>1.15622</v>
      </c>
      <c r="L3090">
        <f>IFERROR(VLOOKUP($A3090,SPY_main!H:I,2,FALSE),L3089)</f>
        <v>14.42</v>
      </c>
      <c r="M3090">
        <f t="shared" si="336"/>
        <v>47.7973</v>
      </c>
      <c r="N3090">
        <f t="shared" si="337"/>
        <v>43.377099999999999</v>
      </c>
      <c r="O3090">
        <f t="shared" si="338"/>
        <v>25.537400000000002</v>
      </c>
      <c r="P3090">
        <f t="shared" si="339"/>
        <v>9.9571000000000005</v>
      </c>
      <c r="Q3090">
        <f t="shared" si="340"/>
        <v>19.936399999999999</v>
      </c>
      <c r="R3090">
        <f t="shared" si="341"/>
        <v>19.936399999999999</v>
      </c>
      <c r="S3090">
        <f t="shared" si="342"/>
        <v>19.936399999999999</v>
      </c>
      <c r="T3090">
        <f>IFERROR(VLOOKUP($A3090,TY_main!A:B,2,FALSE),T3089)</f>
        <v>122.140625</v>
      </c>
    </row>
    <row r="3091" spans="1:20" x14ac:dyDescent="0.25">
      <c r="A3091" s="2">
        <f>SPY_IVOL!A3091</f>
        <v>42844</v>
      </c>
      <c r="B3091">
        <f>SPY_IVOL!B3091</f>
        <v>34.424500000000002</v>
      </c>
      <c r="C3091">
        <f>SPY_IVOL!C3091</f>
        <v>22.674399999999999</v>
      </c>
      <c r="D3091">
        <f>SPY_IVOL!D3091</f>
        <v>17.478300000000001</v>
      </c>
      <c r="E3091">
        <f>SPY_IVOL!E3091</f>
        <v>12.2423</v>
      </c>
      <c r="F3091">
        <f>SPY_IVOL!F3091</f>
        <v>9.2995999999999999</v>
      </c>
      <c r="G3091">
        <f>SPY_IVOL!G3091</f>
        <v>13.612500000000001</v>
      </c>
      <c r="H3091">
        <f>SPY_IVOL!H3091</f>
        <v>17.196300000000001</v>
      </c>
      <c r="I3091">
        <f>VLOOKUP($A3091,SPY_main!$A:$C,2,FALSE)</f>
        <v>233.44</v>
      </c>
      <c r="J3091">
        <f>IFERROR(VLOOKUP($A3091,SPY_main!$A:$C,3,FALSE),J3090)</f>
        <v>1.7703</v>
      </c>
      <c r="K3091">
        <f>IFERROR(VLOOKUP($A3091,SPY_main!$E:$F,2,FALSE),K3090)</f>
        <v>1.15567</v>
      </c>
      <c r="L3091">
        <f>IFERROR(VLOOKUP($A3091,SPY_main!H:I,2,FALSE),L3090)</f>
        <v>14.93</v>
      </c>
      <c r="M3091">
        <f t="shared" si="336"/>
        <v>77.401499999999999</v>
      </c>
      <c r="N3091">
        <f t="shared" si="337"/>
        <v>53.114699999999999</v>
      </c>
      <c r="O3091">
        <f t="shared" si="338"/>
        <v>31.263500000000001</v>
      </c>
      <c r="P3091">
        <f t="shared" si="339"/>
        <v>11.351900000000001</v>
      </c>
      <c r="Q3091">
        <f t="shared" si="340"/>
        <v>19.280899999999999</v>
      </c>
      <c r="R3091">
        <f t="shared" si="341"/>
        <v>19.280899999999999</v>
      </c>
      <c r="S3091">
        <f t="shared" si="342"/>
        <v>19.280899999999999</v>
      </c>
      <c r="T3091">
        <f>IFERROR(VLOOKUP($A3091,TY_main!A:B,2,FALSE),T3090)</f>
        <v>121.90625</v>
      </c>
    </row>
    <row r="3092" spans="1:20" x14ac:dyDescent="0.25">
      <c r="A3092" s="2">
        <f>SPY_IVOL!A3092</f>
        <v>42845</v>
      </c>
      <c r="B3092">
        <f>SPY_IVOL!B3092</f>
        <v>35.256999999999998</v>
      </c>
      <c r="C3092">
        <f>SPY_IVOL!C3092</f>
        <v>22.781099999999999</v>
      </c>
      <c r="D3092">
        <f>SPY_IVOL!D3092</f>
        <v>16.968299999999999</v>
      </c>
      <c r="E3092">
        <f>SPY_IVOL!E3092</f>
        <v>11.1351</v>
      </c>
      <c r="F3092">
        <f>SPY_IVOL!F3092</f>
        <v>9.2600999999999996</v>
      </c>
      <c r="G3092">
        <f>SPY_IVOL!G3092</f>
        <v>13.343999999999999</v>
      </c>
      <c r="H3092">
        <f>SPY_IVOL!H3092</f>
        <v>16.551600000000001</v>
      </c>
      <c r="I3092">
        <f>VLOOKUP($A3092,SPY_main!$A:$C,2,FALSE)</f>
        <v>235.34</v>
      </c>
      <c r="J3092">
        <f>IFERROR(VLOOKUP($A3092,SPY_main!$A:$C,3,FALSE),J3091)</f>
        <v>1.756</v>
      </c>
      <c r="K3092">
        <f>IFERROR(VLOOKUP($A3092,SPY_main!$E:$F,2,FALSE),K3091)</f>
        <v>1.15317</v>
      </c>
      <c r="L3092">
        <f>IFERROR(VLOOKUP($A3092,SPY_main!H:I,2,FALSE),L3091)</f>
        <v>14.15</v>
      </c>
      <c r="M3092">
        <f t="shared" si="336"/>
        <v>53.224499999999999</v>
      </c>
      <c r="N3092">
        <f t="shared" si="337"/>
        <v>53.224499999999999</v>
      </c>
      <c r="O3092">
        <f t="shared" si="338"/>
        <v>41.118400000000001</v>
      </c>
      <c r="P3092">
        <f t="shared" si="339"/>
        <v>10.148099999999999</v>
      </c>
      <c r="Q3092">
        <f t="shared" si="340"/>
        <v>19.419599999999999</v>
      </c>
      <c r="R3092">
        <f t="shared" si="341"/>
        <v>19.419599999999999</v>
      </c>
      <c r="S3092">
        <f t="shared" si="342"/>
        <v>19.419599999999999</v>
      </c>
      <c r="T3092">
        <f>IFERROR(VLOOKUP($A3092,TY_main!A:B,2,FALSE),T3091)</f>
        <v>121.59375</v>
      </c>
    </row>
    <row r="3093" spans="1:20" x14ac:dyDescent="0.25">
      <c r="A3093" s="2">
        <f>SPY_IVOL!A3093</f>
        <v>42846</v>
      </c>
      <c r="B3093">
        <f>SPY_IVOL!B3093</f>
        <v>35.920699999999997</v>
      </c>
      <c r="C3093">
        <f>SPY_IVOL!C3093</f>
        <v>23.029800000000002</v>
      </c>
      <c r="D3093">
        <f>SPY_IVOL!D3093</f>
        <v>17.269100000000002</v>
      </c>
      <c r="E3093">
        <f>SPY_IVOL!E3093</f>
        <v>11.934200000000001</v>
      </c>
      <c r="F3093">
        <f>SPY_IVOL!F3093</f>
        <v>9.1585999999999999</v>
      </c>
      <c r="G3093">
        <f>SPY_IVOL!G3093</f>
        <v>13.2464</v>
      </c>
      <c r="H3093">
        <f>SPY_IVOL!H3093</f>
        <v>15.9072</v>
      </c>
      <c r="I3093">
        <f>VLOOKUP($A3093,SPY_main!$A:$C,2,FALSE)</f>
        <v>234.59</v>
      </c>
      <c r="J3093">
        <f>IFERROR(VLOOKUP($A3093,SPY_main!$A:$C,3,FALSE),J3092)</f>
        <v>1.7616000000000001</v>
      </c>
      <c r="K3093">
        <f>IFERROR(VLOOKUP($A3093,SPY_main!$E:$F,2,FALSE),K3092)</f>
        <v>1.15622</v>
      </c>
      <c r="L3093">
        <f>IFERROR(VLOOKUP($A3093,SPY_main!H:I,2,FALSE),L3092)</f>
        <v>14.63</v>
      </c>
      <c r="M3093">
        <f t="shared" si="336"/>
        <v>68.864599999999996</v>
      </c>
      <c r="N3093">
        <f t="shared" si="337"/>
        <v>41.836199999999998</v>
      </c>
      <c r="O3093">
        <f t="shared" si="338"/>
        <v>27.645199999999999</v>
      </c>
      <c r="P3093">
        <f t="shared" si="339"/>
        <v>17.128900000000002</v>
      </c>
      <c r="Q3093">
        <f t="shared" si="340"/>
        <v>13.8409</v>
      </c>
      <c r="R3093">
        <f t="shared" si="341"/>
        <v>13.8409</v>
      </c>
      <c r="S3093">
        <f t="shared" si="342"/>
        <v>13.8409</v>
      </c>
      <c r="T3093">
        <f>IFERROR(VLOOKUP($A3093,TY_main!A:B,2,FALSE),T3092)</f>
        <v>121.703125</v>
      </c>
    </row>
    <row r="3094" spans="1:20" x14ac:dyDescent="0.25">
      <c r="A3094" s="2">
        <f>SPY_IVOL!A3094</f>
        <v>42849</v>
      </c>
      <c r="B3094">
        <f>SPY_IVOL!B3094</f>
        <v>27.135899999999999</v>
      </c>
      <c r="C3094">
        <f>SPY_IVOL!C3094</f>
        <v>17.479700000000001</v>
      </c>
      <c r="D3094">
        <f>SPY_IVOL!D3094</f>
        <v>13.273400000000001</v>
      </c>
      <c r="E3094">
        <f>SPY_IVOL!E3094</f>
        <v>9.2484999999999999</v>
      </c>
      <c r="F3094">
        <f>SPY_IVOL!F3094</f>
        <v>7.6205999999999996</v>
      </c>
      <c r="G3094">
        <f>SPY_IVOL!G3094</f>
        <v>10.0342</v>
      </c>
      <c r="H3094">
        <f>SPY_IVOL!H3094</f>
        <v>12.141400000000001</v>
      </c>
      <c r="I3094">
        <f>VLOOKUP($A3094,SPY_main!$A:$C,2,FALSE)</f>
        <v>237.17</v>
      </c>
      <c r="J3094">
        <f>IFERROR(VLOOKUP($A3094,SPY_main!$A:$C,3,FALSE),J3093)</f>
        <v>1.7423999999999999</v>
      </c>
      <c r="K3094">
        <f>IFERROR(VLOOKUP($A3094,SPY_main!$E:$F,2,FALSE),K3093)</f>
        <v>1.1665000000000001</v>
      </c>
      <c r="L3094">
        <f>IFERROR(VLOOKUP($A3094,SPY_main!H:I,2,FALSE),L3093)</f>
        <v>10.84</v>
      </c>
      <c r="M3094">
        <f t="shared" si="336"/>
        <v>33.852499999999999</v>
      </c>
      <c r="N3094">
        <f t="shared" si="337"/>
        <v>20.974299999999999</v>
      </c>
      <c r="O3094">
        <f t="shared" si="338"/>
        <v>14.2074</v>
      </c>
      <c r="P3094">
        <f t="shared" si="339"/>
        <v>8.5490999999999993</v>
      </c>
      <c r="Q3094">
        <f t="shared" si="340"/>
        <v>8.6647999999999996</v>
      </c>
      <c r="R3094">
        <f t="shared" si="341"/>
        <v>13.4839</v>
      </c>
      <c r="S3094">
        <f t="shared" si="342"/>
        <v>17.789300000000001</v>
      </c>
      <c r="T3094">
        <f>IFERROR(VLOOKUP($A3094,TY_main!A:B,2,FALSE),T3093)</f>
        <v>121.4375</v>
      </c>
    </row>
    <row r="3095" spans="1:20" x14ac:dyDescent="0.25">
      <c r="A3095" s="2">
        <f>SPY_IVOL!A3095</f>
        <v>42850</v>
      </c>
      <c r="B3095">
        <f>SPY_IVOL!B3095</f>
        <v>27.012799999999999</v>
      </c>
      <c r="C3095">
        <f>SPY_IVOL!C3095</f>
        <v>17.302600000000002</v>
      </c>
      <c r="D3095">
        <f>SPY_IVOL!D3095</f>
        <v>12.9589</v>
      </c>
      <c r="E3095">
        <f>SPY_IVOL!E3095</f>
        <v>8.9443000000000001</v>
      </c>
      <c r="F3095">
        <f>SPY_IVOL!F3095</f>
        <v>8.1700999999999997</v>
      </c>
      <c r="G3095">
        <f>SPY_IVOL!G3095</f>
        <v>10.638500000000001</v>
      </c>
      <c r="H3095">
        <f>SPY_IVOL!H3095</f>
        <v>13.8178</v>
      </c>
      <c r="I3095">
        <f>VLOOKUP($A3095,SPY_main!$A:$C,2,FALSE)</f>
        <v>238.55</v>
      </c>
      <c r="J3095">
        <f>IFERROR(VLOOKUP($A3095,SPY_main!$A:$C,3,FALSE),J3094)</f>
        <v>1.7323</v>
      </c>
      <c r="K3095">
        <f>IFERROR(VLOOKUP($A3095,SPY_main!$E:$F,2,FALSE),K3094)</f>
        <v>1.17039</v>
      </c>
      <c r="L3095">
        <f>IFERROR(VLOOKUP($A3095,SPY_main!H:I,2,FALSE),L3094)</f>
        <v>10.76</v>
      </c>
      <c r="M3095">
        <f t="shared" si="336"/>
        <v>33.243899999999996</v>
      </c>
      <c r="N3095">
        <f t="shared" si="337"/>
        <v>20.7867</v>
      </c>
      <c r="O3095">
        <f t="shared" si="338"/>
        <v>14.046799999999999</v>
      </c>
      <c r="P3095">
        <f t="shared" si="339"/>
        <v>8.3520000000000003</v>
      </c>
      <c r="Q3095">
        <f t="shared" si="340"/>
        <v>9.6399000000000008</v>
      </c>
      <c r="R3095">
        <f t="shared" si="341"/>
        <v>14.2974</v>
      </c>
      <c r="S3095">
        <f t="shared" si="342"/>
        <v>17.416</v>
      </c>
      <c r="T3095">
        <f>IFERROR(VLOOKUP($A3095,TY_main!A:B,2,FALSE),T3094)</f>
        <v>121.0625</v>
      </c>
    </row>
    <row r="3096" spans="1:20" x14ac:dyDescent="0.25">
      <c r="A3096" s="2">
        <f>SPY_IVOL!A3096</f>
        <v>42851</v>
      </c>
      <c r="B3096">
        <f>SPY_IVOL!B3096</f>
        <v>27.28</v>
      </c>
      <c r="C3096">
        <f>SPY_IVOL!C3096</f>
        <v>17.465800000000002</v>
      </c>
      <c r="D3096">
        <f>SPY_IVOL!D3096</f>
        <v>13.101100000000001</v>
      </c>
      <c r="E3096">
        <f>SPY_IVOL!E3096</f>
        <v>9.1036999999999999</v>
      </c>
      <c r="F3096">
        <f>SPY_IVOL!F3096</f>
        <v>8.2230000000000008</v>
      </c>
      <c r="G3096">
        <f>SPY_IVOL!G3096</f>
        <v>10.670500000000001</v>
      </c>
      <c r="H3096">
        <f>SPY_IVOL!H3096</f>
        <v>14.0116</v>
      </c>
      <c r="I3096">
        <f>VLOOKUP($A3096,SPY_main!$A:$C,2,FALSE)</f>
        <v>238.4</v>
      </c>
      <c r="J3096">
        <f>IFERROR(VLOOKUP($A3096,SPY_main!$A:$C,3,FALSE),J3095)</f>
        <v>1.7334000000000001</v>
      </c>
      <c r="K3096">
        <f>IFERROR(VLOOKUP($A3096,SPY_main!$E:$F,2,FALSE),K3095)</f>
        <v>1.17178</v>
      </c>
      <c r="L3096">
        <f>IFERROR(VLOOKUP($A3096,SPY_main!H:I,2,FALSE),L3095)</f>
        <v>10.85</v>
      </c>
      <c r="M3096">
        <f t="shared" si="336"/>
        <v>33.957000000000001</v>
      </c>
      <c r="N3096">
        <f t="shared" si="337"/>
        <v>20.899699999999999</v>
      </c>
      <c r="O3096">
        <f t="shared" si="338"/>
        <v>14.244999999999999</v>
      </c>
      <c r="P3096">
        <f t="shared" si="339"/>
        <v>8.4671000000000003</v>
      </c>
      <c r="Q3096">
        <f t="shared" si="340"/>
        <v>9.2957999999999998</v>
      </c>
      <c r="R3096">
        <f t="shared" si="341"/>
        <v>14.343500000000001</v>
      </c>
      <c r="S3096">
        <f t="shared" si="342"/>
        <v>16.912400000000002</v>
      </c>
      <c r="T3096">
        <f>IFERROR(VLOOKUP($A3096,TY_main!A:B,2,FALSE),T3095)</f>
        <v>121.21875</v>
      </c>
    </row>
    <row r="3097" spans="1:20" x14ac:dyDescent="0.25">
      <c r="A3097" s="2">
        <f>SPY_IVOL!A3097</f>
        <v>42852</v>
      </c>
      <c r="B3097">
        <f>SPY_IVOL!B3097</f>
        <v>26.847999999999999</v>
      </c>
      <c r="C3097">
        <f>SPY_IVOL!C3097</f>
        <v>17.222899999999999</v>
      </c>
      <c r="D3097">
        <f>SPY_IVOL!D3097</f>
        <v>12.865399999999999</v>
      </c>
      <c r="E3097">
        <f>SPY_IVOL!E3097</f>
        <v>8.9368999999999996</v>
      </c>
      <c r="F3097">
        <f>SPY_IVOL!F3097</f>
        <v>7.9368999999999996</v>
      </c>
      <c r="G3097">
        <f>SPY_IVOL!G3097</f>
        <v>10.4544</v>
      </c>
      <c r="H3097">
        <f>SPY_IVOL!H3097</f>
        <v>12.428699999999999</v>
      </c>
      <c r="I3097">
        <f>VLOOKUP($A3097,SPY_main!$A:$C,2,FALSE)</f>
        <v>238.6</v>
      </c>
      <c r="J3097">
        <f>IFERROR(VLOOKUP($A3097,SPY_main!$A:$C,3,FALSE),J3096)</f>
        <v>1.732</v>
      </c>
      <c r="K3097">
        <f>IFERROR(VLOOKUP($A3097,SPY_main!$E:$F,2,FALSE),K3096)</f>
        <v>1.1695599999999999</v>
      </c>
      <c r="L3097">
        <f>IFERROR(VLOOKUP($A3097,SPY_main!H:I,2,FALSE),L3096)</f>
        <v>10.36</v>
      </c>
      <c r="M3097">
        <f t="shared" si="336"/>
        <v>34.712000000000003</v>
      </c>
      <c r="N3097">
        <f t="shared" si="337"/>
        <v>20.793099999999999</v>
      </c>
      <c r="O3097">
        <f t="shared" si="338"/>
        <v>14.036300000000001</v>
      </c>
      <c r="P3097">
        <f t="shared" si="339"/>
        <v>8.0225000000000009</v>
      </c>
      <c r="Q3097">
        <f t="shared" si="340"/>
        <v>8.5075000000000003</v>
      </c>
      <c r="R3097">
        <f t="shared" si="341"/>
        <v>13.6195</v>
      </c>
      <c r="S3097">
        <f t="shared" si="342"/>
        <v>13.6195</v>
      </c>
      <c r="T3097">
        <f>IFERROR(VLOOKUP($A3097,TY_main!A:B,2,FALSE),T3096)</f>
        <v>121.28125</v>
      </c>
    </row>
    <row r="3098" spans="1:20" x14ac:dyDescent="0.25">
      <c r="A3098" s="2">
        <f>SPY_IVOL!A3098</f>
        <v>42853</v>
      </c>
      <c r="B3098">
        <f>SPY_IVOL!B3098</f>
        <v>27.4252</v>
      </c>
      <c r="C3098">
        <f>SPY_IVOL!C3098</f>
        <v>17.729399999999998</v>
      </c>
      <c r="D3098">
        <f>SPY_IVOL!D3098</f>
        <v>13.180999999999999</v>
      </c>
      <c r="E3098">
        <f>SPY_IVOL!E3098</f>
        <v>8.8969000000000005</v>
      </c>
      <c r="F3098">
        <f>SPY_IVOL!F3098</f>
        <v>7.4930000000000003</v>
      </c>
      <c r="G3098">
        <f>SPY_IVOL!G3098</f>
        <v>10.3043</v>
      </c>
      <c r="H3098">
        <f>SPY_IVOL!H3098</f>
        <v>12.294</v>
      </c>
      <c r="I3098">
        <f>VLOOKUP($A3098,SPY_main!$A:$C,2,FALSE)</f>
        <v>238.08</v>
      </c>
      <c r="J3098">
        <f>IFERROR(VLOOKUP($A3098,SPY_main!$A:$C,3,FALSE),J3097)</f>
        <v>1.7357</v>
      </c>
      <c r="K3098">
        <f>IFERROR(VLOOKUP($A3098,SPY_main!$E:$F,2,FALSE),K3097)</f>
        <v>1.1723300000000001</v>
      </c>
      <c r="L3098">
        <f>IFERROR(VLOOKUP($A3098,SPY_main!H:I,2,FALSE),L3097)</f>
        <v>10.82</v>
      </c>
      <c r="M3098">
        <f t="shared" si="336"/>
        <v>35.533200000000001</v>
      </c>
      <c r="N3098">
        <f t="shared" si="337"/>
        <v>22.13</v>
      </c>
      <c r="O3098">
        <f t="shared" si="338"/>
        <v>15.0372</v>
      </c>
      <c r="P3098">
        <f t="shared" si="339"/>
        <v>8.048</v>
      </c>
      <c r="Q3098">
        <f t="shared" si="340"/>
        <v>8.4382000000000001</v>
      </c>
      <c r="R3098">
        <f t="shared" si="341"/>
        <v>13.175800000000001</v>
      </c>
      <c r="S3098">
        <f t="shared" si="342"/>
        <v>13.175800000000001</v>
      </c>
      <c r="T3098">
        <f>IFERROR(VLOOKUP($A3098,TY_main!A:B,2,FALSE),T3097)</f>
        <v>121.359375</v>
      </c>
    </row>
    <row r="3099" spans="1:20" x14ac:dyDescent="0.25">
      <c r="A3099" s="2">
        <f>SPY_IVOL!A3099</f>
        <v>42856</v>
      </c>
      <c r="B3099">
        <f>SPY_IVOL!B3099</f>
        <v>27.234400000000001</v>
      </c>
      <c r="C3099">
        <f>SPY_IVOL!C3099</f>
        <v>17.619299999999999</v>
      </c>
      <c r="D3099">
        <f>SPY_IVOL!D3099</f>
        <v>12.960699999999999</v>
      </c>
      <c r="E3099">
        <f>SPY_IVOL!E3099</f>
        <v>8.7081999999999997</v>
      </c>
      <c r="F3099">
        <f>SPY_IVOL!F3099</f>
        <v>7.7458</v>
      </c>
      <c r="G3099">
        <f>SPY_IVOL!G3099</f>
        <v>10.912000000000001</v>
      </c>
      <c r="H3099">
        <f>SPY_IVOL!H3099</f>
        <v>12.9376</v>
      </c>
      <c r="I3099">
        <f>VLOOKUP($A3099,SPY_main!$A:$C,2,FALSE)</f>
        <v>238.68</v>
      </c>
      <c r="J3099">
        <f>IFERROR(VLOOKUP($A3099,SPY_main!$A:$C,3,FALSE),J3098)</f>
        <v>1.7314000000000001</v>
      </c>
      <c r="K3099">
        <f>IFERROR(VLOOKUP($A3099,SPY_main!$E:$F,2,FALSE),K3098)</f>
        <v>1.1723300000000001</v>
      </c>
      <c r="L3099">
        <f>IFERROR(VLOOKUP($A3099,SPY_main!H:I,2,FALSE),L3098)</f>
        <v>10.11</v>
      </c>
      <c r="M3099">
        <f t="shared" si="336"/>
        <v>36.288899999999998</v>
      </c>
      <c r="N3099">
        <f t="shared" si="337"/>
        <v>22.0871</v>
      </c>
      <c r="O3099">
        <f t="shared" si="338"/>
        <v>14.679</v>
      </c>
      <c r="P3099">
        <f t="shared" si="339"/>
        <v>7.8635999999999999</v>
      </c>
      <c r="Q3099">
        <f t="shared" si="340"/>
        <v>9.1265999999999998</v>
      </c>
      <c r="R3099">
        <f t="shared" si="341"/>
        <v>12.0755</v>
      </c>
      <c r="S3099">
        <f t="shared" si="342"/>
        <v>12.0755</v>
      </c>
      <c r="T3099">
        <f>IFERROR(VLOOKUP($A3099,TY_main!A:B,2,FALSE),T3098)</f>
        <v>121.125</v>
      </c>
    </row>
    <row r="3100" spans="1:20" x14ac:dyDescent="0.25">
      <c r="A3100" s="2">
        <f>SPY_IVOL!A3100</f>
        <v>42857</v>
      </c>
      <c r="B3100">
        <f>SPY_IVOL!B3100</f>
        <v>27.5365</v>
      </c>
      <c r="C3100">
        <f>SPY_IVOL!C3100</f>
        <v>17.937200000000001</v>
      </c>
      <c r="D3100">
        <f>SPY_IVOL!D3100</f>
        <v>13.190099999999999</v>
      </c>
      <c r="E3100">
        <f>SPY_IVOL!E3100</f>
        <v>8.8181999999999992</v>
      </c>
      <c r="F3100">
        <f>SPY_IVOL!F3100</f>
        <v>7.7994000000000003</v>
      </c>
      <c r="G3100">
        <f>SPY_IVOL!G3100</f>
        <v>11.035299999999999</v>
      </c>
      <c r="H3100">
        <f>SPY_IVOL!H3100</f>
        <v>12.5692</v>
      </c>
      <c r="I3100">
        <f>VLOOKUP($A3100,SPY_main!$A:$C,2,FALSE)</f>
        <v>238.77</v>
      </c>
      <c r="J3100">
        <f>IFERROR(VLOOKUP($A3100,SPY_main!$A:$C,3,FALSE),J3099)</f>
        <v>1.7306999999999999</v>
      </c>
      <c r="K3100">
        <f>IFERROR(VLOOKUP($A3100,SPY_main!$E:$F,2,FALSE),K3099)</f>
        <v>1.1737200000000001</v>
      </c>
      <c r="L3100">
        <f>IFERROR(VLOOKUP($A3100,SPY_main!H:I,2,FALSE),L3099)</f>
        <v>10.59</v>
      </c>
      <c r="M3100">
        <f t="shared" si="336"/>
        <v>37.3354</v>
      </c>
      <c r="N3100">
        <f t="shared" si="337"/>
        <v>22.924099999999999</v>
      </c>
      <c r="O3100">
        <f t="shared" si="338"/>
        <v>15.633800000000001</v>
      </c>
      <c r="P3100">
        <f t="shared" si="339"/>
        <v>8.4590999999999994</v>
      </c>
      <c r="Q3100">
        <f t="shared" si="340"/>
        <v>9.5859000000000005</v>
      </c>
      <c r="R3100">
        <f t="shared" si="341"/>
        <v>13.600300000000001</v>
      </c>
      <c r="S3100">
        <f t="shared" si="342"/>
        <v>13.600300000000001</v>
      </c>
      <c r="T3100">
        <f>IFERROR(VLOOKUP($A3100,TY_main!A:B,2,FALSE),T3099)</f>
        <v>121.34375</v>
      </c>
    </row>
    <row r="3101" spans="1:20" x14ac:dyDescent="0.25">
      <c r="A3101" s="2">
        <f>SPY_IVOL!A3101</f>
        <v>42858</v>
      </c>
      <c r="B3101">
        <f>SPY_IVOL!B3101</f>
        <v>28.264199999999999</v>
      </c>
      <c r="C3101">
        <f>SPY_IVOL!C3101</f>
        <v>18.238099999999999</v>
      </c>
      <c r="D3101">
        <f>SPY_IVOL!D3101</f>
        <v>13.4542</v>
      </c>
      <c r="E3101">
        <f>SPY_IVOL!E3101</f>
        <v>8.9687999999999999</v>
      </c>
      <c r="F3101">
        <f>SPY_IVOL!F3101</f>
        <v>7.9390999999999998</v>
      </c>
      <c r="G3101">
        <f>SPY_IVOL!G3101</f>
        <v>10.827299999999999</v>
      </c>
      <c r="H3101">
        <f>SPY_IVOL!H3101</f>
        <v>12.8299</v>
      </c>
      <c r="I3101">
        <f>VLOOKUP($A3101,SPY_main!$A:$C,2,FALSE)</f>
        <v>238.48</v>
      </c>
      <c r="J3101">
        <f>IFERROR(VLOOKUP($A3101,SPY_main!$A:$C,3,FALSE),J3100)</f>
        <v>1.7327999999999999</v>
      </c>
      <c r="K3101">
        <f>IFERROR(VLOOKUP($A3101,SPY_main!$E:$F,2,FALSE),K3100)</f>
        <v>1.1712199999999999</v>
      </c>
      <c r="L3101">
        <f>IFERROR(VLOOKUP($A3101,SPY_main!H:I,2,FALSE),L3100)</f>
        <v>10.68</v>
      </c>
      <c r="M3101">
        <f t="shared" si="336"/>
        <v>38.4833</v>
      </c>
      <c r="N3101">
        <f t="shared" si="337"/>
        <v>24.127800000000001</v>
      </c>
      <c r="O3101">
        <f t="shared" si="338"/>
        <v>16.186699999999998</v>
      </c>
      <c r="P3101">
        <f t="shared" si="339"/>
        <v>8.2689000000000004</v>
      </c>
      <c r="Q3101">
        <f t="shared" si="340"/>
        <v>9.6927000000000003</v>
      </c>
      <c r="R3101">
        <f t="shared" si="341"/>
        <v>12.957000000000001</v>
      </c>
      <c r="S3101">
        <f t="shared" si="342"/>
        <v>12.957000000000001</v>
      </c>
      <c r="T3101">
        <f>IFERROR(VLOOKUP($A3101,TY_main!A:B,2,FALSE),T3100)</f>
        <v>121.203125</v>
      </c>
    </row>
    <row r="3102" spans="1:20" x14ac:dyDescent="0.25">
      <c r="A3102" s="2">
        <f>SPY_IVOL!A3102</f>
        <v>42859</v>
      </c>
      <c r="B3102">
        <f>SPY_IVOL!B3102</f>
        <v>28.1554</v>
      </c>
      <c r="C3102">
        <f>SPY_IVOL!C3102</f>
        <v>17.976600000000001</v>
      </c>
      <c r="D3102">
        <f>SPY_IVOL!D3102</f>
        <v>13.251300000000001</v>
      </c>
      <c r="E3102">
        <f>SPY_IVOL!E3102</f>
        <v>8.6696000000000009</v>
      </c>
      <c r="F3102">
        <f>SPY_IVOL!F3102</f>
        <v>8.0877999999999997</v>
      </c>
      <c r="G3102">
        <f>SPY_IVOL!G3102</f>
        <v>11.5116</v>
      </c>
      <c r="H3102">
        <f>SPY_IVOL!H3102</f>
        <v>13.3568</v>
      </c>
      <c r="I3102">
        <f>VLOOKUP($A3102,SPY_main!$A:$C,2,FALSE)</f>
        <v>238.76</v>
      </c>
      <c r="J3102">
        <f>IFERROR(VLOOKUP($A3102,SPY_main!$A:$C,3,FALSE),J3101)</f>
        <v>1.7307999999999999</v>
      </c>
      <c r="K3102">
        <f>IFERROR(VLOOKUP($A3102,SPY_main!$E:$F,2,FALSE),K3101)</f>
        <v>1.1792800000000001</v>
      </c>
      <c r="L3102">
        <f>IFERROR(VLOOKUP($A3102,SPY_main!H:I,2,FALSE),L3101)</f>
        <v>10.46</v>
      </c>
      <c r="M3102">
        <f t="shared" si="336"/>
        <v>39.7363</v>
      </c>
      <c r="N3102">
        <f t="shared" si="337"/>
        <v>24.787700000000001</v>
      </c>
      <c r="O3102">
        <f t="shared" si="338"/>
        <v>16.269200000000001</v>
      </c>
      <c r="P3102">
        <f t="shared" si="339"/>
        <v>8.3671000000000006</v>
      </c>
      <c r="Q3102">
        <f t="shared" si="340"/>
        <v>10.0145</v>
      </c>
      <c r="R3102">
        <f t="shared" si="341"/>
        <v>14.4133</v>
      </c>
      <c r="S3102">
        <f t="shared" si="342"/>
        <v>14.4133</v>
      </c>
      <c r="T3102">
        <f>IFERROR(VLOOKUP($A3102,TY_main!A:B,2,FALSE),T3101)</f>
        <v>120.84375</v>
      </c>
    </row>
    <row r="3103" spans="1:20" x14ac:dyDescent="0.25">
      <c r="A3103" s="2">
        <f>SPY_IVOL!A3103</f>
        <v>42860</v>
      </c>
      <c r="B3103">
        <f>SPY_IVOL!B3103</f>
        <v>28.786200000000001</v>
      </c>
      <c r="C3103">
        <f>SPY_IVOL!C3103</f>
        <v>18.3721</v>
      </c>
      <c r="D3103">
        <f>SPY_IVOL!D3103</f>
        <v>13.2531</v>
      </c>
      <c r="E3103">
        <f>SPY_IVOL!E3103</f>
        <v>8.7180999999999997</v>
      </c>
      <c r="F3103">
        <f>SPY_IVOL!F3103</f>
        <v>8.4704999999999995</v>
      </c>
      <c r="G3103">
        <f>SPY_IVOL!G3103</f>
        <v>11.6448</v>
      </c>
      <c r="H3103">
        <f>SPY_IVOL!H3103</f>
        <v>14.929</v>
      </c>
      <c r="I3103">
        <f>VLOOKUP($A3103,SPY_main!$A:$C,2,FALSE)</f>
        <v>239.7</v>
      </c>
      <c r="J3103">
        <f>IFERROR(VLOOKUP($A3103,SPY_main!$A:$C,3,FALSE),J3102)</f>
        <v>1.724</v>
      </c>
      <c r="K3103">
        <f>IFERROR(VLOOKUP($A3103,SPY_main!$E:$F,2,FALSE),K3102)</f>
        <v>1.1803900000000001</v>
      </c>
      <c r="L3103">
        <f>IFERROR(VLOOKUP($A3103,SPY_main!H:I,2,FALSE),L3102)</f>
        <v>10.57</v>
      </c>
      <c r="M3103">
        <f t="shared" si="336"/>
        <v>41.109000000000002</v>
      </c>
      <c r="N3103">
        <f t="shared" si="337"/>
        <v>25.761299999999999</v>
      </c>
      <c r="O3103">
        <f t="shared" si="338"/>
        <v>16.963999999999999</v>
      </c>
      <c r="P3103">
        <f t="shared" si="339"/>
        <v>8.1667000000000005</v>
      </c>
      <c r="Q3103">
        <f t="shared" si="340"/>
        <v>10.367000000000001</v>
      </c>
      <c r="R3103">
        <f t="shared" si="341"/>
        <v>14.5608</v>
      </c>
      <c r="S3103">
        <f t="shared" si="342"/>
        <v>14.5608</v>
      </c>
      <c r="T3103">
        <f>IFERROR(VLOOKUP($A3103,TY_main!A:B,2,FALSE),T3102)</f>
        <v>120.875</v>
      </c>
    </row>
    <row r="3104" spans="1:20" x14ac:dyDescent="0.25">
      <c r="A3104" s="2">
        <f>SPY_IVOL!A3104</f>
        <v>42863</v>
      </c>
      <c r="B3104">
        <f>SPY_IVOL!B3104</f>
        <v>28.5229</v>
      </c>
      <c r="C3104">
        <f>SPY_IVOL!C3104</f>
        <v>17.951799999999999</v>
      </c>
      <c r="D3104">
        <f>SPY_IVOL!D3104</f>
        <v>12.8009</v>
      </c>
      <c r="E3104">
        <f>SPY_IVOL!E3104</f>
        <v>8.2102000000000004</v>
      </c>
      <c r="F3104">
        <f>SPY_IVOL!F3104</f>
        <v>8.2070000000000007</v>
      </c>
      <c r="G3104">
        <f>SPY_IVOL!G3104</f>
        <v>11.998699999999999</v>
      </c>
      <c r="H3104">
        <f>SPY_IVOL!H3104</f>
        <v>13.6464</v>
      </c>
      <c r="I3104">
        <f>VLOOKUP($A3104,SPY_main!$A:$C,2,FALSE)</f>
        <v>239.66</v>
      </c>
      <c r="J3104">
        <f>IFERROR(VLOOKUP($A3104,SPY_main!$A:$C,3,FALSE),J3103)</f>
        <v>1.7242999999999999</v>
      </c>
      <c r="K3104">
        <f>IFERROR(VLOOKUP($A3104,SPY_main!$E:$F,2,FALSE),K3103)</f>
        <v>1.1845600000000001</v>
      </c>
      <c r="L3104">
        <f>IFERROR(VLOOKUP($A3104,SPY_main!H:I,2,FALSE),L3103)</f>
        <v>9.77</v>
      </c>
      <c r="M3104">
        <f t="shared" si="336"/>
        <v>44.522300000000001</v>
      </c>
      <c r="N3104">
        <f t="shared" si="337"/>
        <v>26.1343</v>
      </c>
      <c r="O3104">
        <f t="shared" si="338"/>
        <v>16.8109</v>
      </c>
      <c r="P3104">
        <f t="shared" si="339"/>
        <v>7.3146000000000004</v>
      </c>
      <c r="Q3104">
        <f t="shared" si="340"/>
        <v>11.716100000000001</v>
      </c>
      <c r="R3104">
        <f t="shared" si="341"/>
        <v>13.1076</v>
      </c>
      <c r="S3104">
        <f t="shared" si="342"/>
        <v>13.1076</v>
      </c>
      <c r="T3104">
        <f>IFERROR(VLOOKUP($A3104,TY_main!A:B,2,FALSE),T3103)</f>
        <v>120.734375</v>
      </c>
    </row>
    <row r="3105" spans="1:20" x14ac:dyDescent="0.25">
      <c r="A3105" s="2">
        <f>SPY_IVOL!A3105</f>
        <v>42864</v>
      </c>
      <c r="B3105">
        <f>SPY_IVOL!B3105</f>
        <v>28.910399999999999</v>
      </c>
      <c r="C3105">
        <f>SPY_IVOL!C3105</f>
        <v>18.221299999999999</v>
      </c>
      <c r="D3105">
        <f>SPY_IVOL!D3105</f>
        <v>13.094799999999999</v>
      </c>
      <c r="E3105">
        <f>SPY_IVOL!E3105</f>
        <v>8.4225999999999992</v>
      </c>
      <c r="F3105">
        <f>SPY_IVOL!F3105</f>
        <v>8.2617999999999991</v>
      </c>
      <c r="G3105">
        <f>SPY_IVOL!G3105</f>
        <v>12.1838</v>
      </c>
      <c r="H3105">
        <f>SPY_IVOL!H3105</f>
        <v>13.9253</v>
      </c>
      <c r="I3105">
        <f>VLOOKUP($A3105,SPY_main!$A:$C,2,FALSE)</f>
        <v>239.44</v>
      </c>
      <c r="J3105">
        <f>IFERROR(VLOOKUP($A3105,SPY_main!$A:$C,3,FALSE),J3104)</f>
        <v>1.7259</v>
      </c>
      <c r="K3105">
        <f>IFERROR(VLOOKUP($A3105,SPY_main!$E:$F,2,FALSE),K3104)</f>
        <v>1.1819999999999999</v>
      </c>
      <c r="L3105">
        <f>IFERROR(VLOOKUP($A3105,SPY_main!H:I,2,FALSE),L3104)</f>
        <v>9.9600000000000009</v>
      </c>
      <c r="M3105">
        <f t="shared" si="336"/>
        <v>40.055</v>
      </c>
      <c r="N3105">
        <f t="shared" si="337"/>
        <v>26.263999999999999</v>
      </c>
      <c r="O3105">
        <f t="shared" si="338"/>
        <v>16.938600000000001</v>
      </c>
      <c r="P3105">
        <f t="shared" si="339"/>
        <v>7.5587999999999997</v>
      </c>
      <c r="Q3105">
        <f t="shared" si="340"/>
        <v>12.2966</v>
      </c>
      <c r="R3105">
        <f t="shared" si="341"/>
        <v>13.1166</v>
      </c>
      <c r="S3105">
        <f t="shared" si="342"/>
        <v>13.1166</v>
      </c>
      <c r="T3105">
        <f>IFERROR(VLOOKUP($A3105,TY_main!A:B,2,FALSE),T3104)</f>
        <v>120.5</v>
      </c>
    </row>
    <row r="3106" spans="1:20" x14ac:dyDescent="0.25">
      <c r="A3106" s="2">
        <f>SPY_IVOL!A3106</f>
        <v>42865</v>
      </c>
      <c r="B3106">
        <f>SPY_IVOL!B3106</f>
        <v>29.762799999999999</v>
      </c>
      <c r="C3106">
        <f>SPY_IVOL!C3106</f>
        <v>18.7911</v>
      </c>
      <c r="D3106">
        <f>SPY_IVOL!D3106</f>
        <v>13.396000000000001</v>
      </c>
      <c r="E3106">
        <f>SPY_IVOL!E3106</f>
        <v>8.2004999999999999</v>
      </c>
      <c r="F3106">
        <f>SPY_IVOL!F3106</f>
        <v>8.0664999999999996</v>
      </c>
      <c r="G3106">
        <f>SPY_IVOL!G3106</f>
        <v>11.609299999999999</v>
      </c>
      <c r="H3106">
        <f>SPY_IVOL!H3106</f>
        <v>11.933</v>
      </c>
      <c r="I3106">
        <f>VLOOKUP($A3106,SPY_main!$A:$C,2,FALSE)</f>
        <v>239.87</v>
      </c>
      <c r="J3106">
        <f>IFERROR(VLOOKUP($A3106,SPY_main!$A:$C,3,FALSE),J3105)</f>
        <v>1.7228000000000001</v>
      </c>
      <c r="K3106">
        <f>IFERROR(VLOOKUP($A3106,SPY_main!$E:$F,2,FALSE),K3105)</f>
        <v>1.1809400000000001</v>
      </c>
      <c r="L3106">
        <f>IFERROR(VLOOKUP($A3106,SPY_main!H:I,2,FALSE),L3105)</f>
        <v>10.210000000000001</v>
      </c>
      <c r="M3106">
        <f t="shared" si="336"/>
        <v>40.000100000000003</v>
      </c>
      <c r="N3106">
        <f t="shared" si="337"/>
        <v>28.872900000000001</v>
      </c>
      <c r="O3106">
        <f t="shared" si="338"/>
        <v>18.224599999999999</v>
      </c>
      <c r="P3106">
        <f t="shared" si="339"/>
        <v>7.1717000000000004</v>
      </c>
      <c r="Q3106">
        <f t="shared" si="340"/>
        <v>11.6389</v>
      </c>
      <c r="R3106">
        <f t="shared" si="341"/>
        <v>11.6389</v>
      </c>
      <c r="S3106">
        <f t="shared" si="342"/>
        <v>11.6389</v>
      </c>
      <c r="T3106">
        <f>IFERROR(VLOOKUP($A3106,TY_main!A:B,2,FALSE),T3105)</f>
        <v>120.484375</v>
      </c>
    </row>
    <row r="3107" spans="1:20" x14ac:dyDescent="0.25">
      <c r="A3107" s="2">
        <f>SPY_IVOL!A3107</f>
        <v>42866</v>
      </c>
      <c r="B3107">
        <f>SPY_IVOL!B3107</f>
        <v>29.6798</v>
      </c>
      <c r="C3107">
        <f>SPY_IVOL!C3107</f>
        <v>18.9025</v>
      </c>
      <c r="D3107">
        <f>SPY_IVOL!D3107</f>
        <v>13.628500000000001</v>
      </c>
      <c r="E3107">
        <f>SPY_IVOL!E3107</f>
        <v>8.6813000000000002</v>
      </c>
      <c r="F3107">
        <f>SPY_IVOL!F3107</f>
        <v>8.1736000000000004</v>
      </c>
      <c r="G3107">
        <f>SPY_IVOL!G3107</f>
        <v>11.849</v>
      </c>
      <c r="H3107">
        <f>SPY_IVOL!H3107</f>
        <v>12.325799999999999</v>
      </c>
      <c r="I3107">
        <f>VLOOKUP($A3107,SPY_main!$A:$C,2,FALSE)</f>
        <v>239.38</v>
      </c>
      <c r="J3107">
        <f>IFERROR(VLOOKUP($A3107,SPY_main!$A:$C,3,FALSE),J3106)</f>
        <v>1.7262999999999999</v>
      </c>
      <c r="K3107">
        <f>IFERROR(VLOOKUP($A3107,SPY_main!$E:$F,2,FALSE),K3106)</f>
        <v>1.1817800000000001</v>
      </c>
      <c r="L3107">
        <f>IFERROR(VLOOKUP($A3107,SPY_main!H:I,2,FALSE),L3106)</f>
        <v>10.6</v>
      </c>
      <c r="M3107">
        <f t="shared" si="336"/>
        <v>48.584000000000003</v>
      </c>
      <c r="N3107">
        <f t="shared" si="337"/>
        <v>30.6235</v>
      </c>
      <c r="O3107">
        <f t="shared" si="338"/>
        <v>20.023499999999999</v>
      </c>
      <c r="P3107">
        <f t="shared" si="339"/>
        <v>7.6561000000000003</v>
      </c>
      <c r="Q3107">
        <f t="shared" si="340"/>
        <v>10.415699999999999</v>
      </c>
      <c r="R3107">
        <f t="shared" si="341"/>
        <v>10.415699999999999</v>
      </c>
      <c r="S3107">
        <f t="shared" si="342"/>
        <v>10.415699999999999</v>
      </c>
      <c r="T3107">
        <f>IFERROR(VLOOKUP($A3107,TY_main!A:B,2,FALSE),T3106)</f>
        <v>120.59375</v>
      </c>
    </row>
    <row r="3108" spans="1:20" x14ac:dyDescent="0.25">
      <c r="A3108" s="2">
        <f>SPY_IVOL!A3108</f>
        <v>42867</v>
      </c>
      <c r="B3108">
        <f>SPY_IVOL!B3108</f>
        <v>29.4862</v>
      </c>
      <c r="C3108">
        <f>SPY_IVOL!C3108</f>
        <v>18.7392</v>
      </c>
      <c r="D3108">
        <f>SPY_IVOL!D3108</f>
        <v>13.4534</v>
      </c>
      <c r="E3108">
        <f>SPY_IVOL!E3108</f>
        <v>8.6323000000000008</v>
      </c>
      <c r="F3108">
        <f>SPY_IVOL!F3108</f>
        <v>8.2646999999999995</v>
      </c>
      <c r="G3108">
        <f>SPY_IVOL!G3108</f>
        <v>11.8118</v>
      </c>
      <c r="H3108">
        <f>SPY_IVOL!H3108</f>
        <v>12.2128</v>
      </c>
      <c r="I3108">
        <f>VLOOKUP($A3108,SPY_main!$A:$C,2,FALSE)</f>
        <v>238.98</v>
      </c>
      <c r="J3108">
        <f>IFERROR(VLOOKUP($A3108,SPY_main!$A:$C,3,FALSE),J3107)</f>
        <v>1.7292000000000001</v>
      </c>
      <c r="K3108">
        <f>IFERROR(VLOOKUP($A3108,SPY_main!$E:$F,2,FALSE),K3107)</f>
        <v>1.1795599999999999</v>
      </c>
      <c r="L3108">
        <f>IFERROR(VLOOKUP($A3108,SPY_main!H:I,2,FALSE),L3107)</f>
        <v>10.4</v>
      </c>
      <c r="M3108">
        <f t="shared" si="336"/>
        <v>44.485700000000001</v>
      </c>
      <c r="N3108">
        <f t="shared" si="337"/>
        <v>31.370200000000001</v>
      </c>
      <c r="O3108">
        <f t="shared" si="338"/>
        <v>19.3354</v>
      </c>
      <c r="P3108">
        <f t="shared" si="339"/>
        <v>7.2370000000000001</v>
      </c>
      <c r="Q3108">
        <f t="shared" si="340"/>
        <v>8.8985000000000003</v>
      </c>
      <c r="R3108">
        <f t="shared" si="341"/>
        <v>8.8985000000000003</v>
      </c>
      <c r="S3108">
        <f t="shared" si="342"/>
        <v>8.8985000000000003</v>
      </c>
      <c r="T3108">
        <f>IFERROR(VLOOKUP($A3108,TY_main!A:B,2,FALSE),T3107)</f>
        <v>121.125</v>
      </c>
    </row>
    <row r="3109" spans="1:20" x14ac:dyDescent="0.25">
      <c r="A3109" s="2">
        <f>SPY_IVOL!A3109</f>
        <v>42870</v>
      </c>
      <c r="B3109">
        <f>SPY_IVOL!B3109</f>
        <v>30.245799999999999</v>
      </c>
      <c r="C3109">
        <f>SPY_IVOL!C3109</f>
        <v>19.116</v>
      </c>
      <c r="D3109">
        <f>SPY_IVOL!D3109</f>
        <v>13.4985</v>
      </c>
      <c r="E3109">
        <f>SPY_IVOL!E3109</f>
        <v>8.1974999999999998</v>
      </c>
      <c r="F3109">
        <f>SPY_IVOL!F3109</f>
        <v>8.3523999999999994</v>
      </c>
      <c r="G3109">
        <f>SPY_IVOL!G3109</f>
        <v>12.0189</v>
      </c>
      <c r="H3109">
        <f>SPY_IVOL!H3109</f>
        <v>12.1602</v>
      </c>
      <c r="I3109">
        <f>VLOOKUP($A3109,SPY_main!$A:$C,2,FALSE)</f>
        <v>240.3</v>
      </c>
      <c r="J3109">
        <f>IFERROR(VLOOKUP($A3109,SPY_main!$A:$C,3,FALSE),J3108)</f>
        <v>1.7197</v>
      </c>
      <c r="K3109">
        <f>IFERROR(VLOOKUP($A3109,SPY_main!$E:$F,2,FALSE),K3108)</f>
        <v>1.17944</v>
      </c>
      <c r="L3109">
        <f>IFERROR(VLOOKUP($A3109,SPY_main!H:I,2,FALSE),L3108)</f>
        <v>10.42</v>
      </c>
      <c r="M3109">
        <f t="shared" si="336"/>
        <v>54.376300000000001</v>
      </c>
      <c r="N3109">
        <f t="shared" si="337"/>
        <v>38.9497</v>
      </c>
      <c r="O3109">
        <f t="shared" si="338"/>
        <v>24.0459</v>
      </c>
      <c r="P3109">
        <f t="shared" si="339"/>
        <v>6.7081999999999997</v>
      </c>
      <c r="Q3109">
        <f t="shared" si="340"/>
        <v>9.5405999999999995</v>
      </c>
      <c r="R3109">
        <f t="shared" si="341"/>
        <v>9.5405999999999995</v>
      </c>
      <c r="S3109">
        <f t="shared" si="342"/>
        <v>9.5405999999999995</v>
      </c>
      <c r="T3109">
        <f>IFERROR(VLOOKUP($A3109,TY_main!A:B,2,FALSE),T3108)</f>
        <v>121.109375</v>
      </c>
    </row>
    <row r="3110" spans="1:20" x14ac:dyDescent="0.25">
      <c r="A3110" s="2">
        <f>SPY_IVOL!A3110</f>
        <v>42871</v>
      </c>
      <c r="B3110">
        <f>SPY_IVOL!B3110</f>
        <v>30.543700000000001</v>
      </c>
      <c r="C3110">
        <f>SPY_IVOL!C3110</f>
        <v>19.1477</v>
      </c>
      <c r="D3110">
        <f>SPY_IVOL!D3110</f>
        <v>13.536300000000001</v>
      </c>
      <c r="E3110">
        <f>SPY_IVOL!E3110</f>
        <v>7.9714999999999998</v>
      </c>
      <c r="F3110">
        <f>SPY_IVOL!F3110</f>
        <v>8.3123000000000005</v>
      </c>
      <c r="G3110">
        <f>SPY_IVOL!G3110</f>
        <v>12.1412</v>
      </c>
      <c r="H3110">
        <f>SPY_IVOL!H3110</f>
        <v>12.463800000000001</v>
      </c>
      <c r="I3110">
        <f>VLOOKUP($A3110,SPY_main!$A:$C,2,FALSE)</f>
        <v>240.08</v>
      </c>
      <c r="J3110">
        <f>IFERROR(VLOOKUP($A3110,SPY_main!$A:$C,3,FALSE),J3109)</f>
        <v>1.7213000000000001</v>
      </c>
      <c r="K3110">
        <f>IFERROR(VLOOKUP($A3110,SPY_main!$E:$F,2,FALSE),K3109)</f>
        <v>1.1811700000000001</v>
      </c>
      <c r="L3110">
        <f>IFERROR(VLOOKUP($A3110,SPY_main!H:I,2,FALSE),L3109)</f>
        <v>10.65</v>
      </c>
      <c r="M3110">
        <f t="shared" si="336"/>
        <v>58.939100000000003</v>
      </c>
      <c r="N3110">
        <f t="shared" si="337"/>
        <v>43.259900000000002</v>
      </c>
      <c r="O3110">
        <f t="shared" si="338"/>
        <v>26.714400000000001</v>
      </c>
      <c r="P3110">
        <f t="shared" si="339"/>
        <v>6.8507999999999996</v>
      </c>
      <c r="Q3110">
        <f t="shared" si="340"/>
        <v>10.8713</v>
      </c>
      <c r="R3110">
        <f t="shared" si="341"/>
        <v>10.8713</v>
      </c>
      <c r="S3110">
        <f t="shared" si="342"/>
        <v>10.8713</v>
      </c>
      <c r="T3110">
        <f>IFERROR(VLOOKUP($A3110,TY_main!A:B,2,FALSE),T3109)</f>
        <v>121.203125</v>
      </c>
    </row>
    <row r="3111" spans="1:20" x14ac:dyDescent="0.25">
      <c r="A3111" s="2">
        <f>SPY_IVOL!A3111</f>
        <v>42872</v>
      </c>
      <c r="B3111">
        <f>SPY_IVOL!B3111</f>
        <v>35.350700000000003</v>
      </c>
      <c r="C3111">
        <f>SPY_IVOL!C3111</f>
        <v>23.690799999999999</v>
      </c>
      <c r="D3111">
        <f>SPY_IVOL!D3111</f>
        <v>17.753699999999998</v>
      </c>
      <c r="E3111">
        <f>SPY_IVOL!E3111</f>
        <v>11.926600000000001</v>
      </c>
      <c r="F3111">
        <f>SPY_IVOL!F3111</f>
        <v>8.3351000000000006</v>
      </c>
      <c r="G3111">
        <f>SPY_IVOL!G3111</f>
        <v>12.2966</v>
      </c>
      <c r="H3111">
        <f>SPY_IVOL!H3111</f>
        <v>12.564399999999999</v>
      </c>
      <c r="I3111">
        <f>VLOOKUP($A3111,SPY_main!$A:$C,2,FALSE)</f>
        <v>235.82</v>
      </c>
      <c r="J3111">
        <f>IFERROR(VLOOKUP($A3111,SPY_main!$A:$C,3,FALSE),J3110)</f>
        <v>1.7524</v>
      </c>
      <c r="K3111">
        <f>IFERROR(VLOOKUP($A3111,SPY_main!$E:$F,2,FALSE),K3110)</f>
        <v>1.17839</v>
      </c>
      <c r="L3111">
        <f>IFERROR(VLOOKUP($A3111,SPY_main!H:I,2,FALSE),L3110)</f>
        <v>15.59</v>
      </c>
      <c r="M3111">
        <f t="shared" si="336"/>
        <v>77.388900000000007</v>
      </c>
      <c r="N3111">
        <f t="shared" si="337"/>
        <v>59.2194</v>
      </c>
      <c r="O3111">
        <f t="shared" si="338"/>
        <v>39.346600000000002</v>
      </c>
      <c r="P3111">
        <f t="shared" si="339"/>
        <v>17.615400000000001</v>
      </c>
      <c r="Q3111">
        <f t="shared" si="340"/>
        <v>19.333200000000001</v>
      </c>
      <c r="R3111">
        <f t="shared" si="341"/>
        <v>19.333200000000001</v>
      </c>
      <c r="S3111">
        <f t="shared" si="342"/>
        <v>19.333200000000001</v>
      </c>
      <c r="T3111">
        <f>IFERROR(VLOOKUP($A3111,TY_main!A:B,2,FALSE),T3110)</f>
        <v>122.046875</v>
      </c>
    </row>
    <row r="3112" spans="1:20" x14ac:dyDescent="0.25">
      <c r="A3112" s="2">
        <f>SPY_IVOL!A3112</f>
        <v>42873</v>
      </c>
      <c r="B3112">
        <f>SPY_IVOL!B3112</f>
        <v>35.357700000000001</v>
      </c>
      <c r="C3112">
        <f>SPY_IVOL!C3112</f>
        <v>22.926100000000002</v>
      </c>
      <c r="D3112">
        <f>SPY_IVOL!D3112</f>
        <v>16.9221</v>
      </c>
      <c r="E3112">
        <f>SPY_IVOL!E3112</f>
        <v>10.400399999999999</v>
      </c>
      <c r="F3112">
        <f>SPY_IVOL!F3112</f>
        <v>8.7401999999999997</v>
      </c>
      <c r="G3112">
        <f>SPY_IVOL!G3112</f>
        <v>12.794</v>
      </c>
      <c r="H3112">
        <f>SPY_IVOL!H3112</f>
        <v>12.794</v>
      </c>
      <c r="I3112">
        <f>VLOOKUP($A3112,SPY_main!$A:$C,2,FALSE)</f>
        <v>236.77</v>
      </c>
      <c r="J3112">
        <f>IFERROR(VLOOKUP($A3112,SPY_main!$A:$C,3,FALSE),J3111)</f>
        <v>1.7454000000000001</v>
      </c>
      <c r="K3112">
        <f>IFERROR(VLOOKUP($A3112,SPY_main!$E:$F,2,FALSE),K3111)</f>
        <v>1.1717200000000001</v>
      </c>
      <c r="L3112">
        <f>IFERROR(VLOOKUP($A3112,SPY_main!H:I,2,FALSE),L3111)</f>
        <v>14.66</v>
      </c>
      <c r="M3112">
        <f t="shared" si="336"/>
        <v>69.219700000000003</v>
      </c>
      <c r="N3112">
        <f t="shared" si="337"/>
        <v>69.219700000000003</v>
      </c>
      <c r="O3112">
        <f t="shared" si="338"/>
        <v>41.085599999999999</v>
      </c>
      <c r="P3112">
        <f t="shared" si="339"/>
        <v>13.1241</v>
      </c>
      <c r="Q3112">
        <f t="shared" si="340"/>
        <v>16.322399999999998</v>
      </c>
      <c r="R3112">
        <f t="shared" si="341"/>
        <v>16.322399999999998</v>
      </c>
      <c r="S3112">
        <f t="shared" si="342"/>
        <v>16.322399999999998</v>
      </c>
      <c r="T3112">
        <f>IFERROR(VLOOKUP($A3112,TY_main!A:B,2,FALSE),T3111)</f>
        <v>121.90625</v>
      </c>
    </row>
    <row r="3113" spans="1:20" x14ac:dyDescent="0.25">
      <c r="A3113" s="2">
        <f>SPY_IVOL!A3113</f>
        <v>42874</v>
      </c>
      <c r="B3113">
        <f>SPY_IVOL!B3113</f>
        <v>33.503100000000003</v>
      </c>
      <c r="C3113">
        <f>SPY_IVOL!C3113</f>
        <v>21.289899999999999</v>
      </c>
      <c r="D3113">
        <f>SPY_IVOL!D3113</f>
        <v>14.9598</v>
      </c>
      <c r="E3113">
        <f>SPY_IVOL!E3113</f>
        <v>8.7821999999999996</v>
      </c>
      <c r="F3113">
        <f>SPY_IVOL!F3113</f>
        <v>8.1045999999999996</v>
      </c>
      <c r="G3113">
        <f>SPY_IVOL!G3113</f>
        <v>11.7316</v>
      </c>
      <c r="H3113">
        <f>SPY_IVOL!H3113</f>
        <v>11.7316</v>
      </c>
      <c r="I3113">
        <f>VLOOKUP($A3113,SPY_main!$A:$C,2,FALSE)</f>
        <v>238.31</v>
      </c>
      <c r="J3113">
        <f>IFERROR(VLOOKUP($A3113,SPY_main!$A:$C,3,FALSE),J3112)</f>
        <v>1.7341</v>
      </c>
      <c r="K3113">
        <f>IFERROR(VLOOKUP($A3113,SPY_main!$E:$F,2,FALSE),K3112)</f>
        <v>1.1864399999999999</v>
      </c>
      <c r="L3113">
        <f>IFERROR(VLOOKUP($A3113,SPY_main!H:I,2,FALSE),L3112)</f>
        <v>12.04</v>
      </c>
      <c r="M3113">
        <f t="shared" si="336"/>
        <v>60.222000000000001</v>
      </c>
      <c r="N3113">
        <f t="shared" si="337"/>
        <v>34.882300000000001</v>
      </c>
      <c r="O3113">
        <f t="shared" si="338"/>
        <v>21.048999999999999</v>
      </c>
      <c r="P3113">
        <f t="shared" si="339"/>
        <v>7.6502999999999997</v>
      </c>
      <c r="Q3113">
        <f t="shared" si="340"/>
        <v>8.8241999999999994</v>
      </c>
      <c r="R3113">
        <f t="shared" si="341"/>
        <v>8.8241999999999994</v>
      </c>
      <c r="S3113">
        <f t="shared" si="342"/>
        <v>8.8241999999999994</v>
      </c>
      <c r="T3113">
        <f>IFERROR(VLOOKUP($A3113,TY_main!A:B,2,FALSE),T3112)</f>
        <v>121.8125</v>
      </c>
    </row>
    <row r="3114" spans="1:20" x14ac:dyDescent="0.25">
      <c r="A3114" s="2">
        <f>SPY_IVOL!A3114</f>
        <v>42877</v>
      </c>
      <c r="B3114">
        <f>SPY_IVOL!B3114</f>
        <v>25.642299999999999</v>
      </c>
      <c r="C3114">
        <f>SPY_IVOL!C3114</f>
        <v>17.350899999999999</v>
      </c>
      <c r="D3114">
        <f>SPY_IVOL!D3114</f>
        <v>13.3232</v>
      </c>
      <c r="E3114">
        <f>SPY_IVOL!E3114</f>
        <v>9.2149999999999999</v>
      </c>
      <c r="F3114">
        <f>SPY_IVOL!F3114</f>
        <v>6.8311999999999999</v>
      </c>
      <c r="G3114">
        <f>SPY_IVOL!G3114</f>
        <v>9.3069000000000006</v>
      </c>
      <c r="H3114">
        <f>SPY_IVOL!H3114</f>
        <v>9.7993000000000006</v>
      </c>
      <c r="I3114">
        <f>VLOOKUP($A3114,SPY_main!$A:$C,2,FALSE)</f>
        <v>239.52</v>
      </c>
      <c r="J3114">
        <f>IFERROR(VLOOKUP($A3114,SPY_main!$A:$C,3,FALSE),J3113)</f>
        <v>1.7253000000000001</v>
      </c>
      <c r="K3114">
        <f>IFERROR(VLOOKUP($A3114,SPY_main!$E:$F,2,FALSE),K3113)</f>
        <v>1.1919999999999999</v>
      </c>
      <c r="L3114">
        <f>IFERROR(VLOOKUP($A3114,SPY_main!H:I,2,FALSE),L3113)</f>
        <v>10.93</v>
      </c>
      <c r="M3114">
        <f t="shared" si="336"/>
        <v>33.0229</v>
      </c>
      <c r="N3114">
        <f t="shared" si="337"/>
        <v>20.4834</v>
      </c>
      <c r="O3114">
        <f t="shared" si="338"/>
        <v>14.074</v>
      </c>
      <c r="P3114">
        <f t="shared" si="339"/>
        <v>7.9852999999999996</v>
      </c>
      <c r="Q3114">
        <f t="shared" si="340"/>
        <v>8.2678999999999991</v>
      </c>
      <c r="R3114">
        <f t="shared" si="341"/>
        <v>10.2591</v>
      </c>
      <c r="S3114">
        <f t="shared" si="342"/>
        <v>10.2591</v>
      </c>
      <c r="T3114">
        <f>IFERROR(VLOOKUP($A3114,TY_main!A:B,2,FALSE),T3113)</f>
        <v>121.75</v>
      </c>
    </row>
    <row r="3115" spans="1:20" x14ac:dyDescent="0.25">
      <c r="A3115" s="2">
        <f>SPY_IVOL!A3115</f>
        <v>42878</v>
      </c>
      <c r="B3115">
        <f>SPY_IVOL!B3115</f>
        <v>25.492699999999999</v>
      </c>
      <c r="C3115">
        <f>SPY_IVOL!C3115</f>
        <v>17.363099999999999</v>
      </c>
      <c r="D3115">
        <f>SPY_IVOL!D3115</f>
        <v>13.2638</v>
      </c>
      <c r="E3115">
        <f>SPY_IVOL!E3115</f>
        <v>8.9953000000000003</v>
      </c>
      <c r="F3115">
        <f>SPY_IVOL!F3115</f>
        <v>6.8826000000000001</v>
      </c>
      <c r="G3115">
        <f>SPY_IVOL!G3115</f>
        <v>9.4882000000000009</v>
      </c>
      <c r="H3115">
        <f>SPY_IVOL!H3115</f>
        <v>9.6975999999999996</v>
      </c>
      <c r="I3115">
        <f>VLOOKUP($A3115,SPY_main!$A:$C,2,FALSE)</f>
        <v>240.05</v>
      </c>
      <c r="J3115">
        <f>IFERROR(VLOOKUP($A3115,SPY_main!$A:$C,3,FALSE),J3114)</f>
        <v>1.7215</v>
      </c>
      <c r="K3115">
        <f>IFERROR(VLOOKUP($A3115,SPY_main!$E:$F,2,FALSE),K3114)</f>
        <v>1.1886699999999999</v>
      </c>
      <c r="L3115">
        <f>IFERROR(VLOOKUP($A3115,SPY_main!H:I,2,FALSE),L3114)</f>
        <v>10.72</v>
      </c>
      <c r="M3115">
        <f t="shared" si="336"/>
        <v>32.436199999999999</v>
      </c>
      <c r="N3115">
        <f t="shared" si="337"/>
        <v>20.225300000000001</v>
      </c>
      <c r="O3115">
        <f t="shared" si="338"/>
        <v>14.048999999999999</v>
      </c>
      <c r="P3115">
        <f t="shared" si="339"/>
        <v>7.7965999999999998</v>
      </c>
      <c r="Q3115">
        <f t="shared" si="340"/>
        <v>8.4420000000000002</v>
      </c>
      <c r="R3115">
        <f t="shared" si="341"/>
        <v>11.144</v>
      </c>
      <c r="S3115">
        <f t="shared" si="342"/>
        <v>11.144</v>
      </c>
      <c r="T3115">
        <f>IFERROR(VLOOKUP($A3115,TY_main!A:B,2,FALSE),T3114)</f>
        <v>121.5</v>
      </c>
    </row>
    <row r="3116" spans="1:20" x14ac:dyDescent="0.25">
      <c r="A3116" s="2">
        <f>SPY_IVOL!A3116</f>
        <v>42879</v>
      </c>
      <c r="B3116">
        <f>SPY_IVOL!B3116</f>
        <v>25.373699999999999</v>
      </c>
      <c r="C3116">
        <f>SPY_IVOL!C3116</f>
        <v>17.084199999999999</v>
      </c>
      <c r="D3116">
        <f>SPY_IVOL!D3116</f>
        <v>12.936</v>
      </c>
      <c r="E3116">
        <f>SPY_IVOL!E3116</f>
        <v>8.6681000000000008</v>
      </c>
      <c r="F3116">
        <f>SPY_IVOL!F3116</f>
        <v>6.7709999999999999</v>
      </c>
      <c r="G3116">
        <f>SPY_IVOL!G3116</f>
        <v>9.5183999999999997</v>
      </c>
      <c r="H3116">
        <f>SPY_IVOL!H3116</f>
        <v>9.5928000000000004</v>
      </c>
      <c r="I3116">
        <f>VLOOKUP($A3116,SPY_main!$A:$C,2,FALSE)</f>
        <v>240.61</v>
      </c>
      <c r="J3116">
        <f>IFERROR(VLOOKUP($A3116,SPY_main!$A:$C,3,FALSE),J3115)</f>
        <v>1.7175</v>
      </c>
      <c r="K3116">
        <f>IFERROR(VLOOKUP($A3116,SPY_main!$E:$F,2,FALSE),K3115)</f>
        <v>1.1976100000000001</v>
      </c>
      <c r="L3116">
        <f>IFERROR(VLOOKUP($A3116,SPY_main!H:I,2,FALSE),L3115)</f>
        <v>10.02</v>
      </c>
      <c r="M3116">
        <f t="shared" si="336"/>
        <v>31.3154</v>
      </c>
      <c r="N3116">
        <f t="shared" si="337"/>
        <v>19.817</v>
      </c>
      <c r="O3116">
        <f t="shared" si="338"/>
        <v>13.413399999999999</v>
      </c>
      <c r="P3116">
        <f t="shared" si="339"/>
        <v>7.5321999999999996</v>
      </c>
      <c r="Q3116">
        <f t="shared" si="340"/>
        <v>8.4565000000000001</v>
      </c>
      <c r="R3116">
        <f t="shared" si="341"/>
        <v>10.6092</v>
      </c>
      <c r="S3116">
        <f t="shared" si="342"/>
        <v>10.6092</v>
      </c>
      <c r="T3116">
        <f>IFERROR(VLOOKUP($A3116,TY_main!A:B,2,FALSE),T3115)</f>
        <v>121.703125</v>
      </c>
    </row>
    <row r="3117" spans="1:20" x14ac:dyDescent="0.25">
      <c r="A3117" s="2">
        <f>SPY_IVOL!A3117</f>
        <v>42880</v>
      </c>
      <c r="B3117">
        <f>SPY_IVOL!B3117</f>
        <v>25.5837</v>
      </c>
      <c r="C3117">
        <f>SPY_IVOL!C3117</f>
        <v>17.145199999999999</v>
      </c>
      <c r="D3117">
        <f>SPY_IVOL!D3117</f>
        <v>12.8911</v>
      </c>
      <c r="E3117">
        <f>SPY_IVOL!E3117</f>
        <v>8.3970000000000002</v>
      </c>
      <c r="F3117">
        <f>SPY_IVOL!F3117</f>
        <v>7.0651999999999999</v>
      </c>
      <c r="G3117">
        <f>SPY_IVOL!G3117</f>
        <v>9.5571000000000002</v>
      </c>
      <c r="H3117">
        <f>SPY_IVOL!H3117</f>
        <v>10.8622</v>
      </c>
      <c r="I3117">
        <f>VLOOKUP($A3117,SPY_main!$A:$C,2,FALSE)</f>
        <v>241.76</v>
      </c>
      <c r="J3117">
        <f>IFERROR(VLOOKUP($A3117,SPY_main!$A:$C,3,FALSE),J3116)</f>
        <v>1.7093</v>
      </c>
      <c r="K3117">
        <f>IFERROR(VLOOKUP($A3117,SPY_main!$E:$F,2,FALSE),K3116)</f>
        <v>1.2003900000000001</v>
      </c>
      <c r="L3117">
        <f>IFERROR(VLOOKUP($A3117,SPY_main!H:I,2,FALSE),L3116)</f>
        <v>9.99</v>
      </c>
      <c r="M3117">
        <f t="shared" si="336"/>
        <v>32.01</v>
      </c>
      <c r="N3117">
        <f t="shared" si="337"/>
        <v>20.123200000000001</v>
      </c>
      <c r="O3117">
        <f t="shared" si="338"/>
        <v>13.496600000000001</v>
      </c>
      <c r="P3117">
        <f t="shared" si="339"/>
        <v>7.1322000000000001</v>
      </c>
      <c r="Q3117">
        <f t="shared" si="340"/>
        <v>8.8186999999999998</v>
      </c>
      <c r="R3117">
        <f t="shared" si="341"/>
        <v>11.260199999999999</v>
      </c>
      <c r="S3117">
        <f t="shared" si="342"/>
        <v>11.260199999999999</v>
      </c>
      <c r="T3117">
        <f>IFERROR(VLOOKUP($A3117,TY_main!A:B,2,FALSE),T3116)</f>
        <v>121.796875</v>
      </c>
    </row>
    <row r="3118" spans="1:20" x14ac:dyDescent="0.25">
      <c r="A3118" s="2">
        <f>SPY_IVOL!A3118</f>
        <v>42881</v>
      </c>
      <c r="B3118">
        <f>SPY_IVOL!B3118</f>
        <v>25.480799999999999</v>
      </c>
      <c r="C3118">
        <f>SPY_IVOL!C3118</f>
        <v>17.164999999999999</v>
      </c>
      <c r="D3118">
        <f>SPY_IVOL!D3118</f>
        <v>12.821099999999999</v>
      </c>
      <c r="E3118">
        <f>SPY_IVOL!E3118</f>
        <v>8.4030000000000005</v>
      </c>
      <c r="F3118">
        <f>SPY_IVOL!F3118</f>
        <v>6.9748000000000001</v>
      </c>
      <c r="G3118">
        <f>SPY_IVOL!G3118</f>
        <v>9.5793999999999997</v>
      </c>
      <c r="H3118">
        <f>SPY_IVOL!H3118</f>
        <v>10.588699999999999</v>
      </c>
      <c r="I3118">
        <f>VLOOKUP($A3118,SPY_main!$A:$C,2,FALSE)</f>
        <v>241.71</v>
      </c>
      <c r="J3118">
        <f>IFERROR(VLOOKUP($A3118,SPY_main!$A:$C,3,FALSE),J3117)</f>
        <v>1.7097</v>
      </c>
      <c r="K3118">
        <f>IFERROR(VLOOKUP($A3118,SPY_main!$E:$F,2,FALSE),K3117)</f>
        <v>1.2017800000000001</v>
      </c>
      <c r="L3118">
        <f>IFERROR(VLOOKUP($A3118,SPY_main!H:I,2,FALSE),L3117)</f>
        <v>9.81</v>
      </c>
      <c r="M3118">
        <f t="shared" si="336"/>
        <v>32.7532</v>
      </c>
      <c r="N3118">
        <f t="shared" si="337"/>
        <v>20.5245</v>
      </c>
      <c r="O3118">
        <f t="shared" si="338"/>
        <v>13.611800000000001</v>
      </c>
      <c r="P3118">
        <f t="shared" si="339"/>
        <v>7.0746000000000002</v>
      </c>
      <c r="Q3118">
        <f t="shared" si="340"/>
        <v>8.5373000000000001</v>
      </c>
      <c r="R3118">
        <f t="shared" si="341"/>
        <v>11.006500000000001</v>
      </c>
      <c r="S3118">
        <f t="shared" si="342"/>
        <v>11.006500000000001</v>
      </c>
      <c r="T3118">
        <f>IFERROR(VLOOKUP($A3118,TY_main!A:B,2,FALSE),T3117)</f>
        <v>121.8125</v>
      </c>
    </row>
    <row r="3119" spans="1:20" x14ac:dyDescent="0.25">
      <c r="A3119" s="2">
        <f>SPY_IVOL!A3119</f>
        <v>42885</v>
      </c>
      <c r="B3119">
        <f>SPY_IVOL!B3119</f>
        <v>26.1663</v>
      </c>
      <c r="C3119">
        <f>SPY_IVOL!C3119</f>
        <v>17.488099999999999</v>
      </c>
      <c r="D3119">
        <f>SPY_IVOL!D3119</f>
        <v>13.1602</v>
      </c>
      <c r="E3119">
        <f>SPY_IVOL!E3119</f>
        <v>8.5965000000000007</v>
      </c>
      <c r="F3119">
        <f>SPY_IVOL!F3119</f>
        <v>7.3331</v>
      </c>
      <c r="G3119">
        <f>SPY_IVOL!G3119</f>
        <v>9.9624000000000006</v>
      </c>
      <c r="H3119">
        <f>SPY_IVOL!H3119</f>
        <v>11.0656</v>
      </c>
      <c r="I3119">
        <f>VLOOKUP($A3119,SPY_main!$A:$C,2,FALSE)</f>
        <v>241.5</v>
      </c>
      <c r="J3119">
        <f>IFERROR(VLOOKUP($A3119,SPY_main!$A:$C,3,FALSE),J3118)</f>
        <v>1.7112000000000001</v>
      </c>
      <c r="K3119">
        <f>IFERROR(VLOOKUP($A3119,SPY_main!$E:$F,2,FALSE),K3118)</f>
        <v>1.2017800000000001</v>
      </c>
      <c r="L3119">
        <f>IFERROR(VLOOKUP($A3119,SPY_main!H:I,2,FALSE),L3118)</f>
        <v>10.38</v>
      </c>
      <c r="M3119">
        <f t="shared" si="336"/>
        <v>36.412700000000001</v>
      </c>
      <c r="N3119">
        <f t="shared" si="337"/>
        <v>21.926200000000001</v>
      </c>
      <c r="O3119">
        <f t="shared" si="338"/>
        <v>14.5923</v>
      </c>
      <c r="P3119">
        <f t="shared" si="339"/>
        <v>7.2892000000000001</v>
      </c>
      <c r="Q3119">
        <f t="shared" si="340"/>
        <v>9.3778000000000006</v>
      </c>
      <c r="R3119">
        <f t="shared" si="341"/>
        <v>11.7797</v>
      </c>
      <c r="S3119">
        <f t="shared" si="342"/>
        <v>11.7797</v>
      </c>
      <c r="T3119">
        <f>IFERROR(VLOOKUP($A3119,TY_main!A:B,2,FALSE),T3118)</f>
        <v>122.0625</v>
      </c>
    </row>
    <row r="3120" spans="1:20" x14ac:dyDescent="0.25">
      <c r="A3120" s="2">
        <f>SPY_IVOL!A3120</f>
        <v>42886</v>
      </c>
      <c r="B3120">
        <f>SPY_IVOL!B3120</f>
        <v>26.375699999999998</v>
      </c>
      <c r="C3120">
        <f>SPY_IVOL!C3120</f>
        <v>17.447600000000001</v>
      </c>
      <c r="D3120">
        <f>SPY_IVOL!D3120</f>
        <v>12.979900000000001</v>
      </c>
      <c r="E3120">
        <f>SPY_IVOL!E3120</f>
        <v>8.5083000000000002</v>
      </c>
      <c r="F3120">
        <f>SPY_IVOL!F3120</f>
        <v>7.4001999999999999</v>
      </c>
      <c r="G3120">
        <f>SPY_IVOL!G3120</f>
        <v>10.047800000000001</v>
      </c>
      <c r="H3120">
        <f>SPY_IVOL!H3120</f>
        <v>11.178599999999999</v>
      </c>
      <c r="I3120">
        <f>VLOOKUP($A3120,SPY_main!$A:$C,2,FALSE)</f>
        <v>241.44</v>
      </c>
      <c r="J3120">
        <f>IFERROR(VLOOKUP($A3120,SPY_main!$A:$C,3,FALSE),J3119)</f>
        <v>1.7116</v>
      </c>
      <c r="K3120">
        <f>IFERROR(VLOOKUP($A3120,SPY_main!$E:$F,2,FALSE),K3119)</f>
        <v>1.21</v>
      </c>
      <c r="L3120">
        <f>IFERROR(VLOOKUP($A3120,SPY_main!H:I,2,FALSE),L3119)</f>
        <v>10.41</v>
      </c>
      <c r="M3120">
        <f t="shared" si="336"/>
        <v>37.5702</v>
      </c>
      <c r="N3120">
        <f t="shared" si="337"/>
        <v>22.112300000000001</v>
      </c>
      <c r="O3120">
        <f t="shared" si="338"/>
        <v>14.451599999999999</v>
      </c>
      <c r="P3120">
        <f t="shared" si="339"/>
        <v>8.1007999999999996</v>
      </c>
      <c r="Q3120">
        <f t="shared" si="340"/>
        <v>9.6712000000000007</v>
      </c>
      <c r="R3120">
        <f t="shared" si="341"/>
        <v>11.5449</v>
      </c>
      <c r="S3120">
        <f t="shared" si="342"/>
        <v>11.5449</v>
      </c>
      <c r="T3120">
        <f>IFERROR(VLOOKUP($A3120,TY_main!A:B,2,FALSE),T3119)</f>
        <v>122.171875</v>
      </c>
    </row>
    <row r="3121" spans="1:20" x14ac:dyDescent="0.25">
      <c r="A3121" s="2">
        <f>SPY_IVOL!A3121</f>
        <v>42887</v>
      </c>
      <c r="B3121">
        <f>SPY_IVOL!B3121</f>
        <v>26.4434</v>
      </c>
      <c r="C3121">
        <f>SPY_IVOL!C3121</f>
        <v>17.383199999999999</v>
      </c>
      <c r="D3121">
        <f>SPY_IVOL!D3121</f>
        <v>12.756</v>
      </c>
      <c r="E3121">
        <f>SPY_IVOL!E3121</f>
        <v>8.0497999999999994</v>
      </c>
      <c r="F3121">
        <f>SPY_IVOL!F3121</f>
        <v>7.5919999999999996</v>
      </c>
      <c r="G3121">
        <f>SPY_IVOL!G3121</f>
        <v>10.4918</v>
      </c>
      <c r="H3121">
        <f>SPY_IVOL!H3121</f>
        <v>11.014200000000001</v>
      </c>
      <c r="I3121">
        <f>VLOOKUP($A3121,SPY_main!$A:$C,2,FALSE)</f>
        <v>243.36</v>
      </c>
      <c r="J3121">
        <f>IFERROR(VLOOKUP($A3121,SPY_main!$A:$C,3,FALSE),J3120)</f>
        <v>1.6980999999999999</v>
      </c>
      <c r="K3121">
        <f>IFERROR(VLOOKUP($A3121,SPY_main!$E:$F,2,FALSE),K3120)</f>
        <v>1.2180599999999999</v>
      </c>
      <c r="L3121">
        <f>IFERROR(VLOOKUP($A3121,SPY_main!H:I,2,FALSE),L3120)</f>
        <v>9.89</v>
      </c>
      <c r="M3121">
        <f t="shared" si="336"/>
        <v>38.282899999999998</v>
      </c>
      <c r="N3121">
        <f t="shared" si="337"/>
        <v>22.114999999999998</v>
      </c>
      <c r="O3121">
        <f t="shared" si="338"/>
        <v>14.3636</v>
      </c>
      <c r="P3121">
        <f t="shared" si="339"/>
        <v>7.2073999999999998</v>
      </c>
      <c r="Q3121">
        <f t="shared" si="340"/>
        <v>9.9849999999999994</v>
      </c>
      <c r="R3121">
        <f t="shared" si="341"/>
        <v>11.8904</v>
      </c>
      <c r="S3121">
        <f t="shared" si="342"/>
        <v>11.8904</v>
      </c>
      <c r="T3121">
        <f>IFERROR(VLOOKUP($A3121,TY_main!A:B,2,FALSE),T3120)</f>
        <v>122.078125</v>
      </c>
    </row>
    <row r="3122" spans="1:20" x14ac:dyDescent="0.25">
      <c r="A3122" s="2">
        <f>SPY_IVOL!A3122</f>
        <v>42888</v>
      </c>
      <c r="B3122">
        <f>SPY_IVOL!B3122</f>
        <v>26.7042</v>
      </c>
      <c r="C3122">
        <f>SPY_IVOL!C3122</f>
        <v>17.506799999999998</v>
      </c>
      <c r="D3122">
        <f>SPY_IVOL!D3122</f>
        <v>12.662800000000001</v>
      </c>
      <c r="E3122">
        <f>SPY_IVOL!E3122</f>
        <v>7.9771000000000001</v>
      </c>
      <c r="F3122">
        <f>SPY_IVOL!F3122</f>
        <v>8.0311000000000003</v>
      </c>
      <c r="G3122">
        <f>SPY_IVOL!G3122</f>
        <v>11.1723</v>
      </c>
      <c r="H3122">
        <f>SPY_IVOL!H3122</f>
        <v>12.489599999999999</v>
      </c>
      <c r="I3122">
        <f>VLOOKUP($A3122,SPY_main!$A:$C,2,FALSE)</f>
        <v>244.17</v>
      </c>
      <c r="J3122">
        <f>IFERROR(VLOOKUP($A3122,SPY_main!$A:$C,3,FALSE),J3121)</f>
        <v>1.6924999999999999</v>
      </c>
      <c r="K3122">
        <f>IFERROR(VLOOKUP($A3122,SPY_main!$E:$F,2,FALSE),K3121)</f>
        <v>1.2224999999999999</v>
      </c>
      <c r="L3122">
        <f>IFERROR(VLOOKUP($A3122,SPY_main!H:I,2,FALSE),L3121)</f>
        <v>9.75</v>
      </c>
      <c r="M3122">
        <f t="shared" si="336"/>
        <v>38.707799999999999</v>
      </c>
      <c r="N3122">
        <f t="shared" si="337"/>
        <v>22.141999999999999</v>
      </c>
      <c r="O3122">
        <f t="shared" si="338"/>
        <v>14.598699999999999</v>
      </c>
      <c r="P3122">
        <f t="shared" si="339"/>
        <v>7.3331999999999997</v>
      </c>
      <c r="Q3122">
        <f t="shared" si="340"/>
        <v>10.795</v>
      </c>
      <c r="R3122">
        <f t="shared" si="341"/>
        <v>12.225899999999999</v>
      </c>
      <c r="S3122">
        <f t="shared" si="342"/>
        <v>12.225899999999999</v>
      </c>
      <c r="T3122">
        <f>IFERROR(VLOOKUP($A3122,TY_main!A:B,2,FALSE),T3121)</f>
        <v>122.5</v>
      </c>
    </row>
    <row r="3123" spans="1:20" x14ac:dyDescent="0.25">
      <c r="A3123" s="2">
        <f>SPY_IVOL!A3123</f>
        <v>42891</v>
      </c>
      <c r="B3123">
        <f>SPY_IVOL!B3123</f>
        <v>27.313700000000001</v>
      </c>
      <c r="C3123">
        <f>SPY_IVOL!C3123</f>
        <v>17.9908</v>
      </c>
      <c r="D3123">
        <f>SPY_IVOL!D3123</f>
        <v>13.2539</v>
      </c>
      <c r="E3123">
        <f>SPY_IVOL!E3123</f>
        <v>7.9042000000000003</v>
      </c>
      <c r="F3123">
        <f>SPY_IVOL!F3123</f>
        <v>7.9386999999999999</v>
      </c>
      <c r="G3123">
        <f>SPY_IVOL!G3123</f>
        <v>10.964</v>
      </c>
      <c r="H3123">
        <f>SPY_IVOL!H3123</f>
        <v>12.474</v>
      </c>
      <c r="I3123">
        <f>VLOOKUP($A3123,SPY_main!$A:$C,2,FALSE)</f>
        <v>243.99</v>
      </c>
      <c r="J3123">
        <f>IFERROR(VLOOKUP($A3123,SPY_main!$A:$C,3,FALSE),J3122)</f>
        <v>1.6937</v>
      </c>
      <c r="K3123">
        <f>IFERROR(VLOOKUP($A3123,SPY_main!$E:$F,2,FALSE),K3122)</f>
        <v>1.21956</v>
      </c>
      <c r="L3123">
        <f>IFERROR(VLOOKUP($A3123,SPY_main!H:I,2,FALSE),L3122)</f>
        <v>10.07</v>
      </c>
      <c r="M3123">
        <f t="shared" si="336"/>
        <v>39.229500000000002</v>
      </c>
      <c r="N3123">
        <f t="shared" si="337"/>
        <v>23.964700000000001</v>
      </c>
      <c r="O3123">
        <f t="shared" si="338"/>
        <v>16.1828</v>
      </c>
      <c r="P3123">
        <f t="shared" si="339"/>
        <v>7.2732999999999999</v>
      </c>
      <c r="Q3123">
        <f t="shared" si="340"/>
        <v>11.6839</v>
      </c>
      <c r="R3123">
        <f t="shared" si="341"/>
        <v>12.614100000000001</v>
      </c>
      <c r="S3123">
        <f t="shared" si="342"/>
        <v>12.614100000000001</v>
      </c>
      <c r="T3123">
        <f>IFERROR(VLOOKUP($A3123,TY_main!A:B,2,FALSE),T3122)</f>
        <v>122.34375</v>
      </c>
    </row>
    <row r="3124" spans="1:20" x14ac:dyDescent="0.25">
      <c r="A3124" s="2">
        <f>SPY_IVOL!A3124</f>
        <v>42892</v>
      </c>
      <c r="B3124">
        <f>SPY_IVOL!B3124</f>
        <v>27.631900000000002</v>
      </c>
      <c r="C3124">
        <f>SPY_IVOL!C3124</f>
        <v>18.170400000000001</v>
      </c>
      <c r="D3124">
        <f>SPY_IVOL!D3124</f>
        <v>13.3454</v>
      </c>
      <c r="E3124">
        <f>SPY_IVOL!E3124</f>
        <v>8.4131</v>
      </c>
      <c r="F3124">
        <f>SPY_IVOL!F3124</f>
        <v>8.0911000000000008</v>
      </c>
      <c r="G3124">
        <f>SPY_IVOL!G3124</f>
        <v>11.056800000000001</v>
      </c>
      <c r="H3124">
        <f>SPY_IVOL!H3124</f>
        <v>11.641</v>
      </c>
      <c r="I3124">
        <f>VLOOKUP($A3124,SPY_main!$A:$C,2,FALSE)</f>
        <v>243.21</v>
      </c>
      <c r="J3124">
        <f>IFERROR(VLOOKUP($A3124,SPY_main!$A:$C,3,FALSE),J3123)</f>
        <v>1.6991000000000001</v>
      </c>
      <c r="K3124">
        <f>IFERROR(VLOOKUP($A3124,SPY_main!$E:$F,2,FALSE),K3123)</f>
        <v>1.2190000000000001</v>
      </c>
      <c r="L3124">
        <f>IFERROR(VLOOKUP($A3124,SPY_main!H:I,2,FALSE),L3123)</f>
        <v>10.45</v>
      </c>
      <c r="M3124">
        <f t="shared" si="336"/>
        <v>40.543100000000003</v>
      </c>
      <c r="N3124">
        <f t="shared" si="337"/>
        <v>26.1234</v>
      </c>
      <c r="O3124">
        <f t="shared" si="338"/>
        <v>16.866599999999998</v>
      </c>
      <c r="P3124">
        <f t="shared" si="339"/>
        <v>8.2455999999999996</v>
      </c>
      <c r="Q3124">
        <f t="shared" si="340"/>
        <v>12.266299999999999</v>
      </c>
      <c r="R3124">
        <f t="shared" si="341"/>
        <v>12.814299999999999</v>
      </c>
      <c r="S3124">
        <f t="shared" si="342"/>
        <v>12.814299999999999</v>
      </c>
      <c r="T3124">
        <f>IFERROR(VLOOKUP($A3124,TY_main!A:B,2,FALSE),T3123)</f>
        <v>122.609375</v>
      </c>
    </row>
    <row r="3125" spans="1:20" x14ac:dyDescent="0.25">
      <c r="A3125" s="2">
        <f>SPY_IVOL!A3125</f>
        <v>42893</v>
      </c>
      <c r="B3125">
        <f>SPY_IVOL!B3125</f>
        <v>27.927199999999999</v>
      </c>
      <c r="C3125">
        <f>SPY_IVOL!C3125</f>
        <v>18.348199999999999</v>
      </c>
      <c r="D3125">
        <f>SPY_IVOL!D3125</f>
        <v>13.4465</v>
      </c>
      <c r="E3125">
        <f>SPY_IVOL!E3125</f>
        <v>8.4419000000000004</v>
      </c>
      <c r="F3125">
        <f>SPY_IVOL!F3125</f>
        <v>8.0508000000000006</v>
      </c>
      <c r="G3125">
        <f>SPY_IVOL!G3125</f>
        <v>11.305400000000001</v>
      </c>
      <c r="H3125">
        <f>SPY_IVOL!H3125</f>
        <v>11.600300000000001</v>
      </c>
      <c r="I3125">
        <f>VLOOKUP($A3125,SPY_main!$A:$C,2,FALSE)</f>
        <v>243.66</v>
      </c>
      <c r="J3125">
        <f>IFERROR(VLOOKUP($A3125,SPY_main!$A:$C,3,FALSE),J3124)</f>
        <v>1.696</v>
      </c>
      <c r="K3125">
        <f>IFERROR(VLOOKUP($A3125,SPY_main!$E:$F,2,FALSE),K3124)</f>
        <v>1.2210000000000001</v>
      </c>
      <c r="L3125">
        <f>IFERROR(VLOOKUP($A3125,SPY_main!H:I,2,FALSE),L3124)</f>
        <v>10.39</v>
      </c>
      <c r="M3125">
        <f t="shared" si="336"/>
        <v>46.154600000000002</v>
      </c>
      <c r="N3125">
        <f t="shared" si="337"/>
        <v>26.8095</v>
      </c>
      <c r="O3125">
        <f t="shared" si="338"/>
        <v>17.108599999999999</v>
      </c>
      <c r="P3125">
        <f t="shared" si="339"/>
        <v>8.3554999999999993</v>
      </c>
      <c r="Q3125">
        <f t="shared" si="340"/>
        <v>11.6333</v>
      </c>
      <c r="R3125">
        <f t="shared" si="341"/>
        <v>11.6333</v>
      </c>
      <c r="S3125">
        <f t="shared" si="342"/>
        <v>11.6333</v>
      </c>
      <c r="T3125">
        <f>IFERROR(VLOOKUP($A3125,TY_main!A:B,2,FALSE),T3124)</f>
        <v>122.390625</v>
      </c>
    </row>
    <row r="3126" spans="1:20" x14ac:dyDescent="0.25">
      <c r="A3126" s="2">
        <f>SPY_IVOL!A3126</f>
        <v>42894</v>
      </c>
      <c r="B3126">
        <f>SPY_IVOL!B3126</f>
        <v>27.791699999999999</v>
      </c>
      <c r="C3126">
        <f>SPY_IVOL!C3126</f>
        <v>18.1557</v>
      </c>
      <c r="D3126">
        <f>SPY_IVOL!D3126</f>
        <v>13.2056</v>
      </c>
      <c r="E3126">
        <f>SPY_IVOL!E3126</f>
        <v>8.0251999999999999</v>
      </c>
      <c r="F3126">
        <f>SPY_IVOL!F3126</f>
        <v>7.9333</v>
      </c>
      <c r="G3126">
        <f>SPY_IVOL!G3126</f>
        <v>11.234400000000001</v>
      </c>
      <c r="H3126">
        <f>SPY_IVOL!H3126</f>
        <v>11.685499999999999</v>
      </c>
      <c r="I3126">
        <f>VLOOKUP($A3126,SPY_main!$A:$C,2,FALSE)</f>
        <v>243.78</v>
      </c>
      <c r="J3126">
        <f>IFERROR(VLOOKUP($A3126,SPY_main!$A:$C,3,FALSE),J3125)</f>
        <v>1.6952</v>
      </c>
      <c r="K3126">
        <f>IFERROR(VLOOKUP($A3126,SPY_main!$E:$F,2,FALSE),K3125)</f>
        <v>1.22811</v>
      </c>
      <c r="L3126">
        <f>IFERROR(VLOOKUP($A3126,SPY_main!H:I,2,FALSE),L3125)</f>
        <v>10.16</v>
      </c>
      <c r="M3126">
        <f t="shared" si="336"/>
        <v>48.5139</v>
      </c>
      <c r="N3126">
        <f t="shared" si="337"/>
        <v>28.081</v>
      </c>
      <c r="O3126">
        <f t="shared" si="338"/>
        <v>17.150200000000002</v>
      </c>
      <c r="P3126">
        <f t="shared" si="339"/>
        <v>7.5717999999999996</v>
      </c>
      <c r="Q3126">
        <f t="shared" si="340"/>
        <v>11.267899999999999</v>
      </c>
      <c r="R3126">
        <f t="shared" si="341"/>
        <v>11.267899999999999</v>
      </c>
      <c r="S3126">
        <f t="shared" si="342"/>
        <v>11.267899999999999</v>
      </c>
      <c r="T3126">
        <f>IFERROR(VLOOKUP($A3126,TY_main!A:B,2,FALSE),T3125)</f>
        <v>122.3125</v>
      </c>
    </row>
    <row r="3127" spans="1:20" x14ac:dyDescent="0.25">
      <c r="A3127" s="2">
        <f>SPY_IVOL!A3127</f>
        <v>42895</v>
      </c>
      <c r="B3127">
        <f>SPY_IVOL!B3127</f>
        <v>28.578199999999999</v>
      </c>
      <c r="C3127">
        <f>SPY_IVOL!C3127</f>
        <v>18.700399999999998</v>
      </c>
      <c r="D3127">
        <f>SPY_IVOL!D3127</f>
        <v>13.490399999999999</v>
      </c>
      <c r="E3127">
        <f>SPY_IVOL!E3127</f>
        <v>8.1555999999999997</v>
      </c>
      <c r="F3127">
        <f>SPY_IVOL!F3127</f>
        <v>7.8483999999999998</v>
      </c>
      <c r="G3127">
        <f>SPY_IVOL!G3127</f>
        <v>10.9001</v>
      </c>
      <c r="H3127">
        <f>SPY_IVOL!H3127</f>
        <v>11.5464</v>
      </c>
      <c r="I3127">
        <f>VLOOKUP($A3127,SPY_main!$A:$C,2,FALSE)</f>
        <v>243.41</v>
      </c>
      <c r="J3127">
        <f>IFERROR(VLOOKUP($A3127,SPY_main!$A:$C,3,FALSE),J3126)</f>
        <v>1.6977</v>
      </c>
      <c r="K3127">
        <f>IFERROR(VLOOKUP($A3127,SPY_main!$E:$F,2,FALSE),K3126)</f>
        <v>1.23644</v>
      </c>
      <c r="L3127">
        <f>IFERROR(VLOOKUP($A3127,SPY_main!H:I,2,FALSE),L3126)</f>
        <v>10.7</v>
      </c>
      <c r="M3127">
        <f t="shared" si="336"/>
        <v>51.476199999999999</v>
      </c>
      <c r="N3127">
        <f t="shared" si="337"/>
        <v>29.981300000000001</v>
      </c>
      <c r="O3127">
        <f t="shared" si="338"/>
        <v>18.8063</v>
      </c>
      <c r="P3127">
        <f t="shared" si="339"/>
        <v>7.3211000000000004</v>
      </c>
      <c r="Q3127">
        <f t="shared" si="340"/>
        <v>11.426</v>
      </c>
      <c r="R3127">
        <f t="shared" si="341"/>
        <v>11.426</v>
      </c>
      <c r="S3127">
        <f t="shared" si="342"/>
        <v>11.426</v>
      </c>
      <c r="T3127">
        <f>IFERROR(VLOOKUP($A3127,TY_main!A:B,2,FALSE),T3126)</f>
        <v>122.265625</v>
      </c>
    </row>
    <row r="3128" spans="1:20" x14ac:dyDescent="0.25">
      <c r="A3128" s="2">
        <f>SPY_IVOL!A3128</f>
        <v>42898</v>
      </c>
      <c r="B3128">
        <f>SPY_IVOL!B3128</f>
        <v>29.9697</v>
      </c>
      <c r="C3128">
        <f>SPY_IVOL!C3128</f>
        <v>19.581099999999999</v>
      </c>
      <c r="D3128">
        <f>SPY_IVOL!D3128</f>
        <v>14.0382</v>
      </c>
      <c r="E3128">
        <f>SPY_IVOL!E3128</f>
        <v>8.4</v>
      </c>
      <c r="F3128">
        <f>SPY_IVOL!F3128</f>
        <v>8.0309000000000008</v>
      </c>
      <c r="G3128">
        <f>SPY_IVOL!G3128</f>
        <v>11.886100000000001</v>
      </c>
      <c r="H3128">
        <f>SPY_IVOL!H3128</f>
        <v>12.472899999999999</v>
      </c>
      <c r="I3128">
        <f>VLOOKUP($A3128,SPY_main!$A:$C,2,FALSE)</f>
        <v>243.36</v>
      </c>
      <c r="J3128">
        <f>IFERROR(VLOOKUP($A3128,SPY_main!$A:$C,3,FALSE),J3127)</f>
        <v>1.6980999999999999</v>
      </c>
      <c r="K3128">
        <f>IFERROR(VLOOKUP($A3128,SPY_main!$E:$F,2,FALSE),K3127)</f>
        <v>1.2416700000000001</v>
      </c>
      <c r="L3128">
        <f>IFERROR(VLOOKUP($A3128,SPY_main!H:I,2,FALSE),L3127)</f>
        <v>11.46</v>
      </c>
      <c r="M3128">
        <f t="shared" si="336"/>
        <v>49.133600000000001</v>
      </c>
      <c r="N3128">
        <f t="shared" si="337"/>
        <v>37.260199999999998</v>
      </c>
      <c r="O3128">
        <f t="shared" si="338"/>
        <v>22.849699999999999</v>
      </c>
      <c r="P3128">
        <f t="shared" si="339"/>
        <v>8.7392000000000003</v>
      </c>
      <c r="Q3128">
        <f t="shared" si="340"/>
        <v>14.529400000000001</v>
      </c>
      <c r="R3128">
        <f t="shared" si="341"/>
        <v>14.529400000000001</v>
      </c>
      <c r="S3128">
        <f t="shared" si="342"/>
        <v>14.529400000000001</v>
      </c>
      <c r="T3128">
        <f>IFERROR(VLOOKUP($A3128,TY_main!A:B,2,FALSE),T3127)</f>
        <v>122.171875</v>
      </c>
    </row>
    <row r="3129" spans="1:20" x14ac:dyDescent="0.25">
      <c r="A3129" s="2">
        <f>SPY_IVOL!A3129</f>
        <v>42899</v>
      </c>
      <c r="B3129">
        <f>SPY_IVOL!B3129</f>
        <v>29.543500000000002</v>
      </c>
      <c r="C3129">
        <f>SPY_IVOL!C3129</f>
        <v>18.936699999999998</v>
      </c>
      <c r="D3129">
        <f>SPY_IVOL!D3129</f>
        <v>13.463100000000001</v>
      </c>
      <c r="E3129">
        <f>SPY_IVOL!E3129</f>
        <v>7.7192999999999996</v>
      </c>
      <c r="F3129">
        <f>SPY_IVOL!F3129</f>
        <v>8.0336999999999996</v>
      </c>
      <c r="G3129">
        <f>SPY_IVOL!G3129</f>
        <v>11.8575</v>
      </c>
      <c r="H3129">
        <f>SPY_IVOL!H3129</f>
        <v>12.121700000000001</v>
      </c>
      <c r="I3129">
        <f>VLOOKUP($A3129,SPY_main!$A:$C,2,FALSE)</f>
        <v>244.55</v>
      </c>
      <c r="J3129">
        <f>IFERROR(VLOOKUP($A3129,SPY_main!$A:$C,3,FALSE),J3128)</f>
        <v>1.6898</v>
      </c>
      <c r="K3129">
        <f>IFERROR(VLOOKUP($A3129,SPY_main!$E:$F,2,FALSE),K3128)</f>
        <v>1.24556</v>
      </c>
      <c r="L3129">
        <f>IFERROR(VLOOKUP($A3129,SPY_main!H:I,2,FALSE),L3128)</f>
        <v>10.42</v>
      </c>
      <c r="M3129">
        <f t="shared" si="336"/>
        <v>56.736800000000002</v>
      </c>
      <c r="N3129">
        <f t="shared" si="337"/>
        <v>42.984999999999999</v>
      </c>
      <c r="O3129">
        <f t="shared" si="338"/>
        <v>24.105</v>
      </c>
      <c r="P3129">
        <f t="shared" si="339"/>
        <v>9.0704999999999991</v>
      </c>
      <c r="Q3129">
        <f t="shared" si="340"/>
        <v>8.9385999999999992</v>
      </c>
      <c r="R3129">
        <f t="shared" si="341"/>
        <v>8.9385999999999992</v>
      </c>
      <c r="S3129">
        <f t="shared" si="342"/>
        <v>8.9385999999999992</v>
      </c>
      <c r="T3129">
        <f>IFERROR(VLOOKUP($A3129,TY_main!A:B,2,FALSE),T3128)</f>
        <v>122.21875</v>
      </c>
    </row>
    <row r="3130" spans="1:20" x14ac:dyDescent="0.25">
      <c r="A3130" s="2">
        <f>SPY_IVOL!A3130</f>
        <v>42900</v>
      </c>
      <c r="B3130">
        <f>SPY_IVOL!B3130</f>
        <v>29.594799999999999</v>
      </c>
      <c r="C3130">
        <f>SPY_IVOL!C3130</f>
        <v>18.977499999999999</v>
      </c>
      <c r="D3130">
        <f>SPY_IVOL!D3130</f>
        <v>13.480600000000001</v>
      </c>
      <c r="E3130">
        <f>SPY_IVOL!E3130</f>
        <v>7.8164999999999996</v>
      </c>
      <c r="F3130">
        <f>SPY_IVOL!F3130</f>
        <v>8.0520999999999994</v>
      </c>
      <c r="G3130">
        <f>SPY_IVOL!G3130</f>
        <v>12.0862</v>
      </c>
      <c r="H3130">
        <f>SPY_IVOL!H3130</f>
        <v>12.442500000000001</v>
      </c>
      <c r="I3130">
        <f>VLOOKUP($A3130,SPY_main!$A:$C,2,FALSE)</f>
        <v>244.24</v>
      </c>
      <c r="J3130">
        <f>IFERROR(VLOOKUP($A3130,SPY_main!$A:$C,3,FALSE),J3129)</f>
        <v>1.6919999999999999</v>
      </c>
      <c r="K3130">
        <f>IFERROR(VLOOKUP($A3130,SPY_main!$E:$F,2,FALSE),K3129)</f>
        <v>1.2503299999999999</v>
      </c>
      <c r="L3130">
        <f>IFERROR(VLOOKUP($A3130,SPY_main!H:I,2,FALSE),L3129)</f>
        <v>10.64</v>
      </c>
      <c r="M3130">
        <f t="shared" si="336"/>
        <v>79.348299999999995</v>
      </c>
      <c r="N3130">
        <f t="shared" si="337"/>
        <v>52.5426</v>
      </c>
      <c r="O3130">
        <f t="shared" si="338"/>
        <v>28.561499999999999</v>
      </c>
      <c r="P3130">
        <f t="shared" si="339"/>
        <v>7.7539999999999996</v>
      </c>
      <c r="Q3130">
        <f t="shared" si="340"/>
        <v>11.656599999999999</v>
      </c>
      <c r="R3130">
        <f t="shared" si="341"/>
        <v>11.656599999999999</v>
      </c>
      <c r="S3130">
        <f t="shared" si="342"/>
        <v>11.656599999999999</v>
      </c>
      <c r="T3130">
        <f>IFERROR(VLOOKUP($A3130,TY_main!A:B,2,FALSE),T3129)</f>
        <v>122.703125</v>
      </c>
    </row>
    <row r="3131" spans="1:20" x14ac:dyDescent="0.25">
      <c r="A3131" s="2">
        <f>SPY_IVOL!A3131</f>
        <v>42901</v>
      </c>
      <c r="B3131">
        <f>SPY_IVOL!B3131</f>
        <v>30.346</v>
      </c>
      <c r="C3131">
        <f>SPY_IVOL!C3131</f>
        <v>19.380600000000001</v>
      </c>
      <c r="D3131">
        <f>SPY_IVOL!D3131</f>
        <v>13.7159</v>
      </c>
      <c r="E3131">
        <f>SPY_IVOL!E3131</f>
        <v>8.2941000000000003</v>
      </c>
      <c r="F3131">
        <f>SPY_IVOL!F3131</f>
        <v>8.0439000000000007</v>
      </c>
      <c r="G3131">
        <f>SPY_IVOL!G3131</f>
        <v>12.3338</v>
      </c>
      <c r="H3131">
        <f>SPY_IVOL!H3131</f>
        <v>12.828799999999999</v>
      </c>
      <c r="I3131">
        <f>VLOOKUP($A3131,SPY_main!$A:$C,2,FALSE)</f>
        <v>243.77</v>
      </c>
      <c r="J3131">
        <f>IFERROR(VLOOKUP($A3131,SPY_main!$A:$C,3,FALSE),J3130)</f>
        <v>1.9414</v>
      </c>
      <c r="K3131">
        <f>IFERROR(VLOOKUP($A3131,SPY_main!$E:$F,2,FALSE),K3130)</f>
        <v>1.2674399999999999</v>
      </c>
      <c r="L3131">
        <f>IFERROR(VLOOKUP($A3131,SPY_main!H:I,2,FALSE),L3130)</f>
        <v>10.9</v>
      </c>
      <c r="M3131">
        <f t="shared" si="336"/>
        <v>69.654200000000003</v>
      </c>
      <c r="N3131">
        <f t="shared" si="337"/>
        <v>69.654200000000003</v>
      </c>
      <c r="O3131">
        <f t="shared" si="338"/>
        <v>40.2453</v>
      </c>
      <c r="P3131">
        <f t="shared" si="339"/>
        <v>5.3121</v>
      </c>
      <c r="Q3131">
        <f t="shared" si="340"/>
        <v>17.9206</v>
      </c>
      <c r="R3131">
        <f t="shared" si="341"/>
        <v>17.9206</v>
      </c>
      <c r="S3131">
        <f t="shared" si="342"/>
        <v>17.9206</v>
      </c>
      <c r="T3131">
        <f>IFERROR(VLOOKUP($A3131,TY_main!A:B,2,FALSE),T3130)</f>
        <v>122.453125</v>
      </c>
    </row>
    <row r="3132" spans="1:20" x14ac:dyDescent="0.25">
      <c r="A3132" s="2">
        <f>SPY_IVOL!A3132</f>
        <v>42902</v>
      </c>
      <c r="B3132">
        <f>SPY_IVOL!B3132</f>
        <v>30.787400000000002</v>
      </c>
      <c r="C3132">
        <f>SPY_IVOL!C3132</f>
        <v>19.567799999999998</v>
      </c>
      <c r="D3132">
        <f>SPY_IVOL!D3132</f>
        <v>13.8431</v>
      </c>
      <c r="E3132">
        <f>SPY_IVOL!E3132</f>
        <v>8.3062000000000005</v>
      </c>
      <c r="F3132">
        <f>SPY_IVOL!F3132</f>
        <v>7.5442999999999998</v>
      </c>
      <c r="G3132">
        <f>SPY_IVOL!G3132</f>
        <v>10.970700000000001</v>
      </c>
      <c r="H3132">
        <f>SPY_IVOL!H3132</f>
        <v>10.970700000000001</v>
      </c>
      <c r="I3132">
        <f>VLOOKUP($A3132,SPY_main!$A:$C,2,FALSE)</f>
        <v>242.64</v>
      </c>
      <c r="J3132">
        <f>IFERROR(VLOOKUP($A3132,SPY_main!$A:$C,3,FALSE),J3131)</f>
        <v>1.9503999999999999</v>
      </c>
      <c r="K3132">
        <f>IFERROR(VLOOKUP($A3132,SPY_main!$E:$F,2,FALSE),K3131)</f>
        <v>1.27356</v>
      </c>
      <c r="L3132">
        <f>IFERROR(VLOOKUP($A3132,SPY_main!H:I,2,FALSE),L3131)</f>
        <v>10.38</v>
      </c>
      <c r="M3132">
        <f t="shared" si="336"/>
        <v>41.914499999999997</v>
      </c>
      <c r="N3132">
        <f t="shared" si="337"/>
        <v>33.498199999999997</v>
      </c>
      <c r="O3132">
        <f t="shared" si="338"/>
        <v>19.710999999999999</v>
      </c>
      <c r="P3132">
        <f t="shared" si="339"/>
        <v>5.3974000000000002</v>
      </c>
      <c r="Q3132">
        <f t="shared" si="340"/>
        <v>16.6709</v>
      </c>
      <c r="R3132">
        <f t="shared" si="341"/>
        <v>16.942599999999999</v>
      </c>
      <c r="S3132">
        <f t="shared" si="342"/>
        <v>16.942599999999999</v>
      </c>
      <c r="T3132">
        <f>IFERROR(VLOOKUP($A3132,TY_main!A:B,2,FALSE),T3131)</f>
        <v>122.53125</v>
      </c>
    </row>
    <row r="3133" spans="1:20" x14ac:dyDescent="0.25">
      <c r="A3133" s="2">
        <f>SPY_IVOL!A3133</f>
        <v>42905</v>
      </c>
      <c r="B3133">
        <f>SPY_IVOL!B3133</f>
        <v>26.538699999999999</v>
      </c>
      <c r="C3133">
        <f>SPY_IVOL!C3133</f>
        <v>17.5379</v>
      </c>
      <c r="D3133">
        <f>SPY_IVOL!D3133</f>
        <v>13.1999</v>
      </c>
      <c r="E3133">
        <f>SPY_IVOL!E3133</f>
        <v>8.5558999999999994</v>
      </c>
      <c r="F3133">
        <f>SPY_IVOL!F3133</f>
        <v>6.8933</v>
      </c>
      <c r="G3133">
        <f>SPY_IVOL!G3133</f>
        <v>9.8774999999999995</v>
      </c>
      <c r="H3133">
        <f>SPY_IVOL!H3133</f>
        <v>13.160299999999999</v>
      </c>
      <c r="I3133">
        <f>VLOOKUP($A3133,SPY_main!$A:$C,2,FALSE)</f>
        <v>244.66</v>
      </c>
      <c r="J3133">
        <f>IFERROR(VLOOKUP($A3133,SPY_main!$A:$C,3,FALSE),J3132)</f>
        <v>1.9342999999999999</v>
      </c>
      <c r="K3133">
        <f>IFERROR(VLOOKUP($A3133,SPY_main!$E:$F,2,FALSE),K3132)</f>
        <v>1.2802199999999999</v>
      </c>
      <c r="L3133">
        <f>IFERROR(VLOOKUP($A3133,SPY_main!H:I,2,FALSE),L3132)</f>
        <v>10.37</v>
      </c>
      <c r="M3133">
        <f t="shared" si="336"/>
        <v>31.493400000000001</v>
      </c>
      <c r="N3133">
        <f t="shared" si="337"/>
        <v>19.653700000000001</v>
      </c>
      <c r="O3133">
        <f t="shared" si="338"/>
        <v>13.8072</v>
      </c>
      <c r="P3133">
        <f t="shared" si="339"/>
        <v>8.0493000000000006</v>
      </c>
      <c r="Q3133">
        <f t="shared" si="340"/>
        <v>8.1478999999999999</v>
      </c>
      <c r="R3133">
        <f t="shared" si="341"/>
        <v>12.3042</v>
      </c>
      <c r="S3133">
        <f t="shared" si="342"/>
        <v>12.6813</v>
      </c>
      <c r="T3133">
        <f>IFERROR(VLOOKUP($A3133,TY_main!A:B,2,FALSE),T3132)</f>
        <v>122.265625</v>
      </c>
    </row>
    <row r="3134" spans="1:20" x14ac:dyDescent="0.25">
      <c r="A3134" s="2">
        <f>SPY_IVOL!A3134</f>
        <v>42906</v>
      </c>
      <c r="B3134">
        <f>SPY_IVOL!B3134</f>
        <v>26.6311</v>
      </c>
      <c r="C3134">
        <f>SPY_IVOL!C3134</f>
        <v>17.755400000000002</v>
      </c>
      <c r="D3134">
        <f>SPY_IVOL!D3134</f>
        <v>13.4039</v>
      </c>
      <c r="E3134">
        <f>SPY_IVOL!E3134</f>
        <v>8.7992000000000008</v>
      </c>
      <c r="F3134">
        <f>SPY_IVOL!F3134</f>
        <v>6.9718999999999998</v>
      </c>
      <c r="G3134">
        <f>SPY_IVOL!G3134</f>
        <v>9.8404000000000007</v>
      </c>
      <c r="H3134">
        <f>SPY_IVOL!H3134</f>
        <v>12.8659</v>
      </c>
      <c r="I3134">
        <f>VLOOKUP($A3134,SPY_main!$A:$C,2,FALSE)</f>
        <v>243.01</v>
      </c>
      <c r="J3134">
        <f>IFERROR(VLOOKUP($A3134,SPY_main!$A:$C,3,FALSE),J3133)</f>
        <v>1.9474</v>
      </c>
      <c r="K3134">
        <f>IFERROR(VLOOKUP($A3134,SPY_main!$E:$F,2,FALSE),K3133)</f>
        <v>1.28722</v>
      </c>
      <c r="L3134">
        <f>IFERROR(VLOOKUP($A3134,SPY_main!H:I,2,FALSE),L3133)</f>
        <v>10.86</v>
      </c>
      <c r="M3134">
        <f t="shared" si="336"/>
        <v>31.563700000000001</v>
      </c>
      <c r="N3134">
        <f t="shared" si="337"/>
        <v>20.052800000000001</v>
      </c>
      <c r="O3134">
        <f t="shared" si="338"/>
        <v>14.078799999999999</v>
      </c>
      <c r="P3134">
        <f t="shared" si="339"/>
        <v>8.0932999999999993</v>
      </c>
      <c r="Q3134">
        <f t="shared" si="340"/>
        <v>7.9828000000000001</v>
      </c>
      <c r="R3134">
        <f t="shared" si="341"/>
        <v>12.5154</v>
      </c>
      <c r="S3134">
        <f t="shared" si="342"/>
        <v>15.2402</v>
      </c>
      <c r="T3134">
        <f>IFERROR(VLOOKUP($A3134,TY_main!A:B,2,FALSE),T3133)</f>
        <v>122.53125</v>
      </c>
    </row>
    <row r="3135" spans="1:20" x14ac:dyDescent="0.25">
      <c r="A3135" s="2">
        <f>SPY_IVOL!A3135</f>
        <v>42907</v>
      </c>
      <c r="B3135">
        <f>SPY_IVOL!B3135</f>
        <v>26.572399999999998</v>
      </c>
      <c r="C3135">
        <f>SPY_IVOL!C3135</f>
        <v>17.805199999999999</v>
      </c>
      <c r="D3135">
        <f>SPY_IVOL!D3135</f>
        <v>13.5723</v>
      </c>
      <c r="E3135">
        <f>SPY_IVOL!E3135</f>
        <v>9.2847000000000008</v>
      </c>
      <c r="F3135">
        <f>SPY_IVOL!F3135</f>
        <v>6.8699000000000003</v>
      </c>
      <c r="G3135">
        <f>SPY_IVOL!G3135</f>
        <v>9.6427999999999994</v>
      </c>
      <c r="H3135">
        <f>SPY_IVOL!H3135</f>
        <v>12.542</v>
      </c>
      <c r="I3135">
        <f>VLOOKUP($A3135,SPY_main!$A:$C,2,FALSE)</f>
        <v>242.95</v>
      </c>
      <c r="J3135">
        <f>IFERROR(VLOOKUP($A3135,SPY_main!$A:$C,3,FALSE),J3134)</f>
        <v>1.9479</v>
      </c>
      <c r="K3135">
        <f>IFERROR(VLOOKUP($A3135,SPY_main!$E:$F,2,FALSE),K3134)</f>
        <v>1.2894399999999999</v>
      </c>
      <c r="L3135">
        <f>IFERROR(VLOOKUP($A3135,SPY_main!H:I,2,FALSE),L3134)</f>
        <v>10.75</v>
      </c>
      <c r="M3135">
        <f t="shared" si="336"/>
        <v>30.851800000000001</v>
      </c>
      <c r="N3135">
        <f t="shared" si="337"/>
        <v>19.875299999999999</v>
      </c>
      <c r="O3135">
        <f t="shared" si="338"/>
        <v>14.228</v>
      </c>
      <c r="P3135">
        <f t="shared" si="339"/>
        <v>8.6441999999999997</v>
      </c>
      <c r="Q3135">
        <f t="shared" si="340"/>
        <v>7.8288000000000002</v>
      </c>
      <c r="R3135">
        <f t="shared" si="341"/>
        <v>12.292999999999999</v>
      </c>
      <c r="S3135">
        <f t="shared" si="342"/>
        <v>12.3588</v>
      </c>
      <c r="T3135">
        <f>IFERROR(VLOOKUP($A3135,TY_main!A:B,2,FALSE),T3134)</f>
        <v>122.453125</v>
      </c>
    </row>
    <row r="3136" spans="1:20" x14ac:dyDescent="0.25">
      <c r="A3136" s="2">
        <f>SPY_IVOL!A3136</f>
        <v>42908</v>
      </c>
      <c r="B3136">
        <f>SPY_IVOL!B3136</f>
        <v>26.489599999999999</v>
      </c>
      <c r="C3136">
        <f>SPY_IVOL!C3136</f>
        <v>17.7773</v>
      </c>
      <c r="D3136">
        <f>SPY_IVOL!D3136</f>
        <v>13.4777</v>
      </c>
      <c r="E3136">
        <f>SPY_IVOL!E3136</f>
        <v>9.0432000000000006</v>
      </c>
      <c r="F3136">
        <f>SPY_IVOL!F3136</f>
        <v>6.7370000000000001</v>
      </c>
      <c r="G3136">
        <f>SPY_IVOL!G3136</f>
        <v>9.73</v>
      </c>
      <c r="H3136">
        <f>SPY_IVOL!H3136</f>
        <v>12.691000000000001</v>
      </c>
      <c r="I3136">
        <f>VLOOKUP($A3136,SPY_main!$A:$C,2,FALSE)</f>
        <v>242.84</v>
      </c>
      <c r="J3136">
        <f>IFERROR(VLOOKUP($A3136,SPY_main!$A:$C,3,FALSE),J3135)</f>
        <v>1.9488000000000001</v>
      </c>
      <c r="K3136">
        <f>IFERROR(VLOOKUP($A3136,SPY_main!$E:$F,2,FALSE),K3135)</f>
        <v>1.29556</v>
      </c>
      <c r="L3136">
        <f>IFERROR(VLOOKUP($A3136,SPY_main!H:I,2,FALSE),L3135)</f>
        <v>10.48</v>
      </c>
      <c r="M3136">
        <f t="shared" si="336"/>
        <v>31.376899999999999</v>
      </c>
      <c r="N3136">
        <f t="shared" si="337"/>
        <v>19.814299999999999</v>
      </c>
      <c r="O3136">
        <f t="shared" si="338"/>
        <v>14.0982</v>
      </c>
      <c r="P3136">
        <f t="shared" si="339"/>
        <v>8.2814999999999994</v>
      </c>
      <c r="Q3136">
        <f t="shared" si="340"/>
        <v>7.6288</v>
      </c>
      <c r="R3136">
        <f t="shared" si="341"/>
        <v>11.5161</v>
      </c>
      <c r="S3136">
        <f t="shared" si="342"/>
        <v>11.5161</v>
      </c>
      <c r="T3136">
        <f>IFERROR(VLOOKUP($A3136,TY_main!A:B,2,FALSE),T3135)</f>
        <v>122.453125</v>
      </c>
    </row>
    <row r="3137" spans="1:20" x14ac:dyDescent="0.25">
      <c r="A3137" s="2">
        <f>SPY_IVOL!A3137</f>
        <v>42909</v>
      </c>
      <c r="B3137">
        <f>SPY_IVOL!B3137</f>
        <v>26.637</v>
      </c>
      <c r="C3137">
        <f>SPY_IVOL!C3137</f>
        <v>17.658200000000001</v>
      </c>
      <c r="D3137">
        <f>SPY_IVOL!D3137</f>
        <v>13.312799999999999</v>
      </c>
      <c r="E3137">
        <f>SPY_IVOL!E3137</f>
        <v>8.8361999999999998</v>
      </c>
      <c r="F3137">
        <f>SPY_IVOL!F3137</f>
        <v>6.5864000000000003</v>
      </c>
      <c r="G3137">
        <f>SPY_IVOL!G3137</f>
        <v>9.8186</v>
      </c>
      <c r="H3137">
        <f>SPY_IVOL!H3137</f>
        <v>11.642899999999999</v>
      </c>
      <c r="I3137">
        <f>VLOOKUP($A3137,SPY_main!$A:$C,2,FALSE)</f>
        <v>243.13</v>
      </c>
      <c r="J3137">
        <f>IFERROR(VLOOKUP($A3137,SPY_main!$A:$C,3,FALSE),J3136)</f>
        <v>1.9464999999999999</v>
      </c>
      <c r="K3137">
        <f>IFERROR(VLOOKUP($A3137,SPY_main!$E:$F,2,FALSE),K3136)</f>
        <v>1.29328</v>
      </c>
      <c r="L3137">
        <f>IFERROR(VLOOKUP($A3137,SPY_main!H:I,2,FALSE),L3136)</f>
        <v>10.02</v>
      </c>
      <c r="M3137">
        <f t="shared" si="336"/>
        <v>31.923200000000001</v>
      </c>
      <c r="N3137">
        <f t="shared" si="337"/>
        <v>19.974699999999999</v>
      </c>
      <c r="O3137">
        <f t="shared" si="338"/>
        <v>13.8782</v>
      </c>
      <c r="P3137">
        <f t="shared" si="339"/>
        <v>7.8955000000000002</v>
      </c>
      <c r="Q3137">
        <f t="shared" si="340"/>
        <v>7.2455999999999996</v>
      </c>
      <c r="R3137">
        <f t="shared" si="341"/>
        <v>10.423299999999999</v>
      </c>
      <c r="S3137">
        <f t="shared" si="342"/>
        <v>10.423299999999999</v>
      </c>
      <c r="T3137">
        <f>IFERROR(VLOOKUP($A3137,TY_main!A:B,2,FALSE),T3136)</f>
        <v>122.515625</v>
      </c>
    </row>
    <row r="3138" spans="1:20" x14ac:dyDescent="0.25">
      <c r="A3138" s="2">
        <f>SPY_IVOL!A3138</f>
        <v>42912</v>
      </c>
      <c r="B3138">
        <f>SPY_IVOL!B3138</f>
        <v>26.574300000000001</v>
      </c>
      <c r="C3138">
        <f>SPY_IVOL!C3138</f>
        <v>17.741</v>
      </c>
      <c r="D3138">
        <f>SPY_IVOL!D3138</f>
        <v>13.1937</v>
      </c>
      <c r="E3138">
        <f>SPY_IVOL!E3138</f>
        <v>8.5745000000000005</v>
      </c>
      <c r="F3138">
        <f>SPY_IVOL!F3138</f>
        <v>6.6612</v>
      </c>
      <c r="G3138">
        <f>SPY_IVOL!G3138</f>
        <v>9.4991000000000003</v>
      </c>
      <c r="H3138">
        <f>SPY_IVOL!H3138</f>
        <v>11.488300000000001</v>
      </c>
      <c r="I3138">
        <f>VLOOKUP($A3138,SPY_main!$A:$C,2,FALSE)</f>
        <v>243.29</v>
      </c>
      <c r="J3138">
        <f>IFERROR(VLOOKUP($A3138,SPY_main!$A:$C,3,FALSE),J3137)</f>
        <v>1.9452</v>
      </c>
      <c r="K3138">
        <f>IFERROR(VLOOKUP($A3138,SPY_main!$E:$F,2,FALSE),K3137)</f>
        <v>1.2948299999999999</v>
      </c>
      <c r="L3138">
        <f>IFERROR(VLOOKUP($A3138,SPY_main!H:I,2,FALSE),L3137)</f>
        <v>9.9</v>
      </c>
      <c r="M3138">
        <f t="shared" ref="M3138:M3201" si="343">IFERROR(VLOOKUP($A3138,FirstM,2,FALSE),M3137)</f>
        <v>30.7745</v>
      </c>
      <c r="N3138">
        <f t="shared" ref="N3138:N3201" si="344">IFERROR(VLOOKUP($A3138,FirstM,3,FALSE),N3137)</f>
        <v>19.993099999999998</v>
      </c>
      <c r="O3138">
        <f t="shared" ref="O3138:O3201" si="345">IFERROR(VLOOKUP($A3138,FirstM,4,FALSE),O3137)</f>
        <v>13.867000000000001</v>
      </c>
      <c r="P3138">
        <f t="shared" ref="P3138:P3201" si="346">IFERROR(VLOOKUP($A3138,FirstM,5,FALSE),P3137)</f>
        <v>7.6586999999999996</v>
      </c>
      <c r="Q3138">
        <f t="shared" ref="Q3138:Q3201" si="347">IFERROR(VLOOKUP($A3138,FirstM,6,FALSE),Q3137)</f>
        <v>7.6821999999999999</v>
      </c>
      <c r="R3138">
        <f t="shared" ref="R3138:R3201" si="348">IFERROR(VLOOKUP($A3138,FirstM,7,FALSE),R3137)</f>
        <v>10.9587</v>
      </c>
      <c r="S3138">
        <f t="shared" ref="S3138:S3201" si="349">IFERROR(VLOOKUP($A3138,FirstM,8,FALSE),S3137)</f>
        <v>10.9587</v>
      </c>
      <c r="T3138">
        <f>IFERROR(VLOOKUP($A3138,TY_main!A:B,2,FALSE),T3137)</f>
        <v>122.5625</v>
      </c>
    </row>
    <row r="3139" spans="1:20" x14ac:dyDescent="0.25">
      <c r="A3139" s="2">
        <f>SPY_IVOL!A3139</f>
        <v>42913</v>
      </c>
      <c r="B3139">
        <f>SPY_IVOL!B3139</f>
        <v>27.332999999999998</v>
      </c>
      <c r="C3139">
        <f>SPY_IVOL!C3139</f>
        <v>18.4452</v>
      </c>
      <c r="D3139">
        <f>SPY_IVOL!D3139</f>
        <v>13.9331</v>
      </c>
      <c r="E3139">
        <f>SPY_IVOL!E3139</f>
        <v>9.3671000000000006</v>
      </c>
      <c r="F3139">
        <f>SPY_IVOL!F3139</f>
        <v>7.1638999999999999</v>
      </c>
      <c r="G3139">
        <f>SPY_IVOL!G3139</f>
        <v>10.2117</v>
      </c>
      <c r="H3139">
        <f>SPY_IVOL!H3139</f>
        <v>11.1313</v>
      </c>
      <c r="I3139">
        <f>VLOOKUP($A3139,SPY_main!$A:$C,2,FALSE)</f>
        <v>241.33</v>
      </c>
      <c r="J3139">
        <f>IFERROR(VLOOKUP($A3139,SPY_main!$A:$C,3,FALSE),J3138)</f>
        <v>1.9610000000000001</v>
      </c>
      <c r="K3139">
        <f>IFERROR(VLOOKUP($A3139,SPY_main!$E:$F,2,FALSE),K3138)</f>
        <v>1.2950600000000001</v>
      </c>
      <c r="L3139">
        <f>IFERROR(VLOOKUP($A3139,SPY_main!H:I,2,FALSE),L3138)</f>
        <v>11.06</v>
      </c>
      <c r="M3139">
        <f t="shared" si="343"/>
        <v>33.214300000000001</v>
      </c>
      <c r="N3139">
        <f t="shared" si="344"/>
        <v>21.178899999999999</v>
      </c>
      <c r="O3139">
        <f t="shared" si="345"/>
        <v>14.844200000000001</v>
      </c>
      <c r="P3139">
        <f t="shared" si="346"/>
        <v>9.2276000000000007</v>
      </c>
      <c r="Q3139">
        <f t="shared" si="347"/>
        <v>8.1875</v>
      </c>
      <c r="R3139">
        <f t="shared" si="348"/>
        <v>12.266</v>
      </c>
      <c r="S3139">
        <f t="shared" si="349"/>
        <v>12.266</v>
      </c>
      <c r="T3139">
        <f>IFERROR(VLOOKUP($A3139,TY_main!A:B,2,FALSE),T3138)</f>
        <v>122.078125</v>
      </c>
    </row>
    <row r="3140" spans="1:20" x14ac:dyDescent="0.25">
      <c r="A3140" s="2">
        <f>SPY_IVOL!A3140</f>
        <v>42914</v>
      </c>
      <c r="B3140">
        <f>SPY_IVOL!B3140</f>
        <v>26.8489</v>
      </c>
      <c r="C3140">
        <f>SPY_IVOL!C3140</f>
        <v>18.008700000000001</v>
      </c>
      <c r="D3140">
        <f>SPY_IVOL!D3140</f>
        <v>13.33</v>
      </c>
      <c r="E3140">
        <f>SPY_IVOL!E3140</f>
        <v>8.6493000000000002</v>
      </c>
      <c r="F3140">
        <f>SPY_IVOL!F3140</f>
        <v>6.9547999999999996</v>
      </c>
      <c r="G3140">
        <f>SPY_IVOL!G3140</f>
        <v>10.303800000000001</v>
      </c>
      <c r="H3140">
        <f>SPY_IVOL!H3140</f>
        <v>12.0815</v>
      </c>
      <c r="I3140">
        <f>VLOOKUP($A3140,SPY_main!$A:$C,2,FALSE)</f>
        <v>243.49</v>
      </c>
      <c r="J3140">
        <f>IFERROR(VLOOKUP($A3140,SPY_main!$A:$C,3,FALSE),J3139)</f>
        <v>1.9436</v>
      </c>
      <c r="K3140">
        <f>IFERROR(VLOOKUP($A3140,SPY_main!$E:$F,2,FALSE),K3139)</f>
        <v>1.2963899999999999</v>
      </c>
      <c r="L3140">
        <f>IFERROR(VLOOKUP($A3140,SPY_main!H:I,2,FALSE),L3139)</f>
        <v>10.029999999999999</v>
      </c>
      <c r="M3140">
        <f t="shared" si="343"/>
        <v>32.072400000000002</v>
      </c>
      <c r="N3140">
        <f t="shared" si="344"/>
        <v>20.540700000000001</v>
      </c>
      <c r="O3140">
        <f t="shared" si="345"/>
        <v>14.043900000000001</v>
      </c>
      <c r="P3140">
        <f t="shared" si="346"/>
        <v>7.8292999999999999</v>
      </c>
      <c r="Q3140">
        <f t="shared" si="347"/>
        <v>8.2051999999999996</v>
      </c>
      <c r="R3140">
        <f t="shared" si="348"/>
        <v>10.437799999999999</v>
      </c>
      <c r="S3140">
        <f t="shared" si="349"/>
        <v>10.437799999999999</v>
      </c>
      <c r="T3140">
        <f>IFERROR(VLOOKUP($A3140,TY_main!A:B,2,FALSE),T3139)</f>
        <v>122</v>
      </c>
    </row>
    <row r="3141" spans="1:20" x14ac:dyDescent="0.25">
      <c r="A3141" s="2">
        <f>SPY_IVOL!A3141</f>
        <v>42915</v>
      </c>
      <c r="B3141">
        <f>SPY_IVOL!B3141</f>
        <v>27.892900000000001</v>
      </c>
      <c r="C3141">
        <f>SPY_IVOL!C3141</f>
        <v>18.950800000000001</v>
      </c>
      <c r="D3141">
        <f>SPY_IVOL!D3141</f>
        <v>14.330299999999999</v>
      </c>
      <c r="E3141">
        <f>SPY_IVOL!E3141</f>
        <v>9.6237999999999992</v>
      </c>
      <c r="F3141">
        <f>SPY_IVOL!F3141</f>
        <v>7.1062000000000003</v>
      </c>
      <c r="G3141">
        <f>SPY_IVOL!G3141</f>
        <v>9.798</v>
      </c>
      <c r="H3141">
        <f>SPY_IVOL!H3141</f>
        <v>12.547700000000001</v>
      </c>
      <c r="I3141">
        <f>VLOOKUP($A3141,SPY_main!$A:$C,2,FALSE)</f>
        <v>241.35</v>
      </c>
      <c r="J3141">
        <f>IFERROR(VLOOKUP($A3141,SPY_main!$A:$C,3,FALSE),J3140)</f>
        <v>1.9608000000000001</v>
      </c>
      <c r="K3141">
        <f>IFERROR(VLOOKUP($A3141,SPY_main!$E:$F,2,FALSE),K3140)</f>
        <v>1.29861</v>
      </c>
      <c r="L3141">
        <f>IFERROR(VLOOKUP($A3141,SPY_main!H:I,2,FALSE),L3140)</f>
        <v>11.44</v>
      </c>
      <c r="M3141">
        <f t="shared" si="343"/>
        <v>36.013100000000001</v>
      </c>
      <c r="N3141">
        <f t="shared" si="344"/>
        <v>22.291499999999999</v>
      </c>
      <c r="O3141">
        <f t="shared" si="345"/>
        <v>15.491199999999999</v>
      </c>
      <c r="P3141">
        <f t="shared" si="346"/>
        <v>9.7486999999999995</v>
      </c>
      <c r="Q3141">
        <f t="shared" si="347"/>
        <v>8.2131000000000007</v>
      </c>
      <c r="R3141">
        <f t="shared" si="348"/>
        <v>12.8094</v>
      </c>
      <c r="S3141">
        <f t="shared" si="349"/>
        <v>12.8094</v>
      </c>
      <c r="T3141">
        <f>IFERROR(VLOOKUP($A3141,TY_main!A:B,2,FALSE),T3140)</f>
        <v>121.625</v>
      </c>
    </row>
    <row r="3142" spans="1:20" x14ac:dyDescent="0.25">
      <c r="A3142" s="2">
        <f>SPY_IVOL!A3142</f>
        <v>42916</v>
      </c>
      <c r="B3142">
        <f>SPY_IVOL!B3142</f>
        <v>28.1388</v>
      </c>
      <c r="C3142">
        <f>SPY_IVOL!C3142</f>
        <v>18.857600000000001</v>
      </c>
      <c r="D3142">
        <f>SPY_IVOL!D3142</f>
        <v>14.157299999999999</v>
      </c>
      <c r="E3142">
        <f>SPY_IVOL!E3142</f>
        <v>9.3670000000000009</v>
      </c>
      <c r="F3142">
        <f>SPY_IVOL!F3142</f>
        <v>7.0659000000000001</v>
      </c>
      <c r="G3142">
        <f>SPY_IVOL!G3142</f>
        <v>9.8989999999999991</v>
      </c>
      <c r="H3142">
        <f>SPY_IVOL!H3142</f>
        <v>11.2944</v>
      </c>
      <c r="I3142">
        <f>VLOOKUP($A3142,SPY_main!$A:$C,2,FALSE)</f>
        <v>241.8</v>
      </c>
      <c r="J3142">
        <f>IFERROR(VLOOKUP($A3142,SPY_main!$A:$C,3,FALSE),J3141)</f>
        <v>1.9572000000000001</v>
      </c>
      <c r="K3142">
        <f>IFERROR(VLOOKUP($A3142,SPY_main!$E:$F,2,FALSE),K3141)</f>
        <v>1.2991699999999999</v>
      </c>
      <c r="L3142">
        <f>IFERROR(VLOOKUP($A3142,SPY_main!H:I,2,FALSE),L3141)</f>
        <v>11.18</v>
      </c>
      <c r="M3142">
        <f t="shared" si="343"/>
        <v>35.484999999999999</v>
      </c>
      <c r="N3142">
        <f t="shared" si="344"/>
        <v>22.1706</v>
      </c>
      <c r="O3142">
        <f t="shared" si="345"/>
        <v>15.3089</v>
      </c>
      <c r="P3142">
        <f t="shared" si="346"/>
        <v>8.8976000000000006</v>
      </c>
      <c r="Q3142">
        <f t="shared" si="347"/>
        <v>8.4103999999999992</v>
      </c>
      <c r="R3142">
        <f t="shared" si="348"/>
        <v>10.948600000000001</v>
      </c>
      <c r="S3142">
        <f t="shared" si="349"/>
        <v>10.948600000000001</v>
      </c>
      <c r="T3142">
        <f>IFERROR(VLOOKUP($A3142,TY_main!A:B,2,FALSE),T3141)</f>
        <v>121.34375</v>
      </c>
    </row>
    <row r="3143" spans="1:20" x14ac:dyDescent="0.25">
      <c r="A3143" s="2">
        <f>SPY_IVOL!A3143</f>
        <v>42919</v>
      </c>
      <c r="B3143">
        <f>SPY_IVOL!B3143</f>
        <v>28.659400000000002</v>
      </c>
      <c r="C3143">
        <f>SPY_IVOL!C3143</f>
        <v>19.194500000000001</v>
      </c>
      <c r="D3143">
        <f>SPY_IVOL!D3143</f>
        <v>14.4686</v>
      </c>
      <c r="E3143">
        <f>SPY_IVOL!E3143</f>
        <v>9.5318000000000005</v>
      </c>
      <c r="F3143">
        <f>SPY_IVOL!F3143</f>
        <v>7.3057999999999996</v>
      </c>
      <c r="G3143">
        <f>SPY_IVOL!G3143</f>
        <v>10.589499999999999</v>
      </c>
      <c r="H3143">
        <f>SPY_IVOL!H3143</f>
        <v>11.503299999999999</v>
      </c>
      <c r="I3143">
        <f>VLOOKUP($A3143,SPY_main!$A:$C,2,FALSE)</f>
        <v>242.21</v>
      </c>
      <c r="J3143">
        <f>IFERROR(VLOOKUP($A3143,SPY_main!$A:$C,3,FALSE),J3142)</f>
        <v>1.9539</v>
      </c>
      <c r="K3143">
        <f>IFERROR(VLOOKUP($A3143,SPY_main!$E:$F,2,FALSE),K3142)</f>
        <v>1.3007200000000001</v>
      </c>
      <c r="L3143">
        <f>IFERROR(VLOOKUP($A3143,SPY_main!H:I,2,FALSE),L3142)</f>
        <v>11.22</v>
      </c>
      <c r="M3143">
        <f t="shared" si="343"/>
        <v>36.246400000000001</v>
      </c>
      <c r="N3143">
        <f t="shared" si="344"/>
        <v>22.2498</v>
      </c>
      <c r="O3143">
        <f t="shared" si="345"/>
        <v>15.5078</v>
      </c>
      <c r="P3143">
        <f t="shared" si="346"/>
        <v>9.1271000000000004</v>
      </c>
      <c r="Q3143">
        <f t="shared" si="347"/>
        <v>9.0996000000000006</v>
      </c>
      <c r="R3143">
        <f t="shared" si="348"/>
        <v>11.440899999999999</v>
      </c>
      <c r="S3143">
        <f t="shared" si="349"/>
        <v>11.440899999999999</v>
      </c>
      <c r="T3143">
        <f>IFERROR(VLOOKUP($A3143,TY_main!A:B,2,FALSE),T3142)</f>
        <v>120.9375</v>
      </c>
    </row>
    <row r="3144" spans="1:20" x14ac:dyDescent="0.25">
      <c r="A3144" s="2">
        <f>SPY_IVOL!A3144</f>
        <v>42921</v>
      </c>
      <c r="B3144">
        <f>SPY_IVOL!B3144</f>
        <v>28.974599999999999</v>
      </c>
      <c r="C3144">
        <f>SPY_IVOL!C3144</f>
        <v>19.273700000000002</v>
      </c>
      <c r="D3144">
        <f>SPY_IVOL!D3144</f>
        <v>14.3256</v>
      </c>
      <c r="E3144">
        <f>SPY_IVOL!E3144</f>
        <v>9.1089000000000002</v>
      </c>
      <c r="F3144">
        <f>SPY_IVOL!F3144</f>
        <v>7.1231999999999998</v>
      </c>
      <c r="G3144">
        <f>SPY_IVOL!G3144</f>
        <v>10.459099999999999</v>
      </c>
      <c r="H3144">
        <f>SPY_IVOL!H3144</f>
        <v>11.5402</v>
      </c>
      <c r="I3144">
        <f>VLOOKUP($A3144,SPY_main!$A:$C,2,FALSE)</f>
        <v>242.77</v>
      </c>
      <c r="J3144">
        <f>IFERROR(VLOOKUP($A3144,SPY_main!$A:$C,3,FALSE),J3143)</f>
        <v>1.9493</v>
      </c>
      <c r="K3144">
        <f>IFERROR(VLOOKUP($A3144,SPY_main!$E:$F,2,FALSE),K3143)</f>
        <v>1.3029999999999999</v>
      </c>
      <c r="L3144">
        <f>IFERROR(VLOOKUP($A3144,SPY_main!H:I,2,FALSE),L3143)</f>
        <v>11.07</v>
      </c>
      <c r="M3144">
        <f t="shared" si="343"/>
        <v>38.4255</v>
      </c>
      <c r="N3144">
        <f t="shared" si="344"/>
        <v>22.706099999999999</v>
      </c>
      <c r="O3144">
        <f t="shared" si="345"/>
        <v>15.695</v>
      </c>
      <c r="P3144">
        <f t="shared" si="346"/>
        <v>8.6195000000000004</v>
      </c>
      <c r="Q3144">
        <f t="shared" si="347"/>
        <v>9.6618999999999993</v>
      </c>
      <c r="R3144">
        <f t="shared" si="348"/>
        <v>11.2704</v>
      </c>
      <c r="S3144">
        <f t="shared" si="349"/>
        <v>11.2704</v>
      </c>
      <c r="T3144">
        <f>IFERROR(VLOOKUP($A3144,TY_main!A:B,2,FALSE),T3143)</f>
        <v>121.046875</v>
      </c>
    </row>
    <row r="3145" spans="1:20" x14ac:dyDescent="0.25">
      <c r="A3145" s="2">
        <f>SPY_IVOL!A3145</f>
        <v>42922</v>
      </c>
      <c r="B3145">
        <f>SPY_IVOL!B3145</f>
        <v>29.822800000000001</v>
      </c>
      <c r="C3145">
        <f>SPY_IVOL!C3145</f>
        <v>20.082599999999999</v>
      </c>
      <c r="D3145">
        <f>SPY_IVOL!D3145</f>
        <v>15.2593</v>
      </c>
      <c r="E3145">
        <f>SPY_IVOL!E3145</f>
        <v>10.337300000000001</v>
      </c>
      <c r="F3145">
        <f>SPY_IVOL!F3145</f>
        <v>7.3929999999999998</v>
      </c>
      <c r="G3145">
        <f>SPY_IVOL!G3145</f>
        <v>10.5938</v>
      </c>
      <c r="H3145">
        <f>SPY_IVOL!H3145</f>
        <v>12.1343</v>
      </c>
      <c r="I3145">
        <f>VLOOKUP($A3145,SPY_main!$A:$C,2,FALSE)</f>
        <v>240.55</v>
      </c>
      <c r="J3145">
        <f>IFERROR(VLOOKUP($A3145,SPY_main!$A:$C,3,FALSE),J3144)</f>
        <v>1.9673</v>
      </c>
      <c r="K3145">
        <f>IFERROR(VLOOKUP($A3145,SPY_main!$E:$F,2,FALSE),K3144)</f>
        <v>1.3041100000000001</v>
      </c>
      <c r="L3145">
        <f>IFERROR(VLOOKUP($A3145,SPY_main!H:I,2,FALSE),L3144)</f>
        <v>12.54</v>
      </c>
      <c r="M3145">
        <f t="shared" si="343"/>
        <v>39.715600000000002</v>
      </c>
      <c r="N3145">
        <f t="shared" si="344"/>
        <v>24.8917</v>
      </c>
      <c r="O3145">
        <f t="shared" si="345"/>
        <v>17.3339</v>
      </c>
      <c r="P3145">
        <f t="shared" si="346"/>
        <v>10.197699999999999</v>
      </c>
      <c r="Q3145">
        <f t="shared" si="347"/>
        <v>9.9967000000000006</v>
      </c>
      <c r="R3145">
        <f t="shared" si="348"/>
        <v>12.891999999999999</v>
      </c>
      <c r="S3145">
        <f t="shared" si="349"/>
        <v>12.891999999999999</v>
      </c>
      <c r="T3145">
        <f>IFERROR(VLOOKUP($A3145,TY_main!A:B,2,FALSE),T3144)</f>
        <v>120.8125</v>
      </c>
    </row>
    <row r="3146" spans="1:20" x14ac:dyDescent="0.25">
      <c r="A3146" s="2">
        <f>SPY_IVOL!A3146</f>
        <v>42923</v>
      </c>
      <c r="B3146">
        <f>SPY_IVOL!B3146</f>
        <v>29.572900000000001</v>
      </c>
      <c r="C3146">
        <f>SPY_IVOL!C3146</f>
        <v>19.294799999999999</v>
      </c>
      <c r="D3146">
        <f>SPY_IVOL!D3146</f>
        <v>14.3683</v>
      </c>
      <c r="E3146">
        <f>SPY_IVOL!E3146</f>
        <v>9.2491000000000003</v>
      </c>
      <c r="F3146">
        <f>SPY_IVOL!F3146</f>
        <v>7.1790000000000003</v>
      </c>
      <c r="G3146">
        <f>SPY_IVOL!G3146</f>
        <v>10.715199999999999</v>
      </c>
      <c r="H3146">
        <f>SPY_IVOL!H3146</f>
        <v>10.9262</v>
      </c>
      <c r="I3146">
        <f>VLOOKUP($A3146,SPY_main!$A:$C,2,FALSE)</f>
        <v>242.11</v>
      </c>
      <c r="J3146">
        <f>IFERROR(VLOOKUP($A3146,SPY_main!$A:$C,3,FALSE),J3145)</f>
        <v>1.9547000000000001</v>
      </c>
      <c r="K3146">
        <f>IFERROR(VLOOKUP($A3146,SPY_main!$E:$F,2,FALSE),K3145)</f>
        <v>1.30522</v>
      </c>
      <c r="L3146">
        <f>IFERROR(VLOOKUP($A3146,SPY_main!H:I,2,FALSE),L3145)</f>
        <v>11.19</v>
      </c>
      <c r="M3146">
        <f t="shared" si="343"/>
        <v>41.076900000000002</v>
      </c>
      <c r="N3146">
        <f t="shared" si="344"/>
        <v>23.9438</v>
      </c>
      <c r="O3146">
        <f t="shared" si="345"/>
        <v>15.8619</v>
      </c>
      <c r="P3146">
        <f t="shared" si="346"/>
        <v>8.5244999999999997</v>
      </c>
      <c r="Q3146">
        <f t="shared" si="347"/>
        <v>10.246600000000001</v>
      </c>
      <c r="R3146">
        <f t="shared" si="348"/>
        <v>10.463100000000001</v>
      </c>
      <c r="S3146">
        <f t="shared" si="349"/>
        <v>10.463100000000001</v>
      </c>
      <c r="T3146">
        <f>IFERROR(VLOOKUP($A3146,TY_main!A:B,2,FALSE),T3145)</f>
        <v>120.6875</v>
      </c>
    </row>
    <row r="3147" spans="1:20" x14ac:dyDescent="0.25">
      <c r="A3147" s="2">
        <f>SPY_IVOL!A3147</f>
        <v>42926</v>
      </c>
      <c r="B3147">
        <f>SPY_IVOL!B3147</f>
        <v>30.1675</v>
      </c>
      <c r="C3147">
        <f>SPY_IVOL!C3147</f>
        <v>19.540700000000001</v>
      </c>
      <c r="D3147">
        <f>SPY_IVOL!D3147</f>
        <v>14.3271</v>
      </c>
      <c r="E3147">
        <f>SPY_IVOL!E3147</f>
        <v>9.0943000000000005</v>
      </c>
      <c r="F3147">
        <f>SPY_IVOL!F3147</f>
        <v>7.2404000000000002</v>
      </c>
      <c r="G3147">
        <f>SPY_IVOL!G3147</f>
        <v>11.129899999999999</v>
      </c>
      <c r="H3147">
        <f>SPY_IVOL!H3147</f>
        <v>11.2399</v>
      </c>
      <c r="I3147">
        <f>VLOOKUP($A3147,SPY_main!$A:$C,2,FALSE)</f>
        <v>242.37</v>
      </c>
      <c r="J3147">
        <f>IFERROR(VLOOKUP($A3147,SPY_main!$A:$C,3,FALSE),J3146)</f>
        <v>1.9525999999999999</v>
      </c>
      <c r="K3147">
        <f>IFERROR(VLOOKUP($A3147,SPY_main!$E:$F,2,FALSE),K3146)</f>
        <v>1.3041100000000001</v>
      </c>
      <c r="L3147">
        <f>IFERROR(VLOOKUP($A3147,SPY_main!H:I,2,FALSE),L3146)</f>
        <v>11.11</v>
      </c>
      <c r="M3147">
        <f t="shared" si="343"/>
        <v>44.742800000000003</v>
      </c>
      <c r="N3147">
        <f t="shared" si="344"/>
        <v>25.159199999999998</v>
      </c>
      <c r="O3147">
        <f t="shared" si="345"/>
        <v>16.481100000000001</v>
      </c>
      <c r="P3147">
        <f t="shared" si="346"/>
        <v>8.3934999999999995</v>
      </c>
      <c r="Q3147">
        <f t="shared" si="347"/>
        <v>11.196300000000001</v>
      </c>
      <c r="R3147">
        <f t="shared" si="348"/>
        <v>11.6065</v>
      </c>
      <c r="S3147">
        <f t="shared" si="349"/>
        <v>11.6065</v>
      </c>
      <c r="T3147">
        <f>IFERROR(VLOOKUP($A3147,TY_main!A:B,2,FALSE),T3146)</f>
        <v>120.90625</v>
      </c>
    </row>
    <row r="3148" spans="1:20" x14ac:dyDescent="0.25">
      <c r="A3148" s="2">
        <f>SPY_IVOL!A3148</f>
        <v>42927</v>
      </c>
      <c r="B3148">
        <f>SPY_IVOL!B3148</f>
        <v>30.115400000000001</v>
      </c>
      <c r="C3148">
        <f>SPY_IVOL!C3148</f>
        <v>19.473299999999998</v>
      </c>
      <c r="D3148">
        <f>SPY_IVOL!D3148</f>
        <v>14.2508</v>
      </c>
      <c r="E3148">
        <f>SPY_IVOL!E3148</f>
        <v>8.8902999999999999</v>
      </c>
      <c r="F3148">
        <f>SPY_IVOL!F3148</f>
        <v>7.141</v>
      </c>
      <c r="G3148">
        <f>SPY_IVOL!G3148</f>
        <v>10.855</v>
      </c>
      <c r="H3148">
        <f>SPY_IVOL!H3148</f>
        <v>11.083600000000001</v>
      </c>
      <c r="I3148">
        <f>VLOOKUP($A3148,SPY_main!$A:$C,2,FALSE)</f>
        <v>242.19</v>
      </c>
      <c r="J3148">
        <f>IFERROR(VLOOKUP($A3148,SPY_main!$A:$C,3,FALSE),J3147)</f>
        <v>1.954</v>
      </c>
      <c r="K3148">
        <f>IFERROR(VLOOKUP($A3148,SPY_main!$E:$F,2,FALSE),K3147)</f>
        <v>1.3035000000000001</v>
      </c>
      <c r="L3148">
        <f>IFERROR(VLOOKUP($A3148,SPY_main!H:I,2,FALSE),L3147)</f>
        <v>10.89</v>
      </c>
      <c r="M3148">
        <f t="shared" si="343"/>
        <v>43.7117</v>
      </c>
      <c r="N3148">
        <f t="shared" si="344"/>
        <v>26.1418</v>
      </c>
      <c r="O3148">
        <f t="shared" si="345"/>
        <v>16.238900000000001</v>
      </c>
      <c r="P3148">
        <f t="shared" si="346"/>
        <v>8.1552000000000007</v>
      </c>
      <c r="Q3148">
        <f t="shared" si="347"/>
        <v>11.7517</v>
      </c>
      <c r="R3148">
        <f t="shared" si="348"/>
        <v>12.34</v>
      </c>
      <c r="S3148">
        <f t="shared" si="349"/>
        <v>12.34</v>
      </c>
      <c r="T3148">
        <f>IFERROR(VLOOKUP($A3148,TY_main!A:B,2,FALSE),T3147)</f>
        <v>121</v>
      </c>
    </row>
    <row r="3149" spans="1:20" x14ac:dyDescent="0.25">
      <c r="A3149" s="2">
        <f>SPY_IVOL!A3149</f>
        <v>42928</v>
      </c>
      <c r="B3149">
        <f>SPY_IVOL!B3149</f>
        <v>29.934699999999999</v>
      </c>
      <c r="C3149">
        <f>SPY_IVOL!C3149</f>
        <v>19.193999999999999</v>
      </c>
      <c r="D3149">
        <f>SPY_IVOL!D3149</f>
        <v>13.8423</v>
      </c>
      <c r="E3149">
        <f>SPY_IVOL!E3149</f>
        <v>8.3813999999999993</v>
      </c>
      <c r="F3149">
        <f>SPY_IVOL!F3149</f>
        <v>7.2583000000000002</v>
      </c>
      <c r="G3149">
        <f>SPY_IVOL!G3149</f>
        <v>10.8362</v>
      </c>
      <c r="H3149">
        <f>SPY_IVOL!H3149</f>
        <v>10.8362</v>
      </c>
      <c r="I3149">
        <f>VLOOKUP($A3149,SPY_main!$A:$C,2,FALSE)</f>
        <v>244.01</v>
      </c>
      <c r="J3149">
        <f>IFERROR(VLOOKUP($A3149,SPY_main!$A:$C,3,FALSE),J3148)</f>
        <v>1.9394</v>
      </c>
      <c r="K3149">
        <f>IFERROR(VLOOKUP($A3149,SPY_main!$E:$F,2,FALSE),K3148)</f>
        <v>1.30389</v>
      </c>
      <c r="L3149">
        <f>IFERROR(VLOOKUP($A3149,SPY_main!H:I,2,FALSE),L3148)</f>
        <v>10.3</v>
      </c>
      <c r="M3149">
        <f t="shared" si="343"/>
        <v>44.479500000000002</v>
      </c>
      <c r="N3149">
        <f t="shared" si="344"/>
        <v>25.9693</v>
      </c>
      <c r="O3149">
        <f t="shared" si="345"/>
        <v>16.0457</v>
      </c>
      <c r="P3149">
        <f t="shared" si="346"/>
        <v>7.2729999999999997</v>
      </c>
      <c r="Q3149">
        <f t="shared" si="347"/>
        <v>9.9476999999999993</v>
      </c>
      <c r="R3149">
        <f t="shared" si="348"/>
        <v>9.9476999999999993</v>
      </c>
      <c r="S3149">
        <f t="shared" si="349"/>
        <v>9.9476999999999993</v>
      </c>
      <c r="T3149">
        <f>IFERROR(VLOOKUP($A3149,TY_main!A:B,2,FALSE),T3148)</f>
        <v>121.328125</v>
      </c>
    </row>
    <row r="3150" spans="1:20" x14ac:dyDescent="0.25">
      <c r="A3150" s="2">
        <f>SPY_IVOL!A3150</f>
        <v>42929</v>
      </c>
      <c r="B3150">
        <f>SPY_IVOL!B3150</f>
        <v>30.3369</v>
      </c>
      <c r="C3150">
        <f>SPY_IVOL!C3150</f>
        <v>19.184100000000001</v>
      </c>
      <c r="D3150">
        <f>SPY_IVOL!D3150</f>
        <v>13.5962</v>
      </c>
      <c r="E3150">
        <f>SPY_IVOL!E3150</f>
        <v>7.8905000000000003</v>
      </c>
      <c r="F3150">
        <f>SPY_IVOL!F3150</f>
        <v>7.2411000000000003</v>
      </c>
      <c r="G3150">
        <f>SPY_IVOL!G3150</f>
        <v>10.4116</v>
      </c>
      <c r="H3150">
        <f>SPY_IVOL!H3150</f>
        <v>10.4116</v>
      </c>
      <c r="I3150">
        <f>VLOOKUP($A3150,SPY_main!$A:$C,2,FALSE)</f>
        <v>244.42</v>
      </c>
      <c r="J3150">
        <f>IFERROR(VLOOKUP($A3150,SPY_main!$A:$C,3,FALSE),J3149)</f>
        <v>1.9361999999999999</v>
      </c>
      <c r="K3150">
        <f>IFERROR(VLOOKUP($A3150,SPY_main!$E:$F,2,FALSE),K3149)</f>
        <v>1.3036099999999999</v>
      </c>
      <c r="L3150">
        <f>IFERROR(VLOOKUP($A3150,SPY_main!H:I,2,FALSE),L3149)</f>
        <v>9.9</v>
      </c>
      <c r="M3150">
        <f t="shared" si="343"/>
        <v>35.8065</v>
      </c>
      <c r="N3150">
        <f t="shared" si="344"/>
        <v>27.529699999999998</v>
      </c>
      <c r="O3150">
        <f t="shared" si="345"/>
        <v>16.6191</v>
      </c>
      <c r="P3150">
        <f t="shared" si="346"/>
        <v>6.3803000000000001</v>
      </c>
      <c r="Q3150">
        <f t="shared" si="347"/>
        <v>9.6707000000000001</v>
      </c>
      <c r="R3150">
        <f t="shared" si="348"/>
        <v>9.6707000000000001</v>
      </c>
      <c r="S3150">
        <f t="shared" si="349"/>
        <v>9.6707000000000001</v>
      </c>
      <c r="T3150">
        <f>IFERROR(VLOOKUP($A3150,TY_main!A:B,2,FALSE),T3149)</f>
        <v>121.234375</v>
      </c>
    </row>
    <row r="3151" spans="1:20" x14ac:dyDescent="0.25">
      <c r="A3151" s="2">
        <f>SPY_IVOL!A3151</f>
        <v>42930</v>
      </c>
      <c r="B3151">
        <f>SPY_IVOL!B3151</f>
        <v>30.115500000000001</v>
      </c>
      <c r="C3151">
        <f>SPY_IVOL!C3151</f>
        <v>19.0959</v>
      </c>
      <c r="D3151">
        <f>SPY_IVOL!D3151</f>
        <v>13.3292</v>
      </c>
      <c r="E3151">
        <f>SPY_IVOL!E3151</f>
        <v>7.5502000000000002</v>
      </c>
      <c r="F3151">
        <f>SPY_IVOL!F3151</f>
        <v>7.2466999999999997</v>
      </c>
      <c r="G3151">
        <f>SPY_IVOL!G3151</f>
        <v>10.459199999999999</v>
      </c>
      <c r="H3151">
        <f>SPY_IVOL!H3151</f>
        <v>10.459199999999999</v>
      </c>
      <c r="I3151">
        <f>VLOOKUP($A3151,SPY_main!$A:$C,2,FALSE)</f>
        <v>245.56</v>
      </c>
      <c r="J3151">
        <f>IFERROR(VLOOKUP($A3151,SPY_main!$A:$C,3,FALSE),J3150)</f>
        <v>1.9272</v>
      </c>
      <c r="K3151">
        <f>IFERROR(VLOOKUP($A3151,SPY_main!$E:$F,2,FALSE),K3150)</f>
        <v>1.3036099999999999</v>
      </c>
      <c r="L3151">
        <f>IFERROR(VLOOKUP($A3151,SPY_main!H:I,2,FALSE),L3150)</f>
        <v>9.51</v>
      </c>
      <c r="M3151">
        <f t="shared" si="343"/>
        <v>34.905000000000001</v>
      </c>
      <c r="N3151">
        <f t="shared" si="344"/>
        <v>29.401800000000001</v>
      </c>
      <c r="O3151">
        <f t="shared" si="345"/>
        <v>17.0183</v>
      </c>
      <c r="P3151">
        <f t="shared" si="346"/>
        <v>6.3087</v>
      </c>
      <c r="Q3151">
        <f t="shared" si="347"/>
        <v>7.2998000000000003</v>
      </c>
      <c r="R3151">
        <f t="shared" si="348"/>
        <v>7.2998000000000003</v>
      </c>
      <c r="S3151">
        <f t="shared" si="349"/>
        <v>7.2998000000000003</v>
      </c>
      <c r="T3151">
        <f>IFERROR(VLOOKUP($A3151,TY_main!A:B,2,FALSE),T3150)</f>
        <v>121.484375</v>
      </c>
    </row>
    <row r="3152" spans="1:20" x14ac:dyDescent="0.25">
      <c r="A3152" s="2">
        <f>SPY_IVOL!A3152</f>
        <v>42933</v>
      </c>
      <c r="B3152">
        <f>SPY_IVOL!B3152</f>
        <v>30.731400000000001</v>
      </c>
      <c r="C3152">
        <f>SPY_IVOL!C3152</f>
        <v>19.567699999999999</v>
      </c>
      <c r="D3152">
        <f>SPY_IVOL!D3152</f>
        <v>13.4937</v>
      </c>
      <c r="E3152">
        <f>SPY_IVOL!E3152</f>
        <v>7.5902000000000003</v>
      </c>
      <c r="F3152">
        <f>SPY_IVOL!F3152</f>
        <v>7.6475999999999997</v>
      </c>
      <c r="G3152">
        <f>SPY_IVOL!G3152</f>
        <v>10.964399999999999</v>
      </c>
      <c r="H3152">
        <f>SPY_IVOL!H3152</f>
        <v>10.964399999999999</v>
      </c>
      <c r="I3152">
        <f>VLOOKUP($A3152,SPY_main!$A:$C,2,FALSE)</f>
        <v>245.53</v>
      </c>
      <c r="J3152">
        <f>IFERROR(VLOOKUP($A3152,SPY_main!$A:$C,3,FALSE),J3151)</f>
        <v>1.9274</v>
      </c>
      <c r="K3152">
        <f>IFERROR(VLOOKUP($A3152,SPY_main!$E:$F,2,FALSE),K3151)</f>
        <v>1.3061100000000001</v>
      </c>
      <c r="L3152">
        <f>IFERROR(VLOOKUP($A3152,SPY_main!H:I,2,FALSE),L3151)</f>
        <v>9.82</v>
      </c>
      <c r="M3152">
        <f t="shared" si="343"/>
        <v>30.131900000000002</v>
      </c>
      <c r="N3152">
        <f t="shared" si="344"/>
        <v>30.131900000000002</v>
      </c>
      <c r="O3152">
        <f t="shared" si="345"/>
        <v>21.988</v>
      </c>
      <c r="P3152">
        <f t="shared" si="346"/>
        <v>6.6664000000000003</v>
      </c>
      <c r="Q3152">
        <f t="shared" si="347"/>
        <v>9.2637</v>
      </c>
      <c r="R3152">
        <f t="shared" si="348"/>
        <v>9.2637</v>
      </c>
      <c r="S3152">
        <f t="shared" si="349"/>
        <v>9.2637</v>
      </c>
      <c r="T3152">
        <f>IFERROR(VLOOKUP($A3152,TY_main!A:B,2,FALSE),T3151)</f>
        <v>121.5625</v>
      </c>
    </row>
    <row r="3153" spans="1:20" x14ac:dyDescent="0.25">
      <c r="A3153" s="2">
        <f>SPY_IVOL!A3153</f>
        <v>42934</v>
      </c>
      <c r="B3153">
        <f>SPY_IVOL!B3153</f>
        <v>31.216799999999999</v>
      </c>
      <c r="C3153">
        <f>SPY_IVOL!C3153</f>
        <v>19.482099999999999</v>
      </c>
      <c r="D3153">
        <f>SPY_IVOL!D3153</f>
        <v>13.6669</v>
      </c>
      <c r="E3153">
        <f>SPY_IVOL!E3153</f>
        <v>7.4837999999999996</v>
      </c>
      <c r="F3153">
        <f>SPY_IVOL!F3153</f>
        <v>7.7194000000000003</v>
      </c>
      <c r="G3153">
        <f>SPY_IVOL!G3153</f>
        <v>10.6517</v>
      </c>
      <c r="H3153">
        <f>SPY_IVOL!H3153</f>
        <v>10.6517</v>
      </c>
      <c r="I3153">
        <f>VLOOKUP($A3153,SPY_main!$A:$C,2,FALSE)</f>
        <v>245.66</v>
      </c>
      <c r="J3153">
        <f>IFERROR(VLOOKUP($A3153,SPY_main!$A:$C,3,FALSE),J3152)</f>
        <v>1.9263999999999999</v>
      </c>
      <c r="K3153">
        <f>IFERROR(VLOOKUP($A3153,SPY_main!$E:$F,2,FALSE),K3152)</f>
        <v>1.30694</v>
      </c>
      <c r="L3153">
        <f>IFERROR(VLOOKUP($A3153,SPY_main!H:I,2,FALSE),L3152)</f>
        <v>9.89</v>
      </c>
      <c r="M3153">
        <f t="shared" si="343"/>
        <v>34.9756</v>
      </c>
      <c r="N3153">
        <f t="shared" si="344"/>
        <v>34.9756</v>
      </c>
      <c r="O3153">
        <f t="shared" si="345"/>
        <v>23.654599999999999</v>
      </c>
      <c r="P3153">
        <f t="shared" si="346"/>
        <v>7.5444000000000004</v>
      </c>
      <c r="Q3153">
        <f t="shared" si="347"/>
        <v>10.486599999999999</v>
      </c>
      <c r="R3153">
        <f t="shared" si="348"/>
        <v>10.486599999999999</v>
      </c>
      <c r="S3153">
        <f t="shared" si="349"/>
        <v>10.486599999999999</v>
      </c>
      <c r="T3153">
        <f>IFERROR(VLOOKUP($A3153,TY_main!A:B,2,FALSE),T3152)</f>
        <v>121.90625</v>
      </c>
    </row>
    <row r="3154" spans="1:20" x14ac:dyDescent="0.25">
      <c r="A3154" s="2">
        <f>SPY_IVOL!A3154</f>
        <v>42935</v>
      </c>
      <c r="B3154">
        <f>SPY_IVOL!B3154</f>
        <v>30.796399999999998</v>
      </c>
      <c r="C3154">
        <f>SPY_IVOL!C3154</f>
        <v>19.601099999999999</v>
      </c>
      <c r="D3154">
        <f>SPY_IVOL!D3154</f>
        <v>13.5787</v>
      </c>
      <c r="E3154">
        <f>SPY_IVOL!E3154</f>
        <v>7.4702000000000002</v>
      </c>
      <c r="F3154">
        <f>SPY_IVOL!F3154</f>
        <v>8.0417000000000005</v>
      </c>
      <c r="G3154">
        <f>SPY_IVOL!G3154</f>
        <v>11.955399999999999</v>
      </c>
      <c r="H3154">
        <f>SPY_IVOL!H3154</f>
        <v>11.955399999999999</v>
      </c>
      <c r="I3154">
        <f>VLOOKUP($A3154,SPY_main!$A:$C,2,FALSE)</f>
        <v>246.99</v>
      </c>
      <c r="J3154">
        <f>IFERROR(VLOOKUP($A3154,SPY_main!$A:$C,3,FALSE),J3153)</f>
        <v>1.9159999999999999</v>
      </c>
      <c r="K3154">
        <f>IFERROR(VLOOKUP($A3154,SPY_main!$E:$F,2,FALSE),K3153)</f>
        <v>1.30722</v>
      </c>
      <c r="L3154">
        <f>IFERROR(VLOOKUP($A3154,SPY_main!H:I,2,FALSE),L3153)</f>
        <v>9.7899999999999991</v>
      </c>
      <c r="M3154">
        <f t="shared" si="343"/>
        <v>40.808999999999997</v>
      </c>
      <c r="N3154">
        <f t="shared" si="344"/>
        <v>40.808999999999997</v>
      </c>
      <c r="O3154">
        <f t="shared" si="345"/>
        <v>28.9314</v>
      </c>
      <c r="P3154">
        <f t="shared" si="346"/>
        <v>6.9451000000000001</v>
      </c>
      <c r="Q3154">
        <f t="shared" si="347"/>
        <v>8.3004999999999995</v>
      </c>
      <c r="R3154">
        <f t="shared" si="348"/>
        <v>8.3004999999999995</v>
      </c>
      <c r="S3154">
        <f t="shared" si="349"/>
        <v>8.3004999999999995</v>
      </c>
      <c r="T3154">
        <f>IFERROR(VLOOKUP($A3154,TY_main!A:B,2,FALSE),T3153)</f>
        <v>121.84375</v>
      </c>
    </row>
    <row r="3155" spans="1:20" x14ac:dyDescent="0.25">
      <c r="A3155" s="2">
        <f>SPY_IVOL!A3155</f>
        <v>42936</v>
      </c>
      <c r="B3155">
        <f>SPY_IVOL!B3155</f>
        <v>31.317299999999999</v>
      </c>
      <c r="C3155">
        <f>SPY_IVOL!C3155</f>
        <v>19.475899999999999</v>
      </c>
      <c r="D3155">
        <f>SPY_IVOL!D3155</f>
        <v>13.43</v>
      </c>
      <c r="E3155">
        <f>SPY_IVOL!E3155</f>
        <v>7.3703000000000003</v>
      </c>
      <c r="F3155">
        <f>SPY_IVOL!F3155</f>
        <v>8.1471999999999998</v>
      </c>
      <c r="G3155">
        <f>SPY_IVOL!G3155</f>
        <v>12.108599999999999</v>
      </c>
      <c r="H3155">
        <f>SPY_IVOL!H3155</f>
        <v>12.108599999999999</v>
      </c>
      <c r="I3155">
        <f>VLOOKUP($A3155,SPY_main!$A:$C,2,FALSE)</f>
        <v>247.1</v>
      </c>
      <c r="J3155">
        <f>IFERROR(VLOOKUP($A3155,SPY_main!$A:$C,3,FALSE),J3154)</f>
        <v>1.9152</v>
      </c>
      <c r="K3155">
        <f>IFERROR(VLOOKUP($A3155,SPY_main!$E:$F,2,FALSE),K3154)</f>
        <v>1.3125</v>
      </c>
      <c r="L3155">
        <f>IFERROR(VLOOKUP($A3155,SPY_main!H:I,2,FALSE),L3154)</f>
        <v>9.58</v>
      </c>
      <c r="M3155">
        <f t="shared" si="343"/>
        <v>41.271000000000001</v>
      </c>
      <c r="N3155">
        <f t="shared" si="344"/>
        <v>41.271000000000001</v>
      </c>
      <c r="O3155">
        <f t="shared" si="345"/>
        <v>39.1218</v>
      </c>
      <c r="P3155">
        <f t="shared" si="346"/>
        <v>7.6489000000000003</v>
      </c>
      <c r="Q3155">
        <f t="shared" si="347"/>
        <v>14.6081</v>
      </c>
      <c r="R3155">
        <f t="shared" si="348"/>
        <v>14.6081</v>
      </c>
      <c r="S3155">
        <f t="shared" si="349"/>
        <v>14.6081</v>
      </c>
      <c r="T3155">
        <f>IFERROR(VLOOKUP($A3155,TY_main!A:B,2,FALSE),T3154)</f>
        <v>121.859375</v>
      </c>
    </row>
    <row r="3156" spans="1:20" x14ac:dyDescent="0.25">
      <c r="A3156" s="2">
        <f>SPY_IVOL!A3156</f>
        <v>42937</v>
      </c>
      <c r="B3156">
        <f>SPY_IVOL!B3156</f>
        <v>31.283300000000001</v>
      </c>
      <c r="C3156">
        <f>SPY_IVOL!C3156</f>
        <v>19.506499999999999</v>
      </c>
      <c r="D3156">
        <f>SPY_IVOL!D3156</f>
        <v>13.2981</v>
      </c>
      <c r="E3156">
        <f>SPY_IVOL!E3156</f>
        <v>7.0837000000000003</v>
      </c>
      <c r="F3156">
        <f>SPY_IVOL!F3156</f>
        <v>7.7488999999999999</v>
      </c>
      <c r="G3156">
        <f>SPY_IVOL!G3156</f>
        <v>11.9672</v>
      </c>
      <c r="H3156">
        <f>SPY_IVOL!H3156</f>
        <v>11.9672</v>
      </c>
      <c r="I3156">
        <f>VLOOKUP($A3156,SPY_main!$A:$C,2,FALSE)</f>
        <v>246.88</v>
      </c>
      <c r="J3156">
        <f>IFERROR(VLOOKUP($A3156,SPY_main!$A:$C,3,FALSE),J3155)</f>
        <v>1.9169</v>
      </c>
      <c r="K3156">
        <f>IFERROR(VLOOKUP($A3156,SPY_main!$E:$F,2,FALSE),K3155)</f>
        <v>1.3144400000000001</v>
      </c>
      <c r="L3156">
        <f>IFERROR(VLOOKUP($A3156,SPY_main!H:I,2,FALSE),L3155)</f>
        <v>9.36</v>
      </c>
      <c r="M3156">
        <f t="shared" si="343"/>
        <v>29.8246</v>
      </c>
      <c r="N3156">
        <f t="shared" si="344"/>
        <v>29.8246</v>
      </c>
      <c r="O3156">
        <f t="shared" si="345"/>
        <v>19.031600000000001</v>
      </c>
      <c r="P3156">
        <f t="shared" si="346"/>
        <v>4.9817</v>
      </c>
      <c r="Q3156">
        <f t="shared" si="347"/>
        <v>16.376000000000001</v>
      </c>
      <c r="R3156">
        <f t="shared" si="348"/>
        <v>16.376000000000001</v>
      </c>
      <c r="S3156">
        <f t="shared" si="349"/>
        <v>16.376000000000001</v>
      </c>
      <c r="T3156">
        <f>IFERROR(VLOOKUP($A3156,TY_main!A:B,2,FALSE),T3155)</f>
        <v>122.109375</v>
      </c>
    </row>
    <row r="3157" spans="1:20" x14ac:dyDescent="0.25">
      <c r="A3157" s="2">
        <f>SPY_IVOL!A3157</f>
        <v>42940</v>
      </c>
      <c r="B3157">
        <f>SPY_IVOL!B3157</f>
        <v>26.209900000000001</v>
      </c>
      <c r="C3157">
        <f>SPY_IVOL!C3157</f>
        <v>16.922000000000001</v>
      </c>
      <c r="D3157">
        <f>SPY_IVOL!D3157</f>
        <v>12.4171</v>
      </c>
      <c r="E3157">
        <f>SPY_IVOL!E3157</f>
        <v>7.5373000000000001</v>
      </c>
      <c r="F3157">
        <f>SPY_IVOL!F3157</f>
        <v>6.8361999999999998</v>
      </c>
      <c r="G3157">
        <f>SPY_IVOL!G3157</f>
        <v>9.8857999999999997</v>
      </c>
      <c r="H3157">
        <f>SPY_IVOL!H3157</f>
        <v>12.220800000000001</v>
      </c>
      <c r="I3157">
        <f>VLOOKUP($A3157,SPY_main!$A:$C,2,FALSE)</f>
        <v>246.82</v>
      </c>
      <c r="J3157">
        <f>IFERROR(VLOOKUP($A3157,SPY_main!$A:$C,3,FALSE),J3156)</f>
        <v>1.9174</v>
      </c>
      <c r="K3157">
        <f>IFERROR(VLOOKUP($A3157,SPY_main!$E:$F,2,FALSE),K3156)</f>
        <v>1.31389</v>
      </c>
      <c r="L3157">
        <f>IFERROR(VLOOKUP($A3157,SPY_main!H:I,2,FALSE),L3156)</f>
        <v>9.43</v>
      </c>
      <c r="M3157">
        <f t="shared" si="343"/>
        <v>32.471800000000002</v>
      </c>
      <c r="N3157">
        <f t="shared" si="344"/>
        <v>20.278600000000001</v>
      </c>
      <c r="O3157">
        <f t="shared" si="345"/>
        <v>13.696199999999999</v>
      </c>
      <c r="P3157">
        <f t="shared" si="346"/>
        <v>6.9561999999999999</v>
      </c>
      <c r="Q3157">
        <f t="shared" si="347"/>
        <v>8.2172999999999998</v>
      </c>
      <c r="R3157">
        <f t="shared" si="348"/>
        <v>11.517099999999999</v>
      </c>
      <c r="S3157">
        <f t="shared" si="349"/>
        <v>11.517099999999999</v>
      </c>
      <c r="T3157">
        <f>IFERROR(VLOOKUP($A3157,TY_main!A:B,2,FALSE),T3156)</f>
        <v>121.953125</v>
      </c>
    </row>
    <row r="3158" spans="1:20" x14ac:dyDescent="0.25">
      <c r="A3158" s="2">
        <f>SPY_IVOL!A3158</f>
        <v>42941</v>
      </c>
      <c r="B3158">
        <f>SPY_IVOL!B3158</f>
        <v>26.634799999999998</v>
      </c>
      <c r="C3158">
        <f>SPY_IVOL!C3158</f>
        <v>17.125900000000001</v>
      </c>
      <c r="D3158">
        <f>SPY_IVOL!D3158</f>
        <v>12.4162</v>
      </c>
      <c r="E3158">
        <f>SPY_IVOL!E3158</f>
        <v>7.5876000000000001</v>
      </c>
      <c r="F3158">
        <f>SPY_IVOL!F3158</f>
        <v>6.9763000000000002</v>
      </c>
      <c r="G3158">
        <f>SPY_IVOL!G3158</f>
        <v>10.417299999999999</v>
      </c>
      <c r="H3158">
        <f>SPY_IVOL!H3158</f>
        <v>12.1227</v>
      </c>
      <c r="I3158">
        <f>VLOOKUP($A3158,SPY_main!$A:$C,2,FALSE)</f>
        <v>247.42</v>
      </c>
      <c r="J3158">
        <f>IFERROR(VLOOKUP($A3158,SPY_main!$A:$C,3,FALSE),J3157)</f>
        <v>1.9127000000000001</v>
      </c>
      <c r="K3158">
        <f>IFERROR(VLOOKUP($A3158,SPY_main!$E:$F,2,FALSE),K3157)</f>
        <v>1.31667</v>
      </c>
      <c r="L3158">
        <f>IFERROR(VLOOKUP($A3158,SPY_main!H:I,2,FALSE),L3157)</f>
        <v>9.43</v>
      </c>
      <c r="M3158">
        <f t="shared" si="343"/>
        <v>33.127400000000002</v>
      </c>
      <c r="N3158">
        <f t="shared" si="344"/>
        <v>20.683199999999999</v>
      </c>
      <c r="O3158">
        <f t="shared" si="345"/>
        <v>13.8757</v>
      </c>
      <c r="P3158">
        <f t="shared" si="346"/>
        <v>6.7803000000000004</v>
      </c>
      <c r="Q3158">
        <f t="shared" si="347"/>
        <v>8.3890999999999991</v>
      </c>
      <c r="R3158">
        <f t="shared" si="348"/>
        <v>12.152699999999999</v>
      </c>
      <c r="S3158">
        <f t="shared" si="349"/>
        <v>12.152699999999999</v>
      </c>
      <c r="T3158">
        <f>IFERROR(VLOOKUP($A3158,TY_main!A:B,2,FALSE),T3157)</f>
        <v>121.390625</v>
      </c>
    </row>
    <row r="3159" spans="1:20" x14ac:dyDescent="0.25">
      <c r="A3159" s="2">
        <f>SPY_IVOL!A3159</f>
        <v>42942</v>
      </c>
      <c r="B3159">
        <f>SPY_IVOL!B3159</f>
        <v>26.8825</v>
      </c>
      <c r="C3159">
        <f>SPY_IVOL!C3159</f>
        <v>17.302099999999999</v>
      </c>
      <c r="D3159">
        <f>SPY_IVOL!D3159</f>
        <v>12.5025</v>
      </c>
      <c r="E3159">
        <f>SPY_IVOL!E3159</f>
        <v>7.5114999999999998</v>
      </c>
      <c r="F3159">
        <f>SPY_IVOL!F3159</f>
        <v>7.0467000000000004</v>
      </c>
      <c r="G3159">
        <f>SPY_IVOL!G3159</f>
        <v>9.9943000000000008</v>
      </c>
      <c r="H3159">
        <f>SPY_IVOL!H3159</f>
        <v>11.795400000000001</v>
      </c>
      <c r="I3159">
        <f>VLOOKUP($A3159,SPY_main!$A:$C,2,FALSE)</f>
        <v>247.43</v>
      </c>
      <c r="J3159">
        <f>IFERROR(VLOOKUP($A3159,SPY_main!$A:$C,3,FALSE),J3158)</f>
        <v>1.9126000000000001</v>
      </c>
      <c r="K3159">
        <f>IFERROR(VLOOKUP($A3159,SPY_main!$E:$F,2,FALSE),K3158)</f>
        <v>1.31389</v>
      </c>
      <c r="L3159">
        <f>IFERROR(VLOOKUP($A3159,SPY_main!H:I,2,FALSE),L3158)</f>
        <v>9.6</v>
      </c>
      <c r="M3159">
        <f t="shared" si="343"/>
        <v>33.731299999999997</v>
      </c>
      <c r="N3159">
        <f t="shared" si="344"/>
        <v>21.121500000000001</v>
      </c>
      <c r="O3159">
        <f t="shared" si="345"/>
        <v>13.9925</v>
      </c>
      <c r="P3159">
        <f t="shared" si="346"/>
        <v>6.5975000000000001</v>
      </c>
      <c r="Q3159">
        <f t="shared" si="347"/>
        <v>8.1105</v>
      </c>
      <c r="R3159">
        <f t="shared" si="348"/>
        <v>11.933299999999999</v>
      </c>
      <c r="S3159">
        <f t="shared" si="349"/>
        <v>11.933299999999999</v>
      </c>
      <c r="T3159">
        <f>IFERROR(VLOOKUP($A3159,TY_main!A:B,2,FALSE),T3158)</f>
        <v>121.8125</v>
      </c>
    </row>
    <row r="3160" spans="1:20" x14ac:dyDescent="0.25">
      <c r="A3160" s="2">
        <f>SPY_IVOL!A3160</f>
        <v>42943</v>
      </c>
      <c r="B3160">
        <f>SPY_IVOL!B3160</f>
        <v>27.462900000000001</v>
      </c>
      <c r="C3160">
        <f>SPY_IVOL!C3160</f>
        <v>17.933399999999999</v>
      </c>
      <c r="D3160">
        <f>SPY_IVOL!D3160</f>
        <v>13.001099999999999</v>
      </c>
      <c r="E3160">
        <f>SPY_IVOL!E3160</f>
        <v>7.8967999999999998</v>
      </c>
      <c r="F3160">
        <f>SPY_IVOL!F3160</f>
        <v>6.9073000000000002</v>
      </c>
      <c r="G3160">
        <f>SPY_IVOL!G3160</f>
        <v>9.9768000000000008</v>
      </c>
      <c r="H3160">
        <f>SPY_IVOL!H3160</f>
        <v>10.4099</v>
      </c>
      <c r="I3160">
        <f>VLOOKUP($A3160,SPY_main!$A:$C,2,FALSE)</f>
        <v>247.2</v>
      </c>
      <c r="J3160">
        <f>IFERROR(VLOOKUP($A3160,SPY_main!$A:$C,3,FALSE),J3159)</f>
        <v>1.9144000000000001</v>
      </c>
      <c r="K3160">
        <f>IFERROR(VLOOKUP($A3160,SPY_main!$E:$F,2,FALSE),K3159)</f>
        <v>1.31111</v>
      </c>
      <c r="L3160">
        <f>IFERROR(VLOOKUP($A3160,SPY_main!H:I,2,FALSE),L3159)</f>
        <v>10.11</v>
      </c>
      <c r="M3160">
        <f t="shared" si="343"/>
        <v>34.593400000000003</v>
      </c>
      <c r="N3160">
        <f t="shared" si="344"/>
        <v>22.477900000000002</v>
      </c>
      <c r="O3160">
        <f t="shared" si="345"/>
        <v>14.961600000000001</v>
      </c>
      <c r="P3160">
        <f t="shared" si="346"/>
        <v>7.2464000000000004</v>
      </c>
      <c r="Q3160">
        <f t="shared" si="347"/>
        <v>8.4382000000000001</v>
      </c>
      <c r="R3160">
        <f t="shared" si="348"/>
        <v>11.821199999999999</v>
      </c>
      <c r="S3160">
        <f t="shared" si="349"/>
        <v>11.821199999999999</v>
      </c>
      <c r="T3160">
        <f>IFERROR(VLOOKUP($A3160,TY_main!A:B,2,FALSE),T3159)</f>
        <v>121.640625</v>
      </c>
    </row>
    <row r="3161" spans="1:20" x14ac:dyDescent="0.25">
      <c r="A3161" s="2">
        <f>SPY_IVOL!A3161</f>
        <v>42944</v>
      </c>
      <c r="B3161">
        <f>SPY_IVOL!B3161</f>
        <v>27.6129</v>
      </c>
      <c r="C3161">
        <f>SPY_IVOL!C3161</f>
        <v>17.962299999999999</v>
      </c>
      <c r="D3161">
        <f>SPY_IVOL!D3161</f>
        <v>13.0334</v>
      </c>
      <c r="E3161">
        <f>SPY_IVOL!E3161</f>
        <v>7.9222000000000001</v>
      </c>
      <c r="F3161">
        <f>SPY_IVOL!F3161</f>
        <v>7.1139000000000001</v>
      </c>
      <c r="G3161">
        <f>SPY_IVOL!G3161</f>
        <v>10.2821</v>
      </c>
      <c r="H3161">
        <f>SPY_IVOL!H3161</f>
        <v>11.036199999999999</v>
      </c>
      <c r="I3161">
        <f>VLOOKUP($A3161,SPY_main!$A:$C,2,FALSE)</f>
        <v>246.91</v>
      </c>
      <c r="J3161">
        <f>IFERROR(VLOOKUP($A3161,SPY_main!$A:$C,3,FALSE),J3160)</f>
        <v>1.9167000000000001</v>
      </c>
      <c r="K3161">
        <f>IFERROR(VLOOKUP($A3161,SPY_main!$E:$F,2,FALSE),K3160)</f>
        <v>1.3105599999999999</v>
      </c>
      <c r="L3161">
        <f>IFERROR(VLOOKUP($A3161,SPY_main!H:I,2,FALSE),L3160)</f>
        <v>10.29</v>
      </c>
      <c r="M3161">
        <f t="shared" si="343"/>
        <v>35.4069</v>
      </c>
      <c r="N3161">
        <f t="shared" si="344"/>
        <v>22.4208</v>
      </c>
      <c r="O3161">
        <f t="shared" si="345"/>
        <v>14.998699999999999</v>
      </c>
      <c r="P3161">
        <f t="shared" si="346"/>
        <v>7.2877000000000001</v>
      </c>
      <c r="Q3161">
        <f t="shared" si="347"/>
        <v>8.3874999999999993</v>
      </c>
      <c r="R3161">
        <f t="shared" si="348"/>
        <v>11.741300000000001</v>
      </c>
      <c r="S3161">
        <f t="shared" si="349"/>
        <v>11.741300000000001</v>
      </c>
      <c r="T3161">
        <f>IFERROR(VLOOKUP($A3161,TY_main!A:B,2,FALSE),T3160)</f>
        <v>121.75</v>
      </c>
    </row>
    <row r="3162" spans="1:20" x14ac:dyDescent="0.25">
      <c r="A3162" s="2">
        <f>SPY_IVOL!A3162</f>
        <v>42947</v>
      </c>
      <c r="B3162">
        <f>SPY_IVOL!B3162</f>
        <v>27.946999999999999</v>
      </c>
      <c r="C3162">
        <f>SPY_IVOL!C3162</f>
        <v>17.958400000000001</v>
      </c>
      <c r="D3162">
        <f>SPY_IVOL!D3162</f>
        <v>12.994199999999999</v>
      </c>
      <c r="E3162">
        <f>SPY_IVOL!E3162</f>
        <v>7.7996999999999996</v>
      </c>
      <c r="F3162">
        <f>SPY_IVOL!F3162</f>
        <v>7.3795999999999999</v>
      </c>
      <c r="G3162">
        <f>SPY_IVOL!G3162</f>
        <v>10.6455</v>
      </c>
      <c r="H3162">
        <f>SPY_IVOL!H3162</f>
        <v>11.455500000000001</v>
      </c>
      <c r="I3162">
        <f>VLOOKUP($A3162,SPY_main!$A:$C,2,FALSE)</f>
        <v>246.77</v>
      </c>
      <c r="J3162">
        <f>IFERROR(VLOOKUP($A3162,SPY_main!$A:$C,3,FALSE),J3161)</f>
        <v>1.9177999999999999</v>
      </c>
      <c r="K3162">
        <f>IFERROR(VLOOKUP($A3162,SPY_main!$E:$F,2,FALSE),K3161)</f>
        <v>1.3105599999999999</v>
      </c>
      <c r="L3162">
        <f>IFERROR(VLOOKUP($A3162,SPY_main!H:I,2,FALSE),L3161)</f>
        <v>10.26</v>
      </c>
      <c r="M3162">
        <f t="shared" si="343"/>
        <v>37.024500000000003</v>
      </c>
      <c r="N3162">
        <f t="shared" si="344"/>
        <v>23.480799999999999</v>
      </c>
      <c r="O3162">
        <f t="shared" si="345"/>
        <v>15.4368</v>
      </c>
      <c r="P3162">
        <f t="shared" si="346"/>
        <v>7.2801</v>
      </c>
      <c r="Q3162">
        <f t="shared" si="347"/>
        <v>9.0785</v>
      </c>
      <c r="R3162">
        <f t="shared" si="348"/>
        <v>11.6265</v>
      </c>
      <c r="S3162">
        <f t="shared" si="349"/>
        <v>11.6265</v>
      </c>
      <c r="T3162">
        <f>IFERROR(VLOOKUP($A3162,TY_main!A:B,2,FALSE),T3161)</f>
        <v>121.6875</v>
      </c>
    </row>
    <row r="3163" spans="1:20" x14ac:dyDescent="0.25">
      <c r="A3163" s="2">
        <f>SPY_IVOL!A3163</f>
        <v>42948</v>
      </c>
      <c r="B3163">
        <f>SPY_IVOL!B3163</f>
        <v>28.245000000000001</v>
      </c>
      <c r="C3163">
        <f>SPY_IVOL!C3163</f>
        <v>18.027699999999999</v>
      </c>
      <c r="D3163">
        <f>SPY_IVOL!D3163</f>
        <v>12.880100000000001</v>
      </c>
      <c r="E3163">
        <f>SPY_IVOL!E3163</f>
        <v>7.4341999999999997</v>
      </c>
      <c r="F3163">
        <f>SPY_IVOL!F3163</f>
        <v>7.0519999999999996</v>
      </c>
      <c r="G3163">
        <f>SPY_IVOL!G3163</f>
        <v>10.5052</v>
      </c>
      <c r="H3163">
        <f>SPY_IVOL!H3163</f>
        <v>10.944100000000001</v>
      </c>
      <c r="I3163">
        <f>VLOOKUP($A3163,SPY_main!$A:$C,2,FALSE)</f>
        <v>247.32</v>
      </c>
      <c r="J3163">
        <f>IFERROR(VLOOKUP($A3163,SPY_main!$A:$C,3,FALSE),J3162)</f>
        <v>1.9135</v>
      </c>
      <c r="K3163">
        <f>IFERROR(VLOOKUP($A3163,SPY_main!$E:$F,2,FALSE),K3162)</f>
        <v>1.3105599999999999</v>
      </c>
      <c r="L3163">
        <f>IFERROR(VLOOKUP($A3163,SPY_main!H:I,2,FALSE),L3162)</f>
        <v>10.09</v>
      </c>
      <c r="M3163">
        <f t="shared" si="343"/>
        <v>37.215600000000002</v>
      </c>
      <c r="N3163">
        <f t="shared" si="344"/>
        <v>23.376799999999999</v>
      </c>
      <c r="O3163">
        <f t="shared" si="345"/>
        <v>15.399100000000001</v>
      </c>
      <c r="P3163">
        <f t="shared" si="346"/>
        <v>6.6558000000000002</v>
      </c>
      <c r="Q3163">
        <f t="shared" si="347"/>
        <v>9.3447999999999993</v>
      </c>
      <c r="R3163">
        <f t="shared" si="348"/>
        <v>12.213200000000001</v>
      </c>
      <c r="S3163">
        <f t="shared" si="349"/>
        <v>12.213200000000001</v>
      </c>
      <c r="T3163">
        <f>IFERROR(VLOOKUP($A3163,TY_main!A:B,2,FALSE),T3162)</f>
        <v>122.03125</v>
      </c>
    </row>
    <row r="3164" spans="1:20" x14ac:dyDescent="0.25">
      <c r="A3164" s="2">
        <f>SPY_IVOL!A3164</f>
        <v>42949</v>
      </c>
      <c r="B3164">
        <f>SPY_IVOL!B3164</f>
        <v>28.544799999999999</v>
      </c>
      <c r="C3164">
        <f>SPY_IVOL!C3164</f>
        <v>18.1206</v>
      </c>
      <c r="D3164">
        <f>SPY_IVOL!D3164</f>
        <v>13.0398</v>
      </c>
      <c r="E3164">
        <f>SPY_IVOL!E3164</f>
        <v>7.4230999999999998</v>
      </c>
      <c r="F3164">
        <f>SPY_IVOL!F3164</f>
        <v>6.9252000000000002</v>
      </c>
      <c r="G3164">
        <f>SPY_IVOL!G3164</f>
        <v>9.6417000000000002</v>
      </c>
      <c r="H3164">
        <f>SPY_IVOL!H3164</f>
        <v>9.6417000000000002</v>
      </c>
      <c r="I3164">
        <f>VLOOKUP($A3164,SPY_main!$A:$C,2,FALSE)</f>
        <v>247.44</v>
      </c>
      <c r="J3164">
        <f>IFERROR(VLOOKUP($A3164,SPY_main!$A:$C,3,FALSE),J3163)</f>
        <v>1.9126000000000001</v>
      </c>
      <c r="K3164">
        <f>IFERROR(VLOOKUP($A3164,SPY_main!$E:$F,2,FALSE),K3163)</f>
        <v>1.3127800000000001</v>
      </c>
      <c r="L3164">
        <f>IFERROR(VLOOKUP($A3164,SPY_main!H:I,2,FALSE),L3163)</f>
        <v>10.28</v>
      </c>
      <c r="M3164">
        <f t="shared" si="343"/>
        <v>38.353200000000001</v>
      </c>
      <c r="N3164">
        <f t="shared" si="344"/>
        <v>24.009</v>
      </c>
      <c r="O3164">
        <f t="shared" si="345"/>
        <v>15.7408</v>
      </c>
      <c r="P3164">
        <f t="shared" si="346"/>
        <v>6.4245000000000001</v>
      </c>
      <c r="Q3164">
        <f t="shared" si="347"/>
        <v>9.2308000000000003</v>
      </c>
      <c r="R3164">
        <f t="shared" si="348"/>
        <v>10.6373</v>
      </c>
      <c r="S3164">
        <f t="shared" si="349"/>
        <v>10.6373</v>
      </c>
      <c r="T3164">
        <f>IFERROR(VLOOKUP($A3164,TY_main!A:B,2,FALSE),T3163)</f>
        <v>121.90625</v>
      </c>
    </row>
    <row r="3165" spans="1:20" x14ac:dyDescent="0.25">
      <c r="A3165" s="2">
        <f>SPY_IVOL!A3165</f>
        <v>42950</v>
      </c>
      <c r="B3165">
        <f>SPY_IVOL!B3165</f>
        <v>28.491099999999999</v>
      </c>
      <c r="C3165">
        <f>SPY_IVOL!C3165</f>
        <v>18.424399999999999</v>
      </c>
      <c r="D3165">
        <f>SPY_IVOL!D3165</f>
        <v>13.2782</v>
      </c>
      <c r="E3165">
        <f>SPY_IVOL!E3165</f>
        <v>8.1513000000000009</v>
      </c>
      <c r="F3165">
        <f>SPY_IVOL!F3165</f>
        <v>7.1089000000000002</v>
      </c>
      <c r="G3165">
        <f>SPY_IVOL!G3165</f>
        <v>9.9550000000000001</v>
      </c>
      <c r="H3165">
        <f>SPY_IVOL!H3165</f>
        <v>9.9550000000000001</v>
      </c>
      <c r="I3165">
        <f>VLOOKUP($A3165,SPY_main!$A:$C,2,FALSE)</f>
        <v>246.96</v>
      </c>
      <c r="J3165">
        <f>IFERROR(VLOOKUP($A3165,SPY_main!$A:$C,3,FALSE),J3164)</f>
        <v>1.9162999999999999</v>
      </c>
      <c r="K3165">
        <f>IFERROR(VLOOKUP($A3165,SPY_main!$E:$F,2,FALSE),K3164)</f>
        <v>1.3116699999999999</v>
      </c>
      <c r="L3165">
        <f>IFERROR(VLOOKUP($A3165,SPY_main!H:I,2,FALSE),L3164)</f>
        <v>10.44</v>
      </c>
      <c r="M3165">
        <f t="shared" si="343"/>
        <v>39.613500000000002</v>
      </c>
      <c r="N3165">
        <f t="shared" si="344"/>
        <v>24.5532</v>
      </c>
      <c r="O3165">
        <f t="shared" si="345"/>
        <v>16.084599999999998</v>
      </c>
      <c r="P3165">
        <f t="shared" si="346"/>
        <v>7.7614999999999998</v>
      </c>
      <c r="Q3165">
        <f t="shared" si="347"/>
        <v>9.5418000000000003</v>
      </c>
      <c r="R3165">
        <f t="shared" si="348"/>
        <v>10.6708</v>
      </c>
      <c r="S3165">
        <f t="shared" si="349"/>
        <v>10.6708</v>
      </c>
      <c r="T3165">
        <f>IFERROR(VLOOKUP($A3165,TY_main!A:B,2,FALSE),T3164)</f>
        <v>122.140625</v>
      </c>
    </row>
    <row r="3166" spans="1:20" x14ac:dyDescent="0.25">
      <c r="A3166" s="2">
        <f>SPY_IVOL!A3166</f>
        <v>42951</v>
      </c>
      <c r="B3166">
        <f>SPY_IVOL!B3166</f>
        <v>28.384799999999998</v>
      </c>
      <c r="C3166">
        <f>SPY_IVOL!C3166</f>
        <v>18.290900000000001</v>
      </c>
      <c r="D3166">
        <f>SPY_IVOL!D3166</f>
        <v>13.2661</v>
      </c>
      <c r="E3166">
        <f>SPY_IVOL!E3166</f>
        <v>7.4462000000000002</v>
      </c>
      <c r="F3166">
        <f>SPY_IVOL!F3166</f>
        <v>6.8871000000000002</v>
      </c>
      <c r="G3166">
        <f>SPY_IVOL!G3166</f>
        <v>9.8886000000000003</v>
      </c>
      <c r="H3166">
        <f>SPY_IVOL!H3166</f>
        <v>9.8886000000000003</v>
      </c>
      <c r="I3166">
        <f>VLOOKUP($A3166,SPY_main!$A:$C,2,FALSE)</f>
        <v>247.41</v>
      </c>
      <c r="J3166">
        <f>IFERROR(VLOOKUP($A3166,SPY_main!$A:$C,3,FALSE),J3165)</f>
        <v>1.9128000000000001</v>
      </c>
      <c r="K3166">
        <f>IFERROR(VLOOKUP($A3166,SPY_main!$E:$F,2,FALSE),K3165)</f>
        <v>1.3119400000000001</v>
      </c>
      <c r="L3166">
        <f>IFERROR(VLOOKUP($A3166,SPY_main!H:I,2,FALSE),L3165)</f>
        <v>10.029999999999999</v>
      </c>
      <c r="M3166">
        <f t="shared" si="343"/>
        <v>40.887700000000002</v>
      </c>
      <c r="N3166">
        <f t="shared" si="344"/>
        <v>24.538699999999999</v>
      </c>
      <c r="O3166">
        <f t="shared" si="345"/>
        <v>16.020199999999999</v>
      </c>
      <c r="P3166">
        <f t="shared" si="346"/>
        <v>6.1124000000000001</v>
      </c>
      <c r="Q3166">
        <f t="shared" si="347"/>
        <v>8.6305999999999994</v>
      </c>
      <c r="R3166">
        <f t="shared" si="348"/>
        <v>8.6305999999999994</v>
      </c>
      <c r="S3166">
        <f t="shared" si="349"/>
        <v>8.6305999999999994</v>
      </c>
      <c r="T3166">
        <f>IFERROR(VLOOKUP($A3166,TY_main!A:B,2,FALSE),T3165)</f>
        <v>121.875</v>
      </c>
    </row>
    <row r="3167" spans="1:20" x14ac:dyDescent="0.25">
      <c r="A3167" s="2">
        <f>SPY_IVOL!A3167</f>
        <v>42954</v>
      </c>
      <c r="B3167">
        <f>SPY_IVOL!B3167</f>
        <v>28.957899999999999</v>
      </c>
      <c r="C3167">
        <f>SPY_IVOL!C3167</f>
        <v>18.414000000000001</v>
      </c>
      <c r="D3167">
        <f>SPY_IVOL!D3167</f>
        <v>13.2324</v>
      </c>
      <c r="E3167">
        <f>SPY_IVOL!E3167</f>
        <v>7.2599</v>
      </c>
      <c r="F3167">
        <f>SPY_IVOL!F3167</f>
        <v>7.0678999999999998</v>
      </c>
      <c r="G3167">
        <f>SPY_IVOL!G3167</f>
        <v>10.0748</v>
      </c>
      <c r="H3167">
        <f>SPY_IVOL!H3167</f>
        <v>10.0748</v>
      </c>
      <c r="I3167">
        <f>VLOOKUP($A3167,SPY_main!$A:$C,2,FALSE)</f>
        <v>247.87</v>
      </c>
      <c r="J3167">
        <f>IFERROR(VLOOKUP($A3167,SPY_main!$A:$C,3,FALSE),J3166)</f>
        <v>1.9092</v>
      </c>
      <c r="K3167">
        <f>IFERROR(VLOOKUP($A3167,SPY_main!$E:$F,2,FALSE),K3166)</f>
        <v>1.3113900000000001</v>
      </c>
      <c r="L3167">
        <f>IFERROR(VLOOKUP($A3167,SPY_main!H:I,2,FALSE),L3166)</f>
        <v>9.93</v>
      </c>
      <c r="M3167">
        <f t="shared" si="343"/>
        <v>43.079099999999997</v>
      </c>
      <c r="N3167">
        <f t="shared" si="344"/>
        <v>24.952200000000001</v>
      </c>
      <c r="O3167">
        <f t="shared" si="345"/>
        <v>16.702200000000001</v>
      </c>
      <c r="P3167">
        <f t="shared" si="346"/>
        <v>6.3276000000000003</v>
      </c>
      <c r="Q3167">
        <f t="shared" si="347"/>
        <v>6.9020000000000001</v>
      </c>
      <c r="R3167">
        <f t="shared" si="348"/>
        <v>6.9020000000000001</v>
      </c>
      <c r="S3167">
        <f t="shared" si="349"/>
        <v>6.9020000000000001</v>
      </c>
      <c r="T3167">
        <f>IFERROR(VLOOKUP($A3167,TY_main!A:B,2,FALSE),T3166)</f>
        <v>121.96875</v>
      </c>
    </row>
    <row r="3168" spans="1:20" x14ac:dyDescent="0.25">
      <c r="A3168" s="2">
        <f>SPY_IVOL!A3168</f>
        <v>42955</v>
      </c>
      <c r="B3168">
        <f>SPY_IVOL!B3168</f>
        <v>29.8218</v>
      </c>
      <c r="C3168">
        <f>SPY_IVOL!C3168</f>
        <v>19.295999999999999</v>
      </c>
      <c r="D3168">
        <f>SPY_IVOL!D3168</f>
        <v>14.024699999999999</v>
      </c>
      <c r="E3168">
        <f>SPY_IVOL!E3168</f>
        <v>8.0548999999999999</v>
      </c>
      <c r="F3168">
        <f>SPY_IVOL!F3168</f>
        <v>7.1577000000000002</v>
      </c>
      <c r="G3168">
        <f>SPY_IVOL!G3168</f>
        <v>10.4779</v>
      </c>
      <c r="H3168">
        <f>SPY_IVOL!H3168</f>
        <v>10.4779</v>
      </c>
      <c r="I3168">
        <f>VLOOKUP($A3168,SPY_main!$A:$C,2,FALSE)</f>
        <v>247.26</v>
      </c>
      <c r="J3168">
        <f>IFERROR(VLOOKUP($A3168,SPY_main!$A:$C,3,FALSE),J3167)</f>
        <v>1.9138999999999999</v>
      </c>
      <c r="K3168">
        <f>IFERROR(VLOOKUP($A3168,SPY_main!$E:$F,2,FALSE),K3167)</f>
        <v>1.3094399999999999</v>
      </c>
      <c r="L3168">
        <f>IFERROR(VLOOKUP($A3168,SPY_main!H:I,2,FALSE),L3167)</f>
        <v>10.96</v>
      </c>
      <c r="M3168">
        <f t="shared" si="343"/>
        <v>46.832700000000003</v>
      </c>
      <c r="N3168">
        <f t="shared" si="344"/>
        <v>28.217400000000001</v>
      </c>
      <c r="O3168">
        <f t="shared" si="345"/>
        <v>19.084199999999999</v>
      </c>
      <c r="P3168">
        <f t="shared" si="346"/>
        <v>7.6083999999999996</v>
      </c>
      <c r="Q3168">
        <f t="shared" si="347"/>
        <v>6.9177999999999997</v>
      </c>
      <c r="R3168">
        <f t="shared" si="348"/>
        <v>6.9177999999999997</v>
      </c>
      <c r="S3168">
        <f t="shared" si="349"/>
        <v>6.9177999999999997</v>
      </c>
      <c r="T3168">
        <f>IFERROR(VLOOKUP($A3168,TY_main!A:B,2,FALSE),T3167)</f>
        <v>121.8125</v>
      </c>
    </row>
    <row r="3169" spans="1:20" x14ac:dyDescent="0.25">
      <c r="A3169" s="2">
        <f>SPY_IVOL!A3169</f>
        <v>42956</v>
      </c>
      <c r="B3169">
        <f>SPY_IVOL!B3169</f>
        <v>30.218</v>
      </c>
      <c r="C3169">
        <f>SPY_IVOL!C3169</f>
        <v>19.289100000000001</v>
      </c>
      <c r="D3169">
        <f>SPY_IVOL!D3169</f>
        <v>14.084099999999999</v>
      </c>
      <c r="E3169">
        <f>SPY_IVOL!E3169</f>
        <v>8.0830000000000002</v>
      </c>
      <c r="F3169">
        <f>SPY_IVOL!F3169</f>
        <v>7.141</v>
      </c>
      <c r="G3169">
        <f>SPY_IVOL!G3169</f>
        <v>8.5723000000000003</v>
      </c>
      <c r="H3169">
        <f>SPY_IVOL!H3169</f>
        <v>8.5723000000000003</v>
      </c>
      <c r="I3169">
        <f>VLOOKUP($A3169,SPY_main!$A:$C,2,FALSE)</f>
        <v>247.25</v>
      </c>
      <c r="J3169">
        <f>IFERROR(VLOOKUP($A3169,SPY_main!$A:$C,3,FALSE),J3168)</f>
        <v>1.9139999999999999</v>
      </c>
      <c r="K3169">
        <f>IFERROR(VLOOKUP($A3169,SPY_main!$E:$F,2,FALSE),K3168)</f>
        <v>1.3091699999999999</v>
      </c>
      <c r="L3169">
        <f>IFERROR(VLOOKUP($A3169,SPY_main!H:I,2,FALSE),L3168)</f>
        <v>11.11</v>
      </c>
      <c r="M3169">
        <f t="shared" si="343"/>
        <v>49.709299999999999</v>
      </c>
      <c r="N3169">
        <f t="shared" si="344"/>
        <v>29.7348</v>
      </c>
      <c r="O3169">
        <f t="shared" si="345"/>
        <v>19.334499999999998</v>
      </c>
      <c r="P3169">
        <f t="shared" si="346"/>
        <v>8.0089000000000006</v>
      </c>
      <c r="Q3169">
        <f t="shared" si="347"/>
        <v>7.3102999999999998</v>
      </c>
      <c r="R3169">
        <f t="shared" si="348"/>
        <v>7.3102999999999998</v>
      </c>
      <c r="S3169">
        <f t="shared" si="349"/>
        <v>7.3102999999999998</v>
      </c>
      <c r="T3169">
        <f>IFERROR(VLOOKUP($A3169,TY_main!A:B,2,FALSE),T3168)</f>
        <v>122.140625</v>
      </c>
    </row>
    <row r="3170" spans="1:20" x14ac:dyDescent="0.25">
      <c r="A3170" s="2">
        <f>SPY_IVOL!A3170</f>
        <v>42957</v>
      </c>
      <c r="B3170">
        <f>SPY_IVOL!B3170</f>
        <v>34.436399999999999</v>
      </c>
      <c r="C3170">
        <f>SPY_IVOL!C3170</f>
        <v>23.075099999999999</v>
      </c>
      <c r="D3170">
        <f>SPY_IVOL!D3170</f>
        <v>17.598700000000001</v>
      </c>
      <c r="E3170">
        <f>SPY_IVOL!E3170</f>
        <v>11.641999999999999</v>
      </c>
      <c r="F3170">
        <f>SPY_IVOL!F3170</f>
        <v>7.6967999999999996</v>
      </c>
      <c r="G3170">
        <f>SPY_IVOL!G3170</f>
        <v>11.293699999999999</v>
      </c>
      <c r="H3170">
        <f>SPY_IVOL!H3170</f>
        <v>11.883900000000001</v>
      </c>
      <c r="I3170">
        <f>VLOOKUP($A3170,SPY_main!$A:$C,2,FALSE)</f>
        <v>243.76</v>
      </c>
      <c r="J3170">
        <f>IFERROR(VLOOKUP($A3170,SPY_main!$A:$C,3,FALSE),J3169)</f>
        <v>1.9414</v>
      </c>
      <c r="K3170">
        <f>IFERROR(VLOOKUP($A3170,SPY_main!$E:$F,2,FALSE),K3169)</f>
        <v>1.30911</v>
      </c>
      <c r="L3170">
        <f>IFERROR(VLOOKUP($A3170,SPY_main!H:I,2,FALSE),L3169)</f>
        <v>16.04</v>
      </c>
      <c r="M3170">
        <f t="shared" si="343"/>
        <v>59.530500000000004</v>
      </c>
      <c r="N3170">
        <f t="shared" si="344"/>
        <v>36.845799999999997</v>
      </c>
      <c r="O3170">
        <f t="shared" si="345"/>
        <v>25.363900000000001</v>
      </c>
      <c r="P3170">
        <f t="shared" si="346"/>
        <v>14.212999999999999</v>
      </c>
      <c r="Q3170">
        <f t="shared" si="347"/>
        <v>13.728</v>
      </c>
      <c r="R3170">
        <f t="shared" si="348"/>
        <v>15.042400000000001</v>
      </c>
      <c r="S3170">
        <f t="shared" si="349"/>
        <v>15.042400000000001</v>
      </c>
      <c r="T3170">
        <f>IFERROR(VLOOKUP($A3170,TY_main!A:B,2,FALSE),T3169)</f>
        <v>122.34375</v>
      </c>
    </row>
    <row r="3171" spans="1:20" x14ac:dyDescent="0.25">
      <c r="A3171" s="2">
        <f>SPY_IVOL!A3171</f>
        <v>42958</v>
      </c>
      <c r="B3171">
        <f>SPY_IVOL!B3171</f>
        <v>34.162700000000001</v>
      </c>
      <c r="C3171">
        <f>SPY_IVOL!C3171</f>
        <v>22.722999999999999</v>
      </c>
      <c r="D3171">
        <f>SPY_IVOL!D3171</f>
        <v>17.2636</v>
      </c>
      <c r="E3171">
        <f>SPY_IVOL!E3171</f>
        <v>11.0946</v>
      </c>
      <c r="F3171">
        <f>SPY_IVOL!F3171</f>
        <v>7.2794999999999996</v>
      </c>
      <c r="G3171">
        <f>SPY_IVOL!G3171</f>
        <v>10.282500000000001</v>
      </c>
      <c r="H3171">
        <f>SPY_IVOL!H3171</f>
        <v>10.282500000000001</v>
      </c>
      <c r="I3171">
        <f>VLOOKUP($A3171,SPY_main!$A:$C,2,FALSE)</f>
        <v>244.12</v>
      </c>
      <c r="J3171">
        <f>IFERROR(VLOOKUP($A3171,SPY_main!$A:$C,3,FALSE),J3170)</f>
        <v>1.9386000000000001</v>
      </c>
      <c r="K3171">
        <f>IFERROR(VLOOKUP($A3171,SPY_main!$E:$F,2,FALSE),K3170)</f>
        <v>1.3149999999999999</v>
      </c>
      <c r="L3171">
        <f>IFERROR(VLOOKUP($A3171,SPY_main!H:I,2,FALSE),L3170)</f>
        <v>15.51</v>
      </c>
      <c r="M3171">
        <f t="shared" si="343"/>
        <v>57.982199999999999</v>
      </c>
      <c r="N3171">
        <f t="shared" si="344"/>
        <v>35.523200000000003</v>
      </c>
      <c r="O3171">
        <f t="shared" si="345"/>
        <v>23.9223</v>
      </c>
      <c r="P3171">
        <f t="shared" si="346"/>
        <v>12.2227</v>
      </c>
      <c r="Q3171">
        <f t="shared" si="347"/>
        <v>14.059900000000001</v>
      </c>
      <c r="R3171">
        <f t="shared" si="348"/>
        <v>15.7149</v>
      </c>
      <c r="S3171">
        <f t="shared" si="349"/>
        <v>15.7149</v>
      </c>
      <c r="T3171">
        <f>IFERROR(VLOOKUP($A3171,TY_main!A:B,2,FALSE),T3170)</f>
        <v>122.59375</v>
      </c>
    </row>
    <row r="3172" spans="1:20" x14ac:dyDescent="0.25">
      <c r="A3172" s="2">
        <f>SPY_IVOL!A3172</f>
        <v>42961</v>
      </c>
      <c r="B3172">
        <f>SPY_IVOL!B3172</f>
        <v>32.485300000000002</v>
      </c>
      <c r="C3172">
        <f>SPY_IVOL!C3172</f>
        <v>20.759799999999998</v>
      </c>
      <c r="D3172">
        <f>SPY_IVOL!D3172</f>
        <v>15.1564</v>
      </c>
      <c r="E3172">
        <f>SPY_IVOL!E3172</f>
        <v>8.5063999999999993</v>
      </c>
      <c r="F3172">
        <f>SPY_IVOL!F3172</f>
        <v>7.2344999999999997</v>
      </c>
      <c r="G3172">
        <f>SPY_IVOL!G3172</f>
        <v>9.5869</v>
      </c>
      <c r="H3172">
        <f>SPY_IVOL!H3172</f>
        <v>9.5869</v>
      </c>
      <c r="I3172">
        <f>VLOOKUP($A3172,SPY_main!$A:$C,2,FALSE)</f>
        <v>246.54</v>
      </c>
      <c r="J3172">
        <f>IFERROR(VLOOKUP($A3172,SPY_main!$A:$C,3,FALSE),J3171)</f>
        <v>1.9195</v>
      </c>
      <c r="K3172">
        <f>IFERROR(VLOOKUP($A3172,SPY_main!$E:$F,2,FALSE),K3171)</f>
        <v>1.3141700000000001</v>
      </c>
      <c r="L3172">
        <f>IFERROR(VLOOKUP($A3172,SPY_main!H:I,2,FALSE),L3171)</f>
        <v>12.33</v>
      </c>
      <c r="M3172">
        <f t="shared" si="343"/>
        <v>74.415300000000002</v>
      </c>
      <c r="N3172">
        <f t="shared" si="344"/>
        <v>38.8459</v>
      </c>
      <c r="O3172">
        <f t="shared" si="345"/>
        <v>24.114599999999999</v>
      </c>
      <c r="P3172">
        <f t="shared" si="346"/>
        <v>9.8269000000000002</v>
      </c>
      <c r="Q3172">
        <f t="shared" si="347"/>
        <v>9.9341000000000008</v>
      </c>
      <c r="R3172">
        <f t="shared" si="348"/>
        <v>9.9341000000000008</v>
      </c>
      <c r="S3172">
        <f t="shared" si="349"/>
        <v>9.9341000000000008</v>
      </c>
      <c r="T3172">
        <f>IFERROR(VLOOKUP($A3172,TY_main!A:B,2,FALSE),T3171)</f>
        <v>122.328125</v>
      </c>
    </row>
    <row r="3173" spans="1:20" x14ac:dyDescent="0.25">
      <c r="A3173" s="2">
        <f>SPY_IVOL!A3173</f>
        <v>42962</v>
      </c>
      <c r="B3173">
        <f>SPY_IVOL!B3173</f>
        <v>32.4709</v>
      </c>
      <c r="C3173">
        <f>SPY_IVOL!C3173</f>
        <v>20.7182</v>
      </c>
      <c r="D3173">
        <f>SPY_IVOL!D3173</f>
        <v>14.9002</v>
      </c>
      <c r="E3173">
        <f>SPY_IVOL!E3173</f>
        <v>8.2073999999999998</v>
      </c>
      <c r="F3173">
        <f>SPY_IVOL!F3173</f>
        <v>7.3552999999999997</v>
      </c>
      <c r="G3173">
        <f>SPY_IVOL!G3173</f>
        <v>9.7597000000000005</v>
      </c>
      <c r="H3173">
        <f>SPY_IVOL!H3173</f>
        <v>9.7597000000000005</v>
      </c>
      <c r="I3173">
        <f>VLOOKUP($A3173,SPY_main!$A:$C,2,FALSE)</f>
        <v>246.51</v>
      </c>
      <c r="J3173">
        <f>IFERROR(VLOOKUP($A3173,SPY_main!$A:$C,3,FALSE),J3172)</f>
        <v>1.9198</v>
      </c>
      <c r="K3173">
        <f>IFERROR(VLOOKUP($A3173,SPY_main!$E:$F,2,FALSE),K3172)</f>
        <v>1.3141700000000001</v>
      </c>
      <c r="L3173">
        <f>IFERROR(VLOOKUP($A3173,SPY_main!H:I,2,FALSE),L3172)</f>
        <v>12.04</v>
      </c>
      <c r="M3173">
        <f t="shared" si="343"/>
        <v>41.162799999999997</v>
      </c>
      <c r="N3173">
        <f t="shared" si="344"/>
        <v>41.162799999999997</v>
      </c>
      <c r="O3173">
        <f t="shared" si="345"/>
        <v>25.5806</v>
      </c>
      <c r="P3173">
        <f t="shared" si="346"/>
        <v>8.7850000000000001</v>
      </c>
      <c r="Q3173">
        <f t="shared" si="347"/>
        <v>12.3621</v>
      </c>
      <c r="R3173">
        <f t="shared" si="348"/>
        <v>12.3621</v>
      </c>
      <c r="S3173">
        <f t="shared" si="349"/>
        <v>12.3621</v>
      </c>
      <c r="T3173">
        <f>IFERROR(VLOOKUP($A3173,TY_main!A:B,2,FALSE),T3172)</f>
        <v>121.953125</v>
      </c>
    </row>
    <row r="3174" spans="1:20" x14ac:dyDescent="0.25">
      <c r="A3174" s="2">
        <f>SPY_IVOL!A3174</f>
        <v>42963</v>
      </c>
      <c r="B3174">
        <f>SPY_IVOL!B3174</f>
        <v>32.369900000000001</v>
      </c>
      <c r="C3174">
        <f>SPY_IVOL!C3174</f>
        <v>20.461500000000001</v>
      </c>
      <c r="D3174">
        <f>SPY_IVOL!D3174</f>
        <v>14.554500000000001</v>
      </c>
      <c r="E3174">
        <f>SPY_IVOL!E3174</f>
        <v>7.8601999999999999</v>
      </c>
      <c r="F3174">
        <f>SPY_IVOL!F3174</f>
        <v>7.7413999999999996</v>
      </c>
      <c r="G3174">
        <f>SPY_IVOL!G3174</f>
        <v>9.7082999999999995</v>
      </c>
      <c r="H3174">
        <f>SPY_IVOL!H3174</f>
        <v>9.7082999999999995</v>
      </c>
      <c r="I3174">
        <f>VLOOKUP($A3174,SPY_main!$A:$C,2,FALSE)</f>
        <v>246.94</v>
      </c>
      <c r="J3174">
        <f>IFERROR(VLOOKUP($A3174,SPY_main!$A:$C,3,FALSE),J3173)</f>
        <v>1.9164000000000001</v>
      </c>
      <c r="K3174">
        <f>IFERROR(VLOOKUP($A3174,SPY_main!$E:$F,2,FALSE),K3173)</f>
        <v>1.31667</v>
      </c>
      <c r="L3174">
        <f>IFERROR(VLOOKUP($A3174,SPY_main!H:I,2,FALSE),L3173)</f>
        <v>11.74</v>
      </c>
      <c r="M3174">
        <f t="shared" si="343"/>
        <v>49.239699999999999</v>
      </c>
      <c r="N3174">
        <f t="shared" si="344"/>
        <v>49.239699999999999</v>
      </c>
      <c r="O3174">
        <f t="shared" si="345"/>
        <v>28.933199999999999</v>
      </c>
      <c r="P3174">
        <f t="shared" si="346"/>
        <v>8.3217999999999996</v>
      </c>
      <c r="Q3174">
        <f t="shared" si="347"/>
        <v>14.263999999999999</v>
      </c>
      <c r="R3174">
        <f t="shared" si="348"/>
        <v>14.263999999999999</v>
      </c>
      <c r="S3174">
        <f t="shared" si="349"/>
        <v>14.263999999999999</v>
      </c>
      <c r="T3174">
        <f>IFERROR(VLOOKUP($A3174,TY_main!A:B,2,FALSE),T3173)</f>
        <v>122.296875</v>
      </c>
    </row>
    <row r="3175" spans="1:20" x14ac:dyDescent="0.25">
      <c r="A3175" s="2">
        <f>SPY_IVOL!A3175</f>
        <v>42964</v>
      </c>
      <c r="B3175">
        <f>SPY_IVOL!B3175</f>
        <v>36.104399999999998</v>
      </c>
      <c r="C3175">
        <f>SPY_IVOL!C3175</f>
        <v>23.5185</v>
      </c>
      <c r="D3175">
        <f>SPY_IVOL!D3175</f>
        <v>17.625900000000001</v>
      </c>
      <c r="E3175">
        <f>SPY_IVOL!E3175</f>
        <v>10.909000000000001</v>
      </c>
      <c r="F3175">
        <f>SPY_IVOL!F3175</f>
        <v>7.5502000000000002</v>
      </c>
      <c r="G3175">
        <f>SPY_IVOL!G3175</f>
        <v>11.3908</v>
      </c>
      <c r="H3175">
        <f>SPY_IVOL!H3175</f>
        <v>11.3908</v>
      </c>
      <c r="I3175">
        <f>VLOOKUP($A3175,SPY_main!$A:$C,2,FALSE)</f>
        <v>243.09</v>
      </c>
      <c r="J3175">
        <f>IFERROR(VLOOKUP($A3175,SPY_main!$A:$C,3,FALSE),J3174)</f>
        <v>1.9468000000000001</v>
      </c>
      <c r="K3175">
        <f>IFERROR(VLOOKUP($A3175,SPY_main!$E:$F,2,FALSE),K3174)</f>
        <v>1.3163899999999999</v>
      </c>
      <c r="L3175">
        <f>IFERROR(VLOOKUP($A3175,SPY_main!H:I,2,FALSE),L3174)</f>
        <v>15.55</v>
      </c>
      <c r="M3175">
        <f t="shared" si="343"/>
        <v>49.873600000000003</v>
      </c>
      <c r="N3175">
        <f t="shared" si="344"/>
        <v>49.873600000000003</v>
      </c>
      <c r="O3175">
        <f t="shared" si="345"/>
        <v>40.952300000000001</v>
      </c>
      <c r="P3175">
        <f t="shared" si="346"/>
        <v>14.582100000000001</v>
      </c>
      <c r="Q3175">
        <f t="shared" si="347"/>
        <v>24.380199999999999</v>
      </c>
      <c r="R3175">
        <f t="shared" si="348"/>
        <v>24.380199999999999</v>
      </c>
      <c r="S3175">
        <f t="shared" si="349"/>
        <v>24.380199999999999</v>
      </c>
      <c r="T3175">
        <f>IFERROR(VLOOKUP($A3175,TY_main!A:B,2,FALSE),T3174)</f>
        <v>122.5</v>
      </c>
    </row>
    <row r="3176" spans="1:20" x14ac:dyDescent="0.25">
      <c r="A3176" s="2">
        <f>SPY_IVOL!A3176</f>
        <v>42965</v>
      </c>
      <c r="B3176">
        <f>SPY_IVOL!B3176</f>
        <v>34.516300000000001</v>
      </c>
      <c r="C3176">
        <f>SPY_IVOL!C3176</f>
        <v>22.1858</v>
      </c>
      <c r="D3176">
        <f>SPY_IVOL!D3176</f>
        <v>16.785599999999999</v>
      </c>
      <c r="E3176">
        <f>SPY_IVOL!E3176</f>
        <v>10.8744</v>
      </c>
      <c r="F3176">
        <f>SPY_IVOL!F3176</f>
        <v>7.8289999999999997</v>
      </c>
      <c r="G3176">
        <f>SPY_IVOL!G3176</f>
        <v>9.8511000000000006</v>
      </c>
      <c r="H3176">
        <f>SPY_IVOL!H3176</f>
        <v>9.8511000000000006</v>
      </c>
      <c r="I3176">
        <f>VLOOKUP($A3176,SPY_main!$A:$C,2,FALSE)</f>
        <v>242.71</v>
      </c>
      <c r="J3176">
        <f>IFERROR(VLOOKUP($A3176,SPY_main!$A:$C,3,FALSE),J3175)</f>
        <v>1.9498</v>
      </c>
      <c r="K3176">
        <f>IFERROR(VLOOKUP($A3176,SPY_main!$E:$F,2,FALSE),K3175)</f>
        <v>1.3147200000000001</v>
      </c>
      <c r="L3176">
        <f>IFERROR(VLOOKUP($A3176,SPY_main!H:I,2,FALSE),L3175)</f>
        <v>14.26</v>
      </c>
      <c r="M3176">
        <f t="shared" si="343"/>
        <v>36.767499999999998</v>
      </c>
      <c r="N3176">
        <f t="shared" si="344"/>
        <v>34.817700000000002</v>
      </c>
      <c r="O3176">
        <f t="shared" si="345"/>
        <v>21.882300000000001</v>
      </c>
      <c r="P3176">
        <f t="shared" si="346"/>
        <v>10.588699999999999</v>
      </c>
      <c r="Q3176">
        <f t="shared" si="347"/>
        <v>10.7271</v>
      </c>
      <c r="R3176">
        <f t="shared" si="348"/>
        <v>10.7271</v>
      </c>
      <c r="S3176">
        <f t="shared" si="349"/>
        <v>10.7271</v>
      </c>
      <c r="T3176">
        <f>IFERROR(VLOOKUP($A3176,TY_main!A:B,2,FALSE),T3175)</f>
        <v>122.53125</v>
      </c>
    </row>
    <row r="3177" spans="1:20" x14ac:dyDescent="0.25">
      <c r="A3177" s="2">
        <f>SPY_IVOL!A3177</f>
        <v>42968</v>
      </c>
      <c r="B3177">
        <f>SPY_IVOL!B3177</f>
        <v>27.471599999999999</v>
      </c>
      <c r="C3177">
        <f>SPY_IVOL!C3177</f>
        <v>19.180399999999999</v>
      </c>
      <c r="D3177">
        <f>SPY_IVOL!D3177</f>
        <v>15.335800000000001</v>
      </c>
      <c r="E3177">
        <f>SPY_IVOL!E3177</f>
        <v>11.1684</v>
      </c>
      <c r="F3177">
        <f>SPY_IVOL!F3177</f>
        <v>7.4847000000000001</v>
      </c>
      <c r="G3177">
        <f>SPY_IVOL!G3177</f>
        <v>9.2715999999999994</v>
      </c>
      <c r="H3177">
        <f>SPY_IVOL!H3177</f>
        <v>10.154999999999999</v>
      </c>
      <c r="I3177">
        <f>VLOOKUP($A3177,SPY_main!$A:$C,2,FALSE)</f>
        <v>242.9</v>
      </c>
      <c r="J3177">
        <f>IFERROR(VLOOKUP($A3177,SPY_main!$A:$C,3,FALSE),J3176)</f>
        <v>1.9482999999999999</v>
      </c>
      <c r="K3177">
        <f>IFERROR(VLOOKUP($A3177,SPY_main!$E:$F,2,FALSE),K3176)</f>
        <v>1.3144400000000001</v>
      </c>
      <c r="L3177">
        <f>IFERROR(VLOOKUP($A3177,SPY_main!H:I,2,FALSE),L3176)</f>
        <v>13.19</v>
      </c>
      <c r="M3177">
        <f t="shared" si="343"/>
        <v>33.299300000000002</v>
      </c>
      <c r="N3177">
        <f t="shared" si="344"/>
        <v>21.296099999999999</v>
      </c>
      <c r="O3177">
        <f t="shared" si="345"/>
        <v>15.9504</v>
      </c>
      <c r="P3177">
        <f t="shared" si="346"/>
        <v>10.387600000000001</v>
      </c>
      <c r="Q3177">
        <f t="shared" si="347"/>
        <v>7.9078999999999997</v>
      </c>
      <c r="R3177">
        <f t="shared" si="348"/>
        <v>10.332599999999999</v>
      </c>
      <c r="S3177">
        <f t="shared" si="349"/>
        <v>10.332599999999999</v>
      </c>
      <c r="T3177">
        <f>IFERROR(VLOOKUP($A3177,TY_main!A:B,2,FALSE),T3176)</f>
        <v>122.609375</v>
      </c>
    </row>
    <row r="3178" spans="1:20" x14ac:dyDescent="0.25">
      <c r="A3178" s="2">
        <f>SPY_IVOL!A3178</f>
        <v>42969</v>
      </c>
      <c r="B3178">
        <f>SPY_IVOL!B3178</f>
        <v>26.567799999999998</v>
      </c>
      <c r="C3178">
        <f>SPY_IVOL!C3178</f>
        <v>17.9526</v>
      </c>
      <c r="D3178">
        <f>SPY_IVOL!D3178</f>
        <v>13.9735</v>
      </c>
      <c r="E3178">
        <f>SPY_IVOL!E3178</f>
        <v>9.5879999999999992</v>
      </c>
      <c r="F3178">
        <f>SPY_IVOL!F3178</f>
        <v>6.8105000000000002</v>
      </c>
      <c r="G3178">
        <f>SPY_IVOL!G3178</f>
        <v>9.3498999999999999</v>
      </c>
      <c r="H3178">
        <f>SPY_IVOL!H3178</f>
        <v>10.507199999999999</v>
      </c>
      <c r="I3178">
        <f>VLOOKUP($A3178,SPY_main!$A:$C,2,FALSE)</f>
        <v>245.44</v>
      </c>
      <c r="J3178">
        <f>IFERROR(VLOOKUP($A3178,SPY_main!$A:$C,3,FALSE),J3177)</f>
        <v>1.9280999999999999</v>
      </c>
      <c r="K3178">
        <f>IFERROR(VLOOKUP($A3178,SPY_main!$E:$F,2,FALSE),K3177)</f>
        <v>1.3172200000000001</v>
      </c>
      <c r="L3178">
        <f>IFERROR(VLOOKUP($A3178,SPY_main!H:I,2,FALSE),L3177)</f>
        <v>11.35</v>
      </c>
      <c r="M3178">
        <f t="shared" si="343"/>
        <v>33.6267</v>
      </c>
      <c r="N3178">
        <f t="shared" si="344"/>
        <v>20.403099999999998</v>
      </c>
      <c r="O3178">
        <f t="shared" si="345"/>
        <v>14.4521</v>
      </c>
      <c r="P3178">
        <f t="shared" si="346"/>
        <v>8.2410999999999994</v>
      </c>
      <c r="Q3178">
        <f t="shared" si="347"/>
        <v>7.8311000000000002</v>
      </c>
      <c r="R3178">
        <f t="shared" si="348"/>
        <v>8.5427999999999997</v>
      </c>
      <c r="S3178">
        <f t="shared" si="349"/>
        <v>8.5427999999999997</v>
      </c>
      <c r="T3178">
        <f>IFERROR(VLOOKUP($A3178,TY_main!A:B,2,FALSE),T3177)</f>
        <v>122.34375</v>
      </c>
    </row>
    <row r="3179" spans="1:20" x14ac:dyDescent="0.25">
      <c r="A3179" s="2">
        <f>SPY_IVOL!A3179</f>
        <v>42970</v>
      </c>
      <c r="B3179">
        <f>SPY_IVOL!B3179</f>
        <v>26.957100000000001</v>
      </c>
      <c r="C3179">
        <f>SPY_IVOL!C3179</f>
        <v>18.576899999999998</v>
      </c>
      <c r="D3179">
        <f>SPY_IVOL!D3179</f>
        <v>14.802899999999999</v>
      </c>
      <c r="E3179">
        <f>SPY_IVOL!E3179</f>
        <v>10.314</v>
      </c>
      <c r="F3179">
        <f>SPY_IVOL!F3179</f>
        <v>6.9965000000000002</v>
      </c>
      <c r="G3179">
        <f>SPY_IVOL!G3179</f>
        <v>9.5410000000000004</v>
      </c>
      <c r="H3179">
        <f>SPY_IVOL!H3179</f>
        <v>11.3042</v>
      </c>
      <c r="I3179">
        <f>VLOOKUP($A3179,SPY_main!$A:$C,2,FALSE)</f>
        <v>244.56</v>
      </c>
      <c r="J3179">
        <f>IFERROR(VLOOKUP($A3179,SPY_main!$A:$C,3,FALSE),J3178)</f>
        <v>1.9351</v>
      </c>
      <c r="K3179">
        <f>IFERROR(VLOOKUP($A3179,SPY_main!$E:$F,2,FALSE),K3178)</f>
        <v>1.3172200000000001</v>
      </c>
      <c r="L3179">
        <f>IFERROR(VLOOKUP($A3179,SPY_main!H:I,2,FALSE),L3178)</f>
        <v>12.25</v>
      </c>
      <c r="M3179">
        <f t="shared" si="343"/>
        <v>34.348500000000001</v>
      </c>
      <c r="N3179">
        <f t="shared" si="344"/>
        <v>21.1874</v>
      </c>
      <c r="O3179">
        <f t="shared" si="345"/>
        <v>15.305899999999999</v>
      </c>
      <c r="P3179">
        <f t="shared" si="346"/>
        <v>9.4711999999999996</v>
      </c>
      <c r="Q3179">
        <f t="shared" si="347"/>
        <v>8.1283999999999992</v>
      </c>
      <c r="R3179">
        <f t="shared" si="348"/>
        <v>9.4042999999999992</v>
      </c>
      <c r="S3179">
        <f t="shared" si="349"/>
        <v>9.4042999999999992</v>
      </c>
      <c r="T3179">
        <f>IFERROR(VLOOKUP($A3179,TY_main!A:B,2,FALSE),T3178)</f>
        <v>122.6875</v>
      </c>
    </row>
    <row r="3180" spans="1:20" x14ac:dyDescent="0.25">
      <c r="A3180" s="2">
        <f>SPY_IVOL!A3180</f>
        <v>42971</v>
      </c>
      <c r="B3180">
        <f>SPY_IVOL!B3180</f>
        <v>26.958300000000001</v>
      </c>
      <c r="C3180">
        <f>SPY_IVOL!C3180</f>
        <v>18.6982</v>
      </c>
      <c r="D3180">
        <f>SPY_IVOL!D3180</f>
        <v>14.7766</v>
      </c>
      <c r="E3180">
        <f>SPY_IVOL!E3180</f>
        <v>10.9329</v>
      </c>
      <c r="F3180">
        <f>SPY_IVOL!F3180</f>
        <v>7.4207999999999998</v>
      </c>
      <c r="G3180">
        <f>SPY_IVOL!G3180</f>
        <v>9.6983999999999995</v>
      </c>
      <c r="H3180">
        <f>SPY_IVOL!H3180</f>
        <v>11.606199999999999</v>
      </c>
      <c r="I3180">
        <f>VLOOKUP($A3180,SPY_main!$A:$C,2,FALSE)</f>
        <v>243.99</v>
      </c>
      <c r="J3180">
        <f>IFERROR(VLOOKUP($A3180,SPY_main!$A:$C,3,FALSE),J3179)</f>
        <v>1.9396</v>
      </c>
      <c r="K3180">
        <f>IFERROR(VLOOKUP($A3180,SPY_main!$E:$F,2,FALSE),K3179)</f>
        <v>1.3172200000000001</v>
      </c>
      <c r="L3180">
        <f>IFERROR(VLOOKUP($A3180,SPY_main!H:I,2,FALSE),L3179)</f>
        <v>12.23</v>
      </c>
      <c r="M3180">
        <f t="shared" si="343"/>
        <v>34.068800000000003</v>
      </c>
      <c r="N3180">
        <f t="shared" si="344"/>
        <v>21.416</v>
      </c>
      <c r="O3180">
        <f t="shared" si="345"/>
        <v>15.043900000000001</v>
      </c>
      <c r="P3180">
        <f t="shared" si="346"/>
        <v>9.9657</v>
      </c>
      <c r="Q3180">
        <f t="shared" si="347"/>
        <v>8.1963000000000008</v>
      </c>
      <c r="R3180">
        <f t="shared" si="348"/>
        <v>9.8134999999999994</v>
      </c>
      <c r="S3180">
        <f t="shared" si="349"/>
        <v>9.8134999999999994</v>
      </c>
      <c r="T3180">
        <f>IFERROR(VLOOKUP($A3180,TY_main!A:B,2,FALSE),T3179)</f>
        <v>122.46875</v>
      </c>
    </row>
    <row r="3181" spans="1:20" x14ac:dyDescent="0.25">
      <c r="A3181" s="2">
        <f>SPY_IVOL!A3181</f>
        <v>42972</v>
      </c>
      <c r="B3181">
        <f>SPY_IVOL!B3181</f>
        <v>26.3812</v>
      </c>
      <c r="C3181">
        <f>SPY_IVOL!C3181</f>
        <v>18.2834</v>
      </c>
      <c r="D3181">
        <f>SPY_IVOL!D3181</f>
        <v>14.4337</v>
      </c>
      <c r="E3181">
        <f>SPY_IVOL!E3181</f>
        <v>9.9359000000000002</v>
      </c>
      <c r="F3181">
        <f>SPY_IVOL!F3181</f>
        <v>6.9665999999999997</v>
      </c>
      <c r="G3181">
        <f>SPY_IVOL!G3181</f>
        <v>9.7241999999999997</v>
      </c>
      <c r="H3181">
        <f>SPY_IVOL!H3181</f>
        <v>11.1091</v>
      </c>
      <c r="I3181">
        <f>VLOOKUP($A3181,SPY_main!$A:$C,2,FALSE)</f>
        <v>244.56</v>
      </c>
      <c r="J3181">
        <f>IFERROR(VLOOKUP($A3181,SPY_main!$A:$C,3,FALSE),J3180)</f>
        <v>1.9351</v>
      </c>
      <c r="K3181">
        <f>IFERROR(VLOOKUP($A3181,SPY_main!$E:$F,2,FALSE),K3180)</f>
        <v>1.31778</v>
      </c>
      <c r="L3181">
        <f>IFERROR(VLOOKUP($A3181,SPY_main!H:I,2,FALSE),L3180)</f>
        <v>11.28</v>
      </c>
      <c r="M3181">
        <f t="shared" si="343"/>
        <v>32.729999999999997</v>
      </c>
      <c r="N3181">
        <f t="shared" si="344"/>
        <v>20.5426</v>
      </c>
      <c r="O3181">
        <f t="shared" si="345"/>
        <v>14.412599999999999</v>
      </c>
      <c r="P3181">
        <f t="shared" si="346"/>
        <v>8.2428000000000008</v>
      </c>
      <c r="Q3181">
        <f t="shared" si="347"/>
        <v>8.3940999999999999</v>
      </c>
      <c r="R3181">
        <f t="shared" si="348"/>
        <v>10.276199999999999</v>
      </c>
      <c r="S3181">
        <f t="shared" si="349"/>
        <v>10.276199999999999</v>
      </c>
      <c r="T3181">
        <f>IFERROR(VLOOKUP($A3181,TY_main!A:B,2,FALSE),T3180)</f>
        <v>122.640625</v>
      </c>
    </row>
    <row r="3182" spans="1:20" x14ac:dyDescent="0.25">
      <c r="A3182" s="2">
        <f>SPY_IVOL!A3182</f>
        <v>42975</v>
      </c>
      <c r="B3182">
        <f>SPY_IVOL!B3182</f>
        <v>26.8339</v>
      </c>
      <c r="C3182">
        <f>SPY_IVOL!C3182</f>
        <v>18.5626</v>
      </c>
      <c r="D3182">
        <f>SPY_IVOL!D3182</f>
        <v>14.469900000000001</v>
      </c>
      <c r="E3182">
        <f>SPY_IVOL!E3182</f>
        <v>9.9197000000000006</v>
      </c>
      <c r="F3182">
        <f>SPY_IVOL!F3182</f>
        <v>6.9871999999999996</v>
      </c>
      <c r="G3182">
        <f>SPY_IVOL!G3182</f>
        <v>9.8815000000000008</v>
      </c>
      <c r="H3182">
        <f>SPY_IVOL!H3182</f>
        <v>11.411300000000001</v>
      </c>
      <c r="I3182">
        <f>VLOOKUP($A3182,SPY_main!$A:$C,2,FALSE)</f>
        <v>244.57</v>
      </c>
      <c r="J3182">
        <f>IFERROR(VLOOKUP($A3182,SPY_main!$A:$C,3,FALSE),J3181)</f>
        <v>1.9350000000000001</v>
      </c>
      <c r="K3182">
        <f>IFERROR(VLOOKUP($A3182,SPY_main!$E:$F,2,FALSE),K3181)</f>
        <v>1.31778</v>
      </c>
      <c r="L3182">
        <f>IFERROR(VLOOKUP($A3182,SPY_main!H:I,2,FALSE),L3181)</f>
        <v>11.32</v>
      </c>
      <c r="M3182">
        <f t="shared" si="343"/>
        <v>35.367600000000003</v>
      </c>
      <c r="N3182">
        <f t="shared" si="344"/>
        <v>21.754200000000001</v>
      </c>
      <c r="O3182">
        <f t="shared" si="345"/>
        <v>14.778600000000001</v>
      </c>
      <c r="P3182">
        <f t="shared" si="346"/>
        <v>8.1072000000000006</v>
      </c>
      <c r="Q3182">
        <f t="shared" si="347"/>
        <v>9.0847999999999995</v>
      </c>
      <c r="R3182">
        <f t="shared" si="348"/>
        <v>11.1106</v>
      </c>
      <c r="S3182">
        <f t="shared" si="349"/>
        <v>11.1106</v>
      </c>
      <c r="T3182">
        <f>IFERROR(VLOOKUP($A3182,TY_main!A:B,2,FALSE),T3181)</f>
        <v>122.765625</v>
      </c>
    </row>
    <row r="3183" spans="1:20" x14ac:dyDescent="0.25">
      <c r="A3183" s="2">
        <f>SPY_IVOL!A3183</f>
        <v>42976</v>
      </c>
      <c r="B3183">
        <f>SPY_IVOL!B3183</f>
        <v>27.3261</v>
      </c>
      <c r="C3183">
        <f>SPY_IVOL!C3183</f>
        <v>18.669899999999998</v>
      </c>
      <c r="D3183">
        <f>SPY_IVOL!D3183</f>
        <v>14.520899999999999</v>
      </c>
      <c r="E3183">
        <f>SPY_IVOL!E3183</f>
        <v>10.0977</v>
      </c>
      <c r="F3183">
        <f>SPY_IVOL!F3183</f>
        <v>6.9974999999999996</v>
      </c>
      <c r="G3183">
        <f>SPY_IVOL!G3183</f>
        <v>10.0701</v>
      </c>
      <c r="H3183">
        <f>SPY_IVOL!H3183</f>
        <v>10.2233</v>
      </c>
      <c r="I3183">
        <f>VLOOKUP($A3183,SPY_main!$A:$C,2,FALSE)</f>
        <v>244.85</v>
      </c>
      <c r="J3183">
        <f>IFERROR(VLOOKUP($A3183,SPY_main!$A:$C,3,FALSE),J3182)</f>
        <v>1.9328000000000001</v>
      </c>
      <c r="K3183">
        <f>IFERROR(VLOOKUP($A3183,SPY_main!$E:$F,2,FALSE),K3182)</f>
        <v>1.31694</v>
      </c>
      <c r="L3183">
        <f>IFERROR(VLOOKUP($A3183,SPY_main!H:I,2,FALSE),L3182)</f>
        <v>11.7</v>
      </c>
      <c r="M3183">
        <f t="shared" si="343"/>
        <v>36.348999999999997</v>
      </c>
      <c r="N3183">
        <f t="shared" si="344"/>
        <v>22.757999999999999</v>
      </c>
      <c r="O3183">
        <f t="shared" si="345"/>
        <v>15.1839</v>
      </c>
      <c r="P3183">
        <f t="shared" si="346"/>
        <v>8.3063000000000002</v>
      </c>
      <c r="Q3183">
        <f t="shared" si="347"/>
        <v>9.3524999999999991</v>
      </c>
      <c r="R3183">
        <f t="shared" si="348"/>
        <v>10.781499999999999</v>
      </c>
      <c r="S3183">
        <f t="shared" si="349"/>
        <v>10.781499999999999</v>
      </c>
      <c r="T3183">
        <f>IFERROR(VLOOKUP($A3183,TY_main!A:B,2,FALSE),T3182)</f>
        <v>122.953125</v>
      </c>
    </row>
    <row r="3184" spans="1:20" x14ac:dyDescent="0.25">
      <c r="A3184" s="2">
        <f>SPY_IVOL!A3184</f>
        <v>42977</v>
      </c>
      <c r="B3184">
        <f>SPY_IVOL!B3184</f>
        <v>27.433199999999999</v>
      </c>
      <c r="C3184">
        <f>SPY_IVOL!C3184</f>
        <v>18.669</v>
      </c>
      <c r="D3184">
        <f>SPY_IVOL!D3184</f>
        <v>14.451000000000001</v>
      </c>
      <c r="E3184">
        <f>SPY_IVOL!E3184</f>
        <v>9.6506000000000007</v>
      </c>
      <c r="F3184">
        <f>SPY_IVOL!F3184</f>
        <v>7.2979000000000003</v>
      </c>
      <c r="G3184">
        <f>SPY_IVOL!G3184</f>
        <v>10.086600000000001</v>
      </c>
      <c r="H3184">
        <f>SPY_IVOL!H3184</f>
        <v>11.5463</v>
      </c>
      <c r="I3184">
        <f>VLOOKUP($A3184,SPY_main!$A:$C,2,FALSE)</f>
        <v>246.01</v>
      </c>
      <c r="J3184">
        <f>IFERROR(VLOOKUP($A3184,SPY_main!$A:$C,3,FALSE),J3183)</f>
        <v>1.9237</v>
      </c>
      <c r="K3184">
        <f>IFERROR(VLOOKUP($A3184,SPY_main!$E:$F,2,FALSE),K3183)</f>
        <v>1.3161099999999999</v>
      </c>
      <c r="L3184">
        <f>IFERROR(VLOOKUP($A3184,SPY_main!H:I,2,FALSE),L3183)</f>
        <v>11.22</v>
      </c>
      <c r="M3184">
        <f t="shared" si="343"/>
        <v>37.458599999999997</v>
      </c>
      <c r="N3184">
        <f t="shared" si="344"/>
        <v>22.533999999999999</v>
      </c>
      <c r="O3184">
        <f t="shared" si="345"/>
        <v>15.0761</v>
      </c>
      <c r="P3184">
        <f t="shared" si="346"/>
        <v>7.6920000000000002</v>
      </c>
      <c r="Q3184">
        <f t="shared" si="347"/>
        <v>9.6402999999999999</v>
      </c>
      <c r="R3184">
        <f t="shared" si="348"/>
        <v>10.1092</v>
      </c>
      <c r="S3184">
        <f t="shared" si="349"/>
        <v>10.1092</v>
      </c>
      <c r="T3184">
        <f>IFERROR(VLOOKUP($A3184,TY_main!A:B,2,FALSE),T3183)</f>
        <v>122.84375</v>
      </c>
    </row>
    <row r="3185" spans="1:20" x14ac:dyDescent="0.25">
      <c r="A3185" s="2">
        <f>SPY_IVOL!A3185</f>
        <v>42978</v>
      </c>
      <c r="B3185">
        <f>SPY_IVOL!B3185</f>
        <v>27.190899999999999</v>
      </c>
      <c r="C3185">
        <f>SPY_IVOL!C3185</f>
        <v>17.9956</v>
      </c>
      <c r="D3185">
        <f>SPY_IVOL!D3185</f>
        <v>13.773</v>
      </c>
      <c r="E3185">
        <f>SPY_IVOL!E3185</f>
        <v>8.9055999999999997</v>
      </c>
      <c r="F3185">
        <f>SPY_IVOL!F3185</f>
        <v>7.2309999999999999</v>
      </c>
      <c r="G3185">
        <f>SPY_IVOL!G3185</f>
        <v>10.5451</v>
      </c>
      <c r="H3185">
        <f>SPY_IVOL!H3185</f>
        <v>11.1471</v>
      </c>
      <c r="I3185">
        <f>VLOOKUP($A3185,SPY_main!$A:$C,2,FALSE)</f>
        <v>247.49</v>
      </c>
      <c r="J3185">
        <f>IFERROR(VLOOKUP($A3185,SPY_main!$A:$C,3,FALSE),J3184)</f>
        <v>1.9121999999999999</v>
      </c>
      <c r="K3185">
        <f>IFERROR(VLOOKUP($A3185,SPY_main!$E:$F,2,FALSE),K3184)</f>
        <v>1.31778</v>
      </c>
      <c r="L3185">
        <f>IFERROR(VLOOKUP($A3185,SPY_main!H:I,2,FALSE),L3184)</f>
        <v>10.59</v>
      </c>
      <c r="M3185">
        <f t="shared" si="343"/>
        <v>38.582299999999996</v>
      </c>
      <c r="N3185">
        <f t="shared" si="344"/>
        <v>22.61</v>
      </c>
      <c r="O3185">
        <f t="shared" si="345"/>
        <v>14.403</v>
      </c>
      <c r="P3185">
        <f t="shared" si="346"/>
        <v>6.4702000000000002</v>
      </c>
      <c r="Q3185">
        <f t="shared" si="347"/>
        <v>9.9559999999999995</v>
      </c>
      <c r="R3185">
        <f t="shared" si="348"/>
        <v>11.7651</v>
      </c>
      <c r="S3185">
        <f t="shared" si="349"/>
        <v>11.7651</v>
      </c>
      <c r="T3185">
        <f>IFERROR(VLOOKUP($A3185,TY_main!A:B,2,FALSE),T3184)</f>
        <v>123.015625</v>
      </c>
    </row>
    <row r="3186" spans="1:20" x14ac:dyDescent="0.25">
      <c r="A3186" s="2">
        <f>SPY_IVOL!A3186</f>
        <v>42979</v>
      </c>
      <c r="B3186">
        <f>SPY_IVOL!B3186</f>
        <v>27.212900000000001</v>
      </c>
      <c r="C3186">
        <f>SPY_IVOL!C3186</f>
        <v>17.974900000000002</v>
      </c>
      <c r="D3186">
        <f>SPY_IVOL!D3186</f>
        <v>13.515499999999999</v>
      </c>
      <c r="E3186">
        <f>SPY_IVOL!E3186</f>
        <v>8.5488999999999997</v>
      </c>
      <c r="F3186">
        <f>SPY_IVOL!F3186</f>
        <v>7.0216000000000003</v>
      </c>
      <c r="G3186">
        <f>SPY_IVOL!G3186</f>
        <v>10.603300000000001</v>
      </c>
      <c r="H3186">
        <f>SPY_IVOL!H3186</f>
        <v>11.130800000000001</v>
      </c>
      <c r="I3186">
        <f>VLOOKUP($A3186,SPY_main!$A:$C,2,FALSE)</f>
        <v>247.84</v>
      </c>
      <c r="J3186">
        <f>IFERROR(VLOOKUP($A3186,SPY_main!$A:$C,3,FALSE),J3185)</f>
        <v>1.9095</v>
      </c>
      <c r="K3186">
        <f>IFERROR(VLOOKUP($A3186,SPY_main!$E:$F,2,FALSE),K3185)</f>
        <v>1.3161099999999999</v>
      </c>
      <c r="L3186">
        <f>IFERROR(VLOOKUP($A3186,SPY_main!H:I,2,FALSE),L3185)</f>
        <v>10.130000000000001</v>
      </c>
      <c r="M3186">
        <f t="shared" si="343"/>
        <v>39.930500000000002</v>
      </c>
      <c r="N3186">
        <f t="shared" si="344"/>
        <v>22.791599999999999</v>
      </c>
      <c r="O3186">
        <f t="shared" si="345"/>
        <v>14.256600000000001</v>
      </c>
      <c r="P3186">
        <f t="shared" si="346"/>
        <v>5.9515000000000002</v>
      </c>
      <c r="Q3186">
        <f t="shared" si="347"/>
        <v>10.307399999999999</v>
      </c>
      <c r="R3186">
        <f t="shared" si="348"/>
        <v>11.924899999999999</v>
      </c>
      <c r="S3186">
        <f t="shared" si="349"/>
        <v>11.924899999999999</v>
      </c>
      <c r="T3186">
        <f>IFERROR(VLOOKUP($A3186,TY_main!A:B,2,FALSE),T3185)</f>
        <v>122.71875</v>
      </c>
    </row>
    <row r="3187" spans="1:20" x14ac:dyDescent="0.25">
      <c r="A3187" s="2">
        <f>SPY_IVOL!A3187</f>
        <v>42983</v>
      </c>
      <c r="B3187">
        <f>SPY_IVOL!B3187</f>
        <v>29.017299999999999</v>
      </c>
      <c r="C3187">
        <f>SPY_IVOL!C3187</f>
        <v>19.503699999999998</v>
      </c>
      <c r="D3187">
        <f>SPY_IVOL!D3187</f>
        <v>14.9023</v>
      </c>
      <c r="E3187">
        <f>SPY_IVOL!E3187</f>
        <v>9.4885999999999999</v>
      </c>
      <c r="F3187">
        <f>SPY_IVOL!F3187</f>
        <v>7.4812000000000003</v>
      </c>
      <c r="G3187">
        <f>SPY_IVOL!G3187</f>
        <v>10.688800000000001</v>
      </c>
      <c r="H3187">
        <f>SPY_IVOL!H3187</f>
        <v>11.833500000000001</v>
      </c>
      <c r="I3187">
        <f>VLOOKUP($A3187,SPY_main!$A:$C,2,FALSE)</f>
        <v>246.06</v>
      </c>
      <c r="J3187">
        <f>IFERROR(VLOOKUP($A3187,SPY_main!$A:$C,3,FALSE),J3186)</f>
        <v>1.9233</v>
      </c>
      <c r="K3187">
        <f>IFERROR(VLOOKUP($A3187,SPY_main!$E:$F,2,FALSE),K3186)</f>
        <v>1.3172200000000001</v>
      </c>
      <c r="L3187">
        <f>IFERROR(VLOOKUP($A3187,SPY_main!H:I,2,FALSE),L3186)</f>
        <v>12.23</v>
      </c>
      <c r="M3187">
        <f t="shared" si="343"/>
        <v>47.343400000000003</v>
      </c>
      <c r="N3187">
        <f t="shared" si="344"/>
        <v>27.787299999999998</v>
      </c>
      <c r="O3187">
        <f t="shared" si="345"/>
        <v>17.799399999999999</v>
      </c>
      <c r="P3187">
        <f t="shared" si="346"/>
        <v>7.6538000000000004</v>
      </c>
      <c r="Q3187">
        <f t="shared" si="347"/>
        <v>12.243</v>
      </c>
      <c r="R3187">
        <f t="shared" si="348"/>
        <v>15.0741</v>
      </c>
      <c r="S3187">
        <f t="shared" si="349"/>
        <v>15.0741</v>
      </c>
      <c r="T3187">
        <f>IFERROR(VLOOKUP($A3187,TY_main!A:B,2,FALSE),T3186)</f>
        <v>123.421875</v>
      </c>
    </row>
    <row r="3188" spans="1:20" x14ac:dyDescent="0.25">
      <c r="A3188" s="2">
        <f>SPY_IVOL!A3188</f>
        <v>42984</v>
      </c>
      <c r="B3188">
        <f>SPY_IVOL!B3188</f>
        <v>28.853999999999999</v>
      </c>
      <c r="C3188">
        <f>SPY_IVOL!C3188</f>
        <v>19.363900000000001</v>
      </c>
      <c r="D3188">
        <f>SPY_IVOL!D3188</f>
        <v>14.616300000000001</v>
      </c>
      <c r="E3188">
        <f>SPY_IVOL!E3188</f>
        <v>9.1097999999999999</v>
      </c>
      <c r="F3188">
        <f>SPY_IVOL!F3188</f>
        <v>7.3895</v>
      </c>
      <c r="G3188">
        <f>SPY_IVOL!G3188</f>
        <v>10.3041</v>
      </c>
      <c r="H3188">
        <f>SPY_IVOL!H3188</f>
        <v>10.3041</v>
      </c>
      <c r="I3188">
        <f>VLOOKUP($A3188,SPY_main!$A:$C,2,FALSE)</f>
        <v>246.9</v>
      </c>
      <c r="J3188">
        <f>IFERROR(VLOOKUP($A3188,SPY_main!$A:$C,3,FALSE),J3187)</f>
        <v>1.9167000000000001</v>
      </c>
      <c r="K3188">
        <f>IFERROR(VLOOKUP($A3188,SPY_main!$E:$F,2,FALSE),K3187)</f>
        <v>1.3172200000000001</v>
      </c>
      <c r="L3188">
        <f>IFERROR(VLOOKUP($A3188,SPY_main!H:I,2,FALSE),L3187)</f>
        <v>11.63</v>
      </c>
      <c r="M3188">
        <f t="shared" si="343"/>
        <v>49.044800000000002</v>
      </c>
      <c r="N3188">
        <f t="shared" si="344"/>
        <v>28.447600000000001</v>
      </c>
      <c r="O3188">
        <f t="shared" si="345"/>
        <v>17.865300000000001</v>
      </c>
      <c r="P3188">
        <f t="shared" si="346"/>
        <v>7.1199000000000003</v>
      </c>
      <c r="Q3188">
        <f t="shared" si="347"/>
        <v>12.1356</v>
      </c>
      <c r="R3188">
        <f t="shared" si="348"/>
        <v>12.1356</v>
      </c>
      <c r="S3188">
        <f t="shared" si="349"/>
        <v>12.1356</v>
      </c>
      <c r="T3188">
        <f>IFERROR(VLOOKUP($A3188,TY_main!A:B,2,FALSE),T3187)</f>
        <v>123.09375</v>
      </c>
    </row>
    <row r="3189" spans="1:20" x14ac:dyDescent="0.25">
      <c r="A3189" s="2">
        <f>SPY_IVOL!A3189</f>
        <v>42985</v>
      </c>
      <c r="B3189">
        <f>SPY_IVOL!B3189</f>
        <v>28.998100000000001</v>
      </c>
      <c r="C3189">
        <f>SPY_IVOL!C3189</f>
        <v>19.4284</v>
      </c>
      <c r="D3189">
        <f>SPY_IVOL!D3189</f>
        <v>14.5296</v>
      </c>
      <c r="E3189">
        <f>SPY_IVOL!E3189</f>
        <v>9.0919000000000008</v>
      </c>
      <c r="F3189">
        <f>SPY_IVOL!F3189</f>
        <v>7.3052000000000001</v>
      </c>
      <c r="G3189">
        <f>SPY_IVOL!G3189</f>
        <v>10.863300000000001</v>
      </c>
      <c r="H3189">
        <f>SPY_IVOL!H3189</f>
        <v>11.802099999999999</v>
      </c>
      <c r="I3189">
        <f>VLOOKUP($A3189,SPY_main!$A:$C,2,FALSE)</f>
        <v>246.87</v>
      </c>
      <c r="J3189">
        <f>IFERROR(VLOOKUP($A3189,SPY_main!$A:$C,3,FALSE),J3188)</f>
        <v>1.917</v>
      </c>
      <c r="K3189">
        <f>IFERROR(VLOOKUP($A3189,SPY_main!$E:$F,2,FALSE),K3188)</f>
        <v>1.3172200000000001</v>
      </c>
      <c r="L3189">
        <f>IFERROR(VLOOKUP($A3189,SPY_main!H:I,2,FALSE),L3188)</f>
        <v>11.55</v>
      </c>
      <c r="M3189">
        <f t="shared" si="343"/>
        <v>51.0899</v>
      </c>
      <c r="N3189">
        <f t="shared" si="344"/>
        <v>28.734400000000001</v>
      </c>
      <c r="O3189">
        <f t="shared" si="345"/>
        <v>17.685300000000002</v>
      </c>
      <c r="P3189">
        <f t="shared" si="346"/>
        <v>6.9084000000000003</v>
      </c>
      <c r="Q3189">
        <f t="shared" si="347"/>
        <v>12.910399999999999</v>
      </c>
      <c r="R3189">
        <f t="shared" si="348"/>
        <v>12.910399999999999</v>
      </c>
      <c r="S3189">
        <f t="shared" si="349"/>
        <v>12.910399999999999</v>
      </c>
      <c r="T3189">
        <f>IFERROR(VLOOKUP($A3189,TY_main!A:B,2,FALSE),T3188)</f>
        <v>123.5</v>
      </c>
    </row>
    <row r="3190" spans="1:20" x14ac:dyDescent="0.25">
      <c r="A3190" s="2">
        <f>SPY_IVOL!A3190</f>
        <v>42986</v>
      </c>
      <c r="B3190">
        <f>SPY_IVOL!B3190</f>
        <v>29.429300000000001</v>
      </c>
      <c r="C3190">
        <f>SPY_IVOL!C3190</f>
        <v>19.971900000000002</v>
      </c>
      <c r="D3190">
        <f>SPY_IVOL!D3190</f>
        <v>15.022600000000001</v>
      </c>
      <c r="E3190">
        <f>SPY_IVOL!E3190</f>
        <v>9.3736999999999995</v>
      </c>
      <c r="F3190">
        <f>SPY_IVOL!F3190</f>
        <v>7.4355000000000002</v>
      </c>
      <c r="G3190">
        <f>SPY_IVOL!G3190</f>
        <v>11.0372</v>
      </c>
      <c r="H3190">
        <f>SPY_IVOL!H3190</f>
        <v>12.071099999999999</v>
      </c>
      <c r="I3190">
        <f>VLOOKUP($A3190,SPY_main!$A:$C,2,FALSE)</f>
        <v>246.58</v>
      </c>
      <c r="J3190">
        <f>IFERROR(VLOOKUP($A3190,SPY_main!$A:$C,3,FALSE),J3189)</f>
        <v>1.9192</v>
      </c>
      <c r="K3190">
        <f>IFERROR(VLOOKUP($A3190,SPY_main!$E:$F,2,FALSE),K3189)</f>
        <v>1.31033</v>
      </c>
      <c r="L3190">
        <f>IFERROR(VLOOKUP($A3190,SPY_main!H:I,2,FALSE),L3189)</f>
        <v>12.12</v>
      </c>
      <c r="M3190">
        <f t="shared" si="343"/>
        <v>51.423400000000001</v>
      </c>
      <c r="N3190">
        <f t="shared" si="344"/>
        <v>31.154299999999999</v>
      </c>
      <c r="O3190">
        <f t="shared" si="345"/>
        <v>19.6355</v>
      </c>
      <c r="P3190">
        <f t="shared" si="346"/>
        <v>7.6749999999999998</v>
      </c>
      <c r="Q3190">
        <f t="shared" si="347"/>
        <v>12.6219</v>
      </c>
      <c r="R3190">
        <f t="shared" si="348"/>
        <v>12.6219</v>
      </c>
      <c r="S3190">
        <f t="shared" si="349"/>
        <v>12.6219</v>
      </c>
      <c r="T3190">
        <f>IFERROR(VLOOKUP($A3190,TY_main!A:B,2,FALSE),T3189)</f>
        <v>123.5</v>
      </c>
    </row>
    <row r="3191" spans="1:20" x14ac:dyDescent="0.25">
      <c r="A3191" s="2">
        <f>SPY_IVOL!A3191</f>
        <v>42989</v>
      </c>
      <c r="B3191">
        <f>SPY_IVOL!B3191</f>
        <v>29.255099999999999</v>
      </c>
      <c r="C3191">
        <f>SPY_IVOL!C3191</f>
        <v>19.351199999999999</v>
      </c>
      <c r="D3191">
        <f>SPY_IVOL!D3191</f>
        <v>14.0367</v>
      </c>
      <c r="E3191">
        <f>SPY_IVOL!E3191</f>
        <v>8.0261999999999993</v>
      </c>
      <c r="F3191">
        <f>SPY_IVOL!F3191</f>
        <v>8.0578000000000003</v>
      </c>
      <c r="G3191">
        <f>SPY_IVOL!G3191</f>
        <v>11.6693</v>
      </c>
      <c r="H3191">
        <f>SPY_IVOL!H3191</f>
        <v>13.246499999999999</v>
      </c>
      <c r="I3191">
        <f>VLOOKUP($A3191,SPY_main!$A:$C,2,FALSE)</f>
        <v>249.21</v>
      </c>
      <c r="J3191">
        <f>IFERROR(VLOOKUP($A3191,SPY_main!$A:$C,3,FALSE),J3190)</f>
        <v>1.899</v>
      </c>
      <c r="K3191">
        <f>IFERROR(VLOOKUP($A3191,SPY_main!$E:$F,2,FALSE),K3190)</f>
        <v>1.31667</v>
      </c>
      <c r="L3191">
        <f>IFERROR(VLOOKUP($A3191,SPY_main!H:I,2,FALSE),L3190)</f>
        <v>10.73</v>
      </c>
      <c r="M3191">
        <f t="shared" si="343"/>
        <v>56.309199999999997</v>
      </c>
      <c r="N3191">
        <f t="shared" si="344"/>
        <v>36.082000000000001</v>
      </c>
      <c r="O3191">
        <f t="shared" si="345"/>
        <v>21.130299999999998</v>
      </c>
      <c r="P3191">
        <f t="shared" si="346"/>
        <v>6.5461</v>
      </c>
      <c r="Q3191">
        <f t="shared" si="347"/>
        <v>14.382</v>
      </c>
      <c r="R3191">
        <f t="shared" si="348"/>
        <v>14.382</v>
      </c>
      <c r="S3191">
        <f t="shared" si="349"/>
        <v>14.382</v>
      </c>
      <c r="T3191">
        <f>IFERROR(VLOOKUP($A3191,TY_main!A:B,2,FALSE),T3190)</f>
        <v>123.015625</v>
      </c>
    </row>
    <row r="3192" spans="1:20" x14ac:dyDescent="0.25">
      <c r="A3192" s="2">
        <f>SPY_IVOL!A3192</f>
        <v>42990</v>
      </c>
      <c r="B3192">
        <f>SPY_IVOL!B3192</f>
        <v>29.921299999999999</v>
      </c>
      <c r="C3192">
        <f>SPY_IVOL!C3192</f>
        <v>19.4528</v>
      </c>
      <c r="D3192">
        <f>SPY_IVOL!D3192</f>
        <v>13.8584</v>
      </c>
      <c r="E3192">
        <f>SPY_IVOL!E3192</f>
        <v>7.6848999999999998</v>
      </c>
      <c r="F3192">
        <f>SPY_IVOL!F3192</f>
        <v>7.6069000000000004</v>
      </c>
      <c r="G3192">
        <f>SPY_IVOL!G3192</f>
        <v>11.7029</v>
      </c>
      <c r="H3192">
        <f>SPY_IVOL!H3192</f>
        <v>11.7029</v>
      </c>
      <c r="I3192">
        <f>VLOOKUP($A3192,SPY_main!$A:$C,2,FALSE)</f>
        <v>250.05</v>
      </c>
      <c r="J3192">
        <f>IFERROR(VLOOKUP($A3192,SPY_main!$A:$C,3,FALSE),J3191)</f>
        <v>1.8926000000000001</v>
      </c>
      <c r="K3192">
        <f>IFERROR(VLOOKUP($A3192,SPY_main!$E:$F,2,FALSE),K3191)</f>
        <v>1.31917</v>
      </c>
      <c r="L3192">
        <f>IFERROR(VLOOKUP($A3192,SPY_main!H:I,2,FALSE),L3191)</f>
        <v>10.58</v>
      </c>
      <c r="M3192">
        <f t="shared" si="343"/>
        <v>44.482199999999999</v>
      </c>
      <c r="N3192">
        <f t="shared" si="344"/>
        <v>41.196800000000003</v>
      </c>
      <c r="O3192">
        <f t="shared" si="345"/>
        <v>24.314599999999999</v>
      </c>
      <c r="P3192">
        <f t="shared" si="346"/>
        <v>7.3665000000000003</v>
      </c>
      <c r="Q3192">
        <f t="shared" si="347"/>
        <v>16.824200000000001</v>
      </c>
      <c r="R3192">
        <f t="shared" si="348"/>
        <v>16.824200000000001</v>
      </c>
      <c r="S3192">
        <f t="shared" si="349"/>
        <v>16.824200000000001</v>
      </c>
      <c r="T3192">
        <f>IFERROR(VLOOKUP($A3192,TY_main!A:B,2,FALSE),T3191)</f>
        <v>122.671875</v>
      </c>
    </row>
    <row r="3193" spans="1:20" x14ac:dyDescent="0.25">
      <c r="A3193" s="2">
        <f>SPY_IVOL!A3193</f>
        <v>42991</v>
      </c>
      <c r="B3193">
        <f>SPY_IVOL!B3193</f>
        <v>29.831</v>
      </c>
      <c r="C3193">
        <f>SPY_IVOL!C3193</f>
        <v>19.4194</v>
      </c>
      <c r="D3193">
        <f>SPY_IVOL!D3193</f>
        <v>13.775</v>
      </c>
      <c r="E3193">
        <f>SPY_IVOL!E3193</f>
        <v>7.6073000000000004</v>
      </c>
      <c r="F3193">
        <f>SPY_IVOL!F3193</f>
        <v>8.0039999999999996</v>
      </c>
      <c r="G3193">
        <f>SPY_IVOL!G3193</f>
        <v>11.811199999999999</v>
      </c>
      <c r="H3193">
        <f>SPY_IVOL!H3193</f>
        <v>11.811199999999999</v>
      </c>
      <c r="I3193">
        <f>VLOOKUP($A3193,SPY_main!$A:$C,2,FALSE)</f>
        <v>250.17</v>
      </c>
      <c r="J3193">
        <f>IFERROR(VLOOKUP($A3193,SPY_main!$A:$C,3,FALSE),J3192)</f>
        <v>1.8916999999999999</v>
      </c>
      <c r="K3193">
        <f>IFERROR(VLOOKUP($A3193,SPY_main!$E:$F,2,FALSE),K3192)</f>
        <v>1.32</v>
      </c>
      <c r="L3193">
        <f>IFERROR(VLOOKUP($A3193,SPY_main!H:I,2,FALSE),L3192)</f>
        <v>10.5</v>
      </c>
      <c r="M3193">
        <f t="shared" si="343"/>
        <v>48.654200000000003</v>
      </c>
      <c r="N3193">
        <f t="shared" si="344"/>
        <v>48.654200000000003</v>
      </c>
      <c r="O3193">
        <f t="shared" si="345"/>
        <v>28.783999999999999</v>
      </c>
      <c r="P3193">
        <f t="shared" si="346"/>
        <v>8.3557000000000006</v>
      </c>
      <c r="Q3193">
        <f t="shared" si="347"/>
        <v>16.537099999999999</v>
      </c>
      <c r="R3193">
        <f t="shared" si="348"/>
        <v>16.537099999999999</v>
      </c>
      <c r="S3193">
        <f t="shared" si="349"/>
        <v>16.537099999999999</v>
      </c>
      <c r="T3193">
        <f>IFERROR(VLOOKUP($A3193,TY_main!A:B,2,FALSE),T3192)</f>
        <v>122.5</v>
      </c>
    </row>
    <row r="3194" spans="1:20" x14ac:dyDescent="0.25">
      <c r="A3194" s="2">
        <f>SPY_IVOL!A3194</f>
        <v>42992</v>
      </c>
      <c r="B3194">
        <f>SPY_IVOL!B3194</f>
        <v>30.242899999999999</v>
      </c>
      <c r="C3194">
        <f>SPY_IVOL!C3194</f>
        <v>19.461500000000001</v>
      </c>
      <c r="D3194">
        <f>SPY_IVOL!D3194</f>
        <v>13.6304</v>
      </c>
      <c r="E3194">
        <f>SPY_IVOL!E3194</f>
        <v>7.3284000000000002</v>
      </c>
      <c r="F3194">
        <f>SPY_IVOL!F3194</f>
        <v>7.94</v>
      </c>
      <c r="G3194">
        <f>SPY_IVOL!G3194</f>
        <v>12.0153</v>
      </c>
      <c r="H3194">
        <f>SPY_IVOL!H3194</f>
        <v>12.0153</v>
      </c>
      <c r="I3194">
        <f>VLOOKUP($A3194,SPY_main!$A:$C,2,FALSE)</f>
        <v>250.09</v>
      </c>
      <c r="J3194">
        <f>IFERROR(VLOOKUP($A3194,SPY_main!$A:$C,3,FALSE),J3193)</f>
        <v>1.9745999999999999</v>
      </c>
      <c r="K3194">
        <f>IFERROR(VLOOKUP($A3194,SPY_main!$E:$F,2,FALSE),K3193)</f>
        <v>1.32111</v>
      </c>
      <c r="L3194">
        <f>IFERROR(VLOOKUP($A3194,SPY_main!H:I,2,FALSE),L3193)</f>
        <v>10.44</v>
      </c>
      <c r="M3194">
        <f t="shared" si="343"/>
        <v>45.362400000000001</v>
      </c>
      <c r="N3194">
        <f t="shared" si="344"/>
        <v>45.362400000000001</v>
      </c>
      <c r="O3194">
        <f t="shared" si="345"/>
        <v>30.9924</v>
      </c>
      <c r="P3194">
        <f t="shared" si="346"/>
        <v>9.2745999999999995</v>
      </c>
      <c r="Q3194">
        <f t="shared" si="347"/>
        <v>15.1403</v>
      </c>
      <c r="R3194">
        <f t="shared" si="348"/>
        <v>15.1403</v>
      </c>
      <c r="S3194">
        <f t="shared" si="349"/>
        <v>15.1403</v>
      </c>
      <c r="T3194">
        <f>IFERROR(VLOOKUP($A3194,TY_main!A:B,2,FALSE),T3193)</f>
        <v>122.46875</v>
      </c>
    </row>
    <row r="3195" spans="1:20" x14ac:dyDescent="0.25">
      <c r="A3195" s="2">
        <f>SPY_IVOL!A3195</f>
        <v>42993</v>
      </c>
      <c r="B3195">
        <f>SPY_IVOL!B3195</f>
        <v>30.886900000000001</v>
      </c>
      <c r="C3195">
        <f>SPY_IVOL!C3195</f>
        <v>19.850899999999999</v>
      </c>
      <c r="D3195">
        <f>SPY_IVOL!D3195</f>
        <v>13.9093</v>
      </c>
      <c r="E3195">
        <f>SPY_IVOL!E3195</f>
        <v>7.3304</v>
      </c>
      <c r="F3195">
        <f>SPY_IVOL!F3195</f>
        <v>7.2283999999999997</v>
      </c>
      <c r="G3195">
        <f>SPY_IVOL!G3195</f>
        <v>11.3513</v>
      </c>
      <c r="H3195">
        <f>SPY_IVOL!H3195</f>
        <v>11.6348</v>
      </c>
      <c r="I3195">
        <f>VLOOKUP($A3195,SPY_main!$A:$C,2,FALSE)</f>
        <v>249.19</v>
      </c>
      <c r="J3195">
        <f>IFERROR(VLOOKUP($A3195,SPY_main!$A:$C,3,FALSE),J3194)</f>
        <v>1.9817</v>
      </c>
      <c r="K3195">
        <f>IFERROR(VLOOKUP($A3195,SPY_main!$E:$F,2,FALSE),K3194)</f>
        <v>1.32389</v>
      </c>
      <c r="L3195">
        <f>IFERROR(VLOOKUP($A3195,SPY_main!H:I,2,FALSE),L3194)</f>
        <v>10.17</v>
      </c>
      <c r="M3195">
        <f t="shared" si="343"/>
        <v>33.753500000000003</v>
      </c>
      <c r="N3195">
        <f t="shared" si="344"/>
        <v>33.408499999999997</v>
      </c>
      <c r="O3195">
        <f t="shared" si="345"/>
        <v>19.639399999999998</v>
      </c>
      <c r="P3195">
        <f t="shared" si="346"/>
        <v>5.4898999999999996</v>
      </c>
      <c r="Q3195">
        <f t="shared" si="347"/>
        <v>16.617699999999999</v>
      </c>
      <c r="R3195">
        <f t="shared" si="348"/>
        <v>17.0228</v>
      </c>
      <c r="S3195">
        <f t="shared" si="349"/>
        <v>17.0228</v>
      </c>
      <c r="T3195">
        <f>IFERROR(VLOOKUP($A3195,TY_main!A:B,2,FALSE),T3194)</f>
        <v>122.375</v>
      </c>
    </row>
    <row r="3196" spans="1:20" x14ac:dyDescent="0.25">
      <c r="A3196" s="2">
        <f>SPY_IVOL!A3196</f>
        <v>42996</v>
      </c>
      <c r="B3196">
        <f>SPY_IVOL!B3196</f>
        <v>26.407699999999998</v>
      </c>
      <c r="C3196">
        <f>SPY_IVOL!C3196</f>
        <v>17.764399999999998</v>
      </c>
      <c r="D3196">
        <f>SPY_IVOL!D3196</f>
        <v>13.480600000000001</v>
      </c>
      <c r="E3196">
        <f>SPY_IVOL!E3196</f>
        <v>8.7352000000000007</v>
      </c>
      <c r="F3196">
        <f>SPY_IVOL!F3196</f>
        <v>6.4547999999999996</v>
      </c>
      <c r="G3196">
        <f>SPY_IVOL!G3196</f>
        <v>9.4381000000000004</v>
      </c>
      <c r="H3196">
        <f>SPY_IVOL!H3196</f>
        <v>11.5136</v>
      </c>
      <c r="I3196">
        <f>VLOOKUP($A3196,SPY_main!$A:$C,2,FALSE)</f>
        <v>249.72</v>
      </c>
      <c r="J3196">
        <f>IFERROR(VLOOKUP($A3196,SPY_main!$A:$C,3,FALSE),J3195)</f>
        <v>1.9775</v>
      </c>
      <c r="K3196">
        <f>IFERROR(VLOOKUP($A3196,SPY_main!$E:$F,2,FALSE),K3195)</f>
        <v>1.325</v>
      </c>
      <c r="L3196">
        <f>IFERROR(VLOOKUP($A3196,SPY_main!H:I,2,FALSE),L3195)</f>
        <v>10.15</v>
      </c>
      <c r="M3196">
        <f t="shared" si="343"/>
        <v>31.420200000000001</v>
      </c>
      <c r="N3196">
        <f t="shared" si="344"/>
        <v>20.03</v>
      </c>
      <c r="O3196">
        <f t="shared" si="345"/>
        <v>13.886799999999999</v>
      </c>
      <c r="P3196">
        <f t="shared" si="346"/>
        <v>7.2885999999999997</v>
      </c>
      <c r="Q3196">
        <f t="shared" si="347"/>
        <v>7.5727000000000002</v>
      </c>
      <c r="R3196">
        <f t="shared" si="348"/>
        <v>10.2645</v>
      </c>
      <c r="S3196">
        <f t="shared" si="349"/>
        <v>10.2645</v>
      </c>
      <c r="T3196">
        <f>IFERROR(VLOOKUP($A3196,TY_main!A:B,2,FALSE),T3195)</f>
        <v>122.15625</v>
      </c>
    </row>
    <row r="3197" spans="1:20" x14ac:dyDescent="0.25">
      <c r="A3197" s="2">
        <f>SPY_IVOL!A3197</f>
        <v>42997</v>
      </c>
      <c r="B3197">
        <f>SPY_IVOL!B3197</f>
        <v>26.545999999999999</v>
      </c>
      <c r="C3197">
        <f>SPY_IVOL!C3197</f>
        <v>17.8813</v>
      </c>
      <c r="D3197">
        <f>SPY_IVOL!D3197</f>
        <v>13.507099999999999</v>
      </c>
      <c r="E3197">
        <f>SPY_IVOL!E3197</f>
        <v>8.7401</v>
      </c>
      <c r="F3197">
        <f>SPY_IVOL!F3197</f>
        <v>6.4461000000000004</v>
      </c>
      <c r="G3197">
        <f>SPY_IVOL!G3197</f>
        <v>9.9301999999999992</v>
      </c>
      <c r="H3197">
        <f>SPY_IVOL!H3197</f>
        <v>11.957100000000001</v>
      </c>
      <c r="I3197">
        <f>VLOOKUP($A3197,SPY_main!$A:$C,2,FALSE)</f>
        <v>249.97</v>
      </c>
      <c r="J3197">
        <f>IFERROR(VLOOKUP($A3197,SPY_main!$A:$C,3,FALSE),J3196)</f>
        <v>1.9756</v>
      </c>
      <c r="K3197">
        <f>IFERROR(VLOOKUP($A3197,SPY_main!$E:$F,2,FALSE),K3196)</f>
        <v>1.3261099999999999</v>
      </c>
      <c r="L3197">
        <f>IFERROR(VLOOKUP($A3197,SPY_main!H:I,2,FALSE),L3196)</f>
        <v>10.18</v>
      </c>
      <c r="M3197">
        <f t="shared" si="343"/>
        <v>31.155100000000001</v>
      </c>
      <c r="N3197">
        <f t="shared" si="344"/>
        <v>20.1997</v>
      </c>
      <c r="O3197">
        <f t="shared" si="345"/>
        <v>13.975300000000001</v>
      </c>
      <c r="P3197">
        <f t="shared" si="346"/>
        <v>7.3890000000000002</v>
      </c>
      <c r="Q3197">
        <f t="shared" si="347"/>
        <v>7.6978999999999997</v>
      </c>
      <c r="R3197">
        <f t="shared" si="348"/>
        <v>10.3119</v>
      </c>
      <c r="S3197">
        <f t="shared" si="349"/>
        <v>10.3119</v>
      </c>
      <c r="T3197">
        <f>IFERROR(VLOOKUP($A3197,TY_main!A:B,2,FALSE),T3196)</f>
        <v>122.078125</v>
      </c>
    </row>
    <row r="3198" spans="1:20" x14ac:dyDescent="0.25">
      <c r="A3198" s="2">
        <f>SPY_IVOL!A3198</f>
        <v>42998</v>
      </c>
      <c r="B3198">
        <f>SPY_IVOL!B3198</f>
        <v>26.382200000000001</v>
      </c>
      <c r="C3198">
        <f>SPY_IVOL!C3198</f>
        <v>17.757899999999999</v>
      </c>
      <c r="D3198">
        <f>SPY_IVOL!D3198</f>
        <v>13.4329</v>
      </c>
      <c r="E3198">
        <f>SPY_IVOL!E3198</f>
        <v>8.4921000000000006</v>
      </c>
      <c r="F3198">
        <f>SPY_IVOL!F3198</f>
        <v>6.4821999999999997</v>
      </c>
      <c r="G3198">
        <f>SPY_IVOL!G3198</f>
        <v>10.0189</v>
      </c>
      <c r="H3198">
        <f>SPY_IVOL!H3198</f>
        <v>12.0328</v>
      </c>
      <c r="I3198">
        <f>VLOOKUP($A3198,SPY_main!$A:$C,2,FALSE)</f>
        <v>250.06</v>
      </c>
      <c r="J3198">
        <f>IFERROR(VLOOKUP($A3198,SPY_main!$A:$C,3,FALSE),J3197)</f>
        <v>1.9748000000000001</v>
      </c>
      <c r="K3198">
        <f>IFERROR(VLOOKUP($A3198,SPY_main!$E:$F,2,FALSE),K3197)</f>
        <v>1.3230599999999999</v>
      </c>
      <c r="L3198">
        <f>IFERROR(VLOOKUP($A3198,SPY_main!H:I,2,FALSE),L3197)</f>
        <v>9.7799999999999994</v>
      </c>
      <c r="M3198">
        <f t="shared" si="343"/>
        <v>30.798100000000002</v>
      </c>
      <c r="N3198">
        <f t="shared" si="344"/>
        <v>19.837399999999999</v>
      </c>
      <c r="O3198">
        <f t="shared" si="345"/>
        <v>13.805300000000001</v>
      </c>
      <c r="P3198">
        <f t="shared" si="346"/>
        <v>7.0945</v>
      </c>
      <c r="Q3198">
        <f t="shared" si="347"/>
        <v>7.4482999999999997</v>
      </c>
      <c r="R3198">
        <f t="shared" si="348"/>
        <v>10.4429</v>
      </c>
      <c r="S3198">
        <f t="shared" si="349"/>
        <v>10.4429</v>
      </c>
      <c r="T3198">
        <f>IFERROR(VLOOKUP($A3198,TY_main!A:B,2,FALSE),T3197)</f>
        <v>121.71875</v>
      </c>
    </row>
    <row r="3199" spans="1:20" x14ac:dyDescent="0.25">
      <c r="A3199" s="2">
        <f>SPY_IVOL!A3199</f>
        <v>42999</v>
      </c>
      <c r="B3199">
        <f>SPY_IVOL!B3199</f>
        <v>26.607099999999999</v>
      </c>
      <c r="C3199">
        <f>SPY_IVOL!C3199</f>
        <v>17.656700000000001</v>
      </c>
      <c r="D3199">
        <f>SPY_IVOL!D3199</f>
        <v>13.257899999999999</v>
      </c>
      <c r="E3199">
        <f>SPY_IVOL!E3199</f>
        <v>8.5303000000000004</v>
      </c>
      <c r="F3199">
        <f>SPY_IVOL!F3199</f>
        <v>6.4725999999999999</v>
      </c>
      <c r="G3199">
        <f>SPY_IVOL!G3199</f>
        <v>10.1122</v>
      </c>
      <c r="H3199">
        <f>SPY_IVOL!H3199</f>
        <v>12.3688</v>
      </c>
      <c r="I3199">
        <f>VLOOKUP($A3199,SPY_main!$A:$C,2,FALSE)</f>
        <v>249.39</v>
      </c>
      <c r="J3199">
        <f>IFERROR(VLOOKUP($A3199,SPY_main!$A:$C,3,FALSE),J3198)</f>
        <v>1.9801</v>
      </c>
      <c r="K3199">
        <f>IFERROR(VLOOKUP($A3199,SPY_main!$E:$F,2,FALSE),K3198)</f>
        <v>1.32833</v>
      </c>
      <c r="L3199">
        <f>IFERROR(VLOOKUP($A3199,SPY_main!H:I,2,FALSE),L3198)</f>
        <v>9.67</v>
      </c>
      <c r="M3199">
        <f t="shared" si="343"/>
        <v>31.2865</v>
      </c>
      <c r="N3199">
        <f t="shared" si="344"/>
        <v>19.805599999999998</v>
      </c>
      <c r="O3199">
        <f t="shared" si="345"/>
        <v>13.6417</v>
      </c>
      <c r="P3199">
        <f t="shared" si="346"/>
        <v>7.4901999999999997</v>
      </c>
      <c r="Q3199">
        <f t="shared" si="347"/>
        <v>7.5972999999999997</v>
      </c>
      <c r="R3199">
        <f t="shared" si="348"/>
        <v>10.5365</v>
      </c>
      <c r="S3199">
        <f t="shared" si="349"/>
        <v>10.5365</v>
      </c>
      <c r="T3199">
        <f>IFERROR(VLOOKUP($A3199,TY_main!A:B,2,FALSE),T3198)</f>
        <v>121.71875</v>
      </c>
    </row>
    <row r="3200" spans="1:20" x14ac:dyDescent="0.25">
      <c r="A3200" s="2">
        <f>SPY_IVOL!A3200</f>
        <v>43000</v>
      </c>
      <c r="B3200">
        <f>SPY_IVOL!B3200</f>
        <v>26.706800000000001</v>
      </c>
      <c r="C3200">
        <f>SPY_IVOL!C3200</f>
        <v>17.7957</v>
      </c>
      <c r="D3200">
        <f>SPY_IVOL!D3200</f>
        <v>13.450799999999999</v>
      </c>
      <c r="E3200">
        <f>SPY_IVOL!E3200</f>
        <v>8.5630000000000006</v>
      </c>
      <c r="F3200">
        <f>SPY_IVOL!F3200</f>
        <v>6.3825000000000003</v>
      </c>
      <c r="G3200">
        <f>SPY_IVOL!G3200</f>
        <v>9.7834000000000003</v>
      </c>
      <c r="H3200">
        <f>SPY_IVOL!H3200</f>
        <v>12.464499999999999</v>
      </c>
      <c r="I3200">
        <f>VLOOKUP($A3200,SPY_main!$A:$C,2,FALSE)</f>
        <v>249.44</v>
      </c>
      <c r="J3200">
        <f>IFERROR(VLOOKUP($A3200,SPY_main!$A:$C,3,FALSE),J3199)</f>
        <v>1.9798</v>
      </c>
      <c r="K3200">
        <f>IFERROR(VLOOKUP($A3200,SPY_main!$E:$F,2,FALSE),K3199)</f>
        <v>1.32944</v>
      </c>
      <c r="L3200">
        <f>IFERROR(VLOOKUP($A3200,SPY_main!H:I,2,FALSE),L3199)</f>
        <v>9.59</v>
      </c>
      <c r="M3200">
        <f t="shared" si="343"/>
        <v>31.305499999999999</v>
      </c>
      <c r="N3200">
        <f t="shared" si="344"/>
        <v>19.930299999999999</v>
      </c>
      <c r="O3200">
        <f t="shared" si="345"/>
        <v>13.699400000000001</v>
      </c>
      <c r="P3200">
        <f t="shared" si="346"/>
        <v>7.2709999999999999</v>
      </c>
      <c r="Q3200">
        <f t="shared" si="347"/>
        <v>7.2628000000000004</v>
      </c>
      <c r="R3200">
        <f t="shared" si="348"/>
        <v>10.7027</v>
      </c>
      <c r="S3200">
        <f t="shared" si="349"/>
        <v>10.7027</v>
      </c>
      <c r="T3200">
        <f>IFERROR(VLOOKUP($A3200,TY_main!A:B,2,FALSE),T3199)</f>
        <v>121.828125</v>
      </c>
    </row>
    <row r="3201" spans="1:20" x14ac:dyDescent="0.25">
      <c r="A3201" s="2">
        <f>SPY_IVOL!A3201</f>
        <v>43003</v>
      </c>
      <c r="B3201">
        <f>SPY_IVOL!B3201</f>
        <v>27.3262</v>
      </c>
      <c r="C3201">
        <f>SPY_IVOL!C3201</f>
        <v>18.209399999999999</v>
      </c>
      <c r="D3201">
        <f>SPY_IVOL!D3201</f>
        <v>13.6828</v>
      </c>
      <c r="E3201">
        <f>SPY_IVOL!E3201</f>
        <v>9.3503000000000007</v>
      </c>
      <c r="F3201">
        <f>SPY_IVOL!F3201</f>
        <v>6.6402000000000001</v>
      </c>
      <c r="G3201">
        <f>SPY_IVOL!G3201</f>
        <v>10.0695</v>
      </c>
      <c r="H3201">
        <f>SPY_IVOL!H3201</f>
        <v>12.5428</v>
      </c>
      <c r="I3201">
        <f>VLOOKUP($A3201,SPY_main!$A:$C,2,FALSE)</f>
        <v>248.93</v>
      </c>
      <c r="J3201">
        <f>IFERROR(VLOOKUP($A3201,SPY_main!$A:$C,3,FALSE),J3200)</f>
        <v>1.9838</v>
      </c>
      <c r="K3201">
        <f>IFERROR(VLOOKUP($A3201,SPY_main!$E:$F,2,FALSE),K3200)</f>
        <v>1.32972</v>
      </c>
      <c r="L3201">
        <f>IFERROR(VLOOKUP($A3201,SPY_main!H:I,2,FALSE),L3200)</f>
        <v>10.210000000000001</v>
      </c>
      <c r="M3201">
        <f t="shared" si="343"/>
        <v>33.683599999999998</v>
      </c>
      <c r="N3201">
        <f t="shared" si="344"/>
        <v>20.836400000000001</v>
      </c>
      <c r="O3201">
        <f t="shared" si="345"/>
        <v>14.3514</v>
      </c>
      <c r="P3201">
        <f t="shared" si="346"/>
        <v>8.1325000000000003</v>
      </c>
      <c r="Q3201">
        <f t="shared" si="347"/>
        <v>8.2058</v>
      </c>
      <c r="R3201">
        <f t="shared" si="348"/>
        <v>10.829599999999999</v>
      </c>
      <c r="S3201">
        <f t="shared" si="349"/>
        <v>10.829599999999999</v>
      </c>
      <c r="T3201">
        <f>IFERROR(VLOOKUP($A3201,TY_main!A:B,2,FALSE),T3200)</f>
        <v>122.140625</v>
      </c>
    </row>
    <row r="3202" spans="1:20" x14ac:dyDescent="0.25">
      <c r="A3202" s="2">
        <f>SPY_IVOL!A3202</f>
        <v>43004</v>
      </c>
      <c r="B3202">
        <f>SPY_IVOL!B3202</f>
        <v>27.417000000000002</v>
      </c>
      <c r="C3202">
        <f>SPY_IVOL!C3202</f>
        <v>18.318200000000001</v>
      </c>
      <c r="D3202">
        <f>SPY_IVOL!D3202</f>
        <v>13.842599999999999</v>
      </c>
      <c r="E3202">
        <f>SPY_IVOL!E3202</f>
        <v>8.7864000000000004</v>
      </c>
      <c r="F3202">
        <f>SPY_IVOL!F3202</f>
        <v>6.6840000000000002</v>
      </c>
      <c r="G3202">
        <f>SPY_IVOL!G3202</f>
        <v>10.168699999999999</v>
      </c>
      <c r="H3202">
        <f>SPY_IVOL!H3202</f>
        <v>12.613799999999999</v>
      </c>
      <c r="I3202">
        <f>VLOOKUP($A3202,SPY_main!$A:$C,2,FALSE)</f>
        <v>249.08</v>
      </c>
      <c r="J3202">
        <f>IFERROR(VLOOKUP($A3202,SPY_main!$A:$C,3,FALSE),J3201)</f>
        <v>1.9825999999999999</v>
      </c>
      <c r="K3202">
        <f>IFERROR(VLOOKUP($A3202,SPY_main!$E:$F,2,FALSE),K3201)</f>
        <v>1.33083</v>
      </c>
      <c r="L3202">
        <f>IFERROR(VLOOKUP($A3202,SPY_main!H:I,2,FALSE),L3201)</f>
        <v>10.17</v>
      </c>
      <c r="M3202">
        <f t="shared" ref="M3202:M3265" si="350">IFERROR(VLOOKUP($A3202,FirstM,2,FALSE),M3201)</f>
        <v>33.436</v>
      </c>
      <c r="N3202">
        <f t="shared" ref="N3202:N3265" si="351">IFERROR(VLOOKUP($A3202,FirstM,3,FALSE),N3201)</f>
        <v>20.713799999999999</v>
      </c>
      <c r="O3202">
        <f t="shared" ref="O3202:O3265" si="352">IFERROR(VLOOKUP($A3202,FirstM,4,FALSE),O3201)</f>
        <v>14.476900000000001</v>
      </c>
      <c r="P3202">
        <f t="shared" ref="P3202:P3265" si="353">IFERROR(VLOOKUP($A3202,FirstM,5,FALSE),P3201)</f>
        <v>7.5652999999999997</v>
      </c>
      <c r="Q3202">
        <f t="shared" ref="Q3202:Q3265" si="354">IFERROR(VLOOKUP($A3202,FirstM,6,FALSE),Q3201)</f>
        <v>8.3797999999999995</v>
      </c>
      <c r="R3202">
        <f t="shared" ref="R3202:R3265" si="355">IFERROR(VLOOKUP($A3202,FirstM,7,FALSE),R3201)</f>
        <v>11.7713</v>
      </c>
      <c r="S3202">
        <f t="shared" ref="S3202:S3265" si="356">IFERROR(VLOOKUP($A3202,FirstM,8,FALSE),S3201)</f>
        <v>11.7713</v>
      </c>
      <c r="T3202">
        <f>IFERROR(VLOOKUP($A3202,TY_main!A:B,2,FALSE),T3201)</f>
        <v>122.09375</v>
      </c>
    </row>
    <row r="3203" spans="1:20" x14ac:dyDescent="0.25">
      <c r="A3203" s="2">
        <f>SPY_IVOL!A3203</f>
        <v>43005</v>
      </c>
      <c r="B3203">
        <f>SPY_IVOL!B3203</f>
        <v>27.129799999999999</v>
      </c>
      <c r="C3203">
        <f>SPY_IVOL!C3203</f>
        <v>18.199000000000002</v>
      </c>
      <c r="D3203">
        <f>SPY_IVOL!D3203</f>
        <v>13.728300000000001</v>
      </c>
      <c r="E3203">
        <f>SPY_IVOL!E3203</f>
        <v>8.7119</v>
      </c>
      <c r="F3203">
        <f>SPY_IVOL!F3203</f>
        <v>7.0223000000000004</v>
      </c>
      <c r="G3203">
        <f>SPY_IVOL!G3203</f>
        <v>10.694599999999999</v>
      </c>
      <c r="H3203">
        <f>SPY_IVOL!H3203</f>
        <v>12.857200000000001</v>
      </c>
      <c r="I3203">
        <f>VLOOKUP($A3203,SPY_main!$A:$C,2,FALSE)</f>
        <v>250.05</v>
      </c>
      <c r="J3203">
        <f>IFERROR(VLOOKUP($A3203,SPY_main!$A:$C,3,FALSE),J3202)</f>
        <v>1.9749000000000001</v>
      </c>
      <c r="K3203">
        <f>IFERROR(VLOOKUP($A3203,SPY_main!$E:$F,2,FALSE),K3202)</f>
        <v>1.3327800000000001</v>
      </c>
      <c r="L3203">
        <f>IFERROR(VLOOKUP($A3203,SPY_main!H:I,2,FALSE),L3202)</f>
        <v>9.8699999999999992</v>
      </c>
      <c r="M3203">
        <f t="shared" si="350"/>
        <v>33.798200000000001</v>
      </c>
      <c r="N3203">
        <f t="shared" si="351"/>
        <v>20.762599999999999</v>
      </c>
      <c r="O3203">
        <f t="shared" si="352"/>
        <v>14.188800000000001</v>
      </c>
      <c r="P3203">
        <f t="shared" si="353"/>
        <v>7.3478000000000003</v>
      </c>
      <c r="Q3203">
        <f t="shared" si="354"/>
        <v>8.9724000000000004</v>
      </c>
      <c r="R3203">
        <f t="shared" si="355"/>
        <v>13.242599999999999</v>
      </c>
      <c r="S3203">
        <f t="shared" si="356"/>
        <v>13.242599999999999</v>
      </c>
      <c r="T3203">
        <f>IFERROR(VLOOKUP($A3203,TY_main!A:B,2,FALSE),T3202)</f>
        <v>121.546875</v>
      </c>
    </row>
    <row r="3204" spans="1:20" x14ac:dyDescent="0.25">
      <c r="A3204" s="2">
        <f>SPY_IVOL!A3204</f>
        <v>43006</v>
      </c>
      <c r="B3204">
        <f>SPY_IVOL!B3204</f>
        <v>27.119</v>
      </c>
      <c r="C3204">
        <f>SPY_IVOL!C3204</f>
        <v>18.015999999999998</v>
      </c>
      <c r="D3204">
        <f>SPY_IVOL!D3204</f>
        <v>13.4681</v>
      </c>
      <c r="E3204">
        <f>SPY_IVOL!E3204</f>
        <v>8.4034999999999993</v>
      </c>
      <c r="F3204">
        <f>SPY_IVOL!F3204</f>
        <v>7.1843000000000004</v>
      </c>
      <c r="G3204">
        <f>SPY_IVOL!G3204</f>
        <v>10.370100000000001</v>
      </c>
      <c r="H3204">
        <f>SPY_IVOL!H3204</f>
        <v>12.4207</v>
      </c>
      <c r="I3204">
        <f>VLOOKUP($A3204,SPY_main!$A:$C,2,FALSE)</f>
        <v>250.35</v>
      </c>
      <c r="J3204">
        <f>IFERROR(VLOOKUP($A3204,SPY_main!$A:$C,3,FALSE),J3203)</f>
        <v>1.9725999999999999</v>
      </c>
      <c r="K3204">
        <f>IFERROR(VLOOKUP($A3204,SPY_main!$E:$F,2,FALSE),K3203)</f>
        <v>1.335</v>
      </c>
      <c r="L3204">
        <f>IFERROR(VLOOKUP($A3204,SPY_main!H:I,2,FALSE),L3203)</f>
        <v>9.5500000000000007</v>
      </c>
      <c r="M3204">
        <f t="shared" si="350"/>
        <v>34.548999999999999</v>
      </c>
      <c r="N3204">
        <f t="shared" si="351"/>
        <v>20.863</v>
      </c>
      <c r="O3204">
        <f t="shared" si="352"/>
        <v>14.146599999999999</v>
      </c>
      <c r="P3204">
        <f t="shared" si="353"/>
        <v>6.8609999999999998</v>
      </c>
      <c r="Q3204">
        <f t="shared" si="354"/>
        <v>8.7556999999999992</v>
      </c>
      <c r="R3204">
        <f t="shared" si="355"/>
        <v>12.8634</v>
      </c>
      <c r="S3204">
        <f t="shared" si="356"/>
        <v>12.8634</v>
      </c>
      <c r="T3204">
        <f>IFERROR(VLOOKUP($A3204,TY_main!A:B,2,FALSE),T3203)</f>
        <v>121.65625</v>
      </c>
    </row>
    <row r="3205" spans="1:20" x14ac:dyDescent="0.25">
      <c r="A3205" s="2">
        <f>SPY_IVOL!A3205</f>
        <v>43007</v>
      </c>
      <c r="B3205">
        <f>SPY_IVOL!B3205</f>
        <v>27.063700000000001</v>
      </c>
      <c r="C3205">
        <f>SPY_IVOL!C3205</f>
        <v>17.6449</v>
      </c>
      <c r="D3205">
        <f>SPY_IVOL!D3205</f>
        <v>13.0091</v>
      </c>
      <c r="E3205">
        <f>SPY_IVOL!E3205</f>
        <v>8.0040999999999993</v>
      </c>
      <c r="F3205">
        <f>SPY_IVOL!F3205</f>
        <v>7.4798999999999998</v>
      </c>
      <c r="G3205">
        <f>SPY_IVOL!G3205</f>
        <v>10.834899999999999</v>
      </c>
      <c r="H3205">
        <f>SPY_IVOL!H3205</f>
        <v>12.236700000000001</v>
      </c>
      <c r="I3205">
        <f>VLOOKUP($A3205,SPY_main!$A:$C,2,FALSE)</f>
        <v>251.23</v>
      </c>
      <c r="J3205">
        <f>IFERROR(VLOOKUP($A3205,SPY_main!$A:$C,3,FALSE),J3204)</f>
        <v>1.9656</v>
      </c>
      <c r="K3205">
        <f>IFERROR(VLOOKUP($A3205,SPY_main!$E:$F,2,FALSE),K3204)</f>
        <v>1.33389</v>
      </c>
      <c r="L3205">
        <f>IFERROR(VLOOKUP($A3205,SPY_main!H:I,2,FALSE),L3204)</f>
        <v>9.51</v>
      </c>
      <c r="M3205">
        <f t="shared" si="350"/>
        <v>35.342700000000001</v>
      </c>
      <c r="N3205">
        <f t="shared" si="351"/>
        <v>21.336200000000002</v>
      </c>
      <c r="O3205">
        <f t="shared" si="352"/>
        <v>13.9077</v>
      </c>
      <c r="P3205">
        <f t="shared" si="353"/>
        <v>6.6609999999999996</v>
      </c>
      <c r="Q3205">
        <f t="shared" si="354"/>
        <v>9.1587999999999994</v>
      </c>
      <c r="R3205">
        <f t="shared" si="355"/>
        <v>13.182499999999999</v>
      </c>
      <c r="S3205">
        <f t="shared" si="356"/>
        <v>13.182499999999999</v>
      </c>
      <c r="T3205">
        <f>IFERROR(VLOOKUP($A3205,TY_main!A:B,2,FALSE),T3204)</f>
        <v>121.421875</v>
      </c>
    </row>
    <row r="3206" spans="1:20" x14ac:dyDescent="0.25">
      <c r="A3206" s="2">
        <f>SPY_IVOL!A3206</f>
        <v>43010</v>
      </c>
      <c r="B3206">
        <f>SPY_IVOL!B3206</f>
        <v>27.71</v>
      </c>
      <c r="C3206">
        <f>SPY_IVOL!C3206</f>
        <v>17.9894</v>
      </c>
      <c r="D3206">
        <f>SPY_IVOL!D3206</f>
        <v>13.1317</v>
      </c>
      <c r="E3206">
        <f>SPY_IVOL!E3206</f>
        <v>7.8528000000000002</v>
      </c>
      <c r="F3206">
        <f>SPY_IVOL!F3206</f>
        <v>7.6178999999999997</v>
      </c>
      <c r="G3206">
        <f>SPY_IVOL!G3206</f>
        <v>10.8164</v>
      </c>
      <c r="H3206">
        <f>SPY_IVOL!H3206</f>
        <v>12.2393</v>
      </c>
      <c r="I3206">
        <f>VLOOKUP($A3206,SPY_main!$A:$C,2,FALSE)</f>
        <v>252.32</v>
      </c>
      <c r="J3206">
        <f>IFERROR(VLOOKUP($A3206,SPY_main!$A:$C,3,FALSE),J3205)</f>
        <v>1.9572000000000001</v>
      </c>
      <c r="K3206">
        <f>IFERROR(VLOOKUP($A3206,SPY_main!$E:$F,2,FALSE),K3205)</f>
        <v>1.3355600000000001</v>
      </c>
      <c r="L3206">
        <f>IFERROR(VLOOKUP($A3206,SPY_main!H:I,2,FALSE),L3205)</f>
        <v>9.4499999999999993</v>
      </c>
      <c r="M3206">
        <f t="shared" si="350"/>
        <v>36.103700000000003</v>
      </c>
      <c r="N3206">
        <f t="shared" si="351"/>
        <v>22.204000000000001</v>
      </c>
      <c r="O3206">
        <f t="shared" si="352"/>
        <v>14.3377</v>
      </c>
      <c r="P3206">
        <f t="shared" si="353"/>
        <v>6.2920999999999996</v>
      </c>
      <c r="Q3206">
        <f t="shared" si="354"/>
        <v>9.7081999999999997</v>
      </c>
      <c r="R3206">
        <f t="shared" si="355"/>
        <v>13.043799999999999</v>
      </c>
      <c r="S3206">
        <f t="shared" si="356"/>
        <v>13.043799999999999</v>
      </c>
      <c r="T3206">
        <f>IFERROR(VLOOKUP($A3206,TY_main!A:B,2,FALSE),T3205)</f>
        <v>121.359375</v>
      </c>
    </row>
    <row r="3207" spans="1:20" x14ac:dyDescent="0.25">
      <c r="A3207" s="2">
        <f>SPY_IVOL!A3207</f>
        <v>43011</v>
      </c>
      <c r="B3207">
        <f>SPY_IVOL!B3207</f>
        <v>27.682300000000001</v>
      </c>
      <c r="C3207">
        <f>SPY_IVOL!C3207</f>
        <v>17.988800000000001</v>
      </c>
      <c r="D3207">
        <f>SPY_IVOL!D3207</f>
        <v>13.157400000000001</v>
      </c>
      <c r="E3207">
        <f>SPY_IVOL!E3207</f>
        <v>7.9745999999999997</v>
      </c>
      <c r="F3207">
        <f>SPY_IVOL!F3207</f>
        <v>7.4945000000000004</v>
      </c>
      <c r="G3207">
        <f>SPY_IVOL!G3207</f>
        <v>10.2881</v>
      </c>
      <c r="H3207">
        <f>SPY_IVOL!H3207</f>
        <v>12.177</v>
      </c>
      <c r="I3207">
        <f>VLOOKUP($A3207,SPY_main!$A:$C,2,FALSE)</f>
        <v>252.86</v>
      </c>
      <c r="J3207">
        <f>IFERROR(VLOOKUP($A3207,SPY_main!$A:$C,3,FALSE),J3206)</f>
        <v>1.9530000000000001</v>
      </c>
      <c r="K3207">
        <f>IFERROR(VLOOKUP($A3207,SPY_main!$E:$F,2,FALSE),K3206)</f>
        <v>1.3425</v>
      </c>
      <c r="L3207">
        <f>IFERROR(VLOOKUP($A3207,SPY_main!H:I,2,FALSE),L3206)</f>
        <v>9.51</v>
      </c>
      <c r="M3207">
        <f t="shared" si="350"/>
        <v>37.137700000000002</v>
      </c>
      <c r="N3207">
        <f t="shared" si="351"/>
        <v>22.7516</v>
      </c>
      <c r="O3207">
        <f t="shared" si="352"/>
        <v>14.567</v>
      </c>
      <c r="P3207">
        <f t="shared" si="353"/>
        <v>6.6010999999999997</v>
      </c>
      <c r="Q3207">
        <f t="shared" si="354"/>
        <v>9.3141999999999996</v>
      </c>
      <c r="R3207">
        <f t="shared" si="355"/>
        <v>12.116300000000001</v>
      </c>
      <c r="S3207">
        <f t="shared" si="356"/>
        <v>12.116300000000001</v>
      </c>
      <c r="T3207">
        <f>IFERROR(VLOOKUP($A3207,TY_main!A:B,2,FALSE),T3206)</f>
        <v>121.4375</v>
      </c>
    </row>
    <row r="3208" spans="1:20" x14ac:dyDescent="0.25">
      <c r="A3208" s="2">
        <f>SPY_IVOL!A3208</f>
        <v>43012</v>
      </c>
      <c r="B3208">
        <f>SPY_IVOL!B3208</f>
        <v>28.3139</v>
      </c>
      <c r="C3208">
        <f>SPY_IVOL!C3208</f>
        <v>18.322900000000001</v>
      </c>
      <c r="D3208">
        <f>SPY_IVOL!D3208</f>
        <v>13.2072</v>
      </c>
      <c r="E3208">
        <f>SPY_IVOL!E3208</f>
        <v>7.6037999999999997</v>
      </c>
      <c r="F3208">
        <f>SPY_IVOL!F3208</f>
        <v>7.2371999999999996</v>
      </c>
      <c r="G3208">
        <f>SPY_IVOL!G3208</f>
        <v>10.016400000000001</v>
      </c>
      <c r="H3208">
        <f>SPY_IVOL!H3208</f>
        <v>10.5366</v>
      </c>
      <c r="I3208">
        <f>VLOOKUP($A3208,SPY_main!$A:$C,2,FALSE)</f>
        <v>253.16</v>
      </c>
      <c r="J3208">
        <f>IFERROR(VLOOKUP($A3208,SPY_main!$A:$C,3,FALSE),J3207)</f>
        <v>1.9507000000000001</v>
      </c>
      <c r="K3208">
        <f>IFERROR(VLOOKUP($A3208,SPY_main!$E:$F,2,FALSE),K3207)</f>
        <v>1.34667</v>
      </c>
      <c r="L3208">
        <f>IFERROR(VLOOKUP($A3208,SPY_main!H:I,2,FALSE),L3207)</f>
        <v>9.6300000000000008</v>
      </c>
      <c r="M3208">
        <f t="shared" si="350"/>
        <v>38.389600000000002</v>
      </c>
      <c r="N3208">
        <f t="shared" si="351"/>
        <v>23.9316</v>
      </c>
      <c r="O3208">
        <f t="shared" si="352"/>
        <v>15.1127</v>
      </c>
      <c r="P3208">
        <f t="shared" si="353"/>
        <v>6.2121000000000004</v>
      </c>
      <c r="Q3208">
        <f t="shared" si="354"/>
        <v>9.4598999999999993</v>
      </c>
      <c r="R3208">
        <f t="shared" si="355"/>
        <v>11.8004</v>
      </c>
      <c r="S3208">
        <f t="shared" si="356"/>
        <v>11.8004</v>
      </c>
      <c r="T3208">
        <f>IFERROR(VLOOKUP($A3208,TY_main!A:B,2,FALSE),T3207)</f>
        <v>121.4375</v>
      </c>
    </row>
    <row r="3209" spans="1:20" x14ac:dyDescent="0.25">
      <c r="A3209" s="2">
        <f>SPY_IVOL!A3209</f>
        <v>43013</v>
      </c>
      <c r="B3209">
        <f>SPY_IVOL!B3209</f>
        <v>28.154199999999999</v>
      </c>
      <c r="C3209">
        <f>SPY_IVOL!C3209</f>
        <v>18.081299999999999</v>
      </c>
      <c r="D3209">
        <f>SPY_IVOL!D3209</f>
        <v>12.825900000000001</v>
      </c>
      <c r="E3209">
        <f>SPY_IVOL!E3209</f>
        <v>7.3315000000000001</v>
      </c>
      <c r="F3209">
        <f>SPY_IVOL!F3209</f>
        <v>7.3848000000000003</v>
      </c>
      <c r="G3209">
        <f>SPY_IVOL!G3209</f>
        <v>10.4785</v>
      </c>
      <c r="H3209">
        <f>SPY_IVOL!H3209</f>
        <v>10.4785</v>
      </c>
      <c r="I3209">
        <f>VLOOKUP($A3209,SPY_main!$A:$C,2,FALSE)</f>
        <v>254.66</v>
      </c>
      <c r="J3209">
        <f>IFERROR(VLOOKUP($A3209,SPY_main!$A:$C,3,FALSE),J3208)</f>
        <v>1.9392</v>
      </c>
      <c r="K3209">
        <f>IFERROR(VLOOKUP($A3209,SPY_main!$E:$F,2,FALSE),K3208)</f>
        <v>1.3486100000000001</v>
      </c>
      <c r="L3209">
        <f>IFERROR(VLOOKUP($A3209,SPY_main!H:I,2,FALSE),L3208)</f>
        <v>9.19</v>
      </c>
      <c r="M3209">
        <f t="shared" si="350"/>
        <v>39.497100000000003</v>
      </c>
      <c r="N3209">
        <f t="shared" si="351"/>
        <v>23.622499999999999</v>
      </c>
      <c r="O3209">
        <f t="shared" si="352"/>
        <v>14.752700000000001</v>
      </c>
      <c r="P3209">
        <f t="shared" si="353"/>
        <v>6.1704999999999997</v>
      </c>
      <c r="Q3209">
        <f t="shared" si="354"/>
        <v>9.9228000000000005</v>
      </c>
      <c r="R3209">
        <f t="shared" si="355"/>
        <v>11.654199999999999</v>
      </c>
      <c r="S3209">
        <f t="shared" si="356"/>
        <v>11.654199999999999</v>
      </c>
      <c r="T3209">
        <f>IFERROR(VLOOKUP($A3209,TY_main!A:B,2,FALSE),T3208)</f>
        <v>121.265625</v>
      </c>
    </row>
    <row r="3210" spans="1:20" x14ac:dyDescent="0.25">
      <c r="A3210" s="2">
        <f>SPY_IVOL!A3210</f>
        <v>43014</v>
      </c>
      <c r="B3210">
        <f>SPY_IVOL!B3210</f>
        <v>28.9541</v>
      </c>
      <c r="C3210">
        <f>SPY_IVOL!C3210</f>
        <v>18.622699999999998</v>
      </c>
      <c r="D3210">
        <f>SPY_IVOL!D3210</f>
        <v>13.1326</v>
      </c>
      <c r="E3210">
        <f>SPY_IVOL!E3210</f>
        <v>7.4999000000000002</v>
      </c>
      <c r="F3210">
        <f>SPY_IVOL!F3210</f>
        <v>7.1893000000000002</v>
      </c>
      <c r="G3210">
        <f>SPY_IVOL!G3210</f>
        <v>10.254099999999999</v>
      </c>
      <c r="H3210">
        <f>SPY_IVOL!H3210</f>
        <v>10.3217</v>
      </c>
      <c r="I3210">
        <f>VLOOKUP($A3210,SPY_main!$A:$C,2,FALSE)</f>
        <v>254.37</v>
      </c>
      <c r="J3210">
        <f>IFERROR(VLOOKUP($A3210,SPY_main!$A:$C,3,FALSE),J3209)</f>
        <v>1.9414</v>
      </c>
      <c r="K3210">
        <f>IFERROR(VLOOKUP($A3210,SPY_main!$E:$F,2,FALSE),K3209)</f>
        <v>1.3502799999999999</v>
      </c>
      <c r="L3210">
        <f>IFERROR(VLOOKUP($A3210,SPY_main!H:I,2,FALSE),L3209)</f>
        <v>9.65</v>
      </c>
      <c r="M3210">
        <f t="shared" si="350"/>
        <v>40.880400000000002</v>
      </c>
      <c r="N3210">
        <f t="shared" si="351"/>
        <v>24.949100000000001</v>
      </c>
      <c r="O3210">
        <f t="shared" si="352"/>
        <v>15.557</v>
      </c>
      <c r="P3210">
        <f t="shared" si="353"/>
        <v>6.2911000000000001</v>
      </c>
      <c r="Q3210">
        <f t="shared" si="354"/>
        <v>10.2768</v>
      </c>
      <c r="R3210">
        <f t="shared" si="355"/>
        <v>13.3992</v>
      </c>
      <c r="S3210">
        <f t="shared" si="356"/>
        <v>13.3992</v>
      </c>
      <c r="T3210">
        <f>IFERROR(VLOOKUP($A3210,TY_main!A:B,2,FALSE),T3209)</f>
        <v>121.15625</v>
      </c>
    </row>
    <row r="3211" spans="1:20" x14ac:dyDescent="0.25">
      <c r="A3211" s="2">
        <f>SPY_IVOL!A3211</f>
        <v>43017</v>
      </c>
      <c r="B3211">
        <f>SPY_IVOL!B3211</f>
        <v>30.041</v>
      </c>
      <c r="C3211">
        <f>SPY_IVOL!C3211</f>
        <v>19.2745</v>
      </c>
      <c r="D3211">
        <f>SPY_IVOL!D3211</f>
        <v>13.655799999999999</v>
      </c>
      <c r="E3211">
        <f>SPY_IVOL!E3211</f>
        <v>8.0969999999999995</v>
      </c>
      <c r="F3211">
        <f>SPY_IVOL!F3211</f>
        <v>7.4245999999999999</v>
      </c>
      <c r="G3211">
        <f>SPY_IVOL!G3211</f>
        <v>10.653600000000001</v>
      </c>
      <c r="H3211">
        <f>SPY_IVOL!H3211</f>
        <v>10.8911</v>
      </c>
      <c r="I3211">
        <f>VLOOKUP($A3211,SPY_main!$A:$C,2,FALSE)</f>
        <v>253.95</v>
      </c>
      <c r="J3211">
        <f>IFERROR(VLOOKUP($A3211,SPY_main!$A:$C,3,FALSE),J3210)</f>
        <v>1.9446000000000001</v>
      </c>
      <c r="K3211">
        <f>IFERROR(VLOOKUP($A3211,SPY_main!$E:$F,2,FALSE),K3210)</f>
        <v>1.35639</v>
      </c>
      <c r="L3211">
        <f>IFERROR(VLOOKUP($A3211,SPY_main!H:I,2,FALSE),L3210)</f>
        <v>10.33</v>
      </c>
      <c r="M3211">
        <f t="shared" si="350"/>
        <v>46.1053</v>
      </c>
      <c r="N3211">
        <f t="shared" si="351"/>
        <v>27.561299999999999</v>
      </c>
      <c r="O3211">
        <f t="shared" si="352"/>
        <v>17.452500000000001</v>
      </c>
      <c r="P3211">
        <f t="shared" si="353"/>
        <v>7.3444000000000003</v>
      </c>
      <c r="Q3211">
        <f t="shared" si="354"/>
        <v>11.1335</v>
      </c>
      <c r="R3211">
        <f t="shared" si="355"/>
        <v>13.645099999999999</v>
      </c>
      <c r="S3211">
        <f t="shared" si="356"/>
        <v>13.645099999999999</v>
      </c>
      <c r="T3211">
        <f>IFERROR(VLOOKUP($A3211,TY_main!A:B,2,FALSE),T3210)</f>
        <v>121.203125</v>
      </c>
    </row>
    <row r="3212" spans="1:20" x14ac:dyDescent="0.25">
      <c r="A3212" s="2">
        <f>SPY_IVOL!A3212</f>
        <v>43018</v>
      </c>
      <c r="B3212">
        <f>SPY_IVOL!B3212</f>
        <v>30.2683</v>
      </c>
      <c r="C3212">
        <f>SPY_IVOL!C3212</f>
        <v>19.177800000000001</v>
      </c>
      <c r="D3212">
        <f>SPY_IVOL!D3212</f>
        <v>13.5428</v>
      </c>
      <c r="E3212">
        <f>SPY_IVOL!E3212</f>
        <v>7.5831999999999997</v>
      </c>
      <c r="F3212">
        <f>SPY_IVOL!F3212</f>
        <v>7.3909000000000002</v>
      </c>
      <c r="G3212">
        <f>SPY_IVOL!G3212</f>
        <v>10.024900000000001</v>
      </c>
      <c r="H3212">
        <f>SPY_IVOL!H3212</f>
        <v>10.024900000000001</v>
      </c>
      <c r="I3212">
        <f>VLOOKUP($A3212,SPY_main!$A:$C,2,FALSE)</f>
        <v>254.62</v>
      </c>
      <c r="J3212">
        <f>IFERROR(VLOOKUP($A3212,SPY_main!$A:$C,3,FALSE),J3211)</f>
        <v>1.9395</v>
      </c>
      <c r="K3212">
        <f>IFERROR(VLOOKUP($A3212,SPY_main!$E:$F,2,FALSE),K3211)</f>
        <v>1.35667</v>
      </c>
      <c r="L3212">
        <f>IFERROR(VLOOKUP($A3212,SPY_main!H:I,2,FALSE),L3211)</f>
        <v>10.08</v>
      </c>
      <c r="M3212">
        <f t="shared" si="350"/>
        <v>46.708100000000002</v>
      </c>
      <c r="N3212">
        <f t="shared" si="351"/>
        <v>27.828099999999999</v>
      </c>
      <c r="O3212">
        <f t="shared" si="352"/>
        <v>17.369199999999999</v>
      </c>
      <c r="P3212">
        <f t="shared" si="353"/>
        <v>6.3749000000000002</v>
      </c>
      <c r="Q3212">
        <f t="shared" si="354"/>
        <v>11.6821</v>
      </c>
      <c r="R3212">
        <f t="shared" si="355"/>
        <v>11.801</v>
      </c>
      <c r="S3212">
        <f t="shared" si="356"/>
        <v>11.801</v>
      </c>
      <c r="T3212">
        <f>IFERROR(VLOOKUP($A3212,TY_main!A:B,2,FALSE),T3211)</f>
        <v>121.375</v>
      </c>
    </row>
    <row r="3213" spans="1:20" x14ac:dyDescent="0.25">
      <c r="A3213" s="2">
        <f>SPY_IVOL!A3213</f>
        <v>43019</v>
      </c>
      <c r="B3213">
        <f>SPY_IVOL!B3213</f>
        <v>29.776499999999999</v>
      </c>
      <c r="C3213">
        <f>SPY_IVOL!C3213</f>
        <v>19.182099999999998</v>
      </c>
      <c r="D3213">
        <f>SPY_IVOL!D3213</f>
        <v>13.4964</v>
      </c>
      <c r="E3213">
        <f>SPY_IVOL!E3213</f>
        <v>7.3884999999999996</v>
      </c>
      <c r="F3213">
        <f>SPY_IVOL!F3213</f>
        <v>7.5385999999999997</v>
      </c>
      <c r="G3213">
        <f>SPY_IVOL!G3213</f>
        <v>10.391999999999999</v>
      </c>
      <c r="H3213">
        <f>SPY_IVOL!H3213</f>
        <v>10.391999999999999</v>
      </c>
      <c r="I3213">
        <f>VLOOKUP($A3213,SPY_main!$A:$C,2,FALSE)</f>
        <v>255.02</v>
      </c>
      <c r="J3213">
        <f>IFERROR(VLOOKUP($A3213,SPY_main!$A:$C,3,FALSE),J3212)</f>
        <v>1.9363999999999999</v>
      </c>
      <c r="K3213">
        <f>IFERROR(VLOOKUP($A3213,SPY_main!$E:$F,2,FALSE),K3212)</f>
        <v>1.3586100000000001</v>
      </c>
      <c r="L3213">
        <f>IFERROR(VLOOKUP($A3213,SPY_main!H:I,2,FALSE),L3212)</f>
        <v>9.85</v>
      </c>
      <c r="M3213">
        <f t="shared" si="350"/>
        <v>43.349499999999999</v>
      </c>
      <c r="N3213">
        <f t="shared" si="351"/>
        <v>28.66</v>
      </c>
      <c r="O3213">
        <f t="shared" si="352"/>
        <v>17.5105</v>
      </c>
      <c r="P3213">
        <f t="shared" si="353"/>
        <v>6.1718000000000002</v>
      </c>
      <c r="Q3213">
        <f t="shared" si="354"/>
        <v>10.819599999999999</v>
      </c>
      <c r="R3213">
        <f t="shared" si="355"/>
        <v>10.819599999999999</v>
      </c>
      <c r="S3213">
        <f t="shared" si="356"/>
        <v>10.819599999999999</v>
      </c>
      <c r="T3213">
        <f>IFERROR(VLOOKUP($A3213,TY_main!A:B,2,FALSE),T3212)</f>
        <v>121.34375</v>
      </c>
    </row>
    <row r="3214" spans="1:20" x14ac:dyDescent="0.25">
      <c r="A3214" s="2">
        <f>SPY_IVOL!A3214</f>
        <v>43020</v>
      </c>
      <c r="B3214">
        <f>SPY_IVOL!B3214</f>
        <v>29.5746</v>
      </c>
      <c r="C3214">
        <f>SPY_IVOL!C3214</f>
        <v>19.3291</v>
      </c>
      <c r="D3214">
        <f>SPY_IVOL!D3214</f>
        <v>13.7006</v>
      </c>
      <c r="E3214">
        <f>SPY_IVOL!E3214</f>
        <v>7.5610999999999997</v>
      </c>
      <c r="F3214">
        <f>SPY_IVOL!F3214</f>
        <v>7.6031000000000004</v>
      </c>
      <c r="G3214">
        <f>SPY_IVOL!G3214</f>
        <v>11.058299999999999</v>
      </c>
      <c r="H3214">
        <f>SPY_IVOL!H3214</f>
        <v>11.058299999999999</v>
      </c>
      <c r="I3214">
        <f>VLOOKUP($A3214,SPY_main!$A:$C,2,FALSE)</f>
        <v>254.64</v>
      </c>
      <c r="J3214">
        <f>IFERROR(VLOOKUP($A3214,SPY_main!$A:$C,3,FALSE),J3213)</f>
        <v>1.9393</v>
      </c>
      <c r="K3214">
        <f>IFERROR(VLOOKUP($A3214,SPY_main!$E:$F,2,FALSE),K3213)</f>
        <v>1.35917</v>
      </c>
      <c r="L3214">
        <f>IFERROR(VLOOKUP($A3214,SPY_main!H:I,2,FALSE),L3213)</f>
        <v>9.91</v>
      </c>
      <c r="M3214">
        <f t="shared" si="350"/>
        <v>42.570999999999998</v>
      </c>
      <c r="N3214">
        <f t="shared" si="351"/>
        <v>29.140499999999999</v>
      </c>
      <c r="O3214">
        <f t="shared" si="352"/>
        <v>17.918700000000001</v>
      </c>
      <c r="P3214">
        <f t="shared" si="353"/>
        <v>6.1858000000000004</v>
      </c>
      <c r="Q3214">
        <f t="shared" si="354"/>
        <v>10.935499999999999</v>
      </c>
      <c r="R3214">
        <f t="shared" si="355"/>
        <v>10.935499999999999</v>
      </c>
      <c r="S3214">
        <f t="shared" si="356"/>
        <v>10.935499999999999</v>
      </c>
      <c r="T3214">
        <f>IFERROR(VLOOKUP($A3214,TY_main!A:B,2,FALSE),T3213)</f>
        <v>121.5</v>
      </c>
    </row>
    <row r="3215" spans="1:20" x14ac:dyDescent="0.25">
      <c r="A3215" s="2">
        <f>SPY_IVOL!A3215</f>
        <v>43021</v>
      </c>
      <c r="B3215">
        <f>SPY_IVOL!B3215</f>
        <v>29.984400000000001</v>
      </c>
      <c r="C3215">
        <f>SPY_IVOL!C3215</f>
        <v>19.3843</v>
      </c>
      <c r="D3215">
        <f>SPY_IVOL!D3215</f>
        <v>13.4811</v>
      </c>
      <c r="E3215">
        <f>SPY_IVOL!E3215</f>
        <v>7.2107999999999999</v>
      </c>
      <c r="F3215">
        <f>SPY_IVOL!F3215</f>
        <v>7.4771000000000001</v>
      </c>
      <c r="G3215">
        <f>SPY_IVOL!G3215</f>
        <v>11.5199</v>
      </c>
      <c r="H3215">
        <f>SPY_IVOL!H3215</f>
        <v>11.5199</v>
      </c>
      <c r="I3215">
        <f>VLOOKUP($A3215,SPY_main!$A:$C,2,FALSE)</f>
        <v>254.95</v>
      </c>
      <c r="J3215">
        <f>IFERROR(VLOOKUP($A3215,SPY_main!$A:$C,3,FALSE),J3214)</f>
        <v>1.9370000000000001</v>
      </c>
      <c r="K3215">
        <f>IFERROR(VLOOKUP($A3215,SPY_main!$E:$F,2,FALSE),K3214)</f>
        <v>1.3533299999999999</v>
      </c>
      <c r="L3215">
        <f>IFERROR(VLOOKUP($A3215,SPY_main!H:I,2,FALSE),L3214)</f>
        <v>9.61</v>
      </c>
      <c r="M3215">
        <f t="shared" si="350"/>
        <v>38.7498</v>
      </c>
      <c r="N3215">
        <f t="shared" si="351"/>
        <v>30.968699999999998</v>
      </c>
      <c r="O3215">
        <f t="shared" si="352"/>
        <v>18.629100000000001</v>
      </c>
      <c r="P3215">
        <f t="shared" si="353"/>
        <v>5.4625000000000004</v>
      </c>
      <c r="Q3215">
        <f t="shared" si="354"/>
        <v>8.8794000000000004</v>
      </c>
      <c r="R3215">
        <f t="shared" si="355"/>
        <v>8.8794000000000004</v>
      </c>
      <c r="S3215">
        <f t="shared" si="356"/>
        <v>8.8794000000000004</v>
      </c>
      <c r="T3215">
        <f>IFERROR(VLOOKUP($A3215,TY_main!A:B,2,FALSE),T3214)</f>
        <v>121.796875</v>
      </c>
    </row>
    <row r="3216" spans="1:20" x14ac:dyDescent="0.25">
      <c r="A3216" s="2">
        <f>SPY_IVOL!A3216</f>
        <v>43024</v>
      </c>
      <c r="B3216">
        <f>SPY_IVOL!B3216</f>
        <v>31.339600000000001</v>
      </c>
      <c r="C3216">
        <f>SPY_IVOL!C3216</f>
        <v>19.956499999999998</v>
      </c>
      <c r="D3216">
        <f>SPY_IVOL!D3216</f>
        <v>13.7986</v>
      </c>
      <c r="E3216">
        <f>SPY_IVOL!E3216</f>
        <v>7.0156999999999998</v>
      </c>
      <c r="F3216">
        <f>SPY_IVOL!F3216</f>
        <v>7.5250000000000004</v>
      </c>
      <c r="G3216">
        <f>SPY_IVOL!G3216</f>
        <v>11.457800000000001</v>
      </c>
      <c r="H3216">
        <f>SPY_IVOL!H3216</f>
        <v>11.457800000000001</v>
      </c>
      <c r="I3216">
        <f>VLOOKUP($A3216,SPY_main!$A:$C,2,FALSE)</f>
        <v>255.29</v>
      </c>
      <c r="J3216">
        <f>IFERROR(VLOOKUP($A3216,SPY_main!$A:$C,3,FALSE),J3215)</f>
        <v>1.9343999999999999</v>
      </c>
      <c r="K3216">
        <f>IFERROR(VLOOKUP($A3216,SPY_main!$E:$F,2,FALSE),K3215)</f>
        <v>1.35389</v>
      </c>
      <c r="L3216">
        <f>IFERROR(VLOOKUP($A3216,SPY_main!H:I,2,FALSE),L3215)</f>
        <v>9.91</v>
      </c>
      <c r="M3216">
        <f t="shared" si="350"/>
        <v>46.690800000000003</v>
      </c>
      <c r="N3216">
        <f t="shared" si="351"/>
        <v>38.6997</v>
      </c>
      <c r="O3216">
        <f t="shared" si="352"/>
        <v>22.950199999999999</v>
      </c>
      <c r="P3216">
        <f t="shared" si="353"/>
        <v>5.8966000000000003</v>
      </c>
      <c r="Q3216">
        <f t="shared" si="354"/>
        <v>9.2456999999999994</v>
      </c>
      <c r="R3216">
        <f t="shared" si="355"/>
        <v>9.2456999999999994</v>
      </c>
      <c r="S3216">
        <f t="shared" si="356"/>
        <v>9.2456999999999994</v>
      </c>
      <c r="T3216">
        <f>IFERROR(VLOOKUP($A3216,TY_main!A:B,2,FALSE),T3215)</f>
        <v>121.53125</v>
      </c>
    </row>
    <row r="3217" spans="1:20" x14ac:dyDescent="0.25">
      <c r="A3217" s="2">
        <f>SPY_IVOL!A3217</f>
        <v>43025</v>
      </c>
      <c r="B3217">
        <f>SPY_IVOL!B3217</f>
        <v>32.494799999999998</v>
      </c>
      <c r="C3217">
        <f>SPY_IVOL!C3217</f>
        <v>20.297899999999998</v>
      </c>
      <c r="D3217">
        <f>SPY_IVOL!D3217</f>
        <v>14.070399999999999</v>
      </c>
      <c r="E3217">
        <f>SPY_IVOL!E3217</f>
        <v>7.0984999999999996</v>
      </c>
      <c r="F3217">
        <f>SPY_IVOL!F3217</f>
        <v>7.5788000000000002</v>
      </c>
      <c r="G3217">
        <f>SPY_IVOL!G3217</f>
        <v>11.154999999999999</v>
      </c>
      <c r="H3217">
        <f>SPY_IVOL!H3217</f>
        <v>11.154999999999999</v>
      </c>
      <c r="I3217">
        <f>VLOOKUP($A3217,SPY_main!$A:$C,2,FALSE)</f>
        <v>255.47</v>
      </c>
      <c r="J3217">
        <f>IFERROR(VLOOKUP($A3217,SPY_main!$A:$C,3,FALSE),J3216)</f>
        <v>1.9330000000000001</v>
      </c>
      <c r="K3217">
        <f>IFERROR(VLOOKUP($A3217,SPY_main!$E:$F,2,FALSE),K3216)</f>
        <v>1.3573299999999999</v>
      </c>
      <c r="L3217">
        <f>IFERROR(VLOOKUP($A3217,SPY_main!H:I,2,FALSE),L3216)</f>
        <v>10.31</v>
      </c>
      <c r="M3217">
        <f t="shared" si="350"/>
        <v>42.887799999999999</v>
      </c>
      <c r="N3217">
        <f t="shared" si="351"/>
        <v>42.887799999999999</v>
      </c>
      <c r="O3217">
        <f t="shared" si="352"/>
        <v>25.7182</v>
      </c>
      <c r="P3217">
        <f t="shared" si="353"/>
        <v>6.2587999999999999</v>
      </c>
      <c r="Q3217">
        <f t="shared" si="354"/>
        <v>9.2264999999999997</v>
      </c>
      <c r="R3217">
        <f t="shared" si="355"/>
        <v>9.2264999999999997</v>
      </c>
      <c r="S3217">
        <f t="shared" si="356"/>
        <v>9.2264999999999997</v>
      </c>
      <c r="T3217">
        <f>IFERROR(VLOOKUP($A3217,TY_main!A:B,2,FALSE),T3216)</f>
        <v>121.546875</v>
      </c>
    </row>
    <row r="3218" spans="1:20" x14ac:dyDescent="0.25">
      <c r="A3218" s="2">
        <f>SPY_IVOL!A3218</f>
        <v>43026</v>
      </c>
      <c r="B3218">
        <f>SPY_IVOL!B3218</f>
        <v>32.352200000000003</v>
      </c>
      <c r="C3218">
        <f>SPY_IVOL!C3218</f>
        <v>20.481100000000001</v>
      </c>
      <c r="D3218">
        <f>SPY_IVOL!D3218</f>
        <v>14.0298</v>
      </c>
      <c r="E3218">
        <f>SPY_IVOL!E3218</f>
        <v>7.0418000000000003</v>
      </c>
      <c r="F3218">
        <f>SPY_IVOL!F3218</f>
        <v>7.9432999999999998</v>
      </c>
      <c r="G3218">
        <f>SPY_IVOL!G3218</f>
        <v>12.5084</v>
      </c>
      <c r="H3218">
        <f>SPY_IVOL!H3218</f>
        <v>13.6807</v>
      </c>
      <c r="I3218">
        <f>VLOOKUP($A3218,SPY_main!$A:$C,2,FALSE)</f>
        <v>255.72</v>
      </c>
      <c r="J3218">
        <f>IFERROR(VLOOKUP($A3218,SPY_main!$A:$C,3,FALSE),J3217)</f>
        <v>1.9311</v>
      </c>
      <c r="K3218">
        <f>IFERROR(VLOOKUP($A3218,SPY_main!$E:$F,2,FALSE),K3217)</f>
        <v>1.3626100000000001</v>
      </c>
      <c r="L3218">
        <f>IFERROR(VLOOKUP($A3218,SPY_main!H:I,2,FALSE),L3217)</f>
        <v>10.07</v>
      </c>
      <c r="M3218">
        <f t="shared" si="350"/>
        <v>54.874400000000001</v>
      </c>
      <c r="N3218">
        <f t="shared" si="351"/>
        <v>53.162700000000001</v>
      </c>
      <c r="O3218">
        <f t="shared" si="352"/>
        <v>28.806799999999999</v>
      </c>
      <c r="P3218">
        <f t="shared" si="353"/>
        <v>6.1219999999999999</v>
      </c>
      <c r="Q3218">
        <f t="shared" si="354"/>
        <v>10.7783</v>
      </c>
      <c r="R3218">
        <f t="shared" si="355"/>
        <v>10.7783</v>
      </c>
      <c r="S3218">
        <f t="shared" si="356"/>
        <v>10.7783</v>
      </c>
      <c r="T3218">
        <f>IFERROR(VLOOKUP($A3218,TY_main!A:B,2,FALSE),T3217)</f>
        <v>121.25</v>
      </c>
    </row>
    <row r="3219" spans="1:20" x14ac:dyDescent="0.25">
      <c r="A3219" s="2">
        <f>SPY_IVOL!A3219</f>
        <v>43027</v>
      </c>
      <c r="B3219">
        <f>SPY_IVOL!B3219</f>
        <v>32.899299999999997</v>
      </c>
      <c r="C3219">
        <f>SPY_IVOL!C3219</f>
        <v>20.835799999999999</v>
      </c>
      <c r="D3219">
        <f>SPY_IVOL!D3219</f>
        <v>14.1953</v>
      </c>
      <c r="E3219">
        <f>SPY_IVOL!E3219</f>
        <v>7.1504000000000003</v>
      </c>
      <c r="F3219">
        <f>SPY_IVOL!F3219</f>
        <v>7.9379</v>
      </c>
      <c r="G3219">
        <f>SPY_IVOL!G3219</f>
        <v>12.718299999999999</v>
      </c>
      <c r="H3219">
        <f>SPY_IVOL!H3219</f>
        <v>13.886799999999999</v>
      </c>
      <c r="I3219">
        <f>VLOOKUP($A3219,SPY_main!$A:$C,2,FALSE)</f>
        <v>255.79</v>
      </c>
      <c r="J3219">
        <f>IFERROR(VLOOKUP($A3219,SPY_main!$A:$C,3,FALSE),J3218)</f>
        <v>1.9306000000000001</v>
      </c>
      <c r="K3219">
        <f>IFERROR(VLOOKUP($A3219,SPY_main!$E:$F,2,FALSE),K3218)</f>
        <v>1.3625</v>
      </c>
      <c r="L3219">
        <f>IFERROR(VLOOKUP($A3219,SPY_main!H:I,2,FALSE),L3218)</f>
        <v>10.050000000000001</v>
      </c>
      <c r="M3219">
        <f t="shared" si="350"/>
        <v>47.970300000000002</v>
      </c>
      <c r="N3219">
        <f t="shared" si="351"/>
        <v>47.970300000000002</v>
      </c>
      <c r="O3219">
        <f t="shared" si="352"/>
        <v>30.314399999999999</v>
      </c>
      <c r="P3219">
        <f t="shared" si="353"/>
        <v>6.2073999999999998</v>
      </c>
      <c r="Q3219">
        <f t="shared" si="354"/>
        <v>8.7898999999999994</v>
      </c>
      <c r="R3219">
        <f t="shared" si="355"/>
        <v>8.7898999999999994</v>
      </c>
      <c r="S3219">
        <f t="shared" si="356"/>
        <v>8.7898999999999994</v>
      </c>
      <c r="T3219">
        <f>IFERROR(VLOOKUP($A3219,TY_main!A:B,2,FALSE),T3218)</f>
        <v>121.375</v>
      </c>
    </row>
    <row r="3220" spans="1:20" x14ac:dyDescent="0.25">
      <c r="A3220" s="2">
        <f>SPY_IVOL!A3220</f>
        <v>43028</v>
      </c>
      <c r="B3220">
        <f>SPY_IVOL!B3220</f>
        <v>33.456000000000003</v>
      </c>
      <c r="C3220">
        <f>SPY_IVOL!C3220</f>
        <v>20.650300000000001</v>
      </c>
      <c r="D3220">
        <f>SPY_IVOL!D3220</f>
        <v>13.978</v>
      </c>
      <c r="E3220">
        <f>SPY_IVOL!E3220</f>
        <v>6.8307000000000002</v>
      </c>
      <c r="F3220">
        <f>SPY_IVOL!F3220</f>
        <v>8.0884999999999998</v>
      </c>
      <c r="G3220">
        <f>SPY_IVOL!G3220</f>
        <v>13.0852</v>
      </c>
      <c r="H3220">
        <f>SPY_IVOL!H3220</f>
        <v>14.037000000000001</v>
      </c>
      <c r="I3220">
        <f>VLOOKUP($A3220,SPY_main!$A:$C,2,FALSE)</f>
        <v>257.11</v>
      </c>
      <c r="J3220">
        <f>IFERROR(VLOOKUP($A3220,SPY_main!$A:$C,3,FALSE),J3219)</f>
        <v>1.9207000000000001</v>
      </c>
      <c r="K3220">
        <f>IFERROR(VLOOKUP($A3220,SPY_main!$E:$F,2,FALSE),K3219)</f>
        <v>1.36476</v>
      </c>
      <c r="L3220">
        <f>IFERROR(VLOOKUP($A3220,SPY_main!H:I,2,FALSE),L3219)</f>
        <v>9.9700000000000006</v>
      </c>
      <c r="M3220">
        <f t="shared" si="350"/>
        <v>35.028300000000002</v>
      </c>
      <c r="N3220">
        <f t="shared" si="351"/>
        <v>33.628999999999998</v>
      </c>
      <c r="O3220">
        <f t="shared" si="352"/>
        <v>20.5214</v>
      </c>
      <c r="P3220">
        <f t="shared" si="353"/>
        <v>4.8977000000000004</v>
      </c>
      <c r="Q3220">
        <f t="shared" si="354"/>
        <v>9.6461000000000006</v>
      </c>
      <c r="R3220">
        <f t="shared" si="355"/>
        <v>9.6461000000000006</v>
      </c>
      <c r="S3220">
        <f t="shared" si="356"/>
        <v>9.6461000000000006</v>
      </c>
      <c r="T3220">
        <f>IFERROR(VLOOKUP($A3220,TY_main!A:B,2,FALSE),T3219)</f>
        <v>120.953125</v>
      </c>
    </row>
    <row r="3221" spans="1:20" x14ac:dyDescent="0.25">
      <c r="A3221" s="2">
        <f>SPY_IVOL!A3221</f>
        <v>43031</v>
      </c>
      <c r="B3221">
        <f>SPY_IVOL!B3221</f>
        <v>27.405999999999999</v>
      </c>
      <c r="C3221">
        <f>SPY_IVOL!C3221</f>
        <v>18.173500000000001</v>
      </c>
      <c r="D3221">
        <f>SPY_IVOL!D3221</f>
        <v>13.405200000000001</v>
      </c>
      <c r="E3221">
        <f>SPY_IVOL!E3221</f>
        <v>8.2323000000000004</v>
      </c>
      <c r="F3221">
        <f>SPY_IVOL!F3221</f>
        <v>7.4965000000000002</v>
      </c>
      <c r="G3221">
        <f>SPY_IVOL!G3221</f>
        <v>10.305</v>
      </c>
      <c r="H3221">
        <f>SPY_IVOL!H3221</f>
        <v>13.0131</v>
      </c>
      <c r="I3221">
        <f>VLOOKUP($A3221,SPY_main!$A:$C,2,FALSE)</f>
        <v>256.11</v>
      </c>
      <c r="J3221">
        <f>IFERROR(VLOOKUP($A3221,SPY_main!$A:$C,3,FALSE),J3220)</f>
        <v>1.9281999999999999</v>
      </c>
      <c r="K3221">
        <f>IFERROR(VLOOKUP($A3221,SPY_main!$E:$F,2,FALSE),K3220)</f>
        <v>1.3674200000000001</v>
      </c>
      <c r="L3221">
        <f>IFERROR(VLOOKUP($A3221,SPY_main!H:I,2,FALSE),L3220)</f>
        <v>11.07</v>
      </c>
      <c r="M3221">
        <f t="shared" si="350"/>
        <v>35.407200000000003</v>
      </c>
      <c r="N3221">
        <f t="shared" si="351"/>
        <v>22.468299999999999</v>
      </c>
      <c r="O3221">
        <f t="shared" si="352"/>
        <v>15.580399999999999</v>
      </c>
      <c r="P3221">
        <f t="shared" si="353"/>
        <v>7.944</v>
      </c>
      <c r="Q3221">
        <f t="shared" si="354"/>
        <v>8.1713000000000005</v>
      </c>
      <c r="R3221">
        <f t="shared" si="355"/>
        <v>13.512499999999999</v>
      </c>
      <c r="S3221">
        <f t="shared" si="356"/>
        <v>14.816700000000001</v>
      </c>
      <c r="T3221">
        <f>IFERROR(VLOOKUP($A3221,TY_main!A:B,2,FALSE),T3220)</f>
        <v>121.046875</v>
      </c>
    </row>
    <row r="3222" spans="1:20" x14ac:dyDescent="0.25">
      <c r="A3222" s="2">
        <f>SPY_IVOL!A3222</f>
        <v>43032</v>
      </c>
      <c r="B3222">
        <f>SPY_IVOL!B3222</f>
        <v>27.7134</v>
      </c>
      <c r="C3222">
        <f>SPY_IVOL!C3222</f>
        <v>18.430499999999999</v>
      </c>
      <c r="D3222">
        <f>SPY_IVOL!D3222</f>
        <v>13.603</v>
      </c>
      <c r="E3222">
        <f>SPY_IVOL!E3222</f>
        <v>8.3520000000000003</v>
      </c>
      <c r="F3222">
        <f>SPY_IVOL!F3222</f>
        <v>7.3148999999999997</v>
      </c>
      <c r="G3222">
        <f>SPY_IVOL!G3222</f>
        <v>10.359299999999999</v>
      </c>
      <c r="H3222">
        <f>SPY_IVOL!H3222</f>
        <v>11.9655</v>
      </c>
      <c r="I3222">
        <f>VLOOKUP($A3222,SPY_main!$A:$C,2,FALSE)</f>
        <v>256.56</v>
      </c>
      <c r="J3222">
        <f>IFERROR(VLOOKUP($A3222,SPY_main!$A:$C,3,FALSE),J3221)</f>
        <v>1.9248000000000001</v>
      </c>
      <c r="K3222">
        <f>IFERROR(VLOOKUP($A3222,SPY_main!$E:$F,2,FALSE),K3221)</f>
        <v>1.3706400000000001</v>
      </c>
      <c r="L3222">
        <f>IFERROR(VLOOKUP($A3222,SPY_main!H:I,2,FALSE),L3221)</f>
        <v>11.16</v>
      </c>
      <c r="M3222">
        <f t="shared" si="350"/>
        <v>35.4786</v>
      </c>
      <c r="N3222">
        <f t="shared" si="351"/>
        <v>22.7957</v>
      </c>
      <c r="O3222">
        <f t="shared" si="352"/>
        <v>15.7258</v>
      </c>
      <c r="P3222">
        <f t="shared" si="353"/>
        <v>8.0931999999999995</v>
      </c>
      <c r="Q3222">
        <f t="shared" si="354"/>
        <v>8.3430999999999997</v>
      </c>
      <c r="R3222">
        <f t="shared" si="355"/>
        <v>12.616899999999999</v>
      </c>
      <c r="S3222">
        <f t="shared" si="356"/>
        <v>12.616899999999999</v>
      </c>
      <c r="T3222">
        <f>IFERROR(VLOOKUP($A3222,TY_main!A:B,2,FALSE),T3221)</f>
        <v>120.859375</v>
      </c>
    </row>
    <row r="3223" spans="1:20" x14ac:dyDescent="0.25">
      <c r="A3223" s="2">
        <f>SPY_IVOL!A3223</f>
        <v>43033</v>
      </c>
      <c r="B3223">
        <f>SPY_IVOL!B3223</f>
        <v>28.001799999999999</v>
      </c>
      <c r="C3223">
        <f>SPY_IVOL!C3223</f>
        <v>18.7348</v>
      </c>
      <c r="D3223">
        <f>SPY_IVOL!D3223</f>
        <v>13.776199999999999</v>
      </c>
      <c r="E3223">
        <f>SPY_IVOL!E3223</f>
        <v>8.7109000000000005</v>
      </c>
      <c r="F3223">
        <f>SPY_IVOL!F3223</f>
        <v>7.1844000000000001</v>
      </c>
      <c r="G3223">
        <f>SPY_IVOL!G3223</f>
        <v>10.129200000000001</v>
      </c>
      <c r="H3223">
        <f>SPY_IVOL!H3223</f>
        <v>12.082000000000001</v>
      </c>
      <c r="I3223">
        <f>VLOOKUP($A3223,SPY_main!$A:$C,2,FALSE)</f>
        <v>255.29</v>
      </c>
      <c r="J3223">
        <f>IFERROR(VLOOKUP($A3223,SPY_main!$A:$C,3,FALSE),J3222)</f>
        <v>1.9343999999999999</v>
      </c>
      <c r="K3223">
        <f>IFERROR(VLOOKUP($A3223,SPY_main!$E:$F,2,FALSE),K3222)</f>
        <v>1.37446</v>
      </c>
      <c r="L3223">
        <f>IFERROR(VLOOKUP($A3223,SPY_main!H:I,2,FALSE),L3222)</f>
        <v>11.23</v>
      </c>
      <c r="M3223">
        <f t="shared" si="350"/>
        <v>36.043199999999999</v>
      </c>
      <c r="N3223">
        <f t="shared" si="351"/>
        <v>22.821999999999999</v>
      </c>
      <c r="O3223">
        <f t="shared" si="352"/>
        <v>16.0016</v>
      </c>
      <c r="P3223">
        <f t="shared" si="353"/>
        <v>9.0594000000000001</v>
      </c>
      <c r="Q3223">
        <f t="shared" si="354"/>
        <v>8.5337999999999994</v>
      </c>
      <c r="R3223">
        <f t="shared" si="355"/>
        <v>13.557700000000001</v>
      </c>
      <c r="S3223">
        <f t="shared" si="356"/>
        <v>13.557700000000001</v>
      </c>
      <c r="T3223">
        <f>IFERROR(VLOOKUP($A3223,TY_main!A:B,2,FALSE),T3222)</f>
        <v>120.59375</v>
      </c>
    </row>
    <row r="3224" spans="1:20" x14ac:dyDescent="0.25">
      <c r="A3224" s="2">
        <f>SPY_IVOL!A3224</f>
        <v>43034</v>
      </c>
      <c r="B3224">
        <f>SPY_IVOL!B3224</f>
        <v>28.139800000000001</v>
      </c>
      <c r="C3224">
        <f>SPY_IVOL!C3224</f>
        <v>18.800999999999998</v>
      </c>
      <c r="D3224">
        <f>SPY_IVOL!D3224</f>
        <v>13.810600000000001</v>
      </c>
      <c r="E3224">
        <f>SPY_IVOL!E3224</f>
        <v>9.0805000000000007</v>
      </c>
      <c r="F3224">
        <f>SPY_IVOL!F3224</f>
        <v>7.5171000000000001</v>
      </c>
      <c r="G3224">
        <f>SPY_IVOL!G3224</f>
        <v>10.1821</v>
      </c>
      <c r="H3224">
        <f>SPY_IVOL!H3224</f>
        <v>10.9687</v>
      </c>
      <c r="I3224">
        <f>VLOOKUP($A3224,SPY_main!$A:$C,2,FALSE)</f>
        <v>255.62</v>
      </c>
      <c r="J3224">
        <f>IFERROR(VLOOKUP($A3224,SPY_main!$A:$C,3,FALSE),J3223)</f>
        <v>1.9319</v>
      </c>
      <c r="K3224">
        <f>IFERROR(VLOOKUP($A3224,SPY_main!$E:$F,2,FALSE),K3223)</f>
        <v>1.3779600000000001</v>
      </c>
      <c r="L3224">
        <f>IFERROR(VLOOKUP($A3224,SPY_main!H:I,2,FALSE),L3223)</f>
        <v>11.3</v>
      </c>
      <c r="M3224">
        <f t="shared" si="350"/>
        <v>35.788800000000002</v>
      </c>
      <c r="N3224">
        <f t="shared" si="351"/>
        <v>23.1568</v>
      </c>
      <c r="O3224">
        <f t="shared" si="352"/>
        <v>16.145399999999999</v>
      </c>
      <c r="P3224">
        <f t="shared" si="353"/>
        <v>8.4115000000000002</v>
      </c>
      <c r="Q3224">
        <f t="shared" si="354"/>
        <v>8.7295999999999996</v>
      </c>
      <c r="R3224">
        <f t="shared" si="355"/>
        <v>12.716100000000001</v>
      </c>
      <c r="S3224">
        <f t="shared" si="356"/>
        <v>12.716100000000001</v>
      </c>
      <c r="T3224">
        <f>IFERROR(VLOOKUP($A3224,TY_main!A:B,2,FALSE),T3223)</f>
        <v>120.515625</v>
      </c>
    </row>
    <row r="3225" spans="1:20" x14ac:dyDescent="0.25">
      <c r="A3225" s="2">
        <f>SPY_IVOL!A3225</f>
        <v>43035</v>
      </c>
      <c r="B3225">
        <f>SPY_IVOL!B3225</f>
        <v>26.976400000000002</v>
      </c>
      <c r="C3225">
        <f>SPY_IVOL!C3225</f>
        <v>18.037700000000001</v>
      </c>
      <c r="D3225">
        <f>SPY_IVOL!D3225</f>
        <v>13.138500000000001</v>
      </c>
      <c r="E3225">
        <f>SPY_IVOL!E3225</f>
        <v>7.8367000000000004</v>
      </c>
      <c r="F3225">
        <f>SPY_IVOL!F3225</f>
        <v>7.1848999999999998</v>
      </c>
      <c r="G3225">
        <f>SPY_IVOL!G3225</f>
        <v>10.113799999999999</v>
      </c>
      <c r="H3225">
        <f>SPY_IVOL!H3225</f>
        <v>11.4879</v>
      </c>
      <c r="I3225">
        <f>VLOOKUP($A3225,SPY_main!$A:$C,2,FALSE)</f>
        <v>257.70999999999998</v>
      </c>
      <c r="J3225">
        <f>IFERROR(VLOOKUP($A3225,SPY_main!$A:$C,3,FALSE),J3224)</f>
        <v>1.9161999999999999</v>
      </c>
      <c r="K3225">
        <f>IFERROR(VLOOKUP($A3225,SPY_main!$E:$F,2,FALSE),K3224)</f>
        <v>1.38009</v>
      </c>
      <c r="L3225">
        <f>IFERROR(VLOOKUP($A3225,SPY_main!H:I,2,FALSE),L3224)</f>
        <v>9.8000000000000007</v>
      </c>
      <c r="M3225">
        <f t="shared" si="350"/>
        <v>33.374499999999998</v>
      </c>
      <c r="N3225">
        <f t="shared" si="351"/>
        <v>21.937200000000001</v>
      </c>
      <c r="O3225">
        <f t="shared" si="352"/>
        <v>14.9238</v>
      </c>
      <c r="P3225">
        <f t="shared" si="353"/>
        <v>7.0663</v>
      </c>
      <c r="Q3225">
        <f t="shared" si="354"/>
        <v>8.9305000000000003</v>
      </c>
      <c r="R3225">
        <f t="shared" si="355"/>
        <v>12.3725</v>
      </c>
      <c r="S3225">
        <f t="shared" si="356"/>
        <v>12.3725</v>
      </c>
      <c r="T3225">
        <f>IFERROR(VLOOKUP($A3225,TY_main!A:B,2,FALSE),T3224)</f>
        <v>120.71875</v>
      </c>
    </row>
    <row r="3226" spans="1:20" x14ac:dyDescent="0.25">
      <c r="A3226" s="2">
        <f>SPY_IVOL!A3226</f>
        <v>43038</v>
      </c>
      <c r="B3226">
        <f>SPY_IVOL!B3226</f>
        <v>27.566500000000001</v>
      </c>
      <c r="C3226">
        <f>SPY_IVOL!C3226</f>
        <v>18.512599999999999</v>
      </c>
      <c r="D3226">
        <f>SPY_IVOL!D3226</f>
        <v>13.6302</v>
      </c>
      <c r="E3226">
        <f>SPY_IVOL!E3226</f>
        <v>8.2379999999999995</v>
      </c>
      <c r="F3226">
        <f>SPY_IVOL!F3226</f>
        <v>7.4379</v>
      </c>
      <c r="G3226">
        <f>SPY_IVOL!G3226</f>
        <v>10.4574</v>
      </c>
      <c r="H3226">
        <f>SPY_IVOL!H3226</f>
        <v>11.025600000000001</v>
      </c>
      <c r="I3226">
        <f>VLOOKUP($A3226,SPY_main!$A:$C,2,FALSE)</f>
        <v>256.75</v>
      </c>
      <c r="J3226">
        <f>IFERROR(VLOOKUP($A3226,SPY_main!$A:$C,3,FALSE),J3225)</f>
        <v>1.9234</v>
      </c>
      <c r="K3226">
        <f>IFERROR(VLOOKUP($A3226,SPY_main!$E:$F,2,FALSE),K3225)</f>
        <v>1.3767799999999999</v>
      </c>
      <c r="L3226">
        <f>IFERROR(VLOOKUP($A3226,SPY_main!H:I,2,FALSE),L3225)</f>
        <v>10.5</v>
      </c>
      <c r="M3226">
        <f t="shared" si="350"/>
        <v>36.046300000000002</v>
      </c>
      <c r="N3226">
        <f t="shared" si="351"/>
        <v>23.371400000000001</v>
      </c>
      <c r="O3226">
        <f t="shared" si="352"/>
        <v>15.9984</v>
      </c>
      <c r="P3226">
        <f t="shared" si="353"/>
        <v>7.8888999999999996</v>
      </c>
      <c r="Q3226">
        <f t="shared" si="354"/>
        <v>9.0294000000000008</v>
      </c>
      <c r="R3226">
        <f t="shared" si="355"/>
        <v>12.8607</v>
      </c>
      <c r="S3226">
        <f t="shared" si="356"/>
        <v>12.8607</v>
      </c>
      <c r="T3226">
        <f>IFERROR(VLOOKUP($A3226,TY_main!A:B,2,FALSE),T3225)</f>
        <v>121.140625</v>
      </c>
    </row>
    <row r="3227" spans="1:20" x14ac:dyDescent="0.25">
      <c r="A3227" s="2">
        <f>SPY_IVOL!A3227</f>
        <v>43039</v>
      </c>
      <c r="B3227">
        <f>SPY_IVOL!B3227</f>
        <v>27.321300000000001</v>
      </c>
      <c r="C3227">
        <f>SPY_IVOL!C3227</f>
        <v>18.290500000000002</v>
      </c>
      <c r="D3227">
        <f>SPY_IVOL!D3227</f>
        <v>13.3055</v>
      </c>
      <c r="E3227">
        <f>SPY_IVOL!E3227</f>
        <v>8.0440000000000005</v>
      </c>
      <c r="F3227">
        <f>SPY_IVOL!F3227</f>
        <v>7.5507</v>
      </c>
      <c r="G3227">
        <f>SPY_IVOL!G3227</f>
        <v>10.5176</v>
      </c>
      <c r="H3227">
        <f>SPY_IVOL!H3227</f>
        <v>12.2051</v>
      </c>
      <c r="I3227">
        <f>VLOOKUP($A3227,SPY_main!$A:$C,2,FALSE)</f>
        <v>257.14999999999998</v>
      </c>
      <c r="J3227">
        <f>IFERROR(VLOOKUP($A3227,SPY_main!$A:$C,3,FALSE),J3226)</f>
        <v>1.9204000000000001</v>
      </c>
      <c r="K3227">
        <f>IFERROR(VLOOKUP($A3227,SPY_main!$E:$F,2,FALSE),K3226)</f>
        <v>1.3812199999999999</v>
      </c>
      <c r="L3227">
        <f>IFERROR(VLOOKUP($A3227,SPY_main!H:I,2,FALSE),L3226)</f>
        <v>10.18</v>
      </c>
      <c r="M3227">
        <f t="shared" si="350"/>
        <v>37.079500000000003</v>
      </c>
      <c r="N3227">
        <f t="shared" si="351"/>
        <v>23.3596</v>
      </c>
      <c r="O3227">
        <f t="shared" si="352"/>
        <v>15.7013</v>
      </c>
      <c r="P3227">
        <f t="shared" si="353"/>
        <v>7.5054999999999996</v>
      </c>
      <c r="Q3227">
        <f t="shared" si="354"/>
        <v>9.2956000000000003</v>
      </c>
      <c r="R3227">
        <f t="shared" si="355"/>
        <v>12.424200000000001</v>
      </c>
      <c r="S3227">
        <f t="shared" si="356"/>
        <v>12.424200000000001</v>
      </c>
      <c r="T3227">
        <f>IFERROR(VLOOKUP($A3227,TY_main!A:B,2,FALSE),T3226)</f>
        <v>121.0625</v>
      </c>
    </row>
    <row r="3228" spans="1:20" x14ac:dyDescent="0.25">
      <c r="A3228" s="2">
        <f>SPY_IVOL!A3228</f>
        <v>43040</v>
      </c>
      <c r="B3228">
        <f>SPY_IVOL!B3228</f>
        <v>27.154299999999999</v>
      </c>
      <c r="C3228">
        <f>SPY_IVOL!C3228</f>
        <v>18.0962</v>
      </c>
      <c r="D3228">
        <f>SPY_IVOL!D3228</f>
        <v>13.3195</v>
      </c>
      <c r="E3228">
        <f>SPY_IVOL!E3228</f>
        <v>8.2017000000000007</v>
      </c>
      <c r="F3228">
        <f>SPY_IVOL!F3228</f>
        <v>7.8358999999999996</v>
      </c>
      <c r="G3228">
        <f>SPY_IVOL!G3228</f>
        <v>10.7448</v>
      </c>
      <c r="H3228">
        <f>SPY_IVOL!H3228</f>
        <v>12.2212</v>
      </c>
      <c r="I3228">
        <f>VLOOKUP($A3228,SPY_main!$A:$C,2,FALSE)</f>
        <v>257.49</v>
      </c>
      <c r="J3228">
        <f>IFERROR(VLOOKUP($A3228,SPY_main!$A:$C,3,FALSE),J3227)</f>
        <v>1.9178999999999999</v>
      </c>
      <c r="K3228">
        <f>IFERROR(VLOOKUP($A3228,SPY_main!$E:$F,2,FALSE),K3227)</f>
        <v>1.38483</v>
      </c>
      <c r="L3228">
        <f>IFERROR(VLOOKUP($A3228,SPY_main!H:I,2,FALSE),L3227)</f>
        <v>10.199999999999999</v>
      </c>
      <c r="M3228">
        <f t="shared" si="350"/>
        <v>38.209099999999999</v>
      </c>
      <c r="N3228">
        <f t="shared" si="351"/>
        <v>23.388000000000002</v>
      </c>
      <c r="O3228">
        <f t="shared" si="352"/>
        <v>15.499000000000001</v>
      </c>
      <c r="P3228">
        <f t="shared" si="353"/>
        <v>7.4073000000000002</v>
      </c>
      <c r="Q3228">
        <f t="shared" si="354"/>
        <v>10.0105</v>
      </c>
      <c r="R3228">
        <f t="shared" si="355"/>
        <v>13.765499999999999</v>
      </c>
      <c r="S3228">
        <f t="shared" si="356"/>
        <v>13.765499999999999</v>
      </c>
      <c r="T3228">
        <f>IFERROR(VLOOKUP($A3228,TY_main!A:B,2,FALSE),T3227)</f>
        <v>121.03125</v>
      </c>
    </row>
    <row r="3229" spans="1:20" x14ac:dyDescent="0.25">
      <c r="A3229" s="2">
        <f>SPY_IVOL!A3229</f>
        <v>43041</v>
      </c>
      <c r="B3229">
        <f>SPY_IVOL!B3229</f>
        <v>27.4726</v>
      </c>
      <c r="C3229">
        <f>SPY_IVOL!C3229</f>
        <v>17.989999999999998</v>
      </c>
      <c r="D3229">
        <f>SPY_IVOL!D3229</f>
        <v>13.1653</v>
      </c>
      <c r="E3229">
        <f>SPY_IVOL!E3229</f>
        <v>8.2360000000000007</v>
      </c>
      <c r="F3229">
        <f>SPY_IVOL!F3229</f>
        <v>7.7332000000000001</v>
      </c>
      <c r="G3229">
        <f>SPY_IVOL!G3229</f>
        <v>10.702500000000001</v>
      </c>
      <c r="H3229">
        <f>SPY_IVOL!H3229</f>
        <v>11.0862</v>
      </c>
      <c r="I3229">
        <f>VLOOKUP($A3229,SPY_main!$A:$C,2,FALSE)</f>
        <v>257.58999999999997</v>
      </c>
      <c r="J3229">
        <f>IFERROR(VLOOKUP($A3229,SPY_main!$A:$C,3,FALSE),J3228)</f>
        <v>1.9171</v>
      </c>
      <c r="K3229">
        <f>IFERROR(VLOOKUP($A3229,SPY_main!$E:$F,2,FALSE),K3228)</f>
        <v>1.3913899999999999</v>
      </c>
      <c r="L3229">
        <f>IFERROR(VLOOKUP($A3229,SPY_main!H:I,2,FALSE),L3228)</f>
        <v>9.93</v>
      </c>
      <c r="M3229">
        <f t="shared" si="350"/>
        <v>38.128999999999998</v>
      </c>
      <c r="N3229">
        <f t="shared" si="351"/>
        <v>22.956299999999999</v>
      </c>
      <c r="O3229">
        <f t="shared" si="352"/>
        <v>15.0303</v>
      </c>
      <c r="P3229">
        <f t="shared" si="353"/>
        <v>7.4733999999999998</v>
      </c>
      <c r="Q3229">
        <f t="shared" si="354"/>
        <v>9.9059000000000008</v>
      </c>
      <c r="R3229">
        <f t="shared" si="355"/>
        <v>12.949</v>
      </c>
      <c r="S3229">
        <f t="shared" si="356"/>
        <v>12.949</v>
      </c>
      <c r="T3229">
        <f>IFERROR(VLOOKUP($A3229,TY_main!A:B,2,FALSE),T3228)</f>
        <v>121.25</v>
      </c>
    </row>
    <row r="3230" spans="1:20" x14ac:dyDescent="0.25">
      <c r="A3230" s="2">
        <f>SPY_IVOL!A3230</f>
        <v>43042</v>
      </c>
      <c r="B3230">
        <f>SPY_IVOL!B3230</f>
        <v>26.723500000000001</v>
      </c>
      <c r="C3230">
        <f>SPY_IVOL!C3230</f>
        <v>17.631</v>
      </c>
      <c r="D3230">
        <f>SPY_IVOL!D3230</f>
        <v>12.722</v>
      </c>
      <c r="E3230">
        <f>SPY_IVOL!E3230</f>
        <v>7.6727999999999996</v>
      </c>
      <c r="F3230">
        <f>SPY_IVOL!F3230</f>
        <v>7.7118000000000002</v>
      </c>
      <c r="G3230">
        <f>SPY_IVOL!G3230</f>
        <v>11.3649</v>
      </c>
      <c r="H3230">
        <f>SPY_IVOL!H3230</f>
        <v>12.615</v>
      </c>
      <c r="I3230">
        <f>VLOOKUP($A3230,SPY_main!$A:$C,2,FALSE)</f>
        <v>258.45</v>
      </c>
      <c r="J3230">
        <f>IFERROR(VLOOKUP($A3230,SPY_main!$A:$C,3,FALSE),J3229)</f>
        <v>1.9107000000000001</v>
      </c>
      <c r="K3230">
        <f>IFERROR(VLOOKUP($A3230,SPY_main!$E:$F,2,FALSE),K3229)</f>
        <v>1.39194</v>
      </c>
      <c r="L3230">
        <f>IFERROR(VLOOKUP($A3230,SPY_main!H:I,2,FALSE),L3229)</f>
        <v>9.14</v>
      </c>
      <c r="M3230">
        <f t="shared" si="350"/>
        <v>39.021099999999997</v>
      </c>
      <c r="N3230">
        <f t="shared" si="351"/>
        <v>22.979399999999998</v>
      </c>
      <c r="O3230">
        <f t="shared" si="352"/>
        <v>14.7509</v>
      </c>
      <c r="P3230">
        <f t="shared" si="353"/>
        <v>6.1426999999999996</v>
      </c>
      <c r="Q3230">
        <f t="shared" si="354"/>
        <v>10.256600000000001</v>
      </c>
      <c r="R3230">
        <f t="shared" si="355"/>
        <v>12.824</v>
      </c>
      <c r="S3230">
        <f t="shared" si="356"/>
        <v>12.824</v>
      </c>
      <c r="T3230">
        <f>IFERROR(VLOOKUP($A3230,TY_main!A:B,2,FALSE),T3229)</f>
        <v>121.265625</v>
      </c>
    </row>
    <row r="3231" spans="1:20" x14ac:dyDescent="0.25">
      <c r="A3231" s="2">
        <f>SPY_IVOL!A3231</f>
        <v>43045</v>
      </c>
      <c r="B3231">
        <f>SPY_IVOL!B3231</f>
        <v>27.6983</v>
      </c>
      <c r="C3231">
        <f>SPY_IVOL!C3231</f>
        <v>18.017199999999999</v>
      </c>
      <c r="D3231">
        <f>SPY_IVOL!D3231</f>
        <v>12.9543</v>
      </c>
      <c r="E3231">
        <f>SPY_IVOL!E3231</f>
        <v>7.5598999999999998</v>
      </c>
      <c r="F3231">
        <f>SPY_IVOL!F3231</f>
        <v>7.8609999999999998</v>
      </c>
      <c r="G3231">
        <f>SPY_IVOL!G3231</f>
        <v>11.075900000000001</v>
      </c>
      <c r="H3231">
        <f>SPY_IVOL!H3231</f>
        <v>12.468500000000001</v>
      </c>
      <c r="I3231">
        <f>VLOOKUP($A3231,SPY_main!$A:$C,2,FALSE)</f>
        <v>258.85000000000002</v>
      </c>
      <c r="J3231">
        <f>IFERROR(VLOOKUP($A3231,SPY_main!$A:$C,3,FALSE),J3230)</f>
        <v>1.9077999999999999</v>
      </c>
      <c r="K3231">
        <f>IFERROR(VLOOKUP($A3231,SPY_main!$E:$F,2,FALSE),K3230)</f>
        <v>1.39703</v>
      </c>
      <c r="L3231">
        <f>IFERROR(VLOOKUP($A3231,SPY_main!H:I,2,FALSE),L3230)</f>
        <v>9.4</v>
      </c>
      <c r="M3231">
        <f t="shared" si="350"/>
        <v>37.576799999999999</v>
      </c>
      <c r="N3231">
        <f t="shared" si="351"/>
        <v>24.829499999999999</v>
      </c>
      <c r="O3231">
        <f t="shared" si="352"/>
        <v>15.639699999999999</v>
      </c>
      <c r="P3231">
        <f t="shared" si="353"/>
        <v>6.3803999999999998</v>
      </c>
      <c r="Q3231">
        <f t="shared" si="354"/>
        <v>11.107100000000001</v>
      </c>
      <c r="R3231">
        <f t="shared" si="355"/>
        <v>12.736599999999999</v>
      </c>
      <c r="S3231">
        <f t="shared" si="356"/>
        <v>12.736599999999999</v>
      </c>
      <c r="T3231">
        <f>IFERROR(VLOOKUP($A3231,TY_main!A:B,2,FALSE),T3230)</f>
        <v>121.46875</v>
      </c>
    </row>
    <row r="3232" spans="1:20" x14ac:dyDescent="0.25">
      <c r="A3232" s="2">
        <f>SPY_IVOL!A3232</f>
        <v>43046</v>
      </c>
      <c r="B3232">
        <f>SPY_IVOL!B3232</f>
        <v>28.071999999999999</v>
      </c>
      <c r="C3232">
        <f>SPY_IVOL!C3232</f>
        <v>18.561299999999999</v>
      </c>
      <c r="D3232">
        <f>SPY_IVOL!D3232</f>
        <v>13.331300000000001</v>
      </c>
      <c r="E3232">
        <f>SPY_IVOL!E3232</f>
        <v>7.9684999999999997</v>
      </c>
      <c r="F3232">
        <f>SPY_IVOL!F3232</f>
        <v>7.8933999999999997</v>
      </c>
      <c r="G3232">
        <f>SPY_IVOL!G3232</f>
        <v>11.248799999999999</v>
      </c>
      <c r="H3232">
        <f>SPY_IVOL!H3232</f>
        <v>11.366099999999999</v>
      </c>
      <c r="I3232">
        <f>VLOOKUP($A3232,SPY_main!$A:$C,2,FALSE)</f>
        <v>258.67</v>
      </c>
      <c r="J3232">
        <f>IFERROR(VLOOKUP($A3232,SPY_main!$A:$C,3,FALSE),J3231)</f>
        <v>1.9091</v>
      </c>
      <c r="K3232">
        <f>IFERROR(VLOOKUP($A3232,SPY_main!$E:$F,2,FALSE),K3231)</f>
        <v>1.4025799999999999</v>
      </c>
      <c r="L3232">
        <f>IFERROR(VLOOKUP($A3232,SPY_main!H:I,2,FALSE),L3231)</f>
        <v>9.89</v>
      </c>
      <c r="M3232">
        <f t="shared" si="350"/>
        <v>39.2712</v>
      </c>
      <c r="N3232">
        <f t="shared" si="351"/>
        <v>27.152100000000001</v>
      </c>
      <c r="O3232">
        <f t="shared" si="352"/>
        <v>17.227799999999998</v>
      </c>
      <c r="P3232">
        <f t="shared" si="353"/>
        <v>7.1169000000000002</v>
      </c>
      <c r="Q3232">
        <f t="shared" si="354"/>
        <v>9.9903999999999993</v>
      </c>
      <c r="R3232">
        <f t="shared" si="355"/>
        <v>9.9903999999999993</v>
      </c>
      <c r="S3232">
        <f t="shared" si="356"/>
        <v>9.9903999999999993</v>
      </c>
      <c r="T3232">
        <f>IFERROR(VLOOKUP($A3232,TY_main!A:B,2,FALSE),T3231)</f>
        <v>121.53125</v>
      </c>
    </row>
    <row r="3233" spans="1:20" x14ac:dyDescent="0.25">
      <c r="A3233" s="2">
        <f>SPY_IVOL!A3233</f>
        <v>43047</v>
      </c>
      <c r="B3233">
        <f>SPY_IVOL!B3233</f>
        <v>27.9496</v>
      </c>
      <c r="C3233">
        <f>SPY_IVOL!C3233</f>
        <v>18.539899999999999</v>
      </c>
      <c r="D3233">
        <f>SPY_IVOL!D3233</f>
        <v>13.298500000000001</v>
      </c>
      <c r="E3233">
        <f>SPY_IVOL!E3233</f>
        <v>7.9466000000000001</v>
      </c>
      <c r="F3233">
        <f>SPY_IVOL!F3233</f>
        <v>7.6718000000000002</v>
      </c>
      <c r="G3233">
        <f>SPY_IVOL!G3233</f>
        <v>10.0403</v>
      </c>
      <c r="H3233">
        <f>SPY_IVOL!H3233</f>
        <v>10.0403</v>
      </c>
      <c r="I3233">
        <f>VLOOKUP($A3233,SPY_main!$A:$C,2,FALSE)</f>
        <v>259.11</v>
      </c>
      <c r="J3233">
        <f>IFERROR(VLOOKUP($A3233,SPY_main!$A:$C,3,FALSE),J3232)</f>
        <v>1.9058999999999999</v>
      </c>
      <c r="K3233">
        <f>IFERROR(VLOOKUP($A3233,SPY_main!$E:$F,2,FALSE),K3232)</f>
        <v>1.40981</v>
      </c>
      <c r="L3233">
        <f>IFERROR(VLOOKUP($A3233,SPY_main!H:I,2,FALSE),L3232)</f>
        <v>9.7799999999999994</v>
      </c>
      <c r="M3233">
        <f t="shared" si="350"/>
        <v>40.292900000000003</v>
      </c>
      <c r="N3233">
        <f t="shared" si="351"/>
        <v>27.429200000000002</v>
      </c>
      <c r="O3233">
        <f t="shared" si="352"/>
        <v>17.381</v>
      </c>
      <c r="P3233">
        <f t="shared" si="353"/>
        <v>6.6166999999999998</v>
      </c>
      <c r="Q3233">
        <f t="shared" si="354"/>
        <v>9.7222000000000008</v>
      </c>
      <c r="R3233">
        <f t="shared" si="355"/>
        <v>9.7222000000000008</v>
      </c>
      <c r="S3233">
        <f t="shared" si="356"/>
        <v>9.7222000000000008</v>
      </c>
      <c r="T3233">
        <f>IFERROR(VLOOKUP($A3233,TY_main!A:B,2,FALSE),T3232)</f>
        <v>121.359375</v>
      </c>
    </row>
    <row r="3234" spans="1:20" x14ac:dyDescent="0.25">
      <c r="A3234" s="2">
        <f>SPY_IVOL!A3234</f>
        <v>43048</v>
      </c>
      <c r="B3234">
        <f>SPY_IVOL!B3234</f>
        <v>28.847300000000001</v>
      </c>
      <c r="C3234">
        <f>SPY_IVOL!C3234</f>
        <v>19.018599999999999</v>
      </c>
      <c r="D3234">
        <f>SPY_IVOL!D3234</f>
        <v>13.8217</v>
      </c>
      <c r="E3234">
        <f>SPY_IVOL!E3234</f>
        <v>8.2184000000000008</v>
      </c>
      <c r="F3234">
        <f>SPY_IVOL!F3234</f>
        <v>8.1529000000000007</v>
      </c>
      <c r="G3234">
        <f>SPY_IVOL!G3234</f>
        <v>11.280799999999999</v>
      </c>
      <c r="H3234">
        <f>SPY_IVOL!H3234</f>
        <v>11.4512</v>
      </c>
      <c r="I3234">
        <f>VLOOKUP($A3234,SPY_main!$A:$C,2,FALSE)</f>
        <v>258.17</v>
      </c>
      <c r="J3234">
        <f>IFERROR(VLOOKUP($A3234,SPY_main!$A:$C,3,FALSE),J3233)</f>
        <v>1.9128000000000001</v>
      </c>
      <c r="K3234">
        <f>IFERROR(VLOOKUP($A3234,SPY_main!$E:$F,2,FALSE),K3233)</f>
        <v>1.41289</v>
      </c>
      <c r="L3234">
        <f>IFERROR(VLOOKUP($A3234,SPY_main!H:I,2,FALSE),L3233)</f>
        <v>10.5</v>
      </c>
      <c r="M3234">
        <f t="shared" si="350"/>
        <v>52.140500000000003</v>
      </c>
      <c r="N3234">
        <f t="shared" si="351"/>
        <v>29.0959</v>
      </c>
      <c r="O3234">
        <f t="shared" si="352"/>
        <v>19.2621</v>
      </c>
      <c r="P3234">
        <f t="shared" si="353"/>
        <v>7.7739000000000003</v>
      </c>
      <c r="Q3234">
        <f t="shared" si="354"/>
        <v>11.209099999999999</v>
      </c>
      <c r="R3234">
        <f t="shared" si="355"/>
        <v>11.209099999999999</v>
      </c>
      <c r="S3234">
        <f t="shared" si="356"/>
        <v>11.209099999999999</v>
      </c>
      <c r="T3234">
        <f>IFERROR(VLOOKUP($A3234,TY_main!A:B,2,FALSE),T3233)</f>
        <v>121.296875</v>
      </c>
    </row>
    <row r="3235" spans="1:20" x14ac:dyDescent="0.25">
      <c r="A3235" s="2">
        <f>SPY_IVOL!A3235</f>
        <v>43049</v>
      </c>
      <c r="B3235">
        <f>SPY_IVOL!B3235</f>
        <v>29.504100000000001</v>
      </c>
      <c r="C3235">
        <f>SPY_IVOL!C3235</f>
        <v>19.762799999999999</v>
      </c>
      <c r="D3235">
        <f>SPY_IVOL!D3235</f>
        <v>14.626099999999999</v>
      </c>
      <c r="E3235">
        <f>SPY_IVOL!E3235</f>
        <v>8.8255999999999997</v>
      </c>
      <c r="F3235">
        <f>SPY_IVOL!F3235</f>
        <v>7.9196</v>
      </c>
      <c r="G3235">
        <f>SPY_IVOL!G3235</f>
        <v>10.1417</v>
      </c>
      <c r="H3235">
        <f>SPY_IVOL!H3235</f>
        <v>10.1417</v>
      </c>
      <c r="I3235">
        <f>VLOOKUP($A3235,SPY_main!$A:$C,2,FALSE)</f>
        <v>258.08999999999997</v>
      </c>
      <c r="J3235">
        <f>IFERROR(VLOOKUP($A3235,SPY_main!$A:$C,3,FALSE),J3234)</f>
        <v>1.9134</v>
      </c>
      <c r="K3235">
        <f>IFERROR(VLOOKUP($A3235,SPY_main!$E:$F,2,FALSE),K3234)</f>
        <v>1.41289</v>
      </c>
      <c r="L3235">
        <f>IFERROR(VLOOKUP($A3235,SPY_main!H:I,2,FALSE),L3234)</f>
        <v>11.29</v>
      </c>
      <c r="M3235">
        <f t="shared" si="350"/>
        <v>44.248699999999999</v>
      </c>
      <c r="N3235">
        <f t="shared" si="351"/>
        <v>31.095400000000001</v>
      </c>
      <c r="O3235">
        <f t="shared" si="352"/>
        <v>20.524000000000001</v>
      </c>
      <c r="P3235">
        <f t="shared" si="353"/>
        <v>8.5599000000000007</v>
      </c>
      <c r="Q3235">
        <f t="shared" si="354"/>
        <v>11.5916</v>
      </c>
      <c r="R3235">
        <f t="shared" si="355"/>
        <v>11.5916</v>
      </c>
      <c r="S3235">
        <f t="shared" si="356"/>
        <v>11.5916</v>
      </c>
      <c r="T3235">
        <f>IFERROR(VLOOKUP($A3235,TY_main!A:B,2,FALSE),T3234)</f>
        <v>120.828125</v>
      </c>
    </row>
    <row r="3236" spans="1:20" x14ac:dyDescent="0.25">
      <c r="A3236" s="2">
        <f>SPY_IVOL!A3236</f>
        <v>43052</v>
      </c>
      <c r="B3236">
        <f>SPY_IVOL!B3236</f>
        <v>30.566800000000001</v>
      </c>
      <c r="C3236">
        <f>SPY_IVOL!C3236</f>
        <v>20.175699999999999</v>
      </c>
      <c r="D3236">
        <f>SPY_IVOL!D3236</f>
        <v>14.778700000000001</v>
      </c>
      <c r="E3236">
        <f>SPY_IVOL!E3236</f>
        <v>8.6132000000000009</v>
      </c>
      <c r="F3236">
        <f>SPY_IVOL!F3236</f>
        <v>8.1750000000000007</v>
      </c>
      <c r="G3236">
        <f>SPY_IVOL!G3236</f>
        <v>10.5098</v>
      </c>
      <c r="H3236">
        <f>SPY_IVOL!H3236</f>
        <v>10.5098</v>
      </c>
      <c r="I3236">
        <f>VLOOKUP($A3236,SPY_main!$A:$C,2,FALSE)</f>
        <v>258.33</v>
      </c>
      <c r="J3236">
        <f>IFERROR(VLOOKUP($A3236,SPY_main!$A:$C,3,FALSE),J3235)</f>
        <v>1.9116</v>
      </c>
      <c r="K3236">
        <f>IFERROR(VLOOKUP($A3236,SPY_main!$E:$F,2,FALSE),K3235)</f>
        <v>1.4158599999999999</v>
      </c>
      <c r="L3236">
        <f>IFERROR(VLOOKUP($A3236,SPY_main!H:I,2,FALSE),L3235)</f>
        <v>11.5</v>
      </c>
      <c r="M3236">
        <f t="shared" si="350"/>
        <v>51.7301</v>
      </c>
      <c r="N3236">
        <f t="shared" si="351"/>
        <v>38.652099999999997</v>
      </c>
      <c r="O3236">
        <f t="shared" si="352"/>
        <v>24.414000000000001</v>
      </c>
      <c r="P3236">
        <f t="shared" si="353"/>
        <v>8.4597999999999995</v>
      </c>
      <c r="Q3236">
        <f t="shared" si="354"/>
        <v>14.4093</v>
      </c>
      <c r="R3236">
        <f t="shared" si="355"/>
        <v>14.4093</v>
      </c>
      <c r="S3236">
        <f t="shared" si="356"/>
        <v>14.4093</v>
      </c>
      <c r="T3236">
        <f>IFERROR(VLOOKUP($A3236,TY_main!A:B,2,FALSE),T3235)</f>
        <v>120.75</v>
      </c>
    </row>
    <row r="3237" spans="1:20" x14ac:dyDescent="0.25">
      <c r="A3237" s="2">
        <f>SPY_IVOL!A3237</f>
        <v>43053</v>
      </c>
      <c r="B3237">
        <f>SPY_IVOL!B3237</f>
        <v>31.0489</v>
      </c>
      <c r="C3237">
        <f>SPY_IVOL!C3237</f>
        <v>20.3322</v>
      </c>
      <c r="D3237">
        <f>SPY_IVOL!D3237</f>
        <v>14.903700000000001</v>
      </c>
      <c r="E3237">
        <f>SPY_IVOL!E3237</f>
        <v>8.5846999999999998</v>
      </c>
      <c r="F3237">
        <f>SPY_IVOL!F3237</f>
        <v>8.2951999999999995</v>
      </c>
      <c r="G3237">
        <f>SPY_IVOL!G3237</f>
        <v>10.962300000000001</v>
      </c>
      <c r="H3237">
        <f>SPY_IVOL!H3237</f>
        <v>10.962300000000001</v>
      </c>
      <c r="I3237">
        <f>VLOOKUP($A3237,SPY_main!$A:$C,2,FALSE)</f>
        <v>257.73</v>
      </c>
      <c r="J3237">
        <f>IFERROR(VLOOKUP($A3237,SPY_main!$A:$C,3,FALSE),J3236)</f>
        <v>1.9160999999999999</v>
      </c>
      <c r="K3237">
        <f>IFERROR(VLOOKUP($A3237,SPY_main!$E:$F,2,FALSE),K3236)</f>
        <v>1.41899</v>
      </c>
      <c r="L3237">
        <f>IFERROR(VLOOKUP($A3237,SPY_main!H:I,2,FALSE),L3236)</f>
        <v>11.59</v>
      </c>
      <c r="M3237">
        <f t="shared" si="350"/>
        <v>57.276899999999998</v>
      </c>
      <c r="N3237">
        <f t="shared" si="351"/>
        <v>42.953000000000003</v>
      </c>
      <c r="O3237">
        <f t="shared" si="352"/>
        <v>25.209</v>
      </c>
      <c r="P3237">
        <f t="shared" si="353"/>
        <v>9.0579000000000001</v>
      </c>
      <c r="Q3237">
        <f t="shared" si="354"/>
        <v>10.684200000000001</v>
      </c>
      <c r="R3237">
        <f t="shared" si="355"/>
        <v>10.684200000000001</v>
      </c>
      <c r="S3237">
        <f t="shared" si="356"/>
        <v>10.684200000000001</v>
      </c>
      <c r="T3237">
        <f>IFERROR(VLOOKUP($A3237,TY_main!A:B,2,FALSE),T3236)</f>
        <v>120.859375</v>
      </c>
    </row>
    <row r="3238" spans="1:20" x14ac:dyDescent="0.25">
      <c r="A3238" s="2">
        <f>SPY_IVOL!A3238</f>
        <v>43054</v>
      </c>
      <c r="B3238">
        <f>SPY_IVOL!B3238</f>
        <v>33.362400000000001</v>
      </c>
      <c r="C3238">
        <f>SPY_IVOL!C3238</f>
        <v>21.5792</v>
      </c>
      <c r="D3238">
        <f>SPY_IVOL!D3238</f>
        <v>15.963800000000001</v>
      </c>
      <c r="E3238">
        <f>SPY_IVOL!E3238</f>
        <v>9.6315000000000008</v>
      </c>
      <c r="F3238">
        <f>SPY_IVOL!F3238</f>
        <v>8.7423999999999999</v>
      </c>
      <c r="G3238">
        <f>SPY_IVOL!G3238</f>
        <v>13.0778</v>
      </c>
      <c r="H3238">
        <f>SPY_IVOL!H3238</f>
        <v>13.865399999999999</v>
      </c>
      <c r="I3238">
        <f>VLOOKUP($A3238,SPY_main!$A:$C,2,FALSE)</f>
        <v>256.44</v>
      </c>
      <c r="J3238">
        <f>IFERROR(VLOOKUP($A3238,SPY_main!$A:$C,3,FALSE),J3237)</f>
        <v>1.9257</v>
      </c>
      <c r="K3238">
        <f>IFERROR(VLOOKUP($A3238,SPY_main!$E:$F,2,FALSE),K3237)</f>
        <v>1.4218999999999999</v>
      </c>
      <c r="L3238">
        <f>IFERROR(VLOOKUP($A3238,SPY_main!H:I,2,FALSE),L3237)</f>
        <v>13.13</v>
      </c>
      <c r="M3238">
        <f t="shared" si="350"/>
        <v>62.017400000000002</v>
      </c>
      <c r="N3238">
        <f t="shared" si="351"/>
        <v>54.660800000000002</v>
      </c>
      <c r="O3238">
        <f t="shared" si="352"/>
        <v>32.391800000000003</v>
      </c>
      <c r="P3238">
        <f t="shared" si="353"/>
        <v>12.731999999999999</v>
      </c>
      <c r="Q3238">
        <f t="shared" si="354"/>
        <v>13.737299999999999</v>
      </c>
      <c r="R3238">
        <f t="shared" si="355"/>
        <v>13.737299999999999</v>
      </c>
      <c r="S3238">
        <f t="shared" si="356"/>
        <v>13.737299999999999</v>
      </c>
      <c r="T3238">
        <f>IFERROR(VLOOKUP($A3238,TY_main!A:B,2,FALSE),T3237)</f>
        <v>121.171875</v>
      </c>
    </row>
    <row r="3239" spans="1:20" x14ac:dyDescent="0.25">
      <c r="A3239" s="2">
        <f>SPY_IVOL!A3239</f>
        <v>43055</v>
      </c>
      <c r="B3239">
        <f>SPY_IVOL!B3239</f>
        <v>33.275199999999998</v>
      </c>
      <c r="C3239">
        <f>SPY_IVOL!C3239</f>
        <v>20.8825</v>
      </c>
      <c r="D3239">
        <f>SPY_IVOL!D3239</f>
        <v>14.7616</v>
      </c>
      <c r="E3239">
        <f>SPY_IVOL!E3239</f>
        <v>7.9786999999999999</v>
      </c>
      <c r="F3239">
        <f>SPY_IVOL!F3239</f>
        <v>8.8216000000000001</v>
      </c>
      <c r="G3239">
        <f>SPY_IVOL!G3239</f>
        <v>12.9779</v>
      </c>
      <c r="H3239">
        <f>SPY_IVOL!H3239</f>
        <v>15.158200000000001</v>
      </c>
      <c r="I3239">
        <f>VLOOKUP($A3239,SPY_main!$A:$C,2,FALSE)</f>
        <v>258.62</v>
      </c>
      <c r="J3239">
        <f>IFERROR(VLOOKUP($A3239,SPY_main!$A:$C,3,FALSE),J3238)</f>
        <v>1.9095</v>
      </c>
      <c r="K3239">
        <f>IFERROR(VLOOKUP($A3239,SPY_main!$E:$F,2,FALSE),K3238)</f>
        <v>1.43567</v>
      </c>
      <c r="L3239">
        <f>IFERROR(VLOOKUP($A3239,SPY_main!H:I,2,FALSE),L3238)</f>
        <v>11.76</v>
      </c>
      <c r="M3239">
        <f t="shared" si="350"/>
        <v>44.388500000000001</v>
      </c>
      <c r="N3239">
        <f t="shared" si="351"/>
        <v>44.388500000000001</v>
      </c>
      <c r="O3239">
        <f t="shared" si="352"/>
        <v>28.383299999999998</v>
      </c>
      <c r="P3239">
        <f t="shared" si="353"/>
        <v>7.7941000000000003</v>
      </c>
      <c r="Q3239">
        <f t="shared" si="354"/>
        <v>16.014900000000001</v>
      </c>
      <c r="R3239">
        <f t="shared" si="355"/>
        <v>16.014900000000001</v>
      </c>
      <c r="S3239">
        <f t="shared" si="356"/>
        <v>16.014900000000001</v>
      </c>
      <c r="T3239">
        <f>IFERROR(VLOOKUP($A3239,TY_main!A:B,2,FALSE),T3238)</f>
        <v>120.984375</v>
      </c>
    </row>
    <row r="3240" spans="1:20" x14ac:dyDescent="0.25">
      <c r="A3240" s="2">
        <f>SPY_IVOL!A3240</f>
        <v>43056</v>
      </c>
      <c r="B3240">
        <f>SPY_IVOL!B3240</f>
        <v>33.337400000000002</v>
      </c>
      <c r="C3240">
        <f>SPY_IVOL!C3240</f>
        <v>20.992699999999999</v>
      </c>
      <c r="D3240">
        <f>SPY_IVOL!D3240</f>
        <v>14.523099999999999</v>
      </c>
      <c r="E3240">
        <f>SPY_IVOL!E3240</f>
        <v>7.6516000000000002</v>
      </c>
      <c r="F3240">
        <f>SPY_IVOL!F3240</f>
        <v>8.3861000000000008</v>
      </c>
      <c r="G3240">
        <f>SPY_IVOL!G3240</f>
        <v>13.2841</v>
      </c>
      <c r="H3240">
        <f>SPY_IVOL!H3240</f>
        <v>15.216699999999999</v>
      </c>
      <c r="I3240">
        <f>VLOOKUP($A3240,SPY_main!$A:$C,2,FALSE)</f>
        <v>257.86</v>
      </c>
      <c r="J3240">
        <f>IFERROR(VLOOKUP($A3240,SPY_main!$A:$C,3,FALSE),J3239)</f>
        <v>1.9151</v>
      </c>
      <c r="K3240">
        <f>IFERROR(VLOOKUP($A3240,SPY_main!$E:$F,2,FALSE),K3239)</f>
        <v>1.4406699999999999</v>
      </c>
      <c r="L3240">
        <f>IFERROR(VLOOKUP($A3240,SPY_main!H:I,2,FALSE),L3239)</f>
        <v>11.43</v>
      </c>
      <c r="M3240">
        <f t="shared" si="350"/>
        <v>30.885200000000001</v>
      </c>
      <c r="N3240">
        <f t="shared" si="351"/>
        <v>30.885200000000001</v>
      </c>
      <c r="O3240">
        <f t="shared" si="352"/>
        <v>19.554099999999998</v>
      </c>
      <c r="P3240">
        <f t="shared" si="353"/>
        <v>5.4062000000000001</v>
      </c>
      <c r="Q3240">
        <f t="shared" si="354"/>
        <v>15.709199999999999</v>
      </c>
      <c r="R3240">
        <f t="shared" si="355"/>
        <v>15.709199999999999</v>
      </c>
      <c r="S3240">
        <f t="shared" si="356"/>
        <v>15.709199999999999</v>
      </c>
      <c r="T3240">
        <f>IFERROR(VLOOKUP($A3240,TY_main!A:B,2,FALSE),T3239)</f>
        <v>121.03125</v>
      </c>
    </row>
    <row r="3241" spans="1:20" x14ac:dyDescent="0.25">
      <c r="A3241" s="2">
        <f>SPY_IVOL!A3241</f>
        <v>43059</v>
      </c>
      <c r="B3241">
        <f>SPY_IVOL!B3241</f>
        <v>25.591000000000001</v>
      </c>
      <c r="C3241">
        <f>SPY_IVOL!C3241</f>
        <v>17.434999999999999</v>
      </c>
      <c r="D3241">
        <f>SPY_IVOL!D3241</f>
        <v>13.3367</v>
      </c>
      <c r="E3241">
        <f>SPY_IVOL!E3241</f>
        <v>8.7675000000000001</v>
      </c>
      <c r="F3241">
        <f>SPY_IVOL!F3241</f>
        <v>7.1066000000000003</v>
      </c>
      <c r="G3241">
        <f>SPY_IVOL!G3241</f>
        <v>9.8834</v>
      </c>
      <c r="H3241">
        <f>SPY_IVOL!H3241</f>
        <v>11.868</v>
      </c>
      <c r="I3241">
        <f>VLOOKUP($A3241,SPY_main!$A:$C,2,FALSE)</f>
        <v>258.3</v>
      </c>
      <c r="J3241">
        <f>IFERROR(VLOOKUP($A3241,SPY_main!$A:$C,3,FALSE),J3240)</f>
        <v>1.9117999999999999</v>
      </c>
      <c r="K3241">
        <f>IFERROR(VLOOKUP($A3241,SPY_main!$E:$F,2,FALSE),K3240)</f>
        <v>1.44594</v>
      </c>
      <c r="L3241">
        <f>IFERROR(VLOOKUP($A3241,SPY_main!H:I,2,FALSE),L3240)</f>
        <v>10.65</v>
      </c>
      <c r="M3241">
        <f t="shared" si="350"/>
        <v>33.736199999999997</v>
      </c>
      <c r="N3241">
        <f t="shared" si="351"/>
        <v>20.363299999999999</v>
      </c>
      <c r="O3241">
        <f t="shared" si="352"/>
        <v>14.048299999999999</v>
      </c>
      <c r="P3241">
        <f t="shared" si="353"/>
        <v>7.4263000000000003</v>
      </c>
      <c r="Q3241">
        <f t="shared" si="354"/>
        <v>8.8167000000000009</v>
      </c>
      <c r="R3241">
        <f t="shared" si="355"/>
        <v>13.5143</v>
      </c>
      <c r="S3241">
        <f t="shared" si="356"/>
        <v>13.7287</v>
      </c>
      <c r="T3241">
        <f>IFERROR(VLOOKUP($A3241,TY_main!A:B,2,FALSE),T3240)</f>
        <v>120.8125</v>
      </c>
    </row>
    <row r="3242" spans="1:20" x14ac:dyDescent="0.25">
      <c r="A3242" s="2">
        <f>SPY_IVOL!A3242</f>
        <v>43060</v>
      </c>
      <c r="B3242">
        <f>SPY_IVOL!B3242</f>
        <v>24.937000000000001</v>
      </c>
      <c r="C3242">
        <f>SPY_IVOL!C3242</f>
        <v>16.758800000000001</v>
      </c>
      <c r="D3242">
        <f>SPY_IVOL!D3242</f>
        <v>12.6805</v>
      </c>
      <c r="E3242">
        <f>SPY_IVOL!E3242</f>
        <v>7.9923999999999999</v>
      </c>
      <c r="F3242">
        <f>SPY_IVOL!F3242</f>
        <v>7.4116</v>
      </c>
      <c r="G3242">
        <f>SPY_IVOL!G3242</f>
        <v>10.1805</v>
      </c>
      <c r="H3242">
        <f>SPY_IVOL!H3242</f>
        <v>12.7857</v>
      </c>
      <c r="I3242">
        <f>VLOOKUP($A3242,SPY_main!$A:$C,2,FALSE)</f>
        <v>259.99</v>
      </c>
      <c r="J3242">
        <f>IFERROR(VLOOKUP($A3242,SPY_main!$A:$C,3,FALSE),J3241)</f>
        <v>1.8994</v>
      </c>
      <c r="K3242">
        <f>IFERROR(VLOOKUP($A3242,SPY_main!$E:$F,2,FALSE),K3241)</f>
        <v>1.454</v>
      </c>
      <c r="L3242">
        <f>IFERROR(VLOOKUP($A3242,SPY_main!H:I,2,FALSE),L3241)</f>
        <v>9.73</v>
      </c>
      <c r="M3242">
        <f t="shared" si="350"/>
        <v>33.400599999999997</v>
      </c>
      <c r="N3242">
        <f t="shared" si="351"/>
        <v>20.226299999999998</v>
      </c>
      <c r="O3242">
        <f t="shared" si="352"/>
        <v>13.270899999999999</v>
      </c>
      <c r="P3242">
        <f t="shared" si="353"/>
        <v>6.2324000000000002</v>
      </c>
      <c r="Q3242">
        <f t="shared" si="354"/>
        <v>9.0772999999999993</v>
      </c>
      <c r="R3242">
        <f t="shared" si="355"/>
        <v>13.6837</v>
      </c>
      <c r="S3242">
        <f t="shared" si="356"/>
        <v>13.6837</v>
      </c>
      <c r="T3242">
        <f>IFERROR(VLOOKUP($A3242,TY_main!A:B,2,FALSE),T3241)</f>
        <v>120.8125</v>
      </c>
    </row>
    <row r="3243" spans="1:20" x14ac:dyDescent="0.25">
      <c r="A3243" s="2">
        <f>SPY_IVOL!A3243</f>
        <v>43061</v>
      </c>
      <c r="B3243">
        <f>SPY_IVOL!B3243</f>
        <v>25.132100000000001</v>
      </c>
      <c r="C3243">
        <f>SPY_IVOL!C3243</f>
        <v>16.7104</v>
      </c>
      <c r="D3243">
        <f>SPY_IVOL!D3243</f>
        <v>12.5822</v>
      </c>
      <c r="E3243">
        <f>SPY_IVOL!E3243</f>
        <v>8.0569000000000006</v>
      </c>
      <c r="F3243">
        <f>SPY_IVOL!F3243</f>
        <v>7.4985999999999997</v>
      </c>
      <c r="G3243">
        <f>SPY_IVOL!G3243</f>
        <v>10.3134</v>
      </c>
      <c r="H3243">
        <f>SPY_IVOL!H3243</f>
        <v>13.4412</v>
      </c>
      <c r="I3243">
        <f>VLOOKUP($A3243,SPY_main!$A:$C,2,FALSE)</f>
        <v>259.76</v>
      </c>
      <c r="J3243">
        <f>IFERROR(VLOOKUP($A3243,SPY_main!$A:$C,3,FALSE),J3242)</f>
        <v>1.9011</v>
      </c>
      <c r="K3243">
        <f>IFERROR(VLOOKUP($A3243,SPY_main!$E:$F,2,FALSE),K3242)</f>
        <v>1.4623299999999999</v>
      </c>
      <c r="L3243">
        <f>IFERROR(VLOOKUP($A3243,SPY_main!H:I,2,FALSE),L3242)</f>
        <v>9.8800000000000008</v>
      </c>
      <c r="M3243">
        <f t="shared" si="350"/>
        <v>34.085999999999999</v>
      </c>
      <c r="N3243">
        <f t="shared" si="351"/>
        <v>20.8278</v>
      </c>
      <c r="O3243">
        <f t="shared" si="352"/>
        <v>13.4099</v>
      </c>
      <c r="P3243">
        <f t="shared" si="353"/>
        <v>6.7812000000000001</v>
      </c>
      <c r="Q3243">
        <f t="shared" si="354"/>
        <v>9.4209999999999994</v>
      </c>
      <c r="R3243">
        <f t="shared" si="355"/>
        <v>14.105</v>
      </c>
      <c r="S3243">
        <f t="shared" si="356"/>
        <v>14.105</v>
      </c>
      <c r="T3243">
        <f>IFERROR(VLOOKUP($A3243,TY_main!A:B,2,FALSE),T3242)</f>
        <v>121.21875</v>
      </c>
    </row>
    <row r="3244" spans="1:20" x14ac:dyDescent="0.25">
      <c r="A3244" s="2">
        <f>SPY_IVOL!A3244</f>
        <v>43063</v>
      </c>
      <c r="B3244">
        <f>SPY_IVOL!B3244</f>
        <v>25.2407</v>
      </c>
      <c r="C3244">
        <f>SPY_IVOL!C3244</f>
        <v>16.665199999999999</v>
      </c>
      <c r="D3244">
        <f>SPY_IVOL!D3244</f>
        <v>12.419700000000001</v>
      </c>
      <c r="E3244">
        <f>SPY_IVOL!E3244</f>
        <v>8.0058000000000007</v>
      </c>
      <c r="F3244">
        <f>SPY_IVOL!F3244</f>
        <v>7.6776</v>
      </c>
      <c r="G3244">
        <f>SPY_IVOL!G3244</f>
        <v>10.4434</v>
      </c>
      <c r="H3244">
        <f>SPY_IVOL!H3244</f>
        <v>13.036199999999999</v>
      </c>
      <c r="I3244">
        <f>VLOOKUP($A3244,SPY_main!$A:$C,2,FALSE)</f>
        <v>260.36</v>
      </c>
      <c r="J3244">
        <f>IFERROR(VLOOKUP($A3244,SPY_main!$A:$C,3,FALSE),J3243)</f>
        <v>1.8967000000000001</v>
      </c>
      <c r="K3244">
        <f>IFERROR(VLOOKUP($A3244,SPY_main!$E:$F,2,FALSE),K3243)</f>
        <v>1.46763</v>
      </c>
      <c r="L3244">
        <f>IFERROR(VLOOKUP($A3244,SPY_main!H:I,2,FALSE),L3243)</f>
        <v>9.67</v>
      </c>
      <c r="M3244">
        <f t="shared" si="350"/>
        <v>34.332500000000003</v>
      </c>
      <c r="N3244">
        <f t="shared" si="351"/>
        <v>20.7301</v>
      </c>
      <c r="O3244">
        <f t="shared" si="352"/>
        <v>13.2226</v>
      </c>
      <c r="P3244">
        <f t="shared" si="353"/>
        <v>6.7176999999999998</v>
      </c>
      <c r="Q3244">
        <f t="shared" si="354"/>
        <v>9.5739999999999998</v>
      </c>
      <c r="R3244">
        <f t="shared" si="355"/>
        <v>14.9541</v>
      </c>
      <c r="S3244">
        <f t="shared" si="356"/>
        <v>16.2804</v>
      </c>
      <c r="T3244">
        <f>IFERROR(VLOOKUP($A3244,TY_main!A:B,2,FALSE),T3243)</f>
        <v>121.09375</v>
      </c>
    </row>
    <row r="3245" spans="1:20" x14ac:dyDescent="0.25">
      <c r="A3245" s="2">
        <f>SPY_IVOL!A3245</f>
        <v>43066</v>
      </c>
      <c r="B3245">
        <f>SPY_IVOL!B3245</f>
        <v>25.6355</v>
      </c>
      <c r="C3245">
        <f>SPY_IVOL!C3245</f>
        <v>16.963100000000001</v>
      </c>
      <c r="D3245">
        <f>SPY_IVOL!D3245</f>
        <v>12.5852</v>
      </c>
      <c r="E3245">
        <f>SPY_IVOL!E3245</f>
        <v>8.0485000000000007</v>
      </c>
      <c r="F3245">
        <f>SPY_IVOL!F3245</f>
        <v>7.5998000000000001</v>
      </c>
      <c r="G3245">
        <f>SPY_IVOL!G3245</f>
        <v>10.5433</v>
      </c>
      <c r="H3245">
        <f>SPY_IVOL!H3245</f>
        <v>13.4216</v>
      </c>
      <c r="I3245">
        <f>VLOOKUP($A3245,SPY_main!$A:$C,2,FALSE)</f>
        <v>260.23</v>
      </c>
      <c r="J3245">
        <f>IFERROR(VLOOKUP($A3245,SPY_main!$A:$C,3,FALSE),J3244)</f>
        <v>1.8976999999999999</v>
      </c>
      <c r="K3245">
        <f>IFERROR(VLOOKUP($A3245,SPY_main!$E:$F,2,FALSE),K3244)</f>
        <v>1.47725</v>
      </c>
      <c r="L3245">
        <f>IFERROR(VLOOKUP($A3245,SPY_main!H:I,2,FALSE),L3244)</f>
        <v>9.8699999999999992</v>
      </c>
      <c r="M3245">
        <f t="shared" si="350"/>
        <v>37.137999999999998</v>
      </c>
      <c r="N3245">
        <f t="shared" si="351"/>
        <v>21.968699999999998</v>
      </c>
      <c r="O3245">
        <f t="shared" si="352"/>
        <v>14.055</v>
      </c>
      <c r="P3245">
        <f t="shared" si="353"/>
        <v>7.1853999999999996</v>
      </c>
      <c r="Q3245">
        <f t="shared" si="354"/>
        <v>10.125400000000001</v>
      </c>
      <c r="R3245">
        <f t="shared" si="355"/>
        <v>15.097799999999999</v>
      </c>
      <c r="S3245">
        <f t="shared" si="356"/>
        <v>15.097799999999999</v>
      </c>
      <c r="T3245">
        <f>IFERROR(VLOOKUP($A3245,TY_main!A:B,2,FALSE),T3244)</f>
        <v>121.234375</v>
      </c>
    </row>
    <row r="3246" spans="1:20" x14ac:dyDescent="0.25">
      <c r="A3246" s="2">
        <f>SPY_IVOL!A3246</f>
        <v>43067</v>
      </c>
      <c r="B3246">
        <f>SPY_IVOL!B3246</f>
        <v>25.127500000000001</v>
      </c>
      <c r="C3246">
        <f>SPY_IVOL!C3246</f>
        <v>16.9009</v>
      </c>
      <c r="D3246">
        <f>SPY_IVOL!D3246</f>
        <v>12.504799999999999</v>
      </c>
      <c r="E3246">
        <f>SPY_IVOL!E3246</f>
        <v>8.0527999999999995</v>
      </c>
      <c r="F3246">
        <f>SPY_IVOL!F3246</f>
        <v>7.5243000000000002</v>
      </c>
      <c r="G3246">
        <f>SPY_IVOL!G3246</f>
        <v>10.2094</v>
      </c>
      <c r="H3246">
        <f>SPY_IVOL!H3246</f>
        <v>11.6592</v>
      </c>
      <c r="I3246">
        <f>VLOOKUP($A3246,SPY_main!$A:$C,2,FALSE)</f>
        <v>262.87</v>
      </c>
      <c r="J3246">
        <f>IFERROR(VLOOKUP($A3246,SPY_main!$A:$C,3,FALSE),J3245)</f>
        <v>1.8786</v>
      </c>
      <c r="K3246">
        <f>IFERROR(VLOOKUP($A3246,SPY_main!$E:$F,2,FALSE),K3245)</f>
        <v>1.47882</v>
      </c>
      <c r="L3246">
        <f>IFERROR(VLOOKUP($A3246,SPY_main!H:I,2,FALSE),L3245)</f>
        <v>10.029999999999999</v>
      </c>
      <c r="M3246">
        <f t="shared" si="350"/>
        <v>36.157400000000003</v>
      </c>
      <c r="N3246">
        <f t="shared" si="351"/>
        <v>21.978999999999999</v>
      </c>
      <c r="O3246">
        <f t="shared" si="352"/>
        <v>14.199400000000001</v>
      </c>
      <c r="P3246">
        <f t="shared" si="353"/>
        <v>7.6475</v>
      </c>
      <c r="Q3246">
        <f t="shared" si="354"/>
        <v>10.4054</v>
      </c>
      <c r="R3246">
        <f t="shared" si="355"/>
        <v>14.5259</v>
      </c>
      <c r="S3246">
        <f t="shared" si="356"/>
        <v>14.5259</v>
      </c>
      <c r="T3246">
        <f>IFERROR(VLOOKUP($A3246,TY_main!A:B,2,FALSE),T3245)</f>
        <v>121.09375</v>
      </c>
    </row>
    <row r="3247" spans="1:20" x14ac:dyDescent="0.25">
      <c r="A3247" s="2">
        <f>SPY_IVOL!A3247</f>
        <v>43068</v>
      </c>
      <c r="B3247">
        <f>SPY_IVOL!B3247</f>
        <v>26.0883</v>
      </c>
      <c r="C3247">
        <f>SPY_IVOL!C3247</f>
        <v>17.389800000000001</v>
      </c>
      <c r="D3247">
        <f>SPY_IVOL!D3247</f>
        <v>12.9063</v>
      </c>
      <c r="E3247">
        <f>SPY_IVOL!E3247</f>
        <v>8.6209000000000007</v>
      </c>
      <c r="F3247">
        <f>SPY_IVOL!F3247</f>
        <v>7.5456000000000003</v>
      </c>
      <c r="G3247">
        <f>SPY_IVOL!G3247</f>
        <v>10.1044</v>
      </c>
      <c r="H3247">
        <f>SPY_IVOL!H3247</f>
        <v>11.4315</v>
      </c>
      <c r="I3247">
        <f>VLOOKUP($A3247,SPY_main!$A:$C,2,FALSE)</f>
        <v>262.70999999999998</v>
      </c>
      <c r="J3247">
        <f>IFERROR(VLOOKUP($A3247,SPY_main!$A:$C,3,FALSE),J3246)</f>
        <v>1.8797999999999999</v>
      </c>
      <c r="K3247">
        <f>IFERROR(VLOOKUP($A3247,SPY_main!$E:$F,2,FALSE),K3246)</f>
        <v>1.4806299999999999</v>
      </c>
      <c r="L3247">
        <f>IFERROR(VLOOKUP($A3247,SPY_main!H:I,2,FALSE),L3246)</f>
        <v>10.7</v>
      </c>
      <c r="M3247">
        <f t="shared" si="350"/>
        <v>37.232100000000003</v>
      </c>
      <c r="N3247">
        <f t="shared" si="351"/>
        <v>23.409099999999999</v>
      </c>
      <c r="O3247">
        <f t="shared" si="352"/>
        <v>14.9808</v>
      </c>
      <c r="P3247">
        <f t="shared" si="353"/>
        <v>8.3627000000000002</v>
      </c>
      <c r="Q3247">
        <f t="shared" si="354"/>
        <v>10.238</v>
      </c>
      <c r="R3247">
        <f t="shared" si="355"/>
        <v>14.5006</v>
      </c>
      <c r="S3247">
        <f t="shared" si="356"/>
        <v>14.5006</v>
      </c>
      <c r="T3247">
        <f>IFERROR(VLOOKUP($A3247,TY_main!A:B,2,FALSE),T3246)</f>
        <v>120.84375</v>
      </c>
    </row>
    <row r="3248" spans="1:20" x14ac:dyDescent="0.25">
      <c r="A3248" s="2">
        <f>SPY_IVOL!A3248</f>
        <v>43069</v>
      </c>
      <c r="B3248">
        <f>SPY_IVOL!B3248</f>
        <v>26.508500000000002</v>
      </c>
      <c r="C3248">
        <f>SPY_IVOL!C3248</f>
        <v>17.797799999999999</v>
      </c>
      <c r="D3248">
        <f>SPY_IVOL!D3248</f>
        <v>13.362</v>
      </c>
      <c r="E3248">
        <f>SPY_IVOL!E3248</f>
        <v>9.5191999999999997</v>
      </c>
      <c r="F3248">
        <f>SPY_IVOL!F3248</f>
        <v>7.6839000000000004</v>
      </c>
      <c r="G3248">
        <f>SPY_IVOL!G3248</f>
        <v>11.107799999999999</v>
      </c>
      <c r="H3248">
        <f>SPY_IVOL!H3248</f>
        <v>14.1357</v>
      </c>
      <c r="I3248">
        <f>VLOOKUP($A3248,SPY_main!$A:$C,2,FALSE)</f>
        <v>265.01</v>
      </c>
      <c r="J3248">
        <f>IFERROR(VLOOKUP($A3248,SPY_main!$A:$C,3,FALSE),J3247)</f>
        <v>1.8633999999999999</v>
      </c>
      <c r="K3248">
        <f>IFERROR(VLOOKUP($A3248,SPY_main!$E:$F,2,FALSE),K3247)</f>
        <v>1.4873799999999999</v>
      </c>
      <c r="L3248">
        <f>IFERROR(VLOOKUP($A3248,SPY_main!H:I,2,FALSE),L3247)</f>
        <v>11.28</v>
      </c>
      <c r="M3248">
        <f t="shared" si="350"/>
        <v>40.616100000000003</v>
      </c>
      <c r="N3248">
        <f t="shared" si="351"/>
        <v>24.4087</v>
      </c>
      <c r="O3248">
        <f t="shared" si="352"/>
        <v>15.642099999999999</v>
      </c>
      <c r="P3248">
        <f t="shared" si="353"/>
        <v>11.1</v>
      </c>
      <c r="Q3248">
        <f t="shared" si="354"/>
        <v>10.566800000000001</v>
      </c>
      <c r="R3248">
        <f t="shared" si="355"/>
        <v>16.395</v>
      </c>
      <c r="S3248">
        <f t="shared" si="356"/>
        <v>16.395</v>
      </c>
      <c r="T3248">
        <f>IFERROR(VLOOKUP($A3248,TY_main!A:B,2,FALSE),T3247)</f>
        <v>120.453125</v>
      </c>
    </row>
    <row r="3249" spans="1:20" x14ac:dyDescent="0.25">
      <c r="A3249" s="2">
        <f>SPY_IVOL!A3249</f>
        <v>43070</v>
      </c>
      <c r="B3249">
        <f>SPY_IVOL!B3249</f>
        <v>26.7042</v>
      </c>
      <c r="C3249">
        <f>SPY_IVOL!C3249</f>
        <v>18.053699999999999</v>
      </c>
      <c r="D3249">
        <f>SPY_IVOL!D3249</f>
        <v>13.398999999999999</v>
      </c>
      <c r="E3249">
        <f>SPY_IVOL!E3249</f>
        <v>9.0807000000000002</v>
      </c>
      <c r="F3249">
        <f>SPY_IVOL!F3249</f>
        <v>7.6071999999999997</v>
      </c>
      <c r="G3249">
        <f>SPY_IVOL!G3249</f>
        <v>10.8948</v>
      </c>
      <c r="H3249">
        <f>SPY_IVOL!H3249</f>
        <v>12.9918</v>
      </c>
      <c r="I3249">
        <f>VLOOKUP($A3249,SPY_main!$A:$C,2,FALSE)</f>
        <v>264.45999999999998</v>
      </c>
      <c r="J3249">
        <f>IFERROR(VLOOKUP($A3249,SPY_main!$A:$C,3,FALSE),J3248)</f>
        <v>1.8673</v>
      </c>
      <c r="K3249">
        <f>IFERROR(VLOOKUP($A3249,SPY_main!$E:$F,2,FALSE),K3248)</f>
        <v>1.4946299999999999</v>
      </c>
      <c r="L3249">
        <f>IFERROR(VLOOKUP($A3249,SPY_main!H:I,2,FALSE),L3248)</f>
        <v>11.43</v>
      </c>
      <c r="M3249">
        <f t="shared" si="350"/>
        <v>42.027700000000003</v>
      </c>
      <c r="N3249">
        <f t="shared" si="351"/>
        <v>25.2605</v>
      </c>
      <c r="O3249">
        <f t="shared" si="352"/>
        <v>16.610299999999999</v>
      </c>
      <c r="P3249">
        <f t="shared" si="353"/>
        <v>9.7197999999999993</v>
      </c>
      <c r="Q3249">
        <f t="shared" si="354"/>
        <v>10.9491</v>
      </c>
      <c r="R3249">
        <f t="shared" si="355"/>
        <v>14.947800000000001</v>
      </c>
      <c r="S3249">
        <f t="shared" si="356"/>
        <v>14.947800000000001</v>
      </c>
      <c r="T3249">
        <f>IFERROR(VLOOKUP($A3249,TY_main!A:B,2,FALSE),T3248)</f>
        <v>120.796875</v>
      </c>
    </row>
    <row r="3250" spans="1:20" x14ac:dyDescent="0.25">
      <c r="A3250" s="2">
        <f>SPY_IVOL!A3250</f>
        <v>43073</v>
      </c>
      <c r="B3250">
        <f>SPY_IVOL!B3250</f>
        <v>28.055</v>
      </c>
      <c r="C3250">
        <f>SPY_IVOL!C3250</f>
        <v>18.822299999999998</v>
      </c>
      <c r="D3250">
        <f>SPY_IVOL!D3250</f>
        <v>13.9015</v>
      </c>
      <c r="E3250">
        <f>SPY_IVOL!E3250</f>
        <v>9.0485000000000007</v>
      </c>
      <c r="F3250">
        <f>SPY_IVOL!F3250</f>
        <v>7.665</v>
      </c>
      <c r="G3250">
        <f>SPY_IVOL!G3250</f>
        <v>10.4634</v>
      </c>
      <c r="H3250">
        <f>SPY_IVOL!H3250</f>
        <v>13.045199999999999</v>
      </c>
      <c r="I3250">
        <f>VLOOKUP($A3250,SPY_main!$A:$C,2,FALSE)</f>
        <v>264.14</v>
      </c>
      <c r="J3250">
        <f>IFERROR(VLOOKUP($A3250,SPY_main!$A:$C,3,FALSE),J3249)</f>
        <v>1.8695999999999999</v>
      </c>
      <c r="K3250">
        <f>IFERROR(VLOOKUP($A3250,SPY_main!$E:$F,2,FALSE),K3249)</f>
        <v>1.5084900000000001</v>
      </c>
      <c r="L3250">
        <f>IFERROR(VLOOKUP($A3250,SPY_main!H:I,2,FALSE),L3249)</f>
        <v>11.68</v>
      </c>
      <c r="M3250">
        <f t="shared" si="350"/>
        <v>47.3932</v>
      </c>
      <c r="N3250">
        <f t="shared" si="351"/>
        <v>28.2072</v>
      </c>
      <c r="O3250">
        <f t="shared" si="352"/>
        <v>18.145800000000001</v>
      </c>
      <c r="P3250">
        <f t="shared" si="353"/>
        <v>9.7512000000000008</v>
      </c>
      <c r="Q3250">
        <f t="shared" si="354"/>
        <v>11.552</v>
      </c>
      <c r="R3250">
        <f t="shared" si="355"/>
        <v>16.465900000000001</v>
      </c>
      <c r="S3250">
        <f t="shared" si="356"/>
        <v>16.465900000000001</v>
      </c>
      <c r="T3250">
        <f>IFERROR(VLOOKUP($A3250,TY_main!A:B,2,FALSE),T3249)</f>
        <v>120.640625</v>
      </c>
    </row>
    <row r="3251" spans="1:20" x14ac:dyDescent="0.25">
      <c r="A3251" s="2">
        <f>SPY_IVOL!A3251</f>
        <v>43074</v>
      </c>
      <c r="B3251">
        <f>SPY_IVOL!B3251</f>
        <v>28.2212</v>
      </c>
      <c r="C3251">
        <f>SPY_IVOL!C3251</f>
        <v>18.8965</v>
      </c>
      <c r="D3251">
        <f>SPY_IVOL!D3251</f>
        <v>13.8528</v>
      </c>
      <c r="E3251">
        <f>SPY_IVOL!E3251</f>
        <v>8.9303000000000008</v>
      </c>
      <c r="F3251">
        <f>SPY_IVOL!F3251</f>
        <v>7.2861000000000002</v>
      </c>
      <c r="G3251">
        <f>SPY_IVOL!G3251</f>
        <v>10.602499999999999</v>
      </c>
      <c r="H3251">
        <f>SPY_IVOL!H3251</f>
        <v>11.931900000000001</v>
      </c>
      <c r="I3251">
        <f>VLOOKUP($A3251,SPY_main!$A:$C,2,FALSE)</f>
        <v>263.19</v>
      </c>
      <c r="J3251">
        <f>IFERROR(VLOOKUP($A3251,SPY_main!$A:$C,3,FALSE),J3250)</f>
        <v>1.8763000000000001</v>
      </c>
      <c r="K3251">
        <f>IFERROR(VLOOKUP($A3251,SPY_main!$E:$F,2,FALSE),K3250)</f>
        <v>1.51532</v>
      </c>
      <c r="L3251">
        <f>IFERROR(VLOOKUP($A3251,SPY_main!H:I,2,FALSE),L3250)</f>
        <v>11.33</v>
      </c>
      <c r="M3251">
        <f t="shared" si="350"/>
        <v>47.209899999999998</v>
      </c>
      <c r="N3251">
        <f t="shared" si="351"/>
        <v>28.309000000000001</v>
      </c>
      <c r="O3251">
        <f t="shared" si="352"/>
        <v>18.139099999999999</v>
      </c>
      <c r="P3251">
        <f t="shared" si="353"/>
        <v>8.9984000000000002</v>
      </c>
      <c r="Q3251">
        <f t="shared" si="354"/>
        <v>12.1271</v>
      </c>
      <c r="R3251">
        <f t="shared" si="355"/>
        <v>14.376200000000001</v>
      </c>
      <c r="S3251">
        <f t="shared" si="356"/>
        <v>14.376200000000001</v>
      </c>
      <c r="T3251">
        <f>IFERROR(VLOOKUP($A3251,TY_main!A:B,2,FALSE),T3250)</f>
        <v>120.71875</v>
      </c>
    </row>
    <row r="3252" spans="1:20" x14ac:dyDescent="0.25">
      <c r="A3252" s="2">
        <f>SPY_IVOL!A3252</f>
        <v>43075</v>
      </c>
      <c r="B3252">
        <f>SPY_IVOL!B3252</f>
        <v>28.176600000000001</v>
      </c>
      <c r="C3252">
        <f>SPY_IVOL!C3252</f>
        <v>18.851900000000001</v>
      </c>
      <c r="D3252">
        <f>SPY_IVOL!D3252</f>
        <v>13.722799999999999</v>
      </c>
      <c r="E3252">
        <f>SPY_IVOL!E3252</f>
        <v>8.7208000000000006</v>
      </c>
      <c r="F3252">
        <f>SPY_IVOL!F3252</f>
        <v>7.5252999999999997</v>
      </c>
      <c r="G3252">
        <f>SPY_IVOL!G3252</f>
        <v>10.736499999999999</v>
      </c>
      <c r="H3252">
        <f>SPY_IVOL!H3252</f>
        <v>10.834199999999999</v>
      </c>
      <c r="I3252">
        <f>VLOOKUP($A3252,SPY_main!$A:$C,2,FALSE)</f>
        <v>263.24</v>
      </c>
      <c r="J3252">
        <f>IFERROR(VLOOKUP($A3252,SPY_main!$A:$C,3,FALSE),J3251)</f>
        <v>1.8759999999999999</v>
      </c>
      <c r="K3252">
        <f>IFERROR(VLOOKUP($A3252,SPY_main!$E:$F,2,FALSE),K3251)</f>
        <v>1.5226299999999999</v>
      </c>
      <c r="L3252">
        <f>IFERROR(VLOOKUP($A3252,SPY_main!H:I,2,FALSE),L3251)</f>
        <v>11.02</v>
      </c>
      <c r="M3252">
        <f t="shared" si="350"/>
        <v>49.799700000000001</v>
      </c>
      <c r="N3252">
        <f t="shared" si="351"/>
        <v>29.21</v>
      </c>
      <c r="O3252">
        <f t="shared" si="352"/>
        <v>18.5029</v>
      </c>
      <c r="P3252">
        <f t="shared" si="353"/>
        <v>8.8376000000000001</v>
      </c>
      <c r="Q3252">
        <f t="shared" si="354"/>
        <v>12.566700000000001</v>
      </c>
      <c r="R3252">
        <f t="shared" si="355"/>
        <v>14.3317</v>
      </c>
      <c r="S3252">
        <f t="shared" si="356"/>
        <v>14.3317</v>
      </c>
      <c r="T3252">
        <f>IFERROR(VLOOKUP($A3252,TY_main!A:B,2,FALSE),T3251)</f>
        <v>120.953125</v>
      </c>
    </row>
    <row r="3253" spans="1:20" x14ac:dyDescent="0.25">
      <c r="A3253" s="2">
        <f>SPY_IVOL!A3253</f>
        <v>43076</v>
      </c>
      <c r="B3253">
        <f>SPY_IVOL!B3253</f>
        <v>27.747</v>
      </c>
      <c r="C3253">
        <f>SPY_IVOL!C3253</f>
        <v>18.256499999999999</v>
      </c>
      <c r="D3253">
        <f>SPY_IVOL!D3253</f>
        <v>13.0253</v>
      </c>
      <c r="E3253">
        <f>SPY_IVOL!E3253</f>
        <v>8.0915999999999997</v>
      </c>
      <c r="F3253">
        <f>SPY_IVOL!F3253</f>
        <v>7.6261999999999999</v>
      </c>
      <c r="G3253">
        <f>SPY_IVOL!G3253</f>
        <v>10.6395</v>
      </c>
      <c r="H3253">
        <f>SPY_IVOL!H3253</f>
        <v>10.6395</v>
      </c>
      <c r="I3253">
        <f>VLOOKUP($A3253,SPY_main!$A:$C,2,FALSE)</f>
        <v>264.07</v>
      </c>
      <c r="J3253">
        <f>IFERROR(VLOOKUP($A3253,SPY_main!$A:$C,3,FALSE),J3252)</f>
        <v>1.8701000000000001</v>
      </c>
      <c r="K3253">
        <f>IFERROR(VLOOKUP($A3253,SPY_main!$E:$F,2,FALSE),K3252)</f>
        <v>1.53606</v>
      </c>
      <c r="L3253">
        <f>IFERROR(VLOOKUP($A3253,SPY_main!H:I,2,FALSE),L3252)</f>
        <v>10.16</v>
      </c>
      <c r="M3253">
        <f t="shared" si="350"/>
        <v>52.368000000000002</v>
      </c>
      <c r="N3253">
        <f t="shared" si="351"/>
        <v>28.035399999999999</v>
      </c>
      <c r="O3253">
        <f t="shared" si="352"/>
        <v>17.436</v>
      </c>
      <c r="P3253">
        <f t="shared" si="353"/>
        <v>8.6387999999999998</v>
      </c>
      <c r="Q3253">
        <f t="shared" si="354"/>
        <v>13.574</v>
      </c>
      <c r="R3253">
        <f t="shared" si="355"/>
        <v>14.466699999999999</v>
      </c>
      <c r="S3253">
        <f t="shared" si="356"/>
        <v>14.466699999999999</v>
      </c>
      <c r="T3253">
        <f>IFERROR(VLOOKUP($A3253,TY_main!A:B,2,FALSE),T3252)</f>
        <v>120.65625</v>
      </c>
    </row>
    <row r="3254" spans="1:20" x14ac:dyDescent="0.25">
      <c r="A3254" s="2">
        <f>SPY_IVOL!A3254</f>
        <v>43077</v>
      </c>
      <c r="B3254">
        <f>SPY_IVOL!B3254</f>
        <v>27.443200000000001</v>
      </c>
      <c r="C3254">
        <f>SPY_IVOL!C3254</f>
        <v>17.865400000000001</v>
      </c>
      <c r="D3254">
        <f>SPY_IVOL!D3254</f>
        <v>12.5627</v>
      </c>
      <c r="E3254">
        <f>SPY_IVOL!E3254</f>
        <v>7.6382000000000003</v>
      </c>
      <c r="F3254">
        <f>SPY_IVOL!F3254</f>
        <v>7.4297000000000004</v>
      </c>
      <c r="G3254">
        <f>SPY_IVOL!G3254</f>
        <v>10.2156</v>
      </c>
      <c r="H3254">
        <f>SPY_IVOL!H3254</f>
        <v>10.2156</v>
      </c>
      <c r="I3254">
        <f>VLOOKUP($A3254,SPY_main!$A:$C,2,FALSE)</f>
        <v>265.51</v>
      </c>
      <c r="J3254">
        <f>IFERROR(VLOOKUP($A3254,SPY_main!$A:$C,3,FALSE),J3253)</f>
        <v>1.8599000000000001</v>
      </c>
      <c r="K3254">
        <f>IFERROR(VLOOKUP($A3254,SPY_main!$E:$F,2,FALSE),K3253)</f>
        <v>1.54878</v>
      </c>
      <c r="L3254">
        <f>IFERROR(VLOOKUP($A3254,SPY_main!H:I,2,FALSE),L3253)</f>
        <v>9.58</v>
      </c>
      <c r="M3254">
        <f t="shared" si="350"/>
        <v>54.550899999999999</v>
      </c>
      <c r="N3254">
        <f t="shared" si="351"/>
        <v>29.944800000000001</v>
      </c>
      <c r="O3254">
        <f t="shared" si="352"/>
        <v>17.063700000000001</v>
      </c>
      <c r="P3254">
        <f t="shared" si="353"/>
        <v>8.9689999999999994</v>
      </c>
      <c r="Q3254">
        <f t="shared" si="354"/>
        <v>13.179</v>
      </c>
      <c r="R3254">
        <f t="shared" si="355"/>
        <v>13.179</v>
      </c>
      <c r="S3254">
        <f t="shared" si="356"/>
        <v>13.179</v>
      </c>
      <c r="T3254">
        <f>IFERROR(VLOOKUP($A3254,TY_main!A:B,2,FALSE),T3253)</f>
        <v>120.65625</v>
      </c>
    </row>
    <row r="3255" spans="1:20" x14ac:dyDescent="0.25">
      <c r="A3255" s="2">
        <f>SPY_IVOL!A3255</f>
        <v>43080</v>
      </c>
      <c r="B3255">
        <f>SPY_IVOL!B3255</f>
        <v>28.432400000000001</v>
      </c>
      <c r="C3255">
        <f>SPY_IVOL!C3255</f>
        <v>17.708100000000002</v>
      </c>
      <c r="D3255">
        <f>SPY_IVOL!D3255</f>
        <v>12.265700000000001</v>
      </c>
      <c r="E3255">
        <f>SPY_IVOL!E3255</f>
        <v>7.2672999999999996</v>
      </c>
      <c r="F3255">
        <f>SPY_IVOL!F3255</f>
        <v>7.5274000000000001</v>
      </c>
      <c r="G3255">
        <f>SPY_IVOL!G3255</f>
        <v>10.2995</v>
      </c>
      <c r="H3255">
        <f>SPY_IVOL!H3255</f>
        <v>10.2995</v>
      </c>
      <c r="I3255">
        <f>VLOOKUP($A3255,SPY_main!$A:$C,2,FALSE)</f>
        <v>266.31</v>
      </c>
      <c r="J3255">
        <f>IFERROR(VLOOKUP($A3255,SPY_main!$A:$C,3,FALSE),J3254)</f>
        <v>1.8543000000000001</v>
      </c>
      <c r="K3255">
        <f>IFERROR(VLOOKUP($A3255,SPY_main!$E:$F,2,FALSE),K3254)</f>
        <v>1.5634699999999999</v>
      </c>
      <c r="L3255">
        <f>IFERROR(VLOOKUP($A3255,SPY_main!H:I,2,FALSE),L3254)</f>
        <v>9.34</v>
      </c>
      <c r="M3255">
        <f t="shared" si="350"/>
        <v>67.906000000000006</v>
      </c>
      <c r="N3255">
        <f t="shared" si="351"/>
        <v>36.738900000000001</v>
      </c>
      <c r="O3255">
        <f t="shared" si="352"/>
        <v>20.3339</v>
      </c>
      <c r="P3255">
        <f t="shared" si="353"/>
        <v>7.9508000000000001</v>
      </c>
      <c r="Q3255">
        <f t="shared" si="354"/>
        <v>11.4147</v>
      </c>
      <c r="R3255">
        <f t="shared" si="355"/>
        <v>11.4147</v>
      </c>
      <c r="S3255">
        <f t="shared" si="356"/>
        <v>11.4147</v>
      </c>
      <c r="T3255">
        <f>IFERROR(VLOOKUP($A3255,TY_main!A:B,2,FALSE),T3254)</f>
        <v>120.640625</v>
      </c>
    </row>
    <row r="3256" spans="1:20" x14ac:dyDescent="0.25">
      <c r="A3256" s="2">
        <f>SPY_IVOL!A3256</f>
        <v>43081</v>
      </c>
      <c r="B3256">
        <f>SPY_IVOL!B3256</f>
        <v>28.4864</v>
      </c>
      <c r="C3256">
        <f>SPY_IVOL!C3256</f>
        <v>18.360900000000001</v>
      </c>
      <c r="D3256">
        <f>SPY_IVOL!D3256</f>
        <v>12.6768</v>
      </c>
      <c r="E3256">
        <f>SPY_IVOL!E3256</f>
        <v>7.5487000000000002</v>
      </c>
      <c r="F3256">
        <f>SPY_IVOL!F3256</f>
        <v>7.5225</v>
      </c>
      <c r="G3256">
        <f>SPY_IVOL!G3256</f>
        <v>10.2491</v>
      </c>
      <c r="H3256">
        <f>SPY_IVOL!H3256</f>
        <v>10.2491</v>
      </c>
      <c r="I3256">
        <f>VLOOKUP($A3256,SPY_main!$A:$C,2,FALSE)</f>
        <v>266.77999999999997</v>
      </c>
      <c r="J3256">
        <f>IFERROR(VLOOKUP($A3256,SPY_main!$A:$C,3,FALSE),J3255)</f>
        <v>1.8511</v>
      </c>
      <c r="K3256">
        <f>IFERROR(VLOOKUP($A3256,SPY_main!$E:$F,2,FALSE),K3255)</f>
        <v>1.57352</v>
      </c>
      <c r="L3256">
        <f>IFERROR(VLOOKUP($A3256,SPY_main!H:I,2,FALSE),L3255)</f>
        <v>9.92</v>
      </c>
      <c r="M3256">
        <f t="shared" si="350"/>
        <v>39.935299999999998</v>
      </c>
      <c r="N3256">
        <f t="shared" si="351"/>
        <v>39.935299999999998</v>
      </c>
      <c r="O3256">
        <f t="shared" si="352"/>
        <v>23.461200000000002</v>
      </c>
      <c r="P3256">
        <f t="shared" si="353"/>
        <v>8.8747000000000007</v>
      </c>
      <c r="Q3256">
        <f t="shared" si="354"/>
        <v>10.942500000000001</v>
      </c>
      <c r="R3256">
        <f t="shared" si="355"/>
        <v>10.942500000000001</v>
      </c>
      <c r="S3256">
        <f t="shared" si="356"/>
        <v>10.942500000000001</v>
      </c>
      <c r="T3256">
        <f>IFERROR(VLOOKUP($A3256,TY_main!A:B,2,FALSE),T3255)</f>
        <v>120.5</v>
      </c>
    </row>
    <row r="3257" spans="1:20" x14ac:dyDescent="0.25">
      <c r="A3257" s="2">
        <f>SPY_IVOL!A3257</f>
        <v>43082</v>
      </c>
      <c r="B3257">
        <f>SPY_IVOL!B3257</f>
        <v>29.209599999999998</v>
      </c>
      <c r="C3257">
        <f>SPY_IVOL!C3257</f>
        <v>18.749500000000001</v>
      </c>
      <c r="D3257">
        <f>SPY_IVOL!D3257</f>
        <v>12.8498</v>
      </c>
      <c r="E3257">
        <f>SPY_IVOL!E3257</f>
        <v>7.6673999999999998</v>
      </c>
      <c r="F3257">
        <f>SPY_IVOL!F3257</f>
        <v>8.0799000000000003</v>
      </c>
      <c r="G3257">
        <f>SPY_IVOL!G3257</f>
        <v>9.0787999999999993</v>
      </c>
      <c r="H3257">
        <f>SPY_IVOL!H3257</f>
        <v>9.0787999999999993</v>
      </c>
      <c r="I3257">
        <f>VLOOKUP($A3257,SPY_main!$A:$C,2,FALSE)</f>
        <v>266.75</v>
      </c>
      <c r="J3257">
        <f>IFERROR(VLOOKUP($A3257,SPY_main!$A:$C,3,FALSE),J3256)</f>
        <v>1.8512999999999999</v>
      </c>
      <c r="K3257">
        <f>IFERROR(VLOOKUP($A3257,SPY_main!$E:$F,2,FALSE),K3256)</f>
        <v>1.58849</v>
      </c>
      <c r="L3257">
        <f>IFERROR(VLOOKUP($A3257,SPY_main!H:I,2,FALSE),L3256)</f>
        <v>10.18</v>
      </c>
      <c r="M3257">
        <f t="shared" si="350"/>
        <v>43.233800000000002</v>
      </c>
      <c r="N3257">
        <f t="shared" si="351"/>
        <v>43.233800000000002</v>
      </c>
      <c r="O3257">
        <f t="shared" si="352"/>
        <v>26.755400000000002</v>
      </c>
      <c r="P3257">
        <f t="shared" si="353"/>
        <v>8.8125</v>
      </c>
      <c r="Q3257">
        <f t="shared" si="354"/>
        <v>12.542400000000001</v>
      </c>
      <c r="R3257">
        <f t="shared" si="355"/>
        <v>12.542400000000001</v>
      </c>
      <c r="S3257">
        <f t="shared" si="356"/>
        <v>12.542400000000001</v>
      </c>
      <c r="T3257">
        <f>IFERROR(VLOOKUP($A3257,TY_main!A:B,2,FALSE),T3256)</f>
        <v>120.953125</v>
      </c>
    </row>
    <row r="3258" spans="1:20" x14ac:dyDescent="0.25">
      <c r="A3258" s="2">
        <f>SPY_IVOL!A3258</f>
        <v>43083</v>
      </c>
      <c r="B3258">
        <f>SPY_IVOL!B3258</f>
        <v>29.7273</v>
      </c>
      <c r="C3258">
        <f>SPY_IVOL!C3258</f>
        <v>19.247299999999999</v>
      </c>
      <c r="D3258">
        <f>SPY_IVOL!D3258</f>
        <v>13.0694</v>
      </c>
      <c r="E3258">
        <f>SPY_IVOL!E3258</f>
        <v>7.5251000000000001</v>
      </c>
      <c r="F3258">
        <f>SPY_IVOL!F3258</f>
        <v>7.9294000000000002</v>
      </c>
      <c r="G3258">
        <f>SPY_IVOL!G3258</f>
        <v>10.6173</v>
      </c>
      <c r="H3258">
        <f>SPY_IVOL!H3258</f>
        <v>10.6173</v>
      </c>
      <c r="I3258">
        <f>VLOOKUP($A3258,SPY_main!$A:$C,2,FALSE)</f>
        <v>265.66000000000003</v>
      </c>
      <c r="J3258">
        <f>IFERROR(VLOOKUP($A3258,SPY_main!$A:$C,3,FALSE),J3257)</f>
        <v>2.0347</v>
      </c>
      <c r="K3258">
        <f>IFERROR(VLOOKUP($A3258,SPY_main!$E:$F,2,FALSE),K3257)</f>
        <v>1.60042</v>
      </c>
      <c r="L3258">
        <f>IFERROR(VLOOKUP($A3258,SPY_main!H:I,2,FALSE),L3257)</f>
        <v>10.49</v>
      </c>
      <c r="M3258">
        <f t="shared" si="350"/>
        <v>80.909599999999998</v>
      </c>
      <c r="N3258">
        <f t="shared" si="351"/>
        <v>58.052700000000002</v>
      </c>
      <c r="O3258">
        <f t="shared" si="352"/>
        <v>33.3033</v>
      </c>
      <c r="P3258">
        <f t="shared" si="353"/>
        <v>15.508100000000001</v>
      </c>
      <c r="Q3258">
        <f t="shared" si="354"/>
        <v>12.8431</v>
      </c>
      <c r="R3258">
        <f t="shared" si="355"/>
        <v>12.8431</v>
      </c>
      <c r="S3258">
        <f t="shared" si="356"/>
        <v>12.8431</v>
      </c>
      <c r="T3258">
        <f>IFERROR(VLOOKUP($A3258,TY_main!A:B,2,FALSE),T3257)</f>
        <v>120.90625</v>
      </c>
    </row>
    <row r="3259" spans="1:20" x14ac:dyDescent="0.25">
      <c r="A3259" s="2">
        <f>SPY_IVOL!A3259</f>
        <v>43084</v>
      </c>
      <c r="B3259">
        <f>SPY_IVOL!B3259</f>
        <v>29.555299999999999</v>
      </c>
      <c r="C3259">
        <f>SPY_IVOL!C3259</f>
        <v>19.0045</v>
      </c>
      <c r="D3259">
        <f>SPY_IVOL!D3259</f>
        <v>12.721</v>
      </c>
      <c r="E3259">
        <f>SPY_IVOL!E3259</f>
        <v>7.4082999999999997</v>
      </c>
      <c r="F3259">
        <f>SPY_IVOL!F3259</f>
        <v>7.6904000000000003</v>
      </c>
      <c r="G3259">
        <f>SPY_IVOL!G3259</f>
        <v>8.6865000000000006</v>
      </c>
      <c r="H3259">
        <f>SPY_IVOL!H3259</f>
        <v>8.6865000000000006</v>
      </c>
      <c r="I3259">
        <f>VLOOKUP($A3259,SPY_main!$A:$C,2,FALSE)</f>
        <v>266.51</v>
      </c>
      <c r="J3259">
        <f>IFERROR(VLOOKUP($A3259,SPY_main!$A:$C,3,FALSE),J3258)</f>
        <v>2.0282</v>
      </c>
      <c r="K3259">
        <f>IFERROR(VLOOKUP($A3259,SPY_main!$E:$F,2,FALSE),K3258)</f>
        <v>1.61331</v>
      </c>
      <c r="L3259">
        <f>IFERROR(VLOOKUP($A3259,SPY_main!H:I,2,FALSE),L3258)</f>
        <v>9.42</v>
      </c>
      <c r="M3259">
        <f t="shared" si="350"/>
        <v>38.972499999999997</v>
      </c>
      <c r="N3259">
        <f t="shared" si="351"/>
        <v>34.435299999999998</v>
      </c>
      <c r="O3259">
        <f t="shared" si="352"/>
        <v>19.476299999999998</v>
      </c>
      <c r="P3259">
        <f t="shared" si="353"/>
        <v>4.7203999999999997</v>
      </c>
      <c r="Q3259">
        <f t="shared" si="354"/>
        <v>8.8269000000000002</v>
      </c>
      <c r="R3259">
        <f t="shared" si="355"/>
        <v>8.8269000000000002</v>
      </c>
      <c r="S3259">
        <f t="shared" si="356"/>
        <v>8.8269000000000002</v>
      </c>
      <c r="T3259">
        <f>IFERROR(VLOOKUP($A3259,TY_main!A:B,2,FALSE),T3258)</f>
        <v>120.765625</v>
      </c>
    </row>
    <row r="3260" spans="1:20" x14ac:dyDescent="0.25">
      <c r="A3260" s="2">
        <f>SPY_IVOL!A3260</f>
        <v>43087</v>
      </c>
      <c r="B3260">
        <f>SPY_IVOL!B3260</f>
        <v>26.057099999999998</v>
      </c>
      <c r="C3260">
        <f>SPY_IVOL!C3260</f>
        <v>17.0654</v>
      </c>
      <c r="D3260">
        <f>SPY_IVOL!D3260</f>
        <v>12.501799999999999</v>
      </c>
      <c r="E3260">
        <f>SPY_IVOL!E3260</f>
        <v>8.0931999999999995</v>
      </c>
      <c r="F3260">
        <f>SPY_IVOL!F3260</f>
        <v>7.4325000000000001</v>
      </c>
      <c r="G3260">
        <f>SPY_IVOL!G3260</f>
        <v>9.8544</v>
      </c>
      <c r="H3260">
        <f>SPY_IVOL!H3260</f>
        <v>11.519</v>
      </c>
      <c r="I3260">
        <f>VLOOKUP($A3260,SPY_main!$A:$C,2,FALSE)</f>
        <v>268.2</v>
      </c>
      <c r="J3260">
        <f>IFERROR(VLOOKUP($A3260,SPY_main!$A:$C,3,FALSE),J3259)</f>
        <v>2.0154000000000001</v>
      </c>
      <c r="K3260">
        <f>IFERROR(VLOOKUP($A3260,SPY_main!$E:$F,2,FALSE),K3259)</f>
        <v>1.62548</v>
      </c>
      <c r="L3260">
        <f>IFERROR(VLOOKUP($A3260,SPY_main!H:I,2,FALSE),L3259)</f>
        <v>9.5299999999999994</v>
      </c>
      <c r="M3260">
        <f t="shared" si="350"/>
        <v>30.4513</v>
      </c>
      <c r="N3260">
        <f t="shared" si="351"/>
        <v>19.384599999999999</v>
      </c>
      <c r="O3260">
        <f t="shared" si="352"/>
        <v>12.9938</v>
      </c>
      <c r="P3260">
        <f t="shared" si="353"/>
        <v>7.2944000000000004</v>
      </c>
      <c r="Q3260">
        <f t="shared" si="354"/>
        <v>8.0150000000000006</v>
      </c>
      <c r="R3260">
        <f t="shared" si="355"/>
        <v>10.1593</v>
      </c>
      <c r="S3260">
        <f t="shared" si="356"/>
        <v>10.1593</v>
      </c>
      <c r="T3260">
        <f>IFERROR(VLOOKUP($A3260,TY_main!A:B,2,FALSE),T3259)</f>
        <v>120.59375</v>
      </c>
    </row>
    <row r="3261" spans="1:20" x14ac:dyDescent="0.25">
      <c r="A3261" s="2">
        <f>SPY_IVOL!A3261</f>
        <v>43088</v>
      </c>
      <c r="B3261">
        <f>SPY_IVOL!B3261</f>
        <v>26.311699999999998</v>
      </c>
      <c r="C3261">
        <f>SPY_IVOL!C3261</f>
        <v>17.415500000000002</v>
      </c>
      <c r="D3261">
        <f>SPY_IVOL!D3261</f>
        <v>12.913399999999999</v>
      </c>
      <c r="E3261">
        <f>SPY_IVOL!E3261</f>
        <v>8.4034999999999993</v>
      </c>
      <c r="F3261">
        <f>SPY_IVOL!F3261</f>
        <v>7.3188000000000004</v>
      </c>
      <c r="G3261">
        <f>SPY_IVOL!G3261</f>
        <v>9.7364999999999995</v>
      </c>
      <c r="H3261">
        <f>SPY_IVOL!H3261</f>
        <v>11.9384</v>
      </c>
      <c r="I3261">
        <f>VLOOKUP($A3261,SPY_main!$A:$C,2,FALSE)</f>
        <v>267.17</v>
      </c>
      <c r="J3261">
        <f>IFERROR(VLOOKUP($A3261,SPY_main!$A:$C,3,FALSE),J3260)</f>
        <v>2.0232000000000001</v>
      </c>
      <c r="K3261">
        <f>IFERROR(VLOOKUP($A3261,SPY_main!$E:$F,2,FALSE),K3260)</f>
        <v>1.6420300000000001</v>
      </c>
      <c r="L3261">
        <f>IFERROR(VLOOKUP($A3261,SPY_main!H:I,2,FALSE),L3260)</f>
        <v>10.029999999999999</v>
      </c>
      <c r="M3261">
        <f t="shared" si="350"/>
        <v>30.713899999999999</v>
      </c>
      <c r="N3261">
        <f t="shared" si="351"/>
        <v>19.9054</v>
      </c>
      <c r="O3261">
        <f t="shared" si="352"/>
        <v>13.4879</v>
      </c>
      <c r="P3261">
        <f t="shared" si="353"/>
        <v>7.7630999999999997</v>
      </c>
      <c r="Q3261">
        <f t="shared" si="354"/>
        <v>7.9156000000000004</v>
      </c>
      <c r="R3261">
        <f t="shared" si="355"/>
        <v>10.376200000000001</v>
      </c>
      <c r="S3261">
        <f t="shared" si="356"/>
        <v>10.376200000000001</v>
      </c>
      <c r="T3261">
        <f>IFERROR(VLOOKUP($A3261,TY_main!A:B,2,FALSE),T3260)</f>
        <v>120.0625</v>
      </c>
    </row>
    <row r="3262" spans="1:20" x14ac:dyDescent="0.25">
      <c r="A3262" s="2">
        <f>SPY_IVOL!A3262</f>
        <v>43089</v>
      </c>
      <c r="B3262">
        <f>SPY_IVOL!B3262</f>
        <v>26.605</v>
      </c>
      <c r="C3262">
        <f>SPY_IVOL!C3262</f>
        <v>17.415400000000002</v>
      </c>
      <c r="D3262">
        <f>SPY_IVOL!D3262</f>
        <v>12.795299999999999</v>
      </c>
      <c r="E3262">
        <f>SPY_IVOL!E3262</f>
        <v>8.1582000000000008</v>
      </c>
      <c r="F3262">
        <f>SPY_IVOL!F3262</f>
        <v>7.1059999999999999</v>
      </c>
      <c r="G3262">
        <f>SPY_IVOL!G3262</f>
        <v>9.8117999999999999</v>
      </c>
      <c r="H3262">
        <f>SPY_IVOL!H3262</f>
        <v>12.086499999999999</v>
      </c>
      <c r="I3262">
        <f>VLOOKUP($A3262,SPY_main!$A:$C,2,FALSE)</f>
        <v>267.02999999999997</v>
      </c>
      <c r="J3262">
        <f>IFERROR(VLOOKUP($A3262,SPY_main!$A:$C,3,FALSE),J3261)</f>
        <v>2.0242</v>
      </c>
      <c r="K3262">
        <f>IFERROR(VLOOKUP($A3262,SPY_main!$E:$F,2,FALSE),K3261)</f>
        <v>1.6579299999999999</v>
      </c>
      <c r="L3262">
        <f>IFERROR(VLOOKUP($A3262,SPY_main!H:I,2,FALSE),L3261)</f>
        <v>9.7200000000000006</v>
      </c>
      <c r="M3262">
        <f t="shared" si="350"/>
        <v>31.457899999999999</v>
      </c>
      <c r="N3262">
        <f t="shared" si="351"/>
        <v>19.817</v>
      </c>
      <c r="O3262">
        <f t="shared" si="352"/>
        <v>13.306800000000001</v>
      </c>
      <c r="P3262">
        <f t="shared" si="353"/>
        <v>7.298</v>
      </c>
      <c r="Q3262">
        <f t="shared" si="354"/>
        <v>7.6553000000000004</v>
      </c>
      <c r="R3262">
        <f t="shared" si="355"/>
        <v>8.9154999999999998</v>
      </c>
      <c r="S3262">
        <f t="shared" si="356"/>
        <v>8.9154999999999998</v>
      </c>
      <c r="T3262">
        <f>IFERROR(VLOOKUP($A3262,TY_main!A:B,2,FALSE),T3261)</f>
        <v>119.828125</v>
      </c>
    </row>
    <row r="3263" spans="1:20" x14ac:dyDescent="0.25">
      <c r="A3263" s="2">
        <f>SPY_IVOL!A3263</f>
        <v>43090</v>
      </c>
      <c r="B3263">
        <f>SPY_IVOL!B3263</f>
        <v>26.396000000000001</v>
      </c>
      <c r="C3263">
        <f>SPY_IVOL!C3263</f>
        <v>17.2424</v>
      </c>
      <c r="D3263">
        <f>SPY_IVOL!D3263</f>
        <v>12.7317</v>
      </c>
      <c r="E3263">
        <f>SPY_IVOL!E3263</f>
        <v>8.5861000000000001</v>
      </c>
      <c r="F3263">
        <f>SPY_IVOL!F3263</f>
        <v>7.1970999999999998</v>
      </c>
      <c r="G3263">
        <f>SPY_IVOL!G3263</f>
        <v>9.8063000000000002</v>
      </c>
      <c r="H3263">
        <f>SPY_IVOL!H3263</f>
        <v>12.019299999999999</v>
      </c>
      <c r="I3263">
        <f>VLOOKUP($A3263,SPY_main!$A:$C,2,FALSE)</f>
        <v>267.58</v>
      </c>
      <c r="J3263">
        <f>IFERROR(VLOOKUP($A3263,SPY_main!$A:$C,3,FALSE),J3262)</f>
        <v>2.0200999999999998</v>
      </c>
      <c r="K3263">
        <f>IFERROR(VLOOKUP($A3263,SPY_main!$E:$F,2,FALSE),K3262)</f>
        <v>1.6746399999999999</v>
      </c>
      <c r="L3263">
        <f>IFERROR(VLOOKUP($A3263,SPY_main!H:I,2,FALSE),L3262)</f>
        <v>9.6199999999999992</v>
      </c>
      <c r="M3263">
        <f t="shared" si="350"/>
        <v>31.0763</v>
      </c>
      <c r="N3263">
        <f t="shared" si="351"/>
        <v>19.866900000000001</v>
      </c>
      <c r="O3263">
        <f t="shared" si="352"/>
        <v>13.3032</v>
      </c>
      <c r="P3263">
        <f t="shared" si="353"/>
        <v>7.1276000000000002</v>
      </c>
      <c r="Q3263">
        <f t="shared" si="354"/>
        <v>7.4928999999999997</v>
      </c>
      <c r="R3263">
        <f t="shared" si="355"/>
        <v>10.5518</v>
      </c>
      <c r="S3263">
        <f t="shared" si="356"/>
        <v>10.5518</v>
      </c>
      <c r="T3263">
        <f>IFERROR(VLOOKUP($A3263,TY_main!A:B,2,FALSE),T3262)</f>
        <v>119.890625</v>
      </c>
    </row>
    <row r="3264" spans="1:20" x14ac:dyDescent="0.25">
      <c r="A3264" s="2">
        <f>SPY_IVOL!A3264</f>
        <v>43091</v>
      </c>
      <c r="B3264">
        <f>SPY_IVOL!B3264</f>
        <v>26.6297</v>
      </c>
      <c r="C3264">
        <f>SPY_IVOL!C3264</f>
        <v>17.578900000000001</v>
      </c>
      <c r="D3264">
        <f>SPY_IVOL!D3264</f>
        <v>13.080500000000001</v>
      </c>
      <c r="E3264">
        <f>SPY_IVOL!E3264</f>
        <v>8.5861999999999998</v>
      </c>
      <c r="F3264">
        <f>SPY_IVOL!F3264</f>
        <v>7.1773999999999996</v>
      </c>
      <c r="G3264">
        <f>SPY_IVOL!G3264</f>
        <v>9.7230000000000008</v>
      </c>
      <c r="H3264">
        <f>SPY_IVOL!H3264</f>
        <v>12.151</v>
      </c>
      <c r="I3264">
        <f>VLOOKUP($A3264,SPY_main!$A:$C,2,FALSE)</f>
        <v>267.51</v>
      </c>
      <c r="J3264">
        <f>IFERROR(VLOOKUP($A3264,SPY_main!$A:$C,3,FALSE),J3263)</f>
        <v>2.0206</v>
      </c>
      <c r="K3264">
        <f>IFERROR(VLOOKUP($A3264,SPY_main!$E:$F,2,FALSE),K3263)</f>
        <v>1.68577</v>
      </c>
      <c r="L3264">
        <f>IFERROR(VLOOKUP($A3264,SPY_main!H:I,2,FALSE),L3263)</f>
        <v>9.9</v>
      </c>
      <c r="M3264">
        <f t="shared" si="350"/>
        <v>31.622499999999999</v>
      </c>
      <c r="N3264">
        <f t="shared" si="351"/>
        <v>20.375800000000002</v>
      </c>
      <c r="O3264">
        <f t="shared" si="352"/>
        <v>13.7446</v>
      </c>
      <c r="P3264">
        <f t="shared" si="353"/>
        <v>7.4561000000000002</v>
      </c>
      <c r="Q3264">
        <f t="shared" si="354"/>
        <v>7.2457000000000003</v>
      </c>
      <c r="R3264">
        <f t="shared" si="355"/>
        <v>9.0060000000000002</v>
      </c>
      <c r="S3264">
        <f t="shared" si="356"/>
        <v>9.0060000000000002</v>
      </c>
      <c r="T3264">
        <f>IFERROR(VLOOKUP($A3264,TY_main!A:B,2,FALSE),T3263)</f>
        <v>119.84375</v>
      </c>
    </row>
    <row r="3265" spans="1:20" x14ac:dyDescent="0.25">
      <c r="A3265" s="2">
        <f>SPY_IVOL!A3265</f>
        <v>43095</v>
      </c>
      <c r="B3265">
        <f>SPY_IVOL!B3265</f>
        <v>27.321999999999999</v>
      </c>
      <c r="C3265">
        <f>SPY_IVOL!C3265</f>
        <v>17.7761</v>
      </c>
      <c r="D3265">
        <f>SPY_IVOL!D3265</f>
        <v>13.207000000000001</v>
      </c>
      <c r="E3265">
        <f>SPY_IVOL!E3265</f>
        <v>8.4545999999999992</v>
      </c>
      <c r="F3265">
        <f>SPY_IVOL!F3265</f>
        <v>7.1642999999999999</v>
      </c>
      <c r="G3265">
        <f>SPY_IVOL!G3265</f>
        <v>10.146000000000001</v>
      </c>
      <c r="H3265">
        <f>SPY_IVOL!H3265</f>
        <v>11.278600000000001</v>
      </c>
      <c r="I3265">
        <f>VLOOKUP($A3265,SPY_main!$A:$C,2,FALSE)</f>
        <v>267.19</v>
      </c>
      <c r="J3265">
        <f>IFERROR(VLOOKUP($A3265,SPY_main!$A:$C,3,FALSE),J3264)</f>
        <v>2.0230000000000001</v>
      </c>
      <c r="K3265">
        <f>IFERROR(VLOOKUP($A3265,SPY_main!$E:$F,2,FALSE),K3264)</f>
        <v>1.68577</v>
      </c>
      <c r="L3265">
        <f>IFERROR(VLOOKUP($A3265,SPY_main!H:I,2,FALSE),L3264)</f>
        <v>10.25</v>
      </c>
      <c r="M3265">
        <f t="shared" si="350"/>
        <v>32.892299999999999</v>
      </c>
      <c r="N3265">
        <f t="shared" si="351"/>
        <v>21.494800000000001</v>
      </c>
      <c r="O3265">
        <f t="shared" si="352"/>
        <v>14.3589</v>
      </c>
      <c r="P3265">
        <f t="shared" si="353"/>
        <v>7.7774999999999999</v>
      </c>
      <c r="Q3265">
        <f t="shared" si="354"/>
        <v>7.7175000000000002</v>
      </c>
      <c r="R3265">
        <f t="shared" si="355"/>
        <v>9.5260999999999996</v>
      </c>
      <c r="S3265">
        <f t="shared" si="356"/>
        <v>9.5260999999999996</v>
      </c>
      <c r="T3265">
        <f>IFERROR(VLOOKUP($A3265,TY_main!A:B,2,FALSE),T3264)</f>
        <v>120</v>
      </c>
    </row>
    <row r="3266" spans="1:20" x14ac:dyDescent="0.25">
      <c r="A3266" s="2">
        <f>SPY_IVOL!A3266</f>
        <v>43096</v>
      </c>
      <c r="B3266">
        <f>SPY_IVOL!B3266</f>
        <v>27.838899999999999</v>
      </c>
      <c r="C3266">
        <f>SPY_IVOL!C3266</f>
        <v>18.061</v>
      </c>
      <c r="D3266">
        <f>SPY_IVOL!D3266</f>
        <v>13.323399999999999</v>
      </c>
      <c r="E3266">
        <f>SPY_IVOL!E3266</f>
        <v>8.4969000000000001</v>
      </c>
      <c r="F3266">
        <f>SPY_IVOL!F3266</f>
        <v>7.1029999999999998</v>
      </c>
      <c r="G3266">
        <f>SPY_IVOL!G3266</f>
        <v>10.205500000000001</v>
      </c>
      <c r="H3266">
        <f>SPY_IVOL!H3266</f>
        <v>11.347799999999999</v>
      </c>
      <c r="I3266">
        <f>VLOOKUP($A3266,SPY_main!$A:$C,2,FALSE)</f>
        <v>267.32</v>
      </c>
      <c r="J3266">
        <f>IFERROR(VLOOKUP($A3266,SPY_main!$A:$C,3,FALSE),J3265)</f>
        <v>2.0219999999999998</v>
      </c>
      <c r="K3266">
        <f>IFERROR(VLOOKUP($A3266,SPY_main!$E:$F,2,FALSE),K3265)</f>
        <v>1.69339</v>
      </c>
      <c r="L3266">
        <f>IFERROR(VLOOKUP($A3266,SPY_main!H:I,2,FALSE),L3265)</f>
        <v>10.47</v>
      </c>
      <c r="M3266">
        <f t="shared" ref="M3266:M3329" si="357">IFERROR(VLOOKUP($A3266,FirstM,2,FALSE),M3265)</f>
        <v>34.861499999999999</v>
      </c>
      <c r="N3266">
        <f t="shared" ref="N3266:N3329" si="358">IFERROR(VLOOKUP($A3266,FirstM,3,FALSE),N3265)</f>
        <v>22.452400000000001</v>
      </c>
      <c r="O3266">
        <f t="shared" ref="O3266:O3329" si="359">IFERROR(VLOOKUP($A3266,FirstM,4,FALSE),O3265)</f>
        <v>14.8668</v>
      </c>
      <c r="P3266">
        <f t="shared" ref="P3266:P3329" si="360">IFERROR(VLOOKUP($A3266,FirstM,5,FALSE),P3265)</f>
        <v>8.0493000000000006</v>
      </c>
      <c r="Q3266">
        <f t="shared" ref="Q3266:Q3329" si="361">IFERROR(VLOOKUP($A3266,FirstM,6,FALSE),Q3265)</f>
        <v>7.8884999999999996</v>
      </c>
      <c r="R3266">
        <f t="shared" ref="R3266:R3329" si="362">IFERROR(VLOOKUP($A3266,FirstM,7,FALSE),R3265)</f>
        <v>10.0701</v>
      </c>
      <c r="S3266">
        <f t="shared" ref="S3266:S3329" si="363">IFERROR(VLOOKUP($A3266,FirstM,8,FALSE),S3265)</f>
        <v>10.0701</v>
      </c>
      <c r="T3266">
        <f>IFERROR(VLOOKUP($A3266,TY_main!A:B,2,FALSE),T3265)</f>
        <v>120.34375</v>
      </c>
    </row>
    <row r="3267" spans="1:20" x14ac:dyDescent="0.25">
      <c r="A3267" s="2">
        <f>SPY_IVOL!A3267</f>
        <v>43097</v>
      </c>
      <c r="B3267">
        <f>SPY_IVOL!B3267</f>
        <v>27.7287</v>
      </c>
      <c r="C3267">
        <f>SPY_IVOL!C3267</f>
        <v>18.1797</v>
      </c>
      <c r="D3267">
        <f>SPY_IVOL!D3267</f>
        <v>13.4903</v>
      </c>
      <c r="E3267">
        <f>SPY_IVOL!E3267</f>
        <v>8.2523999999999997</v>
      </c>
      <c r="F3267">
        <f>SPY_IVOL!F3267</f>
        <v>6.7603</v>
      </c>
      <c r="G3267">
        <f>SPY_IVOL!G3267</f>
        <v>9.9275000000000002</v>
      </c>
      <c r="H3267">
        <f>SPY_IVOL!H3267</f>
        <v>11.2766</v>
      </c>
      <c r="I3267">
        <f>VLOOKUP($A3267,SPY_main!$A:$C,2,FALSE)</f>
        <v>267.87</v>
      </c>
      <c r="J3267">
        <f>IFERROR(VLOOKUP($A3267,SPY_main!$A:$C,3,FALSE),J3266)</f>
        <v>2.0179</v>
      </c>
      <c r="K3267">
        <f>IFERROR(VLOOKUP($A3267,SPY_main!$E:$F,2,FALSE),K3266)</f>
        <v>1.69465</v>
      </c>
      <c r="L3267">
        <f>IFERROR(VLOOKUP($A3267,SPY_main!H:I,2,FALSE),L3266)</f>
        <v>10.18</v>
      </c>
      <c r="M3267">
        <f t="shared" si="357"/>
        <v>34.334200000000003</v>
      </c>
      <c r="N3267">
        <f t="shared" si="358"/>
        <v>22.518000000000001</v>
      </c>
      <c r="O3267">
        <f t="shared" si="359"/>
        <v>14.757</v>
      </c>
      <c r="P3267">
        <f t="shared" si="360"/>
        <v>7.0404</v>
      </c>
      <c r="Q3267">
        <f t="shared" si="361"/>
        <v>8.1777999999999995</v>
      </c>
      <c r="R3267">
        <f t="shared" si="362"/>
        <v>10.004099999999999</v>
      </c>
      <c r="S3267">
        <f t="shared" si="363"/>
        <v>10.004099999999999</v>
      </c>
      <c r="T3267">
        <f>IFERROR(VLOOKUP($A3267,TY_main!A:B,2,FALSE),T3266)</f>
        <v>120.203125</v>
      </c>
    </row>
    <row r="3268" spans="1:20" x14ac:dyDescent="0.25">
      <c r="A3268" s="2">
        <f>SPY_IVOL!A3268</f>
        <v>43098</v>
      </c>
      <c r="B3268">
        <f>SPY_IVOL!B3268</f>
        <v>28.658000000000001</v>
      </c>
      <c r="C3268">
        <f>SPY_IVOL!C3268</f>
        <v>18.736899999999999</v>
      </c>
      <c r="D3268">
        <f>SPY_IVOL!D3268</f>
        <v>13.9945</v>
      </c>
      <c r="E3268">
        <f>SPY_IVOL!E3268</f>
        <v>8.1540999999999997</v>
      </c>
      <c r="F3268">
        <f>SPY_IVOL!F3268</f>
        <v>6.6585000000000001</v>
      </c>
      <c r="G3268">
        <f>SPY_IVOL!G3268</f>
        <v>10.0799</v>
      </c>
      <c r="H3268">
        <f>SPY_IVOL!H3268</f>
        <v>11.7446</v>
      </c>
      <c r="I3268">
        <f>VLOOKUP($A3268,SPY_main!$A:$C,2,FALSE)</f>
        <v>266.86</v>
      </c>
      <c r="J3268">
        <f>IFERROR(VLOOKUP($A3268,SPY_main!$A:$C,3,FALSE),J3267)</f>
        <v>2.0255000000000001</v>
      </c>
      <c r="K3268">
        <f>IFERROR(VLOOKUP($A3268,SPY_main!$E:$F,2,FALSE),K3267)</f>
        <v>1.69428</v>
      </c>
      <c r="L3268">
        <f>IFERROR(VLOOKUP($A3268,SPY_main!H:I,2,FALSE),L3267)</f>
        <v>11.04</v>
      </c>
      <c r="M3268">
        <f t="shared" si="357"/>
        <v>36.477200000000003</v>
      </c>
      <c r="N3268">
        <f t="shared" si="358"/>
        <v>23.837700000000002</v>
      </c>
      <c r="O3268">
        <f t="shared" si="359"/>
        <v>15.664099999999999</v>
      </c>
      <c r="P3268">
        <f t="shared" si="360"/>
        <v>7.3231000000000002</v>
      </c>
      <c r="Q3268">
        <f t="shared" si="361"/>
        <v>8.2737999999999996</v>
      </c>
      <c r="R3268">
        <f t="shared" si="362"/>
        <v>10.808299999999999</v>
      </c>
      <c r="S3268">
        <f t="shared" si="363"/>
        <v>10.808299999999999</v>
      </c>
      <c r="T3268">
        <f>IFERROR(VLOOKUP($A3268,TY_main!A:B,2,FALSE),T3267)</f>
        <v>120.40625</v>
      </c>
    </row>
    <row r="3269" spans="1:20" x14ac:dyDescent="0.25">
      <c r="A3269" s="2">
        <f>SPY_IVOL!A3269</f>
        <v>43102</v>
      </c>
      <c r="B3269">
        <f>SPY_IVOL!B3269</f>
        <v>28.245899999999999</v>
      </c>
      <c r="C3269">
        <f>SPY_IVOL!C3269</f>
        <v>18.442299999999999</v>
      </c>
      <c r="D3269">
        <f>SPY_IVOL!D3269</f>
        <v>13.3973</v>
      </c>
      <c r="E3269">
        <f>SPY_IVOL!E3269</f>
        <v>7.8254999999999999</v>
      </c>
      <c r="F3269">
        <f>SPY_IVOL!F3269</f>
        <v>6.7358000000000002</v>
      </c>
      <c r="G3269">
        <f>SPY_IVOL!G3269</f>
        <v>10.1205</v>
      </c>
      <c r="H3269">
        <f>SPY_IVOL!H3269</f>
        <v>11.164999999999999</v>
      </c>
      <c r="I3269">
        <f>VLOOKUP($A3269,SPY_main!$A:$C,2,FALSE)</f>
        <v>268.77</v>
      </c>
      <c r="J3269">
        <f>IFERROR(VLOOKUP($A3269,SPY_main!$A:$C,3,FALSE),J3268)</f>
        <v>2.0110999999999999</v>
      </c>
      <c r="K3269">
        <f>IFERROR(VLOOKUP($A3269,SPY_main!$E:$F,2,FALSE),K3268)</f>
        <v>1.69693</v>
      </c>
      <c r="L3269">
        <f>IFERROR(VLOOKUP($A3269,SPY_main!H:I,2,FALSE),L3268)</f>
        <v>9.77</v>
      </c>
      <c r="M3269">
        <f t="shared" si="357"/>
        <v>36.942399999999999</v>
      </c>
      <c r="N3269">
        <f t="shared" si="358"/>
        <v>23.480799999999999</v>
      </c>
      <c r="O3269">
        <f t="shared" si="359"/>
        <v>15.1396</v>
      </c>
      <c r="P3269">
        <f t="shared" si="360"/>
        <v>6.8442999999999996</v>
      </c>
      <c r="Q3269">
        <f t="shared" si="361"/>
        <v>8.8341999999999992</v>
      </c>
      <c r="R3269">
        <f t="shared" si="362"/>
        <v>9.0042000000000009</v>
      </c>
      <c r="S3269">
        <f t="shared" si="363"/>
        <v>9.0042000000000009</v>
      </c>
      <c r="T3269">
        <f>IFERROR(VLOOKUP($A3269,TY_main!A:B,2,FALSE),T3268)</f>
        <v>120.0625</v>
      </c>
    </row>
    <row r="3270" spans="1:20" x14ac:dyDescent="0.25">
      <c r="A3270" s="2">
        <f>SPY_IVOL!A3270</f>
        <v>43103</v>
      </c>
      <c r="B3270">
        <f>SPY_IVOL!B3270</f>
        <v>28.117599999999999</v>
      </c>
      <c r="C3270">
        <f>SPY_IVOL!C3270</f>
        <v>17.916499999999999</v>
      </c>
      <c r="D3270">
        <f>SPY_IVOL!D3270</f>
        <v>12.828200000000001</v>
      </c>
      <c r="E3270">
        <f>SPY_IVOL!E3270</f>
        <v>7.7725999999999997</v>
      </c>
      <c r="F3270">
        <f>SPY_IVOL!F3270</f>
        <v>7.1711</v>
      </c>
      <c r="G3270">
        <f>SPY_IVOL!G3270</f>
        <v>10.404299999999999</v>
      </c>
      <c r="H3270">
        <f>SPY_IVOL!H3270</f>
        <v>11.1013</v>
      </c>
      <c r="I3270">
        <f>VLOOKUP($A3270,SPY_main!$A:$C,2,FALSE)</f>
        <v>270.47000000000003</v>
      </c>
      <c r="J3270">
        <f>IFERROR(VLOOKUP($A3270,SPY_main!$A:$C,3,FALSE),J3269)</f>
        <v>1.9984999999999999</v>
      </c>
      <c r="K3270">
        <f>IFERROR(VLOOKUP($A3270,SPY_main!$E:$F,2,FALSE),K3269)</f>
        <v>1.6959299999999999</v>
      </c>
      <c r="L3270">
        <f>IFERROR(VLOOKUP($A3270,SPY_main!H:I,2,FALSE),L3269)</f>
        <v>9.15</v>
      </c>
      <c r="M3270">
        <f t="shared" si="357"/>
        <v>37.252299999999998</v>
      </c>
      <c r="N3270">
        <f t="shared" si="358"/>
        <v>22.720700000000001</v>
      </c>
      <c r="O3270">
        <f t="shared" si="359"/>
        <v>14.349500000000001</v>
      </c>
      <c r="P3270">
        <f t="shared" si="360"/>
        <v>6.6496000000000004</v>
      </c>
      <c r="Q3270">
        <f t="shared" si="361"/>
        <v>9.5005000000000006</v>
      </c>
      <c r="R3270">
        <f t="shared" si="362"/>
        <v>10.1168</v>
      </c>
      <c r="S3270">
        <f t="shared" si="363"/>
        <v>10.1168</v>
      </c>
      <c r="T3270">
        <f>IFERROR(VLOOKUP($A3270,TY_main!A:B,2,FALSE),T3269)</f>
        <v>120.15625</v>
      </c>
    </row>
    <row r="3271" spans="1:20" x14ac:dyDescent="0.25">
      <c r="A3271" s="2">
        <f>SPY_IVOL!A3271</f>
        <v>43104</v>
      </c>
      <c r="B3271">
        <f>SPY_IVOL!B3271</f>
        <v>27.9709</v>
      </c>
      <c r="C3271">
        <f>SPY_IVOL!C3271</f>
        <v>17.9267</v>
      </c>
      <c r="D3271">
        <f>SPY_IVOL!D3271</f>
        <v>12.7782</v>
      </c>
      <c r="E3271">
        <f>SPY_IVOL!E3271</f>
        <v>7.9488000000000003</v>
      </c>
      <c r="F3271">
        <f>SPY_IVOL!F3271</f>
        <v>7.4146999999999998</v>
      </c>
      <c r="G3271">
        <f>SPY_IVOL!G3271</f>
        <v>10.546799999999999</v>
      </c>
      <c r="H3271">
        <f>SPY_IVOL!H3271</f>
        <v>10.814299999999999</v>
      </c>
      <c r="I3271">
        <f>VLOOKUP($A3271,SPY_main!$A:$C,2,FALSE)</f>
        <v>271.61</v>
      </c>
      <c r="J3271">
        <f>IFERROR(VLOOKUP($A3271,SPY_main!$A:$C,3,FALSE),J3270)</f>
        <v>1.9901</v>
      </c>
      <c r="K3271">
        <f>IFERROR(VLOOKUP($A3271,SPY_main!$E:$F,2,FALSE),K3270)</f>
        <v>1.70381</v>
      </c>
      <c r="L3271">
        <f>IFERROR(VLOOKUP($A3271,SPY_main!H:I,2,FALSE),L3270)</f>
        <v>9.2200000000000006</v>
      </c>
      <c r="M3271">
        <f t="shared" si="357"/>
        <v>37.964599999999997</v>
      </c>
      <c r="N3271">
        <f t="shared" si="358"/>
        <v>22.822099999999999</v>
      </c>
      <c r="O3271">
        <f t="shared" si="359"/>
        <v>14.3835</v>
      </c>
      <c r="P3271">
        <f t="shared" si="360"/>
        <v>6.6407999999999996</v>
      </c>
      <c r="Q3271">
        <f t="shared" si="361"/>
        <v>9.8195999999999994</v>
      </c>
      <c r="R3271">
        <f t="shared" si="362"/>
        <v>11.680899999999999</v>
      </c>
      <c r="S3271">
        <f t="shared" si="363"/>
        <v>11.680899999999999</v>
      </c>
      <c r="T3271">
        <f>IFERROR(VLOOKUP($A3271,TY_main!A:B,2,FALSE),T3270)</f>
        <v>120.046875</v>
      </c>
    </row>
    <row r="3272" spans="1:20" x14ac:dyDescent="0.25">
      <c r="A3272" s="2">
        <f>SPY_IVOL!A3272</f>
        <v>43105</v>
      </c>
      <c r="B3272">
        <f>SPY_IVOL!B3272</f>
        <v>27.773</v>
      </c>
      <c r="C3272">
        <f>SPY_IVOL!C3272</f>
        <v>17.660299999999999</v>
      </c>
      <c r="D3272">
        <f>SPY_IVOL!D3272</f>
        <v>12.6045</v>
      </c>
      <c r="E3272">
        <f>SPY_IVOL!E3272</f>
        <v>7.9664000000000001</v>
      </c>
      <c r="F3272">
        <f>SPY_IVOL!F3272</f>
        <v>7.4989999999999997</v>
      </c>
      <c r="G3272">
        <f>SPY_IVOL!G3272</f>
        <v>10.2745</v>
      </c>
      <c r="H3272">
        <f>SPY_IVOL!H3272</f>
        <v>10.2745</v>
      </c>
      <c r="I3272">
        <f>VLOOKUP($A3272,SPY_main!$A:$C,2,FALSE)</f>
        <v>273.42</v>
      </c>
      <c r="J3272">
        <f>IFERROR(VLOOKUP($A3272,SPY_main!$A:$C,3,FALSE),J3271)</f>
        <v>1.9769000000000001</v>
      </c>
      <c r="K3272">
        <f>IFERROR(VLOOKUP($A3272,SPY_main!$E:$F,2,FALSE),K3271)</f>
        <v>1.7039299999999999</v>
      </c>
      <c r="L3272">
        <f>IFERROR(VLOOKUP($A3272,SPY_main!H:I,2,FALSE),L3271)</f>
        <v>9.2200000000000006</v>
      </c>
      <c r="M3272">
        <f t="shared" si="357"/>
        <v>39.2654</v>
      </c>
      <c r="N3272">
        <f t="shared" si="358"/>
        <v>22.841000000000001</v>
      </c>
      <c r="O3272">
        <f t="shared" si="359"/>
        <v>14.485099999999999</v>
      </c>
      <c r="P3272">
        <f t="shared" si="360"/>
        <v>6.8669000000000002</v>
      </c>
      <c r="Q3272">
        <f t="shared" si="361"/>
        <v>10.165100000000001</v>
      </c>
      <c r="R3272">
        <f t="shared" si="362"/>
        <v>11.5313</v>
      </c>
      <c r="S3272">
        <f t="shared" si="363"/>
        <v>11.5313</v>
      </c>
      <c r="T3272">
        <f>IFERROR(VLOOKUP($A3272,TY_main!A:B,2,FALSE),T3271)</f>
        <v>119.890625</v>
      </c>
    </row>
    <row r="3273" spans="1:20" x14ac:dyDescent="0.25">
      <c r="A3273" s="2">
        <f>SPY_IVOL!A3273</f>
        <v>43108</v>
      </c>
      <c r="B3273">
        <f>SPY_IVOL!B3273</f>
        <v>28.799399999999999</v>
      </c>
      <c r="C3273">
        <f>SPY_IVOL!C3273</f>
        <v>18.056999999999999</v>
      </c>
      <c r="D3273">
        <f>SPY_IVOL!D3273</f>
        <v>12.789199999999999</v>
      </c>
      <c r="E3273">
        <f>SPY_IVOL!E3273</f>
        <v>8.0893999999999995</v>
      </c>
      <c r="F3273">
        <f>SPY_IVOL!F3273</f>
        <v>7.7934999999999999</v>
      </c>
      <c r="G3273">
        <f>SPY_IVOL!G3273</f>
        <v>10.933</v>
      </c>
      <c r="H3273">
        <f>SPY_IVOL!H3273</f>
        <v>12.1951</v>
      </c>
      <c r="I3273">
        <f>VLOOKUP($A3273,SPY_main!$A:$C,2,FALSE)</f>
        <v>273.92</v>
      </c>
      <c r="J3273">
        <f>IFERROR(VLOOKUP($A3273,SPY_main!$A:$C,3,FALSE),J3272)</f>
        <v>1.9733000000000001</v>
      </c>
      <c r="K3273">
        <f>IFERROR(VLOOKUP($A3273,SPY_main!$E:$F,2,FALSE),K3272)</f>
        <v>1.7080200000000001</v>
      </c>
      <c r="L3273">
        <f>IFERROR(VLOOKUP($A3273,SPY_main!H:I,2,FALSE),L3272)</f>
        <v>9.52</v>
      </c>
      <c r="M3273">
        <f t="shared" si="357"/>
        <v>37.005200000000002</v>
      </c>
      <c r="N3273">
        <f t="shared" si="358"/>
        <v>23.235900000000001</v>
      </c>
      <c r="O3273">
        <f t="shared" si="359"/>
        <v>15.1547</v>
      </c>
      <c r="P3273">
        <f t="shared" si="360"/>
        <v>6.7946</v>
      </c>
      <c r="Q3273">
        <f t="shared" si="361"/>
        <v>11.4938</v>
      </c>
      <c r="R3273">
        <f t="shared" si="362"/>
        <v>13.2042</v>
      </c>
      <c r="S3273">
        <f t="shared" si="363"/>
        <v>13.2042</v>
      </c>
      <c r="T3273">
        <f>IFERROR(VLOOKUP($A3273,TY_main!A:B,2,FALSE),T3272)</f>
        <v>119.859375</v>
      </c>
    </row>
    <row r="3274" spans="1:20" x14ac:dyDescent="0.25">
      <c r="A3274" s="2">
        <f>SPY_IVOL!A3274</f>
        <v>43109</v>
      </c>
      <c r="B3274">
        <f>SPY_IVOL!B3274</f>
        <v>29.161999999999999</v>
      </c>
      <c r="C3274">
        <f>SPY_IVOL!C3274</f>
        <v>18.5227</v>
      </c>
      <c r="D3274">
        <f>SPY_IVOL!D3274</f>
        <v>13.199400000000001</v>
      </c>
      <c r="E3274">
        <f>SPY_IVOL!E3274</f>
        <v>8.2919</v>
      </c>
      <c r="F3274">
        <f>SPY_IVOL!F3274</f>
        <v>7.8616999999999999</v>
      </c>
      <c r="G3274">
        <f>SPY_IVOL!G3274</f>
        <v>11.077199999999999</v>
      </c>
      <c r="H3274">
        <f>SPY_IVOL!H3274</f>
        <v>12.121499999999999</v>
      </c>
      <c r="I3274">
        <f>VLOOKUP($A3274,SPY_main!$A:$C,2,FALSE)</f>
        <v>274.54000000000002</v>
      </c>
      <c r="J3274">
        <f>IFERROR(VLOOKUP($A3274,SPY_main!$A:$C,3,FALSE),J3273)</f>
        <v>1.9689000000000001</v>
      </c>
      <c r="K3274">
        <f>IFERROR(VLOOKUP($A3274,SPY_main!$E:$F,2,FALSE),K3273)</f>
        <v>1.7045699999999999</v>
      </c>
      <c r="L3274">
        <f>IFERROR(VLOOKUP($A3274,SPY_main!H:I,2,FALSE),L3273)</f>
        <v>10.08</v>
      </c>
      <c r="M3274">
        <f t="shared" si="357"/>
        <v>46.408200000000001</v>
      </c>
      <c r="N3274">
        <f t="shared" si="358"/>
        <v>24.3538</v>
      </c>
      <c r="O3274">
        <f t="shared" si="359"/>
        <v>15.4588</v>
      </c>
      <c r="P3274">
        <f t="shared" si="360"/>
        <v>7.5578000000000003</v>
      </c>
      <c r="Q3274">
        <f t="shared" si="361"/>
        <v>12.0623</v>
      </c>
      <c r="R3274">
        <f t="shared" si="362"/>
        <v>13.3672</v>
      </c>
      <c r="S3274">
        <f t="shared" si="363"/>
        <v>13.3672</v>
      </c>
      <c r="T3274">
        <f>IFERROR(VLOOKUP($A3274,TY_main!A:B,2,FALSE),T3273)</f>
        <v>119.4375</v>
      </c>
    </row>
    <row r="3275" spans="1:20" x14ac:dyDescent="0.25">
      <c r="A3275" s="2">
        <f>SPY_IVOL!A3275</f>
        <v>43110</v>
      </c>
      <c r="B3275">
        <f>SPY_IVOL!B3275</f>
        <v>28.960599999999999</v>
      </c>
      <c r="C3275">
        <f>SPY_IVOL!C3275</f>
        <v>18.551600000000001</v>
      </c>
      <c r="D3275">
        <f>SPY_IVOL!D3275</f>
        <v>13.0274</v>
      </c>
      <c r="E3275">
        <f>SPY_IVOL!E3275</f>
        <v>8.0389999999999997</v>
      </c>
      <c r="F3275">
        <f>SPY_IVOL!F3275</f>
        <v>7.4249999999999998</v>
      </c>
      <c r="G3275">
        <f>SPY_IVOL!G3275</f>
        <v>10.694599999999999</v>
      </c>
      <c r="H3275">
        <f>SPY_IVOL!H3275</f>
        <v>10.694599999999999</v>
      </c>
      <c r="I3275">
        <f>VLOOKUP($A3275,SPY_main!$A:$C,2,FALSE)</f>
        <v>274.12</v>
      </c>
      <c r="J3275">
        <f>IFERROR(VLOOKUP($A3275,SPY_main!$A:$C,3,FALSE),J3274)</f>
        <v>1.9719</v>
      </c>
      <c r="K3275">
        <f>IFERROR(VLOOKUP($A3275,SPY_main!$E:$F,2,FALSE),K3274)</f>
        <v>1.7091099999999999</v>
      </c>
      <c r="L3275">
        <f>IFERROR(VLOOKUP($A3275,SPY_main!H:I,2,FALSE),L3274)</f>
        <v>9.82</v>
      </c>
      <c r="M3275">
        <f t="shared" si="357"/>
        <v>35.722200000000001</v>
      </c>
      <c r="N3275">
        <f t="shared" si="358"/>
        <v>25.665600000000001</v>
      </c>
      <c r="O3275">
        <f t="shared" si="359"/>
        <v>15.316800000000001</v>
      </c>
      <c r="P3275">
        <f t="shared" si="360"/>
        <v>6.8691000000000004</v>
      </c>
      <c r="Q3275">
        <f t="shared" si="361"/>
        <v>12.1998</v>
      </c>
      <c r="R3275">
        <f t="shared" si="362"/>
        <v>13.867699999999999</v>
      </c>
      <c r="S3275">
        <f t="shared" si="363"/>
        <v>13.867699999999999</v>
      </c>
      <c r="T3275">
        <f>IFERROR(VLOOKUP($A3275,TY_main!A:B,2,FALSE),T3274)</f>
        <v>119.390625</v>
      </c>
    </row>
    <row r="3276" spans="1:20" x14ac:dyDescent="0.25">
      <c r="A3276" s="2">
        <f>SPY_IVOL!A3276</f>
        <v>43111</v>
      </c>
      <c r="B3276">
        <f>SPY_IVOL!B3276</f>
        <v>29.001300000000001</v>
      </c>
      <c r="C3276">
        <f>SPY_IVOL!C3276</f>
        <v>18.499199999999998</v>
      </c>
      <c r="D3276">
        <f>SPY_IVOL!D3276</f>
        <v>12.928800000000001</v>
      </c>
      <c r="E3276">
        <f>SPY_IVOL!E3276</f>
        <v>7.9984999999999999</v>
      </c>
      <c r="F3276">
        <f>SPY_IVOL!F3276</f>
        <v>8.0295000000000005</v>
      </c>
      <c r="G3276">
        <f>SPY_IVOL!G3276</f>
        <v>11.5458</v>
      </c>
      <c r="H3276">
        <f>SPY_IVOL!H3276</f>
        <v>11.838699999999999</v>
      </c>
      <c r="I3276">
        <f>VLOOKUP($A3276,SPY_main!$A:$C,2,FALSE)</f>
        <v>276.12</v>
      </c>
      <c r="J3276">
        <f>IFERROR(VLOOKUP($A3276,SPY_main!$A:$C,3,FALSE),J3275)</f>
        <v>1.9576</v>
      </c>
      <c r="K3276">
        <f>IFERROR(VLOOKUP($A3276,SPY_main!$E:$F,2,FALSE),K3275)</f>
        <v>1.7201900000000001</v>
      </c>
      <c r="L3276">
        <f>IFERROR(VLOOKUP($A3276,SPY_main!H:I,2,FALSE),L3275)</f>
        <v>9.8800000000000008</v>
      </c>
      <c r="M3276">
        <f t="shared" si="357"/>
        <v>34.823399999999999</v>
      </c>
      <c r="N3276">
        <f t="shared" si="358"/>
        <v>26.183</v>
      </c>
      <c r="O3276">
        <f t="shared" si="359"/>
        <v>15.8291</v>
      </c>
      <c r="P3276">
        <f t="shared" si="360"/>
        <v>6.6700999999999997</v>
      </c>
      <c r="Q3276">
        <f t="shared" si="361"/>
        <v>13.4994</v>
      </c>
      <c r="R3276">
        <f t="shared" si="362"/>
        <v>13.562099999999999</v>
      </c>
      <c r="S3276">
        <f t="shared" si="363"/>
        <v>13.562099999999999</v>
      </c>
      <c r="T3276">
        <f>IFERROR(VLOOKUP($A3276,TY_main!A:B,2,FALSE),T3275)</f>
        <v>119.515625</v>
      </c>
    </row>
    <row r="3277" spans="1:20" x14ac:dyDescent="0.25">
      <c r="A3277" s="2">
        <f>SPY_IVOL!A3277</f>
        <v>43112</v>
      </c>
      <c r="B3277">
        <f>SPY_IVOL!B3277</f>
        <v>29.024100000000001</v>
      </c>
      <c r="C3277">
        <f>SPY_IVOL!C3277</f>
        <v>18.586300000000001</v>
      </c>
      <c r="D3277">
        <f>SPY_IVOL!D3277</f>
        <v>13.0395</v>
      </c>
      <c r="E3277">
        <f>SPY_IVOL!E3277</f>
        <v>8.6621000000000006</v>
      </c>
      <c r="F3277">
        <f>SPY_IVOL!F3277</f>
        <v>8.1789000000000005</v>
      </c>
      <c r="G3277">
        <f>SPY_IVOL!G3277</f>
        <v>12.147500000000001</v>
      </c>
      <c r="H3277">
        <f>SPY_IVOL!H3277</f>
        <v>13.0634</v>
      </c>
      <c r="I3277">
        <f>VLOOKUP($A3277,SPY_main!$A:$C,2,FALSE)</f>
        <v>277.92</v>
      </c>
      <c r="J3277">
        <f>IFERROR(VLOOKUP($A3277,SPY_main!$A:$C,3,FALSE),J3276)</f>
        <v>1.9449000000000001</v>
      </c>
      <c r="K3277">
        <f>IFERROR(VLOOKUP($A3277,SPY_main!$E:$F,2,FALSE),K3276)</f>
        <v>1.7215199999999999</v>
      </c>
      <c r="L3277">
        <f>IFERROR(VLOOKUP($A3277,SPY_main!H:I,2,FALSE),L3276)</f>
        <v>10.16</v>
      </c>
      <c r="M3277">
        <f t="shared" si="357"/>
        <v>27.126899999999999</v>
      </c>
      <c r="N3277">
        <f t="shared" si="358"/>
        <v>27.126899999999999</v>
      </c>
      <c r="O3277">
        <f t="shared" si="359"/>
        <v>17.192699999999999</v>
      </c>
      <c r="P3277">
        <f t="shared" si="360"/>
        <v>7.9017999999999997</v>
      </c>
      <c r="Q3277">
        <f t="shared" si="361"/>
        <v>12.790699999999999</v>
      </c>
      <c r="R3277">
        <f t="shared" si="362"/>
        <v>12.790699999999999</v>
      </c>
      <c r="S3277">
        <f t="shared" si="363"/>
        <v>12.790699999999999</v>
      </c>
      <c r="T3277">
        <f>IFERROR(VLOOKUP($A3277,TY_main!A:B,2,FALSE),T3276)</f>
        <v>119.328125</v>
      </c>
    </row>
    <row r="3278" spans="1:20" x14ac:dyDescent="0.25">
      <c r="A3278" s="2">
        <f>SPY_IVOL!A3278</f>
        <v>43116</v>
      </c>
      <c r="B3278">
        <f>SPY_IVOL!B3278</f>
        <v>31.9373</v>
      </c>
      <c r="C3278">
        <f>SPY_IVOL!C3278</f>
        <v>20.3673</v>
      </c>
      <c r="D3278">
        <f>SPY_IVOL!D3278</f>
        <v>14.5556</v>
      </c>
      <c r="E3278">
        <f>SPY_IVOL!E3278</f>
        <v>10.419700000000001</v>
      </c>
      <c r="F3278">
        <f>SPY_IVOL!F3278</f>
        <v>8.3513000000000002</v>
      </c>
      <c r="G3278">
        <f>SPY_IVOL!G3278</f>
        <v>12.311999999999999</v>
      </c>
      <c r="H3278">
        <f>SPY_IVOL!H3278</f>
        <v>17.275200000000002</v>
      </c>
      <c r="I3278">
        <f>VLOOKUP($A3278,SPY_main!$A:$C,2,FALSE)</f>
        <v>276.97000000000003</v>
      </c>
      <c r="J3278">
        <f>IFERROR(VLOOKUP($A3278,SPY_main!$A:$C,3,FALSE),J3277)</f>
        <v>1.9516</v>
      </c>
      <c r="K3278">
        <f>IFERROR(VLOOKUP($A3278,SPY_main!$E:$F,2,FALSE),K3277)</f>
        <v>1.7340800000000001</v>
      </c>
      <c r="L3278">
        <f>IFERROR(VLOOKUP($A3278,SPY_main!H:I,2,FALSE),L3277)</f>
        <v>11.66</v>
      </c>
      <c r="M3278">
        <f t="shared" si="357"/>
        <v>59.350999999999999</v>
      </c>
      <c r="N3278">
        <f t="shared" si="358"/>
        <v>44.5899</v>
      </c>
      <c r="O3278">
        <f t="shared" si="359"/>
        <v>27.1782</v>
      </c>
      <c r="P3278">
        <f t="shared" si="360"/>
        <v>13.6332</v>
      </c>
      <c r="Q3278">
        <f t="shared" si="361"/>
        <v>20.122199999999999</v>
      </c>
      <c r="R3278">
        <f t="shared" si="362"/>
        <v>20.122199999999999</v>
      </c>
      <c r="S3278">
        <f t="shared" si="363"/>
        <v>20.122199999999999</v>
      </c>
      <c r="T3278">
        <f>IFERROR(VLOOKUP($A3278,TY_main!A:B,2,FALSE),T3277)</f>
        <v>119.375</v>
      </c>
    </row>
    <row r="3279" spans="1:20" x14ac:dyDescent="0.25">
      <c r="A3279" s="2">
        <f>SPY_IVOL!A3279</f>
        <v>43117</v>
      </c>
      <c r="B3279">
        <f>SPY_IVOL!B3279</f>
        <v>33.289099999999998</v>
      </c>
      <c r="C3279">
        <f>SPY_IVOL!C3279</f>
        <v>20.580400000000001</v>
      </c>
      <c r="D3279">
        <f>SPY_IVOL!D3279</f>
        <v>14.675000000000001</v>
      </c>
      <c r="E3279">
        <f>SPY_IVOL!E3279</f>
        <v>9.3937000000000008</v>
      </c>
      <c r="F3279">
        <f>SPY_IVOL!F3279</f>
        <v>9.0970999999999993</v>
      </c>
      <c r="G3279">
        <f>SPY_IVOL!G3279</f>
        <v>13.510999999999999</v>
      </c>
      <c r="H3279">
        <f>SPY_IVOL!H3279</f>
        <v>15.2818</v>
      </c>
      <c r="I3279">
        <f>VLOOKUP($A3279,SPY_main!$A:$C,2,FALSE)</f>
        <v>279.61</v>
      </c>
      <c r="J3279">
        <f>IFERROR(VLOOKUP($A3279,SPY_main!$A:$C,3,FALSE),J3278)</f>
        <v>1.9332</v>
      </c>
      <c r="K3279">
        <f>IFERROR(VLOOKUP($A3279,SPY_main!$E:$F,2,FALSE),K3278)</f>
        <v>1.7391799999999999</v>
      </c>
      <c r="L3279">
        <f>IFERROR(VLOOKUP($A3279,SPY_main!H:I,2,FALSE),L3278)</f>
        <v>11.91</v>
      </c>
      <c r="M3279">
        <f t="shared" si="357"/>
        <v>62.244199999999999</v>
      </c>
      <c r="N3279">
        <f t="shared" si="358"/>
        <v>54.161200000000001</v>
      </c>
      <c r="O3279">
        <f t="shared" si="359"/>
        <v>32.001800000000003</v>
      </c>
      <c r="P3279">
        <f t="shared" si="360"/>
        <v>12.042299999999999</v>
      </c>
      <c r="Q3279">
        <f t="shared" si="361"/>
        <v>18.3994</v>
      </c>
      <c r="R3279">
        <f t="shared" si="362"/>
        <v>18.3994</v>
      </c>
      <c r="S3279">
        <f t="shared" si="363"/>
        <v>18.3994</v>
      </c>
      <c r="T3279">
        <f>IFERROR(VLOOKUP($A3279,TY_main!A:B,2,FALSE),T3278)</f>
        <v>119.0625</v>
      </c>
    </row>
    <row r="3280" spans="1:20" x14ac:dyDescent="0.25">
      <c r="A3280" s="2">
        <f>SPY_IVOL!A3280</f>
        <v>43118</v>
      </c>
      <c r="B3280">
        <f>SPY_IVOL!B3280</f>
        <v>33.447000000000003</v>
      </c>
      <c r="C3280">
        <f>SPY_IVOL!C3280</f>
        <v>21.2593</v>
      </c>
      <c r="D3280">
        <f>SPY_IVOL!D3280</f>
        <v>15.238799999999999</v>
      </c>
      <c r="E3280">
        <f>SPY_IVOL!E3280</f>
        <v>9.7765000000000004</v>
      </c>
      <c r="F3280">
        <f>SPY_IVOL!F3280</f>
        <v>9.1176999999999992</v>
      </c>
      <c r="G3280">
        <f>SPY_IVOL!G3280</f>
        <v>13.145</v>
      </c>
      <c r="H3280">
        <f>SPY_IVOL!H3280</f>
        <v>15.748699999999999</v>
      </c>
      <c r="I3280">
        <f>VLOOKUP($A3280,SPY_main!$A:$C,2,FALSE)</f>
        <v>279.14</v>
      </c>
      <c r="J3280">
        <f>IFERROR(VLOOKUP($A3280,SPY_main!$A:$C,3,FALSE),J3279)</f>
        <v>1.9363999999999999</v>
      </c>
      <c r="K3280">
        <f>IFERROR(VLOOKUP($A3280,SPY_main!$E:$F,2,FALSE),K3279)</f>
        <v>1.7446999999999999</v>
      </c>
      <c r="L3280">
        <f>IFERROR(VLOOKUP($A3280,SPY_main!H:I,2,FALSE),L3279)</f>
        <v>12.22</v>
      </c>
      <c r="M3280">
        <f t="shared" si="357"/>
        <v>41.0381</v>
      </c>
      <c r="N3280">
        <f t="shared" si="358"/>
        <v>41.0381</v>
      </c>
      <c r="O3280">
        <f t="shared" si="359"/>
        <v>29.862500000000001</v>
      </c>
      <c r="P3280">
        <f t="shared" si="360"/>
        <v>11.894500000000001</v>
      </c>
      <c r="Q3280">
        <f t="shared" si="361"/>
        <v>19.8918</v>
      </c>
      <c r="R3280">
        <f t="shared" si="362"/>
        <v>19.8918</v>
      </c>
      <c r="S3280">
        <f t="shared" si="363"/>
        <v>19.8918</v>
      </c>
      <c r="T3280">
        <f>IFERROR(VLOOKUP($A3280,TY_main!A:B,2,FALSE),T3279)</f>
        <v>118.859375</v>
      </c>
    </row>
    <row r="3281" spans="1:20" x14ac:dyDescent="0.25">
      <c r="A3281" s="2">
        <f>SPY_IVOL!A3281</f>
        <v>43119</v>
      </c>
      <c r="B3281">
        <f>SPY_IVOL!B3281</f>
        <v>33.149000000000001</v>
      </c>
      <c r="C3281">
        <f>SPY_IVOL!C3281</f>
        <v>20.869900000000001</v>
      </c>
      <c r="D3281">
        <f>SPY_IVOL!D3281</f>
        <v>14.6061</v>
      </c>
      <c r="E3281">
        <f>SPY_IVOL!E3281</f>
        <v>8.8823000000000008</v>
      </c>
      <c r="F3281">
        <f>SPY_IVOL!F3281</f>
        <v>8.8364999999999991</v>
      </c>
      <c r="G3281">
        <f>SPY_IVOL!G3281</f>
        <v>13.1569</v>
      </c>
      <c r="H3281">
        <f>SPY_IVOL!H3281</f>
        <v>16.755700000000001</v>
      </c>
      <c r="I3281">
        <f>VLOOKUP($A3281,SPY_main!$A:$C,2,FALSE)</f>
        <v>280.41000000000003</v>
      </c>
      <c r="J3281">
        <f>IFERROR(VLOOKUP($A3281,SPY_main!$A:$C,3,FALSE),J3280)</f>
        <v>1.9277</v>
      </c>
      <c r="K3281">
        <f>IFERROR(VLOOKUP($A3281,SPY_main!$E:$F,2,FALSE),K3280)</f>
        <v>1.74447</v>
      </c>
      <c r="L3281">
        <f>IFERROR(VLOOKUP($A3281,SPY_main!H:I,2,FALSE),L3280)</f>
        <v>11.27</v>
      </c>
      <c r="M3281">
        <f t="shared" si="357"/>
        <v>41.341299999999997</v>
      </c>
      <c r="N3281">
        <f t="shared" si="358"/>
        <v>34.296799999999998</v>
      </c>
      <c r="O3281">
        <f t="shared" si="359"/>
        <v>20.2866</v>
      </c>
      <c r="P3281">
        <f t="shared" si="360"/>
        <v>7.6630000000000003</v>
      </c>
      <c r="Q3281">
        <f t="shared" si="361"/>
        <v>16.379799999999999</v>
      </c>
      <c r="R3281">
        <f t="shared" si="362"/>
        <v>16.957000000000001</v>
      </c>
      <c r="S3281">
        <f t="shared" si="363"/>
        <v>16.957000000000001</v>
      </c>
      <c r="T3281">
        <f>IFERROR(VLOOKUP($A3281,TY_main!A:B,2,FALSE),T3280)</f>
        <v>118.6875</v>
      </c>
    </row>
    <row r="3282" spans="1:20" x14ac:dyDescent="0.25">
      <c r="A3282" s="2">
        <f>SPY_IVOL!A3282</f>
        <v>43122</v>
      </c>
      <c r="B3282">
        <f>SPY_IVOL!B3282</f>
        <v>26.899899999999999</v>
      </c>
      <c r="C3282">
        <f>SPY_IVOL!C3282</f>
        <v>18.135400000000001</v>
      </c>
      <c r="D3282">
        <f>SPY_IVOL!D3282</f>
        <v>13.713900000000001</v>
      </c>
      <c r="E3282">
        <f>SPY_IVOL!E3282</f>
        <v>9.8155999999999999</v>
      </c>
      <c r="F3282">
        <f>SPY_IVOL!F3282</f>
        <v>8.2484000000000002</v>
      </c>
      <c r="G3282">
        <f>SPY_IVOL!G3282</f>
        <v>10.6243</v>
      </c>
      <c r="H3282">
        <f>SPY_IVOL!H3282</f>
        <v>12.087899999999999</v>
      </c>
      <c r="I3282">
        <f>VLOOKUP($A3282,SPY_main!$A:$C,2,FALSE)</f>
        <v>282.69</v>
      </c>
      <c r="J3282">
        <f>IFERROR(VLOOKUP($A3282,SPY_main!$A:$C,3,FALSE),J3281)</f>
        <v>1.9120999999999999</v>
      </c>
      <c r="K3282">
        <f>IFERROR(VLOOKUP($A3282,SPY_main!$E:$F,2,FALSE),K3281)</f>
        <v>1.7413000000000001</v>
      </c>
      <c r="L3282">
        <f>IFERROR(VLOOKUP($A3282,SPY_main!H:I,2,FALSE),L3281)</f>
        <v>11.03</v>
      </c>
      <c r="M3282">
        <f t="shared" si="357"/>
        <v>33.249200000000002</v>
      </c>
      <c r="N3282">
        <f t="shared" si="358"/>
        <v>21.0427</v>
      </c>
      <c r="O3282">
        <f t="shared" si="359"/>
        <v>14.6913</v>
      </c>
      <c r="P3282">
        <f t="shared" si="360"/>
        <v>9.1285000000000007</v>
      </c>
      <c r="Q3282">
        <f t="shared" si="361"/>
        <v>9.4946999999999999</v>
      </c>
      <c r="R3282">
        <f t="shared" si="362"/>
        <v>14.206200000000001</v>
      </c>
      <c r="S3282">
        <f t="shared" si="363"/>
        <v>15.358599999999999</v>
      </c>
      <c r="T3282">
        <f>IFERROR(VLOOKUP($A3282,TY_main!A:B,2,FALSE),T3281)</f>
        <v>118.515625</v>
      </c>
    </row>
    <row r="3283" spans="1:20" x14ac:dyDescent="0.25">
      <c r="A3283" s="2">
        <f>SPY_IVOL!A3283</f>
        <v>43123</v>
      </c>
      <c r="B3283">
        <f>SPY_IVOL!B3283</f>
        <v>26.74</v>
      </c>
      <c r="C3283">
        <f>SPY_IVOL!C3283</f>
        <v>18.005800000000001</v>
      </c>
      <c r="D3283">
        <f>SPY_IVOL!D3283</f>
        <v>13.811199999999999</v>
      </c>
      <c r="E3283">
        <f>SPY_IVOL!E3283</f>
        <v>9.9547000000000008</v>
      </c>
      <c r="F3283">
        <f>SPY_IVOL!F3283</f>
        <v>8.8080999999999996</v>
      </c>
      <c r="G3283">
        <f>SPY_IVOL!G3283</f>
        <v>11.065899999999999</v>
      </c>
      <c r="H3283">
        <f>SPY_IVOL!H3283</f>
        <v>13.083600000000001</v>
      </c>
      <c r="I3283">
        <f>VLOOKUP($A3283,SPY_main!$A:$C,2,FALSE)</f>
        <v>283.29000000000002</v>
      </c>
      <c r="J3283">
        <f>IFERROR(VLOOKUP($A3283,SPY_main!$A:$C,3,FALSE),J3282)</f>
        <v>1.9080999999999999</v>
      </c>
      <c r="K3283">
        <f>IFERROR(VLOOKUP($A3283,SPY_main!$E:$F,2,FALSE),K3282)</f>
        <v>1.7452000000000001</v>
      </c>
      <c r="L3283">
        <f>IFERROR(VLOOKUP($A3283,SPY_main!H:I,2,FALSE),L3282)</f>
        <v>11.1</v>
      </c>
      <c r="M3283">
        <f t="shared" si="357"/>
        <v>33.4666</v>
      </c>
      <c r="N3283">
        <f t="shared" si="358"/>
        <v>20.8582</v>
      </c>
      <c r="O3283">
        <f t="shared" si="359"/>
        <v>14.7042</v>
      </c>
      <c r="P3283">
        <f t="shared" si="360"/>
        <v>9.3360000000000003</v>
      </c>
      <c r="Q3283">
        <f t="shared" si="361"/>
        <v>9.9679000000000002</v>
      </c>
      <c r="R3283">
        <f t="shared" si="362"/>
        <v>13.9823</v>
      </c>
      <c r="S3283">
        <f t="shared" si="363"/>
        <v>14.845800000000001</v>
      </c>
      <c r="T3283">
        <f>IFERROR(VLOOKUP($A3283,TY_main!A:B,2,FALSE),T3282)</f>
        <v>118.828125</v>
      </c>
    </row>
    <row r="3284" spans="1:20" x14ac:dyDescent="0.25">
      <c r="A3284" s="2">
        <f>SPY_IVOL!A3284</f>
        <v>43124</v>
      </c>
      <c r="B3284">
        <f>SPY_IVOL!B3284</f>
        <v>26.982399999999998</v>
      </c>
      <c r="C3284">
        <f>SPY_IVOL!C3284</f>
        <v>18.231300000000001</v>
      </c>
      <c r="D3284">
        <f>SPY_IVOL!D3284</f>
        <v>13.9826</v>
      </c>
      <c r="E3284">
        <f>SPY_IVOL!E3284</f>
        <v>10.38</v>
      </c>
      <c r="F3284">
        <f>SPY_IVOL!F3284</f>
        <v>9.4336000000000002</v>
      </c>
      <c r="G3284">
        <f>SPY_IVOL!G3284</f>
        <v>11.1934</v>
      </c>
      <c r="H3284">
        <f>SPY_IVOL!H3284</f>
        <v>13.2491</v>
      </c>
      <c r="I3284">
        <f>VLOOKUP($A3284,SPY_main!$A:$C,2,FALSE)</f>
        <v>283.18</v>
      </c>
      <c r="J3284">
        <f>IFERROR(VLOOKUP($A3284,SPY_main!$A:$C,3,FALSE),J3283)</f>
        <v>1.9088000000000001</v>
      </c>
      <c r="K3284">
        <f>IFERROR(VLOOKUP($A3284,SPY_main!$E:$F,2,FALSE),K3283)</f>
        <v>1.7524599999999999</v>
      </c>
      <c r="L3284">
        <f>IFERROR(VLOOKUP($A3284,SPY_main!H:I,2,FALSE),L3283)</f>
        <v>11.47</v>
      </c>
      <c r="M3284">
        <f t="shared" si="357"/>
        <v>33.395699999999998</v>
      </c>
      <c r="N3284">
        <f t="shared" si="358"/>
        <v>21.261700000000001</v>
      </c>
      <c r="O3284">
        <f t="shared" si="359"/>
        <v>14.8354</v>
      </c>
      <c r="P3284">
        <f t="shared" si="360"/>
        <v>9.7805</v>
      </c>
      <c r="Q3284">
        <f t="shared" si="361"/>
        <v>10.148999999999999</v>
      </c>
      <c r="R3284">
        <f t="shared" si="362"/>
        <v>14.289400000000001</v>
      </c>
      <c r="S3284">
        <f t="shared" si="363"/>
        <v>15.2216</v>
      </c>
      <c r="T3284">
        <f>IFERROR(VLOOKUP($A3284,TY_main!A:B,2,FALSE),T3283)</f>
        <v>118.609375</v>
      </c>
    </row>
    <row r="3285" spans="1:20" x14ac:dyDescent="0.25">
      <c r="A3285" s="2">
        <f>SPY_IVOL!A3285</f>
        <v>43125</v>
      </c>
      <c r="B3285">
        <f>SPY_IVOL!B3285</f>
        <v>27.450500000000002</v>
      </c>
      <c r="C3285">
        <f>SPY_IVOL!C3285</f>
        <v>18.371500000000001</v>
      </c>
      <c r="D3285">
        <f>SPY_IVOL!D3285</f>
        <v>14.097799999999999</v>
      </c>
      <c r="E3285">
        <f>SPY_IVOL!E3285</f>
        <v>10.4069</v>
      </c>
      <c r="F3285">
        <f>SPY_IVOL!F3285</f>
        <v>9.4085000000000001</v>
      </c>
      <c r="G3285">
        <f>SPY_IVOL!G3285</f>
        <v>11.191700000000001</v>
      </c>
      <c r="H3285">
        <f>SPY_IVOL!H3285</f>
        <v>13.346</v>
      </c>
      <c r="I3285">
        <f>VLOOKUP($A3285,SPY_main!$A:$C,2,FALSE)</f>
        <v>283.3</v>
      </c>
      <c r="J3285">
        <f>IFERROR(VLOOKUP($A3285,SPY_main!$A:$C,3,FALSE),J3284)</f>
        <v>1.9079999999999999</v>
      </c>
      <c r="K3285">
        <f>IFERROR(VLOOKUP($A3285,SPY_main!$E:$F,2,FALSE),K3284)</f>
        <v>1.76031</v>
      </c>
      <c r="L3285">
        <f>IFERROR(VLOOKUP($A3285,SPY_main!H:I,2,FALSE),L3284)</f>
        <v>11.58</v>
      </c>
      <c r="M3285">
        <f t="shared" si="357"/>
        <v>34.138500000000001</v>
      </c>
      <c r="N3285">
        <f t="shared" si="358"/>
        <v>21.761900000000001</v>
      </c>
      <c r="O3285">
        <f t="shared" si="359"/>
        <v>15.1576</v>
      </c>
      <c r="P3285">
        <f t="shared" si="360"/>
        <v>10.0243</v>
      </c>
      <c r="Q3285">
        <f t="shared" si="361"/>
        <v>10.1052</v>
      </c>
      <c r="R3285">
        <f t="shared" si="362"/>
        <v>14.616099999999999</v>
      </c>
      <c r="S3285">
        <f t="shared" si="363"/>
        <v>15.512700000000001</v>
      </c>
      <c r="T3285">
        <f>IFERROR(VLOOKUP($A3285,TY_main!A:B,2,FALSE),T3284)</f>
        <v>118.84375</v>
      </c>
    </row>
    <row r="3286" spans="1:20" x14ac:dyDescent="0.25">
      <c r="A3286" s="2">
        <f>SPY_IVOL!A3286</f>
        <v>43126</v>
      </c>
      <c r="B3286">
        <f>SPY_IVOL!B3286</f>
        <v>26.6616</v>
      </c>
      <c r="C3286">
        <f>SPY_IVOL!C3286</f>
        <v>17.8371</v>
      </c>
      <c r="D3286">
        <f>SPY_IVOL!D3286</f>
        <v>13.7331</v>
      </c>
      <c r="E3286">
        <f>SPY_IVOL!E3286</f>
        <v>10.373799999999999</v>
      </c>
      <c r="F3286">
        <f>SPY_IVOL!F3286</f>
        <v>9.2829999999999995</v>
      </c>
      <c r="G3286">
        <f>SPY_IVOL!G3286</f>
        <v>11.002599999999999</v>
      </c>
      <c r="H3286">
        <f>SPY_IVOL!H3286</f>
        <v>12.737399999999999</v>
      </c>
      <c r="I3286">
        <f>VLOOKUP($A3286,SPY_main!$A:$C,2,FALSE)</f>
        <v>286.58</v>
      </c>
      <c r="J3286">
        <f>IFERROR(VLOOKUP($A3286,SPY_main!$A:$C,3,FALSE),J3285)</f>
        <v>1.8862000000000001</v>
      </c>
      <c r="K3286">
        <f>IFERROR(VLOOKUP($A3286,SPY_main!$E:$F,2,FALSE),K3285)</f>
        <v>1.7668999999999999</v>
      </c>
      <c r="L3286">
        <f>IFERROR(VLOOKUP($A3286,SPY_main!H:I,2,FALSE),L3285)</f>
        <v>11.08</v>
      </c>
      <c r="M3286">
        <f t="shared" si="357"/>
        <v>33.065399999999997</v>
      </c>
      <c r="N3286">
        <f t="shared" si="358"/>
        <v>20.9665</v>
      </c>
      <c r="O3286">
        <f t="shared" si="359"/>
        <v>14.478300000000001</v>
      </c>
      <c r="P3286">
        <f t="shared" si="360"/>
        <v>9.5518999999999998</v>
      </c>
      <c r="Q3286">
        <f t="shared" si="361"/>
        <v>10.0166</v>
      </c>
      <c r="R3286">
        <f t="shared" si="362"/>
        <v>14.8436</v>
      </c>
      <c r="S3286">
        <f t="shared" si="363"/>
        <v>14.8436</v>
      </c>
      <c r="T3286">
        <f>IFERROR(VLOOKUP($A3286,TY_main!A:B,2,FALSE),T3285)</f>
        <v>118.484375</v>
      </c>
    </row>
    <row r="3287" spans="1:20" x14ac:dyDescent="0.25">
      <c r="A3287" s="2">
        <f>SPY_IVOL!A3287</f>
        <v>43129</v>
      </c>
      <c r="B3287">
        <f>SPY_IVOL!B3287</f>
        <v>29.398199999999999</v>
      </c>
      <c r="C3287">
        <f>SPY_IVOL!C3287</f>
        <v>20.269100000000002</v>
      </c>
      <c r="D3287">
        <f>SPY_IVOL!D3287</f>
        <v>15.946300000000001</v>
      </c>
      <c r="E3287">
        <f>SPY_IVOL!E3287</f>
        <v>12.0189</v>
      </c>
      <c r="F3287">
        <f>SPY_IVOL!F3287</f>
        <v>10.3157</v>
      </c>
      <c r="G3287">
        <f>SPY_IVOL!G3287</f>
        <v>12.1288</v>
      </c>
      <c r="H3287">
        <f>SPY_IVOL!H3287</f>
        <v>14.879300000000001</v>
      </c>
      <c r="I3287">
        <f>VLOOKUP($A3287,SPY_main!$A:$C,2,FALSE)</f>
        <v>284.68</v>
      </c>
      <c r="J3287">
        <f>IFERROR(VLOOKUP($A3287,SPY_main!$A:$C,3,FALSE),J3286)</f>
        <v>1.8987000000000001</v>
      </c>
      <c r="K3287">
        <f>IFERROR(VLOOKUP($A3287,SPY_main!$E:$F,2,FALSE),K3286)</f>
        <v>1.7722500000000001</v>
      </c>
      <c r="L3287">
        <f>IFERROR(VLOOKUP($A3287,SPY_main!H:I,2,FALSE),L3286)</f>
        <v>13.84</v>
      </c>
      <c r="M3287">
        <f t="shared" si="357"/>
        <v>37.692900000000002</v>
      </c>
      <c r="N3287">
        <f t="shared" si="358"/>
        <v>24.706</v>
      </c>
      <c r="O3287">
        <f t="shared" si="359"/>
        <v>17.907499999999999</v>
      </c>
      <c r="P3287">
        <f t="shared" si="360"/>
        <v>12.4168</v>
      </c>
      <c r="Q3287">
        <f t="shared" si="361"/>
        <v>11.473100000000001</v>
      </c>
      <c r="R3287">
        <f t="shared" si="362"/>
        <v>16.4741</v>
      </c>
      <c r="S3287">
        <f t="shared" si="363"/>
        <v>18.755600000000001</v>
      </c>
      <c r="T3287">
        <f>IFERROR(VLOOKUP($A3287,TY_main!A:B,2,FALSE),T3286)</f>
        <v>118.234375</v>
      </c>
    </row>
    <row r="3288" spans="1:20" x14ac:dyDescent="0.25">
      <c r="A3288" s="2">
        <f>SPY_IVOL!A3288</f>
        <v>43130</v>
      </c>
      <c r="B3288">
        <f>SPY_IVOL!B3288</f>
        <v>30.553100000000001</v>
      </c>
      <c r="C3288">
        <f>SPY_IVOL!C3288</f>
        <v>21.034500000000001</v>
      </c>
      <c r="D3288">
        <f>SPY_IVOL!D3288</f>
        <v>16.706700000000001</v>
      </c>
      <c r="E3288">
        <f>SPY_IVOL!E3288</f>
        <v>12.4055</v>
      </c>
      <c r="F3288">
        <f>SPY_IVOL!F3288</f>
        <v>10.1332</v>
      </c>
      <c r="G3288">
        <f>SPY_IVOL!G3288</f>
        <v>12.3018</v>
      </c>
      <c r="H3288">
        <f>SPY_IVOL!H3288</f>
        <v>17.390899999999998</v>
      </c>
      <c r="I3288">
        <f>VLOOKUP($A3288,SPY_main!$A:$C,2,FALSE)</f>
        <v>281.76</v>
      </c>
      <c r="J3288">
        <f>IFERROR(VLOOKUP($A3288,SPY_main!$A:$C,3,FALSE),J3287)</f>
        <v>1.9184000000000001</v>
      </c>
      <c r="K3288">
        <f>IFERROR(VLOOKUP($A3288,SPY_main!$E:$F,2,FALSE),K3287)</f>
        <v>1.7734000000000001</v>
      </c>
      <c r="L3288">
        <f>IFERROR(VLOOKUP($A3288,SPY_main!H:I,2,FALSE),L3287)</f>
        <v>14.79</v>
      </c>
      <c r="M3288">
        <f t="shared" si="357"/>
        <v>41.441000000000003</v>
      </c>
      <c r="N3288">
        <f t="shared" si="358"/>
        <v>26.784199999999998</v>
      </c>
      <c r="O3288">
        <f t="shared" si="359"/>
        <v>19.1312</v>
      </c>
      <c r="P3288">
        <f t="shared" si="360"/>
        <v>13.199</v>
      </c>
      <c r="Q3288">
        <f t="shared" si="361"/>
        <v>11.7239</v>
      </c>
      <c r="R3288">
        <f t="shared" si="362"/>
        <v>17.7056</v>
      </c>
      <c r="S3288">
        <f t="shared" si="363"/>
        <v>19.198599999999999</v>
      </c>
      <c r="T3288">
        <f>IFERROR(VLOOKUP($A3288,TY_main!A:B,2,FALSE),T3287)</f>
        <v>118.078125</v>
      </c>
    </row>
    <row r="3289" spans="1:20" x14ac:dyDescent="0.25">
      <c r="A3289" s="2">
        <f>SPY_IVOL!A3289</f>
        <v>43131</v>
      </c>
      <c r="B3289">
        <f>SPY_IVOL!B3289</f>
        <v>29.623200000000001</v>
      </c>
      <c r="C3289">
        <f>SPY_IVOL!C3289</f>
        <v>20.161799999999999</v>
      </c>
      <c r="D3289">
        <f>SPY_IVOL!D3289</f>
        <v>15.791700000000001</v>
      </c>
      <c r="E3289">
        <f>SPY_IVOL!E3289</f>
        <v>12.0053</v>
      </c>
      <c r="F3289">
        <f>SPY_IVOL!F3289</f>
        <v>9.7005999999999997</v>
      </c>
      <c r="G3289">
        <f>SPY_IVOL!G3289</f>
        <v>11.998900000000001</v>
      </c>
      <c r="H3289">
        <f>SPY_IVOL!H3289</f>
        <v>16.1523</v>
      </c>
      <c r="I3289">
        <f>VLOOKUP($A3289,SPY_main!$A:$C,2,FALSE)</f>
        <v>281.89999999999998</v>
      </c>
      <c r="J3289">
        <f>IFERROR(VLOOKUP($A3289,SPY_main!$A:$C,3,FALSE),J3288)</f>
        <v>1.9175</v>
      </c>
      <c r="K3289">
        <f>IFERROR(VLOOKUP($A3289,SPY_main!$E:$F,2,FALSE),K3288)</f>
        <v>1.7777700000000001</v>
      </c>
      <c r="L3289">
        <f>IFERROR(VLOOKUP($A3289,SPY_main!H:I,2,FALSE),L3288)</f>
        <v>13.54</v>
      </c>
      <c r="M3289">
        <f t="shared" si="357"/>
        <v>40.003900000000002</v>
      </c>
      <c r="N3289">
        <f t="shared" si="358"/>
        <v>25.713799999999999</v>
      </c>
      <c r="O3289">
        <f t="shared" si="359"/>
        <v>17.932700000000001</v>
      </c>
      <c r="P3289">
        <f t="shared" si="360"/>
        <v>12.5853</v>
      </c>
      <c r="Q3289">
        <f t="shared" si="361"/>
        <v>10.998699999999999</v>
      </c>
      <c r="R3289">
        <f t="shared" si="362"/>
        <v>17.195900000000002</v>
      </c>
      <c r="S3289">
        <f t="shared" si="363"/>
        <v>19.011099999999999</v>
      </c>
      <c r="T3289">
        <f>IFERROR(VLOOKUP($A3289,TY_main!A:B,2,FALSE),T3288)</f>
        <v>118.015625</v>
      </c>
    </row>
    <row r="3290" spans="1:20" x14ac:dyDescent="0.25">
      <c r="A3290" s="2">
        <f>SPY_IVOL!A3290</f>
        <v>43132</v>
      </c>
      <c r="B3290">
        <f>SPY_IVOL!B3290</f>
        <v>29.271000000000001</v>
      </c>
      <c r="C3290">
        <f>SPY_IVOL!C3290</f>
        <v>19.875599999999999</v>
      </c>
      <c r="D3290">
        <f>SPY_IVOL!D3290</f>
        <v>15.573700000000001</v>
      </c>
      <c r="E3290">
        <f>SPY_IVOL!E3290</f>
        <v>11.7262</v>
      </c>
      <c r="F3290">
        <f>SPY_IVOL!F3290</f>
        <v>9.9018999999999995</v>
      </c>
      <c r="G3290">
        <f>SPY_IVOL!G3290</f>
        <v>12.045199999999999</v>
      </c>
      <c r="H3290">
        <f>SPY_IVOL!H3290</f>
        <v>16.4512</v>
      </c>
      <c r="I3290">
        <f>VLOOKUP($A3290,SPY_main!$A:$C,2,FALSE)</f>
        <v>281.58</v>
      </c>
      <c r="J3290">
        <f>IFERROR(VLOOKUP($A3290,SPY_main!$A:$C,3,FALSE),J3289)</f>
        <v>1.9196</v>
      </c>
      <c r="K3290">
        <f>IFERROR(VLOOKUP($A3290,SPY_main!$E:$F,2,FALSE),K3289)</f>
        <v>1.78698</v>
      </c>
      <c r="L3290">
        <f>IFERROR(VLOOKUP($A3290,SPY_main!H:I,2,FALSE),L3289)</f>
        <v>13.47</v>
      </c>
      <c r="M3290">
        <f t="shared" si="357"/>
        <v>41.313000000000002</v>
      </c>
      <c r="N3290">
        <f t="shared" si="358"/>
        <v>25.688199999999998</v>
      </c>
      <c r="O3290">
        <f t="shared" si="359"/>
        <v>17.917899999999999</v>
      </c>
      <c r="P3290">
        <f t="shared" si="360"/>
        <v>12.002800000000001</v>
      </c>
      <c r="Q3290">
        <f t="shared" si="361"/>
        <v>11.824199999999999</v>
      </c>
      <c r="R3290">
        <f t="shared" si="362"/>
        <v>17.768799999999999</v>
      </c>
      <c r="S3290">
        <f t="shared" si="363"/>
        <v>18.549399999999999</v>
      </c>
      <c r="T3290">
        <f>IFERROR(VLOOKUP($A3290,TY_main!A:B,2,FALSE),T3289)</f>
        <v>117.65625</v>
      </c>
    </row>
    <row r="3291" spans="1:20" x14ac:dyDescent="0.25">
      <c r="A3291" s="2">
        <f>SPY_IVOL!A3291</f>
        <v>43133</v>
      </c>
      <c r="B3291">
        <f>SPY_IVOL!B3291</f>
        <v>32.597499999999997</v>
      </c>
      <c r="C3291">
        <f>SPY_IVOL!C3291</f>
        <v>23.054300000000001</v>
      </c>
      <c r="D3291">
        <f>SPY_IVOL!D3291</f>
        <v>18.3855</v>
      </c>
      <c r="E3291">
        <f>SPY_IVOL!E3291</f>
        <v>13.7951</v>
      </c>
      <c r="F3291">
        <f>SPY_IVOL!F3291</f>
        <v>10.5078</v>
      </c>
      <c r="G3291">
        <f>SPY_IVOL!G3291</f>
        <v>11.9763</v>
      </c>
      <c r="H3291">
        <f>SPY_IVOL!H3291</f>
        <v>16.219899999999999</v>
      </c>
      <c r="I3291">
        <f>VLOOKUP($A3291,SPY_main!$A:$C,2,FALSE)</f>
        <v>275.45</v>
      </c>
      <c r="J3291">
        <f>IFERROR(VLOOKUP($A3291,SPY_main!$A:$C,3,FALSE),J3290)</f>
        <v>1.9623999999999999</v>
      </c>
      <c r="K3291">
        <f>IFERROR(VLOOKUP($A3291,SPY_main!$E:$F,2,FALSE),K3290)</f>
        <v>1.7890200000000001</v>
      </c>
      <c r="L3291">
        <f>IFERROR(VLOOKUP($A3291,SPY_main!H:I,2,FALSE),L3290)</f>
        <v>17.309999999999999</v>
      </c>
      <c r="M3291">
        <f t="shared" si="357"/>
        <v>47.307400000000001</v>
      </c>
      <c r="N3291">
        <f t="shared" si="358"/>
        <v>31.097000000000001</v>
      </c>
      <c r="O3291">
        <f t="shared" si="359"/>
        <v>22.956299999999999</v>
      </c>
      <c r="P3291">
        <f t="shared" si="360"/>
        <v>15.2218</v>
      </c>
      <c r="Q3291">
        <f t="shared" si="361"/>
        <v>12.5983</v>
      </c>
      <c r="R3291">
        <f t="shared" si="362"/>
        <v>18.443300000000001</v>
      </c>
      <c r="S3291">
        <f t="shared" si="363"/>
        <v>20.227699999999999</v>
      </c>
      <c r="T3291">
        <f>IFERROR(VLOOKUP($A3291,TY_main!A:B,2,FALSE),T3290)</f>
        <v>117.1875</v>
      </c>
    </row>
    <row r="3292" spans="1:20" x14ac:dyDescent="0.25">
      <c r="A3292" s="2">
        <f>SPY_IVOL!A3292</f>
        <v>43136</v>
      </c>
      <c r="B3292">
        <f>SPY_IVOL!B3292</f>
        <v>53.080100000000002</v>
      </c>
      <c r="C3292">
        <f>SPY_IVOL!C3292</f>
        <v>43.119599999999998</v>
      </c>
      <c r="D3292">
        <f>SPY_IVOL!D3292</f>
        <v>37.554499999999997</v>
      </c>
      <c r="E3292">
        <f>SPY_IVOL!E3292</f>
        <v>25.275400000000001</v>
      </c>
      <c r="F3292">
        <f>SPY_IVOL!F3292</f>
        <v>18.605499999999999</v>
      </c>
      <c r="G3292">
        <f>SPY_IVOL!G3292</f>
        <v>16.468699999999998</v>
      </c>
      <c r="H3292">
        <f>SPY_IVOL!H3292</f>
        <v>21.844100000000001</v>
      </c>
      <c r="I3292">
        <f>VLOOKUP($A3292,SPY_main!$A:$C,2,FALSE)</f>
        <v>263.93</v>
      </c>
      <c r="J3292">
        <f>IFERROR(VLOOKUP($A3292,SPY_main!$A:$C,3,FALSE),J3291)</f>
        <v>2.048</v>
      </c>
      <c r="K3292">
        <f>IFERROR(VLOOKUP($A3292,SPY_main!$E:$F,2,FALSE),K3291)</f>
        <v>1.79345</v>
      </c>
      <c r="L3292">
        <f>IFERROR(VLOOKUP($A3292,SPY_main!H:I,2,FALSE),L3291)</f>
        <v>37.32</v>
      </c>
      <c r="M3292">
        <f t="shared" si="357"/>
        <v>90.363799999999998</v>
      </c>
      <c r="N3292">
        <f t="shared" si="358"/>
        <v>68.540300000000002</v>
      </c>
      <c r="O3292">
        <f t="shared" si="359"/>
        <v>57.247500000000002</v>
      </c>
      <c r="P3292">
        <f t="shared" si="360"/>
        <v>35.729999999999997</v>
      </c>
      <c r="Q3292">
        <f t="shared" si="361"/>
        <v>25.674499999999998</v>
      </c>
      <c r="R3292">
        <f t="shared" si="362"/>
        <v>25.9757</v>
      </c>
      <c r="S3292">
        <f t="shared" si="363"/>
        <v>31.234500000000001</v>
      </c>
      <c r="T3292">
        <f>IFERROR(VLOOKUP($A3292,TY_main!A:B,2,FALSE),T3291)</f>
        <v>117.703125</v>
      </c>
    </row>
    <row r="3293" spans="1:20" x14ac:dyDescent="0.25">
      <c r="A3293" s="2">
        <f>SPY_IVOL!A3293</f>
        <v>43137</v>
      </c>
      <c r="B3293">
        <f>SPY_IVOL!B3293</f>
        <v>45.575800000000001</v>
      </c>
      <c r="C3293">
        <f>SPY_IVOL!C3293</f>
        <v>31.6417</v>
      </c>
      <c r="D3293">
        <f>SPY_IVOL!D3293</f>
        <v>24.860399999999998</v>
      </c>
      <c r="E3293">
        <f>SPY_IVOL!E3293</f>
        <v>19.414400000000001</v>
      </c>
      <c r="F3293">
        <f>SPY_IVOL!F3293</f>
        <v>17.311399999999999</v>
      </c>
      <c r="G3293">
        <f>SPY_IVOL!G3293</f>
        <v>19.393899999999999</v>
      </c>
      <c r="H3293">
        <f>SPY_IVOL!H3293</f>
        <v>23.389900000000001</v>
      </c>
      <c r="I3293">
        <f>VLOOKUP($A3293,SPY_main!$A:$C,2,FALSE)</f>
        <v>269.13</v>
      </c>
      <c r="J3293">
        <f>IFERROR(VLOOKUP($A3293,SPY_main!$A:$C,3,FALSE),J3292)</f>
        <v>2.0084</v>
      </c>
      <c r="K3293">
        <f>IFERROR(VLOOKUP($A3293,SPY_main!$E:$F,2,FALSE),K3292)</f>
        <v>1.7907</v>
      </c>
      <c r="L3293">
        <f>IFERROR(VLOOKUP($A3293,SPY_main!H:I,2,FALSE),L3292)</f>
        <v>29.98</v>
      </c>
      <c r="M3293">
        <f t="shared" si="357"/>
        <v>78.3005</v>
      </c>
      <c r="N3293">
        <f t="shared" si="358"/>
        <v>52.562199999999997</v>
      </c>
      <c r="O3293">
        <f t="shared" si="359"/>
        <v>38.8658</v>
      </c>
      <c r="P3293">
        <f t="shared" si="360"/>
        <v>27.395199999999999</v>
      </c>
      <c r="Q3293">
        <f t="shared" si="361"/>
        <v>23.267800000000001</v>
      </c>
      <c r="R3293">
        <f t="shared" si="362"/>
        <v>27.431799999999999</v>
      </c>
      <c r="S3293">
        <f t="shared" si="363"/>
        <v>31.284800000000001</v>
      </c>
      <c r="T3293">
        <f>IFERROR(VLOOKUP($A3293,TY_main!A:B,2,FALSE),T3292)</f>
        <v>117.921875</v>
      </c>
    </row>
    <row r="3294" spans="1:20" x14ac:dyDescent="0.25">
      <c r="A3294" s="2">
        <f>SPY_IVOL!A3294</f>
        <v>43138</v>
      </c>
      <c r="B3294">
        <f>SPY_IVOL!B3294</f>
        <v>43.5505</v>
      </c>
      <c r="C3294">
        <f>SPY_IVOL!C3294</f>
        <v>30.397300000000001</v>
      </c>
      <c r="D3294">
        <f>SPY_IVOL!D3294</f>
        <v>23.719899999999999</v>
      </c>
      <c r="E3294">
        <f>SPY_IVOL!E3294</f>
        <v>16.622699999999998</v>
      </c>
      <c r="F3294">
        <f>SPY_IVOL!F3294</f>
        <v>13.7163</v>
      </c>
      <c r="G3294">
        <f>SPY_IVOL!G3294</f>
        <v>15.218500000000001</v>
      </c>
      <c r="H3294">
        <f>SPY_IVOL!H3294</f>
        <v>21.051100000000002</v>
      </c>
      <c r="I3294">
        <f>VLOOKUP($A3294,SPY_main!$A:$C,2,FALSE)</f>
        <v>267.67</v>
      </c>
      <c r="J3294">
        <f>IFERROR(VLOOKUP($A3294,SPY_main!$A:$C,3,FALSE),J3293)</f>
        <v>2.0194000000000001</v>
      </c>
      <c r="K3294">
        <f>IFERROR(VLOOKUP($A3294,SPY_main!$E:$F,2,FALSE),K3293)</f>
        <v>1.79989</v>
      </c>
      <c r="L3294">
        <f>IFERROR(VLOOKUP($A3294,SPY_main!H:I,2,FALSE),L3293)</f>
        <v>27.73</v>
      </c>
      <c r="M3294">
        <f t="shared" si="357"/>
        <v>73.266599999999997</v>
      </c>
      <c r="N3294">
        <f t="shared" si="358"/>
        <v>48.428400000000003</v>
      </c>
      <c r="O3294">
        <f t="shared" si="359"/>
        <v>35.709600000000002</v>
      </c>
      <c r="P3294">
        <f t="shared" si="360"/>
        <v>22.522200000000002</v>
      </c>
      <c r="Q3294">
        <f t="shared" si="361"/>
        <v>18.585599999999999</v>
      </c>
      <c r="R3294">
        <f t="shared" si="362"/>
        <v>23.7117</v>
      </c>
      <c r="S3294">
        <f t="shared" si="363"/>
        <v>28.902799999999999</v>
      </c>
      <c r="T3294">
        <f>IFERROR(VLOOKUP($A3294,TY_main!A:B,2,FALSE),T3293)</f>
        <v>117.453125</v>
      </c>
    </row>
    <row r="3295" spans="1:20" x14ac:dyDescent="0.25">
      <c r="A3295" s="2">
        <f>SPY_IVOL!A3295</f>
        <v>43139</v>
      </c>
      <c r="B3295">
        <f>SPY_IVOL!B3295</f>
        <v>47.873100000000001</v>
      </c>
      <c r="C3295">
        <f>SPY_IVOL!C3295</f>
        <v>35.383099999999999</v>
      </c>
      <c r="D3295">
        <f>SPY_IVOL!D3295</f>
        <v>28.952400000000001</v>
      </c>
      <c r="E3295">
        <f>SPY_IVOL!E3295</f>
        <v>25.116499999999998</v>
      </c>
      <c r="F3295">
        <f>SPY_IVOL!F3295</f>
        <v>20.705200000000001</v>
      </c>
      <c r="G3295">
        <f>SPY_IVOL!G3295</f>
        <v>18.0533</v>
      </c>
      <c r="H3295">
        <f>SPY_IVOL!H3295</f>
        <v>22.441099999999999</v>
      </c>
      <c r="I3295">
        <f>VLOOKUP($A3295,SPY_main!$A:$C,2,FALSE)</f>
        <v>257.63</v>
      </c>
      <c r="J3295">
        <f>IFERROR(VLOOKUP($A3295,SPY_main!$A:$C,3,FALSE),J3294)</f>
        <v>2.0981000000000001</v>
      </c>
      <c r="K3295">
        <f>IFERROR(VLOOKUP($A3295,SPY_main!$E:$F,2,FALSE),K3294)</f>
        <v>1.8105</v>
      </c>
      <c r="L3295">
        <f>IFERROR(VLOOKUP($A3295,SPY_main!H:I,2,FALSE),L3294)</f>
        <v>33.46</v>
      </c>
      <c r="M3295">
        <f t="shared" si="357"/>
        <v>81.268600000000006</v>
      </c>
      <c r="N3295">
        <f t="shared" si="358"/>
        <v>56.046399999999998</v>
      </c>
      <c r="O3295">
        <f t="shared" si="359"/>
        <v>44.123100000000001</v>
      </c>
      <c r="P3295">
        <f t="shared" si="360"/>
        <v>34.157899999999998</v>
      </c>
      <c r="Q3295">
        <f t="shared" si="361"/>
        <v>27.896100000000001</v>
      </c>
      <c r="R3295">
        <f t="shared" si="362"/>
        <v>28.8964</v>
      </c>
      <c r="S3295">
        <f t="shared" si="363"/>
        <v>40.1693</v>
      </c>
      <c r="T3295">
        <f>IFERROR(VLOOKUP($A3295,TY_main!A:B,2,FALSE),T3294)</f>
        <v>117.34375</v>
      </c>
    </row>
    <row r="3296" spans="1:20" x14ac:dyDescent="0.25">
      <c r="A3296" s="2">
        <f>SPY_IVOL!A3296</f>
        <v>43140</v>
      </c>
      <c r="B3296">
        <f>SPY_IVOL!B3296</f>
        <v>44.5259</v>
      </c>
      <c r="C3296">
        <f>SPY_IVOL!C3296</f>
        <v>32.7958</v>
      </c>
      <c r="D3296">
        <f>SPY_IVOL!D3296</f>
        <v>26.869299999999999</v>
      </c>
      <c r="E3296">
        <f>SPY_IVOL!E3296</f>
        <v>21.441800000000001</v>
      </c>
      <c r="F3296">
        <f>SPY_IVOL!F3296</f>
        <v>16.9452</v>
      </c>
      <c r="G3296">
        <f>SPY_IVOL!G3296</f>
        <v>16.0046</v>
      </c>
      <c r="H3296">
        <f>SPY_IVOL!H3296</f>
        <v>22.515599999999999</v>
      </c>
      <c r="I3296">
        <f>VLOOKUP($A3296,SPY_main!$A:$C,2,FALSE)</f>
        <v>261.5</v>
      </c>
      <c r="J3296">
        <f>IFERROR(VLOOKUP($A3296,SPY_main!$A:$C,3,FALSE),J3295)</f>
        <v>2.0670000000000002</v>
      </c>
      <c r="K3296">
        <f>IFERROR(VLOOKUP($A3296,SPY_main!$E:$F,2,FALSE),K3295)</f>
        <v>1.82</v>
      </c>
      <c r="L3296">
        <f>IFERROR(VLOOKUP($A3296,SPY_main!H:I,2,FALSE),L3295)</f>
        <v>29.06</v>
      </c>
      <c r="M3296">
        <f t="shared" si="357"/>
        <v>72.330600000000004</v>
      </c>
      <c r="N3296">
        <f t="shared" si="358"/>
        <v>47.058300000000003</v>
      </c>
      <c r="O3296">
        <f t="shared" si="359"/>
        <v>36.471200000000003</v>
      </c>
      <c r="P3296">
        <f t="shared" si="360"/>
        <v>28.027100000000001</v>
      </c>
      <c r="Q3296">
        <f t="shared" si="361"/>
        <v>23.023099999999999</v>
      </c>
      <c r="R3296">
        <f t="shared" si="362"/>
        <v>28.986000000000001</v>
      </c>
      <c r="S3296">
        <f t="shared" si="363"/>
        <v>37.248100000000001</v>
      </c>
      <c r="T3296">
        <f>IFERROR(VLOOKUP($A3296,TY_main!A:B,2,FALSE),T3295)</f>
        <v>117.609375</v>
      </c>
    </row>
    <row r="3297" spans="1:20" x14ac:dyDescent="0.25">
      <c r="A3297" s="2">
        <f>SPY_IVOL!A3297</f>
        <v>43143</v>
      </c>
      <c r="B3297">
        <f>SPY_IVOL!B3297</f>
        <v>42.689300000000003</v>
      </c>
      <c r="C3297">
        <f>SPY_IVOL!C3297</f>
        <v>29.630800000000001</v>
      </c>
      <c r="D3297">
        <f>SPY_IVOL!D3297</f>
        <v>23.432400000000001</v>
      </c>
      <c r="E3297">
        <f>SPY_IVOL!E3297</f>
        <v>17.3508</v>
      </c>
      <c r="F3297">
        <f>SPY_IVOL!F3297</f>
        <v>14.2439</v>
      </c>
      <c r="G3297">
        <f>SPY_IVOL!G3297</f>
        <v>15.8393</v>
      </c>
      <c r="H3297">
        <f>SPY_IVOL!H3297</f>
        <v>22.166499999999999</v>
      </c>
      <c r="I3297">
        <f>VLOOKUP($A3297,SPY_main!$A:$C,2,FALSE)</f>
        <v>265.33999999999997</v>
      </c>
      <c r="J3297">
        <f>IFERROR(VLOOKUP($A3297,SPY_main!$A:$C,3,FALSE),J3296)</f>
        <v>2.0371000000000001</v>
      </c>
      <c r="K3297">
        <f>IFERROR(VLOOKUP($A3297,SPY_main!$E:$F,2,FALSE),K3296)</f>
        <v>1.83338</v>
      </c>
      <c r="L3297">
        <f>IFERROR(VLOOKUP($A3297,SPY_main!H:I,2,FALSE),L3296)</f>
        <v>25.61</v>
      </c>
      <c r="M3297">
        <f t="shared" si="357"/>
        <v>80.314800000000005</v>
      </c>
      <c r="N3297">
        <f t="shared" si="358"/>
        <v>46.416899999999998</v>
      </c>
      <c r="O3297">
        <f t="shared" si="359"/>
        <v>32.901400000000002</v>
      </c>
      <c r="P3297">
        <f t="shared" si="360"/>
        <v>23.8325</v>
      </c>
      <c r="Q3297">
        <f t="shared" si="361"/>
        <v>23.612200000000001</v>
      </c>
      <c r="R3297">
        <f t="shared" si="362"/>
        <v>34.801600000000001</v>
      </c>
      <c r="S3297">
        <f t="shared" si="363"/>
        <v>36.851999999999997</v>
      </c>
      <c r="T3297">
        <f>IFERROR(VLOOKUP($A3297,TY_main!A:B,2,FALSE),T3296)</f>
        <v>117.34375</v>
      </c>
    </row>
    <row r="3298" spans="1:20" x14ac:dyDescent="0.25">
      <c r="A3298" s="2">
        <f>SPY_IVOL!A3298</f>
        <v>43144</v>
      </c>
      <c r="B3298">
        <f>SPY_IVOL!B3298</f>
        <v>43.421799999999998</v>
      </c>
      <c r="C3298">
        <f>SPY_IVOL!C3298</f>
        <v>29.728400000000001</v>
      </c>
      <c r="D3298">
        <f>SPY_IVOL!D3298</f>
        <v>23.194600000000001</v>
      </c>
      <c r="E3298">
        <f>SPY_IVOL!E3298</f>
        <v>16.984300000000001</v>
      </c>
      <c r="F3298">
        <f>SPY_IVOL!F3298</f>
        <v>14.311299999999999</v>
      </c>
      <c r="G3298">
        <f>SPY_IVOL!G3298</f>
        <v>15.7821</v>
      </c>
      <c r="H3298">
        <f>SPY_IVOL!H3298</f>
        <v>21.7424</v>
      </c>
      <c r="I3298">
        <f>VLOOKUP($A3298,SPY_main!$A:$C,2,FALSE)</f>
        <v>266</v>
      </c>
      <c r="J3298">
        <f>IFERROR(VLOOKUP($A3298,SPY_main!$A:$C,3,FALSE),J3297)</f>
        <v>2.0320999999999998</v>
      </c>
      <c r="K3298">
        <f>IFERROR(VLOOKUP($A3298,SPY_main!$E:$F,2,FALSE),K3297)</f>
        <v>1.8387500000000001</v>
      </c>
      <c r="L3298">
        <f>IFERROR(VLOOKUP($A3298,SPY_main!H:I,2,FALSE),L3297)</f>
        <v>24.97</v>
      </c>
      <c r="M3298">
        <f t="shared" si="357"/>
        <v>84.842799999999997</v>
      </c>
      <c r="N3298">
        <f t="shared" si="358"/>
        <v>49.294499999999999</v>
      </c>
      <c r="O3298">
        <f t="shared" si="359"/>
        <v>34.129199999999997</v>
      </c>
      <c r="P3298">
        <f t="shared" si="360"/>
        <v>26.3934</v>
      </c>
      <c r="Q3298">
        <f t="shared" si="361"/>
        <v>23.238900000000001</v>
      </c>
      <c r="R3298">
        <f t="shared" si="362"/>
        <v>30.9558</v>
      </c>
      <c r="S3298">
        <f t="shared" si="363"/>
        <v>30.9558</v>
      </c>
      <c r="T3298">
        <f>IFERROR(VLOOKUP($A3298,TY_main!A:B,2,FALSE),T3297)</f>
        <v>117.453125</v>
      </c>
    </row>
    <row r="3299" spans="1:20" x14ac:dyDescent="0.25">
      <c r="A3299" s="2">
        <f>SPY_IVOL!A3299</f>
        <v>43145</v>
      </c>
      <c r="B3299">
        <f>SPY_IVOL!B3299</f>
        <v>37.6995</v>
      </c>
      <c r="C3299">
        <f>SPY_IVOL!C3299</f>
        <v>26.010300000000001</v>
      </c>
      <c r="D3299">
        <f>SPY_IVOL!D3299</f>
        <v>20.3766</v>
      </c>
      <c r="E3299">
        <f>SPY_IVOL!E3299</f>
        <v>14.8767</v>
      </c>
      <c r="F3299">
        <f>SPY_IVOL!F3299</f>
        <v>13.266299999999999</v>
      </c>
      <c r="G3299">
        <f>SPY_IVOL!G3299</f>
        <v>15.6655</v>
      </c>
      <c r="H3299">
        <f>SPY_IVOL!H3299</f>
        <v>18.057400000000001</v>
      </c>
      <c r="I3299">
        <f>VLOOKUP($A3299,SPY_main!$A:$C,2,FALSE)</f>
        <v>269.58999999999997</v>
      </c>
      <c r="J3299">
        <f>IFERROR(VLOOKUP($A3299,SPY_main!$A:$C,3,FALSE),J3298)</f>
        <v>2.0049999999999999</v>
      </c>
      <c r="K3299">
        <f>IFERROR(VLOOKUP($A3299,SPY_main!$E:$F,2,FALSE),K3298)</f>
        <v>1.85</v>
      </c>
      <c r="L3299">
        <f>IFERROR(VLOOKUP($A3299,SPY_main!H:I,2,FALSE),L3298)</f>
        <v>19.260000000000002</v>
      </c>
      <c r="M3299">
        <f t="shared" si="357"/>
        <v>97.198400000000007</v>
      </c>
      <c r="N3299">
        <f t="shared" si="358"/>
        <v>54.375799999999998</v>
      </c>
      <c r="O3299">
        <f t="shared" si="359"/>
        <v>33.394500000000001</v>
      </c>
      <c r="P3299">
        <f t="shared" si="360"/>
        <v>19.904199999999999</v>
      </c>
      <c r="Q3299">
        <f t="shared" si="361"/>
        <v>27.206900000000001</v>
      </c>
      <c r="R3299">
        <f t="shared" si="362"/>
        <v>35.723999999999997</v>
      </c>
      <c r="S3299">
        <f t="shared" si="363"/>
        <v>35.723999999999997</v>
      </c>
      <c r="T3299">
        <f>IFERROR(VLOOKUP($A3299,TY_main!A:B,2,FALSE),T3298)</f>
        <v>116.796875</v>
      </c>
    </row>
    <row r="3300" spans="1:20" x14ac:dyDescent="0.25">
      <c r="A3300" s="2">
        <f>SPY_IVOL!A3300</f>
        <v>43146</v>
      </c>
      <c r="B3300">
        <f>SPY_IVOL!B3300</f>
        <v>38.695</v>
      </c>
      <c r="C3300">
        <f>SPY_IVOL!C3300</f>
        <v>25.691700000000001</v>
      </c>
      <c r="D3300">
        <f>SPY_IVOL!D3300</f>
        <v>19.787700000000001</v>
      </c>
      <c r="E3300">
        <f>SPY_IVOL!E3300</f>
        <v>14.0945</v>
      </c>
      <c r="F3300">
        <f>SPY_IVOL!F3300</f>
        <v>13.473100000000001</v>
      </c>
      <c r="G3300">
        <f>SPY_IVOL!G3300</f>
        <v>16.116599999999998</v>
      </c>
      <c r="H3300">
        <f>SPY_IVOL!H3300</f>
        <v>20.172599999999999</v>
      </c>
      <c r="I3300">
        <f>VLOOKUP($A3300,SPY_main!$A:$C,2,FALSE)</f>
        <v>273.02999999999997</v>
      </c>
      <c r="J3300">
        <f>IFERROR(VLOOKUP($A3300,SPY_main!$A:$C,3,FALSE),J3299)</f>
        <v>1.9798</v>
      </c>
      <c r="K3300">
        <f>IFERROR(VLOOKUP($A3300,SPY_main!$E:$F,2,FALSE),K3299)</f>
        <v>1.8725000000000001</v>
      </c>
      <c r="L3300">
        <f>IFERROR(VLOOKUP($A3300,SPY_main!H:I,2,FALSE),L3299)</f>
        <v>19.13</v>
      </c>
      <c r="M3300">
        <f t="shared" si="357"/>
        <v>56.315300000000001</v>
      </c>
      <c r="N3300">
        <f t="shared" si="358"/>
        <v>51.673099999999998</v>
      </c>
      <c r="O3300">
        <f t="shared" si="359"/>
        <v>34.874499999999998</v>
      </c>
      <c r="P3300">
        <f t="shared" si="360"/>
        <v>15.8131</v>
      </c>
      <c r="Q3300">
        <f t="shared" si="361"/>
        <v>31.696400000000001</v>
      </c>
      <c r="R3300">
        <f t="shared" si="362"/>
        <v>31.696400000000001</v>
      </c>
      <c r="S3300">
        <f t="shared" si="363"/>
        <v>31.696400000000001</v>
      </c>
      <c r="T3300">
        <f>IFERROR(VLOOKUP($A3300,TY_main!A:B,2,FALSE),T3299)</f>
        <v>116.921875</v>
      </c>
    </row>
    <row r="3301" spans="1:20" x14ac:dyDescent="0.25">
      <c r="A3301" s="2">
        <f>SPY_IVOL!A3301</f>
        <v>43147</v>
      </c>
      <c r="B3301">
        <f>SPY_IVOL!B3301</f>
        <v>40.6907</v>
      </c>
      <c r="C3301">
        <f>SPY_IVOL!C3301</f>
        <v>26.8064</v>
      </c>
      <c r="D3301">
        <f>SPY_IVOL!D3301</f>
        <v>20.019400000000001</v>
      </c>
      <c r="E3301">
        <f>SPY_IVOL!E3301</f>
        <v>13.8216</v>
      </c>
      <c r="F3301">
        <f>SPY_IVOL!F3301</f>
        <v>12.5107</v>
      </c>
      <c r="G3301">
        <f>SPY_IVOL!G3301</f>
        <v>14.962400000000001</v>
      </c>
      <c r="H3301">
        <f>SPY_IVOL!H3301</f>
        <v>19.395199999999999</v>
      </c>
      <c r="I3301">
        <f>VLOOKUP($A3301,SPY_main!$A:$C,2,FALSE)</f>
        <v>273.11</v>
      </c>
      <c r="J3301">
        <f>IFERROR(VLOOKUP($A3301,SPY_main!$A:$C,3,FALSE),J3300)</f>
        <v>1.9792000000000001</v>
      </c>
      <c r="K3301">
        <f>IFERROR(VLOOKUP($A3301,SPY_main!$E:$F,2,FALSE),K3300)</f>
        <v>1.8849400000000001</v>
      </c>
      <c r="L3301">
        <f>IFERROR(VLOOKUP($A3301,SPY_main!H:I,2,FALSE),L3300)</f>
        <v>19.46</v>
      </c>
      <c r="M3301">
        <f t="shared" si="357"/>
        <v>67.857200000000006</v>
      </c>
      <c r="N3301">
        <f t="shared" si="358"/>
        <v>37.226599999999998</v>
      </c>
      <c r="O3301">
        <f t="shared" si="359"/>
        <v>24.2713</v>
      </c>
      <c r="P3301">
        <f t="shared" si="360"/>
        <v>12.2494</v>
      </c>
      <c r="Q3301">
        <f t="shared" si="361"/>
        <v>17.134399999999999</v>
      </c>
      <c r="R3301">
        <f t="shared" si="362"/>
        <v>23.728300000000001</v>
      </c>
      <c r="S3301">
        <f t="shared" si="363"/>
        <v>23.728300000000001</v>
      </c>
      <c r="T3301">
        <f>IFERROR(VLOOKUP($A3301,TY_main!A:B,2,FALSE),T3300)</f>
        <v>117.046875</v>
      </c>
    </row>
    <row r="3302" spans="1:20" x14ac:dyDescent="0.25">
      <c r="A3302" s="2">
        <f>SPY_IVOL!A3302</f>
        <v>43151</v>
      </c>
      <c r="B3302">
        <f>SPY_IVOL!B3302</f>
        <v>33.558</v>
      </c>
      <c r="C3302">
        <f>SPY_IVOL!C3302</f>
        <v>24.266200000000001</v>
      </c>
      <c r="D3302">
        <f>SPY_IVOL!D3302</f>
        <v>19.564900000000002</v>
      </c>
      <c r="E3302">
        <f>SPY_IVOL!E3302</f>
        <v>14.8269</v>
      </c>
      <c r="F3302">
        <f>SPY_IVOL!F3302</f>
        <v>11.893800000000001</v>
      </c>
      <c r="G3302">
        <f>SPY_IVOL!G3302</f>
        <v>11.8224</v>
      </c>
      <c r="H3302">
        <f>SPY_IVOL!H3302</f>
        <v>16.1647</v>
      </c>
      <c r="I3302">
        <f>VLOOKUP($A3302,SPY_main!$A:$C,2,FALSE)</f>
        <v>271.39999999999998</v>
      </c>
      <c r="J3302">
        <f>IFERROR(VLOOKUP($A3302,SPY_main!$A:$C,3,FALSE),J3301)</f>
        <v>1.9916</v>
      </c>
      <c r="K3302">
        <f>IFERROR(VLOOKUP($A3302,SPY_main!$E:$F,2,FALSE),K3301)</f>
        <v>1.90394</v>
      </c>
      <c r="L3302">
        <f>IFERROR(VLOOKUP($A3302,SPY_main!H:I,2,FALSE),L3301)</f>
        <v>20.6</v>
      </c>
      <c r="M3302">
        <f t="shared" si="357"/>
        <v>42.855499999999999</v>
      </c>
      <c r="N3302">
        <f t="shared" si="358"/>
        <v>28.756399999999999</v>
      </c>
      <c r="O3302">
        <f t="shared" si="359"/>
        <v>22.047499999999999</v>
      </c>
      <c r="P3302">
        <f t="shared" si="360"/>
        <v>15.2896</v>
      </c>
      <c r="Q3302">
        <f t="shared" si="361"/>
        <v>12.269399999999999</v>
      </c>
      <c r="R3302">
        <f t="shared" si="362"/>
        <v>14.633699999999999</v>
      </c>
      <c r="S3302">
        <f t="shared" si="363"/>
        <v>19.081499999999998</v>
      </c>
      <c r="T3302">
        <f>IFERROR(VLOOKUP($A3302,TY_main!A:B,2,FALSE),T3301)</f>
        <v>116.953125</v>
      </c>
    </row>
    <row r="3303" spans="1:20" x14ac:dyDescent="0.25">
      <c r="A3303" s="2">
        <f>SPY_IVOL!A3303</f>
        <v>43152</v>
      </c>
      <c r="B3303">
        <f>SPY_IVOL!B3303</f>
        <v>33.591799999999999</v>
      </c>
      <c r="C3303">
        <f>SPY_IVOL!C3303</f>
        <v>24.576499999999999</v>
      </c>
      <c r="D3303">
        <f>SPY_IVOL!D3303</f>
        <v>19.930299999999999</v>
      </c>
      <c r="E3303">
        <f>SPY_IVOL!E3303</f>
        <v>15.485099999999999</v>
      </c>
      <c r="F3303">
        <f>SPY_IVOL!F3303</f>
        <v>11.5968</v>
      </c>
      <c r="G3303">
        <f>SPY_IVOL!G3303</f>
        <v>11.4076</v>
      </c>
      <c r="H3303">
        <f>SPY_IVOL!H3303</f>
        <v>16.686299999999999</v>
      </c>
      <c r="I3303">
        <f>VLOOKUP($A3303,SPY_main!$A:$C,2,FALSE)</f>
        <v>270.05</v>
      </c>
      <c r="J3303">
        <f>IFERROR(VLOOKUP($A3303,SPY_main!$A:$C,3,FALSE),J3302)</f>
        <v>2.0015999999999998</v>
      </c>
      <c r="K3303">
        <f>IFERROR(VLOOKUP($A3303,SPY_main!$E:$F,2,FALSE),K3302)</f>
        <v>1.9197500000000001</v>
      </c>
      <c r="L3303">
        <f>IFERROR(VLOOKUP($A3303,SPY_main!H:I,2,FALSE),L3302)</f>
        <v>20.02</v>
      </c>
      <c r="M3303">
        <f t="shared" si="357"/>
        <v>42.089700000000001</v>
      </c>
      <c r="N3303">
        <f t="shared" si="358"/>
        <v>28.672000000000001</v>
      </c>
      <c r="O3303">
        <f t="shared" si="359"/>
        <v>22.389700000000001</v>
      </c>
      <c r="P3303">
        <f t="shared" si="360"/>
        <v>16.290099999999999</v>
      </c>
      <c r="Q3303">
        <f t="shared" si="361"/>
        <v>11.9573</v>
      </c>
      <c r="R3303">
        <f t="shared" si="362"/>
        <v>15.1967</v>
      </c>
      <c r="S3303">
        <f t="shared" si="363"/>
        <v>17.4528</v>
      </c>
      <c r="T3303">
        <f>IFERROR(VLOOKUP($A3303,TY_main!A:B,2,FALSE),T3302)</f>
        <v>116.671875</v>
      </c>
    </row>
    <row r="3304" spans="1:20" x14ac:dyDescent="0.25">
      <c r="A3304" s="2">
        <f>SPY_IVOL!A3304</f>
        <v>43153</v>
      </c>
      <c r="B3304">
        <f>SPY_IVOL!B3304</f>
        <v>32.407499999999999</v>
      </c>
      <c r="C3304">
        <f>SPY_IVOL!C3304</f>
        <v>23.213999999999999</v>
      </c>
      <c r="D3304">
        <f>SPY_IVOL!D3304</f>
        <v>18.416499999999999</v>
      </c>
      <c r="E3304">
        <f>SPY_IVOL!E3304</f>
        <v>14.114000000000001</v>
      </c>
      <c r="F3304">
        <f>SPY_IVOL!F3304</f>
        <v>11.6934</v>
      </c>
      <c r="G3304">
        <f>SPY_IVOL!G3304</f>
        <v>11.8217</v>
      </c>
      <c r="H3304">
        <f>SPY_IVOL!H3304</f>
        <v>16.507000000000001</v>
      </c>
      <c r="I3304">
        <f>VLOOKUP($A3304,SPY_main!$A:$C,2,FALSE)</f>
        <v>270.39999999999998</v>
      </c>
      <c r="J3304">
        <f>IFERROR(VLOOKUP($A3304,SPY_main!$A:$C,3,FALSE),J3303)</f>
        <v>1.9990000000000001</v>
      </c>
      <c r="K3304">
        <f>IFERROR(VLOOKUP($A3304,SPY_main!$E:$F,2,FALSE),K3303)</f>
        <v>1.94363</v>
      </c>
      <c r="L3304">
        <f>IFERROR(VLOOKUP($A3304,SPY_main!H:I,2,FALSE),L3303)</f>
        <v>18.72</v>
      </c>
      <c r="M3304">
        <f t="shared" si="357"/>
        <v>40.635599999999997</v>
      </c>
      <c r="N3304">
        <f t="shared" si="358"/>
        <v>26.863600000000002</v>
      </c>
      <c r="O3304">
        <f t="shared" si="359"/>
        <v>20.503499999999999</v>
      </c>
      <c r="P3304">
        <f t="shared" si="360"/>
        <v>14.3012</v>
      </c>
      <c r="Q3304">
        <f t="shared" si="361"/>
        <v>11.845800000000001</v>
      </c>
      <c r="R3304">
        <f t="shared" si="362"/>
        <v>15.6022</v>
      </c>
      <c r="S3304">
        <f t="shared" si="363"/>
        <v>17.671900000000001</v>
      </c>
      <c r="T3304">
        <f>IFERROR(VLOOKUP($A3304,TY_main!A:B,2,FALSE),T3303)</f>
        <v>116.890625</v>
      </c>
    </row>
    <row r="3305" spans="1:20" x14ac:dyDescent="0.25">
      <c r="A3305" s="2">
        <f>SPY_IVOL!A3305</f>
        <v>43154</v>
      </c>
      <c r="B3305">
        <f>SPY_IVOL!B3305</f>
        <v>31.179200000000002</v>
      </c>
      <c r="C3305">
        <f>SPY_IVOL!C3305</f>
        <v>21.6937</v>
      </c>
      <c r="D3305">
        <f>SPY_IVOL!D3305</f>
        <v>16.9513</v>
      </c>
      <c r="E3305">
        <f>SPY_IVOL!E3305</f>
        <v>12.6023</v>
      </c>
      <c r="F3305">
        <f>SPY_IVOL!F3305</f>
        <v>10.5175</v>
      </c>
      <c r="G3305">
        <f>SPY_IVOL!G3305</f>
        <v>11.3956</v>
      </c>
      <c r="H3305">
        <f>SPY_IVOL!H3305</f>
        <v>15.432499999999999</v>
      </c>
      <c r="I3305">
        <f>VLOOKUP($A3305,SPY_main!$A:$C,2,FALSE)</f>
        <v>274.70999999999998</v>
      </c>
      <c r="J3305">
        <f>IFERROR(VLOOKUP($A3305,SPY_main!$A:$C,3,FALSE),J3304)</f>
        <v>1.9677</v>
      </c>
      <c r="K3305">
        <f>IFERROR(VLOOKUP($A3305,SPY_main!$E:$F,2,FALSE),K3304)</f>
        <v>1.95625</v>
      </c>
      <c r="L3305">
        <f>IFERROR(VLOOKUP($A3305,SPY_main!H:I,2,FALSE),L3304)</f>
        <v>16.489999999999998</v>
      </c>
      <c r="M3305">
        <f t="shared" si="357"/>
        <v>40.166800000000002</v>
      </c>
      <c r="N3305">
        <f t="shared" si="358"/>
        <v>25.061499999999999</v>
      </c>
      <c r="O3305">
        <f t="shared" si="359"/>
        <v>18.274999999999999</v>
      </c>
      <c r="P3305">
        <f t="shared" si="360"/>
        <v>11.998200000000001</v>
      </c>
      <c r="Q3305">
        <f t="shared" si="361"/>
        <v>11.4299</v>
      </c>
      <c r="R3305">
        <f t="shared" si="362"/>
        <v>15.0075</v>
      </c>
      <c r="S3305">
        <f t="shared" si="363"/>
        <v>15.3908</v>
      </c>
      <c r="T3305">
        <f>IFERROR(VLOOKUP($A3305,TY_main!A:B,2,FALSE),T3304)</f>
        <v>117.1875</v>
      </c>
    </row>
    <row r="3306" spans="1:20" x14ac:dyDescent="0.25">
      <c r="A3306" s="2">
        <f>SPY_IVOL!A3306</f>
        <v>43157</v>
      </c>
      <c r="B3306">
        <f>SPY_IVOL!B3306</f>
        <v>30.8858</v>
      </c>
      <c r="C3306">
        <f>SPY_IVOL!C3306</f>
        <v>21.192399999999999</v>
      </c>
      <c r="D3306">
        <f>SPY_IVOL!D3306</f>
        <v>16.363399999999999</v>
      </c>
      <c r="E3306">
        <f>SPY_IVOL!E3306</f>
        <v>12.6693</v>
      </c>
      <c r="F3306">
        <f>SPY_IVOL!F3306</f>
        <v>10.760199999999999</v>
      </c>
      <c r="G3306">
        <f>SPY_IVOL!G3306</f>
        <v>12.110099999999999</v>
      </c>
      <c r="H3306">
        <f>SPY_IVOL!H3306</f>
        <v>16.159199999999998</v>
      </c>
      <c r="I3306">
        <f>VLOOKUP($A3306,SPY_main!$A:$C,2,FALSE)</f>
        <v>277.89999999999998</v>
      </c>
      <c r="J3306">
        <f>IFERROR(VLOOKUP($A3306,SPY_main!$A:$C,3,FALSE),J3305)</f>
        <v>1.9451000000000001</v>
      </c>
      <c r="K3306">
        <f>IFERROR(VLOOKUP($A3306,SPY_main!$E:$F,2,FALSE),K3305)</f>
        <v>1.9841899999999999</v>
      </c>
      <c r="L3306">
        <f>IFERROR(VLOOKUP($A3306,SPY_main!H:I,2,FALSE),L3305)</f>
        <v>15.8</v>
      </c>
      <c r="M3306">
        <f t="shared" si="357"/>
        <v>40.581200000000003</v>
      </c>
      <c r="N3306">
        <f t="shared" si="358"/>
        <v>25.417899999999999</v>
      </c>
      <c r="O3306">
        <f t="shared" si="359"/>
        <v>17.8751</v>
      </c>
      <c r="P3306">
        <f t="shared" si="360"/>
        <v>12.2644</v>
      </c>
      <c r="Q3306">
        <f t="shared" si="361"/>
        <v>12.472</v>
      </c>
      <c r="R3306">
        <f t="shared" si="362"/>
        <v>16.337199999999999</v>
      </c>
      <c r="S3306">
        <f t="shared" si="363"/>
        <v>17.849699999999999</v>
      </c>
      <c r="T3306">
        <f>IFERROR(VLOOKUP($A3306,TY_main!A:B,2,FALSE),T3305)</f>
        <v>117.28125</v>
      </c>
    </row>
    <row r="3307" spans="1:20" x14ac:dyDescent="0.25">
      <c r="A3307" s="2">
        <f>SPY_IVOL!A3307</f>
        <v>43158</v>
      </c>
      <c r="B3307">
        <f>SPY_IVOL!B3307</f>
        <v>33.580199999999998</v>
      </c>
      <c r="C3307">
        <f>SPY_IVOL!C3307</f>
        <v>23.797699999999999</v>
      </c>
      <c r="D3307">
        <f>SPY_IVOL!D3307</f>
        <v>18.731400000000001</v>
      </c>
      <c r="E3307">
        <f>SPY_IVOL!E3307</f>
        <v>13.998100000000001</v>
      </c>
      <c r="F3307">
        <f>SPY_IVOL!F3307</f>
        <v>11.5832</v>
      </c>
      <c r="G3307">
        <f>SPY_IVOL!G3307</f>
        <v>12.4445</v>
      </c>
      <c r="H3307">
        <f>SPY_IVOL!H3307</f>
        <v>17.181100000000001</v>
      </c>
      <c r="I3307">
        <f>VLOOKUP($A3307,SPY_main!$A:$C,2,FALSE)</f>
        <v>274.43</v>
      </c>
      <c r="J3307">
        <f>IFERROR(VLOOKUP($A3307,SPY_main!$A:$C,3,FALSE),J3306)</f>
        <v>1.9697</v>
      </c>
      <c r="K3307">
        <f>IFERROR(VLOOKUP($A3307,SPY_main!$E:$F,2,FALSE),K3306)</f>
        <v>2.0062500000000001</v>
      </c>
      <c r="L3307">
        <f>IFERROR(VLOOKUP($A3307,SPY_main!H:I,2,FALSE),L3306)</f>
        <v>18.59</v>
      </c>
      <c r="M3307">
        <f t="shared" si="357"/>
        <v>44.6128</v>
      </c>
      <c r="N3307">
        <f t="shared" si="358"/>
        <v>29.3064</v>
      </c>
      <c r="O3307">
        <f t="shared" si="359"/>
        <v>21.718800000000002</v>
      </c>
      <c r="P3307">
        <f t="shared" si="360"/>
        <v>14.474600000000001</v>
      </c>
      <c r="Q3307">
        <f t="shared" si="361"/>
        <v>12.677</v>
      </c>
      <c r="R3307">
        <f t="shared" si="362"/>
        <v>16.764600000000002</v>
      </c>
      <c r="S3307">
        <f t="shared" si="363"/>
        <v>19.6145</v>
      </c>
      <c r="T3307">
        <f>IFERROR(VLOOKUP($A3307,TY_main!A:B,2,FALSE),T3306)</f>
        <v>116.859375</v>
      </c>
    </row>
    <row r="3308" spans="1:20" x14ac:dyDescent="0.25">
      <c r="A3308" s="2">
        <f>SPY_IVOL!A3308</f>
        <v>43159</v>
      </c>
      <c r="B3308">
        <f>SPY_IVOL!B3308</f>
        <v>34.298400000000001</v>
      </c>
      <c r="C3308">
        <f>SPY_IVOL!C3308</f>
        <v>24.314599999999999</v>
      </c>
      <c r="D3308">
        <f>SPY_IVOL!D3308</f>
        <v>19.237300000000001</v>
      </c>
      <c r="E3308">
        <f>SPY_IVOL!E3308</f>
        <v>14.661899999999999</v>
      </c>
      <c r="F3308">
        <f>SPY_IVOL!F3308</f>
        <v>11.8939</v>
      </c>
      <c r="G3308">
        <f>SPY_IVOL!G3308</f>
        <v>12.3405</v>
      </c>
      <c r="H3308">
        <f>SPY_IVOL!H3308</f>
        <v>17.132300000000001</v>
      </c>
      <c r="I3308">
        <f>VLOOKUP($A3308,SPY_main!$A:$C,2,FALSE)</f>
        <v>271.64999999999998</v>
      </c>
      <c r="J3308">
        <f>IFERROR(VLOOKUP($A3308,SPY_main!$A:$C,3,FALSE),J3307)</f>
        <v>1.9898</v>
      </c>
      <c r="K3308">
        <f>IFERROR(VLOOKUP($A3308,SPY_main!$E:$F,2,FALSE),K3307)</f>
        <v>2.0171899999999998</v>
      </c>
      <c r="L3308">
        <f>IFERROR(VLOOKUP($A3308,SPY_main!H:I,2,FALSE),L3307)</f>
        <v>19.850000000000001</v>
      </c>
      <c r="M3308">
        <f t="shared" si="357"/>
        <v>47.301499999999997</v>
      </c>
      <c r="N3308">
        <f t="shared" si="358"/>
        <v>30.0258</v>
      </c>
      <c r="O3308">
        <f t="shared" si="359"/>
        <v>22.017700000000001</v>
      </c>
      <c r="P3308">
        <f t="shared" si="360"/>
        <v>14.9985</v>
      </c>
      <c r="Q3308">
        <f t="shared" si="361"/>
        <v>12.611000000000001</v>
      </c>
      <c r="R3308">
        <f t="shared" si="362"/>
        <v>17.253299999999999</v>
      </c>
      <c r="S3308">
        <f t="shared" si="363"/>
        <v>19.495899999999999</v>
      </c>
      <c r="T3308">
        <f>IFERROR(VLOOKUP($A3308,TY_main!A:B,2,FALSE),T3307)</f>
        <v>117.109375</v>
      </c>
    </row>
    <row r="3309" spans="1:20" x14ac:dyDescent="0.25">
      <c r="A3309" s="2">
        <f>SPY_IVOL!A3309</f>
        <v>43160</v>
      </c>
      <c r="B3309">
        <f>SPY_IVOL!B3309</f>
        <v>35.986499999999999</v>
      </c>
      <c r="C3309">
        <f>SPY_IVOL!C3309</f>
        <v>26.0581</v>
      </c>
      <c r="D3309">
        <f>SPY_IVOL!D3309</f>
        <v>20.840599999999998</v>
      </c>
      <c r="E3309">
        <f>SPY_IVOL!E3309</f>
        <v>16.658000000000001</v>
      </c>
      <c r="F3309">
        <f>SPY_IVOL!F3309</f>
        <v>13.3256</v>
      </c>
      <c r="G3309">
        <f>SPY_IVOL!G3309</f>
        <v>13.234400000000001</v>
      </c>
      <c r="H3309">
        <f>SPY_IVOL!H3309</f>
        <v>17.282499999999999</v>
      </c>
      <c r="I3309">
        <f>VLOOKUP($A3309,SPY_main!$A:$C,2,FALSE)</f>
        <v>267.7</v>
      </c>
      <c r="J3309">
        <f>IFERROR(VLOOKUP($A3309,SPY_main!$A:$C,3,FALSE),J3308)</f>
        <v>2.0192000000000001</v>
      </c>
      <c r="K3309">
        <f>IFERROR(VLOOKUP($A3309,SPY_main!$E:$F,2,FALSE),K3308)</f>
        <v>2.0245700000000002</v>
      </c>
      <c r="L3309">
        <f>IFERROR(VLOOKUP($A3309,SPY_main!H:I,2,FALSE),L3308)</f>
        <v>22.47</v>
      </c>
      <c r="M3309">
        <f t="shared" si="357"/>
        <v>50.787999999999997</v>
      </c>
      <c r="N3309">
        <f t="shared" si="358"/>
        <v>32.293599999999998</v>
      </c>
      <c r="O3309">
        <f t="shared" si="359"/>
        <v>24.470600000000001</v>
      </c>
      <c r="P3309">
        <f t="shared" si="360"/>
        <v>17.143699999999999</v>
      </c>
      <c r="Q3309">
        <f t="shared" si="361"/>
        <v>14.9712</v>
      </c>
      <c r="R3309">
        <f t="shared" si="362"/>
        <v>18.094000000000001</v>
      </c>
      <c r="S3309">
        <f t="shared" si="363"/>
        <v>21.2514</v>
      </c>
      <c r="T3309">
        <f>IFERROR(VLOOKUP($A3309,TY_main!A:B,2,FALSE),T3308)</f>
        <v>117.640625</v>
      </c>
    </row>
    <row r="3310" spans="1:20" x14ac:dyDescent="0.25">
      <c r="A3310" s="2">
        <f>SPY_IVOL!A3310</f>
        <v>43161</v>
      </c>
      <c r="B3310">
        <f>SPY_IVOL!B3310</f>
        <v>34.564100000000003</v>
      </c>
      <c r="C3310">
        <f>SPY_IVOL!C3310</f>
        <v>24.911999999999999</v>
      </c>
      <c r="D3310">
        <f>SPY_IVOL!D3310</f>
        <v>20.0214</v>
      </c>
      <c r="E3310">
        <f>SPY_IVOL!E3310</f>
        <v>15.122</v>
      </c>
      <c r="F3310">
        <f>SPY_IVOL!F3310</f>
        <v>11.989699999999999</v>
      </c>
      <c r="G3310">
        <f>SPY_IVOL!G3310</f>
        <v>12.4307</v>
      </c>
      <c r="H3310">
        <f>SPY_IVOL!H3310</f>
        <v>17.810300000000002</v>
      </c>
      <c r="I3310">
        <f>VLOOKUP($A3310,SPY_main!$A:$C,2,FALSE)</f>
        <v>269.08</v>
      </c>
      <c r="J3310">
        <f>IFERROR(VLOOKUP($A3310,SPY_main!$A:$C,3,FALSE),J3309)</f>
        <v>2.0087999999999999</v>
      </c>
      <c r="K3310">
        <f>IFERROR(VLOOKUP($A3310,SPY_main!$E:$F,2,FALSE),K3309)</f>
        <v>2.0251899999999998</v>
      </c>
      <c r="L3310">
        <f>IFERROR(VLOOKUP($A3310,SPY_main!H:I,2,FALSE),L3309)</f>
        <v>19.59</v>
      </c>
      <c r="M3310">
        <f t="shared" si="357"/>
        <v>47.0426</v>
      </c>
      <c r="N3310">
        <f t="shared" si="358"/>
        <v>29.313500000000001</v>
      </c>
      <c r="O3310">
        <f t="shared" si="359"/>
        <v>22.575199999999999</v>
      </c>
      <c r="P3310">
        <f t="shared" si="360"/>
        <v>15.4993</v>
      </c>
      <c r="Q3310">
        <f t="shared" si="361"/>
        <v>13.6287</v>
      </c>
      <c r="R3310">
        <f t="shared" si="362"/>
        <v>17.800699999999999</v>
      </c>
      <c r="S3310">
        <f t="shared" si="363"/>
        <v>19.488900000000001</v>
      </c>
      <c r="T3310">
        <f>IFERROR(VLOOKUP($A3310,TY_main!A:B,2,FALSE),T3309)</f>
        <v>117.25</v>
      </c>
    </row>
    <row r="3311" spans="1:20" x14ac:dyDescent="0.25">
      <c r="A3311" s="2">
        <f>SPY_IVOL!A3311</f>
        <v>43164</v>
      </c>
      <c r="B3311">
        <f>SPY_IVOL!B3311</f>
        <v>34.567399999999999</v>
      </c>
      <c r="C3311">
        <f>SPY_IVOL!C3311</f>
        <v>24.264600000000002</v>
      </c>
      <c r="D3311">
        <f>SPY_IVOL!D3311</f>
        <v>19.202000000000002</v>
      </c>
      <c r="E3311">
        <f>SPY_IVOL!E3311</f>
        <v>14.424799999999999</v>
      </c>
      <c r="F3311">
        <f>SPY_IVOL!F3311</f>
        <v>11.4735</v>
      </c>
      <c r="G3311">
        <f>SPY_IVOL!G3311</f>
        <v>12.231400000000001</v>
      </c>
      <c r="H3311">
        <f>SPY_IVOL!H3311</f>
        <v>16.5075</v>
      </c>
      <c r="I3311">
        <f>VLOOKUP($A3311,SPY_main!$A:$C,2,FALSE)</f>
        <v>272.19</v>
      </c>
      <c r="J3311">
        <f>IFERROR(VLOOKUP($A3311,SPY_main!$A:$C,3,FALSE),J3310)</f>
        <v>1.9859</v>
      </c>
      <c r="K3311">
        <f>IFERROR(VLOOKUP($A3311,SPY_main!$E:$F,2,FALSE),K3310)</f>
        <v>2.0348999999999999</v>
      </c>
      <c r="L3311">
        <f>IFERROR(VLOOKUP($A3311,SPY_main!H:I,2,FALSE),L3310)</f>
        <v>18.73</v>
      </c>
      <c r="M3311">
        <f t="shared" si="357"/>
        <v>50.34</v>
      </c>
      <c r="N3311">
        <f t="shared" si="358"/>
        <v>30.7498</v>
      </c>
      <c r="O3311">
        <f t="shared" si="359"/>
        <v>22.549600000000002</v>
      </c>
      <c r="P3311">
        <f t="shared" si="360"/>
        <v>14.940799999999999</v>
      </c>
      <c r="Q3311">
        <f t="shared" si="361"/>
        <v>14.3203</v>
      </c>
      <c r="R3311">
        <f t="shared" si="362"/>
        <v>18.604800000000001</v>
      </c>
      <c r="S3311">
        <f t="shared" si="363"/>
        <v>18.604800000000001</v>
      </c>
      <c r="T3311">
        <f>IFERROR(VLOOKUP($A3311,TY_main!A:B,2,FALSE),T3310)</f>
        <v>117.109375</v>
      </c>
    </row>
    <row r="3312" spans="1:20" x14ac:dyDescent="0.25">
      <c r="A3312" s="2">
        <f>SPY_IVOL!A3312</f>
        <v>43165</v>
      </c>
      <c r="B3312">
        <f>SPY_IVOL!B3312</f>
        <v>34.495100000000001</v>
      </c>
      <c r="C3312">
        <f>SPY_IVOL!C3312</f>
        <v>24.100200000000001</v>
      </c>
      <c r="D3312">
        <f>SPY_IVOL!D3312</f>
        <v>19.064900000000002</v>
      </c>
      <c r="E3312">
        <f>SPY_IVOL!E3312</f>
        <v>13.7339</v>
      </c>
      <c r="F3312">
        <f>SPY_IVOL!F3312</f>
        <v>11.3681</v>
      </c>
      <c r="G3312">
        <f>SPY_IVOL!G3312</f>
        <v>12.531499999999999</v>
      </c>
      <c r="H3312">
        <f>SPY_IVOL!H3312</f>
        <v>16.462399999999999</v>
      </c>
      <c r="I3312">
        <f>VLOOKUP($A3312,SPY_main!$A:$C,2,FALSE)</f>
        <v>272.88</v>
      </c>
      <c r="J3312">
        <f>IFERROR(VLOOKUP($A3312,SPY_main!$A:$C,3,FALSE),J3311)</f>
        <v>1.9807999999999999</v>
      </c>
      <c r="K3312">
        <f>IFERROR(VLOOKUP($A3312,SPY_main!$E:$F,2,FALSE),K3311)</f>
        <v>2.0472800000000002</v>
      </c>
      <c r="L3312">
        <f>IFERROR(VLOOKUP($A3312,SPY_main!H:I,2,FALSE),L3311)</f>
        <v>18.36</v>
      </c>
      <c r="M3312">
        <f t="shared" si="357"/>
        <v>51.628799999999998</v>
      </c>
      <c r="N3312">
        <f t="shared" si="358"/>
        <v>31.101700000000001</v>
      </c>
      <c r="O3312">
        <f t="shared" si="359"/>
        <v>22.095099999999999</v>
      </c>
      <c r="P3312">
        <f t="shared" si="360"/>
        <v>13.3307</v>
      </c>
      <c r="Q3312">
        <f t="shared" si="361"/>
        <v>14.469799999999999</v>
      </c>
      <c r="R3312">
        <f t="shared" si="362"/>
        <v>18.2653</v>
      </c>
      <c r="S3312">
        <f t="shared" si="363"/>
        <v>18.2653</v>
      </c>
      <c r="T3312">
        <f>IFERROR(VLOOKUP($A3312,TY_main!A:B,2,FALSE),T3311)</f>
        <v>117.125</v>
      </c>
    </row>
    <row r="3313" spans="1:20" x14ac:dyDescent="0.25">
      <c r="A3313" s="2">
        <f>SPY_IVOL!A3313</f>
        <v>43166</v>
      </c>
      <c r="B3313">
        <f>SPY_IVOL!B3313</f>
        <v>33.985500000000002</v>
      </c>
      <c r="C3313">
        <f>SPY_IVOL!C3313</f>
        <v>23.724</v>
      </c>
      <c r="D3313">
        <f>SPY_IVOL!D3313</f>
        <v>18.741299999999999</v>
      </c>
      <c r="E3313">
        <f>SPY_IVOL!E3313</f>
        <v>13.715400000000001</v>
      </c>
      <c r="F3313">
        <f>SPY_IVOL!F3313</f>
        <v>11.123900000000001</v>
      </c>
      <c r="G3313">
        <f>SPY_IVOL!G3313</f>
        <v>12.5844</v>
      </c>
      <c r="H3313">
        <f>SPY_IVOL!H3313</f>
        <v>16.710799999999999</v>
      </c>
      <c r="I3313">
        <f>VLOOKUP($A3313,SPY_main!$A:$C,2,FALSE)</f>
        <v>272.77999999999997</v>
      </c>
      <c r="J3313">
        <f>IFERROR(VLOOKUP($A3313,SPY_main!$A:$C,3,FALSE),J3312)</f>
        <v>1.9816</v>
      </c>
      <c r="K3313">
        <f>IFERROR(VLOOKUP($A3313,SPY_main!$E:$F,2,FALSE),K3312)</f>
        <v>2.0572499999999998</v>
      </c>
      <c r="L3313">
        <f>IFERROR(VLOOKUP($A3313,SPY_main!H:I,2,FALSE),L3312)</f>
        <v>17.760000000000002</v>
      </c>
      <c r="M3313">
        <f t="shared" si="357"/>
        <v>52.363300000000002</v>
      </c>
      <c r="N3313">
        <f t="shared" si="358"/>
        <v>31.094000000000001</v>
      </c>
      <c r="O3313">
        <f t="shared" si="359"/>
        <v>22.2181</v>
      </c>
      <c r="P3313">
        <f t="shared" si="360"/>
        <v>13.5526</v>
      </c>
      <c r="Q3313">
        <f t="shared" si="361"/>
        <v>14.28</v>
      </c>
      <c r="R3313">
        <f t="shared" si="362"/>
        <v>18.6175</v>
      </c>
      <c r="S3313">
        <f t="shared" si="363"/>
        <v>18.6175</v>
      </c>
      <c r="T3313">
        <f>IFERROR(VLOOKUP($A3313,TY_main!A:B,2,FALSE),T3312)</f>
        <v>117.09375</v>
      </c>
    </row>
    <row r="3314" spans="1:20" x14ac:dyDescent="0.25">
      <c r="A3314" s="2">
        <f>SPY_IVOL!A3314</f>
        <v>43167</v>
      </c>
      <c r="B3314">
        <f>SPY_IVOL!B3314</f>
        <v>33.250599999999999</v>
      </c>
      <c r="C3314">
        <f>SPY_IVOL!C3314</f>
        <v>22.735399999999998</v>
      </c>
      <c r="D3314">
        <f>SPY_IVOL!D3314</f>
        <v>17.639700000000001</v>
      </c>
      <c r="E3314">
        <f>SPY_IVOL!E3314</f>
        <v>12.8896</v>
      </c>
      <c r="F3314">
        <f>SPY_IVOL!F3314</f>
        <v>10.884499999999999</v>
      </c>
      <c r="G3314">
        <f>SPY_IVOL!G3314</f>
        <v>12.344799999999999</v>
      </c>
      <c r="H3314">
        <f>SPY_IVOL!H3314</f>
        <v>16.4451</v>
      </c>
      <c r="I3314">
        <f>VLOOKUP($A3314,SPY_main!$A:$C,2,FALSE)</f>
        <v>274.10000000000002</v>
      </c>
      <c r="J3314">
        <f>IFERROR(VLOOKUP($A3314,SPY_main!$A:$C,3,FALSE),J3313)</f>
        <v>1.972</v>
      </c>
      <c r="K3314">
        <f>IFERROR(VLOOKUP($A3314,SPY_main!$E:$F,2,FALSE),K3313)</f>
        <v>2.0714000000000001</v>
      </c>
      <c r="L3314">
        <f>IFERROR(VLOOKUP($A3314,SPY_main!H:I,2,FALSE),L3313)</f>
        <v>16.54</v>
      </c>
      <c r="M3314">
        <f t="shared" si="357"/>
        <v>52.570799999999998</v>
      </c>
      <c r="N3314">
        <f t="shared" si="358"/>
        <v>31.331600000000002</v>
      </c>
      <c r="O3314">
        <f t="shared" si="359"/>
        <v>21.219000000000001</v>
      </c>
      <c r="P3314">
        <f t="shared" si="360"/>
        <v>12.5869</v>
      </c>
      <c r="Q3314">
        <f t="shared" si="361"/>
        <v>14.716200000000001</v>
      </c>
      <c r="R3314">
        <f t="shared" si="362"/>
        <v>18.659500000000001</v>
      </c>
      <c r="S3314">
        <f t="shared" si="363"/>
        <v>18.659500000000001</v>
      </c>
      <c r="T3314">
        <f>IFERROR(VLOOKUP($A3314,TY_main!A:B,2,FALSE),T3313)</f>
        <v>117.25</v>
      </c>
    </row>
    <row r="3315" spans="1:20" x14ac:dyDescent="0.25">
      <c r="A3315" s="2">
        <f>SPY_IVOL!A3315</f>
        <v>43168</v>
      </c>
      <c r="B3315">
        <f>SPY_IVOL!B3315</f>
        <v>32.223199999999999</v>
      </c>
      <c r="C3315">
        <f>SPY_IVOL!C3315</f>
        <v>21.154800000000002</v>
      </c>
      <c r="D3315">
        <f>SPY_IVOL!D3315</f>
        <v>16.119700000000002</v>
      </c>
      <c r="E3315">
        <f>SPY_IVOL!E3315</f>
        <v>11.419</v>
      </c>
      <c r="F3315">
        <f>SPY_IVOL!F3315</f>
        <v>10.392799999999999</v>
      </c>
      <c r="G3315">
        <f>SPY_IVOL!G3315</f>
        <v>12.910399999999999</v>
      </c>
      <c r="H3315">
        <f>SPY_IVOL!H3315</f>
        <v>19.2118</v>
      </c>
      <c r="I3315">
        <f>VLOOKUP($A3315,SPY_main!$A:$C,2,FALSE)</f>
        <v>278.87</v>
      </c>
      <c r="J3315">
        <f>IFERROR(VLOOKUP($A3315,SPY_main!$A:$C,3,FALSE),J3314)</f>
        <v>1.9382999999999999</v>
      </c>
      <c r="K3315">
        <f>IFERROR(VLOOKUP($A3315,SPY_main!$E:$F,2,FALSE),K3314)</f>
        <v>2.0887500000000001</v>
      </c>
      <c r="L3315">
        <f>IFERROR(VLOOKUP($A3315,SPY_main!H:I,2,FALSE),L3314)</f>
        <v>14.64</v>
      </c>
      <c r="M3315">
        <f t="shared" si="357"/>
        <v>54.205300000000001</v>
      </c>
      <c r="N3315">
        <f t="shared" si="358"/>
        <v>30.956299999999999</v>
      </c>
      <c r="O3315">
        <f t="shared" si="359"/>
        <v>19.420100000000001</v>
      </c>
      <c r="P3315">
        <f t="shared" si="360"/>
        <v>10.2643</v>
      </c>
      <c r="Q3315">
        <f t="shared" si="361"/>
        <v>15.697699999999999</v>
      </c>
      <c r="R3315">
        <f t="shared" si="362"/>
        <v>21.448</v>
      </c>
      <c r="S3315">
        <f t="shared" si="363"/>
        <v>21.448</v>
      </c>
      <c r="T3315">
        <f>IFERROR(VLOOKUP($A3315,TY_main!A:B,2,FALSE),T3314)</f>
        <v>117.109375</v>
      </c>
    </row>
    <row r="3316" spans="1:20" x14ac:dyDescent="0.25">
      <c r="A3316" s="2">
        <f>SPY_IVOL!A3316</f>
        <v>43171</v>
      </c>
      <c r="B3316">
        <f>SPY_IVOL!B3316</f>
        <v>33.880899999999997</v>
      </c>
      <c r="C3316">
        <f>SPY_IVOL!C3316</f>
        <v>22.2163</v>
      </c>
      <c r="D3316">
        <f>SPY_IVOL!D3316</f>
        <v>16.827100000000002</v>
      </c>
      <c r="E3316">
        <f>SPY_IVOL!E3316</f>
        <v>12.1174</v>
      </c>
      <c r="F3316">
        <f>SPY_IVOL!F3316</f>
        <v>10.812900000000001</v>
      </c>
      <c r="G3316">
        <f>SPY_IVOL!G3316</f>
        <v>13.199299999999999</v>
      </c>
      <c r="H3316">
        <f>SPY_IVOL!H3316</f>
        <v>19.361499999999999</v>
      </c>
      <c r="I3316">
        <f>VLOOKUP($A3316,SPY_main!$A:$C,2,FALSE)</f>
        <v>278.52</v>
      </c>
      <c r="J3316">
        <f>IFERROR(VLOOKUP($A3316,SPY_main!$A:$C,3,FALSE),J3315)</f>
        <v>1.9407000000000001</v>
      </c>
      <c r="K3316">
        <f>IFERROR(VLOOKUP($A3316,SPY_main!$E:$F,2,FALSE),K3315)</f>
        <v>2.1068799999999999</v>
      </c>
      <c r="L3316">
        <f>IFERROR(VLOOKUP($A3316,SPY_main!H:I,2,FALSE),L3315)</f>
        <v>15.78</v>
      </c>
      <c r="M3316">
        <f t="shared" si="357"/>
        <v>53.076500000000003</v>
      </c>
      <c r="N3316">
        <f t="shared" si="358"/>
        <v>39.347499999999997</v>
      </c>
      <c r="O3316">
        <f t="shared" si="359"/>
        <v>24.225200000000001</v>
      </c>
      <c r="P3316">
        <f t="shared" si="360"/>
        <v>14.3787</v>
      </c>
      <c r="Q3316">
        <f t="shared" si="361"/>
        <v>20.466899999999999</v>
      </c>
      <c r="R3316">
        <f t="shared" si="362"/>
        <v>27.7425</v>
      </c>
      <c r="S3316">
        <f t="shared" si="363"/>
        <v>27.7425</v>
      </c>
      <c r="T3316">
        <f>IFERROR(VLOOKUP($A3316,TY_main!A:B,2,FALSE),T3315)</f>
        <v>117.296875</v>
      </c>
    </row>
    <row r="3317" spans="1:20" x14ac:dyDescent="0.25">
      <c r="A3317" s="2">
        <f>SPY_IVOL!A3317</f>
        <v>43172</v>
      </c>
      <c r="B3317">
        <f>SPY_IVOL!B3317</f>
        <v>34.389800000000001</v>
      </c>
      <c r="C3317">
        <f>SPY_IVOL!C3317</f>
        <v>22.729700000000001</v>
      </c>
      <c r="D3317">
        <f>SPY_IVOL!D3317</f>
        <v>17.235900000000001</v>
      </c>
      <c r="E3317">
        <f>SPY_IVOL!E3317</f>
        <v>12.859299999999999</v>
      </c>
      <c r="F3317">
        <f>SPY_IVOL!F3317</f>
        <v>11.0848</v>
      </c>
      <c r="G3317">
        <f>SPY_IVOL!G3317</f>
        <v>13.3239</v>
      </c>
      <c r="H3317">
        <f>SPY_IVOL!H3317</f>
        <v>20.211200000000002</v>
      </c>
      <c r="I3317">
        <f>VLOOKUP($A3317,SPY_main!$A:$C,2,FALSE)</f>
        <v>276.72000000000003</v>
      </c>
      <c r="J3317">
        <f>IFERROR(VLOOKUP($A3317,SPY_main!$A:$C,3,FALSE),J3316)</f>
        <v>1.9534</v>
      </c>
      <c r="K3317">
        <f>IFERROR(VLOOKUP($A3317,SPY_main!$E:$F,2,FALSE),K3316)</f>
        <v>2.1244999999999998</v>
      </c>
      <c r="L3317">
        <f>IFERROR(VLOOKUP($A3317,SPY_main!H:I,2,FALSE),L3316)</f>
        <v>16.350000000000001</v>
      </c>
      <c r="M3317">
        <f t="shared" si="357"/>
        <v>61.975900000000003</v>
      </c>
      <c r="N3317">
        <f t="shared" si="358"/>
        <v>45.407400000000003</v>
      </c>
      <c r="O3317">
        <f t="shared" si="359"/>
        <v>27.426200000000001</v>
      </c>
      <c r="P3317">
        <f t="shared" si="360"/>
        <v>12.7018</v>
      </c>
      <c r="Q3317">
        <f t="shared" si="361"/>
        <v>22.103300000000001</v>
      </c>
      <c r="R3317">
        <f t="shared" si="362"/>
        <v>32.009300000000003</v>
      </c>
      <c r="S3317">
        <f t="shared" si="363"/>
        <v>32.009300000000003</v>
      </c>
      <c r="T3317">
        <f>IFERROR(VLOOKUP($A3317,TY_main!A:B,2,FALSE),T3316)</f>
        <v>117.375</v>
      </c>
    </row>
    <row r="3318" spans="1:20" x14ac:dyDescent="0.25">
      <c r="A3318" s="2">
        <f>SPY_IVOL!A3318</f>
        <v>43173</v>
      </c>
      <c r="B3318">
        <f>SPY_IVOL!B3318</f>
        <v>35.455800000000004</v>
      </c>
      <c r="C3318">
        <f>SPY_IVOL!C3318</f>
        <v>23.4847</v>
      </c>
      <c r="D3318">
        <f>SPY_IVOL!D3318</f>
        <v>18.053100000000001</v>
      </c>
      <c r="E3318">
        <f>SPY_IVOL!E3318</f>
        <v>12.9998</v>
      </c>
      <c r="F3318">
        <f>SPY_IVOL!F3318</f>
        <v>11.009600000000001</v>
      </c>
      <c r="G3318">
        <f>SPY_IVOL!G3318</f>
        <v>13.2241</v>
      </c>
      <c r="H3318">
        <f>SPY_IVOL!H3318</f>
        <v>20.404599999999999</v>
      </c>
      <c r="I3318">
        <f>VLOOKUP($A3318,SPY_main!$A:$C,2,FALSE)</f>
        <v>275.3</v>
      </c>
      <c r="J3318">
        <f>IFERROR(VLOOKUP($A3318,SPY_main!$A:$C,3,FALSE),J3317)</f>
        <v>1.9634</v>
      </c>
      <c r="K3318">
        <f>IFERROR(VLOOKUP($A3318,SPY_main!$E:$F,2,FALSE),K3317)</f>
        <v>2.145</v>
      </c>
      <c r="L3318">
        <f>IFERROR(VLOOKUP($A3318,SPY_main!H:I,2,FALSE),L3317)</f>
        <v>17.23</v>
      </c>
      <c r="M3318">
        <f t="shared" si="357"/>
        <v>94.245800000000003</v>
      </c>
      <c r="N3318">
        <f t="shared" si="358"/>
        <v>55.552199999999999</v>
      </c>
      <c r="O3318">
        <f t="shared" si="359"/>
        <v>35.457099999999997</v>
      </c>
      <c r="P3318">
        <f t="shared" si="360"/>
        <v>13.295299999999999</v>
      </c>
      <c r="Q3318">
        <f t="shared" si="361"/>
        <v>25.971399999999999</v>
      </c>
      <c r="R3318">
        <f t="shared" si="362"/>
        <v>31.5168</v>
      </c>
      <c r="S3318">
        <f t="shared" si="363"/>
        <v>31.5168</v>
      </c>
      <c r="T3318">
        <f>IFERROR(VLOOKUP($A3318,TY_main!A:B,2,FALSE),T3317)</f>
        <v>117.578125</v>
      </c>
    </row>
    <row r="3319" spans="1:20" x14ac:dyDescent="0.25">
      <c r="A3319" s="2">
        <f>SPY_IVOL!A3319</f>
        <v>43174</v>
      </c>
      <c r="B3319">
        <f>SPY_IVOL!B3319</f>
        <v>35.327199999999998</v>
      </c>
      <c r="C3319">
        <f>SPY_IVOL!C3319</f>
        <v>22.8506</v>
      </c>
      <c r="D3319">
        <f>SPY_IVOL!D3319</f>
        <v>17.100300000000001</v>
      </c>
      <c r="E3319">
        <f>SPY_IVOL!E3319</f>
        <v>13.0982</v>
      </c>
      <c r="F3319">
        <f>SPY_IVOL!F3319</f>
        <v>10.7681</v>
      </c>
      <c r="G3319">
        <f>SPY_IVOL!G3319</f>
        <v>13.224500000000001</v>
      </c>
      <c r="H3319">
        <f>SPY_IVOL!H3319</f>
        <v>19.269300000000001</v>
      </c>
      <c r="I3319">
        <f>VLOOKUP($A3319,SPY_main!$A:$C,2,FALSE)</f>
        <v>275</v>
      </c>
      <c r="J3319">
        <f>IFERROR(VLOOKUP($A3319,SPY_main!$A:$C,3,FALSE),J3318)</f>
        <v>1.5952999999999999</v>
      </c>
      <c r="K3319">
        <f>IFERROR(VLOOKUP($A3319,SPY_main!$E:$F,2,FALSE),K3318)</f>
        <v>2.1775000000000002</v>
      </c>
      <c r="L3319">
        <f>IFERROR(VLOOKUP($A3319,SPY_main!H:I,2,FALSE),L3318)</f>
        <v>16.59</v>
      </c>
      <c r="M3319">
        <f t="shared" si="357"/>
        <v>59.032699999999998</v>
      </c>
      <c r="N3319">
        <f t="shared" si="358"/>
        <v>49.742800000000003</v>
      </c>
      <c r="O3319">
        <f t="shared" si="359"/>
        <v>32.111199999999997</v>
      </c>
      <c r="P3319">
        <f t="shared" si="360"/>
        <v>19.026299999999999</v>
      </c>
      <c r="Q3319">
        <f t="shared" si="361"/>
        <v>31.045500000000001</v>
      </c>
      <c r="R3319">
        <f t="shared" si="362"/>
        <v>31.045500000000001</v>
      </c>
      <c r="S3319">
        <f t="shared" si="363"/>
        <v>31.045500000000001</v>
      </c>
      <c r="T3319">
        <f>IFERROR(VLOOKUP($A3319,TY_main!A:B,2,FALSE),T3318)</f>
        <v>117.546875</v>
      </c>
    </row>
    <row r="3320" spans="1:20" x14ac:dyDescent="0.25">
      <c r="A3320" s="2">
        <f>SPY_IVOL!A3320</f>
        <v>43175</v>
      </c>
      <c r="B3320">
        <f>SPY_IVOL!B3320</f>
        <v>35.932699999999997</v>
      </c>
      <c r="C3320">
        <f>SPY_IVOL!C3320</f>
        <v>23.0306</v>
      </c>
      <c r="D3320">
        <f>SPY_IVOL!D3320</f>
        <v>17.189800000000002</v>
      </c>
      <c r="E3320">
        <f>SPY_IVOL!E3320</f>
        <v>11.648999999999999</v>
      </c>
      <c r="F3320">
        <f>SPY_IVOL!F3320</f>
        <v>10.1738</v>
      </c>
      <c r="G3320">
        <f>SPY_IVOL!G3320</f>
        <v>12.3146</v>
      </c>
      <c r="H3320">
        <f>SPY_IVOL!H3320</f>
        <v>18.804600000000001</v>
      </c>
      <c r="I3320">
        <f>VLOOKUP($A3320,SPY_main!$A:$C,2,FALSE)</f>
        <v>274.2</v>
      </c>
      <c r="J3320">
        <f>IFERROR(VLOOKUP($A3320,SPY_main!$A:$C,3,FALSE),J3319)</f>
        <v>1.6</v>
      </c>
      <c r="K3320">
        <f>IFERROR(VLOOKUP($A3320,SPY_main!$E:$F,2,FALSE),K3319)</f>
        <v>2.2017500000000001</v>
      </c>
      <c r="L3320">
        <f>IFERROR(VLOOKUP($A3320,SPY_main!H:I,2,FALSE),L3319)</f>
        <v>15.8</v>
      </c>
      <c r="M3320">
        <f t="shared" si="357"/>
        <v>48.327599999999997</v>
      </c>
      <c r="N3320">
        <f t="shared" si="358"/>
        <v>42.707000000000001</v>
      </c>
      <c r="O3320">
        <f t="shared" si="359"/>
        <v>23.3704</v>
      </c>
      <c r="P3320">
        <f t="shared" si="360"/>
        <v>6.8722000000000003</v>
      </c>
      <c r="Q3320">
        <f t="shared" si="361"/>
        <v>21.215</v>
      </c>
      <c r="R3320">
        <f t="shared" si="362"/>
        <v>27.887799999999999</v>
      </c>
      <c r="S3320">
        <f t="shared" si="363"/>
        <v>27.887799999999999</v>
      </c>
      <c r="T3320">
        <f>IFERROR(VLOOKUP($A3320,TY_main!A:B,2,FALSE),T3319)</f>
        <v>117.421875</v>
      </c>
    </row>
    <row r="3321" spans="1:20" x14ac:dyDescent="0.25">
      <c r="A3321" s="2">
        <f>SPY_IVOL!A3321</f>
        <v>43178</v>
      </c>
      <c r="B3321">
        <f>SPY_IVOL!B3321</f>
        <v>32.340000000000003</v>
      </c>
      <c r="C3321">
        <f>SPY_IVOL!C3321</f>
        <v>23.3782</v>
      </c>
      <c r="D3321">
        <f>SPY_IVOL!D3321</f>
        <v>18.8596</v>
      </c>
      <c r="E3321">
        <f>SPY_IVOL!E3321</f>
        <v>15.052300000000001</v>
      </c>
      <c r="F3321">
        <f>SPY_IVOL!F3321</f>
        <v>12.1212</v>
      </c>
      <c r="G3321">
        <f>SPY_IVOL!G3321</f>
        <v>12.207800000000001</v>
      </c>
      <c r="H3321">
        <f>SPY_IVOL!H3321</f>
        <v>16.609200000000001</v>
      </c>
      <c r="I3321">
        <f>VLOOKUP($A3321,SPY_main!$A:$C,2,FALSE)</f>
        <v>270.49</v>
      </c>
      <c r="J3321">
        <f>IFERROR(VLOOKUP($A3321,SPY_main!$A:$C,3,FALSE),J3320)</f>
        <v>1.6218999999999999</v>
      </c>
      <c r="K3321">
        <f>IFERROR(VLOOKUP($A3321,SPY_main!$E:$F,2,FALSE),K3320)</f>
        <v>2.2224900000000001</v>
      </c>
      <c r="L3321">
        <f>IFERROR(VLOOKUP($A3321,SPY_main!H:I,2,FALSE),L3320)</f>
        <v>19.02</v>
      </c>
      <c r="M3321">
        <f t="shared" si="357"/>
        <v>39.183199999999999</v>
      </c>
      <c r="N3321">
        <f t="shared" si="358"/>
        <v>26.081299999999999</v>
      </c>
      <c r="O3321">
        <f t="shared" si="359"/>
        <v>19.956800000000001</v>
      </c>
      <c r="P3321">
        <f t="shared" si="360"/>
        <v>15.1357</v>
      </c>
      <c r="Q3321">
        <f t="shared" si="361"/>
        <v>11.490500000000001</v>
      </c>
      <c r="R3321">
        <f t="shared" si="362"/>
        <v>13.351000000000001</v>
      </c>
      <c r="S3321">
        <f t="shared" si="363"/>
        <v>19.5063</v>
      </c>
      <c r="T3321">
        <f>IFERROR(VLOOKUP($A3321,TY_main!A:B,2,FALSE),T3320)</f>
        <v>117.453125</v>
      </c>
    </row>
    <row r="3322" spans="1:20" x14ac:dyDescent="0.25">
      <c r="A3322" s="2">
        <f>SPY_IVOL!A3322</f>
        <v>43179</v>
      </c>
      <c r="B3322">
        <f>SPY_IVOL!B3322</f>
        <v>32.171399999999998</v>
      </c>
      <c r="C3322">
        <f>SPY_IVOL!C3322</f>
        <v>23.244900000000001</v>
      </c>
      <c r="D3322">
        <f>SPY_IVOL!D3322</f>
        <v>18.740500000000001</v>
      </c>
      <c r="E3322">
        <f>SPY_IVOL!E3322</f>
        <v>14.9154</v>
      </c>
      <c r="F3322">
        <f>SPY_IVOL!F3322</f>
        <v>11.535600000000001</v>
      </c>
      <c r="G3322">
        <f>SPY_IVOL!G3322</f>
        <v>11.8255</v>
      </c>
      <c r="H3322">
        <f>SPY_IVOL!H3322</f>
        <v>16.220400000000001</v>
      </c>
      <c r="I3322">
        <f>VLOOKUP($A3322,SPY_main!$A:$C,2,FALSE)</f>
        <v>270.95</v>
      </c>
      <c r="J3322">
        <f>IFERROR(VLOOKUP($A3322,SPY_main!$A:$C,3,FALSE),J3321)</f>
        <v>1.6192</v>
      </c>
      <c r="K3322">
        <f>IFERROR(VLOOKUP($A3322,SPY_main!$E:$F,2,FALSE),K3321)</f>
        <v>2.2481399999999998</v>
      </c>
      <c r="L3322">
        <f>IFERROR(VLOOKUP($A3322,SPY_main!H:I,2,FALSE),L3321)</f>
        <v>18.2</v>
      </c>
      <c r="M3322">
        <f t="shared" si="357"/>
        <v>38.411999999999999</v>
      </c>
      <c r="N3322">
        <f t="shared" si="358"/>
        <v>25.8262</v>
      </c>
      <c r="O3322">
        <f t="shared" si="359"/>
        <v>19.677299999999999</v>
      </c>
      <c r="P3322">
        <f t="shared" si="360"/>
        <v>14.299099999999999</v>
      </c>
      <c r="Q3322">
        <f t="shared" si="361"/>
        <v>11.185</v>
      </c>
      <c r="R3322">
        <f t="shared" si="362"/>
        <v>13.5769</v>
      </c>
      <c r="S3322">
        <f t="shared" si="363"/>
        <v>18.625</v>
      </c>
      <c r="T3322">
        <f>IFERROR(VLOOKUP($A3322,TY_main!A:B,2,FALSE),T3321)</f>
        <v>117.15625</v>
      </c>
    </row>
    <row r="3323" spans="1:20" x14ac:dyDescent="0.25">
      <c r="A3323" s="2">
        <f>SPY_IVOL!A3323</f>
        <v>43180</v>
      </c>
      <c r="B3323">
        <f>SPY_IVOL!B3323</f>
        <v>31.965299999999999</v>
      </c>
      <c r="C3323">
        <f>SPY_IVOL!C3323</f>
        <v>23.1906</v>
      </c>
      <c r="D3323">
        <f>SPY_IVOL!D3323</f>
        <v>18.686599999999999</v>
      </c>
      <c r="E3323">
        <f>SPY_IVOL!E3323</f>
        <v>14.533099999999999</v>
      </c>
      <c r="F3323">
        <f>SPY_IVOL!F3323</f>
        <v>11.488099999999999</v>
      </c>
      <c r="G3323">
        <f>SPY_IVOL!G3323</f>
        <v>11.804600000000001</v>
      </c>
      <c r="H3323">
        <f>SPY_IVOL!H3323</f>
        <v>16.897300000000001</v>
      </c>
      <c r="I3323">
        <f>VLOOKUP($A3323,SPY_main!$A:$C,2,FALSE)</f>
        <v>270.43</v>
      </c>
      <c r="J3323">
        <f>IFERROR(VLOOKUP($A3323,SPY_main!$A:$C,3,FALSE),J3322)</f>
        <v>1.6223000000000001</v>
      </c>
      <c r="K3323">
        <f>IFERROR(VLOOKUP($A3323,SPY_main!$E:$F,2,FALSE),K3322)</f>
        <v>2.27108</v>
      </c>
      <c r="L3323">
        <f>IFERROR(VLOOKUP($A3323,SPY_main!H:I,2,FALSE),L3322)</f>
        <v>17.86</v>
      </c>
      <c r="M3323">
        <f t="shared" si="357"/>
        <v>38.332599999999999</v>
      </c>
      <c r="N3323">
        <f t="shared" si="358"/>
        <v>25.7926</v>
      </c>
      <c r="O3323">
        <f t="shared" si="359"/>
        <v>19.754999999999999</v>
      </c>
      <c r="P3323">
        <f t="shared" si="360"/>
        <v>14.509399999999999</v>
      </c>
      <c r="Q3323">
        <f t="shared" si="361"/>
        <v>11.1431</v>
      </c>
      <c r="R3323">
        <f t="shared" si="362"/>
        <v>13.526400000000001</v>
      </c>
      <c r="S3323">
        <f t="shared" si="363"/>
        <v>17.6554</v>
      </c>
      <c r="T3323">
        <f>IFERROR(VLOOKUP($A3323,TY_main!A:B,2,FALSE),T3322)</f>
        <v>117.015625</v>
      </c>
    </row>
    <row r="3324" spans="1:20" x14ac:dyDescent="0.25">
      <c r="A3324" s="2">
        <f>SPY_IVOL!A3324</f>
        <v>43181</v>
      </c>
      <c r="B3324">
        <f>SPY_IVOL!B3324</f>
        <v>35.851399999999998</v>
      </c>
      <c r="C3324">
        <f>SPY_IVOL!C3324</f>
        <v>26.887799999999999</v>
      </c>
      <c r="D3324">
        <f>SPY_IVOL!D3324</f>
        <v>22.283000000000001</v>
      </c>
      <c r="E3324">
        <f>SPY_IVOL!E3324</f>
        <v>17.297799999999999</v>
      </c>
      <c r="F3324">
        <f>SPY_IVOL!F3324</f>
        <v>13.363799999999999</v>
      </c>
      <c r="G3324">
        <f>SPY_IVOL!G3324</f>
        <v>12.9848</v>
      </c>
      <c r="H3324">
        <f>SPY_IVOL!H3324</f>
        <v>16.836200000000002</v>
      </c>
      <c r="I3324">
        <f>VLOOKUP($A3324,SPY_main!$A:$C,2,FALSE)</f>
        <v>263.67</v>
      </c>
      <c r="J3324">
        <f>IFERROR(VLOOKUP($A3324,SPY_main!$A:$C,3,FALSE),J3323)</f>
        <v>1.6638999999999999</v>
      </c>
      <c r="K3324">
        <f>IFERROR(VLOOKUP($A3324,SPY_main!$E:$F,2,FALSE),K3323)</f>
        <v>2.2855699999999999</v>
      </c>
      <c r="L3324">
        <f>IFERROR(VLOOKUP($A3324,SPY_main!H:I,2,FALSE),L3323)</f>
        <v>23.34</v>
      </c>
      <c r="M3324">
        <f t="shared" si="357"/>
        <v>43.336500000000001</v>
      </c>
      <c r="N3324">
        <f t="shared" si="358"/>
        <v>30.764800000000001</v>
      </c>
      <c r="O3324">
        <f t="shared" si="359"/>
        <v>24.584299999999999</v>
      </c>
      <c r="P3324">
        <f t="shared" si="360"/>
        <v>18.209499999999998</v>
      </c>
      <c r="Q3324">
        <f t="shared" si="361"/>
        <v>13.446199999999999</v>
      </c>
      <c r="R3324">
        <f t="shared" si="362"/>
        <v>15.1409</v>
      </c>
      <c r="S3324">
        <f t="shared" si="363"/>
        <v>22.030799999999999</v>
      </c>
      <c r="T3324">
        <f>IFERROR(VLOOKUP($A3324,TY_main!A:B,2,FALSE),T3323)</f>
        <v>117.578125</v>
      </c>
    </row>
    <row r="3325" spans="1:20" x14ac:dyDescent="0.25">
      <c r="A3325" s="2">
        <f>SPY_IVOL!A3325</f>
        <v>43182</v>
      </c>
      <c r="B3325">
        <f>SPY_IVOL!B3325</f>
        <v>36.224299999999999</v>
      </c>
      <c r="C3325">
        <f>SPY_IVOL!C3325</f>
        <v>27.447199999999999</v>
      </c>
      <c r="D3325">
        <f>SPY_IVOL!D3325</f>
        <v>22.990400000000001</v>
      </c>
      <c r="E3325">
        <f>SPY_IVOL!E3325</f>
        <v>18.517600000000002</v>
      </c>
      <c r="F3325">
        <f>SPY_IVOL!F3325</f>
        <v>15.9781</v>
      </c>
      <c r="G3325">
        <f>SPY_IVOL!G3325</f>
        <v>14.2074</v>
      </c>
      <c r="H3325">
        <f>SPY_IVOL!H3325</f>
        <v>17.576799999999999</v>
      </c>
      <c r="I3325">
        <f>VLOOKUP($A3325,SPY_main!$A:$C,2,FALSE)</f>
        <v>258.05</v>
      </c>
      <c r="J3325">
        <f>IFERROR(VLOOKUP($A3325,SPY_main!$A:$C,3,FALSE),J3324)</f>
        <v>1.7000999999999999</v>
      </c>
      <c r="K3325">
        <f>IFERROR(VLOOKUP($A3325,SPY_main!$E:$F,2,FALSE),K3324)</f>
        <v>2.29155</v>
      </c>
      <c r="L3325">
        <f>IFERROR(VLOOKUP($A3325,SPY_main!H:I,2,FALSE),L3324)</f>
        <v>24.87</v>
      </c>
      <c r="M3325">
        <f t="shared" si="357"/>
        <v>43.656999999999996</v>
      </c>
      <c r="N3325">
        <f t="shared" si="358"/>
        <v>31.341799999999999</v>
      </c>
      <c r="O3325">
        <f t="shared" si="359"/>
        <v>25.267900000000001</v>
      </c>
      <c r="P3325">
        <f t="shared" si="360"/>
        <v>19.418800000000001</v>
      </c>
      <c r="Q3325">
        <f t="shared" si="361"/>
        <v>16.129300000000001</v>
      </c>
      <c r="R3325">
        <f t="shared" si="362"/>
        <v>16.0291</v>
      </c>
      <c r="S3325">
        <f t="shared" si="363"/>
        <v>23.112100000000002</v>
      </c>
      <c r="T3325">
        <f>IFERROR(VLOOKUP($A3325,TY_main!A:B,2,FALSE),T3324)</f>
        <v>117.65625</v>
      </c>
    </row>
    <row r="3326" spans="1:20" x14ac:dyDescent="0.25">
      <c r="A3326" s="2">
        <f>SPY_IVOL!A3326</f>
        <v>43185</v>
      </c>
      <c r="B3326">
        <f>SPY_IVOL!B3326</f>
        <v>34.177300000000002</v>
      </c>
      <c r="C3326">
        <f>SPY_IVOL!C3326</f>
        <v>25.664100000000001</v>
      </c>
      <c r="D3326">
        <f>SPY_IVOL!D3326</f>
        <v>21.310199999999998</v>
      </c>
      <c r="E3326">
        <f>SPY_IVOL!E3326</f>
        <v>17.0703</v>
      </c>
      <c r="F3326">
        <f>SPY_IVOL!F3326</f>
        <v>13.540699999999999</v>
      </c>
      <c r="G3326">
        <f>SPY_IVOL!G3326</f>
        <v>13.5242</v>
      </c>
      <c r="H3326">
        <f>SPY_IVOL!H3326</f>
        <v>17.177399999999999</v>
      </c>
      <c r="I3326">
        <f>VLOOKUP($A3326,SPY_main!$A:$C,2,FALSE)</f>
        <v>265.11</v>
      </c>
      <c r="J3326">
        <f>IFERROR(VLOOKUP($A3326,SPY_main!$A:$C,3,FALSE),J3325)</f>
        <v>1.6548</v>
      </c>
      <c r="K3326">
        <f>IFERROR(VLOOKUP($A3326,SPY_main!$E:$F,2,FALSE),K3325)</f>
        <v>2.2949600000000001</v>
      </c>
      <c r="L3326">
        <f>IFERROR(VLOOKUP($A3326,SPY_main!H:I,2,FALSE),L3325)</f>
        <v>21.03</v>
      </c>
      <c r="M3326">
        <f t="shared" si="357"/>
        <v>41.640799999999999</v>
      </c>
      <c r="N3326">
        <f t="shared" si="358"/>
        <v>28.566299999999998</v>
      </c>
      <c r="O3326">
        <f t="shared" si="359"/>
        <v>23.0672</v>
      </c>
      <c r="P3326">
        <f t="shared" si="360"/>
        <v>17.704799999999999</v>
      </c>
      <c r="Q3326">
        <f t="shared" si="361"/>
        <v>14.130599999999999</v>
      </c>
      <c r="R3326">
        <f t="shared" si="362"/>
        <v>16.599900000000002</v>
      </c>
      <c r="S3326">
        <f t="shared" si="363"/>
        <v>20.282499999999999</v>
      </c>
      <c r="T3326">
        <f>IFERROR(VLOOKUP($A3326,TY_main!A:B,2,FALSE),T3325)</f>
        <v>117.53125</v>
      </c>
    </row>
    <row r="3327" spans="1:20" x14ac:dyDescent="0.25">
      <c r="A3327" s="2">
        <f>SPY_IVOL!A3327</f>
        <v>43186</v>
      </c>
      <c r="B3327">
        <f>SPY_IVOL!B3327</f>
        <v>34.960500000000003</v>
      </c>
      <c r="C3327">
        <f>SPY_IVOL!C3327</f>
        <v>26.652899999999999</v>
      </c>
      <c r="D3327">
        <f>SPY_IVOL!D3327</f>
        <v>22.510999999999999</v>
      </c>
      <c r="E3327">
        <f>SPY_IVOL!E3327</f>
        <v>18.6419</v>
      </c>
      <c r="F3327">
        <f>SPY_IVOL!F3327</f>
        <v>15.1473</v>
      </c>
      <c r="G3327">
        <f>SPY_IVOL!G3327</f>
        <v>14.1729</v>
      </c>
      <c r="H3327">
        <f>SPY_IVOL!H3327</f>
        <v>17.376200000000001</v>
      </c>
      <c r="I3327">
        <f>VLOOKUP($A3327,SPY_main!$A:$C,2,FALSE)</f>
        <v>260.60000000000002</v>
      </c>
      <c r="J3327">
        <f>IFERROR(VLOOKUP($A3327,SPY_main!$A:$C,3,FALSE),J3326)</f>
        <v>1.6835</v>
      </c>
      <c r="K3327">
        <f>IFERROR(VLOOKUP($A3327,SPY_main!$E:$F,2,FALSE),K3326)</f>
        <v>2.302</v>
      </c>
      <c r="L3327">
        <f>IFERROR(VLOOKUP($A3327,SPY_main!H:I,2,FALSE),L3326)</f>
        <v>22.5</v>
      </c>
      <c r="M3327">
        <f t="shared" si="357"/>
        <v>42.042900000000003</v>
      </c>
      <c r="N3327">
        <f t="shared" si="358"/>
        <v>29.211300000000001</v>
      </c>
      <c r="O3327">
        <f t="shared" si="359"/>
        <v>23.9556</v>
      </c>
      <c r="P3327">
        <f t="shared" si="360"/>
        <v>19.598299999999998</v>
      </c>
      <c r="Q3327">
        <f t="shared" si="361"/>
        <v>15.759600000000001</v>
      </c>
      <c r="R3327">
        <f t="shared" si="362"/>
        <v>16.670000000000002</v>
      </c>
      <c r="S3327">
        <f t="shared" si="363"/>
        <v>21.7408</v>
      </c>
      <c r="T3327">
        <f>IFERROR(VLOOKUP($A3327,TY_main!A:B,2,FALSE),T3326)</f>
        <v>117.953125</v>
      </c>
    </row>
    <row r="3328" spans="1:20" x14ac:dyDescent="0.25">
      <c r="A3328" s="2">
        <f>SPY_IVOL!A3328</f>
        <v>43187</v>
      </c>
      <c r="B3328">
        <f>SPY_IVOL!B3328</f>
        <v>35.095999999999997</v>
      </c>
      <c r="C3328">
        <f>SPY_IVOL!C3328</f>
        <v>26.872199999999999</v>
      </c>
      <c r="D3328">
        <f>SPY_IVOL!D3328</f>
        <v>22.801300000000001</v>
      </c>
      <c r="E3328">
        <f>SPY_IVOL!E3328</f>
        <v>19.390899999999998</v>
      </c>
      <c r="F3328">
        <f>SPY_IVOL!F3328</f>
        <v>15.8255</v>
      </c>
      <c r="G3328">
        <f>SPY_IVOL!G3328</f>
        <v>14.8232</v>
      </c>
      <c r="H3328">
        <f>SPY_IVOL!H3328</f>
        <v>17.8569</v>
      </c>
      <c r="I3328">
        <f>VLOOKUP($A3328,SPY_main!$A:$C,2,FALSE)</f>
        <v>259.83</v>
      </c>
      <c r="J3328">
        <f>IFERROR(VLOOKUP($A3328,SPY_main!$A:$C,3,FALSE),J3327)</f>
        <v>1.6884999999999999</v>
      </c>
      <c r="K3328">
        <f>IFERROR(VLOOKUP($A3328,SPY_main!$E:$F,2,FALSE),K3327)</f>
        <v>2.3079999999999998</v>
      </c>
      <c r="L3328">
        <f>IFERROR(VLOOKUP($A3328,SPY_main!H:I,2,FALSE),L3327)</f>
        <v>22.87</v>
      </c>
      <c r="M3328">
        <f t="shared" si="357"/>
        <v>42.930700000000002</v>
      </c>
      <c r="N3328">
        <f t="shared" si="358"/>
        <v>29.62</v>
      </c>
      <c r="O3328">
        <f t="shared" si="359"/>
        <v>24.328399999999998</v>
      </c>
      <c r="P3328">
        <f t="shared" si="360"/>
        <v>20.602799999999998</v>
      </c>
      <c r="Q3328">
        <f t="shared" si="361"/>
        <v>17.084700000000002</v>
      </c>
      <c r="R3328">
        <f t="shared" si="362"/>
        <v>17.758900000000001</v>
      </c>
      <c r="S3328">
        <f t="shared" si="363"/>
        <v>21.900099999999998</v>
      </c>
      <c r="T3328">
        <f>IFERROR(VLOOKUP($A3328,TY_main!A:B,2,FALSE),T3327)</f>
        <v>117.953125</v>
      </c>
    </row>
    <row r="3329" spans="1:20" x14ac:dyDescent="0.25">
      <c r="A3329" s="2">
        <f>SPY_IVOL!A3329</f>
        <v>43188</v>
      </c>
      <c r="B3329">
        <f>SPY_IVOL!B3329</f>
        <v>32.954799999999999</v>
      </c>
      <c r="C3329">
        <f>SPY_IVOL!C3329</f>
        <v>24.971399999999999</v>
      </c>
      <c r="D3329">
        <f>SPY_IVOL!D3329</f>
        <v>21.156300000000002</v>
      </c>
      <c r="E3329">
        <f>SPY_IVOL!E3329</f>
        <v>17.342300000000002</v>
      </c>
      <c r="F3329">
        <f>SPY_IVOL!F3329</f>
        <v>14.157400000000001</v>
      </c>
      <c r="G3329">
        <f>SPY_IVOL!G3329</f>
        <v>14.055400000000001</v>
      </c>
      <c r="H3329">
        <f>SPY_IVOL!H3329</f>
        <v>17.713000000000001</v>
      </c>
      <c r="I3329">
        <f>VLOOKUP($A3329,SPY_main!$A:$C,2,FALSE)</f>
        <v>263.14999999999998</v>
      </c>
      <c r="J3329">
        <f>IFERROR(VLOOKUP($A3329,SPY_main!$A:$C,3,FALSE),J3328)</f>
        <v>1.6671</v>
      </c>
      <c r="K3329">
        <f>IFERROR(VLOOKUP($A3329,SPY_main!$E:$F,2,FALSE),K3328)</f>
        <v>2.31175</v>
      </c>
      <c r="L3329">
        <f>IFERROR(VLOOKUP($A3329,SPY_main!H:I,2,FALSE),L3328)</f>
        <v>19.97</v>
      </c>
      <c r="M3329">
        <f t="shared" si="357"/>
        <v>40.106499999999997</v>
      </c>
      <c r="N3329">
        <f t="shared" si="358"/>
        <v>27.369299999999999</v>
      </c>
      <c r="O3329">
        <f t="shared" si="359"/>
        <v>22.480399999999999</v>
      </c>
      <c r="P3329">
        <f t="shared" si="360"/>
        <v>18.250399999999999</v>
      </c>
      <c r="Q3329">
        <f t="shared" si="361"/>
        <v>15.3725</v>
      </c>
      <c r="R3329">
        <f t="shared" si="362"/>
        <v>16.785399999999999</v>
      </c>
      <c r="S3329">
        <f t="shared" si="363"/>
        <v>21.4498</v>
      </c>
      <c r="T3329">
        <f>IFERROR(VLOOKUP($A3329,TY_main!A:B,2,FALSE),T3328)</f>
        <v>118.1875</v>
      </c>
    </row>
    <row r="3330" spans="1:20" x14ac:dyDescent="0.25">
      <c r="A3330" s="2">
        <f>SPY_IVOL!A3330</f>
        <v>43192</v>
      </c>
      <c r="B3330">
        <f>SPY_IVOL!B3330</f>
        <v>35.801900000000003</v>
      </c>
      <c r="C3330">
        <f>SPY_IVOL!C3330</f>
        <v>27.607700000000001</v>
      </c>
      <c r="D3330">
        <f>SPY_IVOL!D3330</f>
        <v>23.9328</v>
      </c>
      <c r="E3330">
        <f>SPY_IVOL!E3330</f>
        <v>19.8398</v>
      </c>
      <c r="F3330">
        <f>SPY_IVOL!F3330</f>
        <v>16.3398</v>
      </c>
      <c r="G3330">
        <f>SPY_IVOL!G3330</f>
        <v>15.6045</v>
      </c>
      <c r="H3330">
        <f>SPY_IVOL!H3330</f>
        <v>19.1496</v>
      </c>
      <c r="I3330">
        <f>VLOOKUP($A3330,SPY_main!$A:$C,2,FALSE)</f>
        <v>257.47000000000003</v>
      </c>
      <c r="J3330">
        <f>IFERROR(VLOOKUP($A3330,SPY_main!$A:$C,3,FALSE),J3329)</f>
        <v>1.7039</v>
      </c>
      <c r="K3330">
        <f>IFERROR(VLOOKUP($A3330,SPY_main!$E:$F,2,FALSE),K3329)</f>
        <v>2.31175</v>
      </c>
      <c r="L3330">
        <f>IFERROR(VLOOKUP($A3330,SPY_main!H:I,2,FALSE),L3329)</f>
        <v>23.62</v>
      </c>
      <c r="M3330">
        <f t="shared" ref="M3330:M3393" si="364">IFERROR(VLOOKUP($A3330,FirstM,2,FALSE),M3329)</f>
        <v>45.337299999999999</v>
      </c>
      <c r="N3330">
        <f t="shared" ref="N3330:N3393" si="365">IFERROR(VLOOKUP($A3330,FirstM,3,FALSE),N3329)</f>
        <v>31.985800000000001</v>
      </c>
      <c r="O3330">
        <f t="shared" ref="O3330:O3393" si="366">IFERROR(VLOOKUP($A3330,FirstM,4,FALSE),O3329)</f>
        <v>27.210699999999999</v>
      </c>
      <c r="P3330">
        <f t="shared" ref="P3330:P3393" si="367">IFERROR(VLOOKUP($A3330,FirstM,5,FALSE),P3329)</f>
        <v>21.976700000000001</v>
      </c>
      <c r="Q3330">
        <f t="shared" ref="Q3330:Q3393" si="368">IFERROR(VLOOKUP($A3330,FirstM,6,FALSE),Q3329)</f>
        <v>18.977</v>
      </c>
      <c r="R3330">
        <f t="shared" ref="R3330:R3393" si="369">IFERROR(VLOOKUP($A3330,FirstM,7,FALSE),R3329)</f>
        <v>18.6815</v>
      </c>
      <c r="S3330">
        <f t="shared" ref="S3330:S3393" si="370">IFERROR(VLOOKUP($A3330,FirstM,8,FALSE),S3329)</f>
        <v>24.087199999999999</v>
      </c>
      <c r="T3330">
        <f>IFERROR(VLOOKUP($A3330,TY_main!A:B,2,FALSE),T3329)</f>
        <v>118.296875</v>
      </c>
    </row>
    <row r="3331" spans="1:20" x14ac:dyDescent="0.25">
      <c r="A3331" s="2">
        <f>SPY_IVOL!A3331</f>
        <v>43193</v>
      </c>
      <c r="B3331">
        <f>SPY_IVOL!B3331</f>
        <v>34.476500000000001</v>
      </c>
      <c r="C3331">
        <f>SPY_IVOL!C3331</f>
        <v>25.911300000000001</v>
      </c>
      <c r="D3331">
        <f>SPY_IVOL!D3331</f>
        <v>22.234300000000001</v>
      </c>
      <c r="E3331">
        <f>SPY_IVOL!E3331</f>
        <v>18.049299999999999</v>
      </c>
      <c r="F3331">
        <f>SPY_IVOL!F3331</f>
        <v>14.903600000000001</v>
      </c>
      <c r="G3331">
        <f>SPY_IVOL!G3331</f>
        <v>14.542400000000001</v>
      </c>
      <c r="H3331">
        <f>SPY_IVOL!H3331</f>
        <v>18.336400000000001</v>
      </c>
      <c r="I3331">
        <f>VLOOKUP($A3331,SPY_main!$A:$C,2,FALSE)</f>
        <v>260.77</v>
      </c>
      <c r="J3331">
        <f>IFERROR(VLOOKUP($A3331,SPY_main!$A:$C,3,FALSE),J3330)</f>
        <v>1.6823999999999999</v>
      </c>
      <c r="K3331">
        <f>IFERROR(VLOOKUP($A3331,SPY_main!$E:$F,2,FALSE),K3330)</f>
        <v>2.32084</v>
      </c>
      <c r="L3331">
        <f>IFERROR(VLOOKUP($A3331,SPY_main!H:I,2,FALSE),L3330)</f>
        <v>21.1</v>
      </c>
      <c r="M3331">
        <f t="shared" si="364"/>
        <v>42.8688</v>
      </c>
      <c r="N3331">
        <f t="shared" si="365"/>
        <v>29.576699999999999</v>
      </c>
      <c r="O3331">
        <f t="shared" si="366"/>
        <v>24.9133</v>
      </c>
      <c r="P3331">
        <f t="shared" si="367"/>
        <v>20.405999999999999</v>
      </c>
      <c r="Q3331">
        <f t="shared" si="368"/>
        <v>16.255299999999998</v>
      </c>
      <c r="R3331">
        <f t="shared" si="369"/>
        <v>17.293199999999999</v>
      </c>
      <c r="S3331">
        <f t="shared" si="370"/>
        <v>23.2075</v>
      </c>
      <c r="T3331">
        <f>IFERROR(VLOOKUP($A3331,TY_main!A:B,2,FALSE),T3330)</f>
        <v>117.890625</v>
      </c>
    </row>
    <row r="3332" spans="1:20" x14ac:dyDescent="0.25">
      <c r="A3332" s="2">
        <f>SPY_IVOL!A3332</f>
        <v>43194</v>
      </c>
      <c r="B3332">
        <f>SPY_IVOL!B3332</f>
        <v>34.420900000000003</v>
      </c>
      <c r="C3332">
        <f>SPY_IVOL!C3332</f>
        <v>25.267299999999999</v>
      </c>
      <c r="D3332">
        <f>SPY_IVOL!D3332</f>
        <v>21.1906</v>
      </c>
      <c r="E3332">
        <f>SPY_IVOL!E3332</f>
        <v>17.601500000000001</v>
      </c>
      <c r="F3332">
        <f>SPY_IVOL!F3332</f>
        <v>14.661099999999999</v>
      </c>
      <c r="G3332">
        <f>SPY_IVOL!G3332</f>
        <v>14.3667</v>
      </c>
      <c r="H3332">
        <f>SPY_IVOL!H3332</f>
        <v>18.498699999999999</v>
      </c>
      <c r="I3332">
        <f>VLOOKUP($A3332,SPY_main!$A:$C,2,FALSE)</f>
        <v>263.56</v>
      </c>
      <c r="J3332">
        <f>IFERROR(VLOOKUP($A3332,SPY_main!$A:$C,3,FALSE),J3331)</f>
        <v>1.6646000000000001</v>
      </c>
      <c r="K3332">
        <f>IFERROR(VLOOKUP($A3332,SPY_main!$E:$F,2,FALSE),K3331)</f>
        <v>2.3246099999999998</v>
      </c>
      <c r="L3332">
        <f>IFERROR(VLOOKUP($A3332,SPY_main!H:I,2,FALSE),L3331)</f>
        <v>20.059999999999999</v>
      </c>
      <c r="M3332">
        <f t="shared" si="364"/>
        <v>43.080300000000001</v>
      </c>
      <c r="N3332">
        <f t="shared" si="365"/>
        <v>29.036799999999999</v>
      </c>
      <c r="O3332">
        <f t="shared" si="366"/>
        <v>23.657900000000001</v>
      </c>
      <c r="P3332">
        <f t="shared" si="367"/>
        <v>19.6615</v>
      </c>
      <c r="Q3332">
        <f t="shared" si="368"/>
        <v>15.9024</v>
      </c>
      <c r="R3332">
        <f t="shared" si="369"/>
        <v>17.369399999999999</v>
      </c>
      <c r="S3332">
        <f t="shared" si="370"/>
        <v>29.649100000000001</v>
      </c>
      <c r="T3332">
        <f>IFERROR(VLOOKUP($A3332,TY_main!A:B,2,FALSE),T3331)</f>
        <v>117.875</v>
      </c>
    </row>
    <row r="3333" spans="1:20" x14ac:dyDescent="0.25">
      <c r="A3333" s="2">
        <f>SPY_IVOL!A3333</f>
        <v>43195</v>
      </c>
      <c r="B3333">
        <f>SPY_IVOL!B3333</f>
        <v>33.510599999999997</v>
      </c>
      <c r="C3333">
        <f>SPY_IVOL!C3333</f>
        <v>24.374300000000002</v>
      </c>
      <c r="D3333">
        <f>SPY_IVOL!D3333</f>
        <v>20.3355</v>
      </c>
      <c r="E3333">
        <f>SPY_IVOL!E3333</f>
        <v>16.498100000000001</v>
      </c>
      <c r="F3333">
        <f>SPY_IVOL!F3333</f>
        <v>13.3476</v>
      </c>
      <c r="G3333">
        <f>SPY_IVOL!G3333</f>
        <v>13.116400000000001</v>
      </c>
      <c r="H3333">
        <f>SPY_IVOL!H3333</f>
        <v>18.1846</v>
      </c>
      <c r="I3333">
        <f>VLOOKUP($A3333,SPY_main!$A:$C,2,FALSE)</f>
        <v>265.64</v>
      </c>
      <c r="J3333">
        <f>IFERROR(VLOOKUP($A3333,SPY_main!$A:$C,3,FALSE),J3332)</f>
        <v>1.6515</v>
      </c>
      <c r="K3333">
        <f>IFERROR(VLOOKUP($A3333,SPY_main!$E:$F,2,FALSE),K3332)</f>
        <v>2.3306300000000002</v>
      </c>
      <c r="L3333">
        <f>IFERROR(VLOOKUP($A3333,SPY_main!H:I,2,FALSE),L3332)</f>
        <v>18.940000000000001</v>
      </c>
      <c r="M3333">
        <f t="shared" si="364"/>
        <v>43.178800000000003</v>
      </c>
      <c r="N3333">
        <f t="shared" si="365"/>
        <v>28.194800000000001</v>
      </c>
      <c r="O3333">
        <f t="shared" si="366"/>
        <v>22.616700000000002</v>
      </c>
      <c r="P3333">
        <f t="shared" si="367"/>
        <v>17.894300000000001</v>
      </c>
      <c r="Q3333">
        <f t="shared" si="368"/>
        <v>14.052899999999999</v>
      </c>
      <c r="R3333">
        <f t="shared" si="369"/>
        <v>17.8429</v>
      </c>
      <c r="S3333">
        <f t="shared" si="370"/>
        <v>18.298999999999999</v>
      </c>
      <c r="T3333">
        <f>IFERROR(VLOOKUP($A3333,TY_main!A:B,2,FALSE),T3332)</f>
        <v>117.609375</v>
      </c>
    </row>
    <row r="3334" spans="1:20" x14ac:dyDescent="0.25">
      <c r="A3334" s="2">
        <f>SPY_IVOL!A3334</f>
        <v>43196</v>
      </c>
      <c r="B3334">
        <f>SPY_IVOL!B3334</f>
        <v>35.547600000000003</v>
      </c>
      <c r="C3334">
        <f>SPY_IVOL!C3334</f>
        <v>26.2912</v>
      </c>
      <c r="D3334">
        <f>SPY_IVOL!D3334</f>
        <v>22.297699999999999</v>
      </c>
      <c r="E3334">
        <f>SPY_IVOL!E3334</f>
        <v>18.564800000000002</v>
      </c>
      <c r="F3334">
        <f>SPY_IVOL!F3334</f>
        <v>15.1416</v>
      </c>
      <c r="G3334">
        <f>SPY_IVOL!G3334</f>
        <v>14.9175</v>
      </c>
      <c r="H3334">
        <f>SPY_IVOL!H3334</f>
        <v>19.113800000000001</v>
      </c>
      <c r="I3334">
        <f>VLOOKUP($A3334,SPY_main!$A:$C,2,FALSE)</f>
        <v>259.72000000000003</v>
      </c>
      <c r="J3334">
        <f>IFERROR(VLOOKUP($A3334,SPY_main!$A:$C,3,FALSE),J3333)</f>
        <v>1.6892</v>
      </c>
      <c r="K3334">
        <f>IFERROR(VLOOKUP($A3334,SPY_main!$E:$F,2,FALSE),K3333)</f>
        <v>2.3374600000000001</v>
      </c>
      <c r="L3334">
        <f>IFERROR(VLOOKUP($A3334,SPY_main!H:I,2,FALSE),L3333)</f>
        <v>21.49</v>
      </c>
      <c r="M3334">
        <f t="shared" si="364"/>
        <v>48.977200000000003</v>
      </c>
      <c r="N3334">
        <f t="shared" si="365"/>
        <v>31.571300000000001</v>
      </c>
      <c r="O3334">
        <f t="shared" si="366"/>
        <v>25.519100000000002</v>
      </c>
      <c r="P3334">
        <f t="shared" si="367"/>
        <v>20.5624</v>
      </c>
      <c r="Q3334">
        <f t="shared" si="368"/>
        <v>16.348099999999999</v>
      </c>
      <c r="R3334">
        <f t="shared" si="369"/>
        <v>19.942399999999999</v>
      </c>
      <c r="S3334">
        <f t="shared" si="370"/>
        <v>25.9193</v>
      </c>
      <c r="T3334">
        <f>IFERROR(VLOOKUP($A3334,TY_main!A:B,2,FALSE),T3333)</f>
        <v>118.0625</v>
      </c>
    </row>
    <row r="3335" spans="1:20" x14ac:dyDescent="0.25">
      <c r="A3335" s="2">
        <f>SPY_IVOL!A3335</f>
        <v>43199</v>
      </c>
      <c r="B3335">
        <f>SPY_IVOL!B3335</f>
        <v>36.170900000000003</v>
      </c>
      <c r="C3335">
        <f>SPY_IVOL!C3335</f>
        <v>26.5243</v>
      </c>
      <c r="D3335">
        <f>SPY_IVOL!D3335</f>
        <v>22.509399999999999</v>
      </c>
      <c r="E3335">
        <f>SPY_IVOL!E3335</f>
        <v>18.660499999999999</v>
      </c>
      <c r="F3335">
        <f>SPY_IVOL!F3335</f>
        <v>15.6419</v>
      </c>
      <c r="G3335">
        <f>SPY_IVOL!G3335</f>
        <v>15.1081</v>
      </c>
      <c r="H3335">
        <f>SPY_IVOL!H3335</f>
        <v>19.697600000000001</v>
      </c>
      <c r="I3335">
        <f>VLOOKUP($A3335,SPY_main!$A:$C,2,FALSE)</f>
        <v>261</v>
      </c>
      <c r="J3335">
        <f>IFERROR(VLOOKUP($A3335,SPY_main!$A:$C,3,FALSE),J3334)</f>
        <v>1.6809000000000001</v>
      </c>
      <c r="K3335">
        <f>IFERROR(VLOOKUP($A3335,SPY_main!$E:$F,2,FALSE),K3334)</f>
        <v>2.3372999999999999</v>
      </c>
      <c r="L3335">
        <f>IFERROR(VLOOKUP($A3335,SPY_main!H:I,2,FALSE),L3334)</f>
        <v>21.77</v>
      </c>
      <c r="M3335">
        <f t="shared" si="364"/>
        <v>50.4679</v>
      </c>
      <c r="N3335">
        <f t="shared" si="365"/>
        <v>33.481999999999999</v>
      </c>
      <c r="O3335">
        <f t="shared" si="366"/>
        <v>27.128399999999999</v>
      </c>
      <c r="P3335">
        <f t="shared" si="367"/>
        <v>22.613700000000001</v>
      </c>
      <c r="Q3335">
        <f t="shared" si="368"/>
        <v>17.764500000000002</v>
      </c>
      <c r="R3335">
        <f t="shared" si="369"/>
        <v>20.925599999999999</v>
      </c>
      <c r="S3335">
        <f t="shared" si="370"/>
        <v>23.984200000000001</v>
      </c>
      <c r="T3335">
        <f>IFERROR(VLOOKUP($A3335,TY_main!A:B,2,FALSE),T3334)</f>
        <v>117.953125</v>
      </c>
    </row>
    <row r="3336" spans="1:20" x14ac:dyDescent="0.25">
      <c r="A3336" s="2">
        <f>SPY_IVOL!A3336</f>
        <v>43200</v>
      </c>
      <c r="B3336">
        <f>SPY_IVOL!B3336</f>
        <v>35.414999999999999</v>
      </c>
      <c r="C3336">
        <f>SPY_IVOL!C3336</f>
        <v>25.527899999999999</v>
      </c>
      <c r="D3336">
        <f>SPY_IVOL!D3336</f>
        <v>21.555099999999999</v>
      </c>
      <c r="E3336">
        <f>SPY_IVOL!E3336</f>
        <v>17.8278</v>
      </c>
      <c r="F3336">
        <f>SPY_IVOL!F3336</f>
        <v>14.432</v>
      </c>
      <c r="G3336">
        <f>SPY_IVOL!G3336</f>
        <v>14.7164</v>
      </c>
      <c r="H3336">
        <f>SPY_IVOL!H3336</f>
        <v>19.930900000000001</v>
      </c>
      <c r="I3336">
        <f>VLOOKUP($A3336,SPY_main!$A:$C,2,FALSE)</f>
        <v>265.14999999999998</v>
      </c>
      <c r="J3336">
        <f>IFERROR(VLOOKUP($A3336,SPY_main!$A:$C,3,FALSE),J3335)</f>
        <v>1.6546000000000001</v>
      </c>
      <c r="K3336">
        <f>IFERROR(VLOOKUP($A3336,SPY_main!$E:$F,2,FALSE),K3335)</f>
        <v>2.3390300000000002</v>
      </c>
      <c r="L3336">
        <f>IFERROR(VLOOKUP($A3336,SPY_main!H:I,2,FALSE),L3335)</f>
        <v>20.47</v>
      </c>
      <c r="M3336">
        <f t="shared" si="364"/>
        <v>50.896900000000002</v>
      </c>
      <c r="N3336">
        <f t="shared" si="365"/>
        <v>32.364800000000002</v>
      </c>
      <c r="O3336">
        <f t="shared" si="366"/>
        <v>25.3932</v>
      </c>
      <c r="P3336">
        <f t="shared" si="367"/>
        <v>20.040600000000001</v>
      </c>
      <c r="Q3336">
        <f t="shared" si="368"/>
        <v>16.533000000000001</v>
      </c>
      <c r="R3336">
        <f t="shared" si="369"/>
        <v>21.9224</v>
      </c>
      <c r="S3336">
        <f t="shared" si="370"/>
        <v>22.859400000000001</v>
      </c>
      <c r="T3336">
        <f>IFERROR(VLOOKUP($A3336,TY_main!A:B,2,FALSE),T3335)</f>
        <v>117.8125</v>
      </c>
    </row>
    <row r="3337" spans="1:20" x14ac:dyDescent="0.25">
      <c r="A3337" s="2">
        <f>SPY_IVOL!A3337</f>
        <v>43201</v>
      </c>
      <c r="B3337">
        <f>SPY_IVOL!B3337</f>
        <v>35.524099999999997</v>
      </c>
      <c r="C3337">
        <f>SPY_IVOL!C3337</f>
        <v>25.453800000000001</v>
      </c>
      <c r="D3337">
        <f>SPY_IVOL!D3337</f>
        <v>21.483599999999999</v>
      </c>
      <c r="E3337">
        <f>SPY_IVOL!E3337</f>
        <v>17.173200000000001</v>
      </c>
      <c r="F3337">
        <f>SPY_IVOL!F3337</f>
        <v>14.280799999999999</v>
      </c>
      <c r="G3337">
        <f>SPY_IVOL!G3337</f>
        <v>14.5435</v>
      </c>
      <c r="H3337">
        <f>SPY_IVOL!H3337</f>
        <v>19.8675</v>
      </c>
      <c r="I3337">
        <f>VLOOKUP($A3337,SPY_main!$A:$C,2,FALSE)</f>
        <v>263.76</v>
      </c>
      <c r="J3337">
        <f>IFERROR(VLOOKUP($A3337,SPY_main!$A:$C,3,FALSE),J3336)</f>
        <v>1.6633</v>
      </c>
      <c r="K3337">
        <f>IFERROR(VLOOKUP($A3337,SPY_main!$E:$F,2,FALSE),K3336)</f>
        <v>2.3416299999999999</v>
      </c>
      <c r="L3337">
        <f>IFERROR(VLOOKUP($A3337,SPY_main!H:I,2,FALSE),L3336)</f>
        <v>20.239999999999998</v>
      </c>
      <c r="M3337">
        <f t="shared" si="364"/>
        <v>53.665199999999999</v>
      </c>
      <c r="N3337">
        <f t="shared" si="365"/>
        <v>33.542299999999997</v>
      </c>
      <c r="O3337">
        <f t="shared" si="366"/>
        <v>26.0061</v>
      </c>
      <c r="P3337">
        <f t="shared" si="367"/>
        <v>18.655100000000001</v>
      </c>
      <c r="Q3337">
        <f t="shared" si="368"/>
        <v>16.828199999999999</v>
      </c>
      <c r="R3337">
        <f t="shared" si="369"/>
        <v>23.015899999999998</v>
      </c>
      <c r="S3337">
        <f t="shared" si="370"/>
        <v>22.901199999999999</v>
      </c>
      <c r="T3337">
        <f>IFERROR(VLOOKUP($A3337,TY_main!A:B,2,FALSE),T3336)</f>
        <v>117.890625</v>
      </c>
    </row>
    <row r="3338" spans="1:20" x14ac:dyDescent="0.25">
      <c r="A3338" s="2">
        <f>SPY_IVOL!A3338</f>
        <v>43202</v>
      </c>
      <c r="B3338">
        <f>SPY_IVOL!B3338</f>
        <v>34.292400000000001</v>
      </c>
      <c r="C3338">
        <f>SPY_IVOL!C3338</f>
        <v>23.980599999999999</v>
      </c>
      <c r="D3338">
        <f>SPY_IVOL!D3338</f>
        <v>19.842300000000002</v>
      </c>
      <c r="E3338">
        <f>SPY_IVOL!E3338</f>
        <v>15.819900000000001</v>
      </c>
      <c r="F3338">
        <f>SPY_IVOL!F3338</f>
        <v>13.2224</v>
      </c>
      <c r="G3338">
        <f>SPY_IVOL!G3338</f>
        <v>13.815899999999999</v>
      </c>
      <c r="H3338">
        <f>SPY_IVOL!H3338</f>
        <v>19.4816</v>
      </c>
      <c r="I3338">
        <f>VLOOKUP($A3338,SPY_main!$A:$C,2,FALSE)</f>
        <v>265.93</v>
      </c>
      <c r="J3338">
        <f>IFERROR(VLOOKUP($A3338,SPY_main!$A:$C,3,FALSE),J3337)</f>
        <v>1.6496999999999999</v>
      </c>
      <c r="K3338">
        <f>IFERROR(VLOOKUP($A3338,SPY_main!$E:$F,2,FALSE),K3337)</f>
        <v>2.3476900000000001</v>
      </c>
      <c r="L3338">
        <f>IFERROR(VLOOKUP($A3338,SPY_main!H:I,2,FALSE),L3337)</f>
        <v>18.489999999999998</v>
      </c>
      <c r="M3338">
        <f t="shared" si="364"/>
        <v>53.844900000000003</v>
      </c>
      <c r="N3338">
        <f t="shared" si="365"/>
        <v>32.394399999999997</v>
      </c>
      <c r="O3338">
        <f t="shared" si="366"/>
        <v>23.901399999999999</v>
      </c>
      <c r="P3338">
        <f t="shared" si="367"/>
        <v>16.447099999999999</v>
      </c>
      <c r="Q3338">
        <f t="shared" si="368"/>
        <v>15.6165</v>
      </c>
      <c r="R3338">
        <f t="shared" si="369"/>
        <v>23.223600000000001</v>
      </c>
      <c r="S3338">
        <f t="shared" si="370"/>
        <v>23.223600000000001</v>
      </c>
      <c r="T3338">
        <f>IFERROR(VLOOKUP($A3338,TY_main!A:B,2,FALSE),T3337)</f>
        <v>117.53125</v>
      </c>
    </row>
    <row r="3339" spans="1:20" x14ac:dyDescent="0.25">
      <c r="A3339" s="2">
        <f>SPY_IVOL!A3339</f>
        <v>43203</v>
      </c>
      <c r="B3339">
        <f>SPY_IVOL!B3339</f>
        <v>34.377499999999998</v>
      </c>
      <c r="C3339">
        <f>SPY_IVOL!C3339</f>
        <v>23.105899999999998</v>
      </c>
      <c r="D3339">
        <f>SPY_IVOL!D3339</f>
        <v>18.912600000000001</v>
      </c>
      <c r="E3339">
        <f>SPY_IVOL!E3339</f>
        <v>14.9169</v>
      </c>
      <c r="F3339">
        <f>SPY_IVOL!F3339</f>
        <v>12.225</v>
      </c>
      <c r="G3339">
        <f>SPY_IVOL!G3339</f>
        <v>13.569699999999999</v>
      </c>
      <c r="H3339">
        <f>SPY_IVOL!H3339</f>
        <v>19.082799999999999</v>
      </c>
      <c r="I3339">
        <f>VLOOKUP($A3339,SPY_main!$A:$C,2,FALSE)</f>
        <v>265.14999999999998</v>
      </c>
      <c r="J3339">
        <f>IFERROR(VLOOKUP($A3339,SPY_main!$A:$C,3,FALSE),J3338)</f>
        <v>1.6546000000000001</v>
      </c>
      <c r="K3339">
        <f>IFERROR(VLOOKUP($A3339,SPY_main!$E:$F,2,FALSE),K3338)</f>
        <v>2.3528099999999998</v>
      </c>
      <c r="L3339">
        <f>IFERROR(VLOOKUP($A3339,SPY_main!H:I,2,FALSE),L3338)</f>
        <v>17.41</v>
      </c>
      <c r="M3339">
        <f t="shared" si="364"/>
        <v>57.562100000000001</v>
      </c>
      <c r="N3339">
        <f t="shared" si="365"/>
        <v>34.017699999999998</v>
      </c>
      <c r="O3339">
        <f t="shared" si="366"/>
        <v>22.087499999999999</v>
      </c>
      <c r="P3339">
        <f t="shared" si="367"/>
        <v>14.757199999999999</v>
      </c>
      <c r="Q3339">
        <f t="shared" si="368"/>
        <v>15.505699999999999</v>
      </c>
      <c r="R3339">
        <f t="shared" si="369"/>
        <v>23.0792</v>
      </c>
      <c r="S3339">
        <f t="shared" si="370"/>
        <v>23.0792</v>
      </c>
      <c r="T3339">
        <f>IFERROR(VLOOKUP($A3339,TY_main!A:B,2,FALSE),T3338)</f>
        <v>117.546875</v>
      </c>
    </row>
    <row r="3340" spans="1:20" x14ac:dyDescent="0.25">
      <c r="A3340" s="2">
        <f>SPY_IVOL!A3340</f>
        <v>43206</v>
      </c>
      <c r="B3340">
        <f>SPY_IVOL!B3340</f>
        <v>35.519399999999997</v>
      </c>
      <c r="C3340">
        <f>SPY_IVOL!C3340</f>
        <v>23.0562</v>
      </c>
      <c r="D3340">
        <f>SPY_IVOL!D3340</f>
        <v>18.035499999999999</v>
      </c>
      <c r="E3340">
        <f>SPY_IVOL!E3340</f>
        <v>13.4489</v>
      </c>
      <c r="F3340">
        <f>SPY_IVOL!F3340</f>
        <v>11.8504</v>
      </c>
      <c r="G3340">
        <f>SPY_IVOL!G3340</f>
        <v>14.348800000000001</v>
      </c>
      <c r="H3340">
        <f>SPY_IVOL!H3340</f>
        <v>19.764099999999999</v>
      </c>
      <c r="I3340">
        <f>VLOOKUP($A3340,SPY_main!$A:$C,2,FALSE)</f>
        <v>267.33</v>
      </c>
      <c r="J3340">
        <f>IFERROR(VLOOKUP($A3340,SPY_main!$A:$C,3,FALSE),J3339)</f>
        <v>1.6411</v>
      </c>
      <c r="K3340">
        <f>IFERROR(VLOOKUP($A3340,SPY_main!$E:$F,2,FALSE),K3339)</f>
        <v>2.3550900000000001</v>
      </c>
      <c r="L3340">
        <f>IFERROR(VLOOKUP($A3340,SPY_main!H:I,2,FALSE),L3339)</f>
        <v>16.559999999999999</v>
      </c>
      <c r="M3340">
        <f t="shared" si="364"/>
        <v>60.753999999999998</v>
      </c>
      <c r="N3340">
        <f t="shared" si="365"/>
        <v>41.989600000000003</v>
      </c>
      <c r="O3340">
        <f t="shared" si="366"/>
        <v>27.243500000000001</v>
      </c>
      <c r="P3340">
        <f t="shared" si="367"/>
        <v>15.414300000000001</v>
      </c>
      <c r="Q3340">
        <f t="shared" si="368"/>
        <v>19.2057</v>
      </c>
      <c r="R3340">
        <f t="shared" si="369"/>
        <v>26.836600000000001</v>
      </c>
      <c r="S3340">
        <f t="shared" si="370"/>
        <v>26.836600000000001</v>
      </c>
      <c r="T3340">
        <f>IFERROR(VLOOKUP($A3340,TY_main!A:B,2,FALSE),T3339)</f>
        <v>117.53125</v>
      </c>
    </row>
    <row r="3341" spans="1:20" x14ac:dyDescent="0.25">
      <c r="A3341" s="2">
        <f>SPY_IVOL!A3341</f>
        <v>43207</v>
      </c>
      <c r="B3341">
        <f>SPY_IVOL!B3341</f>
        <v>35.276299999999999</v>
      </c>
      <c r="C3341">
        <f>SPY_IVOL!C3341</f>
        <v>22.7148</v>
      </c>
      <c r="D3341">
        <f>SPY_IVOL!D3341</f>
        <v>17.255600000000001</v>
      </c>
      <c r="E3341">
        <f>SPY_IVOL!E3341</f>
        <v>12.515499999999999</v>
      </c>
      <c r="F3341">
        <f>SPY_IVOL!F3341</f>
        <v>10.9686</v>
      </c>
      <c r="G3341">
        <f>SPY_IVOL!G3341</f>
        <v>14.0326</v>
      </c>
      <c r="H3341">
        <f>SPY_IVOL!H3341</f>
        <v>19.937200000000001</v>
      </c>
      <c r="I3341">
        <f>VLOOKUP($A3341,SPY_main!$A:$C,2,FALSE)</f>
        <v>270.19</v>
      </c>
      <c r="J3341">
        <f>IFERROR(VLOOKUP($A3341,SPY_main!$A:$C,3,FALSE),J3340)</f>
        <v>1.6236999999999999</v>
      </c>
      <c r="K3341">
        <f>IFERROR(VLOOKUP($A3341,SPY_main!$E:$F,2,FALSE),K3340)</f>
        <v>2.3553899999999999</v>
      </c>
      <c r="L3341">
        <f>IFERROR(VLOOKUP($A3341,SPY_main!H:I,2,FALSE),L3340)</f>
        <v>15.25</v>
      </c>
      <c r="M3341">
        <f t="shared" si="364"/>
        <v>56.707299999999996</v>
      </c>
      <c r="N3341">
        <f t="shared" si="365"/>
        <v>44.428400000000003</v>
      </c>
      <c r="O3341">
        <f t="shared" si="366"/>
        <v>29.6188</v>
      </c>
      <c r="P3341">
        <f t="shared" si="367"/>
        <v>13.320600000000001</v>
      </c>
      <c r="Q3341">
        <f t="shared" si="368"/>
        <v>22.173300000000001</v>
      </c>
      <c r="R3341">
        <f t="shared" si="369"/>
        <v>24.352499999999999</v>
      </c>
      <c r="S3341">
        <f t="shared" si="370"/>
        <v>24.352499999999999</v>
      </c>
      <c r="T3341">
        <f>IFERROR(VLOOKUP($A3341,TY_main!A:B,2,FALSE),T3340)</f>
        <v>117.609375</v>
      </c>
    </row>
    <row r="3342" spans="1:20" x14ac:dyDescent="0.25">
      <c r="A3342" s="2">
        <f>SPY_IVOL!A3342</f>
        <v>43208</v>
      </c>
      <c r="B3342">
        <f>SPY_IVOL!B3342</f>
        <v>35.563800000000001</v>
      </c>
      <c r="C3342">
        <f>SPY_IVOL!C3342</f>
        <v>22.8108</v>
      </c>
      <c r="D3342">
        <f>SPY_IVOL!D3342</f>
        <v>17.177900000000001</v>
      </c>
      <c r="E3342">
        <f>SPY_IVOL!E3342</f>
        <v>12.1815</v>
      </c>
      <c r="F3342">
        <f>SPY_IVOL!F3342</f>
        <v>10.856400000000001</v>
      </c>
      <c r="G3342">
        <f>SPY_IVOL!G3342</f>
        <v>14.2713</v>
      </c>
      <c r="H3342">
        <f>SPY_IVOL!H3342</f>
        <v>21.207599999999999</v>
      </c>
      <c r="I3342">
        <f>VLOOKUP($A3342,SPY_main!$A:$C,2,FALSE)</f>
        <v>270.39</v>
      </c>
      <c r="J3342">
        <f>IFERROR(VLOOKUP($A3342,SPY_main!$A:$C,3,FALSE),J3341)</f>
        <v>1.6225000000000001</v>
      </c>
      <c r="K3342">
        <f>IFERROR(VLOOKUP($A3342,SPY_main!$E:$F,2,FALSE),K3341)</f>
        <v>2.35866</v>
      </c>
      <c r="L3342">
        <f>IFERROR(VLOOKUP($A3342,SPY_main!H:I,2,FALSE),L3341)</f>
        <v>15.6</v>
      </c>
      <c r="M3342">
        <f t="shared" si="364"/>
        <v>69.735200000000006</v>
      </c>
      <c r="N3342">
        <f t="shared" si="365"/>
        <v>53.046999999999997</v>
      </c>
      <c r="O3342">
        <f t="shared" si="366"/>
        <v>33.394500000000001</v>
      </c>
      <c r="P3342">
        <f t="shared" si="367"/>
        <v>13.1264</v>
      </c>
      <c r="Q3342">
        <f t="shared" si="368"/>
        <v>24.529699999999998</v>
      </c>
      <c r="R3342">
        <f t="shared" si="369"/>
        <v>24.529699999999998</v>
      </c>
      <c r="S3342">
        <f t="shared" si="370"/>
        <v>24.529699999999998</v>
      </c>
      <c r="T3342">
        <f>IFERROR(VLOOKUP($A3342,TY_main!A:B,2,FALSE),T3341)</f>
        <v>117.203125</v>
      </c>
    </row>
    <row r="3343" spans="1:20" x14ac:dyDescent="0.25">
      <c r="A3343" s="2">
        <f>SPY_IVOL!A3343</f>
        <v>43209</v>
      </c>
      <c r="B3343">
        <f>SPY_IVOL!B3343</f>
        <v>36.061500000000002</v>
      </c>
      <c r="C3343">
        <f>SPY_IVOL!C3343</f>
        <v>23.433399999999999</v>
      </c>
      <c r="D3343">
        <f>SPY_IVOL!D3343</f>
        <v>17.979199999999999</v>
      </c>
      <c r="E3343">
        <f>SPY_IVOL!E3343</f>
        <v>12.8352</v>
      </c>
      <c r="F3343">
        <f>SPY_IVOL!F3343</f>
        <v>10.7791</v>
      </c>
      <c r="G3343">
        <f>SPY_IVOL!G3343</f>
        <v>14.336499999999999</v>
      </c>
      <c r="H3343">
        <f>SPY_IVOL!H3343</f>
        <v>20.824300000000001</v>
      </c>
      <c r="I3343">
        <f>VLOOKUP($A3343,SPY_main!$A:$C,2,FALSE)</f>
        <v>268.89</v>
      </c>
      <c r="J3343">
        <f>IFERROR(VLOOKUP($A3343,SPY_main!$A:$C,3,FALSE),J3342)</f>
        <v>1.6315999999999999</v>
      </c>
      <c r="K3343">
        <f>IFERROR(VLOOKUP($A3343,SPY_main!$E:$F,2,FALSE),K3342)</f>
        <v>2.3615599999999999</v>
      </c>
      <c r="L3343">
        <f>IFERROR(VLOOKUP($A3343,SPY_main!H:I,2,FALSE),L3342)</f>
        <v>15.96</v>
      </c>
      <c r="M3343">
        <f t="shared" si="364"/>
        <v>55.282600000000002</v>
      </c>
      <c r="N3343">
        <f t="shared" si="365"/>
        <v>51.811300000000003</v>
      </c>
      <c r="O3343">
        <f t="shared" si="366"/>
        <v>30.0886</v>
      </c>
      <c r="P3343">
        <f t="shared" si="367"/>
        <v>14.1637</v>
      </c>
      <c r="Q3343">
        <f t="shared" si="368"/>
        <v>26.356300000000001</v>
      </c>
      <c r="R3343">
        <f t="shared" si="369"/>
        <v>26.356300000000001</v>
      </c>
      <c r="S3343">
        <f t="shared" si="370"/>
        <v>26.356300000000001</v>
      </c>
      <c r="T3343">
        <f>IFERROR(VLOOKUP($A3343,TY_main!A:B,2,FALSE),T3342)</f>
        <v>116.90625</v>
      </c>
    </row>
    <row r="3344" spans="1:20" x14ac:dyDescent="0.25">
      <c r="A3344" s="2">
        <f>SPY_IVOL!A3344</f>
        <v>43210</v>
      </c>
      <c r="B3344">
        <f>SPY_IVOL!B3344</f>
        <v>36.854700000000001</v>
      </c>
      <c r="C3344">
        <f>SPY_IVOL!C3344</f>
        <v>24.196000000000002</v>
      </c>
      <c r="D3344">
        <f>SPY_IVOL!D3344</f>
        <v>18.918600000000001</v>
      </c>
      <c r="E3344">
        <f>SPY_IVOL!E3344</f>
        <v>14.075900000000001</v>
      </c>
      <c r="F3344">
        <f>SPY_IVOL!F3344</f>
        <v>11.2799</v>
      </c>
      <c r="G3344">
        <f>SPY_IVOL!G3344</f>
        <v>14.686400000000001</v>
      </c>
      <c r="H3344">
        <f>SPY_IVOL!H3344</f>
        <v>22.5792</v>
      </c>
      <c r="I3344">
        <f>VLOOKUP($A3344,SPY_main!$A:$C,2,FALSE)</f>
        <v>266.61</v>
      </c>
      <c r="J3344">
        <f>IFERROR(VLOOKUP($A3344,SPY_main!$A:$C,3,FALSE),J3343)</f>
        <v>1.6455</v>
      </c>
      <c r="K3344">
        <f>IFERROR(VLOOKUP($A3344,SPY_main!$E:$F,2,FALSE),K3343)</f>
        <v>2.3592300000000002</v>
      </c>
      <c r="L3344">
        <f>IFERROR(VLOOKUP($A3344,SPY_main!H:I,2,FALSE),L3343)</f>
        <v>16.88</v>
      </c>
      <c r="M3344">
        <f t="shared" si="364"/>
        <v>42.755299999999998</v>
      </c>
      <c r="N3344">
        <f t="shared" si="365"/>
        <v>42.755299999999998</v>
      </c>
      <c r="O3344">
        <f t="shared" si="366"/>
        <v>23.453199999999999</v>
      </c>
      <c r="P3344">
        <f t="shared" si="367"/>
        <v>9.9550999999999998</v>
      </c>
      <c r="Q3344">
        <f t="shared" si="368"/>
        <v>21.217400000000001</v>
      </c>
      <c r="R3344">
        <f t="shared" si="369"/>
        <v>26.788</v>
      </c>
      <c r="S3344">
        <f t="shared" si="370"/>
        <v>26.788</v>
      </c>
      <c r="T3344">
        <f>IFERROR(VLOOKUP($A3344,TY_main!A:B,2,FALSE),T3343)</f>
        <v>116.625</v>
      </c>
    </row>
    <row r="3345" spans="1:20" x14ac:dyDescent="0.25">
      <c r="A3345" s="2">
        <f>SPY_IVOL!A3345</f>
        <v>43213</v>
      </c>
      <c r="B3345">
        <f>SPY_IVOL!B3345</f>
        <v>29.7454</v>
      </c>
      <c r="C3345">
        <f>SPY_IVOL!C3345</f>
        <v>21.4299</v>
      </c>
      <c r="D3345">
        <f>SPY_IVOL!D3345</f>
        <v>17.441800000000001</v>
      </c>
      <c r="E3345">
        <f>SPY_IVOL!E3345</f>
        <v>13.682499999999999</v>
      </c>
      <c r="F3345">
        <f>SPY_IVOL!F3345</f>
        <v>11.060600000000001</v>
      </c>
      <c r="G3345">
        <f>SPY_IVOL!G3345</f>
        <v>11.964</v>
      </c>
      <c r="H3345">
        <f>SPY_IVOL!H3345</f>
        <v>16.786000000000001</v>
      </c>
      <c r="I3345">
        <f>VLOOKUP($A3345,SPY_main!$A:$C,2,FALSE)</f>
        <v>266.57</v>
      </c>
      <c r="J3345">
        <f>IFERROR(VLOOKUP($A3345,SPY_main!$A:$C,3,FALSE),J3344)</f>
        <v>1.6457999999999999</v>
      </c>
      <c r="K3345">
        <f>IFERROR(VLOOKUP($A3345,SPY_main!$E:$F,2,FALSE),K3344)</f>
        <v>2.35954</v>
      </c>
      <c r="L3345">
        <f>IFERROR(VLOOKUP($A3345,SPY_main!H:I,2,FALSE),L3344)</f>
        <v>16.34</v>
      </c>
      <c r="M3345">
        <f t="shared" si="364"/>
        <v>36.864199999999997</v>
      </c>
      <c r="N3345">
        <f t="shared" si="365"/>
        <v>24.156099999999999</v>
      </c>
      <c r="O3345">
        <f t="shared" si="366"/>
        <v>18.563199999999998</v>
      </c>
      <c r="P3345">
        <f t="shared" si="367"/>
        <v>13.613099999999999</v>
      </c>
      <c r="Q3345">
        <f t="shared" si="368"/>
        <v>11.308299999999999</v>
      </c>
      <c r="R3345">
        <f t="shared" si="369"/>
        <v>14.5862</v>
      </c>
      <c r="S3345">
        <f t="shared" si="370"/>
        <v>22.0047</v>
      </c>
      <c r="T3345">
        <f>IFERROR(VLOOKUP($A3345,TY_main!A:B,2,FALSE),T3344)</f>
        <v>116.40625</v>
      </c>
    </row>
    <row r="3346" spans="1:20" x14ac:dyDescent="0.25">
      <c r="A3346" s="2">
        <f>SPY_IVOL!A3346</f>
        <v>43214</v>
      </c>
      <c r="B3346">
        <f>SPY_IVOL!B3346</f>
        <v>30.784500000000001</v>
      </c>
      <c r="C3346">
        <f>SPY_IVOL!C3346</f>
        <v>22.4069</v>
      </c>
      <c r="D3346">
        <f>SPY_IVOL!D3346</f>
        <v>18.560700000000001</v>
      </c>
      <c r="E3346">
        <f>SPY_IVOL!E3346</f>
        <v>14.9773</v>
      </c>
      <c r="F3346">
        <f>SPY_IVOL!F3346</f>
        <v>11.9825</v>
      </c>
      <c r="G3346">
        <f>SPY_IVOL!G3346</f>
        <v>12.3124</v>
      </c>
      <c r="H3346">
        <f>SPY_IVOL!H3346</f>
        <v>16.972799999999999</v>
      </c>
      <c r="I3346">
        <f>VLOOKUP($A3346,SPY_main!$A:$C,2,FALSE)</f>
        <v>262.98</v>
      </c>
      <c r="J3346">
        <f>IFERROR(VLOOKUP($A3346,SPY_main!$A:$C,3,FALSE),J3345)</f>
        <v>1.6681999999999999</v>
      </c>
      <c r="K3346">
        <f>IFERROR(VLOOKUP($A3346,SPY_main!$E:$F,2,FALSE),K3345)</f>
        <v>2.3616700000000002</v>
      </c>
      <c r="L3346">
        <f>IFERROR(VLOOKUP($A3346,SPY_main!H:I,2,FALSE),L3345)</f>
        <v>18.02</v>
      </c>
      <c r="M3346">
        <f t="shared" si="364"/>
        <v>38.517400000000002</v>
      </c>
      <c r="N3346">
        <f t="shared" si="365"/>
        <v>25.374099999999999</v>
      </c>
      <c r="O3346">
        <f t="shared" si="366"/>
        <v>19.976800000000001</v>
      </c>
      <c r="P3346">
        <f t="shared" si="367"/>
        <v>16.074400000000001</v>
      </c>
      <c r="Q3346">
        <f t="shared" si="368"/>
        <v>12.728300000000001</v>
      </c>
      <c r="R3346">
        <f t="shared" si="369"/>
        <v>15.1999</v>
      </c>
      <c r="S3346">
        <f t="shared" si="370"/>
        <v>20.597799999999999</v>
      </c>
      <c r="T3346">
        <f>IFERROR(VLOOKUP($A3346,TY_main!A:B,2,FALSE),T3345)</f>
        <v>116.40625</v>
      </c>
    </row>
    <row r="3347" spans="1:20" x14ac:dyDescent="0.25">
      <c r="A3347" s="2">
        <f>SPY_IVOL!A3347</f>
        <v>43215</v>
      </c>
      <c r="B3347">
        <f>SPY_IVOL!B3347</f>
        <v>30.755299999999998</v>
      </c>
      <c r="C3347">
        <f>SPY_IVOL!C3347</f>
        <v>22.3203</v>
      </c>
      <c r="D3347">
        <f>SPY_IVOL!D3347</f>
        <v>18.404299999999999</v>
      </c>
      <c r="E3347">
        <f>SPY_IVOL!E3347</f>
        <v>15.0192</v>
      </c>
      <c r="F3347">
        <f>SPY_IVOL!F3347</f>
        <v>12.2311</v>
      </c>
      <c r="G3347">
        <f>SPY_IVOL!G3347</f>
        <v>11.770799999999999</v>
      </c>
      <c r="H3347">
        <f>SPY_IVOL!H3347</f>
        <v>16.772200000000002</v>
      </c>
      <c r="I3347">
        <f>VLOOKUP($A3347,SPY_main!$A:$C,2,FALSE)</f>
        <v>263.63</v>
      </c>
      <c r="J3347">
        <f>IFERROR(VLOOKUP($A3347,SPY_main!$A:$C,3,FALSE),J3346)</f>
        <v>1.6640999999999999</v>
      </c>
      <c r="K3347">
        <f>IFERROR(VLOOKUP($A3347,SPY_main!$E:$F,2,FALSE),K3346)</f>
        <v>2.3656100000000002</v>
      </c>
      <c r="L3347">
        <f>IFERROR(VLOOKUP($A3347,SPY_main!H:I,2,FALSE),L3346)</f>
        <v>17.84</v>
      </c>
      <c r="M3347">
        <f t="shared" si="364"/>
        <v>38.2761</v>
      </c>
      <c r="N3347">
        <f t="shared" si="365"/>
        <v>25.025400000000001</v>
      </c>
      <c r="O3347">
        <f t="shared" si="366"/>
        <v>19.968499999999999</v>
      </c>
      <c r="P3347">
        <f t="shared" si="367"/>
        <v>15.5886</v>
      </c>
      <c r="Q3347">
        <f t="shared" si="368"/>
        <v>12.71</v>
      </c>
      <c r="R3347">
        <f t="shared" si="369"/>
        <v>14.3508</v>
      </c>
      <c r="S3347">
        <f t="shared" si="370"/>
        <v>18.6404</v>
      </c>
      <c r="T3347">
        <f>IFERROR(VLOOKUP($A3347,TY_main!A:B,2,FALSE),T3346)</f>
        <v>116.171875</v>
      </c>
    </row>
    <row r="3348" spans="1:20" x14ac:dyDescent="0.25">
      <c r="A3348" s="2">
        <f>SPY_IVOL!A3348</f>
        <v>43216</v>
      </c>
      <c r="B3348">
        <f>SPY_IVOL!B3348</f>
        <v>29.648199999999999</v>
      </c>
      <c r="C3348">
        <f>SPY_IVOL!C3348</f>
        <v>21.0809</v>
      </c>
      <c r="D3348">
        <f>SPY_IVOL!D3348</f>
        <v>17.034800000000001</v>
      </c>
      <c r="E3348">
        <f>SPY_IVOL!E3348</f>
        <v>13.4612</v>
      </c>
      <c r="F3348">
        <f>SPY_IVOL!F3348</f>
        <v>11.732900000000001</v>
      </c>
      <c r="G3348">
        <f>SPY_IVOL!G3348</f>
        <v>11.887700000000001</v>
      </c>
      <c r="H3348">
        <f>SPY_IVOL!H3348</f>
        <v>16.049099999999999</v>
      </c>
      <c r="I3348">
        <f>VLOOKUP($A3348,SPY_main!$A:$C,2,FALSE)</f>
        <v>266.31</v>
      </c>
      <c r="J3348">
        <f>IFERROR(VLOOKUP($A3348,SPY_main!$A:$C,3,FALSE),J3347)</f>
        <v>1.6474</v>
      </c>
      <c r="K3348">
        <f>IFERROR(VLOOKUP($A3348,SPY_main!$E:$F,2,FALSE),K3347)</f>
        <v>2.3587799999999999</v>
      </c>
      <c r="L3348">
        <f>IFERROR(VLOOKUP($A3348,SPY_main!H:I,2,FALSE),L3347)</f>
        <v>16.239999999999998</v>
      </c>
      <c r="M3348">
        <f t="shared" si="364"/>
        <v>36.796500000000002</v>
      </c>
      <c r="N3348">
        <f t="shared" si="365"/>
        <v>23.911799999999999</v>
      </c>
      <c r="O3348">
        <f t="shared" si="366"/>
        <v>18.410599999999999</v>
      </c>
      <c r="P3348">
        <f t="shared" si="367"/>
        <v>14.7143</v>
      </c>
      <c r="Q3348">
        <f t="shared" si="368"/>
        <v>11.9963</v>
      </c>
      <c r="R3348">
        <f t="shared" si="369"/>
        <v>15.098800000000001</v>
      </c>
      <c r="S3348">
        <f t="shared" si="370"/>
        <v>18.3794</v>
      </c>
      <c r="T3348">
        <f>IFERROR(VLOOKUP($A3348,TY_main!A:B,2,FALSE),T3347)</f>
        <v>116.390625</v>
      </c>
    </row>
    <row r="3349" spans="1:20" x14ac:dyDescent="0.25">
      <c r="A3349" s="2">
        <f>SPY_IVOL!A3349</f>
        <v>43217</v>
      </c>
      <c r="B3349">
        <f>SPY_IVOL!B3349</f>
        <v>29.662299999999998</v>
      </c>
      <c r="C3349">
        <f>SPY_IVOL!C3349</f>
        <v>20.870100000000001</v>
      </c>
      <c r="D3349">
        <f>SPY_IVOL!D3349</f>
        <v>16.926300000000001</v>
      </c>
      <c r="E3349">
        <f>SPY_IVOL!E3349</f>
        <v>13.271699999999999</v>
      </c>
      <c r="F3349">
        <f>SPY_IVOL!F3349</f>
        <v>10.9222</v>
      </c>
      <c r="G3349">
        <f>SPY_IVOL!G3349</f>
        <v>11.4808</v>
      </c>
      <c r="H3349">
        <f>SPY_IVOL!H3349</f>
        <v>15.853300000000001</v>
      </c>
      <c r="I3349">
        <f>VLOOKUP($A3349,SPY_main!$A:$C,2,FALSE)</f>
        <v>266.56</v>
      </c>
      <c r="J3349">
        <f>IFERROR(VLOOKUP($A3349,SPY_main!$A:$C,3,FALSE),J3348)</f>
        <v>1.6457999999999999</v>
      </c>
      <c r="K3349">
        <f>IFERROR(VLOOKUP($A3349,SPY_main!$E:$F,2,FALSE),K3348)</f>
        <v>2.35805</v>
      </c>
      <c r="L3349">
        <f>IFERROR(VLOOKUP($A3349,SPY_main!H:I,2,FALSE),L3348)</f>
        <v>15.41</v>
      </c>
      <c r="M3349">
        <f t="shared" si="364"/>
        <v>37.827800000000003</v>
      </c>
      <c r="N3349">
        <f t="shared" si="365"/>
        <v>23.831399999999999</v>
      </c>
      <c r="O3349">
        <f t="shared" si="366"/>
        <v>17.892600000000002</v>
      </c>
      <c r="P3349">
        <f t="shared" si="367"/>
        <v>12.946300000000001</v>
      </c>
      <c r="Q3349">
        <f t="shared" si="368"/>
        <v>11.0665</v>
      </c>
      <c r="R3349">
        <f t="shared" si="369"/>
        <v>15.017099999999999</v>
      </c>
      <c r="S3349">
        <f t="shared" si="370"/>
        <v>17.575600000000001</v>
      </c>
      <c r="T3349">
        <f>IFERROR(VLOOKUP($A3349,TY_main!A:B,2,FALSE),T3348)</f>
        <v>116.578125</v>
      </c>
    </row>
    <row r="3350" spans="1:20" x14ac:dyDescent="0.25">
      <c r="A3350" s="2">
        <f>SPY_IVOL!A3350</f>
        <v>43220</v>
      </c>
      <c r="B3350">
        <f>SPY_IVOL!B3350</f>
        <v>30.473299999999998</v>
      </c>
      <c r="C3350">
        <f>SPY_IVOL!C3350</f>
        <v>21.213699999999999</v>
      </c>
      <c r="D3350">
        <f>SPY_IVOL!D3350</f>
        <v>17.280100000000001</v>
      </c>
      <c r="E3350">
        <f>SPY_IVOL!E3350</f>
        <v>13.635199999999999</v>
      </c>
      <c r="F3350">
        <f>SPY_IVOL!F3350</f>
        <v>11.105399999999999</v>
      </c>
      <c r="G3350">
        <f>SPY_IVOL!G3350</f>
        <v>11.785</v>
      </c>
      <c r="H3350">
        <f>SPY_IVOL!H3350</f>
        <v>16.512799999999999</v>
      </c>
      <c r="I3350">
        <f>VLOOKUP($A3350,SPY_main!$A:$C,2,FALSE)</f>
        <v>264.51</v>
      </c>
      <c r="J3350">
        <f>IFERROR(VLOOKUP($A3350,SPY_main!$A:$C,3,FALSE),J3349)</f>
        <v>1.6586000000000001</v>
      </c>
      <c r="K3350">
        <f>IFERROR(VLOOKUP($A3350,SPY_main!$E:$F,2,FALSE),K3349)</f>
        <v>2.36294</v>
      </c>
      <c r="L3350">
        <f>IFERROR(VLOOKUP($A3350,SPY_main!H:I,2,FALSE),L3349)</f>
        <v>15.93</v>
      </c>
      <c r="M3350">
        <f t="shared" si="364"/>
        <v>41.395800000000001</v>
      </c>
      <c r="N3350">
        <f t="shared" si="365"/>
        <v>25.517499999999998</v>
      </c>
      <c r="O3350">
        <f t="shared" si="366"/>
        <v>18.9191</v>
      </c>
      <c r="P3350">
        <f t="shared" si="367"/>
        <v>14.0191</v>
      </c>
      <c r="Q3350">
        <f t="shared" si="368"/>
        <v>11.8634</v>
      </c>
      <c r="R3350">
        <f t="shared" si="369"/>
        <v>16.2637</v>
      </c>
      <c r="S3350">
        <f t="shared" si="370"/>
        <v>18.686399999999999</v>
      </c>
      <c r="T3350">
        <f>IFERROR(VLOOKUP($A3350,TY_main!A:B,2,FALSE),T3349)</f>
        <v>116.703125</v>
      </c>
    </row>
    <row r="3351" spans="1:20" x14ac:dyDescent="0.25">
      <c r="A3351" s="2">
        <f>SPY_IVOL!A3351</f>
        <v>43221</v>
      </c>
      <c r="B3351">
        <f>SPY_IVOL!B3351</f>
        <v>30.164400000000001</v>
      </c>
      <c r="C3351">
        <f>SPY_IVOL!C3351</f>
        <v>20.9605</v>
      </c>
      <c r="D3351">
        <f>SPY_IVOL!D3351</f>
        <v>16.972300000000001</v>
      </c>
      <c r="E3351">
        <f>SPY_IVOL!E3351</f>
        <v>13.4557</v>
      </c>
      <c r="F3351">
        <f>SPY_IVOL!F3351</f>
        <v>10.8103</v>
      </c>
      <c r="G3351">
        <f>SPY_IVOL!G3351</f>
        <v>11.760199999999999</v>
      </c>
      <c r="H3351">
        <f>SPY_IVOL!H3351</f>
        <v>15.6416</v>
      </c>
      <c r="I3351">
        <f>VLOOKUP($A3351,SPY_main!$A:$C,2,FALSE)</f>
        <v>264.98</v>
      </c>
      <c r="J3351">
        <f>IFERROR(VLOOKUP($A3351,SPY_main!$A:$C,3,FALSE),J3350)</f>
        <v>1.6556</v>
      </c>
      <c r="K3351">
        <f>IFERROR(VLOOKUP($A3351,SPY_main!$E:$F,2,FALSE),K3350)</f>
        <v>2.3537499999999998</v>
      </c>
      <c r="L3351">
        <f>IFERROR(VLOOKUP($A3351,SPY_main!H:I,2,FALSE),L3350)</f>
        <v>15.49</v>
      </c>
      <c r="M3351">
        <f t="shared" si="364"/>
        <v>41.780900000000003</v>
      </c>
      <c r="N3351">
        <f t="shared" si="365"/>
        <v>25.423200000000001</v>
      </c>
      <c r="O3351">
        <f t="shared" si="366"/>
        <v>18.542000000000002</v>
      </c>
      <c r="P3351">
        <f t="shared" si="367"/>
        <v>14.057600000000001</v>
      </c>
      <c r="Q3351">
        <f t="shared" si="368"/>
        <v>11.7521</v>
      </c>
      <c r="R3351">
        <f t="shared" si="369"/>
        <v>16.120999999999999</v>
      </c>
      <c r="S3351">
        <f t="shared" si="370"/>
        <v>16.395</v>
      </c>
      <c r="T3351">
        <f>IFERROR(VLOOKUP($A3351,TY_main!A:B,2,FALSE),T3350)</f>
        <v>116.453125</v>
      </c>
    </row>
    <row r="3352" spans="1:20" x14ac:dyDescent="0.25">
      <c r="A3352" s="2">
        <f>SPY_IVOL!A3352</f>
        <v>43222</v>
      </c>
      <c r="B3352">
        <f>SPY_IVOL!B3352</f>
        <v>30.668600000000001</v>
      </c>
      <c r="C3352">
        <f>SPY_IVOL!C3352</f>
        <v>21.6432</v>
      </c>
      <c r="D3352">
        <f>SPY_IVOL!D3352</f>
        <v>17.672999999999998</v>
      </c>
      <c r="E3352">
        <f>SPY_IVOL!E3352</f>
        <v>14.022600000000001</v>
      </c>
      <c r="F3352">
        <f>SPY_IVOL!F3352</f>
        <v>10.8574</v>
      </c>
      <c r="G3352">
        <f>SPY_IVOL!G3352</f>
        <v>11.8964</v>
      </c>
      <c r="H3352">
        <f>SPY_IVOL!H3352</f>
        <v>16.767900000000001</v>
      </c>
      <c r="I3352">
        <f>VLOOKUP($A3352,SPY_main!$A:$C,2,FALSE)</f>
        <v>263.2</v>
      </c>
      <c r="J3352">
        <f>IFERROR(VLOOKUP($A3352,SPY_main!$A:$C,3,FALSE),J3351)</f>
        <v>1.6668000000000001</v>
      </c>
      <c r="K3352">
        <f>IFERROR(VLOOKUP($A3352,SPY_main!$E:$F,2,FALSE),K3351)</f>
        <v>2.36294</v>
      </c>
      <c r="L3352">
        <f>IFERROR(VLOOKUP($A3352,SPY_main!H:I,2,FALSE),L3351)</f>
        <v>15.97</v>
      </c>
      <c r="M3352">
        <f t="shared" si="364"/>
        <v>41.863999999999997</v>
      </c>
      <c r="N3352">
        <f t="shared" si="365"/>
        <v>26.1099</v>
      </c>
      <c r="O3352">
        <f t="shared" si="366"/>
        <v>19.788399999999999</v>
      </c>
      <c r="P3352">
        <f t="shared" si="367"/>
        <v>14.5192</v>
      </c>
      <c r="Q3352">
        <f t="shared" si="368"/>
        <v>11.7965</v>
      </c>
      <c r="R3352">
        <f t="shared" si="369"/>
        <v>16.354700000000001</v>
      </c>
      <c r="S3352">
        <f t="shared" si="370"/>
        <v>16.354700000000001</v>
      </c>
      <c r="T3352">
        <f>IFERROR(VLOOKUP($A3352,TY_main!A:B,2,FALSE),T3351)</f>
        <v>116.59375</v>
      </c>
    </row>
    <row r="3353" spans="1:20" x14ac:dyDescent="0.25">
      <c r="A3353" s="2">
        <f>SPY_IVOL!A3353</f>
        <v>43223</v>
      </c>
      <c r="B3353">
        <f>SPY_IVOL!B3353</f>
        <v>31.0108</v>
      </c>
      <c r="C3353">
        <f>SPY_IVOL!C3353</f>
        <v>21.248200000000001</v>
      </c>
      <c r="D3353">
        <f>SPY_IVOL!D3353</f>
        <v>17.082699999999999</v>
      </c>
      <c r="E3353">
        <f>SPY_IVOL!E3353</f>
        <v>13.790699999999999</v>
      </c>
      <c r="F3353">
        <f>SPY_IVOL!F3353</f>
        <v>11.3354</v>
      </c>
      <c r="G3353">
        <f>SPY_IVOL!G3353</f>
        <v>12.0785</v>
      </c>
      <c r="H3353">
        <f>SPY_IVOL!H3353</f>
        <v>15.638500000000001</v>
      </c>
      <c r="I3353">
        <f>VLOOKUP($A3353,SPY_main!$A:$C,2,FALSE)</f>
        <v>262.62</v>
      </c>
      <c r="J3353">
        <f>IFERROR(VLOOKUP($A3353,SPY_main!$A:$C,3,FALSE),J3352)</f>
        <v>1.6705000000000001</v>
      </c>
      <c r="K3353">
        <f>IFERROR(VLOOKUP($A3353,SPY_main!$E:$F,2,FALSE),K3352)</f>
        <v>2.36313</v>
      </c>
      <c r="L3353">
        <f>IFERROR(VLOOKUP($A3353,SPY_main!H:I,2,FALSE),L3352)</f>
        <v>15.9</v>
      </c>
      <c r="M3353">
        <f t="shared" si="364"/>
        <v>43.235900000000001</v>
      </c>
      <c r="N3353">
        <f t="shared" si="365"/>
        <v>26.725200000000001</v>
      </c>
      <c r="O3353">
        <f t="shared" si="366"/>
        <v>19.049499999999998</v>
      </c>
      <c r="P3353">
        <f t="shared" si="367"/>
        <v>13.632999999999999</v>
      </c>
      <c r="Q3353">
        <f t="shared" si="368"/>
        <v>11.8744</v>
      </c>
      <c r="R3353">
        <f t="shared" si="369"/>
        <v>15.5564</v>
      </c>
      <c r="S3353">
        <f t="shared" si="370"/>
        <v>15.5564</v>
      </c>
      <c r="T3353">
        <f>IFERROR(VLOOKUP($A3353,TY_main!A:B,2,FALSE),T3352)</f>
        <v>116.765625</v>
      </c>
    </row>
    <row r="3354" spans="1:20" x14ac:dyDescent="0.25">
      <c r="A3354" s="2">
        <f>SPY_IVOL!A3354</f>
        <v>43224</v>
      </c>
      <c r="B3354">
        <f>SPY_IVOL!B3354</f>
        <v>30.567599999999999</v>
      </c>
      <c r="C3354">
        <f>SPY_IVOL!C3354</f>
        <v>20.923200000000001</v>
      </c>
      <c r="D3354">
        <f>SPY_IVOL!D3354</f>
        <v>16.567299999999999</v>
      </c>
      <c r="E3354">
        <f>SPY_IVOL!E3354</f>
        <v>12.528499999999999</v>
      </c>
      <c r="F3354">
        <f>SPY_IVOL!F3354</f>
        <v>10.5868</v>
      </c>
      <c r="G3354">
        <f>SPY_IVOL!G3354</f>
        <v>12.1394</v>
      </c>
      <c r="H3354">
        <f>SPY_IVOL!H3354</f>
        <v>15.8248</v>
      </c>
      <c r="I3354">
        <f>VLOOKUP($A3354,SPY_main!$A:$C,2,FALSE)</f>
        <v>266.02</v>
      </c>
      <c r="J3354">
        <f>IFERROR(VLOOKUP($A3354,SPY_main!$A:$C,3,FALSE),J3353)</f>
        <v>1.6492</v>
      </c>
      <c r="K3354">
        <f>IFERROR(VLOOKUP($A3354,SPY_main!$E:$F,2,FALSE),K3353)</f>
        <v>2.3690600000000002</v>
      </c>
      <c r="L3354">
        <f>IFERROR(VLOOKUP($A3354,SPY_main!H:I,2,FALSE),L3353)</f>
        <v>14.77</v>
      </c>
      <c r="M3354">
        <f t="shared" si="364"/>
        <v>43.049599999999998</v>
      </c>
      <c r="N3354">
        <f t="shared" si="365"/>
        <v>26.375800000000002</v>
      </c>
      <c r="O3354">
        <f t="shared" si="366"/>
        <v>18.548300000000001</v>
      </c>
      <c r="P3354">
        <f t="shared" si="367"/>
        <v>12.2536</v>
      </c>
      <c r="Q3354">
        <f t="shared" si="368"/>
        <v>12.202299999999999</v>
      </c>
      <c r="R3354">
        <f t="shared" si="369"/>
        <v>16.296900000000001</v>
      </c>
      <c r="S3354">
        <f t="shared" si="370"/>
        <v>16.296900000000001</v>
      </c>
      <c r="T3354">
        <f>IFERROR(VLOOKUP($A3354,TY_main!A:B,2,FALSE),T3353)</f>
        <v>116.78125</v>
      </c>
    </row>
    <row r="3355" spans="1:20" x14ac:dyDescent="0.25">
      <c r="A3355" s="2">
        <f>SPY_IVOL!A3355</f>
        <v>43227</v>
      </c>
      <c r="B3355">
        <f>SPY_IVOL!B3355</f>
        <v>31.042100000000001</v>
      </c>
      <c r="C3355">
        <f>SPY_IVOL!C3355</f>
        <v>21.104700000000001</v>
      </c>
      <c r="D3355">
        <f>SPY_IVOL!D3355</f>
        <v>16.764600000000002</v>
      </c>
      <c r="E3355">
        <f>SPY_IVOL!E3355</f>
        <v>12.465</v>
      </c>
      <c r="F3355">
        <f>SPY_IVOL!F3355</f>
        <v>10.5733</v>
      </c>
      <c r="G3355">
        <f>SPY_IVOL!G3355</f>
        <v>12.6182</v>
      </c>
      <c r="H3355">
        <f>SPY_IVOL!H3355</f>
        <v>16.099299999999999</v>
      </c>
      <c r="I3355">
        <f>VLOOKUP($A3355,SPY_main!$A:$C,2,FALSE)</f>
        <v>266.92</v>
      </c>
      <c r="J3355">
        <f>IFERROR(VLOOKUP($A3355,SPY_main!$A:$C,3,FALSE),J3354)</f>
        <v>1.6435999999999999</v>
      </c>
      <c r="K3355">
        <f>IFERROR(VLOOKUP($A3355,SPY_main!$E:$F,2,FALSE),K3354)</f>
        <v>2.3690600000000002</v>
      </c>
      <c r="L3355">
        <f>IFERROR(VLOOKUP($A3355,SPY_main!H:I,2,FALSE),L3354)</f>
        <v>14.75</v>
      </c>
      <c r="M3355">
        <f t="shared" si="364"/>
        <v>45.942300000000003</v>
      </c>
      <c r="N3355">
        <f t="shared" si="365"/>
        <v>27.5885</v>
      </c>
      <c r="O3355">
        <f t="shared" si="366"/>
        <v>19.445799999999998</v>
      </c>
      <c r="P3355">
        <f t="shared" si="367"/>
        <v>12.6112</v>
      </c>
      <c r="Q3355">
        <f t="shared" si="368"/>
        <v>13.122</v>
      </c>
      <c r="R3355">
        <f t="shared" si="369"/>
        <v>17.7332</v>
      </c>
      <c r="S3355">
        <f t="shared" si="370"/>
        <v>17.7332</v>
      </c>
      <c r="T3355">
        <f>IFERROR(VLOOKUP($A3355,TY_main!A:B,2,FALSE),T3354)</f>
        <v>116.765625</v>
      </c>
    </row>
    <row r="3356" spans="1:20" x14ac:dyDescent="0.25">
      <c r="A3356" s="2">
        <f>SPY_IVOL!A3356</f>
        <v>43228</v>
      </c>
      <c r="B3356">
        <f>SPY_IVOL!B3356</f>
        <v>31.369800000000001</v>
      </c>
      <c r="C3356">
        <f>SPY_IVOL!C3356</f>
        <v>21.098400000000002</v>
      </c>
      <c r="D3356">
        <f>SPY_IVOL!D3356</f>
        <v>16.646699999999999</v>
      </c>
      <c r="E3356">
        <f>SPY_IVOL!E3356</f>
        <v>12.495200000000001</v>
      </c>
      <c r="F3356">
        <f>SPY_IVOL!F3356</f>
        <v>10.4367</v>
      </c>
      <c r="G3356">
        <f>SPY_IVOL!G3356</f>
        <v>12.3224</v>
      </c>
      <c r="H3356">
        <f>SPY_IVOL!H3356</f>
        <v>15.436400000000001</v>
      </c>
      <c r="I3356">
        <f>VLOOKUP($A3356,SPY_main!$A:$C,2,FALSE)</f>
        <v>266.92</v>
      </c>
      <c r="J3356">
        <f>IFERROR(VLOOKUP($A3356,SPY_main!$A:$C,3,FALSE),J3355)</f>
        <v>1.6435999999999999</v>
      </c>
      <c r="K3356">
        <f>IFERROR(VLOOKUP($A3356,SPY_main!$E:$F,2,FALSE),K3355)</f>
        <v>2.3525</v>
      </c>
      <c r="L3356">
        <f>IFERROR(VLOOKUP($A3356,SPY_main!H:I,2,FALSE),L3355)</f>
        <v>14.71</v>
      </c>
      <c r="M3356">
        <f t="shared" si="364"/>
        <v>48.170499999999997</v>
      </c>
      <c r="N3356">
        <f t="shared" si="365"/>
        <v>28.767499999999998</v>
      </c>
      <c r="O3356">
        <f t="shared" si="366"/>
        <v>19.514199999999999</v>
      </c>
      <c r="P3356">
        <f t="shared" si="367"/>
        <v>12.637600000000001</v>
      </c>
      <c r="Q3356">
        <f t="shared" si="368"/>
        <v>12.916399999999999</v>
      </c>
      <c r="R3356">
        <f t="shared" si="369"/>
        <v>18.6128</v>
      </c>
      <c r="S3356">
        <f t="shared" si="370"/>
        <v>18.6128</v>
      </c>
      <c r="T3356">
        <f>IFERROR(VLOOKUP($A3356,TY_main!A:B,2,FALSE),T3355)</f>
        <v>116.59375</v>
      </c>
    </row>
    <row r="3357" spans="1:20" x14ac:dyDescent="0.25">
      <c r="A3357" s="2">
        <f>SPY_IVOL!A3357</f>
        <v>43229</v>
      </c>
      <c r="B3357">
        <f>SPY_IVOL!B3357</f>
        <v>30.8095</v>
      </c>
      <c r="C3357">
        <f>SPY_IVOL!C3357</f>
        <v>20.017800000000001</v>
      </c>
      <c r="D3357">
        <f>SPY_IVOL!D3357</f>
        <v>15.413600000000001</v>
      </c>
      <c r="E3357">
        <f>SPY_IVOL!E3357</f>
        <v>11.555099999999999</v>
      </c>
      <c r="F3357">
        <f>SPY_IVOL!F3357</f>
        <v>10.049300000000001</v>
      </c>
      <c r="G3357">
        <f>SPY_IVOL!G3357</f>
        <v>12.4079</v>
      </c>
      <c r="H3357">
        <f>SPY_IVOL!H3357</f>
        <v>15.540699999999999</v>
      </c>
      <c r="I3357">
        <f>VLOOKUP($A3357,SPY_main!$A:$C,2,FALSE)</f>
        <v>269.5</v>
      </c>
      <c r="J3357">
        <f>IFERROR(VLOOKUP($A3357,SPY_main!$A:$C,3,FALSE),J3356)</f>
        <v>1.6278999999999999</v>
      </c>
      <c r="K3357">
        <f>IFERROR(VLOOKUP($A3357,SPY_main!$E:$F,2,FALSE),K3356)</f>
        <v>2.35575</v>
      </c>
      <c r="L3357">
        <f>IFERROR(VLOOKUP($A3357,SPY_main!H:I,2,FALSE),L3356)</f>
        <v>13.42</v>
      </c>
      <c r="M3357">
        <f t="shared" si="364"/>
        <v>49.706000000000003</v>
      </c>
      <c r="N3357">
        <f t="shared" si="365"/>
        <v>27.356300000000001</v>
      </c>
      <c r="O3357">
        <f t="shared" si="366"/>
        <v>18.2623</v>
      </c>
      <c r="P3357">
        <f t="shared" si="367"/>
        <v>11.2247</v>
      </c>
      <c r="Q3357">
        <f t="shared" si="368"/>
        <v>13.6135</v>
      </c>
      <c r="R3357">
        <f t="shared" si="369"/>
        <v>16.8127</v>
      </c>
      <c r="S3357">
        <f t="shared" si="370"/>
        <v>16.8127</v>
      </c>
      <c r="T3357">
        <f>IFERROR(VLOOKUP($A3357,TY_main!A:B,2,FALSE),T3356)</f>
        <v>116.359375</v>
      </c>
    </row>
    <row r="3358" spans="1:20" x14ac:dyDescent="0.25">
      <c r="A3358" s="2">
        <f>SPY_IVOL!A3358</f>
        <v>43230</v>
      </c>
      <c r="B3358">
        <f>SPY_IVOL!B3358</f>
        <v>31.174399999999999</v>
      </c>
      <c r="C3358">
        <f>SPY_IVOL!C3358</f>
        <v>19.947099999999999</v>
      </c>
      <c r="D3358">
        <f>SPY_IVOL!D3358</f>
        <v>15.108599999999999</v>
      </c>
      <c r="E3358">
        <f>SPY_IVOL!E3358</f>
        <v>11.207700000000001</v>
      </c>
      <c r="F3358">
        <f>SPY_IVOL!F3358</f>
        <v>10.061</v>
      </c>
      <c r="G3358">
        <f>SPY_IVOL!G3358</f>
        <v>13.1562</v>
      </c>
      <c r="H3358">
        <f>SPY_IVOL!H3358</f>
        <v>19.046900000000001</v>
      </c>
      <c r="I3358">
        <f>VLOOKUP($A3358,SPY_main!$A:$C,2,FALSE)</f>
        <v>272.02</v>
      </c>
      <c r="J3358">
        <f>IFERROR(VLOOKUP($A3358,SPY_main!$A:$C,3,FALSE),J3357)</f>
        <v>1.6128</v>
      </c>
      <c r="K3358">
        <f>IFERROR(VLOOKUP($A3358,SPY_main!$E:$F,2,FALSE),K3357)</f>
        <v>2.355</v>
      </c>
      <c r="L3358">
        <f>IFERROR(VLOOKUP($A3358,SPY_main!H:I,2,FALSE),L3357)</f>
        <v>13.23</v>
      </c>
      <c r="M3358">
        <f t="shared" si="364"/>
        <v>53.032299999999999</v>
      </c>
      <c r="N3358">
        <f t="shared" si="365"/>
        <v>30.199300000000001</v>
      </c>
      <c r="O3358">
        <f t="shared" si="366"/>
        <v>18.968900000000001</v>
      </c>
      <c r="P3358">
        <f t="shared" si="367"/>
        <v>11.1441</v>
      </c>
      <c r="Q3358">
        <f t="shared" si="368"/>
        <v>14.693300000000001</v>
      </c>
      <c r="R3358">
        <f t="shared" si="369"/>
        <v>21.147400000000001</v>
      </c>
      <c r="S3358">
        <f t="shared" si="370"/>
        <v>21.147400000000001</v>
      </c>
      <c r="T3358">
        <f>IFERROR(VLOOKUP($A3358,TY_main!A:B,2,FALSE),T3357)</f>
        <v>116.46875</v>
      </c>
    </row>
    <row r="3359" spans="1:20" x14ac:dyDescent="0.25">
      <c r="A3359" s="2">
        <f>SPY_IVOL!A3359</f>
        <v>43231</v>
      </c>
      <c r="B3359">
        <f>SPY_IVOL!B3359</f>
        <v>31.298200000000001</v>
      </c>
      <c r="C3359">
        <f>SPY_IVOL!C3359</f>
        <v>19.788699999999999</v>
      </c>
      <c r="D3359">
        <f>SPY_IVOL!D3359</f>
        <v>14.6729</v>
      </c>
      <c r="E3359">
        <f>SPY_IVOL!E3359</f>
        <v>10.2195</v>
      </c>
      <c r="F3359">
        <f>SPY_IVOL!F3359</f>
        <v>9.5723000000000003</v>
      </c>
      <c r="G3359">
        <f>SPY_IVOL!G3359</f>
        <v>12.7554</v>
      </c>
      <c r="H3359">
        <f>SPY_IVOL!H3359</f>
        <v>17.091999999999999</v>
      </c>
      <c r="I3359">
        <f>VLOOKUP($A3359,SPY_main!$A:$C,2,FALSE)</f>
        <v>272.85000000000002</v>
      </c>
      <c r="J3359">
        <f>IFERROR(VLOOKUP($A3359,SPY_main!$A:$C,3,FALSE),J3358)</f>
        <v>1.6079000000000001</v>
      </c>
      <c r="K3359">
        <f>IFERROR(VLOOKUP($A3359,SPY_main!$E:$F,2,FALSE),K3358)</f>
        <v>2.3424999999999998</v>
      </c>
      <c r="L3359">
        <f>IFERROR(VLOOKUP($A3359,SPY_main!H:I,2,FALSE),L3358)</f>
        <v>12.65</v>
      </c>
      <c r="M3359">
        <f t="shared" si="364"/>
        <v>55.490299999999998</v>
      </c>
      <c r="N3359">
        <f t="shared" si="365"/>
        <v>30.939299999999999</v>
      </c>
      <c r="O3359">
        <f t="shared" si="366"/>
        <v>18.988499999999998</v>
      </c>
      <c r="P3359">
        <f t="shared" si="367"/>
        <v>9.4916</v>
      </c>
      <c r="Q3359">
        <f t="shared" si="368"/>
        <v>14.431900000000001</v>
      </c>
      <c r="R3359">
        <f t="shared" si="369"/>
        <v>20.241399999999999</v>
      </c>
      <c r="S3359">
        <f t="shared" si="370"/>
        <v>20.241399999999999</v>
      </c>
      <c r="T3359">
        <f>IFERROR(VLOOKUP($A3359,TY_main!A:B,2,FALSE),T3358)</f>
        <v>116.484375</v>
      </c>
    </row>
    <row r="3360" spans="1:20" x14ac:dyDescent="0.25">
      <c r="A3360" s="2">
        <f>SPY_IVOL!A3360</f>
        <v>43234</v>
      </c>
      <c r="B3360">
        <f>SPY_IVOL!B3360</f>
        <v>32.320099999999996</v>
      </c>
      <c r="C3360">
        <f>SPY_IVOL!C3360</f>
        <v>20.325299999999999</v>
      </c>
      <c r="D3360">
        <f>SPY_IVOL!D3360</f>
        <v>14.8445</v>
      </c>
      <c r="E3360">
        <f>SPY_IVOL!E3360</f>
        <v>10.2012</v>
      </c>
      <c r="F3360">
        <f>SPY_IVOL!F3360</f>
        <v>9.7669999999999995</v>
      </c>
      <c r="G3360">
        <f>SPY_IVOL!G3360</f>
        <v>13.2095</v>
      </c>
      <c r="H3360">
        <f>SPY_IVOL!H3360</f>
        <v>16.1479</v>
      </c>
      <c r="I3360">
        <f>VLOOKUP($A3360,SPY_main!$A:$C,2,FALSE)</f>
        <v>272.98</v>
      </c>
      <c r="J3360">
        <f>IFERROR(VLOOKUP($A3360,SPY_main!$A:$C,3,FALSE),J3359)</f>
        <v>1.6071</v>
      </c>
      <c r="K3360">
        <f>IFERROR(VLOOKUP($A3360,SPY_main!$E:$F,2,FALSE),K3359)</f>
        <v>2.33</v>
      </c>
      <c r="L3360">
        <f>IFERROR(VLOOKUP($A3360,SPY_main!H:I,2,FALSE),L3359)</f>
        <v>12.93</v>
      </c>
      <c r="M3360">
        <f t="shared" si="364"/>
        <v>73.338800000000006</v>
      </c>
      <c r="N3360">
        <f t="shared" si="365"/>
        <v>40.856699999999996</v>
      </c>
      <c r="O3360">
        <f t="shared" si="366"/>
        <v>24.121400000000001</v>
      </c>
      <c r="P3360">
        <f t="shared" si="367"/>
        <v>10.714499999999999</v>
      </c>
      <c r="Q3360">
        <f t="shared" si="368"/>
        <v>18.362300000000001</v>
      </c>
      <c r="R3360">
        <f t="shared" si="369"/>
        <v>23.361599999999999</v>
      </c>
      <c r="S3360">
        <f t="shared" si="370"/>
        <v>23.361599999999999</v>
      </c>
      <c r="T3360">
        <f>IFERROR(VLOOKUP($A3360,TY_main!A:B,2,FALSE),T3359)</f>
        <v>116.34375</v>
      </c>
    </row>
    <row r="3361" spans="1:20" x14ac:dyDescent="0.25">
      <c r="A3361" s="2">
        <f>SPY_IVOL!A3361</f>
        <v>43235</v>
      </c>
      <c r="B3361">
        <f>SPY_IVOL!B3361</f>
        <v>34.372799999999998</v>
      </c>
      <c r="C3361">
        <f>SPY_IVOL!C3361</f>
        <v>22.035</v>
      </c>
      <c r="D3361">
        <f>SPY_IVOL!D3361</f>
        <v>16.382200000000001</v>
      </c>
      <c r="E3361">
        <f>SPY_IVOL!E3361</f>
        <v>11.450900000000001</v>
      </c>
      <c r="F3361">
        <f>SPY_IVOL!F3361</f>
        <v>9.5318000000000005</v>
      </c>
      <c r="G3361">
        <f>SPY_IVOL!G3361</f>
        <v>12.943</v>
      </c>
      <c r="H3361">
        <f>SPY_IVOL!H3361</f>
        <v>15.415699999999999</v>
      </c>
      <c r="I3361">
        <f>VLOOKUP($A3361,SPY_main!$A:$C,2,FALSE)</f>
        <v>271.10000000000002</v>
      </c>
      <c r="J3361">
        <f>IFERROR(VLOOKUP($A3361,SPY_main!$A:$C,3,FALSE),J3360)</f>
        <v>1.6183000000000001</v>
      </c>
      <c r="K3361">
        <f>IFERROR(VLOOKUP($A3361,SPY_main!$E:$F,2,FALSE),K3360)</f>
        <v>2.32063</v>
      </c>
      <c r="L3361">
        <f>IFERROR(VLOOKUP($A3361,SPY_main!H:I,2,FALSE),L3360)</f>
        <v>14.63</v>
      </c>
      <c r="M3361">
        <f t="shared" si="364"/>
        <v>84.516300000000001</v>
      </c>
      <c r="N3361">
        <f t="shared" si="365"/>
        <v>47.1858</v>
      </c>
      <c r="O3361">
        <f t="shared" si="366"/>
        <v>29.6005</v>
      </c>
      <c r="P3361">
        <f t="shared" si="367"/>
        <v>13.900700000000001</v>
      </c>
      <c r="Q3361">
        <f t="shared" si="368"/>
        <v>18.283300000000001</v>
      </c>
      <c r="R3361">
        <f t="shared" si="369"/>
        <v>18.283300000000001</v>
      </c>
      <c r="S3361">
        <f t="shared" si="370"/>
        <v>18.283300000000001</v>
      </c>
      <c r="T3361">
        <f>IFERROR(VLOOKUP($A3361,TY_main!A:B,2,FALSE),T3360)</f>
        <v>115.71875</v>
      </c>
    </row>
    <row r="3362" spans="1:20" x14ac:dyDescent="0.25">
      <c r="A3362" s="2">
        <f>SPY_IVOL!A3362</f>
        <v>43236</v>
      </c>
      <c r="B3362">
        <f>SPY_IVOL!B3362</f>
        <v>33.616</v>
      </c>
      <c r="C3362">
        <f>SPY_IVOL!C3362</f>
        <v>21.404599999999999</v>
      </c>
      <c r="D3362">
        <f>SPY_IVOL!D3362</f>
        <v>15.6602</v>
      </c>
      <c r="E3362">
        <f>SPY_IVOL!E3362</f>
        <v>10.5593</v>
      </c>
      <c r="F3362">
        <f>SPY_IVOL!F3362</f>
        <v>9.3155999999999999</v>
      </c>
      <c r="G3362">
        <f>SPY_IVOL!G3362</f>
        <v>12.474</v>
      </c>
      <c r="H3362">
        <f>SPY_IVOL!H3362</f>
        <v>13.725300000000001</v>
      </c>
      <c r="I3362">
        <f>VLOOKUP($A3362,SPY_main!$A:$C,2,FALSE)</f>
        <v>272.24</v>
      </c>
      <c r="J3362">
        <f>IFERROR(VLOOKUP($A3362,SPY_main!$A:$C,3,FALSE),J3361)</f>
        <v>1.6114999999999999</v>
      </c>
      <c r="K3362">
        <f>IFERROR(VLOOKUP($A3362,SPY_main!$E:$F,2,FALSE),K3361)</f>
        <v>2.3256299999999999</v>
      </c>
      <c r="L3362">
        <f>IFERROR(VLOOKUP($A3362,SPY_main!H:I,2,FALSE),L3361)</f>
        <v>13.42</v>
      </c>
      <c r="M3362">
        <f t="shared" si="364"/>
        <v>72.674999999999997</v>
      </c>
      <c r="N3362">
        <f t="shared" si="365"/>
        <v>54.330800000000004</v>
      </c>
      <c r="O3362">
        <f t="shared" si="366"/>
        <v>30.650600000000001</v>
      </c>
      <c r="P3362">
        <f t="shared" si="367"/>
        <v>11.6409</v>
      </c>
      <c r="Q3362">
        <f t="shared" si="368"/>
        <v>16.773499999999999</v>
      </c>
      <c r="R3362">
        <f t="shared" si="369"/>
        <v>16.773499999999999</v>
      </c>
      <c r="S3362">
        <f t="shared" si="370"/>
        <v>16.773499999999999</v>
      </c>
      <c r="T3362">
        <f>IFERROR(VLOOKUP($A3362,TY_main!A:B,2,FALSE),T3361)</f>
        <v>115.65625</v>
      </c>
    </row>
    <row r="3363" spans="1:20" x14ac:dyDescent="0.25">
      <c r="A3363" s="2">
        <f>SPY_IVOL!A3363</f>
        <v>43237</v>
      </c>
      <c r="B3363">
        <f>SPY_IVOL!B3363</f>
        <v>33.535499999999999</v>
      </c>
      <c r="C3363">
        <f>SPY_IVOL!C3363</f>
        <v>21.2498</v>
      </c>
      <c r="D3363">
        <f>SPY_IVOL!D3363</f>
        <v>15.6212</v>
      </c>
      <c r="E3363">
        <f>SPY_IVOL!E3363</f>
        <v>10.449400000000001</v>
      </c>
      <c r="F3363">
        <f>SPY_IVOL!F3363</f>
        <v>9.2433999999999994</v>
      </c>
      <c r="G3363">
        <f>SPY_IVOL!G3363</f>
        <v>13.321999999999999</v>
      </c>
      <c r="H3363">
        <f>SPY_IVOL!H3363</f>
        <v>14.9869</v>
      </c>
      <c r="I3363">
        <f>VLOOKUP($A3363,SPY_main!$A:$C,2,FALSE)</f>
        <v>272.01</v>
      </c>
      <c r="J3363">
        <f>IFERROR(VLOOKUP($A3363,SPY_main!$A:$C,3,FALSE),J3362)</f>
        <v>1.6128</v>
      </c>
      <c r="K3363">
        <f>IFERROR(VLOOKUP($A3363,SPY_main!$E:$F,2,FALSE),K3362)</f>
        <v>2.3312499999999998</v>
      </c>
      <c r="L3363">
        <f>IFERROR(VLOOKUP($A3363,SPY_main!H:I,2,FALSE),L3362)</f>
        <v>13.43</v>
      </c>
      <c r="M3363">
        <f t="shared" si="364"/>
        <v>46.253500000000003</v>
      </c>
      <c r="N3363">
        <f t="shared" si="365"/>
        <v>46.253500000000003</v>
      </c>
      <c r="O3363">
        <f t="shared" si="366"/>
        <v>28.180499999999999</v>
      </c>
      <c r="P3363">
        <f t="shared" si="367"/>
        <v>11.9183</v>
      </c>
      <c r="Q3363">
        <f t="shared" si="368"/>
        <v>18.145800000000001</v>
      </c>
      <c r="R3363">
        <f t="shared" si="369"/>
        <v>18.145800000000001</v>
      </c>
      <c r="S3363">
        <f t="shared" si="370"/>
        <v>18.145800000000001</v>
      </c>
      <c r="T3363">
        <f>IFERROR(VLOOKUP($A3363,TY_main!A:B,2,FALSE),T3362)</f>
        <v>115.625</v>
      </c>
    </row>
    <row r="3364" spans="1:20" x14ac:dyDescent="0.25">
      <c r="A3364" s="2">
        <f>SPY_IVOL!A3364</f>
        <v>43238</v>
      </c>
      <c r="B3364">
        <f>SPY_IVOL!B3364</f>
        <v>33.833599999999997</v>
      </c>
      <c r="C3364">
        <f>SPY_IVOL!C3364</f>
        <v>21.4087</v>
      </c>
      <c r="D3364">
        <f>SPY_IVOL!D3364</f>
        <v>15.6107</v>
      </c>
      <c r="E3364">
        <f>SPY_IVOL!E3364</f>
        <v>10.3527</v>
      </c>
      <c r="F3364">
        <f>SPY_IVOL!F3364</f>
        <v>9.3307000000000002</v>
      </c>
      <c r="G3364">
        <f>SPY_IVOL!G3364</f>
        <v>12.9323</v>
      </c>
      <c r="H3364">
        <f>SPY_IVOL!H3364</f>
        <v>14.7721</v>
      </c>
      <c r="I3364">
        <f>VLOOKUP($A3364,SPY_main!$A:$C,2,FALSE)</f>
        <v>271.33</v>
      </c>
      <c r="J3364">
        <f>IFERROR(VLOOKUP($A3364,SPY_main!$A:$C,3,FALSE),J3363)</f>
        <v>1.6169</v>
      </c>
      <c r="K3364">
        <f>IFERROR(VLOOKUP($A3364,SPY_main!$E:$F,2,FALSE),K3363)</f>
        <v>2.32938</v>
      </c>
      <c r="L3364">
        <f>IFERROR(VLOOKUP($A3364,SPY_main!H:I,2,FALSE),L3363)</f>
        <v>13.42</v>
      </c>
      <c r="M3364">
        <f t="shared" si="364"/>
        <v>32.560899999999997</v>
      </c>
      <c r="N3364">
        <f t="shared" si="365"/>
        <v>32.560899999999997</v>
      </c>
      <c r="O3364">
        <f t="shared" si="366"/>
        <v>22.4145</v>
      </c>
      <c r="P3364">
        <f t="shared" si="367"/>
        <v>6.8364000000000003</v>
      </c>
      <c r="Q3364">
        <f t="shared" si="368"/>
        <v>12.9519</v>
      </c>
      <c r="R3364">
        <f t="shared" si="369"/>
        <v>12.9519</v>
      </c>
      <c r="S3364">
        <f t="shared" si="370"/>
        <v>12.9519</v>
      </c>
      <c r="T3364">
        <f>IFERROR(VLOOKUP($A3364,TY_main!A:B,2,FALSE),T3363)</f>
        <v>115.9375</v>
      </c>
    </row>
    <row r="3365" spans="1:20" x14ac:dyDescent="0.25">
      <c r="A3365" s="2">
        <f>SPY_IVOL!A3365</f>
        <v>43241</v>
      </c>
      <c r="B3365">
        <f>SPY_IVOL!B3365</f>
        <v>27.741900000000001</v>
      </c>
      <c r="C3365">
        <f>SPY_IVOL!C3365</f>
        <v>18.931799999999999</v>
      </c>
      <c r="D3365">
        <f>SPY_IVOL!D3365</f>
        <v>14.6729</v>
      </c>
      <c r="E3365">
        <f>SPY_IVOL!E3365</f>
        <v>10.5947</v>
      </c>
      <c r="F3365">
        <f>SPY_IVOL!F3365</f>
        <v>8.4997000000000007</v>
      </c>
      <c r="G3365">
        <f>SPY_IVOL!G3365</f>
        <v>10.638999999999999</v>
      </c>
      <c r="H3365">
        <f>SPY_IVOL!H3365</f>
        <v>13.377800000000001</v>
      </c>
      <c r="I3365">
        <f>VLOOKUP($A3365,SPY_main!$A:$C,2,FALSE)</f>
        <v>273.37</v>
      </c>
      <c r="J3365">
        <f>IFERROR(VLOOKUP($A3365,SPY_main!$A:$C,3,FALSE),J3364)</f>
        <v>1.6048</v>
      </c>
      <c r="K3365">
        <f>IFERROR(VLOOKUP($A3365,SPY_main!$E:$F,2,FALSE),K3364)</f>
        <v>2.33</v>
      </c>
      <c r="L3365">
        <f>IFERROR(VLOOKUP($A3365,SPY_main!H:I,2,FALSE),L3364)</f>
        <v>13.08</v>
      </c>
      <c r="M3365">
        <f t="shared" si="364"/>
        <v>35.091500000000003</v>
      </c>
      <c r="N3365">
        <f t="shared" si="365"/>
        <v>21.6906</v>
      </c>
      <c r="O3365">
        <f t="shared" si="366"/>
        <v>15.4163</v>
      </c>
      <c r="P3365">
        <f t="shared" si="367"/>
        <v>9.8436000000000003</v>
      </c>
      <c r="Q3365">
        <f t="shared" si="368"/>
        <v>9.5547000000000004</v>
      </c>
      <c r="R3365">
        <f t="shared" si="369"/>
        <v>13.7004</v>
      </c>
      <c r="S3365">
        <f t="shared" si="370"/>
        <v>14.5535</v>
      </c>
      <c r="T3365">
        <f>IFERROR(VLOOKUP($A3365,TY_main!A:B,2,FALSE),T3364)</f>
        <v>115.9375</v>
      </c>
    </row>
    <row r="3366" spans="1:20" x14ac:dyDescent="0.25">
      <c r="A3366" s="2">
        <f>SPY_IVOL!A3366</f>
        <v>43242</v>
      </c>
      <c r="B3366">
        <f>SPY_IVOL!B3366</f>
        <v>28.06</v>
      </c>
      <c r="C3366">
        <f>SPY_IVOL!C3366</f>
        <v>19.008099999999999</v>
      </c>
      <c r="D3366">
        <f>SPY_IVOL!D3366</f>
        <v>14.6614</v>
      </c>
      <c r="E3366">
        <f>SPY_IVOL!E3366</f>
        <v>10.6356</v>
      </c>
      <c r="F3366">
        <f>SPY_IVOL!F3366</f>
        <v>8.5414999999999992</v>
      </c>
      <c r="G3366">
        <f>SPY_IVOL!G3366</f>
        <v>10.700100000000001</v>
      </c>
      <c r="H3366">
        <f>SPY_IVOL!H3366</f>
        <v>13.9323</v>
      </c>
      <c r="I3366">
        <f>VLOOKUP($A3366,SPY_main!$A:$C,2,FALSE)</f>
        <v>272.61</v>
      </c>
      <c r="J3366">
        <f>IFERROR(VLOOKUP($A3366,SPY_main!$A:$C,3,FALSE),J3365)</f>
        <v>1.6093</v>
      </c>
      <c r="K3366">
        <f>IFERROR(VLOOKUP($A3366,SPY_main!$E:$F,2,FALSE),K3365)</f>
        <v>2.33</v>
      </c>
      <c r="L3366">
        <f>IFERROR(VLOOKUP($A3366,SPY_main!H:I,2,FALSE),L3365)</f>
        <v>13.22</v>
      </c>
      <c r="M3366">
        <f t="shared" si="364"/>
        <v>35.827500000000001</v>
      </c>
      <c r="N3366">
        <f t="shared" si="365"/>
        <v>21.889099999999999</v>
      </c>
      <c r="O3366">
        <f t="shared" si="366"/>
        <v>15.4679</v>
      </c>
      <c r="P3366">
        <f t="shared" si="367"/>
        <v>9.8840000000000003</v>
      </c>
      <c r="Q3366">
        <f t="shared" si="368"/>
        <v>9.3829999999999991</v>
      </c>
      <c r="R3366">
        <f t="shared" si="369"/>
        <v>13.995699999999999</v>
      </c>
      <c r="S3366">
        <f t="shared" si="370"/>
        <v>14.8009</v>
      </c>
      <c r="T3366">
        <f>IFERROR(VLOOKUP($A3366,TY_main!A:B,2,FALSE),T3365)</f>
        <v>115.96875</v>
      </c>
    </row>
    <row r="3367" spans="1:20" x14ac:dyDescent="0.25">
      <c r="A3367" s="2">
        <f>SPY_IVOL!A3367</f>
        <v>43243</v>
      </c>
      <c r="B3367">
        <f>SPY_IVOL!B3367</f>
        <v>27.841999999999999</v>
      </c>
      <c r="C3367">
        <f>SPY_IVOL!C3367</f>
        <v>18.778500000000001</v>
      </c>
      <c r="D3367">
        <f>SPY_IVOL!D3367</f>
        <v>14.462999999999999</v>
      </c>
      <c r="E3367">
        <f>SPY_IVOL!E3367</f>
        <v>10.206799999999999</v>
      </c>
      <c r="F3367">
        <f>SPY_IVOL!F3367</f>
        <v>8.0780999999999992</v>
      </c>
      <c r="G3367">
        <f>SPY_IVOL!G3367</f>
        <v>10.593400000000001</v>
      </c>
      <c r="H3367">
        <f>SPY_IVOL!H3367</f>
        <v>13.0588</v>
      </c>
      <c r="I3367">
        <f>VLOOKUP($A3367,SPY_main!$A:$C,2,FALSE)</f>
        <v>273.36</v>
      </c>
      <c r="J3367">
        <f>IFERROR(VLOOKUP($A3367,SPY_main!$A:$C,3,FALSE),J3366)</f>
        <v>1.6049</v>
      </c>
      <c r="K3367">
        <f>IFERROR(VLOOKUP($A3367,SPY_main!$E:$F,2,FALSE),K3366)</f>
        <v>2.33</v>
      </c>
      <c r="L3367">
        <f>IFERROR(VLOOKUP($A3367,SPY_main!H:I,2,FALSE),L3366)</f>
        <v>12.58</v>
      </c>
      <c r="M3367">
        <f t="shared" si="364"/>
        <v>35.838500000000003</v>
      </c>
      <c r="N3367">
        <f t="shared" si="365"/>
        <v>21.996300000000002</v>
      </c>
      <c r="O3367">
        <f t="shared" si="366"/>
        <v>15.153600000000001</v>
      </c>
      <c r="P3367">
        <f t="shared" si="367"/>
        <v>9.1931999999999992</v>
      </c>
      <c r="Q3367">
        <f t="shared" si="368"/>
        <v>9.1104000000000003</v>
      </c>
      <c r="R3367">
        <f t="shared" si="369"/>
        <v>13.4633</v>
      </c>
      <c r="S3367">
        <f t="shared" si="370"/>
        <v>13.4633</v>
      </c>
      <c r="T3367">
        <f>IFERROR(VLOOKUP($A3367,TY_main!A:B,2,FALSE),T3366)</f>
        <v>116.46875</v>
      </c>
    </row>
    <row r="3368" spans="1:20" x14ac:dyDescent="0.25">
      <c r="A3368" s="2">
        <f>SPY_IVOL!A3368</f>
        <v>43244</v>
      </c>
      <c r="B3368">
        <f>SPY_IVOL!B3368</f>
        <v>27.986599999999999</v>
      </c>
      <c r="C3368">
        <f>SPY_IVOL!C3368</f>
        <v>18.823899999999998</v>
      </c>
      <c r="D3368">
        <f>SPY_IVOL!D3368</f>
        <v>14.397399999999999</v>
      </c>
      <c r="E3368">
        <f>SPY_IVOL!E3368</f>
        <v>10.1258</v>
      </c>
      <c r="F3368">
        <f>SPY_IVOL!F3368</f>
        <v>7.9892000000000003</v>
      </c>
      <c r="G3368">
        <f>SPY_IVOL!G3368</f>
        <v>10.594799999999999</v>
      </c>
      <c r="H3368">
        <f>SPY_IVOL!H3368</f>
        <v>13.0998</v>
      </c>
      <c r="I3368">
        <f>VLOOKUP($A3368,SPY_main!$A:$C,2,FALSE)</f>
        <v>272.8</v>
      </c>
      <c r="J3368">
        <f>IFERROR(VLOOKUP($A3368,SPY_main!$A:$C,3,FALSE),J3367)</f>
        <v>1.6082000000000001</v>
      </c>
      <c r="K3368">
        <f>IFERROR(VLOOKUP($A3368,SPY_main!$E:$F,2,FALSE),K3367)</f>
        <v>2.3193800000000002</v>
      </c>
      <c r="L3368">
        <f>IFERROR(VLOOKUP($A3368,SPY_main!H:I,2,FALSE),L3367)</f>
        <v>12.53</v>
      </c>
      <c r="M3368">
        <f t="shared" si="364"/>
        <v>35.964599999999997</v>
      </c>
      <c r="N3368">
        <f t="shared" si="365"/>
        <v>22.2439</v>
      </c>
      <c r="O3368">
        <f t="shared" si="366"/>
        <v>15.0939</v>
      </c>
      <c r="P3368">
        <f t="shared" si="367"/>
        <v>9.0845000000000002</v>
      </c>
      <c r="Q3368">
        <f t="shared" si="368"/>
        <v>9.1738999999999997</v>
      </c>
      <c r="R3368">
        <f t="shared" si="369"/>
        <v>13.152900000000001</v>
      </c>
      <c r="S3368">
        <f t="shared" si="370"/>
        <v>13.152900000000001</v>
      </c>
      <c r="T3368">
        <f>IFERROR(VLOOKUP($A3368,TY_main!A:B,2,FALSE),T3367)</f>
        <v>116.578125</v>
      </c>
    </row>
    <row r="3369" spans="1:20" x14ac:dyDescent="0.25">
      <c r="A3369" s="2">
        <f>SPY_IVOL!A3369</f>
        <v>43245</v>
      </c>
      <c r="B3369">
        <f>SPY_IVOL!B3369</f>
        <v>28.4497</v>
      </c>
      <c r="C3369">
        <f>SPY_IVOL!C3369</f>
        <v>19.227699999999999</v>
      </c>
      <c r="D3369">
        <f>SPY_IVOL!D3369</f>
        <v>14.736499999999999</v>
      </c>
      <c r="E3369">
        <f>SPY_IVOL!E3369</f>
        <v>10.251799999999999</v>
      </c>
      <c r="F3369">
        <f>SPY_IVOL!F3369</f>
        <v>8.0646000000000004</v>
      </c>
      <c r="G3369">
        <f>SPY_IVOL!G3369</f>
        <v>10.4871</v>
      </c>
      <c r="H3369">
        <f>SPY_IVOL!H3369</f>
        <v>12.8954</v>
      </c>
      <c r="I3369">
        <f>VLOOKUP($A3369,SPY_main!$A:$C,2,FALSE)</f>
        <v>272.14999999999998</v>
      </c>
      <c r="J3369">
        <f>IFERROR(VLOOKUP($A3369,SPY_main!$A:$C,3,FALSE),J3368)</f>
        <v>1.6120000000000001</v>
      </c>
      <c r="K3369">
        <f>IFERROR(VLOOKUP($A3369,SPY_main!$E:$F,2,FALSE),K3368)</f>
        <v>2.31813</v>
      </c>
      <c r="L3369">
        <f>IFERROR(VLOOKUP($A3369,SPY_main!H:I,2,FALSE),L3368)</f>
        <v>13.22</v>
      </c>
      <c r="M3369">
        <f t="shared" si="364"/>
        <v>37.474699999999999</v>
      </c>
      <c r="N3369">
        <f t="shared" si="365"/>
        <v>22.96</v>
      </c>
      <c r="O3369">
        <f t="shared" si="366"/>
        <v>15.6797</v>
      </c>
      <c r="P3369">
        <f t="shared" si="367"/>
        <v>9.5111000000000008</v>
      </c>
      <c r="Q3369">
        <f t="shared" si="368"/>
        <v>9.2947000000000006</v>
      </c>
      <c r="R3369">
        <f t="shared" si="369"/>
        <v>13.339700000000001</v>
      </c>
      <c r="S3369">
        <f t="shared" si="370"/>
        <v>13.339700000000001</v>
      </c>
      <c r="T3369">
        <f>IFERROR(VLOOKUP($A3369,TY_main!A:B,2,FALSE),T3368)</f>
        <v>116.9375</v>
      </c>
    </row>
    <row r="3370" spans="1:20" x14ac:dyDescent="0.25">
      <c r="A3370" s="2">
        <f>SPY_IVOL!A3370</f>
        <v>43249</v>
      </c>
      <c r="B3370">
        <f>SPY_IVOL!B3370</f>
        <v>31.4739</v>
      </c>
      <c r="C3370">
        <f>SPY_IVOL!C3370</f>
        <v>21.777799999999999</v>
      </c>
      <c r="D3370">
        <f>SPY_IVOL!D3370</f>
        <v>17.045200000000001</v>
      </c>
      <c r="E3370">
        <f>SPY_IVOL!E3370</f>
        <v>12.2735</v>
      </c>
      <c r="F3370">
        <f>SPY_IVOL!F3370</f>
        <v>9.4393999999999991</v>
      </c>
      <c r="G3370">
        <f>SPY_IVOL!G3370</f>
        <v>10.928900000000001</v>
      </c>
      <c r="H3370">
        <f>SPY_IVOL!H3370</f>
        <v>14.0952</v>
      </c>
      <c r="I3370">
        <f>VLOOKUP($A3370,SPY_main!$A:$C,2,FALSE)</f>
        <v>269.02</v>
      </c>
      <c r="J3370">
        <f>IFERROR(VLOOKUP($A3370,SPY_main!$A:$C,3,FALSE),J3369)</f>
        <v>1.6308</v>
      </c>
      <c r="K3370">
        <f>IFERROR(VLOOKUP($A3370,SPY_main!$E:$F,2,FALSE),K3369)</f>
        <v>2.3071899999999999</v>
      </c>
      <c r="L3370">
        <f>IFERROR(VLOOKUP($A3370,SPY_main!H:I,2,FALSE),L3369)</f>
        <v>17.02</v>
      </c>
      <c r="M3370">
        <f t="shared" si="364"/>
        <v>44.778799999999997</v>
      </c>
      <c r="N3370">
        <f t="shared" si="365"/>
        <v>27.568000000000001</v>
      </c>
      <c r="O3370">
        <f t="shared" si="366"/>
        <v>19.6493</v>
      </c>
      <c r="P3370">
        <f t="shared" si="367"/>
        <v>12.6534</v>
      </c>
      <c r="Q3370">
        <f t="shared" si="368"/>
        <v>11.0557</v>
      </c>
      <c r="R3370">
        <f t="shared" si="369"/>
        <v>15.6234</v>
      </c>
      <c r="S3370">
        <f t="shared" si="370"/>
        <v>15.6234</v>
      </c>
      <c r="T3370">
        <f>IFERROR(VLOOKUP($A3370,TY_main!A:B,2,FALSE),T3369)</f>
        <v>118.265625</v>
      </c>
    </row>
    <row r="3371" spans="1:20" x14ac:dyDescent="0.25">
      <c r="A3371" s="2">
        <f>SPY_IVOL!A3371</f>
        <v>43250</v>
      </c>
      <c r="B3371">
        <f>SPY_IVOL!B3371</f>
        <v>30.131499999999999</v>
      </c>
      <c r="C3371">
        <f>SPY_IVOL!C3371</f>
        <v>20.429200000000002</v>
      </c>
      <c r="D3371">
        <f>SPY_IVOL!D3371</f>
        <v>15.623799999999999</v>
      </c>
      <c r="E3371">
        <f>SPY_IVOL!E3371</f>
        <v>11.098000000000001</v>
      </c>
      <c r="F3371">
        <f>SPY_IVOL!F3371</f>
        <v>8.8247</v>
      </c>
      <c r="G3371">
        <f>SPY_IVOL!G3371</f>
        <v>11.2826</v>
      </c>
      <c r="H3371">
        <f>SPY_IVOL!H3371</f>
        <v>15.040100000000001</v>
      </c>
      <c r="I3371">
        <f>VLOOKUP($A3371,SPY_main!$A:$C,2,FALSE)</f>
        <v>272.61</v>
      </c>
      <c r="J3371">
        <f>IFERROR(VLOOKUP($A3371,SPY_main!$A:$C,3,FALSE),J3370)</f>
        <v>1.6093</v>
      </c>
      <c r="K3371">
        <f>IFERROR(VLOOKUP($A3371,SPY_main!$E:$F,2,FALSE),K3370)</f>
        <v>2.3003100000000001</v>
      </c>
      <c r="L3371">
        <f>IFERROR(VLOOKUP($A3371,SPY_main!H:I,2,FALSE),L3370)</f>
        <v>14.94</v>
      </c>
      <c r="M3371">
        <f t="shared" si="364"/>
        <v>42.8992</v>
      </c>
      <c r="N3371">
        <f t="shared" si="365"/>
        <v>25.854500000000002</v>
      </c>
      <c r="O3371">
        <f t="shared" si="366"/>
        <v>17.627199999999998</v>
      </c>
      <c r="P3371">
        <f t="shared" si="367"/>
        <v>10.4398</v>
      </c>
      <c r="Q3371">
        <f t="shared" si="368"/>
        <v>10.9177</v>
      </c>
      <c r="R3371">
        <f t="shared" si="369"/>
        <v>13.986499999999999</v>
      </c>
      <c r="S3371">
        <f t="shared" si="370"/>
        <v>13.986499999999999</v>
      </c>
      <c r="T3371">
        <f>IFERROR(VLOOKUP($A3371,TY_main!A:B,2,FALSE),T3370)</f>
        <v>117.65625</v>
      </c>
    </row>
    <row r="3372" spans="1:20" x14ac:dyDescent="0.25">
      <c r="A3372" s="2">
        <f>SPY_IVOL!A3372</f>
        <v>43251</v>
      </c>
      <c r="B3372">
        <f>SPY_IVOL!B3372</f>
        <v>30.589700000000001</v>
      </c>
      <c r="C3372">
        <f>SPY_IVOL!C3372</f>
        <v>20.7971</v>
      </c>
      <c r="D3372">
        <f>SPY_IVOL!D3372</f>
        <v>16.049499999999998</v>
      </c>
      <c r="E3372">
        <f>SPY_IVOL!E3372</f>
        <v>11.1975</v>
      </c>
      <c r="F3372">
        <f>SPY_IVOL!F3372</f>
        <v>8.8745999999999992</v>
      </c>
      <c r="G3372">
        <f>SPY_IVOL!G3372</f>
        <v>11.374599999999999</v>
      </c>
      <c r="H3372">
        <f>SPY_IVOL!H3372</f>
        <v>15.2143</v>
      </c>
      <c r="I3372">
        <f>VLOOKUP($A3372,SPY_main!$A:$C,2,FALSE)</f>
        <v>270.94</v>
      </c>
      <c r="J3372">
        <f>IFERROR(VLOOKUP($A3372,SPY_main!$A:$C,3,FALSE),J3371)</f>
        <v>1.6192</v>
      </c>
      <c r="K3372">
        <f>IFERROR(VLOOKUP($A3372,SPY_main!$E:$F,2,FALSE),K3371)</f>
        <v>2.32125</v>
      </c>
      <c r="L3372">
        <f>IFERROR(VLOOKUP($A3372,SPY_main!H:I,2,FALSE),L3371)</f>
        <v>15.43</v>
      </c>
      <c r="M3372">
        <f t="shared" si="364"/>
        <v>45.020499999999998</v>
      </c>
      <c r="N3372">
        <f t="shared" si="365"/>
        <v>26.862100000000002</v>
      </c>
      <c r="O3372">
        <f t="shared" si="366"/>
        <v>18.598400000000002</v>
      </c>
      <c r="P3372">
        <f t="shared" si="367"/>
        <v>10.7111</v>
      </c>
      <c r="Q3372">
        <f t="shared" si="368"/>
        <v>10.725899999999999</v>
      </c>
      <c r="R3372">
        <f t="shared" si="369"/>
        <v>14.9176</v>
      </c>
      <c r="S3372">
        <f t="shared" si="370"/>
        <v>14.9176</v>
      </c>
      <c r="T3372">
        <f>IFERROR(VLOOKUP($A3372,TY_main!A:B,2,FALSE),T3371)</f>
        <v>117.78125</v>
      </c>
    </row>
    <row r="3373" spans="1:20" x14ac:dyDescent="0.25">
      <c r="A3373" s="2">
        <f>SPY_IVOL!A3373</f>
        <v>43252</v>
      </c>
      <c r="B3373">
        <f>SPY_IVOL!B3373</f>
        <v>29.6252</v>
      </c>
      <c r="C3373">
        <f>SPY_IVOL!C3373</f>
        <v>19.7791</v>
      </c>
      <c r="D3373">
        <f>SPY_IVOL!D3373</f>
        <v>14.9407</v>
      </c>
      <c r="E3373">
        <f>SPY_IVOL!E3373</f>
        <v>10.3941</v>
      </c>
      <c r="F3373">
        <f>SPY_IVOL!F3373</f>
        <v>8.5503</v>
      </c>
      <c r="G3373">
        <f>SPY_IVOL!G3373</f>
        <v>11.1532</v>
      </c>
      <c r="H3373">
        <f>SPY_IVOL!H3373</f>
        <v>14.8019</v>
      </c>
      <c r="I3373">
        <f>VLOOKUP($A3373,SPY_main!$A:$C,2,FALSE)</f>
        <v>273.60000000000002</v>
      </c>
      <c r="J3373">
        <f>IFERROR(VLOOKUP($A3373,SPY_main!$A:$C,3,FALSE),J3372)</f>
        <v>1.6034999999999999</v>
      </c>
      <c r="K3373">
        <f>IFERROR(VLOOKUP($A3373,SPY_main!$E:$F,2,FALSE),K3372)</f>
        <v>2.3178100000000001</v>
      </c>
      <c r="L3373">
        <f>IFERROR(VLOOKUP($A3373,SPY_main!H:I,2,FALSE),L3372)</f>
        <v>13.46</v>
      </c>
      <c r="M3373">
        <f t="shared" si="364"/>
        <v>43.459800000000001</v>
      </c>
      <c r="N3373">
        <f t="shared" si="365"/>
        <v>25.52</v>
      </c>
      <c r="O3373">
        <f t="shared" si="366"/>
        <v>16.899699999999999</v>
      </c>
      <c r="P3373">
        <f t="shared" si="367"/>
        <v>9.5995000000000008</v>
      </c>
      <c r="Q3373">
        <f t="shared" si="368"/>
        <v>10.8363</v>
      </c>
      <c r="R3373">
        <f t="shared" si="369"/>
        <v>13.711</v>
      </c>
      <c r="S3373">
        <f t="shared" si="370"/>
        <v>13.711</v>
      </c>
      <c r="T3373">
        <f>IFERROR(VLOOKUP($A3373,TY_main!A:B,2,FALSE),T3372)</f>
        <v>117.234375</v>
      </c>
    </row>
    <row r="3374" spans="1:20" x14ac:dyDescent="0.25">
      <c r="A3374" s="2">
        <f>SPY_IVOL!A3374</f>
        <v>43255</v>
      </c>
      <c r="B3374">
        <f>SPY_IVOL!B3374</f>
        <v>29.866900000000001</v>
      </c>
      <c r="C3374">
        <f>SPY_IVOL!C3374</f>
        <v>19.5701</v>
      </c>
      <c r="D3374">
        <f>SPY_IVOL!D3374</f>
        <v>14.617800000000001</v>
      </c>
      <c r="E3374">
        <f>SPY_IVOL!E3374</f>
        <v>9.9736999999999991</v>
      </c>
      <c r="F3374">
        <f>SPY_IVOL!F3374</f>
        <v>8.5500000000000007</v>
      </c>
      <c r="G3374">
        <f>SPY_IVOL!G3374</f>
        <v>11.4923</v>
      </c>
      <c r="H3374">
        <f>SPY_IVOL!H3374</f>
        <v>14.2662</v>
      </c>
      <c r="I3374">
        <f>VLOOKUP($A3374,SPY_main!$A:$C,2,FALSE)</f>
        <v>274.89999999999998</v>
      </c>
      <c r="J3374">
        <f>IFERROR(VLOOKUP($A3374,SPY_main!$A:$C,3,FALSE),J3373)</f>
        <v>1.5959000000000001</v>
      </c>
      <c r="K3374">
        <f>IFERROR(VLOOKUP($A3374,SPY_main!$E:$F,2,FALSE),K3373)</f>
        <v>2.3138100000000001</v>
      </c>
      <c r="L3374">
        <f>IFERROR(VLOOKUP($A3374,SPY_main!H:I,2,FALSE),L3373)</f>
        <v>12.74</v>
      </c>
      <c r="M3374">
        <f t="shared" si="364"/>
        <v>44.7288</v>
      </c>
      <c r="N3374">
        <f t="shared" si="365"/>
        <v>26.898599999999998</v>
      </c>
      <c r="O3374">
        <f t="shared" si="366"/>
        <v>17.656500000000001</v>
      </c>
      <c r="P3374">
        <f t="shared" si="367"/>
        <v>9.5462000000000007</v>
      </c>
      <c r="Q3374">
        <f t="shared" si="368"/>
        <v>12.2598</v>
      </c>
      <c r="R3374">
        <f t="shared" si="369"/>
        <v>14.530900000000001</v>
      </c>
      <c r="S3374">
        <f t="shared" si="370"/>
        <v>14.530900000000001</v>
      </c>
      <c r="T3374">
        <f>IFERROR(VLOOKUP($A3374,TY_main!A:B,2,FALSE),T3373)</f>
        <v>116.90625</v>
      </c>
    </row>
    <row r="3375" spans="1:20" x14ac:dyDescent="0.25">
      <c r="A3375" s="2">
        <f>SPY_IVOL!A3375</f>
        <v>43256</v>
      </c>
      <c r="B3375">
        <f>SPY_IVOL!B3375</f>
        <v>29.674499999999998</v>
      </c>
      <c r="C3375">
        <f>SPY_IVOL!C3375</f>
        <v>19.4999</v>
      </c>
      <c r="D3375">
        <f>SPY_IVOL!D3375</f>
        <v>14.4499</v>
      </c>
      <c r="E3375">
        <f>SPY_IVOL!E3375</f>
        <v>9.6537000000000006</v>
      </c>
      <c r="F3375">
        <f>SPY_IVOL!F3375</f>
        <v>8.4760000000000009</v>
      </c>
      <c r="G3375">
        <f>SPY_IVOL!G3375</f>
        <v>11.4633</v>
      </c>
      <c r="H3375">
        <f>SPY_IVOL!H3375</f>
        <v>14.0802</v>
      </c>
      <c r="I3375">
        <f>VLOOKUP($A3375,SPY_main!$A:$C,2,FALSE)</f>
        <v>275.10000000000002</v>
      </c>
      <c r="J3375">
        <f>IFERROR(VLOOKUP($A3375,SPY_main!$A:$C,3,FALSE),J3374)</f>
        <v>1.5947</v>
      </c>
      <c r="K3375">
        <f>IFERROR(VLOOKUP($A3375,SPY_main!$E:$F,2,FALSE),K3374)</f>
        <v>2.3191899999999999</v>
      </c>
      <c r="L3375">
        <f>IFERROR(VLOOKUP($A3375,SPY_main!H:I,2,FALSE),L3374)</f>
        <v>12.4</v>
      </c>
      <c r="M3375">
        <f t="shared" si="364"/>
        <v>46.892699999999998</v>
      </c>
      <c r="N3375">
        <f t="shared" si="365"/>
        <v>27.551500000000001</v>
      </c>
      <c r="O3375">
        <f t="shared" si="366"/>
        <v>17.933299999999999</v>
      </c>
      <c r="P3375">
        <f t="shared" si="367"/>
        <v>8.9291</v>
      </c>
      <c r="Q3375">
        <f t="shared" si="368"/>
        <v>12.014799999999999</v>
      </c>
      <c r="R3375">
        <f t="shared" si="369"/>
        <v>14.4885</v>
      </c>
      <c r="S3375">
        <f t="shared" si="370"/>
        <v>14.4885</v>
      </c>
      <c r="T3375">
        <f>IFERROR(VLOOKUP($A3375,TY_main!A:B,2,FALSE),T3374)</f>
        <v>117.09375</v>
      </c>
    </row>
    <row r="3376" spans="1:20" x14ac:dyDescent="0.25">
      <c r="A3376" s="2">
        <f>SPY_IVOL!A3376</f>
        <v>43257</v>
      </c>
      <c r="B3376">
        <f>SPY_IVOL!B3376</f>
        <v>29.668500000000002</v>
      </c>
      <c r="C3376">
        <f>SPY_IVOL!C3376</f>
        <v>19.102699999999999</v>
      </c>
      <c r="D3376">
        <f>SPY_IVOL!D3376</f>
        <v>13.9176</v>
      </c>
      <c r="E3376">
        <f>SPY_IVOL!E3376</f>
        <v>9.2324999999999999</v>
      </c>
      <c r="F3376">
        <f>SPY_IVOL!F3376</f>
        <v>8.2705000000000002</v>
      </c>
      <c r="G3376">
        <f>SPY_IVOL!G3376</f>
        <v>11.270200000000001</v>
      </c>
      <c r="H3376">
        <f>SPY_IVOL!H3376</f>
        <v>13.7575</v>
      </c>
      <c r="I3376">
        <f>VLOOKUP($A3376,SPY_main!$A:$C,2,FALSE)</f>
        <v>277.39999999999998</v>
      </c>
      <c r="J3376">
        <f>IFERROR(VLOOKUP($A3376,SPY_main!$A:$C,3,FALSE),J3375)</f>
        <v>1.5814999999999999</v>
      </c>
      <c r="K3376">
        <f>IFERROR(VLOOKUP($A3376,SPY_main!$E:$F,2,FALSE),K3375)</f>
        <v>2.3208799999999998</v>
      </c>
      <c r="L3376">
        <f>IFERROR(VLOOKUP($A3376,SPY_main!H:I,2,FALSE),L3375)</f>
        <v>11.64</v>
      </c>
      <c r="M3376">
        <f t="shared" si="364"/>
        <v>49.3904</v>
      </c>
      <c r="N3376">
        <f t="shared" si="365"/>
        <v>28.8886</v>
      </c>
      <c r="O3376">
        <f t="shared" si="366"/>
        <v>18.301200000000001</v>
      </c>
      <c r="P3376">
        <f t="shared" si="367"/>
        <v>8.6887000000000008</v>
      </c>
      <c r="Q3376">
        <f t="shared" si="368"/>
        <v>12.663</v>
      </c>
      <c r="R3376">
        <f t="shared" si="369"/>
        <v>13.448600000000001</v>
      </c>
      <c r="S3376">
        <f t="shared" si="370"/>
        <v>13.448600000000001</v>
      </c>
      <c r="T3376">
        <f>IFERROR(VLOOKUP($A3376,TY_main!A:B,2,FALSE),T3375)</f>
        <v>116.703125</v>
      </c>
    </row>
    <row r="3377" spans="1:20" x14ac:dyDescent="0.25">
      <c r="A3377" s="2">
        <f>SPY_IVOL!A3377</f>
        <v>43258</v>
      </c>
      <c r="B3377">
        <f>SPY_IVOL!B3377</f>
        <v>29.956700000000001</v>
      </c>
      <c r="C3377">
        <f>SPY_IVOL!C3377</f>
        <v>19.4145</v>
      </c>
      <c r="D3377">
        <f>SPY_IVOL!D3377</f>
        <v>14.142799999999999</v>
      </c>
      <c r="E3377">
        <f>SPY_IVOL!E3377</f>
        <v>9.2751000000000001</v>
      </c>
      <c r="F3377">
        <f>SPY_IVOL!F3377</f>
        <v>8.4063999999999997</v>
      </c>
      <c r="G3377">
        <f>SPY_IVOL!G3377</f>
        <v>11.877700000000001</v>
      </c>
      <c r="H3377">
        <f>SPY_IVOL!H3377</f>
        <v>15.642799999999999</v>
      </c>
      <c r="I3377">
        <f>VLOOKUP($A3377,SPY_main!$A:$C,2,FALSE)</f>
        <v>277.37</v>
      </c>
      <c r="J3377">
        <f>IFERROR(VLOOKUP($A3377,SPY_main!$A:$C,3,FALSE),J3376)</f>
        <v>1.5817000000000001</v>
      </c>
      <c r="K3377">
        <f>IFERROR(VLOOKUP($A3377,SPY_main!$E:$F,2,FALSE),K3376)</f>
        <v>2.3271299999999999</v>
      </c>
      <c r="L3377">
        <f>IFERROR(VLOOKUP($A3377,SPY_main!H:I,2,FALSE),L3376)</f>
        <v>12.13</v>
      </c>
      <c r="M3377">
        <f t="shared" si="364"/>
        <v>50.584699999999998</v>
      </c>
      <c r="N3377">
        <f t="shared" si="365"/>
        <v>29.758500000000002</v>
      </c>
      <c r="O3377">
        <f t="shared" si="366"/>
        <v>19.076599999999999</v>
      </c>
      <c r="P3377">
        <f t="shared" si="367"/>
        <v>9.1531000000000002</v>
      </c>
      <c r="Q3377">
        <f t="shared" si="368"/>
        <v>13.447699999999999</v>
      </c>
      <c r="R3377">
        <f t="shared" si="369"/>
        <v>15.740500000000001</v>
      </c>
      <c r="S3377">
        <f t="shared" si="370"/>
        <v>15.740500000000001</v>
      </c>
      <c r="T3377">
        <f>IFERROR(VLOOKUP($A3377,TY_main!A:B,2,FALSE),T3376)</f>
        <v>116.984375</v>
      </c>
    </row>
    <row r="3378" spans="1:20" x14ac:dyDescent="0.25">
      <c r="A3378" s="2">
        <f>SPY_IVOL!A3378</f>
        <v>43259</v>
      </c>
      <c r="B3378">
        <f>SPY_IVOL!B3378</f>
        <v>30.1938</v>
      </c>
      <c r="C3378">
        <f>SPY_IVOL!C3378</f>
        <v>19.692499999999999</v>
      </c>
      <c r="D3378">
        <f>SPY_IVOL!D3378</f>
        <v>14.3643</v>
      </c>
      <c r="E3378">
        <f>SPY_IVOL!E3378</f>
        <v>9.3225999999999996</v>
      </c>
      <c r="F3378">
        <f>SPY_IVOL!F3378</f>
        <v>8.5380000000000003</v>
      </c>
      <c r="G3378">
        <f>SPY_IVOL!G3378</f>
        <v>12.044</v>
      </c>
      <c r="H3378">
        <f>SPY_IVOL!H3378</f>
        <v>16.137499999999999</v>
      </c>
      <c r="I3378">
        <f>VLOOKUP($A3378,SPY_main!$A:$C,2,FALSE)</f>
        <v>278.19</v>
      </c>
      <c r="J3378">
        <f>IFERROR(VLOOKUP($A3378,SPY_main!$A:$C,3,FALSE),J3377)</f>
        <v>1.577</v>
      </c>
      <c r="K3378">
        <f>IFERROR(VLOOKUP($A3378,SPY_main!$E:$F,2,FALSE),K3377)</f>
        <v>2.3263099999999999</v>
      </c>
      <c r="L3378">
        <f>IFERROR(VLOOKUP($A3378,SPY_main!H:I,2,FALSE),L3377)</f>
        <v>12.18</v>
      </c>
      <c r="M3378">
        <f t="shared" si="364"/>
        <v>48.559699999999999</v>
      </c>
      <c r="N3378">
        <f t="shared" si="365"/>
        <v>29.974599999999999</v>
      </c>
      <c r="O3378">
        <f t="shared" si="366"/>
        <v>19.0855</v>
      </c>
      <c r="P3378">
        <f t="shared" si="367"/>
        <v>8.8228000000000009</v>
      </c>
      <c r="Q3378">
        <f t="shared" si="368"/>
        <v>14.3886</v>
      </c>
      <c r="R3378">
        <f t="shared" si="369"/>
        <v>15.198499999999999</v>
      </c>
      <c r="S3378">
        <f t="shared" si="370"/>
        <v>15.198499999999999</v>
      </c>
      <c r="T3378">
        <f>IFERROR(VLOOKUP($A3378,TY_main!A:B,2,FALSE),T3377)</f>
        <v>116.984375</v>
      </c>
    </row>
    <row r="3379" spans="1:20" x14ac:dyDescent="0.25">
      <c r="A3379" s="2">
        <f>SPY_IVOL!A3379</f>
        <v>43262</v>
      </c>
      <c r="B3379">
        <f>SPY_IVOL!B3379</f>
        <v>30.8154</v>
      </c>
      <c r="C3379">
        <f>SPY_IVOL!C3379</f>
        <v>19.871600000000001</v>
      </c>
      <c r="D3379">
        <f>SPY_IVOL!D3379</f>
        <v>14.454599999999999</v>
      </c>
      <c r="E3379">
        <f>SPY_IVOL!E3379</f>
        <v>9.4282000000000004</v>
      </c>
      <c r="F3379">
        <f>SPY_IVOL!F3379</f>
        <v>8.6396999999999995</v>
      </c>
      <c r="G3379">
        <f>SPY_IVOL!G3379</f>
        <v>12.0082</v>
      </c>
      <c r="H3379">
        <f>SPY_IVOL!H3379</f>
        <v>16.3218</v>
      </c>
      <c r="I3379">
        <f>VLOOKUP($A3379,SPY_main!$A:$C,2,FALSE)</f>
        <v>278.56</v>
      </c>
      <c r="J3379">
        <f>IFERROR(VLOOKUP($A3379,SPY_main!$A:$C,3,FALSE),J3378)</f>
        <v>1.5749</v>
      </c>
      <c r="K3379">
        <f>IFERROR(VLOOKUP($A3379,SPY_main!$E:$F,2,FALSE),K3378)</f>
        <v>2.33263</v>
      </c>
      <c r="L3379">
        <f>IFERROR(VLOOKUP($A3379,SPY_main!H:I,2,FALSE),L3378)</f>
        <v>12.35</v>
      </c>
      <c r="M3379">
        <f t="shared" si="364"/>
        <v>51.526000000000003</v>
      </c>
      <c r="N3379">
        <f t="shared" si="365"/>
        <v>38.997799999999998</v>
      </c>
      <c r="O3379">
        <f t="shared" si="366"/>
        <v>24.0243</v>
      </c>
      <c r="P3379">
        <f t="shared" si="367"/>
        <v>10.6288</v>
      </c>
      <c r="Q3379">
        <f t="shared" si="368"/>
        <v>18.293800000000001</v>
      </c>
      <c r="R3379">
        <f t="shared" si="369"/>
        <v>18.307600000000001</v>
      </c>
      <c r="S3379">
        <f t="shared" si="370"/>
        <v>18.307600000000001</v>
      </c>
      <c r="T3379">
        <f>IFERROR(VLOOKUP($A3379,TY_main!A:B,2,FALSE),T3378)</f>
        <v>116.84375</v>
      </c>
    </row>
    <row r="3380" spans="1:20" x14ac:dyDescent="0.25">
      <c r="A3380" s="2">
        <f>SPY_IVOL!A3380</f>
        <v>43263</v>
      </c>
      <c r="B3380">
        <f>SPY_IVOL!B3380</f>
        <v>31.2546</v>
      </c>
      <c r="C3380">
        <f>SPY_IVOL!C3380</f>
        <v>19.979199999999999</v>
      </c>
      <c r="D3380">
        <f>SPY_IVOL!D3380</f>
        <v>14.323</v>
      </c>
      <c r="E3380">
        <f>SPY_IVOL!E3380</f>
        <v>9.0809999999999995</v>
      </c>
      <c r="F3380">
        <f>SPY_IVOL!F3380</f>
        <v>8.8051999999999992</v>
      </c>
      <c r="G3380">
        <f>SPY_IVOL!G3380</f>
        <v>12.1709</v>
      </c>
      <c r="H3380">
        <f>SPY_IVOL!H3380</f>
        <v>16.748000000000001</v>
      </c>
      <c r="I3380">
        <f>VLOOKUP($A3380,SPY_main!$A:$C,2,FALSE)</f>
        <v>278.92</v>
      </c>
      <c r="J3380">
        <f>IFERROR(VLOOKUP($A3380,SPY_main!$A:$C,3,FALSE),J3379)</f>
        <v>1.5729</v>
      </c>
      <c r="K3380">
        <f>IFERROR(VLOOKUP($A3380,SPY_main!$E:$F,2,FALSE),K3379)</f>
        <v>2.3356300000000001</v>
      </c>
      <c r="L3380">
        <f>IFERROR(VLOOKUP($A3380,SPY_main!H:I,2,FALSE),L3379)</f>
        <v>12.34</v>
      </c>
      <c r="M3380">
        <f t="shared" si="364"/>
        <v>49.572200000000002</v>
      </c>
      <c r="N3380">
        <f t="shared" si="365"/>
        <v>42.338099999999997</v>
      </c>
      <c r="O3380">
        <f t="shared" si="366"/>
        <v>25.755099999999999</v>
      </c>
      <c r="P3380">
        <f t="shared" si="367"/>
        <v>9.0520999999999994</v>
      </c>
      <c r="Q3380">
        <f t="shared" si="368"/>
        <v>17.305299999999999</v>
      </c>
      <c r="R3380">
        <f t="shared" si="369"/>
        <v>17.305299999999999</v>
      </c>
      <c r="S3380">
        <f t="shared" si="370"/>
        <v>17.305299999999999</v>
      </c>
      <c r="T3380">
        <f>IFERROR(VLOOKUP($A3380,TY_main!A:B,2,FALSE),T3379)</f>
        <v>116.8125</v>
      </c>
    </row>
    <row r="3381" spans="1:20" x14ac:dyDescent="0.25">
      <c r="A3381" s="2">
        <f>SPY_IVOL!A3381</f>
        <v>43264</v>
      </c>
      <c r="B3381">
        <f>SPY_IVOL!B3381</f>
        <v>31.996099999999998</v>
      </c>
      <c r="C3381">
        <f>SPY_IVOL!C3381</f>
        <v>20.419</v>
      </c>
      <c r="D3381">
        <f>SPY_IVOL!D3381</f>
        <v>14.729100000000001</v>
      </c>
      <c r="E3381">
        <f>SPY_IVOL!E3381</f>
        <v>9.7501999999999995</v>
      </c>
      <c r="F3381">
        <f>SPY_IVOL!F3381</f>
        <v>8.9056999999999995</v>
      </c>
      <c r="G3381">
        <f>SPY_IVOL!G3381</f>
        <v>12.420199999999999</v>
      </c>
      <c r="H3381">
        <f>SPY_IVOL!H3381</f>
        <v>16.986000000000001</v>
      </c>
      <c r="I3381">
        <f>VLOOKUP($A3381,SPY_main!$A:$C,2,FALSE)</f>
        <v>278.02999999999997</v>
      </c>
      <c r="J3381">
        <f>IFERROR(VLOOKUP($A3381,SPY_main!$A:$C,3,FALSE),J3380)</f>
        <v>1.5779000000000001</v>
      </c>
      <c r="K3381">
        <f>IFERROR(VLOOKUP($A3381,SPY_main!$E:$F,2,FALSE),K3380)</f>
        <v>2.34063</v>
      </c>
      <c r="L3381">
        <f>IFERROR(VLOOKUP($A3381,SPY_main!H:I,2,FALSE),L3380)</f>
        <v>12.94</v>
      </c>
      <c r="M3381">
        <f t="shared" si="364"/>
        <v>54.1601</v>
      </c>
      <c r="N3381">
        <f t="shared" si="365"/>
        <v>51.894399999999997</v>
      </c>
      <c r="O3381">
        <f t="shared" si="366"/>
        <v>29.471499999999999</v>
      </c>
      <c r="P3381">
        <f t="shared" si="367"/>
        <v>11.9712</v>
      </c>
      <c r="Q3381">
        <f t="shared" si="368"/>
        <v>21.11</v>
      </c>
      <c r="R3381">
        <f t="shared" si="369"/>
        <v>21.11</v>
      </c>
      <c r="S3381">
        <f t="shared" si="370"/>
        <v>21.11</v>
      </c>
      <c r="T3381">
        <f>IFERROR(VLOOKUP($A3381,TY_main!A:B,2,FALSE),T3380)</f>
        <v>116.59375</v>
      </c>
    </row>
    <row r="3382" spans="1:20" x14ac:dyDescent="0.25">
      <c r="A3382" s="2">
        <f>SPY_IVOL!A3382</f>
        <v>43265</v>
      </c>
      <c r="B3382">
        <f>SPY_IVOL!B3382</f>
        <v>31.6982</v>
      </c>
      <c r="C3382">
        <f>SPY_IVOL!C3382</f>
        <v>19.9236</v>
      </c>
      <c r="D3382">
        <f>SPY_IVOL!D3382</f>
        <v>14.1234</v>
      </c>
      <c r="E3382">
        <f>SPY_IVOL!E3382</f>
        <v>9.0808999999999997</v>
      </c>
      <c r="F3382">
        <f>SPY_IVOL!F3382</f>
        <v>8.9573999999999998</v>
      </c>
      <c r="G3382">
        <f>SPY_IVOL!G3382</f>
        <v>13.0411</v>
      </c>
      <c r="H3382">
        <f>SPY_IVOL!H3382</f>
        <v>17.895399999999999</v>
      </c>
      <c r="I3382">
        <f>VLOOKUP($A3382,SPY_main!$A:$C,2,FALSE)</f>
        <v>278.73</v>
      </c>
      <c r="J3382">
        <f>IFERROR(VLOOKUP($A3382,SPY_main!$A:$C,3,FALSE),J3381)</f>
        <v>1.7875000000000001</v>
      </c>
      <c r="K3382">
        <f>IFERROR(VLOOKUP($A3382,SPY_main!$E:$F,2,FALSE),K3381)</f>
        <v>2.3346900000000002</v>
      </c>
      <c r="L3382">
        <f>IFERROR(VLOOKUP($A3382,SPY_main!H:I,2,FALSE),L3381)</f>
        <v>12.12</v>
      </c>
      <c r="M3382">
        <f t="shared" si="364"/>
        <v>40.837899999999998</v>
      </c>
      <c r="N3382">
        <f t="shared" si="365"/>
        <v>40.837899999999998</v>
      </c>
      <c r="O3382">
        <f t="shared" si="366"/>
        <v>27.584599999999998</v>
      </c>
      <c r="P3382">
        <f t="shared" si="367"/>
        <v>8.4671000000000003</v>
      </c>
      <c r="Q3382">
        <f t="shared" si="368"/>
        <v>18.681100000000001</v>
      </c>
      <c r="R3382">
        <f t="shared" si="369"/>
        <v>18.681100000000001</v>
      </c>
      <c r="S3382">
        <f t="shared" si="370"/>
        <v>18.681100000000001</v>
      </c>
      <c r="T3382">
        <f>IFERROR(VLOOKUP($A3382,TY_main!A:B,2,FALSE),T3381)</f>
        <v>116.828125</v>
      </c>
    </row>
    <row r="3383" spans="1:20" x14ac:dyDescent="0.25">
      <c r="A3383" s="2">
        <f>SPY_IVOL!A3383</f>
        <v>43266</v>
      </c>
      <c r="B3383">
        <f>SPY_IVOL!B3383</f>
        <v>31.909500000000001</v>
      </c>
      <c r="C3383">
        <f>SPY_IVOL!C3383</f>
        <v>20.399899999999999</v>
      </c>
      <c r="D3383">
        <f>SPY_IVOL!D3383</f>
        <v>14.605700000000001</v>
      </c>
      <c r="E3383">
        <f>SPY_IVOL!E3383</f>
        <v>9.2850000000000001</v>
      </c>
      <c r="F3383">
        <f>SPY_IVOL!F3383</f>
        <v>8.3550000000000004</v>
      </c>
      <c r="G3383">
        <f>SPY_IVOL!G3383</f>
        <v>12.200200000000001</v>
      </c>
      <c r="H3383">
        <f>SPY_IVOL!H3383</f>
        <v>16.438800000000001</v>
      </c>
      <c r="I3383">
        <f>VLOOKUP($A3383,SPY_main!$A:$C,2,FALSE)</f>
        <v>277.13</v>
      </c>
      <c r="J3383">
        <f>IFERROR(VLOOKUP($A3383,SPY_main!$A:$C,3,FALSE),J3382)</f>
        <v>1.7978000000000001</v>
      </c>
      <c r="K3383">
        <f>IFERROR(VLOOKUP($A3383,SPY_main!$E:$F,2,FALSE),K3382)</f>
        <v>2.3259400000000001</v>
      </c>
      <c r="L3383">
        <f>IFERROR(VLOOKUP($A3383,SPY_main!H:I,2,FALSE),L3382)</f>
        <v>11.98</v>
      </c>
      <c r="M3383">
        <f t="shared" si="364"/>
        <v>35.950000000000003</v>
      </c>
      <c r="N3383">
        <f t="shared" si="365"/>
        <v>35.950000000000003</v>
      </c>
      <c r="O3383">
        <f t="shared" si="366"/>
        <v>22.363800000000001</v>
      </c>
      <c r="P3383">
        <f t="shared" si="367"/>
        <v>5.9017999999999997</v>
      </c>
      <c r="Q3383">
        <f t="shared" si="368"/>
        <v>12.9695</v>
      </c>
      <c r="R3383">
        <f t="shared" si="369"/>
        <v>12.9695</v>
      </c>
      <c r="S3383">
        <f t="shared" si="370"/>
        <v>12.9695</v>
      </c>
      <c r="T3383">
        <f>IFERROR(VLOOKUP($A3383,TY_main!A:B,2,FALSE),T3382)</f>
        <v>116.96875</v>
      </c>
    </row>
    <row r="3384" spans="1:20" x14ac:dyDescent="0.25">
      <c r="A3384" s="2">
        <f>SPY_IVOL!A3384</f>
        <v>43269</v>
      </c>
      <c r="B3384">
        <f>SPY_IVOL!B3384</f>
        <v>27.598400000000002</v>
      </c>
      <c r="C3384">
        <f>SPY_IVOL!C3384</f>
        <v>18.8292</v>
      </c>
      <c r="D3384">
        <f>SPY_IVOL!D3384</f>
        <v>14.501899999999999</v>
      </c>
      <c r="E3384">
        <f>SPY_IVOL!E3384</f>
        <v>10.366</v>
      </c>
      <c r="F3384">
        <f>SPY_IVOL!F3384</f>
        <v>8.3046000000000006</v>
      </c>
      <c r="G3384">
        <f>SPY_IVOL!G3384</f>
        <v>10.3926</v>
      </c>
      <c r="H3384">
        <f>SPY_IVOL!H3384</f>
        <v>15.241300000000001</v>
      </c>
      <c r="I3384">
        <f>VLOOKUP($A3384,SPY_main!$A:$C,2,FALSE)</f>
        <v>276.56</v>
      </c>
      <c r="J3384">
        <f>IFERROR(VLOOKUP($A3384,SPY_main!$A:$C,3,FALSE),J3383)</f>
        <v>1.8015000000000001</v>
      </c>
      <c r="K3384">
        <f>IFERROR(VLOOKUP($A3384,SPY_main!$E:$F,2,FALSE),K3383)</f>
        <v>2.3246899999999999</v>
      </c>
      <c r="L3384">
        <f>IFERROR(VLOOKUP($A3384,SPY_main!H:I,2,FALSE),L3383)</f>
        <v>12.31</v>
      </c>
      <c r="M3384">
        <f t="shared" si="364"/>
        <v>32.992899999999999</v>
      </c>
      <c r="N3384">
        <f t="shared" si="365"/>
        <v>21.0595</v>
      </c>
      <c r="O3384">
        <f t="shared" si="366"/>
        <v>14.986800000000001</v>
      </c>
      <c r="P3384">
        <f t="shared" si="367"/>
        <v>9.3401999999999994</v>
      </c>
      <c r="Q3384">
        <f t="shared" si="368"/>
        <v>8.5448000000000004</v>
      </c>
      <c r="R3384">
        <f t="shared" si="369"/>
        <v>12.7858</v>
      </c>
      <c r="S3384">
        <f t="shared" si="370"/>
        <v>15.4101</v>
      </c>
      <c r="T3384">
        <f>IFERROR(VLOOKUP($A3384,TY_main!A:B,2,FALSE),T3383)</f>
        <v>116.984375</v>
      </c>
    </row>
    <row r="3385" spans="1:20" x14ac:dyDescent="0.25">
      <c r="A3385" s="2">
        <f>SPY_IVOL!A3385</f>
        <v>43270</v>
      </c>
      <c r="B3385">
        <f>SPY_IVOL!B3385</f>
        <v>28.620799999999999</v>
      </c>
      <c r="C3385">
        <f>SPY_IVOL!C3385</f>
        <v>19.7423</v>
      </c>
      <c r="D3385">
        <f>SPY_IVOL!D3385</f>
        <v>15.345800000000001</v>
      </c>
      <c r="E3385">
        <f>SPY_IVOL!E3385</f>
        <v>10.9139</v>
      </c>
      <c r="F3385">
        <f>SPY_IVOL!F3385</f>
        <v>8.2258999999999993</v>
      </c>
      <c r="G3385">
        <f>SPY_IVOL!G3385</f>
        <v>10.2369</v>
      </c>
      <c r="H3385">
        <f>SPY_IVOL!H3385</f>
        <v>13.2181</v>
      </c>
      <c r="I3385">
        <f>VLOOKUP($A3385,SPY_main!$A:$C,2,FALSE)</f>
        <v>275.5</v>
      </c>
      <c r="J3385">
        <f>IFERROR(VLOOKUP($A3385,SPY_main!$A:$C,3,FALSE),J3384)</f>
        <v>1.8084</v>
      </c>
      <c r="K3385">
        <f>IFERROR(VLOOKUP($A3385,SPY_main!$E:$F,2,FALSE),K3384)</f>
        <v>2.3302499999999999</v>
      </c>
      <c r="L3385">
        <f>IFERROR(VLOOKUP($A3385,SPY_main!H:I,2,FALSE),L3384)</f>
        <v>13.35</v>
      </c>
      <c r="M3385">
        <f t="shared" si="364"/>
        <v>34.3523</v>
      </c>
      <c r="N3385">
        <f t="shared" si="365"/>
        <v>22.175799999999999</v>
      </c>
      <c r="O3385">
        <f t="shared" si="366"/>
        <v>16.081399999999999</v>
      </c>
      <c r="P3385">
        <f t="shared" si="367"/>
        <v>10.2964</v>
      </c>
      <c r="Q3385">
        <f t="shared" si="368"/>
        <v>8.4136000000000006</v>
      </c>
      <c r="R3385">
        <f t="shared" si="369"/>
        <v>12.2432</v>
      </c>
      <c r="S3385">
        <f t="shared" si="370"/>
        <v>14.684100000000001</v>
      </c>
      <c r="T3385">
        <f>IFERROR(VLOOKUP($A3385,TY_main!A:B,2,FALSE),T3384)</f>
        <v>117.203125</v>
      </c>
    </row>
    <row r="3386" spans="1:20" x14ac:dyDescent="0.25">
      <c r="A3386" s="2">
        <f>SPY_IVOL!A3386</f>
        <v>43271</v>
      </c>
      <c r="B3386">
        <f>SPY_IVOL!B3386</f>
        <v>28.4815</v>
      </c>
      <c r="C3386">
        <f>SPY_IVOL!C3386</f>
        <v>19.461400000000001</v>
      </c>
      <c r="D3386">
        <f>SPY_IVOL!D3386</f>
        <v>14.9815</v>
      </c>
      <c r="E3386">
        <f>SPY_IVOL!E3386</f>
        <v>10.5685</v>
      </c>
      <c r="F3386">
        <f>SPY_IVOL!F3386</f>
        <v>8.0353999999999992</v>
      </c>
      <c r="G3386">
        <f>SPY_IVOL!G3386</f>
        <v>10.3422</v>
      </c>
      <c r="H3386">
        <f>SPY_IVOL!H3386</f>
        <v>13.1952</v>
      </c>
      <c r="I3386">
        <f>VLOOKUP($A3386,SPY_main!$A:$C,2,FALSE)</f>
        <v>275.97000000000003</v>
      </c>
      <c r="J3386">
        <f>IFERROR(VLOOKUP($A3386,SPY_main!$A:$C,3,FALSE),J3385)</f>
        <v>1.8053999999999999</v>
      </c>
      <c r="K3386">
        <f>IFERROR(VLOOKUP($A3386,SPY_main!$E:$F,2,FALSE),K3385)</f>
        <v>2.33188</v>
      </c>
      <c r="L3386">
        <f>IFERROR(VLOOKUP($A3386,SPY_main!H:I,2,FALSE),L3385)</f>
        <v>12.79</v>
      </c>
      <c r="M3386">
        <f t="shared" si="364"/>
        <v>33.946300000000001</v>
      </c>
      <c r="N3386">
        <f t="shared" si="365"/>
        <v>21.991599999999998</v>
      </c>
      <c r="O3386">
        <f t="shared" si="366"/>
        <v>15.7257</v>
      </c>
      <c r="P3386">
        <f t="shared" si="367"/>
        <v>9.9002999999999997</v>
      </c>
      <c r="Q3386">
        <f t="shared" si="368"/>
        <v>8.4045000000000005</v>
      </c>
      <c r="R3386">
        <f t="shared" si="369"/>
        <v>12.4505</v>
      </c>
      <c r="S3386">
        <f t="shared" si="370"/>
        <v>13.645200000000001</v>
      </c>
      <c r="T3386">
        <f>IFERROR(VLOOKUP($A3386,TY_main!A:B,2,FALSE),T3385)</f>
        <v>116.96875</v>
      </c>
    </row>
    <row r="3387" spans="1:20" x14ac:dyDescent="0.25">
      <c r="A3387" s="2">
        <f>SPY_IVOL!A3387</f>
        <v>43272</v>
      </c>
      <c r="B3387">
        <f>SPY_IVOL!B3387</f>
        <v>29.898</v>
      </c>
      <c r="C3387">
        <f>SPY_IVOL!C3387</f>
        <v>20.697700000000001</v>
      </c>
      <c r="D3387">
        <f>SPY_IVOL!D3387</f>
        <v>16.090800000000002</v>
      </c>
      <c r="E3387">
        <f>SPY_IVOL!E3387</f>
        <v>11.462199999999999</v>
      </c>
      <c r="F3387">
        <f>SPY_IVOL!F3387</f>
        <v>8.5985999999999994</v>
      </c>
      <c r="G3387">
        <f>SPY_IVOL!G3387</f>
        <v>10.6927</v>
      </c>
      <c r="H3387">
        <f>SPY_IVOL!H3387</f>
        <v>15.9682</v>
      </c>
      <c r="I3387">
        <f>VLOOKUP($A3387,SPY_main!$A:$C,2,FALSE)</f>
        <v>274.24</v>
      </c>
      <c r="J3387">
        <f>IFERROR(VLOOKUP($A3387,SPY_main!$A:$C,3,FALSE),J3386)</f>
        <v>1.8168</v>
      </c>
      <c r="K3387">
        <f>IFERROR(VLOOKUP($A3387,SPY_main!$E:$F,2,FALSE),K3386)</f>
        <v>2.3350599999999999</v>
      </c>
      <c r="L3387">
        <f>IFERROR(VLOOKUP($A3387,SPY_main!H:I,2,FALSE),L3386)</f>
        <v>14.64</v>
      </c>
      <c r="M3387">
        <f t="shared" si="364"/>
        <v>36.123100000000001</v>
      </c>
      <c r="N3387">
        <f t="shared" si="365"/>
        <v>23.605599999999999</v>
      </c>
      <c r="O3387">
        <f t="shared" si="366"/>
        <v>17.230899999999998</v>
      </c>
      <c r="P3387">
        <f t="shared" si="367"/>
        <v>11.1442</v>
      </c>
      <c r="Q3387">
        <f t="shared" si="368"/>
        <v>8.7431999999999999</v>
      </c>
      <c r="R3387">
        <f t="shared" si="369"/>
        <v>12.6793</v>
      </c>
      <c r="S3387">
        <f t="shared" si="370"/>
        <v>14.7746</v>
      </c>
      <c r="T3387">
        <f>IFERROR(VLOOKUP($A3387,TY_main!A:B,2,FALSE),T3386)</f>
        <v>117.21875</v>
      </c>
    </row>
    <row r="3388" spans="1:20" x14ac:dyDescent="0.25">
      <c r="A3388" s="2">
        <f>SPY_IVOL!A3388</f>
        <v>43273</v>
      </c>
      <c r="B3388">
        <f>SPY_IVOL!B3388</f>
        <v>29.621099999999998</v>
      </c>
      <c r="C3388">
        <f>SPY_IVOL!C3388</f>
        <v>20.362300000000001</v>
      </c>
      <c r="D3388">
        <f>SPY_IVOL!D3388</f>
        <v>15.644299999999999</v>
      </c>
      <c r="E3388">
        <f>SPY_IVOL!E3388</f>
        <v>11.161799999999999</v>
      </c>
      <c r="F3388">
        <f>SPY_IVOL!F3388</f>
        <v>8.3842999999999996</v>
      </c>
      <c r="G3388">
        <f>SPY_IVOL!G3388</f>
        <v>10.5107</v>
      </c>
      <c r="H3388">
        <f>SPY_IVOL!H3388</f>
        <v>13.8155</v>
      </c>
      <c r="I3388">
        <f>VLOOKUP($A3388,SPY_main!$A:$C,2,FALSE)</f>
        <v>274.74</v>
      </c>
      <c r="J3388">
        <f>IFERROR(VLOOKUP($A3388,SPY_main!$A:$C,3,FALSE),J3387)</f>
        <v>1.8133999999999999</v>
      </c>
      <c r="K3388">
        <f>IFERROR(VLOOKUP($A3388,SPY_main!$E:$F,2,FALSE),K3387)</f>
        <v>2.3388800000000001</v>
      </c>
      <c r="L3388">
        <f>IFERROR(VLOOKUP($A3388,SPY_main!H:I,2,FALSE),L3387)</f>
        <v>13.77</v>
      </c>
      <c r="M3388">
        <f t="shared" si="364"/>
        <v>35.6554</v>
      </c>
      <c r="N3388">
        <f t="shared" si="365"/>
        <v>23.171600000000002</v>
      </c>
      <c r="O3388">
        <f t="shared" si="366"/>
        <v>16.5855</v>
      </c>
      <c r="P3388">
        <f t="shared" si="367"/>
        <v>10.4885</v>
      </c>
      <c r="Q3388">
        <f t="shared" si="368"/>
        <v>8.5663999999999998</v>
      </c>
      <c r="R3388">
        <f t="shared" si="369"/>
        <v>12.909000000000001</v>
      </c>
      <c r="S3388">
        <f t="shared" si="370"/>
        <v>13.904299999999999</v>
      </c>
      <c r="T3388">
        <f>IFERROR(VLOOKUP($A3388,TY_main!A:B,2,FALSE),T3387)</f>
        <v>117.1875</v>
      </c>
    </row>
    <row r="3389" spans="1:20" x14ac:dyDescent="0.25">
      <c r="A3389" s="2">
        <f>SPY_IVOL!A3389</f>
        <v>43276</v>
      </c>
      <c r="B3389">
        <f>SPY_IVOL!B3389</f>
        <v>32.367800000000003</v>
      </c>
      <c r="C3389">
        <f>SPY_IVOL!C3389</f>
        <v>22.942299999999999</v>
      </c>
      <c r="D3389">
        <f>SPY_IVOL!D3389</f>
        <v>18.240400000000001</v>
      </c>
      <c r="E3389">
        <f>SPY_IVOL!E3389</f>
        <v>13.588699999999999</v>
      </c>
      <c r="F3389">
        <f>SPY_IVOL!F3389</f>
        <v>9.7347999999999999</v>
      </c>
      <c r="G3389">
        <f>SPY_IVOL!G3389</f>
        <v>10.6905</v>
      </c>
      <c r="H3389">
        <f>SPY_IVOL!H3389</f>
        <v>15.401999999999999</v>
      </c>
      <c r="I3389">
        <f>VLOOKUP($A3389,SPY_main!$A:$C,2,FALSE)</f>
        <v>271</v>
      </c>
      <c r="J3389">
        <f>IFERROR(VLOOKUP($A3389,SPY_main!$A:$C,3,FALSE),J3388)</f>
        <v>1.8385</v>
      </c>
      <c r="K3389">
        <f>IFERROR(VLOOKUP($A3389,SPY_main!$E:$F,2,FALSE),K3388)</f>
        <v>2.3370000000000002</v>
      </c>
      <c r="L3389">
        <f>IFERROR(VLOOKUP($A3389,SPY_main!H:I,2,FALSE),L3388)</f>
        <v>17.329999999999998</v>
      </c>
      <c r="M3389">
        <f t="shared" si="364"/>
        <v>39.992800000000003</v>
      </c>
      <c r="N3389">
        <f t="shared" si="365"/>
        <v>26.735700000000001</v>
      </c>
      <c r="O3389">
        <f t="shared" si="366"/>
        <v>20.2576</v>
      </c>
      <c r="P3389">
        <f t="shared" si="367"/>
        <v>13.6762</v>
      </c>
      <c r="Q3389">
        <f t="shared" si="368"/>
        <v>9.8011999999999997</v>
      </c>
      <c r="R3389">
        <f t="shared" si="369"/>
        <v>13.707100000000001</v>
      </c>
      <c r="S3389">
        <f t="shared" si="370"/>
        <v>15.2385</v>
      </c>
      <c r="T3389">
        <f>IFERROR(VLOOKUP($A3389,TY_main!A:B,2,FALSE),T3388)</f>
        <v>117.390625</v>
      </c>
    </row>
    <row r="3390" spans="1:20" x14ac:dyDescent="0.25">
      <c r="A3390" s="2">
        <f>SPY_IVOL!A3390</f>
        <v>43277</v>
      </c>
      <c r="B3390">
        <f>SPY_IVOL!B3390</f>
        <v>31.296700000000001</v>
      </c>
      <c r="C3390">
        <f>SPY_IVOL!C3390</f>
        <v>21.9682</v>
      </c>
      <c r="D3390">
        <f>SPY_IVOL!D3390</f>
        <v>17.375499999999999</v>
      </c>
      <c r="E3390">
        <f>SPY_IVOL!E3390</f>
        <v>12.9169</v>
      </c>
      <c r="F3390">
        <f>SPY_IVOL!F3390</f>
        <v>9.2768999999999995</v>
      </c>
      <c r="G3390">
        <f>SPY_IVOL!G3390</f>
        <v>10.550599999999999</v>
      </c>
      <c r="H3390">
        <f>SPY_IVOL!H3390</f>
        <v>14.0093</v>
      </c>
      <c r="I3390">
        <f>VLOOKUP($A3390,SPY_main!$A:$C,2,FALSE)</f>
        <v>271.60000000000002</v>
      </c>
      <c r="J3390">
        <f>IFERROR(VLOOKUP($A3390,SPY_main!$A:$C,3,FALSE),J3389)</f>
        <v>1.8344</v>
      </c>
      <c r="K3390">
        <f>IFERROR(VLOOKUP($A3390,SPY_main!$E:$F,2,FALSE),K3389)</f>
        <v>2.3356300000000001</v>
      </c>
      <c r="L3390">
        <f>IFERROR(VLOOKUP($A3390,SPY_main!H:I,2,FALSE),L3389)</f>
        <v>15.92</v>
      </c>
      <c r="M3390">
        <f t="shared" si="364"/>
        <v>38.531399999999998</v>
      </c>
      <c r="N3390">
        <f t="shared" si="365"/>
        <v>25.0322</v>
      </c>
      <c r="O3390">
        <f t="shared" si="366"/>
        <v>18.726099999999999</v>
      </c>
      <c r="P3390">
        <f t="shared" si="367"/>
        <v>12.5252</v>
      </c>
      <c r="Q3390">
        <f t="shared" si="368"/>
        <v>9.5725999999999996</v>
      </c>
      <c r="R3390">
        <f t="shared" si="369"/>
        <v>13.994999999999999</v>
      </c>
      <c r="S3390">
        <f t="shared" si="370"/>
        <v>14.008800000000001</v>
      </c>
      <c r="T3390">
        <f>IFERROR(VLOOKUP($A3390,TY_main!A:B,2,FALSE),T3389)</f>
        <v>117.359375</v>
      </c>
    </row>
    <row r="3391" spans="1:20" x14ac:dyDescent="0.25">
      <c r="A3391" s="2">
        <f>SPY_IVOL!A3391</f>
        <v>43278</v>
      </c>
      <c r="B3391">
        <f>SPY_IVOL!B3391</f>
        <v>32.424700000000001</v>
      </c>
      <c r="C3391">
        <f>SPY_IVOL!C3391</f>
        <v>23.1935</v>
      </c>
      <c r="D3391">
        <f>SPY_IVOL!D3391</f>
        <v>18.644300000000001</v>
      </c>
      <c r="E3391">
        <f>SPY_IVOL!E3391</f>
        <v>14.105</v>
      </c>
      <c r="F3391">
        <f>SPY_IVOL!F3391</f>
        <v>10.2872</v>
      </c>
      <c r="G3391">
        <f>SPY_IVOL!G3391</f>
        <v>10.581300000000001</v>
      </c>
      <c r="H3391">
        <f>SPY_IVOL!H3391</f>
        <v>13.491400000000001</v>
      </c>
      <c r="I3391">
        <f>VLOOKUP($A3391,SPY_main!$A:$C,2,FALSE)</f>
        <v>269.35000000000002</v>
      </c>
      <c r="J3391">
        <f>IFERROR(VLOOKUP($A3391,SPY_main!$A:$C,3,FALSE),J3390)</f>
        <v>1.8496999999999999</v>
      </c>
      <c r="K3391">
        <f>IFERROR(VLOOKUP($A3391,SPY_main!$E:$F,2,FALSE),K3390)</f>
        <v>2.3343799999999999</v>
      </c>
      <c r="L3391">
        <f>IFERROR(VLOOKUP($A3391,SPY_main!H:I,2,FALSE),L3390)</f>
        <v>17.91</v>
      </c>
      <c r="M3391">
        <f t="shared" si="364"/>
        <v>40.419499999999999</v>
      </c>
      <c r="N3391">
        <f t="shared" si="365"/>
        <v>26.767600000000002</v>
      </c>
      <c r="O3391">
        <f t="shared" si="366"/>
        <v>20.457799999999999</v>
      </c>
      <c r="P3391">
        <f t="shared" si="367"/>
        <v>15.1182</v>
      </c>
      <c r="Q3391">
        <f t="shared" si="368"/>
        <v>10.5581</v>
      </c>
      <c r="R3391">
        <f t="shared" si="369"/>
        <v>13.787100000000001</v>
      </c>
      <c r="S3391">
        <f t="shared" si="370"/>
        <v>14.543799999999999</v>
      </c>
      <c r="T3391">
        <f>IFERROR(VLOOKUP($A3391,TY_main!A:B,2,FALSE),T3390)</f>
        <v>117.734375</v>
      </c>
    </row>
    <row r="3392" spans="1:20" x14ac:dyDescent="0.25">
      <c r="A3392" s="2">
        <f>SPY_IVOL!A3392</f>
        <v>43279</v>
      </c>
      <c r="B3392">
        <f>SPY_IVOL!B3392</f>
        <v>32.079300000000003</v>
      </c>
      <c r="C3392">
        <f>SPY_IVOL!C3392</f>
        <v>22.806799999999999</v>
      </c>
      <c r="D3392">
        <f>SPY_IVOL!D3392</f>
        <v>18.170400000000001</v>
      </c>
      <c r="E3392">
        <f>SPY_IVOL!E3392</f>
        <v>13.465999999999999</v>
      </c>
      <c r="F3392">
        <f>SPY_IVOL!F3392</f>
        <v>9.4956999999999994</v>
      </c>
      <c r="G3392">
        <f>SPY_IVOL!G3392</f>
        <v>10.335100000000001</v>
      </c>
      <c r="H3392">
        <f>SPY_IVOL!H3392</f>
        <v>13.1173</v>
      </c>
      <c r="I3392">
        <f>VLOOKUP($A3392,SPY_main!$A:$C,2,FALSE)</f>
        <v>270.89</v>
      </c>
      <c r="J3392">
        <f>IFERROR(VLOOKUP($A3392,SPY_main!$A:$C,3,FALSE),J3391)</f>
        <v>1.8391999999999999</v>
      </c>
      <c r="K3392">
        <f>IFERROR(VLOOKUP($A3392,SPY_main!$E:$F,2,FALSE),K3391)</f>
        <v>2.33738</v>
      </c>
      <c r="L3392">
        <f>IFERROR(VLOOKUP($A3392,SPY_main!H:I,2,FALSE),L3391)</f>
        <v>16.850000000000001</v>
      </c>
      <c r="M3392">
        <f t="shared" si="364"/>
        <v>40.238399999999999</v>
      </c>
      <c r="N3392">
        <f t="shared" si="365"/>
        <v>26.045100000000001</v>
      </c>
      <c r="O3392">
        <f t="shared" si="366"/>
        <v>19.7258</v>
      </c>
      <c r="P3392">
        <f t="shared" si="367"/>
        <v>13.699</v>
      </c>
      <c r="Q3392">
        <f t="shared" si="368"/>
        <v>9.8956999999999997</v>
      </c>
      <c r="R3392">
        <f t="shared" si="369"/>
        <v>13.713800000000001</v>
      </c>
      <c r="S3392">
        <f t="shared" si="370"/>
        <v>13.713800000000001</v>
      </c>
      <c r="T3392">
        <f>IFERROR(VLOOKUP($A3392,TY_main!A:B,2,FALSE),T3391)</f>
        <v>117.546875</v>
      </c>
    </row>
    <row r="3393" spans="1:20" x14ac:dyDescent="0.25">
      <c r="A3393" s="2">
        <f>SPY_IVOL!A3393</f>
        <v>43280</v>
      </c>
      <c r="B3393">
        <f>SPY_IVOL!B3393</f>
        <v>31.7226</v>
      </c>
      <c r="C3393">
        <f>SPY_IVOL!C3393</f>
        <v>22.1112</v>
      </c>
      <c r="D3393">
        <f>SPY_IVOL!D3393</f>
        <v>17.47</v>
      </c>
      <c r="E3393">
        <f>SPY_IVOL!E3393</f>
        <v>12.6999</v>
      </c>
      <c r="F3393">
        <f>SPY_IVOL!F3393</f>
        <v>8.9094999999999995</v>
      </c>
      <c r="G3393">
        <f>SPY_IVOL!G3393</f>
        <v>10.360099999999999</v>
      </c>
      <c r="H3393">
        <f>SPY_IVOL!H3393</f>
        <v>14.055400000000001</v>
      </c>
      <c r="I3393">
        <f>VLOOKUP($A3393,SPY_main!$A:$C,2,FALSE)</f>
        <v>271.27999999999997</v>
      </c>
      <c r="J3393">
        <f>IFERROR(VLOOKUP($A3393,SPY_main!$A:$C,3,FALSE),J3392)</f>
        <v>1.8366</v>
      </c>
      <c r="K3393">
        <f>IFERROR(VLOOKUP($A3393,SPY_main!$E:$F,2,FALSE),K3392)</f>
        <v>2.33575</v>
      </c>
      <c r="L3393">
        <f>IFERROR(VLOOKUP($A3393,SPY_main!H:I,2,FALSE),L3392)</f>
        <v>16.09</v>
      </c>
      <c r="M3393">
        <f t="shared" si="364"/>
        <v>40.571100000000001</v>
      </c>
      <c r="N3393">
        <f t="shared" si="365"/>
        <v>25.5017</v>
      </c>
      <c r="O3393">
        <f t="shared" si="366"/>
        <v>18.979900000000001</v>
      </c>
      <c r="P3393">
        <f t="shared" si="367"/>
        <v>12.8231</v>
      </c>
      <c r="Q3393">
        <f t="shared" si="368"/>
        <v>9.3036999999999992</v>
      </c>
      <c r="R3393">
        <f t="shared" si="369"/>
        <v>13.318300000000001</v>
      </c>
      <c r="S3393">
        <f t="shared" si="370"/>
        <v>13.318300000000001</v>
      </c>
      <c r="T3393">
        <f>IFERROR(VLOOKUP($A3393,TY_main!A:B,2,FALSE),T3392)</f>
        <v>117.546875</v>
      </c>
    </row>
    <row r="3394" spans="1:20" x14ac:dyDescent="0.25">
      <c r="A3394" s="2">
        <f>SPY_IVOL!A3394</f>
        <v>43283</v>
      </c>
      <c r="B3394">
        <f>SPY_IVOL!B3394</f>
        <v>31.936800000000002</v>
      </c>
      <c r="C3394">
        <f>SPY_IVOL!C3394</f>
        <v>22.052499999999998</v>
      </c>
      <c r="D3394">
        <f>SPY_IVOL!D3394</f>
        <v>17.304500000000001</v>
      </c>
      <c r="E3394">
        <f>SPY_IVOL!E3394</f>
        <v>12.492000000000001</v>
      </c>
      <c r="F3394">
        <f>SPY_IVOL!F3394</f>
        <v>8.8843999999999994</v>
      </c>
      <c r="G3394">
        <f>SPY_IVOL!G3394</f>
        <v>10.592700000000001</v>
      </c>
      <c r="H3394">
        <f>SPY_IVOL!H3394</f>
        <v>13.3626</v>
      </c>
      <c r="I3394">
        <f>VLOOKUP($A3394,SPY_main!$A:$C,2,FALSE)</f>
        <v>271.86</v>
      </c>
      <c r="J3394">
        <f>IFERROR(VLOOKUP($A3394,SPY_main!$A:$C,3,FALSE),J3393)</f>
        <v>1.8327</v>
      </c>
      <c r="K3394">
        <f>IFERROR(VLOOKUP($A3394,SPY_main!$E:$F,2,FALSE),K3393)</f>
        <v>2.3424999999999998</v>
      </c>
      <c r="L3394">
        <f>IFERROR(VLOOKUP($A3394,SPY_main!H:I,2,FALSE),L3393)</f>
        <v>15.6</v>
      </c>
      <c r="M3394">
        <f t="shared" ref="M3394:M3457" si="371">IFERROR(VLOOKUP($A3394,FirstM,2,FALSE),M3393)</f>
        <v>41.466000000000001</v>
      </c>
      <c r="N3394">
        <f t="shared" ref="N3394:N3457" si="372">IFERROR(VLOOKUP($A3394,FirstM,3,FALSE),N3393)</f>
        <v>25.804500000000001</v>
      </c>
      <c r="O3394">
        <f t="shared" ref="O3394:O3457" si="373">IFERROR(VLOOKUP($A3394,FirstM,4,FALSE),O3393)</f>
        <v>18.643999999999998</v>
      </c>
      <c r="P3394">
        <f t="shared" ref="P3394:P3457" si="374">IFERROR(VLOOKUP($A3394,FirstM,5,FALSE),P3393)</f>
        <v>12.389099999999999</v>
      </c>
      <c r="Q3394">
        <f t="shared" ref="Q3394:Q3457" si="375">IFERROR(VLOOKUP($A3394,FirstM,6,FALSE),Q3393)</f>
        <v>9.7606000000000002</v>
      </c>
      <c r="R3394">
        <f t="shared" ref="R3394:R3457" si="376">IFERROR(VLOOKUP($A3394,FirstM,7,FALSE),R3393)</f>
        <v>13.070399999999999</v>
      </c>
      <c r="S3394">
        <f t="shared" ref="S3394:S3457" si="377">IFERROR(VLOOKUP($A3394,FirstM,8,FALSE),S3393)</f>
        <v>13.070399999999999</v>
      </c>
      <c r="T3394">
        <f>IFERROR(VLOOKUP($A3394,TY_main!A:B,2,FALSE),T3393)</f>
        <v>117.4375</v>
      </c>
    </row>
    <row r="3395" spans="1:20" x14ac:dyDescent="0.25">
      <c r="A3395" s="2">
        <f>SPY_IVOL!A3395</f>
        <v>43284</v>
      </c>
      <c r="B3395">
        <f>SPY_IVOL!B3395</f>
        <v>32.401699999999998</v>
      </c>
      <c r="C3395">
        <f>SPY_IVOL!C3395</f>
        <v>22.798200000000001</v>
      </c>
      <c r="D3395">
        <f>SPY_IVOL!D3395</f>
        <v>18.088799999999999</v>
      </c>
      <c r="E3395">
        <f>SPY_IVOL!E3395</f>
        <v>12.4511</v>
      </c>
      <c r="F3395">
        <f>SPY_IVOL!F3395</f>
        <v>8.7954000000000008</v>
      </c>
      <c r="G3395">
        <f>SPY_IVOL!G3395</f>
        <v>10.726000000000001</v>
      </c>
      <c r="H3395">
        <f>SPY_IVOL!H3395</f>
        <v>13.8537</v>
      </c>
      <c r="I3395">
        <f>VLOOKUP($A3395,SPY_main!$A:$C,2,FALSE)</f>
        <v>270.89999999999998</v>
      </c>
      <c r="J3395">
        <f>IFERROR(VLOOKUP($A3395,SPY_main!$A:$C,3,FALSE),J3394)</f>
        <v>1.8391999999999999</v>
      </c>
      <c r="K3395">
        <f>IFERROR(VLOOKUP($A3395,SPY_main!$E:$F,2,FALSE),K3394)</f>
        <v>2.33725</v>
      </c>
      <c r="L3395">
        <f>IFERROR(VLOOKUP($A3395,SPY_main!H:I,2,FALSE),L3394)</f>
        <v>16.14</v>
      </c>
      <c r="M3395">
        <f t="shared" si="371"/>
        <v>42.391100000000002</v>
      </c>
      <c r="N3395">
        <f t="shared" si="372"/>
        <v>26.590399999999999</v>
      </c>
      <c r="O3395">
        <f t="shared" si="373"/>
        <v>19.7212</v>
      </c>
      <c r="P3395">
        <f t="shared" si="374"/>
        <v>12.516</v>
      </c>
      <c r="Q3395">
        <f t="shared" si="375"/>
        <v>10.492900000000001</v>
      </c>
      <c r="R3395">
        <f t="shared" si="376"/>
        <v>15.646100000000001</v>
      </c>
      <c r="S3395">
        <f t="shared" si="377"/>
        <v>15.646100000000001</v>
      </c>
      <c r="T3395">
        <f>IFERROR(VLOOKUP($A3395,TY_main!A:B,2,FALSE),T3394)</f>
        <v>117.65625</v>
      </c>
    </row>
    <row r="3396" spans="1:20" x14ac:dyDescent="0.25">
      <c r="A3396" s="2">
        <f>SPY_IVOL!A3396</f>
        <v>43286</v>
      </c>
      <c r="B3396">
        <f>SPY_IVOL!B3396</f>
        <v>32.113399999999999</v>
      </c>
      <c r="C3396">
        <f>SPY_IVOL!C3396</f>
        <v>21.793099999999999</v>
      </c>
      <c r="D3396">
        <f>SPY_IVOL!D3396</f>
        <v>16.9312</v>
      </c>
      <c r="E3396">
        <f>SPY_IVOL!E3396</f>
        <v>11.968400000000001</v>
      </c>
      <c r="F3396">
        <f>SPY_IVOL!F3396</f>
        <v>8.4595000000000002</v>
      </c>
      <c r="G3396">
        <f>SPY_IVOL!G3396</f>
        <v>11.436400000000001</v>
      </c>
      <c r="H3396">
        <f>SPY_IVOL!H3396</f>
        <v>13.392300000000001</v>
      </c>
      <c r="I3396">
        <f>VLOOKUP($A3396,SPY_main!$A:$C,2,FALSE)</f>
        <v>273.11</v>
      </c>
      <c r="J3396">
        <f>IFERROR(VLOOKUP($A3396,SPY_main!$A:$C,3,FALSE),J3395)</f>
        <v>1.8243</v>
      </c>
      <c r="K3396">
        <f>IFERROR(VLOOKUP($A3396,SPY_main!$E:$F,2,FALSE),K3395)</f>
        <v>2.3386300000000002</v>
      </c>
      <c r="L3396">
        <f>IFERROR(VLOOKUP($A3396,SPY_main!H:I,2,FALSE),L3395)</f>
        <v>14.97</v>
      </c>
      <c r="M3396">
        <f t="shared" si="371"/>
        <v>44.3</v>
      </c>
      <c r="N3396">
        <f t="shared" si="372"/>
        <v>26.761199999999999</v>
      </c>
      <c r="O3396">
        <f t="shared" si="373"/>
        <v>18.7255</v>
      </c>
      <c r="P3396">
        <f t="shared" si="374"/>
        <v>11.8964</v>
      </c>
      <c r="Q3396">
        <f t="shared" si="375"/>
        <v>10.958399999999999</v>
      </c>
      <c r="R3396">
        <f t="shared" si="376"/>
        <v>17.789000000000001</v>
      </c>
      <c r="S3396">
        <f t="shared" si="377"/>
        <v>18.111499999999999</v>
      </c>
      <c r="T3396">
        <f>IFERROR(VLOOKUP($A3396,TY_main!A:B,2,FALSE),T3395)</f>
        <v>117.609375</v>
      </c>
    </row>
    <row r="3397" spans="1:20" x14ac:dyDescent="0.25">
      <c r="A3397" s="2">
        <f>SPY_IVOL!A3397</f>
        <v>43287</v>
      </c>
      <c r="B3397">
        <f>SPY_IVOL!B3397</f>
        <v>31.2441</v>
      </c>
      <c r="C3397">
        <f>SPY_IVOL!C3397</f>
        <v>20.697700000000001</v>
      </c>
      <c r="D3397">
        <f>SPY_IVOL!D3397</f>
        <v>15.754899999999999</v>
      </c>
      <c r="E3397">
        <f>SPY_IVOL!E3397</f>
        <v>10.8012</v>
      </c>
      <c r="F3397">
        <f>SPY_IVOL!F3397</f>
        <v>8.3836999999999993</v>
      </c>
      <c r="G3397">
        <f>SPY_IVOL!G3397</f>
        <v>11.5678</v>
      </c>
      <c r="H3397">
        <f>SPY_IVOL!H3397</f>
        <v>15.258800000000001</v>
      </c>
      <c r="I3397">
        <f>VLOOKUP($A3397,SPY_main!$A:$C,2,FALSE)</f>
        <v>275.42</v>
      </c>
      <c r="J3397">
        <f>IFERROR(VLOOKUP($A3397,SPY_main!$A:$C,3,FALSE),J3396)</f>
        <v>1.8089999999999999</v>
      </c>
      <c r="K3397">
        <f>IFERROR(VLOOKUP($A3397,SPY_main!$E:$F,2,FALSE),K3396)</f>
        <v>2.3314400000000002</v>
      </c>
      <c r="L3397">
        <f>IFERROR(VLOOKUP($A3397,SPY_main!H:I,2,FALSE),L3396)</f>
        <v>13.37</v>
      </c>
      <c r="M3397">
        <f t="shared" si="371"/>
        <v>42.89</v>
      </c>
      <c r="N3397">
        <f t="shared" si="372"/>
        <v>25.271999999999998</v>
      </c>
      <c r="O3397">
        <f t="shared" si="373"/>
        <v>16.999199999999998</v>
      </c>
      <c r="P3397">
        <f t="shared" si="374"/>
        <v>9.9512</v>
      </c>
      <c r="Q3397">
        <f t="shared" si="375"/>
        <v>10.821400000000001</v>
      </c>
      <c r="R3397">
        <f t="shared" si="376"/>
        <v>17.279900000000001</v>
      </c>
      <c r="S3397">
        <f t="shared" si="377"/>
        <v>17.279900000000001</v>
      </c>
      <c r="T3397">
        <f>IFERROR(VLOOKUP($A3397,TY_main!A:B,2,FALSE),T3396)</f>
        <v>117.6875</v>
      </c>
    </row>
    <row r="3398" spans="1:20" x14ac:dyDescent="0.25">
      <c r="A3398" s="2">
        <f>SPY_IVOL!A3398</f>
        <v>43290</v>
      </c>
      <c r="B3398">
        <f>SPY_IVOL!B3398</f>
        <v>31.4955</v>
      </c>
      <c r="C3398">
        <f>SPY_IVOL!C3398</f>
        <v>20.457899999999999</v>
      </c>
      <c r="D3398">
        <f>SPY_IVOL!D3398</f>
        <v>15.065</v>
      </c>
      <c r="E3398">
        <f>SPY_IVOL!E3398</f>
        <v>9.8459000000000003</v>
      </c>
      <c r="F3398">
        <f>SPY_IVOL!F3398</f>
        <v>8.2934000000000001</v>
      </c>
      <c r="G3398">
        <f>SPY_IVOL!G3398</f>
        <v>11.418900000000001</v>
      </c>
      <c r="H3398">
        <f>SPY_IVOL!H3398</f>
        <v>14.9717</v>
      </c>
      <c r="I3398">
        <f>VLOOKUP($A3398,SPY_main!$A:$C,2,FALSE)</f>
        <v>277.89999999999998</v>
      </c>
      <c r="J3398">
        <f>IFERROR(VLOOKUP($A3398,SPY_main!$A:$C,3,FALSE),J3397)</f>
        <v>1.7927999999999999</v>
      </c>
      <c r="K3398">
        <f>IFERROR(VLOOKUP($A3398,SPY_main!$E:$F,2,FALSE),K3397)</f>
        <v>2.3331300000000001</v>
      </c>
      <c r="L3398">
        <f>IFERROR(VLOOKUP($A3398,SPY_main!H:I,2,FALSE),L3397)</f>
        <v>12.69</v>
      </c>
      <c r="M3398">
        <f t="shared" si="371"/>
        <v>45.760599999999997</v>
      </c>
      <c r="N3398">
        <f t="shared" si="372"/>
        <v>27.291699999999999</v>
      </c>
      <c r="O3398">
        <f t="shared" si="373"/>
        <v>17.700700000000001</v>
      </c>
      <c r="P3398">
        <f t="shared" si="374"/>
        <v>8.9931000000000001</v>
      </c>
      <c r="Q3398">
        <f t="shared" si="375"/>
        <v>11.4344</v>
      </c>
      <c r="R3398">
        <f t="shared" si="376"/>
        <v>15.780799999999999</v>
      </c>
      <c r="S3398">
        <f t="shared" si="377"/>
        <v>15.780799999999999</v>
      </c>
      <c r="T3398">
        <f>IFERROR(VLOOKUP($A3398,TY_main!A:B,2,FALSE),T3397)</f>
        <v>117.484375</v>
      </c>
    </row>
    <row r="3399" spans="1:20" x14ac:dyDescent="0.25">
      <c r="A3399" s="2">
        <f>SPY_IVOL!A3399</f>
        <v>43291</v>
      </c>
      <c r="B3399">
        <f>SPY_IVOL!B3399</f>
        <v>31.775500000000001</v>
      </c>
      <c r="C3399">
        <f>SPY_IVOL!C3399</f>
        <v>20.570699999999999</v>
      </c>
      <c r="D3399">
        <f>SPY_IVOL!D3399</f>
        <v>15.0337</v>
      </c>
      <c r="E3399">
        <f>SPY_IVOL!E3399</f>
        <v>9.8323999999999998</v>
      </c>
      <c r="F3399">
        <f>SPY_IVOL!F3399</f>
        <v>8.5091000000000001</v>
      </c>
      <c r="G3399">
        <f>SPY_IVOL!G3399</f>
        <v>11.973599999999999</v>
      </c>
      <c r="H3399">
        <f>SPY_IVOL!H3399</f>
        <v>13.7387</v>
      </c>
      <c r="I3399">
        <f>VLOOKUP($A3399,SPY_main!$A:$C,2,FALSE)</f>
        <v>278.89999999999998</v>
      </c>
      <c r="J3399">
        <f>IFERROR(VLOOKUP($A3399,SPY_main!$A:$C,3,FALSE),J3398)</f>
        <v>1.7864</v>
      </c>
      <c r="K3399">
        <f>IFERROR(VLOOKUP($A3399,SPY_main!$E:$F,2,FALSE),K3398)</f>
        <v>2.33744</v>
      </c>
      <c r="L3399">
        <f>IFERROR(VLOOKUP($A3399,SPY_main!H:I,2,FALSE),L3398)</f>
        <v>12.64</v>
      </c>
      <c r="M3399">
        <f t="shared" si="371"/>
        <v>47.964599999999997</v>
      </c>
      <c r="N3399">
        <f t="shared" si="372"/>
        <v>27.8399</v>
      </c>
      <c r="O3399">
        <f t="shared" si="373"/>
        <v>18.280899999999999</v>
      </c>
      <c r="P3399">
        <f t="shared" si="374"/>
        <v>8.9110999999999994</v>
      </c>
      <c r="Q3399">
        <f t="shared" si="375"/>
        <v>12.0016</v>
      </c>
      <c r="R3399">
        <f t="shared" si="376"/>
        <v>13.044700000000001</v>
      </c>
      <c r="S3399">
        <f t="shared" si="377"/>
        <v>13.044700000000001</v>
      </c>
      <c r="T3399">
        <f>IFERROR(VLOOKUP($A3399,TY_main!A:B,2,FALSE),T3398)</f>
        <v>117.375</v>
      </c>
    </row>
    <row r="3400" spans="1:20" x14ac:dyDescent="0.25">
      <c r="A3400" s="2">
        <f>SPY_IVOL!A3400</f>
        <v>43292</v>
      </c>
      <c r="B3400">
        <f>SPY_IVOL!B3400</f>
        <v>32.574300000000001</v>
      </c>
      <c r="C3400">
        <f>SPY_IVOL!C3400</f>
        <v>21.443200000000001</v>
      </c>
      <c r="D3400">
        <f>SPY_IVOL!D3400</f>
        <v>15.9337</v>
      </c>
      <c r="E3400">
        <f>SPY_IVOL!E3400</f>
        <v>10.3695</v>
      </c>
      <c r="F3400">
        <f>SPY_IVOL!F3400</f>
        <v>8.5919000000000008</v>
      </c>
      <c r="G3400">
        <f>SPY_IVOL!G3400</f>
        <v>11.8515</v>
      </c>
      <c r="H3400">
        <f>SPY_IVOL!H3400</f>
        <v>14.7027</v>
      </c>
      <c r="I3400">
        <f>VLOOKUP($A3400,SPY_main!$A:$C,2,FALSE)</f>
        <v>276.86</v>
      </c>
      <c r="J3400">
        <f>IFERROR(VLOOKUP($A3400,SPY_main!$A:$C,3,FALSE),J3399)</f>
        <v>1.7996000000000001</v>
      </c>
      <c r="K3400">
        <f>IFERROR(VLOOKUP($A3400,SPY_main!$E:$F,2,FALSE),K3399)</f>
        <v>2.3370000000000002</v>
      </c>
      <c r="L3400">
        <f>IFERROR(VLOOKUP($A3400,SPY_main!H:I,2,FALSE),L3399)</f>
        <v>13.63</v>
      </c>
      <c r="M3400">
        <f t="shared" si="371"/>
        <v>50.581299999999999</v>
      </c>
      <c r="N3400">
        <f t="shared" si="372"/>
        <v>29.358000000000001</v>
      </c>
      <c r="O3400">
        <f t="shared" si="373"/>
        <v>19.545999999999999</v>
      </c>
      <c r="P3400">
        <f t="shared" si="374"/>
        <v>9.9261999999999997</v>
      </c>
      <c r="Q3400">
        <f t="shared" si="375"/>
        <v>12.6762</v>
      </c>
      <c r="R3400">
        <f t="shared" si="376"/>
        <v>13.8941</v>
      </c>
      <c r="S3400">
        <f t="shared" si="377"/>
        <v>13.8941</v>
      </c>
      <c r="T3400">
        <f>IFERROR(VLOOKUP($A3400,TY_main!A:B,2,FALSE),T3399)</f>
        <v>117.609375</v>
      </c>
    </row>
    <row r="3401" spans="1:20" x14ac:dyDescent="0.25">
      <c r="A3401" s="2">
        <f>SPY_IVOL!A3401</f>
        <v>43293</v>
      </c>
      <c r="B3401">
        <f>SPY_IVOL!B3401</f>
        <v>32.052500000000002</v>
      </c>
      <c r="C3401">
        <f>SPY_IVOL!C3401</f>
        <v>20.741700000000002</v>
      </c>
      <c r="D3401">
        <f>SPY_IVOL!D3401</f>
        <v>15.2067</v>
      </c>
      <c r="E3401">
        <f>SPY_IVOL!E3401</f>
        <v>9.7890999999999995</v>
      </c>
      <c r="F3401">
        <f>SPY_IVOL!F3401</f>
        <v>8.5154999999999994</v>
      </c>
      <c r="G3401">
        <f>SPY_IVOL!G3401</f>
        <v>11.657</v>
      </c>
      <c r="H3401">
        <f>SPY_IVOL!H3401</f>
        <v>13.453900000000001</v>
      </c>
      <c r="I3401">
        <f>VLOOKUP($A3401,SPY_main!$A:$C,2,FALSE)</f>
        <v>279.37</v>
      </c>
      <c r="J3401">
        <f>IFERROR(VLOOKUP($A3401,SPY_main!$A:$C,3,FALSE),J3400)</f>
        <v>1.7834000000000001</v>
      </c>
      <c r="K3401">
        <f>IFERROR(VLOOKUP($A3401,SPY_main!$E:$F,2,FALSE),K3400)</f>
        <v>2.3391899999999999</v>
      </c>
      <c r="L3401">
        <f>IFERROR(VLOOKUP($A3401,SPY_main!H:I,2,FALSE),L3400)</f>
        <v>12.58</v>
      </c>
      <c r="M3401">
        <f t="shared" si="371"/>
        <v>47.5443</v>
      </c>
      <c r="N3401">
        <f t="shared" si="372"/>
        <v>28.877099999999999</v>
      </c>
      <c r="O3401">
        <f t="shared" si="373"/>
        <v>18.285</v>
      </c>
      <c r="P3401">
        <f t="shared" si="374"/>
        <v>8.3497000000000003</v>
      </c>
      <c r="Q3401">
        <f t="shared" si="375"/>
        <v>11.8049</v>
      </c>
      <c r="R3401">
        <f t="shared" si="376"/>
        <v>11.8049</v>
      </c>
      <c r="S3401">
        <f t="shared" si="377"/>
        <v>11.8049</v>
      </c>
      <c r="T3401">
        <f>IFERROR(VLOOKUP($A3401,TY_main!A:B,2,FALSE),T3400)</f>
        <v>117.515625</v>
      </c>
    </row>
    <row r="3402" spans="1:20" x14ac:dyDescent="0.25">
      <c r="A3402" s="2">
        <f>SPY_IVOL!A3402</f>
        <v>43294</v>
      </c>
      <c r="B3402">
        <f>SPY_IVOL!B3402</f>
        <v>32.298999999999999</v>
      </c>
      <c r="C3402">
        <f>SPY_IVOL!C3402</f>
        <v>20.625900000000001</v>
      </c>
      <c r="D3402">
        <f>SPY_IVOL!D3402</f>
        <v>14.873900000000001</v>
      </c>
      <c r="E3402">
        <f>SPY_IVOL!E3402</f>
        <v>9.4367000000000001</v>
      </c>
      <c r="F3402">
        <f>SPY_IVOL!F3402</f>
        <v>8.4504999999999999</v>
      </c>
      <c r="G3402">
        <f>SPY_IVOL!G3402</f>
        <v>11.7943</v>
      </c>
      <c r="H3402">
        <f>SPY_IVOL!H3402</f>
        <v>12.3414</v>
      </c>
      <c r="I3402">
        <f>VLOOKUP($A3402,SPY_main!$A:$C,2,FALSE)</f>
        <v>279.58999999999997</v>
      </c>
      <c r="J3402">
        <f>IFERROR(VLOOKUP($A3402,SPY_main!$A:$C,3,FALSE),J3401)</f>
        <v>1.782</v>
      </c>
      <c r="K3402">
        <f>IFERROR(VLOOKUP($A3402,SPY_main!$E:$F,2,FALSE),K3401)</f>
        <v>2.3359999999999999</v>
      </c>
      <c r="L3402">
        <f>IFERROR(VLOOKUP($A3402,SPY_main!H:I,2,FALSE),L3401)</f>
        <v>12.18</v>
      </c>
      <c r="M3402">
        <f t="shared" si="371"/>
        <v>44.033000000000001</v>
      </c>
      <c r="N3402">
        <f t="shared" si="372"/>
        <v>30.8508</v>
      </c>
      <c r="O3402">
        <f t="shared" si="373"/>
        <v>18.418600000000001</v>
      </c>
      <c r="P3402">
        <f t="shared" si="374"/>
        <v>7.9112</v>
      </c>
      <c r="Q3402">
        <f t="shared" si="375"/>
        <v>11.1508</v>
      </c>
      <c r="R3402">
        <f t="shared" si="376"/>
        <v>11.1508</v>
      </c>
      <c r="S3402">
        <f t="shared" si="377"/>
        <v>11.1508</v>
      </c>
      <c r="T3402">
        <f>IFERROR(VLOOKUP($A3402,TY_main!A:B,2,FALSE),T3401)</f>
        <v>117.703125</v>
      </c>
    </row>
    <row r="3403" spans="1:20" x14ac:dyDescent="0.25">
      <c r="A3403" s="2">
        <f>SPY_IVOL!A3403</f>
        <v>43297</v>
      </c>
      <c r="B3403">
        <f>SPY_IVOL!B3403</f>
        <v>33.757399999999997</v>
      </c>
      <c r="C3403">
        <f>SPY_IVOL!C3403</f>
        <v>21.565999999999999</v>
      </c>
      <c r="D3403">
        <f>SPY_IVOL!D3403</f>
        <v>15.506500000000001</v>
      </c>
      <c r="E3403">
        <f>SPY_IVOL!E3403</f>
        <v>9.6546000000000003</v>
      </c>
      <c r="F3403">
        <f>SPY_IVOL!F3403</f>
        <v>8.5424000000000007</v>
      </c>
      <c r="G3403">
        <f>SPY_IVOL!G3403</f>
        <v>12.017300000000001</v>
      </c>
      <c r="H3403">
        <f>SPY_IVOL!H3403</f>
        <v>13.032299999999999</v>
      </c>
      <c r="I3403">
        <f>VLOOKUP($A3403,SPY_main!$A:$C,2,FALSE)</f>
        <v>279.33999999999997</v>
      </c>
      <c r="J3403">
        <f>IFERROR(VLOOKUP($A3403,SPY_main!$A:$C,3,FALSE),J3402)</f>
        <v>1.7836000000000001</v>
      </c>
      <c r="K3403">
        <f>IFERROR(VLOOKUP($A3403,SPY_main!$E:$F,2,FALSE),K3402)</f>
        <v>2.33263</v>
      </c>
      <c r="L3403">
        <f>IFERROR(VLOOKUP($A3403,SPY_main!H:I,2,FALSE),L3402)</f>
        <v>12.83</v>
      </c>
      <c r="M3403">
        <f t="shared" si="371"/>
        <v>45.052300000000002</v>
      </c>
      <c r="N3403">
        <f t="shared" si="372"/>
        <v>38.361800000000002</v>
      </c>
      <c r="O3403">
        <f t="shared" si="373"/>
        <v>23.554300000000001</v>
      </c>
      <c r="P3403">
        <f t="shared" si="374"/>
        <v>8.952</v>
      </c>
      <c r="Q3403">
        <f t="shared" si="375"/>
        <v>14.4819</v>
      </c>
      <c r="R3403">
        <f t="shared" si="376"/>
        <v>14.4819</v>
      </c>
      <c r="S3403">
        <f t="shared" si="377"/>
        <v>14.4819</v>
      </c>
      <c r="T3403">
        <f>IFERROR(VLOOKUP($A3403,TY_main!A:B,2,FALSE),T3402)</f>
        <v>117.53125</v>
      </c>
    </row>
    <row r="3404" spans="1:20" x14ac:dyDescent="0.25">
      <c r="A3404" s="2">
        <f>SPY_IVOL!A3404</f>
        <v>43298</v>
      </c>
      <c r="B3404">
        <f>SPY_IVOL!B3404</f>
        <v>33.334400000000002</v>
      </c>
      <c r="C3404">
        <f>SPY_IVOL!C3404</f>
        <v>20.979700000000001</v>
      </c>
      <c r="D3404">
        <f>SPY_IVOL!D3404</f>
        <v>14.743</v>
      </c>
      <c r="E3404">
        <f>SPY_IVOL!E3404</f>
        <v>8.9663000000000004</v>
      </c>
      <c r="F3404">
        <f>SPY_IVOL!F3404</f>
        <v>8.8863000000000003</v>
      </c>
      <c r="G3404">
        <f>SPY_IVOL!G3404</f>
        <v>12.416600000000001</v>
      </c>
      <c r="H3404">
        <f>SPY_IVOL!H3404</f>
        <v>12.7752</v>
      </c>
      <c r="I3404">
        <f>VLOOKUP($A3404,SPY_main!$A:$C,2,FALSE)</f>
        <v>280.47000000000003</v>
      </c>
      <c r="J3404">
        <f>IFERROR(VLOOKUP($A3404,SPY_main!$A:$C,3,FALSE),J3403)</f>
        <v>1.7764</v>
      </c>
      <c r="K3404">
        <f>IFERROR(VLOOKUP($A3404,SPY_main!$E:$F,2,FALSE),K3403)</f>
        <v>2.3419400000000001</v>
      </c>
      <c r="L3404">
        <f>IFERROR(VLOOKUP($A3404,SPY_main!H:I,2,FALSE),L3403)</f>
        <v>12.06</v>
      </c>
      <c r="M3404">
        <f t="shared" si="371"/>
        <v>51.962299999999999</v>
      </c>
      <c r="N3404">
        <f t="shared" si="372"/>
        <v>42.6145</v>
      </c>
      <c r="O3404">
        <f t="shared" si="373"/>
        <v>24.959700000000002</v>
      </c>
      <c r="P3404">
        <f t="shared" si="374"/>
        <v>8.6370000000000005</v>
      </c>
      <c r="Q3404">
        <f t="shared" si="375"/>
        <v>12.932499999999999</v>
      </c>
      <c r="R3404">
        <f t="shared" si="376"/>
        <v>12.932499999999999</v>
      </c>
      <c r="S3404">
        <f t="shared" si="377"/>
        <v>12.932499999999999</v>
      </c>
      <c r="T3404">
        <f>IFERROR(VLOOKUP($A3404,TY_main!A:B,2,FALSE),T3403)</f>
        <v>117.484375</v>
      </c>
    </row>
    <row r="3405" spans="1:20" x14ac:dyDescent="0.25">
      <c r="A3405" s="2">
        <f>SPY_IVOL!A3405</f>
        <v>43299</v>
      </c>
      <c r="B3405">
        <f>SPY_IVOL!B3405</f>
        <v>33.868200000000002</v>
      </c>
      <c r="C3405">
        <f>SPY_IVOL!C3405</f>
        <v>20.918600000000001</v>
      </c>
      <c r="D3405">
        <f>SPY_IVOL!D3405</f>
        <v>14.677300000000001</v>
      </c>
      <c r="E3405">
        <f>SPY_IVOL!E3405</f>
        <v>8.8782999999999994</v>
      </c>
      <c r="F3405">
        <f>SPY_IVOL!F3405</f>
        <v>8.8440999999999992</v>
      </c>
      <c r="G3405">
        <f>SPY_IVOL!G3405</f>
        <v>12.535299999999999</v>
      </c>
      <c r="H3405">
        <f>SPY_IVOL!H3405</f>
        <v>12.743</v>
      </c>
      <c r="I3405">
        <f>VLOOKUP($A3405,SPY_main!$A:$C,2,FALSE)</f>
        <v>281.06</v>
      </c>
      <c r="J3405">
        <f>IFERROR(VLOOKUP($A3405,SPY_main!$A:$C,3,FALSE),J3404)</f>
        <v>1.7726999999999999</v>
      </c>
      <c r="K3405">
        <f>IFERROR(VLOOKUP($A3405,SPY_main!$E:$F,2,FALSE),K3404)</f>
        <v>2.3475000000000001</v>
      </c>
      <c r="L3405">
        <f>IFERROR(VLOOKUP($A3405,SPY_main!H:I,2,FALSE),L3404)</f>
        <v>12.1</v>
      </c>
      <c r="M3405">
        <f t="shared" si="371"/>
        <v>48.523499999999999</v>
      </c>
      <c r="N3405">
        <f t="shared" si="372"/>
        <v>48.523499999999999</v>
      </c>
      <c r="O3405">
        <f t="shared" si="373"/>
        <v>28.502400000000002</v>
      </c>
      <c r="P3405">
        <f t="shared" si="374"/>
        <v>8.1205999999999996</v>
      </c>
      <c r="Q3405">
        <f t="shared" si="375"/>
        <v>13.1927</v>
      </c>
      <c r="R3405">
        <f t="shared" si="376"/>
        <v>13.1927</v>
      </c>
      <c r="S3405">
        <f t="shared" si="377"/>
        <v>13.1927</v>
      </c>
      <c r="T3405">
        <f>IFERROR(VLOOKUP($A3405,TY_main!A:B,2,FALSE),T3404)</f>
        <v>117.421875</v>
      </c>
    </row>
    <row r="3406" spans="1:20" x14ac:dyDescent="0.25">
      <c r="A3406" s="2">
        <f>SPY_IVOL!A3406</f>
        <v>43300</v>
      </c>
      <c r="B3406">
        <f>SPY_IVOL!B3406</f>
        <v>34.957700000000003</v>
      </c>
      <c r="C3406">
        <f>SPY_IVOL!C3406</f>
        <v>21.921099999999999</v>
      </c>
      <c r="D3406">
        <f>SPY_IVOL!D3406</f>
        <v>15.627000000000001</v>
      </c>
      <c r="E3406">
        <f>SPY_IVOL!E3406</f>
        <v>9.6956000000000007</v>
      </c>
      <c r="F3406">
        <f>SPY_IVOL!F3406</f>
        <v>8.8803999999999998</v>
      </c>
      <c r="G3406">
        <f>SPY_IVOL!G3406</f>
        <v>12.9323</v>
      </c>
      <c r="H3406">
        <f>SPY_IVOL!H3406</f>
        <v>13.426299999999999</v>
      </c>
      <c r="I3406">
        <f>VLOOKUP($A3406,SPY_main!$A:$C,2,FALSE)</f>
        <v>280</v>
      </c>
      <c r="J3406">
        <f>IFERROR(VLOOKUP($A3406,SPY_main!$A:$C,3,FALSE),J3405)</f>
        <v>1.7794000000000001</v>
      </c>
      <c r="K3406">
        <f>IFERROR(VLOOKUP($A3406,SPY_main!$E:$F,2,FALSE),K3405)</f>
        <v>2.3470599999999999</v>
      </c>
      <c r="L3406">
        <f>IFERROR(VLOOKUP($A3406,SPY_main!H:I,2,FALSE),L3405)</f>
        <v>12.87</v>
      </c>
      <c r="M3406">
        <f t="shared" si="371"/>
        <v>36.518900000000002</v>
      </c>
      <c r="N3406">
        <f t="shared" si="372"/>
        <v>36.518900000000002</v>
      </c>
      <c r="O3406">
        <f t="shared" si="373"/>
        <v>28.0441</v>
      </c>
      <c r="P3406">
        <f t="shared" si="374"/>
        <v>10.239699999999999</v>
      </c>
      <c r="Q3406">
        <f t="shared" si="375"/>
        <v>16.3825</v>
      </c>
      <c r="R3406">
        <f t="shared" si="376"/>
        <v>16.3825</v>
      </c>
      <c r="S3406">
        <f t="shared" si="377"/>
        <v>16.3825</v>
      </c>
      <c r="T3406">
        <f>IFERROR(VLOOKUP($A3406,TY_main!A:B,2,FALSE),T3405)</f>
        <v>117.65625</v>
      </c>
    </row>
    <row r="3407" spans="1:20" x14ac:dyDescent="0.25">
      <c r="A3407" s="2">
        <f>SPY_IVOL!A3407</f>
        <v>43301</v>
      </c>
      <c r="B3407">
        <f>SPY_IVOL!B3407</f>
        <v>35.44</v>
      </c>
      <c r="C3407">
        <f>SPY_IVOL!C3407</f>
        <v>22.1005</v>
      </c>
      <c r="D3407">
        <f>SPY_IVOL!D3407</f>
        <v>15.5396</v>
      </c>
      <c r="E3407">
        <f>SPY_IVOL!E3407</f>
        <v>9.2593999999999994</v>
      </c>
      <c r="F3407">
        <f>SPY_IVOL!F3407</f>
        <v>8.4997000000000007</v>
      </c>
      <c r="G3407">
        <f>SPY_IVOL!G3407</f>
        <v>12.876099999999999</v>
      </c>
      <c r="H3407">
        <f>SPY_IVOL!H3407</f>
        <v>13.8131</v>
      </c>
      <c r="I3407">
        <f>VLOOKUP($A3407,SPY_main!$A:$C,2,FALSE)</f>
        <v>279.68</v>
      </c>
      <c r="J3407">
        <f>IFERROR(VLOOKUP($A3407,SPY_main!$A:$C,3,FALSE),J3406)</f>
        <v>1.7814000000000001</v>
      </c>
      <c r="K3407">
        <f>IFERROR(VLOOKUP($A3407,SPY_main!$E:$F,2,FALSE),K3406)</f>
        <v>2.3415599999999999</v>
      </c>
      <c r="L3407">
        <f>IFERROR(VLOOKUP($A3407,SPY_main!H:I,2,FALSE),L3406)</f>
        <v>12.86</v>
      </c>
      <c r="M3407">
        <f t="shared" si="371"/>
        <v>27.718299999999999</v>
      </c>
      <c r="N3407">
        <f t="shared" si="372"/>
        <v>27.718299999999999</v>
      </c>
      <c r="O3407">
        <f t="shared" si="373"/>
        <v>22.3384</v>
      </c>
      <c r="P3407">
        <f t="shared" si="374"/>
        <v>6.1681999999999997</v>
      </c>
      <c r="Q3407">
        <f t="shared" si="375"/>
        <v>7.6425999999999998</v>
      </c>
      <c r="R3407">
        <f t="shared" si="376"/>
        <v>7.6425999999999998</v>
      </c>
      <c r="S3407">
        <f t="shared" si="377"/>
        <v>7.6425999999999998</v>
      </c>
      <c r="T3407">
        <f>IFERROR(VLOOKUP($A3407,TY_main!A:B,2,FALSE),T3406)</f>
        <v>117.34375</v>
      </c>
    </row>
    <row r="3408" spans="1:20" x14ac:dyDescent="0.25">
      <c r="A3408" s="2">
        <f>SPY_IVOL!A3408</f>
        <v>43304</v>
      </c>
      <c r="B3408">
        <f>SPY_IVOL!B3408</f>
        <v>28.138400000000001</v>
      </c>
      <c r="C3408">
        <f>SPY_IVOL!C3408</f>
        <v>19.029499999999999</v>
      </c>
      <c r="D3408">
        <f>SPY_IVOL!D3408</f>
        <v>14.4427</v>
      </c>
      <c r="E3408">
        <f>SPY_IVOL!E3408</f>
        <v>9.7911999999999999</v>
      </c>
      <c r="F3408">
        <f>SPY_IVOL!F3408</f>
        <v>8.1843000000000004</v>
      </c>
      <c r="G3408">
        <f>SPY_IVOL!G3408</f>
        <v>10.335800000000001</v>
      </c>
      <c r="H3408">
        <f>SPY_IVOL!H3408</f>
        <v>13.7043</v>
      </c>
      <c r="I3408">
        <f>VLOOKUP($A3408,SPY_main!$A:$C,2,FALSE)</f>
        <v>280.2</v>
      </c>
      <c r="J3408">
        <f>IFERROR(VLOOKUP($A3408,SPY_main!$A:$C,3,FALSE),J3407)</f>
        <v>1.7781</v>
      </c>
      <c r="K3408">
        <f>IFERROR(VLOOKUP($A3408,SPY_main!$E:$F,2,FALSE),K3407)</f>
        <v>2.3353100000000002</v>
      </c>
      <c r="L3408">
        <f>IFERROR(VLOOKUP($A3408,SPY_main!H:I,2,FALSE),L3407)</f>
        <v>12.62</v>
      </c>
      <c r="M3408">
        <f t="shared" si="371"/>
        <v>36.481000000000002</v>
      </c>
      <c r="N3408">
        <f t="shared" si="372"/>
        <v>22.580200000000001</v>
      </c>
      <c r="O3408">
        <f t="shared" si="373"/>
        <v>15.520300000000001</v>
      </c>
      <c r="P3408">
        <f t="shared" si="374"/>
        <v>9.1890000000000001</v>
      </c>
      <c r="Q3408">
        <f t="shared" si="375"/>
        <v>8.8871000000000002</v>
      </c>
      <c r="R3408">
        <f t="shared" si="376"/>
        <v>12.8614</v>
      </c>
      <c r="S3408">
        <f t="shared" si="377"/>
        <v>12.8614</v>
      </c>
      <c r="T3408">
        <f>IFERROR(VLOOKUP($A3408,TY_main!A:B,2,FALSE),T3407)</f>
        <v>116.859375</v>
      </c>
    </row>
    <row r="3409" spans="1:20" x14ac:dyDescent="0.25">
      <c r="A3409" s="2">
        <f>SPY_IVOL!A3409</f>
        <v>43305</v>
      </c>
      <c r="B3409">
        <f>SPY_IVOL!B3409</f>
        <v>28.032900000000001</v>
      </c>
      <c r="C3409">
        <f>SPY_IVOL!C3409</f>
        <v>18.925000000000001</v>
      </c>
      <c r="D3409">
        <f>SPY_IVOL!D3409</f>
        <v>14.350199999999999</v>
      </c>
      <c r="E3409">
        <f>SPY_IVOL!E3409</f>
        <v>9.6193000000000008</v>
      </c>
      <c r="F3409">
        <f>SPY_IVOL!F3409</f>
        <v>8.0482999999999993</v>
      </c>
      <c r="G3409">
        <f>SPY_IVOL!G3409</f>
        <v>10.289</v>
      </c>
      <c r="H3409">
        <f>SPY_IVOL!H3409</f>
        <v>13.9034</v>
      </c>
      <c r="I3409">
        <f>VLOOKUP($A3409,SPY_main!$A:$C,2,FALSE)</f>
        <v>281.61</v>
      </c>
      <c r="J3409">
        <f>IFERROR(VLOOKUP($A3409,SPY_main!$A:$C,3,FALSE),J3408)</f>
        <v>1.7692000000000001</v>
      </c>
      <c r="K3409">
        <f>IFERROR(VLOOKUP($A3409,SPY_main!$E:$F,2,FALSE),K3408)</f>
        <v>2.3348800000000001</v>
      </c>
      <c r="L3409">
        <f>IFERROR(VLOOKUP($A3409,SPY_main!H:I,2,FALSE),L3408)</f>
        <v>12.41</v>
      </c>
      <c r="M3409">
        <f t="shared" si="371"/>
        <v>36.5458</v>
      </c>
      <c r="N3409">
        <f t="shared" si="372"/>
        <v>22.752700000000001</v>
      </c>
      <c r="O3409">
        <f t="shared" si="373"/>
        <v>15.710599999999999</v>
      </c>
      <c r="P3409">
        <f t="shared" si="374"/>
        <v>9.1608999999999998</v>
      </c>
      <c r="Q3409">
        <f t="shared" si="375"/>
        <v>8.9400999999999993</v>
      </c>
      <c r="R3409">
        <f t="shared" si="376"/>
        <v>13.472</v>
      </c>
      <c r="S3409">
        <f t="shared" si="377"/>
        <v>13.523099999999999</v>
      </c>
      <c r="T3409">
        <f>IFERROR(VLOOKUP($A3409,TY_main!A:B,2,FALSE),T3408)</f>
        <v>116.9375</v>
      </c>
    </row>
    <row r="3410" spans="1:20" x14ac:dyDescent="0.25">
      <c r="A3410" s="2">
        <f>SPY_IVOL!A3410</f>
        <v>43306</v>
      </c>
      <c r="B3410">
        <f>SPY_IVOL!B3410</f>
        <v>28.199300000000001</v>
      </c>
      <c r="C3410">
        <f>SPY_IVOL!C3410</f>
        <v>18.880400000000002</v>
      </c>
      <c r="D3410">
        <f>SPY_IVOL!D3410</f>
        <v>14.210599999999999</v>
      </c>
      <c r="E3410">
        <f>SPY_IVOL!E3410</f>
        <v>9.8823000000000008</v>
      </c>
      <c r="F3410">
        <f>SPY_IVOL!F3410</f>
        <v>7.9816000000000003</v>
      </c>
      <c r="G3410">
        <f>SPY_IVOL!G3410</f>
        <v>10.202199999999999</v>
      </c>
      <c r="H3410">
        <f>SPY_IVOL!H3410</f>
        <v>13.572100000000001</v>
      </c>
      <c r="I3410">
        <f>VLOOKUP($A3410,SPY_main!$A:$C,2,FALSE)</f>
        <v>284.01</v>
      </c>
      <c r="J3410">
        <f>IFERROR(VLOOKUP($A3410,SPY_main!$A:$C,3,FALSE),J3409)</f>
        <v>1.7543</v>
      </c>
      <c r="K3410">
        <f>IFERROR(VLOOKUP($A3410,SPY_main!$E:$F,2,FALSE),K3409)</f>
        <v>2.3368799999999998</v>
      </c>
      <c r="L3410">
        <f>IFERROR(VLOOKUP($A3410,SPY_main!H:I,2,FALSE),L3409)</f>
        <v>12.29</v>
      </c>
      <c r="M3410">
        <f t="shared" si="371"/>
        <v>36.539099999999998</v>
      </c>
      <c r="N3410">
        <f t="shared" si="372"/>
        <v>22.9101</v>
      </c>
      <c r="O3410">
        <f t="shared" si="373"/>
        <v>15.7483</v>
      </c>
      <c r="P3410">
        <f t="shared" si="374"/>
        <v>9.6984999999999992</v>
      </c>
      <c r="Q3410">
        <f t="shared" si="375"/>
        <v>8.9753000000000007</v>
      </c>
      <c r="R3410">
        <f t="shared" si="376"/>
        <v>13.187900000000001</v>
      </c>
      <c r="S3410">
        <f t="shared" si="377"/>
        <v>13.187900000000001</v>
      </c>
      <c r="T3410">
        <f>IFERROR(VLOOKUP($A3410,TY_main!A:B,2,FALSE),T3409)</f>
        <v>117.015625</v>
      </c>
    </row>
    <row r="3411" spans="1:20" x14ac:dyDescent="0.25">
      <c r="A3411" s="2">
        <f>SPY_IVOL!A3411</f>
        <v>43307</v>
      </c>
      <c r="B3411">
        <f>SPY_IVOL!B3411</f>
        <v>28.160299999999999</v>
      </c>
      <c r="C3411">
        <f>SPY_IVOL!C3411</f>
        <v>18.628699999999998</v>
      </c>
      <c r="D3411">
        <f>SPY_IVOL!D3411</f>
        <v>13.892200000000001</v>
      </c>
      <c r="E3411">
        <f>SPY_IVOL!E3411</f>
        <v>9.3673999999999999</v>
      </c>
      <c r="F3411">
        <f>SPY_IVOL!F3411</f>
        <v>8.2515000000000001</v>
      </c>
      <c r="G3411">
        <f>SPY_IVOL!G3411</f>
        <v>10.2278</v>
      </c>
      <c r="H3411">
        <f>SPY_IVOL!H3411</f>
        <v>13.6602</v>
      </c>
      <c r="I3411">
        <f>VLOOKUP($A3411,SPY_main!$A:$C,2,FALSE)</f>
        <v>283.33999999999997</v>
      </c>
      <c r="J3411">
        <f>IFERROR(VLOOKUP($A3411,SPY_main!$A:$C,3,FALSE),J3410)</f>
        <v>1.7584</v>
      </c>
      <c r="K3411">
        <f>IFERROR(VLOOKUP($A3411,SPY_main!$E:$F,2,FALSE),K3410)</f>
        <v>2.3388800000000001</v>
      </c>
      <c r="L3411">
        <f>IFERROR(VLOOKUP($A3411,SPY_main!H:I,2,FALSE),L3410)</f>
        <v>12.14</v>
      </c>
      <c r="M3411">
        <f t="shared" si="371"/>
        <v>36.491599999999998</v>
      </c>
      <c r="N3411">
        <f t="shared" si="372"/>
        <v>23.073</v>
      </c>
      <c r="O3411">
        <f t="shared" si="373"/>
        <v>15.678900000000001</v>
      </c>
      <c r="P3411">
        <f t="shared" si="374"/>
        <v>9.1978000000000009</v>
      </c>
      <c r="Q3411">
        <f t="shared" si="375"/>
        <v>9.5489999999999995</v>
      </c>
      <c r="R3411">
        <f t="shared" si="376"/>
        <v>13.8245</v>
      </c>
      <c r="S3411">
        <f t="shared" si="377"/>
        <v>13.8245</v>
      </c>
      <c r="T3411">
        <f>IFERROR(VLOOKUP($A3411,TY_main!A:B,2,FALSE),T3410)</f>
        <v>116.71875</v>
      </c>
    </row>
    <row r="3412" spans="1:20" x14ac:dyDescent="0.25">
      <c r="A3412" s="2">
        <f>SPY_IVOL!A3412</f>
        <v>43308</v>
      </c>
      <c r="B3412">
        <f>SPY_IVOL!B3412</f>
        <v>29.021899999999999</v>
      </c>
      <c r="C3412">
        <f>SPY_IVOL!C3412</f>
        <v>19.249300000000002</v>
      </c>
      <c r="D3412">
        <f>SPY_IVOL!D3412</f>
        <v>14.464399999999999</v>
      </c>
      <c r="E3412">
        <f>SPY_IVOL!E3412</f>
        <v>9.7386999999999997</v>
      </c>
      <c r="F3412">
        <f>SPY_IVOL!F3412</f>
        <v>8.1598000000000006</v>
      </c>
      <c r="G3412">
        <f>SPY_IVOL!G3412</f>
        <v>10.057399999999999</v>
      </c>
      <c r="H3412">
        <f>SPY_IVOL!H3412</f>
        <v>13.3672</v>
      </c>
      <c r="I3412">
        <f>VLOOKUP($A3412,SPY_main!$A:$C,2,FALSE)</f>
        <v>281.42</v>
      </c>
      <c r="J3412">
        <f>IFERROR(VLOOKUP($A3412,SPY_main!$A:$C,3,FALSE),J3411)</f>
        <v>1.7704</v>
      </c>
      <c r="K3412">
        <f>IFERROR(VLOOKUP($A3412,SPY_main!$E:$F,2,FALSE),K3411)</f>
        <v>2.3423799999999999</v>
      </c>
      <c r="L3412">
        <f>IFERROR(VLOOKUP($A3412,SPY_main!H:I,2,FALSE),L3411)</f>
        <v>13.03</v>
      </c>
      <c r="M3412">
        <f t="shared" si="371"/>
        <v>38.366700000000002</v>
      </c>
      <c r="N3412">
        <f t="shared" si="372"/>
        <v>24.026</v>
      </c>
      <c r="O3412">
        <f t="shared" si="373"/>
        <v>16.460799999999999</v>
      </c>
      <c r="P3412">
        <f t="shared" si="374"/>
        <v>9.2446000000000002</v>
      </c>
      <c r="Q3412">
        <f t="shared" si="375"/>
        <v>9.0397999999999996</v>
      </c>
      <c r="R3412">
        <f t="shared" si="376"/>
        <v>14.3812</v>
      </c>
      <c r="S3412">
        <f t="shared" si="377"/>
        <v>14.5761</v>
      </c>
      <c r="T3412">
        <f>IFERROR(VLOOKUP($A3412,TY_main!A:B,2,FALSE),T3411)</f>
        <v>116.8125</v>
      </c>
    </row>
    <row r="3413" spans="1:20" x14ac:dyDescent="0.25">
      <c r="A3413" s="2">
        <f>SPY_IVOL!A3413</f>
        <v>43311</v>
      </c>
      <c r="B3413">
        <f>SPY_IVOL!B3413</f>
        <v>30.040900000000001</v>
      </c>
      <c r="C3413">
        <f>SPY_IVOL!C3413</f>
        <v>20.297599999999999</v>
      </c>
      <c r="D3413">
        <f>SPY_IVOL!D3413</f>
        <v>15.4442</v>
      </c>
      <c r="E3413">
        <f>SPY_IVOL!E3413</f>
        <v>10.163</v>
      </c>
      <c r="F3413">
        <f>SPY_IVOL!F3413</f>
        <v>8.5755999999999997</v>
      </c>
      <c r="G3413">
        <f>SPY_IVOL!G3413</f>
        <v>10.5562</v>
      </c>
      <c r="H3413">
        <f>SPY_IVOL!H3413</f>
        <v>12.923299999999999</v>
      </c>
      <c r="I3413">
        <f>VLOOKUP($A3413,SPY_main!$A:$C,2,FALSE)</f>
        <v>279.95</v>
      </c>
      <c r="J3413">
        <f>IFERROR(VLOOKUP($A3413,SPY_main!$A:$C,3,FALSE),J3412)</f>
        <v>1.7797000000000001</v>
      </c>
      <c r="K3413">
        <f>IFERROR(VLOOKUP($A3413,SPY_main!$E:$F,2,FALSE),K3412)</f>
        <v>2.3431299999999999</v>
      </c>
      <c r="L3413">
        <f>IFERROR(VLOOKUP($A3413,SPY_main!H:I,2,FALSE),L3412)</f>
        <v>14.26</v>
      </c>
      <c r="M3413">
        <f t="shared" si="371"/>
        <v>41.281999999999996</v>
      </c>
      <c r="N3413">
        <f t="shared" si="372"/>
        <v>25.7441</v>
      </c>
      <c r="O3413">
        <f t="shared" si="373"/>
        <v>18.094200000000001</v>
      </c>
      <c r="P3413">
        <f t="shared" si="374"/>
        <v>10.2515</v>
      </c>
      <c r="Q3413">
        <f t="shared" si="375"/>
        <v>9.9527999999999999</v>
      </c>
      <c r="R3413">
        <f t="shared" si="376"/>
        <v>14.1425</v>
      </c>
      <c r="S3413">
        <f t="shared" si="377"/>
        <v>14.1425</v>
      </c>
      <c r="T3413">
        <f>IFERROR(VLOOKUP($A3413,TY_main!A:B,2,FALSE),T3412)</f>
        <v>116.75</v>
      </c>
    </row>
    <row r="3414" spans="1:20" x14ac:dyDescent="0.25">
      <c r="A3414" s="2">
        <f>SPY_IVOL!A3414</f>
        <v>43312</v>
      </c>
      <c r="B3414">
        <f>SPY_IVOL!B3414</f>
        <v>29.313300000000002</v>
      </c>
      <c r="C3414">
        <f>SPY_IVOL!C3414</f>
        <v>19.177600000000002</v>
      </c>
      <c r="D3414">
        <f>SPY_IVOL!D3414</f>
        <v>14.1417</v>
      </c>
      <c r="E3414">
        <f>SPY_IVOL!E3414</f>
        <v>9.4636999999999993</v>
      </c>
      <c r="F3414">
        <f>SPY_IVOL!F3414</f>
        <v>8.6029</v>
      </c>
      <c r="G3414">
        <f>SPY_IVOL!G3414</f>
        <v>10.495799999999999</v>
      </c>
      <c r="H3414">
        <f>SPY_IVOL!H3414</f>
        <v>12.892099999999999</v>
      </c>
      <c r="I3414">
        <f>VLOOKUP($A3414,SPY_main!$A:$C,2,FALSE)</f>
        <v>281.33</v>
      </c>
      <c r="J3414">
        <f>IFERROR(VLOOKUP($A3414,SPY_main!$A:$C,3,FALSE),J3413)</f>
        <v>1.7709999999999999</v>
      </c>
      <c r="K3414">
        <f>IFERROR(VLOOKUP($A3414,SPY_main!$E:$F,2,FALSE),K3413)</f>
        <v>2.34856</v>
      </c>
      <c r="L3414">
        <f>IFERROR(VLOOKUP($A3414,SPY_main!H:I,2,FALSE),L3413)</f>
        <v>12.83</v>
      </c>
      <c r="M3414">
        <f t="shared" si="371"/>
        <v>40.325200000000002</v>
      </c>
      <c r="N3414">
        <f t="shared" si="372"/>
        <v>24.859200000000001</v>
      </c>
      <c r="O3414">
        <f t="shared" si="373"/>
        <v>16.626200000000001</v>
      </c>
      <c r="P3414">
        <f t="shared" si="374"/>
        <v>10.0558</v>
      </c>
      <c r="Q3414">
        <f t="shared" si="375"/>
        <v>10.0345</v>
      </c>
      <c r="R3414">
        <f t="shared" si="376"/>
        <v>13.2881</v>
      </c>
      <c r="S3414">
        <f t="shared" si="377"/>
        <v>13.2881</v>
      </c>
      <c r="T3414">
        <f>IFERROR(VLOOKUP($A3414,TY_main!A:B,2,FALSE),T3413)</f>
        <v>116.796875</v>
      </c>
    </row>
    <row r="3415" spans="1:20" x14ac:dyDescent="0.25">
      <c r="A3415" s="2">
        <f>SPY_IVOL!A3415</f>
        <v>43313</v>
      </c>
      <c r="B3415">
        <f>SPY_IVOL!B3415</f>
        <v>29.795200000000001</v>
      </c>
      <c r="C3415">
        <f>SPY_IVOL!C3415</f>
        <v>19.7775</v>
      </c>
      <c r="D3415">
        <f>SPY_IVOL!D3415</f>
        <v>14.8118</v>
      </c>
      <c r="E3415">
        <f>SPY_IVOL!E3415</f>
        <v>9.5518000000000001</v>
      </c>
      <c r="F3415">
        <f>SPY_IVOL!F3415</f>
        <v>8.3768999999999991</v>
      </c>
      <c r="G3415">
        <f>SPY_IVOL!G3415</f>
        <v>10.424099999999999</v>
      </c>
      <c r="H3415">
        <f>SPY_IVOL!H3415</f>
        <v>12.375400000000001</v>
      </c>
      <c r="I3415">
        <f>VLOOKUP($A3415,SPY_main!$A:$C,2,FALSE)</f>
        <v>280.86</v>
      </c>
      <c r="J3415">
        <f>IFERROR(VLOOKUP($A3415,SPY_main!$A:$C,3,FALSE),J3414)</f>
        <v>1.7739</v>
      </c>
      <c r="K3415">
        <f>IFERROR(VLOOKUP($A3415,SPY_main!$E:$F,2,FALSE),K3414)</f>
        <v>2.3482500000000002</v>
      </c>
      <c r="L3415">
        <f>IFERROR(VLOOKUP($A3415,SPY_main!H:I,2,FALSE),L3414)</f>
        <v>13.15</v>
      </c>
      <c r="M3415">
        <f t="shared" si="371"/>
        <v>41.563099999999999</v>
      </c>
      <c r="N3415">
        <f t="shared" si="372"/>
        <v>26.038799999999998</v>
      </c>
      <c r="O3415">
        <f t="shared" si="373"/>
        <v>17.765899999999998</v>
      </c>
      <c r="P3415">
        <f t="shared" si="374"/>
        <v>9.5165000000000006</v>
      </c>
      <c r="Q3415">
        <f t="shared" si="375"/>
        <v>10.0716</v>
      </c>
      <c r="R3415">
        <f t="shared" si="376"/>
        <v>13.4499</v>
      </c>
      <c r="S3415">
        <f t="shared" si="377"/>
        <v>13.4499</v>
      </c>
      <c r="T3415">
        <f>IFERROR(VLOOKUP($A3415,TY_main!A:B,2,FALSE),T3414)</f>
        <v>116.546875</v>
      </c>
    </row>
    <row r="3416" spans="1:20" x14ac:dyDescent="0.25">
      <c r="A3416" s="2">
        <f>SPY_IVOL!A3416</f>
        <v>43314</v>
      </c>
      <c r="B3416">
        <f>SPY_IVOL!B3416</f>
        <v>29.2835</v>
      </c>
      <c r="C3416">
        <f>SPY_IVOL!C3416</f>
        <v>19.026599999999998</v>
      </c>
      <c r="D3416">
        <f>SPY_IVOL!D3416</f>
        <v>14.080399999999999</v>
      </c>
      <c r="E3416">
        <f>SPY_IVOL!E3416</f>
        <v>9.2670999999999992</v>
      </c>
      <c r="F3416">
        <f>SPY_IVOL!F3416</f>
        <v>8.3069000000000006</v>
      </c>
      <c r="G3416">
        <f>SPY_IVOL!G3416</f>
        <v>10.5283</v>
      </c>
      <c r="H3416">
        <f>SPY_IVOL!H3416</f>
        <v>12.467499999999999</v>
      </c>
      <c r="I3416">
        <f>VLOOKUP($A3416,SPY_main!$A:$C,2,FALSE)</f>
        <v>282.39</v>
      </c>
      <c r="J3416">
        <f>IFERROR(VLOOKUP($A3416,SPY_main!$A:$C,3,FALSE),J3415)</f>
        <v>1.7643</v>
      </c>
      <c r="K3416">
        <f>IFERROR(VLOOKUP($A3416,SPY_main!$E:$F,2,FALSE),K3415)</f>
        <v>2.3405</v>
      </c>
      <c r="L3416">
        <f>IFERROR(VLOOKUP($A3416,SPY_main!H:I,2,FALSE),L3415)</f>
        <v>12.19</v>
      </c>
      <c r="M3416">
        <f t="shared" si="371"/>
        <v>41.339300000000001</v>
      </c>
      <c r="N3416">
        <f t="shared" si="372"/>
        <v>25.2638</v>
      </c>
      <c r="O3416">
        <f t="shared" si="373"/>
        <v>16.450800000000001</v>
      </c>
      <c r="P3416">
        <f t="shared" si="374"/>
        <v>8.7393999999999998</v>
      </c>
      <c r="Q3416">
        <f t="shared" si="375"/>
        <v>10.0517</v>
      </c>
      <c r="R3416">
        <f t="shared" si="376"/>
        <v>12.3712</v>
      </c>
      <c r="S3416">
        <f t="shared" si="377"/>
        <v>12.3712</v>
      </c>
      <c r="T3416">
        <f>IFERROR(VLOOKUP($A3416,TY_main!A:B,2,FALSE),T3415)</f>
        <v>116.703125</v>
      </c>
    </row>
    <row r="3417" spans="1:20" x14ac:dyDescent="0.25">
      <c r="A3417" s="2">
        <f>SPY_IVOL!A3417</f>
        <v>43315</v>
      </c>
      <c r="B3417">
        <f>SPY_IVOL!B3417</f>
        <v>29.103999999999999</v>
      </c>
      <c r="C3417">
        <f>SPY_IVOL!C3417</f>
        <v>18.749199999999998</v>
      </c>
      <c r="D3417">
        <f>SPY_IVOL!D3417</f>
        <v>13.678000000000001</v>
      </c>
      <c r="E3417">
        <f>SPY_IVOL!E3417</f>
        <v>8.7421000000000006</v>
      </c>
      <c r="F3417">
        <f>SPY_IVOL!F3417</f>
        <v>8.0686</v>
      </c>
      <c r="G3417">
        <f>SPY_IVOL!G3417</f>
        <v>10.635899999999999</v>
      </c>
      <c r="H3417">
        <f>SPY_IVOL!H3417</f>
        <v>12.2117</v>
      </c>
      <c r="I3417">
        <f>VLOOKUP($A3417,SPY_main!$A:$C,2,FALSE)</f>
        <v>283.60000000000002</v>
      </c>
      <c r="J3417">
        <f>IFERROR(VLOOKUP($A3417,SPY_main!$A:$C,3,FALSE),J3416)</f>
        <v>1.7567999999999999</v>
      </c>
      <c r="K3417">
        <f>IFERROR(VLOOKUP($A3417,SPY_main!$E:$F,2,FALSE),K3416)</f>
        <v>2.343</v>
      </c>
      <c r="L3417">
        <f>IFERROR(VLOOKUP($A3417,SPY_main!H:I,2,FALSE),L3416)</f>
        <v>11.64</v>
      </c>
      <c r="M3417">
        <f t="shared" si="371"/>
        <v>42.760100000000001</v>
      </c>
      <c r="N3417">
        <f t="shared" si="372"/>
        <v>25.692900000000002</v>
      </c>
      <c r="O3417">
        <f t="shared" si="373"/>
        <v>16.382400000000001</v>
      </c>
      <c r="P3417">
        <f t="shared" si="374"/>
        <v>7.7074999999999996</v>
      </c>
      <c r="Q3417">
        <f t="shared" si="375"/>
        <v>10.0748</v>
      </c>
      <c r="R3417">
        <f t="shared" si="376"/>
        <v>12.0398</v>
      </c>
      <c r="S3417">
        <f t="shared" si="377"/>
        <v>12.0398</v>
      </c>
      <c r="T3417">
        <f>IFERROR(VLOOKUP($A3417,TY_main!A:B,2,FALSE),T3416)</f>
        <v>116.96875</v>
      </c>
    </row>
    <row r="3418" spans="1:20" x14ac:dyDescent="0.25">
      <c r="A3418" s="2">
        <f>SPY_IVOL!A3418</f>
        <v>43318</v>
      </c>
      <c r="B3418">
        <f>SPY_IVOL!B3418</f>
        <v>28.971699999999998</v>
      </c>
      <c r="C3418">
        <f>SPY_IVOL!C3418</f>
        <v>18.552299999999999</v>
      </c>
      <c r="D3418">
        <f>SPY_IVOL!D3418</f>
        <v>13.4411</v>
      </c>
      <c r="E3418">
        <f>SPY_IVOL!E3418</f>
        <v>8.6234999999999999</v>
      </c>
      <c r="F3418">
        <f>SPY_IVOL!F3418</f>
        <v>8.3132999999999999</v>
      </c>
      <c r="G3418">
        <f>SPY_IVOL!G3418</f>
        <v>10.5443</v>
      </c>
      <c r="H3418">
        <f>SPY_IVOL!H3418</f>
        <v>12.5657</v>
      </c>
      <c r="I3418">
        <f>VLOOKUP($A3418,SPY_main!$A:$C,2,FALSE)</f>
        <v>284.64</v>
      </c>
      <c r="J3418">
        <f>IFERROR(VLOOKUP($A3418,SPY_main!$A:$C,3,FALSE),J3417)</f>
        <v>1.7504</v>
      </c>
      <c r="K3418">
        <f>IFERROR(VLOOKUP($A3418,SPY_main!$E:$F,2,FALSE),K3417)</f>
        <v>2.3432499999999998</v>
      </c>
      <c r="L3418">
        <f>IFERROR(VLOOKUP($A3418,SPY_main!H:I,2,FALSE),L3417)</f>
        <v>11.27</v>
      </c>
      <c r="M3418">
        <f t="shared" si="371"/>
        <v>45.6569</v>
      </c>
      <c r="N3418">
        <f t="shared" si="372"/>
        <v>26.612200000000001</v>
      </c>
      <c r="O3418">
        <f t="shared" si="373"/>
        <v>16.654399999999999</v>
      </c>
      <c r="P3418">
        <f t="shared" si="374"/>
        <v>7.7683</v>
      </c>
      <c r="Q3418">
        <f t="shared" si="375"/>
        <v>11.401199999999999</v>
      </c>
      <c r="R3418">
        <f t="shared" si="376"/>
        <v>12.867699999999999</v>
      </c>
      <c r="S3418">
        <f t="shared" si="377"/>
        <v>12.867699999999999</v>
      </c>
      <c r="T3418">
        <f>IFERROR(VLOOKUP($A3418,TY_main!A:B,2,FALSE),T3417)</f>
        <v>117.09375</v>
      </c>
    </row>
    <row r="3419" spans="1:20" x14ac:dyDescent="0.25">
      <c r="A3419" s="2">
        <f>SPY_IVOL!A3419</f>
        <v>43319</v>
      </c>
      <c r="B3419">
        <f>SPY_IVOL!B3419</f>
        <v>28.797499999999999</v>
      </c>
      <c r="C3419">
        <f>SPY_IVOL!C3419</f>
        <v>18.443000000000001</v>
      </c>
      <c r="D3419">
        <f>SPY_IVOL!D3419</f>
        <v>13.287000000000001</v>
      </c>
      <c r="E3419">
        <f>SPY_IVOL!E3419</f>
        <v>8.4454999999999991</v>
      </c>
      <c r="F3419">
        <f>SPY_IVOL!F3419</f>
        <v>8.4032999999999998</v>
      </c>
      <c r="G3419">
        <f>SPY_IVOL!G3419</f>
        <v>11.0526</v>
      </c>
      <c r="H3419">
        <f>SPY_IVOL!H3419</f>
        <v>12.800800000000001</v>
      </c>
      <c r="I3419">
        <f>VLOOKUP($A3419,SPY_main!$A:$C,2,FALSE)</f>
        <v>285.58</v>
      </c>
      <c r="J3419">
        <f>IFERROR(VLOOKUP($A3419,SPY_main!$A:$C,3,FALSE),J3418)</f>
        <v>1.7445999999999999</v>
      </c>
      <c r="K3419">
        <f>IFERROR(VLOOKUP($A3419,SPY_main!$E:$F,2,FALSE),K3418)</f>
        <v>2.34144</v>
      </c>
      <c r="L3419">
        <f>IFERROR(VLOOKUP($A3419,SPY_main!H:I,2,FALSE),L3418)</f>
        <v>10.93</v>
      </c>
      <c r="M3419">
        <f t="shared" si="371"/>
        <v>44.171199999999999</v>
      </c>
      <c r="N3419">
        <f t="shared" si="372"/>
        <v>26.877199999999998</v>
      </c>
      <c r="O3419">
        <f t="shared" si="373"/>
        <v>16.537299999999998</v>
      </c>
      <c r="P3419">
        <f t="shared" si="374"/>
        <v>7.5183</v>
      </c>
      <c r="Q3419">
        <f t="shared" si="375"/>
        <v>12.08</v>
      </c>
      <c r="R3419">
        <f t="shared" si="376"/>
        <v>15.007999999999999</v>
      </c>
      <c r="S3419">
        <f t="shared" si="377"/>
        <v>15.007999999999999</v>
      </c>
      <c r="T3419">
        <f>IFERROR(VLOOKUP($A3419,TY_main!A:B,2,FALSE),T3418)</f>
        <v>116.84375</v>
      </c>
    </row>
    <row r="3420" spans="1:20" x14ac:dyDescent="0.25">
      <c r="A3420" s="2">
        <f>SPY_IVOL!A3420</f>
        <v>43320</v>
      </c>
      <c r="B3420">
        <f>SPY_IVOL!B3420</f>
        <v>28.794</v>
      </c>
      <c r="C3420">
        <f>SPY_IVOL!C3420</f>
        <v>18.415199999999999</v>
      </c>
      <c r="D3420">
        <f>SPY_IVOL!D3420</f>
        <v>13.220599999999999</v>
      </c>
      <c r="E3420">
        <f>SPY_IVOL!E3420</f>
        <v>8.4221000000000004</v>
      </c>
      <c r="F3420">
        <f>SPY_IVOL!F3420</f>
        <v>8.3229000000000006</v>
      </c>
      <c r="G3420">
        <f>SPY_IVOL!G3420</f>
        <v>10.7912</v>
      </c>
      <c r="H3420">
        <f>SPY_IVOL!H3420</f>
        <v>12.706899999999999</v>
      </c>
      <c r="I3420">
        <f>VLOOKUP($A3420,SPY_main!$A:$C,2,FALSE)</f>
        <v>285.45999999999998</v>
      </c>
      <c r="J3420">
        <f>IFERROR(VLOOKUP($A3420,SPY_main!$A:$C,3,FALSE),J3419)</f>
        <v>1.7453000000000001</v>
      </c>
      <c r="K3420">
        <f>IFERROR(VLOOKUP($A3420,SPY_main!$E:$F,2,FALSE),K3419)</f>
        <v>2.3405</v>
      </c>
      <c r="L3420">
        <f>IFERROR(VLOOKUP($A3420,SPY_main!H:I,2,FALSE),L3419)</f>
        <v>10.85</v>
      </c>
      <c r="M3420">
        <f t="shared" si="371"/>
        <v>42.1387</v>
      </c>
      <c r="N3420">
        <f t="shared" si="372"/>
        <v>27.1722</v>
      </c>
      <c r="O3420">
        <f t="shared" si="373"/>
        <v>17.0533</v>
      </c>
      <c r="P3420">
        <f t="shared" si="374"/>
        <v>6.8602999999999996</v>
      </c>
      <c r="Q3420">
        <f t="shared" si="375"/>
        <v>12.6297</v>
      </c>
      <c r="R3420">
        <f t="shared" si="376"/>
        <v>15.2141</v>
      </c>
      <c r="S3420">
        <f t="shared" si="377"/>
        <v>15.2141</v>
      </c>
      <c r="T3420">
        <f>IFERROR(VLOOKUP($A3420,TY_main!A:B,2,FALSE),T3419)</f>
        <v>116.875</v>
      </c>
    </row>
    <row r="3421" spans="1:20" x14ac:dyDescent="0.25">
      <c r="A3421" s="2">
        <f>SPY_IVOL!A3421</f>
        <v>43321</v>
      </c>
      <c r="B3421">
        <f>SPY_IVOL!B3421</f>
        <v>29.113299999999999</v>
      </c>
      <c r="C3421">
        <f>SPY_IVOL!C3421</f>
        <v>18.811800000000002</v>
      </c>
      <c r="D3421">
        <f>SPY_IVOL!D3421</f>
        <v>13.409800000000001</v>
      </c>
      <c r="E3421">
        <f>SPY_IVOL!E3421</f>
        <v>8.4943000000000008</v>
      </c>
      <c r="F3421">
        <f>SPY_IVOL!F3421</f>
        <v>8.3630999999999993</v>
      </c>
      <c r="G3421">
        <f>SPY_IVOL!G3421</f>
        <v>10.924799999999999</v>
      </c>
      <c r="H3421">
        <f>SPY_IVOL!H3421</f>
        <v>12.4109</v>
      </c>
      <c r="I3421">
        <f>VLOOKUP($A3421,SPY_main!$A:$C,2,FALSE)</f>
        <v>285.07</v>
      </c>
      <c r="J3421">
        <f>IFERROR(VLOOKUP($A3421,SPY_main!$A:$C,3,FALSE),J3420)</f>
        <v>1.7477</v>
      </c>
      <c r="K3421">
        <f>IFERROR(VLOOKUP($A3421,SPY_main!$E:$F,2,FALSE),K3420)</f>
        <v>2.3380000000000001</v>
      </c>
      <c r="L3421">
        <f>IFERROR(VLOOKUP($A3421,SPY_main!H:I,2,FALSE),L3420)</f>
        <v>11.27</v>
      </c>
      <c r="M3421">
        <f t="shared" si="371"/>
        <v>39.872</v>
      </c>
      <c r="N3421">
        <f t="shared" si="372"/>
        <v>28.809200000000001</v>
      </c>
      <c r="O3421">
        <f t="shared" si="373"/>
        <v>17.6555</v>
      </c>
      <c r="P3421">
        <f t="shared" si="374"/>
        <v>7.3502999999999998</v>
      </c>
      <c r="Q3421">
        <f t="shared" si="375"/>
        <v>12.860900000000001</v>
      </c>
      <c r="R3421">
        <f t="shared" si="376"/>
        <v>14.1723</v>
      </c>
      <c r="S3421">
        <f t="shared" si="377"/>
        <v>14.1723</v>
      </c>
      <c r="T3421">
        <f>IFERROR(VLOOKUP($A3421,TY_main!A:B,2,FALSE),T3420)</f>
        <v>117.078125</v>
      </c>
    </row>
    <row r="3422" spans="1:20" x14ac:dyDescent="0.25">
      <c r="A3422" s="2">
        <f>SPY_IVOL!A3422</f>
        <v>43322</v>
      </c>
      <c r="B3422">
        <f>SPY_IVOL!B3422</f>
        <v>31.4678</v>
      </c>
      <c r="C3422">
        <f>SPY_IVOL!C3422</f>
        <v>20.327200000000001</v>
      </c>
      <c r="D3422">
        <f>SPY_IVOL!D3422</f>
        <v>14.6812</v>
      </c>
      <c r="E3422">
        <f>SPY_IVOL!E3422</f>
        <v>9.1649999999999991</v>
      </c>
      <c r="F3422">
        <f>SPY_IVOL!F3422</f>
        <v>8.3621999999999996</v>
      </c>
      <c r="G3422">
        <f>SPY_IVOL!G3422</f>
        <v>10.558</v>
      </c>
      <c r="H3422">
        <f>SPY_IVOL!H3422</f>
        <v>12.3239</v>
      </c>
      <c r="I3422">
        <f>VLOOKUP($A3422,SPY_main!$A:$C,2,FALSE)</f>
        <v>283.16000000000003</v>
      </c>
      <c r="J3422">
        <f>IFERROR(VLOOKUP($A3422,SPY_main!$A:$C,3,FALSE),J3421)</f>
        <v>1.7595000000000001</v>
      </c>
      <c r="K3422">
        <f>IFERROR(VLOOKUP($A3422,SPY_main!$E:$F,2,FALSE),K3421)</f>
        <v>2.3192499999999998</v>
      </c>
      <c r="L3422">
        <f>IFERROR(VLOOKUP($A3422,SPY_main!H:I,2,FALSE),L3421)</f>
        <v>13.16</v>
      </c>
      <c r="M3422">
        <f t="shared" si="371"/>
        <v>57.197499999999998</v>
      </c>
      <c r="N3422">
        <f t="shared" si="372"/>
        <v>36.207799999999999</v>
      </c>
      <c r="O3422">
        <f t="shared" si="373"/>
        <v>22.287800000000001</v>
      </c>
      <c r="P3422">
        <f t="shared" si="374"/>
        <v>9.4901</v>
      </c>
      <c r="Q3422">
        <f t="shared" si="375"/>
        <v>13.507</v>
      </c>
      <c r="R3422">
        <f t="shared" si="376"/>
        <v>13.507</v>
      </c>
      <c r="S3422">
        <f t="shared" si="377"/>
        <v>13.507</v>
      </c>
      <c r="T3422">
        <f>IFERROR(VLOOKUP($A3422,TY_main!A:B,2,FALSE),T3421)</f>
        <v>117.71875</v>
      </c>
    </row>
    <row r="3423" spans="1:20" x14ac:dyDescent="0.25">
      <c r="A3423" s="2">
        <f>SPY_IVOL!A3423</f>
        <v>43325</v>
      </c>
      <c r="B3423">
        <f>SPY_IVOL!B3423</f>
        <v>33.173699999999997</v>
      </c>
      <c r="C3423">
        <f>SPY_IVOL!C3423</f>
        <v>21.706099999999999</v>
      </c>
      <c r="D3423">
        <f>SPY_IVOL!D3423</f>
        <v>15.989800000000001</v>
      </c>
      <c r="E3423">
        <f>SPY_IVOL!E3423</f>
        <v>10.2239</v>
      </c>
      <c r="F3423">
        <f>SPY_IVOL!F3423</f>
        <v>8.9855999999999998</v>
      </c>
      <c r="G3423">
        <f>SPY_IVOL!G3423</f>
        <v>11.389200000000001</v>
      </c>
      <c r="H3423">
        <f>SPY_IVOL!H3423</f>
        <v>12.562900000000001</v>
      </c>
      <c r="I3423">
        <f>VLOOKUP($A3423,SPY_main!$A:$C,2,FALSE)</f>
        <v>282.10000000000002</v>
      </c>
      <c r="J3423">
        <f>IFERROR(VLOOKUP($A3423,SPY_main!$A:$C,3,FALSE),J3422)</f>
        <v>1.7661</v>
      </c>
      <c r="K3423">
        <f>IFERROR(VLOOKUP($A3423,SPY_main!$E:$F,2,FALSE),K3422)</f>
        <v>2.3137500000000002</v>
      </c>
      <c r="L3423">
        <f>IFERROR(VLOOKUP($A3423,SPY_main!H:I,2,FALSE),L3422)</f>
        <v>14.78</v>
      </c>
      <c r="M3423">
        <f t="shared" si="371"/>
        <v>75.628</v>
      </c>
      <c r="N3423">
        <f t="shared" si="372"/>
        <v>46.039299999999997</v>
      </c>
      <c r="O3423">
        <f t="shared" si="373"/>
        <v>28.292899999999999</v>
      </c>
      <c r="P3423">
        <f t="shared" si="374"/>
        <v>11.918699999999999</v>
      </c>
      <c r="Q3423">
        <f t="shared" si="375"/>
        <v>12.2582</v>
      </c>
      <c r="R3423">
        <f t="shared" si="376"/>
        <v>12.2582</v>
      </c>
      <c r="S3423">
        <f t="shared" si="377"/>
        <v>12.2582</v>
      </c>
      <c r="T3423">
        <f>IFERROR(VLOOKUP($A3423,TY_main!A:B,2,FALSE),T3422)</f>
        <v>117.609375</v>
      </c>
    </row>
    <row r="3424" spans="1:20" x14ac:dyDescent="0.25">
      <c r="A3424" s="2">
        <f>SPY_IVOL!A3424</f>
        <v>43326</v>
      </c>
      <c r="B3424">
        <f>SPY_IVOL!B3424</f>
        <v>32.468200000000003</v>
      </c>
      <c r="C3424">
        <f>SPY_IVOL!C3424</f>
        <v>20.854700000000001</v>
      </c>
      <c r="D3424">
        <f>SPY_IVOL!D3424</f>
        <v>15.0265</v>
      </c>
      <c r="E3424">
        <f>SPY_IVOL!E3424</f>
        <v>9.2731999999999992</v>
      </c>
      <c r="F3424">
        <f>SPY_IVOL!F3424</f>
        <v>8.6575000000000006</v>
      </c>
      <c r="G3424">
        <f>SPY_IVOL!G3424</f>
        <v>10.980700000000001</v>
      </c>
      <c r="H3424">
        <f>SPY_IVOL!H3424</f>
        <v>12.5426</v>
      </c>
      <c r="I3424">
        <f>VLOOKUP($A3424,SPY_main!$A:$C,2,FALSE)</f>
        <v>283.89999999999998</v>
      </c>
      <c r="J3424">
        <f>IFERROR(VLOOKUP($A3424,SPY_main!$A:$C,3,FALSE),J3423)</f>
        <v>1.7548999999999999</v>
      </c>
      <c r="K3424">
        <f>IFERROR(VLOOKUP($A3424,SPY_main!$E:$F,2,FALSE),K3423)</f>
        <v>2.3151899999999999</v>
      </c>
      <c r="L3424">
        <f>IFERROR(VLOOKUP($A3424,SPY_main!H:I,2,FALSE),L3423)</f>
        <v>13.31</v>
      </c>
      <c r="M3424">
        <f t="shared" si="371"/>
        <v>62.083799999999997</v>
      </c>
      <c r="N3424">
        <f t="shared" si="372"/>
        <v>44.1922</v>
      </c>
      <c r="O3424">
        <f t="shared" si="373"/>
        <v>27.944500000000001</v>
      </c>
      <c r="P3424">
        <f t="shared" si="374"/>
        <v>9.9161999999999999</v>
      </c>
      <c r="Q3424">
        <f t="shared" si="375"/>
        <v>10.665699999999999</v>
      </c>
      <c r="R3424">
        <f t="shared" si="376"/>
        <v>10.665699999999999</v>
      </c>
      <c r="S3424">
        <f t="shared" si="377"/>
        <v>10.665699999999999</v>
      </c>
      <c r="T3424">
        <f>IFERROR(VLOOKUP($A3424,TY_main!A:B,2,FALSE),T3423)</f>
        <v>117.46875</v>
      </c>
    </row>
    <row r="3425" spans="1:20" x14ac:dyDescent="0.25">
      <c r="A3425" s="2">
        <f>SPY_IVOL!A3425</f>
        <v>43327</v>
      </c>
      <c r="B3425">
        <f>SPY_IVOL!B3425</f>
        <v>33.654299999999999</v>
      </c>
      <c r="C3425">
        <f>SPY_IVOL!C3425</f>
        <v>21.941800000000001</v>
      </c>
      <c r="D3425">
        <f>SPY_IVOL!D3425</f>
        <v>16.1084</v>
      </c>
      <c r="E3425">
        <f>SPY_IVOL!E3425</f>
        <v>10.699</v>
      </c>
      <c r="F3425">
        <f>SPY_IVOL!F3425</f>
        <v>8.9868000000000006</v>
      </c>
      <c r="G3425">
        <f>SPY_IVOL!G3425</f>
        <v>11.172499999999999</v>
      </c>
      <c r="H3425">
        <f>SPY_IVOL!H3425</f>
        <v>12.7072</v>
      </c>
      <c r="I3425">
        <f>VLOOKUP($A3425,SPY_main!$A:$C,2,FALSE)</f>
        <v>281.77999999999997</v>
      </c>
      <c r="J3425">
        <f>IFERROR(VLOOKUP($A3425,SPY_main!$A:$C,3,FALSE),J3424)</f>
        <v>1.7681</v>
      </c>
      <c r="K3425">
        <f>IFERROR(VLOOKUP($A3425,SPY_main!$E:$F,2,FALSE),K3424)</f>
        <v>2.31175</v>
      </c>
      <c r="L3425">
        <f>IFERROR(VLOOKUP($A3425,SPY_main!H:I,2,FALSE),L3424)</f>
        <v>14.64</v>
      </c>
      <c r="M3425">
        <f t="shared" si="371"/>
        <v>103.3436</v>
      </c>
      <c r="N3425">
        <f t="shared" si="372"/>
        <v>54.131300000000003</v>
      </c>
      <c r="O3425">
        <f t="shared" si="373"/>
        <v>34.224499999999999</v>
      </c>
      <c r="P3425">
        <f t="shared" si="374"/>
        <v>13.3911</v>
      </c>
      <c r="Q3425">
        <f t="shared" si="375"/>
        <v>14.5288</v>
      </c>
      <c r="R3425">
        <f t="shared" si="376"/>
        <v>14.5288</v>
      </c>
      <c r="S3425">
        <f t="shared" si="377"/>
        <v>14.5288</v>
      </c>
      <c r="T3425">
        <f>IFERROR(VLOOKUP($A3425,TY_main!A:B,2,FALSE),T3424)</f>
        <v>117.78125</v>
      </c>
    </row>
    <row r="3426" spans="1:20" x14ac:dyDescent="0.25">
      <c r="A3426" s="2">
        <f>SPY_IVOL!A3426</f>
        <v>43328</v>
      </c>
      <c r="B3426">
        <f>SPY_IVOL!B3426</f>
        <v>33.061199999999999</v>
      </c>
      <c r="C3426">
        <f>SPY_IVOL!C3426</f>
        <v>21.330100000000002</v>
      </c>
      <c r="D3426">
        <f>SPY_IVOL!D3426</f>
        <v>15.243600000000001</v>
      </c>
      <c r="E3426">
        <f>SPY_IVOL!E3426</f>
        <v>9.3452000000000002</v>
      </c>
      <c r="F3426">
        <f>SPY_IVOL!F3426</f>
        <v>8.9627999999999997</v>
      </c>
      <c r="G3426">
        <f>SPY_IVOL!G3426</f>
        <v>11.998200000000001</v>
      </c>
      <c r="H3426">
        <f>SPY_IVOL!H3426</f>
        <v>12.8383</v>
      </c>
      <c r="I3426">
        <f>VLOOKUP($A3426,SPY_main!$A:$C,2,FALSE)</f>
        <v>284.06</v>
      </c>
      <c r="J3426">
        <f>IFERROR(VLOOKUP($A3426,SPY_main!$A:$C,3,FALSE),J3425)</f>
        <v>1.754</v>
      </c>
      <c r="K3426">
        <f>IFERROR(VLOOKUP($A3426,SPY_main!$E:$F,2,FALSE),K3425)</f>
        <v>2.3222499999999999</v>
      </c>
      <c r="L3426">
        <f>IFERROR(VLOOKUP($A3426,SPY_main!H:I,2,FALSE),L3425)</f>
        <v>13.45</v>
      </c>
      <c r="M3426">
        <f t="shared" si="371"/>
        <v>44.287599999999998</v>
      </c>
      <c r="N3426">
        <f t="shared" si="372"/>
        <v>44.287599999999998</v>
      </c>
      <c r="O3426">
        <f t="shared" si="373"/>
        <v>29.796199999999999</v>
      </c>
      <c r="P3426">
        <f t="shared" si="374"/>
        <v>9.5790000000000006</v>
      </c>
      <c r="Q3426">
        <f t="shared" si="375"/>
        <v>14.7257</v>
      </c>
      <c r="R3426">
        <f t="shared" si="376"/>
        <v>14.7257</v>
      </c>
      <c r="S3426">
        <f t="shared" si="377"/>
        <v>14.7257</v>
      </c>
      <c r="T3426">
        <f>IFERROR(VLOOKUP($A3426,TY_main!A:B,2,FALSE),T3425)</f>
        <v>117.625</v>
      </c>
    </row>
    <row r="3427" spans="1:20" x14ac:dyDescent="0.25">
      <c r="A3427" s="2">
        <f>SPY_IVOL!A3427</f>
        <v>43329</v>
      </c>
      <c r="B3427">
        <f>SPY_IVOL!B3427</f>
        <v>32.591900000000003</v>
      </c>
      <c r="C3427">
        <f>SPY_IVOL!C3427</f>
        <v>20.712599999999998</v>
      </c>
      <c r="D3427">
        <f>SPY_IVOL!D3427</f>
        <v>14.7425</v>
      </c>
      <c r="E3427">
        <f>SPY_IVOL!E3427</f>
        <v>8.9204000000000008</v>
      </c>
      <c r="F3427">
        <f>SPY_IVOL!F3427</f>
        <v>8.8882999999999992</v>
      </c>
      <c r="G3427">
        <f>SPY_IVOL!G3427</f>
        <v>12.1717</v>
      </c>
      <c r="H3427">
        <f>SPY_IVOL!H3427</f>
        <v>14.3256</v>
      </c>
      <c r="I3427">
        <f>VLOOKUP($A3427,SPY_main!$A:$C,2,FALSE)</f>
        <v>285.06</v>
      </c>
      <c r="J3427">
        <f>IFERROR(VLOOKUP($A3427,SPY_main!$A:$C,3,FALSE),J3426)</f>
        <v>1.7478</v>
      </c>
      <c r="K3427">
        <f>IFERROR(VLOOKUP($A3427,SPY_main!$E:$F,2,FALSE),K3426)</f>
        <v>2.3118799999999999</v>
      </c>
      <c r="L3427">
        <f>IFERROR(VLOOKUP($A3427,SPY_main!H:I,2,FALSE),L3426)</f>
        <v>12.64</v>
      </c>
      <c r="M3427">
        <f t="shared" si="371"/>
        <v>44.756399999999999</v>
      </c>
      <c r="N3427">
        <f t="shared" si="372"/>
        <v>42.545200000000001</v>
      </c>
      <c r="O3427">
        <f t="shared" si="373"/>
        <v>23.259399999999999</v>
      </c>
      <c r="P3427">
        <f t="shared" si="374"/>
        <v>6.0551000000000004</v>
      </c>
      <c r="Q3427">
        <f t="shared" si="375"/>
        <v>7.3114999999999997</v>
      </c>
      <c r="R3427">
        <f t="shared" si="376"/>
        <v>7.3114999999999997</v>
      </c>
      <c r="S3427">
        <f t="shared" si="377"/>
        <v>7.3114999999999997</v>
      </c>
      <c r="T3427">
        <f>IFERROR(VLOOKUP($A3427,TY_main!A:B,2,FALSE),T3426)</f>
        <v>117.609375</v>
      </c>
    </row>
    <row r="3428" spans="1:20" x14ac:dyDescent="0.25">
      <c r="A3428" s="2">
        <f>SPY_IVOL!A3428</f>
        <v>43332</v>
      </c>
      <c r="B3428">
        <f>SPY_IVOL!B3428</f>
        <v>28.284300000000002</v>
      </c>
      <c r="C3428">
        <f>SPY_IVOL!C3428</f>
        <v>19.084099999999999</v>
      </c>
      <c r="D3428">
        <f>SPY_IVOL!D3428</f>
        <v>14.464499999999999</v>
      </c>
      <c r="E3428">
        <f>SPY_IVOL!E3428</f>
        <v>9.9501000000000008</v>
      </c>
      <c r="F3428">
        <f>SPY_IVOL!F3428</f>
        <v>8.5739000000000001</v>
      </c>
      <c r="G3428">
        <f>SPY_IVOL!G3428</f>
        <v>10.5101</v>
      </c>
      <c r="H3428">
        <f>SPY_IVOL!H3428</f>
        <v>14.7834</v>
      </c>
      <c r="I3428">
        <f>VLOOKUP($A3428,SPY_main!$A:$C,2,FALSE)</f>
        <v>285.67</v>
      </c>
      <c r="J3428">
        <f>IFERROR(VLOOKUP($A3428,SPY_main!$A:$C,3,FALSE),J3427)</f>
        <v>1.7441</v>
      </c>
      <c r="K3428">
        <f>IFERROR(VLOOKUP($A3428,SPY_main!$E:$F,2,FALSE),K3427)</f>
        <v>2.3096299999999998</v>
      </c>
      <c r="L3428">
        <f>IFERROR(VLOOKUP($A3428,SPY_main!H:I,2,FALSE),L3427)</f>
        <v>12.49</v>
      </c>
      <c r="M3428">
        <f t="shared" si="371"/>
        <v>33.129600000000003</v>
      </c>
      <c r="N3428">
        <f t="shared" si="372"/>
        <v>20.943899999999999</v>
      </c>
      <c r="O3428">
        <f t="shared" si="373"/>
        <v>14.668900000000001</v>
      </c>
      <c r="P3428">
        <f t="shared" si="374"/>
        <v>8.9138000000000002</v>
      </c>
      <c r="Q3428">
        <f t="shared" si="375"/>
        <v>9.1707999999999998</v>
      </c>
      <c r="R3428">
        <f t="shared" si="376"/>
        <v>12.232200000000001</v>
      </c>
      <c r="S3428">
        <f t="shared" si="377"/>
        <v>14.2357</v>
      </c>
      <c r="T3428">
        <f>IFERROR(VLOOKUP($A3428,TY_main!A:B,2,FALSE),T3427)</f>
        <v>117.96875</v>
      </c>
    </row>
    <row r="3429" spans="1:20" x14ac:dyDescent="0.25">
      <c r="A3429" s="2">
        <f>SPY_IVOL!A3429</f>
        <v>43333</v>
      </c>
      <c r="B3429">
        <f>SPY_IVOL!B3429</f>
        <v>28.8004</v>
      </c>
      <c r="C3429">
        <f>SPY_IVOL!C3429</f>
        <v>19.391100000000002</v>
      </c>
      <c r="D3429">
        <f>SPY_IVOL!D3429</f>
        <v>14.717700000000001</v>
      </c>
      <c r="E3429">
        <f>SPY_IVOL!E3429</f>
        <v>9.9337999999999997</v>
      </c>
      <c r="F3429">
        <f>SPY_IVOL!F3429</f>
        <v>8.5388999999999999</v>
      </c>
      <c r="G3429">
        <f>SPY_IVOL!G3429</f>
        <v>10.626899999999999</v>
      </c>
      <c r="H3429">
        <f>SPY_IVOL!H3429</f>
        <v>15.2659</v>
      </c>
      <c r="I3429">
        <f>VLOOKUP($A3429,SPY_main!$A:$C,2,FALSE)</f>
        <v>286.33999999999997</v>
      </c>
      <c r="J3429">
        <f>IFERROR(VLOOKUP($A3429,SPY_main!$A:$C,3,FALSE),J3428)</f>
        <v>1.74</v>
      </c>
      <c r="K3429">
        <f>IFERROR(VLOOKUP($A3429,SPY_main!$E:$F,2,FALSE),K3428)</f>
        <v>2.3102499999999999</v>
      </c>
      <c r="L3429">
        <f>IFERROR(VLOOKUP($A3429,SPY_main!H:I,2,FALSE),L3428)</f>
        <v>12.86</v>
      </c>
      <c r="M3429">
        <f t="shared" si="371"/>
        <v>34.188499999999998</v>
      </c>
      <c r="N3429">
        <f t="shared" si="372"/>
        <v>21.464300000000001</v>
      </c>
      <c r="O3429">
        <f t="shared" si="373"/>
        <v>14.997199999999999</v>
      </c>
      <c r="P3429">
        <f t="shared" si="374"/>
        <v>8.9228000000000005</v>
      </c>
      <c r="Q3429">
        <f t="shared" si="375"/>
        <v>9.1658000000000008</v>
      </c>
      <c r="R3429">
        <f t="shared" si="376"/>
        <v>12.958399999999999</v>
      </c>
      <c r="S3429">
        <f t="shared" si="377"/>
        <v>14.736000000000001</v>
      </c>
      <c r="T3429">
        <f>IFERROR(VLOOKUP($A3429,TY_main!A:B,2,FALSE),T3428)</f>
        <v>117.796875</v>
      </c>
    </row>
    <row r="3430" spans="1:20" x14ac:dyDescent="0.25">
      <c r="A3430" s="2">
        <f>SPY_IVOL!A3430</f>
        <v>43334</v>
      </c>
      <c r="B3430">
        <f>SPY_IVOL!B3430</f>
        <v>28.547000000000001</v>
      </c>
      <c r="C3430">
        <f>SPY_IVOL!C3430</f>
        <v>19.173300000000001</v>
      </c>
      <c r="D3430">
        <f>SPY_IVOL!D3430</f>
        <v>14.494300000000001</v>
      </c>
      <c r="E3430">
        <f>SPY_IVOL!E3430</f>
        <v>9.9022000000000006</v>
      </c>
      <c r="F3430">
        <f>SPY_IVOL!F3430</f>
        <v>8.4695999999999998</v>
      </c>
      <c r="G3430">
        <f>SPY_IVOL!G3430</f>
        <v>10.436</v>
      </c>
      <c r="H3430">
        <f>SPY_IVOL!H3430</f>
        <v>13.035399999999999</v>
      </c>
      <c r="I3430">
        <f>VLOOKUP($A3430,SPY_main!$A:$C,2,FALSE)</f>
        <v>286.17</v>
      </c>
      <c r="J3430">
        <f>IFERROR(VLOOKUP($A3430,SPY_main!$A:$C,3,FALSE),J3429)</f>
        <v>1.7410000000000001</v>
      </c>
      <c r="K3430">
        <f>IFERROR(VLOOKUP($A3430,SPY_main!$E:$F,2,FALSE),K3429)</f>
        <v>2.31175</v>
      </c>
      <c r="L3430">
        <f>IFERROR(VLOOKUP($A3430,SPY_main!H:I,2,FALSE),L3429)</f>
        <v>12.25</v>
      </c>
      <c r="M3430">
        <f t="shared" si="371"/>
        <v>33.486199999999997</v>
      </c>
      <c r="N3430">
        <f t="shared" si="372"/>
        <v>21.175799999999999</v>
      </c>
      <c r="O3430">
        <f t="shared" si="373"/>
        <v>14.703200000000001</v>
      </c>
      <c r="P3430">
        <f t="shared" si="374"/>
        <v>8.8081999999999994</v>
      </c>
      <c r="Q3430">
        <f t="shared" si="375"/>
        <v>8.6085999999999991</v>
      </c>
      <c r="R3430">
        <f t="shared" si="376"/>
        <v>11.949400000000001</v>
      </c>
      <c r="S3430">
        <f t="shared" si="377"/>
        <v>14.1683</v>
      </c>
      <c r="T3430">
        <f>IFERROR(VLOOKUP($A3430,TY_main!A:B,2,FALSE),T3429)</f>
        <v>117.96875</v>
      </c>
    </row>
    <row r="3431" spans="1:20" x14ac:dyDescent="0.25">
      <c r="A3431" s="2">
        <f>SPY_IVOL!A3431</f>
        <v>43335</v>
      </c>
      <c r="B3431">
        <f>SPY_IVOL!B3431</f>
        <v>28.384899999999998</v>
      </c>
      <c r="C3431">
        <f>SPY_IVOL!C3431</f>
        <v>18.932700000000001</v>
      </c>
      <c r="D3431">
        <f>SPY_IVOL!D3431</f>
        <v>14.397399999999999</v>
      </c>
      <c r="E3431">
        <f>SPY_IVOL!E3431</f>
        <v>9.8989999999999991</v>
      </c>
      <c r="F3431">
        <f>SPY_IVOL!F3431</f>
        <v>8.5774000000000008</v>
      </c>
      <c r="G3431">
        <f>SPY_IVOL!G3431</f>
        <v>10.4253</v>
      </c>
      <c r="H3431">
        <f>SPY_IVOL!H3431</f>
        <v>12.8208</v>
      </c>
      <c r="I3431">
        <f>VLOOKUP($A3431,SPY_main!$A:$C,2,FALSE)</f>
        <v>285.79000000000002</v>
      </c>
      <c r="J3431">
        <f>IFERROR(VLOOKUP($A3431,SPY_main!$A:$C,3,FALSE),J3430)</f>
        <v>1.7433000000000001</v>
      </c>
      <c r="K3431">
        <f>IFERROR(VLOOKUP($A3431,SPY_main!$E:$F,2,FALSE),K3430)</f>
        <v>2.3113800000000002</v>
      </c>
      <c r="L3431">
        <f>IFERROR(VLOOKUP($A3431,SPY_main!H:I,2,FALSE),L3430)</f>
        <v>12.41</v>
      </c>
      <c r="M3431">
        <f t="shared" si="371"/>
        <v>33.848599999999998</v>
      </c>
      <c r="N3431">
        <f t="shared" si="372"/>
        <v>21.001999999999999</v>
      </c>
      <c r="O3431">
        <f t="shared" si="373"/>
        <v>14.5997</v>
      </c>
      <c r="P3431">
        <f t="shared" si="374"/>
        <v>8.6209000000000007</v>
      </c>
      <c r="Q3431">
        <f t="shared" si="375"/>
        <v>8.8382000000000005</v>
      </c>
      <c r="R3431">
        <f t="shared" si="376"/>
        <v>12.4552</v>
      </c>
      <c r="S3431">
        <f t="shared" si="377"/>
        <v>12.3963</v>
      </c>
      <c r="T3431">
        <f>IFERROR(VLOOKUP($A3431,TY_main!A:B,2,FALSE),T3430)</f>
        <v>117.9375</v>
      </c>
    </row>
    <row r="3432" spans="1:20" x14ac:dyDescent="0.25">
      <c r="A3432" s="2">
        <f>SPY_IVOL!A3432</f>
        <v>43336</v>
      </c>
      <c r="B3432">
        <f>SPY_IVOL!B3432</f>
        <v>28.3095</v>
      </c>
      <c r="C3432">
        <f>SPY_IVOL!C3432</f>
        <v>18.733599999999999</v>
      </c>
      <c r="D3432">
        <f>SPY_IVOL!D3432</f>
        <v>14.0832</v>
      </c>
      <c r="E3432">
        <f>SPY_IVOL!E3432</f>
        <v>9.5823</v>
      </c>
      <c r="F3432">
        <f>SPY_IVOL!F3432</f>
        <v>8.5616000000000003</v>
      </c>
      <c r="G3432">
        <f>SPY_IVOL!G3432</f>
        <v>10.556900000000001</v>
      </c>
      <c r="H3432">
        <f>SPY_IVOL!H3432</f>
        <v>12.9231</v>
      </c>
      <c r="I3432">
        <f>VLOOKUP($A3432,SPY_main!$A:$C,2,FALSE)</f>
        <v>287.51</v>
      </c>
      <c r="J3432">
        <f>IFERROR(VLOOKUP($A3432,SPY_main!$A:$C,3,FALSE),J3431)</f>
        <v>1.7329000000000001</v>
      </c>
      <c r="K3432">
        <f>IFERROR(VLOOKUP($A3432,SPY_main!$E:$F,2,FALSE),K3431)</f>
        <v>2.31725</v>
      </c>
      <c r="L3432">
        <f>IFERROR(VLOOKUP($A3432,SPY_main!H:I,2,FALSE),L3431)</f>
        <v>11.99</v>
      </c>
      <c r="M3432">
        <f t="shared" si="371"/>
        <v>33.556600000000003</v>
      </c>
      <c r="N3432">
        <f t="shared" si="372"/>
        <v>20.771699999999999</v>
      </c>
      <c r="O3432">
        <f t="shared" si="373"/>
        <v>14.1097</v>
      </c>
      <c r="P3432">
        <f t="shared" si="374"/>
        <v>8.1371000000000002</v>
      </c>
      <c r="Q3432">
        <f t="shared" si="375"/>
        <v>9.0656999999999996</v>
      </c>
      <c r="R3432">
        <f t="shared" si="376"/>
        <v>12.752700000000001</v>
      </c>
      <c r="S3432">
        <f t="shared" si="377"/>
        <v>12.752700000000001</v>
      </c>
      <c r="T3432">
        <f>IFERROR(VLOOKUP($A3432,TY_main!A:B,2,FALSE),T3431)</f>
        <v>117.859375</v>
      </c>
    </row>
    <row r="3433" spans="1:20" x14ac:dyDescent="0.25">
      <c r="A3433" s="2">
        <f>SPY_IVOL!A3433</f>
        <v>43339</v>
      </c>
      <c r="B3433">
        <f>SPY_IVOL!B3433</f>
        <v>28.850999999999999</v>
      </c>
      <c r="C3433">
        <f>SPY_IVOL!C3433</f>
        <v>18.719000000000001</v>
      </c>
      <c r="D3433">
        <f>SPY_IVOL!D3433</f>
        <v>13.8483</v>
      </c>
      <c r="E3433">
        <f>SPY_IVOL!E3433</f>
        <v>9.3378999999999994</v>
      </c>
      <c r="F3433">
        <f>SPY_IVOL!F3433</f>
        <v>8.7897999999999996</v>
      </c>
      <c r="G3433">
        <f>SPY_IVOL!G3433</f>
        <v>11</v>
      </c>
      <c r="H3433">
        <f>SPY_IVOL!H3433</f>
        <v>12.5898</v>
      </c>
      <c r="I3433">
        <f>VLOOKUP($A3433,SPY_main!$A:$C,2,FALSE)</f>
        <v>289.77999999999997</v>
      </c>
      <c r="J3433">
        <f>IFERROR(VLOOKUP($A3433,SPY_main!$A:$C,3,FALSE),J3432)</f>
        <v>1.7193000000000001</v>
      </c>
      <c r="K3433">
        <f>IFERROR(VLOOKUP($A3433,SPY_main!$E:$F,2,FALSE),K3432)</f>
        <v>2.31725</v>
      </c>
      <c r="L3433">
        <f>IFERROR(VLOOKUP($A3433,SPY_main!H:I,2,FALSE),L3432)</f>
        <v>12.16</v>
      </c>
      <c r="M3433">
        <f t="shared" si="371"/>
        <v>34.866900000000001</v>
      </c>
      <c r="N3433">
        <f t="shared" si="372"/>
        <v>21.117999999999999</v>
      </c>
      <c r="O3433">
        <f t="shared" si="373"/>
        <v>14.0633</v>
      </c>
      <c r="P3433">
        <f t="shared" si="374"/>
        <v>8.0155999999999992</v>
      </c>
      <c r="Q3433">
        <f t="shared" si="375"/>
        <v>9.6522000000000006</v>
      </c>
      <c r="R3433">
        <f t="shared" si="376"/>
        <v>13.616099999999999</v>
      </c>
      <c r="S3433">
        <f t="shared" si="377"/>
        <v>13.714499999999999</v>
      </c>
      <c r="T3433">
        <f>IFERROR(VLOOKUP($A3433,TY_main!A:B,2,FALSE),T3432)</f>
        <v>117.6875</v>
      </c>
    </row>
    <row r="3434" spans="1:20" x14ac:dyDescent="0.25">
      <c r="A3434" s="2">
        <f>SPY_IVOL!A3434</f>
        <v>43340</v>
      </c>
      <c r="B3434">
        <f>SPY_IVOL!B3434</f>
        <v>29.339300000000001</v>
      </c>
      <c r="C3434">
        <f>SPY_IVOL!C3434</f>
        <v>19.087700000000002</v>
      </c>
      <c r="D3434">
        <f>SPY_IVOL!D3434</f>
        <v>14.085599999999999</v>
      </c>
      <c r="E3434">
        <f>SPY_IVOL!E3434</f>
        <v>9.4573999999999998</v>
      </c>
      <c r="F3434">
        <f>SPY_IVOL!F3434</f>
        <v>9.0503</v>
      </c>
      <c r="G3434">
        <f>SPY_IVOL!G3434</f>
        <v>11.4697</v>
      </c>
      <c r="H3434">
        <f>SPY_IVOL!H3434</f>
        <v>13.9651</v>
      </c>
      <c r="I3434">
        <f>VLOOKUP($A3434,SPY_main!$A:$C,2,FALSE)</f>
        <v>289.92</v>
      </c>
      <c r="J3434">
        <f>IFERROR(VLOOKUP($A3434,SPY_main!$A:$C,3,FALSE),J3433)</f>
        <v>1.7184999999999999</v>
      </c>
      <c r="K3434">
        <f>IFERROR(VLOOKUP($A3434,SPY_main!$E:$F,2,FALSE),K3433)</f>
        <v>2.3147500000000001</v>
      </c>
      <c r="L3434">
        <f>IFERROR(VLOOKUP($A3434,SPY_main!H:I,2,FALSE),L3433)</f>
        <v>12.5</v>
      </c>
      <c r="M3434">
        <f t="shared" si="371"/>
        <v>35.582500000000003</v>
      </c>
      <c r="N3434">
        <f t="shared" si="372"/>
        <v>21.727399999999999</v>
      </c>
      <c r="O3434">
        <f t="shared" si="373"/>
        <v>14.5291</v>
      </c>
      <c r="P3434">
        <f t="shared" si="374"/>
        <v>8.1629000000000005</v>
      </c>
      <c r="Q3434">
        <f t="shared" si="375"/>
        <v>9.9925999999999995</v>
      </c>
      <c r="R3434">
        <f t="shared" si="376"/>
        <v>13.904999999999999</v>
      </c>
      <c r="S3434">
        <f t="shared" si="377"/>
        <v>15.976800000000001</v>
      </c>
      <c r="T3434">
        <f>IFERROR(VLOOKUP($A3434,TY_main!A:B,2,FALSE),T3433)</f>
        <v>117.453125</v>
      </c>
    </row>
    <row r="3435" spans="1:20" x14ac:dyDescent="0.25">
      <c r="A3435" s="2">
        <f>SPY_IVOL!A3435</f>
        <v>43341</v>
      </c>
      <c r="B3435">
        <f>SPY_IVOL!B3435</f>
        <v>29.249199999999998</v>
      </c>
      <c r="C3435">
        <f>SPY_IVOL!C3435</f>
        <v>18.818000000000001</v>
      </c>
      <c r="D3435">
        <f>SPY_IVOL!D3435</f>
        <v>13.7804</v>
      </c>
      <c r="E3435">
        <f>SPY_IVOL!E3435</f>
        <v>9.3561999999999994</v>
      </c>
      <c r="F3435">
        <f>SPY_IVOL!F3435</f>
        <v>8.7926000000000002</v>
      </c>
      <c r="G3435">
        <f>SPY_IVOL!G3435</f>
        <v>11.4453</v>
      </c>
      <c r="H3435">
        <f>SPY_IVOL!H3435</f>
        <v>16.1663</v>
      </c>
      <c r="I3435">
        <f>VLOOKUP($A3435,SPY_main!$A:$C,2,FALSE)</f>
        <v>291.48</v>
      </c>
      <c r="J3435">
        <f>IFERROR(VLOOKUP($A3435,SPY_main!$A:$C,3,FALSE),J3434)</f>
        <v>1.7093</v>
      </c>
      <c r="K3435">
        <f>IFERROR(VLOOKUP($A3435,SPY_main!$E:$F,2,FALSE),K3434)</f>
        <v>2.31263</v>
      </c>
      <c r="L3435">
        <f>IFERROR(VLOOKUP($A3435,SPY_main!H:I,2,FALSE),L3434)</f>
        <v>12.25</v>
      </c>
      <c r="M3435">
        <f t="shared" si="371"/>
        <v>36.3108</v>
      </c>
      <c r="N3435">
        <f t="shared" si="372"/>
        <v>21.775099999999998</v>
      </c>
      <c r="O3435">
        <f t="shared" si="373"/>
        <v>14.3071</v>
      </c>
      <c r="P3435">
        <f t="shared" si="374"/>
        <v>8.1691000000000003</v>
      </c>
      <c r="Q3435">
        <f t="shared" si="375"/>
        <v>9.9824999999999999</v>
      </c>
      <c r="R3435">
        <f t="shared" si="376"/>
        <v>15.0852</v>
      </c>
      <c r="S3435">
        <f t="shared" si="377"/>
        <v>18.422899999999998</v>
      </c>
      <c r="T3435">
        <f>IFERROR(VLOOKUP($A3435,TY_main!A:B,2,FALSE),T3434)</f>
        <v>117.453125</v>
      </c>
    </row>
    <row r="3436" spans="1:20" x14ac:dyDescent="0.25">
      <c r="A3436" s="2">
        <f>SPY_IVOL!A3436</f>
        <v>43342</v>
      </c>
      <c r="B3436">
        <f>SPY_IVOL!B3436</f>
        <v>29.9391</v>
      </c>
      <c r="C3436">
        <f>SPY_IVOL!C3436</f>
        <v>19.659300000000002</v>
      </c>
      <c r="D3436">
        <f>SPY_IVOL!D3436</f>
        <v>14.580299999999999</v>
      </c>
      <c r="E3436">
        <f>SPY_IVOL!E3436</f>
        <v>9.9764999999999997</v>
      </c>
      <c r="F3436">
        <f>SPY_IVOL!F3436</f>
        <v>8.7436000000000007</v>
      </c>
      <c r="G3436">
        <f>SPY_IVOL!G3436</f>
        <v>11.377599999999999</v>
      </c>
      <c r="H3436">
        <f>SPY_IVOL!H3436</f>
        <v>15.4411</v>
      </c>
      <c r="I3436">
        <f>VLOOKUP($A3436,SPY_main!$A:$C,2,FALSE)</f>
        <v>290.3</v>
      </c>
      <c r="J3436">
        <f>IFERROR(VLOOKUP($A3436,SPY_main!$A:$C,3,FALSE),J3435)</f>
        <v>1.7161999999999999</v>
      </c>
      <c r="K3436">
        <f>IFERROR(VLOOKUP($A3436,SPY_main!$E:$F,2,FALSE),K3435)</f>
        <v>2.32125</v>
      </c>
      <c r="L3436">
        <f>IFERROR(VLOOKUP($A3436,SPY_main!H:I,2,FALSE),L3435)</f>
        <v>13.53</v>
      </c>
      <c r="M3436">
        <f t="shared" si="371"/>
        <v>37.915900000000001</v>
      </c>
      <c r="N3436">
        <f t="shared" si="372"/>
        <v>23.433499999999999</v>
      </c>
      <c r="O3436">
        <f t="shared" si="373"/>
        <v>15.6152</v>
      </c>
      <c r="P3436">
        <f t="shared" si="374"/>
        <v>8.9486000000000008</v>
      </c>
      <c r="Q3436">
        <f t="shared" si="375"/>
        <v>10.0609</v>
      </c>
      <c r="R3436">
        <f t="shared" si="376"/>
        <v>14.903700000000001</v>
      </c>
      <c r="S3436">
        <f t="shared" si="377"/>
        <v>17.357099999999999</v>
      </c>
      <c r="T3436">
        <f>IFERROR(VLOOKUP($A3436,TY_main!A:B,2,FALSE),T3435)</f>
        <v>117.625</v>
      </c>
    </row>
    <row r="3437" spans="1:20" x14ac:dyDescent="0.25">
      <c r="A3437" s="2">
        <f>SPY_IVOL!A3437</f>
        <v>43343</v>
      </c>
      <c r="B3437">
        <f>SPY_IVOL!B3437</f>
        <v>30.105</v>
      </c>
      <c r="C3437">
        <f>SPY_IVOL!C3437</f>
        <v>19.4191</v>
      </c>
      <c r="D3437">
        <f>SPY_IVOL!D3437</f>
        <v>14.0745</v>
      </c>
      <c r="E3437">
        <f>SPY_IVOL!E3437</f>
        <v>9.3057999999999996</v>
      </c>
      <c r="F3437">
        <f>SPY_IVOL!F3437</f>
        <v>8.5961999999999996</v>
      </c>
      <c r="G3437">
        <f>SPY_IVOL!G3437</f>
        <v>11.053900000000001</v>
      </c>
      <c r="H3437">
        <f>SPY_IVOL!H3437</f>
        <v>14.3065</v>
      </c>
      <c r="I3437">
        <f>VLOOKUP($A3437,SPY_main!$A:$C,2,FALSE)</f>
        <v>290.31</v>
      </c>
      <c r="J3437">
        <f>IFERROR(VLOOKUP($A3437,SPY_main!$A:$C,3,FALSE),J3436)</f>
        <v>1.7161999999999999</v>
      </c>
      <c r="K3437">
        <f>IFERROR(VLOOKUP($A3437,SPY_main!$E:$F,2,FALSE),K3436)</f>
        <v>2.3207499999999999</v>
      </c>
      <c r="L3437">
        <f>IFERROR(VLOOKUP($A3437,SPY_main!H:I,2,FALSE),L3436)</f>
        <v>12.86</v>
      </c>
      <c r="M3437">
        <f t="shared" si="371"/>
        <v>38.634999999999998</v>
      </c>
      <c r="N3437">
        <f t="shared" si="372"/>
        <v>23.321000000000002</v>
      </c>
      <c r="O3437">
        <f t="shared" si="373"/>
        <v>15.251099999999999</v>
      </c>
      <c r="P3437">
        <f t="shared" si="374"/>
        <v>8.0503</v>
      </c>
      <c r="Q3437">
        <f t="shared" si="375"/>
        <v>9.5216999999999992</v>
      </c>
      <c r="R3437">
        <f t="shared" si="376"/>
        <v>14.3398</v>
      </c>
      <c r="S3437">
        <f t="shared" si="377"/>
        <v>16.3063</v>
      </c>
      <c r="T3437">
        <f>IFERROR(VLOOKUP($A3437,TY_main!A:B,2,FALSE),T3436)</f>
        <v>117.734375</v>
      </c>
    </row>
    <row r="3438" spans="1:20" x14ac:dyDescent="0.25">
      <c r="A3438" s="2">
        <f>SPY_IVOL!A3438</f>
        <v>43347</v>
      </c>
      <c r="B3438">
        <f>SPY_IVOL!B3438</f>
        <v>31.0776</v>
      </c>
      <c r="C3438">
        <f>SPY_IVOL!C3438</f>
        <v>20.006699999999999</v>
      </c>
      <c r="D3438">
        <f>SPY_IVOL!D3438</f>
        <v>14.579700000000001</v>
      </c>
      <c r="E3438">
        <f>SPY_IVOL!E3438</f>
        <v>9.8680000000000003</v>
      </c>
      <c r="F3438">
        <f>SPY_IVOL!F3438</f>
        <v>8.8265999999999991</v>
      </c>
      <c r="G3438">
        <f>SPY_IVOL!G3438</f>
        <v>11.5288</v>
      </c>
      <c r="H3438">
        <f>SPY_IVOL!H3438</f>
        <v>13.6927</v>
      </c>
      <c r="I3438">
        <f>VLOOKUP($A3438,SPY_main!$A:$C,2,FALSE)</f>
        <v>289.81</v>
      </c>
      <c r="J3438">
        <f>IFERROR(VLOOKUP($A3438,SPY_main!$A:$C,3,FALSE),J3437)</f>
        <v>1.7192000000000001</v>
      </c>
      <c r="K3438">
        <f>IFERROR(VLOOKUP($A3438,SPY_main!$E:$F,2,FALSE),K3437)</f>
        <v>2.3227500000000001</v>
      </c>
      <c r="L3438">
        <f>IFERROR(VLOOKUP($A3438,SPY_main!H:I,2,FALSE),L3437)</f>
        <v>13.16</v>
      </c>
      <c r="M3438">
        <f t="shared" si="371"/>
        <v>40.417900000000003</v>
      </c>
      <c r="N3438">
        <f t="shared" si="372"/>
        <v>24.5519</v>
      </c>
      <c r="O3438">
        <f t="shared" si="373"/>
        <v>16.2178</v>
      </c>
      <c r="P3438">
        <f t="shared" si="374"/>
        <v>8.8420000000000005</v>
      </c>
      <c r="Q3438">
        <f t="shared" si="375"/>
        <v>10.458</v>
      </c>
      <c r="R3438">
        <f t="shared" si="376"/>
        <v>14.638500000000001</v>
      </c>
      <c r="S3438">
        <f t="shared" si="377"/>
        <v>14.638500000000001</v>
      </c>
      <c r="T3438">
        <f>IFERROR(VLOOKUP($A3438,TY_main!A:B,2,FALSE),T3437)</f>
        <v>117.421875</v>
      </c>
    </row>
    <row r="3439" spans="1:20" x14ac:dyDescent="0.25">
      <c r="A3439" s="2">
        <f>SPY_IVOL!A3439</f>
        <v>43348</v>
      </c>
      <c r="B3439">
        <f>SPY_IVOL!B3439</f>
        <v>31.958500000000001</v>
      </c>
      <c r="C3439">
        <f>SPY_IVOL!C3439</f>
        <v>20.790800000000001</v>
      </c>
      <c r="D3439">
        <f>SPY_IVOL!D3439</f>
        <v>15.442</v>
      </c>
      <c r="E3439">
        <f>SPY_IVOL!E3439</f>
        <v>10.561299999999999</v>
      </c>
      <c r="F3439">
        <f>SPY_IVOL!F3439</f>
        <v>8.7325999999999997</v>
      </c>
      <c r="G3439">
        <f>SPY_IVOL!G3439</f>
        <v>11.6547</v>
      </c>
      <c r="H3439">
        <f>SPY_IVOL!H3439</f>
        <v>14.097200000000001</v>
      </c>
      <c r="I3439">
        <f>VLOOKUP($A3439,SPY_main!$A:$C,2,FALSE)</f>
        <v>289.02999999999997</v>
      </c>
      <c r="J3439">
        <f>IFERROR(VLOOKUP($A3439,SPY_main!$A:$C,3,FALSE),J3438)</f>
        <v>1.7238</v>
      </c>
      <c r="K3439">
        <f>IFERROR(VLOOKUP($A3439,SPY_main!$E:$F,2,FALSE),K3438)</f>
        <v>2.3168099999999998</v>
      </c>
      <c r="L3439">
        <f>IFERROR(VLOOKUP($A3439,SPY_main!H:I,2,FALSE),L3438)</f>
        <v>13.91</v>
      </c>
      <c r="M3439">
        <f t="shared" si="371"/>
        <v>41.915500000000002</v>
      </c>
      <c r="N3439">
        <f t="shared" si="372"/>
        <v>26.118300000000001</v>
      </c>
      <c r="O3439">
        <f t="shared" si="373"/>
        <v>17.414200000000001</v>
      </c>
      <c r="P3439">
        <f t="shared" si="374"/>
        <v>9.9515999999999991</v>
      </c>
      <c r="Q3439">
        <f t="shared" si="375"/>
        <v>10.283200000000001</v>
      </c>
      <c r="R3439">
        <f t="shared" si="376"/>
        <v>13.7638</v>
      </c>
      <c r="S3439">
        <f t="shared" si="377"/>
        <v>13.7638</v>
      </c>
      <c r="T3439">
        <f>IFERROR(VLOOKUP($A3439,TY_main!A:B,2,FALSE),T3438)</f>
        <v>117.453125</v>
      </c>
    </row>
    <row r="3440" spans="1:20" x14ac:dyDescent="0.25">
      <c r="A3440" s="2">
        <f>SPY_IVOL!A3440</f>
        <v>43349</v>
      </c>
      <c r="B3440">
        <f>SPY_IVOL!B3440</f>
        <v>32.562600000000003</v>
      </c>
      <c r="C3440">
        <f>SPY_IVOL!C3440</f>
        <v>21.193100000000001</v>
      </c>
      <c r="D3440">
        <f>SPY_IVOL!D3440</f>
        <v>15.725099999999999</v>
      </c>
      <c r="E3440">
        <f>SPY_IVOL!E3440</f>
        <v>10.660500000000001</v>
      </c>
      <c r="F3440">
        <f>SPY_IVOL!F3440</f>
        <v>9.0536999999999992</v>
      </c>
      <c r="G3440">
        <f>SPY_IVOL!G3440</f>
        <v>12.218500000000001</v>
      </c>
      <c r="H3440">
        <f>SPY_IVOL!H3440</f>
        <v>14.585000000000001</v>
      </c>
      <c r="I3440">
        <f>VLOOKUP($A3440,SPY_main!$A:$C,2,FALSE)</f>
        <v>288.16000000000003</v>
      </c>
      <c r="J3440">
        <f>IFERROR(VLOOKUP($A3440,SPY_main!$A:$C,3,FALSE),J3439)</f>
        <v>1.7290000000000001</v>
      </c>
      <c r="K3440">
        <f>IFERROR(VLOOKUP($A3440,SPY_main!$E:$F,2,FALSE),K3439)</f>
        <v>2.3270599999999999</v>
      </c>
      <c r="L3440">
        <f>IFERROR(VLOOKUP($A3440,SPY_main!H:I,2,FALSE),L3439)</f>
        <v>14.65</v>
      </c>
      <c r="M3440">
        <f t="shared" si="371"/>
        <v>43.540199999999999</v>
      </c>
      <c r="N3440">
        <f t="shared" si="372"/>
        <v>26.727799999999998</v>
      </c>
      <c r="O3440">
        <f t="shared" si="373"/>
        <v>18.113099999999999</v>
      </c>
      <c r="P3440">
        <f t="shared" si="374"/>
        <v>10.0839</v>
      </c>
      <c r="Q3440">
        <f t="shared" si="375"/>
        <v>11.239800000000001</v>
      </c>
      <c r="R3440">
        <f t="shared" si="376"/>
        <v>15.5768</v>
      </c>
      <c r="S3440">
        <f t="shared" si="377"/>
        <v>15.5768</v>
      </c>
      <c r="T3440">
        <f>IFERROR(VLOOKUP($A3440,TY_main!A:B,2,FALSE),T3439)</f>
        <v>117.65625</v>
      </c>
    </row>
    <row r="3441" spans="1:20" x14ac:dyDescent="0.25">
      <c r="A3441" s="2">
        <f>SPY_IVOL!A3441</f>
        <v>43350</v>
      </c>
      <c r="B3441">
        <f>SPY_IVOL!B3441</f>
        <v>33.0334</v>
      </c>
      <c r="C3441">
        <f>SPY_IVOL!C3441</f>
        <v>21.4694</v>
      </c>
      <c r="D3441">
        <f>SPY_IVOL!D3441</f>
        <v>15.8414</v>
      </c>
      <c r="E3441">
        <f>SPY_IVOL!E3441</f>
        <v>10.5412</v>
      </c>
      <c r="F3441">
        <f>SPY_IVOL!F3441</f>
        <v>8.9755000000000003</v>
      </c>
      <c r="G3441">
        <f>SPY_IVOL!G3441</f>
        <v>12.0075</v>
      </c>
      <c r="H3441">
        <f>SPY_IVOL!H3441</f>
        <v>14.9756</v>
      </c>
      <c r="I3441">
        <f>VLOOKUP($A3441,SPY_main!$A:$C,2,FALSE)</f>
        <v>287.60000000000002</v>
      </c>
      <c r="J3441">
        <f>IFERROR(VLOOKUP($A3441,SPY_main!$A:$C,3,FALSE),J3440)</f>
        <v>1.7323999999999999</v>
      </c>
      <c r="K3441">
        <f>IFERROR(VLOOKUP($A3441,SPY_main!$E:$F,2,FALSE),K3440)</f>
        <v>2.3312499999999998</v>
      </c>
      <c r="L3441">
        <f>IFERROR(VLOOKUP($A3441,SPY_main!H:I,2,FALSE),L3440)</f>
        <v>14.88</v>
      </c>
      <c r="M3441">
        <f t="shared" si="371"/>
        <v>45.5944</v>
      </c>
      <c r="N3441">
        <f t="shared" si="372"/>
        <v>27.732099999999999</v>
      </c>
      <c r="O3441">
        <f t="shared" si="373"/>
        <v>18.281400000000001</v>
      </c>
      <c r="P3441">
        <f t="shared" si="374"/>
        <v>9.6908999999999992</v>
      </c>
      <c r="Q3441">
        <f t="shared" si="375"/>
        <v>10.773199999999999</v>
      </c>
      <c r="R3441">
        <f t="shared" si="376"/>
        <v>14.7681</v>
      </c>
      <c r="S3441">
        <f t="shared" si="377"/>
        <v>14.7681</v>
      </c>
      <c r="T3441">
        <f>IFERROR(VLOOKUP($A3441,TY_main!A:B,2,FALSE),T3440)</f>
        <v>117.15625</v>
      </c>
    </row>
    <row r="3442" spans="1:20" x14ac:dyDescent="0.25">
      <c r="A3442" s="2">
        <f>SPY_IVOL!A3442</f>
        <v>43353</v>
      </c>
      <c r="B3442">
        <f>SPY_IVOL!B3442</f>
        <v>33.304499999999997</v>
      </c>
      <c r="C3442">
        <f>SPY_IVOL!C3442</f>
        <v>21.335899999999999</v>
      </c>
      <c r="D3442">
        <f>SPY_IVOL!D3442</f>
        <v>15.4559</v>
      </c>
      <c r="E3442">
        <f>SPY_IVOL!E3442</f>
        <v>10.023199999999999</v>
      </c>
      <c r="F3442">
        <f>SPY_IVOL!F3442</f>
        <v>8.9268999999999998</v>
      </c>
      <c r="G3442">
        <f>SPY_IVOL!G3442</f>
        <v>12.432499999999999</v>
      </c>
      <c r="H3442">
        <f>SPY_IVOL!H3442</f>
        <v>14.826499999999999</v>
      </c>
      <c r="I3442">
        <f>VLOOKUP($A3442,SPY_main!$A:$C,2,FALSE)</f>
        <v>288.10000000000002</v>
      </c>
      <c r="J3442">
        <f>IFERROR(VLOOKUP($A3442,SPY_main!$A:$C,3,FALSE),J3441)</f>
        <v>1.7294</v>
      </c>
      <c r="K3442">
        <f>IFERROR(VLOOKUP($A3442,SPY_main!$E:$F,2,FALSE),K3441)</f>
        <v>2.3342499999999999</v>
      </c>
      <c r="L3442">
        <f>IFERROR(VLOOKUP($A3442,SPY_main!H:I,2,FALSE),L3441)</f>
        <v>14.16</v>
      </c>
      <c r="M3442">
        <f t="shared" si="371"/>
        <v>47.041899999999998</v>
      </c>
      <c r="N3442">
        <f t="shared" si="372"/>
        <v>28.625299999999999</v>
      </c>
      <c r="O3442">
        <f t="shared" si="373"/>
        <v>18.3216</v>
      </c>
      <c r="P3442">
        <f t="shared" si="374"/>
        <v>9.1103000000000005</v>
      </c>
      <c r="Q3442">
        <f t="shared" si="375"/>
        <v>12.173500000000001</v>
      </c>
      <c r="R3442">
        <f t="shared" si="376"/>
        <v>15.7385</v>
      </c>
      <c r="S3442">
        <f t="shared" si="377"/>
        <v>15.7385</v>
      </c>
      <c r="T3442">
        <f>IFERROR(VLOOKUP($A3442,TY_main!A:B,2,FALSE),T3441)</f>
        <v>117.171875</v>
      </c>
    </row>
    <row r="3443" spans="1:20" x14ac:dyDescent="0.25">
      <c r="A3443" s="2">
        <f>SPY_IVOL!A3443</f>
        <v>43354</v>
      </c>
      <c r="B3443">
        <f>SPY_IVOL!B3443</f>
        <v>32.855499999999999</v>
      </c>
      <c r="C3443">
        <f>SPY_IVOL!C3443</f>
        <v>20.665600000000001</v>
      </c>
      <c r="D3443">
        <f>SPY_IVOL!D3443</f>
        <v>14.737500000000001</v>
      </c>
      <c r="E3443">
        <f>SPY_IVOL!E3443</f>
        <v>9.3737999999999992</v>
      </c>
      <c r="F3443">
        <f>SPY_IVOL!F3443</f>
        <v>8.9192</v>
      </c>
      <c r="G3443">
        <f>SPY_IVOL!G3443</f>
        <v>12.0946</v>
      </c>
      <c r="H3443">
        <f>SPY_IVOL!H3443</f>
        <v>13.6435</v>
      </c>
      <c r="I3443">
        <f>VLOOKUP($A3443,SPY_main!$A:$C,2,FALSE)</f>
        <v>289.05</v>
      </c>
      <c r="J3443">
        <f>IFERROR(VLOOKUP($A3443,SPY_main!$A:$C,3,FALSE),J3442)</f>
        <v>1.7237</v>
      </c>
      <c r="K3443">
        <f>IFERROR(VLOOKUP($A3443,SPY_main!$E:$F,2,FALSE),K3442)</f>
        <v>2.3342499999999999</v>
      </c>
      <c r="L3443">
        <f>IFERROR(VLOOKUP($A3443,SPY_main!H:I,2,FALSE),L3442)</f>
        <v>13.22</v>
      </c>
      <c r="M3443">
        <f t="shared" si="371"/>
        <v>47.344299999999997</v>
      </c>
      <c r="N3443">
        <f t="shared" si="372"/>
        <v>28.045100000000001</v>
      </c>
      <c r="O3443">
        <f t="shared" si="373"/>
        <v>17.325700000000001</v>
      </c>
      <c r="P3443">
        <f t="shared" si="374"/>
        <v>8.1478000000000002</v>
      </c>
      <c r="Q3443">
        <f t="shared" si="375"/>
        <v>11.9392</v>
      </c>
      <c r="R3443">
        <f t="shared" si="376"/>
        <v>13.1591</v>
      </c>
      <c r="S3443">
        <f t="shared" si="377"/>
        <v>13.1591</v>
      </c>
      <c r="T3443">
        <f>IFERROR(VLOOKUP($A3443,TY_main!A:B,2,FALSE),T3442)</f>
        <v>116.875</v>
      </c>
    </row>
    <row r="3444" spans="1:20" x14ac:dyDescent="0.25">
      <c r="A3444" s="2">
        <f>SPY_IVOL!A3444</f>
        <v>43355</v>
      </c>
      <c r="B3444">
        <f>SPY_IVOL!B3444</f>
        <v>33.258699999999997</v>
      </c>
      <c r="C3444">
        <f>SPY_IVOL!C3444</f>
        <v>20.812200000000001</v>
      </c>
      <c r="D3444">
        <f>SPY_IVOL!D3444</f>
        <v>14.6823</v>
      </c>
      <c r="E3444">
        <f>SPY_IVOL!E3444</f>
        <v>9.1684000000000001</v>
      </c>
      <c r="F3444">
        <f>SPY_IVOL!F3444</f>
        <v>8.8374000000000006</v>
      </c>
      <c r="G3444">
        <f>SPY_IVOL!G3444</f>
        <v>12.2803</v>
      </c>
      <c r="H3444">
        <f>SPY_IVOL!H3444</f>
        <v>13.8325</v>
      </c>
      <c r="I3444">
        <f>VLOOKUP($A3444,SPY_main!$A:$C,2,FALSE)</f>
        <v>289.12</v>
      </c>
      <c r="J3444">
        <f>IFERROR(VLOOKUP($A3444,SPY_main!$A:$C,3,FALSE),J3443)</f>
        <v>1.7233000000000001</v>
      </c>
      <c r="K3444">
        <f>IFERROR(VLOOKUP($A3444,SPY_main!$E:$F,2,FALSE),K3443)</f>
        <v>2.3315000000000001</v>
      </c>
      <c r="L3444">
        <f>IFERROR(VLOOKUP($A3444,SPY_main!H:I,2,FALSE),L3443)</f>
        <v>13.14</v>
      </c>
      <c r="M3444">
        <f t="shared" si="371"/>
        <v>49.19</v>
      </c>
      <c r="N3444">
        <f t="shared" si="372"/>
        <v>28.7211</v>
      </c>
      <c r="O3444">
        <f t="shared" si="373"/>
        <v>17.737400000000001</v>
      </c>
      <c r="P3444">
        <f t="shared" si="374"/>
        <v>7.8289</v>
      </c>
      <c r="Q3444">
        <f t="shared" si="375"/>
        <v>12.600099999999999</v>
      </c>
      <c r="R3444">
        <f t="shared" si="376"/>
        <v>13.676500000000001</v>
      </c>
      <c r="S3444">
        <f t="shared" si="377"/>
        <v>13.676500000000001</v>
      </c>
      <c r="T3444">
        <f>IFERROR(VLOOKUP($A3444,TY_main!A:B,2,FALSE),T3443)</f>
        <v>116.96875</v>
      </c>
    </row>
    <row r="3445" spans="1:20" x14ac:dyDescent="0.25">
      <c r="A3445" s="2">
        <f>SPY_IVOL!A3445</f>
        <v>43356</v>
      </c>
      <c r="B3445">
        <f>SPY_IVOL!B3445</f>
        <v>33.017499999999998</v>
      </c>
      <c r="C3445">
        <f>SPY_IVOL!C3445</f>
        <v>20.036000000000001</v>
      </c>
      <c r="D3445">
        <f>SPY_IVOL!D3445</f>
        <v>13.8841</v>
      </c>
      <c r="E3445">
        <f>SPY_IVOL!E3445</f>
        <v>8.6303000000000001</v>
      </c>
      <c r="F3445">
        <f>SPY_IVOL!F3445</f>
        <v>9.3663000000000007</v>
      </c>
      <c r="G3445">
        <f>SPY_IVOL!G3445</f>
        <v>13.0084</v>
      </c>
      <c r="H3445">
        <f>SPY_IVOL!H3445</f>
        <v>16.563099999999999</v>
      </c>
      <c r="I3445">
        <f>VLOOKUP($A3445,SPY_main!$A:$C,2,FALSE)</f>
        <v>290.83</v>
      </c>
      <c r="J3445">
        <f>IFERROR(VLOOKUP($A3445,SPY_main!$A:$C,3,FALSE),J3444)</f>
        <v>1.7131000000000001</v>
      </c>
      <c r="K3445">
        <f>IFERROR(VLOOKUP($A3445,SPY_main!$E:$F,2,FALSE),K3444)</f>
        <v>2.33413</v>
      </c>
      <c r="L3445">
        <f>IFERROR(VLOOKUP($A3445,SPY_main!H:I,2,FALSE),L3444)</f>
        <v>12.37</v>
      </c>
      <c r="M3445">
        <f t="shared" si="371"/>
        <v>52.128799999999998</v>
      </c>
      <c r="N3445">
        <f t="shared" si="372"/>
        <v>28.67</v>
      </c>
      <c r="O3445">
        <f t="shared" si="373"/>
        <v>17.365100000000002</v>
      </c>
      <c r="P3445">
        <f t="shared" si="374"/>
        <v>7.0716000000000001</v>
      </c>
      <c r="Q3445">
        <f t="shared" si="375"/>
        <v>13.3695</v>
      </c>
      <c r="R3445">
        <f t="shared" si="376"/>
        <v>16.223099999999999</v>
      </c>
      <c r="S3445">
        <f t="shared" si="377"/>
        <v>16.223099999999999</v>
      </c>
      <c r="T3445">
        <f>IFERROR(VLOOKUP($A3445,TY_main!A:B,2,FALSE),T3444)</f>
        <v>116.953125</v>
      </c>
    </row>
    <row r="3446" spans="1:20" x14ac:dyDescent="0.25">
      <c r="A3446" s="2">
        <f>SPY_IVOL!A3446</f>
        <v>43357</v>
      </c>
      <c r="B3446">
        <f>SPY_IVOL!B3446</f>
        <v>32.993000000000002</v>
      </c>
      <c r="C3446">
        <f>SPY_IVOL!C3446</f>
        <v>20.139399999999998</v>
      </c>
      <c r="D3446">
        <f>SPY_IVOL!D3446</f>
        <v>13.7904</v>
      </c>
      <c r="E3446">
        <f>SPY_IVOL!E3446</f>
        <v>8.2523</v>
      </c>
      <c r="F3446">
        <f>SPY_IVOL!F3446</f>
        <v>9.2676999999999996</v>
      </c>
      <c r="G3446">
        <f>SPY_IVOL!G3446</f>
        <v>13.1547</v>
      </c>
      <c r="H3446">
        <f>SPY_IVOL!H3446</f>
        <v>16.189599999999999</v>
      </c>
      <c r="I3446">
        <f>VLOOKUP($A3446,SPY_main!$A:$C,2,FALSE)</f>
        <v>290.88</v>
      </c>
      <c r="J3446">
        <f>IFERROR(VLOOKUP($A3446,SPY_main!$A:$C,3,FALSE),J3445)</f>
        <v>1.7128000000000001</v>
      </c>
      <c r="K3446">
        <f>IFERROR(VLOOKUP($A3446,SPY_main!$E:$F,2,FALSE),K3445)</f>
        <v>2.3371300000000002</v>
      </c>
      <c r="L3446">
        <f>IFERROR(VLOOKUP($A3446,SPY_main!H:I,2,FALSE),L3445)</f>
        <v>12.07</v>
      </c>
      <c r="M3446">
        <f t="shared" si="371"/>
        <v>53.916600000000003</v>
      </c>
      <c r="N3446">
        <f t="shared" si="372"/>
        <v>30.694199999999999</v>
      </c>
      <c r="O3446">
        <f t="shared" si="373"/>
        <v>17.905000000000001</v>
      </c>
      <c r="P3446">
        <f t="shared" si="374"/>
        <v>6.8303000000000003</v>
      </c>
      <c r="Q3446">
        <f t="shared" si="375"/>
        <v>14.3104</v>
      </c>
      <c r="R3446">
        <f t="shared" si="376"/>
        <v>15.41</v>
      </c>
      <c r="S3446">
        <f t="shared" si="377"/>
        <v>15.41</v>
      </c>
      <c r="T3446">
        <f>IFERROR(VLOOKUP($A3446,TY_main!A:B,2,FALSE),T3445)</f>
        <v>116.734375</v>
      </c>
    </row>
    <row r="3447" spans="1:20" x14ac:dyDescent="0.25">
      <c r="A3447" s="2">
        <f>SPY_IVOL!A3447</f>
        <v>43360</v>
      </c>
      <c r="B3447">
        <f>SPY_IVOL!B3447</f>
        <v>34.9786</v>
      </c>
      <c r="C3447">
        <f>SPY_IVOL!C3447</f>
        <v>21.748100000000001</v>
      </c>
      <c r="D3447">
        <f>SPY_IVOL!D3447</f>
        <v>15.1638</v>
      </c>
      <c r="E3447">
        <f>SPY_IVOL!E3447</f>
        <v>9.2678999999999991</v>
      </c>
      <c r="F3447">
        <f>SPY_IVOL!F3447</f>
        <v>9.4932999999999996</v>
      </c>
      <c r="G3447">
        <f>SPY_IVOL!G3447</f>
        <v>13.2401</v>
      </c>
      <c r="H3447">
        <f>SPY_IVOL!H3447</f>
        <v>16.5426</v>
      </c>
      <c r="I3447">
        <f>VLOOKUP($A3447,SPY_main!$A:$C,2,FALSE)</f>
        <v>289.33999999999997</v>
      </c>
      <c r="J3447">
        <f>IFERROR(VLOOKUP($A3447,SPY_main!$A:$C,3,FALSE),J3446)</f>
        <v>1.7219</v>
      </c>
      <c r="K3447">
        <f>IFERROR(VLOOKUP($A3447,SPY_main!$E:$F,2,FALSE),K3446)</f>
        <v>2.3387500000000001</v>
      </c>
      <c r="L3447">
        <f>IFERROR(VLOOKUP($A3447,SPY_main!H:I,2,FALSE),L3446)</f>
        <v>13.68</v>
      </c>
      <c r="M3447">
        <f t="shared" si="371"/>
        <v>72.997</v>
      </c>
      <c r="N3447">
        <f t="shared" si="372"/>
        <v>42.983699999999999</v>
      </c>
      <c r="O3447">
        <f t="shared" si="373"/>
        <v>25.969899999999999</v>
      </c>
      <c r="P3447">
        <f t="shared" si="374"/>
        <v>10.005599999999999</v>
      </c>
      <c r="Q3447">
        <f t="shared" si="375"/>
        <v>18.363099999999999</v>
      </c>
      <c r="R3447">
        <f t="shared" si="376"/>
        <v>18.427499999999998</v>
      </c>
      <c r="S3447">
        <f t="shared" si="377"/>
        <v>18.427499999999998</v>
      </c>
      <c r="T3447">
        <f>IFERROR(VLOOKUP($A3447,TY_main!A:B,2,FALSE),T3446)</f>
        <v>116.6875</v>
      </c>
    </row>
    <row r="3448" spans="1:20" x14ac:dyDescent="0.25">
      <c r="A3448" s="2">
        <f>SPY_IVOL!A3448</f>
        <v>43361</v>
      </c>
      <c r="B3448">
        <f>SPY_IVOL!B3448</f>
        <v>34.319299999999998</v>
      </c>
      <c r="C3448">
        <f>SPY_IVOL!C3448</f>
        <v>21.238</v>
      </c>
      <c r="D3448">
        <f>SPY_IVOL!D3448</f>
        <v>14.745799999999999</v>
      </c>
      <c r="E3448">
        <f>SPY_IVOL!E3448</f>
        <v>8.7066999999999997</v>
      </c>
      <c r="F3448">
        <f>SPY_IVOL!F3448</f>
        <v>9.5917999999999992</v>
      </c>
      <c r="G3448">
        <f>SPY_IVOL!G3448</f>
        <v>13.6853</v>
      </c>
      <c r="H3448">
        <f>SPY_IVOL!H3448</f>
        <v>16.159500000000001</v>
      </c>
      <c r="I3448">
        <f>VLOOKUP($A3448,SPY_main!$A:$C,2,FALSE)</f>
        <v>290.91000000000003</v>
      </c>
      <c r="J3448">
        <f>IFERROR(VLOOKUP($A3448,SPY_main!$A:$C,3,FALSE),J3447)</f>
        <v>1.7126999999999999</v>
      </c>
      <c r="K3448">
        <f>IFERROR(VLOOKUP($A3448,SPY_main!$E:$F,2,FALSE),K3447)</f>
        <v>2.3374999999999999</v>
      </c>
      <c r="L3448">
        <f>IFERROR(VLOOKUP($A3448,SPY_main!H:I,2,FALSE),L3447)</f>
        <v>12.79</v>
      </c>
      <c r="M3448">
        <f t="shared" si="371"/>
        <v>56.416899999999998</v>
      </c>
      <c r="N3448">
        <f t="shared" si="372"/>
        <v>44.873800000000003</v>
      </c>
      <c r="O3448">
        <f t="shared" si="373"/>
        <v>25.944400000000002</v>
      </c>
      <c r="P3448">
        <f t="shared" si="374"/>
        <v>7.8575999999999997</v>
      </c>
      <c r="Q3448">
        <f t="shared" si="375"/>
        <v>18.718699999999998</v>
      </c>
      <c r="R3448">
        <f t="shared" si="376"/>
        <v>18.718699999999998</v>
      </c>
      <c r="S3448">
        <f t="shared" si="377"/>
        <v>18.718699999999998</v>
      </c>
      <c r="T3448">
        <f>IFERROR(VLOOKUP($A3448,TY_main!A:B,2,FALSE),T3447)</f>
        <v>116.359375</v>
      </c>
    </row>
    <row r="3449" spans="1:20" x14ac:dyDescent="0.25">
      <c r="A3449" s="2">
        <f>SPY_IVOL!A3449</f>
        <v>43362</v>
      </c>
      <c r="B3449">
        <f>SPY_IVOL!B3449</f>
        <v>34.038800000000002</v>
      </c>
      <c r="C3449">
        <f>SPY_IVOL!C3449</f>
        <v>20.821100000000001</v>
      </c>
      <c r="D3449">
        <f>SPY_IVOL!D3449</f>
        <v>14.1615</v>
      </c>
      <c r="E3449">
        <f>SPY_IVOL!E3449</f>
        <v>8.0858000000000008</v>
      </c>
      <c r="F3449">
        <f>SPY_IVOL!F3449</f>
        <v>8.9928000000000008</v>
      </c>
      <c r="G3449">
        <f>SPY_IVOL!G3449</f>
        <v>12.8888</v>
      </c>
      <c r="H3449">
        <f>SPY_IVOL!H3449</f>
        <v>14.0486</v>
      </c>
      <c r="I3449">
        <f>VLOOKUP($A3449,SPY_main!$A:$C,2,FALSE)</f>
        <v>291.22000000000003</v>
      </c>
      <c r="J3449">
        <f>IFERROR(VLOOKUP($A3449,SPY_main!$A:$C,3,FALSE),J3448)</f>
        <v>1.7108000000000001</v>
      </c>
      <c r="K3449">
        <f>IFERROR(VLOOKUP($A3449,SPY_main!$E:$F,2,FALSE),K3448)</f>
        <v>2.35338</v>
      </c>
      <c r="L3449">
        <f>IFERROR(VLOOKUP($A3449,SPY_main!H:I,2,FALSE),L3448)</f>
        <v>11.75</v>
      </c>
      <c r="M3449">
        <f t="shared" si="371"/>
        <v>65.902299999999997</v>
      </c>
      <c r="N3449">
        <f t="shared" si="372"/>
        <v>51.6173</v>
      </c>
      <c r="O3449">
        <f t="shared" si="373"/>
        <v>31.3354</v>
      </c>
      <c r="P3449">
        <f t="shared" si="374"/>
        <v>6.8182999999999998</v>
      </c>
      <c r="Q3449">
        <f t="shared" si="375"/>
        <v>16.591699999999999</v>
      </c>
      <c r="R3449">
        <f t="shared" si="376"/>
        <v>16.591699999999999</v>
      </c>
      <c r="S3449">
        <f t="shared" si="377"/>
        <v>16.591699999999999</v>
      </c>
      <c r="T3449">
        <f>IFERROR(VLOOKUP($A3449,TY_main!A:B,2,FALSE),T3448)</f>
        <v>116.140625</v>
      </c>
    </row>
    <row r="3450" spans="1:20" x14ac:dyDescent="0.25">
      <c r="A3450" s="2">
        <f>SPY_IVOL!A3450</f>
        <v>43363</v>
      </c>
      <c r="B3450">
        <f>SPY_IVOL!B3450</f>
        <v>34.071300000000001</v>
      </c>
      <c r="C3450">
        <f>SPY_IVOL!C3450</f>
        <v>21.016500000000001</v>
      </c>
      <c r="D3450">
        <f>SPY_IVOL!D3450</f>
        <v>14.194599999999999</v>
      </c>
      <c r="E3450">
        <f>SPY_IVOL!E3450</f>
        <v>8.2354000000000003</v>
      </c>
      <c r="F3450">
        <f>SPY_IVOL!F3450</f>
        <v>9.4507999999999992</v>
      </c>
      <c r="G3450">
        <f>SPY_IVOL!G3450</f>
        <v>13.153</v>
      </c>
      <c r="H3450">
        <f>SPY_IVOL!H3450</f>
        <v>13.8607</v>
      </c>
      <c r="I3450">
        <f>VLOOKUP($A3450,SPY_main!$A:$C,2,FALSE)</f>
        <v>293.58</v>
      </c>
      <c r="J3450">
        <f>IFERROR(VLOOKUP($A3450,SPY_main!$A:$C,3,FALSE),J3449)</f>
        <v>1.802</v>
      </c>
      <c r="K3450">
        <f>IFERROR(VLOOKUP($A3450,SPY_main!$E:$F,2,FALSE),K3449)</f>
        <v>2.3663799999999999</v>
      </c>
      <c r="L3450">
        <f>IFERROR(VLOOKUP($A3450,SPY_main!H:I,2,FALSE),L3449)</f>
        <v>11.8</v>
      </c>
      <c r="M3450">
        <f t="shared" si="371"/>
        <v>39.936199999999999</v>
      </c>
      <c r="N3450">
        <f t="shared" si="372"/>
        <v>39.936199999999999</v>
      </c>
      <c r="O3450">
        <f t="shared" si="373"/>
        <v>30.1983</v>
      </c>
      <c r="P3450">
        <f t="shared" si="374"/>
        <v>8.6268999999999991</v>
      </c>
      <c r="Q3450">
        <f t="shared" si="375"/>
        <v>12.271699999999999</v>
      </c>
      <c r="R3450">
        <f t="shared" si="376"/>
        <v>12.271699999999999</v>
      </c>
      <c r="S3450">
        <f t="shared" si="377"/>
        <v>12.271699999999999</v>
      </c>
      <c r="T3450">
        <f>IFERROR(VLOOKUP($A3450,TY_main!A:B,2,FALSE),T3449)</f>
        <v>116.171875</v>
      </c>
    </row>
    <row r="3451" spans="1:20" x14ac:dyDescent="0.25">
      <c r="A3451" s="2">
        <f>SPY_IVOL!A3451</f>
        <v>43364</v>
      </c>
      <c r="B3451">
        <f>SPY_IVOL!B3451</f>
        <v>34.077599999999997</v>
      </c>
      <c r="C3451">
        <f>SPY_IVOL!C3451</f>
        <v>21.457799999999999</v>
      </c>
      <c r="D3451">
        <f>SPY_IVOL!D3451</f>
        <v>14.9038</v>
      </c>
      <c r="E3451">
        <f>SPY_IVOL!E3451</f>
        <v>8.7139000000000006</v>
      </c>
      <c r="F3451">
        <f>SPY_IVOL!F3451</f>
        <v>8.8673999999999999</v>
      </c>
      <c r="G3451">
        <f>SPY_IVOL!G3451</f>
        <v>12.8222</v>
      </c>
      <c r="H3451">
        <f>SPY_IVOL!H3451</f>
        <v>13.7416</v>
      </c>
      <c r="I3451">
        <f>VLOOKUP($A3451,SPY_main!$A:$C,2,FALSE)</f>
        <v>291.99</v>
      </c>
      <c r="J3451">
        <f>IFERROR(VLOOKUP($A3451,SPY_main!$A:$C,3,FALSE),J3450)</f>
        <v>1.8119000000000001</v>
      </c>
      <c r="K3451">
        <f>IFERROR(VLOOKUP($A3451,SPY_main!$E:$F,2,FALSE),K3450)</f>
        <v>2.37263</v>
      </c>
      <c r="L3451">
        <f>IFERROR(VLOOKUP($A3451,SPY_main!H:I,2,FALSE),L3450)</f>
        <v>11.68</v>
      </c>
      <c r="M3451">
        <f t="shared" si="371"/>
        <v>46.316200000000002</v>
      </c>
      <c r="N3451">
        <f t="shared" si="372"/>
        <v>42.444600000000001</v>
      </c>
      <c r="O3451">
        <f t="shared" si="373"/>
        <v>23.198599999999999</v>
      </c>
      <c r="P3451">
        <f t="shared" si="374"/>
        <v>5.5035999999999996</v>
      </c>
      <c r="Q3451">
        <f t="shared" si="375"/>
        <v>10.441700000000001</v>
      </c>
      <c r="R3451">
        <f t="shared" si="376"/>
        <v>10.441700000000001</v>
      </c>
      <c r="S3451">
        <f t="shared" si="377"/>
        <v>10.441700000000001</v>
      </c>
      <c r="T3451">
        <f>IFERROR(VLOOKUP($A3451,TY_main!A:B,2,FALSE),T3450)</f>
        <v>116.25</v>
      </c>
    </row>
    <row r="3452" spans="1:20" x14ac:dyDescent="0.25">
      <c r="A3452" s="2">
        <f>SPY_IVOL!A3452</f>
        <v>43367</v>
      </c>
      <c r="B3452">
        <f>SPY_IVOL!B3452</f>
        <v>29.4085</v>
      </c>
      <c r="C3452">
        <f>SPY_IVOL!C3452</f>
        <v>19.7149</v>
      </c>
      <c r="D3452">
        <f>SPY_IVOL!D3452</f>
        <v>14.8238</v>
      </c>
      <c r="E3452">
        <f>SPY_IVOL!E3452</f>
        <v>10.039099999999999</v>
      </c>
      <c r="F3452">
        <f>SPY_IVOL!F3452</f>
        <v>8.41</v>
      </c>
      <c r="G3452">
        <f>SPY_IVOL!G3452</f>
        <v>10.7493</v>
      </c>
      <c r="H3452">
        <f>SPY_IVOL!H3452</f>
        <v>14.392200000000001</v>
      </c>
      <c r="I3452">
        <f>VLOOKUP($A3452,SPY_main!$A:$C,2,FALSE)</f>
        <v>291.02</v>
      </c>
      <c r="J3452">
        <f>IFERROR(VLOOKUP($A3452,SPY_main!$A:$C,3,FALSE),J3451)</f>
        <v>1.8179000000000001</v>
      </c>
      <c r="K3452">
        <f>IFERROR(VLOOKUP($A3452,SPY_main!$E:$F,2,FALSE),K3451)</f>
        <v>2.3736299999999999</v>
      </c>
      <c r="L3452">
        <f>IFERROR(VLOOKUP($A3452,SPY_main!H:I,2,FALSE),L3451)</f>
        <v>12.2</v>
      </c>
      <c r="M3452">
        <f t="shared" si="371"/>
        <v>35.545299999999997</v>
      </c>
      <c r="N3452">
        <f t="shared" si="372"/>
        <v>22.5183</v>
      </c>
      <c r="O3452">
        <f t="shared" si="373"/>
        <v>15.674799999999999</v>
      </c>
      <c r="P3452">
        <f t="shared" si="374"/>
        <v>8.8606999999999996</v>
      </c>
      <c r="Q3452">
        <f t="shared" si="375"/>
        <v>9.3003999999999998</v>
      </c>
      <c r="R3452">
        <f t="shared" si="376"/>
        <v>13.6</v>
      </c>
      <c r="S3452">
        <f t="shared" si="377"/>
        <v>13.953200000000001</v>
      </c>
      <c r="T3452">
        <f>IFERROR(VLOOKUP($A3452,TY_main!A:B,2,FALSE),T3451)</f>
        <v>116.203125</v>
      </c>
    </row>
    <row r="3453" spans="1:20" x14ac:dyDescent="0.25">
      <c r="A3453" s="2">
        <f>SPY_IVOL!A3453</f>
        <v>43368</v>
      </c>
      <c r="B3453">
        <f>SPY_IVOL!B3453</f>
        <v>29.6448</v>
      </c>
      <c r="C3453">
        <f>SPY_IVOL!C3453</f>
        <v>19.918099999999999</v>
      </c>
      <c r="D3453">
        <f>SPY_IVOL!D3453</f>
        <v>15.108599999999999</v>
      </c>
      <c r="E3453">
        <f>SPY_IVOL!E3453</f>
        <v>10.518700000000001</v>
      </c>
      <c r="F3453">
        <f>SPY_IVOL!F3453</f>
        <v>8.6326000000000001</v>
      </c>
      <c r="G3453">
        <f>SPY_IVOL!G3453</f>
        <v>10.9215</v>
      </c>
      <c r="H3453">
        <f>SPY_IVOL!H3453</f>
        <v>14.1221</v>
      </c>
      <c r="I3453">
        <f>VLOOKUP($A3453,SPY_main!$A:$C,2,FALSE)</f>
        <v>290.75</v>
      </c>
      <c r="J3453">
        <f>IFERROR(VLOOKUP($A3453,SPY_main!$A:$C,3,FALSE),J3452)</f>
        <v>1.8196000000000001</v>
      </c>
      <c r="K3453">
        <f>IFERROR(VLOOKUP($A3453,SPY_main!$E:$F,2,FALSE),K3452)</f>
        <v>2.3809999999999998</v>
      </c>
      <c r="L3453">
        <f>IFERROR(VLOOKUP($A3453,SPY_main!H:I,2,FALSE),L3452)</f>
        <v>12.42</v>
      </c>
      <c r="M3453">
        <f t="shared" si="371"/>
        <v>36.408499999999997</v>
      </c>
      <c r="N3453">
        <f t="shared" si="372"/>
        <v>22.758600000000001</v>
      </c>
      <c r="O3453">
        <f t="shared" si="373"/>
        <v>15.863300000000001</v>
      </c>
      <c r="P3453">
        <f t="shared" si="374"/>
        <v>9.3107000000000006</v>
      </c>
      <c r="Q3453">
        <f t="shared" si="375"/>
        <v>9.69</v>
      </c>
      <c r="R3453">
        <f t="shared" si="376"/>
        <v>13.889799999999999</v>
      </c>
      <c r="S3453">
        <f t="shared" si="377"/>
        <v>13.849600000000001</v>
      </c>
      <c r="T3453">
        <f>IFERROR(VLOOKUP($A3453,TY_main!A:B,2,FALSE),T3452)</f>
        <v>116.03125</v>
      </c>
    </row>
    <row r="3454" spans="1:20" x14ac:dyDescent="0.25">
      <c r="A3454" s="2">
        <f>SPY_IVOL!A3454</f>
        <v>43369</v>
      </c>
      <c r="B3454">
        <f>SPY_IVOL!B3454</f>
        <v>30.1997</v>
      </c>
      <c r="C3454">
        <f>SPY_IVOL!C3454</f>
        <v>20.369599999999998</v>
      </c>
      <c r="D3454">
        <f>SPY_IVOL!D3454</f>
        <v>15.506</v>
      </c>
      <c r="E3454">
        <f>SPY_IVOL!E3454</f>
        <v>10.567299999999999</v>
      </c>
      <c r="F3454">
        <f>SPY_IVOL!F3454</f>
        <v>8.73</v>
      </c>
      <c r="G3454">
        <f>SPY_IVOL!G3454</f>
        <v>10.9947</v>
      </c>
      <c r="H3454">
        <f>SPY_IVOL!H3454</f>
        <v>13.743499999999999</v>
      </c>
      <c r="I3454">
        <f>VLOOKUP($A3454,SPY_main!$A:$C,2,FALSE)</f>
        <v>289.88</v>
      </c>
      <c r="J3454">
        <f>IFERROR(VLOOKUP($A3454,SPY_main!$A:$C,3,FALSE),J3453)</f>
        <v>1.825</v>
      </c>
      <c r="K3454">
        <f>IFERROR(VLOOKUP($A3454,SPY_main!$E:$F,2,FALSE),K3453)</f>
        <v>2.3861300000000001</v>
      </c>
      <c r="L3454">
        <f>IFERROR(VLOOKUP($A3454,SPY_main!H:I,2,FALSE),L3453)</f>
        <v>12.89</v>
      </c>
      <c r="M3454">
        <f t="shared" si="371"/>
        <v>37.195799999999998</v>
      </c>
      <c r="N3454">
        <f t="shared" si="372"/>
        <v>23.482800000000001</v>
      </c>
      <c r="O3454">
        <f t="shared" si="373"/>
        <v>16.434799999999999</v>
      </c>
      <c r="P3454">
        <f t="shared" si="374"/>
        <v>9.4065999999999992</v>
      </c>
      <c r="Q3454">
        <f t="shared" si="375"/>
        <v>9.6814</v>
      </c>
      <c r="R3454">
        <f t="shared" si="376"/>
        <v>13.6815</v>
      </c>
      <c r="S3454">
        <f t="shared" si="377"/>
        <v>14.143800000000001</v>
      </c>
      <c r="T3454">
        <f>IFERROR(VLOOKUP($A3454,TY_main!A:B,2,FALSE),T3453)</f>
        <v>116.296875</v>
      </c>
    </row>
    <row r="3455" spans="1:20" x14ac:dyDescent="0.25">
      <c r="A3455" s="2">
        <f>SPY_IVOL!A3455</f>
        <v>43370</v>
      </c>
      <c r="B3455">
        <f>SPY_IVOL!B3455</f>
        <v>30.0991</v>
      </c>
      <c r="C3455">
        <f>SPY_IVOL!C3455</f>
        <v>20.145600000000002</v>
      </c>
      <c r="D3455">
        <f>SPY_IVOL!D3455</f>
        <v>15.1591</v>
      </c>
      <c r="E3455">
        <f>SPY_IVOL!E3455</f>
        <v>10.3428</v>
      </c>
      <c r="F3455">
        <f>SPY_IVOL!F3455</f>
        <v>8.4111999999999991</v>
      </c>
      <c r="G3455">
        <f>SPY_IVOL!G3455</f>
        <v>10.8132</v>
      </c>
      <c r="H3455">
        <f>SPY_IVOL!H3455</f>
        <v>13.6357</v>
      </c>
      <c r="I3455">
        <f>VLOOKUP($A3455,SPY_main!$A:$C,2,FALSE)</f>
        <v>290.69</v>
      </c>
      <c r="J3455">
        <f>IFERROR(VLOOKUP($A3455,SPY_main!$A:$C,3,FALSE),J3454)</f>
        <v>1.82</v>
      </c>
      <c r="K3455">
        <f>IFERROR(VLOOKUP($A3455,SPY_main!$E:$F,2,FALSE),K3454)</f>
        <v>2.3959999999999999</v>
      </c>
      <c r="L3455">
        <f>IFERROR(VLOOKUP($A3455,SPY_main!H:I,2,FALSE),L3454)</f>
        <v>12.41</v>
      </c>
      <c r="M3455">
        <f t="shared" si="371"/>
        <v>38.009900000000002</v>
      </c>
      <c r="N3455">
        <f t="shared" si="372"/>
        <v>23.738499999999998</v>
      </c>
      <c r="O3455">
        <f t="shared" si="373"/>
        <v>16.1647</v>
      </c>
      <c r="P3455">
        <f t="shared" si="374"/>
        <v>8.9876000000000005</v>
      </c>
      <c r="Q3455">
        <f t="shared" si="375"/>
        <v>9.7041000000000004</v>
      </c>
      <c r="R3455">
        <f t="shared" si="376"/>
        <v>13.675599999999999</v>
      </c>
      <c r="S3455">
        <f t="shared" si="377"/>
        <v>13.675599999999999</v>
      </c>
      <c r="T3455">
        <f>IFERROR(VLOOKUP($A3455,TY_main!A:B,2,FALSE),T3454)</f>
        <v>116.3125</v>
      </c>
    </row>
    <row r="3456" spans="1:20" x14ac:dyDescent="0.25">
      <c r="A3456" s="2">
        <f>SPY_IVOL!A3456</f>
        <v>43371</v>
      </c>
      <c r="B3456">
        <f>SPY_IVOL!B3456</f>
        <v>30.396999999999998</v>
      </c>
      <c r="C3456">
        <f>SPY_IVOL!C3456</f>
        <v>20.091899999999999</v>
      </c>
      <c r="D3456">
        <f>SPY_IVOL!D3456</f>
        <v>14.9983</v>
      </c>
      <c r="E3456">
        <f>SPY_IVOL!E3456</f>
        <v>10.130800000000001</v>
      </c>
      <c r="F3456">
        <f>SPY_IVOL!F3456</f>
        <v>8.2606999999999999</v>
      </c>
      <c r="G3456">
        <f>SPY_IVOL!G3456</f>
        <v>10.6159</v>
      </c>
      <c r="H3456">
        <f>SPY_IVOL!H3456</f>
        <v>13.2981</v>
      </c>
      <c r="I3456">
        <f>VLOOKUP($A3456,SPY_main!$A:$C,2,FALSE)</f>
        <v>290.72000000000003</v>
      </c>
      <c r="J3456">
        <f>IFERROR(VLOOKUP($A3456,SPY_main!$A:$C,3,FALSE),J3455)</f>
        <v>1.8198000000000001</v>
      </c>
      <c r="K3456">
        <f>IFERROR(VLOOKUP($A3456,SPY_main!$E:$F,2,FALSE),K3455)</f>
        <v>2.39838</v>
      </c>
      <c r="L3456">
        <f>IFERROR(VLOOKUP($A3456,SPY_main!H:I,2,FALSE),L3455)</f>
        <v>12.12</v>
      </c>
      <c r="M3456">
        <f t="shared" si="371"/>
        <v>38.563000000000002</v>
      </c>
      <c r="N3456">
        <f t="shared" si="372"/>
        <v>23.9483</v>
      </c>
      <c r="O3456">
        <f t="shared" si="373"/>
        <v>16.066099999999999</v>
      </c>
      <c r="P3456">
        <f t="shared" si="374"/>
        <v>8.6181999999999999</v>
      </c>
      <c r="Q3456">
        <f t="shared" si="375"/>
        <v>9.4506999999999994</v>
      </c>
      <c r="R3456">
        <f t="shared" si="376"/>
        <v>13.635</v>
      </c>
      <c r="S3456">
        <f t="shared" si="377"/>
        <v>13.635</v>
      </c>
      <c r="T3456">
        <f>IFERROR(VLOOKUP($A3456,TY_main!A:B,2,FALSE),T3455)</f>
        <v>116.34375</v>
      </c>
    </row>
    <row r="3457" spans="1:20" x14ac:dyDescent="0.25">
      <c r="A3457" s="2">
        <f>SPY_IVOL!A3457</f>
        <v>43374</v>
      </c>
      <c r="B3457">
        <f>SPY_IVOL!B3457</f>
        <v>30.702500000000001</v>
      </c>
      <c r="C3457">
        <f>SPY_IVOL!C3457</f>
        <v>20.401</v>
      </c>
      <c r="D3457">
        <f>SPY_IVOL!D3457</f>
        <v>15.185</v>
      </c>
      <c r="E3457">
        <f>SPY_IVOL!E3457</f>
        <v>10.015599999999999</v>
      </c>
      <c r="F3457">
        <f>SPY_IVOL!F3457</f>
        <v>8.3996999999999993</v>
      </c>
      <c r="G3457">
        <f>SPY_IVOL!G3457</f>
        <v>10.939399999999999</v>
      </c>
      <c r="H3457">
        <f>SPY_IVOL!H3457</f>
        <v>13.428800000000001</v>
      </c>
      <c r="I3457">
        <f>VLOOKUP($A3457,SPY_main!$A:$C,2,FALSE)</f>
        <v>291.73</v>
      </c>
      <c r="J3457">
        <f>IFERROR(VLOOKUP($A3457,SPY_main!$A:$C,3,FALSE),J3456)</f>
        <v>1.8134999999999999</v>
      </c>
      <c r="K3457">
        <f>IFERROR(VLOOKUP($A3457,SPY_main!$E:$F,2,FALSE),K3456)</f>
        <v>2.3981300000000001</v>
      </c>
      <c r="L3457">
        <f>IFERROR(VLOOKUP($A3457,SPY_main!H:I,2,FALSE),L3456)</f>
        <v>12</v>
      </c>
      <c r="M3457">
        <f t="shared" si="371"/>
        <v>40.171399999999998</v>
      </c>
      <c r="N3457">
        <f t="shared" si="372"/>
        <v>24.826899999999998</v>
      </c>
      <c r="O3457">
        <f t="shared" si="373"/>
        <v>16.5413</v>
      </c>
      <c r="P3457">
        <f t="shared" si="374"/>
        <v>8.5324000000000009</v>
      </c>
      <c r="Q3457">
        <f t="shared" si="375"/>
        <v>10.119</v>
      </c>
      <c r="R3457">
        <f t="shared" si="376"/>
        <v>13.9224</v>
      </c>
      <c r="S3457">
        <f t="shared" si="377"/>
        <v>13.9224</v>
      </c>
      <c r="T3457">
        <f>IFERROR(VLOOKUP($A3457,TY_main!A:B,2,FALSE),T3456)</f>
        <v>116.25</v>
      </c>
    </row>
    <row r="3458" spans="1:20" x14ac:dyDescent="0.25">
      <c r="A3458" s="2">
        <f>SPY_IVOL!A3458</f>
        <v>43375</v>
      </c>
      <c r="B3458">
        <f>SPY_IVOL!B3458</f>
        <v>30.752500000000001</v>
      </c>
      <c r="C3458">
        <f>SPY_IVOL!C3458</f>
        <v>20.569199999999999</v>
      </c>
      <c r="D3458">
        <f>SPY_IVOL!D3458</f>
        <v>15.356999999999999</v>
      </c>
      <c r="E3458">
        <f>SPY_IVOL!E3458</f>
        <v>10.363</v>
      </c>
      <c r="F3458">
        <f>SPY_IVOL!F3458</f>
        <v>8.6349</v>
      </c>
      <c r="G3458">
        <f>SPY_IVOL!G3458</f>
        <v>11.066700000000001</v>
      </c>
      <c r="H3458">
        <f>SPY_IVOL!H3458</f>
        <v>13.6355</v>
      </c>
      <c r="I3458">
        <f>VLOOKUP($A3458,SPY_main!$A:$C,2,FALSE)</f>
        <v>291.56</v>
      </c>
      <c r="J3458">
        <f>IFERROR(VLOOKUP($A3458,SPY_main!$A:$C,3,FALSE),J3457)</f>
        <v>1.8145</v>
      </c>
      <c r="K3458">
        <f>IFERROR(VLOOKUP($A3458,SPY_main!$E:$F,2,FALSE),K3457)</f>
        <v>2.4075000000000002</v>
      </c>
      <c r="L3458">
        <f>IFERROR(VLOOKUP($A3458,SPY_main!H:I,2,FALSE),L3457)</f>
        <v>12.05</v>
      </c>
      <c r="M3458">
        <f t="shared" ref="M3458:M3521" si="378">IFERROR(VLOOKUP($A3458,FirstM,2,FALSE),M3457)</f>
        <v>40.172199999999997</v>
      </c>
      <c r="N3458">
        <f t="shared" ref="N3458:N3521" si="379">IFERROR(VLOOKUP($A3458,FirstM,3,FALSE),N3457)</f>
        <v>25.084399999999999</v>
      </c>
      <c r="O3458">
        <f t="shared" ref="O3458:O3521" si="380">IFERROR(VLOOKUP($A3458,FirstM,4,FALSE),O3457)</f>
        <v>16.7224</v>
      </c>
      <c r="P3458">
        <f t="shared" ref="P3458:P3521" si="381">IFERROR(VLOOKUP($A3458,FirstM,5,FALSE),P3457)</f>
        <v>8.5639000000000003</v>
      </c>
      <c r="Q3458">
        <f t="shared" ref="Q3458:Q3521" si="382">IFERROR(VLOOKUP($A3458,FirstM,6,FALSE),Q3457)</f>
        <v>10.4945</v>
      </c>
      <c r="R3458">
        <f t="shared" ref="R3458:R3521" si="383">IFERROR(VLOOKUP($A3458,FirstM,7,FALSE),R3457)</f>
        <v>13.728199999999999</v>
      </c>
      <c r="S3458">
        <f t="shared" ref="S3458:S3521" si="384">IFERROR(VLOOKUP($A3458,FirstM,8,FALSE),S3457)</f>
        <v>13.728199999999999</v>
      </c>
      <c r="T3458">
        <f>IFERROR(VLOOKUP($A3458,TY_main!A:B,2,FALSE),T3457)</f>
        <v>116.375</v>
      </c>
    </row>
    <row r="3459" spans="1:20" x14ac:dyDescent="0.25">
      <c r="A3459" s="2">
        <f>SPY_IVOL!A3459</f>
        <v>43376</v>
      </c>
      <c r="B3459">
        <f>SPY_IVOL!B3459</f>
        <v>30.401900000000001</v>
      </c>
      <c r="C3459">
        <f>SPY_IVOL!C3459</f>
        <v>20.261099999999999</v>
      </c>
      <c r="D3459">
        <f>SPY_IVOL!D3459</f>
        <v>15.139799999999999</v>
      </c>
      <c r="E3459">
        <f>SPY_IVOL!E3459</f>
        <v>10.4763</v>
      </c>
      <c r="F3459">
        <f>SPY_IVOL!F3459</f>
        <v>8.6095000000000006</v>
      </c>
      <c r="G3459">
        <f>SPY_IVOL!G3459</f>
        <v>11.198</v>
      </c>
      <c r="H3459">
        <f>SPY_IVOL!H3459</f>
        <v>13.7448</v>
      </c>
      <c r="I3459">
        <f>VLOOKUP($A3459,SPY_main!$A:$C,2,FALSE)</f>
        <v>291.72000000000003</v>
      </c>
      <c r="J3459">
        <f>IFERROR(VLOOKUP($A3459,SPY_main!$A:$C,3,FALSE),J3458)</f>
        <v>1.8134999999999999</v>
      </c>
      <c r="K3459">
        <f>IFERROR(VLOOKUP($A3459,SPY_main!$E:$F,2,FALSE),K3458)</f>
        <v>2.4082499999999998</v>
      </c>
      <c r="L3459">
        <f>IFERROR(VLOOKUP($A3459,SPY_main!H:I,2,FALSE),L3458)</f>
        <v>11.61</v>
      </c>
      <c r="M3459">
        <f t="shared" si="378"/>
        <v>39.9071</v>
      </c>
      <c r="N3459">
        <f t="shared" si="379"/>
        <v>24.7315</v>
      </c>
      <c r="O3459">
        <f t="shared" si="380"/>
        <v>16.365100000000002</v>
      </c>
      <c r="P3459">
        <f t="shared" si="381"/>
        <v>8.6153999999999993</v>
      </c>
      <c r="Q3459">
        <f t="shared" si="382"/>
        <v>10.4941</v>
      </c>
      <c r="R3459">
        <f t="shared" si="383"/>
        <v>14.543200000000001</v>
      </c>
      <c r="S3459">
        <f t="shared" si="384"/>
        <v>14.543200000000001</v>
      </c>
      <c r="T3459">
        <f>IFERROR(VLOOKUP($A3459,TY_main!A:B,2,FALSE),T3458)</f>
        <v>115.703125</v>
      </c>
    </row>
    <row r="3460" spans="1:20" x14ac:dyDescent="0.25">
      <c r="A3460" s="2">
        <f>SPY_IVOL!A3460</f>
        <v>43377</v>
      </c>
      <c r="B3460">
        <f>SPY_IVOL!B3460</f>
        <v>32.322200000000002</v>
      </c>
      <c r="C3460">
        <f>SPY_IVOL!C3460</f>
        <v>21.990200000000002</v>
      </c>
      <c r="D3460">
        <f>SPY_IVOL!D3460</f>
        <v>16.8566</v>
      </c>
      <c r="E3460">
        <f>SPY_IVOL!E3460</f>
        <v>11.7424</v>
      </c>
      <c r="F3460">
        <f>SPY_IVOL!F3460</f>
        <v>8.7162000000000006</v>
      </c>
      <c r="G3460">
        <f>SPY_IVOL!G3460</f>
        <v>11.167</v>
      </c>
      <c r="H3460">
        <f>SPY_IVOL!H3460</f>
        <v>13.731</v>
      </c>
      <c r="I3460">
        <f>VLOOKUP($A3460,SPY_main!$A:$C,2,FALSE)</f>
        <v>289.44</v>
      </c>
      <c r="J3460">
        <f>IFERROR(VLOOKUP($A3460,SPY_main!$A:$C,3,FALSE),J3459)</f>
        <v>1.8278000000000001</v>
      </c>
      <c r="K3460">
        <f>IFERROR(VLOOKUP($A3460,SPY_main!$E:$F,2,FALSE),K3459)</f>
        <v>2.4096299999999999</v>
      </c>
      <c r="L3460">
        <f>IFERROR(VLOOKUP($A3460,SPY_main!H:I,2,FALSE),L3459)</f>
        <v>14.22</v>
      </c>
      <c r="M3460">
        <f t="shared" si="378"/>
        <v>44.0107</v>
      </c>
      <c r="N3460">
        <f t="shared" si="379"/>
        <v>27.879899999999999</v>
      </c>
      <c r="O3460">
        <f t="shared" si="380"/>
        <v>19.398599999999998</v>
      </c>
      <c r="P3460">
        <f t="shared" si="381"/>
        <v>11.7622</v>
      </c>
      <c r="Q3460">
        <f t="shared" si="382"/>
        <v>10.8977</v>
      </c>
      <c r="R3460">
        <f t="shared" si="383"/>
        <v>14.2463</v>
      </c>
      <c r="S3460">
        <f t="shared" si="384"/>
        <v>14.2463</v>
      </c>
      <c r="T3460">
        <f>IFERROR(VLOOKUP($A3460,TY_main!A:B,2,FALSE),T3459)</f>
        <v>115.453125</v>
      </c>
    </row>
    <row r="3461" spans="1:20" x14ac:dyDescent="0.25">
      <c r="A3461" s="2">
        <f>SPY_IVOL!A3461</f>
        <v>43378</v>
      </c>
      <c r="B3461">
        <f>SPY_IVOL!B3461</f>
        <v>32.509700000000002</v>
      </c>
      <c r="C3461">
        <f>SPY_IVOL!C3461</f>
        <v>22.432200000000002</v>
      </c>
      <c r="D3461">
        <f>SPY_IVOL!D3461</f>
        <v>17.460999999999999</v>
      </c>
      <c r="E3461">
        <f>SPY_IVOL!E3461</f>
        <v>12.832800000000001</v>
      </c>
      <c r="F3461">
        <f>SPY_IVOL!F3461</f>
        <v>9.0203000000000007</v>
      </c>
      <c r="G3461">
        <f>SPY_IVOL!G3461</f>
        <v>11.337</v>
      </c>
      <c r="H3461">
        <f>SPY_IVOL!H3461</f>
        <v>12.970499999999999</v>
      </c>
      <c r="I3461">
        <f>VLOOKUP($A3461,SPY_main!$A:$C,2,FALSE)</f>
        <v>287.82</v>
      </c>
      <c r="J3461">
        <f>IFERROR(VLOOKUP($A3461,SPY_main!$A:$C,3,FALSE),J3460)</f>
        <v>1.8381000000000001</v>
      </c>
      <c r="K3461">
        <f>IFERROR(VLOOKUP($A3461,SPY_main!$E:$F,2,FALSE),K3460)</f>
        <v>2.4080599999999999</v>
      </c>
      <c r="L3461">
        <f>IFERROR(VLOOKUP($A3461,SPY_main!H:I,2,FALSE),L3460)</f>
        <v>14.82</v>
      </c>
      <c r="M3461">
        <f t="shared" si="378"/>
        <v>44.294199999999996</v>
      </c>
      <c r="N3461">
        <f t="shared" si="379"/>
        <v>28.0105</v>
      </c>
      <c r="O3461">
        <f t="shared" si="380"/>
        <v>19.809200000000001</v>
      </c>
      <c r="P3461">
        <f t="shared" si="381"/>
        <v>12.7631</v>
      </c>
      <c r="Q3461">
        <f t="shared" si="382"/>
        <v>11.267300000000001</v>
      </c>
      <c r="R3461">
        <f t="shared" si="383"/>
        <v>14.6393</v>
      </c>
      <c r="S3461">
        <f t="shared" si="384"/>
        <v>14.6393</v>
      </c>
      <c r="T3461">
        <f>IFERROR(VLOOKUP($A3461,TY_main!A:B,2,FALSE),T3460)</f>
        <v>115.265625</v>
      </c>
    </row>
    <row r="3462" spans="1:20" x14ac:dyDescent="0.25">
      <c r="A3462" s="2">
        <f>SPY_IVOL!A3462</f>
        <v>43381</v>
      </c>
      <c r="B3462">
        <f>SPY_IVOL!B3462</f>
        <v>33.372300000000003</v>
      </c>
      <c r="C3462">
        <f>SPY_IVOL!C3462</f>
        <v>23.014399999999998</v>
      </c>
      <c r="D3462">
        <f>SPY_IVOL!D3462</f>
        <v>17.873699999999999</v>
      </c>
      <c r="E3462">
        <f>SPY_IVOL!E3462</f>
        <v>13.0444</v>
      </c>
      <c r="F3462">
        <f>SPY_IVOL!F3462</f>
        <v>9.0744000000000007</v>
      </c>
      <c r="G3462">
        <f>SPY_IVOL!G3462</f>
        <v>11.551600000000001</v>
      </c>
      <c r="H3462">
        <f>SPY_IVOL!H3462</f>
        <v>13.479699999999999</v>
      </c>
      <c r="I3462">
        <f>VLOOKUP($A3462,SPY_main!$A:$C,2,FALSE)</f>
        <v>287.82</v>
      </c>
      <c r="J3462">
        <f>IFERROR(VLOOKUP($A3462,SPY_main!$A:$C,3,FALSE),J3461)</f>
        <v>1.8381000000000001</v>
      </c>
      <c r="K3462">
        <f>IFERROR(VLOOKUP($A3462,SPY_main!$E:$F,2,FALSE),K3461)</f>
        <v>2.41425</v>
      </c>
      <c r="L3462">
        <f>IFERROR(VLOOKUP($A3462,SPY_main!H:I,2,FALSE),L3461)</f>
        <v>15.69</v>
      </c>
      <c r="M3462">
        <f t="shared" si="378"/>
        <v>48.131100000000004</v>
      </c>
      <c r="N3462">
        <f t="shared" si="379"/>
        <v>30.231300000000001</v>
      </c>
      <c r="O3462">
        <f t="shared" si="380"/>
        <v>20.978000000000002</v>
      </c>
      <c r="P3462">
        <f t="shared" si="381"/>
        <v>13.1546</v>
      </c>
      <c r="Q3462">
        <f t="shared" si="382"/>
        <v>12.1745</v>
      </c>
      <c r="R3462">
        <f t="shared" si="383"/>
        <v>15.9221</v>
      </c>
      <c r="S3462">
        <f t="shared" si="384"/>
        <v>15.9221</v>
      </c>
      <c r="T3462">
        <f>IFERROR(VLOOKUP($A3462,TY_main!A:B,2,FALSE),T3461)</f>
        <v>115.296875</v>
      </c>
    </row>
    <row r="3463" spans="1:20" x14ac:dyDescent="0.25">
      <c r="A3463" s="2">
        <f>SPY_IVOL!A3463</f>
        <v>43382</v>
      </c>
      <c r="B3463">
        <f>SPY_IVOL!B3463</f>
        <v>33.722000000000001</v>
      </c>
      <c r="C3463">
        <f>SPY_IVOL!C3463</f>
        <v>23.245899999999999</v>
      </c>
      <c r="D3463">
        <f>SPY_IVOL!D3463</f>
        <v>18.068100000000001</v>
      </c>
      <c r="E3463">
        <f>SPY_IVOL!E3463</f>
        <v>12.8964</v>
      </c>
      <c r="F3463">
        <f>SPY_IVOL!F3463</f>
        <v>9.2315000000000005</v>
      </c>
      <c r="G3463">
        <f>SPY_IVOL!G3463</f>
        <v>12.0769</v>
      </c>
      <c r="H3463">
        <f>SPY_IVOL!H3463</f>
        <v>13.813700000000001</v>
      </c>
      <c r="I3463">
        <f>VLOOKUP($A3463,SPY_main!$A:$C,2,FALSE)</f>
        <v>287.39999999999998</v>
      </c>
      <c r="J3463">
        <f>IFERROR(VLOOKUP($A3463,SPY_main!$A:$C,3,FALSE),J3462)</f>
        <v>1.8408</v>
      </c>
      <c r="K3463">
        <f>IFERROR(VLOOKUP($A3463,SPY_main!$E:$F,2,FALSE),K3462)</f>
        <v>2.4204400000000001</v>
      </c>
      <c r="L3463">
        <f>IFERROR(VLOOKUP($A3463,SPY_main!H:I,2,FALSE),L3462)</f>
        <v>15.95</v>
      </c>
      <c r="M3463">
        <f t="shared" si="378"/>
        <v>47.831499999999998</v>
      </c>
      <c r="N3463">
        <f t="shared" si="379"/>
        <v>29.5336</v>
      </c>
      <c r="O3463">
        <f t="shared" si="380"/>
        <v>20.617999999999999</v>
      </c>
      <c r="P3463">
        <f t="shared" si="381"/>
        <v>13.317</v>
      </c>
      <c r="Q3463">
        <f t="shared" si="382"/>
        <v>12.137499999999999</v>
      </c>
      <c r="R3463">
        <f t="shared" si="383"/>
        <v>17.684200000000001</v>
      </c>
      <c r="S3463">
        <f t="shared" si="384"/>
        <v>17.684200000000001</v>
      </c>
      <c r="T3463">
        <f>IFERROR(VLOOKUP($A3463,TY_main!A:B,2,FALSE),T3462)</f>
        <v>115.40625</v>
      </c>
    </row>
    <row r="3464" spans="1:20" x14ac:dyDescent="0.25">
      <c r="A3464" s="2">
        <f>SPY_IVOL!A3464</f>
        <v>43383</v>
      </c>
      <c r="B3464">
        <f>SPY_IVOL!B3464</f>
        <v>38.2224</v>
      </c>
      <c r="C3464">
        <f>SPY_IVOL!C3464</f>
        <v>28.335799999999999</v>
      </c>
      <c r="D3464">
        <f>SPY_IVOL!D3464</f>
        <v>23.679200000000002</v>
      </c>
      <c r="E3464">
        <f>SPY_IVOL!E3464</f>
        <v>18.300699999999999</v>
      </c>
      <c r="F3464">
        <f>SPY_IVOL!F3464</f>
        <v>12.2522</v>
      </c>
      <c r="G3464">
        <f>SPY_IVOL!G3464</f>
        <v>13.1874</v>
      </c>
      <c r="H3464">
        <f>SPY_IVOL!H3464</f>
        <v>17.358899999999998</v>
      </c>
      <c r="I3464">
        <f>VLOOKUP($A3464,SPY_main!$A:$C,2,FALSE)</f>
        <v>278.3</v>
      </c>
      <c r="J3464">
        <f>IFERROR(VLOOKUP($A3464,SPY_main!$A:$C,3,FALSE),J3463)</f>
        <v>1.901</v>
      </c>
      <c r="K3464">
        <f>IFERROR(VLOOKUP($A3464,SPY_main!$E:$F,2,FALSE),K3463)</f>
        <v>2.4251900000000002</v>
      </c>
      <c r="L3464">
        <f>IFERROR(VLOOKUP($A3464,SPY_main!H:I,2,FALSE),L3463)</f>
        <v>22.96</v>
      </c>
      <c r="M3464">
        <f t="shared" si="378"/>
        <v>61.584099999999999</v>
      </c>
      <c r="N3464">
        <f t="shared" si="379"/>
        <v>40.402299999999997</v>
      </c>
      <c r="O3464">
        <f t="shared" si="380"/>
        <v>31.455200000000001</v>
      </c>
      <c r="P3464">
        <f t="shared" si="381"/>
        <v>23.498000000000001</v>
      </c>
      <c r="Q3464">
        <f t="shared" si="382"/>
        <v>15.6351</v>
      </c>
      <c r="R3464">
        <f t="shared" si="383"/>
        <v>22.9983</v>
      </c>
      <c r="S3464">
        <f t="shared" si="384"/>
        <v>25.432200000000002</v>
      </c>
      <c r="T3464">
        <f>IFERROR(VLOOKUP($A3464,TY_main!A:B,2,FALSE),T3463)</f>
        <v>115.34375</v>
      </c>
    </row>
    <row r="3465" spans="1:20" x14ac:dyDescent="0.25">
      <c r="A3465" s="2">
        <f>SPY_IVOL!A3465</f>
        <v>43384</v>
      </c>
      <c r="B3465">
        <f>SPY_IVOL!B3465</f>
        <v>38.9099</v>
      </c>
      <c r="C3465">
        <f>SPY_IVOL!C3465</f>
        <v>28.741199999999999</v>
      </c>
      <c r="D3465">
        <f>SPY_IVOL!D3465</f>
        <v>23.907499999999999</v>
      </c>
      <c r="E3465">
        <f>SPY_IVOL!E3465</f>
        <v>19.444800000000001</v>
      </c>
      <c r="F3465">
        <f>SPY_IVOL!F3465</f>
        <v>17.192799999999998</v>
      </c>
      <c r="G3465">
        <f>SPY_IVOL!G3465</f>
        <v>15.3133</v>
      </c>
      <c r="H3465">
        <f>SPY_IVOL!H3465</f>
        <v>19.085000000000001</v>
      </c>
      <c r="I3465">
        <f>VLOOKUP($A3465,SPY_main!$A:$C,2,FALSE)</f>
        <v>272.17</v>
      </c>
      <c r="J3465">
        <f>IFERROR(VLOOKUP($A3465,SPY_main!$A:$C,3,FALSE),J3464)</f>
        <v>1.9438</v>
      </c>
      <c r="K3465">
        <f>IFERROR(VLOOKUP($A3465,SPY_main!$E:$F,2,FALSE),K3464)</f>
        <v>2.4363100000000002</v>
      </c>
      <c r="L3465">
        <f>IFERROR(VLOOKUP($A3465,SPY_main!H:I,2,FALSE),L3464)</f>
        <v>24.98</v>
      </c>
      <c r="M3465">
        <f t="shared" si="378"/>
        <v>65.345799999999997</v>
      </c>
      <c r="N3465">
        <f t="shared" si="379"/>
        <v>43.777000000000001</v>
      </c>
      <c r="O3465">
        <f t="shared" si="380"/>
        <v>34.393599999999999</v>
      </c>
      <c r="P3465">
        <f t="shared" si="381"/>
        <v>27.4315</v>
      </c>
      <c r="Q3465">
        <f t="shared" si="382"/>
        <v>23.132899999999999</v>
      </c>
      <c r="R3465">
        <f t="shared" si="383"/>
        <v>25.387699999999999</v>
      </c>
      <c r="S3465">
        <f t="shared" si="384"/>
        <v>27.200399999999998</v>
      </c>
      <c r="T3465">
        <f>IFERROR(VLOOKUP($A3465,TY_main!A:B,2,FALSE),T3464)</f>
        <v>115.96875</v>
      </c>
    </row>
    <row r="3466" spans="1:20" x14ac:dyDescent="0.25">
      <c r="A3466" s="2">
        <f>SPY_IVOL!A3466</f>
        <v>43385</v>
      </c>
      <c r="B3466">
        <f>SPY_IVOL!B3466</f>
        <v>37.259099999999997</v>
      </c>
      <c r="C3466">
        <f>SPY_IVOL!C3466</f>
        <v>27.0044</v>
      </c>
      <c r="D3466">
        <f>SPY_IVOL!D3466</f>
        <v>22.2624</v>
      </c>
      <c r="E3466">
        <f>SPY_IVOL!E3466</f>
        <v>17.545100000000001</v>
      </c>
      <c r="F3466">
        <f>SPY_IVOL!F3466</f>
        <v>12.811199999999999</v>
      </c>
      <c r="G3466">
        <f>SPY_IVOL!G3466</f>
        <v>12.898099999999999</v>
      </c>
      <c r="H3466">
        <f>SPY_IVOL!H3466</f>
        <v>17.466799999999999</v>
      </c>
      <c r="I3466">
        <f>VLOOKUP($A3466,SPY_main!$A:$C,2,FALSE)</f>
        <v>275.95</v>
      </c>
      <c r="J3466">
        <f>IFERROR(VLOOKUP($A3466,SPY_main!$A:$C,3,FALSE),J3465)</f>
        <v>1.9172</v>
      </c>
      <c r="K3466">
        <f>IFERROR(VLOOKUP($A3466,SPY_main!$E:$F,2,FALSE),K3465)</f>
        <v>2.4364400000000002</v>
      </c>
      <c r="L3466">
        <f>IFERROR(VLOOKUP($A3466,SPY_main!H:I,2,FALSE),L3465)</f>
        <v>21.31</v>
      </c>
      <c r="M3466">
        <f t="shared" si="378"/>
        <v>60.534799999999997</v>
      </c>
      <c r="N3466">
        <f t="shared" si="379"/>
        <v>37.716799999999999</v>
      </c>
      <c r="O3466">
        <f t="shared" si="380"/>
        <v>29.578499999999998</v>
      </c>
      <c r="P3466">
        <f t="shared" si="381"/>
        <v>21.251100000000001</v>
      </c>
      <c r="Q3466">
        <f t="shared" si="382"/>
        <v>16.7684</v>
      </c>
      <c r="R3466">
        <f t="shared" si="383"/>
        <v>23.163</v>
      </c>
      <c r="S3466">
        <f t="shared" si="384"/>
        <v>23.163</v>
      </c>
      <c r="T3466">
        <f>IFERROR(VLOOKUP($A3466,TY_main!A:B,2,FALSE),T3465)</f>
        <v>115.921875</v>
      </c>
    </row>
    <row r="3467" spans="1:20" x14ac:dyDescent="0.25">
      <c r="A3467" s="2">
        <f>SPY_IVOL!A3467</f>
        <v>43388</v>
      </c>
      <c r="B3467">
        <f>SPY_IVOL!B3467</f>
        <v>38.4375</v>
      </c>
      <c r="C3467">
        <f>SPY_IVOL!C3467</f>
        <v>27.773599999999998</v>
      </c>
      <c r="D3467">
        <f>SPY_IVOL!D3467</f>
        <v>22.979199999999999</v>
      </c>
      <c r="E3467">
        <f>SPY_IVOL!E3467</f>
        <v>17.7681</v>
      </c>
      <c r="F3467">
        <f>SPY_IVOL!F3467</f>
        <v>12.6945</v>
      </c>
      <c r="G3467">
        <f>SPY_IVOL!G3467</f>
        <v>13.326000000000001</v>
      </c>
      <c r="H3467">
        <f>SPY_IVOL!H3467</f>
        <v>16.84</v>
      </c>
      <c r="I3467">
        <f>VLOOKUP($A3467,SPY_main!$A:$C,2,FALSE)</f>
        <v>274.39999999999998</v>
      </c>
      <c r="J3467">
        <f>IFERROR(VLOOKUP($A3467,SPY_main!$A:$C,3,FALSE),J3466)</f>
        <v>1.9279999999999999</v>
      </c>
      <c r="K3467">
        <f>IFERROR(VLOOKUP($A3467,SPY_main!$E:$F,2,FALSE),K3466)</f>
        <v>2.4488099999999999</v>
      </c>
      <c r="L3467">
        <f>IFERROR(VLOOKUP($A3467,SPY_main!H:I,2,FALSE),L3466)</f>
        <v>21.3</v>
      </c>
      <c r="M3467">
        <f t="shared" si="378"/>
        <v>75.832800000000006</v>
      </c>
      <c r="N3467">
        <f t="shared" si="379"/>
        <v>47.136699999999998</v>
      </c>
      <c r="O3467">
        <f t="shared" si="380"/>
        <v>34.5383</v>
      </c>
      <c r="P3467">
        <f t="shared" si="381"/>
        <v>23.063500000000001</v>
      </c>
      <c r="Q3467">
        <f t="shared" si="382"/>
        <v>20.4848</v>
      </c>
      <c r="R3467">
        <f t="shared" si="383"/>
        <v>27.175999999999998</v>
      </c>
      <c r="S3467">
        <f t="shared" si="384"/>
        <v>27.175999999999998</v>
      </c>
      <c r="T3467">
        <f>IFERROR(VLOOKUP($A3467,TY_main!A:B,2,FALSE),T3466)</f>
        <v>115.734375</v>
      </c>
    </row>
    <row r="3468" spans="1:20" x14ac:dyDescent="0.25">
      <c r="A3468" s="2">
        <f>SPY_IVOL!A3468</f>
        <v>43389</v>
      </c>
      <c r="B3468">
        <f>SPY_IVOL!B3468</f>
        <v>36.188400000000001</v>
      </c>
      <c r="C3468">
        <f>SPY_IVOL!C3468</f>
        <v>24.966799999999999</v>
      </c>
      <c r="D3468">
        <f>SPY_IVOL!D3468</f>
        <v>19.5519</v>
      </c>
      <c r="E3468">
        <f>SPY_IVOL!E3468</f>
        <v>14.492900000000001</v>
      </c>
      <c r="F3468">
        <f>SPY_IVOL!F3468</f>
        <v>11.267899999999999</v>
      </c>
      <c r="G3468">
        <f>SPY_IVOL!G3468</f>
        <v>12.7639</v>
      </c>
      <c r="H3468">
        <f>SPY_IVOL!H3468</f>
        <v>14.9941</v>
      </c>
      <c r="I3468">
        <f>VLOOKUP($A3468,SPY_main!$A:$C,2,FALSE)</f>
        <v>280.39999999999998</v>
      </c>
      <c r="J3468">
        <f>IFERROR(VLOOKUP($A3468,SPY_main!$A:$C,3,FALSE),J3467)</f>
        <v>1.8867</v>
      </c>
      <c r="K3468">
        <f>IFERROR(VLOOKUP($A3468,SPY_main!$E:$F,2,FALSE),K3467)</f>
        <v>2.4445600000000001</v>
      </c>
      <c r="L3468">
        <f>IFERROR(VLOOKUP($A3468,SPY_main!H:I,2,FALSE),L3467)</f>
        <v>17.62</v>
      </c>
      <c r="M3468">
        <f t="shared" si="378"/>
        <v>78.368600000000001</v>
      </c>
      <c r="N3468">
        <f t="shared" si="379"/>
        <v>47.004399999999997</v>
      </c>
      <c r="O3468">
        <f t="shared" si="380"/>
        <v>29.672699999999999</v>
      </c>
      <c r="P3468">
        <f t="shared" si="381"/>
        <v>16.8916</v>
      </c>
      <c r="Q3468">
        <f t="shared" si="382"/>
        <v>22.071899999999999</v>
      </c>
      <c r="R3468">
        <f t="shared" si="383"/>
        <v>28.136800000000001</v>
      </c>
      <c r="S3468">
        <f t="shared" si="384"/>
        <v>28.136800000000001</v>
      </c>
      <c r="T3468">
        <f>IFERROR(VLOOKUP($A3468,TY_main!A:B,2,FALSE),T3467)</f>
        <v>115.796875</v>
      </c>
    </row>
    <row r="3469" spans="1:20" x14ac:dyDescent="0.25">
      <c r="A3469" s="2">
        <f>SPY_IVOL!A3469</f>
        <v>43390</v>
      </c>
      <c r="B3469">
        <f>SPY_IVOL!B3469</f>
        <v>36.896500000000003</v>
      </c>
      <c r="C3469">
        <f>SPY_IVOL!C3469</f>
        <v>25.034600000000001</v>
      </c>
      <c r="D3469">
        <f>SPY_IVOL!D3469</f>
        <v>19.558399999999999</v>
      </c>
      <c r="E3469">
        <f>SPY_IVOL!E3469</f>
        <v>14.4244</v>
      </c>
      <c r="F3469">
        <f>SPY_IVOL!F3469</f>
        <v>11.302199999999999</v>
      </c>
      <c r="G3469">
        <f>SPY_IVOL!G3469</f>
        <v>13.186500000000001</v>
      </c>
      <c r="H3469">
        <f>SPY_IVOL!H3469</f>
        <v>15.9565</v>
      </c>
      <c r="I3469">
        <f>VLOOKUP($A3469,SPY_main!$A:$C,2,FALSE)</f>
        <v>280.45</v>
      </c>
      <c r="J3469">
        <f>IFERROR(VLOOKUP($A3469,SPY_main!$A:$C,3,FALSE),J3468)</f>
        <v>1.8864000000000001</v>
      </c>
      <c r="K3469">
        <f>IFERROR(VLOOKUP($A3469,SPY_main!$E:$F,2,FALSE),K3468)</f>
        <v>2.44963</v>
      </c>
      <c r="L3469">
        <f>IFERROR(VLOOKUP($A3469,SPY_main!H:I,2,FALSE),L3468)</f>
        <v>17.399999999999999</v>
      </c>
      <c r="M3469">
        <f t="shared" si="378"/>
        <v>85.362499999999997</v>
      </c>
      <c r="N3469">
        <f t="shared" si="379"/>
        <v>57.527900000000002</v>
      </c>
      <c r="O3469">
        <f t="shared" si="380"/>
        <v>35.177300000000002</v>
      </c>
      <c r="P3469">
        <f t="shared" si="381"/>
        <v>19.9145</v>
      </c>
      <c r="Q3469">
        <f t="shared" si="382"/>
        <v>27.062000000000001</v>
      </c>
      <c r="R3469">
        <f t="shared" si="383"/>
        <v>31.505400000000002</v>
      </c>
      <c r="S3469">
        <f t="shared" si="384"/>
        <v>31.505400000000002</v>
      </c>
      <c r="T3469">
        <f>IFERROR(VLOOKUP($A3469,TY_main!A:B,2,FALSE),T3468)</f>
        <v>115.625</v>
      </c>
    </row>
    <row r="3470" spans="1:20" x14ac:dyDescent="0.25">
      <c r="A3470" s="2">
        <f>SPY_IVOL!A3470</f>
        <v>43391</v>
      </c>
      <c r="B3470">
        <f>SPY_IVOL!B3470</f>
        <v>39.101900000000001</v>
      </c>
      <c r="C3470">
        <f>SPY_IVOL!C3470</f>
        <v>27.668700000000001</v>
      </c>
      <c r="D3470">
        <f>SPY_IVOL!D3470</f>
        <v>22.337199999999999</v>
      </c>
      <c r="E3470">
        <f>SPY_IVOL!E3470</f>
        <v>16.883700000000001</v>
      </c>
      <c r="F3470">
        <f>SPY_IVOL!F3470</f>
        <v>12.662800000000001</v>
      </c>
      <c r="G3470">
        <f>SPY_IVOL!G3470</f>
        <v>13.441599999999999</v>
      </c>
      <c r="H3470">
        <f>SPY_IVOL!H3470</f>
        <v>16.979399999999998</v>
      </c>
      <c r="I3470">
        <f>VLOOKUP($A3470,SPY_main!$A:$C,2,FALSE)</f>
        <v>276.39999999999998</v>
      </c>
      <c r="J3470">
        <f>IFERROR(VLOOKUP($A3470,SPY_main!$A:$C,3,FALSE),J3469)</f>
        <v>1.9140999999999999</v>
      </c>
      <c r="K3470">
        <f>IFERROR(VLOOKUP($A3470,SPY_main!$E:$F,2,FALSE),K3469)</f>
        <v>2.4689999999999999</v>
      </c>
      <c r="L3470">
        <f>IFERROR(VLOOKUP($A3470,SPY_main!H:I,2,FALSE),L3469)</f>
        <v>20.059999999999999</v>
      </c>
      <c r="M3470">
        <f t="shared" si="378"/>
        <v>76.486800000000002</v>
      </c>
      <c r="N3470">
        <f t="shared" si="379"/>
        <v>51.601700000000001</v>
      </c>
      <c r="O3470">
        <f t="shared" si="380"/>
        <v>31.720199999999998</v>
      </c>
      <c r="P3470">
        <f t="shared" si="381"/>
        <v>24.585899999999999</v>
      </c>
      <c r="Q3470">
        <f t="shared" si="382"/>
        <v>36.783299999999997</v>
      </c>
      <c r="R3470">
        <f t="shared" si="383"/>
        <v>44.215899999999998</v>
      </c>
      <c r="S3470">
        <f t="shared" si="384"/>
        <v>44.215899999999998</v>
      </c>
      <c r="T3470">
        <f>IFERROR(VLOOKUP($A3470,TY_main!A:B,2,FALSE),T3469)</f>
        <v>115.71875</v>
      </c>
    </row>
    <row r="3471" spans="1:20" x14ac:dyDescent="0.25">
      <c r="A3471" s="2">
        <f>SPY_IVOL!A3471</f>
        <v>43392</v>
      </c>
      <c r="B3471">
        <f>SPY_IVOL!B3471</f>
        <v>39.451599999999999</v>
      </c>
      <c r="C3471">
        <f>SPY_IVOL!C3471</f>
        <v>28.005700000000001</v>
      </c>
      <c r="D3471">
        <f>SPY_IVOL!D3471</f>
        <v>22.859500000000001</v>
      </c>
      <c r="E3471">
        <f>SPY_IVOL!E3471</f>
        <v>17.336300000000001</v>
      </c>
      <c r="F3471">
        <f>SPY_IVOL!F3471</f>
        <v>12.106199999999999</v>
      </c>
      <c r="G3471">
        <f>SPY_IVOL!G3471</f>
        <v>13.2705</v>
      </c>
      <c r="H3471">
        <f>SPY_IVOL!H3471</f>
        <v>16.0825</v>
      </c>
      <c r="I3471">
        <f>VLOOKUP($A3471,SPY_main!$A:$C,2,FALSE)</f>
        <v>276.25</v>
      </c>
      <c r="J3471">
        <f>IFERROR(VLOOKUP($A3471,SPY_main!$A:$C,3,FALSE),J3470)</f>
        <v>1.9151</v>
      </c>
      <c r="K3471">
        <f>IFERROR(VLOOKUP($A3471,SPY_main!$E:$F,2,FALSE),K3470)</f>
        <v>2.4771899999999998</v>
      </c>
      <c r="L3471">
        <f>IFERROR(VLOOKUP($A3471,SPY_main!H:I,2,FALSE),L3470)</f>
        <v>19.89</v>
      </c>
      <c r="M3471">
        <f t="shared" si="378"/>
        <v>62.982900000000001</v>
      </c>
      <c r="N3471">
        <f t="shared" si="379"/>
        <v>47.087499999999999</v>
      </c>
      <c r="O3471">
        <f t="shared" si="380"/>
        <v>29.120999999999999</v>
      </c>
      <c r="P3471">
        <f t="shared" si="381"/>
        <v>14.4772</v>
      </c>
      <c r="Q3471">
        <f t="shared" si="382"/>
        <v>19.098600000000001</v>
      </c>
      <c r="R3471">
        <f t="shared" si="383"/>
        <v>19.098600000000001</v>
      </c>
      <c r="S3471">
        <f t="shared" si="384"/>
        <v>19.098600000000001</v>
      </c>
      <c r="T3471">
        <f>IFERROR(VLOOKUP($A3471,TY_main!A:B,2,FALSE),T3470)</f>
        <v>115.53125</v>
      </c>
    </row>
    <row r="3472" spans="1:20" x14ac:dyDescent="0.25">
      <c r="A3472" s="2">
        <f>SPY_IVOL!A3472</f>
        <v>43395</v>
      </c>
      <c r="B3472">
        <f>SPY_IVOL!B3472</f>
        <v>32.0471</v>
      </c>
      <c r="C3472">
        <f>SPY_IVOL!C3472</f>
        <v>24.0413</v>
      </c>
      <c r="D3472">
        <f>SPY_IVOL!D3472</f>
        <v>20.182300000000001</v>
      </c>
      <c r="E3472">
        <f>SPY_IVOL!E3472</f>
        <v>16.390599999999999</v>
      </c>
      <c r="F3472">
        <f>SPY_IVOL!F3472</f>
        <v>12.871499999999999</v>
      </c>
      <c r="G3472">
        <f>SPY_IVOL!G3472</f>
        <v>12.1584</v>
      </c>
      <c r="H3472">
        <f>SPY_IVOL!H3472</f>
        <v>14.462300000000001</v>
      </c>
      <c r="I3472">
        <f>VLOOKUP($A3472,SPY_main!$A:$C,2,FALSE)</f>
        <v>275.01</v>
      </c>
      <c r="J3472">
        <f>IFERROR(VLOOKUP($A3472,SPY_main!$A:$C,3,FALSE),J3471)</f>
        <v>1.9237</v>
      </c>
      <c r="K3472">
        <f>IFERROR(VLOOKUP($A3472,SPY_main!$E:$F,2,FALSE),K3471)</f>
        <v>2.4873799999999999</v>
      </c>
      <c r="L3472">
        <f>IFERROR(VLOOKUP($A3472,SPY_main!H:I,2,FALSE),L3471)</f>
        <v>19.64</v>
      </c>
      <c r="M3472">
        <f t="shared" si="378"/>
        <v>39.969499999999996</v>
      </c>
      <c r="N3472">
        <f t="shared" si="379"/>
        <v>27.800799999999999</v>
      </c>
      <c r="O3472">
        <f t="shared" si="380"/>
        <v>22.4221</v>
      </c>
      <c r="P3472">
        <f t="shared" si="381"/>
        <v>17.089200000000002</v>
      </c>
      <c r="Q3472">
        <f t="shared" si="382"/>
        <v>12.6503</v>
      </c>
      <c r="R3472">
        <f t="shared" si="383"/>
        <v>13.6721</v>
      </c>
      <c r="S3472">
        <f t="shared" si="384"/>
        <v>18.825900000000001</v>
      </c>
      <c r="T3472">
        <f>IFERROR(VLOOKUP($A3472,TY_main!A:B,2,FALSE),T3471)</f>
        <v>115.578125</v>
      </c>
    </row>
    <row r="3473" spans="1:20" x14ac:dyDescent="0.25">
      <c r="A3473" s="2">
        <f>SPY_IVOL!A3473</f>
        <v>43396</v>
      </c>
      <c r="B3473">
        <f>SPY_IVOL!B3473</f>
        <v>32.716099999999997</v>
      </c>
      <c r="C3473">
        <f>SPY_IVOL!C3473</f>
        <v>24.3674</v>
      </c>
      <c r="D3473">
        <f>SPY_IVOL!D3473</f>
        <v>20.379200000000001</v>
      </c>
      <c r="E3473">
        <f>SPY_IVOL!E3473</f>
        <v>16.899000000000001</v>
      </c>
      <c r="F3473">
        <f>SPY_IVOL!F3473</f>
        <v>13.631399999999999</v>
      </c>
      <c r="G3473">
        <f>SPY_IVOL!G3473</f>
        <v>12.9861</v>
      </c>
      <c r="H3473">
        <f>SPY_IVOL!H3473</f>
        <v>15.35</v>
      </c>
      <c r="I3473">
        <f>VLOOKUP($A3473,SPY_main!$A:$C,2,FALSE)</f>
        <v>273.61</v>
      </c>
      <c r="J3473">
        <f>IFERROR(VLOOKUP($A3473,SPY_main!$A:$C,3,FALSE),J3472)</f>
        <v>1.9336</v>
      </c>
      <c r="K3473">
        <f>IFERROR(VLOOKUP($A3473,SPY_main!$E:$F,2,FALSE),K3472)</f>
        <v>2.4898799999999999</v>
      </c>
      <c r="L3473">
        <f>IFERROR(VLOOKUP($A3473,SPY_main!H:I,2,FALSE),L3472)</f>
        <v>20.71</v>
      </c>
      <c r="M3473">
        <f t="shared" si="378"/>
        <v>42.2545</v>
      </c>
      <c r="N3473">
        <f t="shared" si="379"/>
        <v>28.854800000000001</v>
      </c>
      <c r="O3473">
        <f t="shared" si="380"/>
        <v>23.406199999999998</v>
      </c>
      <c r="P3473">
        <f t="shared" si="381"/>
        <v>18.1233</v>
      </c>
      <c r="Q3473">
        <f t="shared" si="382"/>
        <v>14.1145</v>
      </c>
      <c r="R3473">
        <f t="shared" si="383"/>
        <v>15.9764</v>
      </c>
      <c r="S3473">
        <f t="shared" si="384"/>
        <v>22.6584</v>
      </c>
      <c r="T3473">
        <f>IFERROR(VLOOKUP($A3473,TY_main!A:B,2,FALSE),T3472)</f>
        <v>115.84375</v>
      </c>
    </row>
    <row r="3474" spans="1:20" x14ac:dyDescent="0.25">
      <c r="A3474" s="2">
        <f>SPY_IVOL!A3474</f>
        <v>43397</v>
      </c>
      <c r="B3474">
        <f>SPY_IVOL!B3474</f>
        <v>35.106699999999996</v>
      </c>
      <c r="C3474">
        <f>SPY_IVOL!C3474</f>
        <v>26.732900000000001</v>
      </c>
      <c r="D3474">
        <f>SPY_IVOL!D3474</f>
        <v>22.8781</v>
      </c>
      <c r="E3474">
        <f>SPY_IVOL!E3474</f>
        <v>19.4786</v>
      </c>
      <c r="F3474">
        <f>SPY_IVOL!F3474</f>
        <v>16.599799999999998</v>
      </c>
      <c r="G3474">
        <f>SPY_IVOL!G3474</f>
        <v>15.119199999999999</v>
      </c>
      <c r="H3474">
        <f>SPY_IVOL!H3474</f>
        <v>16.652000000000001</v>
      </c>
      <c r="I3474">
        <f>VLOOKUP($A3474,SPY_main!$A:$C,2,FALSE)</f>
        <v>265.32</v>
      </c>
      <c r="J3474">
        <f>IFERROR(VLOOKUP($A3474,SPY_main!$A:$C,3,FALSE),J3473)</f>
        <v>1.994</v>
      </c>
      <c r="K3474">
        <f>IFERROR(VLOOKUP($A3474,SPY_main!$E:$F,2,FALSE),K3473)</f>
        <v>2.508</v>
      </c>
      <c r="L3474">
        <f>IFERROR(VLOOKUP($A3474,SPY_main!H:I,2,FALSE),L3473)</f>
        <v>25.23</v>
      </c>
      <c r="M3474">
        <f t="shared" si="378"/>
        <v>46.534799999999997</v>
      </c>
      <c r="N3474">
        <f t="shared" si="379"/>
        <v>33.200899999999997</v>
      </c>
      <c r="O3474">
        <f t="shared" si="380"/>
        <v>27.486000000000001</v>
      </c>
      <c r="P3474">
        <f t="shared" si="381"/>
        <v>22.976800000000001</v>
      </c>
      <c r="Q3474">
        <f t="shared" si="382"/>
        <v>18.9206</v>
      </c>
      <c r="R3474">
        <f t="shared" si="383"/>
        <v>18.311499999999999</v>
      </c>
      <c r="S3474">
        <f t="shared" si="384"/>
        <v>25.726800000000001</v>
      </c>
      <c r="T3474">
        <f>IFERROR(VLOOKUP($A3474,TY_main!A:B,2,FALSE),T3473)</f>
        <v>116.203125</v>
      </c>
    </row>
    <row r="3475" spans="1:20" x14ac:dyDescent="0.25">
      <c r="A3475" s="2">
        <f>SPY_IVOL!A3475</f>
        <v>43398</v>
      </c>
      <c r="B3475">
        <f>SPY_IVOL!B3475</f>
        <v>35.1965</v>
      </c>
      <c r="C3475">
        <f>SPY_IVOL!C3475</f>
        <v>27.299299999999999</v>
      </c>
      <c r="D3475">
        <f>SPY_IVOL!D3475</f>
        <v>23.875800000000002</v>
      </c>
      <c r="E3475">
        <f>SPY_IVOL!E3475</f>
        <v>20.7639</v>
      </c>
      <c r="F3475">
        <f>SPY_IVOL!F3475</f>
        <v>14.324999999999999</v>
      </c>
      <c r="G3475">
        <f>SPY_IVOL!G3475</f>
        <v>13.844200000000001</v>
      </c>
      <c r="H3475">
        <f>SPY_IVOL!H3475</f>
        <v>16.488800000000001</v>
      </c>
      <c r="I3475">
        <f>VLOOKUP($A3475,SPY_main!$A:$C,2,FALSE)</f>
        <v>270.08</v>
      </c>
      <c r="J3475">
        <f>IFERROR(VLOOKUP($A3475,SPY_main!$A:$C,3,FALSE),J3474)</f>
        <v>1.9588000000000001</v>
      </c>
      <c r="K3475">
        <f>IFERROR(VLOOKUP($A3475,SPY_main!$E:$F,2,FALSE),K3474)</f>
        <v>2.5092500000000002</v>
      </c>
      <c r="L3475">
        <f>IFERROR(VLOOKUP($A3475,SPY_main!H:I,2,FALSE),L3474)</f>
        <v>24.22</v>
      </c>
      <c r="M3475">
        <f t="shared" si="378"/>
        <v>45.922899999999998</v>
      </c>
      <c r="N3475">
        <f t="shared" si="379"/>
        <v>33.595300000000002</v>
      </c>
      <c r="O3475">
        <f t="shared" si="380"/>
        <v>29.041</v>
      </c>
      <c r="P3475">
        <f t="shared" si="381"/>
        <v>24.325900000000001</v>
      </c>
      <c r="Q3475">
        <f t="shared" si="382"/>
        <v>15.7536</v>
      </c>
      <c r="R3475">
        <f t="shared" si="383"/>
        <v>17.191299999999998</v>
      </c>
      <c r="S3475">
        <f t="shared" si="384"/>
        <v>25.359300000000001</v>
      </c>
      <c r="T3475">
        <f>IFERROR(VLOOKUP($A3475,TY_main!A:B,2,FALSE),T3474)</f>
        <v>116.109375</v>
      </c>
    </row>
    <row r="3476" spans="1:20" x14ac:dyDescent="0.25">
      <c r="A3476" s="2">
        <f>SPY_IVOL!A3476</f>
        <v>43399</v>
      </c>
      <c r="B3476">
        <f>SPY_IVOL!B3476</f>
        <v>34.783700000000003</v>
      </c>
      <c r="C3476">
        <f>SPY_IVOL!C3476</f>
        <v>26.483799999999999</v>
      </c>
      <c r="D3476">
        <f>SPY_IVOL!D3476</f>
        <v>22.571899999999999</v>
      </c>
      <c r="E3476">
        <f>SPY_IVOL!E3476</f>
        <v>19.369</v>
      </c>
      <c r="F3476">
        <f>SPY_IVOL!F3476</f>
        <v>17.0974</v>
      </c>
      <c r="G3476">
        <f>SPY_IVOL!G3476</f>
        <v>15.182499999999999</v>
      </c>
      <c r="H3476">
        <f>SPY_IVOL!H3476</f>
        <v>16.670100000000001</v>
      </c>
      <c r="I3476">
        <f>VLOOKUP($A3476,SPY_main!$A:$C,2,FALSE)</f>
        <v>265.33</v>
      </c>
      <c r="J3476">
        <f>IFERROR(VLOOKUP($A3476,SPY_main!$A:$C,3,FALSE),J3475)</f>
        <v>1.9939</v>
      </c>
      <c r="K3476">
        <f>IFERROR(VLOOKUP($A3476,SPY_main!$E:$F,2,FALSE),K3475)</f>
        <v>2.5203799999999998</v>
      </c>
      <c r="L3476">
        <f>IFERROR(VLOOKUP($A3476,SPY_main!H:I,2,FALSE),L3475)</f>
        <v>24.16</v>
      </c>
      <c r="M3476">
        <f t="shared" si="378"/>
        <v>45.486499999999999</v>
      </c>
      <c r="N3476">
        <f t="shared" si="379"/>
        <v>33.154200000000003</v>
      </c>
      <c r="O3476">
        <f t="shared" si="380"/>
        <v>27.520299999999999</v>
      </c>
      <c r="P3476">
        <f t="shared" si="381"/>
        <v>23.235900000000001</v>
      </c>
      <c r="Q3476">
        <f t="shared" si="382"/>
        <v>19.747900000000001</v>
      </c>
      <c r="R3476">
        <f t="shared" si="383"/>
        <v>18.165600000000001</v>
      </c>
      <c r="S3476">
        <f t="shared" si="384"/>
        <v>26.941400000000002</v>
      </c>
      <c r="T3476">
        <f>IFERROR(VLOOKUP($A3476,TY_main!A:B,2,FALSE),T3475)</f>
        <v>116.59375</v>
      </c>
    </row>
    <row r="3477" spans="1:20" x14ac:dyDescent="0.25">
      <c r="A3477" s="2">
        <f>SPY_IVOL!A3477</f>
        <v>43402</v>
      </c>
      <c r="B3477">
        <f>SPY_IVOL!B3477</f>
        <v>35.495699999999999</v>
      </c>
      <c r="C3477">
        <f>SPY_IVOL!C3477</f>
        <v>27.500800000000002</v>
      </c>
      <c r="D3477">
        <f>SPY_IVOL!D3477</f>
        <v>23.792400000000001</v>
      </c>
      <c r="E3477">
        <f>SPY_IVOL!E3477</f>
        <v>19.851099999999999</v>
      </c>
      <c r="F3477">
        <f>SPY_IVOL!F3477</f>
        <v>16.716799999999999</v>
      </c>
      <c r="G3477">
        <f>SPY_IVOL!G3477</f>
        <v>15.436500000000001</v>
      </c>
      <c r="H3477">
        <f>SPY_IVOL!H3477</f>
        <v>16.777699999999999</v>
      </c>
      <c r="I3477">
        <f>VLOOKUP($A3477,SPY_main!$A:$C,2,FALSE)</f>
        <v>263.86</v>
      </c>
      <c r="J3477">
        <f>IFERROR(VLOOKUP($A3477,SPY_main!$A:$C,3,FALSE),J3476)</f>
        <v>2.0049999999999999</v>
      </c>
      <c r="K3477">
        <f>IFERROR(VLOOKUP($A3477,SPY_main!$E:$F,2,FALSE),K3476)</f>
        <v>2.5266299999999999</v>
      </c>
      <c r="L3477">
        <f>IFERROR(VLOOKUP($A3477,SPY_main!H:I,2,FALSE),L3476)</f>
        <v>24.7</v>
      </c>
      <c r="M3477">
        <f t="shared" si="378"/>
        <v>48.235900000000001</v>
      </c>
      <c r="N3477">
        <f t="shared" si="379"/>
        <v>35.1432</v>
      </c>
      <c r="O3477">
        <f t="shared" si="380"/>
        <v>29.584700000000002</v>
      </c>
      <c r="P3477">
        <f t="shared" si="381"/>
        <v>24.330200000000001</v>
      </c>
      <c r="Q3477">
        <f t="shared" si="382"/>
        <v>19.341899999999999</v>
      </c>
      <c r="R3477">
        <f t="shared" si="383"/>
        <v>18.860600000000002</v>
      </c>
      <c r="S3477">
        <f t="shared" si="384"/>
        <v>25.607199999999999</v>
      </c>
      <c r="T3477">
        <f>IFERROR(VLOOKUP($A3477,TY_main!A:B,2,FALSE),T3476)</f>
        <v>116.515625</v>
      </c>
    </row>
    <row r="3478" spans="1:20" x14ac:dyDescent="0.25">
      <c r="A3478" s="2">
        <f>SPY_IVOL!A3478</f>
        <v>43403</v>
      </c>
      <c r="B3478">
        <f>SPY_IVOL!B3478</f>
        <v>34.456099999999999</v>
      </c>
      <c r="C3478">
        <f>SPY_IVOL!C3478</f>
        <v>26.489100000000001</v>
      </c>
      <c r="D3478">
        <f>SPY_IVOL!D3478</f>
        <v>22.921199999999999</v>
      </c>
      <c r="E3478">
        <f>SPY_IVOL!E3478</f>
        <v>19.534600000000001</v>
      </c>
      <c r="F3478">
        <f>SPY_IVOL!F3478</f>
        <v>16.596599999999999</v>
      </c>
      <c r="G3478">
        <f>SPY_IVOL!G3478</f>
        <v>15.067500000000001</v>
      </c>
      <c r="H3478">
        <f>SPY_IVOL!H3478</f>
        <v>16.570599999999999</v>
      </c>
      <c r="I3478">
        <f>VLOOKUP($A3478,SPY_main!$A:$C,2,FALSE)</f>
        <v>267.77</v>
      </c>
      <c r="J3478">
        <f>IFERROR(VLOOKUP($A3478,SPY_main!$A:$C,3,FALSE),J3477)</f>
        <v>1.9757</v>
      </c>
      <c r="K3478">
        <f>IFERROR(VLOOKUP($A3478,SPY_main!$E:$F,2,FALSE),K3477)</f>
        <v>2.5409999999999999</v>
      </c>
      <c r="L3478">
        <f>IFERROR(VLOOKUP($A3478,SPY_main!H:I,2,FALSE),L3477)</f>
        <v>23.35</v>
      </c>
      <c r="M3478">
        <f t="shared" si="378"/>
        <v>47.055300000000003</v>
      </c>
      <c r="N3478">
        <f t="shared" si="379"/>
        <v>33.690600000000003</v>
      </c>
      <c r="O3478">
        <f t="shared" si="380"/>
        <v>28.3733</v>
      </c>
      <c r="P3478">
        <f t="shared" si="381"/>
        <v>23.523</v>
      </c>
      <c r="Q3478">
        <f t="shared" si="382"/>
        <v>18.933599999999998</v>
      </c>
      <c r="R3478">
        <f t="shared" si="383"/>
        <v>19.116700000000002</v>
      </c>
      <c r="S3478">
        <f t="shared" si="384"/>
        <v>22.119499999999999</v>
      </c>
      <c r="T3478">
        <f>IFERROR(VLOOKUP($A3478,TY_main!A:B,2,FALSE),T3477)</f>
        <v>116.34375</v>
      </c>
    </row>
    <row r="3479" spans="1:20" x14ac:dyDescent="0.25">
      <c r="A3479" s="2">
        <f>SPY_IVOL!A3479</f>
        <v>43404</v>
      </c>
      <c r="B3479">
        <f>SPY_IVOL!B3479</f>
        <v>33.1297</v>
      </c>
      <c r="C3479">
        <f>SPY_IVOL!C3479</f>
        <v>25.238700000000001</v>
      </c>
      <c r="D3479">
        <f>SPY_IVOL!D3479</f>
        <v>21.7851</v>
      </c>
      <c r="E3479">
        <f>SPY_IVOL!E3479</f>
        <v>18.085000000000001</v>
      </c>
      <c r="F3479">
        <f>SPY_IVOL!F3479</f>
        <v>15.0305</v>
      </c>
      <c r="G3479">
        <f>SPY_IVOL!G3479</f>
        <v>13.8789</v>
      </c>
      <c r="H3479">
        <f>SPY_IVOL!H3479</f>
        <v>16.639600000000002</v>
      </c>
      <c r="I3479">
        <f>VLOOKUP($A3479,SPY_main!$A:$C,2,FALSE)</f>
        <v>270.63</v>
      </c>
      <c r="J3479">
        <f>IFERROR(VLOOKUP($A3479,SPY_main!$A:$C,3,FALSE),J3478)</f>
        <v>1.9549000000000001</v>
      </c>
      <c r="K3479">
        <f>IFERROR(VLOOKUP($A3479,SPY_main!$E:$F,2,FALSE),K3478)</f>
        <v>2.5585</v>
      </c>
      <c r="L3479">
        <f>IFERROR(VLOOKUP($A3479,SPY_main!H:I,2,FALSE),L3478)</f>
        <v>21.23</v>
      </c>
      <c r="M3479">
        <f t="shared" si="378"/>
        <v>45.308900000000001</v>
      </c>
      <c r="N3479">
        <f t="shared" si="379"/>
        <v>31.916899999999998</v>
      </c>
      <c r="O3479">
        <f t="shared" si="380"/>
        <v>26.567799999999998</v>
      </c>
      <c r="P3479">
        <f t="shared" si="381"/>
        <v>21.1221</v>
      </c>
      <c r="Q3479">
        <f t="shared" si="382"/>
        <v>16.129100000000001</v>
      </c>
      <c r="R3479">
        <f t="shared" si="383"/>
        <v>19.0609</v>
      </c>
      <c r="S3479">
        <f t="shared" si="384"/>
        <v>25.176600000000001</v>
      </c>
      <c r="T3479">
        <f>IFERROR(VLOOKUP($A3479,TY_main!A:B,2,FALSE),T3478)</f>
        <v>116.015625</v>
      </c>
    </row>
    <row r="3480" spans="1:20" x14ac:dyDescent="0.25">
      <c r="A3480" s="2">
        <f>SPY_IVOL!A3480</f>
        <v>43405</v>
      </c>
      <c r="B3480">
        <f>SPY_IVOL!B3480</f>
        <v>32.128799999999998</v>
      </c>
      <c r="C3480">
        <f>SPY_IVOL!C3480</f>
        <v>24.1889</v>
      </c>
      <c r="D3480">
        <f>SPY_IVOL!D3480</f>
        <v>20.6968</v>
      </c>
      <c r="E3480">
        <f>SPY_IVOL!E3480</f>
        <v>17.014700000000001</v>
      </c>
      <c r="F3480">
        <f>SPY_IVOL!F3480</f>
        <v>13.838200000000001</v>
      </c>
      <c r="G3480">
        <f>SPY_IVOL!G3480</f>
        <v>13.015499999999999</v>
      </c>
      <c r="H3480">
        <f>SPY_IVOL!H3480</f>
        <v>16.378900000000002</v>
      </c>
      <c r="I3480">
        <f>VLOOKUP($A3480,SPY_main!$A:$C,2,FALSE)</f>
        <v>273.51</v>
      </c>
      <c r="J3480">
        <f>IFERROR(VLOOKUP($A3480,SPY_main!$A:$C,3,FALSE),J3479)</f>
        <v>1.9342999999999999</v>
      </c>
      <c r="K3480">
        <f>IFERROR(VLOOKUP($A3480,SPY_main!$E:$F,2,FALSE),K3479)</f>
        <v>2.5815000000000001</v>
      </c>
      <c r="L3480">
        <f>IFERROR(VLOOKUP($A3480,SPY_main!H:I,2,FALSE),L3479)</f>
        <v>19.34</v>
      </c>
      <c r="M3480">
        <f t="shared" si="378"/>
        <v>44.310299999999998</v>
      </c>
      <c r="N3480">
        <f t="shared" si="379"/>
        <v>30.282399999999999</v>
      </c>
      <c r="O3480">
        <f t="shared" si="380"/>
        <v>24.5778</v>
      </c>
      <c r="P3480">
        <f t="shared" si="381"/>
        <v>18.738600000000002</v>
      </c>
      <c r="Q3480">
        <f t="shared" si="382"/>
        <v>14.266299999999999</v>
      </c>
      <c r="R3480">
        <f t="shared" si="383"/>
        <v>18.872599999999998</v>
      </c>
      <c r="S3480">
        <f t="shared" si="384"/>
        <v>24.7927</v>
      </c>
      <c r="T3480">
        <f>IFERROR(VLOOKUP($A3480,TY_main!A:B,2,FALSE),T3479)</f>
        <v>116.15625</v>
      </c>
    </row>
    <row r="3481" spans="1:20" x14ac:dyDescent="0.25">
      <c r="A3481" s="2">
        <f>SPY_IVOL!A3481</f>
        <v>43406</v>
      </c>
      <c r="B3481">
        <f>SPY_IVOL!B3481</f>
        <v>32.107500000000002</v>
      </c>
      <c r="C3481">
        <f>SPY_IVOL!C3481</f>
        <v>24.5032</v>
      </c>
      <c r="D3481">
        <f>SPY_IVOL!D3481</f>
        <v>21.1235</v>
      </c>
      <c r="E3481">
        <f>SPY_IVOL!E3481</f>
        <v>17.492799999999999</v>
      </c>
      <c r="F3481">
        <f>SPY_IVOL!F3481</f>
        <v>14.412599999999999</v>
      </c>
      <c r="G3481">
        <f>SPY_IVOL!G3481</f>
        <v>13.370699999999999</v>
      </c>
      <c r="H3481">
        <f>SPY_IVOL!H3481</f>
        <v>16.5352</v>
      </c>
      <c r="I3481">
        <f>VLOOKUP($A3481,SPY_main!$A:$C,2,FALSE)</f>
        <v>271.89</v>
      </c>
      <c r="J3481">
        <f>IFERROR(VLOOKUP($A3481,SPY_main!$A:$C,3,FALSE),J3480)</f>
        <v>1.9458</v>
      </c>
      <c r="K3481">
        <f>IFERROR(VLOOKUP($A3481,SPY_main!$E:$F,2,FALSE),K3480)</f>
        <v>2.5923799999999999</v>
      </c>
      <c r="L3481">
        <f>IFERROR(VLOOKUP($A3481,SPY_main!H:I,2,FALSE),L3480)</f>
        <v>19.510000000000002</v>
      </c>
      <c r="M3481">
        <f t="shared" si="378"/>
        <v>44.585700000000003</v>
      </c>
      <c r="N3481">
        <f t="shared" si="379"/>
        <v>30.325800000000001</v>
      </c>
      <c r="O3481">
        <f t="shared" si="380"/>
        <v>24.924199999999999</v>
      </c>
      <c r="P3481">
        <f t="shared" si="381"/>
        <v>19.2273</v>
      </c>
      <c r="Q3481">
        <f t="shared" si="382"/>
        <v>14.397600000000001</v>
      </c>
      <c r="R3481">
        <f t="shared" si="383"/>
        <v>19.561</v>
      </c>
      <c r="S3481">
        <f t="shared" si="384"/>
        <v>28.3078</v>
      </c>
      <c r="T3481">
        <f>IFERROR(VLOOKUP($A3481,TY_main!A:B,2,FALSE),T3480)</f>
        <v>115.625</v>
      </c>
    </row>
    <row r="3482" spans="1:20" x14ac:dyDescent="0.25">
      <c r="A3482" s="2">
        <f>SPY_IVOL!A3482</f>
        <v>43409</v>
      </c>
      <c r="B3482">
        <f>SPY_IVOL!B3482</f>
        <v>32.7911</v>
      </c>
      <c r="C3482">
        <f>SPY_IVOL!C3482</f>
        <v>24.619499999999999</v>
      </c>
      <c r="D3482">
        <f>SPY_IVOL!D3482</f>
        <v>21.049800000000001</v>
      </c>
      <c r="E3482">
        <f>SPY_IVOL!E3482</f>
        <v>17.580400000000001</v>
      </c>
      <c r="F3482">
        <f>SPY_IVOL!F3482</f>
        <v>14.4145</v>
      </c>
      <c r="G3482">
        <f>SPY_IVOL!G3482</f>
        <v>13.467599999999999</v>
      </c>
      <c r="H3482">
        <f>SPY_IVOL!H3482</f>
        <v>15.7331</v>
      </c>
      <c r="I3482">
        <f>VLOOKUP($A3482,SPY_main!$A:$C,2,FALSE)</f>
        <v>273.39</v>
      </c>
      <c r="J3482">
        <f>IFERROR(VLOOKUP($A3482,SPY_main!$A:$C,3,FALSE),J3481)</f>
        <v>1.9351</v>
      </c>
      <c r="K3482">
        <f>IFERROR(VLOOKUP($A3482,SPY_main!$E:$F,2,FALSE),K3481)</f>
        <v>2.5892499999999998</v>
      </c>
      <c r="L3482">
        <f>IFERROR(VLOOKUP($A3482,SPY_main!H:I,2,FALSE),L3481)</f>
        <v>19.96</v>
      </c>
      <c r="M3482">
        <f t="shared" si="378"/>
        <v>48.401499999999999</v>
      </c>
      <c r="N3482">
        <f t="shared" si="379"/>
        <v>33.000500000000002</v>
      </c>
      <c r="O3482">
        <f t="shared" si="380"/>
        <v>26.151700000000002</v>
      </c>
      <c r="P3482">
        <f t="shared" si="381"/>
        <v>20.036200000000001</v>
      </c>
      <c r="Q3482">
        <f t="shared" si="382"/>
        <v>15.01</v>
      </c>
      <c r="R3482">
        <f t="shared" si="383"/>
        <v>20.8063</v>
      </c>
      <c r="S3482">
        <f t="shared" si="384"/>
        <v>23.9163</v>
      </c>
      <c r="T3482">
        <f>IFERROR(VLOOKUP($A3482,TY_main!A:B,2,FALSE),T3481)</f>
        <v>115.71875</v>
      </c>
    </row>
    <row r="3483" spans="1:20" x14ac:dyDescent="0.25">
      <c r="A3483" s="2">
        <f>SPY_IVOL!A3483</f>
        <v>43410</v>
      </c>
      <c r="B3483">
        <f>SPY_IVOL!B3483</f>
        <v>32.311700000000002</v>
      </c>
      <c r="C3483">
        <f>SPY_IVOL!C3483</f>
        <v>24.225000000000001</v>
      </c>
      <c r="D3483">
        <f>SPY_IVOL!D3483</f>
        <v>20.429500000000001</v>
      </c>
      <c r="E3483">
        <f>SPY_IVOL!E3483</f>
        <v>16.660599999999999</v>
      </c>
      <c r="F3483">
        <f>SPY_IVOL!F3483</f>
        <v>14.173</v>
      </c>
      <c r="G3483">
        <f>SPY_IVOL!G3483</f>
        <v>13.477600000000001</v>
      </c>
      <c r="H3483">
        <f>SPY_IVOL!H3483</f>
        <v>16.748999999999999</v>
      </c>
      <c r="I3483">
        <f>VLOOKUP($A3483,SPY_main!$A:$C,2,FALSE)</f>
        <v>275.12</v>
      </c>
      <c r="J3483">
        <f>IFERROR(VLOOKUP($A3483,SPY_main!$A:$C,3,FALSE),J3482)</f>
        <v>1.923</v>
      </c>
      <c r="K3483">
        <f>IFERROR(VLOOKUP($A3483,SPY_main!$E:$F,2,FALSE),K3482)</f>
        <v>2.5912500000000001</v>
      </c>
      <c r="L3483">
        <f>IFERROR(VLOOKUP($A3483,SPY_main!H:I,2,FALSE),L3482)</f>
        <v>19.91</v>
      </c>
      <c r="M3483">
        <f t="shared" si="378"/>
        <v>52.6235</v>
      </c>
      <c r="N3483">
        <f t="shared" si="379"/>
        <v>34.2697</v>
      </c>
      <c r="O3483">
        <f t="shared" si="380"/>
        <v>26.134699999999999</v>
      </c>
      <c r="P3483">
        <f t="shared" si="381"/>
        <v>18.605699999999999</v>
      </c>
      <c r="Q3483">
        <f t="shared" si="382"/>
        <v>16.13</v>
      </c>
      <c r="R3483">
        <f t="shared" si="383"/>
        <v>21.821999999999999</v>
      </c>
      <c r="S3483">
        <f t="shared" si="384"/>
        <v>26.374500000000001</v>
      </c>
      <c r="T3483">
        <f>IFERROR(VLOOKUP($A3483,TY_main!A:B,2,FALSE),T3482)</f>
        <v>115.578125</v>
      </c>
    </row>
    <row r="3484" spans="1:20" x14ac:dyDescent="0.25">
      <c r="A3484" s="2">
        <f>SPY_IVOL!A3484</f>
        <v>43411</v>
      </c>
      <c r="B3484">
        <f>SPY_IVOL!B3484</f>
        <v>31.0214</v>
      </c>
      <c r="C3484">
        <f>SPY_IVOL!C3484</f>
        <v>22.089300000000001</v>
      </c>
      <c r="D3484">
        <f>SPY_IVOL!D3484</f>
        <v>18.114799999999999</v>
      </c>
      <c r="E3484">
        <f>SPY_IVOL!E3484</f>
        <v>14.244</v>
      </c>
      <c r="F3484">
        <f>SPY_IVOL!F3484</f>
        <v>11.5189</v>
      </c>
      <c r="G3484">
        <f>SPY_IVOL!G3484</f>
        <v>12.175700000000001</v>
      </c>
      <c r="H3484">
        <f>SPY_IVOL!H3484</f>
        <v>14.9328</v>
      </c>
      <c r="I3484">
        <f>VLOOKUP($A3484,SPY_main!$A:$C,2,FALSE)</f>
        <v>281.01</v>
      </c>
      <c r="J3484">
        <f>IFERROR(VLOOKUP($A3484,SPY_main!$A:$C,3,FALSE),J3483)</f>
        <v>1.8827</v>
      </c>
      <c r="K3484">
        <f>IFERROR(VLOOKUP($A3484,SPY_main!$E:$F,2,FALSE),K3483)</f>
        <v>2.6011299999999999</v>
      </c>
      <c r="L3484">
        <f>IFERROR(VLOOKUP($A3484,SPY_main!H:I,2,FALSE),L3483)</f>
        <v>16.36</v>
      </c>
      <c r="M3484">
        <f t="shared" si="378"/>
        <v>50.523000000000003</v>
      </c>
      <c r="N3484">
        <f t="shared" si="379"/>
        <v>30.811699999999998</v>
      </c>
      <c r="O3484">
        <f t="shared" si="380"/>
        <v>21.425699999999999</v>
      </c>
      <c r="P3484">
        <f t="shared" si="381"/>
        <v>13.317299999999999</v>
      </c>
      <c r="Q3484">
        <f t="shared" si="382"/>
        <v>14.7033</v>
      </c>
      <c r="R3484">
        <f t="shared" si="383"/>
        <v>22.9651</v>
      </c>
      <c r="S3484">
        <f t="shared" si="384"/>
        <v>23.392199999999999</v>
      </c>
      <c r="T3484">
        <f>IFERROR(VLOOKUP($A3484,TY_main!A:B,2,FALSE),T3483)</f>
        <v>115.5625</v>
      </c>
    </row>
    <row r="3485" spans="1:20" x14ac:dyDescent="0.25">
      <c r="A3485" s="2">
        <f>SPY_IVOL!A3485</f>
        <v>43412</v>
      </c>
      <c r="B3485">
        <f>SPY_IVOL!B3485</f>
        <v>31.489100000000001</v>
      </c>
      <c r="C3485">
        <f>SPY_IVOL!C3485</f>
        <v>22.491099999999999</v>
      </c>
      <c r="D3485">
        <f>SPY_IVOL!D3485</f>
        <v>18.400700000000001</v>
      </c>
      <c r="E3485">
        <f>SPY_IVOL!E3485</f>
        <v>14.320399999999999</v>
      </c>
      <c r="F3485">
        <f>SPY_IVOL!F3485</f>
        <v>11.413</v>
      </c>
      <c r="G3485">
        <f>SPY_IVOL!G3485</f>
        <v>12.4711</v>
      </c>
      <c r="H3485">
        <f>SPY_IVOL!H3485</f>
        <v>15.285399999999999</v>
      </c>
      <c r="I3485">
        <f>VLOOKUP($A3485,SPY_main!$A:$C,2,FALSE)</f>
        <v>280.5</v>
      </c>
      <c r="J3485">
        <f>IFERROR(VLOOKUP($A3485,SPY_main!$A:$C,3,FALSE),J3484)</f>
        <v>1.8861000000000001</v>
      </c>
      <c r="K3485">
        <f>IFERROR(VLOOKUP($A3485,SPY_main!$E:$F,2,FALSE),K3484)</f>
        <v>2.61463</v>
      </c>
      <c r="L3485">
        <f>IFERROR(VLOOKUP($A3485,SPY_main!H:I,2,FALSE),L3484)</f>
        <v>16.72</v>
      </c>
      <c r="M3485">
        <f t="shared" si="378"/>
        <v>53.581000000000003</v>
      </c>
      <c r="N3485">
        <f t="shared" si="379"/>
        <v>32.967399999999998</v>
      </c>
      <c r="O3485">
        <f t="shared" si="380"/>
        <v>22.706199999999999</v>
      </c>
      <c r="P3485">
        <f t="shared" si="381"/>
        <v>13.811299999999999</v>
      </c>
      <c r="Q3485">
        <f t="shared" si="382"/>
        <v>15.589499999999999</v>
      </c>
      <c r="R3485">
        <f t="shared" si="383"/>
        <v>23.482399999999998</v>
      </c>
      <c r="S3485">
        <f t="shared" si="384"/>
        <v>24.520800000000001</v>
      </c>
      <c r="T3485">
        <f>IFERROR(VLOOKUP($A3485,TY_main!A:B,2,FALSE),T3484)</f>
        <v>115.375</v>
      </c>
    </row>
    <row r="3486" spans="1:20" x14ac:dyDescent="0.25">
      <c r="A3486" s="2">
        <f>SPY_IVOL!A3486</f>
        <v>43413</v>
      </c>
      <c r="B3486">
        <f>SPY_IVOL!B3486</f>
        <v>31.8369</v>
      </c>
      <c r="C3486">
        <f>SPY_IVOL!C3486</f>
        <v>23.3918</v>
      </c>
      <c r="D3486">
        <f>SPY_IVOL!D3486</f>
        <v>19.459599999999998</v>
      </c>
      <c r="E3486">
        <f>SPY_IVOL!E3486</f>
        <v>14.660399999999999</v>
      </c>
      <c r="F3486">
        <f>SPY_IVOL!F3486</f>
        <v>11.5044</v>
      </c>
      <c r="G3486">
        <f>SPY_IVOL!G3486</f>
        <v>12.064399999999999</v>
      </c>
      <c r="H3486">
        <f>SPY_IVOL!H3486</f>
        <v>14.7178</v>
      </c>
      <c r="I3486">
        <f>VLOOKUP($A3486,SPY_main!$A:$C,2,FALSE)</f>
        <v>277.76</v>
      </c>
      <c r="J3486">
        <f>IFERROR(VLOOKUP($A3486,SPY_main!$A:$C,3,FALSE),J3485)</f>
        <v>1.9047000000000001</v>
      </c>
      <c r="K3486">
        <f>IFERROR(VLOOKUP($A3486,SPY_main!$E:$F,2,FALSE),K3485)</f>
        <v>2.6181299999999998</v>
      </c>
      <c r="L3486">
        <f>IFERROR(VLOOKUP($A3486,SPY_main!H:I,2,FALSE),L3485)</f>
        <v>17.36</v>
      </c>
      <c r="M3486">
        <f t="shared" si="378"/>
        <v>55.412300000000002</v>
      </c>
      <c r="N3486">
        <f t="shared" si="379"/>
        <v>32.196399999999997</v>
      </c>
      <c r="O3486">
        <f t="shared" si="380"/>
        <v>23.280200000000001</v>
      </c>
      <c r="P3486">
        <f t="shared" si="381"/>
        <v>14.5388</v>
      </c>
      <c r="Q3486">
        <f t="shared" si="382"/>
        <v>15.0924</v>
      </c>
      <c r="R3486">
        <f t="shared" si="383"/>
        <v>22.7637</v>
      </c>
      <c r="S3486">
        <f t="shared" si="384"/>
        <v>22.7637</v>
      </c>
      <c r="T3486">
        <f>IFERROR(VLOOKUP($A3486,TY_main!A:B,2,FALSE),T3485)</f>
        <v>115.703125</v>
      </c>
    </row>
    <row r="3487" spans="1:20" x14ac:dyDescent="0.25">
      <c r="A3487" s="2">
        <f>SPY_IVOL!A3487</f>
        <v>43416</v>
      </c>
      <c r="B3487">
        <f>SPY_IVOL!B3487</f>
        <v>34.1571</v>
      </c>
      <c r="C3487">
        <f>SPY_IVOL!C3487</f>
        <v>25.668099999999999</v>
      </c>
      <c r="D3487">
        <f>SPY_IVOL!D3487</f>
        <v>21.7088</v>
      </c>
      <c r="E3487">
        <f>SPY_IVOL!E3487</f>
        <v>17.467099999999999</v>
      </c>
      <c r="F3487">
        <f>SPY_IVOL!F3487</f>
        <v>13.572699999999999</v>
      </c>
      <c r="G3487">
        <f>SPY_IVOL!G3487</f>
        <v>13.109400000000001</v>
      </c>
      <c r="H3487">
        <f>SPY_IVOL!H3487</f>
        <v>16.5425</v>
      </c>
      <c r="I3487">
        <f>VLOOKUP($A3487,SPY_main!$A:$C,2,FALSE)</f>
        <v>272.57</v>
      </c>
      <c r="J3487">
        <f>IFERROR(VLOOKUP($A3487,SPY_main!$A:$C,3,FALSE),J3486)</f>
        <v>1.9409000000000001</v>
      </c>
      <c r="K3487">
        <f>IFERROR(VLOOKUP($A3487,SPY_main!$E:$F,2,FALSE),K3486)</f>
        <v>2.6141299999999998</v>
      </c>
      <c r="L3487">
        <f>IFERROR(VLOOKUP($A3487,SPY_main!H:I,2,FALSE),L3486)</f>
        <v>20.45</v>
      </c>
      <c r="M3487">
        <f t="shared" si="378"/>
        <v>75.886899999999997</v>
      </c>
      <c r="N3487">
        <f t="shared" si="379"/>
        <v>45.541400000000003</v>
      </c>
      <c r="O3487">
        <f t="shared" si="380"/>
        <v>32.716500000000003</v>
      </c>
      <c r="P3487">
        <f t="shared" si="381"/>
        <v>21.9558</v>
      </c>
      <c r="Q3487">
        <f t="shared" si="382"/>
        <v>20.496200000000002</v>
      </c>
      <c r="R3487">
        <f t="shared" si="383"/>
        <v>29.3293</v>
      </c>
      <c r="S3487">
        <f t="shared" si="384"/>
        <v>29.3293</v>
      </c>
      <c r="T3487">
        <f>IFERROR(VLOOKUP($A3487,TY_main!A:B,2,FALSE),T3486)</f>
        <v>115.96875</v>
      </c>
    </row>
    <row r="3488" spans="1:20" x14ac:dyDescent="0.25">
      <c r="A3488" s="2">
        <f>SPY_IVOL!A3488</f>
        <v>43417</v>
      </c>
      <c r="B3488">
        <f>SPY_IVOL!B3488</f>
        <v>34.4086</v>
      </c>
      <c r="C3488">
        <f>SPY_IVOL!C3488</f>
        <v>25.3187</v>
      </c>
      <c r="D3488">
        <f>SPY_IVOL!D3488</f>
        <v>21.250599999999999</v>
      </c>
      <c r="E3488">
        <f>SPY_IVOL!E3488</f>
        <v>17.137799999999999</v>
      </c>
      <c r="F3488">
        <f>SPY_IVOL!F3488</f>
        <v>13.876799999999999</v>
      </c>
      <c r="G3488">
        <f>SPY_IVOL!G3488</f>
        <v>13.4474</v>
      </c>
      <c r="H3488">
        <f>SPY_IVOL!H3488</f>
        <v>16.3367</v>
      </c>
      <c r="I3488">
        <f>VLOOKUP($A3488,SPY_main!$A:$C,2,FALSE)</f>
        <v>272.06</v>
      </c>
      <c r="J3488">
        <f>IFERROR(VLOOKUP($A3488,SPY_main!$A:$C,3,FALSE),J3487)</f>
        <v>1.9446000000000001</v>
      </c>
      <c r="K3488">
        <f>IFERROR(VLOOKUP($A3488,SPY_main!$E:$F,2,FALSE),K3487)</f>
        <v>2.6161300000000001</v>
      </c>
      <c r="L3488">
        <f>IFERROR(VLOOKUP($A3488,SPY_main!H:I,2,FALSE),L3487)</f>
        <v>20.02</v>
      </c>
      <c r="M3488">
        <f t="shared" si="378"/>
        <v>84.691000000000003</v>
      </c>
      <c r="N3488">
        <f t="shared" si="379"/>
        <v>47.176299999999998</v>
      </c>
      <c r="O3488">
        <f t="shared" si="380"/>
        <v>31.831900000000001</v>
      </c>
      <c r="P3488">
        <f t="shared" si="381"/>
        <v>20.833500000000001</v>
      </c>
      <c r="Q3488">
        <f t="shared" si="382"/>
        <v>23.702000000000002</v>
      </c>
      <c r="R3488">
        <f t="shared" si="383"/>
        <v>27.622599999999998</v>
      </c>
      <c r="S3488">
        <f t="shared" si="384"/>
        <v>27.622599999999998</v>
      </c>
      <c r="T3488">
        <f>IFERROR(VLOOKUP($A3488,TY_main!A:B,2,FALSE),T3487)</f>
        <v>116.09375</v>
      </c>
    </row>
    <row r="3489" spans="1:20" x14ac:dyDescent="0.25">
      <c r="A3489" s="2">
        <f>SPY_IVOL!A3489</f>
        <v>43418</v>
      </c>
      <c r="B3489">
        <f>SPY_IVOL!B3489</f>
        <v>35.379100000000001</v>
      </c>
      <c r="C3489">
        <f>SPY_IVOL!C3489</f>
        <v>26.6205</v>
      </c>
      <c r="D3489">
        <f>SPY_IVOL!D3489</f>
        <v>22.9434</v>
      </c>
      <c r="E3489">
        <f>SPY_IVOL!E3489</f>
        <v>19.117999999999999</v>
      </c>
      <c r="F3489">
        <f>SPY_IVOL!F3489</f>
        <v>14.3476</v>
      </c>
      <c r="G3489">
        <f>SPY_IVOL!G3489</f>
        <v>13.9236</v>
      </c>
      <c r="H3489">
        <f>SPY_IVOL!H3489</f>
        <v>17.873200000000001</v>
      </c>
      <c r="I3489">
        <f>VLOOKUP($A3489,SPY_main!$A:$C,2,FALSE)</f>
        <v>270.2</v>
      </c>
      <c r="J3489">
        <f>IFERROR(VLOOKUP($A3489,SPY_main!$A:$C,3,FALSE),J3488)</f>
        <v>1.958</v>
      </c>
      <c r="K3489">
        <f>IFERROR(VLOOKUP($A3489,SPY_main!$E:$F,2,FALSE),K3488)</f>
        <v>2.629</v>
      </c>
      <c r="L3489">
        <f>IFERROR(VLOOKUP($A3489,SPY_main!H:I,2,FALSE),L3488)</f>
        <v>21.25</v>
      </c>
      <c r="M3489">
        <f t="shared" si="378"/>
        <v>80.780900000000003</v>
      </c>
      <c r="N3489">
        <f t="shared" si="379"/>
        <v>54.383699999999997</v>
      </c>
      <c r="O3489">
        <f t="shared" si="380"/>
        <v>37.264400000000002</v>
      </c>
      <c r="P3489">
        <f t="shared" si="381"/>
        <v>27.084599999999998</v>
      </c>
      <c r="Q3489">
        <f t="shared" si="382"/>
        <v>27.177900000000001</v>
      </c>
      <c r="R3489">
        <f t="shared" si="383"/>
        <v>32.259399999999999</v>
      </c>
      <c r="S3489">
        <f t="shared" si="384"/>
        <v>32.259399999999999</v>
      </c>
      <c r="T3489">
        <f>IFERROR(VLOOKUP($A3489,TY_main!A:B,2,FALSE),T3488)</f>
        <v>116.3125</v>
      </c>
    </row>
    <row r="3490" spans="1:20" x14ac:dyDescent="0.25">
      <c r="A3490" s="2">
        <f>SPY_IVOL!A3490</f>
        <v>43419</v>
      </c>
      <c r="B3490">
        <f>SPY_IVOL!B3490</f>
        <v>34.476799999999997</v>
      </c>
      <c r="C3490">
        <f>SPY_IVOL!C3490</f>
        <v>25.170200000000001</v>
      </c>
      <c r="D3490">
        <f>SPY_IVOL!D3490</f>
        <v>21.366700000000002</v>
      </c>
      <c r="E3490">
        <f>SPY_IVOL!E3490</f>
        <v>17.4817</v>
      </c>
      <c r="F3490">
        <f>SPY_IVOL!F3490</f>
        <v>14.069900000000001</v>
      </c>
      <c r="G3490">
        <f>SPY_IVOL!G3490</f>
        <v>14.0749</v>
      </c>
      <c r="H3490">
        <f>SPY_IVOL!H3490</f>
        <v>17.345199999999998</v>
      </c>
      <c r="I3490">
        <f>VLOOKUP($A3490,SPY_main!$A:$C,2,FALSE)</f>
        <v>273.02</v>
      </c>
      <c r="J3490">
        <f>IFERROR(VLOOKUP($A3490,SPY_main!$A:$C,3,FALSE),J3489)</f>
        <v>1.9377</v>
      </c>
      <c r="K3490">
        <f>IFERROR(VLOOKUP($A3490,SPY_main!$E:$F,2,FALSE),K3489)</f>
        <v>2.64</v>
      </c>
      <c r="L3490">
        <f>IFERROR(VLOOKUP($A3490,SPY_main!H:I,2,FALSE),L3489)</f>
        <v>19.98</v>
      </c>
      <c r="M3490">
        <f t="shared" si="378"/>
        <v>63.156100000000002</v>
      </c>
      <c r="N3490">
        <f t="shared" si="379"/>
        <v>51.707099999999997</v>
      </c>
      <c r="O3490">
        <f t="shared" si="380"/>
        <v>31.141500000000001</v>
      </c>
      <c r="P3490">
        <f t="shared" si="381"/>
        <v>21.928699999999999</v>
      </c>
      <c r="Q3490">
        <f t="shared" si="382"/>
        <v>37.384900000000002</v>
      </c>
      <c r="R3490">
        <f t="shared" si="383"/>
        <v>43.340800000000002</v>
      </c>
      <c r="S3490">
        <f t="shared" si="384"/>
        <v>43.340800000000002</v>
      </c>
      <c r="T3490">
        <f>IFERROR(VLOOKUP($A3490,TY_main!A:B,2,FALSE),T3489)</f>
        <v>116.375</v>
      </c>
    </row>
    <row r="3491" spans="1:20" x14ac:dyDescent="0.25">
      <c r="A3491" s="2">
        <f>SPY_IVOL!A3491</f>
        <v>43420</v>
      </c>
      <c r="B3491">
        <f>SPY_IVOL!B3491</f>
        <v>33.068600000000004</v>
      </c>
      <c r="C3491">
        <f>SPY_IVOL!C3491</f>
        <v>23.6387</v>
      </c>
      <c r="D3491">
        <f>SPY_IVOL!D3491</f>
        <v>19.631799999999998</v>
      </c>
      <c r="E3491">
        <f>SPY_IVOL!E3491</f>
        <v>16.388300000000001</v>
      </c>
      <c r="F3491">
        <f>SPY_IVOL!F3491</f>
        <v>13.0495</v>
      </c>
      <c r="G3491">
        <f>SPY_IVOL!G3491</f>
        <v>13.1371</v>
      </c>
      <c r="H3491">
        <f>SPY_IVOL!H3491</f>
        <v>16.6569</v>
      </c>
      <c r="I3491">
        <f>VLOOKUP($A3491,SPY_main!$A:$C,2,FALSE)</f>
        <v>273.73</v>
      </c>
      <c r="J3491">
        <f>IFERROR(VLOOKUP($A3491,SPY_main!$A:$C,3,FALSE),J3490)</f>
        <v>1.9327000000000001</v>
      </c>
      <c r="K3491">
        <f>IFERROR(VLOOKUP($A3491,SPY_main!$E:$F,2,FALSE),K3490)</f>
        <v>2.6444999999999999</v>
      </c>
      <c r="L3491">
        <f>IFERROR(VLOOKUP($A3491,SPY_main!H:I,2,FALSE),L3490)</f>
        <v>18.14</v>
      </c>
      <c r="M3491">
        <f t="shared" si="378"/>
        <v>59.772799999999997</v>
      </c>
      <c r="N3491">
        <f t="shared" si="379"/>
        <v>42.730800000000002</v>
      </c>
      <c r="O3491">
        <f t="shared" si="380"/>
        <v>23.387</v>
      </c>
      <c r="P3491">
        <f t="shared" si="381"/>
        <v>12.029</v>
      </c>
      <c r="Q3491">
        <f t="shared" si="382"/>
        <v>17.227900000000002</v>
      </c>
      <c r="R3491">
        <f t="shared" si="383"/>
        <v>17.227900000000002</v>
      </c>
      <c r="S3491">
        <f t="shared" si="384"/>
        <v>17.227900000000002</v>
      </c>
      <c r="T3491">
        <f>IFERROR(VLOOKUP($A3491,TY_main!A:B,2,FALSE),T3490)</f>
        <v>116.71875</v>
      </c>
    </row>
    <row r="3492" spans="1:20" x14ac:dyDescent="0.25">
      <c r="A3492" s="2">
        <f>SPY_IVOL!A3492</f>
        <v>43423</v>
      </c>
      <c r="B3492">
        <f>SPY_IVOL!B3492</f>
        <v>31.100899999999999</v>
      </c>
      <c r="C3492">
        <f>SPY_IVOL!C3492</f>
        <v>24.203600000000002</v>
      </c>
      <c r="D3492">
        <f>SPY_IVOL!D3492</f>
        <v>20.926600000000001</v>
      </c>
      <c r="E3492">
        <f>SPY_IVOL!E3492</f>
        <v>17.529800000000002</v>
      </c>
      <c r="F3492">
        <f>SPY_IVOL!F3492</f>
        <v>14.730600000000001</v>
      </c>
      <c r="G3492">
        <f>SPY_IVOL!G3492</f>
        <v>13.342700000000001</v>
      </c>
      <c r="H3492">
        <f>SPY_IVOL!H3492</f>
        <v>16.0044</v>
      </c>
      <c r="I3492">
        <f>VLOOKUP($A3492,SPY_main!$A:$C,2,FALSE)</f>
        <v>269.10000000000002</v>
      </c>
      <c r="J3492">
        <f>IFERROR(VLOOKUP($A3492,SPY_main!$A:$C,3,FALSE),J3491)</f>
        <v>1.966</v>
      </c>
      <c r="K3492">
        <f>IFERROR(VLOOKUP($A3492,SPY_main!$E:$F,2,FALSE),K3491)</f>
        <v>2.64581</v>
      </c>
      <c r="L3492">
        <f>IFERROR(VLOOKUP($A3492,SPY_main!H:I,2,FALSE),L3491)</f>
        <v>20.100000000000001</v>
      </c>
      <c r="M3492">
        <f t="shared" si="378"/>
        <v>34.772799999999997</v>
      </c>
      <c r="N3492">
        <f t="shared" si="379"/>
        <v>25.5534</v>
      </c>
      <c r="O3492">
        <f t="shared" si="380"/>
        <v>21.667000000000002</v>
      </c>
      <c r="P3492">
        <f t="shared" si="381"/>
        <v>17.912800000000001</v>
      </c>
      <c r="Q3492">
        <f t="shared" si="382"/>
        <v>14.942600000000001</v>
      </c>
      <c r="R3492">
        <f t="shared" si="383"/>
        <v>14.6523</v>
      </c>
      <c r="S3492">
        <f t="shared" si="384"/>
        <v>18.303599999999999</v>
      </c>
      <c r="T3492">
        <f>IFERROR(VLOOKUP($A3492,TY_main!A:B,2,FALSE),T3491)</f>
        <v>116.859375</v>
      </c>
    </row>
    <row r="3493" spans="1:20" x14ac:dyDescent="0.25">
      <c r="A3493" s="2">
        <f>SPY_IVOL!A3493</f>
        <v>43424</v>
      </c>
      <c r="B3493">
        <f>SPY_IVOL!B3493</f>
        <v>32.539700000000003</v>
      </c>
      <c r="C3493">
        <f>SPY_IVOL!C3493</f>
        <v>25.770700000000001</v>
      </c>
      <c r="D3493">
        <f>SPY_IVOL!D3493</f>
        <v>22.560099999999998</v>
      </c>
      <c r="E3493">
        <f>SPY_IVOL!E3493</f>
        <v>19.255500000000001</v>
      </c>
      <c r="F3493">
        <f>SPY_IVOL!F3493</f>
        <v>15.933</v>
      </c>
      <c r="G3493">
        <f>SPY_IVOL!G3493</f>
        <v>14.432700000000001</v>
      </c>
      <c r="H3493">
        <f>SPY_IVOL!H3493</f>
        <v>16.255400000000002</v>
      </c>
      <c r="I3493">
        <f>VLOOKUP($A3493,SPY_main!$A:$C,2,FALSE)</f>
        <v>264.12</v>
      </c>
      <c r="J3493">
        <f>IFERROR(VLOOKUP($A3493,SPY_main!$A:$C,3,FALSE),J3492)</f>
        <v>2.0030000000000001</v>
      </c>
      <c r="K3493">
        <f>IFERROR(VLOOKUP($A3493,SPY_main!$E:$F,2,FALSE),K3492)</f>
        <v>2.65313</v>
      </c>
      <c r="L3493">
        <f>IFERROR(VLOOKUP($A3493,SPY_main!H:I,2,FALSE),L3492)</f>
        <v>22.48</v>
      </c>
      <c r="M3493">
        <f t="shared" si="378"/>
        <v>36.854799999999997</v>
      </c>
      <c r="N3493">
        <f t="shared" si="379"/>
        <v>27.485199999999999</v>
      </c>
      <c r="O3493">
        <f t="shared" si="380"/>
        <v>23.756900000000002</v>
      </c>
      <c r="P3493">
        <f t="shared" si="381"/>
        <v>19.885400000000001</v>
      </c>
      <c r="Q3493">
        <f t="shared" si="382"/>
        <v>16.093800000000002</v>
      </c>
      <c r="R3493">
        <f t="shared" si="383"/>
        <v>15.619400000000001</v>
      </c>
      <c r="S3493">
        <f t="shared" si="384"/>
        <v>18.629000000000001</v>
      </c>
      <c r="T3493">
        <f>IFERROR(VLOOKUP($A3493,TY_main!A:B,2,FALSE),T3492)</f>
        <v>116.90625</v>
      </c>
    </row>
    <row r="3494" spans="1:20" x14ac:dyDescent="0.25">
      <c r="A3494" s="2">
        <f>SPY_IVOL!A3494</f>
        <v>43425</v>
      </c>
      <c r="B3494">
        <f>SPY_IVOL!B3494</f>
        <v>31.549199999999999</v>
      </c>
      <c r="C3494">
        <f>SPY_IVOL!C3494</f>
        <v>24.6081</v>
      </c>
      <c r="D3494">
        <f>SPY_IVOL!D3494</f>
        <v>21.284199999999998</v>
      </c>
      <c r="E3494">
        <f>SPY_IVOL!E3494</f>
        <v>17.848800000000001</v>
      </c>
      <c r="F3494">
        <f>SPY_IVOL!F3494</f>
        <v>15.0175</v>
      </c>
      <c r="G3494">
        <f>SPY_IVOL!G3494</f>
        <v>13.813000000000001</v>
      </c>
      <c r="H3494">
        <f>SPY_IVOL!H3494</f>
        <v>16.376799999999999</v>
      </c>
      <c r="I3494">
        <f>VLOOKUP($A3494,SPY_main!$A:$C,2,FALSE)</f>
        <v>265.02</v>
      </c>
      <c r="J3494">
        <f>IFERROR(VLOOKUP($A3494,SPY_main!$A:$C,3,FALSE),J3493)</f>
        <v>1.9962</v>
      </c>
      <c r="K3494">
        <f>IFERROR(VLOOKUP($A3494,SPY_main!$E:$F,2,FALSE),K3493)</f>
        <v>2.6769400000000001</v>
      </c>
      <c r="L3494">
        <f>IFERROR(VLOOKUP($A3494,SPY_main!H:I,2,FALSE),L3493)</f>
        <v>20.8</v>
      </c>
      <c r="M3494">
        <f t="shared" si="378"/>
        <v>36.129199999999997</v>
      </c>
      <c r="N3494">
        <f t="shared" si="379"/>
        <v>26.205200000000001</v>
      </c>
      <c r="O3494">
        <f t="shared" si="380"/>
        <v>22.1995</v>
      </c>
      <c r="P3494">
        <f t="shared" si="381"/>
        <v>18.273299999999999</v>
      </c>
      <c r="Q3494">
        <f t="shared" si="382"/>
        <v>15.206</v>
      </c>
      <c r="R3494">
        <f t="shared" si="383"/>
        <v>15.0024</v>
      </c>
      <c r="S3494">
        <f t="shared" si="384"/>
        <v>19.272200000000002</v>
      </c>
      <c r="T3494">
        <f>IFERROR(VLOOKUP($A3494,TY_main!A:B,2,FALSE),T3493)</f>
        <v>116.796875</v>
      </c>
    </row>
    <row r="3495" spans="1:20" x14ac:dyDescent="0.25">
      <c r="A3495" s="2">
        <f>SPY_IVOL!A3495</f>
        <v>43427</v>
      </c>
      <c r="B3495">
        <f>SPY_IVOL!B3495</f>
        <v>32.1462</v>
      </c>
      <c r="C3495">
        <f>SPY_IVOL!C3495</f>
        <v>25.153700000000001</v>
      </c>
      <c r="D3495">
        <f>SPY_IVOL!D3495</f>
        <v>21.889700000000001</v>
      </c>
      <c r="E3495">
        <f>SPY_IVOL!E3495</f>
        <v>18.5777</v>
      </c>
      <c r="F3495">
        <f>SPY_IVOL!F3495</f>
        <v>15.7182</v>
      </c>
      <c r="G3495">
        <f>SPY_IVOL!G3495</f>
        <v>14.5284</v>
      </c>
      <c r="H3495">
        <f>SPY_IVOL!H3495</f>
        <v>16.7654</v>
      </c>
      <c r="I3495">
        <f>VLOOKUP($A3495,SPY_main!$A:$C,2,FALSE)</f>
        <v>263.25</v>
      </c>
      <c r="J3495">
        <f>IFERROR(VLOOKUP($A3495,SPY_main!$A:$C,3,FALSE),J3494)</f>
        <v>2.0097</v>
      </c>
      <c r="K3495">
        <f>IFERROR(VLOOKUP($A3495,SPY_main!$E:$F,2,FALSE),K3494)</f>
        <v>2.6911900000000002</v>
      </c>
      <c r="L3495">
        <f>IFERROR(VLOOKUP($A3495,SPY_main!H:I,2,FALSE),L3494)</f>
        <v>21.52</v>
      </c>
      <c r="M3495">
        <f t="shared" si="378"/>
        <v>36.715699999999998</v>
      </c>
      <c r="N3495">
        <f t="shared" si="379"/>
        <v>27.042999999999999</v>
      </c>
      <c r="O3495">
        <f t="shared" si="380"/>
        <v>23.029800000000002</v>
      </c>
      <c r="P3495">
        <f t="shared" si="381"/>
        <v>18.955400000000001</v>
      </c>
      <c r="Q3495">
        <f t="shared" si="382"/>
        <v>16.026900000000001</v>
      </c>
      <c r="R3495">
        <f t="shared" si="383"/>
        <v>16.052600000000002</v>
      </c>
      <c r="S3495">
        <f t="shared" si="384"/>
        <v>19.565799999999999</v>
      </c>
      <c r="T3495">
        <f>IFERROR(VLOOKUP($A3495,TY_main!A:B,2,FALSE),T3494)</f>
        <v>116.84375</v>
      </c>
    </row>
    <row r="3496" spans="1:20" x14ac:dyDescent="0.25">
      <c r="A3496" s="2">
        <f>SPY_IVOL!A3496</f>
        <v>43430</v>
      </c>
      <c r="B3496">
        <f>SPY_IVOL!B3496</f>
        <v>30.716200000000001</v>
      </c>
      <c r="C3496">
        <f>SPY_IVOL!C3496</f>
        <v>23.5303</v>
      </c>
      <c r="D3496">
        <f>SPY_IVOL!D3496</f>
        <v>20.288699999999999</v>
      </c>
      <c r="E3496">
        <f>SPY_IVOL!E3496</f>
        <v>16.727499999999999</v>
      </c>
      <c r="F3496">
        <f>SPY_IVOL!F3496</f>
        <v>13.864599999999999</v>
      </c>
      <c r="G3496">
        <f>SPY_IVOL!G3496</f>
        <v>13.420199999999999</v>
      </c>
      <c r="H3496">
        <f>SPY_IVOL!H3496</f>
        <v>16.601299999999998</v>
      </c>
      <c r="I3496">
        <f>VLOOKUP($A3496,SPY_main!$A:$C,2,FALSE)</f>
        <v>267.5</v>
      </c>
      <c r="J3496">
        <f>IFERROR(VLOOKUP($A3496,SPY_main!$A:$C,3,FALSE),J3495)</f>
        <v>1.9777</v>
      </c>
      <c r="K3496">
        <f>IFERROR(VLOOKUP($A3496,SPY_main!$E:$F,2,FALSE),K3495)</f>
        <v>2.7068099999999999</v>
      </c>
      <c r="L3496">
        <f>IFERROR(VLOOKUP($A3496,SPY_main!H:I,2,FALSE),L3495)</f>
        <v>18.899999999999999</v>
      </c>
      <c r="M3496">
        <f t="shared" si="378"/>
        <v>36.410699999999999</v>
      </c>
      <c r="N3496">
        <f t="shared" si="379"/>
        <v>25.145600000000002</v>
      </c>
      <c r="O3496">
        <f t="shared" si="380"/>
        <v>21.150300000000001</v>
      </c>
      <c r="P3496">
        <f t="shared" si="381"/>
        <v>17.690999999999999</v>
      </c>
      <c r="Q3496">
        <f t="shared" si="382"/>
        <v>14.4421</v>
      </c>
      <c r="R3496">
        <f t="shared" si="383"/>
        <v>15.5626</v>
      </c>
      <c r="S3496">
        <f t="shared" si="384"/>
        <v>19.515499999999999</v>
      </c>
      <c r="T3496">
        <f>IFERROR(VLOOKUP($A3496,TY_main!A:B,2,FALSE),T3495)</f>
        <v>116.703125</v>
      </c>
    </row>
    <row r="3497" spans="1:20" x14ac:dyDescent="0.25">
      <c r="A3497" s="2">
        <f>SPY_IVOL!A3497</f>
        <v>43431</v>
      </c>
      <c r="B3497">
        <f>SPY_IVOL!B3497</f>
        <v>30.575099999999999</v>
      </c>
      <c r="C3497">
        <f>SPY_IVOL!C3497</f>
        <v>23.488600000000002</v>
      </c>
      <c r="D3497">
        <f>SPY_IVOL!D3497</f>
        <v>20.2455</v>
      </c>
      <c r="E3497">
        <f>SPY_IVOL!E3497</f>
        <v>16.875</v>
      </c>
      <c r="F3497">
        <f>SPY_IVOL!F3497</f>
        <v>14.1242</v>
      </c>
      <c r="G3497">
        <f>SPY_IVOL!G3497</f>
        <v>13.4976</v>
      </c>
      <c r="H3497">
        <f>SPY_IVOL!H3497</f>
        <v>17.275500000000001</v>
      </c>
      <c r="I3497">
        <f>VLOOKUP($A3497,SPY_main!$A:$C,2,FALSE)</f>
        <v>268.39999999999998</v>
      </c>
      <c r="J3497">
        <f>IFERROR(VLOOKUP($A3497,SPY_main!$A:$C,3,FALSE),J3496)</f>
        <v>1.9711000000000001</v>
      </c>
      <c r="K3497">
        <f>IFERROR(VLOOKUP($A3497,SPY_main!$E:$F,2,FALSE),K3496)</f>
        <v>2.706</v>
      </c>
      <c r="L3497">
        <f>IFERROR(VLOOKUP($A3497,SPY_main!H:I,2,FALSE),L3496)</f>
        <v>19.02</v>
      </c>
      <c r="M3497">
        <f t="shared" si="378"/>
        <v>36.5488</v>
      </c>
      <c r="N3497">
        <f t="shared" si="379"/>
        <v>25.329599999999999</v>
      </c>
      <c r="O3497">
        <f t="shared" si="380"/>
        <v>21.5168</v>
      </c>
      <c r="P3497">
        <f t="shared" si="381"/>
        <v>17.3672</v>
      </c>
      <c r="Q3497">
        <f t="shared" si="382"/>
        <v>14.9534</v>
      </c>
      <c r="R3497">
        <f t="shared" si="383"/>
        <v>16.018799999999999</v>
      </c>
      <c r="S3497">
        <f t="shared" si="384"/>
        <v>20.803999999999998</v>
      </c>
      <c r="T3497">
        <f>IFERROR(VLOOKUP($A3497,TY_main!A:B,2,FALSE),T3496)</f>
        <v>116.8125</v>
      </c>
    </row>
    <row r="3498" spans="1:20" x14ac:dyDescent="0.25">
      <c r="A3498" s="2">
        <f>SPY_IVOL!A3498</f>
        <v>43432</v>
      </c>
      <c r="B3498">
        <f>SPY_IVOL!B3498</f>
        <v>30.434200000000001</v>
      </c>
      <c r="C3498">
        <f>SPY_IVOL!C3498</f>
        <v>22.9954</v>
      </c>
      <c r="D3498">
        <f>SPY_IVOL!D3498</f>
        <v>19.829599999999999</v>
      </c>
      <c r="E3498">
        <f>SPY_IVOL!E3498</f>
        <v>16.1722</v>
      </c>
      <c r="F3498">
        <f>SPY_IVOL!F3498</f>
        <v>13.610099999999999</v>
      </c>
      <c r="G3498">
        <f>SPY_IVOL!G3498</f>
        <v>13.6226</v>
      </c>
      <c r="H3498">
        <f>SPY_IVOL!H3498</f>
        <v>17.8749</v>
      </c>
      <c r="I3498">
        <f>VLOOKUP($A3498,SPY_main!$A:$C,2,FALSE)</f>
        <v>274.58</v>
      </c>
      <c r="J3498">
        <f>IFERROR(VLOOKUP($A3498,SPY_main!$A:$C,3,FALSE),J3497)</f>
        <v>1.9267000000000001</v>
      </c>
      <c r="K3498">
        <f>IFERROR(VLOOKUP($A3498,SPY_main!$E:$F,2,FALSE),K3497)</f>
        <v>2.7066300000000001</v>
      </c>
      <c r="L3498">
        <f>IFERROR(VLOOKUP($A3498,SPY_main!H:I,2,FALSE),L3497)</f>
        <v>18.489999999999998</v>
      </c>
      <c r="M3498">
        <f t="shared" si="378"/>
        <v>36.948999999999998</v>
      </c>
      <c r="N3498">
        <f t="shared" si="379"/>
        <v>25.156600000000001</v>
      </c>
      <c r="O3498">
        <f t="shared" si="380"/>
        <v>21.313199999999998</v>
      </c>
      <c r="P3498">
        <f t="shared" si="381"/>
        <v>17.9923</v>
      </c>
      <c r="Q3498">
        <f t="shared" si="382"/>
        <v>14.7532</v>
      </c>
      <c r="R3498">
        <f t="shared" si="383"/>
        <v>17.151700000000002</v>
      </c>
      <c r="S3498">
        <f t="shared" si="384"/>
        <v>25.623100000000001</v>
      </c>
      <c r="T3498">
        <f>IFERROR(VLOOKUP($A3498,TY_main!A:B,2,FALSE),T3497)</f>
        <v>116.953125</v>
      </c>
    </row>
    <row r="3499" spans="1:20" x14ac:dyDescent="0.25">
      <c r="A3499" s="2">
        <f>SPY_IVOL!A3499</f>
        <v>43433</v>
      </c>
      <c r="B3499">
        <f>SPY_IVOL!B3499</f>
        <v>31.0152</v>
      </c>
      <c r="C3499">
        <f>SPY_IVOL!C3499</f>
        <v>23.3431</v>
      </c>
      <c r="D3499">
        <f>SPY_IVOL!D3499</f>
        <v>19.938400000000001</v>
      </c>
      <c r="E3499">
        <f>SPY_IVOL!E3499</f>
        <v>16.9998</v>
      </c>
      <c r="F3499">
        <f>SPY_IVOL!F3499</f>
        <v>14.068899999999999</v>
      </c>
      <c r="G3499">
        <f>SPY_IVOL!G3499</f>
        <v>13.5587</v>
      </c>
      <c r="H3499">
        <f>SPY_IVOL!H3499</f>
        <v>17.5977</v>
      </c>
      <c r="I3499">
        <f>VLOOKUP($A3499,SPY_main!$A:$C,2,FALSE)</f>
        <v>273.98</v>
      </c>
      <c r="J3499">
        <f>IFERROR(VLOOKUP($A3499,SPY_main!$A:$C,3,FALSE),J3498)</f>
        <v>1.931</v>
      </c>
      <c r="K3499">
        <f>IFERROR(VLOOKUP($A3499,SPY_main!$E:$F,2,FALSE),K3498)</f>
        <v>2.73813</v>
      </c>
      <c r="L3499">
        <f>IFERROR(VLOOKUP($A3499,SPY_main!H:I,2,FALSE),L3498)</f>
        <v>18.79</v>
      </c>
      <c r="M3499">
        <f t="shared" si="378"/>
        <v>38.0593</v>
      </c>
      <c r="N3499">
        <f t="shared" si="379"/>
        <v>26.086400000000001</v>
      </c>
      <c r="O3499">
        <f t="shared" si="380"/>
        <v>21.6234</v>
      </c>
      <c r="P3499">
        <f t="shared" si="381"/>
        <v>17.7866</v>
      </c>
      <c r="Q3499">
        <f t="shared" si="382"/>
        <v>15.2098</v>
      </c>
      <c r="R3499">
        <f t="shared" si="383"/>
        <v>17.163</v>
      </c>
      <c r="S3499">
        <f t="shared" si="384"/>
        <v>25.545999999999999</v>
      </c>
      <c r="T3499">
        <f>IFERROR(VLOOKUP($A3499,TY_main!A:B,2,FALSE),T3498)</f>
        <v>116.984375</v>
      </c>
    </row>
    <row r="3500" spans="1:20" x14ac:dyDescent="0.25">
      <c r="A3500" s="2">
        <f>SPY_IVOL!A3500</f>
        <v>43434</v>
      </c>
      <c r="B3500">
        <f>SPY_IVOL!B3500</f>
        <v>30.4117</v>
      </c>
      <c r="C3500">
        <f>SPY_IVOL!C3500</f>
        <v>22.6081</v>
      </c>
      <c r="D3500">
        <f>SPY_IVOL!D3500</f>
        <v>19.105599999999999</v>
      </c>
      <c r="E3500">
        <f>SPY_IVOL!E3500</f>
        <v>16.4922</v>
      </c>
      <c r="F3500">
        <f>SPY_IVOL!F3500</f>
        <v>13.7674</v>
      </c>
      <c r="G3500">
        <f>SPY_IVOL!G3500</f>
        <v>13.2462</v>
      </c>
      <c r="H3500">
        <f>SPY_IVOL!H3500</f>
        <v>17.548400000000001</v>
      </c>
      <c r="I3500">
        <f>VLOOKUP($A3500,SPY_main!$A:$C,2,FALSE)</f>
        <v>275.64999999999998</v>
      </c>
      <c r="J3500">
        <f>IFERROR(VLOOKUP($A3500,SPY_main!$A:$C,3,FALSE),J3499)</f>
        <v>1.9193</v>
      </c>
      <c r="K3500">
        <f>IFERROR(VLOOKUP($A3500,SPY_main!$E:$F,2,FALSE),K3499)</f>
        <v>2.7361300000000002</v>
      </c>
      <c r="L3500">
        <f>IFERROR(VLOOKUP($A3500,SPY_main!H:I,2,FALSE),L3499)</f>
        <v>18.07</v>
      </c>
      <c r="M3500">
        <f t="shared" si="378"/>
        <v>37.484900000000003</v>
      </c>
      <c r="N3500">
        <f t="shared" si="379"/>
        <v>25.613299999999999</v>
      </c>
      <c r="O3500">
        <f t="shared" si="380"/>
        <v>21.0715</v>
      </c>
      <c r="P3500">
        <f t="shared" si="381"/>
        <v>17.0122</v>
      </c>
      <c r="Q3500">
        <f t="shared" si="382"/>
        <v>14.916499999999999</v>
      </c>
      <c r="R3500">
        <f t="shared" si="383"/>
        <v>16.745200000000001</v>
      </c>
      <c r="S3500">
        <f t="shared" si="384"/>
        <v>24.058900000000001</v>
      </c>
      <c r="T3500">
        <f>IFERROR(VLOOKUP($A3500,TY_main!A:B,2,FALSE),T3499)</f>
        <v>117.09375</v>
      </c>
    </row>
    <row r="3501" spans="1:20" x14ac:dyDescent="0.25">
      <c r="A3501" s="2">
        <f>SPY_IVOL!A3501</f>
        <v>43437</v>
      </c>
      <c r="B3501">
        <f>SPY_IVOL!B3501</f>
        <v>30.832799999999999</v>
      </c>
      <c r="C3501">
        <f>SPY_IVOL!C3501</f>
        <v>21.891400000000001</v>
      </c>
      <c r="D3501">
        <f>SPY_IVOL!D3501</f>
        <v>18.095700000000001</v>
      </c>
      <c r="E3501">
        <f>SPY_IVOL!E3501</f>
        <v>14.455500000000001</v>
      </c>
      <c r="F3501">
        <f>SPY_IVOL!F3501</f>
        <v>12.0191</v>
      </c>
      <c r="G3501">
        <f>SPY_IVOL!G3501</f>
        <v>12.4184</v>
      </c>
      <c r="H3501">
        <f>SPY_IVOL!H3501</f>
        <v>16.9468</v>
      </c>
      <c r="I3501">
        <f>VLOOKUP($A3501,SPY_main!$A:$C,2,FALSE)</f>
        <v>279.3</v>
      </c>
      <c r="J3501">
        <f>IFERROR(VLOOKUP($A3501,SPY_main!$A:$C,3,FALSE),J3500)</f>
        <v>1.8942000000000001</v>
      </c>
      <c r="K3501">
        <f>IFERROR(VLOOKUP($A3501,SPY_main!$E:$F,2,FALSE),K3500)</f>
        <v>2.7512500000000002</v>
      </c>
      <c r="L3501">
        <f>IFERROR(VLOOKUP($A3501,SPY_main!H:I,2,FALSE),L3500)</f>
        <v>16.440000000000001</v>
      </c>
      <c r="M3501">
        <f t="shared" si="378"/>
        <v>39.813099999999999</v>
      </c>
      <c r="N3501">
        <f t="shared" si="379"/>
        <v>25.5184</v>
      </c>
      <c r="O3501">
        <f t="shared" si="380"/>
        <v>19.485800000000001</v>
      </c>
      <c r="P3501">
        <f t="shared" si="381"/>
        <v>15.067600000000001</v>
      </c>
      <c r="Q3501">
        <f t="shared" si="382"/>
        <v>12.875999999999999</v>
      </c>
      <c r="R3501">
        <f t="shared" si="383"/>
        <v>17.1554</v>
      </c>
      <c r="S3501">
        <f t="shared" si="384"/>
        <v>21.023900000000001</v>
      </c>
      <c r="T3501">
        <f>IFERROR(VLOOKUP($A3501,TY_main!A:B,2,FALSE),T3500)</f>
        <v>117.234375</v>
      </c>
    </row>
    <row r="3502" spans="1:20" x14ac:dyDescent="0.25">
      <c r="A3502" s="2">
        <f>SPY_IVOL!A3502</f>
        <v>43438</v>
      </c>
      <c r="B3502">
        <f>SPY_IVOL!B3502</f>
        <v>33.725099999999998</v>
      </c>
      <c r="C3502">
        <f>SPY_IVOL!C3502</f>
        <v>25.269500000000001</v>
      </c>
      <c r="D3502">
        <f>SPY_IVOL!D3502</f>
        <v>21.552900000000001</v>
      </c>
      <c r="E3502">
        <f>SPY_IVOL!E3502</f>
        <v>17.950600000000001</v>
      </c>
      <c r="F3502">
        <f>SPY_IVOL!F3502</f>
        <v>14.771599999999999</v>
      </c>
      <c r="G3502">
        <f>SPY_IVOL!G3502</f>
        <v>13.4642</v>
      </c>
      <c r="H3502">
        <f>SPY_IVOL!H3502</f>
        <v>18.6128</v>
      </c>
      <c r="I3502">
        <f>VLOOKUP($A3502,SPY_main!$A:$C,2,FALSE)</f>
        <v>270.25</v>
      </c>
      <c r="J3502">
        <f>IFERROR(VLOOKUP($A3502,SPY_main!$A:$C,3,FALSE),J3501)</f>
        <v>1.9576</v>
      </c>
      <c r="K3502">
        <f>IFERROR(VLOOKUP($A3502,SPY_main!$E:$F,2,FALSE),K3501)</f>
        <v>2.73888</v>
      </c>
      <c r="L3502">
        <f>IFERROR(VLOOKUP($A3502,SPY_main!H:I,2,FALSE),L3501)</f>
        <v>20.74</v>
      </c>
      <c r="M3502">
        <f t="shared" si="378"/>
        <v>44.367600000000003</v>
      </c>
      <c r="N3502">
        <f t="shared" si="379"/>
        <v>30.399799999999999</v>
      </c>
      <c r="O3502">
        <f t="shared" si="380"/>
        <v>24.956199999999999</v>
      </c>
      <c r="P3502">
        <f t="shared" si="381"/>
        <v>20.133800000000001</v>
      </c>
      <c r="Q3502">
        <f t="shared" si="382"/>
        <v>16.472999999999999</v>
      </c>
      <c r="R3502">
        <f t="shared" si="383"/>
        <v>17.734999999999999</v>
      </c>
      <c r="S3502">
        <f t="shared" si="384"/>
        <v>24.239000000000001</v>
      </c>
      <c r="T3502">
        <f>IFERROR(VLOOKUP($A3502,TY_main!A:B,2,FALSE),T3501)</f>
        <v>117.640625</v>
      </c>
    </row>
    <row r="3503" spans="1:20" x14ac:dyDescent="0.25">
      <c r="A3503" s="2">
        <f>SPY_IVOL!A3503</f>
        <v>43440</v>
      </c>
      <c r="B3503">
        <f>SPY_IVOL!B3503</f>
        <v>34.288600000000002</v>
      </c>
      <c r="C3503">
        <f>SPY_IVOL!C3503</f>
        <v>25.9833</v>
      </c>
      <c r="D3503">
        <f>SPY_IVOL!D3503</f>
        <v>22.3293</v>
      </c>
      <c r="E3503">
        <f>SPY_IVOL!E3503</f>
        <v>18.304500000000001</v>
      </c>
      <c r="F3503">
        <f>SPY_IVOL!F3503</f>
        <v>14.953200000000001</v>
      </c>
      <c r="G3503">
        <f>SPY_IVOL!G3503</f>
        <v>13.648099999999999</v>
      </c>
      <c r="H3503">
        <f>SPY_IVOL!H3503</f>
        <v>17.384799999999998</v>
      </c>
      <c r="I3503">
        <f>VLOOKUP($A3503,SPY_main!$A:$C,2,FALSE)</f>
        <v>269.83999999999997</v>
      </c>
      <c r="J3503">
        <f>IFERROR(VLOOKUP($A3503,SPY_main!$A:$C,3,FALSE),J3502)</f>
        <v>1.9605999999999999</v>
      </c>
      <c r="K3503">
        <f>IFERROR(VLOOKUP($A3503,SPY_main!$E:$F,2,FALSE),K3502)</f>
        <v>2.7671299999999999</v>
      </c>
      <c r="L3503">
        <f>IFERROR(VLOOKUP($A3503,SPY_main!H:I,2,FALSE),L3502)</f>
        <v>21.19</v>
      </c>
      <c r="M3503">
        <f t="shared" si="378"/>
        <v>46.682499999999997</v>
      </c>
      <c r="N3503">
        <f t="shared" si="379"/>
        <v>31.9223</v>
      </c>
      <c r="O3503">
        <f t="shared" si="380"/>
        <v>26.001999999999999</v>
      </c>
      <c r="P3503">
        <f t="shared" si="381"/>
        <v>20.044799999999999</v>
      </c>
      <c r="Q3503">
        <f t="shared" si="382"/>
        <v>16.1904</v>
      </c>
      <c r="R3503">
        <f t="shared" si="383"/>
        <v>17.868600000000001</v>
      </c>
      <c r="S3503">
        <f t="shared" si="384"/>
        <v>22.011099999999999</v>
      </c>
      <c r="T3503">
        <f>IFERROR(VLOOKUP($A3503,TY_main!A:B,2,FALSE),T3502)</f>
        <v>117.984375</v>
      </c>
    </row>
    <row r="3504" spans="1:20" x14ac:dyDescent="0.25">
      <c r="A3504" s="2">
        <f>SPY_IVOL!A3504</f>
        <v>43441</v>
      </c>
      <c r="B3504">
        <f>SPY_IVOL!B3504</f>
        <v>35.912599999999998</v>
      </c>
      <c r="C3504">
        <f>SPY_IVOL!C3504</f>
        <v>27.7088</v>
      </c>
      <c r="D3504">
        <f>SPY_IVOL!D3504</f>
        <v>24.1785</v>
      </c>
      <c r="E3504">
        <f>SPY_IVOL!E3504</f>
        <v>20.750499999999999</v>
      </c>
      <c r="F3504">
        <f>SPY_IVOL!F3504</f>
        <v>17.621200000000002</v>
      </c>
      <c r="G3504">
        <f>SPY_IVOL!G3504</f>
        <v>15.634</v>
      </c>
      <c r="H3504">
        <f>SPY_IVOL!H3504</f>
        <v>18.723800000000001</v>
      </c>
      <c r="I3504">
        <f>VLOOKUP($A3504,SPY_main!$A:$C,2,FALSE)</f>
        <v>263.57</v>
      </c>
      <c r="J3504">
        <f>IFERROR(VLOOKUP($A3504,SPY_main!$A:$C,3,FALSE),J3503)</f>
        <v>2.0072000000000001</v>
      </c>
      <c r="K3504">
        <f>IFERROR(VLOOKUP($A3504,SPY_main!$E:$F,2,FALSE),K3503)</f>
        <v>2.7710599999999999</v>
      </c>
      <c r="L3504">
        <f>IFERROR(VLOOKUP($A3504,SPY_main!H:I,2,FALSE),L3503)</f>
        <v>23.23</v>
      </c>
      <c r="M3504">
        <f t="shared" si="378"/>
        <v>48.5381</v>
      </c>
      <c r="N3504">
        <f t="shared" si="379"/>
        <v>34.820999999999998</v>
      </c>
      <c r="O3504">
        <f t="shared" si="380"/>
        <v>28.912700000000001</v>
      </c>
      <c r="P3504">
        <f t="shared" si="381"/>
        <v>23.634699999999999</v>
      </c>
      <c r="Q3504">
        <f t="shared" si="382"/>
        <v>19.263100000000001</v>
      </c>
      <c r="R3504">
        <f t="shared" si="383"/>
        <v>20.4833</v>
      </c>
      <c r="S3504">
        <f t="shared" si="384"/>
        <v>26.681799999999999</v>
      </c>
      <c r="T3504">
        <f>IFERROR(VLOOKUP($A3504,TY_main!A:B,2,FALSE),T3503)</f>
        <v>118.296875</v>
      </c>
    </row>
    <row r="3505" spans="1:20" x14ac:dyDescent="0.25">
      <c r="A3505" s="2">
        <f>SPY_IVOL!A3505</f>
        <v>43444</v>
      </c>
      <c r="B3505">
        <f>SPY_IVOL!B3505</f>
        <v>35.636299999999999</v>
      </c>
      <c r="C3505">
        <f>SPY_IVOL!C3505</f>
        <v>26.9801</v>
      </c>
      <c r="D3505">
        <f>SPY_IVOL!D3505</f>
        <v>23.306999999999999</v>
      </c>
      <c r="E3505">
        <f>SPY_IVOL!E3505</f>
        <v>19.539000000000001</v>
      </c>
      <c r="F3505">
        <f>SPY_IVOL!F3505</f>
        <v>17.239000000000001</v>
      </c>
      <c r="G3505">
        <f>SPY_IVOL!G3505</f>
        <v>15.457599999999999</v>
      </c>
      <c r="H3505">
        <f>SPY_IVOL!H3505</f>
        <v>18.5686</v>
      </c>
      <c r="I3505">
        <f>VLOOKUP($A3505,SPY_main!$A:$C,2,FALSE)</f>
        <v>264.07</v>
      </c>
      <c r="J3505">
        <f>IFERROR(VLOOKUP($A3505,SPY_main!$A:$C,3,FALSE),J3504)</f>
        <v>2.0034000000000001</v>
      </c>
      <c r="K3505">
        <f>IFERROR(VLOOKUP($A3505,SPY_main!$E:$F,2,FALSE),K3504)</f>
        <v>2.7759399999999999</v>
      </c>
      <c r="L3505">
        <f>IFERROR(VLOOKUP($A3505,SPY_main!H:I,2,FALSE),L3504)</f>
        <v>22.64</v>
      </c>
      <c r="M3505">
        <f t="shared" si="378"/>
        <v>52.896599999999999</v>
      </c>
      <c r="N3505">
        <f t="shared" si="379"/>
        <v>34.442700000000002</v>
      </c>
      <c r="O3505">
        <f t="shared" si="380"/>
        <v>27.285699999999999</v>
      </c>
      <c r="P3505">
        <f t="shared" si="381"/>
        <v>21.713000000000001</v>
      </c>
      <c r="Q3505">
        <f t="shared" si="382"/>
        <v>19.0061</v>
      </c>
      <c r="R3505">
        <f t="shared" si="383"/>
        <v>20.883099999999999</v>
      </c>
      <c r="S3505">
        <f t="shared" si="384"/>
        <v>27.376899999999999</v>
      </c>
      <c r="T3505">
        <f>IFERROR(VLOOKUP($A3505,TY_main!A:B,2,FALSE),T3504)</f>
        <v>118.21875</v>
      </c>
    </row>
    <row r="3506" spans="1:20" x14ac:dyDescent="0.25">
      <c r="A3506" s="2">
        <f>SPY_IVOL!A3506</f>
        <v>43445</v>
      </c>
      <c r="B3506">
        <f>SPY_IVOL!B3506</f>
        <v>35.087000000000003</v>
      </c>
      <c r="C3506">
        <f>SPY_IVOL!C3506</f>
        <v>26.443999999999999</v>
      </c>
      <c r="D3506">
        <f>SPY_IVOL!D3506</f>
        <v>22.925899999999999</v>
      </c>
      <c r="E3506">
        <f>SPY_IVOL!E3506</f>
        <v>19.386800000000001</v>
      </c>
      <c r="F3506">
        <f>SPY_IVOL!F3506</f>
        <v>16.6736</v>
      </c>
      <c r="G3506">
        <f>SPY_IVOL!G3506</f>
        <v>15.1676</v>
      </c>
      <c r="H3506">
        <f>SPY_IVOL!H3506</f>
        <v>17.525300000000001</v>
      </c>
      <c r="I3506">
        <f>VLOOKUP($A3506,SPY_main!$A:$C,2,FALSE)</f>
        <v>264.13</v>
      </c>
      <c r="J3506">
        <f>IFERROR(VLOOKUP($A3506,SPY_main!$A:$C,3,FALSE),J3505)</f>
        <v>2.0030000000000001</v>
      </c>
      <c r="K3506">
        <f>IFERROR(VLOOKUP($A3506,SPY_main!$E:$F,2,FALSE),K3505)</f>
        <v>2.7789999999999999</v>
      </c>
      <c r="L3506">
        <f>IFERROR(VLOOKUP($A3506,SPY_main!H:I,2,FALSE),L3505)</f>
        <v>21.76</v>
      </c>
      <c r="M3506">
        <f t="shared" si="378"/>
        <v>51.533000000000001</v>
      </c>
      <c r="N3506">
        <f t="shared" si="379"/>
        <v>33.393799999999999</v>
      </c>
      <c r="O3506">
        <f t="shared" si="380"/>
        <v>26.7761</v>
      </c>
      <c r="P3506">
        <f t="shared" si="381"/>
        <v>21.287700000000001</v>
      </c>
      <c r="Q3506">
        <f t="shared" si="382"/>
        <v>17.881499999999999</v>
      </c>
      <c r="R3506">
        <f t="shared" si="383"/>
        <v>21.9175</v>
      </c>
      <c r="S3506">
        <f t="shared" si="384"/>
        <v>27.395900000000001</v>
      </c>
      <c r="T3506">
        <f>IFERROR(VLOOKUP($A3506,TY_main!A:B,2,FALSE),T3505)</f>
        <v>117.984375</v>
      </c>
    </row>
    <row r="3507" spans="1:20" x14ac:dyDescent="0.25">
      <c r="A3507" s="2">
        <f>SPY_IVOL!A3507</f>
        <v>43446</v>
      </c>
      <c r="B3507">
        <f>SPY_IVOL!B3507</f>
        <v>35.168700000000001</v>
      </c>
      <c r="C3507">
        <f>SPY_IVOL!C3507</f>
        <v>26.2319</v>
      </c>
      <c r="D3507">
        <f>SPY_IVOL!D3507</f>
        <v>22.604900000000001</v>
      </c>
      <c r="E3507">
        <f>SPY_IVOL!E3507</f>
        <v>19.160699999999999</v>
      </c>
      <c r="F3507">
        <f>SPY_IVOL!F3507</f>
        <v>16.235499999999998</v>
      </c>
      <c r="G3507">
        <f>SPY_IVOL!G3507</f>
        <v>14.840299999999999</v>
      </c>
      <c r="H3507">
        <f>SPY_IVOL!H3507</f>
        <v>18.198399999999999</v>
      </c>
      <c r="I3507">
        <f>VLOOKUP($A3507,SPY_main!$A:$C,2,FALSE)</f>
        <v>265.45999999999998</v>
      </c>
      <c r="J3507">
        <f>IFERROR(VLOOKUP($A3507,SPY_main!$A:$C,3,FALSE),J3506)</f>
        <v>1.9928999999999999</v>
      </c>
      <c r="K3507">
        <f>IFERROR(VLOOKUP($A3507,SPY_main!$E:$F,2,FALSE),K3506)</f>
        <v>2.7774999999999999</v>
      </c>
      <c r="L3507">
        <f>IFERROR(VLOOKUP($A3507,SPY_main!H:I,2,FALSE),L3506)</f>
        <v>21.46</v>
      </c>
      <c r="M3507">
        <f t="shared" si="378"/>
        <v>52.301299999999998</v>
      </c>
      <c r="N3507">
        <f t="shared" si="379"/>
        <v>32.727899999999998</v>
      </c>
      <c r="O3507">
        <f t="shared" si="380"/>
        <v>26.282800000000002</v>
      </c>
      <c r="P3507">
        <f t="shared" si="381"/>
        <v>20.944199999999999</v>
      </c>
      <c r="Q3507">
        <f t="shared" si="382"/>
        <v>17.924299999999999</v>
      </c>
      <c r="R3507">
        <f t="shared" si="383"/>
        <v>23.107900000000001</v>
      </c>
      <c r="S3507">
        <f t="shared" si="384"/>
        <v>25.078600000000002</v>
      </c>
      <c r="T3507">
        <f>IFERROR(VLOOKUP($A3507,TY_main!A:B,2,FALSE),T3506)</f>
        <v>117.8125</v>
      </c>
    </row>
    <row r="3508" spans="1:20" x14ac:dyDescent="0.25">
      <c r="A3508" s="2">
        <f>SPY_IVOL!A3508</f>
        <v>43447</v>
      </c>
      <c r="B3508">
        <f>SPY_IVOL!B3508</f>
        <v>35.001899999999999</v>
      </c>
      <c r="C3508">
        <f>SPY_IVOL!C3508</f>
        <v>25.5059</v>
      </c>
      <c r="D3508">
        <f>SPY_IVOL!D3508</f>
        <v>21.971599999999999</v>
      </c>
      <c r="E3508">
        <f>SPY_IVOL!E3508</f>
        <v>18.438099999999999</v>
      </c>
      <c r="F3508">
        <f>SPY_IVOL!F3508</f>
        <v>15.624499999999999</v>
      </c>
      <c r="G3508">
        <f>SPY_IVOL!G3508</f>
        <v>14.4567</v>
      </c>
      <c r="H3508">
        <f>SPY_IVOL!H3508</f>
        <v>18.512</v>
      </c>
      <c r="I3508">
        <f>VLOOKUP($A3508,SPY_main!$A:$C,2,FALSE)</f>
        <v>265.37</v>
      </c>
      <c r="J3508">
        <f>IFERROR(VLOOKUP($A3508,SPY_main!$A:$C,3,FALSE),J3507)</f>
        <v>1.9936</v>
      </c>
      <c r="K3508">
        <f>IFERROR(VLOOKUP($A3508,SPY_main!$E:$F,2,FALSE),K3507)</f>
        <v>2.7881900000000002</v>
      </c>
      <c r="L3508">
        <f>IFERROR(VLOOKUP($A3508,SPY_main!H:I,2,FALSE),L3507)</f>
        <v>20.65</v>
      </c>
      <c r="M3508">
        <f t="shared" si="378"/>
        <v>52.460799999999999</v>
      </c>
      <c r="N3508">
        <f t="shared" si="379"/>
        <v>32.639299999999999</v>
      </c>
      <c r="O3508">
        <f t="shared" si="380"/>
        <v>24.901900000000001</v>
      </c>
      <c r="P3508">
        <f t="shared" si="381"/>
        <v>18.375599999999999</v>
      </c>
      <c r="Q3508">
        <f t="shared" si="382"/>
        <v>17.375900000000001</v>
      </c>
      <c r="R3508">
        <f t="shared" si="383"/>
        <v>23.608000000000001</v>
      </c>
      <c r="S3508">
        <f t="shared" si="384"/>
        <v>27.802199999999999</v>
      </c>
      <c r="T3508">
        <f>IFERROR(VLOOKUP($A3508,TY_main!A:B,2,FALSE),T3507)</f>
        <v>117.8125</v>
      </c>
    </row>
    <row r="3509" spans="1:20" x14ac:dyDescent="0.25">
      <c r="A3509" s="2">
        <f>SPY_IVOL!A3509</f>
        <v>43448</v>
      </c>
      <c r="B3509">
        <f>SPY_IVOL!B3509</f>
        <v>35.601900000000001</v>
      </c>
      <c r="C3509">
        <f>SPY_IVOL!C3509</f>
        <v>26.282599999999999</v>
      </c>
      <c r="D3509">
        <f>SPY_IVOL!D3509</f>
        <v>22.842300000000002</v>
      </c>
      <c r="E3509">
        <f>SPY_IVOL!E3509</f>
        <v>19.4697</v>
      </c>
      <c r="F3509">
        <f>SPY_IVOL!F3509</f>
        <v>16.800799999999999</v>
      </c>
      <c r="G3509">
        <f>SPY_IVOL!G3509</f>
        <v>15.747999999999999</v>
      </c>
      <c r="H3509">
        <f>SPY_IVOL!H3509</f>
        <v>19.7424</v>
      </c>
      <c r="I3509">
        <f>VLOOKUP($A3509,SPY_main!$A:$C,2,FALSE)</f>
        <v>260.47000000000003</v>
      </c>
      <c r="J3509">
        <f>IFERROR(VLOOKUP($A3509,SPY_main!$A:$C,3,FALSE),J3508)</f>
        <v>2.0310999999999999</v>
      </c>
      <c r="K3509">
        <f>IFERROR(VLOOKUP($A3509,SPY_main!$E:$F,2,FALSE),K3508)</f>
        <v>2.8006899999999999</v>
      </c>
      <c r="L3509">
        <f>IFERROR(VLOOKUP($A3509,SPY_main!H:I,2,FALSE),L3508)</f>
        <v>21.63</v>
      </c>
      <c r="M3509">
        <f t="shared" si="378"/>
        <v>56.131700000000002</v>
      </c>
      <c r="N3509">
        <f t="shared" si="379"/>
        <v>33.865000000000002</v>
      </c>
      <c r="O3509">
        <f t="shared" si="380"/>
        <v>25.891100000000002</v>
      </c>
      <c r="P3509">
        <f t="shared" si="381"/>
        <v>19.857099999999999</v>
      </c>
      <c r="Q3509">
        <f t="shared" si="382"/>
        <v>19.154299999999999</v>
      </c>
      <c r="R3509">
        <f t="shared" si="383"/>
        <v>26.291599999999999</v>
      </c>
      <c r="S3509">
        <f t="shared" si="384"/>
        <v>28.982299999999999</v>
      </c>
      <c r="T3509">
        <f>IFERROR(VLOOKUP($A3509,TY_main!A:B,2,FALSE),T3508)</f>
        <v>117.984375</v>
      </c>
    </row>
    <row r="3510" spans="1:20" x14ac:dyDescent="0.25">
      <c r="A3510" s="2">
        <f>SPY_IVOL!A3510</f>
        <v>43451</v>
      </c>
      <c r="B3510">
        <f>SPY_IVOL!B3510</f>
        <v>38.4953</v>
      </c>
      <c r="C3510">
        <f>SPY_IVOL!C3510</f>
        <v>28.5289</v>
      </c>
      <c r="D3510">
        <f>SPY_IVOL!D3510</f>
        <v>24.687000000000001</v>
      </c>
      <c r="E3510">
        <f>SPY_IVOL!E3510</f>
        <v>21.458200000000001</v>
      </c>
      <c r="F3510">
        <f>SPY_IVOL!F3510</f>
        <v>18.7637</v>
      </c>
      <c r="G3510">
        <f>SPY_IVOL!G3510</f>
        <v>17.5029</v>
      </c>
      <c r="H3510">
        <f>SPY_IVOL!H3510</f>
        <v>22.124300000000002</v>
      </c>
      <c r="I3510">
        <f>VLOOKUP($A3510,SPY_main!$A:$C,2,FALSE)</f>
        <v>255.36</v>
      </c>
      <c r="J3510">
        <f>IFERROR(VLOOKUP($A3510,SPY_main!$A:$C,3,FALSE),J3509)</f>
        <v>2.0718000000000001</v>
      </c>
      <c r="K3510">
        <f>IFERROR(VLOOKUP($A3510,SPY_main!$E:$F,2,FALSE),K3509)</f>
        <v>2.8036300000000001</v>
      </c>
      <c r="L3510">
        <f>IFERROR(VLOOKUP($A3510,SPY_main!H:I,2,FALSE),L3509)</f>
        <v>24.52</v>
      </c>
      <c r="M3510">
        <f t="shared" si="378"/>
        <v>81.860299999999995</v>
      </c>
      <c r="N3510">
        <f t="shared" si="379"/>
        <v>51.276600000000002</v>
      </c>
      <c r="O3510">
        <f t="shared" si="380"/>
        <v>37.375500000000002</v>
      </c>
      <c r="P3510">
        <f t="shared" si="381"/>
        <v>29.520800000000001</v>
      </c>
      <c r="Q3510">
        <f t="shared" si="382"/>
        <v>28.032599999999999</v>
      </c>
      <c r="R3510">
        <f t="shared" si="383"/>
        <v>34.929499999999997</v>
      </c>
      <c r="S3510">
        <f t="shared" si="384"/>
        <v>40.885100000000001</v>
      </c>
      <c r="T3510">
        <f>IFERROR(VLOOKUP($A3510,TY_main!A:B,2,FALSE),T3509)</f>
        <v>118.25</v>
      </c>
    </row>
    <row r="3511" spans="1:20" x14ac:dyDescent="0.25">
      <c r="A3511" s="2">
        <f>SPY_IVOL!A3511</f>
        <v>43452</v>
      </c>
      <c r="B3511">
        <f>SPY_IVOL!B3511</f>
        <v>39.656199999999998</v>
      </c>
      <c r="C3511">
        <f>SPY_IVOL!C3511</f>
        <v>29.277000000000001</v>
      </c>
      <c r="D3511">
        <f>SPY_IVOL!D3511</f>
        <v>25.511800000000001</v>
      </c>
      <c r="E3511">
        <f>SPY_IVOL!E3511</f>
        <v>22.3428</v>
      </c>
      <c r="F3511">
        <f>SPY_IVOL!F3511</f>
        <v>18.9239</v>
      </c>
      <c r="G3511">
        <f>SPY_IVOL!G3511</f>
        <v>18.379200000000001</v>
      </c>
      <c r="H3511">
        <f>SPY_IVOL!H3511</f>
        <v>22.7316</v>
      </c>
      <c r="I3511">
        <f>VLOOKUP($A3511,SPY_main!$A:$C,2,FALSE)</f>
        <v>255.08</v>
      </c>
      <c r="J3511">
        <f>IFERROR(VLOOKUP($A3511,SPY_main!$A:$C,3,FALSE),J3510)</f>
        <v>2.0739999999999998</v>
      </c>
      <c r="K3511">
        <f>IFERROR(VLOOKUP($A3511,SPY_main!$E:$F,2,FALSE),K3510)</f>
        <v>2.7919999999999998</v>
      </c>
      <c r="L3511">
        <f>IFERROR(VLOOKUP($A3511,SPY_main!H:I,2,FALSE),L3510)</f>
        <v>25.58</v>
      </c>
      <c r="M3511">
        <f t="shared" si="378"/>
        <v>85.544200000000004</v>
      </c>
      <c r="N3511">
        <f t="shared" si="379"/>
        <v>54.489400000000003</v>
      </c>
      <c r="O3511">
        <f t="shared" si="380"/>
        <v>40.468699999999998</v>
      </c>
      <c r="P3511">
        <f t="shared" si="381"/>
        <v>34.506900000000002</v>
      </c>
      <c r="Q3511">
        <f t="shared" si="382"/>
        <v>30.952200000000001</v>
      </c>
      <c r="R3511">
        <f t="shared" si="383"/>
        <v>40.369999999999997</v>
      </c>
      <c r="S3511">
        <f t="shared" si="384"/>
        <v>45.762099999999997</v>
      </c>
      <c r="T3511">
        <f>IFERROR(VLOOKUP($A3511,TY_main!A:B,2,FALSE),T3510)</f>
        <v>118.484375</v>
      </c>
    </row>
    <row r="3512" spans="1:20" x14ac:dyDescent="0.25">
      <c r="A3512" s="2">
        <f>SPY_IVOL!A3512</f>
        <v>43453</v>
      </c>
      <c r="B3512">
        <f>SPY_IVOL!B3512</f>
        <v>40.551099999999998</v>
      </c>
      <c r="C3512">
        <f>SPY_IVOL!C3512</f>
        <v>29.7789</v>
      </c>
      <c r="D3512">
        <f>SPY_IVOL!D3512</f>
        <v>25.711600000000001</v>
      </c>
      <c r="E3512">
        <f>SPY_IVOL!E3512</f>
        <v>22.163900000000002</v>
      </c>
      <c r="F3512">
        <f>SPY_IVOL!F3512</f>
        <v>18.569500000000001</v>
      </c>
      <c r="G3512">
        <f>SPY_IVOL!G3512</f>
        <v>18.565899999999999</v>
      </c>
      <c r="H3512">
        <f>SPY_IVOL!H3512</f>
        <v>23.164400000000001</v>
      </c>
      <c r="I3512">
        <f>VLOOKUP($A3512,SPY_main!$A:$C,2,FALSE)</f>
        <v>251.26</v>
      </c>
      <c r="J3512">
        <f>IFERROR(VLOOKUP($A3512,SPY_main!$A:$C,3,FALSE),J3511)</f>
        <v>2.1055999999999999</v>
      </c>
      <c r="K3512">
        <f>IFERROR(VLOOKUP($A3512,SPY_main!$E:$F,2,FALSE),K3511)</f>
        <v>2.7896299999999998</v>
      </c>
      <c r="L3512">
        <f>IFERROR(VLOOKUP($A3512,SPY_main!H:I,2,FALSE),L3511)</f>
        <v>25.58</v>
      </c>
      <c r="M3512">
        <f t="shared" si="378"/>
        <v>105.0025</v>
      </c>
      <c r="N3512">
        <f t="shared" si="379"/>
        <v>64.196200000000005</v>
      </c>
      <c r="O3512">
        <f t="shared" si="380"/>
        <v>45.520800000000001</v>
      </c>
      <c r="P3512">
        <f t="shared" si="381"/>
        <v>29.756799999999998</v>
      </c>
      <c r="Q3512">
        <f t="shared" si="382"/>
        <v>32.039099999999998</v>
      </c>
      <c r="R3512">
        <f t="shared" si="383"/>
        <v>48.109200000000001</v>
      </c>
      <c r="S3512">
        <f t="shared" si="384"/>
        <v>72.472999999999999</v>
      </c>
      <c r="T3512">
        <f>IFERROR(VLOOKUP($A3512,TY_main!A:B,2,FALSE),T3511)</f>
        <v>118.78125</v>
      </c>
    </row>
    <row r="3513" spans="1:20" x14ac:dyDescent="0.25">
      <c r="A3513" s="2">
        <f>SPY_IVOL!A3513</f>
        <v>43454</v>
      </c>
      <c r="B3513">
        <f>SPY_IVOL!B3513</f>
        <v>43.271900000000002</v>
      </c>
      <c r="C3513">
        <f>SPY_IVOL!C3513</f>
        <v>32.561999999999998</v>
      </c>
      <c r="D3513">
        <f>SPY_IVOL!D3513</f>
        <v>28.223199999999999</v>
      </c>
      <c r="E3513">
        <f>SPY_IVOL!E3513</f>
        <v>24.6294</v>
      </c>
      <c r="F3513">
        <f>SPY_IVOL!F3513</f>
        <v>21.280799999999999</v>
      </c>
      <c r="G3513">
        <f>SPY_IVOL!G3513</f>
        <v>20.040800000000001</v>
      </c>
      <c r="H3513">
        <f>SPY_IVOL!H3513</f>
        <v>23.1325</v>
      </c>
      <c r="I3513">
        <f>VLOOKUP($A3513,SPY_main!$A:$C,2,FALSE)</f>
        <v>247.17</v>
      </c>
      <c r="J3513">
        <f>IFERROR(VLOOKUP($A3513,SPY_main!$A:$C,3,FALSE),J3512)</f>
        <v>2.323</v>
      </c>
      <c r="K3513">
        <f>IFERROR(VLOOKUP($A3513,SPY_main!$E:$F,2,FALSE),K3512)</f>
        <v>2.82375</v>
      </c>
      <c r="L3513">
        <f>IFERROR(VLOOKUP($A3513,SPY_main!H:I,2,FALSE),L3512)</f>
        <v>28.38</v>
      </c>
      <c r="M3513">
        <f t="shared" si="378"/>
        <v>93.078599999999994</v>
      </c>
      <c r="N3513">
        <f t="shared" si="379"/>
        <v>64.019000000000005</v>
      </c>
      <c r="O3513">
        <f t="shared" si="380"/>
        <v>47.143099999999997</v>
      </c>
      <c r="P3513">
        <f t="shared" si="381"/>
        <v>45.441200000000002</v>
      </c>
      <c r="Q3513">
        <f t="shared" si="382"/>
        <v>35.678899999999999</v>
      </c>
      <c r="R3513">
        <f t="shared" si="383"/>
        <v>67.596100000000007</v>
      </c>
      <c r="S3513">
        <f t="shared" si="384"/>
        <v>67.860200000000006</v>
      </c>
      <c r="T3513">
        <f>IFERROR(VLOOKUP($A3513,TY_main!A:B,2,FALSE),T3512)</f>
        <v>118.671875</v>
      </c>
    </row>
    <row r="3514" spans="1:20" x14ac:dyDescent="0.25">
      <c r="A3514" s="2">
        <f>SPY_IVOL!A3514</f>
        <v>43455</v>
      </c>
      <c r="B3514">
        <f>SPY_IVOL!B3514</f>
        <v>45.348500000000001</v>
      </c>
      <c r="C3514">
        <f>SPY_IVOL!C3514</f>
        <v>35.478099999999998</v>
      </c>
      <c r="D3514">
        <f>SPY_IVOL!D3514</f>
        <v>31.0261</v>
      </c>
      <c r="E3514">
        <f>SPY_IVOL!E3514</f>
        <v>26.668900000000001</v>
      </c>
      <c r="F3514">
        <f>SPY_IVOL!F3514</f>
        <v>23.0215</v>
      </c>
      <c r="G3514">
        <f>SPY_IVOL!G3514</f>
        <v>21.216000000000001</v>
      </c>
      <c r="H3514">
        <f>SPY_IVOL!H3514</f>
        <v>24.797799999999999</v>
      </c>
      <c r="I3514">
        <f>VLOOKUP($A3514,SPY_main!$A:$C,2,FALSE)</f>
        <v>240.7</v>
      </c>
      <c r="J3514">
        <f>IFERROR(VLOOKUP($A3514,SPY_main!$A:$C,3,FALSE),J3513)</f>
        <v>2.3854000000000002</v>
      </c>
      <c r="K3514">
        <f>IFERROR(VLOOKUP($A3514,SPY_main!$E:$F,2,FALSE),K3513)</f>
        <v>2.8216299999999999</v>
      </c>
      <c r="L3514">
        <f>IFERROR(VLOOKUP($A3514,SPY_main!H:I,2,FALSE),L3513)</f>
        <v>30.11</v>
      </c>
      <c r="M3514">
        <f t="shared" si="378"/>
        <v>58.910200000000003</v>
      </c>
      <c r="N3514">
        <f t="shared" si="379"/>
        <v>56.103099999999998</v>
      </c>
      <c r="O3514">
        <f t="shared" si="380"/>
        <v>38.212400000000002</v>
      </c>
      <c r="P3514">
        <f t="shared" si="381"/>
        <v>24.495799999999999</v>
      </c>
      <c r="Q3514">
        <f t="shared" si="382"/>
        <v>25.788900000000002</v>
      </c>
      <c r="R3514">
        <f t="shared" si="383"/>
        <v>39.068800000000003</v>
      </c>
      <c r="S3514">
        <f t="shared" si="384"/>
        <v>44.839300000000001</v>
      </c>
      <c r="T3514">
        <f>IFERROR(VLOOKUP($A3514,TY_main!A:B,2,FALSE),T3513)</f>
        <v>118.640625</v>
      </c>
    </row>
    <row r="3515" spans="1:20" x14ac:dyDescent="0.25">
      <c r="A3515" s="2">
        <f>SPY_IVOL!A3515</f>
        <v>43458</v>
      </c>
      <c r="B3515">
        <f>SPY_IVOL!B3515</f>
        <v>42.156999999999996</v>
      </c>
      <c r="C3515">
        <f>SPY_IVOL!C3515</f>
        <v>35.143700000000003</v>
      </c>
      <c r="D3515">
        <f>SPY_IVOL!D3515</f>
        <v>32.084099999999999</v>
      </c>
      <c r="E3515">
        <f>SPY_IVOL!E3515</f>
        <v>28.417400000000001</v>
      </c>
      <c r="F3515">
        <f>SPY_IVOL!F3515</f>
        <v>24.036899999999999</v>
      </c>
      <c r="G3515">
        <f>SPY_IVOL!G3515</f>
        <v>21.993200000000002</v>
      </c>
      <c r="H3515">
        <f>SPY_IVOL!H3515</f>
        <v>20.976500000000001</v>
      </c>
      <c r="I3515">
        <f>VLOOKUP($A3515,SPY_main!$A:$C,2,FALSE)</f>
        <v>234.34</v>
      </c>
      <c r="J3515">
        <f>IFERROR(VLOOKUP($A3515,SPY_main!$A:$C,3,FALSE),J3514)</f>
        <v>2.4502000000000002</v>
      </c>
      <c r="K3515">
        <f>IFERROR(VLOOKUP($A3515,SPY_main!$E:$F,2,FALSE),K3514)</f>
        <v>2.8134399999999999</v>
      </c>
      <c r="L3515">
        <f>IFERROR(VLOOKUP($A3515,SPY_main!H:I,2,FALSE),L3514)</f>
        <v>36.07</v>
      </c>
      <c r="M3515">
        <f t="shared" si="378"/>
        <v>53.26</v>
      </c>
      <c r="N3515">
        <f t="shared" si="379"/>
        <v>43.111699999999999</v>
      </c>
      <c r="O3515">
        <f t="shared" si="380"/>
        <v>38.813099999999999</v>
      </c>
      <c r="P3515">
        <f t="shared" si="381"/>
        <v>33.728099999999998</v>
      </c>
      <c r="Q3515">
        <f t="shared" si="382"/>
        <v>27.6967</v>
      </c>
      <c r="R3515">
        <f t="shared" si="383"/>
        <v>25.105899999999998</v>
      </c>
      <c r="S3515">
        <f t="shared" si="384"/>
        <v>27.364699999999999</v>
      </c>
      <c r="T3515">
        <f>IFERROR(VLOOKUP($A3515,TY_main!A:B,2,FALSE),T3514)</f>
        <v>119.015625</v>
      </c>
    </row>
    <row r="3516" spans="1:20" x14ac:dyDescent="0.25">
      <c r="A3516" s="2">
        <f>SPY_IVOL!A3516</f>
        <v>43460</v>
      </c>
      <c r="B3516">
        <f>SPY_IVOL!B3516</f>
        <v>37.628900000000002</v>
      </c>
      <c r="C3516">
        <f>SPY_IVOL!C3516</f>
        <v>30.690100000000001</v>
      </c>
      <c r="D3516">
        <f>SPY_IVOL!D3516</f>
        <v>27.7087</v>
      </c>
      <c r="E3516">
        <f>SPY_IVOL!E3516</f>
        <v>24.7087</v>
      </c>
      <c r="F3516">
        <f>SPY_IVOL!F3516</f>
        <v>22.470400000000001</v>
      </c>
      <c r="G3516">
        <f>SPY_IVOL!G3516</f>
        <v>20.180099999999999</v>
      </c>
      <c r="H3516">
        <f>SPY_IVOL!H3516</f>
        <v>19.776599999999998</v>
      </c>
      <c r="I3516">
        <f>VLOOKUP($A3516,SPY_main!$A:$C,2,FALSE)</f>
        <v>246.18</v>
      </c>
      <c r="J3516">
        <f>IFERROR(VLOOKUP($A3516,SPY_main!$A:$C,3,FALSE),J3515)</f>
        <v>2.3323</v>
      </c>
      <c r="K3516">
        <f>IFERROR(VLOOKUP($A3516,SPY_main!$E:$F,2,FALSE),K3515)</f>
        <v>2.8134399999999999</v>
      </c>
      <c r="L3516">
        <f>IFERROR(VLOOKUP($A3516,SPY_main!H:I,2,FALSE),L3515)</f>
        <v>30.41</v>
      </c>
      <c r="M3516">
        <f t="shared" si="378"/>
        <v>47.197800000000001</v>
      </c>
      <c r="N3516">
        <f t="shared" si="379"/>
        <v>36.512099999999997</v>
      </c>
      <c r="O3516">
        <f t="shared" si="380"/>
        <v>32.175400000000003</v>
      </c>
      <c r="P3516">
        <f t="shared" si="381"/>
        <v>28.022500000000001</v>
      </c>
      <c r="Q3516">
        <f t="shared" si="382"/>
        <v>25.270600000000002</v>
      </c>
      <c r="R3516">
        <f t="shared" si="383"/>
        <v>22.855699999999999</v>
      </c>
      <c r="S3516">
        <f t="shared" si="384"/>
        <v>26.982700000000001</v>
      </c>
      <c r="T3516">
        <f>IFERROR(VLOOKUP($A3516,TY_main!A:B,2,FALSE),T3515)</f>
        <v>118.640625</v>
      </c>
    </row>
    <row r="3517" spans="1:20" x14ac:dyDescent="0.25">
      <c r="A3517" s="2">
        <f>SPY_IVOL!A3517</f>
        <v>43461</v>
      </c>
      <c r="B3517">
        <f>SPY_IVOL!B3517</f>
        <v>38.159300000000002</v>
      </c>
      <c r="C3517">
        <f>SPY_IVOL!C3517</f>
        <v>31.4114</v>
      </c>
      <c r="D3517">
        <f>SPY_IVOL!D3517</f>
        <v>28.3826</v>
      </c>
      <c r="E3517">
        <f>SPY_IVOL!E3517</f>
        <v>25.2804</v>
      </c>
      <c r="F3517">
        <f>SPY_IVOL!F3517</f>
        <v>22.853400000000001</v>
      </c>
      <c r="G3517">
        <f>SPY_IVOL!G3517</f>
        <v>20.4069</v>
      </c>
      <c r="H3517">
        <f>SPY_IVOL!H3517</f>
        <v>20.209099999999999</v>
      </c>
      <c r="I3517">
        <f>VLOOKUP($A3517,SPY_main!$A:$C,2,FALSE)</f>
        <v>248.07</v>
      </c>
      <c r="J3517">
        <f>IFERROR(VLOOKUP($A3517,SPY_main!$A:$C,3,FALSE),J3516)</f>
        <v>2.3146</v>
      </c>
      <c r="K3517">
        <f>IFERROR(VLOOKUP($A3517,SPY_main!$E:$F,2,FALSE),K3516)</f>
        <v>2.8029999999999999</v>
      </c>
      <c r="L3517">
        <f>IFERROR(VLOOKUP($A3517,SPY_main!H:I,2,FALSE),L3516)</f>
        <v>29.96</v>
      </c>
      <c r="M3517">
        <f t="shared" si="378"/>
        <v>47.749499999999998</v>
      </c>
      <c r="N3517">
        <f t="shared" si="379"/>
        <v>37.471899999999998</v>
      </c>
      <c r="O3517">
        <f t="shared" si="380"/>
        <v>32.872300000000003</v>
      </c>
      <c r="P3517">
        <f t="shared" si="381"/>
        <v>28.178000000000001</v>
      </c>
      <c r="Q3517">
        <f t="shared" si="382"/>
        <v>25.1053</v>
      </c>
      <c r="R3517">
        <f t="shared" si="383"/>
        <v>22.639500000000002</v>
      </c>
      <c r="S3517">
        <f t="shared" si="384"/>
        <v>25.850899999999999</v>
      </c>
      <c r="T3517">
        <f>IFERROR(VLOOKUP($A3517,TY_main!A:B,2,FALSE),T3516)</f>
        <v>119.140625</v>
      </c>
    </row>
    <row r="3518" spans="1:20" x14ac:dyDescent="0.25">
      <c r="A3518" s="2">
        <f>SPY_IVOL!A3518</f>
        <v>43462</v>
      </c>
      <c r="B3518">
        <f>SPY_IVOL!B3518</f>
        <v>37.773800000000001</v>
      </c>
      <c r="C3518">
        <f>SPY_IVOL!C3518</f>
        <v>31.1388</v>
      </c>
      <c r="D3518">
        <f>SPY_IVOL!D3518</f>
        <v>28.041699999999999</v>
      </c>
      <c r="E3518">
        <f>SPY_IVOL!E3518</f>
        <v>24.220600000000001</v>
      </c>
      <c r="F3518">
        <f>SPY_IVOL!F3518</f>
        <v>21.107600000000001</v>
      </c>
      <c r="G3518">
        <f>SPY_IVOL!G3518</f>
        <v>19.180700000000002</v>
      </c>
      <c r="H3518">
        <f>SPY_IVOL!H3518</f>
        <v>19.919799999999999</v>
      </c>
      <c r="I3518">
        <f>VLOOKUP($A3518,SPY_main!$A:$C,2,FALSE)</f>
        <v>247.75</v>
      </c>
      <c r="J3518">
        <f>IFERROR(VLOOKUP($A3518,SPY_main!$A:$C,3,FALSE),J3517)</f>
        <v>2.3174999999999999</v>
      </c>
      <c r="K3518">
        <f>IFERROR(VLOOKUP($A3518,SPY_main!$E:$F,2,FALSE),K3517)</f>
        <v>2.7970000000000002</v>
      </c>
      <c r="L3518">
        <f>IFERROR(VLOOKUP($A3518,SPY_main!H:I,2,FALSE),L3517)</f>
        <v>28.34</v>
      </c>
      <c r="M3518">
        <f t="shared" si="378"/>
        <v>46.340499999999999</v>
      </c>
      <c r="N3518">
        <f t="shared" si="379"/>
        <v>36.323</v>
      </c>
      <c r="O3518">
        <f t="shared" si="380"/>
        <v>31.886299999999999</v>
      </c>
      <c r="P3518">
        <f t="shared" si="381"/>
        <v>26.877300000000002</v>
      </c>
      <c r="Q3518">
        <f t="shared" si="382"/>
        <v>22.3094</v>
      </c>
      <c r="R3518">
        <f t="shared" si="383"/>
        <v>20.863600000000002</v>
      </c>
      <c r="S3518">
        <f t="shared" si="384"/>
        <v>27.099399999999999</v>
      </c>
      <c r="T3518">
        <f>IFERROR(VLOOKUP($A3518,TY_main!A:B,2,FALSE),T3517)</f>
        <v>119.234375</v>
      </c>
    </row>
    <row r="3519" spans="1:20" x14ac:dyDescent="0.25">
      <c r="A3519" s="2">
        <f>SPY_IVOL!A3519</f>
        <v>43465</v>
      </c>
      <c r="B3519">
        <f>SPY_IVOL!B3519</f>
        <v>35.758099999999999</v>
      </c>
      <c r="C3519">
        <f>SPY_IVOL!C3519</f>
        <v>28.579000000000001</v>
      </c>
      <c r="D3519">
        <f>SPY_IVOL!D3519</f>
        <v>25.524899999999999</v>
      </c>
      <c r="E3519">
        <f>SPY_IVOL!E3519</f>
        <v>22.6599</v>
      </c>
      <c r="F3519">
        <f>SPY_IVOL!F3519</f>
        <v>19.4924</v>
      </c>
      <c r="G3519">
        <f>SPY_IVOL!G3519</f>
        <v>17.770600000000002</v>
      </c>
      <c r="H3519">
        <f>SPY_IVOL!H3519</f>
        <v>19.8795</v>
      </c>
      <c r="I3519">
        <f>VLOOKUP($A3519,SPY_main!$A:$C,2,FALSE)</f>
        <v>249.92</v>
      </c>
      <c r="J3519">
        <f>IFERROR(VLOOKUP($A3519,SPY_main!$A:$C,3,FALSE),J3518)</f>
        <v>2.2974000000000001</v>
      </c>
      <c r="K3519">
        <f>IFERROR(VLOOKUP($A3519,SPY_main!$E:$F,2,FALSE),K3518)</f>
        <v>2.8076300000000001</v>
      </c>
      <c r="L3519">
        <f>IFERROR(VLOOKUP($A3519,SPY_main!H:I,2,FALSE),L3518)</f>
        <v>25.42</v>
      </c>
      <c r="M3519">
        <f t="shared" si="378"/>
        <v>45.552</v>
      </c>
      <c r="N3519">
        <f t="shared" si="379"/>
        <v>32.941200000000002</v>
      </c>
      <c r="O3519">
        <f t="shared" si="380"/>
        <v>28.262899999999998</v>
      </c>
      <c r="P3519">
        <f t="shared" si="381"/>
        <v>24.494199999999999</v>
      </c>
      <c r="Q3519">
        <f t="shared" si="382"/>
        <v>20.238299999999999</v>
      </c>
      <c r="R3519">
        <f t="shared" si="383"/>
        <v>19.740100000000002</v>
      </c>
      <c r="S3519">
        <f t="shared" si="384"/>
        <v>28.295000000000002</v>
      </c>
      <c r="T3519">
        <f>IFERROR(VLOOKUP($A3519,TY_main!A:B,2,FALSE),T3518)</f>
        <v>119.609375</v>
      </c>
    </row>
    <row r="3520" spans="1:20" x14ac:dyDescent="0.25">
      <c r="A3520" s="2">
        <f>SPY_IVOL!A3520</f>
        <v>43467</v>
      </c>
      <c r="B3520">
        <f>SPY_IVOL!B3520</f>
        <v>35.0672</v>
      </c>
      <c r="C3520">
        <f>SPY_IVOL!C3520</f>
        <v>27.6313</v>
      </c>
      <c r="D3520">
        <f>SPY_IVOL!D3520</f>
        <v>24.340299999999999</v>
      </c>
      <c r="E3520">
        <f>SPY_IVOL!E3520</f>
        <v>20.892600000000002</v>
      </c>
      <c r="F3520">
        <f>SPY_IVOL!F3520</f>
        <v>17.7578</v>
      </c>
      <c r="G3520">
        <f>SPY_IVOL!G3520</f>
        <v>16.3919</v>
      </c>
      <c r="H3520">
        <f>SPY_IVOL!H3520</f>
        <v>18.939499999999999</v>
      </c>
      <c r="I3520">
        <f>VLOOKUP($A3520,SPY_main!$A:$C,2,FALSE)</f>
        <v>250.18</v>
      </c>
      <c r="J3520">
        <f>IFERROR(VLOOKUP($A3520,SPY_main!$A:$C,3,FALSE),J3519)</f>
        <v>2.2949999999999999</v>
      </c>
      <c r="K3520">
        <f>IFERROR(VLOOKUP($A3520,SPY_main!$E:$F,2,FALSE),K3519)</f>
        <v>2.7938800000000001</v>
      </c>
      <c r="L3520">
        <f>IFERROR(VLOOKUP($A3520,SPY_main!H:I,2,FALSE),L3519)</f>
        <v>23.22</v>
      </c>
      <c r="M3520">
        <f t="shared" si="378"/>
        <v>43.3782</v>
      </c>
      <c r="N3520">
        <f t="shared" si="379"/>
        <v>31.228899999999999</v>
      </c>
      <c r="O3520">
        <f t="shared" si="380"/>
        <v>26.238700000000001</v>
      </c>
      <c r="P3520">
        <f t="shared" si="381"/>
        <v>20.9785</v>
      </c>
      <c r="Q3520">
        <f t="shared" si="382"/>
        <v>16.896599999999999</v>
      </c>
      <c r="R3520">
        <f t="shared" si="383"/>
        <v>18.437999999999999</v>
      </c>
      <c r="S3520">
        <f t="shared" si="384"/>
        <v>24.626000000000001</v>
      </c>
      <c r="T3520">
        <f>IFERROR(VLOOKUP($A3520,TY_main!A:B,2,FALSE),T3519)</f>
        <v>119.78125</v>
      </c>
    </row>
    <row r="3521" spans="1:20" x14ac:dyDescent="0.25">
      <c r="A3521" s="2">
        <f>SPY_IVOL!A3521</f>
        <v>43468</v>
      </c>
      <c r="B3521">
        <f>SPY_IVOL!B3521</f>
        <v>36.499000000000002</v>
      </c>
      <c r="C3521">
        <f>SPY_IVOL!C3521</f>
        <v>29.3247</v>
      </c>
      <c r="D3521">
        <f>SPY_IVOL!D3521</f>
        <v>26.3249</v>
      </c>
      <c r="E3521">
        <f>SPY_IVOL!E3521</f>
        <v>23.1129</v>
      </c>
      <c r="F3521">
        <f>SPY_IVOL!F3521</f>
        <v>19.563300000000002</v>
      </c>
      <c r="G3521">
        <f>SPY_IVOL!G3521</f>
        <v>17.4148</v>
      </c>
      <c r="H3521">
        <f>SPY_IVOL!H3521</f>
        <v>18.803599999999999</v>
      </c>
      <c r="I3521">
        <f>VLOOKUP($A3521,SPY_main!$A:$C,2,FALSE)</f>
        <v>244.21</v>
      </c>
      <c r="J3521">
        <f>IFERROR(VLOOKUP($A3521,SPY_main!$A:$C,3,FALSE),J3520)</f>
        <v>2.3511000000000002</v>
      </c>
      <c r="K3521">
        <f>IFERROR(VLOOKUP($A3521,SPY_main!$E:$F,2,FALSE),K3520)</f>
        <v>2.7949999999999999</v>
      </c>
      <c r="L3521">
        <f>IFERROR(VLOOKUP($A3521,SPY_main!H:I,2,FALSE),L3520)</f>
        <v>25.45</v>
      </c>
      <c r="M3521">
        <f t="shared" si="378"/>
        <v>44.914099999999998</v>
      </c>
      <c r="N3521">
        <f t="shared" si="379"/>
        <v>34.0884</v>
      </c>
      <c r="O3521">
        <f t="shared" si="380"/>
        <v>29.4633</v>
      </c>
      <c r="P3521">
        <f t="shared" si="381"/>
        <v>24.835599999999999</v>
      </c>
      <c r="Q3521">
        <f t="shared" si="382"/>
        <v>19.382400000000001</v>
      </c>
      <c r="R3521">
        <f t="shared" si="383"/>
        <v>19.410299999999999</v>
      </c>
      <c r="S3521">
        <f t="shared" si="384"/>
        <v>26.764900000000001</v>
      </c>
      <c r="T3521">
        <f>IFERROR(VLOOKUP($A3521,TY_main!A:B,2,FALSE),T3520)</f>
        <v>120.734375</v>
      </c>
    </row>
    <row r="3522" spans="1:20" x14ac:dyDescent="0.25">
      <c r="A3522" s="2">
        <f>SPY_IVOL!A3522</f>
        <v>43469</v>
      </c>
      <c r="B3522">
        <f>SPY_IVOL!B3522</f>
        <v>33.546500000000002</v>
      </c>
      <c r="C3522">
        <f>SPY_IVOL!C3522</f>
        <v>26.151599999999998</v>
      </c>
      <c r="D3522">
        <f>SPY_IVOL!D3522</f>
        <v>23.153199999999998</v>
      </c>
      <c r="E3522">
        <f>SPY_IVOL!E3522</f>
        <v>19.908200000000001</v>
      </c>
      <c r="F3522">
        <f>SPY_IVOL!F3522</f>
        <v>16.919499999999999</v>
      </c>
      <c r="G3522">
        <f>SPY_IVOL!G3522</f>
        <v>15.297700000000001</v>
      </c>
      <c r="H3522">
        <f>SPY_IVOL!H3522</f>
        <v>19.094799999999999</v>
      </c>
      <c r="I3522">
        <f>VLOOKUP($A3522,SPY_main!$A:$C,2,FALSE)</f>
        <v>252.39</v>
      </c>
      <c r="J3522">
        <f>IFERROR(VLOOKUP($A3522,SPY_main!$A:$C,3,FALSE),J3521)</f>
        <v>2.2749000000000001</v>
      </c>
      <c r="K3522">
        <f>IFERROR(VLOOKUP($A3522,SPY_main!$E:$F,2,FALSE),K3521)</f>
        <v>2.8038799999999999</v>
      </c>
      <c r="L3522">
        <f>IFERROR(VLOOKUP($A3522,SPY_main!H:I,2,FALSE),L3521)</f>
        <v>21.38</v>
      </c>
      <c r="M3522">
        <f t="shared" ref="M3522:M3585" si="385">IFERROR(VLOOKUP($A3522,FirstM,2,FALSE),M3521)</f>
        <v>43.318800000000003</v>
      </c>
      <c r="N3522">
        <f t="shared" ref="N3522:N3585" si="386">IFERROR(VLOOKUP($A3522,FirstM,3,FALSE),N3521)</f>
        <v>29.063800000000001</v>
      </c>
      <c r="O3522">
        <f t="shared" ref="O3522:O3585" si="387">IFERROR(VLOOKUP($A3522,FirstM,4,FALSE),O3521)</f>
        <v>24.527699999999999</v>
      </c>
      <c r="P3522">
        <f t="shared" ref="P3522:P3585" si="388">IFERROR(VLOOKUP($A3522,FirstM,5,FALSE),P3521)</f>
        <v>20.142499999999998</v>
      </c>
      <c r="Q3522">
        <f t="shared" ref="Q3522:Q3585" si="389">IFERROR(VLOOKUP($A3522,FirstM,6,FALSE),Q3521)</f>
        <v>17.077300000000001</v>
      </c>
      <c r="R3522">
        <f t="shared" ref="R3522:R3585" si="390">IFERROR(VLOOKUP($A3522,FirstM,7,FALSE),R3521)</f>
        <v>19.7178</v>
      </c>
      <c r="S3522">
        <f t="shared" ref="S3522:S3585" si="391">IFERROR(VLOOKUP($A3522,FirstM,8,FALSE),S3521)</f>
        <v>26.776700000000002</v>
      </c>
      <c r="T3522">
        <f>IFERROR(VLOOKUP($A3522,TY_main!A:B,2,FALSE),T3521)</f>
        <v>119.890625</v>
      </c>
    </row>
    <row r="3523" spans="1:20" x14ac:dyDescent="0.25">
      <c r="A3523" s="2">
        <f>SPY_IVOL!A3523</f>
        <v>43472</v>
      </c>
      <c r="B3523">
        <f>SPY_IVOL!B3523</f>
        <v>34.383699999999997</v>
      </c>
      <c r="C3523">
        <f>SPY_IVOL!C3523</f>
        <v>26.581299999999999</v>
      </c>
      <c r="D3523">
        <f>SPY_IVOL!D3523</f>
        <v>23.374199999999998</v>
      </c>
      <c r="E3523">
        <f>SPY_IVOL!E3523</f>
        <v>19.663799999999998</v>
      </c>
      <c r="F3523">
        <f>SPY_IVOL!F3523</f>
        <v>16.155200000000001</v>
      </c>
      <c r="G3523">
        <f>SPY_IVOL!G3523</f>
        <v>14.9802</v>
      </c>
      <c r="H3523">
        <f>SPY_IVOL!H3523</f>
        <v>17.983599999999999</v>
      </c>
      <c r="I3523">
        <f>VLOOKUP($A3523,SPY_main!$A:$C,2,FALSE)</f>
        <v>254.38</v>
      </c>
      <c r="J3523">
        <f>IFERROR(VLOOKUP($A3523,SPY_main!$A:$C,3,FALSE),J3522)</f>
        <v>2.2570999999999999</v>
      </c>
      <c r="K3523">
        <f>IFERROR(VLOOKUP($A3523,SPY_main!$E:$F,2,FALSE),K3522)</f>
        <v>2.7968099999999998</v>
      </c>
      <c r="L3523">
        <f>IFERROR(VLOOKUP($A3523,SPY_main!H:I,2,FALSE),L3522)</f>
        <v>21.4</v>
      </c>
      <c r="M3523">
        <f t="shared" si="385"/>
        <v>46.182299999999998</v>
      </c>
      <c r="N3523">
        <f t="shared" si="386"/>
        <v>31.617999999999999</v>
      </c>
      <c r="O3523">
        <f t="shared" si="387"/>
        <v>25.964400000000001</v>
      </c>
      <c r="P3523">
        <f t="shared" si="388"/>
        <v>20.409800000000001</v>
      </c>
      <c r="Q3523">
        <f t="shared" si="389"/>
        <v>17.245100000000001</v>
      </c>
      <c r="R3523">
        <f t="shared" si="390"/>
        <v>20.9559</v>
      </c>
      <c r="S3523">
        <f t="shared" si="391"/>
        <v>25.602399999999999</v>
      </c>
      <c r="T3523">
        <f>IFERROR(VLOOKUP($A3523,TY_main!A:B,2,FALSE),T3522)</f>
        <v>119.640625</v>
      </c>
    </row>
    <row r="3524" spans="1:20" x14ac:dyDescent="0.25">
      <c r="A3524" s="2">
        <f>SPY_IVOL!A3524</f>
        <v>43473</v>
      </c>
      <c r="B3524">
        <f>SPY_IVOL!B3524</f>
        <v>34.4848</v>
      </c>
      <c r="C3524">
        <f>SPY_IVOL!C3524</f>
        <v>26.060099999999998</v>
      </c>
      <c r="D3524">
        <f>SPY_IVOL!D3524</f>
        <v>22.496099999999998</v>
      </c>
      <c r="E3524">
        <f>SPY_IVOL!E3524</f>
        <v>18.302</v>
      </c>
      <c r="F3524">
        <f>SPY_IVOL!F3524</f>
        <v>15.059100000000001</v>
      </c>
      <c r="G3524">
        <f>SPY_IVOL!G3524</f>
        <v>14.5251</v>
      </c>
      <c r="H3524">
        <f>SPY_IVOL!H3524</f>
        <v>17.269400000000001</v>
      </c>
      <c r="I3524">
        <f>VLOOKUP($A3524,SPY_main!$A:$C,2,FALSE)</f>
        <v>256.77</v>
      </c>
      <c r="J3524">
        <f>IFERROR(VLOOKUP($A3524,SPY_main!$A:$C,3,FALSE),J3523)</f>
        <v>2.2361</v>
      </c>
      <c r="K3524">
        <f>IFERROR(VLOOKUP($A3524,SPY_main!$E:$F,2,FALSE),K3523)</f>
        <v>2.7825000000000002</v>
      </c>
      <c r="L3524">
        <f>IFERROR(VLOOKUP($A3524,SPY_main!H:I,2,FALSE),L3523)</f>
        <v>20.47</v>
      </c>
      <c r="M3524">
        <f t="shared" si="385"/>
        <v>48.375999999999998</v>
      </c>
      <c r="N3524">
        <f t="shared" si="386"/>
        <v>32.329000000000001</v>
      </c>
      <c r="O3524">
        <f t="shared" si="387"/>
        <v>25.398800000000001</v>
      </c>
      <c r="P3524">
        <f t="shared" si="388"/>
        <v>19.049499999999998</v>
      </c>
      <c r="Q3524">
        <f t="shared" si="389"/>
        <v>16.370799999999999</v>
      </c>
      <c r="R3524">
        <f t="shared" si="390"/>
        <v>21.972899999999999</v>
      </c>
      <c r="S3524">
        <f t="shared" si="391"/>
        <v>22.3764</v>
      </c>
      <c r="T3524">
        <f>IFERROR(VLOOKUP($A3524,TY_main!A:B,2,FALSE),T3523)</f>
        <v>119.34375</v>
      </c>
    </row>
    <row r="3525" spans="1:20" x14ac:dyDescent="0.25">
      <c r="A3525" s="2">
        <f>SPY_IVOL!A3525</f>
        <v>43474</v>
      </c>
      <c r="B3525">
        <f>SPY_IVOL!B3525</f>
        <v>34.344099999999997</v>
      </c>
      <c r="C3525">
        <f>SPY_IVOL!C3525</f>
        <v>25.8689</v>
      </c>
      <c r="D3525">
        <f>SPY_IVOL!D3525</f>
        <v>22.209</v>
      </c>
      <c r="E3525">
        <f>SPY_IVOL!E3525</f>
        <v>17.333500000000001</v>
      </c>
      <c r="F3525">
        <f>SPY_IVOL!F3525</f>
        <v>14.2927</v>
      </c>
      <c r="G3525">
        <f>SPY_IVOL!G3525</f>
        <v>14.084099999999999</v>
      </c>
      <c r="H3525">
        <f>SPY_IVOL!H3525</f>
        <v>17.021599999999999</v>
      </c>
      <c r="I3525">
        <f>VLOOKUP($A3525,SPY_main!$A:$C,2,FALSE)</f>
        <v>257.97000000000003</v>
      </c>
      <c r="J3525">
        <f>IFERROR(VLOOKUP($A3525,SPY_main!$A:$C,3,FALSE),J3524)</f>
        <v>2.2256999999999998</v>
      </c>
      <c r="K3525">
        <f>IFERROR(VLOOKUP($A3525,SPY_main!$E:$F,2,FALSE),K3524)</f>
        <v>2.79888</v>
      </c>
      <c r="L3525">
        <f>IFERROR(VLOOKUP($A3525,SPY_main!H:I,2,FALSE),L3524)</f>
        <v>19.98</v>
      </c>
      <c r="M3525">
        <f t="shared" si="385"/>
        <v>49.240699999999997</v>
      </c>
      <c r="N3525">
        <f t="shared" si="386"/>
        <v>31.846</v>
      </c>
      <c r="O3525">
        <f t="shared" si="387"/>
        <v>24.730499999999999</v>
      </c>
      <c r="P3525">
        <f t="shared" si="388"/>
        <v>17.009699999999999</v>
      </c>
      <c r="Q3525">
        <f t="shared" si="389"/>
        <v>16.2377</v>
      </c>
      <c r="R3525">
        <f t="shared" si="390"/>
        <v>23.165800000000001</v>
      </c>
      <c r="S3525">
        <f t="shared" si="391"/>
        <v>25.6129</v>
      </c>
      <c r="T3525">
        <f>IFERROR(VLOOKUP($A3525,TY_main!A:B,2,FALSE),T3524)</f>
        <v>119.3125</v>
      </c>
    </row>
    <row r="3526" spans="1:20" x14ac:dyDescent="0.25">
      <c r="A3526" s="2">
        <f>SPY_IVOL!A3526</f>
        <v>43475</v>
      </c>
      <c r="B3526">
        <f>SPY_IVOL!B3526</f>
        <v>34.4084</v>
      </c>
      <c r="C3526">
        <f>SPY_IVOL!C3526</f>
        <v>25.4312</v>
      </c>
      <c r="D3526">
        <f>SPY_IVOL!D3526</f>
        <v>21.639399999999998</v>
      </c>
      <c r="E3526">
        <f>SPY_IVOL!E3526</f>
        <v>17.376200000000001</v>
      </c>
      <c r="F3526">
        <f>SPY_IVOL!F3526</f>
        <v>14.143700000000001</v>
      </c>
      <c r="G3526">
        <f>SPY_IVOL!G3526</f>
        <v>14.0786</v>
      </c>
      <c r="H3526">
        <f>SPY_IVOL!H3526</f>
        <v>18.605699999999999</v>
      </c>
      <c r="I3526">
        <f>VLOOKUP($A3526,SPY_main!$A:$C,2,FALSE)</f>
        <v>258.88</v>
      </c>
      <c r="J3526">
        <f>IFERROR(VLOOKUP($A3526,SPY_main!$A:$C,3,FALSE),J3525)</f>
        <v>2.2179000000000002</v>
      </c>
      <c r="K3526">
        <f>IFERROR(VLOOKUP($A3526,SPY_main!$E:$F,2,FALSE),K3525)</f>
        <v>2.7969400000000002</v>
      </c>
      <c r="L3526">
        <f>IFERROR(VLOOKUP($A3526,SPY_main!H:I,2,FALSE),L3525)</f>
        <v>19.5</v>
      </c>
      <c r="M3526">
        <f t="shared" si="385"/>
        <v>54.006599999999999</v>
      </c>
      <c r="N3526">
        <f t="shared" si="386"/>
        <v>31.406300000000002</v>
      </c>
      <c r="O3526">
        <f t="shared" si="387"/>
        <v>23.089700000000001</v>
      </c>
      <c r="P3526">
        <f t="shared" si="388"/>
        <v>16.901900000000001</v>
      </c>
      <c r="Q3526">
        <f t="shared" si="389"/>
        <v>16.4389</v>
      </c>
      <c r="R3526">
        <f t="shared" si="390"/>
        <v>24.5794</v>
      </c>
      <c r="S3526">
        <f t="shared" si="391"/>
        <v>27.952500000000001</v>
      </c>
      <c r="T3526">
        <f>IFERROR(VLOOKUP($A3526,TY_main!A:B,2,FALSE),T3525)</f>
        <v>119.3125</v>
      </c>
    </row>
    <row r="3527" spans="1:20" x14ac:dyDescent="0.25">
      <c r="A3527" s="2">
        <f>SPY_IVOL!A3527</f>
        <v>43476</v>
      </c>
      <c r="B3527">
        <f>SPY_IVOL!B3527</f>
        <v>33.549599999999998</v>
      </c>
      <c r="C3527">
        <f>SPY_IVOL!C3527</f>
        <v>24.472999999999999</v>
      </c>
      <c r="D3527">
        <f>SPY_IVOL!D3527</f>
        <v>20.597899999999999</v>
      </c>
      <c r="E3527">
        <f>SPY_IVOL!E3527</f>
        <v>15.8812</v>
      </c>
      <c r="F3527">
        <f>SPY_IVOL!F3527</f>
        <v>12.885300000000001</v>
      </c>
      <c r="G3527">
        <f>SPY_IVOL!G3527</f>
        <v>13.2401</v>
      </c>
      <c r="H3527">
        <f>SPY_IVOL!H3527</f>
        <v>18.837499999999999</v>
      </c>
      <c r="I3527">
        <f>VLOOKUP($A3527,SPY_main!$A:$C,2,FALSE)</f>
        <v>258.98</v>
      </c>
      <c r="J3527">
        <f>IFERROR(VLOOKUP($A3527,SPY_main!$A:$C,3,FALSE),J3526)</f>
        <v>2.2170000000000001</v>
      </c>
      <c r="K3527">
        <f>IFERROR(VLOOKUP($A3527,SPY_main!$E:$F,2,FALSE),K3526)</f>
        <v>2.7873100000000002</v>
      </c>
      <c r="L3527">
        <f>IFERROR(VLOOKUP($A3527,SPY_main!H:I,2,FALSE),L3526)</f>
        <v>18.190000000000001</v>
      </c>
      <c r="M3527">
        <f t="shared" si="385"/>
        <v>53.775199999999998</v>
      </c>
      <c r="N3527">
        <f t="shared" si="386"/>
        <v>29.308</v>
      </c>
      <c r="O3527">
        <f t="shared" si="387"/>
        <v>20.875</v>
      </c>
      <c r="P3527">
        <f t="shared" si="388"/>
        <v>14.614800000000001</v>
      </c>
      <c r="Q3527">
        <f t="shared" si="389"/>
        <v>15.5822</v>
      </c>
      <c r="R3527">
        <f t="shared" si="390"/>
        <v>25.316099999999999</v>
      </c>
      <c r="S3527">
        <f t="shared" si="391"/>
        <v>27.081800000000001</v>
      </c>
      <c r="T3527">
        <f>IFERROR(VLOOKUP($A3527,TY_main!A:B,2,FALSE),T3526)</f>
        <v>119.546875</v>
      </c>
    </row>
    <row r="3528" spans="1:20" x14ac:dyDescent="0.25">
      <c r="A3528" s="2">
        <f>SPY_IVOL!A3528</f>
        <v>43479</v>
      </c>
      <c r="B3528">
        <f>SPY_IVOL!B3528</f>
        <v>35.735500000000002</v>
      </c>
      <c r="C3528">
        <f>SPY_IVOL!C3528</f>
        <v>25.779399999999999</v>
      </c>
      <c r="D3528">
        <f>SPY_IVOL!D3528</f>
        <v>21.435099999999998</v>
      </c>
      <c r="E3528">
        <f>SPY_IVOL!E3528</f>
        <v>16.6309</v>
      </c>
      <c r="F3528">
        <f>SPY_IVOL!F3528</f>
        <v>13.0374</v>
      </c>
      <c r="G3528">
        <f>SPY_IVOL!G3528</f>
        <v>14.2255</v>
      </c>
      <c r="H3528">
        <f>SPY_IVOL!H3528</f>
        <v>20.407499999999999</v>
      </c>
      <c r="I3528">
        <f>VLOOKUP($A3528,SPY_main!$A:$C,2,FALSE)</f>
        <v>257.39999999999998</v>
      </c>
      <c r="J3528">
        <f>IFERROR(VLOOKUP($A3528,SPY_main!$A:$C,3,FALSE),J3527)</f>
        <v>2.2307000000000001</v>
      </c>
      <c r="K3528">
        <f>IFERROR(VLOOKUP($A3528,SPY_main!$E:$F,2,FALSE),K3527)</f>
        <v>2.77894</v>
      </c>
      <c r="L3528">
        <f>IFERROR(VLOOKUP($A3528,SPY_main!H:I,2,FALSE),L3527)</f>
        <v>19.07</v>
      </c>
      <c r="M3528">
        <f t="shared" si="385"/>
        <v>62.011200000000002</v>
      </c>
      <c r="N3528">
        <f t="shared" si="386"/>
        <v>38.718299999999999</v>
      </c>
      <c r="O3528">
        <f t="shared" si="387"/>
        <v>26.502600000000001</v>
      </c>
      <c r="P3528">
        <f t="shared" si="388"/>
        <v>16.634899999999998</v>
      </c>
      <c r="Q3528">
        <f t="shared" si="389"/>
        <v>20.261900000000001</v>
      </c>
      <c r="R3528">
        <f t="shared" si="390"/>
        <v>26.5761</v>
      </c>
      <c r="S3528">
        <f t="shared" si="391"/>
        <v>26.5761</v>
      </c>
      <c r="T3528">
        <f>IFERROR(VLOOKUP($A3528,TY_main!A:B,2,FALSE),T3527)</f>
        <v>119.5</v>
      </c>
    </row>
    <row r="3529" spans="1:20" x14ac:dyDescent="0.25">
      <c r="A3529" s="2">
        <f>SPY_IVOL!A3529</f>
        <v>43480</v>
      </c>
      <c r="B3529">
        <f>SPY_IVOL!B3529</f>
        <v>36.3643</v>
      </c>
      <c r="C3529">
        <f>SPY_IVOL!C3529</f>
        <v>25.9086</v>
      </c>
      <c r="D3529">
        <f>SPY_IVOL!D3529</f>
        <v>20.902100000000001</v>
      </c>
      <c r="E3529">
        <f>SPY_IVOL!E3529</f>
        <v>15.485099999999999</v>
      </c>
      <c r="F3529">
        <f>SPY_IVOL!F3529</f>
        <v>12.300700000000001</v>
      </c>
      <c r="G3529">
        <f>SPY_IVOL!G3529</f>
        <v>14.289899999999999</v>
      </c>
      <c r="H3529">
        <f>SPY_IVOL!H3529</f>
        <v>19.4541</v>
      </c>
      <c r="I3529">
        <f>VLOOKUP($A3529,SPY_main!$A:$C,2,FALSE)</f>
        <v>260.35000000000002</v>
      </c>
      <c r="J3529">
        <f>IFERROR(VLOOKUP($A3529,SPY_main!$A:$C,3,FALSE),J3528)</f>
        <v>2.2054</v>
      </c>
      <c r="K3529">
        <f>IFERROR(VLOOKUP($A3529,SPY_main!$E:$F,2,FALSE),K3528)</f>
        <v>2.7734399999999999</v>
      </c>
      <c r="L3529">
        <f>IFERROR(VLOOKUP($A3529,SPY_main!H:I,2,FALSE),L3528)</f>
        <v>18.600000000000001</v>
      </c>
      <c r="M3529">
        <f t="shared" si="385"/>
        <v>85.148399999999995</v>
      </c>
      <c r="N3529">
        <f t="shared" si="386"/>
        <v>43.465600000000002</v>
      </c>
      <c r="O3529">
        <f t="shared" si="387"/>
        <v>27.471499999999999</v>
      </c>
      <c r="P3529">
        <f t="shared" si="388"/>
        <v>15.6914</v>
      </c>
      <c r="Q3529">
        <f t="shared" si="389"/>
        <v>22.2576</v>
      </c>
      <c r="R3529">
        <f t="shared" si="390"/>
        <v>25.014800000000001</v>
      </c>
      <c r="S3529">
        <f t="shared" si="391"/>
        <v>25.014800000000001</v>
      </c>
      <c r="T3529">
        <f>IFERROR(VLOOKUP($A3529,TY_main!A:B,2,FALSE),T3528)</f>
        <v>119.5</v>
      </c>
    </row>
    <row r="3530" spans="1:20" x14ac:dyDescent="0.25">
      <c r="A3530" s="2">
        <f>SPY_IVOL!A3530</f>
        <v>43481</v>
      </c>
      <c r="B3530">
        <f>SPY_IVOL!B3530</f>
        <v>37.470599999999997</v>
      </c>
      <c r="C3530">
        <f>SPY_IVOL!C3530</f>
        <v>26.273</v>
      </c>
      <c r="D3530">
        <f>SPY_IVOL!D3530</f>
        <v>20.997599999999998</v>
      </c>
      <c r="E3530">
        <f>SPY_IVOL!E3530</f>
        <v>14.8253</v>
      </c>
      <c r="F3530">
        <f>SPY_IVOL!F3530</f>
        <v>12.6396</v>
      </c>
      <c r="G3530">
        <f>SPY_IVOL!G3530</f>
        <v>15.0047</v>
      </c>
      <c r="H3530">
        <f>SPY_IVOL!H3530</f>
        <v>21.340699999999998</v>
      </c>
      <c r="I3530">
        <f>VLOOKUP($A3530,SPY_main!$A:$C,2,FALSE)</f>
        <v>260.98</v>
      </c>
      <c r="J3530">
        <f>IFERROR(VLOOKUP($A3530,SPY_main!$A:$C,3,FALSE),J3529)</f>
        <v>2.2000999999999999</v>
      </c>
      <c r="K3530">
        <f>IFERROR(VLOOKUP($A3530,SPY_main!$E:$F,2,FALSE),K3529)</f>
        <v>2.7803100000000001</v>
      </c>
      <c r="L3530">
        <f>IFERROR(VLOOKUP($A3530,SPY_main!H:I,2,FALSE),L3529)</f>
        <v>19.04</v>
      </c>
      <c r="M3530">
        <f t="shared" si="385"/>
        <v>44.664999999999999</v>
      </c>
      <c r="N3530">
        <f t="shared" si="386"/>
        <v>44.664999999999999</v>
      </c>
      <c r="O3530">
        <f t="shared" si="387"/>
        <v>28.774000000000001</v>
      </c>
      <c r="P3530">
        <f t="shared" si="388"/>
        <v>14.7097</v>
      </c>
      <c r="Q3530">
        <f t="shared" si="389"/>
        <v>27.288399999999999</v>
      </c>
      <c r="R3530">
        <f t="shared" si="390"/>
        <v>31.220600000000001</v>
      </c>
      <c r="S3530">
        <f t="shared" si="391"/>
        <v>31.220600000000001</v>
      </c>
      <c r="T3530">
        <f>IFERROR(VLOOKUP($A3530,TY_main!A:B,2,FALSE),T3529)</f>
        <v>119.3125</v>
      </c>
    </row>
    <row r="3531" spans="1:20" x14ac:dyDescent="0.25">
      <c r="A3531" s="2">
        <f>SPY_IVOL!A3531</f>
        <v>43482</v>
      </c>
      <c r="B3531">
        <f>SPY_IVOL!B3531</f>
        <v>37.178199999999997</v>
      </c>
      <c r="C3531">
        <f>SPY_IVOL!C3531</f>
        <v>25.671399999999998</v>
      </c>
      <c r="D3531">
        <f>SPY_IVOL!D3531</f>
        <v>20.209299999999999</v>
      </c>
      <c r="E3531">
        <f>SPY_IVOL!E3531</f>
        <v>14.3491</v>
      </c>
      <c r="F3531">
        <f>SPY_IVOL!F3531</f>
        <v>12.2835</v>
      </c>
      <c r="G3531">
        <f>SPY_IVOL!G3531</f>
        <v>14.5321</v>
      </c>
      <c r="H3531">
        <f>SPY_IVOL!H3531</f>
        <v>20.833600000000001</v>
      </c>
      <c r="I3531">
        <f>VLOOKUP($A3531,SPY_main!$A:$C,2,FALSE)</f>
        <v>262.95999999999998</v>
      </c>
      <c r="J3531">
        <f>IFERROR(VLOOKUP($A3531,SPY_main!$A:$C,3,FALSE),J3530)</f>
        <v>2.1835</v>
      </c>
      <c r="K3531">
        <f>IFERROR(VLOOKUP($A3531,SPY_main!$E:$F,2,FALSE),K3530)</f>
        <v>2.7757499999999999</v>
      </c>
      <c r="L3531">
        <f>IFERROR(VLOOKUP($A3531,SPY_main!H:I,2,FALSE),L3530)</f>
        <v>18.059999999999999</v>
      </c>
      <c r="M3531">
        <f t="shared" si="385"/>
        <v>44.2898</v>
      </c>
      <c r="N3531">
        <f t="shared" si="386"/>
        <v>44.2898</v>
      </c>
      <c r="O3531">
        <f t="shared" si="387"/>
        <v>28.362100000000002</v>
      </c>
      <c r="P3531">
        <f t="shared" si="388"/>
        <v>15.8628</v>
      </c>
      <c r="Q3531">
        <f t="shared" si="389"/>
        <v>36.723199999999999</v>
      </c>
      <c r="R3531">
        <f t="shared" si="390"/>
        <v>36.723199999999999</v>
      </c>
      <c r="S3531">
        <f t="shared" si="391"/>
        <v>36.723199999999999</v>
      </c>
      <c r="T3531">
        <f>IFERROR(VLOOKUP($A3531,TY_main!A:B,2,FALSE),T3530)</f>
        <v>119.125</v>
      </c>
    </row>
    <row r="3532" spans="1:20" x14ac:dyDescent="0.25">
      <c r="A3532" s="2">
        <f>SPY_IVOL!A3532</f>
        <v>43483</v>
      </c>
      <c r="B3532">
        <f>SPY_IVOL!B3532</f>
        <v>37.206699999999998</v>
      </c>
      <c r="C3532">
        <f>SPY_IVOL!C3532</f>
        <v>25.5243</v>
      </c>
      <c r="D3532">
        <f>SPY_IVOL!D3532</f>
        <v>19.770900000000001</v>
      </c>
      <c r="E3532">
        <f>SPY_IVOL!E3532</f>
        <v>14.6022</v>
      </c>
      <c r="F3532">
        <f>SPY_IVOL!F3532</f>
        <v>12.7081</v>
      </c>
      <c r="G3532">
        <f>SPY_IVOL!G3532</f>
        <v>14.8385</v>
      </c>
      <c r="H3532">
        <f>SPY_IVOL!H3532</f>
        <v>18.962900000000001</v>
      </c>
      <c r="I3532">
        <f>VLOOKUP($A3532,SPY_main!$A:$C,2,FALSE)</f>
        <v>266.45999999999998</v>
      </c>
      <c r="J3532">
        <f>IFERROR(VLOOKUP($A3532,SPY_main!$A:$C,3,FALSE),J3531)</f>
        <v>2.1547999999999998</v>
      </c>
      <c r="K3532">
        <f>IFERROR(VLOOKUP($A3532,SPY_main!$E:$F,2,FALSE),K3531)</f>
        <v>2.7610000000000001</v>
      </c>
      <c r="L3532">
        <f>IFERROR(VLOOKUP($A3532,SPY_main!H:I,2,FALSE),L3531)</f>
        <v>17.8</v>
      </c>
      <c r="M3532">
        <f t="shared" si="385"/>
        <v>25.646799999999999</v>
      </c>
      <c r="N3532">
        <f t="shared" si="386"/>
        <v>25.646799999999999</v>
      </c>
      <c r="O3532">
        <f t="shared" si="387"/>
        <v>19.493400000000001</v>
      </c>
      <c r="P3532">
        <f t="shared" si="388"/>
        <v>8.4237000000000002</v>
      </c>
      <c r="Q3532">
        <f t="shared" si="389"/>
        <v>12.496600000000001</v>
      </c>
      <c r="R3532">
        <f t="shared" si="390"/>
        <v>12.496600000000001</v>
      </c>
      <c r="S3532">
        <f t="shared" si="391"/>
        <v>12.496600000000001</v>
      </c>
      <c r="T3532">
        <f>IFERROR(VLOOKUP($A3532,TY_main!A:B,2,FALSE),T3531)</f>
        <v>118.78125</v>
      </c>
    </row>
    <row r="3533" spans="1:20" x14ac:dyDescent="0.25">
      <c r="A3533" s="2">
        <f>SPY_IVOL!A3533</f>
        <v>43487</v>
      </c>
      <c r="B3533">
        <f>SPY_IVOL!B3533</f>
        <v>32.957299999999996</v>
      </c>
      <c r="C3533">
        <f>SPY_IVOL!C3533</f>
        <v>25.173500000000001</v>
      </c>
      <c r="D3533">
        <f>SPY_IVOL!D3533</f>
        <v>21.281500000000001</v>
      </c>
      <c r="E3533">
        <f>SPY_IVOL!E3533</f>
        <v>17.1081</v>
      </c>
      <c r="F3533">
        <f>SPY_IVOL!F3533</f>
        <v>14.0045</v>
      </c>
      <c r="G3533">
        <f>SPY_IVOL!G3533</f>
        <v>13.4983</v>
      </c>
      <c r="H3533">
        <f>SPY_IVOL!H3533</f>
        <v>17.273499999999999</v>
      </c>
      <c r="I3533">
        <f>VLOOKUP($A3533,SPY_main!$A:$C,2,FALSE)</f>
        <v>262.86</v>
      </c>
      <c r="J3533">
        <f>IFERROR(VLOOKUP($A3533,SPY_main!$A:$C,3,FALSE),J3532)</f>
        <v>2.1842999999999999</v>
      </c>
      <c r="K3533">
        <f>IFERROR(VLOOKUP($A3533,SPY_main!$E:$F,2,FALSE),K3532)</f>
        <v>2.7792500000000002</v>
      </c>
      <c r="L3533">
        <f>IFERROR(VLOOKUP($A3533,SPY_main!H:I,2,FALSE),L3532)</f>
        <v>20.8</v>
      </c>
      <c r="M3533">
        <f t="shared" si="385"/>
        <v>41.190199999999997</v>
      </c>
      <c r="N3533">
        <f t="shared" si="386"/>
        <v>29.202100000000002</v>
      </c>
      <c r="O3533">
        <f t="shared" si="387"/>
        <v>23.400300000000001</v>
      </c>
      <c r="P3533">
        <f t="shared" si="388"/>
        <v>17.596599999999999</v>
      </c>
      <c r="Q3533">
        <f t="shared" si="389"/>
        <v>14.1005</v>
      </c>
      <c r="R3533">
        <f t="shared" si="390"/>
        <v>16.0318</v>
      </c>
      <c r="S3533">
        <f t="shared" si="391"/>
        <v>20.938600000000001</v>
      </c>
      <c r="T3533">
        <f>IFERROR(VLOOKUP($A3533,TY_main!A:B,2,FALSE),T3532)</f>
        <v>119.1875</v>
      </c>
    </row>
    <row r="3534" spans="1:20" x14ac:dyDescent="0.25">
      <c r="A3534" s="2">
        <f>SPY_IVOL!A3534</f>
        <v>43488</v>
      </c>
      <c r="B3534">
        <f>SPY_IVOL!B3534</f>
        <v>32.122799999999998</v>
      </c>
      <c r="C3534">
        <f>SPY_IVOL!C3534</f>
        <v>24.625299999999999</v>
      </c>
      <c r="D3534">
        <f>SPY_IVOL!D3534</f>
        <v>20.868099999999998</v>
      </c>
      <c r="E3534">
        <f>SPY_IVOL!E3534</f>
        <v>16.888999999999999</v>
      </c>
      <c r="F3534">
        <f>SPY_IVOL!F3534</f>
        <v>13.4595</v>
      </c>
      <c r="G3534">
        <f>SPY_IVOL!G3534</f>
        <v>13.081300000000001</v>
      </c>
      <c r="H3534">
        <f>SPY_IVOL!H3534</f>
        <v>17.088100000000001</v>
      </c>
      <c r="I3534">
        <f>VLOOKUP($A3534,SPY_main!$A:$C,2,FALSE)</f>
        <v>263.41000000000003</v>
      </c>
      <c r="J3534">
        <f>IFERROR(VLOOKUP($A3534,SPY_main!$A:$C,3,FALSE),J3533)</f>
        <v>2.1798000000000002</v>
      </c>
      <c r="K3534">
        <f>IFERROR(VLOOKUP($A3534,SPY_main!$E:$F,2,FALSE),K3533)</f>
        <v>2.7706300000000001</v>
      </c>
      <c r="L3534">
        <f>IFERROR(VLOOKUP($A3534,SPY_main!H:I,2,FALSE),L3533)</f>
        <v>19.52</v>
      </c>
      <c r="M3534">
        <f t="shared" si="385"/>
        <v>39.552300000000002</v>
      </c>
      <c r="N3534">
        <f t="shared" si="386"/>
        <v>27.875399999999999</v>
      </c>
      <c r="O3534">
        <f t="shared" si="387"/>
        <v>22.5701</v>
      </c>
      <c r="P3534">
        <f t="shared" si="388"/>
        <v>17.107500000000002</v>
      </c>
      <c r="Q3534">
        <f t="shared" si="389"/>
        <v>13.442500000000001</v>
      </c>
      <c r="R3534">
        <f t="shared" si="390"/>
        <v>15.2098</v>
      </c>
      <c r="S3534">
        <f t="shared" si="391"/>
        <v>20.393000000000001</v>
      </c>
      <c r="T3534">
        <f>IFERROR(VLOOKUP($A3534,TY_main!A:B,2,FALSE),T3533)</f>
        <v>119</v>
      </c>
    </row>
    <row r="3535" spans="1:20" x14ac:dyDescent="0.25">
      <c r="A3535" s="2">
        <f>SPY_IVOL!A3535</f>
        <v>43489</v>
      </c>
      <c r="B3535">
        <f>SPY_IVOL!B3535</f>
        <v>31.933499999999999</v>
      </c>
      <c r="C3535">
        <f>SPY_IVOL!C3535</f>
        <v>24.1906</v>
      </c>
      <c r="D3535">
        <f>SPY_IVOL!D3535</f>
        <v>20.319199999999999</v>
      </c>
      <c r="E3535">
        <f>SPY_IVOL!E3535</f>
        <v>15.8323</v>
      </c>
      <c r="F3535">
        <f>SPY_IVOL!F3535</f>
        <v>12.478</v>
      </c>
      <c r="G3535">
        <f>SPY_IVOL!G3535</f>
        <v>12.8825</v>
      </c>
      <c r="H3535">
        <f>SPY_IVOL!H3535</f>
        <v>17.264099999999999</v>
      </c>
      <c r="I3535">
        <f>VLOOKUP($A3535,SPY_main!$A:$C,2,FALSE)</f>
        <v>263.55</v>
      </c>
      <c r="J3535">
        <f>IFERROR(VLOOKUP($A3535,SPY_main!$A:$C,3,FALSE),J3534)</f>
        <v>2.1785999999999999</v>
      </c>
      <c r="K3535">
        <f>IFERROR(VLOOKUP($A3535,SPY_main!$E:$F,2,FALSE),K3534)</f>
        <v>2.7647499999999998</v>
      </c>
      <c r="L3535">
        <f>IFERROR(VLOOKUP($A3535,SPY_main!H:I,2,FALSE),L3534)</f>
        <v>18.89</v>
      </c>
      <c r="M3535">
        <f t="shared" si="385"/>
        <v>40.330500000000001</v>
      </c>
      <c r="N3535">
        <f t="shared" si="386"/>
        <v>27.428100000000001</v>
      </c>
      <c r="O3535">
        <f t="shared" si="387"/>
        <v>21.946000000000002</v>
      </c>
      <c r="P3535">
        <f t="shared" si="388"/>
        <v>15.718500000000001</v>
      </c>
      <c r="Q3535">
        <f t="shared" si="389"/>
        <v>12.7217</v>
      </c>
      <c r="R3535">
        <f t="shared" si="390"/>
        <v>15.5625</v>
      </c>
      <c r="S3535">
        <f t="shared" si="391"/>
        <v>21.5367</v>
      </c>
      <c r="T3535">
        <f>IFERROR(VLOOKUP($A3535,TY_main!A:B,2,FALSE),T3534)</f>
        <v>119.34375</v>
      </c>
    </row>
    <row r="3536" spans="1:20" x14ac:dyDescent="0.25">
      <c r="A3536" s="2">
        <f>SPY_IVOL!A3536</f>
        <v>43490</v>
      </c>
      <c r="B3536">
        <f>SPY_IVOL!B3536</f>
        <v>30.7056</v>
      </c>
      <c r="C3536">
        <f>SPY_IVOL!C3536</f>
        <v>22.8308</v>
      </c>
      <c r="D3536">
        <f>SPY_IVOL!D3536</f>
        <v>19.060600000000001</v>
      </c>
      <c r="E3536">
        <f>SPY_IVOL!E3536</f>
        <v>15.4001</v>
      </c>
      <c r="F3536">
        <f>SPY_IVOL!F3536</f>
        <v>12.605399999999999</v>
      </c>
      <c r="G3536">
        <f>SPY_IVOL!G3536</f>
        <v>12.6866</v>
      </c>
      <c r="H3536">
        <f>SPY_IVOL!H3536</f>
        <v>17.4346</v>
      </c>
      <c r="I3536">
        <f>VLOOKUP($A3536,SPY_main!$A:$C,2,FALSE)</f>
        <v>265.77999999999997</v>
      </c>
      <c r="J3536">
        <f>IFERROR(VLOOKUP($A3536,SPY_main!$A:$C,3,FALSE),J3535)</f>
        <v>2.1602999999999999</v>
      </c>
      <c r="K3536">
        <f>IFERROR(VLOOKUP($A3536,SPY_main!$E:$F,2,FALSE),K3535)</f>
        <v>2.75163</v>
      </c>
      <c r="L3536">
        <f>IFERROR(VLOOKUP($A3536,SPY_main!H:I,2,FALSE),L3535)</f>
        <v>17.420000000000002</v>
      </c>
      <c r="M3536">
        <f t="shared" si="385"/>
        <v>38.560099999999998</v>
      </c>
      <c r="N3536">
        <f t="shared" si="386"/>
        <v>25.886099999999999</v>
      </c>
      <c r="O3536">
        <f t="shared" si="387"/>
        <v>20.260899999999999</v>
      </c>
      <c r="P3536">
        <f t="shared" si="388"/>
        <v>15.1334</v>
      </c>
      <c r="Q3536">
        <f t="shared" si="389"/>
        <v>12.866300000000001</v>
      </c>
      <c r="R3536">
        <f t="shared" si="390"/>
        <v>14.988</v>
      </c>
      <c r="S3536">
        <f t="shared" si="391"/>
        <v>20.1572</v>
      </c>
      <c r="T3536">
        <f>IFERROR(VLOOKUP($A3536,TY_main!A:B,2,FALSE),T3535)</f>
        <v>119.015625</v>
      </c>
    </row>
    <row r="3537" spans="1:20" x14ac:dyDescent="0.25">
      <c r="A3537" s="2">
        <f>SPY_IVOL!A3537</f>
        <v>43493</v>
      </c>
      <c r="B3537">
        <f>SPY_IVOL!B3537</f>
        <v>32.194200000000002</v>
      </c>
      <c r="C3537">
        <f>SPY_IVOL!C3537</f>
        <v>24.087599999999998</v>
      </c>
      <c r="D3537">
        <f>SPY_IVOL!D3537</f>
        <v>20.3675</v>
      </c>
      <c r="E3537">
        <f>SPY_IVOL!E3537</f>
        <v>16.418600000000001</v>
      </c>
      <c r="F3537">
        <f>SPY_IVOL!F3537</f>
        <v>13.2057</v>
      </c>
      <c r="G3537">
        <f>SPY_IVOL!G3537</f>
        <v>13.0663</v>
      </c>
      <c r="H3537">
        <f>SPY_IVOL!H3537</f>
        <v>17.597899999999999</v>
      </c>
      <c r="I3537">
        <f>VLOOKUP($A3537,SPY_main!$A:$C,2,FALSE)</f>
        <v>263.76</v>
      </c>
      <c r="J3537">
        <f>IFERROR(VLOOKUP($A3537,SPY_main!$A:$C,3,FALSE),J3536)</f>
        <v>2.1768999999999998</v>
      </c>
      <c r="K3537">
        <f>IFERROR(VLOOKUP($A3537,SPY_main!$E:$F,2,FALSE),K3536)</f>
        <v>2.7505000000000002</v>
      </c>
      <c r="L3537">
        <f>IFERROR(VLOOKUP($A3537,SPY_main!H:I,2,FALSE),L3536)</f>
        <v>18.87</v>
      </c>
      <c r="M3537">
        <f t="shared" si="385"/>
        <v>42.509099999999997</v>
      </c>
      <c r="N3537">
        <f t="shared" si="386"/>
        <v>28.1816</v>
      </c>
      <c r="O3537">
        <f t="shared" si="387"/>
        <v>22.288699999999999</v>
      </c>
      <c r="P3537">
        <f t="shared" si="388"/>
        <v>16.6463</v>
      </c>
      <c r="Q3537">
        <f t="shared" si="389"/>
        <v>13.370100000000001</v>
      </c>
      <c r="R3537">
        <f t="shared" si="390"/>
        <v>16.238800000000001</v>
      </c>
      <c r="S3537">
        <f t="shared" si="391"/>
        <v>18.768599999999999</v>
      </c>
      <c r="T3537">
        <f>IFERROR(VLOOKUP($A3537,TY_main!A:B,2,FALSE),T3536)</f>
        <v>119.109375</v>
      </c>
    </row>
    <row r="3538" spans="1:20" x14ac:dyDescent="0.25">
      <c r="A3538" s="2">
        <f>SPY_IVOL!A3538</f>
        <v>43494</v>
      </c>
      <c r="B3538">
        <f>SPY_IVOL!B3538</f>
        <v>32.435499999999998</v>
      </c>
      <c r="C3538">
        <f>SPY_IVOL!C3538</f>
        <v>24.311699999999998</v>
      </c>
      <c r="D3538">
        <f>SPY_IVOL!D3538</f>
        <v>20.538</v>
      </c>
      <c r="E3538">
        <f>SPY_IVOL!E3538</f>
        <v>16.597200000000001</v>
      </c>
      <c r="F3538">
        <f>SPY_IVOL!F3538</f>
        <v>13.367699999999999</v>
      </c>
      <c r="G3538">
        <f>SPY_IVOL!G3538</f>
        <v>13.15</v>
      </c>
      <c r="H3538">
        <f>SPY_IVOL!H3538</f>
        <v>16.456800000000001</v>
      </c>
      <c r="I3538">
        <f>VLOOKUP($A3538,SPY_main!$A:$C,2,FALSE)</f>
        <v>263.41000000000003</v>
      </c>
      <c r="J3538">
        <f>IFERROR(VLOOKUP($A3538,SPY_main!$A:$C,3,FALSE),J3537)</f>
        <v>2.1798000000000002</v>
      </c>
      <c r="K3538">
        <f>IFERROR(VLOOKUP($A3538,SPY_main!$E:$F,2,FALSE),K3537)</f>
        <v>2.74438</v>
      </c>
      <c r="L3538">
        <f>IFERROR(VLOOKUP($A3538,SPY_main!H:I,2,FALSE),L3537)</f>
        <v>19.13</v>
      </c>
      <c r="M3538">
        <f t="shared" si="385"/>
        <v>43.491900000000001</v>
      </c>
      <c r="N3538">
        <f t="shared" si="386"/>
        <v>28.6753</v>
      </c>
      <c r="O3538">
        <f t="shared" si="387"/>
        <v>22.775200000000002</v>
      </c>
      <c r="P3538">
        <f t="shared" si="388"/>
        <v>17.2972</v>
      </c>
      <c r="Q3538">
        <f t="shared" si="389"/>
        <v>14.0891</v>
      </c>
      <c r="R3538">
        <f t="shared" si="390"/>
        <v>16.724299999999999</v>
      </c>
      <c r="S3538">
        <f t="shared" si="391"/>
        <v>17.940300000000001</v>
      </c>
      <c r="T3538">
        <f>IFERROR(VLOOKUP($A3538,TY_main!A:B,2,FALSE),T3537)</f>
        <v>119.375</v>
      </c>
    </row>
    <row r="3539" spans="1:20" x14ac:dyDescent="0.25">
      <c r="A3539" s="2">
        <f>SPY_IVOL!A3539</f>
        <v>43495</v>
      </c>
      <c r="B3539">
        <f>SPY_IVOL!B3539</f>
        <v>31.5625</v>
      </c>
      <c r="C3539">
        <f>SPY_IVOL!C3539</f>
        <v>22.892700000000001</v>
      </c>
      <c r="D3539">
        <f>SPY_IVOL!D3539</f>
        <v>18.9726</v>
      </c>
      <c r="E3539">
        <f>SPY_IVOL!E3539</f>
        <v>15.2592</v>
      </c>
      <c r="F3539">
        <f>SPY_IVOL!F3539</f>
        <v>12.548500000000001</v>
      </c>
      <c r="G3539">
        <f>SPY_IVOL!G3539</f>
        <v>12.907299999999999</v>
      </c>
      <c r="H3539">
        <f>SPY_IVOL!H3539</f>
        <v>16.6523</v>
      </c>
      <c r="I3539">
        <f>VLOOKUP($A3539,SPY_main!$A:$C,2,FALSE)</f>
        <v>267.58</v>
      </c>
      <c r="J3539">
        <f>IFERROR(VLOOKUP($A3539,SPY_main!$A:$C,3,FALSE),J3538)</f>
        <v>2.1457999999999999</v>
      </c>
      <c r="K3539">
        <f>IFERROR(VLOOKUP($A3539,SPY_main!$E:$F,2,FALSE),K3538)</f>
        <v>2.7362500000000001</v>
      </c>
      <c r="L3539">
        <f>IFERROR(VLOOKUP($A3539,SPY_main!H:I,2,FALSE),L3538)</f>
        <v>17.66</v>
      </c>
      <c r="M3539">
        <f t="shared" si="385"/>
        <v>43.101300000000002</v>
      </c>
      <c r="N3539">
        <f t="shared" si="386"/>
        <v>27.494900000000001</v>
      </c>
      <c r="O3539">
        <f t="shared" si="387"/>
        <v>20.8109</v>
      </c>
      <c r="P3539">
        <f t="shared" si="388"/>
        <v>15.3786</v>
      </c>
      <c r="Q3539">
        <f t="shared" si="389"/>
        <v>13.485200000000001</v>
      </c>
      <c r="R3539">
        <f t="shared" si="390"/>
        <v>15.9221</v>
      </c>
      <c r="S3539">
        <f t="shared" si="391"/>
        <v>15.9221</v>
      </c>
      <c r="T3539">
        <f>IFERROR(VLOOKUP($A3539,TY_main!A:B,2,FALSE),T3538)</f>
        <v>119.59375</v>
      </c>
    </row>
    <row r="3540" spans="1:20" x14ac:dyDescent="0.25">
      <c r="A3540" s="2">
        <f>SPY_IVOL!A3540</f>
        <v>43496</v>
      </c>
      <c r="B3540">
        <f>SPY_IVOL!B3540</f>
        <v>31.386900000000001</v>
      </c>
      <c r="C3540">
        <f>SPY_IVOL!C3540</f>
        <v>21.9025</v>
      </c>
      <c r="D3540">
        <f>SPY_IVOL!D3540</f>
        <v>17.7332</v>
      </c>
      <c r="E3540">
        <f>SPY_IVOL!E3540</f>
        <v>14.5495</v>
      </c>
      <c r="F3540">
        <f>SPY_IVOL!F3540</f>
        <v>12.0106</v>
      </c>
      <c r="G3540">
        <f>SPY_IVOL!G3540</f>
        <v>12.5677</v>
      </c>
      <c r="H3540">
        <f>SPY_IVOL!H3540</f>
        <v>16.010100000000001</v>
      </c>
      <c r="I3540">
        <f>VLOOKUP($A3540,SPY_main!$A:$C,2,FALSE)</f>
        <v>269.93</v>
      </c>
      <c r="J3540">
        <f>IFERROR(VLOOKUP($A3540,SPY_main!$A:$C,3,FALSE),J3539)</f>
        <v>2.1271</v>
      </c>
      <c r="K3540">
        <f>IFERROR(VLOOKUP($A3540,SPY_main!$E:$F,2,FALSE),K3539)</f>
        <v>2.7374999999999998</v>
      </c>
      <c r="L3540">
        <f>IFERROR(VLOOKUP($A3540,SPY_main!H:I,2,FALSE),L3539)</f>
        <v>16.57</v>
      </c>
      <c r="M3540">
        <f t="shared" si="385"/>
        <v>43.131300000000003</v>
      </c>
      <c r="N3540">
        <f t="shared" si="386"/>
        <v>27.192599999999999</v>
      </c>
      <c r="O3540">
        <f t="shared" si="387"/>
        <v>19.441600000000001</v>
      </c>
      <c r="P3540">
        <f t="shared" si="388"/>
        <v>14.756</v>
      </c>
      <c r="Q3540">
        <f t="shared" si="389"/>
        <v>13.206799999999999</v>
      </c>
      <c r="R3540">
        <f t="shared" si="390"/>
        <v>16.690899999999999</v>
      </c>
      <c r="S3540">
        <f t="shared" si="391"/>
        <v>16.690899999999999</v>
      </c>
      <c r="T3540">
        <f>IFERROR(VLOOKUP($A3540,TY_main!A:B,2,FALSE),T3539)</f>
        <v>120.046875</v>
      </c>
    </row>
    <row r="3541" spans="1:20" x14ac:dyDescent="0.25">
      <c r="A3541" s="2">
        <f>SPY_IVOL!A3541</f>
        <v>43497</v>
      </c>
      <c r="B3541">
        <f>SPY_IVOL!B3541</f>
        <v>30.9557</v>
      </c>
      <c r="C3541">
        <f>SPY_IVOL!C3541</f>
        <v>21.776499999999999</v>
      </c>
      <c r="D3541">
        <f>SPY_IVOL!D3541</f>
        <v>17.585599999999999</v>
      </c>
      <c r="E3541">
        <f>SPY_IVOL!E3541</f>
        <v>13.7042</v>
      </c>
      <c r="F3541">
        <f>SPY_IVOL!F3541</f>
        <v>11.455</v>
      </c>
      <c r="G3541">
        <f>SPY_IVOL!G3541</f>
        <v>12.2569</v>
      </c>
      <c r="H3541">
        <f>SPY_IVOL!H3541</f>
        <v>15.6081</v>
      </c>
      <c r="I3541">
        <f>VLOOKUP($A3541,SPY_main!$A:$C,2,FALSE)</f>
        <v>270.06</v>
      </c>
      <c r="J3541">
        <f>IFERROR(VLOOKUP($A3541,SPY_main!$A:$C,3,FALSE),J3540)</f>
        <v>2.1261000000000001</v>
      </c>
      <c r="K3541">
        <f>IFERROR(VLOOKUP($A3541,SPY_main!$E:$F,2,FALSE),K3540)</f>
        <v>2.7326299999999999</v>
      </c>
      <c r="L3541">
        <f>IFERROR(VLOOKUP($A3541,SPY_main!H:I,2,FALSE),L3540)</f>
        <v>16.14</v>
      </c>
      <c r="M3541">
        <f t="shared" si="385"/>
        <v>43.005499999999998</v>
      </c>
      <c r="N3541">
        <f t="shared" si="386"/>
        <v>26.752500000000001</v>
      </c>
      <c r="O3541">
        <f t="shared" si="387"/>
        <v>19.0474</v>
      </c>
      <c r="P3541">
        <f t="shared" si="388"/>
        <v>13.089700000000001</v>
      </c>
      <c r="Q3541">
        <f t="shared" si="389"/>
        <v>12.716200000000001</v>
      </c>
      <c r="R3541">
        <f t="shared" si="390"/>
        <v>17.205300000000001</v>
      </c>
      <c r="S3541">
        <f t="shared" si="391"/>
        <v>17.205300000000001</v>
      </c>
      <c r="T3541">
        <f>IFERROR(VLOOKUP($A3541,TY_main!A:B,2,FALSE),T3540)</f>
        <v>119.53125</v>
      </c>
    </row>
    <row r="3542" spans="1:20" x14ac:dyDescent="0.25">
      <c r="A3542" s="2">
        <f>SPY_IVOL!A3542</f>
        <v>43500</v>
      </c>
      <c r="B3542">
        <f>SPY_IVOL!B3542</f>
        <v>31.820699999999999</v>
      </c>
      <c r="C3542">
        <f>SPY_IVOL!C3542</f>
        <v>21.754300000000001</v>
      </c>
      <c r="D3542">
        <f>SPY_IVOL!D3542</f>
        <v>17.246099999999998</v>
      </c>
      <c r="E3542">
        <f>SPY_IVOL!E3542</f>
        <v>12.8208</v>
      </c>
      <c r="F3542">
        <f>SPY_IVOL!F3542</f>
        <v>11.1355</v>
      </c>
      <c r="G3542">
        <f>SPY_IVOL!G3542</f>
        <v>12.2776</v>
      </c>
      <c r="H3542">
        <f>SPY_IVOL!H3542</f>
        <v>16.083300000000001</v>
      </c>
      <c r="I3542">
        <f>VLOOKUP($A3542,SPY_main!$A:$C,2,FALSE)</f>
        <v>271.95999999999998</v>
      </c>
      <c r="J3542">
        <f>IFERROR(VLOOKUP($A3542,SPY_main!$A:$C,3,FALSE),J3541)</f>
        <v>2.1112000000000002</v>
      </c>
      <c r="K3542">
        <f>IFERROR(VLOOKUP($A3542,SPY_main!$E:$F,2,FALSE),K3541)</f>
        <v>2.7343799999999998</v>
      </c>
      <c r="L3542">
        <f>IFERROR(VLOOKUP($A3542,SPY_main!H:I,2,FALSE),L3541)</f>
        <v>15.73</v>
      </c>
      <c r="M3542">
        <f t="shared" si="385"/>
        <v>45.880099999999999</v>
      </c>
      <c r="N3542">
        <f t="shared" si="386"/>
        <v>28.039899999999999</v>
      </c>
      <c r="O3542">
        <f t="shared" si="387"/>
        <v>18.988700000000001</v>
      </c>
      <c r="P3542">
        <f t="shared" si="388"/>
        <v>11.62</v>
      </c>
      <c r="Q3542">
        <f t="shared" si="389"/>
        <v>13.3202</v>
      </c>
      <c r="R3542">
        <f t="shared" si="390"/>
        <v>17.3675</v>
      </c>
      <c r="S3542">
        <f t="shared" si="391"/>
        <v>17.3675</v>
      </c>
      <c r="T3542">
        <f>IFERROR(VLOOKUP($A3542,TY_main!A:B,2,FALSE),T3541)</f>
        <v>119.3125</v>
      </c>
    </row>
    <row r="3543" spans="1:20" x14ac:dyDescent="0.25">
      <c r="A3543" s="2">
        <f>SPY_IVOL!A3543</f>
        <v>43501</v>
      </c>
      <c r="B3543">
        <f>SPY_IVOL!B3543</f>
        <v>31.328199999999999</v>
      </c>
      <c r="C3543">
        <f>SPY_IVOL!C3543</f>
        <v>21.863199999999999</v>
      </c>
      <c r="D3543">
        <f>SPY_IVOL!D3543</f>
        <v>17.2882</v>
      </c>
      <c r="E3543">
        <f>SPY_IVOL!E3543</f>
        <v>13.394399999999999</v>
      </c>
      <c r="F3543">
        <f>SPY_IVOL!F3543</f>
        <v>11.0967</v>
      </c>
      <c r="G3543">
        <f>SPY_IVOL!G3543</f>
        <v>12.4885</v>
      </c>
      <c r="H3543">
        <f>SPY_IVOL!H3543</f>
        <v>15.321999999999999</v>
      </c>
      <c r="I3543">
        <f>VLOOKUP($A3543,SPY_main!$A:$C,2,FALSE)</f>
        <v>273.10000000000002</v>
      </c>
      <c r="J3543">
        <f>IFERROR(VLOOKUP($A3543,SPY_main!$A:$C,3,FALSE),J3542)</f>
        <v>2.1023999999999998</v>
      </c>
      <c r="K3543">
        <f>IFERROR(VLOOKUP($A3543,SPY_main!$E:$F,2,FALSE),K3542)</f>
        <v>2.7385000000000002</v>
      </c>
      <c r="L3543">
        <f>IFERROR(VLOOKUP($A3543,SPY_main!H:I,2,FALSE),L3542)</f>
        <v>15.57</v>
      </c>
      <c r="M3543">
        <f t="shared" si="385"/>
        <v>48.0854</v>
      </c>
      <c r="N3543">
        <f t="shared" si="386"/>
        <v>27.9421</v>
      </c>
      <c r="O3543">
        <f t="shared" si="387"/>
        <v>19.501899999999999</v>
      </c>
      <c r="P3543">
        <f t="shared" si="388"/>
        <v>12.580299999999999</v>
      </c>
      <c r="Q3543">
        <f t="shared" si="389"/>
        <v>13.472200000000001</v>
      </c>
      <c r="R3543">
        <f t="shared" si="390"/>
        <v>18.067699999999999</v>
      </c>
      <c r="S3543">
        <f t="shared" si="391"/>
        <v>18.067699999999999</v>
      </c>
      <c r="T3543">
        <f>IFERROR(VLOOKUP($A3543,TY_main!A:B,2,FALSE),T3542)</f>
        <v>119.46875</v>
      </c>
    </row>
    <row r="3544" spans="1:20" x14ac:dyDescent="0.25">
      <c r="A3544" s="2">
        <f>SPY_IVOL!A3544</f>
        <v>43502</v>
      </c>
      <c r="B3544">
        <f>SPY_IVOL!B3544</f>
        <v>31.661899999999999</v>
      </c>
      <c r="C3544">
        <f>SPY_IVOL!C3544</f>
        <v>21.903199999999998</v>
      </c>
      <c r="D3544">
        <f>SPY_IVOL!D3544</f>
        <v>17.116900000000001</v>
      </c>
      <c r="E3544">
        <f>SPY_IVOL!E3544</f>
        <v>12.7254</v>
      </c>
      <c r="F3544">
        <f>SPY_IVOL!F3544</f>
        <v>10.8005</v>
      </c>
      <c r="G3544">
        <f>SPY_IVOL!G3544</f>
        <v>12.339399999999999</v>
      </c>
      <c r="H3544">
        <f>SPY_IVOL!H3544</f>
        <v>14.0648</v>
      </c>
      <c r="I3544">
        <f>VLOOKUP($A3544,SPY_main!$A:$C,2,FALSE)</f>
        <v>272.74</v>
      </c>
      <c r="J3544">
        <f>IFERROR(VLOOKUP($A3544,SPY_main!$A:$C,3,FALSE),J3543)</f>
        <v>2.1052</v>
      </c>
      <c r="K3544">
        <f>IFERROR(VLOOKUP($A3544,SPY_main!$E:$F,2,FALSE),K3543)</f>
        <v>2.7376299999999998</v>
      </c>
      <c r="L3544">
        <f>IFERROR(VLOOKUP($A3544,SPY_main!H:I,2,FALSE),L3543)</f>
        <v>15.38</v>
      </c>
      <c r="M3544">
        <f t="shared" si="385"/>
        <v>48.986699999999999</v>
      </c>
      <c r="N3544">
        <f t="shared" si="386"/>
        <v>28.500900000000001</v>
      </c>
      <c r="O3544">
        <f t="shared" si="387"/>
        <v>19.427399999999999</v>
      </c>
      <c r="P3544">
        <f t="shared" si="388"/>
        <v>11.4391</v>
      </c>
      <c r="Q3544">
        <f t="shared" si="389"/>
        <v>12.675800000000001</v>
      </c>
      <c r="R3544">
        <f t="shared" si="390"/>
        <v>18.616199999999999</v>
      </c>
      <c r="S3544">
        <f t="shared" si="391"/>
        <v>18.616199999999999</v>
      </c>
      <c r="T3544">
        <f>IFERROR(VLOOKUP($A3544,TY_main!A:B,2,FALSE),T3543)</f>
        <v>119.484375</v>
      </c>
    </row>
    <row r="3545" spans="1:20" x14ac:dyDescent="0.25">
      <c r="A3545" s="2">
        <f>SPY_IVOL!A3545</f>
        <v>43503</v>
      </c>
      <c r="B3545">
        <f>SPY_IVOL!B3545</f>
        <v>32.445099999999996</v>
      </c>
      <c r="C3545">
        <f>SPY_IVOL!C3545</f>
        <v>22.831099999999999</v>
      </c>
      <c r="D3545">
        <f>SPY_IVOL!D3545</f>
        <v>18.093800000000002</v>
      </c>
      <c r="E3545">
        <f>SPY_IVOL!E3545</f>
        <v>13.7576</v>
      </c>
      <c r="F3545">
        <f>SPY_IVOL!F3545</f>
        <v>10.9903</v>
      </c>
      <c r="G3545">
        <f>SPY_IVOL!G3545</f>
        <v>11.9671</v>
      </c>
      <c r="H3545">
        <f>SPY_IVOL!H3545</f>
        <v>14.106199999999999</v>
      </c>
      <c r="I3545">
        <f>VLOOKUP($A3545,SPY_main!$A:$C,2,FALSE)</f>
        <v>270.14</v>
      </c>
      <c r="J3545">
        <f>IFERROR(VLOOKUP($A3545,SPY_main!$A:$C,3,FALSE),J3544)</f>
        <v>2.1255000000000002</v>
      </c>
      <c r="K3545">
        <f>IFERROR(VLOOKUP($A3545,SPY_main!$E:$F,2,FALSE),K3544)</f>
        <v>2.6970000000000001</v>
      </c>
      <c r="L3545">
        <f>IFERROR(VLOOKUP($A3545,SPY_main!H:I,2,FALSE),L3544)</f>
        <v>16.37</v>
      </c>
      <c r="M3545">
        <f t="shared" si="385"/>
        <v>53.779299999999999</v>
      </c>
      <c r="N3545">
        <f t="shared" si="386"/>
        <v>31.454799999999999</v>
      </c>
      <c r="O3545">
        <f t="shared" si="387"/>
        <v>21.8857</v>
      </c>
      <c r="P3545">
        <f t="shared" si="388"/>
        <v>13.326700000000001</v>
      </c>
      <c r="Q3545">
        <f t="shared" si="389"/>
        <v>13.1114</v>
      </c>
      <c r="R3545">
        <f t="shared" si="390"/>
        <v>17.281199999999998</v>
      </c>
      <c r="S3545">
        <f t="shared" si="391"/>
        <v>17.281199999999998</v>
      </c>
      <c r="T3545">
        <f>IFERROR(VLOOKUP($A3545,TY_main!A:B,2,FALSE),T3544)</f>
        <v>119.875</v>
      </c>
    </row>
    <row r="3546" spans="1:20" x14ac:dyDescent="0.25">
      <c r="A3546" s="2">
        <f>SPY_IVOL!A3546</f>
        <v>43504</v>
      </c>
      <c r="B3546">
        <f>SPY_IVOL!B3546</f>
        <v>32.106200000000001</v>
      </c>
      <c r="C3546">
        <f>SPY_IVOL!C3546</f>
        <v>22.324400000000001</v>
      </c>
      <c r="D3546">
        <f>SPY_IVOL!D3546</f>
        <v>17.587</v>
      </c>
      <c r="E3546">
        <f>SPY_IVOL!E3546</f>
        <v>13.273400000000001</v>
      </c>
      <c r="F3546">
        <f>SPY_IVOL!F3546</f>
        <v>10.4465</v>
      </c>
      <c r="G3546">
        <f>SPY_IVOL!G3546</f>
        <v>11.8057</v>
      </c>
      <c r="H3546">
        <f>SPY_IVOL!H3546</f>
        <v>12.392300000000001</v>
      </c>
      <c r="I3546">
        <f>VLOOKUP($A3546,SPY_main!$A:$C,2,FALSE)</f>
        <v>270.47000000000003</v>
      </c>
      <c r="J3546">
        <f>IFERROR(VLOOKUP($A3546,SPY_main!$A:$C,3,FALSE),J3545)</f>
        <v>2.1229</v>
      </c>
      <c r="K3546">
        <f>IFERROR(VLOOKUP($A3546,SPY_main!$E:$F,2,FALSE),K3545)</f>
        <v>2.6977500000000001</v>
      </c>
      <c r="L3546">
        <f>IFERROR(VLOOKUP($A3546,SPY_main!H:I,2,FALSE),L3545)</f>
        <v>15.72</v>
      </c>
      <c r="M3546">
        <f t="shared" si="385"/>
        <v>55.550699999999999</v>
      </c>
      <c r="N3546">
        <f t="shared" si="386"/>
        <v>30.988700000000001</v>
      </c>
      <c r="O3546">
        <f t="shared" si="387"/>
        <v>20.299099999999999</v>
      </c>
      <c r="P3546">
        <f t="shared" si="388"/>
        <v>12.507899999999999</v>
      </c>
      <c r="Q3546">
        <f t="shared" si="389"/>
        <v>11.6198</v>
      </c>
      <c r="R3546">
        <f t="shared" si="390"/>
        <v>11.6198</v>
      </c>
      <c r="S3546">
        <f t="shared" si="391"/>
        <v>11.6198</v>
      </c>
      <c r="T3546">
        <f>IFERROR(VLOOKUP($A3546,TY_main!A:B,2,FALSE),T3545)</f>
        <v>119.96875</v>
      </c>
    </row>
    <row r="3547" spans="1:20" x14ac:dyDescent="0.25">
      <c r="A3547" s="2">
        <f>SPY_IVOL!A3547</f>
        <v>43507</v>
      </c>
      <c r="B3547">
        <f>SPY_IVOL!B3547</f>
        <v>32.954799999999999</v>
      </c>
      <c r="C3547">
        <f>SPY_IVOL!C3547</f>
        <v>22.665199999999999</v>
      </c>
      <c r="D3547">
        <f>SPY_IVOL!D3547</f>
        <v>17.936699999999998</v>
      </c>
      <c r="E3547">
        <f>SPY_IVOL!E3547</f>
        <v>13.443099999999999</v>
      </c>
      <c r="F3547">
        <f>SPY_IVOL!F3547</f>
        <v>10.7719</v>
      </c>
      <c r="G3547">
        <f>SPY_IVOL!G3547</f>
        <v>12.5884</v>
      </c>
      <c r="H3547">
        <f>SPY_IVOL!H3547</f>
        <v>12.9224</v>
      </c>
      <c r="I3547">
        <f>VLOOKUP($A3547,SPY_main!$A:$C,2,FALSE)</f>
        <v>270.62</v>
      </c>
      <c r="J3547">
        <f>IFERROR(VLOOKUP($A3547,SPY_main!$A:$C,3,FALSE),J3546)</f>
        <v>2.1217000000000001</v>
      </c>
      <c r="K3547">
        <f>IFERROR(VLOOKUP($A3547,SPY_main!$E:$F,2,FALSE),K3546)</f>
        <v>2.6880000000000002</v>
      </c>
      <c r="L3547">
        <f>IFERROR(VLOOKUP($A3547,SPY_main!H:I,2,FALSE),L3546)</f>
        <v>15.97</v>
      </c>
      <c r="M3547">
        <f t="shared" si="385"/>
        <v>50.959600000000002</v>
      </c>
      <c r="N3547">
        <f t="shared" si="386"/>
        <v>38.504800000000003</v>
      </c>
      <c r="O3547">
        <f t="shared" si="387"/>
        <v>24.425599999999999</v>
      </c>
      <c r="P3547">
        <f t="shared" si="388"/>
        <v>15.182700000000001</v>
      </c>
      <c r="Q3547">
        <f t="shared" si="389"/>
        <v>15.8024</v>
      </c>
      <c r="R3547">
        <f t="shared" si="390"/>
        <v>15.8024</v>
      </c>
      <c r="S3547">
        <f t="shared" si="391"/>
        <v>15.8024</v>
      </c>
      <c r="T3547">
        <f>IFERROR(VLOOKUP($A3547,TY_main!A:B,2,FALSE),T3546)</f>
        <v>119.71875</v>
      </c>
    </row>
    <row r="3548" spans="1:20" x14ac:dyDescent="0.25">
      <c r="A3548" s="2">
        <f>SPY_IVOL!A3548</f>
        <v>43508</v>
      </c>
      <c r="B3548">
        <f>SPY_IVOL!B3548</f>
        <v>33.715200000000003</v>
      </c>
      <c r="C3548">
        <f>SPY_IVOL!C3548</f>
        <v>22.4115</v>
      </c>
      <c r="D3548">
        <f>SPY_IVOL!D3548</f>
        <v>17.2044</v>
      </c>
      <c r="E3548">
        <f>SPY_IVOL!E3548</f>
        <v>12.775499999999999</v>
      </c>
      <c r="F3548">
        <f>SPY_IVOL!F3548</f>
        <v>11.101699999999999</v>
      </c>
      <c r="G3548">
        <f>SPY_IVOL!G3548</f>
        <v>12.725</v>
      </c>
      <c r="H3548">
        <f>SPY_IVOL!H3548</f>
        <v>13.5528</v>
      </c>
      <c r="I3548">
        <f>VLOOKUP($A3548,SPY_main!$A:$C,2,FALSE)</f>
        <v>274.10000000000002</v>
      </c>
      <c r="J3548">
        <f>IFERROR(VLOOKUP($A3548,SPY_main!$A:$C,3,FALSE),J3547)</f>
        <v>2.0948000000000002</v>
      </c>
      <c r="K3548">
        <f>IFERROR(VLOOKUP($A3548,SPY_main!$E:$F,2,FALSE),K3547)</f>
        <v>2.6928800000000002</v>
      </c>
      <c r="L3548">
        <f>IFERROR(VLOOKUP($A3548,SPY_main!H:I,2,FALSE),L3547)</f>
        <v>15.43</v>
      </c>
      <c r="M3548">
        <f t="shared" si="385"/>
        <v>55.7136</v>
      </c>
      <c r="N3548">
        <f t="shared" si="386"/>
        <v>42.7273</v>
      </c>
      <c r="O3548">
        <f t="shared" si="387"/>
        <v>26.2621</v>
      </c>
      <c r="P3548">
        <f t="shared" si="388"/>
        <v>12.917899999999999</v>
      </c>
      <c r="Q3548">
        <f t="shared" si="389"/>
        <v>14.576499999999999</v>
      </c>
      <c r="R3548">
        <f t="shared" si="390"/>
        <v>14.576499999999999</v>
      </c>
      <c r="S3548">
        <f t="shared" si="391"/>
        <v>14.576499999999999</v>
      </c>
      <c r="T3548">
        <f>IFERROR(VLOOKUP($A3548,TY_main!A:B,2,FALSE),T3547)</f>
        <v>119.546875</v>
      </c>
    </row>
    <row r="3549" spans="1:20" x14ac:dyDescent="0.25">
      <c r="A3549" s="2">
        <f>SPY_IVOL!A3549</f>
        <v>43509</v>
      </c>
      <c r="B3549">
        <f>SPY_IVOL!B3549</f>
        <v>34.2547</v>
      </c>
      <c r="C3549">
        <f>SPY_IVOL!C3549</f>
        <v>22.7561</v>
      </c>
      <c r="D3549">
        <f>SPY_IVOL!D3549</f>
        <v>17.6831</v>
      </c>
      <c r="E3549">
        <f>SPY_IVOL!E3549</f>
        <v>12.486700000000001</v>
      </c>
      <c r="F3549">
        <f>SPY_IVOL!F3549</f>
        <v>10.910299999999999</v>
      </c>
      <c r="G3549">
        <f>SPY_IVOL!G3549</f>
        <v>12.782299999999999</v>
      </c>
      <c r="H3549">
        <f>SPY_IVOL!H3549</f>
        <v>13.401199999999999</v>
      </c>
      <c r="I3549">
        <f>VLOOKUP($A3549,SPY_main!$A:$C,2,FALSE)</f>
        <v>274.99</v>
      </c>
      <c r="J3549">
        <f>IFERROR(VLOOKUP($A3549,SPY_main!$A:$C,3,FALSE),J3548)</f>
        <v>2.0880000000000001</v>
      </c>
      <c r="K3549">
        <f>IFERROR(VLOOKUP($A3549,SPY_main!$E:$F,2,FALSE),K3548)</f>
        <v>2.6837499999999999</v>
      </c>
      <c r="L3549">
        <f>IFERROR(VLOOKUP($A3549,SPY_main!H:I,2,FALSE),L3548)</f>
        <v>15.65</v>
      </c>
      <c r="M3549">
        <f t="shared" si="385"/>
        <v>51.4666</v>
      </c>
      <c r="N3549">
        <f t="shared" si="386"/>
        <v>51.4666</v>
      </c>
      <c r="O3549">
        <f t="shared" si="387"/>
        <v>30.619599999999998</v>
      </c>
      <c r="P3549">
        <f t="shared" si="388"/>
        <v>12.351100000000001</v>
      </c>
      <c r="Q3549">
        <f t="shared" si="389"/>
        <v>18.0213</v>
      </c>
      <c r="R3549">
        <f t="shared" si="390"/>
        <v>18.0213</v>
      </c>
      <c r="S3549">
        <f t="shared" si="391"/>
        <v>18.0213</v>
      </c>
      <c r="T3549">
        <f>IFERROR(VLOOKUP($A3549,TY_main!A:B,2,FALSE),T3548)</f>
        <v>119.34375</v>
      </c>
    </row>
    <row r="3550" spans="1:20" x14ac:dyDescent="0.25">
      <c r="A3550" s="2">
        <f>SPY_IVOL!A3550</f>
        <v>43510</v>
      </c>
      <c r="B3550">
        <f>SPY_IVOL!B3550</f>
        <v>34.970300000000002</v>
      </c>
      <c r="C3550">
        <f>SPY_IVOL!C3550</f>
        <v>23.373000000000001</v>
      </c>
      <c r="D3550">
        <f>SPY_IVOL!D3550</f>
        <v>18.1052</v>
      </c>
      <c r="E3550">
        <f>SPY_IVOL!E3550</f>
        <v>13.254799999999999</v>
      </c>
      <c r="F3550">
        <f>SPY_IVOL!F3550</f>
        <v>10.894299999999999</v>
      </c>
      <c r="G3550">
        <f>SPY_IVOL!G3550</f>
        <v>13.1228</v>
      </c>
      <c r="H3550">
        <f>SPY_IVOL!H3550</f>
        <v>13.9076</v>
      </c>
      <c r="I3550">
        <f>VLOOKUP($A3550,SPY_main!$A:$C,2,FALSE)</f>
        <v>274.38</v>
      </c>
      <c r="J3550">
        <f>IFERROR(VLOOKUP($A3550,SPY_main!$A:$C,3,FALSE),J3549)</f>
        <v>2.0926</v>
      </c>
      <c r="K3550">
        <f>IFERROR(VLOOKUP($A3550,SPY_main!$E:$F,2,FALSE),K3549)</f>
        <v>2.6938800000000001</v>
      </c>
      <c r="L3550">
        <f>IFERROR(VLOOKUP($A3550,SPY_main!H:I,2,FALSE),L3549)</f>
        <v>16.22</v>
      </c>
      <c r="M3550">
        <f t="shared" si="385"/>
        <v>47.332099999999997</v>
      </c>
      <c r="N3550">
        <f t="shared" si="386"/>
        <v>47.332099999999997</v>
      </c>
      <c r="O3550">
        <f t="shared" si="387"/>
        <v>29.995200000000001</v>
      </c>
      <c r="P3550">
        <f t="shared" si="388"/>
        <v>13.837899999999999</v>
      </c>
      <c r="Q3550">
        <f t="shared" si="389"/>
        <v>19.602599999999999</v>
      </c>
      <c r="R3550">
        <f t="shared" si="390"/>
        <v>19.602599999999999</v>
      </c>
      <c r="S3550">
        <f t="shared" si="391"/>
        <v>19.602599999999999</v>
      </c>
      <c r="T3550">
        <f>IFERROR(VLOOKUP($A3550,TY_main!A:B,2,FALSE),T3549)</f>
        <v>119.765625</v>
      </c>
    </row>
    <row r="3551" spans="1:20" x14ac:dyDescent="0.25">
      <c r="A3551" s="2">
        <f>SPY_IVOL!A3551</f>
        <v>43511</v>
      </c>
      <c r="B3551">
        <f>SPY_IVOL!B3551</f>
        <v>34.317599999999999</v>
      </c>
      <c r="C3551">
        <f>SPY_IVOL!C3551</f>
        <v>22.5153</v>
      </c>
      <c r="D3551">
        <f>SPY_IVOL!D3551</f>
        <v>16.897300000000001</v>
      </c>
      <c r="E3551">
        <f>SPY_IVOL!E3551</f>
        <v>11.92</v>
      </c>
      <c r="F3551">
        <f>SPY_IVOL!F3551</f>
        <v>10.100199999999999</v>
      </c>
      <c r="G3551">
        <f>SPY_IVOL!G3551</f>
        <v>12.825100000000001</v>
      </c>
      <c r="H3551">
        <f>SPY_IVOL!H3551</f>
        <v>12.825100000000001</v>
      </c>
      <c r="I3551">
        <f>VLOOKUP($A3551,SPY_main!$A:$C,2,FALSE)</f>
        <v>277.37</v>
      </c>
      <c r="J3551">
        <f>IFERROR(VLOOKUP($A3551,SPY_main!$A:$C,3,FALSE),J3550)</f>
        <v>2.0701000000000001</v>
      </c>
      <c r="K3551">
        <f>IFERROR(VLOOKUP($A3551,SPY_main!$E:$F,2,FALSE),K3550)</f>
        <v>2.6828799999999999</v>
      </c>
      <c r="L3551">
        <f>IFERROR(VLOOKUP($A3551,SPY_main!H:I,2,FALSE),L3550)</f>
        <v>14.91</v>
      </c>
      <c r="M3551">
        <f t="shared" si="385"/>
        <v>22.581</v>
      </c>
      <c r="N3551">
        <f t="shared" si="386"/>
        <v>22.581</v>
      </c>
      <c r="O3551">
        <f t="shared" si="387"/>
        <v>20.252400000000002</v>
      </c>
      <c r="P3551">
        <f t="shared" si="388"/>
        <v>6.9901999999999997</v>
      </c>
      <c r="Q3551">
        <f t="shared" si="389"/>
        <v>8.3556000000000008</v>
      </c>
      <c r="R3551">
        <f t="shared" si="390"/>
        <v>8.3556000000000008</v>
      </c>
      <c r="S3551">
        <f t="shared" si="391"/>
        <v>8.3556000000000008</v>
      </c>
      <c r="T3551">
        <f>IFERROR(VLOOKUP($A3551,TY_main!A:B,2,FALSE),T3550)</f>
        <v>119.640625</v>
      </c>
    </row>
    <row r="3552" spans="1:20" x14ac:dyDescent="0.25">
      <c r="A3552" s="2">
        <f>SPY_IVOL!A3552</f>
        <v>43515</v>
      </c>
      <c r="B3552">
        <f>SPY_IVOL!B3552</f>
        <v>28.500399999999999</v>
      </c>
      <c r="C3552">
        <f>SPY_IVOL!C3552</f>
        <v>20.464400000000001</v>
      </c>
      <c r="D3552">
        <f>SPY_IVOL!D3552</f>
        <v>16.749300000000002</v>
      </c>
      <c r="E3552">
        <f>SPY_IVOL!E3552</f>
        <v>12.8005</v>
      </c>
      <c r="F3552">
        <f>SPY_IVOL!F3552</f>
        <v>10.271000000000001</v>
      </c>
      <c r="G3552">
        <f>SPY_IVOL!G3552</f>
        <v>11.0623</v>
      </c>
      <c r="H3552">
        <f>SPY_IVOL!H3552</f>
        <v>14.914999999999999</v>
      </c>
      <c r="I3552">
        <f>VLOOKUP($A3552,SPY_main!$A:$C,2,FALSE)</f>
        <v>277.85000000000002</v>
      </c>
      <c r="J3552">
        <f>IFERROR(VLOOKUP($A3552,SPY_main!$A:$C,3,FALSE),J3551)</f>
        <v>2.0665</v>
      </c>
      <c r="K3552">
        <f>IFERROR(VLOOKUP($A3552,SPY_main!$E:$F,2,FALSE),K3551)</f>
        <v>2.6412499999999999</v>
      </c>
      <c r="L3552">
        <f>IFERROR(VLOOKUP($A3552,SPY_main!H:I,2,FALSE),L3551)</f>
        <v>14.88</v>
      </c>
      <c r="M3552">
        <f t="shared" si="385"/>
        <v>35.099699999999999</v>
      </c>
      <c r="N3552">
        <f t="shared" si="386"/>
        <v>22.891500000000001</v>
      </c>
      <c r="O3552">
        <f t="shared" si="387"/>
        <v>17.2729</v>
      </c>
      <c r="P3552">
        <f t="shared" si="388"/>
        <v>11.722200000000001</v>
      </c>
      <c r="Q3552">
        <f t="shared" si="389"/>
        <v>9.9514999999999993</v>
      </c>
      <c r="R3552">
        <f t="shared" si="390"/>
        <v>13.153700000000001</v>
      </c>
      <c r="S3552">
        <f t="shared" si="391"/>
        <v>13.153700000000001</v>
      </c>
      <c r="T3552">
        <f>IFERROR(VLOOKUP($A3552,TY_main!A:B,2,FALSE),T3551)</f>
        <v>119.8125</v>
      </c>
    </row>
    <row r="3553" spans="1:20" x14ac:dyDescent="0.25">
      <c r="A3553" s="2">
        <f>SPY_IVOL!A3553</f>
        <v>43516</v>
      </c>
      <c r="B3553">
        <f>SPY_IVOL!B3553</f>
        <v>27.903099999999998</v>
      </c>
      <c r="C3553">
        <f>SPY_IVOL!C3553</f>
        <v>19.7439</v>
      </c>
      <c r="D3553">
        <f>SPY_IVOL!D3553</f>
        <v>15.916399999999999</v>
      </c>
      <c r="E3553">
        <f>SPY_IVOL!E3553</f>
        <v>12.2796</v>
      </c>
      <c r="F3553">
        <f>SPY_IVOL!F3553</f>
        <v>9.9331999999999994</v>
      </c>
      <c r="G3553">
        <f>SPY_IVOL!G3553</f>
        <v>10.8881</v>
      </c>
      <c r="H3553">
        <f>SPY_IVOL!H3553</f>
        <v>14.147399999999999</v>
      </c>
      <c r="I3553">
        <f>VLOOKUP($A3553,SPY_main!$A:$C,2,FALSE)</f>
        <v>278.41000000000003</v>
      </c>
      <c r="J3553">
        <f>IFERROR(VLOOKUP($A3553,SPY_main!$A:$C,3,FALSE),J3552)</f>
        <v>2.0623</v>
      </c>
      <c r="K3553">
        <f>IFERROR(VLOOKUP($A3553,SPY_main!$E:$F,2,FALSE),K3552)</f>
        <v>2.6633800000000001</v>
      </c>
      <c r="L3553">
        <f>IFERROR(VLOOKUP($A3553,SPY_main!H:I,2,FALSE),L3552)</f>
        <v>14.02</v>
      </c>
      <c r="M3553">
        <f t="shared" si="385"/>
        <v>35.004600000000003</v>
      </c>
      <c r="N3553">
        <f t="shared" si="386"/>
        <v>22.4526</v>
      </c>
      <c r="O3553">
        <f t="shared" si="387"/>
        <v>16.425799999999999</v>
      </c>
      <c r="P3553">
        <f t="shared" si="388"/>
        <v>11.4595</v>
      </c>
      <c r="Q3553">
        <f t="shared" si="389"/>
        <v>9.8818999999999999</v>
      </c>
      <c r="R3553">
        <f t="shared" si="390"/>
        <v>11.4237</v>
      </c>
      <c r="S3553">
        <f t="shared" si="391"/>
        <v>11.4237</v>
      </c>
      <c r="T3553">
        <f>IFERROR(VLOOKUP($A3553,TY_main!A:B,2,FALSE),T3552)</f>
        <v>119.75</v>
      </c>
    </row>
    <row r="3554" spans="1:20" x14ac:dyDescent="0.25">
      <c r="A3554" s="2">
        <f>SPY_IVOL!A3554</f>
        <v>43517</v>
      </c>
      <c r="B3554">
        <f>SPY_IVOL!B3554</f>
        <v>28.178100000000001</v>
      </c>
      <c r="C3554">
        <f>SPY_IVOL!C3554</f>
        <v>20.020600000000002</v>
      </c>
      <c r="D3554">
        <f>SPY_IVOL!D3554</f>
        <v>16.228899999999999</v>
      </c>
      <c r="E3554">
        <f>SPY_IVOL!E3554</f>
        <v>12.484299999999999</v>
      </c>
      <c r="F3554">
        <f>SPY_IVOL!F3554</f>
        <v>9.7850999999999999</v>
      </c>
      <c r="G3554">
        <f>SPY_IVOL!G3554</f>
        <v>10.5985</v>
      </c>
      <c r="H3554">
        <f>SPY_IVOL!H3554</f>
        <v>14.1111</v>
      </c>
      <c r="I3554">
        <f>VLOOKUP($A3554,SPY_main!$A:$C,2,FALSE)</f>
        <v>277.42</v>
      </c>
      <c r="J3554">
        <f>IFERROR(VLOOKUP($A3554,SPY_main!$A:$C,3,FALSE),J3553)</f>
        <v>2.0697000000000001</v>
      </c>
      <c r="K3554">
        <f>IFERROR(VLOOKUP($A3554,SPY_main!$E:$F,2,FALSE),K3553)</f>
        <v>2.6509999999999998</v>
      </c>
      <c r="L3554">
        <f>IFERROR(VLOOKUP($A3554,SPY_main!H:I,2,FALSE),L3553)</f>
        <v>14.46</v>
      </c>
      <c r="M3554">
        <f t="shared" si="385"/>
        <v>34.751100000000001</v>
      </c>
      <c r="N3554">
        <f t="shared" si="386"/>
        <v>22.760200000000001</v>
      </c>
      <c r="O3554">
        <f t="shared" si="387"/>
        <v>17.0672</v>
      </c>
      <c r="P3554">
        <f t="shared" si="388"/>
        <v>11.762700000000001</v>
      </c>
      <c r="Q3554">
        <f t="shared" si="389"/>
        <v>9.7470999999999997</v>
      </c>
      <c r="R3554">
        <f t="shared" si="390"/>
        <v>12.200699999999999</v>
      </c>
      <c r="S3554">
        <f t="shared" si="391"/>
        <v>12.200699999999999</v>
      </c>
      <c r="T3554">
        <f>IFERROR(VLOOKUP($A3554,TY_main!A:B,2,FALSE),T3553)</f>
        <v>119.5</v>
      </c>
    </row>
    <row r="3555" spans="1:20" x14ac:dyDescent="0.25">
      <c r="A3555" s="2">
        <f>SPY_IVOL!A3555</f>
        <v>43518</v>
      </c>
      <c r="B3555">
        <f>SPY_IVOL!B3555</f>
        <v>27.791899999999998</v>
      </c>
      <c r="C3555">
        <f>SPY_IVOL!C3555</f>
        <v>19.434799999999999</v>
      </c>
      <c r="D3555">
        <f>SPY_IVOL!D3555</f>
        <v>15.6541</v>
      </c>
      <c r="E3555">
        <f>SPY_IVOL!E3555</f>
        <v>11.955500000000001</v>
      </c>
      <c r="F3555">
        <f>SPY_IVOL!F3555</f>
        <v>9.3414999999999999</v>
      </c>
      <c r="G3555">
        <f>SPY_IVOL!G3555</f>
        <v>10.7219</v>
      </c>
      <c r="H3555">
        <f>SPY_IVOL!H3555</f>
        <v>12.907500000000001</v>
      </c>
      <c r="I3555">
        <f>VLOOKUP($A3555,SPY_main!$A:$C,2,FALSE)</f>
        <v>279.14</v>
      </c>
      <c r="J3555">
        <f>IFERROR(VLOOKUP($A3555,SPY_main!$A:$C,3,FALSE),J3554)</f>
        <v>2.0569000000000002</v>
      </c>
      <c r="K3555">
        <f>IFERROR(VLOOKUP($A3555,SPY_main!$E:$F,2,FALSE),K3554)</f>
        <v>2.6462500000000002</v>
      </c>
      <c r="L3555">
        <f>IFERROR(VLOOKUP($A3555,SPY_main!H:I,2,FALSE),L3554)</f>
        <v>13.51</v>
      </c>
      <c r="M3555">
        <f t="shared" si="385"/>
        <v>34.258600000000001</v>
      </c>
      <c r="N3555">
        <f t="shared" si="386"/>
        <v>22.110099999999999</v>
      </c>
      <c r="O3555">
        <f t="shared" si="387"/>
        <v>16.332999999999998</v>
      </c>
      <c r="P3555">
        <f t="shared" si="388"/>
        <v>10.835699999999999</v>
      </c>
      <c r="Q3555">
        <f t="shared" si="389"/>
        <v>9.7638999999999996</v>
      </c>
      <c r="R3555">
        <f t="shared" si="390"/>
        <v>11.595000000000001</v>
      </c>
      <c r="S3555">
        <f t="shared" si="391"/>
        <v>11.595000000000001</v>
      </c>
      <c r="T3555">
        <f>IFERROR(VLOOKUP($A3555,TY_main!A:B,2,FALSE),T3554)</f>
        <v>119.734375</v>
      </c>
    </row>
    <row r="3556" spans="1:20" x14ac:dyDescent="0.25">
      <c r="A3556" s="2">
        <f>SPY_IVOL!A3556</f>
        <v>43521</v>
      </c>
      <c r="B3556">
        <f>SPY_IVOL!B3556</f>
        <v>29.359400000000001</v>
      </c>
      <c r="C3556">
        <f>SPY_IVOL!C3556</f>
        <v>20.339400000000001</v>
      </c>
      <c r="D3556">
        <f>SPY_IVOL!D3556</f>
        <v>16.159400000000002</v>
      </c>
      <c r="E3556">
        <f>SPY_IVOL!E3556</f>
        <v>12.1417</v>
      </c>
      <c r="F3556">
        <f>SPY_IVOL!F3556</f>
        <v>9.7286999999999999</v>
      </c>
      <c r="G3556">
        <f>SPY_IVOL!G3556</f>
        <v>10.967499999999999</v>
      </c>
      <c r="H3556">
        <f>SPY_IVOL!H3556</f>
        <v>14.0063</v>
      </c>
      <c r="I3556">
        <f>VLOOKUP($A3556,SPY_main!$A:$C,2,FALSE)</f>
        <v>279.52</v>
      </c>
      <c r="J3556">
        <f>IFERROR(VLOOKUP($A3556,SPY_main!$A:$C,3,FALSE),J3555)</f>
        <v>2.0541</v>
      </c>
      <c r="K3556">
        <f>IFERROR(VLOOKUP($A3556,SPY_main!$E:$F,2,FALSE),K3555)</f>
        <v>2.63863</v>
      </c>
      <c r="L3556">
        <f>IFERROR(VLOOKUP($A3556,SPY_main!H:I,2,FALSE),L3555)</f>
        <v>14.85</v>
      </c>
      <c r="M3556">
        <f t="shared" si="385"/>
        <v>39.522100000000002</v>
      </c>
      <c r="N3556">
        <f t="shared" si="386"/>
        <v>24.972999999999999</v>
      </c>
      <c r="O3556">
        <f t="shared" si="387"/>
        <v>17.845199999999998</v>
      </c>
      <c r="P3556">
        <f t="shared" si="388"/>
        <v>11.501300000000001</v>
      </c>
      <c r="Q3556">
        <f t="shared" si="389"/>
        <v>10.262</v>
      </c>
      <c r="R3556">
        <f t="shared" si="390"/>
        <v>12.3432</v>
      </c>
      <c r="S3556">
        <f t="shared" si="391"/>
        <v>12.3432</v>
      </c>
      <c r="T3556">
        <f>IFERROR(VLOOKUP($A3556,TY_main!A:B,2,FALSE),T3555)</f>
        <v>119.625</v>
      </c>
    </row>
    <row r="3557" spans="1:20" x14ac:dyDescent="0.25">
      <c r="A3557" s="2">
        <f>SPY_IVOL!A3557</f>
        <v>43522</v>
      </c>
      <c r="B3557">
        <f>SPY_IVOL!B3557</f>
        <v>29.623999999999999</v>
      </c>
      <c r="C3557">
        <f>SPY_IVOL!C3557</f>
        <v>20.758099999999999</v>
      </c>
      <c r="D3557">
        <f>SPY_IVOL!D3557</f>
        <v>16.5581</v>
      </c>
      <c r="E3557">
        <f>SPY_IVOL!E3557</f>
        <v>12.417199999999999</v>
      </c>
      <c r="F3557">
        <f>SPY_IVOL!F3557</f>
        <v>9.5789000000000009</v>
      </c>
      <c r="G3557">
        <f>SPY_IVOL!G3557</f>
        <v>11.1021</v>
      </c>
      <c r="H3557">
        <f>SPY_IVOL!H3557</f>
        <v>13.3439</v>
      </c>
      <c r="I3557">
        <f>VLOOKUP($A3557,SPY_main!$A:$C,2,FALSE)</f>
        <v>279.32</v>
      </c>
      <c r="J3557">
        <f>IFERROR(VLOOKUP($A3557,SPY_main!$A:$C,3,FALSE),J3556)</f>
        <v>2.0556000000000001</v>
      </c>
      <c r="K3557">
        <f>IFERROR(VLOOKUP($A3557,SPY_main!$E:$F,2,FALSE),K3556)</f>
        <v>2.6288800000000001</v>
      </c>
      <c r="L3557">
        <f>IFERROR(VLOOKUP($A3557,SPY_main!H:I,2,FALSE),L3556)</f>
        <v>15.17</v>
      </c>
      <c r="M3557">
        <f t="shared" si="385"/>
        <v>39.533200000000001</v>
      </c>
      <c r="N3557">
        <f t="shared" si="386"/>
        <v>25.425999999999998</v>
      </c>
      <c r="O3557">
        <f t="shared" si="387"/>
        <v>18.368300000000001</v>
      </c>
      <c r="P3557">
        <f t="shared" si="388"/>
        <v>11.629099999999999</v>
      </c>
      <c r="Q3557">
        <f t="shared" si="389"/>
        <v>10.492800000000001</v>
      </c>
      <c r="R3557">
        <f t="shared" si="390"/>
        <v>12.830299999999999</v>
      </c>
      <c r="S3557">
        <f t="shared" si="391"/>
        <v>12.830299999999999</v>
      </c>
      <c r="T3557">
        <f>IFERROR(VLOOKUP($A3557,TY_main!A:B,2,FALSE),T3556)</f>
        <v>119.921875</v>
      </c>
    </row>
    <row r="3558" spans="1:20" x14ac:dyDescent="0.25">
      <c r="A3558" s="2">
        <f>SPY_IVOL!A3558</f>
        <v>43523</v>
      </c>
      <c r="B3558">
        <f>SPY_IVOL!B3558</f>
        <v>29.385100000000001</v>
      </c>
      <c r="C3558">
        <f>SPY_IVOL!C3558</f>
        <v>20.479099999999999</v>
      </c>
      <c r="D3558">
        <f>SPY_IVOL!D3558</f>
        <v>16.219100000000001</v>
      </c>
      <c r="E3558">
        <f>SPY_IVOL!E3558</f>
        <v>11.974299999999999</v>
      </c>
      <c r="F3558">
        <f>SPY_IVOL!F3558</f>
        <v>9.4075000000000006</v>
      </c>
      <c r="G3558">
        <f>SPY_IVOL!G3558</f>
        <v>10.8803</v>
      </c>
      <c r="H3558">
        <f>SPY_IVOL!H3558</f>
        <v>13.071400000000001</v>
      </c>
      <c r="I3558">
        <f>VLOOKUP($A3558,SPY_main!$A:$C,2,FALSE)</f>
        <v>279.2</v>
      </c>
      <c r="J3558">
        <f>IFERROR(VLOOKUP($A3558,SPY_main!$A:$C,3,FALSE),J3557)</f>
        <v>2.0565000000000002</v>
      </c>
      <c r="K3558">
        <f>IFERROR(VLOOKUP($A3558,SPY_main!$E:$F,2,FALSE),K3557)</f>
        <v>2.6261299999999999</v>
      </c>
      <c r="L3558">
        <f>IFERROR(VLOOKUP($A3558,SPY_main!H:I,2,FALSE),L3557)</f>
        <v>14.7</v>
      </c>
      <c r="M3558">
        <f t="shared" si="385"/>
        <v>39.7712</v>
      </c>
      <c r="N3558">
        <f t="shared" si="386"/>
        <v>25.338699999999999</v>
      </c>
      <c r="O3558">
        <f t="shared" si="387"/>
        <v>18.061299999999999</v>
      </c>
      <c r="P3558">
        <f t="shared" si="388"/>
        <v>11.077400000000001</v>
      </c>
      <c r="Q3558">
        <f t="shared" si="389"/>
        <v>10.4672</v>
      </c>
      <c r="R3558">
        <f t="shared" si="390"/>
        <v>12.253399999999999</v>
      </c>
      <c r="S3558">
        <f t="shared" si="391"/>
        <v>12.253399999999999</v>
      </c>
      <c r="T3558">
        <f>IFERROR(VLOOKUP($A3558,TY_main!A:B,2,FALSE),T3557)</f>
        <v>119.515625</v>
      </c>
    </row>
    <row r="3559" spans="1:20" x14ac:dyDescent="0.25">
      <c r="A3559" s="2">
        <f>SPY_IVOL!A3559</f>
        <v>43524</v>
      </c>
      <c r="B3559">
        <f>SPY_IVOL!B3559</f>
        <v>29.863</v>
      </c>
      <c r="C3559">
        <f>SPY_IVOL!C3559</f>
        <v>20.709599999999998</v>
      </c>
      <c r="D3559">
        <f>SPY_IVOL!D3559</f>
        <v>16.3537</v>
      </c>
      <c r="E3559">
        <f>SPY_IVOL!E3559</f>
        <v>12.152699999999999</v>
      </c>
      <c r="F3559">
        <f>SPY_IVOL!F3559</f>
        <v>9.3237000000000005</v>
      </c>
      <c r="G3559">
        <f>SPY_IVOL!G3559</f>
        <v>10.879099999999999</v>
      </c>
      <c r="H3559">
        <f>SPY_IVOL!H3559</f>
        <v>12.453900000000001</v>
      </c>
      <c r="I3559">
        <f>VLOOKUP($A3559,SPY_main!$A:$C,2,FALSE)</f>
        <v>278.68</v>
      </c>
      <c r="J3559">
        <f>IFERROR(VLOOKUP($A3559,SPY_main!$A:$C,3,FALSE),J3558)</f>
        <v>2.0602999999999998</v>
      </c>
      <c r="K3559">
        <f>IFERROR(VLOOKUP($A3559,SPY_main!$E:$F,2,FALSE),K3558)</f>
        <v>2.6151300000000002</v>
      </c>
      <c r="L3559">
        <f>IFERROR(VLOOKUP($A3559,SPY_main!H:I,2,FALSE),L3558)</f>
        <v>14.78</v>
      </c>
      <c r="M3559">
        <f t="shared" si="385"/>
        <v>40.483600000000003</v>
      </c>
      <c r="N3559">
        <f t="shared" si="386"/>
        <v>26.2639</v>
      </c>
      <c r="O3559">
        <f t="shared" si="387"/>
        <v>18.4496</v>
      </c>
      <c r="P3559">
        <f t="shared" si="388"/>
        <v>10.940099999999999</v>
      </c>
      <c r="Q3559">
        <f t="shared" si="389"/>
        <v>9.9717000000000002</v>
      </c>
      <c r="R3559">
        <f t="shared" si="390"/>
        <v>12.4137</v>
      </c>
      <c r="S3559">
        <f t="shared" si="391"/>
        <v>12.4137</v>
      </c>
      <c r="T3559">
        <f>IFERROR(VLOOKUP($A3559,TY_main!A:B,2,FALSE),T3558)</f>
        <v>119.34375</v>
      </c>
    </row>
    <row r="3560" spans="1:20" x14ac:dyDescent="0.25">
      <c r="A3560" s="2">
        <f>SPY_IVOL!A3560</f>
        <v>43525</v>
      </c>
      <c r="B3560">
        <f>SPY_IVOL!B3560</f>
        <v>29.2422</v>
      </c>
      <c r="C3560">
        <f>SPY_IVOL!C3560</f>
        <v>20.057600000000001</v>
      </c>
      <c r="D3560">
        <f>SPY_IVOL!D3560</f>
        <v>15.5563</v>
      </c>
      <c r="E3560">
        <f>SPY_IVOL!E3560</f>
        <v>11.067</v>
      </c>
      <c r="F3560">
        <f>SPY_IVOL!F3560</f>
        <v>8.7548999999999992</v>
      </c>
      <c r="G3560">
        <f>SPY_IVOL!G3560</f>
        <v>10.8048</v>
      </c>
      <c r="H3560">
        <f>SPY_IVOL!H3560</f>
        <v>12.002700000000001</v>
      </c>
      <c r="I3560">
        <f>VLOOKUP($A3560,SPY_main!$A:$C,2,FALSE)</f>
        <v>280.42</v>
      </c>
      <c r="J3560">
        <f>IFERROR(VLOOKUP($A3560,SPY_main!$A:$C,3,FALSE),J3559)</f>
        <v>2.0474999999999999</v>
      </c>
      <c r="K3560">
        <f>IFERROR(VLOOKUP($A3560,SPY_main!$E:$F,2,FALSE),K3559)</f>
        <v>2.5985</v>
      </c>
      <c r="L3560">
        <f>IFERROR(VLOOKUP($A3560,SPY_main!H:I,2,FALSE),L3559)</f>
        <v>13.57</v>
      </c>
      <c r="M3560">
        <f t="shared" si="385"/>
        <v>39.688899999999997</v>
      </c>
      <c r="N3560">
        <f t="shared" si="386"/>
        <v>24.925999999999998</v>
      </c>
      <c r="O3560">
        <f t="shared" si="387"/>
        <v>17.417100000000001</v>
      </c>
      <c r="P3560">
        <f t="shared" si="388"/>
        <v>9.7360000000000007</v>
      </c>
      <c r="Q3560">
        <f t="shared" si="389"/>
        <v>10.0588</v>
      </c>
      <c r="R3560">
        <f t="shared" si="390"/>
        <v>11.1736</v>
      </c>
      <c r="S3560">
        <f t="shared" si="391"/>
        <v>11.1736</v>
      </c>
      <c r="T3560">
        <f>IFERROR(VLOOKUP($A3560,TY_main!A:B,2,FALSE),T3559)</f>
        <v>119.046875</v>
      </c>
    </row>
    <row r="3561" spans="1:20" x14ac:dyDescent="0.25">
      <c r="A3561" s="2">
        <f>SPY_IVOL!A3561</f>
        <v>43528</v>
      </c>
      <c r="B3561">
        <f>SPY_IVOL!B3561</f>
        <v>30.1934</v>
      </c>
      <c r="C3561">
        <f>SPY_IVOL!C3561</f>
        <v>21.119499999999999</v>
      </c>
      <c r="D3561">
        <f>SPY_IVOL!D3561</f>
        <v>16.6325</v>
      </c>
      <c r="E3561">
        <f>SPY_IVOL!E3561</f>
        <v>11.809900000000001</v>
      </c>
      <c r="F3561">
        <f>SPY_IVOL!F3561</f>
        <v>8.8925000000000001</v>
      </c>
      <c r="G3561">
        <f>SPY_IVOL!G3561</f>
        <v>11.2949</v>
      </c>
      <c r="H3561">
        <f>SPY_IVOL!H3561</f>
        <v>12.304399999999999</v>
      </c>
      <c r="I3561">
        <f>VLOOKUP($A3561,SPY_main!$A:$C,2,FALSE)</f>
        <v>279.39999999999998</v>
      </c>
      <c r="J3561">
        <f>IFERROR(VLOOKUP($A3561,SPY_main!$A:$C,3,FALSE),J3560)</f>
        <v>2.0550000000000002</v>
      </c>
      <c r="K3561">
        <f>IFERROR(VLOOKUP($A3561,SPY_main!$E:$F,2,FALSE),K3560)</f>
        <v>2.6076299999999999</v>
      </c>
      <c r="L3561">
        <f>IFERROR(VLOOKUP($A3561,SPY_main!H:I,2,FALSE),L3560)</f>
        <v>14.63</v>
      </c>
      <c r="M3561">
        <f t="shared" si="385"/>
        <v>44.7378</v>
      </c>
      <c r="N3561">
        <f t="shared" si="386"/>
        <v>27.6175</v>
      </c>
      <c r="O3561">
        <f t="shared" si="387"/>
        <v>19.457000000000001</v>
      </c>
      <c r="P3561">
        <f t="shared" si="388"/>
        <v>10.704700000000001</v>
      </c>
      <c r="Q3561">
        <f t="shared" si="389"/>
        <v>11.3987</v>
      </c>
      <c r="R3561">
        <f t="shared" si="390"/>
        <v>13.3781</v>
      </c>
      <c r="S3561">
        <f t="shared" si="391"/>
        <v>13.3781</v>
      </c>
      <c r="T3561">
        <f>IFERROR(VLOOKUP($A3561,TY_main!A:B,2,FALSE),T3560)</f>
        <v>119.28125</v>
      </c>
    </row>
    <row r="3562" spans="1:20" x14ac:dyDescent="0.25">
      <c r="A3562" s="2">
        <f>SPY_IVOL!A3562</f>
        <v>43529</v>
      </c>
      <c r="B3562">
        <f>SPY_IVOL!B3562</f>
        <v>30.5931</v>
      </c>
      <c r="C3562">
        <f>SPY_IVOL!C3562</f>
        <v>21.1965</v>
      </c>
      <c r="D3562">
        <f>SPY_IVOL!D3562</f>
        <v>16.560600000000001</v>
      </c>
      <c r="E3562">
        <f>SPY_IVOL!E3562</f>
        <v>11.7357</v>
      </c>
      <c r="F3562">
        <f>SPY_IVOL!F3562</f>
        <v>9.1554000000000002</v>
      </c>
      <c r="G3562">
        <f>SPY_IVOL!G3562</f>
        <v>11.2</v>
      </c>
      <c r="H3562">
        <f>SPY_IVOL!H3562</f>
        <v>12.5762</v>
      </c>
      <c r="I3562">
        <f>VLOOKUP($A3562,SPY_main!$A:$C,2,FALSE)</f>
        <v>279.02</v>
      </c>
      <c r="J3562">
        <f>IFERROR(VLOOKUP($A3562,SPY_main!$A:$C,3,FALSE),J3561)</f>
        <v>2.0577999999999999</v>
      </c>
      <c r="K3562">
        <f>IFERROR(VLOOKUP($A3562,SPY_main!$E:$F,2,FALSE),K3561)</f>
        <v>2.60663</v>
      </c>
      <c r="L3562">
        <f>IFERROR(VLOOKUP($A3562,SPY_main!H:I,2,FALSE),L3561)</f>
        <v>14.74</v>
      </c>
      <c r="M3562">
        <f t="shared" si="385"/>
        <v>46.918399999999998</v>
      </c>
      <c r="N3562">
        <f t="shared" si="386"/>
        <v>28.720400000000001</v>
      </c>
      <c r="O3562">
        <f t="shared" si="387"/>
        <v>19.550999999999998</v>
      </c>
      <c r="P3562">
        <f t="shared" si="388"/>
        <v>10.792400000000001</v>
      </c>
      <c r="Q3562">
        <f t="shared" si="389"/>
        <v>11.975</v>
      </c>
      <c r="R3562">
        <f t="shared" si="390"/>
        <v>12.7441</v>
      </c>
      <c r="S3562">
        <f t="shared" si="391"/>
        <v>12.7441</v>
      </c>
      <c r="T3562">
        <f>IFERROR(VLOOKUP($A3562,TY_main!A:B,2,FALSE),T3561)</f>
        <v>119.28125</v>
      </c>
    </row>
    <row r="3563" spans="1:20" x14ac:dyDescent="0.25">
      <c r="A3563" s="2">
        <f>SPY_IVOL!A3563</f>
        <v>43530</v>
      </c>
      <c r="B3563">
        <f>SPY_IVOL!B3563</f>
        <v>31.2821</v>
      </c>
      <c r="C3563">
        <f>SPY_IVOL!C3563</f>
        <v>21.868099999999998</v>
      </c>
      <c r="D3563">
        <f>SPY_IVOL!D3563</f>
        <v>17.3475</v>
      </c>
      <c r="E3563">
        <f>SPY_IVOL!E3563</f>
        <v>12.650600000000001</v>
      </c>
      <c r="F3563">
        <f>SPY_IVOL!F3563</f>
        <v>9.4326000000000008</v>
      </c>
      <c r="G3563">
        <f>SPY_IVOL!G3563</f>
        <v>11.330299999999999</v>
      </c>
      <c r="H3563">
        <f>SPY_IVOL!H3563</f>
        <v>12.244</v>
      </c>
      <c r="I3563">
        <f>VLOOKUP($A3563,SPY_main!$A:$C,2,FALSE)</f>
        <v>277.33</v>
      </c>
      <c r="J3563">
        <f>IFERROR(VLOOKUP($A3563,SPY_main!$A:$C,3,FALSE),J3562)</f>
        <v>2.0703999999999998</v>
      </c>
      <c r="K3563">
        <f>IFERROR(VLOOKUP($A3563,SPY_main!$E:$F,2,FALSE),K3562)</f>
        <v>2.5945</v>
      </c>
      <c r="L3563">
        <f>IFERROR(VLOOKUP($A3563,SPY_main!H:I,2,FALSE),L3562)</f>
        <v>15.74</v>
      </c>
      <c r="M3563">
        <f t="shared" si="385"/>
        <v>49.482500000000002</v>
      </c>
      <c r="N3563">
        <f t="shared" si="386"/>
        <v>30.6294</v>
      </c>
      <c r="O3563">
        <f t="shared" si="387"/>
        <v>21.232500000000002</v>
      </c>
      <c r="P3563">
        <f t="shared" si="388"/>
        <v>12.276400000000001</v>
      </c>
      <c r="Q3563">
        <f t="shared" si="389"/>
        <v>12.648300000000001</v>
      </c>
      <c r="R3563">
        <f t="shared" si="390"/>
        <v>13.4886</v>
      </c>
      <c r="S3563">
        <f t="shared" si="391"/>
        <v>13.4886</v>
      </c>
      <c r="T3563">
        <f>IFERROR(VLOOKUP($A3563,TY_main!A:B,2,FALSE),T3562)</f>
        <v>119.53125</v>
      </c>
    </row>
    <row r="3564" spans="1:20" x14ac:dyDescent="0.25">
      <c r="A3564" s="2">
        <f>SPY_IVOL!A3564</f>
        <v>43531</v>
      </c>
      <c r="B3564">
        <f>SPY_IVOL!B3564</f>
        <v>31.814800000000002</v>
      </c>
      <c r="C3564">
        <f>SPY_IVOL!C3564</f>
        <v>22.543199999999999</v>
      </c>
      <c r="D3564">
        <f>SPY_IVOL!D3564</f>
        <v>18.161999999999999</v>
      </c>
      <c r="E3564">
        <f>SPY_IVOL!E3564</f>
        <v>13.5244</v>
      </c>
      <c r="F3564">
        <f>SPY_IVOL!F3564</f>
        <v>9.9138000000000002</v>
      </c>
      <c r="G3564">
        <f>SPY_IVOL!G3564</f>
        <v>11.3706</v>
      </c>
      <c r="H3564">
        <f>SPY_IVOL!H3564</f>
        <v>13.244400000000001</v>
      </c>
      <c r="I3564">
        <f>VLOOKUP($A3564,SPY_main!$A:$C,2,FALSE)</f>
        <v>275.01</v>
      </c>
      <c r="J3564">
        <f>IFERROR(VLOOKUP($A3564,SPY_main!$A:$C,3,FALSE),J3563)</f>
        <v>2.0878000000000001</v>
      </c>
      <c r="K3564">
        <f>IFERROR(VLOOKUP($A3564,SPY_main!$E:$F,2,FALSE),K3563)</f>
        <v>2.6006300000000002</v>
      </c>
      <c r="L3564">
        <f>IFERROR(VLOOKUP($A3564,SPY_main!H:I,2,FALSE),L3563)</f>
        <v>16.59</v>
      </c>
      <c r="M3564">
        <f t="shared" si="385"/>
        <v>52.4709</v>
      </c>
      <c r="N3564">
        <f t="shared" si="386"/>
        <v>31.4528</v>
      </c>
      <c r="O3564">
        <f t="shared" si="387"/>
        <v>22.3339</v>
      </c>
      <c r="P3564">
        <f t="shared" si="388"/>
        <v>13.4373</v>
      </c>
      <c r="Q3564">
        <f t="shared" si="389"/>
        <v>13.4499</v>
      </c>
      <c r="R3564">
        <f t="shared" si="390"/>
        <v>14.703900000000001</v>
      </c>
      <c r="S3564">
        <f t="shared" si="391"/>
        <v>14.703900000000001</v>
      </c>
      <c r="T3564">
        <f>IFERROR(VLOOKUP($A3564,TY_main!A:B,2,FALSE),T3563)</f>
        <v>120.015625</v>
      </c>
    </row>
    <row r="3565" spans="1:20" x14ac:dyDescent="0.25">
      <c r="A3565" s="2">
        <f>SPY_IVOL!A3565</f>
        <v>43532</v>
      </c>
      <c r="B3565">
        <f>SPY_IVOL!B3565</f>
        <v>31.277699999999999</v>
      </c>
      <c r="C3565">
        <f>SPY_IVOL!C3565</f>
        <v>21.877800000000001</v>
      </c>
      <c r="D3565">
        <f>SPY_IVOL!D3565</f>
        <v>17.6189</v>
      </c>
      <c r="E3565">
        <f>SPY_IVOL!E3565</f>
        <v>13.5085</v>
      </c>
      <c r="F3565">
        <f>SPY_IVOL!F3565</f>
        <v>10.0007</v>
      </c>
      <c r="G3565">
        <f>SPY_IVOL!G3565</f>
        <v>11.6572</v>
      </c>
      <c r="H3565">
        <f>SPY_IVOL!H3565</f>
        <v>13.617100000000001</v>
      </c>
      <c r="I3565">
        <f>VLOOKUP($A3565,SPY_main!$A:$C,2,FALSE)</f>
        <v>274.45999999999998</v>
      </c>
      <c r="J3565">
        <f>IFERROR(VLOOKUP($A3565,SPY_main!$A:$C,3,FALSE),J3564)</f>
        <v>2.0920000000000001</v>
      </c>
      <c r="K3565">
        <f>IFERROR(VLOOKUP($A3565,SPY_main!$E:$F,2,FALSE),K3564)</f>
        <v>2.5966300000000002</v>
      </c>
      <c r="L3565">
        <f>IFERROR(VLOOKUP($A3565,SPY_main!H:I,2,FALSE),L3564)</f>
        <v>16.05</v>
      </c>
      <c r="M3565">
        <f t="shared" si="385"/>
        <v>54.208300000000001</v>
      </c>
      <c r="N3565">
        <f t="shared" si="386"/>
        <v>30.921399999999998</v>
      </c>
      <c r="O3565">
        <f t="shared" si="387"/>
        <v>20.124400000000001</v>
      </c>
      <c r="P3565">
        <f t="shared" si="388"/>
        <v>13.2037</v>
      </c>
      <c r="Q3565">
        <f t="shared" si="389"/>
        <v>14.2324</v>
      </c>
      <c r="R3565">
        <f t="shared" si="390"/>
        <v>14.2324</v>
      </c>
      <c r="S3565">
        <f t="shared" si="391"/>
        <v>14.2324</v>
      </c>
      <c r="T3565">
        <f>IFERROR(VLOOKUP($A3565,TY_main!A:B,2,FALSE),T3564)</f>
        <v>120.09375</v>
      </c>
    </row>
    <row r="3566" spans="1:20" x14ac:dyDescent="0.25">
      <c r="A3566" s="2">
        <f>SPY_IVOL!A3566</f>
        <v>43535</v>
      </c>
      <c r="B3566">
        <f>SPY_IVOL!B3566</f>
        <v>31.188800000000001</v>
      </c>
      <c r="C3566">
        <f>SPY_IVOL!C3566</f>
        <v>21.008299999999998</v>
      </c>
      <c r="D3566">
        <f>SPY_IVOL!D3566</f>
        <v>16.377800000000001</v>
      </c>
      <c r="E3566">
        <f>SPY_IVOL!E3566</f>
        <v>11.7752</v>
      </c>
      <c r="F3566">
        <f>SPY_IVOL!F3566</f>
        <v>9.0556999999999999</v>
      </c>
      <c r="G3566">
        <f>SPY_IVOL!G3566</f>
        <v>11.9092</v>
      </c>
      <c r="H3566">
        <f>SPY_IVOL!H3566</f>
        <v>12.658899999999999</v>
      </c>
      <c r="I3566">
        <f>VLOOKUP($A3566,SPY_main!$A:$C,2,FALSE)</f>
        <v>278.44</v>
      </c>
      <c r="J3566">
        <f>IFERROR(VLOOKUP($A3566,SPY_main!$A:$C,3,FALSE),J3565)</f>
        <v>2.0621</v>
      </c>
      <c r="K3566">
        <f>IFERROR(VLOOKUP($A3566,SPY_main!$E:$F,2,FALSE),K3565)</f>
        <v>2.60825</v>
      </c>
      <c r="L3566">
        <f>IFERROR(VLOOKUP($A3566,SPY_main!H:I,2,FALSE),L3565)</f>
        <v>14.33</v>
      </c>
      <c r="M3566">
        <f t="shared" si="385"/>
        <v>48.9163</v>
      </c>
      <c r="N3566">
        <f t="shared" si="386"/>
        <v>36.799799999999998</v>
      </c>
      <c r="O3566">
        <f t="shared" si="387"/>
        <v>22.4833</v>
      </c>
      <c r="P3566">
        <f t="shared" si="388"/>
        <v>11.7302</v>
      </c>
      <c r="Q3566">
        <f t="shared" si="389"/>
        <v>13.789400000000001</v>
      </c>
      <c r="R3566">
        <f t="shared" si="390"/>
        <v>13.789400000000001</v>
      </c>
      <c r="S3566">
        <f t="shared" si="391"/>
        <v>13.789400000000001</v>
      </c>
      <c r="T3566">
        <f>IFERROR(VLOOKUP($A3566,TY_main!A:B,2,FALSE),T3565)</f>
        <v>120</v>
      </c>
    </row>
    <row r="3567" spans="1:20" x14ac:dyDescent="0.25">
      <c r="A3567" s="2">
        <f>SPY_IVOL!A3567</f>
        <v>43536</v>
      </c>
      <c r="B3567">
        <f>SPY_IVOL!B3567</f>
        <v>30.922699999999999</v>
      </c>
      <c r="C3567">
        <f>SPY_IVOL!C3567</f>
        <v>20.564900000000002</v>
      </c>
      <c r="D3567">
        <f>SPY_IVOL!D3567</f>
        <v>15.891999999999999</v>
      </c>
      <c r="E3567">
        <f>SPY_IVOL!E3567</f>
        <v>11.1477</v>
      </c>
      <c r="F3567">
        <f>SPY_IVOL!F3567</f>
        <v>8.8589000000000002</v>
      </c>
      <c r="G3567">
        <f>SPY_IVOL!G3567</f>
        <v>11.9091</v>
      </c>
      <c r="H3567">
        <f>SPY_IVOL!H3567</f>
        <v>13.6158</v>
      </c>
      <c r="I3567">
        <f>VLOOKUP($A3567,SPY_main!$A:$C,2,FALSE)</f>
        <v>279.49</v>
      </c>
      <c r="J3567">
        <f>IFERROR(VLOOKUP($A3567,SPY_main!$A:$C,3,FALSE),J3566)</f>
        <v>2.0543999999999998</v>
      </c>
      <c r="K3567">
        <f>IFERROR(VLOOKUP($A3567,SPY_main!$E:$F,2,FALSE),K3566)</f>
        <v>2.5932499999999998</v>
      </c>
      <c r="L3567">
        <f>IFERROR(VLOOKUP($A3567,SPY_main!H:I,2,FALSE),L3566)</f>
        <v>13.77</v>
      </c>
      <c r="M3567">
        <f t="shared" si="385"/>
        <v>53.316200000000002</v>
      </c>
      <c r="N3567">
        <f t="shared" si="386"/>
        <v>42.4176</v>
      </c>
      <c r="O3567">
        <f t="shared" si="387"/>
        <v>24.1219</v>
      </c>
      <c r="P3567">
        <f t="shared" si="388"/>
        <v>9.5367999999999995</v>
      </c>
      <c r="Q3567">
        <f t="shared" si="389"/>
        <v>15.8203</v>
      </c>
      <c r="R3567">
        <f t="shared" si="390"/>
        <v>15.8203</v>
      </c>
      <c r="S3567">
        <f t="shared" si="391"/>
        <v>15.8203</v>
      </c>
      <c r="T3567">
        <f>IFERROR(VLOOKUP($A3567,TY_main!A:B,2,FALSE),T3566)</f>
        <v>120.1875</v>
      </c>
    </row>
    <row r="3568" spans="1:20" x14ac:dyDescent="0.25">
      <c r="A3568" s="2">
        <f>SPY_IVOL!A3568</f>
        <v>43537</v>
      </c>
      <c r="B3568">
        <f>SPY_IVOL!B3568</f>
        <v>31.337199999999999</v>
      </c>
      <c r="C3568">
        <f>SPY_IVOL!C3568</f>
        <v>20.293099999999999</v>
      </c>
      <c r="D3568">
        <f>SPY_IVOL!D3568</f>
        <v>15.227499999999999</v>
      </c>
      <c r="E3568">
        <f>SPY_IVOL!E3568</f>
        <v>10.6686</v>
      </c>
      <c r="F3568">
        <f>SPY_IVOL!F3568</f>
        <v>9.3744999999999994</v>
      </c>
      <c r="G3568">
        <f>SPY_IVOL!G3568</f>
        <v>11.8279</v>
      </c>
      <c r="H3568">
        <f>SPY_IVOL!H3568</f>
        <v>11.8955</v>
      </c>
      <c r="I3568">
        <f>VLOOKUP($A3568,SPY_main!$A:$C,2,FALSE)</f>
        <v>281.33999999999997</v>
      </c>
      <c r="J3568">
        <f>IFERROR(VLOOKUP($A3568,SPY_main!$A:$C,3,FALSE),J3567)</f>
        <v>2.0407999999999999</v>
      </c>
      <c r="K3568">
        <f>IFERROR(VLOOKUP($A3568,SPY_main!$E:$F,2,FALSE),K3567)</f>
        <v>2.6108799999999999</v>
      </c>
      <c r="L3568">
        <f>IFERROR(VLOOKUP($A3568,SPY_main!H:I,2,FALSE),L3567)</f>
        <v>13.41</v>
      </c>
      <c r="M3568">
        <f t="shared" si="385"/>
        <v>53.913699999999999</v>
      </c>
      <c r="N3568">
        <f t="shared" si="386"/>
        <v>50.013800000000003</v>
      </c>
      <c r="O3568">
        <f t="shared" si="387"/>
        <v>28.169499999999999</v>
      </c>
      <c r="P3568">
        <f t="shared" si="388"/>
        <v>10.5219</v>
      </c>
      <c r="Q3568">
        <f t="shared" si="389"/>
        <v>16.9618</v>
      </c>
      <c r="R3568">
        <f t="shared" si="390"/>
        <v>16.9618</v>
      </c>
      <c r="S3568">
        <f t="shared" si="391"/>
        <v>16.9618</v>
      </c>
      <c r="T3568">
        <f>IFERROR(VLOOKUP($A3568,TY_main!A:B,2,FALSE),T3567)</f>
        <v>120.171875</v>
      </c>
    </row>
    <row r="3569" spans="1:20" x14ac:dyDescent="0.25">
      <c r="A3569" s="2">
        <f>SPY_IVOL!A3569</f>
        <v>43538</v>
      </c>
      <c r="B3569">
        <f>SPY_IVOL!B3569</f>
        <v>31.270800000000001</v>
      </c>
      <c r="C3569">
        <f>SPY_IVOL!C3569</f>
        <v>20.448899999999998</v>
      </c>
      <c r="D3569">
        <f>SPY_IVOL!D3569</f>
        <v>15.470700000000001</v>
      </c>
      <c r="E3569">
        <f>SPY_IVOL!E3569</f>
        <v>10.952</v>
      </c>
      <c r="F3569">
        <f>SPY_IVOL!F3569</f>
        <v>9.3059999999999992</v>
      </c>
      <c r="G3569">
        <f>SPY_IVOL!G3569</f>
        <v>12.0305</v>
      </c>
      <c r="H3569">
        <f>SPY_IVOL!H3569</f>
        <v>12.192600000000001</v>
      </c>
      <c r="I3569">
        <f>VLOOKUP($A3569,SPY_main!$A:$C,2,FALSE)</f>
        <v>281.16000000000003</v>
      </c>
      <c r="J3569">
        <f>IFERROR(VLOOKUP($A3569,SPY_main!$A:$C,3,FALSE),J3568)</f>
        <v>1.7543</v>
      </c>
      <c r="K3569">
        <f>IFERROR(VLOOKUP($A3569,SPY_main!$E:$F,2,FALSE),K3568)</f>
        <v>2.61463</v>
      </c>
      <c r="L3569">
        <f>IFERROR(VLOOKUP($A3569,SPY_main!H:I,2,FALSE),L3568)</f>
        <v>13.5</v>
      </c>
      <c r="M3569">
        <f t="shared" si="385"/>
        <v>41.071399999999997</v>
      </c>
      <c r="N3569">
        <f t="shared" si="386"/>
        <v>41.071399999999997</v>
      </c>
      <c r="O3569">
        <f t="shared" si="387"/>
        <v>30.339600000000001</v>
      </c>
      <c r="P3569">
        <f t="shared" si="388"/>
        <v>12.9102</v>
      </c>
      <c r="Q3569">
        <f t="shared" si="389"/>
        <v>16.164899999999999</v>
      </c>
      <c r="R3569">
        <f t="shared" si="390"/>
        <v>16.164899999999999</v>
      </c>
      <c r="S3569">
        <f t="shared" si="391"/>
        <v>16.164899999999999</v>
      </c>
      <c r="T3569">
        <f>IFERROR(VLOOKUP($A3569,TY_main!A:B,2,FALSE),T3568)</f>
        <v>120.046875</v>
      </c>
    </row>
    <row r="3570" spans="1:20" x14ac:dyDescent="0.25">
      <c r="A3570" s="2">
        <f>SPY_IVOL!A3570</f>
        <v>43539</v>
      </c>
      <c r="B3570">
        <f>SPY_IVOL!B3570</f>
        <v>31.371200000000002</v>
      </c>
      <c r="C3570">
        <f>SPY_IVOL!C3570</f>
        <v>20.500699999999998</v>
      </c>
      <c r="D3570">
        <f>SPY_IVOL!D3570</f>
        <v>15.404199999999999</v>
      </c>
      <c r="E3570">
        <f>SPY_IVOL!E3570</f>
        <v>10.743600000000001</v>
      </c>
      <c r="F3570">
        <f>SPY_IVOL!F3570</f>
        <v>9.1067</v>
      </c>
      <c r="G3570">
        <f>SPY_IVOL!G3570</f>
        <v>11.680400000000001</v>
      </c>
      <c r="H3570">
        <f>SPY_IVOL!H3570</f>
        <v>11.8125</v>
      </c>
      <c r="I3570">
        <f>VLOOKUP($A3570,SPY_main!$A:$C,2,FALSE)</f>
        <v>281.31</v>
      </c>
      <c r="J3570">
        <f>IFERROR(VLOOKUP($A3570,SPY_main!$A:$C,3,FALSE),J3569)</f>
        <v>1.7534000000000001</v>
      </c>
      <c r="K3570">
        <f>IFERROR(VLOOKUP($A3570,SPY_main!$E:$F,2,FALSE),K3569)</f>
        <v>2.6252499999999999</v>
      </c>
      <c r="L3570">
        <f>IFERROR(VLOOKUP($A3570,SPY_main!H:I,2,FALSE),L3569)</f>
        <v>12.88</v>
      </c>
      <c r="M3570">
        <f t="shared" si="385"/>
        <v>24.860199999999999</v>
      </c>
      <c r="N3570">
        <f t="shared" si="386"/>
        <v>24.860199999999999</v>
      </c>
      <c r="O3570">
        <f t="shared" si="387"/>
        <v>22.333400000000001</v>
      </c>
      <c r="P3570">
        <f t="shared" si="388"/>
        <v>6.6131000000000002</v>
      </c>
      <c r="Q3570">
        <f t="shared" si="389"/>
        <v>6.6208</v>
      </c>
      <c r="R3570">
        <f t="shared" si="390"/>
        <v>6.6208</v>
      </c>
      <c r="S3570">
        <f t="shared" si="391"/>
        <v>6.6208</v>
      </c>
      <c r="T3570">
        <f>IFERROR(VLOOKUP($A3570,TY_main!A:B,2,FALSE),T3569)</f>
        <v>120.28125</v>
      </c>
    </row>
    <row r="3571" spans="1:20" x14ac:dyDescent="0.25">
      <c r="A3571" s="2">
        <f>SPY_IVOL!A3571</f>
        <v>43542</v>
      </c>
      <c r="B3571">
        <f>SPY_IVOL!B3571</f>
        <v>27.5154</v>
      </c>
      <c r="C3571">
        <f>SPY_IVOL!C3571</f>
        <v>19.197399999999998</v>
      </c>
      <c r="D3571">
        <f>SPY_IVOL!D3571</f>
        <v>15.431699999999999</v>
      </c>
      <c r="E3571">
        <f>SPY_IVOL!E3571</f>
        <v>11.885199999999999</v>
      </c>
      <c r="F3571">
        <f>SPY_IVOL!F3571</f>
        <v>9.5343999999999998</v>
      </c>
      <c r="G3571">
        <f>SPY_IVOL!G3571</f>
        <v>10.795999999999999</v>
      </c>
      <c r="H3571">
        <f>SPY_IVOL!H3571</f>
        <v>13.5328</v>
      </c>
      <c r="I3571">
        <f>VLOOKUP($A3571,SPY_main!$A:$C,2,FALSE)</f>
        <v>282.33</v>
      </c>
      <c r="J3571">
        <f>IFERROR(VLOOKUP($A3571,SPY_main!$A:$C,3,FALSE),J3570)</f>
        <v>1.7471000000000001</v>
      </c>
      <c r="K3571">
        <f>IFERROR(VLOOKUP($A3571,SPY_main!$E:$F,2,FALSE),K3570)</f>
        <v>2.6326299999999998</v>
      </c>
      <c r="L3571">
        <f>IFERROR(VLOOKUP($A3571,SPY_main!H:I,2,FALSE),L3570)</f>
        <v>13.1</v>
      </c>
      <c r="M3571">
        <f t="shared" si="385"/>
        <v>32.235300000000002</v>
      </c>
      <c r="N3571">
        <f t="shared" si="386"/>
        <v>20.7895</v>
      </c>
      <c r="O3571">
        <f t="shared" si="387"/>
        <v>15.6241</v>
      </c>
      <c r="P3571">
        <f t="shared" si="388"/>
        <v>11.438800000000001</v>
      </c>
      <c r="Q3571">
        <f t="shared" si="389"/>
        <v>9.4061000000000003</v>
      </c>
      <c r="R3571">
        <f t="shared" si="390"/>
        <v>11.969799999999999</v>
      </c>
      <c r="S3571">
        <f t="shared" si="391"/>
        <v>11.969799999999999</v>
      </c>
      <c r="T3571">
        <f>IFERROR(VLOOKUP($A3571,TY_main!A:B,2,FALSE),T3570)</f>
        <v>120.171875</v>
      </c>
    </row>
    <row r="3572" spans="1:20" x14ac:dyDescent="0.25">
      <c r="A3572" s="2">
        <f>SPY_IVOL!A3572</f>
        <v>43543</v>
      </c>
      <c r="B3572">
        <f>SPY_IVOL!B3572</f>
        <v>27.735700000000001</v>
      </c>
      <c r="C3572">
        <f>SPY_IVOL!C3572</f>
        <v>19.582100000000001</v>
      </c>
      <c r="D3572">
        <f>SPY_IVOL!D3572</f>
        <v>15.9245</v>
      </c>
      <c r="E3572">
        <f>SPY_IVOL!E3572</f>
        <v>12.272399999999999</v>
      </c>
      <c r="F3572">
        <f>SPY_IVOL!F3572</f>
        <v>9.5145999999999997</v>
      </c>
      <c r="G3572">
        <f>SPY_IVOL!G3572</f>
        <v>10.726800000000001</v>
      </c>
      <c r="H3572">
        <f>SPY_IVOL!H3572</f>
        <v>13.635199999999999</v>
      </c>
      <c r="I3572">
        <f>VLOOKUP($A3572,SPY_main!$A:$C,2,FALSE)</f>
        <v>282.39999999999998</v>
      </c>
      <c r="J3572">
        <f>IFERROR(VLOOKUP($A3572,SPY_main!$A:$C,3,FALSE),J3571)</f>
        <v>1.7465999999999999</v>
      </c>
      <c r="K3572">
        <f>IFERROR(VLOOKUP($A3572,SPY_main!$E:$F,2,FALSE),K3571)</f>
        <v>2.6127500000000001</v>
      </c>
      <c r="L3572">
        <f>IFERROR(VLOOKUP($A3572,SPY_main!H:I,2,FALSE),L3571)</f>
        <v>13.56</v>
      </c>
      <c r="M3572">
        <f t="shared" si="385"/>
        <v>32.755699999999997</v>
      </c>
      <c r="N3572">
        <f t="shared" si="386"/>
        <v>21.307600000000001</v>
      </c>
      <c r="O3572">
        <f t="shared" si="387"/>
        <v>16.350999999999999</v>
      </c>
      <c r="P3572">
        <f t="shared" si="388"/>
        <v>11.607699999999999</v>
      </c>
      <c r="Q3572">
        <f t="shared" si="389"/>
        <v>9.4049999999999994</v>
      </c>
      <c r="R3572">
        <f t="shared" si="390"/>
        <v>12.1485</v>
      </c>
      <c r="S3572">
        <f t="shared" si="391"/>
        <v>12.1485</v>
      </c>
      <c r="T3572">
        <f>IFERROR(VLOOKUP($A3572,TY_main!A:B,2,FALSE),T3571)</f>
        <v>120.078125</v>
      </c>
    </row>
    <row r="3573" spans="1:20" x14ac:dyDescent="0.25">
      <c r="A3573" s="2">
        <f>SPY_IVOL!A3573</f>
        <v>43544</v>
      </c>
      <c r="B3573">
        <f>SPY_IVOL!B3573</f>
        <v>28.024999999999999</v>
      </c>
      <c r="C3573">
        <f>SPY_IVOL!C3573</f>
        <v>19.9834</v>
      </c>
      <c r="D3573">
        <f>SPY_IVOL!D3573</f>
        <v>16.372599999999998</v>
      </c>
      <c r="E3573">
        <f>SPY_IVOL!E3573</f>
        <v>12.474299999999999</v>
      </c>
      <c r="F3573">
        <f>SPY_IVOL!F3573</f>
        <v>9.6704000000000008</v>
      </c>
      <c r="G3573">
        <f>SPY_IVOL!G3573</f>
        <v>10.7727</v>
      </c>
      <c r="H3573">
        <f>SPY_IVOL!H3573</f>
        <v>14.007400000000001</v>
      </c>
      <c r="I3573">
        <f>VLOOKUP($A3573,SPY_main!$A:$C,2,FALSE)</f>
        <v>281.55</v>
      </c>
      <c r="J3573">
        <f>IFERROR(VLOOKUP($A3573,SPY_main!$A:$C,3,FALSE),J3572)</f>
        <v>1.7519</v>
      </c>
      <c r="K3573">
        <f>IFERROR(VLOOKUP($A3573,SPY_main!$E:$F,2,FALSE),K3572)</f>
        <v>2.6070000000000002</v>
      </c>
      <c r="L3573">
        <f>IFERROR(VLOOKUP($A3573,SPY_main!H:I,2,FALSE),L3572)</f>
        <v>13.91</v>
      </c>
      <c r="M3573">
        <f t="shared" si="385"/>
        <v>32.652099999999997</v>
      </c>
      <c r="N3573">
        <f t="shared" si="386"/>
        <v>21.790700000000001</v>
      </c>
      <c r="O3573">
        <f t="shared" si="387"/>
        <v>16.844100000000001</v>
      </c>
      <c r="P3573">
        <f t="shared" si="388"/>
        <v>11.9863</v>
      </c>
      <c r="Q3573">
        <f t="shared" si="389"/>
        <v>9.5256000000000007</v>
      </c>
      <c r="R3573">
        <f t="shared" si="390"/>
        <v>12.656499999999999</v>
      </c>
      <c r="S3573">
        <f t="shared" si="391"/>
        <v>14.115500000000001</v>
      </c>
      <c r="T3573">
        <f>IFERROR(VLOOKUP($A3573,TY_main!A:B,2,FALSE),T3572)</f>
        <v>120.71875</v>
      </c>
    </row>
    <row r="3574" spans="1:20" x14ac:dyDescent="0.25">
      <c r="A3574" s="2">
        <f>SPY_IVOL!A3574</f>
        <v>43545</v>
      </c>
      <c r="B3574">
        <f>SPY_IVOL!B3574</f>
        <v>27.7043</v>
      </c>
      <c r="C3574">
        <f>SPY_IVOL!C3574</f>
        <v>19.597000000000001</v>
      </c>
      <c r="D3574">
        <f>SPY_IVOL!D3574</f>
        <v>15.9057</v>
      </c>
      <c r="E3574">
        <f>SPY_IVOL!E3574</f>
        <v>12.352</v>
      </c>
      <c r="F3574">
        <f>SPY_IVOL!F3574</f>
        <v>9.7556999999999992</v>
      </c>
      <c r="G3574">
        <f>SPY_IVOL!G3574</f>
        <v>10.6279</v>
      </c>
      <c r="H3574">
        <f>SPY_IVOL!H3574</f>
        <v>13.200200000000001</v>
      </c>
      <c r="I3574">
        <f>VLOOKUP($A3574,SPY_main!$A:$C,2,FALSE)</f>
        <v>284.73</v>
      </c>
      <c r="J3574">
        <f>IFERROR(VLOOKUP($A3574,SPY_main!$A:$C,3,FALSE),J3573)</f>
        <v>1.7323</v>
      </c>
      <c r="K3574">
        <f>IFERROR(VLOOKUP($A3574,SPY_main!$E:$F,2,FALSE),K3573)</f>
        <v>2.6015000000000001</v>
      </c>
      <c r="L3574">
        <f>IFERROR(VLOOKUP($A3574,SPY_main!H:I,2,FALSE),L3573)</f>
        <v>13.63</v>
      </c>
      <c r="M3574">
        <f t="shared" si="385"/>
        <v>33.007399999999997</v>
      </c>
      <c r="N3574">
        <f t="shared" si="386"/>
        <v>21.514600000000002</v>
      </c>
      <c r="O3574">
        <f t="shared" si="387"/>
        <v>16.4739</v>
      </c>
      <c r="P3574">
        <f t="shared" si="388"/>
        <v>11.9895</v>
      </c>
      <c r="Q3574">
        <f t="shared" si="389"/>
        <v>9.6547999999999998</v>
      </c>
      <c r="R3574">
        <f t="shared" si="390"/>
        <v>11.5715</v>
      </c>
      <c r="S3574">
        <f t="shared" si="391"/>
        <v>11.5715</v>
      </c>
      <c r="T3574">
        <f>IFERROR(VLOOKUP($A3574,TY_main!A:B,2,FALSE),T3573)</f>
        <v>120.671875</v>
      </c>
    </row>
    <row r="3575" spans="1:20" x14ac:dyDescent="0.25">
      <c r="A3575" s="2">
        <f>SPY_IVOL!A3575</f>
        <v>43546</v>
      </c>
      <c r="B3575">
        <f>SPY_IVOL!B3575</f>
        <v>29.519200000000001</v>
      </c>
      <c r="C3575">
        <f>SPY_IVOL!C3575</f>
        <v>21.674499999999998</v>
      </c>
      <c r="D3575">
        <f>SPY_IVOL!D3575</f>
        <v>18.015999999999998</v>
      </c>
      <c r="E3575">
        <f>SPY_IVOL!E3575</f>
        <v>14.4251</v>
      </c>
      <c r="F3575">
        <f>SPY_IVOL!F3575</f>
        <v>11.5722</v>
      </c>
      <c r="G3575">
        <f>SPY_IVOL!G3575</f>
        <v>11.2615</v>
      </c>
      <c r="H3575">
        <f>SPY_IVOL!H3575</f>
        <v>14.9536</v>
      </c>
      <c r="I3575">
        <f>VLOOKUP($A3575,SPY_main!$A:$C,2,FALSE)</f>
        <v>279.25</v>
      </c>
      <c r="J3575">
        <f>IFERROR(VLOOKUP($A3575,SPY_main!$A:$C,3,FALSE),J3574)</f>
        <v>1.7663</v>
      </c>
      <c r="K3575">
        <f>IFERROR(VLOOKUP($A3575,SPY_main!$E:$F,2,FALSE),K3574)</f>
        <v>2.60988</v>
      </c>
      <c r="L3575">
        <f>IFERROR(VLOOKUP($A3575,SPY_main!H:I,2,FALSE),L3574)</f>
        <v>16.48</v>
      </c>
      <c r="M3575">
        <f t="shared" si="385"/>
        <v>34.128</v>
      </c>
      <c r="N3575">
        <f t="shared" si="386"/>
        <v>24.034700000000001</v>
      </c>
      <c r="O3575">
        <f t="shared" si="387"/>
        <v>19.235499999999998</v>
      </c>
      <c r="P3575">
        <f t="shared" si="388"/>
        <v>14.6912</v>
      </c>
      <c r="Q3575">
        <f t="shared" si="389"/>
        <v>11.451000000000001</v>
      </c>
      <c r="R3575">
        <f t="shared" si="390"/>
        <v>12.2165</v>
      </c>
      <c r="S3575">
        <f t="shared" si="391"/>
        <v>12.2165</v>
      </c>
      <c r="T3575">
        <f>IFERROR(VLOOKUP($A3575,TY_main!A:B,2,FALSE),T3574)</f>
        <v>121.328125</v>
      </c>
    </row>
    <row r="3576" spans="1:20" x14ac:dyDescent="0.25">
      <c r="A3576" s="2">
        <f>SPY_IVOL!A3576</f>
        <v>43549</v>
      </c>
      <c r="B3576">
        <f>SPY_IVOL!B3576</f>
        <v>29.722100000000001</v>
      </c>
      <c r="C3576">
        <f>SPY_IVOL!C3576</f>
        <v>21.781600000000001</v>
      </c>
      <c r="D3576">
        <f>SPY_IVOL!D3576</f>
        <v>18.224</v>
      </c>
      <c r="E3576">
        <f>SPY_IVOL!E3576</f>
        <v>14.4948</v>
      </c>
      <c r="F3576">
        <f>SPY_IVOL!F3576</f>
        <v>11.6363</v>
      </c>
      <c r="G3576">
        <f>SPY_IVOL!G3576</f>
        <v>11.078099999999999</v>
      </c>
      <c r="H3576">
        <f>SPY_IVOL!H3576</f>
        <v>16.130400000000002</v>
      </c>
      <c r="I3576">
        <f>VLOOKUP($A3576,SPY_main!$A:$C,2,FALSE)</f>
        <v>279.04000000000002</v>
      </c>
      <c r="J3576">
        <f>IFERROR(VLOOKUP($A3576,SPY_main!$A:$C,3,FALSE),J3575)</f>
        <v>1.7677</v>
      </c>
      <c r="K3576">
        <f>IFERROR(VLOOKUP($A3576,SPY_main!$E:$F,2,FALSE),K3575)</f>
        <v>2.6087500000000001</v>
      </c>
      <c r="L3576">
        <f>IFERROR(VLOOKUP($A3576,SPY_main!H:I,2,FALSE),L3575)</f>
        <v>16.329999999999998</v>
      </c>
      <c r="M3576">
        <f t="shared" si="385"/>
        <v>34.281700000000001</v>
      </c>
      <c r="N3576">
        <f t="shared" si="386"/>
        <v>23.961200000000002</v>
      </c>
      <c r="O3576">
        <f t="shared" si="387"/>
        <v>19.178000000000001</v>
      </c>
      <c r="P3576">
        <f t="shared" si="388"/>
        <v>14.514799999999999</v>
      </c>
      <c r="Q3576">
        <f t="shared" si="389"/>
        <v>11.347099999999999</v>
      </c>
      <c r="R3576">
        <f t="shared" si="390"/>
        <v>12.174899999999999</v>
      </c>
      <c r="S3576">
        <f t="shared" si="391"/>
        <v>12.174899999999999</v>
      </c>
      <c r="T3576">
        <f>IFERROR(VLOOKUP($A3576,TY_main!A:B,2,FALSE),T3575)</f>
        <v>121.609375</v>
      </c>
    </row>
    <row r="3577" spans="1:20" x14ac:dyDescent="0.25">
      <c r="A3577" s="2">
        <f>SPY_IVOL!A3577</f>
        <v>43550</v>
      </c>
      <c r="B3577">
        <f>SPY_IVOL!B3577</f>
        <v>28.792100000000001</v>
      </c>
      <c r="C3577">
        <f>SPY_IVOL!C3577</f>
        <v>20.732600000000001</v>
      </c>
      <c r="D3577">
        <f>SPY_IVOL!D3577</f>
        <v>17.279199999999999</v>
      </c>
      <c r="E3577">
        <f>SPY_IVOL!E3577</f>
        <v>13.7356</v>
      </c>
      <c r="F3577">
        <f>SPY_IVOL!F3577</f>
        <v>10.193</v>
      </c>
      <c r="G3577">
        <f>SPY_IVOL!G3577</f>
        <v>10.422800000000001</v>
      </c>
      <c r="H3577">
        <f>SPY_IVOL!H3577</f>
        <v>13.1839</v>
      </c>
      <c r="I3577">
        <f>VLOOKUP($A3577,SPY_main!$A:$C,2,FALSE)</f>
        <v>281.12</v>
      </c>
      <c r="J3577">
        <f>IFERROR(VLOOKUP($A3577,SPY_main!$A:$C,3,FALSE),J3576)</f>
        <v>1.7545999999999999</v>
      </c>
      <c r="K3577">
        <f>IFERROR(VLOOKUP($A3577,SPY_main!$E:$F,2,FALSE),K3576)</f>
        <v>2.5973799999999998</v>
      </c>
      <c r="L3577">
        <f>IFERROR(VLOOKUP($A3577,SPY_main!H:I,2,FALSE),L3576)</f>
        <v>14.68</v>
      </c>
      <c r="M3577">
        <f t="shared" si="385"/>
        <v>33.493299999999998</v>
      </c>
      <c r="N3577">
        <f t="shared" si="386"/>
        <v>22.412700000000001</v>
      </c>
      <c r="O3577">
        <f t="shared" si="387"/>
        <v>17.662299999999998</v>
      </c>
      <c r="P3577">
        <f t="shared" si="388"/>
        <v>13.4285</v>
      </c>
      <c r="Q3577">
        <f t="shared" si="389"/>
        <v>9.7075999999999993</v>
      </c>
      <c r="R3577">
        <f t="shared" si="390"/>
        <v>11.010999999999999</v>
      </c>
      <c r="S3577">
        <f t="shared" si="391"/>
        <v>11.010999999999999</v>
      </c>
      <c r="T3577">
        <f>IFERROR(VLOOKUP($A3577,TY_main!A:B,2,FALSE),T3576)</f>
        <v>121.6875</v>
      </c>
    </row>
    <row r="3578" spans="1:20" x14ac:dyDescent="0.25">
      <c r="A3578" s="2">
        <f>SPY_IVOL!A3578</f>
        <v>43551</v>
      </c>
      <c r="B3578">
        <f>SPY_IVOL!B3578</f>
        <v>28.8306</v>
      </c>
      <c r="C3578">
        <f>SPY_IVOL!C3578</f>
        <v>21.009</v>
      </c>
      <c r="D3578">
        <f>SPY_IVOL!D3578</f>
        <v>17.5364</v>
      </c>
      <c r="E3578">
        <f>SPY_IVOL!E3578</f>
        <v>14.189399999999999</v>
      </c>
      <c r="F3578">
        <f>SPY_IVOL!F3578</f>
        <v>10.774100000000001</v>
      </c>
      <c r="G3578">
        <f>SPY_IVOL!G3578</f>
        <v>10.89</v>
      </c>
      <c r="H3578">
        <f>SPY_IVOL!H3578</f>
        <v>12.901199999999999</v>
      </c>
      <c r="I3578">
        <f>VLOOKUP($A3578,SPY_main!$A:$C,2,FALSE)</f>
        <v>279.64999999999998</v>
      </c>
      <c r="J3578">
        <f>IFERROR(VLOOKUP($A3578,SPY_main!$A:$C,3,FALSE),J3577)</f>
        <v>1.7638</v>
      </c>
      <c r="K3578">
        <f>IFERROR(VLOOKUP($A3578,SPY_main!$E:$F,2,FALSE),K3577)</f>
        <v>2.601</v>
      </c>
      <c r="L3578">
        <f>IFERROR(VLOOKUP($A3578,SPY_main!H:I,2,FALSE),L3577)</f>
        <v>15.15</v>
      </c>
      <c r="M3578">
        <f t="shared" si="385"/>
        <v>34.255499999999998</v>
      </c>
      <c r="N3578">
        <f t="shared" si="386"/>
        <v>23.078900000000001</v>
      </c>
      <c r="O3578">
        <f t="shared" si="387"/>
        <v>18.202200000000001</v>
      </c>
      <c r="P3578">
        <f t="shared" si="388"/>
        <v>14.0319</v>
      </c>
      <c r="Q3578">
        <f t="shared" si="389"/>
        <v>10.2515</v>
      </c>
      <c r="R3578">
        <f t="shared" si="390"/>
        <v>11.7651</v>
      </c>
      <c r="S3578">
        <f t="shared" si="391"/>
        <v>11.7651</v>
      </c>
      <c r="T3578">
        <f>IFERROR(VLOOKUP($A3578,TY_main!A:B,2,FALSE),T3577)</f>
        <v>121.96875</v>
      </c>
    </row>
    <row r="3579" spans="1:20" x14ac:dyDescent="0.25">
      <c r="A3579" s="2">
        <f>SPY_IVOL!A3579</f>
        <v>43552</v>
      </c>
      <c r="B3579">
        <f>SPY_IVOL!B3579</f>
        <v>28.5335</v>
      </c>
      <c r="C3579">
        <f>SPY_IVOL!C3579</f>
        <v>20.470400000000001</v>
      </c>
      <c r="D3579">
        <f>SPY_IVOL!D3579</f>
        <v>16.970700000000001</v>
      </c>
      <c r="E3579">
        <f>SPY_IVOL!E3579</f>
        <v>13.5482</v>
      </c>
      <c r="F3579">
        <f>SPY_IVOL!F3579</f>
        <v>10.184900000000001</v>
      </c>
      <c r="G3579">
        <f>SPY_IVOL!G3579</f>
        <v>10.742000000000001</v>
      </c>
      <c r="H3579">
        <f>SPY_IVOL!H3579</f>
        <v>12.696199999999999</v>
      </c>
      <c r="I3579">
        <f>VLOOKUP($A3579,SPY_main!$A:$C,2,FALSE)</f>
        <v>280.70999999999998</v>
      </c>
      <c r="J3579">
        <f>IFERROR(VLOOKUP($A3579,SPY_main!$A:$C,3,FALSE),J3578)</f>
        <v>1.7571000000000001</v>
      </c>
      <c r="K3579">
        <f>IFERROR(VLOOKUP($A3579,SPY_main!$E:$F,2,FALSE),K3578)</f>
        <v>2.5917500000000002</v>
      </c>
      <c r="L3579">
        <f>IFERROR(VLOOKUP($A3579,SPY_main!H:I,2,FALSE),L3578)</f>
        <v>14.43</v>
      </c>
      <c r="M3579">
        <f t="shared" si="385"/>
        <v>35.037100000000002</v>
      </c>
      <c r="N3579">
        <f t="shared" si="386"/>
        <v>22.5671</v>
      </c>
      <c r="O3579">
        <f t="shared" si="387"/>
        <v>17.426500000000001</v>
      </c>
      <c r="P3579">
        <f t="shared" si="388"/>
        <v>13.0608</v>
      </c>
      <c r="Q3579">
        <f t="shared" si="389"/>
        <v>9.6773000000000007</v>
      </c>
      <c r="R3579">
        <f t="shared" si="390"/>
        <v>11.257099999999999</v>
      </c>
      <c r="S3579">
        <f t="shared" si="391"/>
        <v>11.257099999999999</v>
      </c>
      <c r="T3579">
        <f>IFERROR(VLOOKUP($A3579,TY_main!A:B,2,FALSE),T3578)</f>
        <v>121.78125</v>
      </c>
    </row>
    <row r="3580" spans="1:20" x14ac:dyDescent="0.25">
      <c r="A3580" s="2">
        <f>SPY_IVOL!A3580</f>
        <v>43553</v>
      </c>
      <c r="B3580">
        <f>SPY_IVOL!B3580</f>
        <v>28.348099999999999</v>
      </c>
      <c r="C3580">
        <f>SPY_IVOL!C3580</f>
        <v>19.919499999999999</v>
      </c>
      <c r="D3580">
        <f>SPY_IVOL!D3580</f>
        <v>16.3627</v>
      </c>
      <c r="E3580">
        <f>SPY_IVOL!E3580</f>
        <v>12.79</v>
      </c>
      <c r="F3580">
        <f>SPY_IVOL!F3580</f>
        <v>9.7813999999999997</v>
      </c>
      <c r="G3580">
        <f>SPY_IVOL!G3580</f>
        <v>10.426500000000001</v>
      </c>
      <c r="H3580">
        <f>SPY_IVOL!H3580</f>
        <v>11.825100000000001</v>
      </c>
      <c r="I3580">
        <f>VLOOKUP($A3580,SPY_main!$A:$C,2,FALSE)</f>
        <v>282.48</v>
      </c>
      <c r="J3580">
        <f>IFERROR(VLOOKUP($A3580,SPY_main!$A:$C,3,FALSE),J3579)</f>
        <v>1.7461</v>
      </c>
      <c r="K3580">
        <f>IFERROR(VLOOKUP($A3580,SPY_main!$E:$F,2,FALSE),K3579)</f>
        <v>2.5997499999999998</v>
      </c>
      <c r="L3580">
        <f>IFERROR(VLOOKUP($A3580,SPY_main!H:I,2,FALSE),L3579)</f>
        <v>13.71</v>
      </c>
      <c r="M3580">
        <f t="shared" si="385"/>
        <v>35.867899999999999</v>
      </c>
      <c r="N3580">
        <f t="shared" si="386"/>
        <v>22.295500000000001</v>
      </c>
      <c r="O3580">
        <f t="shared" si="387"/>
        <v>16.707599999999999</v>
      </c>
      <c r="P3580">
        <f t="shared" si="388"/>
        <v>12.402699999999999</v>
      </c>
      <c r="Q3580">
        <f t="shared" si="389"/>
        <v>9.5009999999999994</v>
      </c>
      <c r="R3580">
        <f t="shared" si="390"/>
        <v>11.6127</v>
      </c>
      <c r="S3580">
        <f t="shared" si="391"/>
        <v>11.6127</v>
      </c>
      <c r="T3580">
        <f>IFERROR(VLOOKUP($A3580,TY_main!A:B,2,FALSE),T3579)</f>
        <v>121.5</v>
      </c>
    </row>
    <row r="3581" spans="1:20" x14ac:dyDescent="0.25">
      <c r="A3581" s="2">
        <f>SPY_IVOL!A3581</f>
        <v>43556</v>
      </c>
      <c r="B3581">
        <f>SPY_IVOL!B3581</f>
        <v>28.876200000000001</v>
      </c>
      <c r="C3581">
        <f>SPY_IVOL!C3581</f>
        <v>19.890699999999999</v>
      </c>
      <c r="D3581">
        <f>SPY_IVOL!D3581</f>
        <v>15.9779</v>
      </c>
      <c r="E3581">
        <f>SPY_IVOL!E3581</f>
        <v>12.087</v>
      </c>
      <c r="F3581">
        <f>SPY_IVOL!F3581</f>
        <v>9.4345999999999997</v>
      </c>
      <c r="G3581">
        <f>SPY_IVOL!G3581</f>
        <v>10.579599999999999</v>
      </c>
      <c r="H3581">
        <f>SPY_IVOL!H3581</f>
        <v>11.554</v>
      </c>
      <c r="I3581">
        <f>VLOOKUP($A3581,SPY_main!$A:$C,2,FALSE)</f>
        <v>285.83</v>
      </c>
      <c r="J3581">
        <f>IFERROR(VLOOKUP($A3581,SPY_main!$A:$C,3,FALSE),J3580)</f>
        <v>1.7257</v>
      </c>
      <c r="K3581">
        <f>IFERROR(VLOOKUP($A3581,SPY_main!$E:$F,2,FALSE),K3580)</f>
        <v>2.5954999999999999</v>
      </c>
      <c r="L3581">
        <f>IFERROR(VLOOKUP($A3581,SPY_main!H:I,2,FALSE),L3580)</f>
        <v>13.4</v>
      </c>
      <c r="M3581">
        <f t="shared" si="385"/>
        <v>38.822899999999997</v>
      </c>
      <c r="N3581">
        <f t="shared" si="386"/>
        <v>23.347899999999999</v>
      </c>
      <c r="O3581">
        <f t="shared" si="387"/>
        <v>16.7195</v>
      </c>
      <c r="P3581">
        <f t="shared" si="388"/>
        <v>10.9039</v>
      </c>
      <c r="Q3581">
        <f t="shared" si="389"/>
        <v>9.7161000000000008</v>
      </c>
      <c r="R3581">
        <f t="shared" si="390"/>
        <v>11.206300000000001</v>
      </c>
      <c r="S3581">
        <f t="shared" si="391"/>
        <v>11.206300000000001</v>
      </c>
      <c r="T3581">
        <f>IFERROR(VLOOKUP($A3581,TY_main!A:B,2,FALSE),T3580)</f>
        <v>120.90625</v>
      </c>
    </row>
    <row r="3582" spans="1:20" x14ac:dyDescent="0.25">
      <c r="A3582" s="2">
        <f>SPY_IVOL!A3582</f>
        <v>43557</v>
      </c>
      <c r="B3582">
        <f>SPY_IVOL!B3582</f>
        <v>29.186299999999999</v>
      </c>
      <c r="C3582">
        <f>SPY_IVOL!C3582</f>
        <v>20.121400000000001</v>
      </c>
      <c r="D3582">
        <f>SPY_IVOL!D3582</f>
        <v>16.1066</v>
      </c>
      <c r="E3582">
        <f>SPY_IVOL!E3582</f>
        <v>11.2552</v>
      </c>
      <c r="F3582">
        <f>SPY_IVOL!F3582</f>
        <v>9.1518999999999995</v>
      </c>
      <c r="G3582">
        <f>SPY_IVOL!G3582</f>
        <v>10.109299999999999</v>
      </c>
      <c r="H3582">
        <f>SPY_IVOL!H3582</f>
        <v>11.640599999999999</v>
      </c>
      <c r="I3582">
        <f>VLOOKUP($A3582,SPY_main!$A:$C,2,FALSE)</f>
        <v>285.97000000000003</v>
      </c>
      <c r="J3582">
        <f>IFERROR(VLOOKUP($A3582,SPY_main!$A:$C,3,FALSE),J3581)</f>
        <v>1.7248000000000001</v>
      </c>
      <c r="K3582">
        <f>IFERROR(VLOOKUP($A3582,SPY_main!$E:$F,2,FALSE),K3581)</f>
        <v>2.6023800000000001</v>
      </c>
      <c r="L3582">
        <f>IFERROR(VLOOKUP($A3582,SPY_main!H:I,2,FALSE),L3581)</f>
        <v>13.36</v>
      </c>
      <c r="M3582">
        <f t="shared" si="385"/>
        <v>37.9084</v>
      </c>
      <c r="N3582">
        <f t="shared" si="386"/>
        <v>23.619399999999999</v>
      </c>
      <c r="O3582">
        <f t="shared" si="387"/>
        <v>16.9038</v>
      </c>
      <c r="P3582">
        <f t="shared" si="388"/>
        <v>9.6136999999999997</v>
      </c>
      <c r="Q3582">
        <f t="shared" si="389"/>
        <v>9.8447999999999993</v>
      </c>
      <c r="R3582">
        <f t="shared" si="390"/>
        <v>11.559699999999999</v>
      </c>
      <c r="S3582">
        <f t="shared" si="391"/>
        <v>11.559699999999999</v>
      </c>
      <c r="T3582">
        <f>IFERROR(VLOOKUP($A3582,TY_main!A:B,2,FALSE),T3581)</f>
        <v>121.0625</v>
      </c>
    </row>
    <row r="3583" spans="1:20" x14ac:dyDescent="0.25">
      <c r="A3583" s="2">
        <f>SPY_IVOL!A3583</f>
        <v>43558</v>
      </c>
      <c r="B3583">
        <f>SPY_IVOL!B3583</f>
        <v>29.816700000000001</v>
      </c>
      <c r="C3583">
        <f>SPY_IVOL!C3583</f>
        <v>20.262799999999999</v>
      </c>
      <c r="D3583">
        <f>SPY_IVOL!D3583</f>
        <v>16.083400000000001</v>
      </c>
      <c r="E3583">
        <f>SPY_IVOL!E3583</f>
        <v>12.0975</v>
      </c>
      <c r="F3583">
        <f>SPY_IVOL!F3583</f>
        <v>9.5076000000000001</v>
      </c>
      <c r="G3583">
        <f>SPY_IVOL!G3583</f>
        <v>10.737299999999999</v>
      </c>
      <c r="H3583">
        <f>SPY_IVOL!H3583</f>
        <v>12.648199999999999</v>
      </c>
      <c r="I3583">
        <f>VLOOKUP($A3583,SPY_main!$A:$C,2,FALSE)</f>
        <v>286.42</v>
      </c>
      <c r="J3583">
        <f>IFERROR(VLOOKUP($A3583,SPY_main!$A:$C,3,FALSE),J3582)</f>
        <v>1.7221</v>
      </c>
      <c r="K3583">
        <f>IFERROR(VLOOKUP($A3583,SPY_main!$E:$F,2,FALSE),K3582)</f>
        <v>2.59775</v>
      </c>
      <c r="L3583">
        <f>IFERROR(VLOOKUP($A3583,SPY_main!H:I,2,FALSE),L3582)</f>
        <v>13.74</v>
      </c>
      <c r="M3583">
        <f t="shared" si="385"/>
        <v>39.133200000000002</v>
      </c>
      <c r="N3583">
        <f t="shared" si="386"/>
        <v>24.373899999999999</v>
      </c>
      <c r="O3583">
        <f t="shared" si="387"/>
        <v>17.103999999999999</v>
      </c>
      <c r="P3583">
        <f t="shared" si="388"/>
        <v>11.5176</v>
      </c>
      <c r="Q3583">
        <f t="shared" si="389"/>
        <v>10.3673</v>
      </c>
      <c r="R3583">
        <f t="shared" si="390"/>
        <v>11.592499999999999</v>
      </c>
      <c r="S3583">
        <f t="shared" si="391"/>
        <v>11.592499999999999</v>
      </c>
      <c r="T3583">
        <f>IFERROR(VLOOKUP($A3583,TY_main!A:B,2,FALSE),T3582)</f>
        <v>120.796875</v>
      </c>
    </row>
    <row r="3584" spans="1:20" x14ac:dyDescent="0.25">
      <c r="A3584" s="2">
        <f>SPY_IVOL!A3584</f>
        <v>43559</v>
      </c>
      <c r="B3584">
        <f>SPY_IVOL!B3584</f>
        <v>29.7347</v>
      </c>
      <c r="C3584">
        <f>SPY_IVOL!C3584</f>
        <v>20.253499999999999</v>
      </c>
      <c r="D3584">
        <f>SPY_IVOL!D3584</f>
        <v>15.9473</v>
      </c>
      <c r="E3584">
        <f>SPY_IVOL!E3584</f>
        <v>11.7165</v>
      </c>
      <c r="F3584">
        <f>SPY_IVOL!F3584</f>
        <v>9.1948000000000008</v>
      </c>
      <c r="G3584">
        <f>SPY_IVOL!G3584</f>
        <v>10.747</v>
      </c>
      <c r="H3584">
        <f>SPY_IVOL!H3584</f>
        <v>11.5078</v>
      </c>
      <c r="I3584">
        <f>VLOOKUP($A3584,SPY_main!$A:$C,2,FALSE)</f>
        <v>287.18</v>
      </c>
      <c r="J3584">
        <f>IFERROR(VLOOKUP($A3584,SPY_main!$A:$C,3,FALSE),J3583)</f>
        <v>1.7176</v>
      </c>
      <c r="K3584">
        <f>IFERROR(VLOOKUP($A3584,SPY_main!$E:$F,2,FALSE),K3583)</f>
        <v>2.5886300000000002</v>
      </c>
      <c r="L3584">
        <f>IFERROR(VLOOKUP($A3584,SPY_main!H:I,2,FALSE),L3583)</f>
        <v>13.58</v>
      </c>
      <c r="M3584">
        <f t="shared" si="385"/>
        <v>40.484499999999997</v>
      </c>
      <c r="N3584">
        <f t="shared" si="386"/>
        <v>24.7014</v>
      </c>
      <c r="O3584">
        <f t="shared" si="387"/>
        <v>17.088999999999999</v>
      </c>
      <c r="P3584">
        <f t="shared" si="388"/>
        <v>10.383599999999999</v>
      </c>
      <c r="Q3584">
        <f t="shared" si="389"/>
        <v>10.041499999999999</v>
      </c>
      <c r="R3584">
        <f t="shared" si="390"/>
        <v>10.9293</v>
      </c>
      <c r="S3584">
        <f t="shared" si="391"/>
        <v>10.9293</v>
      </c>
      <c r="T3584">
        <f>IFERROR(VLOOKUP($A3584,TY_main!A:B,2,FALSE),T3583)</f>
        <v>120.84375</v>
      </c>
    </row>
    <row r="3585" spans="1:20" x14ac:dyDescent="0.25">
      <c r="A3585" s="2">
        <f>SPY_IVOL!A3585</f>
        <v>43560</v>
      </c>
      <c r="B3585">
        <f>SPY_IVOL!B3585</f>
        <v>29.389700000000001</v>
      </c>
      <c r="C3585">
        <f>SPY_IVOL!C3585</f>
        <v>19.835999999999999</v>
      </c>
      <c r="D3585">
        <f>SPY_IVOL!D3585</f>
        <v>15.441599999999999</v>
      </c>
      <c r="E3585">
        <f>SPY_IVOL!E3585</f>
        <v>11.0185</v>
      </c>
      <c r="F3585">
        <f>SPY_IVOL!F3585</f>
        <v>8.7652999999999999</v>
      </c>
      <c r="G3585">
        <f>SPY_IVOL!G3585</f>
        <v>10.668699999999999</v>
      </c>
      <c r="H3585">
        <f>SPY_IVOL!H3585</f>
        <v>11.1678</v>
      </c>
      <c r="I3585">
        <f>VLOOKUP($A3585,SPY_main!$A:$C,2,FALSE)</f>
        <v>288.57</v>
      </c>
      <c r="J3585">
        <f>IFERROR(VLOOKUP($A3585,SPY_main!$A:$C,3,FALSE),J3584)</f>
        <v>1.7093</v>
      </c>
      <c r="K3585">
        <f>IFERROR(VLOOKUP($A3585,SPY_main!$E:$F,2,FALSE),K3584)</f>
        <v>2.59213</v>
      </c>
      <c r="L3585">
        <f>IFERROR(VLOOKUP($A3585,SPY_main!H:I,2,FALSE),L3584)</f>
        <v>12.82</v>
      </c>
      <c r="M3585">
        <f t="shared" si="385"/>
        <v>41.980699999999999</v>
      </c>
      <c r="N3585">
        <f t="shared" si="386"/>
        <v>23.598500000000001</v>
      </c>
      <c r="O3585">
        <f t="shared" si="387"/>
        <v>16.091000000000001</v>
      </c>
      <c r="P3585">
        <f t="shared" si="388"/>
        <v>9.3071000000000002</v>
      </c>
      <c r="Q3585">
        <f t="shared" si="389"/>
        <v>10.000400000000001</v>
      </c>
      <c r="R3585">
        <f t="shared" si="390"/>
        <v>10.0001</v>
      </c>
      <c r="S3585">
        <f t="shared" si="391"/>
        <v>10.0001</v>
      </c>
      <c r="T3585">
        <f>IFERROR(VLOOKUP($A3585,TY_main!A:B,2,FALSE),T3584)</f>
        <v>120.890625</v>
      </c>
    </row>
    <row r="3586" spans="1:20" x14ac:dyDescent="0.25">
      <c r="A3586" s="2">
        <f>SPY_IVOL!A3586</f>
        <v>43563</v>
      </c>
      <c r="B3586">
        <f>SPY_IVOL!B3586</f>
        <v>30.527899999999999</v>
      </c>
      <c r="C3586">
        <f>SPY_IVOL!C3586</f>
        <v>20.502600000000001</v>
      </c>
      <c r="D3586">
        <f>SPY_IVOL!D3586</f>
        <v>15.7522</v>
      </c>
      <c r="E3586">
        <f>SPY_IVOL!E3586</f>
        <v>11.2075</v>
      </c>
      <c r="F3586">
        <f>SPY_IVOL!F3586</f>
        <v>9.0208999999999993</v>
      </c>
      <c r="G3586">
        <f>SPY_IVOL!G3586</f>
        <v>11.062200000000001</v>
      </c>
      <c r="H3586">
        <f>SPY_IVOL!H3586</f>
        <v>11.533200000000001</v>
      </c>
      <c r="I3586">
        <f>VLOOKUP($A3586,SPY_main!$A:$C,2,FALSE)</f>
        <v>288.79000000000002</v>
      </c>
      <c r="J3586">
        <f>IFERROR(VLOOKUP($A3586,SPY_main!$A:$C,3,FALSE),J3585)</f>
        <v>1.708</v>
      </c>
      <c r="K3586">
        <f>IFERROR(VLOOKUP($A3586,SPY_main!$E:$F,2,FALSE),K3585)</f>
        <v>2.5840000000000001</v>
      </c>
      <c r="L3586">
        <f>IFERROR(VLOOKUP($A3586,SPY_main!H:I,2,FALSE),L3585)</f>
        <v>13.18</v>
      </c>
      <c r="M3586">
        <f t="shared" ref="M3586:M3649" si="392">IFERROR(VLOOKUP($A3586,FirstM,2,FALSE),M3585)</f>
        <v>44.625999999999998</v>
      </c>
      <c r="N3586">
        <f t="shared" ref="N3586:N3649" si="393">IFERROR(VLOOKUP($A3586,FirstM,3,FALSE),N3585)</f>
        <v>25.771799999999999</v>
      </c>
      <c r="O3586">
        <f t="shared" ref="O3586:O3649" si="394">IFERROR(VLOOKUP($A3586,FirstM,4,FALSE),O3585)</f>
        <v>17.600899999999999</v>
      </c>
      <c r="P3586">
        <f t="shared" ref="P3586:P3649" si="395">IFERROR(VLOOKUP($A3586,FirstM,5,FALSE),P3585)</f>
        <v>9.6547999999999998</v>
      </c>
      <c r="Q3586">
        <f t="shared" ref="Q3586:Q3649" si="396">IFERROR(VLOOKUP($A3586,FirstM,6,FALSE),Q3585)</f>
        <v>10.315300000000001</v>
      </c>
      <c r="R3586">
        <f t="shared" ref="R3586:R3649" si="397">IFERROR(VLOOKUP($A3586,FirstM,7,FALSE),R3585)</f>
        <v>10.315300000000001</v>
      </c>
      <c r="S3586">
        <f t="shared" ref="S3586:S3649" si="398">IFERROR(VLOOKUP($A3586,FirstM,8,FALSE),S3585)</f>
        <v>10.315300000000001</v>
      </c>
      <c r="T3586">
        <f>IFERROR(VLOOKUP($A3586,TY_main!A:B,2,FALSE),T3585)</f>
        <v>120.75</v>
      </c>
    </row>
    <row r="3587" spans="1:20" x14ac:dyDescent="0.25">
      <c r="A3587" s="2">
        <f>SPY_IVOL!A3587</f>
        <v>43564</v>
      </c>
      <c r="B3587">
        <f>SPY_IVOL!B3587</f>
        <v>31.2605</v>
      </c>
      <c r="C3587">
        <f>SPY_IVOL!C3587</f>
        <v>21.616099999999999</v>
      </c>
      <c r="D3587">
        <f>SPY_IVOL!D3587</f>
        <v>16.8371</v>
      </c>
      <c r="E3587">
        <f>SPY_IVOL!E3587</f>
        <v>11.961</v>
      </c>
      <c r="F3587">
        <f>SPY_IVOL!F3587</f>
        <v>9.2530000000000001</v>
      </c>
      <c r="G3587">
        <f>SPY_IVOL!G3587</f>
        <v>11.4504</v>
      </c>
      <c r="H3587">
        <f>SPY_IVOL!H3587</f>
        <v>12.231999999999999</v>
      </c>
      <c r="I3587">
        <f>VLOOKUP($A3587,SPY_main!$A:$C,2,FALSE)</f>
        <v>287.31</v>
      </c>
      <c r="J3587">
        <f>IFERROR(VLOOKUP($A3587,SPY_main!$A:$C,3,FALSE),J3586)</f>
        <v>1.7168000000000001</v>
      </c>
      <c r="K3587">
        <f>IFERROR(VLOOKUP($A3587,SPY_main!$E:$F,2,FALSE),K3586)</f>
        <v>2.5812499999999998</v>
      </c>
      <c r="L3587">
        <f>IFERROR(VLOOKUP($A3587,SPY_main!H:I,2,FALSE),L3586)</f>
        <v>14.28</v>
      </c>
      <c r="M3587">
        <f t="shared" si="392"/>
        <v>42.576799999999999</v>
      </c>
      <c r="N3587">
        <f t="shared" si="393"/>
        <v>27.8203</v>
      </c>
      <c r="O3587">
        <f t="shared" si="394"/>
        <v>19.009499999999999</v>
      </c>
      <c r="P3587">
        <f t="shared" si="395"/>
        <v>10.5014</v>
      </c>
      <c r="Q3587">
        <f t="shared" si="396"/>
        <v>11.5883</v>
      </c>
      <c r="R3587">
        <f t="shared" si="397"/>
        <v>11.5883</v>
      </c>
      <c r="S3587">
        <f t="shared" si="398"/>
        <v>11.5883</v>
      </c>
      <c r="T3587">
        <f>IFERROR(VLOOKUP($A3587,TY_main!A:B,2,FALSE),T3586)</f>
        <v>120.9375</v>
      </c>
    </row>
    <row r="3588" spans="1:20" x14ac:dyDescent="0.25">
      <c r="A3588" s="2">
        <f>SPY_IVOL!A3588</f>
        <v>43565</v>
      </c>
      <c r="B3588">
        <f>SPY_IVOL!B3588</f>
        <v>30.924499999999998</v>
      </c>
      <c r="C3588">
        <f>SPY_IVOL!C3588</f>
        <v>20.9115</v>
      </c>
      <c r="D3588">
        <f>SPY_IVOL!D3588</f>
        <v>16.040199999999999</v>
      </c>
      <c r="E3588">
        <f>SPY_IVOL!E3588</f>
        <v>11.157500000000001</v>
      </c>
      <c r="F3588">
        <f>SPY_IVOL!F3588</f>
        <v>8.9649000000000001</v>
      </c>
      <c r="G3588">
        <f>SPY_IVOL!G3588</f>
        <v>11.448700000000001</v>
      </c>
      <c r="H3588">
        <f>SPY_IVOL!H3588</f>
        <v>12.0387</v>
      </c>
      <c r="I3588">
        <f>VLOOKUP($A3588,SPY_main!$A:$C,2,FALSE)</f>
        <v>288.29000000000002</v>
      </c>
      <c r="J3588">
        <f>IFERROR(VLOOKUP($A3588,SPY_main!$A:$C,3,FALSE),J3587)</f>
        <v>1.7109000000000001</v>
      </c>
      <c r="K3588">
        <f>IFERROR(VLOOKUP($A3588,SPY_main!$E:$F,2,FALSE),K3587)</f>
        <v>2.6034999999999999</v>
      </c>
      <c r="L3588">
        <f>IFERROR(VLOOKUP($A3588,SPY_main!H:I,2,FALSE),L3587)</f>
        <v>13.3</v>
      </c>
      <c r="M3588">
        <f t="shared" si="392"/>
        <v>41.376600000000003</v>
      </c>
      <c r="N3588">
        <f t="shared" si="393"/>
        <v>27.871700000000001</v>
      </c>
      <c r="O3588">
        <f t="shared" si="394"/>
        <v>18.334599999999998</v>
      </c>
      <c r="P3588">
        <f t="shared" si="395"/>
        <v>9.3422000000000001</v>
      </c>
      <c r="Q3588">
        <f t="shared" si="396"/>
        <v>10.3392</v>
      </c>
      <c r="R3588">
        <f t="shared" si="397"/>
        <v>10.3392</v>
      </c>
      <c r="S3588">
        <f t="shared" si="398"/>
        <v>10.3392</v>
      </c>
      <c r="T3588">
        <f>IFERROR(VLOOKUP($A3588,TY_main!A:B,2,FALSE),T3587)</f>
        <v>121.09375</v>
      </c>
    </row>
    <row r="3589" spans="1:20" x14ac:dyDescent="0.25">
      <c r="A3589" s="2">
        <f>SPY_IVOL!A3589</f>
        <v>43566</v>
      </c>
      <c r="B3589">
        <f>SPY_IVOL!B3589</f>
        <v>30.8947</v>
      </c>
      <c r="C3589">
        <f>SPY_IVOL!C3589</f>
        <v>20.870899999999999</v>
      </c>
      <c r="D3589">
        <f>SPY_IVOL!D3589</f>
        <v>15.976699999999999</v>
      </c>
      <c r="E3589">
        <f>SPY_IVOL!E3589</f>
        <v>11.0425</v>
      </c>
      <c r="F3589">
        <f>SPY_IVOL!F3589</f>
        <v>8.7927999999999997</v>
      </c>
      <c r="G3589">
        <f>SPY_IVOL!G3589</f>
        <v>11.6282</v>
      </c>
      <c r="H3589">
        <f>SPY_IVOL!H3589</f>
        <v>12.2431</v>
      </c>
      <c r="I3589">
        <f>VLOOKUP($A3589,SPY_main!$A:$C,2,FALSE)</f>
        <v>288.20999999999998</v>
      </c>
      <c r="J3589">
        <f>IFERROR(VLOOKUP($A3589,SPY_main!$A:$C,3,FALSE),J3588)</f>
        <v>1.7114</v>
      </c>
      <c r="K3589">
        <f>IFERROR(VLOOKUP($A3589,SPY_main!$E:$F,2,FALSE),K3588)</f>
        <v>2.5967500000000001</v>
      </c>
      <c r="L3589">
        <f>IFERROR(VLOOKUP($A3589,SPY_main!H:I,2,FALSE),L3588)</f>
        <v>13.02</v>
      </c>
      <c r="M3589">
        <f t="shared" si="392"/>
        <v>40.355800000000002</v>
      </c>
      <c r="N3589">
        <f t="shared" si="393"/>
        <v>28.9648</v>
      </c>
      <c r="O3589">
        <f t="shared" si="394"/>
        <v>18.3461</v>
      </c>
      <c r="P3589">
        <f t="shared" si="395"/>
        <v>8.8619000000000003</v>
      </c>
      <c r="Q3589">
        <f t="shared" si="396"/>
        <v>10.2448</v>
      </c>
      <c r="R3589">
        <f t="shared" si="397"/>
        <v>10.2448</v>
      </c>
      <c r="S3589">
        <f t="shared" si="398"/>
        <v>10.2448</v>
      </c>
      <c r="T3589">
        <f>IFERROR(VLOOKUP($A3589,TY_main!A:B,2,FALSE),T3588)</f>
        <v>120.859375</v>
      </c>
    </row>
    <row r="3590" spans="1:20" x14ac:dyDescent="0.25">
      <c r="A3590" s="2">
        <f>SPY_IVOL!A3590</f>
        <v>43567</v>
      </c>
      <c r="B3590">
        <f>SPY_IVOL!B3590</f>
        <v>30.267700000000001</v>
      </c>
      <c r="C3590">
        <f>SPY_IVOL!C3590</f>
        <v>20.085000000000001</v>
      </c>
      <c r="D3590">
        <f>SPY_IVOL!D3590</f>
        <v>15.034599999999999</v>
      </c>
      <c r="E3590">
        <f>SPY_IVOL!E3590</f>
        <v>10.182</v>
      </c>
      <c r="F3590">
        <f>SPY_IVOL!F3590</f>
        <v>8.5383999999999993</v>
      </c>
      <c r="G3590">
        <f>SPY_IVOL!G3590</f>
        <v>11.502000000000001</v>
      </c>
      <c r="H3590">
        <f>SPY_IVOL!H3590</f>
        <v>11.683199999999999</v>
      </c>
      <c r="I3590">
        <f>VLOOKUP($A3590,SPY_main!$A:$C,2,FALSE)</f>
        <v>290.16000000000003</v>
      </c>
      <c r="J3590">
        <f>IFERROR(VLOOKUP($A3590,SPY_main!$A:$C,3,FALSE),J3589)</f>
        <v>1.6999</v>
      </c>
      <c r="K3590">
        <f>IFERROR(VLOOKUP($A3590,SPY_main!$E:$F,2,FALSE),K3589)</f>
        <v>2.601</v>
      </c>
      <c r="L3590">
        <f>IFERROR(VLOOKUP($A3590,SPY_main!H:I,2,FALSE),L3589)</f>
        <v>12.01</v>
      </c>
      <c r="M3590">
        <f t="shared" si="392"/>
        <v>34.193199999999997</v>
      </c>
      <c r="N3590">
        <f t="shared" si="393"/>
        <v>31.242699999999999</v>
      </c>
      <c r="O3590">
        <f t="shared" si="394"/>
        <v>18.4878</v>
      </c>
      <c r="P3590">
        <f t="shared" si="395"/>
        <v>8.2874999999999996</v>
      </c>
      <c r="Q3590">
        <f t="shared" si="396"/>
        <v>10.5733</v>
      </c>
      <c r="R3590">
        <f t="shared" si="397"/>
        <v>10.5733</v>
      </c>
      <c r="S3590">
        <f t="shared" si="398"/>
        <v>10.5733</v>
      </c>
      <c r="T3590">
        <f>IFERROR(VLOOKUP($A3590,TY_main!A:B,2,FALSE),T3589)</f>
        <v>120.40625</v>
      </c>
    </row>
    <row r="3591" spans="1:20" x14ac:dyDescent="0.25">
      <c r="A3591" s="2">
        <f>SPY_IVOL!A3591</f>
        <v>43570</v>
      </c>
      <c r="B3591">
        <f>SPY_IVOL!B3591</f>
        <v>31</v>
      </c>
      <c r="C3591">
        <f>SPY_IVOL!C3591</f>
        <v>20.785799999999998</v>
      </c>
      <c r="D3591">
        <f>SPY_IVOL!D3591</f>
        <v>15.462999999999999</v>
      </c>
      <c r="E3591">
        <f>SPY_IVOL!E3591</f>
        <v>10.275600000000001</v>
      </c>
      <c r="F3591">
        <f>SPY_IVOL!F3591</f>
        <v>8.7301000000000002</v>
      </c>
      <c r="G3591">
        <f>SPY_IVOL!G3591</f>
        <v>12.0838</v>
      </c>
      <c r="H3591">
        <f>SPY_IVOL!H3591</f>
        <v>12.32</v>
      </c>
      <c r="I3591">
        <f>VLOOKUP($A3591,SPY_main!$A:$C,2,FALSE)</f>
        <v>289.97000000000003</v>
      </c>
      <c r="J3591">
        <f>IFERROR(VLOOKUP($A3591,SPY_main!$A:$C,3,FALSE),J3590)</f>
        <v>1.7010000000000001</v>
      </c>
      <c r="K3591">
        <f>IFERROR(VLOOKUP($A3591,SPY_main!$E:$F,2,FALSE),K3590)</f>
        <v>2.5880000000000001</v>
      </c>
      <c r="L3591">
        <f>IFERROR(VLOOKUP($A3591,SPY_main!H:I,2,FALSE),L3590)</f>
        <v>12.32</v>
      </c>
      <c r="M3591">
        <f t="shared" si="392"/>
        <v>46.636600000000001</v>
      </c>
      <c r="N3591">
        <f t="shared" si="393"/>
        <v>42.4878</v>
      </c>
      <c r="O3591">
        <f t="shared" si="394"/>
        <v>23.221399999999999</v>
      </c>
      <c r="P3591">
        <f t="shared" si="395"/>
        <v>9.7059999999999995</v>
      </c>
      <c r="Q3591">
        <f t="shared" si="396"/>
        <v>13.9643</v>
      </c>
      <c r="R3591">
        <f t="shared" si="397"/>
        <v>13.9643</v>
      </c>
      <c r="S3591">
        <f t="shared" si="398"/>
        <v>13.9643</v>
      </c>
      <c r="T3591">
        <f>IFERROR(VLOOKUP($A3591,TY_main!A:B,2,FALSE),T3590)</f>
        <v>120.46875</v>
      </c>
    </row>
    <row r="3592" spans="1:20" x14ac:dyDescent="0.25">
      <c r="A3592" s="2">
        <f>SPY_IVOL!A3592</f>
        <v>43571</v>
      </c>
      <c r="B3592">
        <f>SPY_IVOL!B3592</f>
        <v>31.4861</v>
      </c>
      <c r="C3592">
        <f>SPY_IVOL!C3592</f>
        <v>20.709299999999999</v>
      </c>
      <c r="D3592">
        <f>SPY_IVOL!D3592</f>
        <v>15.4154</v>
      </c>
      <c r="E3592">
        <f>SPY_IVOL!E3592</f>
        <v>10.2668</v>
      </c>
      <c r="F3592">
        <f>SPY_IVOL!F3592</f>
        <v>8.7460000000000004</v>
      </c>
      <c r="G3592">
        <f>SPY_IVOL!G3592</f>
        <v>12.2553</v>
      </c>
      <c r="H3592">
        <f>SPY_IVOL!H3592</f>
        <v>12.4475</v>
      </c>
      <c r="I3592">
        <f>VLOOKUP($A3592,SPY_main!$A:$C,2,FALSE)</f>
        <v>290.16000000000003</v>
      </c>
      <c r="J3592">
        <f>IFERROR(VLOOKUP($A3592,SPY_main!$A:$C,3,FALSE),J3591)</f>
        <v>1.6999</v>
      </c>
      <c r="K3592">
        <f>IFERROR(VLOOKUP($A3592,SPY_main!$E:$F,2,FALSE),K3591)</f>
        <v>2.6008800000000001</v>
      </c>
      <c r="L3592">
        <f>IFERROR(VLOOKUP($A3592,SPY_main!H:I,2,FALSE),L3591)</f>
        <v>12.18</v>
      </c>
      <c r="M3592">
        <f t="shared" si="392"/>
        <v>37.731099999999998</v>
      </c>
      <c r="N3592">
        <f t="shared" si="393"/>
        <v>37.731099999999998</v>
      </c>
      <c r="O3592">
        <f t="shared" si="394"/>
        <v>28.401</v>
      </c>
      <c r="P3592">
        <f t="shared" si="395"/>
        <v>9.9895999999999994</v>
      </c>
      <c r="Q3592">
        <f t="shared" si="396"/>
        <v>11.737299999999999</v>
      </c>
      <c r="R3592">
        <f t="shared" si="397"/>
        <v>11.737299999999999</v>
      </c>
      <c r="S3592">
        <f t="shared" si="398"/>
        <v>11.737299999999999</v>
      </c>
      <c r="T3592">
        <f>IFERROR(VLOOKUP($A3592,TY_main!A:B,2,FALSE),T3591)</f>
        <v>120.140625</v>
      </c>
    </row>
    <row r="3593" spans="1:20" x14ac:dyDescent="0.25">
      <c r="A3593" s="2">
        <f>SPY_IVOL!A3593</f>
        <v>43572</v>
      </c>
      <c r="B3593">
        <f>SPY_IVOL!B3593</f>
        <v>32.005899999999997</v>
      </c>
      <c r="C3593">
        <f>SPY_IVOL!C3593</f>
        <v>21.1586</v>
      </c>
      <c r="D3593">
        <f>SPY_IVOL!D3593</f>
        <v>15.7723</v>
      </c>
      <c r="E3593">
        <f>SPY_IVOL!E3593</f>
        <v>10.432700000000001</v>
      </c>
      <c r="F3593">
        <f>SPY_IVOL!F3593</f>
        <v>8.6646999999999998</v>
      </c>
      <c r="G3593">
        <f>SPY_IVOL!G3593</f>
        <v>12.579800000000001</v>
      </c>
      <c r="H3593">
        <f>SPY_IVOL!H3593</f>
        <v>12.9537</v>
      </c>
      <c r="I3593">
        <f>VLOOKUP($A3593,SPY_main!$A:$C,2,FALSE)</f>
        <v>289.45</v>
      </c>
      <c r="J3593">
        <f>IFERROR(VLOOKUP($A3593,SPY_main!$A:$C,3,FALSE),J3592)</f>
        <v>1.7040999999999999</v>
      </c>
      <c r="K3593">
        <f>IFERROR(VLOOKUP($A3593,SPY_main!$E:$F,2,FALSE),K3592)</f>
        <v>2.5914999999999999</v>
      </c>
      <c r="L3593">
        <f>IFERROR(VLOOKUP($A3593,SPY_main!H:I,2,FALSE),L3592)</f>
        <v>12.6</v>
      </c>
      <c r="M3593">
        <f t="shared" si="392"/>
        <v>37.406700000000001</v>
      </c>
      <c r="N3593">
        <f t="shared" si="393"/>
        <v>37.406700000000001</v>
      </c>
      <c r="O3593">
        <f t="shared" si="394"/>
        <v>29.709</v>
      </c>
      <c r="P3593">
        <f t="shared" si="395"/>
        <v>9.2739999999999991</v>
      </c>
      <c r="Q3593">
        <f t="shared" si="396"/>
        <v>15.9701</v>
      </c>
      <c r="R3593">
        <f t="shared" si="397"/>
        <v>15.9701</v>
      </c>
      <c r="S3593">
        <f t="shared" si="398"/>
        <v>15.9701</v>
      </c>
      <c r="T3593">
        <f>IFERROR(VLOOKUP($A3593,TY_main!A:B,2,FALSE),T3592)</f>
        <v>120.171875</v>
      </c>
    </row>
    <row r="3594" spans="1:20" x14ac:dyDescent="0.25">
      <c r="A3594" s="2">
        <f>SPY_IVOL!A3594</f>
        <v>43573</v>
      </c>
      <c r="B3594">
        <f>SPY_IVOL!B3594</f>
        <v>30.9057</v>
      </c>
      <c r="C3594">
        <f>SPY_IVOL!C3594</f>
        <v>20.8535</v>
      </c>
      <c r="D3594">
        <f>SPY_IVOL!D3594</f>
        <v>15.4438</v>
      </c>
      <c r="E3594">
        <f>SPY_IVOL!E3594</f>
        <v>9.9720999999999993</v>
      </c>
      <c r="F3594">
        <f>SPY_IVOL!F3594</f>
        <v>8.5935000000000006</v>
      </c>
      <c r="G3594">
        <f>SPY_IVOL!G3594</f>
        <v>12.712199999999999</v>
      </c>
      <c r="H3594">
        <f>SPY_IVOL!H3594</f>
        <v>12.946999999999999</v>
      </c>
      <c r="I3594">
        <f>VLOOKUP($A3594,SPY_main!$A:$C,2,FALSE)</f>
        <v>290.02</v>
      </c>
      <c r="J3594">
        <f>IFERROR(VLOOKUP($A3594,SPY_main!$A:$C,3,FALSE),J3593)</f>
        <v>1.7007000000000001</v>
      </c>
      <c r="K3594">
        <f>IFERROR(VLOOKUP($A3594,SPY_main!$E:$F,2,FALSE),K3593)</f>
        <v>2.5811299999999999</v>
      </c>
      <c r="L3594">
        <f>IFERROR(VLOOKUP($A3594,SPY_main!H:I,2,FALSE),L3593)</f>
        <v>12.09</v>
      </c>
      <c r="M3594">
        <f t="shared" si="392"/>
        <v>19.320499999999999</v>
      </c>
      <c r="N3594">
        <f t="shared" si="393"/>
        <v>19.320499999999999</v>
      </c>
      <c r="O3594">
        <f t="shared" si="394"/>
        <v>19.297599999999999</v>
      </c>
      <c r="P3594">
        <f t="shared" si="395"/>
        <v>4.84</v>
      </c>
      <c r="Q3594">
        <f t="shared" si="396"/>
        <v>7.1840000000000002</v>
      </c>
      <c r="R3594">
        <f t="shared" si="397"/>
        <v>7.1840000000000002</v>
      </c>
      <c r="S3594">
        <f t="shared" si="398"/>
        <v>7.1840000000000002</v>
      </c>
      <c r="T3594">
        <f>IFERROR(VLOOKUP($A3594,TY_main!A:B,2,FALSE),T3593)</f>
        <v>120.453125</v>
      </c>
    </row>
    <row r="3595" spans="1:20" x14ac:dyDescent="0.25">
      <c r="A3595" s="2">
        <f>SPY_IVOL!A3595</f>
        <v>43577</v>
      </c>
      <c r="B3595">
        <f>SPY_IVOL!B3595</f>
        <v>27.0349</v>
      </c>
      <c r="C3595">
        <f>SPY_IVOL!C3595</f>
        <v>18.971699999999998</v>
      </c>
      <c r="D3595">
        <f>SPY_IVOL!D3595</f>
        <v>14.8818</v>
      </c>
      <c r="E3595">
        <f>SPY_IVOL!E3595</f>
        <v>10.783200000000001</v>
      </c>
      <c r="F3595">
        <f>SPY_IVOL!F3595</f>
        <v>8.9519000000000002</v>
      </c>
      <c r="G3595">
        <f>SPY_IVOL!G3595</f>
        <v>10.8035</v>
      </c>
      <c r="H3595">
        <f>SPY_IVOL!H3595</f>
        <v>14.825200000000001</v>
      </c>
      <c r="I3595">
        <f>VLOOKUP($A3595,SPY_main!$A:$C,2,FALSE)</f>
        <v>290.27</v>
      </c>
      <c r="J3595">
        <f>IFERROR(VLOOKUP($A3595,SPY_main!$A:$C,3,FALSE),J3594)</f>
        <v>1.6993</v>
      </c>
      <c r="K3595">
        <f>IFERROR(VLOOKUP($A3595,SPY_main!$E:$F,2,FALSE),K3594)</f>
        <v>2.5811299999999999</v>
      </c>
      <c r="L3595">
        <f>IFERROR(VLOOKUP($A3595,SPY_main!H:I,2,FALSE),L3594)</f>
        <v>12.42</v>
      </c>
      <c r="M3595">
        <f t="shared" si="392"/>
        <v>33.230200000000004</v>
      </c>
      <c r="N3595">
        <f t="shared" si="393"/>
        <v>21.8689</v>
      </c>
      <c r="O3595">
        <f t="shared" si="394"/>
        <v>15.8802</v>
      </c>
      <c r="P3595">
        <f t="shared" si="395"/>
        <v>10.2057</v>
      </c>
      <c r="Q3595">
        <f t="shared" si="396"/>
        <v>8.9649000000000001</v>
      </c>
      <c r="R3595">
        <f t="shared" si="397"/>
        <v>13.5837</v>
      </c>
      <c r="S3595">
        <f t="shared" si="398"/>
        <v>13.869</v>
      </c>
      <c r="T3595">
        <f>IFERROR(VLOOKUP($A3595,TY_main!A:B,2,FALSE),T3594)</f>
        <v>120.25</v>
      </c>
    </row>
    <row r="3596" spans="1:20" x14ac:dyDescent="0.25">
      <c r="A3596" s="2">
        <f>SPY_IVOL!A3596</f>
        <v>43578</v>
      </c>
      <c r="B3596">
        <f>SPY_IVOL!B3596</f>
        <v>27.193000000000001</v>
      </c>
      <c r="C3596">
        <f>SPY_IVOL!C3596</f>
        <v>18.967500000000001</v>
      </c>
      <c r="D3596">
        <f>SPY_IVOL!D3596</f>
        <v>14.762499999999999</v>
      </c>
      <c r="E3596">
        <f>SPY_IVOL!E3596</f>
        <v>10.492100000000001</v>
      </c>
      <c r="F3596">
        <f>SPY_IVOL!F3596</f>
        <v>8.8275000000000006</v>
      </c>
      <c r="G3596">
        <f>SPY_IVOL!G3596</f>
        <v>10.5824</v>
      </c>
      <c r="H3596">
        <f>SPY_IVOL!H3596</f>
        <v>14.2326</v>
      </c>
      <c r="I3596">
        <f>VLOOKUP($A3596,SPY_main!$A:$C,2,FALSE)</f>
        <v>292.88</v>
      </c>
      <c r="J3596">
        <f>IFERROR(VLOOKUP($A3596,SPY_main!$A:$C,3,FALSE),J3595)</f>
        <v>1.6840999999999999</v>
      </c>
      <c r="K3596">
        <f>IFERROR(VLOOKUP($A3596,SPY_main!$E:$F,2,FALSE),K3595)</f>
        <v>2.5802499999999999</v>
      </c>
      <c r="L3596">
        <f>IFERROR(VLOOKUP($A3596,SPY_main!H:I,2,FALSE),L3595)</f>
        <v>12.28</v>
      </c>
      <c r="M3596">
        <f t="shared" si="392"/>
        <v>33.872500000000002</v>
      </c>
      <c r="N3596">
        <f t="shared" si="393"/>
        <v>22.138100000000001</v>
      </c>
      <c r="O3596">
        <f t="shared" si="394"/>
        <v>16.028199999999998</v>
      </c>
      <c r="P3596">
        <f t="shared" si="395"/>
        <v>9.9905000000000008</v>
      </c>
      <c r="Q3596">
        <f t="shared" si="396"/>
        <v>9.0394000000000005</v>
      </c>
      <c r="R3596">
        <f t="shared" si="397"/>
        <v>12.9695</v>
      </c>
      <c r="S3596">
        <f t="shared" si="398"/>
        <v>12.9695</v>
      </c>
      <c r="T3596">
        <f>IFERROR(VLOOKUP($A3596,TY_main!A:B,2,FALSE),T3595)</f>
        <v>120.4375</v>
      </c>
    </row>
    <row r="3597" spans="1:20" x14ac:dyDescent="0.25">
      <c r="A3597" s="2">
        <f>SPY_IVOL!A3597</f>
        <v>43579</v>
      </c>
      <c r="B3597">
        <f>SPY_IVOL!B3597</f>
        <v>27.764800000000001</v>
      </c>
      <c r="C3597">
        <f>SPY_IVOL!C3597</f>
        <v>19.438600000000001</v>
      </c>
      <c r="D3597">
        <f>SPY_IVOL!D3597</f>
        <v>15.155799999999999</v>
      </c>
      <c r="E3597">
        <f>SPY_IVOL!E3597</f>
        <v>10.8131</v>
      </c>
      <c r="F3597">
        <f>SPY_IVOL!F3597</f>
        <v>9.1473999999999993</v>
      </c>
      <c r="G3597">
        <f>SPY_IVOL!G3597</f>
        <v>10.6813</v>
      </c>
      <c r="H3597">
        <f>SPY_IVOL!H3597</f>
        <v>14.0532</v>
      </c>
      <c r="I3597">
        <f>VLOOKUP($A3597,SPY_main!$A:$C,2,FALSE)</f>
        <v>292.23</v>
      </c>
      <c r="J3597">
        <f>IFERROR(VLOOKUP($A3597,SPY_main!$A:$C,3,FALSE),J3596)</f>
        <v>1.6879</v>
      </c>
      <c r="K3597">
        <f>IFERROR(VLOOKUP($A3597,SPY_main!$E:$F,2,FALSE),K3596)</f>
        <v>2.5863800000000001</v>
      </c>
      <c r="L3597">
        <f>IFERROR(VLOOKUP($A3597,SPY_main!H:I,2,FALSE),L3596)</f>
        <v>13.14</v>
      </c>
      <c r="M3597">
        <f t="shared" si="392"/>
        <v>34.6</v>
      </c>
      <c r="N3597">
        <f t="shared" si="393"/>
        <v>23.109500000000001</v>
      </c>
      <c r="O3597">
        <f t="shared" si="394"/>
        <v>16.7288</v>
      </c>
      <c r="P3597">
        <f t="shared" si="395"/>
        <v>10.6126</v>
      </c>
      <c r="Q3597">
        <f t="shared" si="396"/>
        <v>9.3335000000000008</v>
      </c>
      <c r="R3597">
        <f t="shared" si="397"/>
        <v>13.561400000000001</v>
      </c>
      <c r="S3597">
        <f t="shared" si="398"/>
        <v>13.561400000000001</v>
      </c>
      <c r="T3597">
        <f>IFERROR(VLOOKUP($A3597,TY_main!A:B,2,FALSE),T3596)</f>
        <v>120.828125</v>
      </c>
    </row>
    <row r="3598" spans="1:20" x14ac:dyDescent="0.25">
      <c r="A3598" s="2">
        <f>SPY_IVOL!A3598</f>
        <v>43580</v>
      </c>
      <c r="B3598">
        <f>SPY_IVOL!B3598</f>
        <v>28.0793</v>
      </c>
      <c r="C3598">
        <f>SPY_IVOL!C3598</f>
        <v>19.757200000000001</v>
      </c>
      <c r="D3598">
        <f>SPY_IVOL!D3598</f>
        <v>15.478</v>
      </c>
      <c r="E3598">
        <f>SPY_IVOL!E3598</f>
        <v>11.0983</v>
      </c>
      <c r="F3598">
        <f>SPY_IVOL!F3598</f>
        <v>9.0140999999999991</v>
      </c>
      <c r="G3598">
        <f>SPY_IVOL!G3598</f>
        <v>10.5907</v>
      </c>
      <c r="H3598">
        <f>SPY_IVOL!H3598</f>
        <v>13.5374</v>
      </c>
      <c r="I3598">
        <f>VLOOKUP($A3598,SPY_main!$A:$C,2,FALSE)</f>
        <v>292.05</v>
      </c>
      <c r="J3598">
        <f>IFERROR(VLOOKUP($A3598,SPY_main!$A:$C,3,FALSE),J3597)</f>
        <v>1.6889000000000001</v>
      </c>
      <c r="K3598">
        <f>IFERROR(VLOOKUP($A3598,SPY_main!$E:$F,2,FALSE),K3597)</f>
        <v>2.5823800000000001</v>
      </c>
      <c r="L3598">
        <f>IFERROR(VLOOKUP($A3598,SPY_main!H:I,2,FALSE),L3597)</f>
        <v>13.25</v>
      </c>
      <c r="M3598">
        <f t="shared" si="392"/>
        <v>35.369599999999998</v>
      </c>
      <c r="N3598">
        <f t="shared" si="393"/>
        <v>23.4115</v>
      </c>
      <c r="O3598">
        <f t="shared" si="394"/>
        <v>17.0182</v>
      </c>
      <c r="P3598">
        <f t="shared" si="395"/>
        <v>10.6372</v>
      </c>
      <c r="Q3598">
        <f t="shared" si="396"/>
        <v>9.2936999999999994</v>
      </c>
      <c r="R3598">
        <f t="shared" si="397"/>
        <v>13.962400000000001</v>
      </c>
      <c r="S3598">
        <f t="shared" si="398"/>
        <v>13.962400000000001</v>
      </c>
      <c r="T3598">
        <f>IFERROR(VLOOKUP($A3598,TY_main!A:B,2,FALSE),T3597)</f>
        <v>120.703125</v>
      </c>
    </row>
    <row r="3599" spans="1:20" x14ac:dyDescent="0.25">
      <c r="A3599" s="2">
        <f>SPY_IVOL!A3599</f>
        <v>43581</v>
      </c>
      <c r="B3599">
        <f>SPY_IVOL!B3599</f>
        <v>27.982800000000001</v>
      </c>
      <c r="C3599">
        <f>SPY_IVOL!C3599</f>
        <v>19.475300000000001</v>
      </c>
      <c r="D3599">
        <f>SPY_IVOL!D3599</f>
        <v>15.134499999999999</v>
      </c>
      <c r="E3599">
        <f>SPY_IVOL!E3599</f>
        <v>10.6326</v>
      </c>
      <c r="F3599">
        <f>SPY_IVOL!F3599</f>
        <v>8.9105000000000008</v>
      </c>
      <c r="G3599">
        <f>SPY_IVOL!G3599</f>
        <v>10.620900000000001</v>
      </c>
      <c r="H3599">
        <f>SPY_IVOL!H3599</f>
        <v>13.271699999999999</v>
      </c>
      <c r="I3599">
        <f>VLOOKUP($A3599,SPY_main!$A:$C,2,FALSE)</f>
        <v>293.41000000000003</v>
      </c>
      <c r="J3599">
        <f>IFERROR(VLOOKUP($A3599,SPY_main!$A:$C,3,FALSE),J3598)</f>
        <v>1.6811</v>
      </c>
      <c r="K3599">
        <f>IFERROR(VLOOKUP($A3599,SPY_main!$E:$F,2,FALSE),K3598)</f>
        <v>2.5827499999999999</v>
      </c>
      <c r="L3599">
        <f>IFERROR(VLOOKUP($A3599,SPY_main!H:I,2,FALSE),L3598)</f>
        <v>12.73</v>
      </c>
      <c r="M3599">
        <f t="shared" si="392"/>
        <v>36.173200000000001</v>
      </c>
      <c r="N3599">
        <f t="shared" si="393"/>
        <v>23.505099999999999</v>
      </c>
      <c r="O3599">
        <f t="shared" si="394"/>
        <v>16.694400000000002</v>
      </c>
      <c r="P3599">
        <f t="shared" si="395"/>
        <v>9.9057999999999993</v>
      </c>
      <c r="Q3599">
        <f t="shared" si="396"/>
        <v>9.0466999999999995</v>
      </c>
      <c r="R3599">
        <f t="shared" si="397"/>
        <v>13.1295</v>
      </c>
      <c r="S3599">
        <f t="shared" si="398"/>
        <v>13.1295</v>
      </c>
      <c r="T3599">
        <f>IFERROR(VLOOKUP($A3599,TY_main!A:B,2,FALSE),T3598)</f>
        <v>120.96875</v>
      </c>
    </row>
    <row r="3600" spans="1:20" x14ac:dyDescent="0.25">
      <c r="A3600" s="2">
        <f>SPY_IVOL!A3600</f>
        <v>43584</v>
      </c>
      <c r="B3600">
        <f>SPY_IVOL!B3600</f>
        <v>28.818100000000001</v>
      </c>
      <c r="C3600">
        <f>SPY_IVOL!C3600</f>
        <v>19.9133</v>
      </c>
      <c r="D3600">
        <f>SPY_IVOL!D3600</f>
        <v>15.455299999999999</v>
      </c>
      <c r="E3600">
        <f>SPY_IVOL!E3600</f>
        <v>10.6157</v>
      </c>
      <c r="F3600">
        <f>SPY_IVOL!F3600</f>
        <v>8.9543999999999997</v>
      </c>
      <c r="G3600">
        <f>SPY_IVOL!G3600</f>
        <v>11.0161</v>
      </c>
      <c r="H3600">
        <f>SPY_IVOL!H3600</f>
        <v>14.269600000000001</v>
      </c>
      <c r="I3600">
        <f>VLOOKUP($A3600,SPY_main!$A:$C,2,FALSE)</f>
        <v>293.87</v>
      </c>
      <c r="J3600">
        <f>IFERROR(VLOOKUP($A3600,SPY_main!$A:$C,3,FALSE),J3599)</f>
        <v>1.6785000000000001</v>
      </c>
      <c r="K3600">
        <f>IFERROR(VLOOKUP($A3600,SPY_main!$E:$F,2,FALSE),K3599)</f>
        <v>2.5790000000000002</v>
      </c>
      <c r="L3600">
        <f>IFERROR(VLOOKUP($A3600,SPY_main!H:I,2,FALSE),L3599)</f>
        <v>13.11</v>
      </c>
      <c r="M3600">
        <f t="shared" si="392"/>
        <v>37.6295</v>
      </c>
      <c r="N3600">
        <f t="shared" si="393"/>
        <v>24.937999999999999</v>
      </c>
      <c r="O3600">
        <f t="shared" si="394"/>
        <v>17.494299999999999</v>
      </c>
      <c r="P3600">
        <f t="shared" si="395"/>
        <v>9.9960000000000004</v>
      </c>
      <c r="Q3600">
        <f t="shared" si="396"/>
        <v>9.3966999999999992</v>
      </c>
      <c r="R3600">
        <f t="shared" si="397"/>
        <v>12.0762</v>
      </c>
      <c r="S3600">
        <f t="shared" si="398"/>
        <v>12.0762</v>
      </c>
      <c r="T3600">
        <f>IFERROR(VLOOKUP($A3600,TY_main!A:B,2,FALSE),T3599)</f>
        <v>120.75</v>
      </c>
    </row>
    <row r="3601" spans="1:20" x14ac:dyDescent="0.25">
      <c r="A3601" s="2">
        <f>SPY_IVOL!A3601</f>
        <v>43585</v>
      </c>
      <c r="B3601">
        <f>SPY_IVOL!B3601</f>
        <v>28.907599999999999</v>
      </c>
      <c r="C3601">
        <f>SPY_IVOL!C3601</f>
        <v>19.918700000000001</v>
      </c>
      <c r="D3601">
        <f>SPY_IVOL!D3601</f>
        <v>15.4171</v>
      </c>
      <c r="E3601">
        <f>SPY_IVOL!E3601</f>
        <v>10.710699999999999</v>
      </c>
      <c r="F3601">
        <f>SPY_IVOL!F3601</f>
        <v>9.1562000000000001</v>
      </c>
      <c r="G3601">
        <f>SPY_IVOL!G3601</f>
        <v>11.045</v>
      </c>
      <c r="H3601">
        <f>SPY_IVOL!H3601</f>
        <v>13.6174</v>
      </c>
      <c r="I3601">
        <f>VLOOKUP($A3601,SPY_main!$A:$C,2,FALSE)</f>
        <v>294.02</v>
      </c>
      <c r="J3601">
        <f>IFERROR(VLOOKUP($A3601,SPY_main!$A:$C,3,FALSE),J3600)</f>
        <v>1.6776</v>
      </c>
      <c r="K3601">
        <f>IFERROR(VLOOKUP($A3601,SPY_main!$E:$F,2,FALSE),K3600)</f>
        <v>2.5756299999999999</v>
      </c>
      <c r="L3601">
        <f>IFERROR(VLOOKUP($A3601,SPY_main!H:I,2,FALSE),L3600)</f>
        <v>13.12</v>
      </c>
      <c r="M3601">
        <f t="shared" si="392"/>
        <v>39.014699999999998</v>
      </c>
      <c r="N3601">
        <f t="shared" si="393"/>
        <v>25.409700000000001</v>
      </c>
      <c r="O3601">
        <f t="shared" si="394"/>
        <v>17.6251</v>
      </c>
      <c r="P3601">
        <f t="shared" si="395"/>
        <v>9.7576000000000001</v>
      </c>
      <c r="Q3601">
        <f t="shared" si="396"/>
        <v>9.2218</v>
      </c>
      <c r="R3601">
        <f t="shared" si="397"/>
        <v>11.8779</v>
      </c>
      <c r="S3601">
        <f t="shared" si="398"/>
        <v>11.8779</v>
      </c>
      <c r="T3601">
        <f>IFERROR(VLOOKUP($A3601,TY_main!A:B,2,FALSE),T3600)</f>
        <v>120.96875</v>
      </c>
    </row>
    <row r="3602" spans="1:20" x14ac:dyDescent="0.25">
      <c r="A3602" s="2">
        <f>SPY_IVOL!A3602</f>
        <v>43586</v>
      </c>
      <c r="B3602">
        <f>SPY_IVOL!B3602</f>
        <v>30.041</v>
      </c>
      <c r="C3602">
        <f>SPY_IVOL!C3602</f>
        <v>21.2544</v>
      </c>
      <c r="D3602">
        <f>SPY_IVOL!D3602</f>
        <v>16.8413</v>
      </c>
      <c r="E3602">
        <f>SPY_IVOL!E3602</f>
        <v>11.7713</v>
      </c>
      <c r="F3602">
        <f>SPY_IVOL!F3602</f>
        <v>9.3604000000000003</v>
      </c>
      <c r="G3602">
        <f>SPY_IVOL!G3602</f>
        <v>11.1074</v>
      </c>
      <c r="H3602">
        <f>SPY_IVOL!H3602</f>
        <v>14.422599999999999</v>
      </c>
      <c r="I3602">
        <f>VLOOKUP($A3602,SPY_main!$A:$C,2,FALSE)</f>
        <v>291.81</v>
      </c>
      <c r="J3602">
        <f>IFERROR(VLOOKUP($A3602,SPY_main!$A:$C,3,FALSE),J3601)</f>
        <v>1.6902999999999999</v>
      </c>
      <c r="K3602">
        <f>IFERROR(VLOOKUP($A3602,SPY_main!$E:$F,2,FALSE),K3601)</f>
        <v>2.5754999999999999</v>
      </c>
      <c r="L3602">
        <f>IFERROR(VLOOKUP($A3602,SPY_main!H:I,2,FALSE),L3601)</f>
        <v>14.8</v>
      </c>
      <c r="M3602">
        <f t="shared" si="392"/>
        <v>41.405900000000003</v>
      </c>
      <c r="N3602">
        <f t="shared" si="393"/>
        <v>27.426400000000001</v>
      </c>
      <c r="O3602">
        <f t="shared" si="394"/>
        <v>19.685300000000002</v>
      </c>
      <c r="P3602">
        <f t="shared" si="395"/>
        <v>11.9541</v>
      </c>
      <c r="Q3602">
        <f t="shared" si="396"/>
        <v>9.7341999999999995</v>
      </c>
      <c r="R3602">
        <f t="shared" si="397"/>
        <v>13.475199999999999</v>
      </c>
      <c r="S3602">
        <f t="shared" si="398"/>
        <v>13.475199999999999</v>
      </c>
      <c r="T3602">
        <f>IFERROR(VLOOKUP($A3602,TY_main!A:B,2,FALSE),T3601)</f>
        <v>120.875</v>
      </c>
    </row>
    <row r="3603" spans="1:20" x14ac:dyDescent="0.25">
      <c r="A3603" s="2">
        <f>SPY_IVOL!A3603</f>
        <v>43587</v>
      </c>
      <c r="B3603">
        <f>SPY_IVOL!B3603</f>
        <v>29.674399999999999</v>
      </c>
      <c r="C3603">
        <f>SPY_IVOL!C3603</f>
        <v>20.957000000000001</v>
      </c>
      <c r="D3603">
        <f>SPY_IVOL!D3603</f>
        <v>16.651900000000001</v>
      </c>
      <c r="E3603">
        <f>SPY_IVOL!E3603</f>
        <v>12.1051</v>
      </c>
      <c r="F3603">
        <f>SPY_IVOL!F3603</f>
        <v>9.2629000000000001</v>
      </c>
      <c r="G3603">
        <f>SPY_IVOL!G3603</f>
        <v>11.3165</v>
      </c>
      <c r="H3603">
        <f>SPY_IVOL!H3603</f>
        <v>13.464499999999999</v>
      </c>
      <c r="I3603">
        <f>VLOOKUP($A3603,SPY_main!$A:$C,2,FALSE)</f>
        <v>291.18</v>
      </c>
      <c r="J3603">
        <f>IFERROR(VLOOKUP($A3603,SPY_main!$A:$C,3,FALSE),J3602)</f>
        <v>1.694</v>
      </c>
      <c r="K3603">
        <f>IFERROR(VLOOKUP($A3603,SPY_main!$E:$F,2,FALSE),K3602)</f>
        <v>2.5651299999999999</v>
      </c>
      <c r="L3603">
        <f>IFERROR(VLOOKUP($A3603,SPY_main!H:I,2,FALSE),L3602)</f>
        <v>14.42</v>
      </c>
      <c r="M3603">
        <f t="shared" si="392"/>
        <v>41.223399999999998</v>
      </c>
      <c r="N3603">
        <f t="shared" si="393"/>
        <v>26.9176</v>
      </c>
      <c r="O3603">
        <f t="shared" si="394"/>
        <v>19.317799999999998</v>
      </c>
      <c r="P3603">
        <f t="shared" si="395"/>
        <v>11.9069</v>
      </c>
      <c r="Q3603">
        <f t="shared" si="396"/>
        <v>9.8437000000000001</v>
      </c>
      <c r="R3603">
        <f t="shared" si="397"/>
        <v>11.6294</v>
      </c>
      <c r="S3603">
        <f t="shared" si="398"/>
        <v>11.6294</v>
      </c>
      <c r="T3603">
        <f>IFERROR(VLOOKUP($A3603,TY_main!A:B,2,FALSE),T3602)</f>
        <v>120.484375</v>
      </c>
    </row>
    <row r="3604" spans="1:20" x14ac:dyDescent="0.25">
      <c r="A3604" s="2">
        <f>SPY_IVOL!A3604</f>
        <v>43588</v>
      </c>
      <c r="B3604">
        <f>SPY_IVOL!B3604</f>
        <v>28.400200000000002</v>
      </c>
      <c r="C3604">
        <f>SPY_IVOL!C3604</f>
        <v>19.763100000000001</v>
      </c>
      <c r="D3604">
        <f>SPY_IVOL!D3604</f>
        <v>15.3962</v>
      </c>
      <c r="E3604">
        <f>SPY_IVOL!E3604</f>
        <v>10.797599999999999</v>
      </c>
      <c r="F3604">
        <f>SPY_IVOL!F3604</f>
        <v>9.1873000000000005</v>
      </c>
      <c r="G3604">
        <f>SPY_IVOL!G3604</f>
        <v>11.4589</v>
      </c>
      <c r="H3604">
        <f>SPY_IVOL!H3604</f>
        <v>14.045</v>
      </c>
      <c r="I3604">
        <f>VLOOKUP($A3604,SPY_main!$A:$C,2,FALSE)</f>
        <v>294.02999999999997</v>
      </c>
      <c r="J3604">
        <f>IFERROR(VLOOKUP($A3604,SPY_main!$A:$C,3,FALSE),J3603)</f>
        <v>1.6775</v>
      </c>
      <c r="K3604">
        <f>IFERROR(VLOOKUP($A3604,SPY_main!$E:$F,2,FALSE),K3603)</f>
        <v>2.5598800000000002</v>
      </c>
      <c r="L3604">
        <f>IFERROR(VLOOKUP($A3604,SPY_main!H:I,2,FALSE),L3603)</f>
        <v>12.87</v>
      </c>
      <c r="M3604">
        <f t="shared" si="392"/>
        <v>40.391100000000002</v>
      </c>
      <c r="N3604">
        <f t="shared" si="393"/>
        <v>25.117999999999999</v>
      </c>
      <c r="O3604">
        <f t="shared" si="394"/>
        <v>17.399100000000001</v>
      </c>
      <c r="P3604">
        <f t="shared" si="395"/>
        <v>9.8675999999999995</v>
      </c>
      <c r="Q3604">
        <f t="shared" si="396"/>
        <v>10.015499999999999</v>
      </c>
      <c r="R3604">
        <f t="shared" si="397"/>
        <v>10.7674</v>
      </c>
      <c r="S3604">
        <f t="shared" si="398"/>
        <v>10.7674</v>
      </c>
      <c r="T3604">
        <f>IFERROR(VLOOKUP($A3604,TY_main!A:B,2,FALSE),T3603)</f>
        <v>120.65625</v>
      </c>
    </row>
    <row r="3605" spans="1:20" x14ac:dyDescent="0.25">
      <c r="A3605" s="2">
        <f>SPY_IVOL!A3605</f>
        <v>43591</v>
      </c>
      <c r="B3605">
        <f>SPY_IVOL!B3605</f>
        <v>30.6982</v>
      </c>
      <c r="C3605">
        <f>SPY_IVOL!C3605</f>
        <v>21.880099999999999</v>
      </c>
      <c r="D3605">
        <f>SPY_IVOL!D3605</f>
        <v>17.3703</v>
      </c>
      <c r="E3605">
        <f>SPY_IVOL!E3605</f>
        <v>12.277100000000001</v>
      </c>
      <c r="F3605">
        <f>SPY_IVOL!F3605</f>
        <v>9.4719999999999995</v>
      </c>
      <c r="G3605">
        <f>SPY_IVOL!G3605</f>
        <v>11.434799999999999</v>
      </c>
      <c r="H3605">
        <f>SPY_IVOL!H3605</f>
        <v>13.539400000000001</v>
      </c>
      <c r="I3605">
        <f>VLOOKUP($A3605,SPY_main!$A:$C,2,FALSE)</f>
        <v>292.82</v>
      </c>
      <c r="J3605">
        <f>IFERROR(VLOOKUP($A3605,SPY_main!$A:$C,3,FALSE),J3604)</f>
        <v>1.6845000000000001</v>
      </c>
      <c r="K3605">
        <f>IFERROR(VLOOKUP($A3605,SPY_main!$E:$F,2,FALSE),K3604)</f>
        <v>2.5598800000000002</v>
      </c>
      <c r="L3605">
        <f>IFERROR(VLOOKUP($A3605,SPY_main!H:I,2,FALSE),L3604)</f>
        <v>15.44</v>
      </c>
      <c r="M3605">
        <f t="shared" si="392"/>
        <v>45.544899999999998</v>
      </c>
      <c r="N3605">
        <f t="shared" si="393"/>
        <v>30.371099999999998</v>
      </c>
      <c r="O3605">
        <f t="shared" si="394"/>
        <v>21.857900000000001</v>
      </c>
      <c r="P3605">
        <f t="shared" si="395"/>
        <v>13.0844</v>
      </c>
      <c r="Q3605">
        <f t="shared" si="396"/>
        <v>11.349299999999999</v>
      </c>
      <c r="R3605">
        <f t="shared" si="397"/>
        <v>11.3757</v>
      </c>
      <c r="S3605">
        <f t="shared" si="398"/>
        <v>11.3757</v>
      </c>
      <c r="T3605">
        <f>IFERROR(VLOOKUP($A3605,TY_main!A:B,2,FALSE),T3604)</f>
        <v>120.921875</v>
      </c>
    </row>
    <row r="3606" spans="1:20" x14ac:dyDescent="0.25">
      <c r="A3606" s="2">
        <f>SPY_IVOL!A3606</f>
        <v>43592</v>
      </c>
      <c r="B3606">
        <f>SPY_IVOL!B3606</f>
        <v>33.171100000000003</v>
      </c>
      <c r="C3606">
        <f>SPY_IVOL!C3606</f>
        <v>24.878900000000002</v>
      </c>
      <c r="D3606">
        <f>SPY_IVOL!D3606</f>
        <v>20.6495</v>
      </c>
      <c r="E3606">
        <f>SPY_IVOL!E3606</f>
        <v>16.8245</v>
      </c>
      <c r="F3606">
        <f>SPY_IVOL!F3606</f>
        <v>11.8459</v>
      </c>
      <c r="G3606">
        <f>SPY_IVOL!G3606</f>
        <v>12.028600000000001</v>
      </c>
      <c r="H3606">
        <f>SPY_IVOL!H3606</f>
        <v>15.2828</v>
      </c>
      <c r="I3606">
        <f>VLOOKUP($A3606,SPY_main!$A:$C,2,FALSE)</f>
        <v>287.93</v>
      </c>
      <c r="J3606">
        <f>IFERROR(VLOOKUP($A3606,SPY_main!$A:$C,3,FALSE),J3605)</f>
        <v>1.7131000000000001</v>
      </c>
      <c r="K3606">
        <f>IFERROR(VLOOKUP($A3606,SPY_main!$E:$F,2,FALSE),K3605)</f>
        <v>2.5619999999999998</v>
      </c>
      <c r="L3606">
        <f>IFERROR(VLOOKUP($A3606,SPY_main!H:I,2,FALSE),L3605)</f>
        <v>19.32</v>
      </c>
      <c r="M3606">
        <f t="shared" si="392"/>
        <v>46.788400000000003</v>
      </c>
      <c r="N3606">
        <f t="shared" si="393"/>
        <v>32.962200000000003</v>
      </c>
      <c r="O3606">
        <f t="shared" si="394"/>
        <v>26.8019</v>
      </c>
      <c r="P3606">
        <f t="shared" si="395"/>
        <v>21.127199999999998</v>
      </c>
      <c r="Q3606">
        <f t="shared" si="396"/>
        <v>12.9826</v>
      </c>
      <c r="R3606">
        <f t="shared" si="397"/>
        <v>15.2393</v>
      </c>
      <c r="S3606">
        <f t="shared" si="398"/>
        <v>15.2393</v>
      </c>
      <c r="T3606">
        <f>IFERROR(VLOOKUP($A3606,TY_main!A:B,2,FALSE),T3605)</f>
        <v>121.3125</v>
      </c>
    </row>
    <row r="3607" spans="1:20" x14ac:dyDescent="0.25">
      <c r="A3607" s="2">
        <f>SPY_IVOL!A3607</f>
        <v>43593</v>
      </c>
      <c r="B3607">
        <f>SPY_IVOL!B3607</f>
        <v>33.700000000000003</v>
      </c>
      <c r="C3607">
        <f>SPY_IVOL!C3607</f>
        <v>25.110600000000002</v>
      </c>
      <c r="D3607">
        <f>SPY_IVOL!D3607</f>
        <v>20.635200000000001</v>
      </c>
      <c r="E3607">
        <f>SPY_IVOL!E3607</f>
        <v>16.279399999999999</v>
      </c>
      <c r="F3607">
        <f>SPY_IVOL!F3607</f>
        <v>11.375999999999999</v>
      </c>
      <c r="G3607">
        <f>SPY_IVOL!G3607</f>
        <v>11.901999999999999</v>
      </c>
      <c r="H3607">
        <f>SPY_IVOL!H3607</f>
        <v>16.403500000000001</v>
      </c>
      <c r="I3607">
        <f>VLOOKUP($A3607,SPY_main!$A:$C,2,FALSE)</f>
        <v>287.52999999999997</v>
      </c>
      <c r="J3607">
        <f>IFERROR(VLOOKUP($A3607,SPY_main!$A:$C,3,FALSE),J3606)</f>
        <v>1.7155</v>
      </c>
      <c r="K3607">
        <f>IFERROR(VLOOKUP($A3607,SPY_main!$E:$F,2,FALSE),K3606)</f>
        <v>2.5451299999999999</v>
      </c>
      <c r="L3607">
        <f>IFERROR(VLOOKUP($A3607,SPY_main!H:I,2,FALSE),L3606)</f>
        <v>19.399999999999999</v>
      </c>
      <c r="M3607">
        <f t="shared" si="392"/>
        <v>50.408499999999997</v>
      </c>
      <c r="N3607">
        <f t="shared" si="393"/>
        <v>34.471200000000003</v>
      </c>
      <c r="O3607">
        <f t="shared" si="394"/>
        <v>27.633500000000002</v>
      </c>
      <c r="P3607">
        <f t="shared" si="395"/>
        <v>19.5197</v>
      </c>
      <c r="Q3607">
        <f t="shared" si="396"/>
        <v>13.5905</v>
      </c>
      <c r="R3607">
        <f t="shared" si="397"/>
        <v>15.7531</v>
      </c>
      <c r="S3607">
        <f t="shared" si="398"/>
        <v>15.7531</v>
      </c>
      <c r="T3607">
        <f>IFERROR(VLOOKUP($A3607,TY_main!A:B,2,FALSE),T3606)</f>
        <v>121.046875</v>
      </c>
    </row>
    <row r="3608" spans="1:20" x14ac:dyDescent="0.25">
      <c r="A3608" s="2">
        <f>SPY_IVOL!A3608</f>
        <v>43594</v>
      </c>
      <c r="B3608">
        <f>SPY_IVOL!B3608</f>
        <v>32.204599999999999</v>
      </c>
      <c r="C3608">
        <f>SPY_IVOL!C3608</f>
        <v>24.558900000000001</v>
      </c>
      <c r="D3608">
        <f>SPY_IVOL!D3608</f>
        <v>20.629000000000001</v>
      </c>
      <c r="E3608">
        <f>SPY_IVOL!E3608</f>
        <v>16.165199999999999</v>
      </c>
      <c r="F3608">
        <f>SPY_IVOL!F3608</f>
        <v>11.112500000000001</v>
      </c>
      <c r="G3608">
        <f>SPY_IVOL!G3608</f>
        <v>12.286099999999999</v>
      </c>
      <c r="H3608">
        <f>SPY_IVOL!H3608</f>
        <v>17.461400000000001</v>
      </c>
      <c r="I3608">
        <f>VLOOKUP($A3608,SPY_main!$A:$C,2,FALSE)</f>
        <v>286.66000000000003</v>
      </c>
      <c r="J3608">
        <f>IFERROR(VLOOKUP($A3608,SPY_main!$A:$C,3,FALSE),J3607)</f>
        <v>1.7206999999999999</v>
      </c>
      <c r="K3608">
        <f>IFERROR(VLOOKUP($A3608,SPY_main!$E:$F,2,FALSE),K3607)</f>
        <v>2.53525</v>
      </c>
      <c r="L3608">
        <f>IFERROR(VLOOKUP($A3608,SPY_main!H:I,2,FALSE),L3607)</f>
        <v>19.100000000000001</v>
      </c>
      <c r="M3608">
        <f t="shared" si="392"/>
        <v>53.465699999999998</v>
      </c>
      <c r="N3608">
        <f t="shared" si="393"/>
        <v>34.106499999999997</v>
      </c>
      <c r="O3608">
        <f t="shared" si="394"/>
        <v>28.601800000000001</v>
      </c>
      <c r="P3608">
        <f t="shared" si="395"/>
        <v>22.025300000000001</v>
      </c>
      <c r="Q3608">
        <f t="shared" si="396"/>
        <v>14.332800000000001</v>
      </c>
      <c r="R3608">
        <f t="shared" si="397"/>
        <v>15.795199999999999</v>
      </c>
      <c r="S3608">
        <f t="shared" si="398"/>
        <v>15.795199999999999</v>
      </c>
      <c r="T3608">
        <f>IFERROR(VLOOKUP($A3608,TY_main!A:B,2,FALSE),T3607)</f>
        <v>121.28125</v>
      </c>
    </row>
    <row r="3609" spans="1:20" x14ac:dyDescent="0.25">
      <c r="A3609" s="2">
        <f>SPY_IVOL!A3609</f>
        <v>43595</v>
      </c>
      <c r="B3609">
        <f>SPY_IVOL!B3609</f>
        <v>30.4605</v>
      </c>
      <c r="C3609">
        <f>SPY_IVOL!C3609</f>
        <v>22.412099999999999</v>
      </c>
      <c r="D3609">
        <f>SPY_IVOL!D3609</f>
        <v>18.465499999999999</v>
      </c>
      <c r="E3609">
        <f>SPY_IVOL!E3609</f>
        <v>13.714399999999999</v>
      </c>
      <c r="F3609">
        <f>SPY_IVOL!F3609</f>
        <v>9.6011000000000006</v>
      </c>
      <c r="G3609">
        <f>SPY_IVOL!G3609</f>
        <v>11.7087</v>
      </c>
      <c r="H3609">
        <f>SPY_IVOL!H3609</f>
        <v>15.7851</v>
      </c>
      <c r="I3609">
        <f>VLOOKUP($A3609,SPY_main!$A:$C,2,FALSE)</f>
        <v>288.10000000000002</v>
      </c>
      <c r="J3609">
        <f>IFERROR(VLOOKUP($A3609,SPY_main!$A:$C,3,FALSE),J3608)</f>
        <v>1.7121</v>
      </c>
      <c r="K3609">
        <f>IFERROR(VLOOKUP($A3609,SPY_main!$E:$F,2,FALSE),K3608)</f>
        <v>2.5278800000000001</v>
      </c>
      <c r="L3609">
        <f>IFERROR(VLOOKUP($A3609,SPY_main!H:I,2,FALSE),L3608)</f>
        <v>16.04</v>
      </c>
      <c r="M3609">
        <f t="shared" si="392"/>
        <v>55.224800000000002</v>
      </c>
      <c r="N3609">
        <f t="shared" si="393"/>
        <v>32.046500000000002</v>
      </c>
      <c r="O3609">
        <f t="shared" si="394"/>
        <v>23.231300000000001</v>
      </c>
      <c r="P3609">
        <f t="shared" si="395"/>
        <v>16.317299999999999</v>
      </c>
      <c r="Q3609">
        <f t="shared" si="396"/>
        <v>14.3299</v>
      </c>
      <c r="R3609">
        <f t="shared" si="397"/>
        <v>14.9765</v>
      </c>
      <c r="S3609">
        <f t="shared" si="398"/>
        <v>14.9765</v>
      </c>
      <c r="T3609">
        <f>IFERROR(VLOOKUP($A3609,TY_main!A:B,2,FALSE),T3608)</f>
        <v>121.28125</v>
      </c>
    </row>
    <row r="3610" spans="1:20" x14ac:dyDescent="0.25">
      <c r="A3610" s="2">
        <f>SPY_IVOL!A3610</f>
        <v>43598</v>
      </c>
      <c r="B3610">
        <f>SPY_IVOL!B3610</f>
        <v>33.975200000000001</v>
      </c>
      <c r="C3610">
        <f>SPY_IVOL!C3610</f>
        <v>26.0869</v>
      </c>
      <c r="D3610">
        <f>SPY_IVOL!D3610</f>
        <v>22.4758</v>
      </c>
      <c r="E3610">
        <f>SPY_IVOL!E3610</f>
        <v>17.1935</v>
      </c>
      <c r="F3610">
        <f>SPY_IVOL!F3610</f>
        <v>12.1416</v>
      </c>
      <c r="G3610">
        <f>SPY_IVOL!G3610</f>
        <v>11.9884</v>
      </c>
      <c r="H3610">
        <f>SPY_IVOL!H3610</f>
        <v>18.3216</v>
      </c>
      <c r="I3610">
        <f>VLOOKUP($A3610,SPY_main!$A:$C,2,FALSE)</f>
        <v>280.86</v>
      </c>
      <c r="J3610">
        <f>IFERROR(VLOOKUP($A3610,SPY_main!$A:$C,3,FALSE),J3609)</f>
        <v>1.7562</v>
      </c>
      <c r="K3610">
        <f>IFERROR(VLOOKUP($A3610,SPY_main!$E:$F,2,FALSE),K3609)</f>
        <v>2.5179999999999998</v>
      </c>
      <c r="L3610">
        <f>IFERROR(VLOOKUP($A3610,SPY_main!H:I,2,FALSE),L3609)</f>
        <v>20.55</v>
      </c>
      <c r="M3610">
        <f t="shared" si="392"/>
        <v>73.155100000000004</v>
      </c>
      <c r="N3610">
        <f t="shared" si="393"/>
        <v>42.449300000000001</v>
      </c>
      <c r="O3610">
        <f t="shared" si="394"/>
        <v>32.953200000000002</v>
      </c>
      <c r="P3610">
        <f t="shared" si="395"/>
        <v>24.1435</v>
      </c>
      <c r="Q3610">
        <f t="shared" si="396"/>
        <v>20.4191</v>
      </c>
      <c r="R3610">
        <f t="shared" si="397"/>
        <v>21.201699999999999</v>
      </c>
      <c r="S3610">
        <f t="shared" si="398"/>
        <v>21.201699999999999</v>
      </c>
      <c r="T3610">
        <f>IFERROR(VLOOKUP($A3610,TY_main!A:B,2,FALSE),T3609)</f>
        <v>121.703125</v>
      </c>
    </row>
    <row r="3611" spans="1:20" x14ac:dyDescent="0.25">
      <c r="A3611" s="2">
        <f>SPY_IVOL!A3611</f>
        <v>43599</v>
      </c>
      <c r="B3611">
        <f>SPY_IVOL!B3611</f>
        <v>32.120199999999997</v>
      </c>
      <c r="C3611">
        <f>SPY_IVOL!C3611</f>
        <v>24.081099999999999</v>
      </c>
      <c r="D3611">
        <f>SPY_IVOL!D3611</f>
        <v>20.195900000000002</v>
      </c>
      <c r="E3611">
        <f>SPY_IVOL!E3611</f>
        <v>15.7966</v>
      </c>
      <c r="F3611">
        <f>SPY_IVOL!F3611</f>
        <v>10.8849</v>
      </c>
      <c r="G3611">
        <f>SPY_IVOL!G3611</f>
        <v>11.643599999999999</v>
      </c>
      <c r="H3611">
        <f>SPY_IVOL!H3611</f>
        <v>15.2522</v>
      </c>
      <c r="I3611">
        <f>VLOOKUP($A3611,SPY_main!$A:$C,2,FALSE)</f>
        <v>283.39999999999998</v>
      </c>
      <c r="J3611">
        <f>IFERROR(VLOOKUP($A3611,SPY_main!$A:$C,3,FALSE),J3610)</f>
        <v>1.7404999999999999</v>
      </c>
      <c r="K3611">
        <f>IFERROR(VLOOKUP($A3611,SPY_main!$E:$F,2,FALSE),K3610)</f>
        <v>2.5245000000000002</v>
      </c>
      <c r="L3611">
        <f>IFERROR(VLOOKUP($A3611,SPY_main!H:I,2,FALSE),L3610)</f>
        <v>18.059999999999999</v>
      </c>
      <c r="M3611">
        <f t="shared" si="392"/>
        <v>64.420699999999997</v>
      </c>
      <c r="N3611">
        <f t="shared" si="393"/>
        <v>44.2057</v>
      </c>
      <c r="O3611">
        <f t="shared" si="394"/>
        <v>29.001100000000001</v>
      </c>
      <c r="P3611">
        <f t="shared" si="395"/>
        <v>20.527699999999999</v>
      </c>
      <c r="Q3611">
        <f t="shared" si="396"/>
        <v>19.923100000000002</v>
      </c>
      <c r="R3611">
        <f t="shared" si="397"/>
        <v>19.923100000000002</v>
      </c>
      <c r="S3611">
        <f t="shared" si="398"/>
        <v>19.923100000000002</v>
      </c>
      <c r="T3611">
        <f>IFERROR(VLOOKUP($A3611,TY_main!A:B,2,FALSE),T3610)</f>
        <v>121.609375</v>
      </c>
    </row>
    <row r="3612" spans="1:20" x14ac:dyDescent="0.25">
      <c r="A3612" s="2">
        <f>SPY_IVOL!A3612</f>
        <v>43600</v>
      </c>
      <c r="B3612">
        <f>SPY_IVOL!B3612</f>
        <v>31.058900000000001</v>
      </c>
      <c r="C3612">
        <f>SPY_IVOL!C3612</f>
        <v>22.567499999999999</v>
      </c>
      <c r="D3612">
        <f>SPY_IVOL!D3612</f>
        <v>18.799499999999998</v>
      </c>
      <c r="E3612">
        <f>SPY_IVOL!E3612</f>
        <v>14.351100000000001</v>
      </c>
      <c r="F3612">
        <f>SPY_IVOL!F3612</f>
        <v>10.333600000000001</v>
      </c>
      <c r="G3612">
        <f>SPY_IVOL!G3612</f>
        <v>12.013500000000001</v>
      </c>
      <c r="H3612">
        <f>SPY_IVOL!H3612</f>
        <v>15.857900000000001</v>
      </c>
      <c r="I3612">
        <f>VLOOKUP($A3612,SPY_main!$A:$C,2,FALSE)</f>
        <v>285.06</v>
      </c>
      <c r="J3612">
        <f>IFERROR(VLOOKUP($A3612,SPY_main!$A:$C,3,FALSE),J3611)</f>
        <v>1.7302999999999999</v>
      </c>
      <c r="K3612">
        <f>IFERROR(VLOOKUP($A3612,SPY_main!$E:$F,2,FALSE),K3611)</f>
        <v>2.5251299999999999</v>
      </c>
      <c r="L3612">
        <f>IFERROR(VLOOKUP($A3612,SPY_main!H:I,2,FALSE),L3611)</f>
        <v>16.440000000000001</v>
      </c>
      <c r="M3612">
        <f t="shared" si="392"/>
        <v>60.0349</v>
      </c>
      <c r="N3612">
        <f t="shared" si="393"/>
        <v>52.071800000000003</v>
      </c>
      <c r="O3612">
        <f t="shared" si="394"/>
        <v>30.063199999999998</v>
      </c>
      <c r="P3612">
        <f t="shared" si="395"/>
        <v>16.7104</v>
      </c>
      <c r="Q3612">
        <f t="shared" si="396"/>
        <v>18.1142</v>
      </c>
      <c r="R3612">
        <f t="shared" si="397"/>
        <v>18.1142</v>
      </c>
      <c r="S3612">
        <f t="shared" si="398"/>
        <v>18.1142</v>
      </c>
      <c r="T3612">
        <f>IFERROR(VLOOKUP($A3612,TY_main!A:B,2,FALSE),T3611)</f>
        <v>121.953125</v>
      </c>
    </row>
    <row r="3613" spans="1:20" x14ac:dyDescent="0.25">
      <c r="A3613" s="2">
        <f>SPY_IVOL!A3613</f>
        <v>43601</v>
      </c>
      <c r="B3613">
        <f>SPY_IVOL!B3613</f>
        <v>30.980499999999999</v>
      </c>
      <c r="C3613">
        <f>SPY_IVOL!C3613</f>
        <v>21.827100000000002</v>
      </c>
      <c r="D3613">
        <f>SPY_IVOL!D3613</f>
        <v>17.879100000000001</v>
      </c>
      <c r="E3613">
        <f>SPY_IVOL!E3613</f>
        <v>13.026</v>
      </c>
      <c r="F3613">
        <f>SPY_IVOL!F3613</f>
        <v>9.7146000000000008</v>
      </c>
      <c r="G3613">
        <f>SPY_IVOL!G3613</f>
        <v>12.297800000000001</v>
      </c>
      <c r="H3613">
        <f>SPY_IVOL!H3613</f>
        <v>15.683199999999999</v>
      </c>
      <c r="I3613">
        <f>VLOOKUP($A3613,SPY_main!$A:$C,2,FALSE)</f>
        <v>287.7</v>
      </c>
      <c r="J3613">
        <f>IFERROR(VLOOKUP($A3613,SPY_main!$A:$C,3,FALSE),J3612)</f>
        <v>1.7144999999999999</v>
      </c>
      <c r="K3613">
        <f>IFERROR(VLOOKUP($A3613,SPY_main!$E:$F,2,FALSE),K3612)</f>
        <v>2.5196299999999998</v>
      </c>
      <c r="L3613">
        <f>IFERROR(VLOOKUP($A3613,SPY_main!H:I,2,FALSE),L3612)</f>
        <v>15.29</v>
      </c>
      <c r="M3613">
        <f t="shared" si="392"/>
        <v>33.3889</v>
      </c>
      <c r="N3613">
        <f t="shared" si="393"/>
        <v>33.3889</v>
      </c>
      <c r="O3613">
        <f t="shared" si="394"/>
        <v>29.7377</v>
      </c>
      <c r="P3613">
        <f t="shared" si="395"/>
        <v>16.302399999999999</v>
      </c>
      <c r="Q3613">
        <f t="shared" si="396"/>
        <v>17.923300000000001</v>
      </c>
      <c r="R3613">
        <f t="shared" si="397"/>
        <v>17.923300000000001</v>
      </c>
      <c r="S3613">
        <f t="shared" si="398"/>
        <v>17.923300000000001</v>
      </c>
      <c r="T3613">
        <f>IFERROR(VLOOKUP($A3613,TY_main!A:B,2,FALSE),T3612)</f>
        <v>121.703125</v>
      </c>
    </row>
    <row r="3614" spans="1:20" x14ac:dyDescent="0.25">
      <c r="A3614" s="2">
        <f>SPY_IVOL!A3614</f>
        <v>43602</v>
      </c>
      <c r="B3614">
        <f>SPY_IVOL!B3614</f>
        <v>31.026700000000002</v>
      </c>
      <c r="C3614">
        <f>SPY_IVOL!C3614</f>
        <v>22.2879</v>
      </c>
      <c r="D3614">
        <f>SPY_IVOL!D3614</f>
        <v>18.360099999999999</v>
      </c>
      <c r="E3614">
        <f>SPY_IVOL!E3614</f>
        <v>14.1096</v>
      </c>
      <c r="F3614">
        <f>SPY_IVOL!F3614</f>
        <v>9.8417999999999992</v>
      </c>
      <c r="G3614">
        <f>SPY_IVOL!G3614</f>
        <v>12.6601</v>
      </c>
      <c r="H3614">
        <f>SPY_IVOL!H3614</f>
        <v>16.603999999999999</v>
      </c>
      <c r="I3614">
        <f>VLOOKUP($A3614,SPY_main!$A:$C,2,FALSE)</f>
        <v>285.83999999999997</v>
      </c>
      <c r="J3614">
        <f>IFERROR(VLOOKUP($A3614,SPY_main!$A:$C,3,FALSE),J3613)</f>
        <v>1.7256</v>
      </c>
      <c r="K3614">
        <f>IFERROR(VLOOKUP($A3614,SPY_main!$E:$F,2,FALSE),K3613)</f>
        <v>2.5218799999999999</v>
      </c>
      <c r="L3614">
        <f>IFERROR(VLOOKUP($A3614,SPY_main!H:I,2,FALSE),L3613)</f>
        <v>15.96</v>
      </c>
      <c r="M3614">
        <f t="shared" si="392"/>
        <v>30.157699999999998</v>
      </c>
      <c r="N3614">
        <f t="shared" si="393"/>
        <v>30.157699999999998</v>
      </c>
      <c r="O3614">
        <f t="shared" si="394"/>
        <v>23.262799999999999</v>
      </c>
      <c r="P3614">
        <f t="shared" si="395"/>
        <v>12.463900000000001</v>
      </c>
      <c r="Q3614">
        <f t="shared" si="396"/>
        <v>12.972200000000001</v>
      </c>
      <c r="R3614">
        <f t="shared" si="397"/>
        <v>12.972200000000001</v>
      </c>
      <c r="S3614">
        <f t="shared" si="398"/>
        <v>12.972200000000001</v>
      </c>
      <c r="T3614">
        <f>IFERROR(VLOOKUP($A3614,TY_main!A:B,2,FALSE),T3613)</f>
        <v>121.765625</v>
      </c>
    </row>
    <row r="3615" spans="1:20" x14ac:dyDescent="0.25">
      <c r="A3615" s="2">
        <f>SPY_IVOL!A3615</f>
        <v>43605</v>
      </c>
      <c r="B3615">
        <f>SPY_IVOL!B3615</f>
        <v>28.032900000000001</v>
      </c>
      <c r="C3615">
        <f>SPY_IVOL!C3615</f>
        <v>21.446400000000001</v>
      </c>
      <c r="D3615">
        <f>SPY_IVOL!D3615</f>
        <v>18.251799999999999</v>
      </c>
      <c r="E3615">
        <f>SPY_IVOL!E3615</f>
        <v>14.963800000000001</v>
      </c>
      <c r="F3615">
        <f>SPY_IVOL!F3615</f>
        <v>11.1561</v>
      </c>
      <c r="G3615">
        <f>SPY_IVOL!G3615</f>
        <v>11.4377</v>
      </c>
      <c r="H3615">
        <f>SPY_IVOL!H3615</f>
        <v>15.9444</v>
      </c>
      <c r="I3615">
        <f>VLOOKUP($A3615,SPY_main!$A:$C,2,FALSE)</f>
        <v>283.95</v>
      </c>
      <c r="J3615">
        <f>IFERROR(VLOOKUP($A3615,SPY_main!$A:$C,3,FALSE),J3614)</f>
        <v>1.7371000000000001</v>
      </c>
      <c r="K3615">
        <f>IFERROR(VLOOKUP($A3615,SPY_main!$E:$F,2,FALSE),K3614)</f>
        <v>2.52338</v>
      </c>
      <c r="L3615">
        <f>IFERROR(VLOOKUP($A3615,SPY_main!H:I,2,FALSE),L3614)</f>
        <v>16.309999999999999</v>
      </c>
      <c r="M3615">
        <f t="shared" si="392"/>
        <v>31.053599999999999</v>
      </c>
      <c r="N3615">
        <f t="shared" si="393"/>
        <v>22.485900000000001</v>
      </c>
      <c r="O3615">
        <f t="shared" si="394"/>
        <v>18.884699999999999</v>
      </c>
      <c r="P3615">
        <f t="shared" si="395"/>
        <v>15.091699999999999</v>
      </c>
      <c r="Q3615">
        <f t="shared" si="396"/>
        <v>10.518000000000001</v>
      </c>
      <c r="R3615">
        <f t="shared" si="397"/>
        <v>13.087400000000001</v>
      </c>
      <c r="S3615">
        <f t="shared" si="398"/>
        <v>16.4498</v>
      </c>
      <c r="T3615">
        <f>IFERROR(VLOOKUP($A3615,TY_main!A:B,2,FALSE),T3614)</f>
        <v>121.5625</v>
      </c>
    </row>
    <row r="3616" spans="1:20" x14ac:dyDescent="0.25">
      <c r="A3616" s="2">
        <f>SPY_IVOL!A3616</f>
        <v>43606</v>
      </c>
      <c r="B3616">
        <f>SPY_IVOL!B3616</f>
        <v>27.372199999999999</v>
      </c>
      <c r="C3616">
        <f>SPY_IVOL!C3616</f>
        <v>20.488399999999999</v>
      </c>
      <c r="D3616">
        <f>SPY_IVOL!D3616</f>
        <v>17.261700000000001</v>
      </c>
      <c r="E3616">
        <f>SPY_IVOL!E3616</f>
        <v>13.6</v>
      </c>
      <c r="F3616">
        <f>SPY_IVOL!F3616</f>
        <v>10.2218</v>
      </c>
      <c r="G3616">
        <f>SPY_IVOL!G3616</f>
        <v>11.0318</v>
      </c>
      <c r="H3616">
        <f>SPY_IVOL!H3616</f>
        <v>15.6525</v>
      </c>
      <c r="I3616">
        <f>VLOOKUP($A3616,SPY_main!$A:$C,2,FALSE)</f>
        <v>286.51</v>
      </c>
      <c r="J3616">
        <f>IFERROR(VLOOKUP($A3616,SPY_main!$A:$C,3,FALSE),J3615)</f>
        <v>1.7216</v>
      </c>
      <c r="K3616">
        <f>IFERROR(VLOOKUP($A3616,SPY_main!$E:$F,2,FALSE),K3615)</f>
        <v>2.5234999999999999</v>
      </c>
      <c r="L3616">
        <f>IFERROR(VLOOKUP($A3616,SPY_main!H:I,2,FALSE),L3615)</f>
        <v>14.95</v>
      </c>
      <c r="M3616">
        <f t="shared" si="392"/>
        <v>30.784700000000001</v>
      </c>
      <c r="N3616">
        <f t="shared" si="393"/>
        <v>21.549800000000001</v>
      </c>
      <c r="O3616">
        <f t="shared" si="394"/>
        <v>17.621600000000001</v>
      </c>
      <c r="P3616">
        <f t="shared" si="395"/>
        <v>13.1693</v>
      </c>
      <c r="Q3616">
        <f t="shared" si="396"/>
        <v>9.7355</v>
      </c>
      <c r="R3616">
        <f t="shared" si="397"/>
        <v>12.9071</v>
      </c>
      <c r="S3616">
        <f t="shared" si="398"/>
        <v>15.6942</v>
      </c>
      <c r="T3616">
        <f>IFERROR(VLOOKUP($A3616,TY_main!A:B,2,FALSE),T3615)</f>
        <v>121.4375</v>
      </c>
    </row>
    <row r="3617" spans="1:20" x14ac:dyDescent="0.25">
      <c r="A3617" s="2">
        <f>SPY_IVOL!A3617</f>
        <v>43607</v>
      </c>
      <c r="B3617">
        <f>SPY_IVOL!B3617</f>
        <v>27.462199999999999</v>
      </c>
      <c r="C3617">
        <f>SPY_IVOL!C3617</f>
        <v>20.507300000000001</v>
      </c>
      <c r="D3617">
        <f>SPY_IVOL!D3617</f>
        <v>17.2912</v>
      </c>
      <c r="E3617">
        <f>SPY_IVOL!E3617</f>
        <v>13.523300000000001</v>
      </c>
      <c r="F3617">
        <f>SPY_IVOL!F3617</f>
        <v>10.037100000000001</v>
      </c>
      <c r="G3617">
        <f>SPY_IVOL!G3617</f>
        <v>10.8775</v>
      </c>
      <c r="H3617">
        <f>SPY_IVOL!H3617</f>
        <v>15.568300000000001</v>
      </c>
      <c r="I3617">
        <f>VLOOKUP($A3617,SPY_main!$A:$C,2,FALSE)</f>
        <v>285.63</v>
      </c>
      <c r="J3617">
        <f>IFERROR(VLOOKUP($A3617,SPY_main!$A:$C,3,FALSE),J3616)</f>
        <v>1.7269000000000001</v>
      </c>
      <c r="K3617">
        <f>IFERROR(VLOOKUP($A3617,SPY_main!$E:$F,2,FALSE),K3616)</f>
        <v>2.52475</v>
      </c>
      <c r="L3617">
        <f>IFERROR(VLOOKUP($A3617,SPY_main!H:I,2,FALSE),L3616)</f>
        <v>14.75</v>
      </c>
      <c r="M3617">
        <f t="shared" si="392"/>
        <v>30.591899999999999</v>
      </c>
      <c r="N3617">
        <f t="shared" si="393"/>
        <v>21.772300000000001</v>
      </c>
      <c r="O3617">
        <f t="shared" si="394"/>
        <v>17.6968</v>
      </c>
      <c r="P3617">
        <f t="shared" si="395"/>
        <v>13.074999999999999</v>
      </c>
      <c r="Q3617">
        <f t="shared" si="396"/>
        <v>9.4890000000000008</v>
      </c>
      <c r="R3617">
        <f t="shared" si="397"/>
        <v>12.3904</v>
      </c>
      <c r="S3617">
        <f t="shared" si="398"/>
        <v>15.7494</v>
      </c>
      <c r="T3617">
        <f>IFERROR(VLOOKUP($A3617,TY_main!A:B,2,FALSE),T3616)</f>
        <v>121.71875</v>
      </c>
    </row>
    <row r="3618" spans="1:20" x14ac:dyDescent="0.25">
      <c r="A3618" s="2">
        <f>SPY_IVOL!A3618</f>
        <v>43608</v>
      </c>
      <c r="B3618">
        <f>SPY_IVOL!B3618</f>
        <v>28.302900000000001</v>
      </c>
      <c r="C3618">
        <f>SPY_IVOL!C3618</f>
        <v>21.907800000000002</v>
      </c>
      <c r="D3618">
        <f>SPY_IVOL!D3618</f>
        <v>18.8811</v>
      </c>
      <c r="E3618">
        <f>SPY_IVOL!E3618</f>
        <v>15.323700000000001</v>
      </c>
      <c r="F3618">
        <f>SPY_IVOL!F3618</f>
        <v>11.317299999999999</v>
      </c>
      <c r="G3618">
        <f>SPY_IVOL!G3618</f>
        <v>11.444599999999999</v>
      </c>
      <c r="H3618">
        <f>SPY_IVOL!H3618</f>
        <v>16.000900000000001</v>
      </c>
      <c r="I3618">
        <f>VLOOKUP($A3618,SPY_main!$A:$C,2,FALSE)</f>
        <v>282.14</v>
      </c>
      <c r="J3618">
        <f>IFERROR(VLOOKUP($A3618,SPY_main!$A:$C,3,FALSE),J3617)</f>
        <v>1.7482</v>
      </c>
      <c r="K3618">
        <f>IFERROR(VLOOKUP($A3618,SPY_main!$E:$F,2,FALSE),K3617)</f>
        <v>2.5206300000000001</v>
      </c>
      <c r="L3618">
        <f>IFERROR(VLOOKUP($A3618,SPY_main!H:I,2,FALSE),L3617)</f>
        <v>16.920000000000002</v>
      </c>
      <c r="M3618">
        <f t="shared" si="392"/>
        <v>32.299399999999999</v>
      </c>
      <c r="N3618">
        <f t="shared" si="393"/>
        <v>23.568100000000001</v>
      </c>
      <c r="O3618">
        <f t="shared" si="394"/>
        <v>19.605</v>
      </c>
      <c r="P3618">
        <f t="shared" si="395"/>
        <v>15.146800000000001</v>
      </c>
      <c r="Q3618">
        <f t="shared" si="396"/>
        <v>10.6394</v>
      </c>
      <c r="R3618">
        <f t="shared" si="397"/>
        <v>13.1326</v>
      </c>
      <c r="S3618">
        <f t="shared" si="398"/>
        <v>16.252500000000001</v>
      </c>
      <c r="T3618">
        <f>IFERROR(VLOOKUP($A3618,TY_main!A:B,2,FALSE),T3617)</f>
        <v>122.46875</v>
      </c>
    </row>
    <row r="3619" spans="1:20" x14ac:dyDescent="0.25">
      <c r="A3619" s="2">
        <f>SPY_IVOL!A3619</f>
        <v>43609</v>
      </c>
      <c r="B3619">
        <f>SPY_IVOL!B3619</f>
        <v>27.2437</v>
      </c>
      <c r="C3619">
        <f>SPY_IVOL!C3619</f>
        <v>20.995699999999999</v>
      </c>
      <c r="D3619">
        <f>SPY_IVOL!D3619</f>
        <v>17.926400000000001</v>
      </c>
      <c r="E3619">
        <f>SPY_IVOL!E3619</f>
        <v>14.825699999999999</v>
      </c>
      <c r="F3619">
        <f>SPY_IVOL!F3619</f>
        <v>11.122</v>
      </c>
      <c r="G3619">
        <f>SPY_IVOL!G3619</f>
        <v>11.1806</v>
      </c>
      <c r="H3619">
        <f>SPY_IVOL!H3619</f>
        <v>15.015499999999999</v>
      </c>
      <c r="I3619">
        <f>VLOOKUP($A3619,SPY_main!$A:$C,2,FALSE)</f>
        <v>282.77999999999997</v>
      </c>
      <c r="J3619">
        <f>IFERROR(VLOOKUP($A3619,SPY_main!$A:$C,3,FALSE),J3618)</f>
        <v>1.7443</v>
      </c>
      <c r="K3619">
        <f>IFERROR(VLOOKUP($A3619,SPY_main!$E:$F,2,FALSE),K3618)</f>
        <v>2.52488</v>
      </c>
      <c r="L3619">
        <f>IFERROR(VLOOKUP($A3619,SPY_main!H:I,2,FALSE),L3618)</f>
        <v>15.85</v>
      </c>
      <c r="M3619">
        <f t="shared" si="392"/>
        <v>30.918199999999999</v>
      </c>
      <c r="N3619">
        <f t="shared" si="393"/>
        <v>22.238600000000002</v>
      </c>
      <c r="O3619">
        <f t="shared" si="394"/>
        <v>18.335100000000001</v>
      </c>
      <c r="P3619">
        <f t="shared" si="395"/>
        <v>14.282</v>
      </c>
      <c r="Q3619">
        <f t="shared" si="396"/>
        <v>10.269500000000001</v>
      </c>
      <c r="R3619">
        <f t="shared" si="397"/>
        <v>12.8567</v>
      </c>
      <c r="S3619">
        <f t="shared" si="398"/>
        <v>15.700799999999999</v>
      </c>
      <c r="T3619">
        <f>IFERROR(VLOOKUP($A3619,TY_main!A:B,2,FALSE),T3618)</f>
        <v>122.15625</v>
      </c>
    </row>
    <row r="3620" spans="1:20" x14ac:dyDescent="0.25">
      <c r="A3620" s="2">
        <f>SPY_IVOL!A3620</f>
        <v>43613</v>
      </c>
      <c r="B3620">
        <f>SPY_IVOL!B3620</f>
        <v>28.194099999999999</v>
      </c>
      <c r="C3620">
        <f>SPY_IVOL!C3620</f>
        <v>21.986799999999999</v>
      </c>
      <c r="D3620">
        <f>SPY_IVOL!D3620</f>
        <v>19.035399999999999</v>
      </c>
      <c r="E3620">
        <f>SPY_IVOL!E3620</f>
        <v>15.4962</v>
      </c>
      <c r="F3620">
        <f>SPY_IVOL!F3620</f>
        <v>12.111000000000001</v>
      </c>
      <c r="G3620">
        <f>SPY_IVOL!G3620</f>
        <v>11.580500000000001</v>
      </c>
      <c r="H3620">
        <f>SPY_IVOL!H3620</f>
        <v>15.1204</v>
      </c>
      <c r="I3620">
        <f>VLOOKUP($A3620,SPY_main!$A:$C,2,FALSE)</f>
        <v>280.14999999999998</v>
      </c>
      <c r="J3620">
        <f>IFERROR(VLOOKUP($A3620,SPY_main!$A:$C,3,FALSE),J3619)</f>
        <v>1.7606999999999999</v>
      </c>
      <c r="K3620">
        <f>IFERROR(VLOOKUP($A3620,SPY_main!$E:$F,2,FALSE),K3619)</f>
        <v>2.5237500000000002</v>
      </c>
      <c r="L3620">
        <f>IFERROR(VLOOKUP($A3620,SPY_main!H:I,2,FALSE),L3619)</f>
        <v>17.5</v>
      </c>
      <c r="M3620">
        <f t="shared" si="392"/>
        <v>33.241399999999999</v>
      </c>
      <c r="N3620">
        <f t="shared" si="393"/>
        <v>23.500599999999999</v>
      </c>
      <c r="O3620">
        <f t="shared" si="394"/>
        <v>19.759</v>
      </c>
      <c r="P3620">
        <f t="shared" si="395"/>
        <v>15.5105</v>
      </c>
      <c r="Q3620">
        <f t="shared" si="396"/>
        <v>11.6221</v>
      </c>
      <c r="R3620">
        <f t="shared" si="397"/>
        <v>13.9377</v>
      </c>
      <c r="S3620">
        <f t="shared" si="398"/>
        <v>15.8049</v>
      </c>
      <c r="T3620">
        <f>IFERROR(VLOOKUP($A3620,TY_main!A:B,2,FALSE),T3619)</f>
        <v>122.65625</v>
      </c>
    </row>
    <row r="3621" spans="1:20" x14ac:dyDescent="0.25">
      <c r="A3621" s="2">
        <f>SPY_IVOL!A3621</f>
        <v>43614</v>
      </c>
      <c r="B3621">
        <f>SPY_IVOL!B3621</f>
        <v>28.735499999999998</v>
      </c>
      <c r="C3621">
        <f>SPY_IVOL!C3621</f>
        <v>22.244299999999999</v>
      </c>
      <c r="D3621">
        <f>SPY_IVOL!D3621</f>
        <v>19.533200000000001</v>
      </c>
      <c r="E3621">
        <f>SPY_IVOL!E3621</f>
        <v>16.265899999999998</v>
      </c>
      <c r="F3621">
        <f>SPY_IVOL!F3621</f>
        <v>12.3643</v>
      </c>
      <c r="G3621">
        <f>SPY_IVOL!G3621</f>
        <v>11.9658</v>
      </c>
      <c r="H3621">
        <f>SPY_IVOL!H3621</f>
        <v>14.5626</v>
      </c>
      <c r="I3621">
        <f>VLOOKUP($A3621,SPY_main!$A:$C,2,FALSE)</f>
        <v>278.27</v>
      </c>
      <c r="J3621">
        <f>IFERROR(VLOOKUP($A3621,SPY_main!$A:$C,3,FALSE),J3620)</f>
        <v>1.7726</v>
      </c>
      <c r="K3621">
        <f>IFERROR(VLOOKUP($A3621,SPY_main!$E:$F,2,FALSE),K3620)</f>
        <v>2.5217499999999999</v>
      </c>
      <c r="L3621">
        <f>IFERROR(VLOOKUP($A3621,SPY_main!H:I,2,FALSE),L3620)</f>
        <v>17.899999999999999</v>
      </c>
      <c r="M3621">
        <f t="shared" si="392"/>
        <v>33.986499999999999</v>
      </c>
      <c r="N3621">
        <f t="shared" si="393"/>
        <v>23.859400000000001</v>
      </c>
      <c r="O3621">
        <f t="shared" si="394"/>
        <v>20.355399999999999</v>
      </c>
      <c r="P3621">
        <f t="shared" si="395"/>
        <v>16.569099999999999</v>
      </c>
      <c r="Q3621">
        <f t="shared" si="396"/>
        <v>11.9407</v>
      </c>
      <c r="R3621">
        <f t="shared" si="397"/>
        <v>14.2575</v>
      </c>
      <c r="S3621">
        <f t="shared" si="398"/>
        <v>15.794700000000001</v>
      </c>
      <c r="T3621">
        <f>IFERROR(VLOOKUP($A3621,TY_main!A:B,2,FALSE),T3620)</f>
        <v>122.875</v>
      </c>
    </row>
    <row r="3622" spans="1:20" x14ac:dyDescent="0.25">
      <c r="A3622" s="2">
        <f>SPY_IVOL!A3622</f>
        <v>43615</v>
      </c>
      <c r="B3622">
        <f>SPY_IVOL!B3622</f>
        <v>28.386600000000001</v>
      </c>
      <c r="C3622">
        <f>SPY_IVOL!C3622</f>
        <v>21.720199999999998</v>
      </c>
      <c r="D3622">
        <f>SPY_IVOL!D3622</f>
        <v>18.932700000000001</v>
      </c>
      <c r="E3622">
        <f>SPY_IVOL!E3622</f>
        <v>15.659800000000001</v>
      </c>
      <c r="F3622">
        <f>SPY_IVOL!F3622</f>
        <v>12.2745</v>
      </c>
      <c r="G3622">
        <f>SPY_IVOL!G3622</f>
        <v>11.9216</v>
      </c>
      <c r="H3622">
        <f>SPY_IVOL!H3622</f>
        <v>13.6487</v>
      </c>
      <c r="I3622">
        <f>VLOOKUP($A3622,SPY_main!$A:$C,2,FALSE)</f>
        <v>279.02999999999997</v>
      </c>
      <c r="J3622">
        <f>IFERROR(VLOOKUP($A3622,SPY_main!$A:$C,3,FALSE),J3621)</f>
        <v>1.7677</v>
      </c>
      <c r="K3622">
        <f>IFERROR(VLOOKUP($A3622,SPY_main!$E:$F,2,FALSE),K3621)</f>
        <v>2.5202499999999999</v>
      </c>
      <c r="L3622">
        <f>IFERROR(VLOOKUP($A3622,SPY_main!H:I,2,FALSE),L3621)</f>
        <v>17.3</v>
      </c>
      <c r="M3622">
        <f t="shared" si="392"/>
        <v>34.670200000000001</v>
      </c>
      <c r="N3622">
        <f t="shared" si="393"/>
        <v>23.230399999999999</v>
      </c>
      <c r="O3622">
        <f t="shared" si="394"/>
        <v>19.253699999999998</v>
      </c>
      <c r="P3622">
        <f t="shared" si="395"/>
        <v>15.396000000000001</v>
      </c>
      <c r="Q3622">
        <f t="shared" si="396"/>
        <v>11.578200000000001</v>
      </c>
      <c r="R3622">
        <f t="shared" si="397"/>
        <v>14.583600000000001</v>
      </c>
      <c r="S3622">
        <f t="shared" si="398"/>
        <v>15.367100000000001</v>
      </c>
      <c r="T3622">
        <f>IFERROR(VLOOKUP($A3622,TY_main!A:B,2,FALSE),T3621)</f>
        <v>122.9375</v>
      </c>
    </row>
    <row r="3623" spans="1:20" x14ac:dyDescent="0.25">
      <c r="A3623" s="2">
        <f>SPY_IVOL!A3623</f>
        <v>43616</v>
      </c>
      <c r="B3623">
        <f>SPY_IVOL!B3623</f>
        <v>29.1905</v>
      </c>
      <c r="C3623">
        <f>SPY_IVOL!C3623</f>
        <v>22.732600000000001</v>
      </c>
      <c r="D3623">
        <f>SPY_IVOL!D3623</f>
        <v>20</v>
      </c>
      <c r="E3623">
        <f>SPY_IVOL!E3623</f>
        <v>16.889099999999999</v>
      </c>
      <c r="F3623">
        <f>SPY_IVOL!F3623</f>
        <v>13.2509</v>
      </c>
      <c r="G3623">
        <f>SPY_IVOL!G3623</f>
        <v>12.412800000000001</v>
      </c>
      <c r="H3623">
        <f>SPY_IVOL!H3623</f>
        <v>15.0319</v>
      </c>
      <c r="I3623">
        <f>VLOOKUP($A3623,SPY_main!$A:$C,2,FALSE)</f>
        <v>275.27</v>
      </c>
      <c r="J3623">
        <f>IFERROR(VLOOKUP($A3623,SPY_main!$A:$C,3,FALSE),J3622)</f>
        <v>1.7919</v>
      </c>
      <c r="K3623">
        <f>IFERROR(VLOOKUP($A3623,SPY_main!$E:$F,2,FALSE),K3622)</f>
        <v>2.5024999999999999</v>
      </c>
      <c r="L3623">
        <f>IFERROR(VLOOKUP($A3623,SPY_main!H:I,2,FALSE),L3622)</f>
        <v>18.71</v>
      </c>
      <c r="M3623">
        <f t="shared" si="392"/>
        <v>36.534199999999998</v>
      </c>
      <c r="N3623">
        <f t="shared" si="393"/>
        <v>24.7956</v>
      </c>
      <c r="O3623">
        <f t="shared" si="394"/>
        <v>20.8992</v>
      </c>
      <c r="P3623">
        <f t="shared" si="395"/>
        <v>17.1678</v>
      </c>
      <c r="Q3623">
        <f t="shared" si="396"/>
        <v>12.8018</v>
      </c>
      <c r="R3623">
        <f t="shared" si="397"/>
        <v>14.5129</v>
      </c>
      <c r="S3623">
        <f t="shared" si="398"/>
        <v>15.394</v>
      </c>
      <c r="T3623">
        <f>IFERROR(VLOOKUP($A3623,TY_main!A:B,2,FALSE),T3622)</f>
        <v>123.609375</v>
      </c>
    </row>
    <row r="3624" spans="1:20" x14ac:dyDescent="0.25">
      <c r="A3624" s="2">
        <f>SPY_IVOL!A3624</f>
        <v>43619</v>
      </c>
      <c r="B3624">
        <f>SPY_IVOL!B3624</f>
        <v>30.2437</v>
      </c>
      <c r="C3624">
        <f>SPY_IVOL!C3624</f>
        <v>22.7761</v>
      </c>
      <c r="D3624">
        <f>SPY_IVOL!D3624</f>
        <v>19.687000000000001</v>
      </c>
      <c r="E3624">
        <f>SPY_IVOL!E3624</f>
        <v>16.95</v>
      </c>
      <c r="F3624">
        <f>SPY_IVOL!F3624</f>
        <v>13.743</v>
      </c>
      <c r="G3624">
        <f>SPY_IVOL!G3624</f>
        <v>12.73</v>
      </c>
      <c r="H3624">
        <f>SPY_IVOL!H3624</f>
        <v>15.2356</v>
      </c>
      <c r="I3624">
        <f>VLOOKUP($A3624,SPY_main!$A:$C,2,FALSE)</f>
        <v>274.57</v>
      </c>
      <c r="J3624">
        <f>IFERROR(VLOOKUP($A3624,SPY_main!$A:$C,3,FALSE),J3623)</f>
        <v>1.7964</v>
      </c>
      <c r="K3624">
        <f>IFERROR(VLOOKUP($A3624,SPY_main!$E:$F,2,FALSE),K3623)</f>
        <v>2.4784999999999999</v>
      </c>
      <c r="L3624">
        <f>IFERROR(VLOOKUP($A3624,SPY_main!H:I,2,FALSE),L3623)</f>
        <v>18.86</v>
      </c>
      <c r="M3624">
        <f t="shared" si="392"/>
        <v>38.247700000000002</v>
      </c>
      <c r="N3624">
        <f t="shared" si="393"/>
        <v>25.802</v>
      </c>
      <c r="O3624">
        <f t="shared" si="394"/>
        <v>20.765499999999999</v>
      </c>
      <c r="P3624">
        <f t="shared" si="395"/>
        <v>17.504300000000001</v>
      </c>
      <c r="Q3624">
        <f t="shared" si="396"/>
        <v>13.942299999999999</v>
      </c>
      <c r="R3624">
        <f t="shared" si="397"/>
        <v>15.6746</v>
      </c>
      <c r="S3624">
        <f t="shared" si="398"/>
        <v>15.6746</v>
      </c>
      <c r="T3624">
        <f>IFERROR(VLOOKUP($A3624,TY_main!A:B,2,FALSE),T3623)</f>
        <v>124.125</v>
      </c>
    </row>
    <row r="3625" spans="1:20" x14ac:dyDescent="0.25">
      <c r="A3625" s="2">
        <f>SPY_IVOL!A3625</f>
        <v>43620</v>
      </c>
      <c r="B3625">
        <f>SPY_IVOL!B3625</f>
        <v>29.077400000000001</v>
      </c>
      <c r="C3625">
        <f>SPY_IVOL!C3625</f>
        <v>21.489899999999999</v>
      </c>
      <c r="D3625">
        <f>SPY_IVOL!D3625</f>
        <v>18.4544</v>
      </c>
      <c r="E3625">
        <f>SPY_IVOL!E3625</f>
        <v>15.275399999999999</v>
      </c>
      <c r="F3625">
        <f>SPY_IVOL!F3625</f>
        <v>12.038600000000001</v>
      </c>
      <c r="G3625">
        <f>SPY_IVOL!G3625</f>
        <v>12.3066</v>
      </c>
      <c r="H3625">
        <f>SPY_IVOL!H3625</f>
        <v>15.362399999999999</v>
      </c>
      <c r="I3625">
        <f>VLOOKUP($A3625,SPY_main!$A:$C,2,FALSE)</f>
        <v>280.52999999999997</v>
      </c>
      <c r="J3625">
        <f>IFERROR(VLOOKUP($A3625,SPY_main!$A:$C,3,FALSE),J3624)</f>
        <v>1.7583</v>
      </c>
      <c r="K3625">
        <f>IFERROR(VLOOKUP($A3625,SPY_main!$E:$F,2,FALSE),K3624)</f>
        <v>2.47438</v>
      </c>
      <c r="L3625">
        <f>IFERROR(VLOOKUP($A3625,SPY_main!H:I,2,FALSE),L3624)</f>
        <v>16.97</v>
      </c>
      <c r="M3625">
        <f t="shared" si="392"/>
        <v>37.922400000000003</v>
      </c>
      <c r="N3625">
        <f t="shared" si="393"/>
        <v>24.170200000000001</v>
      </c>
      <c r="O3625">
        <f t="shared" si="394"/>
        <v>19.207799999999999</v>
      </c>
      <c r="P3625">
        <f t="shared" si="395"/>
        <v>15.361499999999999</v>
      </c>
      <c r="Q3625">
        <f t="shared" si="396"/>
        <v>12.046200000000001</v>
      </c>
      <c r="R3625">
        <f t="shared" si="397"/>
        <v>14.2698</v>
      </c>
      <c r="S3625">
        <f t="shared" si="398"/>
        <v>14.2698</v>
      </c>
      <c r="T3625">
        <f>IFERROR(VLOOKUP($A3625,TY_main!A:B,2,FALSE),T3624)</f>
        <v>123.828125</v>
      </c>
    </row>
    <row r="3626" spans="1:20" x14ac:dyDescent="0.25">
      <c r="A3626" s="2">
        <f>SPY_IVOL!A3626</f>
        <v>43621</v>
      </c>
      <c r="B3626">
        <f>SPY_IVOL!B3626</f>
        <v>28.720400000000001</v>
      </c>
      <c r="C3626">
        <f>SPY_IVOL!C3626</f>
        <v>20.8917</v>
      </c>
      <c r="D3626">
        <f>SPY_IVOL!D3626</f>
        <v>17.7895</v>
      </c>
      <c r="E3626">
        <f>SPY_IVOL!E3626</f>
        <v>14.3611</v>
      </c>
      <c r="F3626">
        <f>SPY_IVOL!F3626</f>
        <v>11.507199999999999</v>
      </c>
      <c r="G3626">
        <f>SPY_IVOL!G3626</f>
        <v>12.5389</v>
      </c>
      <c r="H3626">
        <f>SPY_IVOL!H3626</f>
        <v>16.1465</v>
      </c>
      <c r="I3626">
        <f>VLOOKUP($A3626,SPY_main!$A:$C,2,FALSE)</f>
        <v>282.95999999999998</v>
      </c>
      <c r="J3626">
        <f>IFERROR(VLOOKUP($A3626,SPY_main!$A:$C,3,FALSE),J3625)</f>
        <v>1.7432000000000001</v>
      </c>
      <c r="K3626">
        <f>IFERROR(VLOOKUP($A3626,SPY_main!$E:$F,2,FALSE),K3625)</f>
        <v>2.4716300000000002</v>
      </c>
      <c r="L3626">
        <f>IFERROR(VLOOKUP($A3626,SPY_main!H:I,2,FALSE),L3625)</f>
        <v>16.09</v>
      </c>
      <c r="M3626">
        <f t="shared" si="392"/>
        <v>39.046900000000001</v>
      </c>
      <c r="N3626">
        <f t="shared" si="393"/>
        <v>23.0123</v>
      </c>
      <c r="O3626">
        <f t="shared" si="394"/>
        <v>18.241599999999998</v>
      </c>
      <c r="P3626">
        <f t="shared" si="395"/>
        <v>13.7583</v>
      </c>
      <c r="Q3626">
        <f t="shared" si="396"/>
        <v>12.334099999999999</v>
      </c>
      <c r="R3626">
        <f t="shared" si="397"/>
        <v>17.936900000000001</v>
      </c>
      <c r="S3626">
        <f t="shared" si="398"/>
        <v>19.069800000000001</v>
      </c>
      <c r="T3626">
        <f>IFERROR(VLOOKUP($A3626,TY_main!A:B,2,FALSE),T3625)</f>
        <v>123.875</v>
      </c>
    </row>
    <row r="3627" spans="1:20" x14ac:dyDescent="0.25">
      <c r="A3627" s="2">
        <f>SPY_IVOL!A3627</f>
        <v>43622</v>
      </c>
      <c r="B3627">
        <f>SPY_IVOL!B3627</f>
        <v>28.894600000000001</v>
      </c>
      <c r="C3627">
        <f>SPY_IVOL!C3627</f>
        <v>20.879100000000001</v>
      </c>
      <c r="D3627">
        <f>SPY_IVOL!D3627</f>
        <v>17.5334</v>
      </c>
      <c r="E3627">
        <f>SPY_IVOL!E3627</f>
        <v>13.847099999999999</v>
      </c>
      <c r="F3627">
        <f>SPY_IVOL!F3627</f>
        <v>11.2796</v>
      </c>
      <c r="G3627">
        <f>SPY_IVOL!G3627</f>
        <v>12.683</v>
      </c>
      <c r="H3627">
        <f>SPY_IVOL!H3627</f>
        <v>18.511800000000001</v>
      </c>
      <c r="I3627">
        <f>VLOOKUP($A3627,SPY_main!$A:$C,2,FALSE)</f>
        <v>284.8</v>
      </c>
      <c r="J3627">
        <f>IFERROR(VLOOKUP($A3627,SPY_main!$A:$C,3,FALSE),J3626)</f>
        <v>1.7319</v>
      </c>
      <c r="K3627">
        <f>IFERROR(VLOOKUP($A3627,SPY_main!$E:$F,2,FALSE),K3626)</f>
        <v>2.4529999999999998</v>
      </c>
      <c r="L3627">
        <f>IFERROR(VLOOKUP($A3627,SPY_main!H:I,2,FALSE),L3626)</f>
        <v>15.93</v>
      </c>
      <c r="M3627">
        <f t="shared" si="392"/>
        <v>38.162799999999997</v>
      </c>
      <c r="N3627">
        <f t="shared" si="393"/>
        <v>23.4285</v>
      </c>
      <c r="O3627">
        <f t="shared" si="394"/>
        <v>18.3262</v>
      </c>
      <c r="P3627">
        <f t="shared" si="395"/>
        <v>13.532400000000001</v>
      </c>
      <c r="Q3627">
        <f t="shared" si="396"/>
        <v>12.978300000000001</v>
      </c>
      <c r="R3627">
        <f t="shared" si="397"/>
        <v>18.497900000000001</v>
      </c>
      <c r="S3627">
        <f t="shared" si="398"/>
        <v>18.621600000000001</v>
      </c>
      <c r="T3627">
        <f>IFERROR(VLOOKUP($A3627,TY_main!A:B,2,FALSE),T3626)</f>
        <v>123.84375</v>
      </c>
    </row>
    <row r="3628" spans="1:20" x14ac:dyDescent="0.25">
      <c r="A3628" s="2">
        <f>SPY_IVOL!A3628</f>
        <v>43623</v>
      </c>
      <c r="B3628">
        <f>SPY_IVOL!B3628</f>
        <v>29.871700000000001</v>
      </c>
      <c r="C3628">
        <f>SPY_IVOL!C3628</f>
        <v>21.569900000000001</v>
      </c>
      <c r="D3628">
        <f>SPY_IVOL!D3628</f>
        <v>17.831600000000002</v>
      </c>
      <c r="E3628">
        <f>SPY_IVOL!E3628</f>
        <v>14.129300000000001</v>
      </c>
      <c r="F3628">
        <f>SPY_IVOL!F3628</f>
        <v>11.6433</v>
      </c>
      <c r="G3628">
        <f>SPY_IVOL!G3628</f>
        <v>13.2841</v>
      </c>
      <c r="H3628">
        <f>SPY_IVOL!H3628</f>
        <v>19.160399999999999</v>
      </c>
      <c r="I3628">
        <f>VLOOKUP($A3628,SPY_main!$A:$C,2,FALSE)</f>
        <v>287.64999999999998</v>
      </c>
      <c r="J3628">
        <f>IFERROR(VLOOKUP($A3628,SPY_main!$A:$C,3,FALSE),J3627)</f>
        <v>1.7146999999999999</v>
      </c>
      <c r="K3628">
        <f>IFERROR(VLOOKUP($A3628,SPY_main!$E:$F,2,FALSE),K3627)</f>
        <v>2.4506299999999999</v>
      </c>
      <c r="L3628">
        <f>IFERROR(VLOOKUP($A3628,SPY_main!H:I,2,FALSE),L3627)</f>
        <v>16.3</v>
      </c>
      <c r="M3628">
        <f t="shared" si="392"/>
        <v>41.369100000000003</v>
      </c>
      <c r="N3628">
        <f t="shared" si="393"/>
        <v>24.4894</v>
      </c>
      <c r="O3628">
        <f t="shared" si="394"/>
        <v>18.875399999999999</v>
      </c>
      <c r="P3628">
        <f t="shared" si="395"/>
        <v>13.435499999999999</v>
      </c>
      <c r="Q3628">
        <f t="shared" si="396"/>
        <v>13.192</v>
      </c>
      <c r="R3628">
        <f t="shared" si="397"/>
        <v>18.3154</v>
      </c>
      <c r="S3628">
        <f t="shared" si="398"/>
        <v>20.259</v>
      </c>
      <c r="T3628">
        <f>IFERROR(VLOOKUP($A3628,TY_main!A:B,2,FALSE),T3627)</f>
        <v>124.125</v>
      </c>
    </row>
    <row r="3629" spans="1:20" x14ac:dyDescent="0.25">
      <c r="A3629" s="2">
        <f>SPY_IVOL!A3629</f>
        <v>43626</v>
      </c>
      <c r="B3629">
        <f>SPY_IVOL!B3629</f>
        <v>30.328299999999999</v>
      </c>
      <c r="C3629">
        <f>SPY_IVOL!C3629</f>
        <v>21.5642</v>
      </c>
      <c r="D3629">
        <f>SPY_IVOL!D3629</f>
        <v>17.763999999999999</v>
      </c>
      <c r="E3629">
        <f>SPY_IVOL!E3629</f>
        <v>13.942</v>
      </c>
      <c r="F3629">
        <f>SPY_IVOL!F3629</f>
        <v>11.6128</v>
      </c>
      <c r="G3629">
        <f>SPY_IVOL!G3629</f>
        <v>13.541600000000001</v>
      </c>
      <c r="H3629">
        <f>SPY_IVOL!H3629</f>
        <v>18.815100000000001</v>
      </c>
      <c r="I3629">
        <f>VLOOKUP($A3629,SPY_main!$A:$C,2,FALSE)</f>
        <v>288.97000000000003</v>
      </c>
      <c r="J3629">
        <f>IFERROR(VLOOKUP($A3629,SPY_main!$A:$C,3,FALSE),J3628)</f>
        <v>1.7069000000000001</v>
      </c>
      <c r="K3629">
        <f>IFERROR(VLOOKUP($A3629,SPY_main!$E:$F,2,FALSE),K3628)</f>
        <v>2.4357500000000001</v>
      </c>
      <c r="L3629">
        <f>IFERROR(VLOOKUP($A3629,SPY_main!H:I,2,FALSE),L3628)</f>
        <v>15.94</v>
      </c>
      <c r="M3629">
        <f t="shared" si="392"/>
        <v>44.469099999999997</v>
      </c>
      <c r="N3629">
        <f t="shared" si="393"/>
        <v>25.991700000000002</v>
      </c>
      <c r="O3629">
        <f t="shared" si="394"/>
        <v>19.455100000000002</v>
      </c>
      <c r="P3629">
        <f t="shared" si="395"/>
        <v>13.84</v>
      </c>
      <c r="Q3629">
        <f t="shared" si="396"/>
        <v>13.861700000000001</v>
      </c>
      <c r="R3629">
        <f t="shared" si="397"/>
        <v>21.2</v>
      </c>
      <c r="S3629">
        <f t="shared" si="398"/>
        <v>22.0002</v>
      </c>
      <c r="T3629">
        <f>IFERROR(VLOOKUP($A3629,TY_main!A:B,2,FALSE),T3628)</f>
        <v>123.671875</v>
      </c>
    </row>
    <row r="3630" spans="1:20" x14ac:dyDescent="0.25">
      <c r="A3630" s="2">
        <f>SPY_IVOL!A3630</f>
        <v>43627</v>
      </c>
      <c r="B3630">
        <f>SPY_IVOL!B3630</f>
        <v>30.277999999999999</v>
      </c>
      <c r="C3630">
        <f>SPY_IVOL!C3630</f>
        <v>21.723400000000002</v>
      </c>
      <c r="D3630">
        <f>SPY_IVOL!D3630</f>
        <v>17.995000000000001</v>
      </c>
      <c r="E3630">
        <f>SPY_IVOL!E3630</f>
        <v>13.9697</v>
      </c>
      <c r="F3630">
        <f>SPY_IVOL!F3630</f>
        <v>11.317500000000001</v>
      </c>
      <c r="G3630">
        <f>SPY_IVOL!G3630</f>
        <v>13.0802</v>
      </c>
      <c r="H3630">
        <f>SPY_IVOL!H3630</f>
        <v>17.694700000000001</v>
      </c>
      <c r="I3630">
        <f>VLOOKUP($A3630,SPY_main!$A:$C,2,FALSE)</f>
        <v>288.89999999999998</v>
      </c>
      <c r="J3630">
        <f>IFERROR(VLOOKUP($A3630,SPY_main!$A:$C,3,FALSE),J3629)</f>
        <v>1.7073</v>
      </c>
      <c r="K3630">
        <f>IFERROR(VLOOKUP($A3630,SPY_main!$E:$F,2,FALSE),K3629)</f>
        <v>2.4495</v>
      </c>
      <c r="L3630">
        <f>IFERROR(VLOOKUP($A3630,SPY_main!H:I,2,FALSE),L3629)</f>
        <v>15.99</v>
      </c>
      <c r="M3630">
        <f t="shared" si="392"/>
        <v>45.062600000000003</v>
      </c>
      <c r="N3630">
        <f t="shared" si="393"/>
        <v>26.466799999999999</v>
      </c>
      <c r="O3630">
        <f t="shared" si="394"/>
        <v>19.767399999999999</v>
      </c>
      <c r="P3630">
        <f t="shared" si="395"/>
        <v>13.5776</v>
      </c>
      <c r="Q3630">
        <f t="shared" si="396"/>
        <v>13.722099999999999</v>
      </c>
      <c r="R3630">
        <f t="shared" si="397"/>
        <v>20.912299999999998</v>
      </c>
      <c r="S3630">
        <f t="shared" si="398"/>
        <v>22.291799999999999</v>
      </c>
      <c r="T3630">
        <f>IFERROR(VLOOKUP($A3630,TY_main!A:B,2,FALSE),T3629)</f>
        <v>123.671875</v>
      </c>
    </row>
    <row r="3631" spans="1:20" x14ac:dyDescent="0.25">
      <c r="A3631" s="2">
        <f>SPY_IVOL!A3631</f>
        <v>43628</v>
      </c>
      <c r="B3631">
        <f>SPY_IVOL!B3631</f>
        <v>30.282499999999999</v>
      </c>
      <c r="C3631">
        <f>SPY_IVOL!C3631</f>
        <v>21.921299999999999</v>
      </c>
      <c r="D3631">
        <f>SPY_IVOL!D3631</f>
        <v>18.090699999999998</v>
      </c>
      <c r="E3631">
        <f>SPY_IVOL!E3631</f>
        <v>13.973699999999999</v>
      </c>
      <c r="F3631">
        <f>SPY_IVOL!F3631</f>
        <v>10.9909</v>
      </c>
      <c r="G3631">
        <f>SPY_IVOL!G3631</f>
        <v>13.0372</v>
      </c>
      <c r="H3631">
        <f>SPY_IVOL!H3631</f>
        <v>16.6311</v>
      </c>
      <c r="I3631">
        <f>VLOOKUP($A3631,SPY_main!$A:$C,2,FALSE)</f>
        <v>288.39</v>
      </c>
      <c r="J3631">
        <f>IFERROR(VLOOKUP($A3631,SPY_main!$A:$C,3,FALSE),J3630)</f>
        <v>1.7102999999999999</v>
      </c>
      <c r="K3631">
        <f>IFERROR(VLOOKUP($A3631,SPY_main!$E:$F,2,FALSE),K3630)</f>
        <v>2.42788</v>
      </c>
      <c r="L3631">
        <f>IFERROR(VLOOKUP($A3631,SPY_main!H:I,2,FALSE),L3630)</f>
        <v>15.91</v>
      </c>
      <c r="M3631">
        <f t="shared" si="392"/>
        <v>40.1126</v>
      </c>
      <c r="N3631">
        <f t="shared" si="393"/>
        <v>27.48</v>
      </c>
      <c r="O3631">
        <f t="shared" si="394"/>
        <v>19.779399999999999</v>
      </c>
      <c r="P3631">
        <f t="shared" si="395"/>
        <v>13.292999999999999</v>
      </c>
      <c r="Q3631">
        <f t="shared" si="396"/>
        <v>13.613099999999999</v>
      </c>
      <c r="R3631">
        <f t="shared" si="397"/>
        <v>17.893599999999999</v>
      </c>
      <c r="S3631">
        <f t="shared" si="398"/>
        <v>17.893599999999999</v>
      </c>
      <c r="T3631">
        <f>IFERROR(VLOOKUP($A3631,TY_main!A:B,2,FALSE),T3630)</f>
        <v>123.875</v>
      </c>
    </row>
    <row r="3632" spans="1:20" x14ac:dyDescent="0.25">
      <c r="A3632" s="2">
        <f>SPY_IVOL!A3632</f>
        <v>43629</v>
      </c>
      <c r="B3632">
        <f>SPY_IVOL!B3632</f>
        <v>29.756499999999999</v>
      </c>
      <c r="C3632">
        <f>SPY_IVOL!C3632</f>
        <v>21.7</v>
      </c>
      <c r="D3632">
        <f>SPY_IVOL!D3632</f>
        <v>17.8887</v>
      </c>
      <c r="E3632">
        <f>SPY_IVOL!E3632</f>
        <v>13.955</v>
      </c>
      <c r="F3632">
        <f>SPY_IVOL!F3632</f>
        <v>11.09</v>
      </c>
      <c r="G3632">
        <f>SPY_IVOL!G3632</f>
        <v>12.736000000000001</v>
      </c>
      <c r="H3632">
        <f>SPY_IVOL!H3632</f>
        <v>15.4864</v>
      </c>
      <c r="I3632">
        <f>VLOOKUP($A3632,SPY_main!$A:$C,2,FALSE)</f>
        <v>289.58</v>
      </c>
      <c r="J3632">
        <f>IFERROR(VLOOKUP($A3632,SPY_main!$A:$C,3,FALSE),J3631)</f>
        <v>1.7033</v>
      </c>
      <c r="K3632">
        <f>IFERROR(VLOOKUP($A3632,SPY_main!$E:$F,2,FALSE),K3631)</f>
        <v>2.41025</v>
      </c>
      <c r="L3632">
        <f>IFERROR(VLOOKUP($A3632,SPY_main!H:I,2,FALSE),L3631)</f>
        <v>15.82</v>
      </c>
      <c r="M3632">
        <f t="shared" si="392"/>
        <v>39.768300000000004</v>
      </c>
      <c r="N3632">
        <f t="shared" si="393"/>
        <v>27.423500000000001</v>
      </c>
      <c r="O3632">
        <f t="shared" si="394"/>
        <v>18.930599999999998</v>
      </c>
      <c r="P3632">
        <f t="shared" si="395"/>
        <v>12.965</v>
      </c>
      <c r="Q3632">
        <f t="shared" si="396"/>
        <v>13.375299999999999</v>
      </c>
      <c r="R3632">
        <f t="shared" si="397"/>
        <v>17.321000000000002</v>
      </c>
      <c r="S3632">
        <f t="shared" si="398"/>
        <v>17.321000000000002</v>
      </c>
      <c r="T3632">
        <f>IFERROR(VLOOKUP($A3632,TY_main!A:B,2,FALSE),T3631)</f>
        <v>124.234375</v>
      </c>
    </row>
    <row r="3633" spans="1:20" x14ac:dyDescent="0.25">
      <c r="A3633" s="2">
        <f>SPY_IVOL!A3633</f>
        <v>43630</v>
      </c>
      <c r="B3633">
        <f>SPY_IVOL!B3633</f>
        <v>29.315000000000001</v>
      </c>
      <c r="C3633">
        <f>SPY_IVOL!C3633</f>
        <v>21.351299999999998</v>
      </c>
      <c r="D3633">
        <f>SPY_IVOL!D3633</f>
        <v>17.584700000000002</v>
      </c>
      <c r="E3633">
        <f>SPY_IVOL!E3633</f>
        <v>13.4808</v>
      </c>
      <c r="F3633">
        <f>SPY_IVOL!F3633</f>
        <v>10.7155</v>
      </c>
      <c r="G3633">
        <f>SPY_IVOL!G3633</f>
        <v>12.8268</v>
      </c>
      <c r="H3633">
        <f>SPY_IVOL!H3633</f>
        <v>15.815300000000001</v>
      </c>
      <c r="I3633">
        <f>VLOOKUP($A3633,SPY_main!$A:$C,2,FALSE)</f>
        <v>289.26</v>
      </c>
      <c r="J3633">
        <f>IFERROR(VLOOKUP($A3633,SPY_main!$A:$C,3,FALSE),J3632)</f>
        <v>1.7052</v>
      </c>
      <c r="K3633">
        <f>IFERROR(VLOOKUP($A3633,SPY_main!$E:$F,2,FALSE),K3632)</f>
        <v>2.4020000000000001</v>
      </c>
      <c r="L3633">
        <f>IFERROR(VLOOKUP($A3633,SPY_main!H:I,2,FALSE),L3632)</f>
        <v>15.28</v>
      </c>
      <c r="M3633">
        <f t="shared" si="392"/>
        <v>40.826799999999999</v>
      </c>
      <c r="N3633">
        <f t="shared" si="393"/>
        <v>27.632100000000001</v>
      </c>
      <c r="O3633">
        <f t="shared" si="394"/>
        <v>17.582699999999999</v>
      </c>
      <c r="P3633">
        <f t="shared" si="395"/>
        <v>11.5953</v>
      </c>
      <c r="Q3633">
        <f t="shared" si="396"/>
        <v>13.8804</v>
      </c>
      <c r="R3633">
        <f t="shared" si="397"/>
        <v>13.9512</v>
      </c>
      <c r="S3633">
        <f t="shared" si="398"/>
        <v>13.9512</v>
      </c>
      <c r="T3633">
        <f>IFERROR(VLOOKUP($A3633,TY_main!A:B,2,FALSE),T3632)</f>
        <v>124.171875</v>
      </c>
    </row>
    <row r="3634" spans="1:20" x14ac:dyDescent="0.25">
      <c r="A3634" s="2">
        <f>SPY_IVOL!A3634</f>
        <v>43633</v>
      </c>
      <c r="B3634">
        <f>SPY_IVOL!B3634</f>
        <v>30.388999999999999</v>
      </c>
      <c r="C3634">
        <f>SPY_IVOL!C3634</f>
        <v>21.694299999999998</v>
      </c>
      <c r="D3634">
        <f>SPY_IVOL!D3634</f>
        <v>17.697600000000001</v>
      </c>
      <c r="E3634">
        <f>SPY_IVOL!E3634</f>
        <v>13.461</v>
      </c>
      <c r="F3634">
        <f>SPY_IVOL!F3634</f>
        <v>10.787800000000001</v>
      </c>
      <c r="G3634">
        <f>SPY_IVOL!G3634</f>
        <v>13.436199999999999</v>
      </c>
      <c r="H3634">
        <f>SPY_IVOL!H3634</f>
        <v>15.9857</v>
      </c>
      <c r="I3634">
        <f>VLOOKUP($A3634,SPY_main!$A:$C,2,FALSE)</f>
        <v>289.37</v>
      </c>
      <c r="J3634">
        <f>IFERROR(VLOOKUP($A3634,SPY_main!$A:$C,3,FALSE),J3633)</f>
        <v>1.7045999999999999</v>
      </c>
      <c r="K3634">
        <f>IFERROR(VLOOKUP($A3634,SPY_main!$E:$F,2,FALSE),K3633)</f>
        <v>2.4184999999999999</v>
      </c>
      <c r="L3634">
        <f>IFERROR(VLOOKUP($A3634,SPY_main!H:I,2,FALSE),L3633)</f>
        <v>15.35</v>
      </c>
      <c r="M3634">
        <f t="shared" si="392"/>
        <v>37.0015</v>
      </c>
      <c r="N3634">
        <f t="shared" si="393"/>
        <v>36.460099999999997</v>
      </c>
      <c r="O3634">
        <f t="shared" si="394"/>
        <v>22.035900000000002</v>
      </c>
      <c r="P3634">
        <f t="shared" si="395"/>
        <v>13.1371</v>
      </c>
      <c r="Q3634">
        <f t="shared" si="396"/>
        <v>17.290199999999999</v>
      </c>
      <c r="R3634">
        <f t="shared" si="397"/>
        <v>17.290199999999999</v>
      </c>
      <c r="S3634">
        <f t="shared" si="398"/>
        <v>17.290199999999999</v>
      </c>
      <c r="T3634">
        <f>IFERROR(VLOOKUP($A3634,TY_main!A:B,2,FALSE),T3633)</f>
        <v>124.203125</v>
      </c>
    </row>
    <row r="3635" spans="1:20" x14ac:dyDescent="0.25">
      <c r="A3635" s="2">
        <f>SPY_IVOL!A3635</f>
        <v>43634</v>
      </c>
      <c r="B3635">
        <f>SPY_IVOL!B3635</f>
        <v>31.414999999999999</v>
      </c>
      <c r="C3635">
        <f>SPY_IVOL!C3635</f>
        <v>21.853400000000001</v>
      </c>
      <c r="D3635">
        <f>SPY_IVOL!D3635</f>
        <v>17.537199999999999</v>
      </c>
      <c r="E3635">
        <f>SPY_IVOL!E3635</f>
        <v>13.0647</v>
      </c>
      <c r="F3635">
        <f>SPY_IVOL!F3635</f>
        <v>10.8399</v>
      </c>
      <c r="G3635">
        <f>SPY_IVOL!G3635</f>
        <v>13.464399999999999</v>
      </c>
      <c r="H3635">
        <f>SPY_IVOL!H3635</f>
        <v>17.299800000000001</v>
      </c>
      <c r="I3635">
        <f>VLOOKUP($A3635,SPY_main!$A:$C,2,FALSE)</f>
        <v>292.39999999999998</v>
      </c>
      <c r="J3635">
        <f>IFERROR(VLOOKUP($A3635,SPY_main!$A:$C,3,FALSE),J3634)</f>
        <v>1.6869000000000001</v>
      </c>
      <c r="K3635">
        <f>IFERROR(VLOOKUP($A3635,SPY_main!$E:$F,2,FALSE),K3634)</f>
        <v>2.3866299999999998</v>
      </c>
      <c r="L3635">
        <f>IFERROR(VLOOKUP($A3635,SPY_main!H:I,2,FALSE),L3634)</f>
        <v>15.15</v>
      </c>
      <c r="M3635">
        <f t="shared" si="392"/>
        <v>43.7074</v>
      </c>
      <c r="N3635">
        <f t="shared" si="393"/>
        <v>42.052199999999999</v>
      </c>
      <c r="O3635">
        <f t="shared" si="394"/>
        <v>25.482299999999999</v>
      </c>
      <c r="P3635">
        <f t="shared" si="395"/>
        <v>15.3924</v>
      </c>
      <c r="Q3635">
        <f t="shared" si="396"/>
        <v>16.622199999999999</v>
      </c>
      <c r="R3635">
        <f t="shared" si="397"/>
        <v>16.622199999999999</v>
      </c>
      <c r="S3635">
        <f t="shared" si="398"/>
        <v>16.622199999999999</v>
      </c>
      <c r="T3635">
        <f>IFERROR(VLOOKUP($A3635,TY_main!A:B,2,FALSE),T3634)</f>
        <v>124.359375</v>
      </c>
    </row>
    <row r="3636" spans="1:20" x14ac:dyDescent="0.25">
      <c r="A3636" s="2">
        <f>SPY_IVOL!A3636</f>
        <v>43635</v>
      </c>
      <c r="B3636">
        <f>SPY_IVOL!B3636</f>
        <v>31.3443</v>
      </c>
      <c r="C3636">
        <f>SPY_IVOL!C3636</f>
        <v>21.4557</v>
      </c>
      <c r="D3636">
        <f>SPY_IVOL!D3636</f>
        <v>16.7561</v>
      </c>
      <c r="E3636">
        <f>SPY_IVOL!E3636</f>
        <v>11.970700000000001</v>
      </c>
      <c r="F3636">
        <f>SPY_IVOL!F3636</f>
        <v>10.684799999999999</v>
      </c>
      <c r="G3636">
        <f>SPY_IVOL!G3636</f>
        <v>13.969200000000001</v>
      </c>
      <c r="H3636">
        <f>SPY_IVOL!H3636</f>
        <v>15.612399999999999</v>
      </c>
      <c r="I3636">
        <f>VLOOKUP($A3636,SPY_main!$A:$C,2,FALSE)</f>
        <v>293.06</v>
      </c>
      <c r="J3636">
        <f>IFERROR(VLOOKUP($A3636,SPY_main!$A:$C,3,FALSE),J3635)</f>
        <v>1.6831</v>
      </c>
      <c r="K3636">
        <f>IFERROR(VLOOKUP($A3636,SPY_main!$E:$F,2,FALSE),K3635)</f>
        <v>2.3861300000000001</v>
      </c>
      <c r="L3636">
        <f>IFERROR(VLOOKUP($A3636,SPY_main!H:I,2,FALSE),L3635)</f>
        <v>14.33</v>
      </c>
      <c r="M3636">
        <f t="shared" si="392"/>
        <v>80.019199999999998</v>
      </c>
      <c r="N3636">
        <f t="shared" si="393"/>
        <v>51.494</v>
      </c>
      <c r="O3636">
        <f t="shared" si="394"/>
        <v>29.1279</v>
      </c>
      <c r="P3636">
        <f t="shared" si="395"/>
        <v>12.1014</v>
      </c>
      <c r="Q3636">
        <f t="shared" si="396"/>
        <v>25.7775</v>
      </c>
      <c r="R3636">
        <f t="shared" si="397"/>
        <v>26.223400000000002</v>
      </c>
      <c r="S3636">
        <f t="shared" si="398"/>
        <v>26.223400000000002</v>
      </c>
      <c r="T3636">
        <f>IFERROR(VLOOKUP($A3636,TY_main!A:B,2,FALSE),T3635)</f>
        <v>124.71875</v>
      </c>
    </row>
    <row r="3637" spans="1:20" x14ac:dyDescent="0.25">
      <c r="A3637" s="2">
        <f>SPY_IVOL!A3637</f>
        <v>43636</v>
      </c>
      <c r="B3637">
        <f>SPY_IVOL!B3637</f>
        <v>32.873399999999997</v>
      </c>
      <c r="C3637">
        <f>SPY_IVOL!C3637</f>
        <v>21.792899999999999</v>
      </c>
      <c r="D3637">
        <f>SPY_IVOL!D3637</f>
        <v>16.779299999999999</v>
      </c>
      <c r="E3637">
        <f>SPY_IVOL!E3637</f>
        <v>12.3393</v>
      </c>
      <c r="F3637">
        <f>SPY_IVOL!F3637</f>
        <v>11.6106</v>
      </c>
      <c r="G3637">
        <f>SPY_IVOL!G3637</f>
        <v>14.4556</v>
      </c>
      <c r="H3637">
        <f>SPY_IVOL!H3637</f>
        <v>18.241900000000001</v>
      </c>
      <c r="I3637">
        <f>VLOOKUP($A3637,SPY_main!$A:$C,2,FALSE)</f>
        <v>295.86</v>
      </c>
      <c r="J3637">
        <f>IFERROR(VLOOKUP($A3637,SPY_main!$A:$C,3,FALSE),J3636)</f>
        <v>1.9356</v>
      </c>
      <c r="K3637">
        <f>IFERROR(VLOOKUP($A3637,SPY_main!$E:$F,2,FALSE),K3636)</f>
        <v>2.3431299999999999</v>
      </c>
      <c r="L3637">
        <f>IFERROR(VLOOKUP($A3637,SPY_main!H:I,2,FALSE),L3636)</f>
        <v>14.75</v>
      </c>
      <c r="M3637">
        <f t="shared" si="392"/>
        <v>57.063699999999997</v>
      </c>
      <c r="N3637">
        <f t="shared" si="393"/>
        <v>51.725200000000001</v>
      </c>
      <c r="O3637">
        <f t="shared" si="394"/>
        <v>33.871099999999998</v>
      </c>
      <c r="P3637">
        <f t="shared" si="395"/>
        <v>15.237</v>
      </c>
      <c r="Q3637">
        <f t="shared" si="396"/>
        <v>24.466999999999999</v>
      </c>
      <c r="R3637">
        <f t="shared" si="397"/>
        <v>24.466999999999999</v>
      </c>
      <c r="S3637">
        <f t="shared" si="398"/>
        <v>24.466999999999999</v>
      </c>
      <c r="T3637">
        <f>IFERROR(VLOOKUP($A3637,TY_main!A:B,2,FALSE),T3636)</f>
        <v>124.90625</v>
      </c>
    </row>
    <row r="3638" spans="1:20" x14ac:dyDescent="0.25">
      <c r="A3638" s="2">
        <f>SPY_IVOL!A3638</f>
        <v>43637</v>
      </c>
      <c r="B3638">
        <f>SPY_IVOL!B3638</f>
        <v>33.694000000000003</v>
      </c>
      <c r="C3638">
        <f>SPY_IVOL!C3638</f>
        <v>22.837</v>
      </c>
      <c r="D3638">
        <f>SPY_IVOL!D3638</f>
        <v>17.934799999999999</v>
      </c>
      <c r="E3638">
        <f>SPY_IVOL!E3638</f>
        <v>13.41</v>
      </c>
      <c r="F3638">
        <f>SPY_IVOL!F3638</f>
        <v>11.3561</v>
      </c>
      <c r="G3638">
        <f>SPY_IVOL!G3638</f>
        <v>13.8987</v>
      </c>
      <c r="H3638">
        <f>SPY_IVOL!H3638</f>
        <v>17.042999999999999</v>
      </c>
      <c r="I3638">
        <f>VLOOKUP($A3638,SPY_main!$A:$C,2,FALSE)</f>
        <v>294</v>
      </c>
      <c r="J3638">
        <f>IFERROR(VLOOKUP($A3638,SPY_main!$A:$C,3,FALSE),J3637)</f>
        <v>1.9478</v>
      </c>
      <c r="K3638">
        <f>IFERROR(VLOOKUP($A3638,SPY_main!$E:$F,2,FALSE),K3637)</f>
        <v>2.3492500000000001</v>
      </c>
      <c r="L3638">
        <f>IFERROR(VLOOKUP($A3638,SPY_main!H:I,2,FALSE),L3637)</f>
        <v>15.4</v>
      </c>
      <c r="M3638">
        <f t="shared" si="392"/>
        <v>33.541600000000003</v>
      </c>
      <c r="N3638">
        <f t="shared" si="393"/>
        <v>33.541600000000003</v>
      </c>
      <c r="O3638">
        <f t="shared" si="394"/>
        <v>24.8018</v>
      </c>
      <c r="P3638">
        <f t="shared" si="395"/>
        <v>6.6840999999999999</v>
      </c>
      <c r="Q3638">
        <f t="shared" si="396"/>
        <v>12.405099999999999</v>
      </c>
      <c r="R3638">
        <f t="shared" si="397"/>
        <v>12.405099999999999</v>
      </c>
      <c r="S3638">
        <f t="shared" si="398"/>
        <v>12.405099999999999</v>
      </c>
      <c r="T3638">
        <f>IFERROR(VLOOKUP($A3638,TY_main!A:B,2,FALSE),T3637)</f>
        <v>124.375</v>
      </c>
    </row>
    <row r="3639" spans="1:20" x14ac:dyDescent="0.25">
      <c r="A3639" s="2">
        <f>SPY_IVOL!A3639</f>
        <v>43640</v>
      </c>
      <c r="B3639">
        <f>SPY_IVOL!B3639</f>
        <v>28.331499999999998</v>
      </c>
      <c r="C3639">
        <f>SPY_IVOL!C3639</f>
        <v>20.988299999999999</v>
      </c>
      <c r="D3639">
        <f>SPY_IVOL!D3639</f>
        <v>17.3735</v>
      </c>
      <c r="E3639">
        <f>SPY_IVOL!E3639</f>
        <v>13.9307</v>
      </c>
      <c r="F3639">
        <f>SPY_IVOL!F3639</f>
        <v>11.232200000000001</v>
      </c>
      <c r="G3639">
        <f>SPY_IVOL!G3639</f>
        <v>11.4796</v>
      </c>
      <c r="H3639">
        <f>SPY_IVOL!H3639</f>
        <v>14.860799999999999</v>
      </c>
      <c r="I3639">
        <f>VLOOKUP($A3639,SPY_main!$A:$C,2,FALSE)</f>
        <v>293.64</v>
      </c>
      <c r="J3639">
        <f>IFERROR(VLOOKUP($A3639,SPY_main!$A:$C,3,FALSE),J3638)</f>
        <v>1.9501999999999999</v>
      </c>
      <c r="K3639">
        <f>IFERROR(VLOOKUP($A3639,SPY_main!$E:$F,2,FALSE),K3638)</f>
        <v>2.3328799999999998</v>
      </c>
      <c r="L3639">
        <f>IFERROR(VLOOKUP($A3639,SPY_main!H:I,2,FALSE),L3638)</f>
        <v>15.26</v>
      </c>
      <c r="M3639">
        <f t="shared" si="392"/>
        <v>34.118499999999997</v>
      </c>
      <c r="N3639">
        <f t="shared" si="393"/>
        <v>22.947800000000001</v>
      </c>
      <c r="O3639">
        <f t="shared" si="394"/>
        <v>17.923100000000002</v>
      </c>
      <c r="P3639">
        <f t="shared" si="395"/>
        <v>13.506500000000001</v>
      </c>
      <c r="Q3639">
        <f t="shared" si="396"/>
        <v>11.436299999999999</v>
      </c>
      <c r="R3639">
        <f t="shared" si="397"/>
        <v>14.1165</v>
      </c>
      <c r="S3639">
        <f t="shared" si="398"/>
        <v>16.327000000000002</v>
      </c>
      <c r="T3639">
        <f>IFERROR(VLOOKUP($A3639,TY_main!A:B,2,FALSE),T3638)</f>
        <v>124.796875</v>
      </c>
    </row>
    <row r="3640" spans="1:20" x14ac:dyDescent="0.25">
      <c r="A3640" s="2">
        <f>SPY_IVOL!A3640</f>
        <v>43641</v>
      </c>
      <c r="B3640">
        <f>SPY_IVOL!B3640</f>
        <v>29.0121</v>
      </c>
      <c r="C3640">
        <f>SPY_IVOL!C3640</f>
        <v>21.7575</v>
      </c>
      <c r="D3640">
        <f>SPY_IVOL!D3640</f>
        <v>18.2529</v>
      </c>
      <c r="E3640">
        <f>SPY_IVOL!E3640</f>
        <v>14.803900000000001</v>
      </c>
      <c r="F3640">
        <f>SPY_IVOL!F3640</f>
        <v>11.665900000000001</v>
      </c>
      <c r="G3640">
        <f>SPY_IVOL!G3640</f>
        <v>11.4115</v>
      </c>
      <c r="H3640">
        <f>SPY_IVOL!H3640</f>
        <v>14.620900000000001</v>
      </c>
      <c r="I3640">
        <f>VLOOKUP($A3640,SPY_main!$A:$C,2,FALSE)</f>
        <v>290.76</v>
      </c>
      <c r="J3640">
        <f>IFERROR(VLOOKUP($A3640,SPY_main!$A:$C,3,FALSE),J3639)</f>
        <v>1.9695</v>
      </c>
      <c r="K3640">
        <f>IFERROR(VLOOKUP($A3640,SPY_main!$E:$F,2,FALSE),K3639)</f>
        <v>2.3112499999999998</v>
      </c>
      <c r="L3640">
        <f>IFERROR(VLOOKUP($A3640,SPY_main!H:I,2,FALSE),L3639)</f>
        <v>16.28</v>
      </c>
      <c r="M3640">
        <f t="shared" si="392"/>
        <v>34.850299999999997</v>
      </c>
      <c r="N3640">
        <f t="shared" si="393"/>
        <v>24.0809</v>
      </c>
      <c r="O3640">
        <f t="shared" si="394"/>
        <v>19.234200000000001</v>
      </c>
      <c r="P3640">
        <f t="shared" si="395"/>
        <v>14.5715</v>
      </c>
      <c r="Q3640">
        <f t="shared" si="396"/>
        <v>11.4511</v>
      </c>
      <c r="R3640">
        <f t="shared" si="397"/>
        <v>14.767300000000001</v>
      </c>
      <c r="S3640">
        <f t="shared" si="398"/>
        <v>15.99</v>
      </c>
      <c r="T3640">
        <f>IFERROR(VLOOKUP($A3640,TY_main!A:B,2,FALSE),T3639)</f>
        <v>124.96875</v>
      </c>
    </row>
    <row r="3641" spans="1:20" x14ac:dyDescent="0.25">
      <c r="A3641" s="2">
        <f>SPY_IVOL!A3641</f>
        <v>43642</v>
      </c>
      <c r="B3641">
        <f>SPY_IVOL!B3641</f>
        <v>29.019400000000001</v>
      </c>
      <c r="C3641">
        <f>SPY_IVOL!C3641</f>
        <v>21.729900000000001</v>
      </c>
      <c r="D3641">
        <f>SPY_IVOL!D3641</f>
        <v>18.185300000000002</v>
      </c>
      <c r="E3641">
        <f>SPY_IVOL!E3641</f>
        <v>14.54</v>
      </c>
      <c r="F3641">
        <f>SPY_IVOL!F3641</f>
        <v>11.3209</v>
      </c>
      <c r="G3641">
        <f>SPY_IVOL!G3641</f>
        <v>11.366300000000001</v>
      </c>
      <c r="H3641">
        <f>SPY_IVOL!H3641</f>
        <v>14.8543</v>
      </c>
      <c r="I3641">
        <f>VLOOKUP($A3641,SPY_main!$A:$C,2,FALSE)</f>
        <v>290.47000000000003</v>
      </c>
      <c r="J3641">
        <f>IFERROR(VLOOKUP($A3641,SPY_main!$A:$C,3,FALSE),J3640)</f>
        <v>1.9715</v>
      </c>
      <c r="K3641">
        <f>IFERROR(VLOOKUP($A3641,SPY_main!$E:$F,2,FALSE),K3640)</f>
        <v>2.3298800000000002</v>
      </c>
      <c r="L3641">
        <f>IFERROR(VLOOKUP($A3641,SPY_main!H:I,2,FALSE),L3640)</f>
        <v>16.21</v>
      </c>
      <c r="M3641">
        <f t="shared" si="392"/>
        <v>35.596499999999999</v>
      </c>
      <c r="N3641">
        <f t="shared" si="393"/>
        <v>24.172799999999999</v>
      </c>
      <c r="O3641">
        <f t="shared" si="394"/>
        <v>19.231400000000001</v>
      </c>
      <c r="P3641">
        <f t="shared" si="395"/>
        <v>14.3714</v>
      </c>
      <c r="Q3641">
        <f t="shared" si="396"/>
        <v>11.2775</v>
      </c>
      <c r="R3641">
        <f t="shared" si="397"/>
        <v>15.1281</v>
      </c>
      <c r="S3641">
        <f t="shared" si="398"/>
        <v>16.474699999999999</v>
      </c>
      <c r="T3641">
        <f>IFERROR(VLOOKUP($A3641,TY_main!A:B,2,FALSE),T3640)</f>
        <v>124.453125</v>
      </c>
    </row>
    <row r="3642" spans="1:20" x14ac:dyDescent="0.25">
      <c r="A3642" s="2">
        <f>SPY_IVOL!A3642</f>
        <v>43643</v>
      </c>
      <c r="B3642">
        <f>SPY_IVOL!B3642</f>
        <v>29.007899999999999</v>
      </c>
      <c r="C3642">
        <f>SPY_IVOL!C3642</f>
        <v>21.437999999999999</v>
      </c>
      <c r="D3642">
        <f>SPY_IVOL!D3642</f>
        <v>17.735299999999999</v>
      </c>
      <c r="E3642">
        <f>SPY_IVOL!E3642</f>
        <v>14.175599999999999</v>
      </c>
      <c r="F3642">
        <f>SPY_IVOL!F3642</f>
        <v>11.026899999999999</v>
      </c>
      <c r="G3642">
        <f>SPY_IVOL!G3642</f>
        <v>11.4879</v>
      </c>
      <c r="H3642">
        <f>SPY_IVOL!H3642</f>
        <v>15.9635</v>
      </c>
      <c r="I3642">
        <f>VLOOKUP($A3642,SPY_main!$A:$C,2,FALSE)</f>
        <v>291.5</v>
      </c>
      <c r="J3642">
        <f>IFERROR(VLOOKUP($A3642,SPY_main!$A:$C,3,FALSE),J3641)</f>
        <v>1.9644999999999999</v>
      </c>
      <c r="K3642">
        <f>IFERROR(VLOOKUP($A3642,SPY_main!$E:$F,2,FALSE),K3641)</f>
        <v>2.3188800000000001</v>
      </c>
      <c r="L3642">
        <f>IFERROR(VLOOKUP($A3642,SPY_main!H:I,2,FALSE),L3641)</f>
        <v>15.82</v>
      </c>
      <c r="M3642">
        <f t="shared" si="392"/>
        <v>36.371400000000001</v>
      </c>
      <c r="N3642">
        <f t="shared" si="393"/>
        <v>24.053699999999999</v>
      </c>
      <c r="O3642">
        <f t="shared" si="394"/>
        <v>18.8127</v>
      </c>
      <c r="P3642">
        <f t="shared" si="395"/>
        <v>13.9192</v>
      </c>
      <c r="Q3642">
        <f t="shared" si="396"/>
        <v>11.207800000000001</v>
      </c>
      <c r="R3642">
        <f t="shared" si="397"/>
        <v>15.288</v>
      </c>
      <c r="S3642">
        <f t="shared" si="398"/>
        <v>18.428699999999999</v>
      </c>
      <c r="T3642">
        <f>IFERROR(VLOOKUP($A3642,TY_main!A:B,2,FALSE),T3641)</f>
        <v>124.796875</v>
      </c>
    </row>
    <row r="3643" spans="1:20" x14ac:dyDescent="0.25">
      <c r="A3643" s="2">
        <f>SPY_IVOL!A3643</f>
        <v>43644</v>
      </c>
      <c r="B3643">
        <f>SPY_IVOL!B3643</f>
        <v>28.554200000000002</v>
      </c>
      <c r="C3643">
        <f>SPY_IVOL!C3643</f>
        <v>20.772200000000002</v>
      </c>
      <c r="D3643">
        <f>SPY_IVOL!D3643</f>
        <v>16.923300000000001</v>
      </c>
      <c r="E3643">
        <f>SPY_IVOL!E3643</f>
        <v>14.999499999999999</v>
      </c>
      <c r="F3643">
        <f>SPY_IVOL!F3643</f>
        <v>10.946199999999999</v>
      </c>
      <c r="G3643">
        <f>SPY_IVOL!G3643</f>
        <v>11.326700000000001</v>
      </c>
      <c r="H3643">
        <f>SPY_IVOL!H3643</f>
        <v>15.674099999999999</v>
      </c>
      <c r="I3643">
        <f>VLOOKUP($A3643,SPY_main!$A:$C,2,FALSE)</f>
        <v>293</v>
      </c>
      <c r="J3643">
        <f>IFERROR(VLOOKUP($A3643,SPY_main!$A:$C,3,FALSE),J3642)</f>
        <v>1.9544999999999999</v>
      </c>
      <c r="K3643">
        <f>IFERROR(VLOOKUP($A3643,SPY_main!$E:$F,2,FALSE),K3642)</f>
        <v>2.3198799999999999</v>
      </c>
      <c r="L3643">
        <f>IFERROR(VLOOKUP($A3643,SPY_main!H:I,2,FALSE),L3642)</f>
        <v>15.08</v>
      </c>
      <c r="M3643">
        <f t="shared" si="392"/>
        <v>37.196100000000001</v>
      </c>
      <c r="N3643">
        <f t="shared" si="393"/>
        <v>23.9876</v>
      </c>
      <c r="O3643">
        <f t="shared" si="394"/>
        <v>18.156700000000001</v>
      </c>
      <c r="P3643">
        <f t="shared" si="395"/>
        <v>11.754799999999999</v>
      </c>
      <c r="Q3643">
        <f t="shared" si="396"/>
        <v>11.7151</v>
      </c>
      <c r="R3643">
        <f t="shared" si="397"/>
        <v>15.773400000000001</v>
      </c>
      <c r="S3643">
        <f t="shared" si="398"/>
        <v>20.215399999999999</v>
      </c>
      <c r="T3643">
        <f>IFERROR(VLOOKUP($A3643,TY_main!A:B,2,FALSE),T3642)</f>
        <v>124.828125</v>
      </c>
    </row>
    <row r="3644" spans="1:20" x14ac:dyDescent="0.25">
      <c r="A3644" s="2">
        <f>SPY_IVOL!A3644</f>
        <v>43647</v>
      </c>
      <c r="B3644">
        <f>SPY_IVOL!B3644</f>
        <v>28.706199999999999</v>
      </c>
      <c r="C3644">
        <f>SPY_IVOL!C3644</f>
        <v>20.611899999999999</v>
      </c>
      <c r="D3644">
        <f>SPY_IVOL!D3644</f>
        <v>16.620799999999999</v>
      </c>
      <c r="E3644">
        <f>SPY_IVOL!E3644</f>
        <v>12.2835</v>
      </c>
      <c r="F3644">
        <f>SPY_IVOL!F3644</f>
        <v>9.3408999999999995</v>
      </c>
      <c r="G3644">
        <f>SPY_IVOL!G3644</f>
        <v>11.244899999999999</v>
      </c>
      <c r="H3644">
        <f>SPY_IVOL!H3644</f>
        <v>15.3605</v>
      </c>
      <c r="I3644">
        <f>VLOOKUP($A3644,SPY_main!$A:$C,2,FALSE)</f>
        <v>295.66000000000003</v>
      </c>
      <c r="J3644">
        <f>IFERROR(VLOOKUP($A3644,SPY_main!$A:$C,3,FALSE),J3643)</f>
        <v>1.9369000000000001</v>
      </c>
      <c r="K3644">
        <f>IFERROR(VLOOKUP($A3644,SPY_main!$E:$F,2,FALSE),K3643)</f>
        <v>2.33188</v>
      </c>
      <c r="L3644">
        <f>IFERROR(VLOOKUP($A3644,SPY_main!H:I,2,FALSE),L3643)</f>
        <v>14.06</v>
      </c>
      <c r="M3644">
        <f t="shared" si="392"/>
        <v>37.587299999999999</v>
      </c>
      <c r="N3644">
        <f t="shared" si="393"/>
        <v>23.923500000000001</v>
      </c>
      <c r="O3644">
        <f t="shared" si="394"/>
        <v>17.320599999999999</v>
      </c>
      <c r="P3644">
        <f t="shared" si="395"/>
        <v>10.8505</v>
      </c>
      <c r="Q3644">
        <f t="shared" si="396"/>
        <v>10.6936</v>
      </c>
      <c r="R3644">
        <f t="shared" si="397"/>
        <v>16.043199999999999</v>
      </c>
      <c r="S3644">
        <f t="shared" si="398"/>
        <v>19.795200000000001</v>
      </c>
      <c r="T3644">
        <f>IFERROR(VLOOKUP($A3644,TY_main!A:B,2,FALSE),T3643)</f>
        <v>124.546875</v>
      </c>
    </row>
    <row r="3645" spans="1:20" x14ac:dyDescent="0.25">
      <c r="A3645" s="2">
        <f>SPY_IVOL!A3645</f>
        <v>43648</v>
      </c>
      <c r="B3645">
        <f>SPY_IVOL!B3645</f>
        <v>28.332100000000001</v>
      </c>
      <c r="C3645">
        <f>SPY_IVOL!C3645</f>
        <v>19.8309</v>
      </c>
      <c r="D3645">
        <f>SPY_IVOL!D3645</f>
        <v>15.552</v>
      </c>
      <c r="E3645">
        <f>SPY_IVOL!E3645</f>
        <v>11.4015</v>
      </c>
      <c r="F3645">
        <f>SPY_IVOL!F3645</f>
        <v>8.7375000000000007</v>
      </c>
      <c r="G3645">
        <f>SPY_IVOL!G3645</f>
        <v>10.948499999999999</v>
      </c>
      <c r="H3645">
        <f>SPY_IVOL!H3645</f>
        <v>13.4671</v>
      </c>
      <c r="I3645">
        <f>VLOOKUP($A3645,SPY_main!$A:$C,2,FALSE)</f>
        <v>296.43</v>
      </c>
      <c r="J3645">
        <f>IFERROR(VLOOKUP($A3645,SPY_main!$A:$C,3,FALSE),J3644)</f>
        <v>1.9318</v>
      </c>
      <c r="K3645">
        <f>IFERROR(VLOOKUP($A3645,SPY_main!$E:$F,2,FALSE),K3644)</f>
        <v>2.3130000000000002</v>
      </c>
      <c r="L3645">
        <f>IFERROR(VLOOKUP($A3645,SPY_main!H:I,2,FALSE),L3644)</f>
        <v>12.93</v>
      </c>
      <c r="M3645">
        <f t="shared" si="392"/>
        <v>36.640599999999999</v>
      </c>
      <c r="N3645">
        <f t="shared" si="393"/>
        <v>23.1099</v>
      </c>
      <c r="O3645">
        <f t="shared" si="394"/>
        <v>15.9453</v>
      </c>
      <c r="P3645">
        <f t="shared" si="395"/>
        <v>9.3427000000000007</v>
      </c>
      <c r="Q3645">
        <f t="shared" si="396"/>
        <v>10.0342</v>
      </c>
      <c r="R3645">
        <f t="shared" si="397"/>
        <v>15.4434</v>
      </c>
      <c r="S3645">
        <f t="shared" si="398"/>
        <v>15.4434</v>
      </c>
      <c r="T3645">
        <f>IFERROR(VLOOKUP($A3645,TY_main!A:B,2,FALSE),T3644)</f>
        <v>124.984375</v>
      </c>
    </row>
    <row r="3646" spans="1:20" x14ac:dyDescent="0.25">
      <c r="A3646" s="2">
        <f>SPY_IVOL!A3646</f>
        <v>43649</v>
      </c>
      <c r="B3646">
        <f>SPY_IVOL!B3646</f>
        <v>28.2395</v>
      </c>
      <c r="C3646">
        <f>SPY_IVOL!C3646</f>
        <v>19.5337</v>
      </c>
      <c r="D3646">
        <f>SPY_IVOL!D3646</f>
        <v>15.252800000000001</v>
      </c>
      <c r="E3646">
        <f>SPY_IVOL!E3646</f>
        <v>11.1426</v>
      </c>
      <c r="F3646">
        <f>SPY_IVOL!F3646</f>
        <v>8.8103999999999996</v>
      </c>
      <c r="G3646">
        <f>SPY_IVOL!G3646</f>
        <v>11.263</v>
      </c>
      <c r="H3646">
        <f>SPY_IVOL!H3646</f>
        <v>13.3523</v>
      </c>
      <c r="I3646">
        <f>VLOOKUP($A3646,SPY_main!$A:$C,2,FALSE)</f>
        <v>298.8</v>
      </c>
      <c r="J3646">
        <f>IFERROR(VLOOKUP($A3646,SPY_main!$A:$C,3,FALSE),J3645)</f>
        <v>1.9165000000000001</v>
      </c>
      <c r="K3646">
        <f>IFERROR(VLOOKUP($A3646,SPY_main!$E:$F,2,FALSE),K3645)</f>
        <v>2.2885</v>
      </c>
      <c r="L3646">
        <f>IFERROR(VLOOKUP($A3646,SPY_main!H:I,2,FALSE),L3645)</f>
        <v>12.57</v>
      </c>
      <c r="M3646">
        <f t="shared" si="392"/>
        <v>37.728000000000002</v>
      </c>
      <c r="N3646">
        <f t="shared" si="393"/>
        <v>22.982299999999999</v>
      </c>
      <c r="O3646">
        <f t="shared" si="394"/>
        <v>15.625500000000001</v>
      </c>
      <c r="P3646">
        <f t="shared" si="395"/>
        <v>9.0954999999999995</v>
      </c>
      <c r="Q3646">
        <f t="shared" si="396"/>
        <v>10.468999999999999</v>
      </c>
      <c r="R3646">
        <f t="shared" si="397"/>
        <v>12.682499999999999</v>
      </c>
      <c r="S3646">
        <f t="shared" si="398"/>
        <v>12.682499999999999</v>
      </c>
      <c r="T3646">
        <f>IFERROR(VLOOKUP($A3646,TY_main!A:B,2,FALSE),T3645)</f>
        <v>125.09375</v>
      </c>
    </row>
    <row r="3647" spans="1:20" x14ac:dyDescent="0.25">
      <c r="A3647" s="2">
        <f>SPY_IVOL!A3647</f>
        <v>43651</v>
      </c>
      <c r="B3647">
        <f>SPY_IVOL!B3647</f>
        <v>29.634799999999998</v>
      </c>
      <c r="C3647">
        <f>SPY_IVOL!C3647</f>
        <v>20.3535</v>
      </c>
      <c r="D3647">
        <f>SPY_IVOL!D3647</f>
        <v>15.9084</v>
      </c>
      <c r="E3647">
        <f>SPY_IVOL!E3647</f>
        <v>11.173500000000001</v>
      </c>
      <c r="F3647">
        <f>SPY_IVOL!F3647</f>
        <v>8.6635000000000009</v>
      </c>
      <c r="G3647">
        <f>SPY_IVOL!G3647</f>
        <v>11.134399999999999</v>
      </c>
      <c r="H3647">
        <f>SPY_IVOL!H3647</f>
        <v>13.787699999999999</v>
      </c>
      <c r="I3647">
        <f>VLOOKUP($A3647,SPY_main!$A:$C,2,FALSE)</f>
        <v>298.45999999999998</v>
      </c>
      <c r="J3647">
        <f>IFERROR(VLOOKUP($A3647,SPY_main!$A:$C,3,FALSE),J3646)</f>
        <v>1.9187000000000001</v>
      </c>
      <c r="K3647">
        <f>IFERROR(VLOOKUP($A3647,SPY_main!$E:$F,2,FALSE),K3646)</f>
        <v>2.3113800000000002</v>
      </c>
      <c r="L3647">
        <f>IFERROR(VLOOKUP($A3647,SPY_main!H:I,2,FALSE),L3646)</f>
        <v>13.28</v>
      </c>
      <c r="M3647">
        <f t="shared" si="392"/>
        <v>42.532600000000002</v>
      </c>
      <c r="N3647">
        <f t="shared" si="393"/>
        <v>25.4998</v>
      </c>
      <c r="O3647">
        <f t="shared" si="394"/>
        <v>16.655899999999999</v>
      </c>
      <c r="P3647">
        <f t="shared" si="395"/>
        <v>9.0357000000000003</v>
      </c>
      <c r="Q3647">
        <f t="shared" si="396"/>
        <v>10.435700000000001</v>
      </c>
      <c r="R3647">
        <f t="shared" si="397"/>
        <v>13.7828</v>
      </c>
      <c r="S3647">
        <f t="shared" si="398"/>
        <v>13.7828</v>
      </c>
      <c r="T3647">
        <f>IFERROR(VLOOKUP($A3647,TY_main!A:B,2,FALSE),T3646)</f>
        <v>124.328125</v>
      </c>
    </row>
    <row r="3648" spans="1:20" x14ac:dyDescent="0.25">
      <c r="A3648" s="2">
        <f>SPY_IVOL!A3648</f>
        <v>43654</v>
      </c>
      <c r="B3648">
        <f>SPY_IVOL!B3648</f>
        <v>30.169799999999999</v>
      </c>
      <c r="C3648">
        <f>SPY_IVOL!C3648</f>
        <v>21.084</v>
      </c>
      <c r="D3648">
        <f>SPY_IVOL!D3648</f>
        <v>16.479299999999999</v>
      </c>
      <c r="E3648">
        <f>SPY_IVOL!E3648</f>
        <v>11.969900000000001</v>
      </c>
      <c r="F3648">
        <f>SPY_IVOL!F3648</f>
        <v>9.1056000000000008</v>
      </c>
      <c r="G3648">
        <f>SPY_IVOL!G3648</f>
        <v>11.2164</v>
      </c>
      <c r="H3648">
        <f>SPY_IVOL!H3648</f>
        <v>14.3713</v>
      </c>
      <c r="I3648">
        <f>VLOOKUP($A3648,SPY_main!$A:$C,2,FALSE)</f>
        <v>296.82</v>
      </c>
      <c r="J3648">
        <f>IFERROR(VLOOKUP($A3648,SPY_main!$A:$C,3,FALSE),J3647)</f>
        <v>1.9293</v>
      </c>
      <c r="K3648">
        <f>IFERROR(VLOOKUP($A3648,SPY_main!$E:$F,2,FALSE),K3647)</f>
        <v>2.3377500000000002</v>
      </c>
      <c r="L3648">
        <f>IFERROR(VLOOKUP($A3648,SPY_main!H:I,2,FALSE),L3647)</f>
        <v>13.96</v>
      </c>
      <c r="M3648">
        <f t="shared" si="392"/>
        <v>43.977400000000003</v>
      </c>
      <c r="N3648">
        <f t="shared" si="393"/>
        <v>26.441299999999998</v>
      </c>
      <c r="O3648">
        <f t="shared" si="394"/>
        <v>17.678000000000001</v>
      </c>
      <c r="P3648">
        <f t="shared" si="395"/>
        <v>9.7373999999999992</v>
      </c>
      <c r="Q3648">
        <f t="shared" si="396"/>
        <v>11.3444</v>
      </c>
      <c r="R3648">
        <f t="shared" si="397"/>
        <v>15.443300000000001</v>
      </c>
      <c r="S3648">
        <f t="shared" si="398"/>
        <v>15.443300000000001</v>
      </c>
      <c r="T3648">
        <f>IFERROR(VLOOKUP($A3648,TY_main!A:B,2,FALSE),T3647)</f>
        <v>124.359375</v>
      </c>
    </row>
    <row r="3649" spans="1:20" x14ac:dyDescent="0.25">
      <c r="A3649" s="2">
        <f>SPY_IVOL!A3649</f>
        <v>43655</v>
      </c>
      <c r="B3649">
        <f>SPY_IVOL!B3649</f>
        <v>30.2622</v>
      </c>
      <c r="C3649">
        <f>SPY_IVOL!C3649</f>
        <v>21.2485</v>
      </c>
      <c r="D3649">
        <f>SPY_IVOL!D3649</f>
        <v>16.664200000000001</v>
      </c>
      <c r="E3649">
        <f>SPY_IVOL!E3649</f>
        <v>11.9664</v>
      </c>
      <c r="F3649">
        <f>SPY_IVOL!F3649</f>
        <v>8.8617000000000008</v>
      </c>
      <c r="G3649">
        <f>SPY_IVOL!G3649</f>
        <v>11.3108</v>
      </c>
      <c r="H3649">
        <f>SPY_IVOL!H3649</f>
        <v>13.449199999999999</v>
      </c>
      <c r="I3649">
        <f>VLOOKUP($A3649,SPY_main!$A:$C,2,FALSE)</f>
        <v>297.19</v>
      </c>
      <c r="J3649">
        <f>IFERROR(VLOOKUP($A3649,SPY_main!$A:$C,3,FALSE),J3648)</f>
        <v>1.9269000000000001</v>
      </c>
      <c r="K3649">
        <f>IFERROR(VLOOKUP($A3649,SPY_main!$E:$F,2,FALSE),K3648)</f>
        <v>2.3407499999999999</v>
      </c>
      <c r="L3649">
        <f>IFERROR(VLOOKUP($A3649,SPY_main!H:I,2,FALSE),L3648)</f>
        <v>14.09</v>
      </c>
      <c r="M3649">
        <f t="shared" si="392"/>
        <v>44.320599999999999</v>
      </c>
      <c r="N3649">
        <f t="shared" si="393"/>
        <v>26.745699999999999</v>
      </c>
      <c r="O3649">
        <f t="shared" si="394"/>
        <v>17.9892</v>
      </c>
      <c r="P3649">
        <f t="shared" si="395"/>
        <v>9.8161000000000005</v>
      </c>
      <c r="Q3649">
        <f t="shared" si="396"/>
        <v>11.9109</v>
      </c>
      <c r="R3649">
        <f t="shared" si="397"/>
        <v>13.2569</v>
      </c>
      <c r="S3649">
        <f t="shared" si="398"/>
        <v>13.2569</v>
      </c>
      <c r="T3649">
        <f>IFERROR(VLOOKUP($A3649,TY_main!A:B,2,FALSE),T3648)</f>
        <v>124.171875</v>
      </c>
    </row>
    <row r="3650" spans="1:20" x14ac:dyDescent="0.25">
      <c r="A3650" s="2">
        <f>SPY_IVOL!A3650</f>
        <v>43656</v>
      </c>
      <c r="B3650">
        <f>SPY_IVOL!B3650</f>
        <v>30.2607</v>
      </c>
      <c r="C3650">
        <f>SPY_IVOL!C3650</f>
        <v>20.744399999999999</v>
      </c>
      <c r="D3650">
        <f>SPY_IVOL!D3650</f>
        <v>15.920400000000001</v>
      </c>
      <c r="E3650">
        <f>SPY_IVOL!E3650</f>
        <v>11.2422</v>
      </c>
      <c r="F3650">
        <f>SPY_IVOL!F3650</f>
        <v>8.6746999999999996</v>
      </c>
      <c r="G3650">
        <f>SPY_IVOL!G3650</f>
        <v>11.254</v>
      </c>
      <c r="H3650">
        <f>SPY_IVOL!H3650</f>
        <v>13.135</v>
      </c>
      <c r="I3650">
        <f>VLOOKUP($A3650,SPY_main!$A:$C,2,FALSE)</f>
        <v>298.61</v>
      </c>
      <c r="J3650">
        <f>IFERROR(VLOOKUP($A3650,SPY_main!$A:$C,3,FALSE),J3649)</f>
        <v>1.9177</v>
      </c>
      <c r="K3650">
        <f>IFERROR(VLOOKUP($A3650,SPY_main!$E:$F,2,FALSE),K3649)</f>
        <v>2.3395000000000001</v>
      </c>
      <c r="L3650">
        <f>IFERROR(VLOOKUP($A3650,SPY_main!H:I,2,FALSE),L3649)</f>
        <v>13.03</v>
      </c>
      <c r="M3650">
        <f t="shared" ref="M3650:M3713" si="399">IFERROR(VLOOKUP($A3650,FirstM,2,FALSE),M3649)</f>
        <v>35.833399999999997</v>
      </c>
      <c r="N3650">
        <f t="shared" ref="N3650:N3713" si="400">IFERROR(VLOOKUP($A3650,FirstM,3,FALSE),N3649)</f>
        <v>27.030899999999999</v>
      </c>
      <c r="O3650">
        <f t="shared" ref="O3650:O3713" si="401">IFERROR(VLOOKUP($A3650,FirstM,4,FALSE),O3649)</f>
        <v>17.165700000000001</v>
      </c>
      <c r="P3650">
        <f t="shared" ref="P3650:P3713" si="402">IFERROR(VLOOKUP($A3650,FirstM,5,FALSE),P3649)</f>
        <v>8.9947999999999997</v>
      </c>
      <c r="Q3650">
        <f t="shared" ref="Q3650:Q3713" si="403">IFERROR(VLOOKUP($A3650,FirstM,6,FALSE),Q3649)</f>
        <v>12.562099999999999</v>
      </c>
      <c r="R3650">
        <f t="shared" ref="R3650:R3713" si="404">IFERROR(VLOOKUP($A3650,FirstM,7,FALSE),R3649)</f>
        <v>14.4557</v>
      </c>
      <c r="S3650">
        <f t="shared" ref="S3650:S3713" si="405">IFERROR(VLOOKUP($A3650,FirstM,8,FALSE),S3649)</f>
        <v>14.4557</v>
      </c>
      <c r="T3650">
        <f>IFERROR(VLOOKUP($A3650,TY_main!A:B,2,FALSE),T3649)</f>
        <v>124.296875</v>
      </c>
    </row>
    <row r="3651" spans="1:20" x14ac:dyDescent="0.25">
      <c r="A3651" s="2">
        <f>SPY_IVOL!A3651</f>
        <v>43657</v>
      </c>
      <c r="B3651">
        <f>SPY_IVOL!B3651</f>
        <v>30.232299999999999</v>
      </c>
      <c r="C3651">
        <f>SPY_IVOL!C3651</f>
        <v>20.817299999999999</v>
      </c>
      <c r="D3651">
        <f>SPY_IVOL!D3651</f>
        <v>15.882300000000001</v>
      </c>
      <c r="E3651">
        <f>SPY_IVOL!E3651</f>
        <v>10.9512</v>
      </c>
      <c r="F3651">
        <f>SPY_IVOL!F3651</f>
        <v>8.5911000000000008</v>
      </c>
      <c r="G3651">
        <f>SPY_IVOL!G3651</f>
        <v>11.3203</v>
      </c>
      <c r="H3651">
        <f>SPY_IVOL!H3651</f>
        <v>12.6129</v>
      </c>
      <c r="I3651">
        <f>VLOOKUP($A3651,SPY_main!$A:$C,2,FALSE)</f>
        <v>299.31</v>
      </c>
      <c r="J3651">
        <f>IFERROR(VLOOKUP($A3651,SPY_main!$A:$C,3,FALSE),J3650)</f>
        <v>1.9133</v>
      </c>
      <c r="K3651">
        <f>IFERROR(VLOOKUP($A3651,SPY_main!$E:$F,2,FALSE),K3650)</f>
        <v>2.3033800000000002</v>
      </c>
      <c r="L3651">
        <f>IFERROR(VLOOKUP($A3651,SPY_main!H:I,2,FALSE),L3650)</f>
        <v>12.93</v>
      </c>
      <c r="M3651">
        <f t="shared" si="399"/>
        <v>40.251399999999997</v>
      </c>
      <c r="N3651">
        <f t="shared" si="400"/>
        <v>28.645199999999999</v>
      </c>
      <c r="O3651">
        <f t="shared" si="401"/>
        <v>18.3035</v>
      </c>
      <c r="P3651">
        <f t="shared" si="402"/>
        <v>8.7453000000000003</v>
      </c>
      <c r="Q3651">
        <f t="shared" si="403"/>
        <v>12.793100000000001</v>
      </c>
      <c r="R3651">
        <f t="shared" si="404"/>
        <v>13.333399999999999</v>
      </c>
      <c r="S3651">
        <f t="shared" si="405"/>
        <v>13.333399999999999</v>
      </c>
      <c r="T3651">
        <f>IFERROR(VLOOKUP($A3651,TY_main!A:B,2,FALSE),T3650)</f>
        <v>123.859375</v>
      </c>
    </row>
    <row r="3652" spans="1:20" x14ac:dyDescent="0.25">
      <c r="A3652" s="2">
        <f>SPY_IVOL!A3652</f>
        <v>43658</v>
      </c>
      <c r="B3652">
        <f>SPY_IVOL!B3652</f>
        <v>30.106200000000001</v>
      </c>
      <c r="C3652">
        <f>SPY_IVOL!C3652</f>
        <v>20.466699999999999</v>
      </c>
      <c r="D3652">
        <f>SPY_IVOL!D3652</f>
        <v>15.5319</v>
      </c>
      <c r="E3652">
        <f>SPY_IVOL!E3652</f>
        <v>10.421900000000001</v>
      </c>
      <c r="F3652">
        <f>SPY_IVOL!F3652</f>
        <v>8.4802999999999997</v>
      </c>
      <c r="G3652">
        <f>SPY_IVOL!G3652</f>
        <v>11.152699999999999</v>
      </c>
      <c r="H3652">
        <f>SPY_IVOL!H3652</f>
        <v>11.152699999999999</v>
      </c>
      <c r="I3652">
        <f>VLOOKUP($A3652,SPY_main!$A:$C,2,FALSE)</f>
        <v>300.64999999999998</v>
      </c>
      <c r="J3652">
        <f>IFERROR(VLOOKUP($A3652,SPY_main!$A:$C,3,FALSE),J3651)</f>
        <v>1.9047000000000001</v>
      </c>
      <c r="K3652">
        <f>IFERROR(VLOOKUP($A3652,SPY_main!$E:$F,2,FALSE),K3651)</f>
        <v>2.3222499999999999</v>
      </c>
      <c r="L3652">
        <f>IFERROR(VLOOKUP($A3652,SPY_main!H:I,2,FALSE),L3651)</f>
        <v>12.39</v>
      </c>
      <c r="M3652">
        <f t="shared" si="399"/>
        <v>39.412199999999999</v>
      </c>
      <c r="N3652">
        <f t="shared" si="400"/>
        <v>28.821999999999999</v>
      </c>
      <c r="O3652">
        <f t="shared" si="401"/>
        <v>18.505400000000002</v>
      </c>
      <c r="P3652">
        <f t="shared" si="402"/>
        <v>8.0645000000000007</v>
      </c>
      <c r="Q3652">
        <f t="shared" si="403"/>
        <v>9.8721999999999994</v>
      </c>
      <c r="R3652">
        <f t="shared" si="404"/>
        <v>9.8721999999999994</v>
      </c>
      <c r="S3652">
        <f t="shared" si="405"/>
        <v>9.8721999999999994</v>
      </c>
      <c r="T3652">
        <f>IFERROR(VLOOKUP($A3652,TY_main!A:B,2,FALSE),T3651)</f>
        <v>123.984375</v>
      </c>
    </row>
    <row r="3653" spans="1:20" x14ac:dyDescent="0.25">
      <c r="A3653" s="2">
        <f>SPY_IVOL!A3653</f>
        <v>43661</v>
      </c>
      <c r="B3653">
        <f>SPY_IVOL!B3653</f>
        <v>31.790700000000001</v>
      </c>
      <c r="C3653">
        <f>SPY_IVOL!C3653</f>
        <v>21.321400000000001</v>
      </c>
      <c r="D3653">
        <f>SPY_IVOL!D3653</f>
        <v>15.8787</v>
      </c>
      <c r="E3653">
        <f>SPY_IVOL!E3653</f>
        <v>10.4254</v>
      </c>
      <c r="F3653">
        <f>SPY_IVOL!F3653</f>
        <v>8.4214000000000002</v>
      </c>
      <c r="G3653">
        <f>SPY_IVOL!G3653</f>
        <v>11.6494</v>
      </c>
      <c r="H3653">
        <f>SPY_IVOL!H3653</f>
        <v>11.6494</v>
      </c>
      <c r="I3653">
        <f>VLOOKUP($A3653,SPY_main!$A:$C,2,FALSE)</f>
        <v>300.75</v>
      </c>
      <c r="J3653">
        <f>IFERROR(VLOOKUP($A3653,SPY_main!$A:$C,3,FALSE),J3652)</f>
        <v>1.9040999999999999</v>
      </c>
      <c r="K3653">
        <f>IFERROR(VLOOKUP($A3653,SPY_main!$E:$F,2,FALSE),K3652)</f>
        <v>2.3032499999999998</v>
      </c>
      <c r="L3653">
        <f>IFERROR(VLOOKUP($A3653,SPY_main!H:I,2,FALSE),L3652)</f>
        <v>12.68</v>
      </c>
      <c r="M3653">
        <f t="shared" si="399"/>
        <v>47.310200000000002</v>
      </c>
      <c r="N3653">
        <f t="shared" si="400"/>
        <v>38.059899999999999</v>
      </c>
      <c r="O3653">
        <f t="shared" si="401"/>
        <v>23.799399999999999</v>
      </c>
      <c r="P3653">
        <f t="shared" si="402"/>
        <v>8.7386999999999997</v>
      </c>
      <c r="Q3653">
        <f t="shared" si="403"/>
        <v>11.897399999999999</v>
      </c>
      <c r="R3653">
        <f t="shared" si="404"/>
        <v>11.897399999999999</v>
      </c>
      <c r="S3653">
        <f t="shared" si="405"/>
        <v>11.897399999999999</v>
      </c>
      <c r="T3653">
        <f>IFERROR(VLOOKUP($A3653,TY_main!A:B,2,FALSE),T3652)</f>
        <v>124.046875</v>
      </c>
    </row>
    <row r="3654" spans="1:20" x14ac:dyDescent="0.25">
      <c r="A3654" s="2">
        <f>SPY_IVOL!A3654</f>
        <v>43662</v>
      </c>
      <c r="B3654">
        <f>SPY_IVOL!B3654</f>
        <v>31.8186</v>
      </c>
      <c r="C3654">
        <f>SPY_IVOL!C3654</f>
        <v>21.683199999999999</v>
      </c>
      <c r="D3654">
        <f>SPY_IVOL!D3654</f>
        <v>16.141300000000001</v>
      </c>
      <c r="E3654">
        <f>SPY_IVOL!E3654</f>
        <v>10.608599999999999</v>
      </c>
      <c r="F3654">
        <f>SPY_IVOL!F3654</f>
        <v>8.6128</v>
      </c>
      <c r="G3654">
        <f>SPY_IVOL!G3654</f>
        <v>12.135400000000001</v>
      </c>
      <c r="H3654">
        <f>SPY_IVOL!H3654</f>
        <v>12.248900000000001</v>
      </c>
      <c r="I3654">
        <f>VLOOKUP($A3654,SPY_main!$A:$C,2,FALSE)</f>
        <v>299.70999999999998</v>
      </c>
      <c r="J3654">
        <f>IFERROR(VLOOKUP($A3654,SPY_main!$A:$C,3,FALSE),J3653)</f>
        <v>1.9107000000000001</v>
      </c>
      <c r="K3654">
        <f>IFERROR(VLOOKUP($A3654,SPY_main!$E:$F,2,FALSE),K3653)</f>
        <v>2.2996300000000001</v>
      </c>
      <c r="L3654">
        <f>IFERROR(VLOOKUP($A3654,SPY_main!H:I,2,FALSE),L3653)</f>
        <v>12.86</v>
      </c>
      <c r="M3654">
        <f t="shared" si="399"/>
        <v>46.024999999999999</v>
      </c>
      <c r="N3654">
        <f t="shared" si="400"/>
        <v>43.936999999999998</v>
      </c>
      <c r="O3654">
        <f t="shared" si="401"/>
        <v>25.917899999999999</v>
      </c>
      <c r="P3654">
        <f t="shared" si="402"/>
        <v>9.3219999999999992</v>
      </c>
      <c r="Q3654">
        <f t="shared" si="403"/>
        <v>12.5548</v>
      </c>
      <c r="R3654">
        <f t="shared" si="404"/>
        <v>12.5548</v>
      </c>
      <c r="S3654">
        <f t="shared" si="405"/>
        <v>12.5548</v>
      </c>
      <c r="T3654">
        <f>IFERROR(VLOOKUP($A3654,TY_main!A:B,2,FALSE),T3653)</f>
        <v>123.796875</v>
      </c>
    </row>
    <row r="3655" spans="1:20" x14ac:dyDescent="0.25">
      <c r="A3655" s="2">
        <f>SPY_IVOL!A3655</f>
        <v>43663</v>
      </c>
      <c r="B3655">
        <f>SPY_IVOL!B3655</f>
        <v>32.622799999999998</v>
      </c>
      <c r="C3655">
        <f>SPY_IVOL!C3655</f>
        <v>22.743500000000001</v>
      </c>
      <c r="D3655">
        <f>SPY_IVOL!D3655</f>
        <v>17.307600000000001</v>
      </c>
      <c r="E3655">
        <f>SPY_IVOL!E3655</f>
        <v>11.5473</v>
      </c>
      <c r="F3655">
        <f>SPY_IVOL!F3655</f>
        <v>8.5817999999999994</v>
      </c>
      <c r="G3655">
        <f>SPY_IVOL!G3655</f>
        <v>12.3466</v>
      </c>
      <c r="H3655">
        <f>SPY_IVOL!H3655</f>
        <v>13.239800000000001</v>
      </c>
      <c r="I3655">
        <f>VLOOKUP($A3655,SPY_main!$A:$C,2,FALSE)</f>
        <v>297.74</v>
      </c>
      <c r="J3655">
        <f>IFERROR(VLOOKUP($A3655,SPY_main!$A:$C,3,FALSE),J3654)</f>
        <v>1.9233</v>
      </c>
      <c r="K3655">
        <f>IFERROR(VLOOKUP($A3655,SPY_main!$E:$F,2,FALSE),K3654)</f>
        <v>2.3025000000000002</v>
      </c>
      <c r="L3655">
        <f>IFERROR(VLOOKUP($A3655,SPY_main!H:I,2,FALSE),L3654)</f>
        <v>13.97</v>
      </c>
      <c r="M3655">
        <f t="shared" si="399"/>
        <v>48.614699999999999</v>
      </c>
      <c r="N3655">
        <f t="shared" si="400"/>
        <v>48.614699999999999</v>
      </c>
      <c r="O3655">
        <f t="shared" si="401"/>
        <v>30.286300000000001</v>
      </c>
      <c r="P3655">
        <f t="shared" si="402"/>
        <v>11.4062</v>
      </c>
      <c r="Q3655">
        <f t="shared" si="403"/>
        <v>15.458600000000001</v>
      </c>
      <c r="R3655">
        <f t="shared" si="404"/>
        <v>15.458600000000001</v>
      </c>
      <c r="S3655">
        <f t="shared" si="405"/>
        <v>15.458600000000001</v>
      </c>
      <c r="T3655">
        <f>IFERROR(VLOOKUP($A3655,TY_main!A:B,2,FALSE),T3654)</f>
        <v>124.234375</v>
      </c>
    </row>
    <row r="3656" spans="1:20" x14ac:dyDescent="0.25">
      <c r="A3656" s="2">
        <f>SPY_IVOL!A3656</f>
        <v>43664</v>
      </c>
      <c r="B3656">
        <f>SPY_IVOL!B3656</f>
        <v>33.628999999999998</v>
      </c>
      <c r="C3656">
        <f>SPY_IVOL!C3656</f>
        <v>22.195599999999999</v>
      </c>
      <c r="D3656">
        <f>SPY_IVOL!D3656</f>
        <v>16.6876</v>
      </c>
      <c r="E3656">
        <f>SPY_IVOL!E3656</f>
        <v>11.4954</v>
      </c>
      <c r="F3656">
        <f>SPY_IVOL!F3656</f>
        <v>8.8632000000000009</v>
      </c>
      <c r="G3656">
        <f>SPY_IVOL!G3656</f>
        <v>11.2029</v>
      </c>
      <c r="H3656">
        <f>SPY_IVOL!H3656</f>
        <v>11.2029</v>
      </c>
      <c r="I3656">
        <f>VLOOKUP($A3656,SPY_main!$A:$C,2,FALSE)</f>
        <v>298.83</v>
      </c>
      <c r="J3656">
        <f>IFERROR(VLOOKUP($A3656,SPY_main!$A:$C,3,FALSE),J3655)</f>
        <v>1.9162999999999999</v>
      </c>
      <c r="K3656">
        <f>IFERROR(VLOOKUP($A3656,SPY_main!$E:$F,2,FALSE),K3655)</f>
        <v>2.2776299999999998</v>
      </c>
      <c r="L3656">
        <f>IFERROR(VLOOKUP($A3656,SPY_main!H:I,2,FALSE),L3655)</f>
        <v>13.53</v>
      </c>
      <c r="M3656">
        <f t="shared" si="399"/>
        <v>38.549900000000001</v>
      </c>
      <c r="N3656">
        <f t="shared" si="400"/>
        <v>38.549900000000001</v>
      </c>
      <c r="O3656">
        <f t="shared" si="401"/>
        <v>29.319199999999999</v>
      </c>
      <c r="P3656">
        <f t="shared" si="402"/>
        <v>12.4773</v>
      </c>
      <c r="Q3656">
        <f t="shared" si="403"/>
        <v>14.0571</v>
      </c>
      <c r="R3656">
        <f t="shared" si="404"/>
        <v>14.0571</v>
      </c>
      <c r="S3656">
        <f t="shared" si="405"/>
        <v>14.0571</v>
      </c>
      <c r="T3656">
        <f>IFERROR(VLOOKUP($A3656,TY_main!A:B,2,FALSE),T3655)</f>
        <v>124.5</v>
      </c>
    </row>
    <row r="3657" spans="1:20" x14ac:dyDescent="0.25">
      <c r="A3657" s="2">
        <f>SPY_IVOL!A3657</f>
        <v>43665</v>
      </c>
      <c r="B3657">
        <f>SPY_IVOL!B3657</f>
        <v>34.237699999999997</v>
      </c>
      <c r="C3657">
        <f>SPY_IVOL!C3657</f>
        <v>23.1372</v>
      </c>
      <c r="D3657">
        <f>SPY_IVOL!D3657</f>
        <v>17.6951</v>
      </c>
      <c r="E3657">
        <f>SPY_IVOL!E3657</f>
        <v>12.178100000000001</v>
      </c>
      <c r="F3657">
        <f>SPY_IVOL!F3657</f>
        <v>8.9557000000000002</v>
      </c>
      <c r="G3657">
        <f>SPY_IVOL!G3657</f>
        <v>12.1022</v>
      </c>
      <c r="H3657">
        <f>SPY_IVOL!H3657</f>
        <v>12.1022</v>
      </c>
      <c r="I3657">
        <f>VLOOKUP($A3657,SPY_main!$A:$C,2,FALSE)</f>
        <v>297.17</v>
      </c>
      <c r="J3657">
        <f>IFERROR(VLOOKUP($A3657,SPY_main!$A:$C,3,FALSE),J3656)</f>
        <v>1.927</v>
      </c>
      <c r="K3657">
        <f>IFERROR(VLOOKUP($A3657,SPY_main!$E:$F,2,FALSE),K3656)</f>
        <v>2.2593800000000002</v>
      </c>
      <c r="L3657">
        <f>IFERROR(VLOOKUP($A3657,SPY_main!H:I,2,FALSE),L3656)</f>
        <v>14.45</v>
      </c>
      <c r="M3657">
        <f t="shared" si="399"/>
        <v>29.908200000000001</v>
      </c>
      <c r="N3657">
        <f t="shared" si="400"/>
        <v>29.908200000000001</v>
      </c>
      <c r="O3657">
        <f t="shared" si="401"/>
        <v>23.142499999999998</v>
      </c>
      <c r="P3657">
        <f t="shared" si="402"/>
        <v>8.1369000000000007</v>
      </c>
      <c r="Q3657">
        <f t="shared" si="403"/>
        <v>12.0497</v>
      </c>
      <c r="R3657">
        <f t="shared" si="404"/>
        <v>12.0497</v>
      </c>
      <c r="S3657">
        <f t="shared" si="405"/>
        <v>12.0497</v>
      </c>
      <c r="T3657">
        <f>IFERROR(VLOOKUP($A3657,TY_main!A:B,2,FALSE),T3656)</f>
        <v>124.390625</v>
      </c>
    </row>
    <row r="3658" spans="1:20" x14ac:dyDescent="0.25">
      <c r="A3658" s="2">
        <f>SPY_IVOL!A3658</f>
        <v>43668</v>
      </c>
      <c r="B3658">
        <f>SPY_IVOL!B3658</f>
        <v>27.3081</v>
      </c>
      <c r="C3658">
        <f>SPY_IVOL!C3658</f>
        <v>19.654199999999999</v>
      </c>
      <c r="D3658">
        <f>SPY_IVOL!D3658</f>
        <v>15.862</v>
      </c>
      <c r="E3658">
        <f>SPY_IVOL!E3658</f>
        <v>12.2925</v>
      </c>
      <c r="F3658">
        <f>SPY_IVOL!F3658</f>
        <v>9.2271999999999998</v>
      </c>
      <c r="G3658">
        <f>SPY_IVOL!G3658</f>
        <v>10.196300000000001</v>
      </c>
      <c r="H3658">
        <f>SPY_IVOL!H3658</f>
        <v>13.9154</v>
      </c>
      <c r="I3658">
        <f>VLOOKUP($A3658,SPY_main!$A:$C,2,FALSE)</f>
        <v>297.89999999999998</v>
      </c>
      <c r="J3658">
        <f>IFERROR(VLOOKUP($A3658,SPY_main!$A:$C,3,FALSE),J3657)</f>
        <v>1.9222999999999999</v>
      </c>
      <c r="K3658">
        <f>IFERROR(VLOOKUP($A3658,SPY_main!$E:$F,2,FALSE),K3657)</f>
        <v>2.2827500000000001</v>
      </c>
      <c r="L3658">
        <f>IFERROR(VLOOKUP($A3658,SPY_main!H:I,2,FALSE),L3657)</f>
        <v>13.53</v>
      </c>
      <c r="M3658">
        <f t="shared" si="399"/>
        <v>34.8628</v>
      </c>
      <c r="N3658">
        <f t="shared" si="400"/>
        <v>22.482099999999999</v>
      </c>
      <c r="O3658">
        <f t="shared" si="401"/>
        <v>16.818000000000001</v>
      </c>
      <c r="P3658">
        <f t="shared" si="402"/>
        <v>11.569699999999999</v>
      </c>
      <c r="Q3658">
        <f t="shared" si="403"/>
        <v>8.9634</v>
      </c>
      <c r="R3658">
        <f t="shared" si="404"/>
        <v>13.213200000000001</v>
      </c>
      <c r="S3658">
        <f t="shared" si="405"/>
        <v>16.387499999999999</v>
      </c>
      <c r="T3658">
        <f>IFERROR(VLOOKUP($A3658,TY_main!A:B,2,FALSE),T3657)</f>
        <v>124.453125</v>
      </c>
    </row>
    <row r="3659" spans="1:20" x14ac:dyDescent="0.25">
      <c r="A3659" s="2">
        <f>SPY_IVOL!A3659</f>
        <v>43669</v>
      </c>
      <c r="B3659">
        <f>SPY_IVOL!B3659</f>
        <v>26.901199999999999</v>
      </c>
      <c r="C3659">
        <f>SPY_IVOL!C3659</f>
        <v>19.131699999999999</v>
      </c>
      <c r="D3659">
        <f>SPY_IVOL!D3659</f>
        <v>15.338900000000001</v>
      </c>
      <c r="E3659">
        <f>SPY_IVOL!E3659</f>
        <v>11.4359</v>
      </c>
      <c r="F3659">
        <f>SPY_IVOL!F3659</f>
        <v>8.8664000000000005</v>
      </c>
      <c r="G3659">
        <f>SPY_IVOL!G3659</f>
        <v>10.150399999999999</v>
      </c>
      <c r="H3659">
        <f>SPY_IVOL!H3659</f>
        <v>12.303000000000001</v>
      </c>
      <c r="I3659">
        <f>VLOOKUP($A3659,SPY_main!$A:$C,2,FALSE)</f>
        <v>300.02999999999997</v>
      </c>
      <c r="J3659">
        <f>IFERROR(VLOOKUP($A3659,SPY_main!$A:$C,3,FALSE),J3658)</f>
        <v>1.9087000000000001</v>
      </c>
      <c r="K3659">
        <f>IFERROR(VLOOKUP($A3659,SPY_main!$E:$F,2,FALSE),K3658)</f>
        <v>2.2755000000000001</v>
      </c>
      <c r="L3659">
        <f>IFERROR(VLOOKUP($A3659,SPY_main!H:I,2,FALSE),L3658)</f>
        <v>12.61</v>
      </c>
      <c r="M3659">
        <f t="shared" si="399"/>
        <v>34.7226</v>
      </c>
      <c r="N3659">
        <f t="shared" si="400"/>
        <v>21.902999999999999</v>
      </c>
      <c r="O3659">
        <f t="shared" si="401"/>
        <v>16.1877</v>
      </c>
      <c r="P3659">
        <f t="shared" si="402"/>
        <v>10.473599999999999</v>
      </c>
      <c r="Q3659">
        <f t="shared" si="403"/>
        <v>8.7708999999999993</v>
      </c>
      <c r="R3659">
        <f t="shared" si="404"/>
        <v>10.780099999999999</v>
      </c>
      <c r="S3659">
        <f t="shared" si="405"/>
        <v>10.780099999999999</v>
      </c>
      <c r="T3659">
        <f>IFERROR(VLOOKUP($A3659,TY_main!A:B,2,FALSE),T3658)</f>
        <v>124.234375</v>
      </c>
    </row>
    <row r="3660" spans="1:20" x14ac:dyDescent="0.25">
      <c r="A3660" s="2">
        <f>SPY_IVOL!A3660</f>
        <v>43670</v>
      </c>
      <c r="B3660">
        <f>SPY_IVOL!B3660</f>
        <v>26.315899999999999</v>
      </c>
      <c r="C3660">
        <f>SPY_IVOL!C3660</f>
        <v>18.764099999999999</v>
      </c>
      <c r="D3660">
        <f>SPY_IVOL!D3660</f>
        <v>14.9344</v>
      </c>
      <c r="E3660">
        <f>SPY_IVOL!E3660</f>
        <v>11.044499999999999</v>
      </c>
      <c r="F3660">
        <f>SPY_IVOL!F3660</f>
        <v>8.7779000000000007</v>
      </c>
      <c r="G3660">
        <f>SPY_IVOL!G3660</f>
        <v>10.041499999999999</v>
      </c>
      <c r="H3660">
        <f>SPY_IVOL!H3660</f>
        <v>12.0259</v>
      </c>
      <c r="I3660">
        <f>VLOOKUP($A3660,SPY_main!$A:$C,2,FALSE)</f>
        <v>301.44</v>
      </c>
      <c r="J3660">
        <f>IFERROR(VLOOKUP($A3660,SPY_main!$A:$C,3,FALSE),J3659)</f>
        <v>1.8996999999999999</v>
      </c>
      <c r="K3660">
        <f>IFERROR(VLOOKUP($A3660,SPY_main!$E:$F,2,FALSE),K3659)</f>
        <v>2.2666300000000001</v>
      </c>
      <c r="L3660">
        <f>IFERROR(VLOOKUP($A3660,SPY_main!H:I,2,FALSE),L3659)</f>
        <v>12.07</v>
      </c>
      <c r="M3660">
        <f t="shared" si="399"/>
        <v>34.455100000000002</v>
      </c>
      <c r="N3660">
        <f t="shared" si="400"/>
        <v>21.476500000000001</v>
      </c>
      <c r="O3660">
        <f t="shared" si="401"/>
        <v>15.7561</v>
      </c>
      <c r="P3660">
        <f t="shared" si="402"/>
        <v>9.9346999999999994</v>
      </c>
      <c r="Q3660">
        <f t="shared" si="403"/>
        <v>8.8065999999999995</v>
      </c>
      <c r="R3660">
        <f t="shared" si="404"/>
        <v>11.433</v>
      </c>
      <c r="S3660">
        <f t="shared" si="405"/>
        <v>11.433</v>
      </c>
      <c r="T3660">
        <f>IFERROR(VLOOKUP($A3660,TY_main!A:B,2,FALSE),T3659)</f>
        <v>124.375</v>
      </c>
    </row>
    <row r="3661" spans="1:20" x14ac:dyDescent="0.25">
      <c r="A3661" s="2">
        <f>SPY_IVOL!A3661</f>
        <v>43671</v>
      </c>
      <c r="B3661">
        <f>SPY_IVOL!B3661</f>
        <v>26.7241</v>
      </c>
      <c r="C3661">
        <f>SPY_IVOL!C3661</f>
        <v>19.2499</v>
      </c>
      <c r="D3661">
        <f>SPY_IVOL!D3661</f>
        <v>15.348000000000001</v>
      </c>
      <c r="E3661">
        <f>SPY_IVOL!E3661</f>
        <v>11.307</v>
      </c>
      <c r="F3661">
        <f>SPY_IVOL!F3661</f>
        <v>8.9641999999999999</v>
      </c>
      <c r="G3661">
        <f>SPY_IVOL!G3661</f>
        <v>9.7570999999999994</v>
      </c>
      <c r="H3661">
        <f>SPY_IVOL!H3661</f>
        <v>12.5381</v>
      </c>
      <c r="I3661">
        <f>VLOOKUP($A3661,SPY_main!$A:$C,2,FALSE)</f>
        <v>300</v>
      </c>
      <c r="J3661">
        <f>IFERROR(VLOOKUP($A3661,SPY_main!$A:$C,3,FALSE),J3660)</f>
        <v>1.9089</v>
      </c>
      <c r="K3661">
        <f>IFERROR(VLOOKUP($A3661,SPY_main!$E:$F,2,FALSE),K3660)</f>
        <v>2.2557499999999999</v>
      </c>
      <c r="L3661">
        <f>IFERROR(VLOOKUP($A3661,SPY_main!H:I,2,FALSE),L3660)</f>
        <v>12.74</v>
      </c>
      <c r="M3661">
        <f t="shared" si="399"/>
        <v>35.237900000000003</v>
      </c>
      <c r="N3661">
        <f t="shared" si="400"/>
        <v>22.142800000000001</v>
      </c>
      <c r="O3661">
        <f t="shared" si="401"/>
        <v>16.219100000000001</v>
      </c>
      <c r="P3661">
        <f t="shared" si="402"/>
        <v>10.9636</v>
      </c>
      <c r="Q3661">
        <f t="shared" si="403"/>
        <v>8.8658000000000001</v>
      </c>
      <c r="R3661">
        <f t="shared" si="404"/>
        <v>11.911799999999999</v>
      </c>
      <c r="S3661">
        <f t="shared" si="405"/>
        <v>11.911799999999999</v>
      </c>
      <c r="T3661">
        <f>IFERROR(VLOOKUP($A3661,TY_main!A:B,2,FALSE),T3660)</f>
        <v>124.15625</v>
      </c>
    </row>
    <row r="3662" spans="1:20" x14ac:dyDescent="0.25">
      <c r="A3662" s="2">
        <f>SPY_IVOL!A3662</f>
        <v>43672</v>
      </c>
      <c r="B3662">
        <f>SPY_IVOL!B3662</f>
        <v>26.836600000000001</v>
      </c>
      <c r="C3662">
        <f>SPY_IVOL!C3662</f>
        <v>19.1493</v>
      </c>
      <c r="D3662">
        <f>SPY_IVOL!D3662</f>
        <v>15.158899999999999</v>
      </c>
      <c r="E3662">
        <f>SPY_IVOL!E3662</f>
        <v>11.173999999999999</v>
      </c>
      <c r="F3662">
        <f>SPY_IVOL!F3662</f>
        <v>8.4153000000000002</v>
      </c>
      <c r="G3662">
        <f>SPY_IVOL!G3662</f>
        <v>9.6475000000000009</v>
      </c>
      <c r="H3662">
        <f>SPY_IVOL!H3662</f>
        <v>10.8689</v>
      </c>
      <c r="I3662">
        <f>VLOOKUP($A3662,SPY_main!$A:$C,2,FALSE)</f>
        <v>302.01</v>
      </c>
      <c r="J3662">
        <f>IFERROR(VLOOKUP($A3662,SPY_main!$A:$C,3,FALSE),J3661)</f>
        <v>1.8960999999999999</v>
      </c>
      <c r="K3662">
        <f>IFERROR(VLOOKUP($A3662,SPY_main!$E:$F,2,FALSE),K3661)</f>
        <v>2.2657500000000002</v>
      </c>
      <c r="L3662">
        <f>IFERROR(VLOOKUP($A3662,SPY_main!H:I,2,FALSE),L3661)</f>
        <v>12.16</v>
      </c>
      <c r="M3662">
        <f t="shared" si="399"/>
        <v>34.744900000000001</v>
      </c>
      <c r="N3662">
        <f t="shared" si="400"/>
        <v>22.0471</v>
      </c>
      <c r="O3662">
        <f t="shared" si="401"/>
        <v>16.078700000000001</v>
      </c>
      <c r="P3662">
        <f t="shared" si="402"/>
        <v>10.3634</v>
      </c>
      <c r="Q3662">
        <f t="shared" si="403"/>
        <v>8.6639999999999997</v>
      </c>
      <c r="R3662">
        <f t="shared" si="404"/>
        <v>10.3987</v>
      </c>
      <c r="S3662">
        <f t="shared" si="405"/>
        <v>10.3987</v>
      </c>
      <c r="T3662">
        <f>IFERROR(VLOOKUP($A3662,TY_main!A:B,2,FALSE),T3661)</f>
        <v>124.09375</v>
      </c>
    </row>
    <row r="3663" spans="1:20" x14ac:dyDescent="0.25">
      <c r="A3663" s="2">
        <f>SPY_IVOL!A3663</f>
        <v>43675</v>
      </c>
      <c r="B3663">
        <f>SPY_IVOL!B3663</f>
        <v>27.717600000000001</v>
      </c>
      <c r="C3663">
        <f>SPY_IVOL!C3663</f>
        <v>19.511900000000001</v>
      </c>
      <c r="D3663">
        <f>SPY_IVOL!D3663</f>
        <v>15.3569</v>
      </c>
      <c r="E3663">
        <f>SPY_IVOL!E3663</f>
        <v>11.153600000000001</v>
      </c>
      <c r="F3663">
        <f>SPY_IVOL!F3663</f>
        <v>8.6625999999999994</v>
      </c>
      <c r="G3663">
        <f>SPY_IVOL!G3663</f>
        <v>9.7940000000000005</v>
      </c>
      <c r="H3663">
        <f>SPY_IVOL!H3663</f>
        <v>11.3482</v>
      </c>
      <c r="I3663">
        <f>VLOOKUP($A3663,SPY_main!$A:$C,2,FALSE)</f>
        <v>301.45999999999998</v>
      </c>
      <c r="J3663">
        <f>IFERROR(VLOOKUP($A3663,SPY_main!$A:$C,3,FALSE),J3662)</f>
        <v>1.8996</v>
      </c>
      <c r="K3663">
        <f>IFERROR(VLOOKUP($A3663,SPY_main!$E:$F,2,FALSE),K3662)</f>
        <v>2.2555000000000001</v>
      </c>
      <c r="L3663">
        <f>IFERROR(VLOOKUP($A3663,SPY_main!H:I,2,FALSE),L3662)</f>
        <v>12.83</v>
      </c>
      <c r="M3663">
        <f t="shared" si="399"/>
        <v>37.737000000000002</v>
      </c>
      <c r="N3663">
        <f t="shared" si="400"/>
        <v>23.631699999999999</v>
      </c>
      <c r="O3663">
        <f t="shared" si="401"/>
        <v>16.825500000000002</v>
      </c>
      <c r="P3663">
        <f t="shared" si="402"/>
        <v>10.4209</v>
      </c>
      <c r="Q3663">
        <f t="shared" si="403"/>
        <v>9.0622000000000007</v>
      </c>
      <c r="R3663">
        <f t="shared" si="404"/>
        <v>10.531599999999999</v>
      </c>
      <c r="S3663">
        <f t="shared" si="405"/>
        <v>10.531599999999999</v>
      </c>
      <c r="T3663">
        <f>IFERROR(VLOOKUP($A3663,TY_main!A:B,2,FALSE),T3662)</f>
        <v>124.3125</v>
      </c>
    </row>
    <row r="3664" spans="1:20" x14ac:dyDescent="0.25">
      <c r="A3664" s="2">
        <f>SPY_IVOL!A3664</f>
        <v>43676</v>
      </c>
      <c r="B3664">
        <f>SPY_IVOL!B3664</f>
        <v>28.494800000000001</v>
      </c>
      <c r="C3664">
        <f>SPY_IVOL!C3664</f>
        <v>20.375599999999999</v>
      </c>
      <c r="D3664">
        <f>SPY_IVOL!D3664</f>
        <v>16.259699999999999</v>
      </c>
      <c r="E3664">
        <f>SPY_IVOL!E3664</f>
        <v>11.8964</v>
      </c>
      <c r="F3664">
        <f>SPY_IVOL!F3664</f>
        <v>9.0314999999999994</v>
      </c>
      <c r="G3664">
        <f>SPY_IVOL!G3664</f>
        <v>10.068300000000001</v>
      </c>
      <c r="H3664">
        <f>SPY_IVOL!H3664</f>
        <v>11.270300000000001</v>
      </c>
      <c r="I3664">
        <f>VLOOKUP($A3664,SPY_main!$A:$C,2,FALSE)</f>
        <v>300.72000000000003</v>
      </c>
      <c r="J3664">
        <f>IFERROR(VLOOKUP($A3664,SPY_main!$A:$C,3,FALSE),J3663)</f>
        <v>1.9043000000000001</v>
      </c>
      <c r="K3664">
        <f>IFERROR(VLOOKUP($A3664,SPY_main!$E:$F,2,FALSE),K3663)</f>
        <v>2.2531300000000001</v>
      </c>
      <c r="L3664">
        <f>IFERROR(VLOOKUP($A3664,SPY_main!H:I,2,FALSE),L3663)</f>
        <v>13.94</v>
      </c>
      <c r="M3664">
        <f t="shared" si="399"/>
        <v>39.413200000000003</v>
      </c>
      <c r="N3664">
        <f t="shared" si="400"/>
        <v>25.015899999999998</v>
      </c>
      <c r="O3664">
        <f t="shared" si="401"/>
        <v>18.105499999999999</v>
      </c>
      <c r="P3664">
        <f t="shared" si="402"/>
        <v>11.8468</v>
      </c>
      <c r="Q3664">
        <f t="shared" si="403"/>
        <v>9.7880000000000003</v>
      </c>
      <c r="R3664">
        <f t="shared" si="404"/>
        <v>11.2509</v>
      </c>
      <c r="S3664">
        <f t="shared" si="405"/>
        <v>11.2509</v>
      </c>
      <c r="T3664">
        <f>IFERROR(VLOOKUP($A3664,TY_main!A:B,2,FALSE),T3663)</f>
        <v>124.21875</v>
      </c>
    </row>
    <row r="3665" spans="1:20" x14ac:dyDescent="0.25">
      <c r="A3665" s="2">
        <f>SPY_IVOL!A3665</f>
        <v>43677</v>
      </c>
      <c r="B3665">
        <f>SPY_IVOL!B3665</f>
        <v>29.834399999999999</v>
      </c>
      <c r="C3665">
        <f>SPY_IVOL!C3665</f>
        <v>21.690999999999999</v>
      </c>
      <c r="D3665">
        <f>SPY_IVOL!D3665</f>
        <v>17.615200000000002</v>
      </c>
      <c r="E3665">
        <f>SPY_IVOL!E3665</f>
        <v>13.392799999999999</v>
      </c>
      <c r="F3665">
        <f>SPY_IVOL!F3665</f>
        <v>9.9895999999999994</v>
      </c>
      <c r="G3665">
        <f>SPY_IVOL!G3665</f>
        <v>10.3443</v>
      </c>
      <c r="H3665">
        <f>SPY_IVOL!H3665</f>
        <v>14.7713</v>
      </c>
      <c r="I3665">
        <f>VLOOKUP($A3665,SPY_main!$A:$C,2,FALSE)</f>
        <v>297.43</v>
      </c>
      <c r="J3665">
        <f>IFERROR(VLOOKUP($A3665,SPY_main!$A:$C,3,FALSE),J3664)</f>
        <v>1.9253</v>
      </c>
      <c r="K3665">
        <f>IFERROR(VLOOKUP($A3665,SPY_main!$E:$F,2,FALSE),K3664)</f>
        <v>2.2656299999999998</v>
      </c>
      <c r="L3665">
        <f>IFERROR(VLOOKUP($A3665,SPY_main!H:I,2,FALSE),L3664)</f>
        <v>16.12</v>
      </c>
      <c r="M3665">
        <f t="shared" si="399"/>
        <v>42.4816</v>
      </c>
      <c r="N3665">
        <f t="shared" si="400"/>
        <v>28.09</v>
      </c>
      <c r="O3665">
        <f t="shared" si="401"/>
        <v>20.730799999999999</v>
      </c>
      <c r="P3665">
        <f t="shared" si="402"/>
        <v>14.326700000000001</v>
      </c>
      <c r="Q3665">
        <f t="shared" si="403"/>
        <v>10.1889</v>
      </c>
      <c r="R3665">
        <f t="shared" si="404"/>
        <v>17.025099999999998</v>
      </c>
      <c r="S3665">
        <f t="shared" si="405"/>
        <v>23.148900000000001</v>
      </c>
      <c r="T3665">
        <f>IFERROR(VLOOKUP($A3665,TY_main!A:B,2,FALSE),T3664)</f>
        <v>124.28125</v>
      </c>
    </row>
    <row r="3666" spans="1:20" x14ac:dyDescent="0.25">
      <c r="A3666" s="2">
        <f>SPY_IVOL!A3666</f>
        <v>43678</v>
      </c>
      <c r="B3666">
        <f>SPY_IVOL!B3666</f>
        <v>30.964300000000001</v>
      </c>
      <c r="C3666">
        <f>SPY_IVOL!C3666</f>
        <v>23.372399999999999</v>
      </c>
      <c r="D3666">
        <f>SPY_IVOL!D3666</f>
        <v>19.4937</v>
      </c>
      <c r="E3666">
        <f>SPY_IVOL!E3666</f>
        <v>15.105</v>
      </c>
      <c r="F3666">
        <f>SPY_IVOL!F3666</f>
        <v>10.7197</v>
      </c>
      <c r="G3666">
        <f>SPY_IVOL!G3666</f>
        <v>10.9185</v>
      </c>
      <c r="H3666">
        <f>SPY_IVOL!H3666</f>
        <v>14.9643</v>
      </c>
      <c r="I3666">
        <f>VLOOKUP($A3666,SPY_main!$A:$C,2,FALSE)</f>
        <v>294.83999999999997</v>
      </c>
      <c r="J3666">
        <f>IFERROR(VLOOKUP($A3666,SPY_main!$A:$C,3,FALSE),J3665)</f>
        <v>1.9422999999999999</v>
      </c>
      <c r="K3666">
        <f>IFERROR(VLOOKUP($A3666,SPY_main!$E:$F,2,FALSE),K3665)</f>
        <v>2.2867500000000001</v>
      </c>
      <c r="L3666">
        <f>IFERROR(VLOOKUP($A3666,SPY_main!H:I,2,FALSE),L3665)</f>
        <v>17.87</v>
      </c>
      <c r="M3666">
        <f t="shared" si="399"/>
        <v>42.484299999999998</v>
      </c>
      <c r="N3666">
        <f t="shared" si="400"/>
        <v>29.593599999999999</v>
      </c>
      <c r="O3666">
        <f t="shared" si="401"/>
        <v>22.924499999999998</v>
      </c>
      <c r="P3666">
        <f t="shared" si="402"/>
        <v>16.1496</v>
      </c>
      <c r="Q3666">
        <f t="shared" si="403"/>
        <v>11.008900000000001</v>
      </c>
      <c r="R3666">
        <f t="shared" si="404"/>
        <v>17.003599999999999</v>
      </c>
      <c r="S3666">
        <f t="shared" si="405"/>
        <v>24.477599999999999</v>
      </c>
      <c r="T3666">
        <f>IFERROR(VLOOKUP($A3666,TY_main!A:B,2,FALSE),T3665)</f>
        <v>125.515625</v>
      </c>
    </row>
    <row r="3667" spans="1:20" x14ac:dyDescent="0.25">
      <c r="A3667" s="2">
        <f>SPY_IVOL!A3667</f>
        <v>43679</v>
      </c>
      <c r="B3667">
        <f>SPY_IVOL!B3667</f>
        <v>30.260400000000001</v>
      </c>
      <c r="C3667">
        <f>SPY_IVOL!C3667</f>
        <v>23.276199999999999</v>
      </c>
      <c r="D3667">
        <f>SPY_IVOL!D3667</f>
        <v>19.512</v>
      </c>
      <c r="E3667">
        <f>SPY_IVOL!E3667</f>
        <v>15.390599999999999</v>
      </c>
      <c r="F3667">
        <f>SPY_IVOL!F3667</f>
        <v>10.877599999999999</v>
      </c>
      <c r="G3667">
        <f>SPY_IVOL!G3667</f>
        <v>10.6487</v>
      </c>
      <c r="H3667">
        <f>SPY_IVOL!H3667</f>
        <v>14.0238</v>
      </c>
      <c r="I3667">
        <f>VLOOKUP($A3667,SPY_main!$A:$C,2,FALSE)</f>
        <v>292.62</v>
      </c>
      <c r="J3667">
        <f>IFERROR(VLOOKUP($A3667,SPY_main!$A:$C,3,FALSE),J3666)</f>
        <v>1.9570000000000001</v>
      </c>
      <c r="K3667">
        <f>IFERROR(VLOOKUP($A3667,SPY_main!$E:$F,2,FALSE),K3666)</f>
        <v>2.2392500000000002</v>
      </c>
      <c r="L3667">
        <f>IFERROR(VLOOKUP($A3667,SPY_main!H:I,2,FALSE),L3666)</f>
        <v>17.61</v>
      </c>
      <c r="M3667">
        <f t="shared" si="399"/>
        <v>42.613999999999997</v>
      </c>
      <c r="N3667">
        <f t="shared" si="400"/>
        <v>29.007200000000001</v>
      </c>
      <c r="O3667">
        <f t="shared" si="401"/>
        <v>22.368500000000001</v>
      </c>
      <c r="P3667">
        <f t="shared" si="402"/>
        <v>15.7293</v>
      </c>
      <c r="Q3667">
        <f t="shared" si="403"/>
        <v>10.9945</v>
      </c>
      <c r="R3667">
        <f t="shared" si="404"/>
        <v>17.628599999999999</v>
      </c>
      <c r="S3667">
        <f t="shared" si="405"/>
        <v>18.2075</v>
      </c>
      <c r="T3667">
        <f>IFERROR(VLOOKUP($A3667,TY_main!A:B,2,FALSE),T3666)</f>
        <v>125.6875</v>
      </c>
    </row>
    <row r="3668" spans="1:20" x14ac:dyDescent="0.25">
      <c r="A3668" s="2">
        <f>SPY_IVOL!A3668</f>
        <v>43682</v>
      </c>
      <c r="B3668">
        <f>SPY_IVOL!B3668</f>
        <v>35.148600000000002</v>
      </c>
      <c r="C3668">
        <f>SPY_IVOL!C3668</f>
        <v>28.8598</v>
      </c>
      <c r="D3668">
        <f>SPY_IVOL!D3668</f>
        <v>25.5792</v>
      </c>
      <c r="E3668">
        <f>SPY_IVOL!E3668</f>
        <v>20.217400000000001</v>
      </c>
      <c r="F3668">
        <f>SPY_IVOL!F3668</f>
        <v>15.2049</v>
      </c>
      <c r="G3668">
        <f>SPY_IVOL!G3668</f>
        <v>13.1225</v>
      </c>
      <c r="H3668">
        <f>SPY_IVOL!H3668</f>
        <v>16.476800000000001</v>
      </c>
      <c r="I3668">
        <f>VLOOKUP($A3668,SPY_main!$A:$C,2,FALSE)</f>
        <v>283.82</v>
      </c>
      <c r="J3668">
        <f>IFERROR(VLOOKUP($A3668,SPY_main!$A:$C,3,FALSE),J3667)</f>
        <v>2.0177</v>
      </c>
      <c r="K3668">
        <f>IFERROR(VLOOKUP($A3668,SPY_main!$E:$F,2,FALSE),K3667)</f>
        <v>2.2090000000000001</v>
      </c>
      <c r="L3668">
        <f>IFERROR(VLOOKUP($A3668,SPY_main!H:I,2,FALSE),L3667)</f>
        <v>24.59</v>
      </c>
      <c r="M3668">
        <f t="shared" si="399"/>
        <v>52.666800000000002</v>
      </c>
      <c r="N3668">
        <f t="shared" si="400"/>
        <v>39.779299999999999</v>
      </c>
      <c r="O3668">
        <f t="shared" si="401"/>
        <v>33.792000000000002</v>
      </c>
      <c r="P3668">
        <f t="shared" si="402"/>
        <v>24.877700000000001</v>
      </c>
      <c r="Q3668">
        <f t="shared" si="403"/>
        <v>16.973400000000002</v>
      </c>
      <c r="R3668">
        <f t="shared" si="404"/>
        <v>20.436599999999999</v>
      </c>
      <c r="S3668">
        <f t="shared" si="405"/>
        <v>22.258500000000002</v>
      </c>
      <c r="T3668">
        <f>IFERROR(VLOOKUP($A3668,TY_main!A:B,2,FALSE),T3667)</f>
        <v>126.65625</v>
      </c>
    </row>
    <row r="3669" spans="1:20" x14ac:dyDescent="0.25">
      <c r="A3669" s="2">
        <f>SPY_IVOL!A3669</f>
        <v>43683</v>
      </c>
      <c r="B3669">
        <f>SPY_IVOL!B3669</f>
        <v>32.2866</v>
      </c>
      <c r="C3669">
        <f>SPY_IVOL!C3669</f>
        <v>25.926300000000001</v>
      </c>
      <c r="D3669">
        <f>SPY_IVOL!D3669</f>
        <v>22.440300000000001</v>
      </c>
      <c r="E3669">
        <f>SPY_IVOL!E3669</f>
        <v>17.092600000000001</v>
      </c>
      <c r="F3669">
        <f>SPY_IVOL!F3669</f>
        <v>12.0838</v>
      </c>
      <c r="G3669">
        <f>SPY_IVOL!G3669</f>
        <v>11.918699999999999</v>
      </c>
      <c r="H3669">
        <f>SPY_IVOL!H3669</f>
        <v>15.3682</v>
      </c>
      <c r="I3669">
        <f>VLOOKUP($A3669,SPY_main!$A:$C,2,FALSE)</f>
        <v>287.8</v>
      </c>
      <c r="J3669">
        <f>IFERROR(VLOOKUP($A3669,SPY_main!$A:$C,3,FALSE),J3668)</f>
        <v>1.9898</v>
      </c>
      <c r="K3669">
        <f>IFERROR(VLOOKUP($A3669,SPY_main!$E:$F,2,FALSE),K3668)</f>
        <v>2.1869999999999998</v>
      </c>
      <c r="L3669">
        <f>IFERROR(VLOOKUP($A3669,SPY_main!H:I,2,FALSE),L3668)</f>
        <v>20.170000000000002</v>
      </c>
      <c r="M3669">
        <f t="shared" si="399"/>
        <v>47.812399999999997</v>
      </c>
      <c r="N3669">
        <f t="shared" si="400"/>
        <v>33.591200000000001</v>
      </c>
      <c r="O3669">
        <f t="shared" si="401"/>
        <v>28.1737</v>
      </c>
      <c r="P3669">
        <f t="shared" si="402"/>
        <v>19.921099999999999</v>
      </c>
      <c r="Q3669">
        <f t="shared" si="403"/>
        <v>13.9099</v>
      </c>
      <c r="R3669">
        <f t="shared" si="404"/>
        <v>18.037700000000001</v>
      </c>
      <c r="S3669">
        <f t="shared" si="405"/>
        <v>18.037700000000001</v>
      </c>
      <c r="T3669">
        <f>IFERROR(VLOOKUP($A3669,TY_main!A:B,2,FALSE),T3668)</f>
        <v>126.578125</v>
      </c>
    </row>
    <row r="3670" spans="1:20" x14ac:dyDescent="0.25">
      <c r="A3670" s="2">
        <f>SPY_IVOL!A3670</f>
        <v>43684</v>
      </c>
      <c r="B3670">
        <f>SPY_IVOL!B3670</f>
        <v>31.9726</v>
      </c>
      <c r="C3670">
        <f>SPY_IVOL!C3670</f>
        <v>25.593699999999998</v>
      </c>
      <c r="D3670">
        <f>SPY_IVOL!D3670</f>
        <v>22.102900000000002</v>
      </c>
      <c r="E3670">
        <f>SPY_IVOL!E3670</f>
        <v>17.098600000000001</v>
      </c>
      <c r="F3670">
        <f>SPY_IVOL!F3670</f>
        <v>11.8672</v>
      </c>
      <c r="G3670">
        <f>SPY_IVOL!G3670</f>
        <v>11.8139</v>
      </c>
      <c r="H3670">
        <f>SPY_IVOL!H3670</f>
        <v>15.4909</v>
      </c>
      <c r="I3670">
        <f>VLOOKUP($A3670,SPY_main!$A:$C,2,FALSE)</f>
        <v>287.97000000000003</v>
      </c>
      <c r="J3670">
        <f>IFERROR(VLOOKUP($A3670,SPY_main!$A:$C,3,FALSE),J3669)</f>
        <v>1.9885999999999999</v>
      </c>
      <c r="K3670">
        <f>IFERROR(VLOOKUP($A3670,SPY_main!$E:$F,2,FALSE),K3669)</f>
        <v>2.1844999999999999</v>
      </c>
      <c r="L3670">
        <f>IFERROR(VLOOKUP($A3670,SPY_main!H:I,2,FALSE),L3669)</f>
        <v>19.489999999999998</v>
      </c>
      <c r="M3670">
        <f t="shared" si="399"/>
        <v>50.382899999999999</v>
      </c>
      <c r="N3670">
        <f t="shared" si="400"/>
        <v>32.491999999999997</v>
      </c>
      <c r="O3670">
        <f t="shared" si="401"/>
        <v>27.3005</v>
      </c>
      <c r="P3670">
        <f t="shared" si="402"/>
        <v>19.480699999999999</v>
      </c>
      <c r="Q3670">
        <f t="shared" si="403"/>
        <v>14.1495</v>
      </c>
      <c r="R3670">
        <f t="shared" si="404"/>
        <v>18.2179</v>
      </c>
      <c r="S3670">
        <f t="shared" si="405"/>
        <v>18.2179</v>
      </c>
      <c r="T3670">
        <f>IFERROR(VLOOKUP($A3670,TY_main!A:B,2,FALSE),T3669)</f>
        <v>126.953125</v>
      </c>
    </row>
    <row r="3671" spans="1:20" x14ac:dyDescent="0.25">
      <c r="A3671" s="2">
        <f>SPY_IVOL!A3671</f>
        <v>43685</v>
      </c>
      <c r="B3671">
        <f>SPY_IVOL!B3671</f>
        <v>31.148</v>
      </c>
      <c r="C3671">
        <f>SPY_IVOL!C3671</f>
        <v>23.857700000000001</v>
      </c>
      <c r="D3671">
        <f>SPY_IVOL!D3671</f>
        <v>19.834599999999998</v>
      </c>
      <c r="E3671">
        <f>SPY_IVOL!E3671</f>
        <v>14.749499999999999</v>
      </c>
      <c r="F3671">
        <f>SPY_IVOL!F3671</f>
        <v>10.3467</v>
      </c>
      <c r="G3671">
        <f>SPY_IVOL!G3671</f>
        <v>10.906000000000001</v>
      </c>
      <c r="H3671">
        <f>SPY_IVOL!H3671</f>
        <v>12.365399999999999</v>
      </c>
      <c r="I3671">
        <f>VLOOKUP($A3671,SPY_main!$A:$C,2,FALSE)</f>
        <v>293.62</v>
      </c>
      <c r="J3671">
        <f>IFERROR(VLOOKUP($A3671,SPY_main!$A:$C,3,FALSE),J3670)</f>
        <v>1.9502999999999999</v>
      </c>
      <c r="K3671">
        <f>IFERROR(VLOOKUP($A3671,SPY_main!$E:$F,2,FALSE),K3670)</f>
        <v>2.181</v>
      </c>
      <c r="L3671">
        <f>IFERROR(VLOOKUP($A3671,SPY_main!H:I,2,FALSE),L3670)</f>
        <v>16.91</v>
      </c>
      <c r="M3671">
        <f t="shared" si="399"/>
        <v>53.3264</v>
      </c>
      <c r="N3671">
        <f t="shared" si="400"/>
        <v>32.438800000000001</v>
      </c>
      <c r="O3671">
        <f t="shared" si="401"/>
        <v>24.069800000000001</v>
      </c>
      <c r="P3671">
        <f t="shared" si="402"/>
        <v>15.0952</v>
      </c>
      <c r="Q3671">
        <f t="shared" si="403"/>
        <v>13.3752</v>
      </c>
      <c r="R3671">
        <f t="shared" si="404"/>
        <v>16.338699999999999</v>
      </c>
      <c r="S3671">
        <f t="shared" si="405"/>
        <v>16.338699999999999</v>
      </c>
      <c r="T3671">
        <f>IFERROR(VLOOKUP($A3671,TY_main!A:B,2,FALSE),T3670)</f>
        <v>126.734375</v>
      </c>
    </row>
    <row r="3672" spans="1:20" x14ac:dyDescent="0.25">
      <c r="A3672" s="2">
        <f>SPY_IVOL!A3672</f>
        <v>43686</v>
      </c>
      <c r="B3672">
        <f>SPY_IVOL!B3672</f>
        <v>31.903400000000001</v>
      </c>
      <c r="C3672">
        <f>SPY_IVOL!C3672</f>
        <v>24.7288</v>
      </c>
      <c r="D3672">
        <f>SPY_IVOL!D3672</f>
        <v>20.8812</v>
      </c>
      <c r="E3672">
        <f>SPY_IVOL!E3672</f>
        <v>15.8307</v>
      </c>
      <c r="F3672">
        <f>SPY_IVOL!F3672</f>
        <v>11.0357</v>
      </c>
      <c r="G3672">
        <f>SPY_IVOL!G3672</f>
        <v>11.150499999999999</v>
      </c>
      <c r="H3672">
        <f>SPY_IVOL!H3672</f>
        <v>14.139799999999999</v>
      </c>
      <c r="I3672">
        <f>VLOOKUP($A3672,SPY_main!$A:$C,2,FALSE)</f>
        <v>291.62</v>
      </c>
      <c r="J3672">
        <f>IFERROR(VLOOKUP($A3672,SPY_main!$A:$C,3,FALSE),J3671)</f>
        <v>1.9637</v>
      </c>
      <c r="K3672">
        <f>IFERROR(VLOOKUP($A3672,SPY_main!$E:$F,2,FALSE),K3671)</f>
        <v>2.17563</v>
      </c>
      <c r="L3672">
        <f>IFERROR(VLOOKUP($A3672,SPY_main!H:I,2,FALSE),L3671)</f>
        <v>17.97</v>
      </c>
      <c r="M3672">
        <f t="shared" si="399"/>
        <v>54.464100000000002</v>
      </c>
      <c r="N3672">
        <f t="shared" si="400"/>
        <v>33.421999999999997</v>
      </c>
      <c r="O3672">
        <f t="shared" si="401"/>
        <v>25.0763</v>
      </c>
      <c r="P3672">
        <f t="shared" si="402"/>
        <v>16.482199999999999</v>
      </c>
      <c r="Q3672">
        <f t="shared" si="403"/>
        <v>14.3263</v>
      </c>
      <c r="R3672">
        <f t="shared" si="404"/>
        <v>16.807300000000001</v>
      </c>
      <c r="S3672">
        <f t="shared" si="405"/>
        <v>16.807300000000001</v>
      </c>
      <c r="T3672">
        <f>IFERROR(VLOOKUP($A3672,TY_main!A:B,2,FALSE),T3671)</f>
        <v>126.5</v>
      </c>
    </row>
    <row r="3673" spans="1:20" x14ac:dyDescent="0.25">
      <c r="A3673" s="2">
        <f>SPY_IVOL!A3673</f>
        <v>43689</v>
      </c>
      <c r="B3673">
        <f>SPY_IVOL!B3673</f>
        <v>34.061900000000001</v>
      </c>
      <c r="C3673">
        <f>SPY_IVOL!C3673</f>
        <v>27.337299999999999</v>
      </c>
      <c r="D3673">
        <f>SPY_IVOL!D3673</f>
        <v>23.869199999999999</v>
      </c>
      <c r="E3673">
        <f>SPY_IVOL!E3673</f>
        <v>19.144300000000001</v>
      </c>
      <c r="F3673">
        <f>SPY_IVOL!F3673</f>
        <v>13.031599999999999</v>
      </c>
      <c r="G3673">
        <f>SPY_IVOL!G3673</f>
        <v>12.7423</v>
      </c>
      <c r="H3673">
        <f>SPY_IVOL!H3673</f>
        <v>14.9346</v>
      </c>
      <c r="I3673">
        <f>VLOOKUP($A3673,SPY_main!$A:$C,2,FALSE)</f>
        <v>288.07</v>
      </c>
      <c r="J3673">
        <f>IFERROR(VLOOKUP($A3673,SPY_main!$A:$C,3,FALSE),J3672)</f>
        <v>1.9879</v>
      </c>
      <c r="K3673">
        <f>IFERROR(VLOOKUP($A3673,SPY_main!$E:$F,2,FALSE),K3672)</f>
        <v>2.1752500000000001</v>
      </c>
      <c r="L3673">
        <f>IFERROR(VLOOKUP($A3673,SPY_main!H:I,2,FALSE),L3672)</f>
        <v>21.09</v>
      </c>
      <c r="M3673">
        <f t="shared" si="399"/>
        <v>65.855000000000004</v>
      </c>
      <c r="N3673">
        <f t="shared" si="400"/>
        <v>43.682400000000001</v>
      </c>
      <c r="O3673">
        <f t="shared" si="401"/>
        <v>32.7363</v>
      </c>
      <c r="P3673">
        <f t="shared" si="402"/>
        <v>23.9282</v>
      </c>
      <c r="Q3673">
        <f t="shared" si="403"/>
        <v>19.0411</v>
      </c>
      <c r="R3673">
        <f t="shared" si="404"/>
        <v>21.823399999999999</v>
      </c>
      <c r="S3673">
        <f t="shared" si="405"/>
        <v>21.823399999999999</v>
      </c>
      <c r="T3673">
        <f>IFERROR(VLOOKUP($A3673,TY_main!A:B,2,FALSE),T3672)</f>
        <v>127.171875</v>
      </c>
    </row>
    <row r="3674" spans="1:20" x14ac:dyDescent="0.25">
      <c r="A3674" s="2">
        <f>SPY_IVOL!A3674</f>
        <v>43690</v>
      </c>
      <c r="B3674">
        <f>SPY_IVOL!B3674</f>
        <v>32.1447</v>
      </c>
      <c r="C3674">
        <f>SPY_IVOL!C3674</f>
        <v>24.4055</v>
      </c>
      <c r="D3674">
        <f>SPY_IVOL!D3674</f>
        <v>20.592500000000001</v>
      </c>
      <c r="E3674">
        <f>SPY_IVOL!E3674</f>
        <v>15.7538</v>
      </c>
      <c r="F3674">
        <f>SPY_IVOL!F3674</f>
        <v>10.9445</v>
      </c>
      <c r="G3674">
        <f>SPY_IVOL!G3674</f>
        <v>11.6419</v>
      </c>
      <c r="H3674">
        <f>SPY_IVOL!H3674</f>
        <v>13.0852</v>
      </c>
      <c r="I3674">
        <f>VLOOKUP($A3674,SPY_main!$A:$C,2,FALSE)</f>
        <v>292.55</v>
      </c>
      <c r="J3674">
        <f>IFERROR(VLOOKUP($A3674,SPY_main!$A:$C,3,FALSE),J3673)</f>
        <v>1.9575</v>
      </c>
      <c r="K3674">
        <f>IFERROR(VLOOKUP($A3674,SPY_main!$E:$F,2,FALSE),K3673)</f>
        <v>2.1581299999999999</v>
      </c>
      <c r="L3674">
        <f>IFERROR(VLOOKUP($A3674,SPY_main!H:I,2,FALSE),L3673)</f>
        <v>17.52</v>
      </c>
      <c r="M3674">
        <f t="shared" si="399"/>
        <v>75.369900000000001</v>
      </c>
      <c r="N3674">
        <f t="shared" si="400"/>
        <v>44.831099999999999</v>
      </c>
      <c r="O3674">
        <f t="shared" si="401"/>
        <v>29.742599999999999</v>
      </c>
      <c r="P3674">
        <f t="shared" si="402"/>
        <v>17.264399999999998</v>
      </c>
      <c r="Q3674">
        <f t="shared" si="403"/>
        <v>21.069500000000001</v>
      </c>
      <c r="R3674">
        <f t="shared" si="404"/>
        <v>21.4724</v>
      </c>
      <c r="S3674">
        <f t="shared" si="405"/>
        <v>21.4724</v>
      </c>
      <c r="T3674">
        <f>IFERROR(VLOOKUP($A3674,TY_main!A:B,2,FALSE),T3673)</f>
        <v>126.640625</v>
      </c>
    </row>
    <row r="3675" spans="1:20" x14ac:dyDescent="0.25">
      <c r="A3675" s="2">
        <f>SPY_IVOL!A3675</f>
        <v>43691</v>
      </c>
      <c r="B3675">
        <f>SPY_IVOL!B3675</f>
        <v>34.594999999999999</v>
      </c>
      <c r="C3675">
        <f>SPY_IVOL!C3675</f>
        <v>27.7544</v>
      </c>
      <c r="D3675">
        <f>SPY_IVOL!D3675</f>
        <v>24.659700000000001</v>
      </c>
      <c r="E3675">
        <f>SPY_IVOL!E3675</f>
        <v>20.052</v>
      </c>
      <c r="F3675">
        <f>SPY_IVOL!F3675</f>
        <v>14.8934</v>
      </c>
      <c r="G3675">
        <f>SPY_IVOL!G3675</f>
        <v>13.8217</v>
      </c>
      <c r="H3675">
        <f>SPY_IVOL!H3675</f>
        <v>16.3049</v>
      </c>
      <c r="I3675">
        <f>VLOOKUP($A3675,SPY_main!$A:$C,2,FALSE)</f>
        <v>283.89999999999998</v>
      </c>
      <c r="J3675">
        <f>IFERROR(VLOOKUP($A3675,SPY_main!$A:$C,3,FALSE),J3674)</f>
        <v>2.0171000000000001</v>
      </c>
      <c r="K3675">
        <f>IFERROR(VLOOKUP($A3675,SPY_main!$E:$F,2,FALSE),K3674)</f>
        <v>2.16838</v>
      </c>
      <c r="L3675">
        <f>IFERROR(VLOOKUP($A3675,SPY_main!H:I,2,FALSE),L3674)</f>
        <v>22.1</v>
      </c>
      <c r="M3675">
        <f t="shared" si="399"/>
        <v>79.598500000000001</v>
      </c>
      <c r="N3675">
        <f t="shared" si="400"/>
        <v>56.433900000000001</v>
      </c>
      <c r="O3675">
        <f t="shared" si="401"/>
        <v>41.217500000000001</v>
      </c>
      <c r="P3675">
        <f t="shared" si="402"/>
        <v>30.3904</v>
      </c>
      <c r="Q3675">
        <f t="shared" si="403"/>
        <v>27.029399999999999</v>
      </c>
      <c r="R3675">
        <f t="shared" si="404"/>
        <v>31.9818</v>
      </c>
      <c r="S3675">
        <f t="shared" si="405"/>
        <v>31.9818</v>
      </c>
      <c r="T3675">
        <f>IFERROR(VLOOKUP($A3675,TY_main!A:B,2,FALSE),T3674)</f>
        <v>127.3125</v>
      </c>
    </row>
    <row r="3676" spans="1:20" x14ac:dyDescent="0.25">
      <c r="A3676" s="2">
        <f>SPY_IVOL!A3676</f>
        <v>43692</v>
      </c>
      <c r="B3676">
        <f>SPY_IVOL!B3676</f>
        <v>33.971499999999999</v>
      </c>
      <c r="C3676">
        <f>SPY_IVOL!C3676</f>
        <v>26.773700000000002</v>
      </c>
      <c r="D3676">
        <f>SPY_IVOL!D3676</f>
        <v>23.621400000000001</v>
      </c>
      <c r="E3676">
        <f>SPY_IVOL!E3676</f>
        <v>19.485800000000001</v>
      </c>
      <c r="F3676">
        <f>SPY_IVOL!F3676</f>
        <v>14.2536</v>
      </c>
      <c r="G3676">
        <f>SPY_IVOL!G3676</f>
        <v>13.721399999999999</v>
      </c>
      <c r="H3676">
        <f>SPY_IVOL!H3676</f>
        <v>15.260199999999999</v>
      </c>
      <c r="I3676">
        <f>VLOOKUP($A3676,SPY_main!$A:$C,2,FALSE)</f>
        <v>284.64999999999998</v>
      </c>
      <c r="J3676">
        <f>IFERROR(VLOOKUP($A3676,SPY_main!$A:$C,3,FALSE),J3675)</f>
        <v>2.0118</v>
      </c>
      <c r="K3676">
        <f>IFERROR(VLOOKUP($A3676,SPY_main!$E:$F,2,FALSE),K3675)</f>
        <v>2.1237499999999998</v>
      </c>
      <c r="L3676">
        <f>IFERROR(VLOOKUP($A3676,SPY_main!H:I,2,FALSE),L3675)</f>
        <v>21.18</v>
      </c>
      <c r="M3676">
        <f t="shared" si="399"/>
        <v>50.0306</v>
      </c>
      <c r="N3676">
        <f t="shared" si="400"/>
        <v>50.0306</v>
      </c>
      <c r="O3676">
        <f t="shared" si="401"/>
        <v>29.776299999999999</v>
      </c>
      <c r="P3676">
        <f t="shared" si="402"/>
        <v>26.045300000000001</v>
      </c>
      <c r="Q3676">
        <f t="shared" si="403"/>
        <v>36.665399999999998</v>
      </c>
      <c r="R3676">
        <f t="shared" si="404"/>
        <v>36.931100000000001</v>
      </c>
      <c r="S3676">
        <f t="shared" si="405"/>
        <v>36.931100000000001</v>
      </c>
      <c r="T3676">
        <f>IFERROR(VLOOKUP($A3676,TY_main!A:B,2,FALSE),T3675)</f>
        <v>127.734375</v>
      </c>
    </row>
    <row r="3677" spans="1:20" x14ac:dyDescent="0.25">
      <c r="A3677" s="2">
        <f>SPY_IVOL!A3677</f>
        <v>43693</v>
      </c>
      <c r="B3677">
        <f>SPY_IVOL!B3677</f>
        <v>33.1584</v>
      </c>
      <c r="C3677">
        <f>SPY_IVOL!C3677</f>
        <v>24.632999999999999</v>
      </c>
      <c r="D3677">
        <f>SPY_IVOL!D3677</f>
        <v>21.377199999999998</v>
      </c>
      <c r="E3677">
        <f>SPY_IVOL!E3677</f>
        <v>16.700299999999999</v>
      </c>
      <c r="F3677">
        <f>SPY_IVOL!F3677</f>
        <v>11.683400000000001</v>
      </c>
      <c r="G3677">
        <f>SPY_IVOL!G3677</f>
        <v>12.6876</v>
      </c>
      <c r="H3677">
        <f>SPY_IVOL!H3677</f>
        <v>14.985799999999999</v>
      </c>
      <c r="I3677">
        <f>VLOOKUP($A3677,SPY_main!$A:$C,2,FALSE)</f>
        <v>288.85000000000002</v>
      </c>
      <c r="J3677">
        <f>IFERROR(VLOOKUP($A3677,SPY_main!$A:$C,3,FALSE),J3676)</f>
        <v>1.9824999999999999</v>
      </c>
      <c r="K3677">
        <f>IFERROR(VLOOKUP($A3677,SPY_main!$E:$F,2,FALSE),K3676)</f>
        <v>2.1358799999999998</v>
      </c>
      <c r="L3677">
        <f>IFERROR(VLOOKUP($A3677,SPY_main!H:I,2,FALSE),L3676)</f>
        <v>18.47</v>
      </c>
      <c r="M3677">
        <f t="shared" si="399"/>
        <v>32.630099999999999</v>
      </c>
      <c r="N3677">
        <f t="shared" si="400"/>
        <v>32.630099999999999</v>
      </c>
      <c r="O3677">
        <f t="shared" si="401"/>
        <v>23.221</v>
      </c>
      <c r="P3677">
        <f t="shared" si="402"/>
        <v>12.5999</v>
      </c>
      <c r="Q3677">
        <f t="shared" si="403"/>
        <v>12.837400000000001</v>
      </c>
      <c r="R3677">
        <f t="shared" si="404"/>
        <v>12.837400000000001</v>
      </c>
      <c r="S3677">
        <f t="shared" si="405"/>
        <v>12.837400000000001</v>
      </c>
      <c r="T3677">
        <f>IFERROR(VLOOKUP($A3677,TY_main!A:B,2,FALSE),T3676)</f>
        <v>127.703125</v>
      </c>
    </row>
    <row r="3678" spans="1:20" x14ac:dyDescent="0.25">
      <c r="A3678" s="2">
        <f>SPY_IVOL!A3678</f>
        <v>43696</v>
      </c>
      <c r="B3678">
        <f>SPY_IVOL!B3678</f>
        <v>28.834800000000001</v>
      </c>
      <c r="C3678">
        <f>SPY_IVOL!C3678</f>
        <v>22.660499999999999</v>
      </c>
      <c r="D3678">
        <f>SPY_IVOL!D3678</f>
        <v>19.595800000000001</v>
      </c>
      <c r="E3678">
        <f>SPY_IVOL!E3678</f>
        <v>15.503299999999999</v>
      </c>
      <c r="F3678">
        <f>SPY_IVOL!F3678</f>
        <v>11.3559</v>
      </c>
      <c r="G3678">
        <f>SPY_IVOL!G3678</f>
        <v>11.436</v>
      </c>
      <c r="H3678">
        <f>SPY_IVOL!H3678</f>
        <v>14.638400000000001</v>
      </c>
      <c r="I3678">
        <f>VLOOKUP($A3678,SPY_main!$A:$C,2,FALSE)</f>
        <v>292.33</v>
      </c>
      <c r="J3678">
        <f>IFERROR(VLOOKUP($A3678,SPY_main!$A:$C,3,FALSE),J3677)</f>
        <v>1.9589000000000001</v>
      </c>
      <c r="K3678">
        <f>IFERROR(VLOOKUP($A3678,SPY_main!$E:$F,2,FALSE),K3677)</f>
        <v>2.1515</v>
      </c>
      <c r="L3678">
        <f>IFERROR(VLOOKUP($A3678,SPY_main!H:I,2,FALSE),L3677)</f>
        <v>16.88</v>
      </c>
      <c r="M3678">
        <f t="shared" si="399"/>
        <v>32.341200000000001</v>
      </c>
      <c r="N3678">
        <f t="shared" si="400"/>
        <v>23.608000000000001</v>
      </c>
      <c r="O3678">
        <f t="shared" si="401"/>
        <v>20.032299999999999</v>
      </c>
      <c r="P3678">
        <f t="shared" si="402"/>
        <v>14.639099999999999</v>
      </c>
      <c r="Q3678">
        <f t="shared" si="403"/>
        <v>10.5334</v>
      </c>
      <c r="R3678">
        <f t="shared" si="404"/>
        <v>12.3094</v>
      </c>
      <c r="S3678">
        <f t="shared" si="405"/>
        <v>14.3813</v>
      </c>
      <c r="T3678">
        <f>IFERROR(VLOOKUP($A3678,TY_main!A:B,2,FALSE),T3677)</f>
        <v>127.234375</v>
      </c>
    </row>
    <row r="3679" spans="1:20" x14ac:dyDescent="0.25">
      <c r="A3679" s="2">
        <f>SPY_IVOL!A3679</f>
        <v>43697</v>
      </c>
      <c r="B3679">
        <f>SPY_IVOL!B3679</f>
        <v>29.094999999999999</v>
      </c>
      <c r="C3679">
        <f>SPY_IVOL!C3679</f>
        <v>23.121700000000001</v>
      </c>
      <c r="D3679">
        <f>SPY_IVOL!D3679</f>
        <v>20.185199999999998</v>
      </c>
      <c r="E3679">
        <f>SPY_IVOL!E3679</f>
        <v>16.3142</v>
      </c>
      <c r="F3679">
        <f>SPY_IVOL!F3679</f>
        <v>11.717700000000001</v>
      </c>
      <c r="G3679">
        <f>SPY_IVOL!G3679</f>
        <v>11.6372</v>
      </c>
      <c r="H3679">
        <f>SPY_IVOL!H3679</f>
        <v>15.7492</v>
      </c>
      <c r="I3679">
        <f>VLOOKUP($A3679,SPY_main!$A:$C,2,FALSE)</f>
        <v>290.08999999999997</v>
      </c>
      <c r="J3679">
        <f>IFERROR(VLOOKUP($A3679,SPY_main!$A:$C,3,FALSE),J3678)</f>
        <v>1.9741</v>
      </c>
      <c r="K3679">
        <f>IFERROR(VLOOKUP($A3679,SPY_main!$E:$F,2,FALSE),K3678)</f>
        <v>2.1495000000000002</v>
      </c>
      <c r="L3679">
        <f>IFERROR(VLOOKUP($A3679,SPY_main!H:I,2,FALSE),L3678)</f>
        <v>17.5</v>
      </c>
      <c r="M3679">
        <f t="shared" si="399"/>
        <v>32.879800000000003</v>
      </c>
      <c r="N3679">
        <f t="shared" si="400"/>
        <v>23.915199999999999</v>
      </c>
      <c r="O3679">
        <f t="shared" si="401"/>
        <v>20.650300000000001</v>
      </c>
      <c r="P3679">
        <f t="shared" si="402"/>
        <v>15.969799999999999</v>
      </c>
      <c r="Q3679">
        <f t="shared" si="403"/>
        <v>10.936999999999999</v>
      </c>
      <c r="R3679">
        <f t="shared" si="404"/>
        <v>12.9559</v>
      </c>
      <c r="S3679">
        <f t="shared" si="405"/>
        <v>16.030200000000001</v>
      </c>
      <c r="T3679">
        <f>IFERROR(VLOOKUP($A3679,TY_main!A:B,2,FALSE),T3678)</f>
        <v>127.515625</v>
      </c>
    </row>
    <row r="3680" spans="1:20" x14ac:dyDescent="0.25">
      <c r="A3680" s="2">
        <f>SPY_IVOL!A3680</f>
        <v>43698</v>
      </c>
      <c r="B3680">
        <f>SPY_IVOL!B3680</f>
        <v>27.967400000000001</v>
      </c>
      <c r="C3680">
        <f>SPY_IVOL!C3680</f>
        <v>21.706600000000002</v>
      </c>
      <c r="D3680">
        <f>SPY_IVOL!D3680</f>
        <v>18.7179</v>
      </c>
      <c r="E3680">
        <f>SPY_IVOL!E3680</f>
        <v>14.843500000000001</v>
      </c>
      <c r="F3680">
        <f>SPY_IVOL!F3680</f>
        <v>11.1309</v>
      </c>
      <c r="G3680">
        <f>SPY_IVOL!G3680</f>
        <v>11.403</v>
      </c>
      <c r="H3680">
        <f>SPY_IVOL!H3680</f>
        <v>14.331899999999999</v>
      </c>
      <c r="I3680">
        <f>VLOOKUP($A3680,SPY_main!$A:$C,2,FALSE)</f>
        <v>292.45</v>
      </c>
      <c r="J3680">
        <f>IFERROR(VLOOKUP($A3680,SPY_main!$A:$C,3,FALSE),J3679)</f>
        <v>1.9581</v>
      </c>
      <c r="K3680">
        <f>IFERROR(VLOOKUP($A3680,SPY_main!$E:$F,2,FALSE),K3679)</f>
        <v>2.1476299999999999</v>
      </c>
      <c r="L3680">
        <f>IFERROR(VLOOKUP($A3680,SPY_main!H:I,2,FALSE),L3679)</f>
        <v>15.8</v>
      </c>
      <c r="M3680">
        <f t="shared" si="399"/>
        <v>31.875599999999999</v>
      </c>
      <c r="N3680">
        <f t="shared" si="400"/>
        <v>22.217500000000001</v>
      </c>
      <c r="O3680">
        <f t="shared" si="401"/>
        <v>18.846399999999999</v>
      </c>
      <c r="P3680">
        <f t="shared" si="402"/>
        <v>14.525700000000001</v>
      </c>
      <c r="Q3680">
        <f t="shared" si="403"/>
        <v>10.4535</v>
      </c>
      <c r="R3680">
        <f t="shared" si="404"/>
        <v>12.395899999999999</v>
      </c>
      <c r="S3680">
        <f t="shared" si="405"/>
        <v>13.1021</v>
      </c>
      <c r="T3680">
        <f>IFERROR(VLOOKUP($A3680,TY_main!A:B,2,FALSE),T3679)</f>
        <v>127.328125</v>
      </c>
    </row>
    <row r="3681" spans="1:20" x14ac:dyDescent="0.25">
      <c r="A3681" s="2">
        <f>SPY_IVOL!A3681</f>
        <v>43699</v>
      </c>
      <c r="B3681">
        <f>SPY_IVOL!B3681</f>
        <v>28.639099999999999</v>
      </c>
      <c r="C3681">
        <f>SPY_IVOL!C3681</f>
        <v>22.627099999999999</v>
      </c>
      <c r="D3681">
        <f>SPY_IVOL!D3681</f>
        <v>19.5349</v>
      </c>
      <c r="E3681">
        <f>SPY_IVOL!E3681</f>
        <v>15.321300000000001</v>
      </c>
      <c r="F3681">
        <f>SPY_IVOL!F3681</f>
        <v>11.059799999999999</v>
      </c>
      <c r="G3681">
        <f>SPY_IVOL!G3681</f>
        <v>11.3827</v>
      </c>
      <c r="H3681">
        <f>SPY_IVOL!H3681</f>
        <v>13.858000000000001</v>
      </c>
      <c r="I3681">
        <f>VLOOKUP($A3681,SPY_main!$A:$C,2,FALSE)</f>
        <v>292.36</v>
      </c>
      <c r="J3681">
        <f>IFERROR(VLOOKUP($A3681,SPY_main!$A:$C,3,FALSE),J3680)</f>
        <v>1.9587000000000001</v>
      </c>
      <c r="K3681">
        <f>IFERROR(VLOOKUP($A3681,SPY_main!$E:$F,2,FALSE),K3680)</f>
        <v>2.13225</v>
      </c>
      <c r="L3681">
        <f>IFERROR(VLOOKUP($A3681,SPY_main!H:I,2,FALSE),L3680)</f>
        <v>16.68</v>
      </c>
      <c r="M3681">
        <f t="shared" si="399"/>
        <v>32.332000000000001</v>
      </c>
      <c r="N3681">
        <f t="shared" si="400"/>
        <v>23.339200000000002</v>
      </c>
      <c r="O3681">
        <f t="shared" si="401"/>
        <v>19.912800000000001</v>
      </c>
      <c r="P3681">
        <f t="shared" si="402"/>
        <v>14.4994</v>
      </c>
      <c r="Q3681">
        <f t="shared" si="403"/>
        <v>10.258599999999999</v>
      </c>
      <c r="R3681">
        <f t="shared" si="404"/>
        <v>12.6173</v>
      </c>
      <c r="S3681">
        <f t="shared" si="405"/>
        <v>13.1393</v>
      </c>
      <c r="T3681">
        <f>IFERROR(VLOOKUP($A3681,TY_main!A:B,2,FALSE),T3680)</f>
        <v>127.09375</v>
      </c>
    </row>
    <row r="3682" spans="1:20" x14ac:dyDescent="0.25">
      <c r="A3682" s="2">
        <f>SPY_IVOL!A3682</f>
        <v>43700</v>
      </c>
      <c r="B3682">
        <f>SPY_IVOL!B3682</f>
        <v>30.52</v>
      </c>
      <c r="C3682">
        <f>SPY_IVOL!C3682</f>
        <v>24.800699999999999</v>
      </c>
      <c r="D3682">
        <f>SPY_IVOL!D3682</f>
        <v>21.8963</v>
      </c>
      <c r="E3682">
        <f>SPY_IVOL!E3682</f>
        <v>18.817799999999998</v>
      </c>
      <c r="F3682">
        <f>SPY_IVOL!F3682</f>
        <v>14.0425</v>
      </c>
      <c r="G3682">
        <f>SPY_IVOL!G3682</f>
        <v>12.523999999999999</v>
      </c>
      <c r="H3682">
        <f>SPY_IVOL!H3682</f>
        <v>16.532</v>
      </c>
      <c r="I3682">
        <f>VLOOKUP($A3682,SPY_main!$A:$C,2,FALSE)</f>
        <v>284.85000000000002</v>
      </c>
      <c r="J3682">
        <f>IFERROR(VLOOKUP($A3682,SPY_main!$A:$C,3,FALSE),J3681)</f>
        <v>2.0104000000000002</v>
      </c>
      <c r="K3682">
        <f>IFERROR(VLOOKUP($A3682,SPY_main!$E:$F,2,FALSE),K3681)</f>
        <v>2.14438</v>
      </c>
      <c r="L3682">
        <f>IFERROR(VLOOKUP($A3682,SPY_main!H:I,2,FALSE),L3681)</f>
        <v>19.87</v>
      </c>
      <c r="M3682">
        <f t="shared" si="399"/>
        <v>34.667499999999997</v>
      </c>
      <c r="N3682">
        <f t="shared" si="400"/>
        <v>25.806699999999999</v>
      </c>
      <c r="O3682">
        <f t="shared" si="401"/>
        <v>22.441500000000001</v>
      </c>
      <c r="P3682">
        <f t="shared" si="402"/>
        <v>19.361899999999999</v>
      </c>
      <c r="Q3682">
        <f t="shared" si="403"/>
        <v>13.414400000000001</v>
      </c>
      <c r="R3682">
        <f t="shared" si="404"/>
        <v>13.8521</v>
      </c>
      <c r="S3682">
        <f t="shared" si="405"/>
        <v>22.594899999999999</v>
      </c>
      <c r="T3682">
        <f>IFERROR(VLOOKUP($A3682,TY_main!A:B,2,FALSE),T3681)</f>
        <v>127.734375</v>
      </c>
    </row>
    <row r="3683" spans="1:20" x14ac:dyDescent="0.25">
      <c r="A3683" s="2">
        <f>SPY_IVOL!A3683</f>
        <v>43703</v>
      </c>
      <c r="B3683">
        <f>SPY_IVOL!B3683</f>
        <v>30.411899999999999</v>
      </c>
      <c r="C3683">
        <f>SPY_IVOL!C3683</f>
        <v>24.6279</v>
      </c>
      <c r="D3683">
        <f>SPY_IVOL!D3683</f>
        <v>21.6203</v>
      </c>
      <c r="E3683">
        <f>SPY_IVOL!E3683</f>
        <v>17.460699999999999</v>
      </c>
      <c r="F3683">
        <f>SPY_IVOL!F3683</f>
        <v>13.0974</v>
      </c>
      <c r="G3683">
        <f>SPY_IVOL!G3683</f>
        <v>12.405200000000001</v>
      </c>
      <c r="H3683">
        <f>SPY_IVOL!H3683</f>
        <v>15.6829</v>
      </c>
      <c r="I3683">
        <f>VLOOKUP($A3683,SPY_main!$A:$C,2,FALSE)</f>
        <v>288</v>
      </c>
      <c r="J3683">
        <f>IFERROR(VLOOKUP($A3683,SPY_main!$A:$C,3,FALSE),J3682)</f>
        <v>1.9883999999999999</v>
      </c>
      <c r="K3683">
        <f>IFERROR(VLOOKUP($A3683,SPY_main!$E:$F,2,FALSE),K3682)</f>
        <v>2.14438</v>
      </c>
      <c r="L3683">
        <f>IFERROR(VLOOKUP($A3683,SPY_main!H:I,2,FALSE),L3682)</f>
        <v>19.32</v>
      </c>
      <c r="M3683">
        <f t="shared" si="399"/>
        <v>35.499200000000002</v>
      </c>
      <c r="N3683">
        <f t="shared" si="400"/>
        <v>25.706</v>
      </c>
      <c r="O3683">
        <f t="shared" si="401"/>
        <v>22.398199999999999</v>
      </c>
      <c r="P3683">
        <f t="shared" si="402"/>
        <v>18.087399999999999</v>
      </c>
      <c r="Q3683">
        <f t="shared" si="403"/>
        <v>12.3765</v>
      </c>
      <c r="R3683">
        <f t="shared" si="404"/>
        <v>13.640700000000001</v>
      </c>
      <c r="S3683">
        <f t="shared" si="405"/>
        <v>16.3035</v>
      </c>
      <c r="T3683">
        <f>IFERROR(VLOOKUP($A3683,TY_main!A:B,2,FALSE),T3682)</f>
        <v>127.5625</v>
      </c>
    </row>
    <row r="3684" spans="1:20" x14ac:dyDescent="0.25">
      <c r="A3684" s="2">
        <f>SPY_IVOL!A3684</f>
        <v>43704</v>
      </c>
      <c r="B3684">
        <f>SPY_IVOL!B3684</f>
        <v>31.057300000000001</v>
      </c>
      <c r="C3684">
        <f>SPY_IVOL!C3684</f>
        <v>25.5261</v>
      </c>
      <c r="D3684">
        <f>SPY_IVOL!D3684</f>
        <v>22.647099999999998</v>
      </c>
      <c r="E3684">
        <f>SPY_IVOL!E3684</f>
        <v>18.108499999999999</v>
      </c>
      <c r="F3684">
        <f>SPY_IVOL!F3684</f>
        <v>13.452400000000001</v>
      </c>
      <c r="G3684">
        <f>SPY_IVOL!G3684</f>
        <v>12.8104</v>
      </c>
      <c r="H3684">
        <f>SPY_IVOL!H3684</f>
        <v>14.912699999999999</v>
      </c>
      <c r="I3684">
        <f>VLOOKUP($A3684,SPY_main!$A:$C,2,FALSE)</f>
        <v>286.87</v>
      </c>
      <c r="J3684">
        <f>IFERROR(VLOOKUP($A3684,SPY_main!$A:$C,3,FALSE),J3683)</f>
        <v>1.9962</v>
      </c>
      <c r="K3684">
        <f>IFERROR(VLOOKUP($A3684,SPY_main!$E:$F,2,FALSE),K3683)</f>
        <v>2.1173799999999998</v>
      </c>
      <c r="L3684">
        <f>IFERROR(VLOOKUP($A3684,SPY_main!H:I,2,FALSE),L3683)</f>
        <v>20.309999999999999</v>
      </c>
      <c r="M3684">
        <f t="shared" si="399"/>
        <v>35.2378</v>
      </c>
      <c r="N3684">
        <f t="shared" si="400"/>
        <v>26.5868</v>
      </c>
      <c r="O3684">
        <f t="shared" si="401"/>
        <v>23.504999999999999</v>
      </c>
      <c r="P3684">
        <f t="shared" si="402"/>
        <v>18.331499999999998</v>
      </c>
      <c r="Q3684">
        <f t="shared" si="403"/>
        <v>12.7186</v>
      </c>
      <c r="R3684">
        <f t="shared" si="404"/>
        <v>13.938000000000001</v>
      </c>
      <c r="S3684">
        <f t="shared" si="405"/>
        <v>15.200200000000001</v>
      </c>
      <c r="T3684">
        <f>IFERROR(VLOOKUP($A3684,TY_main!A:B,2,FALSE),T3683)</f>
        <v>127.921875</v>
      </c>
    </row>
    <row r="3685" spans="1:20" x14ac:dyDescent="0.25">
      <c r="A3685" s="2">
        <f>SPY_IVOL!A3685</f>
        <v>43705</v>
      </c>
      <c r="B3685">
        <f>SPY_IVOL!B3685</f>
        <v>30.684200000000001</v>
      </c>
      <c r="C3685">
        <f>SPY_IVOL!C3685</f>
        <v>24.840599999999998</v>
      </c>
      <c r="D3685">
        <f>SPY_IVOL!D3685</f>
        <v>21.734400000000001</v>
      </c>
      <c r="E3685">
        <f>SPY_IVOL!E3685</f>
        <v>17.360600000000002</v>
      </c>
      <c r="F3685">
        <f>SPY_IVOL!F3685</f>
        <v>12.881600000000001</v>
      </c>
      <c r="G3685">
        <f>SPY_IVOL!G3685</f>
        <v>12.832100000000001</v>
      </c>
      <c r="H3685">
        <f>SPY_IVOL!H3685</f>
        <v>14.4573</v>
      </c>
      <c r="I3685">
        <f>VLOOKUP($A3685,SPY_main!$A:$C,2,FALSE)</f>
        <v>288.89</v>
      </c>
      <c r="J3685">
        <f>IFERROR(VLOOKUP($A3685,SPY_main!$A:$C,3,FALSE),J3684)</f>
        <v>1.9823</v>
      </c>
      <c r="K3685">
        <f>IFERROR(VLOOKUP($A3685,SPY_main!$E:$F,2,FALSE),K3684)</f>
        <v>2.1241300000000001</v>
      </c>
      <c r="L3685">
        <f>IFERROR(VLOOKUP($A3685,SPY_main!H:I,2,FALSE),L3684)</f>
        <v>19.350000000000001</v>
      </c>
      <c r="M3685">
        <f t="shared" si="399"/>
        <v>36.306899999999999</v>
      </c>
      <c r="N3685">
        <f t="shared" si="400"/>
        <v>26.2681</v>
      </c>
      <c r="O3685">
        <f t="shared" si="401"/>
        <v>22.604800000000001</v>
      </c>
      <c r="P3685">
        <f t="shared" si="402"/>
        <v>17.269400000000001</v>
      </c>
      <c r="Q3685">
        <f t="shared" si="403"/>
        <v>12.411</v>
      </c>
      <c r="R3685">
        <f t="shared" si="404"/>
        <v>14.2346</v>
      </c>
      <c r="S3685">
        <f t="shared" si="405"/>
        <v>14.751300000000001</v>
      </c>
      <c r="T3685">
        <f>IFERROR(VLOOKUP($A3685,TY_main!A:B,2,FALSE),T3684)</f>
        <v>128.125</v>
      </c>
    </row>
    <row r="3686" spans="1:20" x14ac:dyDescent="0.25">
      <c r="A3686" s="2">
        <f>SPY_IVOL!A3686</f>
        <v>43706</v>
      </c>
      <c r="B3686">
        <f>SPY_IVOL!B3686</f>
        <v>29.9955</v>
      </c>
      <c r="C3686">
        <f>SPY_IVOL!C3686</f>
        <v>23.817499999999999</v>
      </c>
      <c r="D3686">
        <f>SPY_IVOL!D3686</f>
        <v>20.390599999999999</v>
      </c>
      <c r="E3686">
        <f>SPY_IVOL!E3686</f>
        <v>15.8132</v>
      </c>
      <c r="F3686">
        <f>SPY_IVOL!F3686</f>
        <v>11.679600000000001</v>
      </c>
      <c r="G3686">
        <f>SPY_IVOL!G3686</f>
        <v>11.934900000000001</v>
      </c>
      <c r="H3686">
        <f>SPY_IVOL!H3686</f>
        <v>14.3056</v>
      </c>
      <c r="I3686">
        <f>VLOOKUP($A3686,SPY_main!$A:$C,2,FALSE)</f>
        <v>292.58</v>
      </c>
      <c r="J3686">
        <f>IFERROR(VLOOKUP($A3686,SPY_main!$A:$C,3,FALSE),J3685)</f>
        <v>1.9573</v>
      </c>
      <c r="K3686">
        <f>IFERROR(VLOOKUP($A3686,SPY_main!$E:$F,2,FALSE),K3685)</f>
        <v>2.1317499999999998</v>
      </c>
      <c r="L3686">
        <f>IFERROR(VLOOKUP($A3686,SPY_main!H:I,2,FALSE),L3685)</f>
        <v>17.88</v>
      </c>
      <c r="M3686">
        <f t="shared" si="399"/>
        <v>36.2714</v>
      </c>
      <c r="N3686">
        <f t="shared" si="400"/>
        <v>25.729900000000001</v>
      </c>
      <c r="O3686">
        <f t="shared" si="401"/>
        <v>21.311299999999999</v>
      </c>
      <c r="P3686">
        <f t="shared" si="402"/>
        <v>15.0367</v>
      </c>
      <c r="Q3686">
        <f t="shared" si="403"/>
        <v>11.3063</v>
      </c>
      <c r="R3686">
        <f t="shared" si="404"/>
        <v>14.5427</v>
      </c>
      <c r="S3686">
        <f t="shared" si="405"/>
        <v>14.6122</v>
      </c>
      <c r="T3686">
        <f>IFERROR(VLOOKUP($A3686,TY_main!A:B,2,FALSE),T3685)</f>
        <v>127.734375</v>
      </c>
    </row>
    <row r="3687" spans="1:20" x14ac:dyDescent="0.25">
      <c r="A3687" s="2">
        <f>SPY_IVOL!A3687</f>
        <v>43707</v>
      </c>
      <c r="B3687">
        <f>SPY_IVOL!B3687</f>
        <v>31.1676</v>
      </c>
      <c r="C3687">
        <f>SPY_IVOL!C3687</f>
        <v>24.934200000000001</v>
      </c>
      <c r="D3687">
        <f>SPY_IVOL!D3687</f>
        <v>21.308800000000002</v>
      </c>
      <c r="E3687">
        <f>SPY_IVOL!E3687</f>
        <v>16.347799999999999</v>
      </c>
      <c r="F3687">
        <f>SPY_IVOL!F3687</f>
        <v>11.6463</v>
      </c>
      <c r="G3687">
        <f>SPY_IVOL!G3687</f>
        <v>11.9565</v>
      </c>
      <c r="H3687">
        <f>SPY_IVOL!H3687</f>
        <v>13.680899999999999</v>
      </c>
      <c r="I3687">
        <f>VLOOKUP($A3687,SPY_main!$A:$C,2,FALSE)</f>
        <v>292.45</v>
      </c>
      <c r="J3687">
        <f>IFERROR(VLOOKUP($A3687,SPY_main!$A:$C,3,FALSE),J3686)</f>
        <v>1.9581</v>
      </c>
      <c r="K3687">
        <f>IFERROR(VLOOKUP($A3687,SPY_main!$E:$F,2,FALSE),K3686)</f>
        <v>2.1376300000000001</v>
      </c>
      <c r="L3687">
        <f>IFERROR(VLOOKUP($A3687,SPY_main!H:I,2,FALSE),L3686)</f>
        <v>18.98</v>
      </c>
      <c r="M3687">
        <f t="shared" si="399"/>
        <v>37.847999999999999</v>
      </c>
      <c r="N3687">
        <f t="shared" si="400"/>
        <v>27.381699999999999</v>
      </c>
      <c r="O3687">
        <f t="shared" si="401"/>
        <v>22.609100000000002</v>
      </c>
      <c r="P3687">
        <f t="shared" si="402"/>
        <v>15.51</v>
      </c>
      <c r="Q3687">
        <f t="shared" si="403"/>
        <v>11.1913</v>
      </c>
      <c r="R3687">
        <f t="shared" si="404"/>
        <v>14.048500000000001</v>
      </c>
      <c r="S3687">
        <f t="shared" si="405"/>
        <v>14.048500000000001</v>
      </c>
      <c r="T3687">
        <f>IFERROR(VLOOKUP($A3687,TY_main!A:B,2,FALSE),T3686)</f>
        <v>127.828125</v>
      </c>
    </row>
    <row r="3688" spans="1:20" x14ac:dyDescent="0.25">
      <c r="A3688" s="2">
        <f>SPY_IVOL!A3688</f>
        <v>43711</v>
      </c>
      <c r="B3688">
        <f>SPY_IVOL!B3688</f>
        <v>31.932700000000001</v>
      </c>
      <c r="C3688">
        <f>SPY_IVOL!C3688</f>
        <v>25.480499999999999</v>
      </c>
      <c r="D3688">
        <f>SPY_IVOL!D3688</f>
        <v>21.852900000000002</v>
      </c>
      <c r="E3688">
        <f>SPY_IVOL!E3688</f>
        <v>17.260999999999999</v>
      </c>
      <c r="F3688">
        <f>SPY_IVOL!F3688</f>
        <v>12.141</v>
      </c>
      <c r="G3688">
        <f>SPY_IVOL!G3688</f>
        <v>12.0305</v>
      </c>
      <c r="H3688">
        <f>SPY_IVOL!H3688</f>
        <v>14.3497</v>
      </c>
      <c r="I3688">
        <f>VLOOKUP($A3688,SPY_main!$A:$C,2,FALSE)</f>
        <v>290.74</v>
      </c>
      <c r="J3688">
        <f>IFERROR(VLOOKUP($A3688,SPY_main!$A:$C,3,FALSE),J3687)</f>
        <v>1.9696</v>
      </c>
      <c r="K3688">
        <f>IFERROR(VLOOKUP($A3688,SPY_main!$E:$F,2,FALSE),K3687)</f>
        <v>2.12663</v>
      </c>
      <c r="L3688">
        <f>IFERROR(VLOOKUP($A3688,SPY_main!H:I,2,FALSE),L3687)</f>
        <v>19.66</v>
      </c>
      <c r="M3688">
        <f t="shared" si="399"/>
        <v>40.303600000000003</v>
      </c>
      <c r="N3688">
        <f t="shared" si="400"/>
        <v>28.167200000000001</v>
      </c>
      <c r="O3688">
        <f t="shared" si="401"/>
        <v>23.254799999999999</v>
      </c>
      <c r="P3688">
        <f t="shared" si="402"/>
        <v>17.186</v>
      </c>
      <c r="Q3688">
        <f t="shared" si="403"/>
        <v>11.5802</v>
      </c>
      <c r="R3688">
        <f t="shared" si="404"/>
        <v>14.641299999999999</v>
      </c>
      <c r="S3688">
        <f t="shared" si="405"/>
        <v>14.641299999999999</v>
      </c>
      <c r="T3688">
        <f>IFERROR(VLOOKUP($A3688,TY_main!A:B,2,FALSE),T3687)</f>
        <v>128.21875</v>
      </c>
    </row>
    <row r="3689" spans="1:20" x14ac:dyDescent="0.25">
      <c r="A3689" s="2">
        <f>SPY_IVOL!A3689</f>
        <v>43712</v>
      </c>
      <c r="B3689">
        <f>SPY_IVOL!B3689</f>
        <v>30.693200000000001</v>
      </c>
      <c r="C3689">
        <f>SPY_IVOL!C3689</f>
        <v>23.849799999999998</v>
      </c>
      <c r="D3689">
        <f>SPY_IVOL!D3689</f>
        <v>20.130199999999999</v>
      </c>
      <c r="E3689">
        <f>SPY_IVOL!E3689</f>
        <v>15.196300000000001</v>
      </c>
      <c r="F3689">
        <f>SPY_IVOL!F3689</f>
        <v>10.5961</v>
      </c>
      <c r="G3689">
        <f>SPY_IVOL!G3689</f>
        <v>11.0869</v>
      </c>
      <c r="H3689">
        <f>SPY_IVOL!H3689</f>
        <v>12.5176</v>
      </c>
      <c r="I3689">
        <f>VLOOKUP($A3689,SPY_main!$A:$C,2,FALSE)</f>
        <v>294.04000000000002</v>
      </c>
      <c r="J3689">
        <f>IFERROR(VLOOKUP($A3689,SPY_main!$A:$C,3,FALSE),J3688)</f>
        <v>1.9475</v>
      </c>
      <c r="K3689">
        <f>IFERROR(VLOOKUP($A3689,SPY_main!$E:$F,2,FALSE),K3688)</f>
        <v>2.1123799999999999</v>
      </c>
      <c r="L3689">
        <f>IFERROR(VLOOKUP($A3689,SPY_main!H:I,2,FALSE),L3688)</f>
        <v>17.329999999999998</v>
      </c>
      <c r="M3689">
        <f t="shared" si="399"/>
        <v>39.2224</v>
      </c>
      <c r="N3689">
        <f t="shared" si="400"/>
        <v>26.434799999999999</v>
      </c>
      <c r="O3689">
        <f t="shared" si="401"/>
        <v>21.040400000000002</v>
      </c>
      <c r="P3689">
        <f t="shared" si="402"/>
        <v>14.5024</v>
      </c>
      <c r="Q3689">
        <f t="shared" si="403"/>
        <v>10.6153</v>
      </c>
      <c r="R3689">
        <f t="shared" si="404"/>
        <v>13.3003</v>
      </c>
      <c r="S3689">
        <f t="shared" si="405"/>
        <v>13.3003</v>
      </c>
      <c r="T3689">
        <f>IFERROR(VLOOKUP($A3689,TY_main!A:B,2,FALSE),T3688)</f>
        <v>128.375</v>
      </c>
    </row>
    <row r="3690" spans="1:20" x14ac:dyDescent="0.25">
      <c r="A3690" s="2">
        <f>SPY_IVOL!A3690</f>
        <v>43713</v>
      </c>
      <c r="B3690">
        <f>SPY_IVOL!B3690</f>
        <v>30.736499999999999</v>
      </c>
      <c r="C3690">
        <f>SPY_IVOL!C3690</f>
        <v>23.373699999999999</v>
      </c>
      <c r="D3690">
        <f>SPY_IVOL!D3690</f>
        <v>19.1906</v>
      </c>
      <c r="E3690">
        <f>SPY_IVOL!E3690</f>
        <v>13.3544</v>
      </c>
      <c r="F3690">
        <f>SPY_IVOL!F3690</f>
        <v>10.213200000000001</v>
      </c>
      <c r="G3690">
        <f>SPY_IVOL!G3690</f>
        <v>11.219099999999999</v>
      </c>
      <c r="H3690">
        <f>SPY_IVOL!H3690</f>
        <v>11.4292</v>
      </c>
      <c r="I3690">
        <f>VLOOKUP($A3690,SPY_main!$A:$C,2,FALSE)</f>
        <v>297.82</v>
      </c>
      <c r="J3690">
        <f>IFERROR(VLOOKUP($A3690,SPY_main!$A:$C,3,FALSE),J3689)</f>
        <v>1.9228000000000001</v>
      </c>
      <c r="K3690">
        <f>IFERROR(VLOOKUP($A3690,SPY_main!$E:$F,2,FALSE),K3689)</f>
        <v>2.1021299999999998</v>
      </c>
      <c r="L3690">
        <f>IFERROR(VLOOKUP($A3690,SPY_main!H:I,2,FALSE),L3689)</f>
        <v>16.27</v>
      </c>
      <c r="M3690">
        <f t="shared" si="399"/>
        <v>40.462299999999999</v>
      </c>
      <c r="N3690">
        <f t="shared" si="400"/>
        <v>26.6706</v>
      </c>
      <c r="O3690">
        <f t="shared" si="401"/>
        <v>20.017700000000001</v>
      </c>
      <c r="P3690">
        <f t="shared" si="402"/>
        <v>12.1107</v>
      </c>
      <c r="Q3690">
        <f t="shared" si="403"/>
        <v>11.2606</v>
      </c>
      <c r="R3690">
        <f t="shared" si="404"/>
        <v>14.2264</v>
      </c>
      <c r="S3690">
        <f t="shared" si="405"/>
        <v>14.2264</v>
      </c>
      <c r="T3690">
        <f>IFERROR(VLOOKUP($A3690,TY_main!A:B,2,FALSE),T3689)</f>
        <v>127.4375</v>
      </c>
    </row>
    <row r="3691" spans="1:20" x14ac:dyDescent="0.25">
      <c r="A3691" s="2">
        <f>SPY_IVOL!A3691</f>
        <v>43714</v>
      </c>
      <c r="B3691">
        <f>SPY_IVOL!B3691</f>
        <v>29.974599999999999</v>
      </c>
      <c r="C3691">
        <f>SPY_IVOL!C3691</f>
        <v>22.289200000000001</v>
      </c>
      <c r="D3691">
        <f>SPY_IVOL!D3691</f>
        <v>18.0685</v>
      </c>
      <c r="E3691">
        <f>SPY_IVOL!E3691</f>
        <v>12.7094</v>
      </c>
      <c r="F3691">
        <f>SPY_IVOL!F3691</f>
        <v>9.9078999999999997</v>
      </c>
      <c r="G3691">
        <f>SPY_IVOL!G3691</f>
        <v>11.2858</v>
      </c>
      <c r="H3691">
        <f>SPY_IVOL!H3691</f>
        <v>12.9476</v>
      </c>
      <c r="I3691">
        <f>VLOOKUP($A3691,SPY_main!$A:$C,2,FALSE)</f>
        <v>298.05</v>
      </c>
      <c r="J3691">
        <f>IFERROR(VLOOKUP($A3691,SPY_main!$A:$C,3,FALSE),J3690)</f>
        <v>1.9213</v>
      </c>
      <c r="K3691">
        <f>IFERROR(VLOOKUP($A3691,SPY_main!$E:$F,2,FALSE),K3690)</f>
        <v>2.1341299999999999</v>
      </c>
      <c r="L3691">
        <f>IFERROR(VLOOKUP($A3691,SPY_main!H:I,2,FALSE),L3690)</f>
        <v>15</v>
      </c>
      <c r="M3691">
        <f t="shared" si="399"/>
        <v>41.502099999999999</v>
      </c>
      <c r="N3691">
        <f t="shared" si="400"/>
        <v>25.1798</v>
      </c>
      <c r="O3691">
        <f t="shared" si="401"/>
        <v>18.123100000000001</v>
      </c>
      <c r="P3691">
        <f t="shared" si="402"/>
        <v>10.9404</v>
      </c>
      <c r="Q3691">
        <f t="shared" si="403"/>
        <v>11.2432</v>
      </c>
      <c r="R3691">
        <f t="shared" si="404"/>
        <v>15.0951</v>
      </c>
      <c r="S3691">
        <f t="shared" si="405"/>
        <v>15.0951</v>
      </c>
      <c r="T3691">
        <f>IFERROR(VLOOKUP($A3691,TY_main!A:B,2,FALSE),T3690)</f>
        <v>127.515625</v>
      </c>
    </row>
    <row r="3692" spans="1:20" x14ac:dyDescent="0.25">
      <c r="A3692" s="2">
        <f>SPY_IVOL!A3692</f>
        <v>43717</v>
      </c>
      <c r="B3692">
        <f>SPY_IVOL!B3692</f>
        <v>30.7927</v>
      </c>
      <c r="C3692">
        <f>SPY_IVOL!C3692</f>
        <v>22.7059</v>
      </c>
      <c r="D3692">
        <f>SPY_IVOL!D3692</f>
        <v>18.2712</v>
      </c>
      <c r="E3692">
        <f>SPY_IVOL!E3692</f>
        <v>12.807399999999999</v>
      </c>
      <c r="F3692">
        <f>SPY_IVOL!F3692</f>
        <v>9.7161000000000008</v>
      </c>
      <c r="G3692">
        <f>SPY_IVOL!G3692</f>
        <v>11.5008</v>
      </c>
      <c r="H3692">
        <f>SPY_IVOL!H3692</f>
        <v>12.9367</v>
      </c>
      <c r="I3692">
        <f>VLOOKUP($A3692,SPY_main!$A:$C,2,FALSE)</f>
        <v>298.2</v>
      </c>
      <c r="J3692">
        <f>IFERROR(VLOOKUP($A3692,SPY_main!$A:$C,3,FALSE),J3691)</f>
        <v>1.9204000000000001</v>
      </c>
      <c r="K3692">
        <f>IFERROR(VLOOKUP($A3692,SPY_main!$E:$F,2,FALSE),K3691)</f>
        <v>2.1383800000000002</v>
      </c>
      <c r="L3692">
        <f>IFERROR(VLOOKUP($A3692,SPY_main!H:I,2,FALSE),L3691)</f>
        <v>15.27</v>
      </c>
      <c r="M3692">
        <f t="shared" si="399"/>
        <v>44.356900000000003</v>
      </c>
      <c r="N3692">
        <f t="shared" si="400"/>
        <v>27.501000000000001</v>
      </c>
      <c r="O3692">
        <f t="shared" si="401"/>
        <v>19.186399999999999</v>
      </c>
      <c r="P3692">
        <f t="shared" si="402"/>
        <v>11.4939</v>
      </c>
      <c r="Q3692">
        <f t="shared" si="403"/>
        <v>12.1394</v>
      </c>
      <c r="R3692">
        <f t="shared" si="404"/>
        <v>16.966100000000001</v>
      </c>
      <c r="S3692">
        <f t="shared" si="405"/>
        <v>16.966100000000001</v>
      </c>
      <c r="T3692">
        <f>IFERROR(VLOOKUP($A3692,TY_main!A:B,2,FALSE),T3691)</f>
        <v>127.046875</v>
      </c>
    </row>
    <row r="3693" spans="1:20" x14ac:dyDescent="0.25">
      <c r="A3693" s="2">
        <f>SPY_IVOL!A3693</f>
        <v>43718</v>
      </c>
      <c r="B3693">
        <f>SPY_IVOL!B3693</f>
        <v>31.041</v>
      </c>
      <c r="C3693">
        <f>SPY_IVOL!C3693</f>
        <v>22.539899999999999</v>
      </c>
      <c r="D3693">
        <f>SPY_IVOL!D3693</f>
        <v>18.167400000000001</v>
      </c>
      <c r="E3693">
        <f>SPY_IVOL!E3693</f>
        <v>12.7706</v>
      </c>
      <c r="F3693">
        <f>SPY_IVOL!F3693</f>
        <v>9.7735000000000003</v>
      </c>
      <c r="G3693">
        <f>SPY_IVOL!G3693</f>
        <v>11.3811</v>
      </c>
      <c r="H3693">
        <f>SPY_IVOL!H3693</f>
        <v>12.035399999999999</v>
      </c>
      <c r="I3693">
        <f>VLOOKUP($A3693,SPY_main!$A:$C,2,FALSE)</f>
        <v>298.13</v>
      </c>
      <c r="J3693">
        <f>IFERROR(VLOOKUP($A3693,SPY_main!$A:$C,3,FALSE),J3692)</f>
        <v>1.9208000000000001</v>
      </c>
      <c r="K3693">
        <f>IFERROR(VLOOKUP($A3693,SPY_main!$E:$F,2,FALSE),K3692)</f>
        <v>2.1316299999999999</v>
      </c>
      <c r="L3693">
        <f>IFERROR(VLOOKUP($A3693,SPY_main!H:I,2,FALSE),L3692)</f>
        <v>15.2</v>
      </c>
      <c r="M3693">
        <f t="shared" si="399"/>
        <v>46.535699999999999</v>
      </c>
      <c r="N3693">
        <f t="shared" si="400"/>
        <v>28.5029</v>
      </c>
      <c r="O3693">
        <f t="shared" si="401"/>
        <v>19.455500000000001</v>
      </c>
      <c r="P3693">
        <f t="shared" si="402"/>
        <v>11.627800000000001</v>
      </c>
      <c r="Q3693">
        <f t="shared" si="403"/>
        <v>12.746700000000001</v>
      </c>
      <c r="R3693">
        <f t="shared" si="404"/>
        <v>15.9716</v>
      </c>
      <c r="S3693">
        <f t="shared" si="405"/>
        <v>15.9716</v>
      </c>
      <c r="T3693">
        <f>IFERROR(VLOOKUP($A3693,TY_main!A:B,2,FALSE),T3692)</f>
        <v>126.375</v>
      </c>
    </row>
    <row r="3694" spans="1:20" x14ac:dyDescent="0.25">
      <c r="A3694" s="2">
        <f>SPY_IVOL!A3694</f>
        <v>43719</v>
      </c>
      <c r="B3694">
        <f>SPY_IVOL!B3694</f>
        <v>30.974799999999998</v>
      </c>
      <c r="C3694">
        <f>SPY_IVOL!C3694</f>
        <v>22.1343</v>
      </c>
      <c r="D3694">
        <f>SPY_IVOL!D3694</f>
        <v>17.514199999999999</v>
      </c>
      <c r="E3694">
        <f>SPY_IVOL!E3694</f>
        <v>12.0153</v>
      </c>
      <c r="F3694">
        <f>SPY_IVOL!F3694</f>
        <v>9.7041000000000004</v>
      </c>
      <c r="G3694">
        <f>SPY_IVOL!G3694</f>
        <v>11.4498</v>
      </c>
      <c r="H3694">
        <f>SPY_IVOL!H3694</f>
        <v>11.4498</v>
      </c>
      <c r="I3694">
        <f>VLOOKUP($A3694,SPY_main!$A:$C,2,FALSE)</f>
        <v>300.25</v>
      </c>
      <c r="J3694">
        <f>IFERROR(VLOOKUP($A3694,SPY_main!$A:$C,3,FALSE),J3693)</f>
        <v>1.9073</v>
      </c>
      <c r="K3694">
        <f>IFERROR(VLOOKUP($A3694,SPY_main!$E:$F,2,FALSE),K3693)</f>
        <v>2.1272500000000001</v>
      </c>
      <c r="L3694">
        <f>IFERROR(VLOOKUP($A3694,SPY_main!H:I,2,FALSE),L3693)</f>
        <v>14.61</v>
      </c>
      <c r="M3694">
        <f t="shared" si="399"/>
        <v>49.011200000000002</v>
      </c>
      <c r="N3694">
        <f t="shared" si="400"/>
        <v>29.236499999999999</v>
      </c>
      <c r="O3694">
        <f t="shared" si="401"/>
        <v>18.988399999999999</v>
      </c>
      <c r="P3694">
        <f t="shared" si="402"/>
        <v>11.0145</v>
      </c>
      <c r="Q3694">
        <f t="shared" si="403"/>
        <v>12.554500000000001</v>
      </c>
      <c r="R3694">
        <f t="shared" si="404"/>
        <v>14.621499999999999</v>
      </c>
      <c r="S3694">
        <f t="shared" si="405"/>
        <v>14.621499999999999</v>
      </c>
      <c r="T3694">
        <f>IFERROR(VLOOKUP($A3694,TY_main!A:B,2,FALSE),T3693)</f>
        <v>126.15625</v>
      </c>
    </row>
    <row r="3695" spans="1:20" x14ac:dyDescent="0.25">
      <c r="A3695" s="2">
        <f>SPY_IVOL!A3695</f>
        <v>43720</v>
      </c>
      <c r="B3695">
        <f>SPY_IVOL!B3695</f>
        <v>30.917400000000001</v>
      </c>
      <c r="C3695">
        <f>SPY_IVOL!C3695</f>
        <v>21.944099999999999</v>
      </c>
      <c r="D3695">
        <f>SPY_IVOL!D3695</f>
        <v>17.1126</v>
      </c>
      <c r="E3695">
        <f>SPY_IVOL!E3695</f>
        <v>11.5131</v>
      </c>
      <c r="F3695">
        <f>SPY_IVOL!F3695</f>
        <v>9.8207000000000004</v>
      </c>
      <c r="G3695">
        <f>SPY_IVOL!G3695</f>
        <v>11.7081</v>
      </c>
      <c r="H3695">
        <f>SPY_IVOL!H3695</f>
        <v>12.8551</v>
      </c>
      <c r="I3695">
        <f>VLOOKUP($A3695,SPY_main!$A:$C,2,FALSE)</f>
        <v>301.29000000000002</v>
      </c>
      <c r="J3695">
        <f>IFERROR(VLOOKUP($A3695,SPY_main!$A:$C,3,FALSE),J3694)</f>
        <v>1.9007000000000001</v>
      </c>
      <c r="K3695">
        <f>IFERROR(VLOOKUP($A3695,SPY_main!$E:$F,2,FALSE),K3694)</f>
        <v>2.1185</v>
      </c>
      <c r="L3695">
        <f>IFERROR(VLOOKUP($A3695,SPY_main!H:I,2,FALSE),L3694)</f>
        <v>14.22</v>
      </c>
      <c r="M3695">
        <f t="shared" si="399"/>
        <v>51.923999999999999</v>
      </c>
      <c r="N3695">
        <f t="shared" si="400"/>
        <v>30.2409</v>
      </c>
      <c r="O3695">
        <f t="shared" si="401"/>
        <v>19.758700000000001</v>
      </c>
      <c r="P3695">
        <f t="shared" si="402"/>
        <v>10.419</v>
      </c>
      <c r="Q3695">
        <f t="shared" si="403"/>
        <v>13.3255</v>
      </c>
      <c r="R3695">
        <f t="shared" si="404"/>
        <v>16.174199999999999</v>
      </c>
      <c r="S3695">
        <f t="shared" si="405"/>
        <v>16.174199999999999</v>
      </c>
      <c r="T3695">
        <f>IFERROR(VLOOKUP($A3695,TY_main!A:B,2,FALSE),T3694)</f>
        <v>125.71875</v>
      </c>
    </row>
    <row r="3696" spans="1:20" x14ac:dyDescent="0.25">
      <c r="A3696" s="2">
        <f>SPY_IVOL!A3696</f>
        <v>43721</v>
      </c>
      <c r="B3696">
        <f>SPY_IVOL!B3696</f>
        <v>30.027200000000001</v>
      </c>
      <c r="C3696">
        <f>SPY_IVOL!C3696</f>
        <v>21.5776</v>
      </c>
      <c r="D3696">
        <f>SPY_IVOL!D3696</f>
        <v>16.925599999999999</v>
      </c>
      <c r="E3696">
        <f>SPY_IVOL!E3696</f>
        <v>11.4917</v>
      </c>
      <c r="F3696">
        <f>SPY_IVOL!F3696</f>
        <v>9.6466999999999992</v>
      </c>
      <c r="G3696">
        <f>SPY_IVOL!G3696</f>
        <v>11.770899999999999</v>
      </c>
      <c r="H3696">
        <f>SPY_IVOL!H3696</f>
        <v>12.6473</v>
      </c>
      <c r="I3696">
        <f>VLOOKUP($A3696,SPY_main!$A:$C,2,FALSE)</f>
        <v>301.08999999999997</v>
      </c>
      <c r="J3696">
        <f>IFERROR(VLOOKUP($A3696,SPY_main!$A:$C,3,FALSE),J3695)</f>
        <v>1.9018999999999999</v>
      </c>
      <c r="K3696">
        <f>IFERROR(VLOOKUP($A3696,SPY_main!$E:$F,2,FALSE),K3695)</f>
        <v>2.1393800000000001</v>
      </c>
      <c r="L3696">
        <f>IFERROR(VLOOKUP($A3696,SPY_main!H:I,2,FALSE),L3695)</f>
        <v>13.74</v>
      </c>
      <c r="M3696">
        <f t="shared" si="399"/>
        <v>54.407699999999998</v>
      </c>
      <c r="N3696">
        <f t="shared" si="400"/>
        <v>31.434699999999999</v>
      </c>
      <c r="O3696">
        <f t="shared" si="401"/>
        <v>20.055599999999998</v>
      </c>
      <c r="P3696">
        <f t="shared" si="402"/>
        <v>10.934200000000001</v>
      </c>
      <c r="Q3696">
        <f t="shared" si="403"/>
        <v>13.668100000000001</v>
      </c>
      <c r="R3696">
        <f t="shared" si="404"/>
        <v>15.9107</v>
      </c>
      <c r="S3696">
        <f t="shared" si="405"/>
        <v>15.9107</v>
      </c>
      <c r="T3696">
        <f>IFERROR(VLOOKUP($A3696,TY_main!A:B,2,FALSE),T3695)</f>
        <v>124.921875</v>
      </c>
    </row>
    <row r="3697" spans="1:20" x14ac:dyDescent="0.25">
      <c r="A3697" s="2">
        <f>SPY_IVOL!A3697</f>
        <v>43724</v>
      </c>
      <c r="B3697">
        <f>SPY_IVOL!B3697</f>
        <v>31.4693</v>
      </c>
      <c r="C3697">
        <f>SPY_IVOL!C3697</f>
        <v>22.229399999999998</v>
      </c>
      <c r="D3697">
        <f>SPY_IVOL!D3697</f>
        <v>17.613600000000002</v>
      </c>
      <c r="E3697">
        <f>SPY_IVOL!E3697</f>
        <v>11.978899999999999</v>
      </c>
      <c r="F3697">
        <f>SPY_IVOL!F3697</f>
        <v>10.1149</v>
      </c>
      <c r="G3697">
        <f>SPY_IVOL!G3697</f>
        <v>12.4146</v>
      </c>
      <c r="H3697">
        <f>SPY_IVOL!H3697</f>
        <v>12.4146</v>
      </c>
      <c r="I3697">
        <f>VLOOKUP($A3697,SPY_main!$A:$C,2,FALSE)</f>
        <v>300.16000000000003</v>
      </c>
      <c r="J3697">
        <f>IFERROR(VLOOKUP($A3697,SPY_main!$A:$C,3,FALSE),J3696)</f>
        <v>1.9077999999999999</v>
      </c>
      <c r="K3697">
        <f>IFERROR(VLOOKUP($A3697,SPY_main!$E:$F,2,FALSE),K3696)</f>
        <v>2.14513</v>
      </c>
      <c r="L3697">
        <f>IFERROR(VLOOKUP($A3697,SPY_main!H:I,2,FALSE),L3696)</f>
        <v>14.67</v>
      </c>
      <c r="M3697">
        <f t="shared" si="399"/>
        <v>64.676199999999994</v>
      </c>
      <c r="N3697">
        <f t="shared" si="400"/>
        <v>40.2455</v>
      </c>
      <c r="O3697">
        <f t="shared" si="401"/>
        <v>24.979800000000001</v>
      </c>
      <c r="P3697">
        <f t="shared" si="402"/>
        <v>13.1578</v>
      </c>
      <c r="Q3697">
        <f t="shared" si="403"/>
        <v>15.2897</v>
      </c>
      <c r="R3697">
        <f t="shared" si="404"/>
        <v>15.2897</v>
      </c>
      <c r="S3697">
        <f t="shared" si="405"/>
        <v>15.2897</v>
      </c>
      <c r="T3697">
        <f>IFERROR(VLOOKUP($A3697,TY_main!A:B,2,FALSE),T3696)</f>
        <v>125.375</v>
      </c>
    </row>
    <row r="3698" spans="1:20" x14ac:dyDescent="0.25">
      <c r="A3698" s="2">
        <f>SPY_IVOL!A3698</f>
        <v>43725</v>
      </c>
      <c r="B3698">
        <f>SPY_IVOL!B3698</f>
        <v>31.355799999999999</v>
      </c>
      <c r="C3698">
        <f>SPY_IVOL!C3698</f>
        <v>22.054099999999998</v>
      </c>
      <c r="D3698">
        <f>SPY_IVOL!D3698</f>
        <v>17.5288</v>
      </c>
      <c r="E3698">
        <f>SPY_IVOL!E3698</f>
        <v>11.928699999999999</v>
      </c>
      <c r="F3698">
        <f>SPY_IVOL!F3698</f>
        <v>10.094099999999999</v>
      </c>
      <c r="G3698">
        <f>SPY_IVOL!G3698</f>
        <v>12.2971</v>
      </c>
      <c r="H3698">
        <f>SPY_IVOL!H3698</f>
        <v>12.2971</v>
      </c>
      <c r="I3698">
        <f>VLOOKUP($A3698,SPY_main!$A:$C,2,FALSE)</f>
        <v>300.92</v>
      </c>
      <c r="J3698">
        <f>IFERROR(VLOOKUP($A3698,SPY_main!$A:$C,3,FALSE),J3697)</f>
        <v>1.903</v>
      </c>
      <c r="K3698">
        <f>IFERROR(VLOOKUP($A3698,SPY_main!$E:$F,2,FALSE),K3697)</f>
        <v>2.1641300000000001</v>
      </c>
      <c r="L3698">
        <f>IFERROR(VLOOKUP($A3698,SPY_main!H:I,2,FALSE),L3697)</f>
        <v>14.44</v>
      </c>
      <c r="M3698">
        <f t="shared" si="399"/>
        <v>77.0351</v>
      </c>
      <c r="N3698">
        <f t="shared" si="400"/>
        <v>46.482300000000002</v>
      </c>
      <c r="O3698">
        <f t="shared" si="401"/>
        <v>27.880800000000001</v>
      </c>
      <c r="P3698">
        <f t="shared" si="402"/>
        <v>12.7681</v>
      </c>
      <c r="Q3698">
        <f t="shared" si="403"/>
        <v>14.1335</v>
      </c>
      <c r="R3698">
        <f t="shared" si="404"/>
        <v>14.1335</v>
      </c>
      <c r="S3698">
        <f t="shared" si="405"/>
        <v>14.1335</v>
      </c>
      <c r="T3698">
        <f>IFERROR(VLOOKUP($A3698,TY_main!A:B,2,FALSE),T3697)</f>
        <v>125.546875</v>
      </c>
    </row>
    <row r="3699" spans="1:20" x14ac:dyDescent="0.25">
      <c r="A3699" s="2">
        <f>SPY_IVOL!A3699</f>
        <v>43726</v>
      </c>
      <c r="B3699">
        <f>SPY_IVOL!B3699</f>
        <v>31.2546</v>
      </c>
      <c r="C3699">
        <f>SPY_IVOL!C3699</f>
        <v>21.689399999999999</v>
      </c>
      <c r="D3699">
        <f>SPY_IVOL!D3699</f>
        <v>17.019600000000001</v>
      </c>
      <c r="E3699">
        <f>SPY_IVOL!E3699</f>
        <v>11.3826</v>
      </c>
      <c r="F3699">
        <f>SPY_IVOL!F3699</f>
        <v>9.9040999999999997</v>
      </c>
      <c r="G3699">
        <f>SPY_IVOL!G3699</f>
        <v>12.4207</v>
      </c>
      <c r="H3699">
        <f>SPY_IVOL!H3699</f>
        <v>12.4207</v>
      </c>
      <c r="I3699">
        <f>VLOOKUP($A3699,SPY_main!$A:$C,2,FALSE)</f>
        <v>301.10000000000002</v>
      </c>
      <c r="J3699">
        <f>IFERROR(VLOOKUP($A3699,SPY_main!$A:$C,3,FALSE),J3698)</f>
        <v>1.9018999999999999</v>
      </c>
      <c r="K3699">
        <f>IFERROR(VLOOKUP($A3699,SPY_main!$E:$F,2,FALSE),K3698)</f>
        <v>2.1558799999999998</v>
      </c>
      <c r="L3699">
        <f>IFERROR(VLOOKUP($A3699,SPY_main!H:I,2,FALSE),L3698)</f>
        <v>13.95</v>
      </c>
      <c r="M3699">
        <f t="shared" si="399"/>
        <v>100.36960000000001</v>
      </c>
      <c r="N3699">
        <f t="shared" si="400"/>
        <v>54.676000000000002</v>
      </c>
      <c r="O3699">
        <f t="shared" si="401"/>
        <v>33.551900000000003</v>
      </c>
      <c r="P3699">
        <f t="shared" si="402"/>
        <v>14.086399999999999</v>
      </c>
      <c r="Q3699">
        <f t="shared" si="403"/>
        <v>17.828199999999999</v>
      </c>
      <c r="R3699">
        <f t="shared" si="404"/>
        <v>17.828199999999999</v>
      </c>
      <c r="S3699">
        <f t="shared" si="405"/>
        <v>17.828199999999999</v>
      </c>
      <c r="T3699">
        <f>IFERROR(VLOOKUP($A3699,TY_main!A:B,2,FALSE),T3698)</f>
        <v>125.640625</v>
      </c>
    </row>
    <row r="3700" spans="1:20" x14ac:dyDescent="0.25">
      <c r="A3700" s="2">
        <f>SPY_IVOL!A3700</f>
        <v>43727</v>
      </c>
      <c r="B3700">
        <f>SPY_IVOL!B3700</f>
        <v>31.7684</v>
      </c>
      <c r="C3700">
        <f>SPY_IVOL!C3700</f>
        <v>21.9041</v>
      </c>
      <c r="D3700">
        <f>SPY_IVOL!D3700</f>
        <v>17.1586</v>
      </c>
      <c r="E3700">
        <f>SPY_IVOL!E3700</f>
        <v>11.585000000000001</v>
      </c>
      <c r="F3700">
        <f>SPY_IVOL!F3700</f>
        <v>9.9597999999999995</v>
      </c>
      <c r="G3700">
        <f>SPY_IVOL!G3700</f>
        <v>12.6662</v>
      </c>
      <c r="H3700">
        <f>SPY_IVOL!H3700</f>
        <v>12.6662</v>
      </c>
      <c r="I3700">
        <f>VLOOKUP($A3700,SPY_main!$A:$C,2,FALSE)</f>
        <v>301.08</v>
      </c>
      <c r="J3700">
        <f>IFERROR(VLOOKUP($A3700,SPY_main!$A:$C,3,FALSE),J3699)</f>
        <v>1.8382000000000001</v>
      </c>
      <c r="K3700">
        <f>IFERROR(VLOOKUP($A3700,SPY_main!$E:$F,2,FALSE),K3699)</f>
        <v>2.1588799999999999</v>
      </c>
      <c r="L3700">
        <f>IFERROR(VLOOKUP($A3700,SPY_main!H:I,2,FALSE),L3699)</f>
        <v>14.05</v>
      </c>
      <c r="M3700">
        <f t="shared" si="399"/>
        <v>50.028300000000002</v>
      </c>
      <c r="N3700">
        <f t="shared" si="400"/>
        <v>50.028300000000002</v>
      </c>
      <c r="O3700">
        <f t="shared" si="401"/>
        <v>33.866</v>
      </c>
      <c r="P3700">
        <f t="shared" si="402"/>
        <v>13.613899999999999</v>
      </c>
      <c r="Q3700">
        <f t="shared" si="403"/>
        <v>19.496300000000002</v>
      </c>
      <c r="R3700">
        <f t="shared" si="404"/>
        <v>19.496300000000002</v>
      </c>
      <c r="S3700">
        <f t="shared" si="405"/>
        <v>19.496300000000002</v>
      </c>
      <c r="T3700">
        <f>IFERROR(VLOOKUP($A3700,TY_main!A:B,2,FALSE),T3699)</f>
        <v>125.84375</v>
      </c>
    </row>
    <row r="3701" spans="1:20" x14ac:dyDescent="0.25">
      <c r="A3701" s="2">
        <f>SPY_IVOL!A3701</f>
        <v>43728</v>
      </c>
      <c r="B3701">
        <f>SPY_IVOL!B3701</f>
        <v>32.947200000000002</v>
      </c>
      <c r="C3701">
        <f>SPY_IVOL!C3701</f>
        <v>23.564399999999999</v>
      </c>
      <c r="D3701">
        <f>SPY_IVOL!D3701</f>
        <v>19.2257</v>
      </c>
      <c r="E3701">
        <f>SPY_IVOL!E3701</f>
        <v>13.475099999999999</v>
      </c>
      <c r="F3701">
        <f>SPY_IVOL!F3701</f>
        <v>9.4016000000000002</v>
      </c>
      <c r="G3701">
        <f>SPY_IVOL!G3701</f>
        <v>12.8093</v>
      </c>
      <c r="H3701">
        <f>SPY_IVOL!H3701</f>
        <v>13.5139</v>
      </c>
      <c r="I3701">
        <f>VLOOKUP($A3701,SPY_main!$A:$C,2,FALSE)</f>
        <v>298.27999999999997</v>
      </c>
      <c r="J3701">
        <f>IFERROR(VLOOKUP($A3701,SPY_main!$A:$C,3,FALSE),J3700)</f>
        <v>1.8554999999999999</v>
      </c>
      <c r="K3701">
        <f>IFERROR(VLOOKUP($A3701,SPY_main!$E:$F,2,FALSE),K3700)</f>
        <v>2.13463</v>
      </c>
      <c r="L3701">
        <f>IFERROR(VLOOKUP($A3701,SPY_main!H:I,2,FALSE),L3700)</f>
        <v>15.32</v>
      </c>
      <c r="M3701">
        <f t="shared" si="399"/>
        <v>67.744100000000003</v>
      </c>
      <c r="N3701">
        <f t="shared" si="400"/>
        <v>42.344999999999999</v>
      </c>
      <c r="O3701">
        <f t="shared" si="401"/>
        <v>24.749400000000001</v>
      </c>
      <c r="P3701">
        <f t="shared" si="402"/>
        <v>10.2567</v>
      </c>
      <c r="Q3701">
        <f t="shared" si="403"/>
        <v>13.187200000000001</v>
      </c>
      <c r="R3701">
        <f t="shared" si="404"/>
        <v>13.187200000000001</v>
      </c>
      <c r="S3701">
        <f t="shared" si="405"/>
        <v>13.187200000000001</v>
      </c>
      <c r="T3701">
        <f>IFERROR(VLOOKUP($A3701,TY_main!A:B,2,FALSE),T3700)</f>
        <v>125.9375</v>
      </c>
    </row>
    <row r="3702" spans="1:20" x14ac:dyDescent="0.25">
      <c r="A3702" s="2">
        <f>SPY_IVOL!A3702</f>
        <v>43731</v>
      </c>
      <c r="B3702">
        <f>SPY_IVOL!B3702</f>
        <v>28.377199999999998</v>
      </c>
      <c r="C3702">
        <f>SPY_IVOL!C3702</f>
        <v>21.860099999999999</v>
      </c>
      <c r="D3702">
        <f>SPY_IVOL!D3702</f>
        <v>18.276199999999999</v>
      </c>
      <c r="E3702">
        <f>SPY_IVOL!E3702</f>
        <v>13.9278</v>
      </c>
      <c r="F3702">
        <f>SPY_IVOL!F3702</f>
        <v>10.569000000000001</v>
      </c>
      <c r="G3702">
        <f>SPY_IVOL!G3702</f>
        <v>10.9071</v>
      </c>
      <c r="H3702">
        <f>SPY_IVOL!H3702</f>
        <v>13.098699999999999</v>
      </c>
      <c r="I3702">
        <f>VLOOKUP($A3702,SPY_main!$A:$C,2,FALSE)</f>
        <v>298.20999999999998</v>
      </c>
      <c r="J3702">
        <f>IFERROR(VLOOKUP($A3702,SPY_main!$A:$C,3,FALSE),J3701)</f>
        <v>1.8559000000000001</v>
      </c>
      <c r="K3702">
        <f>IFERROR(VLOOKUP($A3702,SPY_main!$E:$F,2,FALSE),K3701)</f>
        <v>2.1062500000000002</v>
      </c>
      <c r="L3702">
        <f>IFERROR(VLOOKUP($A3702,SPY_main!H:I,2,FALSE),L3701)</f>
        <v>14.91</v>
      </c>
      <c r="M3702">
        <f t="shared" si="399"/>
        <v>34.037500000000001</v>
      </c>
      <c r="N3702">
        <f t="shared" si="400"/>
        <v>23.2182</v>
      </c>
      <c r="O3702">
        <f t="shared" si="401"/>
        <v>18.4115</v>
      </c>
      <c r="P3702">
        <f t="shared" si="402"/>
        <v>12.518800000000001</v>
      </c>
      <c r="Q3702">
        <f t="shared" si="403"/>
        <v>9.4818999999999996</v>
      </c>
      <c r="R3702">
        <f t="shared" si="404"/>
        <v>11.928100000000001</v>
      </c>
      <c r="S3702">
        <f t="shared" si="405"/>
        <v>11.928100000000001</v>
      </c>
      <c r="T3702">
        <f>IFERROR(VLOOKUP($A3702,TY_main!A:B,2,FALSE),T3701)</f>
        <v>126.3125</v>
      </c>
    </row>
    <row r="3703" spans="1:20" x14ac:dyDescent="0.25">
      <c r="A3703" s="2">
        <f>SPY_IVOL!A3703</f>
        <v>43732</v>
      </c>
      <c r="B3703">
        <f>SPY_IVOL!B3703</f>
        <v>29.735800000000001</v>
      </c>
      <c r="C3703">
        <f>SPY_IVOL!C3703</f>
        <v>23.1646</v>
      </c>
      <c r="D3703">
        <f>SPY_IVOL!D3703</f>
        <v>19.670000000000002</v>
      </c>
      <c r="E3703">
        <f>SPY_IVOL!E3703</f>
        <v>15.945</v>
      </c>
      <c r="F3703">
        <f>SPY_IVOL!F3703</f>
        <v>11.6044</v>
      </c>
      <c r="G3703">
        <f>SPY_IVOL!G3703</f>
        <v>11.2582</v>
      </c>
      <c r="H3703">
        <f>SPY_IVOL!H3703</f>
        <v>13.1257</v>
      </c>
      <c r="I3703">
        <f>VLOOKUP($A3703,SPY_main!$A:$C,2,FALSE)</f>
        <v>295.87</v>
      </c>
      <c r="J3703">
        <f>IFERROR(VLOOKUP($A3703,SPY_main!$A:$C,3,FALSE),J3702)</f>
        <v>1.8706</v>
      </c>
      <c r="K3703">
        <f>IFERROR(VLOOKUP($A3703,SPY_main!$E:$F,2,FALSE),K3702)</f>
        <v>2.113</v>
      </c>
      <c r="L3703">
        <f>IFERROR(VLOOKUP($A3703,SPY_main!H:I,2,FALSE),L3702)</f>
        <v>17.05</v>
      </c>
      <c r="M3703">
        <f t="shared" si="399"/>
        <v>36.306100000000001</v>
      </c>
      <c r="N3703">
        <f t="shared" si="400"/>
        <v>25.351800000000001</v>
      </c>
      <c r="O3703">
        <f t="shared" si="401"/>
        <v>20.366</v>
      </c>
      <c r="P3703">
        <f t="shared" si="402"/>
        <v>15.4529</v>
      </c>
      <c r="Q3703">
        <f t="shared" si="403"/>
        <v>10.3192</v>
      </c>
      <c r="R3703">
        <f t="shared" si="404"/>
        <v>12.0107</v>
      </c>
      <c r="S3703">
        <f t="shared" si="405"/>
        <v>12.0107</v>
      </c>
      <c r="T3703">
        <f>IFERROR(VLOOKUP($A3703,TY_main!A:B,2,FALSE),T3702)</f>
        <v>126.9375</v>
      </c>
    </row>
    <row r="3704" spans="1:20" x14ac:dyDescent="0.25">
      <c r="A3704" s="2">
        <f>SPY_IVOL!A3704</f>
        <v>43733</v>
      </c>
      <c r="B3704">
        <f>SPY_IVOL!B3704</f>
        <v>29.674700000000001</v>
      </c>
      <c r="C3704">
        <f>SPY_IVOL!C3704</f>
        <v>22.808499999999999</v>
      </c>
      <c r="D3704">
        <f>SPY_IVOL!D3704</f>
        <v>19.240600000000001</v>
      </c>
      <c r="E3704">
        <f>SPY_IVOL!E3704</f>
        <v>14.712400000000001</v>
      </c>
      <c r="F3704">
        <f>SPY_IVOL!F3704</f>
        <v>10.6532</v>
      </c>
      <c r="G3704">
        <f>SPY_IVOL!G3704</f>
        <v>10.9156</v>
      </c>
      <c r="H3704">
        <f>SPY_IVOL!H3704</f>
        <v>12.738200000000001</v>
      </c>
      <c r="I3704">
        <f>VLOOKUP($A3704,SPY_main!$A:$C,2,FALSE)</f>
        <v>297.62</v>
      </c>
      <c r="J3704">
        <f>IFERROR(VLOOKUP($A3704,SPY_main!$A:$C,3,FALSE),J3703)</f>
        <v>1.8595999999999999</v>
      </c>
      <c r="K3704">
        <f>IFERROR(VLOOKUP($A3704,SPY_main!$E:$F,2,FALSE),K3703)</f>
        <v>2.0996299999999999</v>
      </c>
      <c r="L3704">
        <f>IFERROR(VLOOKUP($A3704,SPY_main!H:I,2,FALSE),L3703)</f>
        <v>15.96</v>
      </c>
      <c r="M3704">
        <f t="shared" si="399"/>
        <v>35.477200000000003</v>
      </c>
      <c r="N3704">
        <f t="shared" si="400"/>
        <v>24.8003</v>
      </c>
      <c r="O3704">
        <f t="shared" si="401"/>
        <v>19.790700000000001</v>
      </c>
      <c r="P3704">
        <f t="shared" si="402"/>
        <v>13.727</v>
      </c>
      <c r="Q3704">
        <f t="shared" si="403"/>
        <v>9.7431999999999999</v>
      </c>
      <c r="R3704">
        <f t="shared" si="404"/>
        <v>11.0777</v>
      </c>
      <c r="S3704">
        <f t="shared" si="405"/>
        <v>11.0777</v>
      </c>
      <c r="T3704">
        <f>IFERROR(VLOOKUP($A3704,TY_main!A:B,2,FALSE),T3703)</f>
        <v>126.1875</v>
      </c>
    </row>
    <row r="3705" spans="1:20" x14ac:dyDescent="0.25">
      <c r="A3705" s="2">
        <f>SPY_IVOL!A3705</f>
        <v>43734</v>
      </c>
      <c r="B3705">
        <f>SPY_IVOL!B3705</f>
        <v>29.661300000000001</v>
      </c>
      <c r="C3705">
        <f>SPY_IVOL!C3705</f>
        <v>22.843</v>
      </c>
      <c r="D3705">
        <f>SPY_IVOL!D3705</f>
        <v>19.323899999999998</v>
      </c>
      <c r="E3705">
        <f>SPY_IVOL!E3705</f>
        <v>14.8592</v>
      </c>
      <c r="F3705">
        <f>SPY_IVOL!F3705</f>
        <v>10.6675</v>
      </c>
      <c r="G3705">
        <f>SPY_IVOL!G3705</f>
        <v>11.042199999999999</v>
      </c>
      <c r="H3705">
        <f>SPY_IVOL!H3705</f>
        <v>13.0562</v>
      </c>
      <c r="I3705">
        <f>VLOOKUP($A3705,SPY_main!$A:$C,2,FALSE)</f>
        <v>297</v>
      </c>
      <c r="J3705">
        <f>IFERROR(VLOOKUP($A3705,SPY_main!$A:$C,3,FALSE),J3704)</f>
        <v>1.8634999999999999</v>
      </c>
      <c r="K3705">
        <f>IFERROR(VLOOKUP($A3705,SPY_main!$E:$F,2,FALSE),K3704)</f>
        <v>2.1043799999999999</v>
      </c>
      <c r="L3705">
        <f>IFERROR(VLOOKUP($A3705,SPY_main!H:I,2,FALSE),L3704)</f>
        <v>16.07</v>
      </c>
      <c r="M3705">
        <f t="shared" si="399"/>
        <v>35.867100000000001</v>
      </c>
      <c r="N3705">
        <f t="shared" si="400"/>
        <v>24.755199999999999</v>
      </c>
      <c r="O3705">
        <f t="shared" si="401"/>
        <v>19.843699999999998</v>
      </c>
      <c r="P3705">
        <f t="shared" si="402"/>
        <v>13.7644</v>
      </c>
      <c r="Q3705">
        <f t="shared" si="403"/>
        <v>9.8241999999999994</v>
      </c>
      <c r="R3705">
        <f t="shared" si="404"/>
        <v>11.620100000000001</v>
      </c>
      <c r="S3705">
        <f t="shared" si="405"/>
        <v>11.620100000000001</v>
      </c>
      <c r="T3705">
        <f>IFERROR(VLOOKUP($A3705,TY_main!A:B,2,FALSE),T3704)</f>
        <v>126.515625</v>
      </c>
    </row>
    <row r="3706" spans="1:20" x14ac:dyDescent="0.25">
      <c r="A3706" s="2">
        <f>SPY_IVOL!A3706</f>
        <v>43735</v>
      </c>
      <c r="B3706">
        <f>SPY_IVOL!B3706</f>
        <v>30.235700000000001</v>
      </c>
      <c r="C3706">
        <f>SPY_IVOL!C3706</f>
        <v>23.5397</v>
      </c>
      <c r="D3706">
        <f>SPY_IVOL!D3706</f>
        <v>20.104700000000001</v>
      </c>
      <c r="E3706">
        <f>SPY_IVOL!E3706</f>
        <v>15.7354</v>
      </c>
      <c r="F3706">
        <f>SPY_IVOL!F3706</f>
        <v>11.1882</v>
      </c>
      <c r="G3706">
        <f>SPY_IVOL!G3706</f>
        <v>11.2584</v>
      </c>
      <c r="H3706">
        <f>SPY_IVOL!H3706</f>
        <v>13.213699999999999</v>
      </c>
      <c r="I3706">
        <f>VLOOKUP($A3706,SPY_main!$A:$C,2,FALSE)</f>
        <v>295.39999999999998</v>
      </c>
      <c r="J3706">
        <f>IFERROR(VLOOKUP($A3706,SPY_main!$A:$C,3,FALSE),J3705)</f>
        <v>1.8735999999999999</v>
      </c>
      <c r="K3706">
        <f>IFERROR(VLOOKUP($A3706,SPY_main!$E:$F,2,FALSE),K3705)</f>
        <v>2.09863</v>
      </c>
      <c r="L3706">
        <f>IFERROR(VLOOKUP($A3706,SPY_main!H:I,2,FALSE),L3705)</f>
        <v>17.22</v>
      </c>
      <c r="M3706">
        <f t="shared" si="399"/>
        <v>37.142499999999998</v>
      </c>
      <c r="N3706">
        <f t="shared" si="400"/>
        <v>25.666</v>
      </c>
      <c r="O3706">
        <f t="shared" si="401"/>
        <v>21.061800000000002</v>
      </c>
      <c r="P3706">
        <f t="shared" si="402"/>
        <v>15.198</v>
      </c>
      <c r="Q3706">
        <f t="shared" si="403"/>
        <v>10.1579</v>
      </c>
      <c r="R3706">
        <f t="shared" si="404"/>
        <v>12.2256</v>
      </c>
      <c r="S3706">
        <f t="shared" si="405"/>
        <v>12.2256</v>
      </c>
      <c r="T3706">
        <f>IFERROR(VLOOKUP($A3706,TY_main!A:B,2,FALSE),T3705)</f>
        <v>126.609375</v>
      </c>
    </row>
    <row r="3707" spans="1:20" x14ac:dyDescent="0.25">
      <c r="A3707" s="2">
        <f>SPY_IVOL!A3707</f>
        <v>43738</v>
      </c>
      <c r="B3707">
        <f>SPY_IVOL!B3707</f>
        <v>30.052</v>
      </c>
      <c r="C3707">
        <f>SPY_IVOL!C3707</f>
        <v>22.661899999999999</v>
      </c>
      <c r="D3707">
        <f>SPY_IVOL!D3707</f>
        <v>19.037099999999999</v>
      </c>
      <c r="E3707">
        <f>SPY_IVOL!E3707</f>
        <v>15.479100000000001</v>
      </c>
      <c r="F3707">
        <f>SPY_IVOL!F3707</f>
        <v>10.5962</v>
      </c>
      <c r="G3707">
        <f>SPY_IVOL!G3707</f>
        <v>11.0596</v>
      </c>
      <c r="H3707">
        <f>SPY_IVOL!H3707</f>
        <v>13.2363</v>
      </c>
      <c r="I3707">
        <f>VLOOKUP($A3707,SPY_main!$A:$C,2,FALSE)</f>
        <v>296.77</v>
      </c>
      <c r="J3707">
        <f>IFERROR(VLOOKUP($A3707,SPY_main!$A:$C,3,FALSE),J3706)</f>
        <v>1.8649</v>
      </c>
      <c r="K3707">
        <f>IFERROR(VLOOKUP($A3707,SPY_main!$E:$F,2,FALSE),K3706)</f>
        <v>2.0851299999999999</v>
      </c>
      <c r="L3707">
        <f>IFERROR(VLOOKUP($A3707,SPY_main!H:I,2,FALSE),L3706)</f>
        <v>16.239999999999998</v>
      </c>
      <c r="M3707">
        <f t="shared" si="399"/>
        <v>37.554000000000002</v>
      </c>
      <c r="N3707">
        <f t="shared" si="400"/>
        <v>25.4937</v>
      </c>
      <c r="O3707">
        <f t="shared" si="401"/>
        <v>19.9345</v>
      </c>
      <c r="P3707">
        <f t="shared" si="402"/>
        <v>15.14</v>
      </c>
      <c r="Q3707">
        <f t="shared" si="403"/>
        <v>10.014799999999999</v>
      </c>
      <c r="R3707">
        <f t="shared" si="404"/>
        <v>12.0481</v>
      </c>
      <c r="S3707">
        <f t="shared" si="405"/>
        <v>12.0481</v>
      </c>
      <c r="T3707">
        <f>IFERROR(VLOOKUP($A3707,TY_main!A:B,2,FALSE),T3706)</f>
        <v>126.546875</v>
      </c>
    </row>
    <row r="3708" spans="1:20" x14ac:dyDescent="0.25">
      <c r="A3708" s="2">
        <f>SPY_IVOL!A3708</f>
        <v>43739</v>
      </c>
      <c r="B3708">
        <f>SPY_IVOL!B3708</f>
        <v>30.822399999999998</v>
      </c>
      <c r="C3708">
        <f>SPY_IVOL!C3708</f>
        <v>24.596900000000002</v>
      </c>
      <c r="D3708">
        <f>SPY_IVOL!D3708</f>
        <v>21.3506</v>
      </c>
      <c r="E3708">
        <f>SPY_IVOL!E3708</f>
        <v>16.8551</v>
      </c>
      <c r="F3708">
        <f>SPY_IVOL!F3708</f>
        <v>11.407299999999999</v>
      </c>
      <c r="G3708">
        <f>SPY_IVOL!G3708</f>
        <v>11.5946</v>
      </c>
      <c r="H3708">
        <f>SPY_IVOL!H3708</f>
        <v>13.6158</v>
      </c>
      <c r="I3708">
        <f>VLOOKUP($A3708,SPY_main!$A:$C,2,FALSE)</f>
        <v>293.24</v>
      </c>
      <c r="J3708">
        <f>IFERROR(VLOOKUP($A3708,SPY_main!$A:$C,3,FALSE),J3707)</f>
        <v>1.8874</v>
      </c>
      <c r="K3708">
        <f>IFERROR(VLOOKUP($A3708,SPY_main!$E:$F,2,FALSE),K3707)</f>
        <v>2.0886300000000002</v>
      </c>
      <c r="L3708">
        <f>IFERROR(VLOOKUP($A3708,SPY_main!H:I,2,FALSE),L3707)</f>
        <v>18.559999999999999</v>
      </c>
      <c r="M3708">
        <f t="shared" si="399"/>
        <v>38.681699999999999</v>
      </c>
      <c r="N3708">
        <f t="shared" si="400"/>
        <v>27.556799999999999</v>
      </c>
      <c r="O3708">
        <f t="shared" si="401"/>
        <v>23.076799999999999</v>
      </c>
      <c r="P3708">
        <f t="shared" si="402"/>
        <v>17.2788</v>
      </c>
      <c r="Q3708">
        <f t="shared" si="403"/>
        <v>10.950699999999999</v>
      </c>
      <c r="R3708">
        <f t="shared" si="404"/>
        <v>13.7995</v>
      </c>
      <c r="S3708">
        <f t="shared" si="405"/>
        <v>13.7995</v>
      </c>
      <c r="T3708">
        <f>IFERROR(VLOOKUP($A3708,TY_main!A:B,2,FALSE),T3707)</f>
        <v>126.875</v>
      </c>
    </row>
    <row r="3709" spans="1:20" x14ac:dyDescent="0.25">
      <c r="A3709" s="2">
        <f>SPY_IVOL!A3709</f>
        <v>43740</v>
      </c>
      <c r="B3709">
        <f>SPY_IVOL!B3709</f>
        <v>31.909600000000001</v>
      </c>
      <c r="C3709">
        <f>SPY_IVOL!C3709</f>
        <v>26.170500000000001</v>
      </c>
      <c r="D3709">
        <f>SPY_IVOL!D3709</f>
        <v>23.401499999999999</v>
      </c>
      <c r="E3709">
        <f>SPY_IVOL!E3709</f>
        <v>19.686900000000001</v>
      </c>
      <c r="F3709">
        <f>SPY_IVOL!F3709</f>
        <v>13.351800000000001</v>
      </c>
      <c r="G3709">
        <f>SPY_IVOL!G3709</f>
        <v>12.726100000000001</v>
      </c>
      <c r="H3709">
        <f>SPY_IVOL!H3709</f>
        <v>16.849900000000002</v>
      </c>
      <c r="I3709">
        <f>VLOOKUP($A3709,SPY_main!$A:$C,2,FALSE)</f>
        <v>288.06</v>
      </c>
      <c r="J3709">
        <f>IFERROR(VLOOKUP($A3709,SPY_main!$A:$C,3,FALSE),J3708)</f>
        <v>1.9213</v>
      </c>
      <c r="K3709">
        <f>IFERROR(VLOOKUP($A3709,SPY_main!$E:$F,2,FALSE),K3708)</f>
        <v>2.0563799999999999</v>
      </c>
      <c r="L3709">
        <f>IFERROR(VLOOKUP($A3709,SPY_main!H:I,2,FALSE),L3708)</f>
        <v>20.56</v>
      </c>
      <c r="M3709">
        <f t="shared" si="399"/>
        <v>39.934100000000001</v>
      </c>
      <c r="N3709">
        <f t="shared" si="400"/>
        <v>29.085899999999999</v>
      </c>
      <c r="O3709">
        <f t="shared" si="401"/>
        <v>25.1693</v>
      </c>
      <c r="P3709">
        <f t="shared" si="402"/>
        <v>21.145900000000001</v>
      </c>
      <c r="Q3709">
        <f t="shared" si="403"/>
        <v>13.526</v>
      </c>
      <c r="R3709">
        <f t="shared" si="404"/>
        <v>17.136600000000001</v>
      </c>
      <c r="S3709">
        <f t="shared" si="405"/>
        <v>17.204999999999998</v>
      </c>
      <c r="T3709">
        <f>IFERROR(VLOOKUP($A3709,TY_main!A:B,2,FALSE),T3708)</f>
        <v>127.34375</v>
      </c>
    </row>
    <row r="3710" spans="1:20" x14ac:dyDescent="0.25">
      <c r="A3710" s="2">
        <f>SPY_IVOL!A3710</f>
        <v>43741</v>
      </c>
      <c r="B3710">
        <f>SPY_IVOL!B3710</f>
        <v>31.24</v>
      </c>
      <c r="C3710">
        <f>SPY_IVOL!C3710</f>
        <v>24.943899999999999</v>
      </c>
      <c r="D3710">
        <f>SPY_IVOL!D3710</f>
        <v>22.081700000000001</v>
      </c>
      <c r="E3710">
        <f>SPY_IVOL!E3710</f>
        <v>17.828700000000001</v>
      </c>
      <c r="F3710">
        <f>SPY_IVOL!F3710</f>
        <v>12.3316</v>
      </c>
      <c r="G3710">
        <f>SPY_IVOL!G3710</f>
        <v>11.5848</v>
      </c>
      <c r="H3710">
        <f>SPY_IVOL!H3710</f>
        <v>12.975899999999999</v>
      </c>
      <c r="I3710">
        <f>VLOOKUP($A3710,SPY_main!$A:$C,2,FALSE)</f>
        <v>290.42</v>
      </c>
      <c r="J3710">
        <f>IFERROR(VLOOKUP($A3710,SPY_main!$A:$C,3,FALSE),J3709)</f>
        <v>1.9056999999999999</v>
      </c>
      <c r="K3710">
        <f>IFERROR(VLOOKUP($A3710,SPY_main!$E:$F,2,FALSE),K3709)</f>
        <v>2.0431300000000001</v>
      </c>
      <c r="L3710">
        <f>IFERROR(VLOOKUP($A3710,SPY_main!H:I,2,FALSE),L3709)</f>
        <v>19.12</v>
      </c>
      <c r="M3710">
        <f t="shared" si="399"/>
        <v>39.044699999999999</v>
      </c>
      <c r="N3710">
        <f t="shared" si="400"/>
        <v>27.895199999999999</v>
      </c>
      <c r="O3710">
        <f t="shared" si="401"/>
        <v>23.495999999999999</v>
      </c>
      <c r="P3710">
        <f t="shared" si="402"/>
        <v>18.4026</v>
      </c>
      <c r="Q3710">
        <f t="shared" si="403"/>
        <v>11.6914</v>
      </c>
      <c r="R3710">
        <f t="shared" si="404"/>
        <v>13.709</v>
      </c>
      <c r="S3710">
        <f t="shared" si="405"/>
        <v>13.709</v>
      </c>
      <c r="T3710">
        <f>IFERROR(VLOOKUP($A3710,TY_main!A:B,2,FALSE),T3709)</f>
        <v>127.9375</v>
      </c>
    </row>
    <row r="3711" spans="1:20" x14ac:dyDescent="0.25">
      <c r="A3711" s="2">
        <f>SPY_IVOL!A3711</f>
        <v>43742</v>
      </c>
      <c r="B3711">
        <f>SPY_IVOL!B3711</f>
        <v>30.752700000000001</v>
      </c>
      <c r="C3711">
        <f>SPY_IVOL!C3711</f>
        <v>23.613700000000001</v>
      </c>
      <c r="D3711">
        <f>SPY_IVOL!D3711</f>
        <v>20.357399999999998</v>
      </c>
      <c r="E3711">
        <f>SPY_IVOL!E3711</f>
        <v>15.637600000000001</v>
      </c>
      <c r="F3711">
        <f>SPY_IVOL!F3711</f>
        <v>10.5642</v>
      </c>
      <c r="G3711">
        <f>SPY_IVOL!G3711</f>
        <v>11.0486</v>
      </c>
      <c r="H3711">
        <f>SPY_IVOL!H3711</f>
        <v>11.849399999999999</v>
      </c>
      <c r="I3711">
        <f>VLOOKUP($A3711,SPY_main!$A:$C,2,FALSE)</f>
        <v>294.35000000000002</v>
      </c>
      <c r="J3711">
        <f>IFERROR(VLOOKUP($A3711,SPY_main!$A:$C,3,FALSE),J3710)</f>
        <v>1.8802000000000001</v>
      </c>
      <c r="K3711">
        <f>IFERROR(VLOOKUP($A3711,SPY_main!$E:$F,2,FALSE),K3710)</f>
        <v>2.0270000000000001</v>
      </c>
      <c r="L3711">
        <f>IFERROR(VLOOKUP($A3711,SPY_main!H:I,2,FALSE),L3710)</f>
        <v>17.04</v>
      </c>
      <c r="M3711">
        <f t="shared" si="399"/>
        <v>40.352800000000002</v>
      </c>
      <c r="N3711">
        <f t="shared" si="400"/>
        <v>26.3096</v>
      </c>
      <c r="O3711">
        <f t="shared" si="401"/>
        <v>21.273399999999999</v>
      </c>
      <c r="P3711">
        <f t="shared" si="402"/>
        <v>15.5212</v>
      </c>
      <c r="Q3711">
        <f t="shared" si="403"/>
        <v>10.7011</v>
      </c>
      <c r="R3711">
        <f t="shared" si="404"/>
        <v>11.305899999999999</v>
      </c>
      <c r="S3711">
        <f t="shared" si="405"/>
        <v>11.305899999999999</v>
      </c>
      <c r="T3711">
        <f>IFERROR(VLOOKUP($A3711,TY_main!A:B,2,FALSE),T3710)</f>
        <v>128.09375</v>
      </c>
    </row>
    <row r="3712" spans="1:20" x14ac:dyDescent="0.25">
      <c r="A3712" s="2">
        <f>SPY_IVOL!A3712</f>
        <v>43745</v>
      </c>
      <c r="B3712">
        <f>SPY_IVOL!B3712</f>
        <v>32.0687</v>
      </c>
      <c r="C3712">
        <f>SPY_IVOL!C3712</f>
        <v>24.5809</v>
      </c>
      <c r="D3712">
        <f>SPY_IVOL!D3712</f>
        <v>21.298400000000001</v>
      </c>
      <c r="E3712">
        <f>SPY_IVOL!E3712</f>
        <v>16.5763</v>
      </c>
      <c r="F3712">
        <f>SPY_IVOL!F3712</f>
        <v>10.88</v>
      </c>
      <c r="G3712">
        <f>SPY_IVOL!G3712</f>
        <v>11.491400000000001</v>
      </c>
      <c r="H3712">
        <f>SPY_IVOL!H3712</f>
        <v>13.211399999999999</v>
      </c>
      <c r="I3712">
        <f>VLOOKUP($A3712,SPY_main!$A:$C,2,FALSE)</f>
        <v>293.08</v>
      </c>
      <c r="J3712">
        <f>IFERROR(VLOOKUP($A3712,SPY_main!$A:$C,3,FALSE),J3711)</f>
        <v>1.8884000000000001</v>
      </c>
      <c r="K3712">
        <f>IFERROR(VLOOKUP($A3712,SPY_main!$E:$F,2,FALSE),K3711)</f>
        <v>2.012</v>
      </c>
      <c r="L3712">
        <f>IFERROR(VLOOKUP($A3712,SPY_main!H:I,2,FALSE),L3711)</f>
        <v>17.86</v>
      </c>
      <c r="M3712">
        <f t="shared" si="399"/>
        <v>45.51</v>
      </c>
      <c r="N3712">
        <f t="shared" si="400"/>
        <v>28.658200000000001</v>
      </c>
      <c r="O3712">
        <f t="shared" si="401"/>
        <v>23.1006</v>
      </c>
      <c r="P3712">
        <f t="shared" si="402"/>
        <v>17.397600000000001</v>
      </c>
      <c r="Q3712">
        <f t="shared" si="403"/>
        <v>11.798299999999999</v>
      </c>
      <c r="R3712">
        <f t="shared" si="404"/>
        <v>13.5512</v>
      </c>
      <c r="S3712">
        <f t="shared" si="405"/>
        <v>13.5512</v>
      </c>
      <c r="T3712">
        <f>IFERROR(VLOOKUP($A3712,TY_main!A:B,2,FALSE),T3711)</f>
        <v>127.703125</v>
      </c>
    </row>
    <row r="3713" spans="1:20" x14ac:dyDescent="0.25">
      <c r="A3713" s="2">
        <f>SPY_IVOL!A3713</f>
        <v>43746</v>
      </c>
      <c r="B3713">
        <f>SPY_IVOL!B3713</f>
        <v>33.511800000000001</v>
      </c>
      <c r="C3713">
        <f>SPY_IVOL!C3713</f>
        <v>26.3629</v>
      </c>
      <c r="D3713">
        <f>SPY_IVOL!D3713</f>
        <v>23.3019</v>
      </c>
      <c r="E3713">
        <f>SPY_IVOL!E3713</f>
        <v>18.853000000000002</v>
      </c>
      <c r="F3713">
        <f>SPY_IVOL!F3713</f>
        <v>12.995699999999999</v>
      </c>
      <c r="G3713">
        <f>SPY_IVOL!G3713</f>
        <v>12.1591</v>
      </c>
      <c r="H3713">
        <f>SPY_IVOL!H3713</f>
        <v>14.488300000000001</v>
      </c>
      <c r="I3713">
        <f>VLOOKUP($A3713,SPY_main!$A:$C,2,FALSE)</f>
        <v>288.52999999999997</v>
      </c>
      <c r="J3713">
        <f>IFERROR(VLOOKUP($A3713,SPY_main!$A:$C,3,FALSE),J3712)</f>
        <v>1.9181999999999999</v>
      </c>
      <c r="K3713">
        <f>IFERROR(VLOOKUP($A3713,SPY_main!$E:$F,2,FALSE),K3712)</f>
        <v>2.0095000000000001</v>
      </c>
      <c r="L3713">
        <f>IFERROR(VLOOKUP($A3713,SPY_main!H:I,2,FALSE),L3712)</f>
        <v>20.28</v>
      </c>
      <c r="M3713">
        <f t="shared" si="399"/>
        <v>47.791600000000003</v>
      </c>
      <c r="N3713">
        <f t="shared" si="400"/>
        <v>30.5745</v>
      </c>
      <c r="O3713">
        <f t="shared" si="401"/>
        <v>24.9331</v>
      </c>
      <c r="P3713">
        <f t="shared" si="402"/>
        <v>20.2577</v>
      </c>
      <c r="Q3713">
        <f t="shared" si="403"/>
        <v>14.3476</v>
      </c>
      <c r="R3713">
        <f t="shared" si="404"/>
        <v>16.8796</v>
      </c>
      <c r="S3713">
        <f t="shared" si="405"/>
        <v>16.8796</v>
      </c>
      <c r="T3713">
        <f>IFERROR(VLOOKUP($A3713,TY_main!A:B,2,FALSE),T3712)</f>
        <v>127.890625</v>
      </c>
    </row>
    <row r="3714" spans="1:20" x14ac:dyDescent="0.25">
      <c r="A3714" s="2">
        <f>SPY_IVOL!A3714</f>
        <v>43747</v>
      </c>
      <c r="B3714">
        <f>SPY_IVOL!B3714</f>
        <v>32.629399999999997</v>
      </c>
      <c r="C3714">
        <f>SPY_IVOL!C3714</f>
        <v>24.8551</v>
      </c>
      <c r="D3714">
        <f>SPY_IVOL!D3714</f>
        <v>21.6724</v>
      </c>
      <c r="E3714">
        <f>SPY_IVOL!E3714</f>
        <v>17.2043</v>
      </c>
      <c r="F3714">
        <f>SPY_IVOL!F3714</f>
        <v>11.620799999999999</v>
      </c>
      <c r="G3714">
        <f>SPY_IVOL!G3714</f>
        <v>11.821899999999999</v>
      </c>
      <c r="H3714">
        <f>SPY_IVOL!H3714</f>
        <v>12.640499999999999</v>
      </c>
      <c r="I3714">
        <f>VLOOKUP($A3714,SPY_main!$A:$C,2,FALSE)</f>
        <v>291.27</v>
      </c>
      <c r="J3714">
        <f>IFERROR(VLOOKUP($A3714,SPY_main!$A:$C,3,FALSE),J3713)</f>
        <v>1.9000999999999999</v>
      </c>
      <c r="K3714">
        <f>IFERROR(VLOOKUP($A3714,SPY_main!$E:$F,2,FALSE),K3713)</f>
        <v>1.9842500000000001</v>
      </c>
      <c r="L3714">
        <f>IFERROR(VLOOKUP($A3714,SPY_main!H:I,2,FALSE),L3713)</f>
        <v>18.64</v>
      </c>
      <c r="M3714">
        <f t="shared" ref="M3714:M3777" si="406">IFERROR(VLOOKUP($A3714,FirstM,2,FALSE),M3713)</f>
        <v>50.317500000000003</v>
      </c>
      <c r="N3714">
        <f t="shared" ref="N3714:N3777" si="407">IFERROR(VLOOKUP($A3714,FirstM,3,FALSE),N3713)</f>
        <v>30.026</v>
      </c>
      <c r="O3714">
        <f t="shared" ref="O3714:O3777" si="408">IFERROR(VLOOKUP($A3714,FirstM,4,FALSE),O3713)</f>
        <v>23.427099999999999</v>
      </c>
      <c r="P3714">
        <f t="shared" ref="P3714:P3777" si="409">IFERROR(VLOOKUP($A3714,FirstM,5,FALSE),P3713)</f>
        <v>18.280899999999999</v>
      </c>
      <c r="Q3714">
        <f t="shared" ref="Q3714:Q3777" si="410">IFERROR(VLOOKUP($A3714,FirstM,6,FALSE),Q3713)</f>
        <v>12.760300000000001</v>
      </c>
      <c r="R3714">
        <f t="shared" ref="R3714:R3777" si="411">IFERROR(VLOOKUP($A3714,FirstM,7,FALSE),R3713)</f>
        <v>13.658899999999999</v>
      </c>
      <c r="S3714">
        <f t="shared" ref="S3714:S3777" si="412">IFERROR(VLOOKUP($A3714,FirstM,8,FALSE),S3713)</f>
        <v>13.658899999999999</v>
      </c>
      <c r="T3714">
        <f>IFERROR(VLOOKUP($A3714,TY_main!A:B,2,FALSE),T3713)</f>
        <v>127.484375</v>
      </c>
    </row>
    <row r="3715" spans="1:20" x14ac:dyDescent="0.25">
      <c r="A3715" s="2">
        <f>SPY_IVOL!A3715</f>
        <v>43748</v>
      </c>
      <c r="B3715">
        <f>SPY_IVOL!B3715</f>
        <v>31.998100000000001</v>
      </c>
      <c r="C3715">
        <f>SPY_IVOL!C3715</f>
        <v>23.860700000000001</v>
      </c>
      <c r="D3715">
        <f>SPY_IVOL!D3715</f>
        <v>20.6282</v>
      </c>
      <c r="E3715">
        <f>SPY_IVOL!E3715</f>
        <v>16.130099999999999</v>
      </c>
      <c r="F3715">
        <f>SPY_IVOL!F3715</f>
        <v>11.046200000000001</v>
      </c>
      <c r="G3715">
        <f>SPY_IVOL!G3715</f>
        <v>11.5863</v>
      </c>
      <c r="H3715">
        <f>SPY_IVOL!H3715</f>
        <v>12.094200000000001</v>
      </c>
      <c r="I3715">
        <f>VLOOKUP($A3715,SPY_main!$A:$C,2,FALSE)</f>
        <v>293.24</v>
      </c>
      <c r="J3715">
        <f>IFERROR(VLOOKUP($A3715,SPY_main!$A:$C,3,FALSE),J3714)</f>
        <v>1.8874</v>
      </c>
      <c r="K3715">
        <f>IFERROR(VLOOKUP($A3715,SPY_main!$E:$F,2,FALSE),K3714)</f>
        <v>1.98613</v>
      </c>
      <c r="L3715">
        <f>IFERROR(VLOOKUP($A3715,SPY_main!H:I,2,FALSE),L3714)</f>
        <v>17.57</v>
      </c>
      <c r="M3715">
        <f t="shared" si="406"/>
        <v>51.565300000000001</v>
      </c>
      <c r="N3715">
        <f t="shared" si="407"/>
        <v>29.8993</v>
      </c>
      <c r="O3715">
        <f t="shared" si="408"/>
        <v>22.613700000000001</v>
      </c>
      <c r="P3715">
        <f t="shared" si="409"/>
        <v>17.4312</v>
      </c>
      <c r="Q3715">
        <f t="shared" si="410"/>
        <v>13.388400000000001</v>
      </c>
      <c r="R3715">
        <f t="shared" si="411"/>
        <v>14.251200000000001</v>
      </c>
      <c r="S3715">
        <f t="shared" si="412"/>
        <v>14.251200000000001</v>
      </c>
      <c r="T3715">
        <f>IFERROR(VLOOKUP($A3715,TY_main!A:B,2,FALSE),T3714)</f>
        <v>126.921875</v>
      </c>
    </row>
    <row r="3716" spans="1:20" x14ac:dyDescent="0.25">
      <c r="A3716" s="2">
        <f>SPY_IVOL!A3716</f>
        <v>43749</v>
      </c>
      <c r="B3716">
        <f>SPY_IVOL!B3716</f>
        <v>30.657</v>
      </c>
      <c r="C3716">
        <f>SPY_IVOL!C3716</f>
        <v>21.991</v>
      </c>
      <c r="D3716">
        <f>SPY_IVOL!D3716</f>
        <v>18.686900000000001</v>
      </c>
      <c r="E3716">
        <f>SPY_IVOL!E3716</f>
        <v>14.3302</v>
      </c>
      <c r="F3716">
        <f>SPY_IVOL!F3716</f>
        <v>10.0124</v>
      </c>
      <c r="G3716">
        <f>SPY_IVOL!G3716</f>
        <v>11.9985</v>
      </c>
      <c r="H3716">
        <f>SPY_IVOL!H3716</f>
        <v>12.791600000000001</v>
      </c>
      <c r="I3716">
        <f>VLOOKUP($A3716,SPY_main!$A:$C,2,FALSE)</f>
        <v>296.27999999999997</v>
      </c>
      <c r="J3716">
        <f>IFERROR(VLOOKUP($A3716,SPY_main!$A:$C,3,FALSE),J3715)</f>
        <v>1.8680000000000001</v>
      </c>
      <c r="K3716">
        <f>IFERROR(VLOOKUP($A3716,SPY_main!$E:$F,2,FALSE),K3715)</f>
        <v>2.00088</v>
      </c>
      <c r="L3716">
        <f>IFERROR(VLOOKUP($A3716,SPY_main!H:I,2,FALSE),L3715)</f>
        <v>15.58</v>
      </c>
      <c r="M3716">
        <f t="shared" si="406"/>
        <v>55.061900000000001</v>
      </c>
      <c r="N3716">
        <f t="shared" si="407"/>
        <v>30.626999999999999</v>
      </c>
      <c r="O3716">
        <f t="shared" si="408"/>
        <v>21.889500000000002</v>
      </c>
      <c r="P3716">
        <f t="shared" si="409"/>
        <v>14.5397</v>
      </c>
      <c r="Q3716">
        <f t="shared" si="410"/>
        <v>14.3085</v>
      </c>
      <c r="R3716">
        <f t="shared" si="411"/>
        <v>16.0395</v>
      </c>
      <c r="S3716">
        <f t="shared" si="412"/>
        <v>16.0395</v>
      </c>
      <c r="T3716">
        <f>IFERROR(VLOOKUP($A3716,TY_main!A:B,2,FALSE),T3715)</f>
        <v>126.109375</v>
      </c>
    </row>
    <row r="3717" spans="1:20" x14ac:dyDescent="0.25">
      <c r="A3717" s="2">
        <f>SPY_IVOL!A3717</f>
        <v>43752</v>
      </c>
      <c r="B3717">
        <f>SPY_IVOL!B3717</f>
        <v>30.862100000000002</v>
      </c>
      <c r="C3717">
        <f>SPY_IVOL!C3717</f>
        <v>21.178799999999999</v>
      </c>
      <c r="D3717">
        <f>SPY_IVOL!D3717</f>
        <v>17.906099999999999</v>
      </c>
      <c r="E3717">
        <f>SPY_IVOL!E3717</f>
        <v>13.5436</v>
      </c>
      <c r="F3717">
        <f>SPY_IVOL!F3717</f>
        <v>9.4929000000000006</v>
      </c>
      <c r="G3717">
        <f>SPY_IVOL!G3717</f>
        <v>11.793799999999999</v>
      </c>
      <c r="H3717">
        <f>SPY_IVOL!H3717</f>
        <v>11.793799999999999</v>
      </c>
      <c r="I3717">
        <f>VLOOKUP($A3717,SPY_main!$A:$C,2,FALSE)</f>
        <v>295.95</v>
      </c>
      <c r="J3717">
        <f>IFERROR(VLOOKUP($A3717,SPY_main!$A:$C,3,FALSE),J3716)</f>
        <v>1.8701000000000001</v>
      </c>
      <c r="K3717">
        <f>IFERROR(VLOOKUP($A3717,SPY_main!$E:$F,2,FALSE),K3716)</f>
        <v>2.00088</v>
      </c>
      <c r="L3717">
        <f>IFERROR(VLOOKUP($A3717,SPY_main!H:I,2,FALSE),L3716)</f>
        <v>14.57</v>
      </c>
      <c r="M3717">
        <f t="shared" si="406"/>
        <v>64.957999999999998</v>
      </c>
      <c r="N3717">
        <f t="shared" si="407"/>
        <v>38.114699999999999</v>
      </c>
      <c r="O3717">
        <f t="shared" si="408"/>
        <v>24.152799999999999</v>
      </c>
      <c r="P3717">
        <f t="shared" si="409"/>
        <v>14.0062</v>
      </c>
      <c r="Q3717">
        <f t="shared" si="410"/>
        <v>15.232100000000001</v>
      </c>
      <c r="R3717">
        <f t="shared" si="411"/>
        <v>15.232100000000001</v>
      </c>
      <c r="S3717">
        <f t="shared" si="412"/>
        <v>15.232100000000001</v>
      </c>
      <c r="T3717">
        <f>IFERROR(VLOOKUP($A3717,TY_main!A:B,2,FALSE),T3716)</f>
        <v>126.453125</v>
      </c>
    </row>
    <row r="3718" spans="1:20" x14ac:dyDescent="0.25">
      <c r="A3718" s="2">
        <f>SPY_IVOL!A3718</f>
        <v>43753</v>
      </c>
      <c r="B3718">
        <f>SPY_IVOL!B3718</f>
        <v>30.590499999999999</v>
      </c>
      <c r="C3718">
        <f>SPY_IVOL!C3718</f>
        <v>20.770900000000001</v>
      </c>
      <c r="D3718">
        <f>SPY_IVOL!D3718</f>
        <v>16.884399999999999</v>
      </c>
      <c r="E3718">
        <f>SPY_IVOL!E3718</f>
        <v>12.2629</v>
      </c>
      <c r="F3718">
        <f>SPY_IVOL!F3718</f>
        <v>9.4572000000000003</v>
      </c>
      <c r="G3718">
        <f>SPY_IVOL!G3718</f>
        <v>12.3323</v>
      </c>
      <c r="H3718">
        <f>SPY_IVOL!H3718</f>
        <v>12.602</v>
      </c>
      <c r="I3718">
        <f>VLOOKUP($A3718,SPY_main!$A:$C,2,FALSE)</f>
        <v>298.88</v>
      </c>
      <c r="J3718">
        <f>IFERROR(VLOOKUP($A3718,SPY_main!$A:$C,3,FALSE),J3717)</f>
        <v>1.8516999999999999</v>
      </c>
      <c r="K3718">
        <f>IFERROR(VLOOKUP($A3718,SPY_main!$E:$F,2,FALSE),K3717)</f>
        <v>2.0021300000000002</v>
      </c>
      <c r="L3718">
        <f>IFERROR(VLOOKUP($A3718,SPY_main!H:I,2,FALSE),L3717)</f>
        <v>13.54</v>
      </c>
      <c r="M3718">
        <f t="shared" si="406"/>
        <v>50.459800000000001</v>
      </c>
      <c r="N3718">
        <f t="shared" si="407"/>
        <v>43.678199999999997</v>
      </c>
      <c r="O3718">
        <f t="shared" si="408"/>
        <v>26.881799999999998</v>
      </c>
      <c r="P3718">
        <f t="shared" si="409"/>
        <v>12.8969</v>
      </c>
      <c r="Q3718">
        <f t="shared" si="410"/>
        <v>14.3285</v>
      </c>
      <c r="R3718">
        <f t="shared" si="411"/>
        <v>14.3285</v>
      </c>
      <c r="S3718">
        <f t="shared" si="412"/>
        <v>14.3285</v>
      </c>
      <c r="T3718">
        <f>IFERROR(VLOOKUP($A3718,TY_main!A:B,2,FALSE),T3717)</f>
        <v>126.015625</v>
      </c>
    </row>
    <row r="3719" spans="1:20" x14ac:dyDescent="0.25">
      <c r="A3719" s="2">
        <f>SPY_IVOL!A3719</f>
        <v>43754</v>
      </c>
      <c r="B3719">
        <f>SPY_IVOL!B3719</f>
        <v>31.095199999999998</v>
      </c>
      <c r="C3719">
        <f>SPY_IVOL!C3719</f>
        <v>20.9801</v>
      </c>
      <c r="D3719">
        <f>SPY_IVOL!D3719</f>
        <v>16.934699999999999</v>
      </c>
      <c r="E3719">
        <f>SPY_IVOL!E3719</f>
        <v>12.230600000000001</v>
      </c>
      <c r="F3719">
        <f>SPY_IVOL!F3719</f>
        <v>9.2775999999999996</v>
      </c>
      <c r="G3719">
        <f>SPY_IVOL!G3719</f>
        <v>12.0692</v>
      </c>
      <c r="H3719">
        <f>SPY_IVOL!H3719</f>
        <v>12.5373</v>
      </c>
      <c r="I3719">
        <f>VLOOKUP($A3719,SPY_main!$A:$C,2,FALSE)</f>
        <v>298.39999999999998</v>
      </c>
      <c r="J3719">
        <f>IFERROR(VLOOKUP($A3719,SPY_main!$A:$C,3,FALSE),J3718)</f>
        <v>1.8547</v>
      </c>
      <c r="K3719">
        <f>IFERROR(VLOOKUP($A3719,SPY_main!$E:$F,2,FALSE),K3718)</f>
        <v>2.00325</v>
      </c>
      <c r="L3719">
        <f>IFERROR(VLOOKUP($A3719,SPY_main!H:I,2,FALSE),L3718)</f>
        <v>13.68</v>
      </c>
      <c r="M3719">
        <f t="shared" si="406"/>
        <v>44.471800000000002</v>
      </c>
      <c r="N3719">
        <f t="shared" si="407"/>
        <v>44.471800000000002</v>
      </c>
      <c r="O3719">
        <f t="shared" si="408"/>
        <v>30.2683</v>
      </c>
      <c r="P3719">
        <f t="shared" si="409"/>
        <v>11.4293</v>
      </c>
      <c r="Q3719">
        <f t="shared" si="410"/>
        <v>14.3583</v>
      </c>
      <c r="R3719">
        <f t="shared" si="411"/>
        <v>14.3583</v>
      </c>
      <c r="S3719">
        <f t="shared" si="412"/>
        <v>14.3583</v>
      </c>
      <c r="T3719">
        <f>IFERROR(VLOOKUP($A3719,TY_main!A:B,2,FALSE),T3718)</f>
        <v>126.21875</v>
      </c>
    </row>
    <row r="3720" spans="1:20" x14ac:dyDescent="0.25">
      <c r="A3720" s="2">
        <f>SPY_IVOL!A3720</f>
        <v>43755</v>
      </c>
      <c r="B3720">
        <f>SPY_IVOL!B3720</f>
        <v>32.351700000000001</v>
      </c>
      <c r="C3720">
        <f>SPY_IVOL!C3720</f>
        <v>21.4026</v>
      </c>
      <c r="D3720">
        <f>SPY_IVOL!D3720</f>
        <v>17.1646</v>
      </c>
      <c r="E3720">
        <f>SPY_IVOL!E3720</f>
        <v>12.1881</v>
      </c>
      <c r="F3720">
        <f>SPY_IVOL!F3720</f>
        <v>9.1861999999999995</v>
      </c>
      <c r="G3720">
        <f>SPY_IVOL!G3720</f>
        <v>11.049200000000001</v>
      </c>
      <c r="H3720">
        <f>SPY_IVOL!H3720</f>
        <v>11.049200000000001</v>
      </c>
      <c r="I3720">
        <f>VLOOKUP($A3720,SPY_main!$A:$C,2,FALSE)</f>
        <v>299.27999999999997</v>
      </c>
      <c r="J3720">
        <f>IFERROR(VLOOKUP($A3720,SPY_main!$A:$C,3,FALSE),J3719)</f>
        <v>1.8492999999999999</v>
      </c>
      <c r="K3720">
        <f>IFERROR(VLOOKUP($A3720,SPY_main!$E:$F,2,FALSE),K3719)</f>
        <v>1.9658800000000001</v>
      </c>
      <c r="L3720">
        <f>IFERROR(VLOOKUP($A3720,SPY_main!H:I,2,FALSE),L3719)</f>
        <v>13.79</v>
      </c>
      <c r="M3720">
        <f t="shared" si="406"/>
        <v>29.800799999999999</v>
      </c>
      <c r="N3720">
        <f t="shared" si="407"/>
        <v>29.800799999999999</v>
      </c>
      <c r="O3720">
        <f t="shared" si="408"/>
        <v>29.5063</v>
      </c>
      <c r="P3720">
        <f t="shared" si="409"/>
        <v>11.204000000000001</v>
      </c>
      <c r="Q3720">
        <f t="shared" si="410"/>
        <v>15.868399999999999</v>
      </c>
      <c r="R3720">
        <f t="shared" si="411"/>
        <v>15.868399999999999</v>
      </c>
      <c r="S3720">
        <f t="shared" si="412"/>
        <v>15.868399999999999</v>
      </c>
      <c r="T3720">
        <f>IFERROR(VLOOKUP($A3720,TY_main!A:B,2,FALSE),T3719)</f>
        <v>126.140625</v>
      </c>
    </row>
    <row r="3721" spans="1:20" x14ac:dyDescent="0.25">
      <c r="A3721" s="2">
        <f>SPY_IVOL!A3721</f>
        <v>43756</v>
      </c>
      <c r="B3721">
        <f>SPY_IVOL!B3721</f>
        <v>32.456000000000003</v>
      </c>
      <c r="C3721">
        <f>SPY_IVOL!C3721</f>
        <v>21.734300000000001</v>
      </c>
      <c r="D3721">
        <f>SPY_IVOL!D3721</f>
        <v>17.243300000000001</v>
      </c>
      <c r="E3721">
        <f>SPY_IVOL!E3721</f>
        <v>13.085699999999999</v>
      </c>
      <c r="F3721">
        <f>SPY_IVOL!F3721</f>
        <v>9.5428999999999995</v>
      </c>
      <c r="G3721">
        <f>SPY_IVOL!G3721</f>
        <v>11.7981</v>
      </c>
      <c r="H3721">
        <f>SPY_IVOL!H3721</f>
        <v>11.7981</v>
      </c>
      <c r="I3721">
        <f>VLOOKUP($A3721,SPY_main!$A:$C,2,FALSE)</f>
        <v>297.97000000000003</v>
      </c>
      <c r="J3721">
        <f>IFERROR(VLOOKUP($A3721,SPY_main!$A:$C,3,FALSE),J3720)</f>
        <v>1.8573999999999999</v>
      </c>
      <c r="K3721">
        <f>IFERROR(VLOOKUP($A3721,SPY_main!$E:$F,2,FALSE),K3720)</f>
        <v>1.9532499999999999</v>
      </c>
      <c r="L3721">
        <f>IFERROR(VLOOKUP($A3721,SPY_main!H:I,2,FALSE),L3720)</f>
        <v>14.25</v>
      </c>
      <c r="M3721">
        <f t="shared" si="406"/>
        <v>27.6952</v>
      </c>
      <c r="N3721">
        <f t="shared" si="407"/>
        <v>27.6952</v>
      </c>
      <c r="O3721">
        <f t="shared" si="408"/>
        <v>22.230799999999999</v>
      </c>
      <c r="P3721">
        <f t="shared" si="409"/>
        <v>9.0957000000000008</v>
      </c>
      <c r="Q3721">
        <f t="shared" si="410"/>
        <v>9.5889000000000006</v>
      </c>
      <c r="R3721">
        <f t="shared" si="411"/>
        <v>9.5889000000000006</v>
      </c>
      <c r="S3721">
        <f t="shared" si="412"/>
        <v>9.5889000000000006</v>
      </c>
      <c r="T3721">
        <f>IFERROR(VLOOKUP($A3721,TY_main!A:B,2,FALSE),T3720)</f>
        <v>126.265625</v>
      </c>
    </row>
    <row r="3722" spans="1:20" x14ac:dyDescent="0.25">
      <c r="A3722" s="2">
        <f>SPY_IVOL!A3722</f>
        <v>43759</v>
      </c>
      <c r="B3722">
        <f>SPY_IVOL!B3722</f>
        <v>26.8752</v>
      </c>
      <c r="C3722">
        <f>SPY_IVOL!C3722</f>
        <v>20.1251</v>
      </c>
      <c r="D3722">
        <f>SPY_IVOL!D3722</f>
        <v>16.8217</v>
      </c>
      <c r="E3722">
        <f>SPY_IVOL!E3722</f>
        <v>12.946999999999999</v>
      </c>
      <c r="F3722">
        <f>SPY_IVOL!F3722</f>
        <v>10.224399999999999</v>
      </c>
      <c r="G3722">
        <f>SPY_IVOL!G3722</f>
        <v>10.9412</v>
      </c>
      <c r="H3722">
        <f>SPY_IVOL!H3722</f>
        <v>12.2499</v>
      </c>
      <c r="I3722">
        <f>VLOOKUP($A3722,SPY_main!$A:$C,2,FALSE)</f>
        <v>299.99</v>
      </c>
      <c r="J3722">
        <f>IFERROR(VLOOKUP($A3722,SPY_main!$A:$C,3,FALSE),J3721)</f>
        <v>1.8449</v>
      </c>
      <c r="K3722">
        <f>IFERROR(VLOOKUP($A3722,SPY_main!$E:$F,2,FALSE),K3721)</f>
        <v>1.9339999999999999</v>
      </c>
      <c r="L3722">
        <f>IFERROR(VLOOKUP($A3722,SPY_main!H:I,2,FALSE),L3721)</f>
        <v>14</v>
      </c>
      <c r="M3722">
        <f t="shared" si="406"/>
        <v>33.998199999999997</v>
      </c>
      <c r="N3722">
        <f t="shared" si="407"/>
        <v>22.007899999999999</v>
      </c>
      <c r="O3722">
        <f t="shared" si="408"/>
        <v>17.057099999999998</v>
      </c>
      <c r="P3722">
        <f t="shared" si="409"/>
        <v>11.855600000000001</v>
      </c>
      <c r="Q3722">
        <f t="shared" si="410"/>
        <v>9.5473999999999997</v>
      </c>
      <c r="R3722">
        <f t="shared" si="411"/>
        <v>11.6189</v>
      </c>
      <c r="S3722">
        <f t="shared" si="412"/>
        <v>11.6189</v>
      </c>
      <c r="T3722">
        <f>IFERROR(VLOOKUP($A3722,TY_main!A:B,2,FALSE),T3721)</f>
        <v>125.875</v>
      </c>
    </row>
    <row r="3723" spans="1:20" x14ac:dyDescent="0.25">
      <c r="A3723" s="2">
        <f>SPY_IVOL!A3723</f>
        <v>43760</v>
      </c>
      <c r="B3723">
        <f>SPY_IVOL!B3723</f>
        <v>27.295200000000001</v>
      </c>
      <c r="C3723">
        <f>SPY_IVOL!C3723</f>
        <v>20.448599999999999</v>
      </c>
      <c r="D3723">
        <f>SPY_IVOL!D3723</f>
        <v>17.158100000000001</v>
      </c>
      <c r="E3723">
        <f>SPY_IVOL!E3723</f>
        <v>13.114599999999999</v>
      </c>
      <c r="F3723">
        <f>SPY_IVOL!F3723</f>
        <v>10.364100000000001</v>
      </c>
      <c r="G3723">
        <f>SPY_IVOL!G3723</f>
        <v>10.8881</v>
      </c>
      <c r="H3723">
        <f>SPY_IVOL!H3723</f>
        <v>12.625999999999999</v>
      </c>
      <c r="I3723">
        <f>VLOOKUP($A3723,SPY_main!$A:$C,2,FALSE)</f>
        <v>299.01</v>
      </c>
      <c r="J3723">
        <f>IFERROR(VLOOKUP($A3723,SPY_main!$A:$C,3,FALSE),J3722)</f>
        <v>1.8509</v>
      </c>
      <c r="K3723">
        <f>IFERROR(VLOOKUP($A3723,SPY_main!$E:$F,2,FALSE),K3722)</f>
        <v>1.9359999999999999</v>
      </c>
      <c r="L3723">
        <f>IFERROR(VLOOKUP($A3723,SPY_main!H:I,2,FALSE),L3722)</f>
        <v>14.46</v>
      </c>
      <c r="M3723">
        <f t="shared" si="406"/>
        <v>33.936999999999998</v>
      </c>
      <c r="N3723">
        <f t="shared" si="407"/>
        <v>22.315300000000001</v>
      </c>
      <c r="O3723">
        <f t="shared" si="408"/>
        <v>17.386099999999999</v>
      </c>
      <c r="P3723">
        <f t="shared" si="409"/>
        <v>12.0189</v>
      </c>
      <c r="Q3723">
        <f t="shared" si="410"/>
        <v>9.7749000000000006</v>
      </c>
      <c r="R3723">
        <f t="shared" si="411"/>
        <v>12.306100000000001</v>
      </c>
      <c r="S3723">
        <f t="shared" si="412"/>
        <v>12.306100000000001</v>
      </c>
      <c r="T3723">
        <f>IFERROR(VLOOKUP($A3723,TY_main!A:B,2,FALSE),T3722)</f>
        <v>126.046875</v>
      </c>
    </row>
    <row r="3724" spans="1:20" x14ac:dyDescent="0.25">
      <c r="A3724" s="2">
        <f>SPY_IVOL!A3724</f>
        <v>43761</v>
      </c>
      <c r="B3724">
        <f>SPY_IVOL!B3724</f>
        <v>27.305</v>
      </c>
      <c r="C3724">
        <f>SPY_IVOL!C3724</f>
        <v>20.298200000000001</v>
      </c>
      <c r="D3724">
        <f>SPY_IVOL!D3724</f>
        <v>16.8993</v>
      </c>
      <c r="E3724">
        <f>SPY_IVOL!E3724</f>
        <v>12.8996</v>
      </c>
      <c r="F3724">
        <f>SPY_IVOL!F3724</f>
        <v>10.1494</v>
      </c>
      <c r="G3724">
        <f>SPY_IVOL!G3724</f>
        <v>10.7837</v>
      </c>
      <c r="H3724">
        <f>SPY_IVOL!H3724</f>
        <v>12.4976</v>
      </c>
      <c r="I3724">
        <f>VLOOKUP($A3724,SPY_main!$A:$C,2,FALSE)</f>
        <v>299.88</v>
      </c>
      <c r="J3724">
        <f>IFERROR(VLOOKUP($A3724,SPY_main!$A:$C,3,FALSE),J3723)</f>
        <v>1.8455999999999999</v>
      </c>
      <c r="K3724">
        <f>IFERROR(VLOOKUP($A3724,SPY_main!$E:$F,2,FALSE),K3723)</f>
        <v>1.93963</v>
      </c>
      <c r="L3724">
        <f>IFERROR(VLOOKUP($A3724,SPY_main!H:I,2,FALSE),L3723)</f>
        <v>14.01</v>
      </c>
      <c r="M3724">
        <f t="shared" si="406"/>
        <v>34.445700000000002</v>
      </c>
      <c r="N3724">
        <f t="shared" si="407"/>
        <v>22.293199999999999</v>
      </c>
      <c r="O3724">
        <f t="shared" si="408"/>
        <v>17.083400000000001</v>
      </c>
      <c r="P3724">
        <f t="shared" si="409"/>
        <v>11.792999999999999</v>
      </c>
      <c r="Q3724">
        <f t="shared" si="410"/>
        <v>9.0787999999999993</v>
      </c>
      <c r="R3724">
        <f t="shared" si="411"/>
        <v>11.7218</v>
      </c>
      <c r="S3724">
        <f t="shared" si="412"/>
        <v>11.7218</v>
      </c>
      <c r="T3724">
        <f>IFERROR(VLOOKUP($A3724,TY_main!A:B,2,FALSE),T3723)</f>
        <v>126.09375</v>
      </c>
    </row>
    <row r="3725" spans="1:20" x14ac:dyDescent="0.25">
      <c r="A3725" s="2">
        <f>SPY_IVOL!A3725</f>
        <v>43762</v>
      </c>
      <c r="B3725">
        <f>SPY_IVOL!B3725</f>
        <v>27.026900000000001</v>
      </c>
      <c r="C3725">
        <f>SPY_IVOL!C3725</f>
        <v>20.310700000000001</v>
      </c>
      <c r="D3725">
        <f>SPY_IVOL!D3725</f>
        <v>16.928599999999999</v>
      </c>
      <c r="E3725">
        <f>SPY_IVOL!E3725</f>
        <v>12.655799999999999</v>
      </c>
      <c r="F3725">
        <f>SPY_IVOL!F3725</f>
        <v>9.8361999999999998</v>
      </c>
      <c r="G3725">
        <f>SPY_IVOL!G3725</f>
        <v>10.758699999999999</v>
      </c>
      <c r="H3725">
        <f>SPY_IVOL!H3725</f>
        <v>12.475199999999999</v>
      </c>
      <c r="I3725">
        <f>VLOOKUP($A3725,SPY_main!$A:$C,2,FALSE)</f>
        <v>300.37</v>
      </c>
      <c r="J3725">
        <f>IFERROR(VLOOKUP($A3725,SPY_main!$A:$C,3,FALSE),J3724)</f>
        <v>1.8426</v>
      </c>
      <c r="K3725">
        <f>IFERROR(VLOOKUP($A3725,SPY_main!$E:$F,2,FALSE),K3724)</f>
        <v>1.93563</v>
      </c>
      <c r="L3725">
        <f>IFERROR(VLOOKUP($A3725,SPY_main!H:I,2,FALSE),L3724)</f>
        <v>13.71</v>
      </c>
      <c r="M3725">
        <f t="shared" si="406"/>
        <v>33.946100000000001</v>
      </c>
      <c r="N3725">
        <f t="shared" si="407"/>
        <v>22.184100000000001</v>
      </c>
      <c r="O3725">
        <f t="shared" si="408"/>
        <v>17.000800000000002</v>
      </c>
      <c r="P3725">
        <f t="shared" si="409"/>
        <v>11.2102</v>
      </c>
      <c r="Q3725">
        <f t="shared" si="410"/>
        <v>9.0930999999999997</v>
      </c>
      <c r="R3725">
        <f t="shared" si="411"/>
        <v>10.9305</v>
      </c>
      <c r="S3725">
        <f t="shared" si="412"/>
        <v>10.9305</v>
      </c>
      <c r="T3725">
        <f>IFERROR(VLOOKUP($A3725,TY_main!A:B,2,FALSE),T3724)</f>
        <v>126.078125</v>
      </c>
    </row>
    <row r="3726" spans="1:20" x14ac:dyDescent="0.25">
      <c r="A3726" s="2">
        <f>SPY_IVOL!A3726</f>
        <v>43763</v>
      </c>
      <c r="B3726">
        <f>SPY_IVOL!B3726</f>
        <v>26.624300000000002</v>
      </c>
      <c r="C3726">
        <f>SPY_IVOL!C3726</f>
        <v>19.641999999999999</v>
      </c>
      <c r="D3726">
        <f>SPY_IVOL!D3726</f>
        <v>16.075700000000001</v>
      </c>
      <c r="E3726">
        <f>SPY_IVOL!E3726</f>
        <v>11.840199999999999</v>
      </c>
      <c r="F3726">
        <f>SPY_IVOL!F3726</f>
        <v>9.6686999999999994</v>
      </c>
      <c r="G3726">
        <f>SPY_IVOL!G3726</f>
        <v>10.671799999999999</v>
      </c>
      <c r="H3726">
        <f>SPY_IVOL!H3726</f>
        <v>12.246499999999999</v>
      </c>
      <c r="I3726">
        <f>VLOOKUP($A3726,SPY_main!$A:$C,2,FALSE)</f>
        <v>301.60000000000002</v>
      </c>
      <c r="J3726">
        <f>IFERROR(VLOOKUP($A3726,SPY_main!$A:$C,3,FALSE),J3725)</f>
        <v>1.835</v>
      </c>
      <c r="K3726">
        <f>IFERROR(VLOOKUP($A3726,SPY_main!$E:$F,2,FALSE),K3725)</f>
        <v>1.9281299999999999</v>
      </c>
      <c r="L3726">
        <f>IFERROR(VLOOKUP($A3726,SPY_main!H:I,2,FALSE),L3725)</f>
        <v>12.65</v>
      </c>
      <c r="M3726">
        <f t="shared" si="406"/>
        <v>33.4176</v>
      </c>
      <c r="N3726">
        <f t="shared" si="407"/>
        <v>21.307600000000001</v>
      </c>
      <c r="O3726">
        <f t="shared" si="408"/>
        <v>15.950100000000001</v>
      </c>
      <c r="P3726">
        <f t="shared" si="409"/>
        <v>10.037100000000001</v>
      </c>
      <c r="Q3726">
        <f t="shared" si="410"/>
        <v>9.3034999999999997</v>
      </c>
      <c r="R3726">
        <f t="shared" si="411"/>
        <v>11.4908</v>
      </c>
      <c r="S3726">
        <f t="shared" si="412"/>
        <v>11.4908</v>
      </c>
      <c r="T3726">
        <f>IFERROR(VLOOKUP($A3726,TY_main!A:B,2,FALSE),T3725)</f>
        <v>125.78125</v>
      </c>
    </row>
    <row r="3727" spans="1:20" x14ac:dyDescent="0.25">
      <c r="A3727" s="2">
        <f>SPY_IVOL!A3727</f>
        <v>43766</v>
      </c>
      <c r="B3727">
        <f>SPY_IVOL!B3727</f>
        <v>27.4175</v>
      </c>
      <c r="C3727">
        <f>SPY_IVOL!C3727</f>
        <v>20.231000000000002</v>
      </c>
      <c r="D3727">
        <f>SPY_IVOL!D3727</f>
        <v>16.307600000000001</v>
      </c>
      <c r="E3727">
        <f>SPY_IVOL!E3727</f>
        <v>11.965999999999999</v>
      </c>
      <c r="F3727">
        <f>SPY_IVOL!F3727</f>
        <v>9.9702000000000002</v>
      </c>
      <c r="G3727">
        <f>SPY_IVOL!G3727</f>
        <v>10.837999999999999</v>
      </c>
      <c r="H3727">
        <f>SPY_IVOL!H3727</f>
        <v>12.114599999999999</v>
      </c>
      <c r="I3727">
        <f>VLOOKUP($A3727,SPY_main!$A:$C,2,FALSE)</f>
        <v>303.3</v>
      </c>
      <c r="J3727">
        <f>IFERROR(VLOOKUP($A3727,SPY_main!$A:$C,3,FALSE),J3726)</f>
        <v>1.8248</v>
      </c>
      <c r="K3727">
        <f>IFERROR(VLOOKUP($A3727,SPY_main!$E:$F,2,FALSE),K3726)</f>
        <v>1.9355</v>
      </c>
      <c r="L3727">
        <f>IFERROR(VLOOKUP($A3727,SPY_main!H:I,2,FALSE),L3726)</f>
        <v>13.11</v>
      </c>
      <c r="M3727">
        <f t="shared" si="406"/>
        <v>35.512900000000002</v>
      </c>
      <c r="N3727">
        <f t="shared" si="407"/>
        <v>22.8065</v>
      </c>
      <c r="O3727">
        <f t="shared" si="408"/>
        <v>16.7651</v>
      </c>
      <c r="P3727">
        <f t="shared" si="409"/>
        <v>10.5268</v>
      </c>
      <c r="Q3727">
        <f t="shared" si="410"/>
        <v>10.049300000000001</v>
      </c>
      <c r="R3727">
        <f t="shared" si="411"/>
        <v>12.032</v>
      </c>
      <c r="S3727">
        <f t="shared" si="412"/>
        <v>12.032</v>
      </c>
      <c r="T3727">
        <f>IFERROR(VLOOKUP($A3727,TY_main!A:B,2,FALSE),T3726)</f>
        <v>125.421875</v>
      </c>
    </row>
    <row r="3728" spans="1:20" x14ac:dyDescent="0.25">
      <c r="A3728" s="2">
        <f>SPY_IVOL!A3728</f>
        <v>43767</v>
      </c>
      <c r="B3728">
        <f>SPY_IVOL!B3728</f>
        <v>27.6586</v>
      </c>
      <c r="C3728">
        <f>SPY_IVOL!C3728</f>
        <v>20.366099999999999</v>
      </c>
      <c r="D3728">
        <f>SPY_IVOL!D3728</f>
        <v>16.5411</v>
      </c>
      <c r="E3728">
        <f>SPY_IVOL!E3728</f>
        <v>12.1031</v>
      </c>
      <c r="F3728">
        <f>SPY_IVOL!F3728</f>
        <v>9.7891999999999992</v>
      </c>
      <c r="G3728">
        <f>SPY_IVOL!G3728</f>
        <v>10.8728</v>
      </c>
      <c r="H3728">
        <f>SPY_IVOL!H3728</f>
        <v>13.0435</v>
      </c>
      <c r="I3728">
        <f>VLOOKUP($A3728,SPY_main!$A:$C,2,FALSE)</f>
        <v>303.20999999999998</v>
      </c>
      <c r="J3728">
        <f>IFERROR(VLOOKUP($A3728,SPY_main!$A:$C,3,FALSE),J3727)</f>
        <v>1.8252999999999999</v>
      </c>
      <c r="K3728">
        <f>IFERROR(VLOOKUP($A3728,SPY_main!$E:$F,2,FALSE),K3727)</f>
        <v>1.92713</v>
      </c>
      <c r="L3728">
        <f>IFERROR(VLOOKUP($A3728,SPY_main!H:I,2,FALSE),L3727)</f>
        <v>13.2</v>
      </c>
      <c r="M3728">
        <f t="shared" si="406"/>
        <v>36.5349</v>
      </c>
      <c r="N3728">
        <f t="shared" si="407"/>
        <v>23.0901</v>
      </c>
      <c r="O3728">
        <f t="shared" si="408"/>
        <v>16.8855</v>
      </c>
      <c r="P3728">
        <f t="shared" si="409"/>
        <v>10.667199999999999</v>
      </c>
      <c r="Q3728">
        <f t="shared" si="410"/>
        <v>9.6961999999999993</v>
      </c>
      <c r="R3728">
        <f t="shared" si="411"/>
        <v>12.4382</v>
      </c>
      <c r="S3728">
        <f t="shared" si="412"/>
        <v>12.4382</v>
      </c>
      <c r="T3728">
        <f>IFERROR(VLOOKUP($A3728,TY_main!A:B,2,FALSE),T3727)</f>
        <v>125.53125</v>
      </c>
    </row>
    <row r="3729" spans="1:20" x14ac:dyDescent="0.25">
      <c r="A3729" s="2">
        <f>SPY_IVOL!A3729</f>
        <v>43768</v>
      </c>
      <c r="B3729">
        <f>SPY_IVOL!B3729</f>
        <v>27.114699999999999</v>
      </c>
      <c r="C3729">
        <f>SPY_IVOL!C3729</f>
        <v>19.835000000000001</v>
      </c>
      <c r="D3729">
        <f>SPY_IVOL!D3729</f>
        <v>15.936299999999999</v>
      </c>
      <c r="E3729">
        <f>SPY_IVOL!E3729</f>
        <v>11.4803</v>
      </c>
      <c r="F3729">
        <f>SPY_IVOL!F3729</f>
        <v>9.4164999999999992</v>
      </c>
      <c r="G3729">
        <f>SPY_IVOL!G3729</f>
        <v>10.451700000000001</v>
      </c>
      <c r="H3729">
        <f>SPY_IVOL!H3729</f>
        <v>12.1165</v>
      </c>
      <c r="I3729">
        <f>VLOOKUP($A3729,SPY_main!$A:$C,2,FALSE)</f>
        <v>304.14</v>
      </c>
      <c r="J3729">
        <f>IFERROR(VLOOKUP($A3729,SPY_main!$A:$C,3,FALSE),J3728)</f>
        <v>1.8197000000000001</v>
      </c>
      <c r="K3729">
        <f>IFERROR(VLOOKUP($A3729,SPY_main!$E:$F,2,FALSE),K3728)</f>
        <v>1.90913</v>
      </c>
      <c r="L3729">
        <f>IFERROR(VLOOKUP($A3729,SPY_main!H:I,2,FALSE),L3728)</f>
        <v>12.33</v>
      </c>
      <c r="M3729">
        <f t="shared" si="406"/>
        <v>37.6389</v>
      </c>
      <c r="N3729">
        <f t="shared" si="407"/>
        <v>23.356200000000001</v>
      </c>
      <c r="O3729">
        <f t="shared" si="408"/>
        <v>16.2317</v>
      </c>
      <c r="P3729">
        <f t="shared" si="409"/>
        <v>9.5234000000000005</v>
      </c>
      <c r="Q3729">
        <f t="shared" si="410"/>
        <v>9.7712000000000003</v>
      </c>
      <c r="R3729">
        <f t="shared" si="411"/>
        <v>12.3184</v>
      </c>
      <c r="S3729">
        <f t="shared" si="412"/>
        <v>12.3184</v>
      </c>
      <c r="T3729">
        <f>IFERROR(VLOOKUP($A3729,TY_main!A:B,2,FALSE),T3728)</f>
        <v>125.734375</v>
      </c>
    </row>
    <row r="3730" spans="1:20" x14ac:dyDescent="0.25">
      <c r="A3730" s="2">
        <f>SPY_IVOL!A3730</f>
        <v>43769</v>
      </c>
      <c r="B3730">
        <f>SPY_IVOL!B3730</f>
        <v>28.198399999999999</v>
      </c>
      <c r="C3730">
        <f>SPY_IVOL!C3730</f>
        <v>20.4726</v>
      </c>
      <c r="D3730">
        <f>SPY_IVOL!D3730</f>
        <v>16.487300000000001</v>
      </c>
      <c r="E3730">
        <f>SPY_IVOL!E3730</f>
        <v>11.851599999999999</v>
      </c>
      <c r="F3730">
        <f>SPY_IVOL!F3730</f>
        <v>9.3419000000000008</v>
      </c>
      <c r="G3730">
        <f>SPY_IVOL!G3730</f>
        <v>10.710699999999999</v>
      </c>
      <c r="H3730">
        <f>SPY_IVOL!H3730</f>
        <v>12.482100000000001</v>
      </c>
      <c r="I3730">
        <f>VLOOKUP($A3730,SPY_main!$A:$C,2,FALSE)</f>
        <v>303.33</v>
      </c>
      <c r="J3730">
        <f>IFERROR(VLOOKUP($A3730,SPY_main!$A:$C,3,FALSE),J3729)</f>
        <v>1.8246</v>
      </c>
      <c r="K3730">
        <f>IFERROR(VLOOKUP($A3730,SPY_main!$E:$F,2,FALSE),K3729)</f>
        <v>1.90225</v>
      </c>
      <c r="L3730">
        <f>IFERROR(VLOOKUP($A3730,SPY_main!H:I,2,FALSE),L3729)</f>
        <v>13.22</v>
      </c>
      <c r="M3730">
        <f t="shared" si="406"/>
        <v>38.874000000000002</v>
      </c>
      <c r="N3730">
        <f t="shared" si="407"/>
        <v>24.9602</v>
      </c>
      <c r="O3730">
        <f t="shared" si="408"/>
        <v>17.6327</v>
      </c>
      <c r="P3730">
        <f t="shared" si="409"/>
        <v>10.3863</v>
      </c>
      <c r="Q3730">
        <f t="shared" si="410"/>
        <v>10.3436</v>
      </c>
      <c r="R3730">
        <f t="shared" si="411"/>
        <v>12.6869</v>
      </c>
      <c r="S3730">
        <f t="shared" si="412"/>
        <v>12.6869</v>
      </c>
      <c r="T3730">
        <f>IFERROR(VLOOKUP($A3730,TY_main!A:B,2,FALSE),T3729)</f>
        <v>126.53125</v>
      </c>
    </row>
    <row r="3731" spans="1:20" x14ac:dyDescent="0.25">
      <c r="A3731" s="2">
        <f>SPY_IVOL!A3731</f>
        <v>43770</v>
      </c>
      <c r="B3731">
        <f>SPY_IVOL!B3731</f>
        <v>27.506</v>
      </c>
      <c r="C3731">
        <f>SPY_IVOL!C3731</f>
        <v>19.728200000000001</v>
      </c>
      <c r="D3731">
        <f>SPY_IVOL!D3731</f>
        <v>15.7075</v>
      </c>
      <c r="E3731">
        <f>SPY_IVOL!E3731</f>
        <v>11.212</v>
      </c>
      <c r="F3731">
        <f>SPY_IVOL!F3731</f>
        <v>9.2256</v>
      </c>
      <c r="G3731">
        <f>SPY_IVOL!G3731</f>
        <v>10.647500000000001</v>
      </c>
      <c r="H3731">
        <f>SPY_IVOL!H3731</f>
        <v>11.7767</v>
      </c>
      <c r="I3731">
        <f>VLOOKUP($A3731,SPY_main!$A:$C,2,FALSE)</f>
        <v>306.14</v>
      </c>
      <c r="J3731">
        <f>IFERROR(VLOOKUP($A3731,SPY_main!$A:$C,3,FALSE),J3730)</f>
        <v>1.8078000000000001</v>
      </c>
      <c r="K3731">
        <f>IFERROR(VLOOKUP($A3731,SPY_main!$E:$F,2,FALSE),K3730)</f>
        <v>1.8905000000000001</v>
      </c>
      <c r="L3731">
        <f>IFERROR(VLOOKUP($A3731,SPY_main!H:I,2,FALSE),L3730)</f>
        <v>12.3</v>
      </c>
      <c r="M3731">
        <f t="shared" si="406"/>
        <v>40.194000000000003</v>
      </c>
      <c r="N3731">
        <f t="shared" si="407"/>
        <v>23.885100000000001</v>
      </c>
      <c r="O3731">
        <f t="shared" si="408"/>
        <v>16.221299999999999</v>
      </c>
      <c r="P3731">
        <f t="shared" si="409"/>
        <v>9.4388000000000005</v>
      </c>
      <c r="Q3731">
        <f t="shared" si="410"/>
        <v>10.978999999999999</v>
      </c>
      <c r="R3731">
        <f t="shared" si="411"/>
        <v>12.008800000000001</v>
      </c>
      <c r="S3731">
        <f t="shared" si="412"/>
        <v>12.008800000000001</v>
      </c>
      <c r="T3731">
        <f>IFERROR(VLOOKUP($A3731,TY_main!A:B,2,FALSE),T3730)</f>
        <v>126.25</v>
      </c>
    </row>
    <row r="3732" spans="1:20" x14ac:dyDescent="0.25">
      <c r="A3732" s="2">
        <f>SPY_IVOL!A3732</f>
        <v>43773</v>
      </c>
      <c r="B3732">
        <f>SPY_IVOL!B3732</f>
        <v>28.640499999999999</v>
      </c>
      <c r="C3732">
        <f>SPY_IVOL!C3732</f>
        <v>20.271100000000001</v>
      </c>
      <c r="D3732">
        <f>SPY_IVOL!D3732</f>
        <v>15.952500000000001</v>
      </c>
      <c r="E3732">
        <f>SPY_IVOL!E3732</f>
        <v>11.2401</v>
      </c>
      <c r="F3732">
        <f>SPY_IVOL!F3732</f>
        <v>9.4883000000000006</v>
      </c>
      <c r="G3732">
        <f>SPY_IVOL!G3732</f>
        <v>11.581899999999999</v>
      </c>
      <c r="H3732">
        <f>SPY_IVOL!H3732</f>
        <v>13.121600000000001</v>
      </c>
      <c r="I3732">
        <f>VLOOKUP($A3732,SPY_main!$A:$C,2,FALSE)</f>
        <v>307.37</v>
      </c>
      <c r="J3732">
        <f>IFERROR(VLOOKUP($A3732,SPY_main!$A:$C,3,FALSE),J3731)</f>
        <v>1.8006</v>
      </c>
      <c r="K3732">
        <f>IFERROR(VLOOKUP($A3732,SPY_main!$E:$F,2,FALSE),K3731)</f>
        <v>1.90825</v>
      </c>
      <c r="L3732">
        <f>IFERROR(VLOOKUP($A3732,SPY_main!H:I,2,FALSE),L3731)</f>
        <v>12.83</v>
      </c>
      <c r="M3732">
        <f t="shared" si="406"/>
        <v>43.7166</v>
      </c>
      <c r="N3732">
        <f t="shared" si="407"/>
        <v>26.6374</v>
      </c>
      <c r="O3732">
        <f t="shared" si="408"/>
        <v>17.533000000000001</v>
      </c>
      <c r="P3732">
        <f t="shared" si="409"/>
        <v>9.4440000000000008</v>
      </c>
      <c r="Q3732">
        <f t="shared" si="410"/>
        <v>12.674099999999999</v>
      </c>
      <c r="R3732">
        <f t="shared" si="411"/>
        <v>15.831099999999999</v>
      </c>
      <c r="S3732">
        <f t="shared" si="412"/>
        <v>15.831099999999999</v>
      </c>
      <c r="T3732">
        <f>IFERROR(VLOOKUP($A3732,TY_main!A:B,2,FALSE),T3731)</f>
        <v>125.828125</v>
      </c>
    </row>
    <row r="3733" spans="1:20" x14ac:dyDescent="0.25">
      <c r="A3733" s="2">
        <f>SPY_IVOL!A3733</f>
        <v>43774</v>
      </c>
      <c r="B3733">
        <f>SPY_IVOL!B3733</f>
        <v>28.723800000000001</v>
      </c>
      <c r="C3733">
        <f>SPY_IVOL!C3733</f>
        <v>20.557500000000001</v>
      </c>
      <c r="D3733">
        <f>SPY_IVOL!D3733</f>
        <v>16.2516</v>
      </c>
      <c r="E3733">
        <f>SPY_IVOL!E3733</f>
        <v>11.572699999999999</v>
      </c>
      <c r="F3733">
        <f>SPY_IVOL!F3733</f>
        <v>9.6494999999999997</v>
      </c>
      <c r="G3733">
        <f>SPY_IVOL!G3733</f>
        <v>11.468999999999999</v>
      </c>
      <c r="H3733">
        <f>SPY_IVOL!H3733</f>
        <v>13.3751</v>
      </c>
      <c r="I3733">
        <f>VLOOKUP($A3733,SPY_main!$A:$C,2,FALSE)</f>
        <v>307.02999999999997</v>
      </c>
      <c r="J3733">
        <f>IFERROR(VLOOKUP($A3733,SPY_main!$A:$C,3,FALSE),J3732)</f>
        <v>1.8026</v>
      </c>
      <c r="K3733">
        <f>IFERROR(VLOOKUP($A3733,SPY_main!$E:$F,2,FALSE),K3732)</f>
        <v>1.8935</v>
      </c>
      <c r="L3733">
        <f>IFERROR(VLOOKUP($A3733,SPY_main!H:I,2,FALSE),L3732)</f>
        <v>13.1</v>
      </c>
      <c r="M3733">
        <f t="shared" si="406"/>
        <v>45.947099999999999</v>
      </c>
      <c r="N3733">
        <f t="shared" si="407"/>
        <v>26.611699999999999</v>
      </c>
      <c r="O3733">
        <f t="shared" si="408"/>
        <v>17.766300000000001</v>
      </c>
      <c r="P3733">
        <f t="shared" si="409"/>
        <v>9.9712999999999994</v>
      </c>
      <c r="Q3733">
        <f t="shared" si="410"/>
        <v>12.709</v>
      </c>
      <c r="R3733">
        <f t="shared" si="411"/>
        <v>19.22</v>
      </c>
      <c r="S3733">
        <f t="shared" si="412"/>
        <v>19.22</v>
      </c>
      <c r="T3733">
        <f>IFERROR(VLOOKUP($A3733,TY_main!A:B,2,FALSE),T3732)</f>
        <v>125.1875</v>
      </c>
    </row>
    <row r="3734" spans="1:20" x14ac:dyDescent="0.25">
      <c r="A3734" s="2">
        <f>SPY_IVOL!A3734</f>
        <v>43775</v>
      </c>
      <c r="B3734">
        <f>SPY_IVOL!B3734</f>
        <v>28.444900000000001</v>
      </c>
      <c r="C3734">
        <f>SPY_IVOL!C3734</f>
        <v>20.302499999999998</v>
      </c>
      <c r="D3734">
        <f>SPY_IVOL!D3734</f>
        <v>16.0228</v>
      </c>
      <c r="E3734">
        <f>SPY_IVOL!E3734</f>
        <v>11.1394</v>
      </c>
      <c r="F3734">
        <f>SPY_IVOL!F3734</f>
        <v>9.4560999999999993</v>
      </c>
      <c r="G3734">
        <f>SPY_IVOL!G3734</f>
        <v>11.2104</v>
      </c>
      <c r="H3734">
        <f>SPY_IVOL!H3734</f>
        <v>13.5107</v>
      </c>
      <c r="I3734">
        <f>VLOOKUP($A3734,SPY_main!$A:$C,2,FALSE)</f>
        <v>307.10000000000002</v>
      </c>
      <c r="J3734">
        <f>IFERROR(VLOOKUP($A3734,SPY_main!$A:$C,3,FALSE),J3733)</f>
        <v>1.8022</v>
      </c>
      <c r="K3734">
        <f>IFERROR(VLOOKUP($A3734,SPY_main!$E:$F,2,FALSE),K3733)</f>
        <v>1.90425</v>
      </c>
      <c r="L3734">
        <f>IFERROR(VLOOKUP($A3734,SPY_main!H:I,2,FALSE),L3733)</f>
        <v>12.62</v>
      </c>
      <c r="M3734">
        <f t="shared" si="406"/>
        <v>38.596400000000003</v>
      </c>
      <c r="N3734">
        <f t="shared" si="407"/>
        <v>26.9194</v>
      </c>
      <c r="O3734">
        <f t="shared" si="408"/>
        <v>16.72</v>
      </c>
      <c r="P3734">
        <f t="shared" si="409"/>
        <v>8.5876999999999999</v>
      </c>
      <c r="Q3734">
        <f t="shared" si="410"/>
        <v>12.0351</v>
      </c>
      <c r="R3734">
        <f t="shared" si="411"/>
        <v>15.7468</v>
      </c>
      <c r="S3734">
        <f t="shared" si="412"/>
        <v>15.7468</v>
      </c>
      <c r="T3734">
        <f>IFERROR(VLOOKUP($A3734,TY_main!A:B,2,FALSE),T3733)</f>
        <v>125.578125</v>
      </c>
    </row>
    <row r="3735" spans="1:20" x14ac:dyDescent="0.25">
      <c r="A3735" s="2">
        <f>SPY_IVOL!A3735</f>
        <v>43776</v>
      </c>
      <c r="B3735">
        <f>SPY_IVOL!B3735</f>
        <v>28.270800000000001</v>
      </c>
      <c r="C3735">
        <f>SPY_IVOL!C3735</f>
        <v>20.355399999999999</v>
      </c>
      <c r="D3735">
        <f>SPY_IVOL!D3735</f>
        <v>16.019500000000001</v>
      </c>
      <c r="E3735">
        <f>SPY_IVOL!E3735</f>
        <v>11.2279</v>
      </c>
      <c r="F3735">
        <f>SPY_IVOL!F3735</f>
        <v>9.3744999999999994</v>
      </c>
      <c r="G3735">
        <f>SPY_IVOL!G3735</f>
        <v>10.511699999999999</v>
      </c>
      <c r="H3735">
        <f>SPY_IVOL!H3735</f>
        <v>12.8711</v>
      </c>
      <c r="I3735">
        <f>VLOOKUP($A3735,SPY_main!$A:$C,2,FALSE)</f>
        <v>308.18</v>
      </c>
      <c r="J3735">
        <f>IFERROR(VLOOKUP($A3735,SPY_main!$A:$C,3,FALSE),J3734)</f>
        <v>1.7959000000000001</v>
      </c>
      <c r="K3735">
        <f>IFERROR(VLOOKUP($A3735,SPY_main!$E:$F,2,FALSE),K3734)</f>
        <v>1.9013800000000001</v>
      </c>
      <c r="L3735">
        <f>IFERROR(VLOOKUP($A3735,SPY_main!H:I,2,FALSE),L3734)</f>
        <v>12.73</v>
      </c>
      <c r="M3735">
        <f t="shared" si="406"/>
        <v>38.356200000000001</v>
      </c>
      <c r="N3735">
        <f t="shared" si="407"/>
        <v>26.8826</v>
      </c>
      <c r="O3735">
        <f t="shared" si="408"/>
        <v>17.203800000000001</v>
      </c>
      <c r="P3735">
        <f t="shared" si="409"/>
        <v>8.8339999999999996</v>
      </c>
      <c r="Q3735">
        <f t="shared" si="410"/>
        <v>12.3459</v>
      </c>
      <c r="R3735">
        <f t="shared" si="411"/>
        <v>12.3459</v>
      </c>
      <c r="S3735">
        <f t="shared" si="412"/>
        <v>12.3459</v>
      </c>
      <c r="T3735">
        <f>IFERROR(VLOOKUP($A3735,TY_main!A:B,2,FALSE),T3734)</f>
        <v>124.671875</v>
      </c>
    </row>
    <row r="3736" spans="1:20" x14ac:dyDescent="0.25">
      <c r="A3736" s="2">
        <f>SPY_IVOL!A3736</f>
        <v>43777</v>
      </c>
      <c r="B3736">
        <f>SPY_IVOL!B3736</f>
        <v>27.709700000000002</v>
      </c>
      <c r="C3736">
        <f>SPY_IVOL!C3736</f>
        <v>19.8413</v>
      </c>
      <c r="D3736">
        <f>SPY_IVOL!D3736</f>
        <v>15.657299999999999</v>
      </c>
      <c r="E3736">
        <f>SPY_IVOL!E3736</f>
        <v>10.946099999999999</v>
      </c>
      <c r="F3736">
        <f>SPY_IVOL!F3736</f>
        <v>9.1974</v>
      </c>
      <c r="G3736">
        <f>SPY_IVOL!G3736</f>
        <v>10.416399999999999</v>
      </c>
      <c r="H3736">
        <f>SPY_IVOL!H3736</f>
        <v>10.4222</v>
      </c>
      <c r="I3736">
        <f>VLOOKUP($A3736,SPY_main!$A:$C,2,FALSE)</f>
        <v>308.94</v>
      </c>
      <c r="J3736">
        <f>IFERROR(VLOOKUP($A3736,SPY_main!$A:$C,3,FALSE),J3735)</f>
        <v>1.7914000000000001</v>
      </c>
      <c r="K3736">
        <f>IFERROR(VLOOKUP($A3736,SPY_main!$E:$F,2,FALSE),K3735)</f>
        <v>1.90063</v>
      </c>
      <c r="L3736">
        <f>IFERROR(VLOOKUP($A3736,SPY_main!H:I,2,FALSE),L3735)</f>
        <v>12.07</v>
      </c>
      <c r="M3736">
        <f t="shared" si="406"/>
        <v>40.668900000000001</v>
      </c>
      <c r="N3736">
        <f t="shared" si="407"/>
        <v>28.7181</v>
      </c>
      <c r="O3736">
        <f t="shared" si="408"/>
        <v>16.95</v>
      </c>
      <c r="P3736">
        <f t="shared" si="409"/>
        <v>7.9546999999999999</v>
      </c>
      <c r="Q3736">
        <f t="shared" si="410"/>
        <v>9.3932000000000002</v>
      </c>
      <c r="R3736">
        <f t="shared" si="411"/>
        <v>9.3932000000000002</v>
      </c>
      <c r="S3736">
        <f t="shared" si="412"/>
        <v>9.3932000000000002</v>
      </c>
      <c r="T3736">
        <f>IFERROR(VLOOKUP($A3736,TY_main!A:B,2,FALSE),T3735)</f>
        <v>124.671875</v>
      </c>
    </row>
    <row r="3737" spans="1:20" x14ac:dyDescent="0.25">
      <c r="A3737" s="2">
        <f>SPY_IVOL!A3737</f>
        <v>43780</v>
      </c>
      <c r="B3737">
        <f>SPY_IVOL!B3737</f>
        <v>28.684699999999999</v>
      </c>
      <c r="C3737">
        <f>SPY_IVOL!C3737</f>
        <v>20.138400000000001</v>
      </c>
      <c r="D3737">
        <f>SPY_IVOL!D3737</f>
        <v>15.9084</v>
      </c>
      <c r="E3737">
        <f>SPY_IVOL!E3737</f>
        <v>11.2781</v>
      </c>
      <c r="F3737">
        <f>SPY_IVOL!F3737</f>
        <v>9.3224</v>
      </c>
      <c r="G3737">
        <f>SPY_IVOL!G3737</f>
        <v>10.8781</v>
      </c>
      <c r="H3737">
        <f>SPY_IVOL!H3737</f>
        <v>11.0307</v>
      </c>
      <c r="I3737">
        <f>VLOOKUP($A3737,SPY_main!$A:$C,2,FALSE)</f>
        <v>308.35000000000002</v>
      </c>
      <c r="J3737">
        <f>IFERROR(VLOOKUP($A3737,SPY_main!$A:$C,3,FALSE),J3736)</f>
        <v>1.7948999999999999</v>
      </c>
      <c r="K3737">
        <f>IFERROR(VLOOKUP($A3737,SPY_main!$E:$F,2,FALSE),K3736)</f>
        <v>1.90463</v>
      </c>
      <c r="L3737">
        <f>IFERROR(VLOOKUP($A3737,SPY_main!H:I,2,FALSE),L3736)</f>
        <v>12.69</v>
      </c>
      <c r="M3737">
        <f t="shared" si="406"/>
        <v>34.8855</v>
      </c>
      <c r="N3737">
        <f t="shared" si="407"/>
        <v>34.8855</v>
      </c>
      <c r="O3737">
        <f t="shared" si="408"/>
        <v>21.351299999999998</v>
      </c>
      <c r="P3737">
        <f t="shared" si="409"/>
        <v>9.9324999999999992</v>
      </c>
      <c r="Q3737">
        <f t="shared" si="410"/>
        <v>11.4802</v>
      </c>
      <c r="R3737">
        <f t="shared" si="411"/>
        <v>11.4802</v>
      </c>
      <c r="S3737">
        <f t="shared" si="412"/>
        <v>11.4802</v>
      </c>
      <c r="T3737">
        <f>IFERROR(VLOOKUP($A3737,TY_main!A:B,2,FALSE),T3736)</f>
        <v>124.671875</v>
      </c>
    </row>
    <row r="3738" spans="1:20" x14ac:dyDescent="0.25">
      <c r="A3738" s="2">
        <f>SPY_IVOL!A3738</f>
        <v>43781</v>
      </c>
      <c r="B3738">
        <f>SPY_IVOL!B3738</f>
        <v>28.5855</v>
      </c>
      <c r="C3738">
        <f>SPY_IVOL!C3738</f>
        <v>20.0823</v>
      </c>
      <c r="D3738">
        <f>SPY_IVOL!D3738</f>
        <v>15.902100000000001</v>
      </c>
      <c r="E3738">
        <f>SPY_IVOL!E3738</f>
        <v>11.0547</v>
      </c>
      <c r="F3738">
        <f>SPY_IVOL!F3738</f>
        <v>9.2261000000000006</v>
      </c>
      <c r="G3738">
        <f>SPY_IVOL!G3738</f>
        <v>10.947100000000001</v>
      </c>
      <c r="H3738">
        <f>SPY_IVOL!H3738</f>
        <v>10.957700000000001</v>
      </c>
      <c r="I3738">
        <f>VLOOKUP($A3738,SPY_main!$A:$C,2,FALSE)</f>
        <v>309</v>
      </c>
      <c r="J3738">
        <f>IFERROR(VLOOKUP($A3738,SPY_main!$A:$C,3,FALSE),J3737)</f>
        <v>1.7910999999999999</v>
      </c>
      <c r="K3738">
        <f>IFERROR(VLOOKUP($A3738,SPY_main!$E:$F,2,FALSE),K3737)</f>
        <v>1.9092499999999999</v>
      </c>
      <c r="L3738">
        <f>IFERROR(VLOOKUP($A3738,SPY_main!H:I,2,FALSE),L3737)</f>
        <v>12.68</v>
      </c>
      <c r="M3738">
        <f t="shared" si="406"/>
        <v>37.204799999999999</v>
      </c>
      <c r="N3738">
        <f t="shared" si="407"/>
        <v>37.204799999999999</v>
      </c>
      <c r="O3738">
        <f t="shared" si="408"/>
        <v>23.024899999999999</v>
      </c>
      <c r="P3738">
        <f t="shared" si="409"/>
        <v>9.5675000000000008</v>
      </c>
      <c r="Q3738">
        <f t="shared" si="410"/>
        <v>13.0961</v>
      </c>
      <c r="R3738">
        <f t="shared" si="411"/>
        <v>13.0961</v>
      </c>
      <c r="S3738">
        <f t="shared" si="412"/>
        <v>13.0961</v>
      </c>
      <c r="T3738">
        <f>IFERROR(VLOOKUP($A3738,TY_main!A:B,2,FALSE),T3737)</f>
        <v>124.8125</v>
      </c>
    </row>
    <row r="3739" spans="1:20" x14ac:dyDescent="0.25">
      <c r="A3739" s="2">
        <f>SPY_IVOL!A3739</f>
        <v>43782</v>
      </c>
      <c r="B3739">
        <f>SPY_IVOL!B3739</f>
        <v>28.948899999999998</v>
      </c>
      <c r="C3739">
        <f>SPY_IVOL!C3739</f>
        <v>20.457999999999998</v>
      </c>
      <c r="D3739">
        <f>SPY_IVOL!D3739</f>
        <v>15.9953</v>
      </c>
      <c r="E3739">
        <f>SPY_IVOL!E3739</f>
        <v>10.9068</v>
      </c>
      <c r="F3739">
        <f>SPY_IVOL!F3739</f>
        <v>9.1315000000000008</v>
      </c>
      <c r="G3739">
        <f>SPY_IVOL!G3739</f>
        <v>11.075799999999999</v>
      </c>
      <c r="H3739">
        <f>SPY_IVOL!H3739</f>
        <v>11.075799999999999</v>
      </c>
      <c r="I3739">
        <f>VLOOKUP($A3739,SPY_main!$A:$C,2,FALSE)</f>
        <v>309.10000000000002</v>
      </c>
      <c r="J3739">
        <f>IFERROR(VLOOKUP($A3739,SPY_main!$A:$C,3,FALSE),J3738)</f>
        <v>1.7905</v>
      </c>
      <c r="K3739">
        <f>IFERROR(VLOOKUP($A3739,SPY_main!$E:$F,2,FALSE),K3738)</f>
        <v>1.90988</v>
      </c>
      <c r="L3739">
        <f>IFERROR(VLOOKUP($A3739,SPY_main!H:I,2,FALSE),L3738)</f>
        <v>13</v>
      </c>
      <c r="M3739">
        <f t="shared" si="406"/>
        <v>40.788400000000003</v>
      </c>
      <c r="N3739">
        <f t="shared" si="407"/>
        <v>40.788400000000003</v>
      </c>
      <c r="O3739">
        <f t="shared" si="408"/>
        <v>28.167300000000001</v>
      </c>
      <c r="P3739">
        <f t="shared" si="409"/>
        <v>8.8074999999999992</v>
      </c>
      <c r="Q3739">
        <f t="shared" si="410"/>
        <v>10.853899999999999</v>
      </c>
      <c r="R3739">
        <f t="shared" si="411"/>
        <v>10.853899999999999</v>
      </c>
      <c r="S3739">
        <f t="shared" si="412"/>
        <v>10.853899999999999</v>
      </c>
      <c r="T3739">
        <f>IFERROR(VLOOKUP($A3739,TY_main!A:B,2,FALSE),T3738)</f>
        <v>125.15625</v>
      </c>
    </row>
    <row r="3740" spans="1:20" x14ac:dyDescent="0.25">
      <c r="A3740" s="2">
        <f>SPY_IVOL!A3740</f>
        <v>43783</v>
      </c>
      <c r="B3740">
        <f>SPY_IVOL!B3740</f>
        <v>29.3172</v>
      </c>
      <c r="C3740">
        <f>SPY_IVOL!C3740</f>
        <v>20.608599999999999</v>
      </c>
      <c r="D3740">
        <f>SPY_IVOL!D3740</f>
        <v>16.052299999999999</v>
      </c>
      <c r="E3740">
        <f>SPY_IVOL!E3740</f>
        <v>11.035</v>
      </c>
      <c r="F3740">
        <f>SPY_IVOL!F3740</f>
        <v>8.9527999999999999</v>
      </c>
      <c r="G3740">
        <f>SPY_IVOL!G3740</f>
        <v>11.077199999999999</v>
      </c>
      <c r="H3740">
        <f>SPY_IVOL!H3740</f>
        <v>11.077199999999999</v>
      </c>
      <c r="I3740">
        <f>VLOOKUP($A3740,SPY_main!$A:$C,2,FALSE)</f>
        <v>309.55</v>
      </c>
      <c r="J3740">
        <f>IFERROR(VLOOKUP($A3740,SPY_main!$A:$C,3,FALSE),J3739)</f>
        <v>1.7879</v>
      </c>
      <c r="K3740">
        <f>IFERROR(VLOOKUP($A3740,SPY_main!$E:$F,2,FALSE),K3739)</f>
        <v>1.9041300000000001</v>
      </c>
      <c r="L3740">
        <f>IFERROR(VLOOKUP($A3740,SPY_main!H:I,2,FALSE),L3739)</f>
        <v>13.05</v>
      </c>
      <c r="M3740">
        <f t="shared" si="406"/>
        <v>33.734200000000001</v>
      </c>
      <c r="N3740">
        <f t="shared" si="407"/>
        <v>33.734200000000001</v>
      </c>
      <c r="O3740">
        <f t="shared" si="408"/>
        <v>27.558499999999999</v>
      </c>
      <c r="P3740">
        <f t="shared" si="409"/>
        <v>8.9322999999999997</v>
      </c>
      <c r="Q3740">
        <f t="shared" si="410"/>
        <v>11.7866</v>
      </c>
      <c r="R3740">
        <f t="shared" si="411"/>
        <v>11.7866</v>
      </c>
      <c r="S3740">
        <f t="shared" si="412"/>
        <v>11.7866</v>
      </c>
      <c r="T3740">
        <f>IFERROR(VLOOKUP($A3740,TY_main!A:B,2,FALSE),T3739)</f>
        <v>125.59375</v>
      </c>
    </row>
    <row r="3741" spans="1:20" x14ac:dyDescent="0.25">
      <c r="A3741" s="2">
        <f>SPY_IVOL!A3741</f>
        <v>43784</v>
      </c>
      <c r="B3741">
        <f>SPY_IVOL!B3741</f>
        <v>28.6021</v>
      </c>
      <c r="C3741">
        <f>SPY_IVOL!C3741</f>
        <v>20.000499999999999</v>
      </c>
      <c r="D3741">
        <f>SPY_IVOL!D3741</f>
        <v>15.339499999999999</v>
      </c>
      <c r="E3741">
        <f>SPY_IVOL!E3741</f>
        <v>9.8774999999999995</v>
      </c>
      <c r="F3741">
        <f>SPY_IVOL!F3741</f>
        <v>8.6638000000000002</v>
      </c>
      <c r="G3741">
        <f>SPY_IVOL!G3741</f>
        <v>10.4445</v>
      </c>
      <c r="H3741">
        <f>SPY_IVOL!H3741</f>
        <v>10.4445</v>
      </c>
      <c r="I3741">
        <f>VLOOKUP($A3741,SPY_main!$A:$C,2,FALSE)</f>
        <v>311.79000000000002</v>
      </c>
      <c r="J3741">
        <f>IFERROR(VLOOKUP($A3741,SPY_main!$A:$C,3,FALSE),J3740)</f>
        <v>1.7750999999999999</v>
      </c>
      <c r="K3741">
        <f>IFERROR(VLOOKUP($A3741,SPY_main!$E:$F,2,FALSE),K3740)</f>
        <v>1.90263</v>
      </c>
      <c r="L3741">
        <f>IFERROR(VLOOKUP($A3741,SPY_main!H:I,2,FALSE),L3740)</f>
        <v>12.05</v>
      </c>
      <c r="M3741">
        <f t="shared" si="406"/>
        <v>30.0517</v>
      </c>
      <c r="N3741">
        <f t="shared" si="407"/>
        <v>30.0517</v>
      </c>
      <c r="O3741">
        <f t="shared" si="408"/>
        <v>22.052399999999999</v>
      </c>
      <c r="P3741">
        <f t="shared" si="409"/>
        <v>5.4028999999999998</v>
      </c>
      <c r="Q3741">
        <f t="shared" si="410"/>
        <v>5.6269</v>
      </c>
      <c r="R3741">
        <f t="shared" si="411"/>
        <v>5.6269</v>
      </c>
      <c r="S3741">
        <f t="shared" si="412"/>
        <v>5.6269</v>
      </c>
      <c r="T3741">
        <f>IFERROR(VLOOKUP($A3741,TY_main!A:B,2,FALSE),T3740)</f>
        <v>125.40625</v>
      </c>
    </row>
    <row r="3742" spans="1:20" x14ac:dyDescent="0.25">
      <c r="A3742" s="2">
        <f>SPY_IVOL!A3742</f>
        <v>43787</v>
      </c>
      <c r="B3742">
        <f>SPY_IVOL!B3742</f>
        <v>26.1572</v>
      </c>
      <c r="C3742">
        <f>SPY_IVOL!C3742</f>
        <v>19.3535</v>
      </c>
      <c r="D3742">
        <f>SPY_IVOL!D3742</f>
        <v>15.572699999999999</v>
      </c>
      <c r="E3742">
        <f>SPY_IVOL!E3742</f>
        <v>11.267200000000001</v>
      </c>
      <c r="F3742">
        <f>SPY_IVOL!F3742</f>
        <v>9.141</v>
      </c>
      <c r="G3742">
        <f>SPY_IVOL!G3742</f>
        <v>10.514200000000001</v>
      </c>
      <c r="H3742">
        <f>SPY_IVOL!H3742</f>
        <v>11.703099999999999</v>
      </c>
      <c r="I3742">
        <f>VLOOKUP($A3742,SPY_main!$A:$C,2,FALSE)</f>
        <v>312.02</v>
      </c>
      <c r="J3742">
        <f>IFERROR(VLOOKUP($A3742,SPY_main!$A:$C,3,FALSE),J3741)</f>
        <v>1.7738</v>
      </c>
      <c r="K3742">
        <f>IFERROR(VLOOKUP($A3742,SPY_main!$E:$F,2,FALSE),K3741)</f>
        <v>1.8985000000000001</v>
      </c>
      <c r="L3742">
        <f>IFERROR(VLOOKUP($A3742,SPY_main!H:I,2,FALSE),L3741)</f>
        <v>12.46</v>
      </c>
      <c r="M3742">
        <f t="shared" si="406"/>
        <v>29.923500000000001</v>
      </c>
      <c r="N3742">
        <f t="shared" si="407"/>
        <v>20.5261</v>
      </c>
      <c r="O3742">
        <f t="shared" si="408"/>
        <v>15.651999999999999</v>
      </c>
      <c r="P3742">
        <f t="shared" si="409"/>
        <v>10.2498</v>
      </c>
      <c r="Q3742">
        <f t="shared" si="410"/>
        <v>8.8939000000000004</v>
      </c>
      <c r="R3742">
        <f t="shared" si="411"/>
        <v>10.856299999999999</v>
      </c>
      <c r="S3742">
        <f t="shared" si="412"/>
        <v>10.856299999999999</v>
      </c>
      <c r="T3742">
        <f>IFERROR(VLOOKUP($A3742,TY_main!A:B,2,FALSE),T3741)</f>
        <v>125.578125</v>
      </c>
    </row>
    <row r="3743" spans="1:20" x14ac:dyDescent="0.25">
      <c r="A3743" s="2">
        <f>SPY_IVOL!A3743</f>
        <v>43788</v>
      </c>
      <c r="B3743">
        <f>SPY_IVOL!B3743</f>
        <v>26.736799999999999</v>
      </c>
      <c r="C3743">
        <f>SPY_IVOL!C3743</f>
        <v>19.786100000000001</v>
      </c>
      <c r="D3743">
        <f>SPY_IVOL!D3743</f>
        <v>15.9962</v>
      </c>
      <c r="E3743">
        <f>SPY_IVOL!E3743</f>
        <v>11.3812</v>
      </c>
      <c r="F3743">
        <f>SPY_IVOL!F3743</f>
        <v>9.1613000000000007</v>
      </c>
      <c r="G3743">
        <f>SPY_IVOL!G3743</f>
        <v>10.6302</v>
      </c>
      <c r="H3743">
        <f>SPY_IVOL!H3743</f>
        <v>11.821199999999999</v>
      </c>
      <c r="I3743">
        <f>VLOOKUP($A3743,SPY_main!$A:$C,2,FALSE)</f>
        <v>311.93</v>
      </c>
      <c r="J3743">
        <f>IFERROR(VLOOKUP($A3743,SPY_main!$A:$C,3,FALSE),J3742)</f>
        <v>1.7743</v>
      </c>
      <c r="K3743">
        <f>IFERROR(VLOOKUP($A3743,SPY_main!$E:$F,2,FALSE),K3742)</f>
        <v>1.89463</v>
      </c>
      <c r="L3743">
        <f>IFERROR(VLOOKUP($A3743,SPY_main!H:I,2,FALSE),L3742)</f>
        <v>12.86</v>
      </c>
      <c r="M3743">
        <f t="shared" si="406"/>
        <v>30.722100000000001</v>
      </c>
      <c r="N3743">
        <f t="shared" si="407"/>
        <v>21.167300000000001</v>
      </c>
      <c r="O3743">
        <f t="shared" si="408"/>
        <v>16.1815</v>
      </c>
      <c r="P3743">
        <f t="shared" si="409"/>
        <v>10.269299999999999</v>
      </c>
      <c r="Q3743">
        <f t="shared" si="410"/>
        <v>8.9326000000000008</v>
      </c>
      <c r="R3743">
        <f t="shared" si="411"/>
        <v>11.070499999999999</v>
      </c>
      <c r="S3743">
        <f t="shared" si="412"/>
        <v>11.070499999999999</v>
      </c>
      <c r="T3743">
        <f>IFERROR(VLOOKUP($A3743,TY_main!A:B,2,FALSE),T3742)</f>
        <v>125.6875</v>
      </c>
    </row>
    <row r="3744" spans="1:20" x14ac:dyDescent="0.25">
      <c r="A3744" s="2">
        <f>SPY_IVOL!A3744</f>
        <v>43789</v>
      </c>
      <c r="B3744">
        <f>SPY_IVOL!B3744</f>
        <v>26.599799999999998</v>
      </c>
      <c r="C3744">
        <f>SPY_IVOL!C3744</f>
        <v>19.939800000000002</v>
      </c>
      <c r="D3744">
        <f>SPY_IVOL!D3744</f>
        <v>16.159500000000001</v>
      </c>
      <c r="E3744">
        <f>SPY_IVOL!E3744</f>
        <v>11.737500000000001</v>
      </c>
      <c r="F3744">
        <f>SPY_IVOL!F3744</f>
        <v>9.0013000000000005</v>
      </c>
      <c r="G3744">
        <f>SPY_IVOL!G3744</f>
        <v>10.4483</v>
      </c>
      <c r="H3744">
        <f>SPY_IVOL!H3744</f>
        <v>12.2395</v>
      </c>
      <c r="I3744">
        <f>VLOOKUP($A3744,SPY_main!$A:$C,2,FALSE)</f>
        <v>310.77</v>
      </c>
      <c r="J3744">
        <f>IFERROR(VLOOKUP($A3744,SPY_main!$A:$C,3,FALSE),J3743)</f>
        <v>1.7808999999999999</v>
      </c>
      <c r="K3744">
        <f>IFERROR(VLOOKUP($A3744,SPY_main!$E:$F,2,FALSE),K3743)</f>
        <v>1.8987499999999999</v>
      </c>
      <c r="L3744">
        <f>IFERROR(VLOOKUP($A3744,SPY_main!H:I,2,FALSE),L3743)</f>
        <v>12.78</v>
      </c>
      <c r="M3744">
        <f t="shared" si="406"/>
        <v>29.856300000000001</v>
      </c>
      <c r="N3744">
        <f t="shared" si="407"/>
        <v>21.229399999999998</v>
      </c>
      <c r="O3744">
        <f t="shared" si="408"/>
        <v>16.252300000000002</v>
      </c>
      <c r="P3744">
        <f t="shared" si="409"/>
        <v>10.5052</v>
      </c>
      <c r="Q3744">
        <f t="shared" si="410"/>
        <v>8.8596000000000004</v>
      </c>
      <c r="R3744">
        <f t="shared" si="411"/>
        <v>11.7049</v>
      </c>
      <c r="S3744">
        <f t="shared" si="412"/>
        <v>11.7049</v>
      </c>
      <c r="T3744">
        <f>IFERROR(VLOOKUP($A3744,TY_main!A:B,2,FALSE),T3743)</f>
        <v>126.046875</v>
      </c>
    </row>
    <row r="3745" spans="1:20" x14ac:dyDescent="0.25">
      <c r="A3745" s="2">
        <f>SPY_IVOL!A3745</f>
        <v>43790</v>
      </c>
      <c r="B3745">
        <f>SPY_IVOL!B3745</f>
        <v>26.528300000000002</v>
      </c>
      <c r="C3745">
        <f>SPY_IVOL!C3745</f>
        <v>19.954499999999999</v>
      </c>
      <c r="D3745">
        <f>SPY_IVOL!D3745</f>
        <v>16.293500000000002</v>
      </c>
      <c r="E3745">
        <f>SPY_IVOL!E3745</f>
        <v>11.8712</v>
      </c>
      <c r="F3745">
        <f>SPY_IVOL!F3745</f>
        <v>9.1976999999999993</v>
      </c>
      <c r="G3745">
        <f>SPY_IVOL!G3745</f>
        <v>10.632199999999999</v>
      </c>
      <c r="H3745">
        <f>SPY_IVOL!H3745</f>
        <v>12.497999999999999</v>
      </c>
      <c r="I3745">
        <f>VLOOKUP($A3745,SPY_main!$A:$C,2,FALSE)</f>
        <v>310.27</v>
      </c>
      <c r="J3745">
        <f>IFERROR(VLOOKUP($A3745,SPY_main!$A:$C,3,FALSE),J3744)</f>
        <v>1.7838000000000001</v>
      </c>
      <c r="K3745">
        <f>IFERROR(VLOOKUP($A3745,SPY_main!$E:$F,2,FALSE),K3744)</f>
        <v>1.9095</v>
      </c>
      <c r="L3745">
        <f>IFERROR(VLOOKUP($A3745,SPY_main!H:I,2,FALSE),L3744)</f>
        <v>13.13</v>
      </c>
      <c r="M3745">
        <f t="shared" si="406"/>
        <v>29.9985</v>
      </c>
      <c r="N3745">
        <f t="shared" si="407"/>
        <v>21.108599999999999</v>
      </c>
      <c r="O3745">
        <f t="shared" si="408"/>
        <v>16.318200000000001</v>
      </c>
      <c r="P3745">
        <f t="shared" si="409"/>
        <v>10.628</v>
      </c>
      <c r="Q3745">
        <f t="shared" si="410"/>
        <v>9.0313999999999997</v>
      </c>
      <c r="R3745">
        <f t="shared" si="411"/>
        <v>12.104699999999999</v>
      </c>
      <c r="S3745">
        <f t="shared" si="412"/>
        <v>12.104699999999999</v>
      </c>
      <c r="T3745">
        <f>IFERROR(VLOOKUP($A3745,TY_main!A:B,2,FALSE),T3744)</f>
        <v>125.734375</v>
      </c>
    </row>
    <row r="3746" spans="1:20" x14ac:dyDescent="0.25">
      <c r="A3746" s="2">
        <f>SPY_IVOL!A3746</f>
        <v>43791</v>
      </c>
      <c r="B3746">
        <f>SPY_IVOL!B3746</f>
        <v>25.976700000000001</v>
      </c>
      <c r="C3746">
        <f>SPY_IVOL!C3746</f>
        <v>19.609100000000002</v>
      </c>
      <c r="D3746">
        <f>SPY_IVOL!D3746</f>
        <v>15.977499999999999</v>
      </c>
      <c r="E3746">
        <f>SPY_IVOL!E3746</f>
        <v>11.7173</v>
      </c>
      <c r="F3746">
        <f>SPY_IVOL!F3746</f>
        <v>8.8430999999999997</v>
      </c>
      <c r="G3746">
        <f>SPY_IVOL!G3746</f>
        <v>10.457100000000001</v>
      </c>
      <c r="H3746">
        <f>SPY_IVOL!H3746</f>
        <v>11.2494</v>
      </c>
      <c r="I3746">
        <f>VLOOKUP($A3746,SPY_main!$A:$C,2,FALSE)</f>
        <v>310.95999999999998</v>
      </c>
      <c r="J3746">
        <f>IFERROR(VLOOKUP($A3746,SPY_main!$A:$C,3,FALSE),J3745)</f>
        <v>1.7798</v>
      </c>
      <c r="K3746">
        <f>IFERROR(VLOOKUP($A3746,SPY_main!$E:$F,2,FALSE),K3745)</f>
        <v>1.9172499999999999</v>
      </c>
      <c r="L3746">
        <f>IFERROR(VLOOKUP($A3746,SPY_main!H:I,2,FALSE),L3745)</f>
        <v>12.34</v>
      </c>
      <c r="M3746">
        <f t="shared" si="406"/>
        <v>30.0747</v>
      </c>
      <c r="N3746">
        <f t="shared" si="407"/>
        <v>20.793099999999999</v>
      </c>
      <c r="O3746">
        <f t="shared" si="408"/>
        <v>15.898300000000001</v>
      </c>
      <c r="P3746">
        <f t="shared" si="409"/>
        <v>10.261200000000001</v>
      </c>
      <c r="Q3746">
        <f t="shared" si="410"/>
        <v>8.6678999999999995</v>
      </c>
      <c r="R3746">
        <f t="shared" si="411"/>
        <v>12.051600000000001</v>
      </c>
      <c r="S3746">
        <f t="shared" si="412"/>
        <v>12.051600000000001</v>
      </c>
      <c r="T3746">
        <f>IFERROR(VLOOKUP($A3746,TY_main!A:B,2,FALSE),T3745)</f>
        <v>125.703125</v>
      </c>
    </row>
    <row r="3747" spans="1:20" x14ac:dyDescent="0.25">
      <c r="A3747" s="2">
        <f>SPY_IVOL!A3747</f>
        <v>43794</v>
      </c>
      <c r="B3747">
        <f>SPY_IVOL!B3747</f>
        <v>26.147200000000002</v>
      </c>
      <c r="C3747">
        <f>SPY_IVOL!C3747</f>
        <v>19.153400000000001</v>
      </c>
      <c r="D3747">
        <f>SPY_IVOL!D3747</f>
        <v>15.4436</v>
      </c>
      <c r="E3747">
        <f>SPY_IVOL!E3747</f>
        <v>10.8049</v>
      </c>
      <c r="F3747">
        <f>SPY_IVOL!F3747</f>
        <v>8.5899000000000001</v>
      </c>
      <c r="G3747">
        <f>SPY_IVOL!G3747</f>
        <v>10.201000000000001</v>
      </c>
      <c r="H3747">
        <f>SPY_IVOL!H3747</f>
        <v>11.710900000000001</v>
      </c>
      <c r="I3747">
        <f>VLOOKUP($A3747,SPY_main!$A:$C,2,FALSE)</f>
        <v>313.37</v>
      </c>
      <c r="J3747">
        <f>IFERROR(VLOOKUP($A3747,SPY_main!$A:$C,3,FALSE),J3746)</f>
        <v>1.7661</v>
      </c>
      <c r="K3747">
        <f>IFERROR(VLOOKUP($A3747,SPY_main!$E:$F,2,FALSE),K3746)</f>
        <v>1.9186300000000001</v>
      </c>
      <c r="L3747">
        <f>IFERROR(VLOOKUP($A3747,SPY_main!H:I,2,FALSE),L3746)</f>
        <v>11.87</v>
      </c>
      <c r="M3747">
        <f t="shared" si="406"/>
        <v>32.08</v>
      </c>
      <c r="N3747">
        <f t="shared" si="407"/>
        <v>21.089099999999998</v>
      </c>
      <c r="O3747">
        <f t="shared" si="408"/>
        <v>15.577299999999999</v>
      </c>
      <c r="P3747">
        <f t="shared" si="409"/>
        <v>9.3520000000000003</v>
      </c>
      <c r="Q3747">
        <f t="shared" si="410"/>
        <v>9.0764999999999993</v>
      </c>
      <c r="R3747">
        <f t="shared" si="411"/>
        <v>11.7623</v>
      </c>
      <c r="S3747">
        <f t="shared" si="412"/>
        <v>11.7623</v>
      </c>
      <c r="T3747">
        <f>IFERROR(VLOOKUP($A3747,TY_main!A:B,2,FALSE),T3746)</f>
        <v>125.765625</v>
      </c>
    </row>
    <row r="3748" spans="1:20" x14ac:dyDescent="0.25">
      <c r="A3748" s="2">
        <f>SPY_IVOL!A3748</f>
        <v>43795</v>
      </c>
      <c r="B3748">
        <f>SPY_IVOL!B3748</f>
        <v>26.052600000000002</v>
      </c>
      <c r="C3748">
        <f>SPY_IVOL!C3748</f>
        <v>19.0063</v>
      </c>
      <c r="D3748">
        <f>SPY_IVOL!D3748</f>
        <v>15.0848</v>
      </c>
      <c r="E3748">
        <f>SPY_IVOL!E3748</f>
        <v>10.273199999999999</v>
      </c>
      <c r="F3748">
        <f>SPY_IVOL!F3748</f>
        <v>8.6591000000000005</v>
      </c>
      <c r="G3748">
        <f>SPY_IVOL!G3748</f>
        <v>10.1813</v>
      </c>
      <c r="H3748">
        <f>SPY_IVOL!H3748</f>
        <v>10.816599999999999</v>
      </c>
      <c r="I3748">
        <f>VLOOKUP($A3748,SPY_main!$A:$C,2,FALSE)</f>
        <v>314.08</v>
      </c>
      <c r="J3748">
        <f>IFERROR(VLOOKUP($A3748,SPY_main!$A:$C,3,FALSE),J3747)</f>
        <v>1.7621</v>
      </c>
      <c r="K3748">
        <f>IFERROR(VLOOKUP($A3748,SPY_main!$E:$F,2,FALSE),K3747)</f>
        <v>1.90863</v>
      </c>
      <c r="L3748">
        <f>IFERROR(VLOOKUP($A3748,SPY_main!H:I,2,FALSE),L3747)</f>
        <v>11.54</v>
      </c>
      <c r="M3748">
        <f t="shared" si="406"/>
        <v>31.567299999999999</v>
      </c>
      <c r="N3748">
        <f t="shared" si="407"/>
        <v>20.887599999999999</v>
      </c>
      <c r="O3748">
        <f t="shared" si="408"/>
        <v>15.1936</v>
      </c>
      <c r="P3748">
        <f t="shared" si="409"/>
        <v>8.5822000000000003</v>
      </c>
      <c r="Q3748">
        <f t="shared" si="410"/>
        <v>8.8768999999999991</v>
      </c>
      <c r="R3748">
        <f t="shared" si="411"/>
        <v>11.709300000000001</v>
      </c>
      <c r="S3748">
        <f t="shared" si="412"/>
        <v>11.709300000000001</v>
      </c>
      <c r="T3748">
        <f>IFERROR(VLOOKUP($A3748,TY_main!A:B,2,FALSE),T3747)</f>
        <v>125.9375</v>
      </c>
    </row>
    <row r="3749" spans="1:20" x14ac:dyDescent="0.25">
      <c r="A3749" s="2">
        <f>SPY_IVOL!A3749</f>
        <v>43796</v>
      </c>
      <c r="B3749">
        <f>SPY_IVOL!B3749</f>
        <v>26.426500000000001</v>
      </c>
      <c r="C3749">
        <f>SPY_IVOL!C3749</f>
        <v>19.138500000000001</v>
      </c>
      <c r="D3749">
        <f>SPY_IVOL!D3749</f>
        <v>15.2447</v>
      </c>
      <c r="E3749">
        <f>SPY_IVOL!E3749</f>
        <v>10.5037</v>
      </c>
      <c r="F3749">
        <f>SPY_IVOL!F3749</f>
        <v>8.7264999999999997</v>
      </c>
      <c r="G3749">
        <f>SPY_IVOL!G3749</f>
        <v>10.5916</v>
      </c>
      <c r="H3749">
        <f>SPY_IVOL!H3749</f>
        <v>11.782</v>
      </c>
      <c r="I3749">
        <f>VLOOKUP($A3749,SPY_main!$A:$C,2,FALSE)</f>
        <v>315.48</v>
      </c>
      <c r="J3749">
        <f>IFERROR(VLOOKUP($A3749,SPY_main!$A:$C,3,FALSE),J3748)</f>
        <v>1.7543</v>
      </c>
      <c r="K3749">
        <f>IFERROR(VLOOKUP($A3749,SPY_main!$E:$F,2,FALSE),K3748)</f>
        <v>1.9137500000000001</v>
      </c>
      <c r="L3749">
        <f>IFERROR(VLOOKUP($A3749,SPY_main!H:I,2,FALSE),L3748)</f>
        <v>11.75</v>
      </c>
      <c r="M3749">
        <f t="shared" si="406"/>
        <v>33.404299999999999</v>
      </c>
      <c r="N3749">
        <f t="shared" si="407"/>
        <v>21.3672</v>
      </c>
      <c r="O3749">
        <f t="shared" si="408"/>
        <v>15.4267</v>
      </c>
      <c r="P3749">
        <f t="shared" si="409"/>
        <v>9.0591000000000008</v>
      </c>
      <c r="Q3749">
        <f t="shared" si="410"/>
        <v>9.6439000000000004</v>
      </c>
      <c r="R3749">
        <f t="shared" si="411"/>
        <v>11.354900000000001</v>
      </c>
      <c r="S3749">
        <f t="shared" si="412"/>
        <v>11.354900000000001</v>
      </c>
      <c r="T3749">
        <f>IFERROR(VLOOKUP($A3749,TY_main!A:B,2,FALSE),T3748)</f>
        <v>125.625</v>
      </c>
    </row>
    <row r="3750" spans="1:20" x14ac:dyDescent="0.25">
      <c r="A3750" s="2">
        <f>SPY_IVOL!A3750</f>
        <v>43798</v>
      </c>
      <c r="B3750">
        <f>SPY_IVOL!B3750</f>
        <v>27.3385</v>
      </c>
      <c r="C3750">
        <f>SPY_IVOL!C3750</f>
        <v>20.0397</v>
      </c>
      <c r="D3750">
        <f>SPY_IVOL!D3750</f>
        <v>16.1142</v>
      </c>
      <c r="E3750">
        <f>SPY_IVOL!E3750</f>
        <v>11.2738</v>
      </c>
      <c r="F3750">
        <f>SPY_IVOL!F3750</f>
        <v>8.7710000000000008</v>
      </c>
      <c r="G3750">
        <f>SPY_IVOL!G3750</f>
        <v>10.5496</v>
      </c>
      <c r="H3750">
        <f>SPY_IVOL!H3750</f>
        <v>11.006600000000001</v>
      </c>
      <c r="I3750">
        <f>VLOOKUP($A3750,SPY_main!$A:$C,2,FALSE)</f>
        <v>314.31</v>
      </c>
      <c r="J3750">
        <f>IFERROR(VLOOKUP($A3750,SPY_main!$A:$C,3,FALSE),J3749)</f>
        <v>1.7607999999999999</v>
      </c>
      <c r="K3750">
        <f>IFERROR(VLOOKUP($A3750,SPY_main!$E:$F,2,FALSE),K3749)</f>
        <v>1.9055</v>
      </c>
      <c r="L3750">
        <f>IFERROR(VLOOKUP($A3750,SPY_main!H:I,2,FALSE),L3749)</f>
        <v>12.62</v>
      </c>
      <c r="M3750">
        <f t="shared" si="406"/>
        <v>35.115000000000002</v>
      </c>
      <c r="N3750">
        <f t="shared" si="407"/>
        <v>23.309100000000001</v>
      </c>
      <c r="O3750">
        <f t="shared" si="408"/>
        <v>17.0242</v>
      </c>
      <c r="P3750">
        <f t="shared" si="409"/>
        <v>10.2394</v>
      </c>
      <c r="Q3750">
        <f t="shared" si="410"/>
        <v>9.3917999999999999</v>
      </c>
      <c r="R3750">
        <f t="shared" si="411"/>
        <v>12.434799999999999</v>
      </c>
      <c r="S3750">
        <f t="shared" si="412"/>
        <v>12.434799999999999</v>
      </c>
      <c r="T3750">
        <f>IFERROR(VLOOKUP($A3750,TY_main!A:B,2,FALSE),T3749)</f>
        <v>125.546875</v>
      </c>
    </row>
    <row r="3751" spans="1:20" x14ac:dyDescent="0.25">
      <c r="A3751" s="2">
        <f>SPY_IVOL!A3751</f>
        <v>43801</v>
      </c>
      <c r="B3751">
        <f>SPY_IVOL!B3751</f>
        <v>28.739100000000001</v>
      </c>
      <c r="C3751">
        <f>SPY_IVOL!C3751</f>
        <v>21.662400000000002</v>
      </c>
      <c r="D3751">
        <f>SPY_IVOL!D3751</f>
        <v>17.952999999999999</v>
      </c>
      <c r="E3751">
        <f>SPY_IVOL!E3751</f>
        <v>12.960900000000001</v>
      </c>
      <c r="F3751">
        <f>SPY_IVOL!F3751</f>
        <v>9.3725000000000005</v>
      </c>
      <c r="G3751">
        <f>SPY_IVOL!G3751</f>
        <v>10.728</v>
      </c>
      <c r="H3751">
        <f>SPY_IVOL!H3751</f>
        <v>11.8123</v>
      </c>
      <c r="I3751">
        <f>VLOOKUP($A3751,SPY_main!$A:$C,2,FALSE)</f>
        <v>311.64</v>
      </c>
      <c r="J3751">
        <f>IFERROR(VLOOKUP($A3751,SPY_main!$A:$C,3,FALSE),J3750)</f>
        <v>1.7759</v>
      </c>
      <c r="K3751">
        <f>IFERROR(VLOOKUP($A3751,SPY_main!$E:$F,2,FALSE),K3750)</f>
        <v>1.9001300000000001</v>
      </c>
      <c r="L3751">
        <f>IFERROR(VLOOKUP($A3751,SPY_main!H:I,2,FALSE),L3750)</f>
        <v>14.91</v>
      </c>
      <c r="M3751">
        <f t="shared" si="406"/>
        <v>37.833599999999997</v>
      </c>
      <c r="N3751">
        <f t="shared" si="407"/>
        <v>26.003900000000002</v>
      </c>
      <c r="O3751">
        <f t="shared" si="408"/>
        <v>19.757300000000001</v>
      </c>
      <c r="P3751">
        <f t="shared" si="409"/>
        <v>12.5312</v>
      </c>
      <c r="Q3751">
        <f t="shared" si="410"/>
        <v>10.1127</v>
      </c>
      <c r="R3751">
        <f t="shared" si="411"/>
        <v>14.229799999999999</v>
      </c>
      <c r="S3751">
        <f t="shared" si="412"/>
        <v>14.229799999999999</v>
      </c>
      <c r="T3751">
        <f>IFERROR(VLOOKUP($A3751,TY_main!A:B,2,FALSE),T3750)</f>
        <v>125.15625</v>
      </c>
    </row>
    <row r="3752" spans="1:20" x14ac:dyDescent="0.25">
      <c r="A3752" s="2">
        <f>SPY_IVOL!A3752</f>
        <v>43802</v>
      </c>
      <c r="B3752">
        <f>SPY_IVOL!B3752</f>
        <v>29.2409</v>
      </c>
      <c r="C3752">
        <f>SPY_IVOL!C3752</f>
        <v>22.537700000000001</v>
      </c>
      <c r="D3752">
        <f>SPY_IVOL!D3752</f>
        <v>19.010000000000002</v>
      </c>
      <c r="E3752">
        <f>SPY_IVOL!E3752</f>
        <v>14.2552</v>
      </c>
      <c r="F3752">
        <f>SPY_IVOL!F3752</f>
        <v>10.0953</v>
      </c>
      <c r="G3752">
        <f>SPY_IVOL!G3752</f>
        <v>10.976000000000001</v>
      </c>
      <c r="H3752">
        <f>SPY_IVOL!H3752</f>
        <v>11.6645</v>
      </c>
      <c r="I3752">
        <f>VLOOKUP($A3752,SPY_main!$A:$C,2,FALSE)</f>
        <v>309.55</v>
      </c>
      <c r="J3752">
        <f>IFERROR(VLOOKUP($A3752,SPY_main!$A:$C,3,FALSE),J3751)</f>
        <v>1.7879</v>
      </c>
      <c r="K3752">
        <f>IFERROR(VLOOKUP($A3752,SPY_main!$E:$F,2,FALSE),K3751)</f>
        <v>1.8915</v>
      </c>
      <c r="L3752">
        <f>IFERROR(VLOOKUP($A3752,SPY_main!H:I,2,FALSE),L3751)</f>
        <v>15.96</v>
      </c>
      <c r="M3752">
        <f t="shared" si="406"/>
        <v>37.553199999999997</v>
      </c>
      <c r="N3752">
        <f t="shared" si="407"/>
        <v>26.630099999999999</v>
      </c>
      <c r="O3752">
        <f t="shared" si="408"/>
        <v>20.973299999999998</v>
      </c>
      <c r="P3752">
        <f t="shared" si="409"/>
        <v>14.421099999999999</v>
      </c>
      <c r="Q3752">
        <f t="shared" si="410"/>
        <v>10.828900000000001</v>
      </c>
      <c r="R3752">
        <f t="shared" si="411"/>
        <v>14.420400000000001</v>
      </c>
      <c r="S3752">
        <f t="shared" si="412"/>
        <v>14.420400000000001</v>
      </c>
      <c r="T3752">
        <f>IFERROR(VLOOKUP($A3752,TY_main!A:B,2,FALSE),T3751)</f>
        <v>126.203125</v>
      </c>
    </row>
    <row r="3753" spans="1:20" x14ac:dyDescent="0.25">
      <c r="A3753" s="2">
        <f>SPY_IVOL!A3753</f>
        <v>43803</v>
      </c>
      <c r="B3753">
        <f>SPY_IVOL!B3753</f>
        <v>28.545200000000001</v>
      </c>
      <c r="C3753">
        <f>SPY_IVOL!C3753</f>
        <v>21.8245</v>
      </c>
      <c r="D3753">
        <f>SPY_IVOL!D3753</f>
        <v>18.192699999999999</v>
      </c>
      <c r="E3753">
        <f>SPY_IVOL!E3753</f>
        <v>13.3194</v>
      </c>
      <c r="F3753">
        <f>SPY_IVOL!F3753</f>
        <v>9.4186999999999994</v>
      </c>
      <c r="G3753">
        <f>SPY_IVOL!G3753</f>
        <v>10.8314</v>
      </c>
      <c r="H3753">
        <f>SPY_IVOL!H3753</f>
        <v>13.4527</v>
      </c>
      <c r="I3753">
        <f>VLOOKUP($A3753,SPY_main!$A:$C,2,FALSE)</f>
        <v>311.45999999999998</v>
      </c>
      <c r="J3753">
        <f>IFERROR(VLOOKUP($A3753,SPY_main!$A:$C,3,FALSE),J3752)</f>
        <v>1.7768999999999999</v>
      </c>
      <c r="K3753">
        <f>IFERROR(VLOOKUP($A3753,SPY_main!$E:$F,2,FALSE),K3752)</f>
        <v>1.88713</v>
      </c>
      <c r="L3753">
        <f>IFERROR(VLOOKUP($A3753,SPY_main!H:I,2,FALSE),L3752)</f>
        <v>14.8</v>
      </c>
      <c r="M3753">
        <f t="shared" si="406"/>
        <v>36.6464</v>
      </c>
      <c r="N3753">
        <f t="shared" si="407"/>
        <v>25.717099999999999</v>
      </c>
      <c r="O3753">
        <f t="shared" si="408"/>
        <v>19.975999999999999</v>
      </c>
      <c r="P3753">
        <f t="shared" si="409"/>
        <v>12.3696</v>
      </c>
      <c r="Q3753">
        <f t="shared" si="410"/>
        <v>10.433999999999999</v>
      </c>
      <c r="R3753">
        <f t="shared" si="411"/>
        <v>13.8584</v>
      </c>
      <c r="S3753">
        <f t="shared" si="412"/>
        <v>13.8584</v>
      </c>
      <c r="T3753">
        <f>IFERROR(VLOOKUP($A3753,TY_main!A:B,2,FALSE),T3752)</f>
        <v>125.65625</v>
      </c>
    </row>
    <row r="3754" spans="1:20" x14ac:dyDescent="0.25">
      <c r="A3754" s="2">
        <f>SPY_IVOL!A3754</f>
        <v>43804</v>
      </c>
      <c r="B3754">
        <f>SPY_IVOL!B3754</f>
        <v>28.334700000000002</v>
      </c>
      <c r="C3754">
        <f>SPY_IVOL!C3754</f>
        <v>21.458600000000001</v>
      </c>
      <c r="D3754">
        <f>SPY_IVOL!D3754</f>
        <v>17.7468</v>
      </c>
      <c r="E3754">
        <f>SPY_IVOL!E3754</f>
        <v>13.0059</v>
      </c>
      <c r="F3754">
        <f>SPY_IVOL!F3754</f>
        <v>9.4260000000000002</v>
      </c>
      <c r="G3754">
        <f>SPY_IVOL!G3754</f>
        <v>10.9025</v>
      </c>
      <c r="H3754">
        <f>SPY_IVOL!H3754</f>
        <v>12.1524</v>
      </c>
      <c r="I3754">
        <f>VLOOKUP($A3754,SPY_main!$A:$C,2,FALSE)</f>
        <v>312.02</v>
      </c>
      <c r="J3754">
        <f>IFERROR(VLOOKUP($A3754,SPY_main!$A:$C,3,FALSE),J3753)</f>
        <v>1.7738</v>
      </c>
      <c r="K3754">
        <f>IFERROR(VLOOKUP($A3754,SPY_main!$E:$F,2,FALSE),K3753)</f>
        <v>1.885</v>
      </c>
      <c r="L3754">
        <f>IFERROR(VLOOKUP($A3754,SPY_main!H:I,2,FALSE),L3753)</f>
        <v>14.52</v>
      </c>
      <c r="M3754">
        <f t="shared" si="406"/>
        <v>37.7971</v>
      </c>
      <c r="N3754">
        <f t="shared" si="407"/>
        <v>25.591699999999999</v>
      </c>
      <c r="O3754">
        <f t="shared" si="408"/>
        <v>19.4498</v>
      </c>
      <c r="P3754">
        <f t="shared" si="409"/>
        <v>12.506399999999999</v>
      </c>
      <c r="Q3754">
        <f t="shared" si="410"/>
        <v>10.490600000000001</v>
      </c>
      <c r="R3754">
        <f t="shared" si="411"/>
        <v>14.0159</v>
      </c>
      <c r="S3754">
        <f t="shared" si="412"/>
        <v>14.0159</v>
      </c>
      <c r="T3754">
        <f>IFERROR(VLOOKUP($A3754,TY_main!A:B,2,FALSE),T3753)</f>
        <v>125.5625</v>
      </c>
    </row>
    <row r="3755" spans="1:20" x14ac:dyDescent="0.25">
      <c r="A3755" s="2">
        <f>SPY_IVOL!A3755</f>
        <v>43805</v>
      </c>
      <c r="B3755">
        <f>SPY_IVOL!B3755</f>
        <v>28.742599999999999</v>
      </c>
      <c r="C3755">
        <f>SPY_IVOL!C3755</f>
        <v>21.0214</v>
      </c>
      <c r="D3755">
        <f>SPY_IVOL!D3755</f>
        <v>16.933700000000002</v>
      </c>
      <c r="E3755">
        <f>SPY_IVOL!E3755</f>
        <v>11.7</v>
      </c>
      <c r="F3755">
        <f>SPY_IVOL!F3755</f>
        <v>8.8012999999999995</v>
      </c>
      <c r="G3755">
        <f>SPY_IVOL!G3755</f>
        <v>10.420400000000001</v>
      </c>
      <c r="H3755">
        <f>SPY_IVOL!H3755</f>
        <v>10.420400000000001</v>
      </c>
      <c r="I3755">
        <f>VLOOKUP($A3755,SPY_main!$A:$C,2,FALSE)</f>
        <v>314.87</v>
      </c>
      <c r="J3755">
        <f>IFERROR(VLOOKUP($A3755,SPY_main!$A:$C,3,FALSE),J3754)</f>
        <v>1.7577</v>
      </c>
      <c r="K3755">
        <f>IFERROR(VLOOKUP($A3755,SPY_main!$E:$F,2,FALSE),K3754)</f>
        <v>1.8905000000000001</v>
      </c>
      <c r="L3755">
        <f>IFERROR(VLOOKUP($A3755,SPY_main!H:I,2,FALSE),L3754)</f>
        <v>13.62</v>
      </c>
      <c r="M3755">
        <f t="shared" si="406"/>
        <v>41.240099999999998</v>
      </c>
      <c r="N3755">
        <f t="shared" si="407"/>
        <v>25.737100000000002</v>
      </c>
      <c r="O3755">
        <f t="shared" si="408"/>
        <v>18.510400000000001</v>
      </c>
      <c r="P3755">
        <f t="shared" si="409"/>
        <v>10.6317</v>
      </c>
      <c r="Q3755">
        <f t="shared" si="410"/>
        <v>10.859</v>
      </c>
      <c r="R3755">
        <f t="shared" si="411"/>
        <v>12.8955</v>
      </c>
      <c r="S3755">
        <f t="shared" si="412"/>
        <v>12.8955</v>
      </c>
      <c r="T3755">
        <f>IFERROR(VLOOKUP($A3755,TY_main!A:B,2,FALSE),T3754)</f>
        <v>125.171875</v>
      </c>
    </row>
    <row r="3756" spans="1:20" x14ac:dyDescent="0.25">
      <c r="A3756" s="2">
        <f>SPY_IVOL!A3756</f>
        <v>43808</v>
      </c>
      <c r="B3756">
        <f>SPY_IVOL!B3756</f>
        <v>31.992799999999999</v>
      </c>
      <c r="C3756">
        <f>SPY_IVOL!C3756</f>
        <v>23.02</v>
      </c>
      <c r="D3756">
        <f>SPY_IVOL!D3756</f>
        <v>18.606400000000001</v>
      </c>
      <c r="E3756">
        <f>SPY_IVOL!E3756</f>
        <v>12.6707</v>
      </c>
      <c r="F3756">
        <f>SPY_IVOL!F3756</f>
        <v>9.3524999999999991</v>
      </c>
      <c r="G3756">
        <f>SPY_IVOL!G3756</f>
        <v>11.125400000000001</v>
      </c>
      <c r="H3756">
        <f>SPY_IVOL!H3756</f>
        <v>11.125400000000001</v>
      </c>
      <c r="I3756">
        <f>VLOOKUP($A3756,SPY_main!$A:$C,2,FALSE)</f>
        <v>313.88</v>
      </c>
      <c r="J3756">
        <f>IFERROR(VLOOKUP($A3756,SPY_main!$A:$C,3,FALSE),J3755)</f>
        <v>1.7632000000000001</v>
      </c>
      <c r="K3756">
        <f>IFERROR(VLOOKUP($A3756,SPY_main!$E:$F,2,FALSE),K3755)</f>
        <v>1.8883799999999999</v>
      </c>
      <c r="L3756">
        <f>IFERROR(VLOOKUP($A3756,SPY_main!H:I,2,FALSE),L3755)</f>
        <v>15.86</v>
      </c>
      <c r="M3756">
        <f t="shared" si="406"/>
        <v>52.7913</v>
      </c>
      <c r="N3756">
        <f t="shared" si="407"/>
        <v>31.835599999999999</v>
      </c>
      <c r="O3756">
        <f t="shared" si="408"/>
        <v>22.485600000000002</v>
      </c>
      <c r="P3756">
        <f t="shared" si="409"/>
        <v>12.4991</v>
      </c>
      <c r="Q3756">
        <f t="shared" si="410"/>
        <v>12.0738</v>
      </c>
      <c r="R3756">
        <f t="shared" si="411"/>
        <v>15.2136</v>
      </c>
      <c r="S3756">
        <f t="shared" si="412"/>
        <v>15.2136</v>
      </c>
      <c r="T3756">
        <f>IFERROR(VLOOKUP($A3756,TY_main!A:B,2,FALSE),T3755)</f>
        <v>125.265625</v>
      </c>
    </row>
    <row r="3757" spans="1:20" x14ac:dyDescent="0.25">
      <c r="A3757" s="2">
        <f>SPY_IVOL!A3757</f>
        <v>43809</v>
      </c>
      <c r="B3757">
        <f>SPY_IVOL!B3757</f>
        <v>31.577400000000001</v>
      </c>
      <c r="C3757">
        <f>SPY_IVOL!C3757</f>
        <v>22.6404</v>
      </c>
      <c r="D3757">
        <f>SPY_IVOL!D3757</f>
        <v>18.189800000000002</v>
      </c>
      <c r="E3757">
        <f>SPY_IVOL!E3757</f>
        <v>12.9941</v>
      </c>
      <c r="F3757">
        <f>SPY_IVOL!F3757</f>
        <v>9.3269000000000002</v>
      </c>
      <c r="G3757">
        <f>SPY_IVOL!G3757</f>
        <v>11.355399999999999</v>
      </c>
      <c r="H3757">
        <f>SPY_IVOL!H3757</f>
        <v>11.3765</v>
      </c>
      <c r="I3757">
        <f>VLOOKUP($A3757,SPY_main!$A:$C,2,FALSE)</f>
        <v>313.52999999999997</v>
      </c>
      <c r="J3757">
        <f>IFERROR(VLOOKUP($A3757,SPY_main!$A:$C,3,FALSE),J3756)</f>
        <v>1.7652000000000001</v>
      </c>
      <c r="K3757">
        <f>IFERROR(VLOOKUP($A3757,SPY_main!$E:$F,2,FALSE),K3756)</f>
        <v>1.8872500000000001</v>
      </c>
      <c r="L3757">
        <f>IFERROR(VLOOKUP($A3757,SPY_main!H:I,2,FALSE),L3756)</f>
        <v>15.68</v>
      </c>
      <c r="M3757">
        <f t="shared" si="406"/>
        <v>52.114699999999999</v>
      </c>
      <c r="N3757">
        <f t="shared" si="407"/>
        <v>32.100900000000003</v>
      </c>
      <c r="O3757">
        <f t="shared" si="408"/>
        <v>21.935400000000001</v>
      </c>
      <c r="P3757">
        <f t="shared" si="409"/>
        <v>12.556900000000001</v>
      </c>
      <c r="Q3757">
        <f t="shared" si="410"/>
        <v>11.850300000000001</v>
      </c>
      <c r="R3757">
        <f t="shared" si="411"/>
        <v>15.583299999999999</v>
      </c>
      <c r="S3757">
        <f t="shared" si="412"/>
        <v>15.583299999999999</v>
      </c>
      <c r="T3757">
        <f>IFERROR(VLOOKUP($A3757,TY_main!A:B,2,FALSE),T3756)</f>
        <v>125.203125</v>
      </c>
    </row>
    <row r="3758" spans="1:20" x14ac:dyDescent="0.25">
      <c r="A3758" s="2">
        <f>SPY_IVOL!A3758</f>
        <v>43810</v>
      </c>
      <c r="B3758">
        <f>SPY_IVOL!B3758</f>
        <v>30.898099999999999</v>
      </c>
      <c r="C3758">
        <f>SPY_IVOL!C3758</f>
        <v>22.131799999999998</v>
      </c>
      <c r="D3758">
        <f>SPY_IVOL!D3758</f>
        <v>17.698399999999999</v>
      </c>
      <c r="E3758">
        <f>SPY_IVOL!E3758</f>
        <v>12.304399999999999</v>
      </c>
      <c r="F3758">
        <f>SPY_IVOL!F3758</f>
        <v>9.1394000000000002</v>
      </c>
      <c r="G3758">
        <f>SPY_IVOL!G3758</f>
        <v>11.403</v>
      </c>
      <c r="H3758">
        <f>SPY_IVOL!H3758</f>
        <v>12.272399999999999</v>
      </c>
      <c r="I3758">
        <f>VLOOKUP($A3758,SPY_main!$A:$C,2,FALSE)</f>
        <v>314.42</v>
      </c>
      <c r="J3758">
        <f>IFERROR(VLOOKUP($A3758,SPY_main!$A:$C,3,FALSE),J3757)</f>
        <v>1.7602</v>
      </c>
      <c r="K3758">
        <f>IFERROR(VLOOKUP($A3758,SPY_main!$E:$F,2,FALSE),K3757)</f>
        <v>1.8873800000000001</v>
      </c>
      <c r="L3758">
        <f>IFERROR(VLOOKUP($A3758,SPY_main!H:I,2,FALSE),L3757)</f>
        <v>14.99</v>
      </c>
      <c r="M3758">
        <f t="shared" si="406"/>
        <v>52.520200000000003</v>
      </c>
      <c r="N3758">
        <f t="shared" si="407"/>
        <v>32.038699999999999</v>
      </c>
      <c r="O3758">
        <f t="shared" si="408"/>
        <v>21.525200000000002</v>
      </c>
      <c r="P3758">
        <f t="shared" si="409"/>
        <v>12.144299999999999</v>
      </c>
      <c r="Q3758">
        <f t="shared" si="410"/>
        <v>11.983000000000001</v>
      </c>
      <c r="R3758">
        <f t="shared" si="411"/>
        <v>13.22</v>
      </c>
      <c r="S3758">
        <f t="shared" si="412"/>
        <v>13.22</v>
      </c>
      <c r="T3758">
        <f>IFERROR(VLOOKUP($A3758,TY_main!A:B,2,FALSE),T3757)</f>
        <v>125.546875</v>
      </c>
    </row>
    <row r="3759" spans="1:20" x14ac:dyDescent="0.25">
      <c r="A3759" s="2">
        <f>SPY_IVOL!A3759</f>
        <v>43811</v>
      </c>
      <c r="B3759">
        <f>SPY_IVOL!B3759</f>
        <v>30.316700000000001</v>
      </c>
      <c r="C3759">
        <f>SPY_IVOL!C3759</f>
        <v>21.422499999999999</v>
      </c>
      <c r="D3759">
        <f>SPY_IVOL!D3759</f>
        <v>16.876000000000001</v>
      </c>
      <c r="E3759">
        <f>SPY_IVOL!E3759</f>
        <v>11.297800000000001</v>
      </c>
      <c r="F3759">
        <f>SPY_IVOL!F3759</f>
        <v>9.1121999999999996</v>
      </c>
      <c r="G3759">
        <f>SPY_IVOL!G3759</f>
        <v>11.7966</v>
      </c>
      <c r="H3759">
        <f>SPY_IVOL!H3759</f>
        <v>13.4938</v>
      </c>
      <c r="I3759">
        <f>VLOOKUP($A3759,SPY_main!$A:$C,2,FALSE)</f>
        <v>317.13</v>
      </c>
      <c r="J3759">
        <f>IFERROR(VLOOKUP($A3759,SPY_main!$A:$C,3,FALSE),J3758)</f>
        <v>1.7452000000000001</v>
      </c>
      <c r="K3759">
        <f>IFERROR(VLOOKUP($A3759,SPY_main!$E:$F,2,FALSE),K3758)</f>
        <v>1.8936299999999999</v>
      </c>
      <c r="L3759">
        <f>IFERROR(VLOOKUP($A3759,SPY_main!H:I,2,FALSE),L3758)</f>
        <v>13.94</v>
      </c>
      <c r="M3759">
        <f t="shared" si="406"/>
        <v>54.546100000000003</v>
      </c>
      <c r="N3759">
        <f t="shared" si="407"/>
        <v>32.991999999999997</v>
      </c>
      <c r="O3759">
        <f t="shared" si="408"/>
        <v>21.862400000000001</v>
      </c>
      <c r="P3759">
        <f t="shared" si="409"/>
        <v>11.8613</v>
      </c>
      <c r="Q3759">
        <f t="shared" si="410"/>
        <v>14.188700000000001</v>
      </c>
      <c r="R3759">
        <f t="shared" si="411"/>
        <v>16.4556</v>
      </c>
      <c r="S3759">
        <f t="shared" si="412"/>
        <v>16.4556</v>
      </c>
      <c r="T3759">
        <f>IFERROR(VLOOKUP($A3759,TY_main!A:B,2,FALSE),T3758)</f>
        <v>124.71875</v>
      </c>
    </row>
    <row r="3760" spans="1:20" x14ac:dyDescent="0.25">
      <c r="A3760" s="2">
        <f>SPY_IVOL!A3760</f>
        <v>43812</v>
      </c>
      <c r="B3760">
        <f>SPY_IVOL!B3760</f>
        <v>30.3094</v>
      </c>
      <c r="C3760">
        <f>SPY_IVOL!C3760</f>
        <v>20.467199999999998</v>
      </c>
      <c r="D3760">
        <f>SPY_IVOL!D3760</f>
        <v>15.481400000000001</v>
      </c>
      <c r="E3760">
        <f>SPY_IVOL!E3760</f>
        <v>9.7388999999999992</v>
      </c>
      <c r="F3760">
        <f>SPY_IVOL!F3760</f>
        <v>8.6257999999999999</v>
      </c>
      <c r="G3760">
        <f>SPY_IVOL!G3760</f>
        <v>11.9415</v>
      </c>
      <c r="H3760">
        <f>SPY_IVOL!H3760</f>
        <v>13.146599999999999</v>
      </c>
      <c r="I3760">
        <f>VLOOKUP($A3760,SPY_main!$A:$C,2,FALSE)</f>
        <v>317.32</v>
      </c>
      <c r="J3760">
        <f>IFERROR(VLOOKUP($A3760,SPY_main!$A:$C,3,FALSE),J3759)</f>
        <v>1.7441</v>
      </c>
      <c r="K3760">
        <f>IFERROR(VLOOKUP($A3760,SPY_main!$E:$F,2,FALSE),K3759)</f>
        <v>1.8996299999999999</v>
      </c>
      <c r="L3760">
        <f>IFERROR(VLOOKUP($A3760,SPY_main!H:I,2,FALSE),L3759)</f>
        <v>12.63</v>
      </c>
      <c r="M3760">
        <f t="shared" si="406"/>
        <v>57.854700000000001</v>
      </c>
      <c r="N3760">
        <f t="shared" si="407"/>
        <v>34.165100000000002</v>
      </c>
      <c r="O3760">
        <f t="shared" si="408"/>
        <v>21.378599999999999</v>
      </c>
      <c r="P3760">
        <f t="shared" si="409"/>
        <v>8.7090999999999994</v>
      </c>
      <c r="Q3760">
        <f t="shared" si="410"/>
        <v>14.1838</v>
      </c>
      <c r="R3760">
        <f t="shared" si="411"/>
        <v>18.596</v>
      </c>
      <c r="S3760">
        <f t="shared" si="412"/>
        <v>18.596</v>
      </c>
      <c r="T3760">
        <f>IFERROR(VLOOKUP($A3760,TY_main!A:B,2,FALSE),T3759)</f>
        <v>125.359375</v>
      </c>
    </row>
    <row r="3761" spans="1:20" x14ac:dyDescent="0.25">
      <c r="A3761" s="2">
        <f>SPY_IVOL!A3761</f>
        <v>43815</v>
      </c>
      <c r="B3761">
        <f>SPY_IVOL!B3761</f>
        <v>31.2103</v>
      </c>
      <c r="C3761">
        <f>SPY_IVOL!C3761</f>
        <v>20.499199999999998</v>
      </c>
      <c r="D3761">
        <f>SPY_IVOL!D3761</f>
        <v>14.904500000000001</v>
      </c>
      <c r="E3761">
        <f>SPY_IVOL!E3761</f>
        <v>9.1117000000000008</v>
      </c>
      <c r="F3761">
        <f>SPY_IVOL!F3761</f>
        <v>9.3628999999999998</v>
      </c>
      <c r="G3761">
        <f>SPY_IVOL!G3761</f>
        <v>12.3499</v>
      </c>
      <c r="H3761">
        <f>SPY_IVOL!H3761</f>
        <v>13.4824</v>
      </c>
      <c r="I3761">
        <f>VLOOKUP($A3761,SPY_main!$A:$C,2,FALSE)</f>
        <v>319.5</v>
      </c>
      <c r="J3761">
        <f>IFERROR(VLOOKUP($A3761,SPY_main!$A:$C,3,FALSE),J3760)</f>
        <v>1.7322</v>
      </c>
      <c r="K3761">
        <f>IFERROR(VLOOKUP($A3761,SPY_main!$E:$F,2,FALSE),K3760)</f>
        <v>1.8985000000000001</v>
      </c>
      <c r="L3761">
        <f>IFERROR(VLOOKUP($A3761,SPY_main!H:I,2,FALSE),L3760)</f>
        <v>12.14</v>
      </c>
      <c r="M3761">
        <f t="shared" si="406"/>
        <v>70.271500000000003</v>
      </c>
      <c r="N3761">
        <f t="shared" si="407"/>
        <v>41.457799999999999</v>
      </c>
      <c r="O3761">
        <f t="shared" si="408"/>
        <v>24.147500000000001</v>
      </c>
      <c r="P3761">
        <f t="shared" si="409"/>
        <v>9.7917000000000005</v>
      </c>
      <c r="Q3761">
        <f t="shared" si="410"/>
        <v>18.798200000000001</v>
      </c>
      <c r="R3761">
        <f t="shared" si="411"/>
        <v>20.3505</v>
      </c>
      <c r="S3761">
        <f t="shared" si="412"/>
        <v>20.3505</v>
      </c>
      <c r="T3761">
        <f>IFERROR(VLOOKUP($A3761,TY_main!A:B,2,FALSE),T3760)</f>
        <v>124.8125</v>
      </c>
    </row>
    <row r="3762" spans="1:20" x14ac:dyDescent="0.25">
      <c r="A3762" s="2">
        <f>SPY_IVOL!A3762</f>
        <v>43816</v>
      </c>
      <c r="B3762">
        <f>SPY_IVOL!B3762</f>
        <v>31.511199999999999</v>
      </c>
      <c r="C3762">
        <f>SPY_IVOL!C3762</f>
        <v>20.894100000000002</v>
      </c>
      <c r="D3762">
        <f>SPY_IVOL!D3762</f>
        <v>15.251099999999999</v>
      </c>
      <c r="E3762">
        <f>SPY_IVOL!E3762</f>
        <v>9.2147000000000006</v>
      </c>
      <c r="F3762">
        <f>SPY_IVOL!F3762</f>
        <v>9.3537999999999997</v>
      </c>
      <c r="G3762">
        <f>SPY_IVOL!G3762</f>
        <v>12.5442</v>
      </c>
      <c r="H3762">
        <f>SPY_IVOL!H3762</f>
        <v>13.670500000000001</v>
      </c>
      <c r="I3762">
        <f>VLOOKUP($A3762,SPY_main!$A:$C,2,FALSE)</f>
        <v>319.57</v>
      </c>
      <c r="J3762">
        <f>IFERROR(VLOOKUP($A3762,SPY_main!$A:$C,3,FALSE),J3761)</f>
        <v>1.7319</v>
      </c>
      <c r="K3762">
        <f>IFERROR(VLOOKUP($A3762,SPY_main!$E:$F,2,FALSE),K3761)</f>
        <v>1.9025000000000001</v>
      </c>
      <c r="L3762">
        <f>IFERROR(VLOOKUP($A3762,SPY_main!H:I,2,FALSE),L3761)</f>
        <v>12.29</v>
      </c>
      <c r="M3762">
        <f t="shared" si="406"/>
        <v>57.629300000000001</v>
      </c>
      <c r="N3762">
        <f t="shared" si="407"/>
        <v>44.4786</v>
      </c>
      <c r="O3762">
        <f t="shared" si="408"/>
        <v>25.424399999999999</v>
      </c>
      <c r="P3762">
        <f t="shared" si="409"/>
        <v>10.0657</v>
      </c>
      <c r="Q3762">
        <f t="shared" si="410"/>
        <v>17.901800000000001</v>
      </c>
      <c r="R3762">
        <f t="shared" si="411"/>
        <v>17.901800000000001</v>
      </c>
      <c r="S3762">
        <f t="shared" si="412"/>
        <v>17.901800000000001</v>
      </c>
      <c r="T3762">
        <f>IFERROR(VLOOKUP($A3762,TY_main!A:B,2,FALSE),T3761)</f>
        <v>124.859375</v>
      </c>
    </row>
    <row r="3763" spans="1:20" x14ac:dyDescent="0.25">
      <c r="A3763" s="2">
        <f>SPY_IVOL!A3763</f>
        <v>43817</v>
      </c>
      <c r="B3763">
        <f>SPY_IVOL!B3763</f>
        <v>32.579599999999999</v>
      </c>
      <c r="C3763">
        <f>SPY_IVOL!C3763</f>
        <v>21.185500000000001</v>
      </c>
      <c r="D3763">
        <f>SPY_IVOL!D3763</f>
        <v>15.3756</v>
      </c>
      <c r="E3763">
        <f>SPY_IVOL!E3763</f>
        <v>9.4503000000000004</v>
      </c>
      <c r="F3763">
        <f>SPY_IVOL!F3763</f>
        <v>9.1510999999999996</v>
      </c>
      <c r="G3763">
        <f>SPY_IVOL!G3763</f>
        <v>12.743399999999999</v>
      </c>
      <c r="H3763">
        <f>SPY_IVOL!H3763</f>
        <v>13.8813</v>
      </c>
      <c r="I3763">
        <f>VLOOKUP($A3763,SPY_main!$A:$C,2,FALSE)</f>
        <v>319.58999999999997</v>
      </c>
      <c r="J3763">
        <f>IFERROR(VLOOKUP($A3763,SPY_main!$A:$C,3,FALSE),J3762)</f>
        <v>1.7317</v>
      </c>
      <c r="K3763">
        <f>IFERROR(VLOOKUP($A3763,SPY_main!$E:$F,2,FALSE),K3762)</f>
        <v>1.9079999999999999</v>
      </c>
      <c r="L3763">
        <f>IFERROR(VLOOKUP($A3763,SPY_main!H:I,2,FALSE),L3762)</f>
        <v>12.58</v>
      </c>
      <c r="M3763">
        <f t="shared" si="406"/>
        <v>63.520099999999999</v>
      </c>
      <c r="N3763">
        <f t="shared" si="407"/>
        <v>51.366999999999997</v>
      </c>
      <c r="O3763">
        <f t="shared" si="408"/>
        <v>29.1584</v>
      </c>
      <c r="P3763">
        <f t="shared" si="409"/>
        <v>8.9460999999999995</v>
      </c>
      <c r="Q3763">
        <f t="shared" si="410"/>
        <v>16.0627</v>
      </c>
      <c r="R3763">
        <f t="shared" si="411"/>
        <v>16.0627</v>
      </c>
      <c r="S3763">
        <f t="shared" si="412"/>
        <v>16.0627</v>
      </c>
      <c r="T3763">
        <f>IFERROR(VLOOKUP($A3763,TY_main!A:B,2,FALSE),T3762)</f>
        <v>124.609375</v>
      </c>
    </row>
    <row r="3764" spans="1:20" x14ac:dyDescent="0.25">
      <c r="A3764" s="2">
        <f>SPY_IVOL!A3764</f>
        <v>43818</v>
      </c>
      <c r="B3764">
        <f>SPY_IVOL!B3764</f>
        <v>33.2943</v>
      </c>
      <c r="C3764">
        <f>SPY_IVOL!C3764</f>
        <v>21.305399999999999</v>
      </c>
      <c r="D3764">
        <f>SPY_IVOL!D3764</f>
        <v>15.3492</v>
      </c>
      <c r="E3764">
        <f>SPY_IVOL!E3764</f>
        <v>9.2730999999999995</v>
      </c>
      <c r="F3764">
        <f>SPY_IVOL!F3764</f>
        <v>8.9659999999999993</v>
      </c>
      <c r="G3764">
        <f>SPY_IVOL!G3764</f>
        <v>12.956099999999999</v>
      </c>
      <c r="H3764">
        <f>SPY_IVOL!H3764</f>
        <v>13.632300000000001</v>
      </c>
      <c r="I3764">
        <f>VLOOKUP($A3764,SPY_main!$A:$C,2,FALSE)</f>
        <v>320.89999999999998</v>
      </c>
      <c r="J3764">
        <f>IFERROR(VLOOKUP($A3764,SPY_main!$A:$C,3,FALSE),J3763)</f>
        <v>1.9570000000000001</v>
      </c>
      <c r="K3764">
        <f>IFERROR(VLOOKUP($A3764,SPY_main!$E:$F,2,FALSE),K3763)</f>
        <v>1.9277500000000001</v>
      </c>
      <c r="L3764">
        <f>IFERROR(VLOOKUP($A3764,SPY_main!H:I,2,FALSE),L3763)</f>
        <v>12.5</v>
      </c>
      <c r="M3764">
        <f t="shared" si="406"/>
        <v>45.490699999999997</v>
      </c>
      <c r="N3764">
        <f t="shared" si="407"/>
        <v>45.490699999999997</v>
      </c>
      <c r="O3764">
        <f t="shared" si="408"/>
        <v>29.9679</v>
      </c>
      <c r="P3764">
        <f t="shared" si="409"/>
        <v>9.9055</v>
      </c>
      <c r="Q3764">
        <f t="shared" si="410"/>
        <v>22.497299999999999</v>
      </c>
      <c r="R3764">
        <f t="shared" si="411"/>
        <v>22.497299999999999</v>
      </c>
      <c r="S3764">
        <f t="shared" si="412"/>
        <v>22.497299999999999</v>
      </c>
      <c r="T3764">
        <f>IFERROR(VLOOKUP($A3764,TY_main!A:B,2,FALSE),T3763)</f>
        <v>124.75</v>
      </c>
    </row>
    <row r="3765" spans="1:20" x14ac:dyDescent="0.25">
      <c r="A3765" s="2">
        <f>SPY_IVOL!A3765</f>
        <v>43819</v>
      </c>
      <c r="B3765">
        <f>SPY_IVOL!B3765</f>
        <v>33.884099999999997</v>
      </c>
      <c r="C3765">
        <f>SPY_IVOL!C3765</f>
        <v>22.198399999999999</v>
      </c>
      <c r="D3765">
        <f>SPY_IVOL!D3765</f>
        <v>15.9879</v>
      </c>
      <c r="E3765">
        <f>SPY_IVOL!E3765</f>
        <v>9.9284999999999997</v>
      </c>
      <c r="F3765">
        <f>SPY_IVOL!F3765</f>
        <v>8.5998999999999999</v>
      </c>
      <c r="G3765">
        <f>SPY_IVOL!G3765</f>
        <v>12.7315</v>
      </c>
      <c r="H3765">
        <f>SPY_IVOL!H3765</f>
        <v>13.4861</v>
      </c>
      <c r="I3765">
        <f>VLOOKUP($A3765,SPY_main!$A:$C,2,FALSE)</f>
        <v>320.73</v>
      </c>
      <c r="J3765">
        <f>IFERROR(VLOOKUP($A3765,SPY_main!$A:$C,3,FALSE),J3764)</f>
        <v>1.958</v>
      </c>
      <c r="K3765">
        <f>IFERROR(VLOOKUP($A3765,SPY_main!$E:$F,2,FALSE),K3764)</f>
        <v>1.93475</v>
      </c>
      <c r="L3765">
        <f>IFERROR(VLOOKUP($A3765,SPY_main!H:I,2,FALSE),L3764)</f>
        <v>12.51</v>
      </c>
      <c r="M3765">
        <f t="shared" si="406"/>
        <v>24.1096</v>
      </c>
      <c r="N3765">
        <f t="shared" si="407"/>
        <v>24.1096</v>
      </c>
      <c r="O3765">
        <f t="shared" si="408"/>
        <v>21.982299999999999</v>
      </c>
      <c r="P3765">
        <f t="shared" si="409"/>
        <v>4.7294999999999998</v>
      </c>
      <c r="Q3765">
        <f t="shared" si="410"/>
        <v>7.9280999999999997</v>
      </c>
      <c r="R3765">
        <f t="shared" si="411"/>
        <v>7.9280999999999997</v>
      </c>
      <c r="S3765">
        <f t="shared" si="412"/>
        <v>7.9280999999999997</v>
      </c>
      <c r="T3765">
        <f>IFERROR(VLOOKUP($A3765,TY_main!A:B,2,FALSE),T3764)</f>
        <v>124.6875</v>
      </c>
    </row>
    <row r="3766" spans="1:20" x14ac:dyDescent="0.25">
      <c r="A3766" s="2">
        <f>SPY_IVOL!A3766</f>
        <v>43822</v>
      </c>
      <c r="B3766">
        <f>SPY_IVOL!B3766</f>
        <v>27.733000000000001</v>
      </c>
      <c r="C3766">
        <f>SPY_IVOL!C3766</f>
        <v>19.9788</v>
      </c>
      <c r="D3766">
        <f>SPY_IVOL!D3766</f>
        <v>15.846299999999999</v>
      </c>
      <c r="E3766">
        <f>SPY_IVOL!E3766</f>
        <v>11.213699999999999</v>
      </c>
      <c r="F3766">
        <f>SPY_IVOL!F3766</f>
        <v>9.0397999999999996</v>
      </c>
      <c r="G3766">
        <f>SPY_IVOL!G3766</f>
        <v>10.020200000000001</v>
      </c>
      <c r="H3766">
        <f>SPY_IVOL!H3766</f>
        <v>12.2928</v>
      </c>
      <c r="I3766">
        <f>VLOOKUP($A3766,SPY_main!$A:$C,2,FALSE)</f>
        <v>321.22000000000003</v>
      </c>
      <c r="J3766">
        <f>IFERROR(VLOOKUP($A3766,SPY_main!$A:$C,3,FALSE),J3765)</f>
        <v>1.9550000000000001</v>
      </c>
      <c r="K3766">
        <f>IFERROR(VLOOKUP($A3766,SPY_main!$E:$F,2,FALSE),K3765)</f>
        <v>1.9466300000000001</v>
      </c>
      <c r="L3766">
        <f>IFERROR(VLOOKUP($A3766,SPY_main!H:I,2,FALSE),L3765)</f>
        <v>12.61</v>
      </c>
      <c r="M3766">
        <f t="shared" si="406"/>
        <v>35.198</v>
      </c>
      <c r="N3766">
        <f t="shared" si="407"/>
        <v>22.948</v>
      </c>
      <c r="O3766">
        <f t="shared" si="408"/>
        <v>16.712499999999999</v>
      </c>
      <c r="P3766">
        <f t="shared" si="409"/>
        <v>9.6143000000000001</v>
      </c>
      <c r="Q3766">
        <f t="shared" si="410"/>
        <v>8.4560999999999993</v>
      </c>
      <c r="R3766">
        <f t="shared" si="411"/>
        <v>13.155200000000001</v>
      </c>
      <c r="S3766">
        <f t="shared" si="412"/>
        <v>13.591799999999999</v>
      </c>
      <c r="T3766">
        <f>IFERROR(VLOOKUP($A3766,TY_main!A:B,2,FALSE),T3765)</f>
        <v>124.53125</v>
      </c>
    </row>
    <row r="3767" spans="1:20" x14ac:dyDescent="0.25">
      <c r="A3767" s="2">
        <f>SPY_IVOL!A3767</f>
        <v>43823</v>
      </c>
      <c r="B3767">
        <f>SPY_IVOL!B3767</f>
        <v>27.455500000000001</v>
      </c>
      <c r="C3767">
        <f>SPY_IVOL!C3767</f>
        <v>19.9678</v>
      </c>
      <c r="D3767">
        <f>SPY_IVOL!D3767</f>
        <v>15.8896</v>
      </c>
      <c r="E3767">
        <f>SPY_IVOL!E3767</f>
        <v>11.2844</v>
      </c>
      <c r="F3767">
        <f>SPY_IVOL!F3767</f>
        <v>8.9849999999999994</v>
      </c>
      <c r="G3767">
        <f>SPY_IVOL!G3767</f>
        <v>10.047599999999999</v>
      </c>
      <c r="H3767">
        <f>SPY_IVOL!H3767</f>
        <v>12.3965</v>
      </c>
      <c r="I3767">
        <f>VLOOKUP($A3767,SPY_main!$A:$C,2,FALSE)</f>
        <v>321.23</v>
      </c>
      <c r="J3767">
        <f>IFERROR(VLOOKUP($A3767,SPY_main!$A:$C,3,FALSE),J3766)</f>
        <v>1.9550000000000001</v>
      </c>
      <c r="K3767">
        <f>IFERROR(VLOOKUP($A3767,SPY_main!$E:$F,2,FALSE),K3766)</f>
        <v>1.9604999999999999</v>
      </c>
      <c r="L3767">
        <f>IFERROR(VLOOKUP($A3767,SPY_main!H:I,2,FALSE),L3766)</f>
        <v>12.67</v>
      </c>
      <c r="M3767">
        <f t="shared" si="406"/>
        <v>35.217799999999997</v>
      </c>
      <c r="N3767">
        <f t="shared" si="407"/>
        <v>23.081399999999999</v>
      </c>
      <c r="O3767">
        <f t="shared" si="408"/>
        <v>16.7896</v>
      </c>
      <c r="P3767">
        <f t="shared" si="409"/>
        <v>9.6487999999999996</v>
      </c>
      <c r="Q3767">
        <f t="shared" si="410"/>
        <v>8.4185999999999996</v>
      </c>
      <c r="R3767">
        <f t="shared" si="411"/>
        <v>12.071</v>
      </c>
      <c r="S3767">
        <f t="shared" si="412"/>
        <v>12.071</v>
      </c>
      <c r="T3767">
        <f>IFERROR(VLOOKUP($A3767,TY_main!A:B,2,FALSE),T3766)</f>
        <v>124.75</v>
      </c>
    </row>
    <row r="3768" spans="1:20" x14ac:dyDescent="0.25">
      <c r="A3768" s="2">
        <f>SPY_IVOL!A3768</f>
        <v>43825</v>
      </c>
      <c r="B3768">
        <f>SPY_IVOL!B3768</f>
        <v>27.5961</v>
      </c>
      <c r="C3768">
        <f>SPY_IVOL!C3768</f>
        <v>19.9495</v>
      </c>
      <c r="D3768">
        <f>SPY_IVOL!D3768</f>
        <v>15.806100000000001</v>
      </c>
      <c r="E3768">
        <f>SPY_IVOL!E3768</f>
        <v>11.4717</v>
      </c>
      <c r="F3768">
        <f>SPY_IVOL!F3768</f>
        <v>9.0609000000000002</v>
      </c>
      <c r="G3768">
        <f>SPY_IVOL!G3768</f>
        <v>10.2279</v>
      </c>
      <c r="H3768">
        <f>SPY_IVOL!H3768</f>
        <v>12.1798</v>
      </c>
      <c r="I3768">
        <f>VLOOKUP($A3768,SPY_main!$A:$C,2,FALSE)</f>
        <v>322.94</v>
      </c>
      <c r="J3768">
        <f>IFERROR(VLOOKUP($A3768,SPY_main!$A:$C,3,FALSE),J3767)</f>
        <v>1.9446000000000001</v>
      </c>
      <c r="K3768">
        <f>IFERROR(VLOOKUP($A3768,SPY_main!$E:$F,2,FALSE),K3767)</f>
        <v>1.9604999999999999</v>
      </c>
      <c r="L3768">
        <f>IFERROR(VLOOKUP($A3768,SPY_main!H:I,2,FALSE),L3767)</f>
        <v>12.65</v>
      </c>
      <c r="M3768">
        <f t="shared" si="406"/>
        <v>35.921799999999998</v>
      </c>
      <c r="N3768">
        <f t="shared" si="407"/>
        <v>23.1921</v>
      </c>
      <c r="O3768">
        <f t="shared" si="408"/>
        <v>16.785699999999999</v>
      </c>
      <c r="P3768">
        <f t="shared" si="409"/>
        <v>9.8125999999999998</v>
      </c>
      <c r="Q3768">
        <f t="shared" si="410"/>
        <v>8.7684999999999995</v>
      </c>
      <c r="R3768">
        <f t="shared" si="411"/>
        <v>10.349500000000001</v>
      </c>
      <c r="S3768">
        <f t="shared" si="412"/>
        <v>10.349500000000001</v>
      </c>
      <c r="T3768">
        <f>IFERROR(VLOOKUP($A3768,TY_main!A:B,2,FALSE),T3767)</f>
        <v>124.8125</v>
      </c>
    </row>
    <row r="3769" spans="1:20" x14ac:dyDescent="0.25">
      <c r="A3769" s="2">
        <f>SPY_IVOL!A3769</f>
        <v>43826</v>
      </c>
      <c r="B3769">
        <f>SPY_IVOL!B3769</f>
        <v>28.0108</v>
      </c>
      <c r="C3769">
        <f>SPY_IVOL!C3769</f>
        <v>20.392800000000001</v>
      </c>
      <c r="D3769">
        <f>SPY_IVOL!D3769</f>
        <v>16.4163</v>
      </c>
      <c r="E3769">
        <f>SPY_IVOL!E3769</f>
        <v>11.609500000000001</v>
      </c>
      <c r="F3769">
        <f>SPY_IVOL!F3769</f>
        <v>9.0120000000000005</v>
      </c>
      <c r="G3769">
        <f>SPY_IVOL!G3769</f>
        <v>10.0868</v>
      </c>
      <c r="H3769">
        <f>SPY_IVOL!H3769</f>
        <v>12.3154</v>
      </c>
      <c r="I3769">
        <f>VLOOKUP($A3769,SPY_main!$A:$C,2,FALSE)</f>
        <v>322.86</v>
      </c>
      <c r="J3769">
        <f>IFERROR(VLOOKUP($A3769,SPY_main!$A:$C,3,FALSE),J3768)</f>
        <v>1.9451000000000001</v>
      </c>
      <c r="K3769">
        <f>IFERROR(VLOOKUP($A3769,SPY_main!$E:$F,2,FALSE),K3768)</f>
        <v>1.9446300000000001</v>
      </c>
      <c r="L3769">
        <f>IFERROR(VLOOKUP($A3769,SPY_main!H:I,2,FALSE),L3768)</f>
        <v>13.43</v>
      </c>
      <c r="M3769">
        <f t="shared" si="406"/>
        <v>36.035800000000002</v>
      </c>
      <c r="N3769">
        <f t="shared" si="407"/>
        <v>23.587499999999999</v>
      </c>
      <c r="O3769">
        <f t="shared" si="408"/>
        <v>17.485099999999999</v>
      </c>
      <c r="P3769">
        <f t="shared" si="409"/>
        <v>10.228400000000001</v>
      </c>
      <c r="Q3769">
        <f t="shared" si="410"/>
        <v>9.0207999999999995</v>
      </c>
      <c r="R3769">
        <f t="shared" si="411"/>
        <v>12.696999999999999</v>
      </c>
      <c r="S3769">
        <f t="shared" si="412"/>
        <v>12.696999999999999</v>
      </c>
      <c r="T3769">
        <f>IFERROR(VLOOKUP($A3769,TY_main!A:B,2,FALSE),T3768)</f>
        <v>125.078125</v>
      </c>
    </row>
    <row r="3770" spans="1:20" x14ac:dyDescent="0.25">
      <c r="A3770" s="2">
        <f>SPY_IVOL!A3770</f>
        <v>43829</v>
      </c>
      <c r="B3770">
        <f>SPY_IVOL!B3770</f>
        <v>28.903500000000001</v>
      </c>
      <c r="C3770">
        <f>SPY_IVOL!C3770</f>
        <v>21.245000000000001</v>
      </c>
      <c r="D3770">
        <f>SPY_IVOL!D3770</f>
        <v>17.338999999999999</v>
      </c>
      <c r="E3770">
        <f>SPY_IVOL!E3770</f>
        <v>12.7507</v>
      </c>
      <c r="F3770">
        <f>SPY_IVOL!F3770</f>
        <v>9.7131000000000007</v>
      </c>
      <c r="G3770">
        <f>SPY_IVOL!G3770</f>
        <v>10.733000000000001</v>
      </c>
      <c r="H3770">
        <f>SPY_IVOL!H3770</f>
        <v>13.153499999999999</v>
      </c>
      <c r="I3770">
        <f>VLOOKUP($A3770,SPY_main!$A:$C,2,FALSE)</f>
        <v>321.08</v>
      </c>
      <c r="J3770">
        <f>IFERROR(VLOOKUP($A3770,SPY_main!$A:$C,3,FALSE),J3769)</f>
        <v>1.9559</v>
      </c>
      <c r="K3770">
        <f>IFERROR(VLOOKUP($A3770,SPY_main!$E:$F,2,FALSE),K3769)</f>
        <v>1.9093800000000001</v>
      </c>
      <c r="L3770">
        <f>IFERROR(VLOOKUP($A3770,SPY_main!H:I,2,FALSE),L3769)</f>
        <v>14.82</v>
      </c>
      <c r="M3770">
        <f t="shared" si="406"/>
        <v>39.549399999999999</v>
      </c>
      <c r="N3770">
        <f t="shared" si="407"/>
        <v>25.554099999999998</v>
      </c>
      <c r="O3770">
        <f t="shared" si="408"/>
        <v>18.9404</v>
      </c>
      <c r="P3770">
        <f t="shared" si="409"/>
        <v>11.745799999999999</v>
      </c>
      <c r="Q3770">
        <f t="shared" si="410"/>
        <v>10.0913</v>
      </c>
      <c r="R3770">
        <f t="shared" si="411"/>
        <v>14.059900000000001</v>
      </c>
      <c r="S3770">
        <f t="shared" si="412"/>
        <v>14.059900000000001</v>
      </c>
      <c r="T3770">
        <f>IFERROR(VLOOKUP($A3770,TY_main!A:B,2,FALSE),T3769)</f>
        <v>124.96875</v>
      </c>
    </row>
    <row r="3771" spans="1:20" x14ac:dyDescent="0.25">
      <c r="A3771" s="2">
        <f>SPY_IVOL!A3771</f>
        <v>43830</v>
      </c>
      <c r="B3771">
        <f>SPY_IVOL!B3771</f>
        <v>28.275300000000001</v>
      </c>
      <c r="C3771">
        <f>SPY_IVOL!C3771</f>
        <v>20.492899999999999</v>
      </c>
      <c r="D3771">
        <f>SPY_IVOL!D3771</f>
        <v>16.478200000000001</v>
      </c>
      <c r="E3771">
        <f>SPY_IVOL!E3771</f>
        <v>12.469099999999999</v>
      </c>
      <c r="F3771">
        <f>SPY_IVOL!F3771</f>
        <v>9.1585999999999999</v>
      </c>
      <c r="G3771">
        <f>SPY_IVOL!G3771</f>
        <v>10.3408</v>
      </c>
      <c r="H3771">
        <f>SPY_IVOL!H3771</f>
        <v>11.4923</v>
      </c>
      <c r="I3771">
        <f>VLOOKUP($A3771,SPY_main!$A:$C,2,FALSE)</f>
        <v>321.86</v>
      </c>
      <c r="J3771">
        <f>IFERROR(VLOOKUP($A3771,SPY_main!$A:$C,3,FALSE),J3770)</f>
        <v>1.9511000000000001</v>
      </c>
      <c r="K3771">
        <f>IFERROR(VLOOKUP($A3771,SPY_main!$E:$F,2,FALSE),K3770)</f>
        <v>1.90838</v>
      </c>
      <c r="L3771">
        <f>IFERROR(VLOOKUP($A3771,SPY_main!H:I,2,FALSE),L3770)</f>
        <v>13.78</v>
      </c>
      <c r="M3771">
        <f t="shared" si="406"/>
        <v>39.706600000000002</v>
      </c>
      <c r="N3771">
        <f t="shared" si="407"/>
        <v>25.7456</v>
      </c>
      <c r="O3771">
        <f t="shared" si="408"/>
        <v>18.182500000000001</v>
      </c>
      <c r="P3771">
        <f t="shared" si="409"/>
        <v>11.3147</v>
      </c>
      <c r="Q3771">
        <f t="shared" si="410"/>
        <v>9.6234999999999999</v>
      </c>
      <c r="R3771">
        <f t="shared" si="411"/>
        <v>12.3406</v>
      </c>
      <c r="S3771">
        <f t="shared" si="412"/>
        <v>12.3406</v>
      </c>
      <c r="T3771">
        <f>IFERROR(VLOOKUP($A3771,TY_main!A:B,2,FALSE),T3770)</f>
        <v>124.859375</v>
      </c>
    </row>
    <row r="3772" spans="1:20" x14ac:dyDescent="0.25">
      <c r="A3772" s="2">
        <f>SPY_IVOL!A3772</f>
        <v>43832</v>
      </c>
      <c r="B3772">
        <f>SPY_IVOL!B3772</f>
        <v>27.434000000000001</v>
      </c>
      <c r="C3772">
        <f>SPY_IVOL!C3772</f>
        <v>19.849599999999999</v>
      </c>
      <c r="D3772">
        <f>SPY_IVOL!D3772</f>
        <v>15.859400000000001</v>
      </c>
      <c r="E3772">
        <f>SPY_IVOL!E3772</f>
        <v>11.007199999999999</v>
      </c>
      <c r="F3772">
        <f>SPY_IVOL!F3772</f>
        <v>8.5437999999999992</v>
      </c>
      <c r="G3772">
        <f>SPY_IVOL!G3772</f>
        <v>9.9041999999999994</v>
      </c>
      <c r="H3772">
        <f>SPY_IVOL!H3772</f>
        <v>11.3134</v>
      </c>
      <c r="I3772">
        <f>VLOOKUP($A3772,SPY_main!$A:$C,2,FALSE)</f>
        <v>324.87</v>
      </c>
      <c r="J3772">
        <f>IFERROR(VLOOKUP($A3772,SPY_main!$A:$C,3,FALSE),J3771)</f>
        <v>1.9331</v>
      </c>
      <c r="K3772">
        <f>IFERROR(VLOOKUP($A3772,SPY_main!$E:$F,2,FALSE),K3771)</f>
        <v>1.90025</v>
      </c>
      <c r="L3772">
        <f>IFERROR(VLOOKUP($A3772,SPY_main!H:I,2,FALSE),L3771)</f>
        <v>12.47</v>
      </c>
      <c r="M3772">
        <f t="shared" si="406"/>
        <v>40.496899999999997</v>
      </c>
      <c r="N3772">
        <f t="shared" si="407"/>
        <v>24.3155</v>
      </c>
      <c r="O3772">
        <f t="shared" si="408"/>
        <v>16.898800000000001</v>
      </c>
      <c r="P3772">
        <f t="shared" si="409"/>
        <v>9.3042999999999996</v>
      </c>
      <c r="Q3772">
        <f t="shared" si="410"/>
        <v>9.5988000000000007</v>
      </c>
      <c r="R3772">
        <f t="shared" si="411"/>
        <v>11.070399999999999</v>
      </c>
      <c r="S3772">
        <f t="shared" si="412"/>
        <v>11.070399999999999</v>
      </c>
      <c r="T3772">
        <f>IFERROR(VLOOKUP($A3772,TY_main!A:B,2,FALSE),T3771)</f>
        <v>125.046875</v>
      </c>
    </row>
    <row r="3773" spans="1:20" x14ac:dyDescent="0.25">
      <c r="A3773" s="2">
        <f>SPY_IVOL!A3773</f>
        <v>43833</v>
      </c>
      <c r="B3773">
        <f>SPY_IVOL!B3773</f>
        <v>28.266200000000001</v>
      </c>
      <c r="C3773">
        <f>SPY_IVOL!C3773</f>
        <v>20.9422</v>
      </c>
      <c r="D3773">
        <f>SPY_IVOL!D3773</f>
        <v>17.062200000000001</v>
      </c>
      <c r="E3773">
        <f>SPY_IVOL!E3773</f>
        <v>12.371499999999999</v>
      </c>
      <c r="F3773">
        <f>SPY_IVOL!F3773</f>
        <v>8.6161999999999992</v>
      </c>
      <c r="G3773">
        <f>SPY_IVOL!G3773</f>
        <v>10.1297</v>
      </c>
      <c r="H3773">
        <f>SPY_IVOL!H3773</f>
        <v>14.028499999999999</v>
      </c>
      <c r="I3773">
        <f>VLOOKUP($A3773,SPY_main!$A:$C,2,FALSE)</f>
        <v>322.41000000000003</v>
      </c>
      <c r="J3773">
        <f>IFERROR(VLOOKUP($A3773,SPY_main!$A:$C,3,FALSE),J3772)</f>
        <v>1.9478</v>
      </c>
      <c r="K3773">
        <f>IFERROR(VLOOKUP($A3773,SPY_main!$E:$F,2,FALSE),K3772)</f>
        <v>1.87388</v>
      </c>
      <c r="L3773">
        <f>IFERROR(VLOOKUP($A3773,SPY_main!H:I,2,FALSE),L3772)</f>
        <v>14.02</v>
      </c>
      <c r="M3773">
        <f t="shared" si="406"/>
        <v>42.167999999999999</v>
      </c>
      <c r="N3773">
        <f t="shared" si="407"/>
        <v>26.033100000000001</v>
      </c>
      <c r="O3773">
        <f t="shared" si="408"/>
        <v>18.619499999999999</v>
      </c>
      <c r="P3773">
        <f t="shared" si="409"/>
        <v>11.8028</v>
      </c>
      <c r="Q3773">
        <f t="shared" si="410"/>
        <v>9.9556000000000004</v>
      </c>
      <c r="R3773">
        <f t="shared" si="411"/>
        <v>12.8406</v>
      </c>
      <c r="S3773">
        <f t="shared" si="412"/>
        <v>12.8406</v>
      </c>
      <c r="T3773">
        <f>IFERROR(VLOOKUP($A3773,TY_main!A:B,2,FALSE),T3772)</f>
        <v>125.796875</v>
      </c>
    </row>
    <row r="3774" spans="1:20" x14ac:dyDescent="0.25">
      <c r="A3774" s="2">
        <f>SPY_IVOL!A3774</f>
        <v>43836</v>
      </c>
      <c r="B3774">
        <f>SPY_IVOL!B3774</f>
        <v>28.589700000000001</v>
      </c>
      <c r="C3774">
        <f>SPY_IVOL!C3774</f>
        <v>20.891999999999999</v>
      </c>
      <c r="D3774">
        <f>SPY_IVOL!D3774</f>
        <v>17.0243</v>
      </c>
      <c r="E3774">
        <f>SPY_IVOL!E3774</f>
        <v>11.9712</v>
      </c>
      <c r="F3774">
        <f>SPY_IVOL!F3774</f>
        <v>8.4024999999999999</v>
      </c>
      <c r="G3774">
        <f>SPY_IVOL!G3774</f>
        <v>9.7645999999999997</v>
      </c>
      <c r="H3774">
        <f>SPY_IVOL!H3774</f>
        <v>10.5075</v>
      </c>
      <c r="I3774">
        <f>VLOOKUP($A3774,SPY_main!$A:$C,2,FALSE)</f>
        <v>323.64</v>
      </c>
      <c r="J3774">
        <f>IFERROR(VLOOKUP($A3774,SPY_main!$A:$C,3,FALSE),J3773)</f>
        <v>1.9403999999999999</v>
      </c>
      <c r="K3774">
        <f>IFERROR(VLOOKUP($A3774,SPY_main!$E:$F,2,FALSE),K3773)</f>
        <v>1.87225</v>
      </c>
      <c r="L3774">
        <f>IFERROR(VLOOKUP($A3774,SPY_main!H:I,2,FALSE),L3773)</f>
        <v>13.85</v>
      </c>
      <c r="M3774">
        <f t="shared" si="406"/>
        <v>45.075499999999998</v>
      </c>
      <c r="N3774">
        <f t="shared" si="407"/>
        <v>26.713799999999999</v>
      </c>
      <c r="O3774">
        <f t="shared" si="408"/>
        <v>18.8443</v>
      </c>
      <c r="P3774">
        <f t="shared" si="409"/>
        <v>10.9975</v>
      </c>
      <c r="Q3774">
        <f t="shared" si="410"/>
        <v>10.8048</v>
      </c>
      <c r="R3774">
        <f t="shared" si="411"/>
        <v>10.9093</v>
      </c>
      <c r="S3774">
        <f t="shared" si="412"/>
        <v>10.9093</v>
      </c>
      <c r="T3774">
        <f>IFERROR(VLOOKUP($A3774,TY_main!A:B,2,FALSE),T3773)</f>
        <v>125.65625</v>
      </c>
    </row>
    <row r="3775" spans="1:20" x14ac:dyDescent="0.25">
      <c r="A3775" s="2">
        <f>SPY_IVOL!A3775</f>
        <v>43837</v>
      </c>
      <c r="B3775">
        <f>SPY_IVOL!B3775</f>
        <v>28.3536</v>
      </c>
      <c r="C3775">
        <f>SPY_IVOL!C3775</f>
        <v>20.829899999999999</v>
      </c>
      <c r="D3775">
        <f>SPY_IVOL!D3775</f>
        <v>16.929099999999998</v>
      </c>
      <c r="E3775">
        <f>SPY_IVOL!E3775</f>
        <v>12.0349</v>
      </c>
      <c r="F3775">
        <f>SPY_IVOL!F3775</f>
        <v>8.2627000000000006</v>
      </c>
      <c r="G3775">
        <f>SPY_IVOL!G3775</f>
        <v>9.9605999999999995</v>
      </c>
      <c r="H3775">
        <f>SPY_IVOL!H3775</f>
        <v>10.888500000000001</v>
      </c>
      <c r="I3775">
        <f>VLOOKUP($A3775,SPY_main!$A:$C,2,FALSE)</f>
        <v>322.73</v>
      </c>
      <c r="J3775">
        <f>IFERROR(VLOOKUP($A3775,SPY_main!$A:$C,3,FALSE),J3774)</f>
        <v>1.9459</v>
      </c>
      <c r="K3775">
        <f>IFERROR(VLOOKUP($A3775,SPY_main!$E:$F,2,FALSE),K3774)</f>
        <v>1.8779999999999999</v>
      </c>
      <c r="L3775">
        <f>IFERROR(VLOOKUP($A3775,SPY_main!H:I,2,FALSE),L3774)</f>
        <v>13.79</v>
      </c>
      <c r="M3775">
        <f t="shared" si="406"/>
        <v>47.279800000000002</v>
      </c>
      <c r="N3775">
        <f t="shared" si="407"/>
        <v>27.295100000000001</v>
      </c>
      <c r="O3775">
        <f t="shared" si="408"/>
        <v>18.940799999999999</v>
      </c>
      <c r="P3775">
        <f t="shared" si="409"/>
        <v>10.9109</v>
      </c>
      <c r="Q3775">
        <f t="shared" si="410"/>
        <v>9.5580999999999996</v>
      </c>
      <c r="R3775">
        <f t="shared" si="411"/>
        <v>9.5580999999999996</v>
      </c>
      <c r="S3775">
        <f t="shared" si="412"/>
        <v>9.5580999999999996</v>
      </c>
      <c r="T3775">
        <f>IFERROR(VLOOKUP($A3775,TY_main!A:B,2,FALSE),T3774)</f>
        <v>125.5625</v>
      </c>
    </row>
    <row r="3776" spans="1:20" x14ac:dyDescent="0.25">
      <c r="A3776" s="2">
        <f>SPY_IVOL!A3776</f>
        <v>43838</v>
      </c>
      <c r="B3776">
        <f>SPY_IVOL!B3776</f>
        <v>28.584</v>
      </c>
      <c r="C3776">
        <f>SPY_IVOL!C3776</f>
        <v>20.503299999999999</v>
      </c>
      <c r="D3776">
        <f>SPY_IVOL!D3776</f>
        <v>16.303599999999999</v>
      </c>
      <c r="E3776">
        <f>SPY_IVOL!E3776</f>
        <v>11.6127</v>
      </c>
      <c r="F3776">
        <f>SPY_IVOL!F3776</f>
        <v>8.5230999999999995</v>
      </c>
      <c r="G3776">
        <f>SPY_IVOL!G3776</f>
        <v>9.9268999999999998</v>
      </c>
      <c r="H3776">
        <f>SPY_IVOL!H3776</f>
        <v>10.523</v>
      </c>
      <c r="I3776">
        <f>VLOOKUP($A3776,SPY_main!$A:$C,2,FALSE)</f>
        <v>324.45</v>
      </c>
      <c r="J3776">
        <f>IFERROR(VLOOKUP($A3776,SPY_main!$A:$C,3,FALSE),J3775)</f>
        <v>1.9356</v>
      </c>
      <c r="K3776">
        <f>IFERROR(VLOOKUP($A3776,SPY_main!$E:$F,2,FALSE),K3775)</f>
        <v>1.8340000000000001</v>
      </c>
      <c r="L3776">
        <f>IFERROR(VLOOKUP($A3776,SPY_main!H:I,2,FALSE),L3775)</f>
        <v>13.45</v>
      </c>
      <c r="M3776">
        <f t="shared" si="406"/>
        <v>49.798299999999998</v>
      </c>
      <c r="N3776">
        <f t="shared" si="407"/>
        <v>29.494499999999999</v>
      </c>
      <c r="O3776">
        <f t="shared" si="408"/>
        <v>19.239000000000001</v>
      </c>
      <c r="P3776">
        <f t="shared" si="409"/>
        <v>11.675700000000001</v>
      </c>
      <c r="Q3776">
        <f t="shared" si="410"/>
        <v>10.6653</v>
      </c>
      <c r="R3776">
        <f t="shared" si="411"/>
        <v>10.6653</v>
      </c>
      <c r="S3776">
        <f t="shared" si="412"/>
        <v>10.6653</v>
      </c>
      <c r="T3776">
        <f>IFERROR(VLOOKUP($A3776,TY_main!A:B,2,FALSE),T3775)</f>
        <v>125.1875</v>
      </c>
    </row>
    <row r="3777" spans="1:20" x14ac:dyDescent="0.25">
      <c r="A3777" s="2">
        <f>SPY_IVOL!A3777</f>
        <v>43839</v>
      </c>
      <c r="B3777">
        <f>SPY_IVOL!B3777</f>
        <v>28.2925</v>
      </c>
      <c r="C3777">
        <f>SPY_IVOL!C3777</f>
        <v>20.084199999999999</v>
      </c>
      <c r="D3777">
        <f>SPY_IVOL!D3777</f>
        <v>15.8184</v>
      </c>
      <c r="E3777">
        <f>SPY_IVOL!E3777</f>
        <v>10.7148</v>
      </c>
      <c r="F3777">
        <f>SPY_IVOL!F3777</f>
        <v>7.9668999999999999</v>
      </c>
      <c r="G3777">
        <f>SPY_IVOL!G3777</f>
        <v>9.0048999999999992</v>
      </c>
      <c r="H3777">
        <f>SPY_IVOL!H3777</f>
        <v>9.0048999999999992</v>
      </c>
      <c r="I3777">
        <f>VLOOKUP($A3777,SPY_main!$A:$C,2,FALSE)</f>
        <v>326.64999999999998</v>
      </c>
      <c r="J3777">
        <f>IFERROR(VLOOKUP($A3777,SPY_main!$A:$C,3,FALSE),J3776)</f>
        <v>1.9225000000000001</v>
      </c>
      <c r="K3777">
        <f>IFERROR(VLOOKUP($A3777,SPY_main!$E:$F,2,FALSE),K3776)</f>
        <v>1.84788</v>
      </c>
      <c r="L3777">
        <f>IFERROR(VLOOKUP($A3777,SPY_main!H:I,2,FALSE),L3776)</f>
        <v>12.54</v>
      </c>
      <c r="M3777">
        <f t="shared" si="406"/>
        <v>51.666699999999999</v>
      </c>
      <c r="N3777">
        <f t="shared" si="407"/>
        <v>29.499500000000001</v>
      </c>
      <c r="O3777">
        <f t="shared" si="408"/>
        <v>19.051400000000001</v>
      </c>
      <c r="P3777">
        <f t="shared" si="409"/>
        <v>9.2152999999999992</v>
      </c>
      <c r="Q3777">
        <f t="shared" si="410"/>
        <v>9.2299000000000007</v>
      </c>
      <c r="R3777">
        <f t="shared" si="411"/>
        <v>9.2299000000000007</v>
      </c>
      <c r="S3777">
        <f t="shared" si="412"/>
        <v>9.2299000000000007</v>
      </c>
      <c r="T3777">
        <f>IFERROR(VLOOKUP($A3777,TY_main!A:B,2,FALSE),T3776)</f>
        <v>125.3125</v>
      </c>
    </row>
    <row r="3778" spans="1:20" x14ac:dyDescent="0.25">
      <c r="A3778" s="2">
        <f>SPY_IVOL!A3778</f>
        <v>43840</v>
      </c>
      <c r="B3778">
        <f>SPY_IVOL!B3778</f>
        <v>28.115300000000001</v>
      </c>
      <c r="C3778">
        <f>SPY_IVOL!C3778</f>
        <v>20.0807</v>
      </c>
      <c r="D3778">
        <f>SPY_IVOL!D3778</f>
        <v>15.9861</v>
      </c>
      <c r="E3778">
        <f>SPY_IVOL!E3778</f>
        <v>10.865</v>
      </c>
      <c r="F3778">
        <f>SPY_IVOL!F3778</f>
        <v>7.9721000000000002</v>
      </c>
      <c r="G3778">
        <f>SPY_IVOL!G3778</f>
        <v>9.9490999999999996</v>
      </c>
      <c r="H3778">
        <f>SPY_IVOL!H3778</f>
        <v>10.1412</v>
      </c>
      <c r="I3778">
        <f>VLOOKUP($A3778,SPY_main!$A:$C,2,FALSE)</f>
        <v>325.70999999999998</v>
      </c>
      <c r="J3778">
        <f>IFERROR(VLOOKUP($A3778,SPY_main!$A:$C,3,FALSE),J3777)</f>
        <v>1.9280999999999999</v>
      </c>
      <c r="K3778">
        <f>IFERROR(VLOOKUP($A3778,SPY_main!$E:$F,2,FALSE),K3777)</f>
        <v>1.83775</v>
      </c>
      <c r="L3778">
        <f>IFERROR(VLOOKUP($A3778,SPY_main!H:I,2,FALSE),L3777)</f>
        <v>12.56</v>
      </c>
      <c r="M3778">
        <f t="shared" ref="M3778:M3841" si="413">IFERROR(VLOOKUP($A3778,FirstM,2,FALSE),M3777)</f>
        <v>42.354399999999998</v>
      </c>
      <c r="N3778">
        <f t="shared" ref="N3778:N3841" si="414">IFERROR(VLOOKUP($A3778,FirstM,3,FALSE),N3777)</f>
        <v>28.556100000000001</v>
      </c>
      <c r="O3778">
        <f t="shared" ref="O3778:O3841" si="415">IFERROR(VLOOKUP($A3778,FirstM,4,FALSE),O3777)</f>
        <v>18.433499999999999</v>
      </c>
      <c r="P3778">
        <f t="shared" ref="P3778:P3841" si="416">IFERROR(VLOOKUP($A3778,FirstM,5,FALSE),P3777)</f>
        <v>9.2786000000000008</v>
      </c>
      <c r="Q3778">
        <f t="shared" ref="Q3778:Q3841" si="417">IFERROR(VLOOKUP($A3778,FirstM,6,FALSE),Q3777)</f>
        <v>9.0935000000000006</v>
      </c>
      <c r="R3778">
        <f t="shared" ref="R3778:R3841" si="418">IFERROR(VLOOKUP($A3778,FirstM,7,FALSE),R3777)</f>
        <v>9.0935000000000006</v>
      </c>
      <c r="S3778">
        <f t="shared" ref="S3778:S3841" si="419">IFERROR(VLOOKUP($A3778,FirstM,8,FALSE),S3777)</f>
        <v>9.0935000000000006</v>
      </c>
      <c r="T3778">
        <f>IFERROR(VLOOKUP($A3778,TY_main!A:B,2,FALSE),T3777)</f>
        <v>125.5</v>
      </c>
    </row>
    <row r="3779" spans="1:20" x14ac:dyDescent="0.25">
      <c r="A3779" s="2">
        <f>SPY_IVOL!A3779</f>
        <v>43843</v>
      </c>
      <c r="B3779">
        <f>SPY_IVOL!B3779</f>
        <v>28.370699999999999</v>
      </c>
      <c r="C3779">
        <f>SPY_IVOL!C3779</f>
        <v>19.9207</v>
      </c>
      <c r="D3779">
        <f>SPY_IVOL!D3779</f>
        <v>15.626200000000001</v>
      </c>
      <c r="E3779">
        <f>SPY_IVOL!E3779</f>
        <v>10.587</v>
      </c>
      <c r="F3779">
        <f>SPY_IVOL!F3779</f>
        <v>7.9447999999999999</v>
      </c>
      <c r="G3779">
        <f>SPY_IVOL!G3779</f>
        <v>9.6449999999999996</v>
      </c>
      <c r="H3779">
        <f>SPY_IVOL!H3779</f>
        <v>9.6449999999999996</v>
      </c>
      <c r="I3779">
        <f>VLOOKUP($A3779,SPY_main!$A:$C,2,FALSE)</f>
        <v>327.95</v>
      </c>
      <c r="J3779">
        <f>IFERROR(VLOOKUP($A3779,SPY_main!$A:$C,3,FALSE),J3778)</f>
        <v>1.9149</v>
      </c>
      <c r="K3779">
        <f>IFERROR(VLOOKUP($A3779,SPY_main!$E:$F,2,FALSE),K3778)</f>
        <v>1.83125</v>
      </c>
      <c r="L3779">
        <f>IFERROR(VLOOKUP($A3779,SPY_main!H:I,2,FALSE),L3778)</f>
        <v>12.32</v>
      </c>
      <c r="M3779">
        <f t="shared" si="413"/>
        <v>41.810699999999997</v>
      </c>
      <c r="N3779">
        <f t="shared" si="414"/>
        <v>37.6965</v>
      </c>
      <c r="O3779">
        <f t="shared" si="415"/>
        <v>22.1723</v>
      </c>
      <c r="P3779">
        <f t="shared" si="416"/>
        <v>9.7111999999999998</v>
      </c>
      <c r="Q3779">
        <f t="shared" si="417"/>
        <v>8.4992000000000001</v>
      </c>
      <c r="R3779">
        <f t="shared" si="418"/>
        <v>8.4992000000000001</v>
      </c>
      <c r="S3779">
        <f t="shared" si="419"/>
        <v>8.4992000000000001</v>
      </c>
      <c r="T3779">
        <f>IFERROR(VLOOKUP($A3779,TY_main!A:B,2,FALSE),T3778)</f>
        <v>125.34375</v>
      </c>
    </row>
    <row r="3780" spans="1:20" x14ac:dyDescent="0.25">
      <c r="A3780" s="2">
        <f>SPY_IVOL!A3780</f>
        <v>43844</v>
      </c>
      <c r="B3780">
        <f>SPY_IVOL!B3780</f>
        <v>28.564499999999999</v>
      </c>
      <c r="C3780">
        <f>SPY_IVOL!C3780</f>
        <v>19.7761</v>
      </c>
      <c r="D3780">
        <f>SPY_IVOL!D3780</f>
        <v>15.5243</v>
      </c>
      <c r="E3780">
        <f>SPY_IVOL!E3780</f>
        <v>10.7013</v>
      </c>
      <c r="F3780">
        <f>SPY_IVOL!F3780</f>
        <v>8.0097000000000005</v>
      </c>
      <c r="G3780">
        <f>SPY_IVOL!G3780</f>
        <v>9.8572000000000006</v>
      </c>
      <c r="H3780">
        <f>SPY_IVOL!H3780</f>
        <v>9.8572000000000006</v>
      </c>
      <c r="I3780">
        <f>VLOOKUP($A3780,SPY_main!$A:$C,2,FALSE)</f>
        <v>327.45</v>
      </c>
      <c r="J3780">
        <f>IFERROR(VLOOKUP($A3780,SPY_main!$A:$C,3,FALSE),J3779)</f>
        <v>1.9177999999999999</v>
      </c>
      <c r="K3780">
        <f>IFERROR(VLOOKUP($A3780,SPY_main!$E:$F,2,FALSE),K3779)</f>
        <v>1.84263</v>
      </c>
      <c r="L3780">
        <f>IFERROR(VLOOKUP($A3780,SPY_main!H:I,2,FALSE),L3779)</f>
        <v>12.39</v>
      </c>
      <c r="M3780">
        <f t="shared" si="413"/>
        <v>45.259300000000003</v>
      </c>
      <c r="N3780">
        <f t="shared" si="414"/>
        <v>42.973999999999997</v>
      </c>
      <c r="O3780">
        <f t="shared" si="415"/>
        <v>24.436800000000002</v>
      </c>
      <c r="P3780">
        <f t="shared" si="416"/>
        <v>12.178599999999999</v>
      </c>
      <c r="Q3780">
        <f t="shared" si="417"/>
        <v>10.614100000000001</v>
      </c>
      <c r="R3780">
        <f t="shared" si="418"/>
        <v>10.614100000000001</v>
      </c>
      <c r="S3780">
        <f t="shared" si="419"/>
        <v>10.614100000000001</v>
      </c>
      <c r="T3780">
        <f>IFERROR(VLOOKUP($A3780,TY_main!A:B,2,FALSE),T3779)</f>
        <v>125.5625</v>
      </c>
    </row>
    <row r="3781" spans="1:20" x14ac:dyDescent="0.25">
      <c r="A3781" s="2">
        <f>SPY_IVOL!A3781</f>
        <v>43845</v>
      </c>
      <c r="B3781">
        <f>SPY_IVOL!B3781</f>
        <v>29.2105</v>
      </c>
      <c r="C3781">
        <f>SPY_IVOL!C3781</f>
        <v>19.954000000000001</v>
      </c>
      <c r="D3781">
        <f>SPY_IVOL!D3781</f>
        <v>15.516299999999999</v>
      </c>
      <c r="E3781">
        <f>SPY_IVOL!E3781</f>
        <v>10.3005</v>
      </c>
      <c r="F3781">
        <f>SPY_IVOL!F3781</f>
        <v>8.0770999999999997</v>
      </c>
      <c r="G3781">
        <f>SPY_IVOL!G3781</f>
        <v>9.5352999999999994</v>
      </c>
      <c r="H3781">
        <f>SPY_IVOL!H3781</f>
        <v>9.5352999999999994</v>
      </c>
      <c r="I3781">
        <f>VLOOKUP($A3781,SPY_main!$A:$C,2,FALSE)</f>
        <v>328.19</v>
      </c>
      <c r="J3781">
        <f>IFERROR(VLOOKUP($A3781,SPY_main!$A:$C,3,FALSE),J3780)</f>
        <v>1.9135</v>
      </c>
      <c r="K3781">
        <f>IFERROR(VLOOKUP($A3781,SPY_main!$E:$F,2,FALSE),K3780)</f>
        <v>1.83613</v>
      </c>
      <c r="L3781">
        <f>IFERROR(VLOOKUP($A3781,SPY_main!H:I,2,FALSE),L3780)</f>
        <v>12.42</v>
      </c>
      <c r="M3781">
        <f t="shared" si="413"/>
        <v>47.658799999999999</v>
      </c>
      <c r="N3781">
        <f t="shared" si="414"/>
        <v>47.658799999999999</v>
      </c>
      <c r="O3781">
        <f t="shared" si="415"/>
        <v>29.8901</v>
      </c>
      <c r="P3781">
        <f t="shared" si="416"/>
        <v>9.6904000000000003</v>
      </c>
      <c r="Q3781">
        <f t="shared" si="417"/>
        <v>11.1233</v>
      </c>
      <c r="R3781">
        <f t="shared" si="418"/>
        <v>11.1233</v>
      </c>
      <c r="S3781">
        <f t="shared" si="419"/>
        <v>11.1233</v>
      </c>
      <c r="T3781">
        <f>IFERROR(VLOOKUP($A3781,TY_main!A:B,2,FALSE),T3780)</f>
        <v>125.75</v>
      </c>
    </row>
    <row r="3782" spans="1:20" x14ac:dyDescent="0.25">
      <c r="A3782" s="2">
        <f>SPY_IVOL!A3782</f>
        <v>43846</v>
      </c>
      <c r="B3782">
        <f>SPY_IVOL!B3782</f>
        <v>29.1449</v>
      </c>
      <c r="C3782">
        <f>SPY_IVOL!C3782</f>
        <v>20.178999999999998</v>
      </c>
      <c r="D3782">
        <f>SPY_IVOL!D3782</f>
        <v>15.559900000000001</v>
      </c>
      <c r="E3782">
        <f>SPY_IVOL!E3782</f>
        <v>9.9544999999999995</v>
      </c>
      <c r="F3782">
        <f>SPY_IVOL!F3782</f>
        <v>8.1076999999999995</v>
      </c>
      <c r="G3782">
        <f>SPY_IVOL!G3782</f>
        <v>9.6763999999999992</v>
      </c>
      <c r="H3782">
        <f>SPY_IVOL!H3782</f>
        <v>9.6763999999999992</v>
      </c>
      <c r="I3782">
        <f>VLOOKUP($A3782,SPY_main!$A:$C,2,FALSE)</f>
        <v>330.92</v>
      </c>
      <c r="J3782">
        <f>IFERROR(VLOOKUP($A3782,SPY_main!$A:$C,3,FALSE),J3781)</f>
        <v>1.8976999999999999</v>
      </c>
      <c r="K3782">
        <f>IFERROR(VLOOKUP($A3782,SPY_main!$E:$F,2,FALSE),K3781)</f>
        <v>1.82663</v>
      </c>
      <c r="L3782">
        <f>IFERROR(VLOOKUP($A3782,SPY_main!H:I,2,FALSE),L3781)</f>
        <v>12.32</v>
      </c>
      <c r="M3782">
        <f t="shared" si="413"/>
        <v>36.177399999999999</v>
      </c>
      <c r="N3782">
        <f t="shared" si="414"/>
        <v>36.177399999999999</v>
      </c>
      <c r="O3782">
        <f t="shared" si="415"/>
        <v>28.986000000000001</v>
      </c>
      <c r="P3782">
        <f t="shared" si="416"/>
        <v>8.4991000000000003</v>
      </c>
      <c r="Q3782">
        <f t="shared" si="417"/>
        <v>10.1509</v>
      </c>
      <c r="R3782">
        <f t="shared" si="418"/>
        <v>10.1509</v>
      </c>
      <c r="S3782">
        <f t="shared" si="419"/>
        <v>10.1509</v>
      </c>
      <c r="T3782">
        <f>IFERROR(VLOOKUP($A3782,TY_main!A:B,2,FALSE),T3781)</f>
        <v>125.5625</v>
      </c>
    </row>
    <row r="3783" spans="1:20" x14ac:dyDescent="0.25">
      <c r="A3783" s="2">
        <f>SPY_IVOL!A3783</f>
        <v>43847</v>
      </c>
      <c r="B3783">
        <f>SPY_IVOL!B3783</f>
        <v>29.116800000000001</v>
      </c>
      <c r="C3783">
        <f>SPY_IVOL!C3783</f>
        <v>20.0959</v>
      </c>
      <c r="D3783">
        <f>SPY_IVOL!D3783</f>
        <v>15.3802</v>
      </c>
      <c r="E3783">
        <f>SPY_IVOL!E3783</f>
        <v>9.6146999999999991</v>
      </c>
      <c r="F3783">
        <f>SPY_IVOL!F3783</f>
        <v>7.8484999999999996</v>
      </c>
      <c r="G3783">
        <f>SPY_IVOL!G3783</f>
        <v>9.7810000000000006</v>
      </c>
      <c r="H3783">
        <f>SPY_IVOL!H3783</f>
        <v>9.7810000000000006</v>
      </c>
      <c r="I3783">
        <f>VLOOKUP($A3783,SPY_main!$A:$C,2,FALSE)</f>
        <v>331.95</v>
      </c>
      <c r="J3783">
        <f>IFERROR(VLOOKUP($A3783,SPY_main!$A:$C,3,FALSE),J3782)</f>
        <v>1.8917999999999999</v>
      </c>
      <c r="K3783">
        <f>IFERROR(VLOOKUP($A3783,SPY_main!$E:$F,2,FALSE),K3782)</f>
        <v>1.8191299999999999</v>
      </c>
      <c r="L3783">
        <f>IFERROR(VLOOKUP($A3783,SPY_main!H:I,2,FALSE),L3782)</f>
        <v>12.1</v>
      </c>
      <c r="M3783">
        <f t="shared" si="413"/>
        <v>24.571899999999999</v>
      </c>
      <c r="N3783">
        <f t="shared" si="414"/>
        <v>24.571899999999999</v>
      </c>
      <c r="O3783">
        <f t="shared" si="415"/>
        <v>18.9818</v>
      </c>
      <c r="P3783">
        <f t="shared" si="416"/>
        <v>3.7595999999999998</v>
      </c>
      <c r="Q3783">
        <f t="shared" si="417"/>
        <v>5.2660999999999998</v>
      </c>
      <c r="R3783">
        <f t="shared" si="418"/>
        <v>5.2660999999999998</v>
      </c>
      <c r="S3783">
        <f t="shared" si="419"/>
        <v>5.2660999999999998</v>
      </c>
      <c r="T3783">
        <f>IFERROR(VLOOKUP($A3783,TY_main!A:B,2,FALSE),T3782)</f>
        <v>125.46875</v>
      </c>
    </row>
    <row r="3784" spans="1:20" x14ac:dyDescent="0.25">
      <c r="A3784" s="2">
        <f>SPY_IVOL!A3784</f>
        <v>43851</v>
      </c>
      <c r="B3784">
        <f>SPY_IVOL!B3784</f>
        <v>26.645600000000002</v>
      </c>
      <c r="C3784">
        <f>SPY_IVOL!C3784</f>
        <v>19.517900000000001</v>
      </c>
      <c r="D3784">
        <f>SPY_IVOL!D3784</f>
        <v>15.8751</v>
      </c>
      <c r="E3784">
        <f>SPY_IVOL!E3784</f>
        <v>11.7448</v>
      </c>
      <c r="F3784">
        <f>SPY_IVOL!F3784</f>
        <v>8.9420999999999999</v>
      </c>
      <c r="G3784">
        <f>SPY_IVOL!G3784</f>
        <v>9.7017000000000007</v>
      </c>
      <c r="H3784">
        <f>SPY_IVOL!H3784</f>
        <v>10.9734</v>
      </c>
      <c r="I3784">
        <f>VLOOKUP($A3784,SPY_main!$A:$C,2,FALSE)</f>
        <v>331.3</v>
      </c>
      <c r="J3784">
        <f>IFERROR(VLOOKUP($A3784,SPY_main!$A:$C,3,FALSE),J3783)</f>
        <v>1.8956</v>
      </c>
      <c r="K3784">
        <f>IFERROR(VLOOKUP($A3784,SPY_main!$E:$F,2,FALSE),K3783)</f>
        <v>1.8062499999999999</v>
      </c>
      <c r="L3784">
        <f>IFERROR(VLOOKUP($A3784,SPY_main!H:I,2,FALSE),L3783)</f>
        <v>12.85</v>
      </c>
      <c r="M3784">
        <f t="shared" si="413"/>
        <v>30.245899999999999</v>
      </c>
      <c r="N3784">
        <f t="shared" si="414"/>
        <v>21.061399999999999</v>
      </c>
      <c r="O3784">
        <f t="shared" si="415"/>
        <v>16.343</v>
      </c>
      <c r="P3784">
        <f t="shared" si="416"/>
        <v>10.8971</v>
      </c>
      <c r="Q3784">
        <f t="shared" si="417"/>
        <v>8.2739999999999991</v>
      </c>
      <c r="R3784">
        <f t="shared" si="418"/>
        <v>10.324199999999999</v>
      </c>
      <c r="S3784">
        <f t="shared" si="419"/>
        <v>10.324199999999999</v>
      </c>
      <c r="T3784">
        <f>IFERROR(VLOOKUP($A3784,TY_main!A:B,2,FALSE),T3783)</f>
        <v>125.984375</v>
      </c>
    </row>
    <row r="3785" spans="1:20" x14ac:dyDescent="0.25">
      <c r="A3785" s="2">
        <f>SPY_IVOL!A3785</f>
        <v>43852</v>
      </c>
      <c r="B3785">
        <f>SPY_IVOL!B3785</f>
        <v>26.866499999999998</v>
      </c>
      <c r="C3785">
        <f>SPY_IVOL!C3785</f>
        <v>19.677900000000001</v>
      </c>
      <c r="D3785">
        <f>SPY_IVOL!D3785</f>
        <v>15.967000000000001</v>
      </c>
      <c r="E3785">
        <f>SPY_IVOL!E3785</f>
        <v>11.839</v>
      </c>
      <c r="F3785">
        <f>SPY_IVOL!F3785</f>
        <v>8.8809000000000005</v>
      </c>
      <c r="G3785">
        <f>SPY_IVOL!G3785</f>
        <v>9.4337</v>
      </c>
      <c r="H3785">
        <f>SPY_IVOL!H3785</f>
        <v>11.732900000000001</v>
      </c>
      <c r="I3785">
        <f>VLOOKUP($A3785,SPY_main!$A:$C,2,FALSE)</f>
        <v>331.34</v>
      </c>
      <c r="J3785">
        <f>IFERROR(VLOOKUP($A3785,SPY_main!$A:$C,3,FALSE),J3784)</f>
        <v>1.8953</v>
      </c>
      <c r="K3785">
        <f>IFERROR(VLOOKUP($A3785,SPY_main!$E:$F,2,FALSE),K3784)</f>
        <v>1.80088</v>
      </c>
      <c r="L3785">
        <f>IFERROR(VLOOKUP($A3785,SPY_main!H:I,2,FALSE),L3784)</f>
        <v>12.91</v>
      </c>
      <c r="M3785">
        <f t="shared" si="413"/>
        <v>30.710599999999999</v>
      </c>
      <c r="N3785">
        <f t="shared" si="414"/>
        <v>21.281099999999999</v>
      </c>
      <c r="O3785">
        <f t="shared" si="415"/>
        <v>16.552900000000001</v>
      </c>
      <c r="P3785">
        <f t="shared" si="416"/>
        <v>11.0009</v>
      </c>
      <c r="Q3785">
        <f t="shared" si="417"/>
        <v>8.0153999999999996</v>
      </c>
      <c r="R3785">
        <f t="shared" si="418"/>
        <v>10.0998</v>
      </c>
      <c r="S3785">
        <f t="shared" si="419"/>
        <v>10.0998</v>
      </c>
      <c r="T3785">
        <f>IFERROR(VLOOKUP($A3785,TY_main!A:B,2,FALSE),T3784)</f>
        <v>125.953125</v>
      </c>
    </row>
    <row r="3786" spans="1:20" x14ac:dyDescent="0.25">
      <c r="A3786" s="2">
        <f>SPY_IVOL!A3786</f>
        <v>43853</v>
      </c>
      <c r="B3786">
        <f>SPY_IVOL!B3786</f>
        <v>26.956399999999999</v>
      </c>
      <c r="C3786">
        <f>SPY_IVOL!C3786</f>
        <v>19.686699999999998</v>
      </c>
      <c r="D3786">
        <f>SPY_IVOL!D3786</f>
        <v>15.9917</v>
      </c>
      <c r="E3786">
        <f>SPY_IVOL!E3786</f>
        <v>11.9643</v>
      </c>
      <c r="F3786">
        <f>SPY_IVOL!F3786</f>
        <v>8.8489000000000004</v>
      </c>
      <c r="G3786">
        <f>SPY_IVOL!G3786</f>
        <v>9.7051999999999996</v>
      </c>
      <c r="H3786">
        <f>SPY_IVOL!H3786</f>
        <v>10.6883</v>
      </c>
      <c r="I3786">
        <f>VLOOKUP($A3786,SPY_main!$A:$C,2,FALSE)</f>
        <v>331.72</v>
      </c>
      <c r="J3786">
        <f>IFERROR(VLOOKUP($A3786,SPY_main!$A:$C,3,FALSE),J3785)</f>
        <v>1.8932</v>
      </c>
      <c r="K3786">
        <f>IFERROR(VLOOKUP($A3786,SPY_main!$E:$F,2,FALSE),K3785)</f>
        <v>1.79413</v>
      </c>
      <c r="L3786">
        <f>IFERROR(VLOOKUP($A3786,SPY_main!H:I,2,FALSE),L3785)</f>
        <v>12.98</v>
      </c>
      <c r="M3786">
        <f t="shared" si="413"/>
        <v>31.224799999999998</v>
      </c>
      <c r="N3786">
        <f t="shared" si="414"/>
        <v>21.455400000000001</v>
      </c>
      <c r="O3786">
        <f t="shared" si="415"/>
        <v>16.607900000000001</v>
      </c>
      <c r="P3786">
        <f t="shared" si="416"/>
        <v>11.152100000000001</v>
      </c>
      <c r="Q3786">
        <f t="shared" si="417"/>
        <v>7.9584000000000001</v>
      </c>
      <c r="R3786">
        <f t="shared" si="418"/>
        <v>9.5153999999999996</v>
      </c>
      <c r="S3786">
        <f t="shared" si="419"/>
        <v>9.5153999999999996</v>
      </c>
      <c r="T3786">
        <f>IFERROR(VLOOKUP($A3786,TY_main!A:B,2,FALSE),T3785)</f>
        <v>126.171875</v>
      </c>
    </row>
    <row r="3787" spans="1:20" x14ac:dyDescent="0.25">
      <c r="A3787" s="2">
        <f>SPY_IVOL!A3787</f>
        <v>43854</v>
      </c>
      <c r="B3787">
        <f>SPY_IVOL!B3787</f>
        <v>27.9542</v>
      </c>
      <c r="C3787">
        <f>SPY_IVOL!C3787</f>
        <v>20.854800000000001</v>
      </c>
      <c r="D3787">
        <f>SPY_IVOL!D3787</f>
        <v>17.317299999999999</v>
      </c>
      <c r="E3787">
        <f>SPY_IVOL!E3787</f>
        <v>13.204700000000001</v>
      </c>
      <c r="F3787">
        <f>SPY_IVOL!F3787</f>
        <v>9.2378</v>
      </c>
      <c r="G3787">
        <f>SPY_IVOL!G3787</f>
        <v>9.5517000000000003</v>
      </c>
      <c r="H3787">
        <f>SPY_IVOL!H3787</f>
        <v>11.5184</v>
      </c>
      <c r="I3787">
        <f>VLOOKUP($A3787,SPY_main!$A:$C,2,FALSE)</f>
        <v>328.77</v>
      </c>
      <c r="J3787">
        <f>IFERROR(VLOOKUP($A3787,SPY_main!$A:$C,3,FALSE),J3786)</f>
        <v>1.9100999999999999</v>
      </c>
      <c r="K3787">
        <f>IFERROR(VLOOKUP($A3787,SPY_main!$E:$F,2,FALSE),K3786)</f>
        <v>1.79538</v>
      </c>
      <c r="L3787">
        <f>IFERROR(VLOOKUP($A3787,SPY_main!H:I,2,FALSE),L3786)</f>
        <v>14.56</v>
      </c>
      <c r="M3787">
        <f t="shared" si="413"/>
        <v>31.802800000000001</v>
      </c>
      <c r="N3787">
        <f t="shared" si="414"/>
        <v>22.5943</v>
      </c>
      <c r="O3787">
        <f t="shared" si="415"/>
        <v>18.155000000000001</v>
      </c>
      <c r="P3787">
        <f t="shared" si="416"/>
        <v>12.8104</v>
      </c>
      <c r="Q3787">
        <f t="shared" si="417"/>
        <v>8.1692999999999998</v>
      </c>
      <c r="R3787">
        <f t="shared" si="418"/>
        <v>10.4565</v>
      </c>
      <c r="S3787">
        <f t="shared" si="419"/>
        <v>10.4565</v>
      </c>
      <c r="T3787">
        <f>IFERROR(VLOOKUP($A3787,TY_main!A:B,2,FALSE),T3786)</f>
        <v>126.65625</v>
      </c>
    </row>
    <row r="3788" spans="1:20" x14ac:dyDescent="0.25">
      <c r="A3788" s="2">
        <f>SPY_IVOL!A3788</f>
        <v>43857</v>
      </c>
      <c r="B3788">
        <f>SPY_IVOL!B3788</f>
        <v>30.603200000000001</v>
      </c>
      <c r="C3788">
        <f>SPY_IVOL!C3788</f>
        <v>23.648900000000001</v>
      </c>
      <c r="D3788">
        <f>SPY_IVOL!D3788</f>
        <v>20.149100000000001</v>
      </c>
      <c r="E3788">
        <f>SPY_IVOL!E3788</f>
        <v>15.8142</v>
      </c>
      <c r="F3788">
        <f>SPY_IVOL!F3788</f>
        <v>11.0052</v>
      </c>
      <c r="G3788">
        <f>SPY_IVOL!G3788</f>
        <v>10.4819</v>
      </c>
      <c r="H3788">
        <f>SPY_IVOL!H3788</f>
        <v>13.201000000000001</v>
      </c>
      <c r="I3788">
        <f>VLOOKUP($A3788,SPY_main!$A:$C,2,FALSE)</f>
        <v>323.5</v>
      </c>
      <c r="J3788">
        <f>IFERROR(VLOOKUP($A3788,SPY_main!$A:$C,3,FALSE),J3787)</f>
        <v>1.9413</v>
      </c>
      <c r="K3788">
        <f>IFERROR(VLOOKUP($A3788,SPY_main!$E:$F,2,FALSE),K3787)</f>
        <v>1.7745</v>
      </c>
      <c r="L3788">
        <f>IFERROR(VLOOKUP($A3788,SPY_main!H:I,2,FALSE),L3787)</f>
        <v>18.23</v>
      </c>
      <c r="M3788">
        <f t="shared" si="413"/>
        <v>36.342799999999997</v>
      </c>
      <c r="N3788">
        <f t="shared" si="414"/>
        <v>26.066400000000002</v>
      </c>
      <c r="O3788">
        <f t="shared" si="415"/>
        <v>21.714700000000001</v>
      </c>
      <c r="P3788">
        <f t="shared" si="416"/>
        <v>16.332599999999999</v>
      </c>
      <c r="Q3788">
        <f t="shared" si="417"/>
        <v>10.0151</v>
      </c>
      <c r="R3788">
        <f t="shared" si="418"/>
        <v>12.4703</v>
      </c>
      <c r="S3788">
        <f t="shared" si="419"/>
        <v>12.4703</v>
      </c>
      <c r="T3788">
        <f>IFERROR(VLOOKUP($A3788,TY_main!A:B,2,FALSE),T3787)</f>
        <v>127.25</v>
      </c>
    </row>
    <row r="3789" spans="1:20" x14ac:dyDescent="0.25">
      <c r="A3789" s="2">
        <f>SPY_IVOL!A3789</f>
        <v>43858</v>
      </c>
      <c r="B3789">
        <f>SPY_IVOL!B3789</f>
        <v>29.261199999999999</v>
      </c>
      <c r="C3789">
        <f>SPY_IVOL!C3789</f>
        <v>22.183499999999999</v>
      </c>
      <c r="D3789">
        <f>SPY_IVOL!D3789</f>
        <v>18.5185</v>
      </c>
      <c r="E3789">
        <f>SPY_IVOL!E3789</f>
        <v>14.7712</v>
      </c>
      <c r="F3789">
        <f>SPY_IVOL!F3789</f>
        <v>10.4605</v>
      </c>
      <c r="G3789">
        <f>SPY_IVOL!G3789</f>
        <v>10.534700000000001</v>
      </c>
      <c r="H3789">
        <f>SPY_IVOL!H3789</f>
        <v>11.736800000000001</v>
      </c>
      <c r="I3789">
        <f>VLOOKUP($A3789,SPY_main!$A:$C,2,FALSE)</f>
        <v>326.89</v>
      </c>
      <c r="J3789">
        <f>IFERROR(VLOOKUP($A3789,SPY_main!$A:$C,3,FALSE),J3788)</f>
        <v>1.9211</v>
      </c>
      <c r="K3789">
        <f>IFERROR(VLOOKUP($A3789,SPY_main!$E:$F,2,FALSE),K3788)</f>
        <v>1.7695000000000001</v>
      </c>
      <c r="L3789">
        <f>IFERROR(VLOOKUP($A3789,SPY_main!H:I,2,FALSE),L3788)</f>
        <v>16.28</v>
      </c>
      <c r="M3789">
        <f t="shared" si="413"/>
        <v>34.749699999999997</v>
      </c>
      <c r="N3789">
        <f t="shared" si="414"/>
        <v>24.367899999999999</v>
      </c>
      <c r="O3789">
        <f t="shared" si="415"/>
        <v>19.773599999999998</v>
      </c>
      <c r="P3789">
        <f t="shared" si="416"/>
        <v>15.0297</v>
      </c>
      <c r="Q3789">
        <f t="shared" si="417"/>
        <v>9.7195</v>
      </c>
      <c r="R3789">
        <f t="shared" si="418"/>
        <v>11.7172</v>
      </c>
      <c r="S3789">
        <f t="shared" si="419"/>
        <v>11.7172</v>
      </c>
      <c r="T3789">
        <f>IFERROR(VLOOKUP($A3789,TY_main!A:B,2,FALSE),T3788)</f>
        <v>126.984375</v>
      </c>
    </row>
    <row r="3790" spans="1:20" x14ac:dyDescent="0.25">
      <c r="A3790" s="2">
        <f>SPY_IVOL!A3790</f>
        <v>43859</v>
      </c>
      <c r="B3790">
        <f>SPY_IVOL!B3790</f>
        <v>29.420300000000001</v>
      </c>
      <c r="C3790">
        <f>SPY_IVOL!C3790</f>
        <v>22.2697</v>
      </c>
      <c r="D3790">
        <f>SPY_IVOL!D3790</f>
        <v>18.643899999999999</v>
      </c>
      <c r="E3790">
        <f>SPY_IVOL!E3790</f>
        <v>14.468299999999999</v>
      </c>
      <c r="F3790">
        <f>SPY_IVOL!F3790</f>
        <v>10.3804</v>
      </c>
      <c r="G3790">
        <f>SPY_IVOL!G3790</f>
        <v>10.3109</v>
      </c>
      <c r="H3790">
        <f>SPY_IVOL!H3790</f>
        <v>11.9277</v>
      </c>
      <c r="I3790">
        <f>VLOOKUP($A3790,SPY_main!$A:$C,2,FALSE)</f>
        <v>326.62</v>
      </c>
      <c r="J3790">
        <f>IFERROR(VLOOKUP($A3790,SPY_main!$A:$C,3,FALSE),J3789)</f>
        <v>1.9227000000000001</v>
      </c>
      <c r="K3790">
        <f>IFERROR(VLOOKUP($A3790,SPY_main!$E:$F,2,FALSE),K3789)</f>
        <v>1.7771300000000001</v>
      </c>
      <c r="L3790">
        <f>IFERROR(VLOOKUP($A3790,SPY_main!H:I,2,FALSE),L3789)</f>
        <v>16.39</v>
      </c>
      <c r="M3790">
        <f t="shared" si="413"/>
        <v>35.079000000000001</v>
      </c>
      <c r="N3790">
        <f t="shared" si="414"/>
        <v>24.667999999999999</v>
      </c>
      <c r="O3790">
        <f t="shared" si="415"/>
        <v>20.017499999999998</v>
      </c>
      <c r="P3790">
        <f t="shared" si="416"/>
        <v>14.6653</v>
      </c>
      <c r="Q3790">
        <f t="shared" si="417"/>
        <v>9.6653000000000002</v>
      </c>
      <c r="R3790">
        <f t="shared" si="418"/>
        <v>11.6417</v>
      </c>
      <c r="S3790">
        <f t="shared" si="419"/>
        <v>11.6417</v>
      </c>
      <c r="T3790">
        <f>IFERROR(VLOOKUP($A3790,TY_main!A:B,2,FALSE),T3789)</f>
        <v>127.375</v>
      </c>
    </row>
    <row r="3791" spans="1:20" x14ac:dyDescent="0.25">
      <c r="A3791" s="2">
        <f>SPY_IVOL!A3791</f>
        <v>43860</v>
      </c>
      <c r="B3791">
        <f>SPY_IVOL!B3791</f>
        <v>29.114799999999999</v>
      </c>
      <c r="C3791">
        <f>SPY_IVOL!C3791</f>
        <v>21.460100000000001</v>
      </c>
      <c r="D3791">
        <f>SPY_IVOL!D3791</f>
        <v>17.689900000000002</v>
      </c>
      <c r="E3791">
        <f>SPY_IVOL!E3791</f>
        <v>14.104100000000001</v>
      </c>
      <c r="F3791">
        <f>SPY_IVOL!F3791</f>
        <v>10.055300000000001</v>
      </c>
      <c r="G3791">
        <f>SPY_IVOL!G3791</f>
        <v>10.2279</v>
      </c>
      <c r="H3791">
        <f>SPY_IVOL!H3791</f>
        <v>11.3576</v>
      </c>
      <c r="I3791">
        <f>VLOOKUP($A3791,SPY_main!$A:$C,2,FALSE)</f>
        <v>327.68</v>
      </c>
      <c r="J3791">
        <f>IFERROR(VLOOKUP($A3791,SPY_main!$A:$C,3,FALSE),J3790)</f>
        <v>1.9165000000000001</v>
      </c>
      <c r="K3791">
        <f>IFERROR(VLOOKUP($A3791,SPY_main!$E:$F,2,FALSE),K3790)</f>
        <v>1.76325</v>
      </c>
      <c r="L3791">
        <f>IFERROR(VLOOKUP($A3791,SPY_main!H:I,2,FALSE),L3790)</f>
        <v>15.49</v>
      </c>
      <c r="M3791">
        <f t="shared" si="413"/>
        <v>35.8461</v>
      </c>
      <c r="N3791">
        <f t="shared" si="414"/>
        <v>23.583500000000001</v>
      </c>
      <c r="O3791">
        <f t="shared" si="415"/>
        <v>18.659400000000002</v>
      </c>
      <c r="P3791">
        <f t="shared" si="416"/>
        <v>13.4983</v>
      </c>
      <c r="Q3791">
        <f t="shared" si="417"/>
        <v>9.5904000000000007</v>
      </c>
      <c r="R3791">
        <f t="shared" si="418"/>
        <v>10.8979</v>
      </c>
      <c r="S3791">
        <f t="shared" si="419"/>
        <v>10.8979</v>
      </c>
      <c r="T3791">
        <f>IFERROR(VLOOKUP($A3791,TY_main!A:B,2,FALSE),T3790)</f>
        <v>127.671875</v>
      </c>
    </row>
    <row r="3792" spans="1:20" x14ac:dyDescent="0.25">
      <c r="A3792" s="2">
        <f>SPY_IVOL!A3792</f>
        <v>43861</v>
      </c>
      <c r="B3792">
        <f>SPY_IVOL!B3792</f>
        <v>31.423300000000001</v>
      </c>
      <c r="C3792">
        <f>SPY_IVOL!C3792</f>
        <v>23.681899999999999</v>
      </c>
      <c r="D3792">
        <f>SPY_IVOL!D3792</f>
        <v>20.033200000000001</v>
      </c>
      <c r="E3792">
        <f>SPY_IVOL!E3792</f>
        <v>16.572600000000001</v>
      </c>
      <c r="F3792">
        <f>SPY_IVOL!F3792</f>
        <v>11.6678</v>
      </c>
      <c r="G3792">
        <f>SPY_IVOL!G3792</f>
        <v>10.919700000000001</v>
      </c>
      <c r="H3792">
        <f>SPY_IVOL!H3792</f>
        <v>13.5367</v>
      </c>
      <c r="I3792">
        <f>VLOOKUP($A3792,SPY_main!$A:$C,2,FALSE)</f>
        <v>321.73</v>
      </c>
      <c r="J3792">
        <f>IFERROR(VLOOKUP($A3792,SPY_main!$A:$C,3,FALSE),J3791)</f>
        <v>1.9519</v>
      </c>
      <c r="K3792">
        <f>IFERROR(VLOOKUP($A3792,SPY_main!$E:$F,2,FALSE),K3791)</f>
        <v>1.7511300000000001</v>
      </c>
      <c r="L3792">
        <f>IFERROR(VLOOKUP($A3792,SPY_main!H:I,2,FALSE),L3791)</f>
        <v>18.84</v>
      </c>
      <c r="M3792">
        <f t="shared" si="413"/>
        <v>40.306800000000003</v>
      </c>
      <c r="N3792">
        <f t="shared" si="414"/>
        <v>26.684699999999999</v>
      </c>
      <c r="O3792">
        <f t="shared" si="415"/>
        <v>21.582000000000001</v>
      </c>
      <c r="P3792">
        <f t="shared" si="416"/>
        <v>17.6098</v>
      </c>
      <c r="Q3792">
        <f t="shared" si="417"/>
        <v>11.3287</v>
      </c>
      <c r="R3792">
        <f t="shared" si="418"/>
        <v>13.7</v>
      </c>
      <c r="S3792">
        <f t="shared" si="419"/>
        <v>13.7</v>
      </c>
      <c r="T3792">
        <f>IFERROR(VLOOKUP($A3792,TY_main!A:B,2,FALSE),T3791)</f>
        <v>128</v>
      </c>
    </row>
    <row r="3793" spans="1:20" x14ac:dyDescent="0.25">
      <c r="A3793" s="2">
        <f>SPY_IVOL!A3793</f>
        <v>43864</v>
      </c>
      <c r="B3793">
        <f>SPY_IVOL!B3793</f>
        <v>31.5412</v>
      </c>
      <c r="C3793">
        <f>SPY_IVOL!C3793</f>
        <v>23.7483</v>
      </c>
      <c r="D3793">
        <f>SPY_IVOL!D3793</f>
        <v>20.071999999999999</v>
      </c>
      <c r="E3793">
        <f>SPY_IVOL!E3793</f>
        <v>15.7056</v>
      </c>
      <c r="F3793">
        <f>SPY_IVOL!F3793</f>
        <v>10.743499999999999</v>
      </c>
      <c r="G3793">
        <f>SPY_IVOL!G3793</f>
        <v>10.897</v>
      </c>
      <c r="H3793">
        <f>SPY_IVOL!H3793</f>
        <v>12.849299999999999</v>
      </c>
      <c r="I3793">
        <f>VLOOKUP($A3793,SPY_main!$A:$C,2,FALSE)</f>
        <v>324.12</v>
      </c>
      <c r="J3793">
        <f>IFERROR(VLOOKUP($A3793,SPY_main!$A:$C,3,FALSE),J3792)</f>
        <v>1.9375</v>
      </c>
      <c r="K3793">
        <f>IFERROR(VLOOKUP($A3793,SPY_main!$E:$F,2,FALSE),K3792)</f>
        <v>1.7410000000000001</v>
      </c>
      <c r="L3793">
        <f>IFERROR(VLOOKUP($A3793,SPY_main!H:I,2,FALSE),L3792)</f>
        <v>17.97</v>
      </c>
      <c r="M3793">
        <f t="shared" si="413"/>
        <v>40.568100000000001</v>
      </c>
      <c r="N3793">
        <f t="shared" si="414"/>
        <v>26.4453</v>
      </c>
      <c r="O3793">
        <f t="shared" si="415"/>
        <v>21.611799999999999</v>
      </c>
      <c r="P3793">
        <f t="shared" si="416"/>
        <v>16.403500000000001</v>
      </c>
      <c r="Q3793">
        <f t="shared" si="417"/>
        <v>10.527200000000001</v>
      </c>
      <c r="R3793">
        <f t="shared" si="418"/>
        <v>12.6614</v>
      </c>
      <c r="S3793">
        <f t="shared" si="419"/>
        <v>12.6614</v>
      </c>
      <c r="T3793">
        <f>IFERROR(VLOOKUP($A3793,TY_main!A:B,2,FALSE),T3792)</f>
        <v>127.921875</v>
      </c>
    </row>
    <row r="3794" spans="1:20" x14ac:dyDescent="0.25">
      <c r="A3794" s="2">
        <f>SPY_IVOL!A3794</f>
        <v>43865</v>
      </c>
      <c r="B3794">
        <f>SPY_IVOL!B3794</f>
        <v>30.461600000000001</v>
      </c>
      <c r="C3794">
        <f>SPY_IVOL!C3794</f>
        <v>21.9709</v>
      </c>
      <c r="D3794">
        <f>SPY_IVOL!D3794</f>
        <v>18.024000000000001</v>
      </c>
      <c r="E3794">
        <f>SPY_IVOL!E3794</f>
        <v>13.508900000000001</v>
      </c>
      <c r="F3794">
        <f>SPY_IVOL!F3794</f>
        <v>10.248799999999999</v>
      </c>
      <c r="G3794">
        <f>SPY_IVOL!G3794</f>
        <v>11.014200000000001</v>
      </c>
      <c r="H3794">
        <f>SPY_IVOL!H3794</f>
        <v>12.026999999999999</v>
      </c>
      <c r="I3794">
        <f>VLOOKUP($A3794,SPY_main!$A:$C,2,FALSE)</f>
        <v>329.06</v>
      </c>
      <c r="J3794">
        <f>IFERROR(VLOOKUP($A3794,SPY_main!$A:$C,3,FALSE),J3793)</f>
        <v>1.9085000000000001</v>
      </c>
      <c r="K3794">
        <f>IFERROR(VLOOKUP($A3794,SPY_main!$E:$F,2,FALSE),K3793)</f>
        <v>1.7373799999999999</v>
      </c>
      <c r="L3794">
        <f>IFERROR(VLOOKUP($A3794,SPY_main!H:I,2,FALSE),L3793)</f>
        <v>16.05</v>
      </c>
      <c r="M3794">
        <f t="shared" si="413"/>
        <v>38.202199999999998</v>
      </c>
      <c r="N3794">
        <f t="shared" si="414"/>
        <v>24.751799999999999</v>
      </c>
      <c r="O3794">
        <f t="shared" si="415"/>
        <v>19.136399999999998</v>
      </c>
      <c r="P3794">
        <f t="shared" si="416"/>
        <v>13.321</v>
      </c>
      <c r="Q3794">
        <f t="shared" si="417"/>
        <v>10.5724</v>
      </c>
      <c r="R3794">
        <f t="shared" si="418"/>
        <v>12.922700000000001</v>
      </c>
      <c r="S3794">
        <f t="shared" si="419"/>
        <v>12.922700000000001</v>
      </c>
      <c r="T3794">
        <f>IFERROR(VLOOKUP($A3794,TY_main!A:B,2,FALSE),T3793)</f>
        <v>127.25</v>
      </c>
    </row>
    <row r="3795" spans="1:20" x14ac:dyDescent="0.25">
      <c r="A3795" s="2">
        <f>SPY_IVOL!A3795</f>
        <v>43866</v>
      </c>
      <c r="B3795">
        <f>SPY_IVOL!B3795</f>
        <v>30.1219</v>
      </c>
      <c r="C3795">
        <f>SPY_IVOL!C3795</f>
        <v>21.347799999999999</v>
      </c>
      <c r="D3795">
        <f>SPY_IVOL!D3795</f>
        <v>17.205500000000001</v>
      </c>
      <c r="E3795">
        <f>SPY_IVOL!E3795</f>
        <v>12.6952</v>
      </c>
      <c r="F3795">
        <f>SPY_IVOL!F3795</f>
        <v>9.5627999999999993</v>
      </c>
      <c r="G3795">
        <f>SPY_IVOL!G3795</f>
        <v>10.519299999999999</v>
      </c>
      <c r="H3795">
        <f>SPY_IVOL!H3795</f>
        <v>11.9114</v>
      </c>
      <c r="I3795">
        <f>VLOOKUP($A3795,SPY_main!$A:$C,2,FALSE)</f>
        <v>332.86</v>
      </c>
      <c r="J3795">
        <f>IFERROR(VLOOKUP($A3795,SPY_main!$A:$C,3,FALSE),J3794)</f>
        <v>1.8867</v>
      </c>
      <c r="K3795">
        <f>IFERROR(VLOOKUP($A3795,SPY_main!$E:$F,2,FALSE),K3794)</f>
        <v>1.74163</v>
      </c>
      <c r="L3795">
        <f>IFERROR(VLOOKUP($A3795,SPY_main!H:I,2,FALSE),L3794)</f>
        <v>15.15</v>
      </c>
      <c r="M3795">
        <f t="shared" si="413"/>
        <v>39.324800000000003</v>
      </c>
      <c r="N3795">
        <f t="shared" si="414"/>
        <v>24.699400000000001</v>
      </c>
      <c r="O3795">
        <f t="shared" si="415"/>
        <v>18.2712</v>
      </c>
      <c r="P3795">
        <f t="shared" si="416"/>
        <v>11.923999999999999</v>
      </c>
      <c r="Q3795">
        <f t="shared" si="417"/>
        <v>10.123100000000001</v>
      </c>
      <c r="R3795">
        <f t="shared" si="418"/>
        <v>14.090999999999999</v>
      </c>
      <c r="S3795">
        <f t="shared" si="419"/>
        <v>14.090999999999999</v>
      </c>
      <c r="T3795">
        <f>IFERROR(VLOOKUP($A3795,TY_main!A:B,2,FALSE),T3794)</f>
        <v>126.921875</v>
      </c>
    </row>
    <row r="3796" spans="1:20" x14ac:dyDescent="0.25">
      <c r="A3796" s="2">
        <f>SPY_IVOL!A3796</f>
        <v>43867</v>
      </c>
      <c r="B3796">
        <f>SPY_IVOL!B3796</f>
        <v>30.377500000000001</v>
      </c>
      <c r="C3796">
        <f>SPY_IVOL!C3796</f>
        <v>21.466699999999999</v>
      </c>
      <c r="D3796">
        <f>SPY_IVOL!D3796</f>
        <v>17.1083</v>
      </c>
      <c r="E3796">
        <f>SPY_IVOL!E3796</f>
        <v>12.0158</v>
      </c>
      <c r="F3796">
        <f>SPY_IVOL!F3796</f>
        <v>9.1072000000000006</v>
      </c>
      <c r="G3796">
        <f>SPY_IVOL!G3796</f>
        <v>10.707800000000001</v>
      </c>
      <c r="H3796">
        <f>SPY_IVOL!H3796</f>
        <v>12.1591</v>
      </c>
      <c r="I3796">
        <f>VLOOKUP($A3796,SPY_main!$A:$C,2,FALSE)</f>
        <v>333.98</v>
      </c>
      <c r="J3796">
        <f>IFERROR(VLOOKUP($A3796,SPY_main!$A:$C,3,FALSE),J3795)</f>
        <v>1.8803000000000001</v>
      </c>
      <c r="K3796">
        <f>IFERROR(VLOOKUP($A3796,SPY_main!$E:$F,2,FALSE),K3795)</f>
        <v>1.7341299999999999</v>
      </c>
      <c r="L3796">
        <f>IFERROR(VLOOKUP($A3796,SPY_main!H:I,2,FALSE),L3795)</f>
        <v>14.96</v>
      </c>
      <c r="M3796">
        <f t="shared" si="413"/>
        <v>40.591999999999999</v>
      </c>
      <c r="N3796">
        <f t="shared" si="414"/>
        <v>25.488499999999998</v>
      </c>
      <c r="O3796">
        <f t="shared" si="415"/>
        <v>18.4557</v>
      </c>
      <c r="P3796">
        <f t="shared" si="416"/>
        <v>10.9879</v>
      </c>
      <c r="Q3796">
        <f t="shared" si="417"/>
        <v>10.228999999999999</v>
      </c>
      <c r="R3796">
        <f t="shared" si="418"/>
        <v>13.613799999999999</v>
      </c>
      <c r="S3796">
        <f t="shared" si="419"/>
        <v>13.613799999999999</v>
      </c>
      <c r="T3796">
        <f>IFERROR(VLOOKUP($A3796,TY_main!A:B,2,FALSE),T3795)</f>
        <v>126.9375</v>
      </c>
    </row>
    <row r="3797" spans="1:20" x14ac:dyDescent="0.25">
      <c r="A3797" s="2">
        <f>SPY_IVOL!A3797</f>
        <v>43868</v>
      </c>
      <c r="B3797">
        <f>SPY_IVOL!B3797</f>
        <v>30.666599999999999</v>
      </c>
      <c r="C3797">
        <f>SPY_IVOL!C3797</f>
        <v>21.987500000000001</v>
      </c>
      <c r="D3797">
        <f>SPY_IVOL!D3797</f>
        <v>17.792200000000001</v>
      </c>
      <c r="E3797">
        <f>SPY_IVOL!E3797</f>
        <v>12.8215</v>
      </c>
      <c r="F3797">
        <f>SPY_IVOL!F3797</f>
        <v>9.0683000000000007</v>
      </c>
      <c r="G3797">
        <f>SPY_IVOL!G3797</f>
        <v>10.9392</v>
      </c>
      <c r="H3797">
        <f>SPY_IVOL!H3797</f>
        <v>12.8302</v>
      </c>
      <c r="I3797">
        <f>VLOOKUP($A3797,SPY_main!$A:$C,2,FALSE)</f>
        <v>332.2</v>
      </c>
      <c r="J3797">
        <f>IFERROR(VLOOKUP($A3797,SPY_main!$A:$C,3,FALSE),J3796)</f>
        <v>1.8904000000000001</v>
      </c>
      <c r="K3797">
        <f>IFERROR(VLOOKUP($A3797,SPY_main!$E:$F,2,FALSE),K3796)</f>
        <v>1.73088</v>
      </c>
      <c r="L3797">
        <f>IFERROR(VLOOKUP($A3797,SPY_main!H:I,2,FALSE),L3796)</f>
        <v>15.47</v>
      </c>
      <c r="M3797">
        <f t="shared" si="413"/>
        <v>42.030900000000003</v>
      </c>
      <c r="N3797">
        <f t="shared" si="414"/>
        <v>25.839500000000001</v>
      </c>
      <c r="O3797">
        <f t="shared" si="415"/>
        <v>19.296399999999998</v>
      </c>
      <c r="P3797">
        <f t="shared" si="416"/>
        <v>12.1928</v>
      </c>
      <c r="Q3797">
        <f t="shared" si="417"/>
        <v>10.0549</v>
      </c>
      <c r="R3797">
        <f t="shared" si="418"/>
        <v>13.061500000000001</v>
      </c>
      <c r="S3797">
        <f t="shared" si="419"/>
        <v>13.061500000000001</v>
      </c>
      <c r="T3797">
        <f>IFERROR(VLOOKUP($A3797,TY_main!A:B,2,FALSE),T3796)</f>
        <v>127.4375</v>
      </c>
    </row>
    <row r="3798" spans="1:20" x14ac:dyDescent="0.25">
      <c r="A3798" s="2">
        <f>SPY_IVOL!A3798</f>
        <v>43871</v>
      </c>
      <c r="B3798">
        <f>SPY_IVOL!B3798</f>
        <v>31.312799999999999</v>
      </c>
      <c r="C3798">
        <f>SPY_IVOL!C3798</f>
        <v>21.952000000000002</v>
      </c>
      <c r="D3798">
        <f>SPY_IVOL!D3798</f>
        <v>17.448699999999999</v>
      </c>
      <c r="E3798">
        <f>SPY_IVOL!E3798</f>
        <v>12.440799999999999</v>
      </c>
      <c r="F3798">
        <f>SPY_IVOL!F3798</f>
        <v>8.9558999999999997</v>
      </c>
      <c r="G3798">
        <f>SPY_IVOL!G3798</f>
        <v>10.9956</v>
      </c>
      <c r="H3798">
        <f>SPY_IVOL!H3798</f>
        <v>12.5764</v>
      </c>
      <c r="I3798">
        <f>VLOOKUP($A3798,SPY_main!$A:$C,2,FALSE)</f>
        <v>334.68</v>
      </c>
      <c r="J3798">
        <f>IFERROR(VLOOKUP($A3798,SPY_main!$A:$C,3,FALSE),J3797)</f>
        <v>1.8764000000000001</v>
      </c>
      <c r="K3798">
        <f>IFERROR(VLOOKUP($A3798,SPY_main!$E:$F,2,FALSE),K3797)</f>
        <v>1.71313</v>
      </c>
      <c r="L3798">
        <f>IFERROR(VLOOKUP($A3798,SPY_main!H:I,2,FALSE),L3797)</f>
        <v>15.04</v>
      </c>
      <c r="M3798">
        <f t="shared" si="413"/>
        <v>46.7254</v>
      </c>
      <c r="N3798">
        <f t="shared" si="414"/>
        <v>27.721800000000002</v>
      </c>
      <c r="O3798">
        <f t="shared" si="415"/>
        <v>19.2257</v>
      </c>
      <c r="P3798">
        <f t="shared" si="416"/>
        <v>11.5434</v>
      </c>
      <c r="Q3798">
        <f t="shared" si="417"/>
        <v>11.224600000000001</v>
      </c>
      <c r="R3798">
        <f t="shared" si="418"/>
        <v>12.716799999999999</v>
      </c>
      <c r="S3798">
        <f t="shared" si="419"/>
        <v>12.716799999999999</v>
      </c>
      <c r="T3798">
        <f>IFERROR(VLOOKUP($A3798,TY_main!A:B,2,FALSE),T3797)</f>
        <v>127.71875</v>
      </c>
    </row>
    <row r="3799" spans="1:20" x14ac:dyDescent="0.25">
      <c r="A3799" s="2">
        <f>SPY_IVOL!A3799</f>
        <v>43872</v>
      </c>
      <c r="B3799">
        <f>SPY_IVOL!B3799</f>
        <v>31.560199999999998</v>
      </c>
      <c r="C3799">
        <f>SPY_IVOL!C3799</f>
        <v>22.083200000000001</v>
      </c>
      <c r="D3799">
        <f>SPY_IVOL!D3799</f>
        <v>17.516300000000001</v>
      </c>
      <c r="E3799">
        <f>SPY_IVOL!E3799</f>
        <v>12.265599999999999</v>
      </c>
      <c r="F3799">
        <f>SPY_IVOL!F3799</f>
        <v>9.1206999999999994</v>
      </c>
      <c r="G3799">
        <f>SPY_IVOL!G3799</f>
        <v>11.040699999999999</v>
      </c>
      <c r="H3799">
        <f>SPY_IVOL!H3799</f>
        <v>13.436199999999999</v>
      </c>
      <c r="I3799">
        <f>VLOOKUP($A3799,SPY_main!$A:$C,2,FALSE)</f>
        <v>335.26</v>
      </c>
      <c r="J3799">
        <f>IFERROR(VLOOKUP($A3799,SPY_main!$A:$C,3,FALSE),J3798)</f>
        <v>1.8732</v>
      </c>
      <c r="K3799">
        <f>IFERROR(VLOOKUP($A3799,SPY_main!$E:$F,2,FALSE),K3798)</f>
        <v>1.7072499999999999</v>
      </c>
      <c r="L3799">
        <f>IFERROR(VLOOKUP($A3799,SPY_main!H:I,2,FALSE),L3798)</f>
        <v>15.18</v>
      </c>
      <c r="M3799">
        <f t="shared" si="413"/>
        <v>47.102200000000003</v>
      </c>
      <c r="N3799">
        <f t="shared" si="414"/>
        <v>28.321999999999999</v>
      </c>
      <c r="O3799">
        <f t="shared" si="415"/>
        <v>19.6938</v>
      </c>
      <c r="P3799">
        <f t="shared" si="416"/>
        <v>11.4428</v>
      </c>
      <c r="Q3799">
        <f t="shared" si="417"/>
        <v>11.7812</v>
      </c>
      <c r="R3799">
        <f t="shared" si="418"/>
        <v>14.7585</v>
      </c>
      <c r="S3799">
        <f t="shared" si="419"/>
        <v>14.7585</v>
      </c>
      <c r="T3799">
        <f>IFERROR(VLOOKUP($A3799,TY_main!A:B,2,FALSE),T3798)</f>
        <v>127.359375</v>
      </c>
    </row>
    <row r="3800" spans="1:20" x14ac:dyDescent="0.25">
      <c r="A3800" s="2">
        <f>SPY_IVOL!A3800</f>
        <v>43873</v>
      </c>
      <c r="B3800">
        <f>SPY_IVOL!B3800</f>
        <v>31.040800000000001</v>
      </c>
      <c r="C3800">
        <f>SPY_IVOL!C3800</f>
        <v>21.182300000000001</v>
      </c>
      <c r="D3800">
        <f>SPY_IVOL!D3800</f>
        <v>16.2713</v>
      </c>
      <c r="E3800">
        <f>SPY_IVOL!E3800</f>
        <v>11.128</v>
      </c>
      <c r="F3800">
        <f>SPY_IVOL!F3800</f>
        <v>8.9697999999999993</v>
      </c>
      <c r="G3800">
        <f>SPY_IVOL!G3800</f>
        <v>10.9955</v>
      </c>
      <c r="H3800">
        <f>SPY_IVOL!H3800</f>
        <v>12.073499999999999</v>
      </c>
      <c r="I3800">
        <f>VLOOKUP($A3800,SPY_main!$A:$C,2,FALSE)</f>
        <v>337.42</v>
      </c>
      <c r="J3800">
        <f>IFERROR(VLOOKUP($A3800,SPY_main!$A:$C,3,FALSE),J3799)</f>
        <v>1.8612</v>
      </c>
      <c r="K3800">
        <f>IFERROR(VLOOKUP($A3800,SPY_main!$E:$F,2,FALSE),K3799)</f>
        <v>1.7037500000000001</v>
      </c>
      <c r="L3800">
        <f>IFERROR(VLOOKUP($A3800,SPY_main!H:I,2,FALSE),L3799)</f>
        <v>13.74</v>
      </c>
      <c r="M3800">
        <f t="shared" si="413"/>
        <v>47.954799999999999</v>
      </c>
      <c r="N3800">
        <f t="shared" si="414"/>
        <v>27.708300000000001</v>
      </c>
      <c r="O3800">
        <f t="shared" si="415"/>
        <v>18.181799999999999</v>
      </c>
      <c r="P3800">
        <f t="shared" si="416"/>
        <v>10.042999999999999</v>
      </c>
      <c r="Q3800">
        <f t="shared" si="417"/>
        <v>11.922599999999999</v>
      </c>
      <c r="R3800">
        <f t="shared" si="418"/>
        <v>14.183199999999999</v>
      </c>
      <c r="S3800">
        <f t="shared" si="419"/>
        <v>14.183199999999999</v>
      </c>
      <c r="T3800">
        <f>IFERROR(VLOOKUP($A3800,TY_main!A:B,2,FALSE),T3799)</f>
        <v>127.0625</v>
      </c>
    </row>
    <row r="3801" spans="1:20" x14ac:dyDescent="0.25">
      <c r="A3801" s="2">
        <f>SPY_IVOL!A3801</f>
        <v>43874</v>
      </c>
      <c r="B3801">
        <f>SPY_IVOL!B3801</f>
        <v>31.449400000000001</v>
      </c>
      <c r="C3801">
        <f>SPY_IVOL!C3801</f>
        <v>21.612100000000002</v>
      </c>
      <c r="D3801">
        <f>SPY_IVOL!D3801</f>
        <v>16.720500000000001</v>
      </c>
      <c r="E3801">
        <f>SPY_IVOL!E3801</f>
        <v>11.3032</v>
      </c>
      <c r="F3801">
        <f>SPY_IVOL!F3801</f>
        <v>9.2509999999999994</v>
      </c>
      <c r="G3801">
        <f>SPY_IVOL!G3801</f>
        <v>11.1553</v>
      </c>
      <c r="H3801">
        <f>SPY_IVOL!H3801</f>
        <v>12.3575</v>
      </c>
      <c r="I3801">
        <f>VLOOKUP($A3801,SPY_main!$A:$C,2,FALSE)</f>
        <v>337.06</v>
      </c>
      <c r="J3801">
        <f>IFERROR(VLOOKUP($A3801,SPY_main!$A:$C,3,FALSE),J3800)</f>
        <v>1.8632</v>
      </c>
      <c r="K3801">
        <f>IFERROR(VLOOKUP($A3801,SPY_main!$E:$F,2,FALSE),K3800)</f>
        <v>1.69163</v>
      </c>
      <c r="L3801">
        <f>IFERROR(VLOOKUP($A3801,SPY_main!H:I,2,FALSE),L3800)</f>
        <v>14.15</v>
      </c>
      <c r="M3801">
        <f t="shared" si="413"/>
        <v>43.718200000000003</v>
      </c>
      <c r="N3801">
        <f t="shared" si="414"/>
        <v>29.380800000000001</v>
      </c>
      <c r="O3801">
        <f t="shared" si="415"/>
        <v>19.446999999999999</v>
      </c>
      <c r="P3801">
        <f t="shared" si="416"/>
        <v>10.006600000000001</v>
      </c>
      <c r="Q3801">
        <f t="shared" si="417"/>
        <v>12.5654</v>
      </c>
      <c r="R3801">
        <f t="shared" si="418"/>
        <v>12.5654</v>
      </c>
      <c r="S3801">
        <f t="shared" si="419"/>
        <v>12.5654</v>
      </c>
      <c r="T3801">
        <f>IFERROR(VLOOKUP($A3801,TY_main!A:B,2,FALSE),T3800)</f>
        <v>127.140625</v>
      </c>
    </row>
    <row r="3802" spans="1:20" x14ac:dyDescent="0.25">
      <c r="A3802" s="2">
        <f>SPY_IVOL!A3802</f>
        <v>43875</v>
      </c>
      <c r="B3802">
        <f>SPY_IVOL!B3802</f>
        <v>31.5352</v>
      </c>
      <c r="C3802">
        <f>SPY_IVOL!C3802</f>
        <v>21.2362</v>
      </c>
      <c r="D3802">
        <f>SPY_IVOL!D3802</f>
        <v>16.355599999999999</v>
      </c>
      <c r="E3802">
        <f>SPY_IVOL!E3802</f>
        <v>11.1112</v>
      </c>
      <c r="F3802">
        <f>SPY_IVOL!F3802</f>
        <v>8.8684999999999992</v>
      </c>
      <c r="G3802">
        <f>SPY_IVOL!G3802</f>
        <v>10.9232</v>
      </c>
      <c r="H3802">
        <f>SPY_IVOL!H3802</f>
        <v>10.9232</v>
      </c>
      <c r="I3802">
        <f>VLOOKUP($A3802,SPY_main!$A:$C,2,FALSE)</f>
        <v>337.6</v>
      </c>
      <c r="J3802">
        <f>IFERROR(VLOOKUP($A3802,SPY_main!$A:$C,3,FALSE),J3801)</f>
        <v>1.8602000000000001</v>
      </c>
      <c r="K3802">
        <f>IFERROR(VLOOKUP($A3802,SPY_main!$E:$F,2,FALSE),K3801)</f>
        <v>1.6917500000000001</v>
      </c>
      <c r="L3802">
        <f>IFERROR(VLOOKUP($A3802,SPY_main!H:I,2,FALSE),L3801)</f>
        <v>13.68</v>
      </c>
      <c r="M3802">
        <f t="shared" si="413"/>
        <v>42.239199999999997</v>
      </c>
      <c r="N3802">
        <f t="shared" si="414"/>
        <v>28.443000000000001</v>
      </c>
      <c r="O3802">
        <f t="shared" si="415"/>
        <v>18.6191</v>
      </c>
      <c r="P3802">
        <f t="shared" si="416"/>
        <v>9.2002000000000006</v>
      </c>
      <c r="Q3802">
        <f t="shared" si="417"/>
        <v>12.143800000000001</v>
      </c>
      <c r="R3802">
        <f t="shared" si="418"/>
        <v>12.143800000000001</v>
      </c>
      <c r="S3802">
        <f t="shared" si="419"/>
        <v>12.143800000000001</v>
      </c>
      <c r="T3802">
        <f>IFERROR(VLOOKUP($A3802,TY_main!A:B,2,FALSE),T3801)</f>
        <v>127.34375</v>
      </c>
    </row>
    <row r="3803" spans="1:20" x14ac:dyDescent="0.25">
      <c r="A3803" s="2">
        <f>SPY_IVOL!A3803</f>
        <v>43879</v>
      </c>
      <c r="B3803">
        <f>SPY_IVOL!B3803</f>
        <v>33.659799999999997</v>
      </c>
      <c r="C3803">
        <f>SPY_IVOL!C3803</f>
        <v>22.668399999999998</v>
      </c>
      <c r="D3803">
        <f>SPY_IVOL!D3803</f>
        <v>17.427499999999998</v>
      </c>
      <c r="E3803">
        <f>SPY_IVOL!E3803</f>
        <v>11.8865</v>
      </c>
      <c r="F3803">
        <f>SPY_IVOL!F3803</f>
        <v>9.0122999999999998</v>
      </c>
      <c r="G3803">
        <f>SPY_IVOL!G3803</f>
        <v>11.9276</v>
      </c>
      <c r="H3803">
        <f>SPY_IVOL!H3803</f>
        <v>11.9276</v>
      </c>
      <c r="I3803">
        <f>VLOOKUP($A3803,SPY_main!$A:$C,2,FALSE)</f>
        <v>336.73</v>
      </c>
      <c r="J3803">
        <f>IFERROR(VLOOKUP($A3803,SPY_main!$A:$C,3,FALSE),J3802)</f>
        <v>1.865</v>
      </c>
      <c r="K3803">
        <f>IFERROR(VLOOKUP($A3803,SPY_main!$E:$F,2,FALSE),K3802)</f>
        <v>1.6946300000000001</v>
      </c>
      <c r="L3803">
        <f>IFERROR(VLOOKUP($A3803,SPY_main!H:I,2,FALSE),L3802)</f>
        <v>14.83</v>
      </c>
      <c r="M3803">
        <f t="shared" si="413"/>
        <v>51.4405</v>
      </c>
      <c r="N3803">
        <f t="shared" si="414"/>
        <v>43.382300000000001</v>
      </c>
      <c r="O3803">
        <f t="shared" si="415"/>
        <v>25.4803</v>
      </c>
      <c r="P3803">
        <f t="shared" si="416"/>
        <v>11.8818</v>
      </c>
      <c r="Q3803">
        <f t="shared" si="417"/>
        <v>14.07</v>
      </c>
      <c r="R3803">
        <f t="shared" si="418"/>
        <v>14.07</v>
      </c>
      <c r="S3803">
        <f t="shared" si="419"/>
        <v>14.07</v>
      </c>
      <c r="T3803">
        <f>IFERROR(VLOOKUP($A3803,TY_main!A:B,2,FALSE),T3802)</f>
        <v>127.5625</v>
      </c>
    </row>
    <row r="3804" spans="1:20" x14ac:dyDescent="0.25">
      <c r="A3804" s="2">
        <f>SPY_IVOL!A3804</f>
        <v>43880</v>
      </c>
      <c r="B3804">
        <f>SPY_IVOL!B3804</f>
        <v>34.043799999999997</v>
      </c>
      <c r="C3804">
        <f>SPY_IVOL!C3804</f>
        <v>22.3245</v>
      </c>
      <c r="D3804">
        <f>SPY_IVOL!D3804</f>
        <v>17.012599999999999</v>
      </c>
      <c r="E3804">
        <f>SPY_IVOL!E3804</f>
        <v>11.236599999999999</v>
      </c>
      <c r="F3804">
        <f>SPY_IVOL!F3804</f>
        <v>9.0582999999999991</v>
      </c>
      <c r="G3804">
        <f>SPY_IVOL!G3804</f>
        <v>11.567399999999999</v>
      </c>
      <c r="H3804">
        <f>SPY_IVOL!H3804</f>
        <v>11.567399999999999</v>
      </c>
      <c r="I3804">
        <f>VLOOKUP($A3804,SPY_main!$A:$C,2,FALSE)</f>
        <v>338.34</v>
      </c>
      <c r="J3804">
        <f>IFERROR(VLOOKUP($A3804,SPY_main!$A:$C,3,FALSE),J3803)</f>
        <v>1.8561000000000001</v>
      </c>
      <c r="K3804">
        <f>IFERROR(VLOOKUP($A3804,SPY_main!$E:$F,2,FALSE),K3803)</f>
        <v>1.696</v>
      </c>
      <c r="L3804">
        <f>IFERROR(VLOOKUP($A3804,SPY_main!H:I,2,FALSE),L3803)</f>
        <v>14.38</v>
      </c>
      <c r="M3804">
        <f t="shared" si="413"/>
        <v>46.8431</v>
      </c>
      <c r="N3804">
        <f t="shared" si="414"/>
        <v>46.8431</v>
      </c>
      <c r="O3804">
        <f t="shared" si="415"/>
        <v>29.771599999999999</v>
      </c>
      <c r="P3804">
        <f t="shared" si="416"/>
        <v>10.418100000000001</v>
      </c>
      <c r="Q3804">
        <f t="shared" si="417"/>
        <v>11.874700000000001</v>
      </c>
      <c r="R3804">
        <f t="shared" si="418"/>
        <v>11.874700000000001</v>
      </c>
      <c r="S3804">
        <f t="shared" si="419"/>
        <v>11.874700000000001</v>
      </c>
      <c r="T3804">
        <f>IFERROR(VLOOKUP($A3804,TY_main!A:B,2,FALSE),T3803)</f>
        <v>127.4375</v>
      </c>
    </row>
    <row r="3805" spans="1:20" x14ac:dyDescent="0.25">
      <c r="A3805" s="2">
        <f>SPY_IVOL!A3805</f>
        <v>43881</v>
      </c>
      <c r="B3805">
        <f>SPY_IVOL!B3805</f>
        <v>34.992699999999999</v>
      </c>
      <c r="C3805">
        <f>SPY_IVOL!C3805</f>
        <v>23.5441</v>
      </c>
      <c r="D3805">
        <f>SPY_IVOL!D3805</f>
        <v>18.3582</v>
      </c>
      <c r="E3805">
        <f>SPY_IVOL!E3805</f>
        <v>11.962300000000001</v>
      </c>
      <c r="F3805">
        <f>SPY_IVOL!F3805</f>
        <v>8.9540000000000006</v>
      </c>
      <c r="G3805">
        <f>SPY_IVOL!G3805</f>
        <v>11.8241</v>
      </c>
      <c r="H3805">
        <f>SPY_IVOL!H3805</f>
        <v>11.8241</v>
      </c>
      <c r="I3805">
        <f>VLOOKUP($A3805,SPY_main!$A:$C,2,FALSE)</f>
        <v>336.95</v>
      </c>
      <c r="J3805">
        <f>IFERROR(VLOOKUP($A3805,SPY_main!$A:$C,3,FALSE),J3804)</f>
        <v>1.8637999999999999</v>
      </c>
      <c r="K3805">
        <f>IFERROR(VLOOKUP($A3805,SPY_main!$E:$F,2,FALSE),K3804)</f>
        <v>1.68275</v>
      </c>
      <c r="L3805">
        <f>IFERROR(VLOOKUP($A3805,SPY_main!H:I,2,FALSE),L3804)</f>
        <v>15.56</v>
      </c>
      <c r="M3805">
        <f t="shared" si="413"/>
        <v>80.121899999999997</v>
      </c>
      <c r="N3805">
        <f t="shared" si="414"/>
        <v>50.0428</v>
      </c>
      <c r="O3805">
        <f t="shared" si="415"/>
        <v>28.889299999999999</v>
      </c>
      <c r="P3805">
        <f t="shared" si="416"/>
        <v>11.6607</v>
      </c>
      <c r="Q3805">
        <f t="shared" si="417"/>
        <v>14.8101</v>
      </c>
      <c r="R3805">
        <f t="shared" si="418"/>
        <v>14.8101</v>
      </c>
      <c r="S3805">
        <f t="shared" si="419"/>
        <v>14.8101</v>
      </c>
      <c r="T3805">
        <f>IFERROR(VLOOKUP($A3805,TY_main!A:B,2,FALSE),T3804)</f>
        <v>127.78125</v>
      </c>
    </row>
    <row r="3806" spans="1:20" x14ac:dyDescent="0.25">
      <c r="A3806" s="2">
        <f>SPY_IVOL!A3806</f>
        <v>43882</v>
      </c>
      <c r="B3806">
        <f>SPY_IVOL!B3806</f>
        <v>35.995399999999997</v>
      </c>
      <c r="C3806">
        <f>SPY_IVOL!C3806</f>
        <v>24.685600000000001</v>
      </c>
      <c r="D3806">
        <f>SPY_IVOL!D3806</f>
        <v>19.840299999999999</v>
      </c>
      <c r="E3806">
        <f>SPY_IVOL!E3806</f>
        <v>14.245200000000001</v>
      </c>
      <c r="F3806">
        <f>SPY_IVOL!F3806</f>
        <v>9.2787000000000006</v>
      </c>
      <c r="G3806">
        <f>SPY_IVOL!G3806</f>
        <v>11.4412</v>
      </c>
      <c r="H3806">
        <f>SPY_IVOL!H3806</f>
        <v>11.4412</v>
      </c>
      <c r="I3806">
        <f>VLOOKUP($A3806,SPY_main!$A:$C,2,FALSE)</f>
        <v>333.48</v>
      </c>
      <c r="J3806">
        <f>IFERROR(VLOOKUP($A3806,SPY_main!$A:$C,3,FALSE),J3805)</f>
        <v>1.8832</v>
      </c>
      <c r="K3806">
        <f>IFERROR(VLOOKUP($A3806,SPY_main!$E:$F,2,FALSE),K3805)</f>
        <v>1.6792499999999999</v>
      </c>
      <c r="L3806">
        <f>IFERROR(VLOOKUP($A3806,SPY_main!H:I,2,FALSE),L3805)</f>
        <v>17.079999999999998</v>
      </c>
      <c r="M3806">
        <f t="shared" si="413"/>
        <v>50.4604</v>
      </c>
      <c r="N3806">
        <f t="shared" si="414"/>
        <v>41.859000000000002</v>
      </c>
      <c r="O3806">
        <f t="shared" si="415"/>
        <v>24.058299999999999</v>
      </c>
      <c r="P3806">
        <f t="shared" si="416"/>
        <v>9.9786999999999999</v>
      </c>
      <c r="Q3806">
        <f t="shared" si="417"/>
        <v>11.5846</v>
      </c>
      <c r="R3806">
        <f t="shared" si="418"/>
        <v>11.5846</v>
      </c>
      <c r="S3806">
        <f t="shared" si="419"/>
        <v>11.5846</v>
      </c>
      <c r="T3806">
        <f>IFERROR(VLOOKUP($A3806,TY_main!A:B,2,FALSE),T3805)</f>
        <v>128.203125</v>
      </c>
    </row>
    <row r="3807" spans="1:20" x14ac:dyDescent="0.25">
      <c r="A3807" s="2">
        <f>SPY_IVOL!A3807</f>
        <v>43885</v>
      </c>
      <c r="B3807">
        <f>SPY_IVOL!B3807</f>
        <v>35.573300000000003</v>
      </c>
      <c r="C3807">
        <f>SPY_IVOL!C3807</f>
        <v>28.001999999999999</v>
      </c>
      <c r="D3807">
        <f>SPY_IVOL!D3807</f>
        <v>24.111699999999999</v>
      </c>
      <c r="E3807">
        <f>SPY_IVOL!E3807</f>
        <v>19.454499999999999</v>
      </c>
      <c r="F3807">
        <f>SPY_IVOL!F3807</f>
        <v>13.980499999999999</v>
      </c>
      <c r="G3807">
        <f>SPY_IVOL!G3807</f>
        <v>12.4884</v>
      </c>
      <c r="H3807">
        <f>SPY_IVOL!H3807</f>
        <v>15.828099999999999</v>
      </c>
      <c r="I3807">
        <f>VLOOKUP($A3807,SPY_main!$A:$C,2,FALSE)</f>
        <v>322.42</v>
      </c>
      <c r="J3807">
        <f>IFERROR(VLOOKUP($A3807,SPY_main!$A:$C,3,FALSE),J3806)</f>
        <v>1.9478</v>
      </c>
      <c r="K3807">
        <f>IFERROR(VLOOKUP($A3807,SPY_main!$E:$F,2,FALSE),K3806)</f>
        <v>1.64663</v>
      </c>
      <c r="L3807">
        <f>IFERROR(VLOOKUP($A3807,SPY_main!H:I,2,FALSE),L3806)</f>
        <v>25.03</v>
      </c>
      <c r="M3807">
        <f t="shared" si="413"/>
        <v>44.396700000000003</v>
      </c>
      <c r="N3807">
        <f t="shared" si="414"/>
        <v>33.386800000000001</v>
      </c>
      <c r="O3807">
        <f t="shared" si="415"/>
        <v>28.063500000000001</v>
      </c>
      <c r="P3807">
        <f t="shared" si="416"/>
        <v>22.012699999999999</v>
      </c>
      <c r="Q3807">
        <f t="shared" si="417"/>
        <v>14.3066</v>
      </c>
      <c r="R3807">
        <f t="shared" si="418"/>
        <v>13.5227</v>
      </c>
      <c r="S3807">
        <f t="shared" si="419"/>
        <v>15.8889</v>
      </c>
      <c r="T3807">
        <f>IFERROR(VLOOKUP($A3807,TY_main!A:B,2,FALSE),T3806)</f>
        <v>128.96875</v>
      </c>
    </row>
    <row r="3808" spans="1:20" x14ac:dyDescent="0.25">
      <c r="A3808" s="2">
        <f>SPY_IVOL!A3808</f>
        <v>43886</v>
      </c>
      <c r="B3808">
        <f>SPY_IVOL!B3808</f>
        <v>36.4861</v>
      </c>
      <c r="C3808">
        <f>SPY_IVOL!C3808</f>
        <v>29.1599</v>
      </c>
      <c r="D3808">
        <f>SPY_IVOL!D3808</f>
        <v>25.583100000000002</v>
      </c>
      <c r="E3808">
        <f>SPY_IVOL!E3808</f>
        <v>22.367100000000001</v>
      </c>
      <c r="F3808">
        <f>SPY_IVOL!F3808</f>
        <v>17.846800000000002</v>
      </c>
      <c r="G3808">
        <f>SPY_IVOL!G3808</f>
        <v>14.7768</v>
      </c>
      <c r="H3808">
        <f>SPY_IVOL!H3808</f>
        <v>17.078299999999999</v>
      </c>
      <c r="I3808">
        <f>VLOOKUP($A3808,SPY_main!$A:$C,2,FALSE)</f>
        <v>312.64999999999998</v>
      </c>
      <c r="J3808">
        <f>IFERROR(VLOOKUP($A3808,SPY_main!$A:$C,3,FALSE),J3807)</f>
        <v>2.0085999999999999</v>
      </c>
      <c r="K3808">
        <f>IFERROR(VLOOKUP($A3808,SPY_main!$E:$F,2,FALSE),K3807)</f>
        <v>1.6376299999999999</v>
      </c>
      <c r="L3808">
        <f>IFERROR(VLOOKUP($A3808,SPY_main!H:I,2,FALSE),L3807)</f>
        <v>27.85</v>
      </c>
      <c r="M3808">
        <f t="shared" si="413"/>
        <v>45.663200000000003</v>
      </c>
      <c r="N3808">
        <f t="shared" si="414"/>
        <v>34.581299999999999</v>
      </c>
      <c r="O3808">
        <f t="shared" si="415"/>
        <v>29.5258</v>
      </c>
      <c r="P3808">
        <f t="shared" si="416"/>
        <v>25.392700000000001</v>
      </c>
      <c r="Q3808">
        <f t="shared" si="417"/>
        <v>19.3035</v>
      </c>
      <c r="R3808">
        <f t="shared" si="418"/>
        <v>16.6538</v>
      </c>
      <c r="S3808">
        <f t="shared" si="419"/>
        <v>20.414000000000001</v>
      </c>
      <c r="T3808">
        <f>IFERROR(VLOOKUP($A3808,TY_main!A:B,2,FALSE),T3807)</f>
        <v>129.421875</v>
      </c>
    </row>
    <row r="3809" spans="1:20" x14ac:dyDescent="0.25">
      <c r="A3809" s="2">
        <f>SPY_IVOL!A3809</f>
        <v>43887</v>
      </c>
      <c r="B3809">
        <f>SPY_IVOL!B3809</f>
        <v>36.194699999999997</v>
      </c>
      <c r="C3809">
        <f>SPY_IVOL!C3809</f>
        <v>29.328099999999999</v>
      </c>
      <c r="D3809">
        <f>SPY_IVOL!D3809</f>
        <v>26.192399999999999</v>
      </c>
      <c r="E3809">
        <f>SPY_IVOL!E3809</f>
        <v>22.0763</v>
      </c>
      <c r="F3809">
        <f>SPY_IVOL!F3809</f>
        <v>17.253799999999998</v>
      </c>
      <c r="G3809">
        <f>SPY_IVOL!G3809</f>
        <v>14.9445</v>
      </c>
      <c r="H3809">
        <f>SPY_IVOL!H3809</f>
        <v>17.657800000000002</v>
      </c>
      <c r="I3809">
        <f>VLOOKUP($A3809,SPY_main!$A:$C,2,FALSE)</f>
        <v>311.5</v>
      </c>
      <c r="J3809">
        <f>IFERROR(VLOOKUP($A3809,SPY_main!$A:$C,3,FALSE),J3808)</f>
        <v>2.016</v>
      </c>
      <c r="K3809">
        <f>IFERROR(VLOOKUP($A3809,SPY_main!$E:$F,2,FALSE),K3808)</f>
        <v>1.6132500000000001</v>
      </c>
      <c r="L3809">
        <f>IFERROR(VLOOKUP($A3809,SPY_main!H:I,2,FALSE),L3808)</f>
        <v>27.56</v>
      </c>
      <c r="M3809">
        <f t="shared" si="413"/>
        <v>45.921900000000001</v>
      </c>
      <c r="N3809">
        <f t="shared" si="414"/>
        <v>34.7194</v>
      </c>
      <c r="O3809">
        <f t="shared" si="415"/>
        <v>30.3367</v>
      </c>
      <c r="P3809">
        <f t="shared" si="416"/>
        <v>25.0962</v>
      </c>
      <c r="Q3809">
        <f t="shared" si="417"/>
        <v>19.230499999999999</v>
      </c>
      <c r="R3809">
        <f t="shared" si="418"/>
        <v>17.536000000000001</v>
      </c>
      <c r="S3809">
        <f t="shared" si="419"/>
        <v>23.436</v>
      </c>
      <c r="T3809">
        <f>IFERROR(VLOOKUP($A3809,TY_main!A:B,2,FALSE),T3808)</f>
        <v>129.625</v>
      </c>
    </row>
    <row r="3810" spans="1:20" x14ac:dyDescent="0.25">
      <c r="A3810" s="2">
        <f>SPY_IVOL!A3810</f>
        <v>43888</v>
      </c>
      <c r="B3810">
        <f>SPY_IVOL!B3810</f>
        <v>44.486899999999999</v>
      </c>
      <c r="C3810">
        <f>SPY_IVOL!C3810</f>
        <v>38.540300000000002</v>
      </c>
      <c r="D3810">
        <f>SPY_IVOL!D3810</f>
        <v>35.609499999999997</v>
      </c>
      <c r="E3810">
        <f>SPY_IVOL!E3810</f>
        <v>30.346499999999999</v>
      </c>
      <c r="F3810">
        <f>SPY_IVOL!F3810</f>
        <v>24.227799999999998</v>
      </c>
      <c r="G3810">
        <f>SPY_IVOL!G3810</f>
        <v>20.070699999999999</v>
      </c>
      <c r="H3810">
        <f>SPY_IVOL!H3810</f>
        <v>19.9221</v>
      </c>
      <c r="I3810">
        <f>VLOOKUP($A3810,SPY_main!$A:$C,2,FALSE)</f>
        <v>297.51</v>
      </c>
      <c r="J3810">
        <f>IFERROR(VLOOKUP($A3810,SPY_main!$A:$C,3,FALSE),J3809)</f>
        <v>2.1107999999999998</v>
      </c>
      <c r="K3810">
        <f>IFERROR(VLOOKUP($A3810,SPY_main!$E:$F,2,FALSE),K3809)</f>
        <v>1.5803799999999999</v>
      </c>
      <c r="L3810">
        <f>IFERROR(VLOOKUP($A3810,SPY_main!H:I,2,FALSE),L3809)</f>
        <v>39.159999999999997</v>
      </c>
      <c r="M3810">
        <f t="shared" si="413"/>
        <v>58.509700000000002</v>
      </c>
      <c r="N3810">
        <f t="shared" si="414"/>
        <v>48.890300000000003</v>
      </c>
      <c r="O3810">
        <f t="shared" si="415"/>
        <v>44.463099999999997</v>
      </c>
      <c r="P3810">
        <f t="shared" si="416"/>
        <v>37.127600000000001</v>
      </c>
      <c r="Q3810">
        <f t="shared" si="417"/>
        <v>28.437000000000001</v>
      </c>
      <c r="R3810">
        <f t="shared" si="418"/>
        <v>23.725899999999999</v>
      </c>
      <c r="S3810">
        <f t="shared" si="419"/>
        <v>26.101800000000001</v>
      </c>
      <c r="T3810">
        <f>IFERROR(VLOOKUP($A3810,TY_main!A:B,2,FALSE),T3809)</f>
        <v>129.734375</v>
      </c>
    </row>
    <row r="3811" spans="1:20" x14ac:dyDescent="0.25">
      <c r="A3811" s="2">
        <f>SPY_IVOL!A3811</f>
        <v>43889</v>
      </c>
      <c r="B3811">
        <f>SPY_IVOL!B3811</f>
        <v>45.832000000000001</v>
      </c>
      <c r="C3811">
        <f>SPY_IVOL!C3811</f>
        <v>39.5383</v>
      </c>
      <c r="D3811">
        <f>SPY_IVOL!D3811</f>
        <v>35.766300000000001</v>
      </c>
      <c r="E3811">
        <f>SPY_IVOL!E3811</f>
        <v>31.731999999999999</v>
      </c>
      <c r="F3811">
        <f>SPY_IVOL!F3811</f>
        <v>27.928799999999999</v>
      </c>
      <c r="G3811">
        <f>SPY_IVOL!G3811</f>
        <v>21.971399999999999</v>
      </c>
      <c r="H3811">
        <f>SPY_IVOL!H3811</f>
        <v>21.311</v>
      </c>
      <c r="I3811">
        <f>VLOOKUP($A3811,SPY_main!$A:$C,2,FALSE)</f>
        <v>296.26</v>
      </c>
      <c r="J3811">
        <f>IFERROR(VLOOKUP($A3811,SPY_main!$A:$C,3,FALSE),J3810)</f>
        <v>2.1196999999999999</v>
      </c>
      <c r="K3811">
        <f>IFERROR(VLOOKUP($A3811,SPY_main!$E:$F,2,FALSE),K3810)</f>
        <v>1.46275</v>
      </c>
      <c r="L3811">
        <f>IFERROR(VLOOKUP($A3811,SPY_main!H:I,2,FALSE),L3810)</f>
        <v>40.11</v>
      </c>
      <c r="M3811">
        <f t="shared" si="413"/>
        <v>58.548900000000003</v>
      </c>
      <c r="N3811">
        <f t="shared" si="414"/>
        <v>51.010199999999998</v>
      </c>
      <c r="O3811">
        <f t="shared" si="415"/>
        <v>45.5396</v>
      </c>
      <c r="P3811">
        <f t="shared" si="416"/>
        <v>39.620199999999997</v>
      </c>
      <c r="Q3811">
        <f t="shared" si="417"/>
        <v>33.845700000000001</v>
      </c>
      <c r="R3811">
        <f t="shared" si="418"/>
        <v>26.531300000000002</v>
      </c>
      <c r="S3811">
        <f t="shared" si="419"/>
        <v>27.329799999999999</v>
      </c>
      <c r="T3811">
        <f>IFERROR(VLOOKUP($A3811,TY_main!A:B,2,FALSE),T3810)</f>
        <v>131.09375</v>
      </c>
    </row>
    <row r="3812" spans="1:20" x14ac:dyDescent="0.25">
      <c r="A3812" s="2">
        <f>SPY_IVOL!A3812</f>
        <v>43892</v>
      </c>
      <c r="B3812">
        <f>SPY_IVOL!B3812</f>
        <v>43.232399999999998</v>
      </c>
      <c r="C3812">
        <f>SPY_IVOL!C3812</f>
        <v>36.261800000000001</v>
      </c>
      <c r="D3812">
        <f>SPY_IVOL!D3812</f>
        <v>32.053199999999997</v>
      </c>
      <c r="E3812">
        <f>SPY_IVOL!E3812</f>
        <v>26.9313</v>
      </c>
      <c r="F3812">
        <f>SPY_IVOL!F3812</f>
        <v>19.1477</v>
      </c>
      <c r="G3812">
        <f>SPY_IVOL!G3812</f>
        <v>16.4969</v>
      </c>
      <c r="H3812">
        <f>SPY_IVOL!H3812</f>
        <v>19.591899999999999</v>
      </c>
      <c r="I3812">
        <f>VLOOKUP($A3812,SPY_main!$A:$C,2,FALSE)</f>
        <v>309.08999999999997</v>
      </c>
      <c r="J3812">
        <f>IFERROR(VLOOKUP($A3812,SPY_main!$A:$C,3,FALSE),J3811)</f>
        <v>2.0318000000000001</v>
      </c>
      <c r="K3812">
        <f>IFERROR(VLOOKUP($A3812,SPY_main!$E:$F,2,FALSE),K3811)</f>
        <v>1.2537499999999999</v>
      </c>
      <c r="L3812">
        <f>IFERROR(VLOOKUP($A3812,SPY_main!H:I,2,FALSE),L3811)</f>
        <v>33.42</v>
      </c>
      <c r="M3812">
        <f t="shared" si="413"/>
        <v>55.375999999999998</v>
      </c>
      <c r="N3812">
        <f t="shared" si="414"/>
        <v>44.933100000000003</v>
      </c>
      <c r="O3812">
        <f t="shared" si="415"/>
        <v>38.4069</v>
      </c>
      <c r="P3812">
        <f t="shared" si="416"/>
        <v>30.497299999999999</v>
      </c>
      <c r="Q3812">
        <f t="shared" si="417"/>
        <v>19.882999999999999</v>
      </c>
      <c r="R3812">
        <f t="shared" si="418"/>
        <v>19.279900000000001</v>
      </c>
      <c r="S3812">
        <f t="shared" si="419"/>
        <v>28.067699999999999</v>
      </c>
      <c r="T3812">
        <f>IFERROR(VLOOKUP($A3812,TY_main!A:B,2,FALSE),T3811)</f>
        <v>131.515625</v>
      </c>
    </row>
    <row r="3813" spans="1:20" x14ac:dyDescent="0.25">
      <c r="A3813" s="2">
        <f>SPY_IVOL!A3813</f>
        <v>43893</v>
      </c>
      <c r="B3813">
        <f>SPY_IVOL!B3813</f>
        <v>45.759799999999998</v>
      </c>
      <c r="C3813">
        <f>SPY_IVOL!C3813</f>
        <v>38.834299999999999</v>
      </c>
      <c r="D3813">
        <f>SPY_IVOL!D3813</f>
        <v>34.670499999999997</v>
      </c>
      <c r="E3813">
        <f>SPY_IVOL!E3813</f>
        <v>29.845400000000001</v>
      </c>
      <c r="F3813">
        <f>SPY_IVOL!F3813</f>
        <v>24.6204</v>
      </c>
      <c r="G3813">
        <f>SPY_IVOL!G3813</f>
        <v>19.835899999999999</v>
      </c>
      <c r="H3813">
        <f>SPY_IVOL!H3813</f>
        <v>21.466699999999999</v>
      </c>
      <c r="I3813">
        <f>VLOOKUP($A3813,SPY_main!$A:$C,2,FALSE)</f>
        <v>300.24</v>
      </c>
      <c r="J3813">
        <f>IFERROR(VLOOKUP($A3813,SPY_main!$A:$C,3,FALSE),J3812)</f>
        <v>2.0916000000000001</v>
      </c>
      <c r="K3813">
        <f>IFERROR(VLOOKUP($A3813,SPY_main!$E:$F,2,FALSE),K3812)</f>
        <v>1.3142499999999999</v>
      </c>
      <c r="L3813">
        <f>IFERROR(VLOOKUP($A3813,SPY_main!H:I,2,FALSE),L3812)</f>
        <v>36.82</v>
      </c>
      <c r="M3813">
        <f t="shared" si="413"/>
        <v>59.187100000000001</v>
      </c>
      <c r="N3813">
        <f t="shared" si="414"/>
        <v>49.210700000000003</v>
      </c>
      <c r="O3813">
        <f t="shared" si="415"/>
        <v>43.064700000000002</v>
      </c>
      <c r="P3813">
        <f t="shared" si="416"/>
        <v>35.6098</v>
      </c>
      <c r="Q3813">
        <f t="shared" si="417"/>
        <v>27.956700000000001</v>
      </c>
      <c r="R3813">
        <f t="shared" si="418"/>
        <v>23.491800000000001</v>
      </c>
      <c r="S3813">
        <f t="shared" si="419"/>
        <v>29.7194</v>
      </c>
      <c r="T3813">
        <f>IFERROR(VLOOKUP($A3813,TY_main!A:B,2,FALSE),T3812)</f>
        <v>132.21875</v>
      </c>
    </row>
    <row r="3814" spans="1:20" x14ac:dyDescent="0.25">
      <c r="A3814" s="2">
        <f>SPY_IVOL!A3814</f>
        <v>43894</v>
      </c>
      <c r="B3814">
        <f>SPY_IVOL!B3814</f>
        <v>43.6449</v>
      </c>
      <c r="C3814">
        <f>SPY_IVOL!C3814</f>
        <v>35.864600000000003</v>
      </c>
      <c r="D3814">
        <f>SPY_IVOL!D3814</f>
        <v>31.369399999999999</v>
      </c>
      <c r="E3814">
        <f>SPY_IVOL!E3814</f>
        <v>24.025099999999998</v>
      </c>
      <c r="F3814">
        <f>SPY_IVOL!F3814</f>
        <v>19.206</v>
      </c>
      <c r="G3814">
        <f>SPY_IVOL!G3814</f>
        <v>17.967400000000001</v>
      </c>
      <c r="H3814">
        <f>SPY_IVOL!H3814</f>
        <v>20.064800000000002</v>
      </c>
      <c r="I3814">
        <f>VLOOKUP($A3814,SPY_main!$A:$C,2,FALSE)</f>
        <v>312.86</v>
      </c>
      <c r="J3814">
        <f>IFERROR(VLOOKUP($A3814,SPY_main!$A:$C,3,FALSE),J3813)</f>
        <v>2.0072999999999999</v>
      </c>
      <c r="K3814">
        <f>IFERROR(VLOOKUP($A3814,SPY_main!$E:$F,2,FALSE),K3813)</f>
        <v>1.0006299999999999</v>
      </c>
      <c r="L3814">
        <f>IFERROR(VLOOKUP($A3814,SPY_main!H:I,2,FALSE),L3813)</f>
        <v>31.99</v>
      </c>
      <c r="M3814">
        <f t="shared" si="413"/>
        <v>57.600700000000003</v>
      </c>
      <c r="N3814">
        <f t="shared" si="414"/>
        <v>44.405299999999997</v>
      </c>
      <c r="O3814">
        <f t="shared" si="415"/>
        <v>37.606299999999997</v>
      </c>
      <c r="P3814">
        <f t="shared" si="416"/>
        <v>25.8368</v>
      </c>
      <c r="Q3814">
        <f t="shared" si="417"/>
        <v>19.354299999999999</v>
      </c>
      <c r="R3814">
        <f t="shared" si="418"/>
        <v>20.176600000000001</v>
      </c>
      <c r="S3814">
        <f t="shared" si="419"/>
        <v>24.994</v>
      </c>
      <c r="T3814">
        <f>IFERROR(VLOOKUP($A3814,TY_main!A:B,2,FALSE),T3813)</f>
        <v>132.46875</v>
      </c>
    </row>
    <row r="3815" spans="1:20" x14ac:dyDescent="0.25">
      <c r="A3815" s="2">
        <f>SPY_IVOL!A3815</f>
        <v>43895</v>
      </c>
      <c r="B3815">
        <f>SPY_IVOL!B3815</f>
        <v>50.224600000000002</v>
      </c>
      <c r="C3815">
        <f>SPY_IVOL!C3815</f>
        <v>42.784599999999998</v>
      </c>
      <c r="D3815">
        <f>SPY_IVOL!D3815</f>
        <v>38.566099999999999</v>
      </c>
      <c r="E3815">
        <f>SPY_IVOL!E3815</f>
        <v>32.577800000000003</v>
      </c>
      <c r="F3815">
        <f>SPY_IVOL!F3815</f>
        <v>25.572500000000002</v>
      </c>
      <c r="G3815">
        <f>SPY_IVOL!G3815</f>
        <v>21.073799999999999</v>
      </c>
      <c r="H3815">
        <f>SPY_IVOL!H3815</f>
        <v>21.268699999999999</v>
      </c>
      <c r="I3815">
        <f>VLOOKUP($A3815,SPY_main!$A:$C,2,FALSE)</f>
        <v>302.45999999999998</v>
      </c>
      <c r="J3815">
        <f>IFERROR(VLOOKUP($A3815,SPY_main!$A:$C,3,FALSE),J3814)</f>
        <v>2.0762999999999998</v>
      </c>
      <c r="K3815">
        <f>IFERROR(VLOOKUP($A3815,SPY_main!$E:$F,2,FALSE),K3814)</f>
        <v>0.99887999999999999</v>
      </c>
      <c r="L3815">
        <f>IFERROR(VLOOKUP($A3815,SPY_main!H:I,2,FALSE),L3814)</f>
        <v>39.619999999999997</v>
      </c>
      <c r="M3815">
        <f t="shared" si="413"/>
        <v>66.570899999999995</v>
      </c>
      <c r="N3815">
        <f t="shared" si="414"/>
        <v>54.545900000000003</v>
      </c>
      <c r="O3815">
        <f t="shared" si="415"/>
        <v>47.855200000000004</v>
      </c>
      <c r="P3815">
        <f t="shared" si="416"/>
        <v>38.042700000000004</v>
      </c>
      <c r="Q3815">
        <f t="shared" si="417"/>
        <v>27.068999999999999</v>
      </c>
      <c r="R3815">
        <f t="shared" si="418"/>
        <v>23.5213</v>
      </c>
      <c r="S3815">
        <f t="shared" si="419"/>
        <v>30.5763</v>
      </c>
      <c r="T3815">
        <f>IFERROR(VLOOKUP($A3815,TY_main!A:B,2,FALSE),T3814)</f>
        <v>132.96875</v>
      </c>
    </row>
    <row r="3816" spans="1:20" x14ac:dyDescent="0.25">
      <c r="A3816" s="2">
        <f>SPY_IVOL!A3816</f>
        <v>43896</v>
      </c>
      <c r="B3816">
        <f>SPY_IVOL!B3816</f>
        <v>52.328200000000002</v>
      </c>
      <c r="C3816">
        <f>SPY_IVOL!C3816</f>
        <v>45.515900000000002</v>
      </c>
      <c r="D3816">
        <f>SPY_IVOL!D3816</f>
        <v>41.459800000000001</v>
      </c>
      <c r="E3816">
        <f>SPY_IVOL!E3816</f>
        <v>35.237200000000001</v>
      </c>
      <c r="F3816">
        <f>SPY_IVOL!F3816</f>
        <v>27.9559</v>
      </c>
      <c r="G3816">
        <f>SPY_IVOL!G3816</f>
        <v>22.947900000000001</v>
      </c>
      <c r="H3816">
        <f>SPY_IVOL!H3816</f>
        <v>23.227900000000002</v>
      </c>
      <c r="I3816">
        <f>VLOOKUP($A3816,SPY_main!$A:$C,2,FALSE)</f>
        <v>297.45999999999998</v>
      </c>
      <c r="J3816">
        <f>IFERROR(VLOOKUP($A3816,SPY_main!$A:$C,3,FALSE),J3815)</f>
        <v>2.1112000000000002</v>
      </c>
      <c r="K3816">
        <f>IFERROR(VLOOKUP($A3816,SPY_main!$E:$F,2,FALSE),K3815)</f>
        <v>0.89600000000000002</v>
      </c>
      <c r="L3816">
        <f>IFERROR(VLOOKUP($A3816,SPY_main!H:I,2,FALSE),L3815)</f>
        <v>41.94</v>
      </c>
      <c r="M3816">
        <f t="shared" si="413"/>
        <v>68.412199999999999</v>
      </c>
      <c r="N3816">
        <f t="shared" si="414"/>
        <v>57.142499999999998</v>
      </c>
      <c r="O3816">
        <f t="shared" si="415"/>
        <v>50.721800000000002</v>
      </c>
      <c r="P3816">
        <f t="shared" si="416"/>
        <v>40.446899999999999</v>
      </c>
      <c r="Q3816">
        <f t="shared" si="417"/>
        <v>28.3232</v>
      </c>
      <c r="R3816">
        <f t="shared" si="418"/>
        <v>25.523099999999999</v>
      </c>
      <c r="S3816">
        <f t="shared" si="419"/>
        <v>32.819200000000002</v>
      </c>
      <c r="T3816">
        <f>IFERROR(VLOOKUP($A3816,TY_main!A:B,2,FALSE),T3815)</f>
        <v>134.21875</v>
      </c>
    </row>
    <row r="3817" spans="1:20" x14ac:dyDescent="0.25">
      <c r="A3817" s="2">
        <f>SPY_IVOL!A3817</f>
        <v>43899</v>
      </c>
      <c r="B3817">
        <f>SPY_IVOL!B3817</f>
        <v>61.6434</v>
      </c>
      <c r="C3817">
        <f>SPY_IVOL!C3817</f>
        <v>54.7804</v>
      </c>
      <c r="D3817">
        <f>SPY_IVOL!D3817</f>
        <v>51.010899999999999</v>
      </c>
      <c r="E3817">
        <f>SPY_IVOL!E3817</f>
        <v>47.076999999999998</v>
      </c>
      <c r="F3817">
        <f>SPY_IVOL!F3817</f>
        <v>43.404400000000003</v>
      </c>
      <c r="G3817">
        <f>SPY_IVOL!G3817</f>
        <v>37.616999999999997</v>
      </c>
      <c r="H3817">
        <f>SPY_IVOL!H3817</f>
        <v>31.748999999999999</v>
      </c>
      <c r="I3817">
        <f>VLOOKUP($A3817,SPY_main!$A:$C,2,FALSE)</f>
        <v>274.23</v>
      </c>
      <c r="J3817">
        <f>IFERROR(VLOOKUP($A3817,SPY_main!$A:$C,3,FALSE),J3816)</f>
        <v>2.29</v>
      </c>
      <c r="K3817">
        <f>IFERROR(VLOOKUP($A3817,SPY_main!$E:$F,2,FALSE),K3816)</f>
        <v>0.76812999999999998</v>
      </c>
      <c r="L3817">
        <f>IFERROR(VLOOKUP($A3817,SPY_main!H:I,2,FALSE),L3816)</f>
        <v>54.46</v>
      </c>
      <c r="M3817">
        <f t="shared" si="413"/>
        <v>87.112799999999993</v>
      </c>
      <c r="N3817">
        <f t="shared" si="414"/>
        <v>74.841399999999993</v>
      </c>
      <c r="O3817">
        <f t="shared" si="415"/>
        <v>68.601100000000002</v>
      </c>
      <c r="P3817">
        <f t="shared" si="416"/>
        <v>61.876600000000003</v>
      </c>
      <c r="Q3817">
        <f t="shared" si="417"/>
        <v>54.878</v>
      </c>
      <c r="R3817">
        <f t="shared" si="418"/>
        <v>45.6676</v>
      </c>
      <c r="S3817">
        <f t="shared" si="419"/>
        <v>43.811799999999998</v>
      </c>
      <c r="T3817">
        <f>IFERROR(VLOOKUP($A3817,TY_main!A:B,2,FALSE),T3816)</f>
        <v>135.421875</v>
      </c>
    </row>
    <row r="3818" spans="1:20" x14ac:dyDescent="0.25">
      <c r="A3818" s="2">
        <f>SPY_IVOL!A3818</f>
        <v>43900</v>
      </c>
      <c r="B3818">
        <f>SPY_IVOL!B3818</f>
        <v>58.068399999999997</v>
      </c>
      <c r="C3818">
        <f>SPY_IVOL!C3818</f>
        <v>51.5807</v>
      </c>
      <c r="D3818">
        <f>SPY_IVOL!D3818</f>
        <v>47.668300000000002</v>
      </c>
      <c r="E3818">
        <f>SPY_IVOL!E3818</f>
        <v>41.225200000000001</v>
      </c>
      <c r="F3818">
        <f>SPY_IVOL!F3818</f>
        <v>33.048200000000001</v>
      </c>
      <c r="G3818">
        <f>SPY_IVOL!G3818</f>
        <v>27.354600000000001</v>
      </c>
      <c r="H3818">
        <f>SPY_IVOL!H3818</f>
        <v>25.607399999999998</v>
      </c>
      <c r="I3818">
        <f>VLOOKUP($A3818,SPY_main!$A:$C,2,FALSE)</f>
        <v>288.42</v>
      </c>
      <c r="J3818">
        <f>IFERROR(VLOOKUP($A3818,SPY_main!$A:$C,3,FALSE),J3817)</f>
        <v>2.1774</v>
      </c>
      <c r="K3818">
        <f>IFERROR(VLOOKUP($A3818,SPY_main!$E:$F,2,FALSE),K3817)</f>
        <v>0.78412999999999999</v>
      </c>
      <c r="L3818">
        <f>IFERROR(VLOOKUP($A3818,SPY_main!H:I,2,FALSE),L3817)</f>
        <v>47.3</v>
      </c>
      <c r="M3818">
        <f t="shared" si="413"/>
        <v>78.905799999999999</v>
      </c>
      <c r="N3818">
        <f t="shared" si="414"/>
        <v>68.635400000000004</v>
      </c>
      <c r="O3818">
        <f t="shared" si="415"/>
        <v>62.371699999999997</v>
      </c>
      <c r="P3818">
        <f t="shared" si="416"/>
        <v>50.713999999999999</v>
      </c>
      <c r="Q3818">
        <f t="shared" si="417"/>
        <v>36.842199999999998</v>
      </c>
      <c r="R3818">
        <f t="shared" si="418"/>
        <v>32.104599999999998</v>
      </c>
      <c r="S3818">
        <f t="shared" si="419"/>
        <v>38.257599999999996</v>
      </c>
      <c r="T3818">
        <f>IFERROR(VLOOKUP($A3818,TY_main!A:B,2,FALSE),T3817)</f>
        <v>133.734375</v>
      </c>
    </row>
    <row r="3819" spans="1:20" x14ac:dyDescent="0.25">
      <c r="A3819" s="2">
        <f>SPY_IVOL!A3819</f>
        <v>43901</v>
      </c>
      <c r="B3819">
        <f>SPY_IVOL!B3819</f>
        <v>61.92</v>
      </c>
      <c r="C3819">
        <f>SPY_IVOL!C3819</f>
        <v>55.336599999999997</v>
      </c>
      <c r="D3819">
        <f>SPY_IVOL!D3819</f>
        <v>51.784999999999997</v>
      </c>
      <c r="E3819">
        <f>SPY_IVOL!E3819</f>
        <v>47.871099999999998</v>
      </c>
      <c r="F3819">
        <f>SPY_IVOL!F3819</f>
        <v>43.1693</v>
      </c>
      <c r="G3819">
        <f>SPY_IVOL!G3819</f>
        <v>36.600900000000003</v>
      </c>
      <c r="H3819">
        <f>SPY_IVOL!H3819</f>
        <v>30.332799999999999</v>
      </c>
      <c r="I3819">
        <f>VLOOKUP($A3819,SPY_main!$A:$C,2,FALSE)</f>
        <v>274.36</v>
      </c>
      <c r="J3819">
        <f>IFERROR(VLOOKUP($A3819,SPY_main!$A:$C,3,FALSE),J3818)</f>
        <v>2.2890000000000001</v>
      </c>
      <c r="K3819">
        <f>IFERROR(VLOOKUP($A3819,SPY_main!$E:$F,2,FALSE),K3818)</f>
        <v>0.77249999999999996</v>
      </c>
      <c r="L3819">
        <f>IFERROR(VLOOKUP($A3819,SPY_main!H:I,2,FALSE),L3818)</f>
        <v>53.9</v>
      </c>
      <c r="M3819">
        <f t="shared" si="413"/>
        <v>87.506299999999996</v>
      </c>
      <c r="N3819">
        <f t="shared" si="414"/>
        <v>76.656999999999996</v>
      </c>
      <c r="O3819">
        <f t="shared" si="415"/>
        <v>71.320300000000003</v>
      </c>
      <c r="P3819">
        <f t="shared" si="416"/>
        <v>64.244699999999995</v>
      </c>
      <c r="Q3819">
        <f t="shared" si="417"/>
        <v>54.312399999999997</v>
      </c>
      <c r="R3819">
        <f t="shared" si="418"/>
        <v>45.1997</v>
      </c>
      <c r="S3819">
        <f t="shared" si="419"/>
        <v>44.131</v>
      </c>
      <c r="T3819">
        <f>IFERROR(VLOOKUP($A3819,TY_main!A:B,2,FALSE),T3818)</f>
        <v>133.328125</v>
      </c>
    </row>
    <row r="3820" spans="1:20" x14ac:dyDescent="0.25">
      <c r="A3820" s="2">
        <f>SPY_IVOL!A3820</f>
        <v>43902</v>
      </c>
      <c r="B3820">
        <f>SPY_IVOL!B3820</f>
        <v>81.3215</v>
      </c>
      <c r="C3820">
        <f>SPY_IVOL!C3820</f>
        <v>74.775499999999994</v>
      </c>
      <c r="D3820">
        <f>SPY_IVOL!D3820</f>
        <v>71.049499999999995</v>
      </c>
      <c r="E3820">
        <f>SPY_IVOL!E3820</f>
        <v>67.375799999999998</v>
      </c>
      <c r="F3820">
        <f>SPY_IVOL!F3820</f>
        <v>64.3279</v>
      </c>
      <c r="G3820">
        <f>SPY_IVOL!G3820</f>
        <v>58.5334</v>
      </c>
      <c r="H3820">
        <f>SPY_IVOL!H3820</f>
        <v>43.4056</v>
      </c>
      <c r="I3820">
        <f>VLOOKUP($A3820,SPY_main!$A:$C,2,FALSE)</f>
        <v>248.11</v>
      </c>
      <c r="J3820">
        <f>IFERROR(VLOOKUP($A3820,SPY_main!$A:$C,3,FALSE),J3819)</f>
        <v>2.5310999999999999</v>
      </c>
      <c r="K3820">
        <f>IFERROR(VLOOKUP($A3820,SPY_main!$E:$F,2,FALSE),K3819)</f>
        <v>0.74050000000000005</v>
      </c>
      <c r="L3820">
        <f>IFERROR(VLOOKUP($A3820,SPY_main!H:I,2,FALSE),L3819)</f>
        <v>75.47</v>
      </c>
      <c r="M3820">
        <f t="shared" si="413"/>
        <v>127.3516</v>
      </c>
      <c r="N3820">
        <f t="shared" si="414"/>
        <v>113.9949</v>
      </c>
      <c r="O3820">
        <f t="shared" si="415"/>
        <v>107.12390000000001</v>
      </c>
      <c r="P3820">
        <f t="shared" si="416"/>
        <v>99.111199999999997</v>
      </c>
      <c r="Q3820">
        <f t="shared" si="417"/>
        <v>91.005200000000002</v>
      </c>
      <c r="R3820">
        <f t="shared" si="418"/>
        <v>77.346500000000006</v>
      </c>
      <c r="S3820">
        <f t="shared" si="419"/>
        <v>56.468800000000002</v>
      </c>
      <c r="T3820">
        <f>IFERROR(VLOOKUP($A3820,TY_main!A:B,2,FALSE),T3819)</f>
        <v>133.09375</v>
      </c>
    </row>
    <row r="3821" spans="1:20" x14ac:dyDescent="0.25">
      <c r="A3821" s="2">
        <f>SPY_IVOL!A3821</f>
        <v>43903</v>
      </c>
      <c r="B3821">
        <f>SPY_IVOL!B3821</f>
        <v>66.991399999999999</v>
      </c>
      <c r="C3821">
        <f>SPY_IVOL!C3821</f>
        <v>59.888500000000001</v>
      </c>
      <c r="D3821">
        <f>SPY_IVOL!D3821</f>
        <v>55.386600000000001</v>
      </c>
      <c r="E3821">
        <f>SPY_IVOL!E3821</f>
        <v>51.012900000000002</v>
      </c>
      <c r="F3821">
        <f>SPY_IVOL!F3821</f>
        <v>46.442999999999998</v>
      </c>
      <c r="G3821">
        <f>SPY_IVOL!G3821</f>
        <v>37.189</v>
      </c>
      <c r="H3821">
        <f>SPY_IVOL!H3821</f>
        <v>30.771599999999999</v>
      </c>
      <c r="I3821">
        <f>VLOOKUP($A3821,SPY_main!$A:$C,2,FALSE)</f>
        <v>269.32</v>
      </c>
      <c r="J3821">
        <f>IFERROR(VLOOKUP($A3821,SPY_main!$A:$C,3,FALSE),J3820)</f>
        <v>2.3317999999999999</v>
      </c>
      <c r="K3821">
        <f>IFERROR(VLOOKUP($A3821,SPY_main!$E:$F,2,FALSE),K3820)</f>
        <v>0.84313000000000005</v>
      </c>
      <c r="L3821">
        <f>IFERROR(VLOOKUP($A3821,SPY_main!H:I,2,FALSE),L3820)</f>
        <v>57.83</v>
      </c>
      <c r="M3821">
        <f t="shared" si="413"/>
        <v>102.4383</v>
      </c>
      <c r="N3821">
        <f t="shared" si="414"/>
        <v>84.983699999999999</v>
      </c>
      <c r="O3821">
        <f t="shared" si="415"/>
        <v>75.533500000000004</v>
      </c>
      <c r="P3821">
        <f t="shared" si="416"/>
        <v>65.820800000000006</v>
      </c>
      <c r="Q3821">
        <f t="shared" si="417"/>
        <v>54.990499999999997</v>
      </c>
      <c r="R3821">
        <f t="shared" si="418"/>
        <v>41.311999999999998</v>
      </c>
      <c r="S3821">
        <f t="shared" si="419"/>
        <v>49.189300000000003</v>
      </c>
      <c r="T3821">
        <f>IFERROR(VLOOKUP($A3821,TY_main!A:B,2,FALSE),T3820)</f>
        <v>132.03125</v>
      </c>
    </row>
    <row r="3822" spans="1:20" x14ac:dyDescent="0.25">
      <c r="A3822" s="2">
        <f>SPY_IVOL!A3822</f>
        <v>43906</v>
      </c>
      <c r="B3822">
        <f>SPY_IVOL!B3822</f>
        <v>92.043099999999995</v>
      </c>
      <c r="C3822">
        <f>SPY_IVOL!C3822</f>
        <v>84.431600000000003</v>
      </c>
      <c r="D3822">
        <f>SPY_IVOL!D3822</f>
        <v>80.279600000000002</v>
      </c>
      <c r="E3822">
        <f>SPY_IVOL!E3822</f>
        <v>79.903300000000002</v>
      </c>
      <c r="F3822">
        <f>SPY_IVOL!F3822</f>
        <v>75.743700000000004</v>
      </c>
      <c r="G3822">
        <f>SPY_IVOL!G3822</f>
        <v>69.721100000000007</v>
      </c>
      <c r="H3822">
        <f>SPY_IVOL!H3822</f>
        <v>54.779000000000003</v>
      </c>
      <c r="I3822">
        <f>VLOOKUP($A3822,SPY_main!$A:$C,2,FALSE)</f>
        <v>239.85</v>
      </c>
      <c r="J3822">
        <f>IFERROR(VLOOKUP($A3822,SPY_main!$A:$C,3,FALSE),J3821)</f>
        <v>2.6183000000000001</v>
      </c>
      <c r="K3822">
        <f>IFERROR(VLOOKUP($A3822,SPY_main!$E:$F,2,FALSE),K3821)</f>
        <v>0.88937999999999995</v>
      </c>
      <c r="L3822">
        <f>IFERROR(VLOOKUP($A3822,SPY_main!H:I,2,FALSE),L3821)</f>
        <v>82.69</v>
      </c>
      <c r="M3822">
        <f t="shared" si="413"/>
        <v>165.30289999999999</v>
      </c>
      <c r="N3822">
        <f t="shared" si="414"/>
        <v>145.52330000000001</v>
      </c>
      <c r="O3822">
        <f t="shared" si="415"/>
        <v>133.83959999999999</v>
      </c>
      <c r="P3822">
        <f t="shared" si="416"/>
        <v>132.1361</v>
      </c>
      <c r="Q3822">
        <f t="shared" si="417"/>
        <v>117.20959999999999</v>
      </c>
      <c r="R3822">
        <f t="shared" si="418"/>
        <v>97.600899999999996</v>
      </c>
      <c r="S3822">
        <f t="shared" si="419"/>
        <v>84.075100000000006</v>
      </c>
      <c r="T3822">
        <f>IFERROR(VLOOKUP($A3822,TY_main!A:B,2,FALSE),T3821)</f>
        <v>134.234375</v>
      </c>
    </row>
    <row r="3823" spans="1:20" x14ac:dyDescent="0.25">
      <c r="A3823" s="2">
        <f>SPY_IVOL!A3823</f>
        <v>43907</v>
      </c>
      <c r="B3823">
        <f>SPY_IVOL!B3823</f>
        <v>88.714699999999993</v>
      </c>
      <c r="C3823">
        <f>SPY_IVOL!C3823</f>
        <v>80.763599999999997</v>
      </c>
      <c r="D3823">
        <f>SPY_IVOL!D3823</f>
        <v>76.542500000000004</v>
      </c>
      <c r="E3823">
        <f>SPY_IVOL!E3823</f>
        <v>65.530299999999997</v>
      </c>
      <c r="F3823">
        <f>SPY_IVOL!F3823</f>
        <v>58.808100000000003</v>
      </c>
      <c r="G3823">
        <f>SPY_IVOL!G3823</f>
        <v>52.675600000000003</v>
      </c>
      <c r="H3823">
        <f>SPY_IVOL!H3823</f>
        <v>41.994199999999999</v>
      </c>
      <c r="I3823">
        <f>VLOOKUP($A3823,SPY_main!$A:$C,2,FALSE)</f>
        <v>252.8</v>
      </c>
      <c r="J3823">
        <f>IFERROR(VLOOKUP($A3823,SPY_main!$A:$C,3,FALSE),J3822)</f>
        <v>2.4842</v>
      </c>
      <c r="K3823">
        <f>IFERROR(VLOOKUP($A3823,SPY_main!$E:$F,2,FALSE),K3822)</f>
        <v>1.0518799999999999</v>
      </c>
      <c r="L3823">
        <f>IFERROR(VLOOKUP($A3823,SPY_main!H:I,2,FALSE),L3822)</f>
        <v>75.91</v>
      </c>
      <c r="M3823">
        <f t="shared" si="413"/>
        <v>154.63059999999999</v>
      </c>
      <c r="N3823">
        <f t="shared" si="414"/>
        <v>134.14070000000001</v>
      </c>
      <c r="O3823">
        <f t="shared" si="415"/>
        <v>122.89</v>
      </c>
      <c r="P3823">
        <f t="shared" si="416"/>
        <v>90.488399999999999</v>
      </c>
      <c r="Q3823">
        <f t="shared" si="417"/>
        <v>74.4148</v>
      </c>
      <c r="R3823">
        <f t="shared" si="418"/>
        <v>68.885499999999993</v>
      </c>
      <c r="S3823">
        <f t="shared" si="419"/>
        <v>77.450599999999994</v>
      </c>
      <c r="T3823">
        <f>IFERROR(VLOOKUP($A3823,TY_main!A:B,2,FALSE),T3822)</f>
        <v>132.28125</v>
      </c>
    </row>
    <row r="3824" spans="1:20" x14ac:dyDescent="0.25">
      <c r="A3824" s="2">
        <f>SPY_IVOL!A3824</f>
        <v>43908</v>
      </c>
      <c r="B3824">
        <f>SPY_IVOL!B3824</f>
        <v>89.120500000000007</v>
      </c>
      <c r="C3824">
        <f>SPY_IVOL!C3824</f>
        <v>80.903300000000002</v>
      </c>
      <c r="D3824">
        <f>SPY_IVOL!D3824</f>
        <v>76.184299999999993</v>
      </c>
      <c r="E3824">
        <f>SPY_IVOL!E3824</f>
        <v>77.493600000000001</v>
      </c>
      <c r="F3824">
        <f>SPY_IVOL!F3824</f>
        <v>71.2834</v>
      </c>
      <c r="G3824">
        <f>SPY_IVOL!G3824</f>
        <v>64.279499999999999</v>
      </c>
      <c r="H3824">
        <f>SPY_IVOL!H3824</f>
        <v>49.555999999999997</v>
      </c>
      <c r="I3824">
        <f>VLOOKUP($A3824,SPY_main!$A:$C,2,FALSE)</f>
        <v>240</v>
      </c>
      <c r="J3824">
        <f>IFERROR(VLOOKUP($A3824,SPY_main!$A:$C,3,FALSE),J3823)</f>
        <v>2.6166999999999998</v>
      </c>
      <c r="K3824">
        <f>IFERROR(VLOOKUP($A3824,SPY_main!$E:$F,2,FALSE),K3823)</f>
        <v>1.11575</v>
      </c>
      <c r="L3824">
        <f>IFERROR(VLOOKUP($A3824,SPY_main!H:I,2,FALSE),L3823)</f>
        <v>76.45</v>
      </c>
      <c r="M3824">
        <f t="shared" si="413"/>
        <v>156.8426</v>
      </c>
      <c r="N3824">
        <f t="shared" si="414"/>
        <v>136.2638</v>
      </c>
      <c r="O3824">
        <f t="shared" si="415"/>
        <v>120.5348</v>
      </c>
      <c r="P3824">
        <f t="shared" si="416"/>
        <v>100.4246</v>
      </c>
      <c r="Q3824">
        <f t="shared" si="417"/>
        <v>101.3498</v>
      </c>
      <c r="R3824">
        <f t="shared" si="418"/>
        <v>88.9679</v>
      </c>
      <c r="S3824">
        <f t="shared" si="419"/>
        <v>95.404600000000002</v>
      </c>
      <c r="T3824">
        <f>IFERROR(VLOOKUP($A3824,TY_main!A:B,2,FALSE),T3823)</f>
        <v>130.640625</v>
      </c>
    </row>
    <row r="3825" spans="1:20" x14ac:dyDescent="0.25">
      <c r="A3825" s="2">
        <f>SPY_IVOL!A3825</f>
        <v>43909</v>
      </c>
      <c r="B3825">
        <f>SPY_IVOL!B3825</f>
        <v>86.156800000000004</v>
      </c>
      <c r="C3825">
        <f>SPY_IVOL!C3825</f>
        <v>77.943299999999994</v>
      </c>
      <c r="D3825">
        <f>SPY_IVOL!D3825</f>
        <v>73.544899999999998</v>
      </c>
      <c r="E3825">
        <f>SPY_IVOL!E3825</f>
        <v>66.836799999999997</v>
      </c>
      <c r="F3825">
        <f>SPY_IVOL!F3825</f>
        <v>59.644500000000001</v>
      </c>
      <c r="G3825">
        <f>SPY_IVOL!G3825</f>
        <v>53.843899999999998</v>
      </c>
      <c r="H3825">
        <f>SPY_IVOL!H3825</f>
        <v>44.711100000000002</v>
      </c>
      <c r="I3825">
        <f>VLOOKUP($A3825,SPY_main!$A:$C,2,FALSE)</f>
        <v>240.51</v>
      </c>
      <c r="J3825">
        <f>IFERROR(VLOOKUP($A3825,SPY_main!$A:$C,3,FALSE),J3824)</f>
        <v>2.3376000000000001</v>
      </c>
      <c r="K3825">
        <f>IFERROR(VLOOKUP($A3825,SPY_main!$E:$F,2,FALSE),K3824)</f>
        <v>1.19513</v>
      </c>
      <c r="L3825">
        <f>IFERROR(VLOOKUP($A3825,SPY_main!H:I,2,FALSE),L3824)</f>
        <v>72</v>
      </c>
      <c r="M3825">
        <f t="shared" si="413"/>
        <v>111.8578</v>
      </c>
      <c r="N3825">
        <f t="shared" si="414"/>
        <v>111.3888</v>
      </c>
      <c r="O3825">
        <f t="shared" si="415"/>
        <v>120.6404</v>
      </c>
      <c r="P3825">
        <f t="shared" si="416"/>
        <v>115.5609</v>
      </c>
      <c r="Q3825">
        <f t="shared" si="417"/>
        <v>96.818600000000004</v>
      </c>
      <c r="R3825">
        <f t="shared" si="418"/>
        <v>96.518799999999999</v>
      </c>
      <c r="S3825">
        <f t="shared" si="419"/>
        <v>125.5325</v>
      </c>
      <c r="T3825">
        <f>IFERROR(VLOOKUP($A3825,TY_main!A:B,2,FALSE),T3824)</f>
        <v>131.5625</v>
      </c>
    </row>
    <row r="3826" spans="1:20" x14ac:dyDescent="0.25">
      <c r="A3826" s="2">
        <f>SPY_IVOL!A3826</f>
        <v>43910</v>
      </c>
      <c r="B3826">
        <f>SPY_IVOL!B3826</f>
        <v>79.654799999999994</v>
      </c>
      <c r="C3826">
        <f>SPY_IVOL!C3826</f>
        <v>70.476500000000001</v>
      </c>
      <c r="D3826">
        <f>SPY_IVOL!D3826</f>
        <v>65.858400000000003</v>
      </c>
      <c r="E3826">
        <f>SPY_IVOL!E3826</f>
        <v>59.658499999999997</v>
      </c>
      <c r="F3826">
        <f>SPY_IVOL!F3826</f>
        <v>54.036200000000001</v>
      </c>
      <c r="G3826">
        <f>SPY_IVOL!G3826</f>
        <v>49.0197</v>
      </c>
      <c r="H3826">
        <f>SPY_IVOL!H3826</f>
        <v>43.821300000000001</v>
      </c>
      <c r="I3826">
        <f>VLOOKUP($A3826,SPY_main!$A:$C,2,FALSE)</f>
        <v>228.8</v>
      </c>
      <c r="J3826">
        <f>IFERROR(VLOOKUP($A3826,SPY_main!$A:$C,3,FALSE),J3825)</f>
        <v>2.4573</v>
      </c>
      <c r="K3826">
        <f>IFERROR(VLOOKUP($A3826,SPY_main!$E:$F,2,FALSE),K3825)</f>
        <v>1.2041299999999999</v>
      </c>
      <c r="L3826">
        <f>IFERROR(VLOOKUP($A3826,SPY_main!H:I,2,FALSE),L3825)</f>
        <v>66.040000000000006</v>
      </c>
      <c r="M3826">
        <f t="shared" si="413"/>
        <v>100.5275</v>
      </c>
      <c r="N3826">
        <f t="shared" si="414"/>
        <v>91.955699999999993</v>
      </c>
      <c r="O3826">
        <f t="shared" si="415"/>
        <v>87.595200000000006</v>
      </c>
      <c r="P3826">
        <f t="shared" si="416"/>
        <v>79.569100000000006</v>
      </c>
      <c r="Q3826">
        <f t="shared" si="417"/>
        <v>75.270499999999998</v>
      </c>
      <c r="R3826">
        <f t="shared" si="418"/>
        <v>73.741799999999998</v>
      </c>
      <c r="S3826">
        <f t="shared" si="419"/>
        <v>74.087999999999994</v>
      </c>
      <c r="T3826">
        <f>IFERROR(VLOOKUP($A3826,TY_main!A:B,2,FALSE),T3825)</f>
        <v>133.03125</v>
      </c>
    </row>
    <row r="3827" spans="1:20" x14ac:dyDescent="0.25">
      <c r="A3827" s="2">
        <f>SPY_IVOL!A3827</f>
        <v>43913</v>
      </c>
      <c r="B3827">
        <f>SPY_IVOL!B3827</f>
        <v>67.397000000000006</v>
      </c>
      <c r="C3827">
        <f>SPY_IVOL!C3827</f>
        <v>60.679699999999997</v>
      </c>
      <c r="D3827">
        <f>SPY_IVOL!D3827</f>
        <v>57.233600000000003</v>
      </c>
      <c r="E3827">
        <f>SPY_IVOL!E3827</f>
        <v>49.4559</v>
      </c>
      <c r="F3827">
        <f>SPY_IVOL!F3827</f>
        <v>45.816800000000001</v>
      </c>
      <c r="G3827">
        <f>SPY_IVOL!G3827</f>
        <v>42.456899999999997</v>
      </c>
      <c r="H3827">
        <f>SPY_IVOL!H3827</f>
        <v>38.787399999999998</v>
      </c>
      <c r="I3827">
        <f>VLOOKUP($A3827,SPY_main!$A:$C,2,FALSE)</f>
        <v>222.95</v>
      </c>
      <c r="J3827">
        <f>IFERROR(VLOOKUP($A3827,SPY_main!$A:$C,3,FALSE),J3826)</f>
        <v>2.5217000000000001</v>
      </c>
      <c r="K3827">
        <f>IFERROR(VLOOKUP($A3827,SPY_main!$E:$F,2,FALSE),K3826)</f>
        <v>1.21563</v>
      </c>
      <c r="L3827">
        <f>IFERROR(VLOOKUP($A3827,SPY_main!H:I,2,FALSE),L3826)</f>
        <v>61.59</v>
      </c>
      <c r="M3827">
        <f t="shared" si="413"/>
        <v>73.799800000000005</v>
      </c>
      <c r="N3827">
        <f t="shared" si="414"/>
        <v>68.803399999999996</v>
      </c>
      <c r="O3827">
        <f t="shared" si="415"/>
        <v>65.555499999999995</v>
      </c>
      <c r="P3827">
        <f t="shared" si="416"/>
        <v>56.682200000000002</v>
      </c>
      <c r="Q3827">
        <f t="shared" si="417"/>
        <v>52.981200000000001</v>
      </c>
      <c r="R3827">
        <f t="shared" si="418"/>
        <v>49.799599999999998</v>
      </c>
      <c r="S3827">
        <f t="shared" si="419"/>
        <v>47.434199999999997</v>
      </c>
      <c r="T3827">
        <f>IFERROR(VLOOKUP($A3827,TY_main!A:B,2,FALSE),T3826)</f>
        <v>134.453125</v>
      </c>
    </row>
    <row r="3828" spans="1:20" x14ac:dyDescent="0.25">
      <c r="A3828" s="2">
        <f>SPY_IVOL!A3828</f>
        <v>43914</v>
      </c>
      <c r="B3828">
        <f>SPY_IVOL!B3828</f>
        <v>64.151799999999994</v>
      </c>
      <c r="C3828">
        <f>SPY_IVOL!C3828</f>
        <v>56.683900000000001</v>
      </c>
      <c r="D3828">
        <f>SPY_IVOL!D3828</f>
        <v>52.8414</v>
      </c>
      <c r="E3828">
        <f>SPY_IVOL!E3828</f>
        <v>49.168999999999997</v>
      </c>
      <c r="F3828">
        <f>SPY_IVOL!F3828</f>
        <v>45.945</v>
      </c>
      <c r="G3828">
        <f>SPY_IVOL!G3828</f>
        <v>43.551200000000001</v>
      </c>
      <c r="H3828">
        <f>SPY_IVOL!H3828</f>
        <v>41.057499999999997</v>
      </c>
      <c r="I3828">
        <f>VLOOKUP($A3828,SPY_main!$A:$C,2,FALSE)</f>
        <v>243.15</v>
      </c>
      <c r="J3828">
        <f>IFERROR(VLOOKUP($A3828,SPY_main!$A:$C,3,FALSE),J3827)</f>
        <v>2.3121999999999998</v>
      </c>
      <c r="K3828">
        <f>IFERROR(VLOOKUP($A3828,SPY_main!$E:$F,2,FALSE),K3827)</f>
        <v>1.23238</v>
      </c>
      <c r="L3828">
        <f>IFERROR(VLOOKUP($A3828,SPY_main!H:I,2,FALSE),L3827)</f>
        <v>61.67</v>
      </c>
      <c r="M3828">
        <f t="shared" si="413"/>
        <v>75.645600000000002</v>
      </c>
      <c r="N3828">
        <f t="shared" si="414"/>
        <v>67.160399999999996</v>
      </c>
      <c r="O3828">
        <f t="shared" si="415"/>
        <v>62.714799999999997</v>
      </c>
      <c r="P3828">
        <f t="shared" si="416"/>
        <v>58.392000000000003</v>
      </c>
      <c r="Q3828">
        <f t="shared" si="417"/>
        <v>55.014099999999999</v>
      </c>
      <c r="R3828">
        <f t="shared" si="418"/>
        <v>52.333599999999997</v>
      </c>
      <c r="S3828">
        <f t="shared" si="419"/>
        <v>49.921799999999998</v>
      </c>
      <c r="T3828">
        <f>IFERROR(VLOOKUP($A3828,TY_main!A:B,2,FALSE),T3827)</f>
        <v>133.734375</v>
      </c>
    </row>
    <row r="3829" spans="1:20" x14ac:dyDescent="0.25">
      <c r="A3829" s="2">
        <f>SPY_IVOL!A3829</f>
        <v>43915</v>
      </c>
      <c r="B3829">
        <f>SPY_IVOL!B3829</f>
        <v>68.206199999999995</v>
      </c>
      <c r="C3829">
        <f>SPY_IVOL!C3829</f>
        <v>60.781500000000001</v>
      </c>
      <c r="D3829">
        <f>SPY_IVOL!D3829</f>
        <v>56.8384</v>
      </c>
      <c r="E3829">
        <f>SPY_IVOL!E3829</f>
        <v>52.058399999999999</v>
      </c>
      <c r="F3829">
        <f>SPY_IVOL!F3829</f>
        <v>48.239699999999999</v>
      </c>
      <c r="G3829">
        <f>SPY_IVOL!G3829</f>
        <v>44.900500000000001</v>
      </c>
      <c r="H3829">
        <f>SPY_IVOL!H3829</f>
        <v>39.395899999999997</v>
      </c>
      <c r="I3829">
        <f>VLOOKUP($A3829,SPY_main!$A:$C,2,FALSE)</f>
        <v>246.79</v>
      </c>
      <c r="J3829">
        <f>IFERROR(VLOOKUP($A3829,SPY_main!$A:$C,3,FALSE),J3828)</f>
        <v>2.2780999999999998</v>
      </c>
      <c r="K3829">
        <f>IFERROR(VLOOKUP($A3829,SPY_main!$E:$F,2,FALSE),K3828)</f>
        <v>1.2669999999999999</v>
      </c>
      <c r="L3829">
        <f>IFERROR(VLOOKUP($A3829,SPY_main!H:I,2,FALSE),L3828)</f>
        <v>63.95</v>
      </c>
      <c r="M3829">
        <f t="shared" si="413"/>
        <v>80.821200000000005</v>
      </c>
      <c r="N3829">
        <f t="shared" si="414"/>
        <v>72.560100000000006</v>
      </c>
      <c r="O3829">
        <f t="shared" si="415"/>
        <v>67.685699999999997</v>
      </c>
      <c r="P3829">
        <f t="shared" si="416"/>
        <v>61.745100000000001</v>
      </c>
      <c r="Q3829">
        <f t="shared" si="417"/>
        <v>56.964399999999998</v>
      </c>
      <c r="R3829">
        <f t="shared" si="418"/>
        <v>52.4773</v>
      </c>
      <c r="S3829">
        <f t="shared" si="419"/>
        <v>46.771799999999999</v>
      </c>
      <c r="T3829">
        <f>IFERROR(VLOOKUP($A3829,TY_main!A:B,2,FALSE),T3828)</f>
        <v>133.625</v>
      </c>
    </row>
    <row r="3830" spans="1:20" x14ac:dyDescent="0.25">
      <c r="A3830" s="2">
        <f>SPY_IVOL!A3830</f>
        <v>43916</v>
      </c>
      <c r="B3830">
        <f>SPY_IVOL!B3830</f>
        <v>66.881</v>
      </c>
      <c r="C3830">
        <f>SPY_IVOL!C3830</f>
        <v>58.284999999999997</v>
      </c>
      <c r="D3830">
        <f>SPY_IVOL!D3830</f>
        <v>53.744</v>
      </c>
      <c r="E3830">
        <f>SPY_IVOL!E3830</f>
        <v>49.007100000000001</v>
      </c>
      <c r="F3830">
        <f>SPY_IVOL!F3830</f>
        <v>43.031999999999996</v>
      </c>
      <c r="G3830">
        <f>SPY_IVOL!G3830</f>
        <v>38.966299999999997</v>
      </c>
      <c r="H3830">
        <f>SPY_IVOL!H3830</f>
        <v>33.050699999999999</v>
      </c>
      <c r="I3830">
        <f>VLOOKUP($A3830,SPY_main!$A:$C,2,FALSE)</f>
        <v>261.2</v>
      </c>
      <c r="J3830">
        <f>IFERROR(VLOOKUP($A3830,SPY_main!$A:$C,3,FALSE),J3829)</f>
        <v>2.1524999999999999</v>
      </c>
      <c r="K3830">
        <f>IFERROR(VLOOKUP($A3830,SPY_main!$E:$F,2,FALSE),K3829)</f>
        <v>1.37463</v>
      </c>
      <c r="L3830">
        <f>IFERROR(VLOOKUP($A3830,SPY_main!H:I,2,FALSE),L3829)</f>
        <v>61</v>
      </c>
      <c r="M3830">
        <f t="shared" si="413"/>
        <v>82.646199999999993</v>
      </c>
      <c r="N3830">
        <f t="shared" si="414"/>
        <v>70.810599999999994</v>
      </c>
      <c r="O3830">
        <f t="shared" si="415"/>
        <v>64.409400000000005</v>
      </c>
      <c r="P3830">
        <f t="shared" si="416"/>
        <v>57.749200000000002</v>
      </c>
      <c r="Q3830">
        <f t="shared" si="417"/>
        <v>49.633400000000002</v>
      </c>
      <c r="R3830">
        <f t="shared" si="418"/>
        <v>43.857399999999998</v>
      </c>
      <c r="S3830">
        <f t="shared" si="419"/>
        <v>39.920699999999997</v>
      </c>
      <c r="T3830">
        <f>IFERROR(VLOOKUP($A3830,TY_main!A:B,2,FALSE),T3829)</f>
        <v>134</v>
      </c>
    </row>
    <row r="3831" spans="1:20" x14ac:dyDescent="0.25">
      <c r="A3831" s="2">
        <f>SPY_IVOL!A3831</f>
        <v>43917</v>
      </c>
      <c r="B3831">
        <f>SPY_IVOL!B3831</f>
        <v>72.671499999999995</v>
      </c>
      <c r="C3831">
        <f>SPY_IVOL!C3831</f>
        <v>64.391000000000005</v>
      </c>
      <c r="D3831">
        <f>SPY_IVOL!D3831</f>
        <v>59.872700000000002</v>
      </c>
      <c r="E3831">
        <f>SPY_IVOL!E3831</f>
        <v>53.476599999999998</v>
      </c>
      <c r="F3831">
        <f>SPY_IVOL!F3831</f>
        <v>46.413400000000003</v>
      </c>
      <c r="G3831">
        <f>SPY_IVOL!G3831</f>
        <v>41.824599999999997</v>
      </c>
      <c r="H3831">
        <f>SPY_IVOL!H3831</f>
        <v>34.222000000000001</v>
      </c>
      <c r="I3831">
        <f>VLOOKUP($A3831,SPY_main!$A:$C,2,FALSE)</f>
        <v>253.42</v>
      </c>
      <c r="J3831">
        <f>IFERROR(VLOOKUP($A3831,SPY_main!$A:$C,3,FALSE),J3830)</f>
        <v>2.2185000000000001</v>
      </c>
      <c r="K3831">
        <f>IFERROR(VLOOKUP($A3831,SPY_main!$E:$F,2,FALSE),K3830)</f>
        <v>1.4501299999999999</v>
      </c>
      <c r="L3831">
        <f>IFERROR(VLOOKUP($A3831,SPY_main!H:I,2,FALSE),L3830)</f>
        <v>65.540000000000006</v>
      </c>
      <c r="M3831">
        <f t="shared" si="413"/>
        <v>86.092600000000004</v>
      </c>
      <c r="N3831">
        <f t="shared" si="414"/>
        <v>75.759600000000006</v>
      </c>
      <c r="O3831">
        <f t="shared" si="415"/>
        <v>70.040800000000004</v>
      </c>
      <c r="P3831">
        <f t="shared" si="416"/>
        <v>61.668999999999997</v>
      </c>
      <c r="Q3831">
        <f t="shared" si="417"/>
        <v>52.4373</v>
      </c>
      <c r="R3831">
        <f t="shared" si="418"/>
        <v>46.707000000000001</v>
      </c>
      <c r="S3831">
        <f t="shared" si="419"/>
        <v>41.209000000000003</v>
      </c>
      <c r="T3831">
        <f>IFERROR(VLOOKUP($A3831,TY_main!A:B,2,FALSE),T3830)</f>
        <v>134.515625</v>
      </c>
    </row>
    <row r="3832" spans="1:20" x14ac:dyDescent="0.25">
      <c r="A3832" s="2">
        <f>SPY_IVOL!A3832</f>
        <v>43920</v>
      </c>
      <c r="B3832">
        <f>SPY_IVOL!B3832</f>
        <v>67.042400000000001</v>
      </c>
      <c r="C3832">
        <f>SPY_IVOL!C3832</f>
        <v>58.255200000000002</v>
      </c>
      <c r="D3832">
        <f>SPY_IVOL!D3832</f>
        <v>53.439599999999999</v>
      </c>
      <c r="E3832">
        <f>SPY_IVOL!E3832</f>
        <v>46.998600000000003</v>
      </c>
      <c r="F3832">
        <f>SPY_IVOL!F3832</f>
        <v>41.3536</v>
      </c>
      <c r="G3832">
        <f>SPY_IVOL!G3832</f>
        <v>36.599400000000003</v>
      </c>
      <c r="H3832">
        <f>SPY_IVOL!H3832</f>
        <v>30.814399999999999</v>
      </c>
      <c r="I3832">
        <f>VLOOKUP($A3832,SPY_main!$A:$C,2,FALSE)</f>
        <v>261.64999999999998</v>
      </c>
      <c r="J3832">
        <f>IFERROR(VLOOKUP($A3832,SPY_main!$A:$C,3,FALSE),J3831)</f>
        <v>2.1488</v>
      </c>
      <c r="K3832">
        <f>IFERROR(VLOOKUP($A3832,SPY_main!$E:$F,2,FALSE),K3831)</f>
        <v>1.4333800000000001</v>
      </c>
      <c r="L3832">
        <f>IFERROR(VLOOKUP($A3832,SPY_main!H:I,2,FALSE),L3831)</f>
        <v>57.08</v>
      </c>
      <c r="M3832">
        <f t="shared" si="413"/>
        <v>78.607600000000005</v>
      </c>
      <c r="N3832">
        <f t="shared" si="414"/>
        <v>66.861800000000002</v>
      </c>
      <c r="O3832">
        <f t="shared" si="415"/>
        <v>60.148800000000001</v>
      </c>
      <c r="P3832">
        <f t="shared" si="416"/>
        <v>51.661299999999997</v>
      </c>
      <c r="Q3832">
        <f t="shared" si="417"/>
        <v>44.088700000000003</v>
      </c>
      <c r="R3832">
        <f t="shared" si="418"/>
        <v>38.629399999999997</v>
      </c>
      <c r="S3832">
        <f t="shared" si="419"/>
        <v>39.624299999999998</v>
      </c>
      <c r="T3832">
        <f>IFERROR(VLOOKUP($A3832,TY_main!A:B,2,FALSE),T3831)</f>
        <v>135.0625</v>
      </c>
    </row>
    <row r="3833" spans="1:20" x14ac:dyDescent="0.25">
      <c r="A3833" s="2">
        <f>SPY_IVOL!A3833</f>
        <v>43921</v>
      </c>
      <c r="B3833">
        <f>SPY_IVOL!B3833</f>
        <v>63.886499999999998</v>
      </c>
      <c r="C3833">
        <f>SPY_IVOL!C3833</f>
        <v>55.728499999999997</v>
      </c>
      <c r="D3833">
        <f>SPY_IVOL!D3833</f>
        <v>51.115200000000002</v>
      </c>
      <c r="E3833">
        <f>SPY_IVOL!E3833</f>
        <v>43.075499999999998</v>
      </c>
      <c r="F3833">
        <f>SPY_IVOL!F3833</f>
        <v>37.041200000000003</v>
      </c>
      <c r="G3833">
        <f>SPY_IVOL!G3833</f>
        <v>31.974799999999998</v>
      </c>
      <c r="H3833">
        <f>SPY_IVOL!H3833</f>
        <v>27.3215</v>
      </c>
      <c r="I3833">
        <f>VLOOKUP($A3833,SPY_main!$A:$C,2,FALSE)</f>
        <v>257.75</v>
      </c>
      <c r="J3833">
        <f>IFERROR(VLOOKUP($A3833,SPY_main!$A:$C,3,FALSE),J3832)</f>
        <v>2.1812999999999998</v>
      </c>
      <c r="K3833">
        <f>IFERROR(VLOOKUP($A3833,SPY_main!$E:$F,2,FALSE),K3832)</f>
        <v>1.4504999999999999</v>
      </c>
      <c r="L3833">
        <f>IFERROR(VLOOKUP($A3833,SPY_main!H:I,2,FALSE),L3832)</f>
        <v>53.54</v>
      </c>
      <c r="M3833">
        <f t="shared" si="413"/>
        <v>76.503500000000003</v>
      </c>
      <c r="N3833">
        <f t="shared" si="414"/>
        <v>64.206800000000001</v>
      </c>
      <c r="O3833">
        <f t="shared" si="415"/>
        <v>57.551699999999997</v>
      </c>
      <c r="P3833">
        <f t="shared" si="416"/>
        <v>47.642000000000003</v>
      </c>
      <c r="Q3833">
        <f t="shared" si="417"/>
        <v>37.8033</v>
      </c>
      <c r="R3833">
        <f t="shared" si="418"/>
        <v>32.033299999999997</v>
      </c>
      <c r="S3833">
        <f t="shared" si="419"/>
        <v>36.389099999999999</v>
      </c>
      <c r="T3833">
        <f>IFERROR(VLOOKUP($A3833,TY_main!A:B,2,FALSE),T3832)</f>
        <v>134.9375</v>
      </c>
    </row>
    <row r="3834" spans="1:20" x14ac:dyDescent="0.25">
      <c r="A3834" s="2">
        <f>SPY_IVOL!A3834</f>
        <v>43922</v>
      </c>
      <c r="B3834">
        <f>SPY_IVOL!B3834</f>
        <v>67.036900000000003</v>
      </c>
      <c r="C3834">
        <f>SPY_IVOL!C3834</f>
        <v>60.475000000000001</v>
      </c>
      <c r="D3834">
        <f>SPY_IVOL!D3834</f>
        <v>56.621600000000001</v>
      </c>
      <c r="E3834">
        <f>SPY_IVOL!E3834</f>
        <v>51.734400000000001</v>
      </c>
      <c r="F3834">
        <f>SPY_IVOL!F3834</f>
        <v>44.016399999999997</v>
      </c>
      <c r="G3834">
        <f>SPY_IVOL!G3834</f>
        <v>38.811599999999999</v>
      </c>
      <c r="H3834">
        <f>SPY_IVOL!H3834</f>
        <v>31.506599999999999</v>
      </c>
      <c r="I3834">
        <f>VLOOKUP($A3834,SPY_main!$A:$C,2,FALSE)</f>
        <v>246.15</v>
      </c>
      <c r="J3834">
        <f>IFERROR(VLOOKUP($A3834,SPY_main!$A:$C,3,FALSE),J3833)</f>
        <v>2.2841</v>
      </c>
      <c r="K3834">
        <f>IFERROR(VLOOKUP($A3834,SPY_main!$E:$F,2,FALSE),K3833)</f>
        <v>1.4365000000000001</v>
      </c>
      <c r="L3834">
        <f>IFERROR(VLOOKUP($A3834,SPY_main!H:I,2,FALSE),L3833)</f>
        <v>57.06</v>
      </c>
      <c r="M3834">
        <f t="shared" si="413"/>
        <v>75.854699999999994</v>
      </c>
      <c r="N3834">
        <f t="shared" si="414"/>
        <v>67.684299999999993</v>
      </c>
      <c r="O3834">
        <f t="shared" si="415"/>
        <v>62.654499999999999</v>
      </c>
      <c r="P3834">
        <f t="shared" si="416"/>
        <v>56.060899999999997</v>
      </c>
      <c r="Q3834">
        <f t="shared" si="417"/>
        <v>45.789200000000001</v>
      </c>
      <c r="R3834">
        <f t="shared" si="418"/>
        <v>39.301699999999997</v>
      </c>
      <c r="S3834">
        <f t="shared" si="419"/>
        <v>39.789200000000001</v>
      </c>
      <c r="T3834">
        <f>IFERROR(VLOOKUP($A3834,TY_main!A:B,2,FALSE),T3833)</f>
        <v>135.21875</v>
      </c>
    </row>
    <row r="3835" spans="1:20" x14ac:dyDescent="0.25">
      <c r="A3835" s="2">
        <f>SPY_IVOL!A3835</f>
        <v>43923</v>
      </c>
      <c r="B3835">
        <f>SPY_IVOL!B3835</f>
        <v>61.770600000000002</v>
      </c>
      <c r="C3835">
        <f>SPY_IVOL!C3835</f>
        <v>54.851900000000001</v>
      </c>
      <c r="D3835">
        <f>SPY_IVOL!D3835</f>
        <v>50.660499999999999</v>
      </c>
      <c r="E3835">
        <f>SPY_IVOL!E3835</f>
        <v>45.402200000000001</v>
      </c>
      <c r="F3835">
        <f>SPY_IVOL!F3835</f>
        <v>39.813200000000002</v>
      </c>
      <c r="G3835">
        <f>SPY_IVOL!G3835</f>
        <v>34.133200000000002</v>
      </c>
      <c r="H3835">
        <f>SPY_IVOL!H3835</f>
        <v>28.834199999999999</v>
      </c>
      <c r="I3835">
        <f>VLOOKUP($A3835,SPY_main!$A:$C,2,FALSE)</f>
        <v>251.83</v>
      </c>
      <c r="J3835">
        <f>IFERROR(VLOOKUP($A3835,SPY_main!$A:$C,3,FALSE),J3834)</f>
        <v>2.2326000000000001</v>
      </c>
      <c r="K3835">
        <f>IFERROR(VLOOKUP($A3835,SPY_main!$E:$F,2,FALSE),K3834)</f>
        <v>1.373</v>
      </c>
      <c r="L3835">
        <f>IFERROR(VLOOKUP($A3835,SPY_main!H:I,2,FALSE),L3834)</f>
        <v>50.91</v>
      </c>
      <c r="M3835">
        <f t="shared" si="413"/>
        <v>70.790000000000006</v>
      </c>
      <c r="N3835">
        <f t="shared" si="414"/>
        <v>60.838099999999997</v>
      </c>
      <c r="O3835">
        <f t="shared" si="415"/>
        <v>55.069600000000001</v>
      </c>
      <c r="P3835">
        <f t="shared" si="416"/>
        <v>48.462299999999999</v>
      </c>
      <c r="Q3835">
        <f t="shared" si="417"/>
        <v>40.280700000000003</v>
      </c>
      <c r="R3835">
        <f t="shared" si="418"/>
        <v>34.097200000000001</v>
      </c>
      <c r="S3835">
        <f t="shared" si="419"/>
        <v>38.967199999999998</v>
      </c>
      <c r="T3835">
        <f>IFERROR(VLOOKUP($A3835,TY_main!A:B,2,FALSE),T3834)</f>
        <v>135.125</v>
      </c>
    </row>
    <row r="3836" spans="1:20" x14ac:dyDescent="0.25">
      <c r="A3836" s="2">
        <f>SPY_IVOL!A3836</f>
        <v>43924</v>
      </c>
      <c r="B3836">
        <f>SPY_IVOL!B3836</f>
        <v>57.689599999999999</v>
      </c>
      <c r="C3836">
        <f>SPY_IVOL!C3836</f>
        <v>51.171599999999998</v>
      </c>
      <c r="D3836">
        <f>SPY_IVOL!D3836</f>
        <v>47.058700000000002</v>
      </c>
      <c r="E3836">
        <f>SPY_IVOL!E3836</f>
        <v>42.396999999999998</v>
      </c>
      <c r="F3836">
        <f>SPY_IVOL!F3836</f>
        <v>37.490400000000001</v>
      </c>
      <c r="G3836">
        <f>SPY_IVOL!G3836</f>
        <v>32.1768</v>
      </c>
      <c r="H3836">
        <f>SPY_IVOL!H3836</f>
        <v>28.805099999999999</v>
      </c>
      <c r="I3836">
        <f>VLOOKUP($A3836,SPY_main!$A:$C,2,FALSE)</f>
        <v>248.19</v>
      </c>
      <c r="J3836">
        <f>IFERROR(VLOOKUP($A3836,SPY_main!$A:$C,3,FALSE),J3835)</f>
        <v>2.2652999999999999</v>
      </c>
      <c r="K3836">
        <f>IFERROR(VLOOKUP($A3836,SPY_main!$E:$F,2,FALSE),K3835)</f>
        <v>1.3873800000000001</v>
      </c>
      <c r="L3836">
        <f>IFERROR(VLOOKUP($A3836,SPY_main!H:I,2,FALSE),L3835)</f>
        <v>46.8</v>
      </c>
      <c r="M3836">
        <f t="shared" si="413"/>
        <v>65.347499999999997</v>
      </c>
      <c r="N3836">
        <f t="shared" si="414"/>
        <v>55.857900000000001</v>
      </c>
      <c r="O3836">
        <f t="shared" si="415"/>
        <v>50.072099999999999</v>
      </c>
      <c r="P3836">
        <f t="shared" si="416"/>
        <v>43.092100000000002</v>
      </c>
      <c r="Q3836">
        <f t="shared" si="417"/>
        <v>36.987699999999997</v>
      </c>
      <c r="R3836">
        <f t="shared" si="418"/>
        <v>32.299900000000001</v>
      </c>
      <c r="S3836">
        <f t="shared" si="419"/>
        <v>38.576300000000003</v>
      </c>
      <c r="T3836">
        <f>IFERROR(VLOOKUP($A3836,TY_main!A:B,2,FALSE),T3835)</f>
        <v>135.375</v>
      </c>
    </row>
    <row r="3837" spans="1:20" x14ac:dyDescent="0.25">
      <c r="A3837" s="2">
        <f>SPY_IVOL!A3837</f>
        <v>43927</v>
      </c>
      <c r="B3837">
        <f>SPY_IVOL!B3837</f>
        <v>58.579500000000003</v>
      </c>
      <c r="C3837">
        <f>SPY_IVOL!C3837</f>
        <v>50.009900000000002</v>
      </c>
      <c r="D3837">
        <f>SPY_IVOL!D3837</f>
        <v>45.100200000000001</v>
      </c>
      <c r="E3837">
        <f>SPY_IVOL!E3837</f>
        <v>37.905700000000003</v>
      </c>
      <c r="F3837">
        <f>SPY_IVOL!F3837</f>
        <v>32.522100000000002</v>
      </c>
      <c r="G3837">
        <f>SPY_IVOL!G3837</f>
        <v>28.1435</v>
      </c>
      <c r="H3837">
        <f>SPY_IVOL!H3837</f>
        <v>27.645600000000002</v>
      </c>
      <c r="I3837">
        <f>VLOOKUP($A3837,SPY_main!$A:$C,2,FALSE)</f>
        <v>264.86</v>
      </c>
      <c r="J3837">
        <f>IFERROR(VLOOKUP($A3837,SPY_main!$A:$C,3,FALSE),J3836)</f>
        <v>2.1227</v>
      </c>
      <c r="K3837">
        <f>IFERROR(VLOOKUP($A3837,SPY_main!$E:$F,2,FALSE),K3836)</f>
        <v>1.3523799999999999</v>
      </c>
      <c r="L3837">
        <f>IFERROR(VLOOKUP($A3837,SPY_main!H:I,2,FALSE),L3836)</f>
        <v>45.24</v>
      </c>
      <c r="M3837">
        <f t="shared" si="413"/>
        <v>73.253799999999998</v>
      </c>
      <c r="N3837">
        <f t="shared" si="414"/>
        <v>58.489600000000003</v>
      </c>
      <c r="O3837">
        <f t="shared" si="415"/>
        <v>51.054499999999997</v>
      </c>
      <c r="P3837">
        <f t="shared" si="416"/>
        <v>40.769399999999997</v>
      </c>
      <c r="Q3837">
        <f t="shared" si="417"/>
        <v>34.489100000000001</v>
      </c>
      <c r="R3837">
        <f t="shared" si="418"/>
        <v>33.448700000000002</v>
      </c>
      <c r="S3837">
        <f t="shared" si="419"/>
        <v>39.507100000000001</v>
      </c>
      <c r="T3837">
        <f>IFERROR(VLOOKUP($A3837,TY_main!A:B,2,FALSE),T3836)</f>
        <v>134.65625</v>
      </c>
    </row>
    <row r="3838" spans="1:20" x14ac:dyDescent="0.25">
      <c r="A3838" s="2">
        <f>SPY_IVOL!A3838</f>
        <v>43928</v>
      </c>
      <c r="B3838">
        <f>SPY_IVOL!B3838</f>
        <v>59.353000000000002</v>
      </c>
      <c r="C3838">
        <f>SPY_IVOL!C3838</f>
        <v>51.449300000000001</v>
      </c>
      <c r="D3838">
        <f>SPY_IVOL!D3838</f>
        <v>46.943899999999999</v>
      </c>
      <c r="E3838">
        <f>SPY_IVOL!E3838</f>
        <v>41.636899999999997</v>
      </c>
      <c r="F3838">
        <f>SPY_IVOL!F3838</f>
        <v>34.068199999999997</v>
      </c>
      <c r="G3838">
        <f>SPY_IVOL!G3838</f>
        <v>29.4239</v>
      </c>
      <c r="H3838">
        <f>SPY_IVOL!H3838</f>
        <v>27.607099999999999</v>
      </c>
      <c r="I3838">
        <f>VLOOKUP($A3838,SPY_main!$A:$C,2,FALSE)</f>
        <v>265.13</v>
      </c>
      <c r="J3838">
        <f>IFERROR(VLOOKUP($A3838,SPY_main!$A:$C,3,FALSE),J3837)</f>
        <v>2.1206</v>
      </c>
      <c r="K3838">
        <f>IFERROR(VLOOKUP($A3838,SPY_main!$E:$F,2,FALSE),K3837)</f>
        <v>1.3198799999999999</v>
      </c>
      <c r="L3838">
        <f>IFERROR(VLOOKUP($A3838,SPY_main!H:I,2,FALSE),L3837)</f>
        <v>46.7</v>
      </c>
      <c r="M3838">
        <f t="shared" si="413"/>
        <v>72.709800000000001</v>
      </c>
      <c r="N3838">
        <f t="shared" si="414"/>
        <v>59.261000000000003</v>
      </c>
      <c r="O3838">
        <f t="shared" si="415"/>
        <v>53.3155</v>
      </c>
      <c r="P3838">
        <f t="shared" si="416"/>
        <v>46.308300000000003</v>
      </c>
      <c r="Q3838">
        <f t="shared" si="417"/>
        <v>37.192900000000002</v>
      </c>
      <c r="R3838">
        <f t="shared" si="418"/>
        <v>35.222700000000003</v>
      </c>
      <c r="S3838">
        <f t="shared" si="419"/>
        <v>41.440100000000001</v>
      </c>
      <c r="T3838">
        <f>IFERROR(VLOOKUP($A3838,TY_main!A:B,2,FALSE),T3837)</f>
        <v>134.171875</v>
      </c>
    </row>
    <row r="3839" spans="1:20" x14ac:dyDescent="0.25">
      <c r="A3839" s="2">
        <f>SPY_IVOL!A3839</f>
        <v>43929</v>
      </c>
      <c r="B3839">
        <f>SPY_IVOL!B3839</f>
        <v>56.824100000000001</v>
      </c>
      <c r="C3839">
        <f>SPY_IVOL!C3839</f>
        <v>48.489899999999999</v>
      </c>
      <c r="D3839">
        <f>SPY_IVOL!D3839</f>
        <v>43.777700000000003</v>
      </c>
      <c r="E3839">
        <f>SPY_IVOL!E3839</f>
        <v>38.540199999999999</v>
      </c>
      <c r="F3839">
        <f>SPY_IVOL!F3839</f>
        <v>31.799900000000001</v>
      </c>
      <c r="G3839">
        <f>SPY_IVOL!G3839</f>
        <v>27.414000000000001</v>
      </c>
      <c r="H3839">
        <f>SPY_IVOL!H3839</f>
        <v>26.809899999999999</v>
      </c>
      <c r="I3839">
        <f>VLOOKUP($A3839,SPY_main!$A:$C,2,FALSE)</f>
        <v>274.02999999999997</v>
      </c>
      <c r="J3839">
        <f>IFERROR(VLOOKUP($A3839,SPY_main!$A:$C,3,FALSE),J3838)</f>
        <v>2.0516999999999999</v>
      </c>
      <c r="K3839">
        <f>IFERROR(VLOOKUP($A3839,SPY_main!$E:$F,2,FALSE),K3838)</f>
        <v>1.31138</v>
      </c>
      <c r="L3839">
        <f>IFERROR(VLOOKUP($A3839,SPY_main!H:I,2,FALSE),L3838)</f>
        <v>43.35</v>
      </c>
      <c r="M3839">
        <f t="shared" si="413"/>
        <v>69.681299999999993</v>
      </c>
      <c r="N3839">
        <f t="shared" si="414"/>
        <v>54.641599999999997</v>
      </c>
      <c r="O3839">
        <f t="shared" si="415"/>
        <v>47.822200000000002</v>
      </c>
      <c r="P3839">
        <f t="shared" si="416"/>
        <v>40.488399999999999</v>
      </c>
      <c r="Q3839">
        <f t="shared" si="417"/>
        <v>33.055900000000001</v>
      </c>
      <c r="R3839">
        <f t="shared" si="418"/>
        <v>31.389399999999998</v>
      </c>
      <c r="S3839">
        <f t="shared" si="419"/>
        <v>41.256399999999999</v>
      </c>
      <c r="T3839">
        <f>IFERROR(VLOOKUP($A3839,TY_main!A:B,2,FALSE),T3838)</f>
        <v>134.109375</v>
      </c>
    </row>
    <row r="3840" spans="1:20" x14ac:dyDescent="0.25">
      <c r="A3840" s="2">
        <f>SPY_IVOL!A3840</f>
        <v>43930</v>
      </c>
      <c r="B3840">
        <f>SPY_IVOL!B3840</f>
        <v>54.881500000000003</v>
      </c>
      <c r="C3840">
        <f>SPY_IVOL!C3840</f>
        <v>47.114800000000002</v>
      </c>
      <c r="D3840">
        <f>SPY_IVOL!D3840</f>
        <v>42.523899999999998</v>
      </c>
      <c r="E3840">
        <f>SPY_IVOL!E3840</f>
        <v>37.124200000000002</v>
      </c>
      <c r="F3840">
        <f>SPY_IVOL!F3840</f>
        <v>31.234500000000001</v>
      </c>
      <c r="G3840">
        <f>SPY_IVOL!G3840</f>
        <v>27.0656</v>
      </c>
      <c r="H3840">
        <f>SPY_IVOL!H3840</f>
        <v>26.879100000000001</v>
      </c>
      <c r="I3840">
        <f>VLOOKUP($A3840,SPY_main!$A:$C,2,FALSE)</f>
        <v>278.2</v>
      </c>
      <c r="J3840">
        <f>IFERROR(VLOOKUP($A3840,SPY_main!$A:$C,3,FALSE),J3839)</f>
        <v>2.0209000000000001</v>
      </c>
      <c r="K3840">
        <f>IFERROR(VLOOKUP($A3840,SPY_main!$E:$F,2,FALSE),K3839)</f>
        <v>1.21888</v>
      </c>
      <c r="L3840">
        <f>IFERROR(VLOOKUP($A3840,SPY_main!H:I,2,FALSE),L3839)</f>
        <v>41.67</v>
      </c>
      <c r="M3840">
        <f t="shared" si="413"/>
        <v>66.682699999999997</v>
      </c>
      <c r="N3840">
        <f t="shared" si="414"/>
        <v>50.776800000000001</v>
      </c>
      <c r="O3840">
        <f t="shared" si="415"/>
        <v>45.1267</v>
      </c>
      <c r="P3840">
        <f t="shared" si="416"/>
        <v>38.589599999999997</v>
      </c>
      <c r="Q3840">
        <f t="shared" si="417"/>
        <v>32.796599999999998</v>
      </c>
      <c r="R3840">
        <f t="shared" si="418"/>
        <v>32.169199999999996</v>
      </c>
      <c r="S3840">
        <f t="shared" si="419"/>
        <v>42.264200000000002</v>
      </c>
      <c r="T3840">
        <f>IFERROR(VLOOKUP($A3840,TY_main!A:B,2,FALSE),T3839)</f>
        <v>134.5</v>
      </c>
    </row>
    <row r="3841" spans="1:20" x14ac:dyDescent="0.25">
      <c r="A3841" s="2">
        <f>SPY_IVOL!A3841</f>
        <v>43934</v>
      </c>
      <c r="B3841">
        <f>SPY_IVOL!B3841</f>
        <v>54.839500000000001</v>
      </c>
      <c r="C3841">
        <f>SPY_IVOL!C3841</f>
        <v>47.383600000000001</v>
      </c>
      <c r="D3841">
        <f>SPY_IVOL!D3841</f>
        <v>42.9313</v>
      </c>
      <c r="E3841">
        <f>SPY_IVOL!E3841</f>
        <v>37.231400000000001</v>
      </c>
      <c r="F3841">
        <f>SPY_IVOL!F3841</f>
        <v>31.7134</v>
      </c>
      <c r="G3841">
        <f>SPY_IVOL!G3841</f>
        <v>27.532399999999999</v>
      </c>
      <c r="H3841">
        <f>SPY_IVOL!H3841</f>
        <v>27.344899999999999</v>
      </c>
      <c r="I3841">
        <f>VLOOKUP($A3841,SPY_main!$A:$C,2,FALSE)</f>
        <v>275.66000000000003</v>
      </c>
      <c r="J3841">
        <f>IFERROR(VLOOKUP($A3841,SPY_main!$A:$C,3,FALSE),J3840)</f>
        <v>2.0396000000000001</v>
      </c>
      <c r="K3841">
        <f>IFERROR(VLOOKUP($A3841,SPY_main!$E:$F,2,FALSE),K3840)</f>
        <v>1.21888</v>
      </c>
      <c r="L3841">
        <f>IFERROR(VLOOKUP($A3841,SPY_main!H:I,2,FALSE),L3840)</f>
        <v>41.17</v>
      </c>
      <c r="M3841">
        <f t="shared" si="413"/>
        <v>79.971599999999995</v>
      </c>
      <c r="N3841">
        <f t="shared" si="414"/>
        <v>53.374400000000001</v>
      </c>
      <c r="O3841">
        <f t="shared" si="415"/>
        <v>48.253399999999999</v>
      </c>
      <c r="P3841">
        <f t="shared" si="416"/>
        <v>42.189300000000003</v>
      </c>
      <c r="Q3841">
        <f t="shared" si="417"/>
        <v>37.093800000000002</v>
      </c>
      <c r="R3841">
        <f t="shared" si="418"/>
        <v>38.380800000000001</v>
      </c>
      <c r="S3841">
        <f t="shared" si="419"/>
        <v>54.601700000000001</v>
      </c>
      <c r="T3841">
        <f>IFERROR(VLOOKUP($A3841,TY_main!A:B,2,FALSE),T3840)</f>
        <v>134.34375</v>
      </c>
    </row>
    <row r="3842" spans="1:20" x14ac:dyDescent="0.25">
      <c r="A3842" s="2">
        <f>SPY_IVOL!A3842</f>
        <v>43935</v>
      </c>
      <c r="B3842">
        <f>SPY_IVOL!B3842</f>
        <v>51.9251</v>
      </c>
      <c r="C3842">
        <f>SPY_IVOL!C3842</f>
        <v>43.443899999999999</v>
      </c>
      <c r="D3842">
        <f>SPY_IVOL!D3842</f>
        <v>38.6021</v>
      </c>
      <c r="E3842">
        <f>SPY_IVOL!E3842</f>
        <v>33.8157</v>
      </c>
      <c r="F3842">
        <f>SPY_IVOL!F3842</f>
        <v>28.973400000000002</v>
      </c>
      <c r="G3842">
        <f>SPY_IVOL!G3842</f>
        <v>25.5932</v>
      </c>
      <c r="H3842">
        <f>SPY_IVOL!H3842</f>
        <v>26.860499999999998</v>
      </c>
      <c r="I3842">
        <f>VLOOKUP($A3842,SPY_main!$A:$C,2,FALSE)</f>
        <v>283.79000000000002</v>
      </c>
      <c r="J3842">
        <f>IFERROR(VLOOKUP($A3842,SPY_main!$A:$C,3,FALSE),J3841)</f>
        <v>1.9811000000000001</v>
      </c>
      <c r="K3842">
        <f>IFERROR(VLOOKUP($A3842,SPY_main!$E:$F,2,FALSE),K3841)</f>
        <v>1.1761299999999999</v>
      </c>
      <c r="L3842">
        <f>IFERROR(VLOOKUP($A3842,SPY_main!H:I,2,FALSE),L3841)</f>
        <v>37.76</v>
      </c>
      <c r="M3842">
        <f t="shared" ref="M3842:M3905" si="420">IFERROR(VLOOKUP($A3842,FirstM,2,FALSE),M3841)</f>
        <v>87.2136</v>
      </c>
      <c r="N3842">
        <f t="shared" ref="N3842:N3905" si="421">IFERROR(VLOOKUP($A3842,FirstM,3,FALSE),N3841)</f>
        <v>56.391599999999997</v>
      </c>
      <c r="O3842">
        <f t="shared" ref="O3842:O3905" si="422">IFERROR(VLOOKUP($A3842,FirstM,4,FALSE),O3841)</f>
        <v>45.435000000000002</v>
      </c>
      <c r="P3842">
        <f t="shared" ref="P3842:P3905" si="423">IFERROR(VLOOKUP($A3842,FirstM,5,FALSE),P3841)</f>
        <v>39.987400000000001</v>
      </c>
      <c r="Q3842">
        <f t="shared" ref="Q3842:Q3905" si="424">IFERROR(VLOOKUP($A3842,FirstM,6,FALSE),Q3841)</f>
        <v>35.491900000000001</v>
      </c>
      <c r="R3842">
        <f t="shared" ref="R3842:R3905" si="425">IFERROR(VLOOKUP($A3842,FirstM,7,FALSE),R3841)</f>
        <v>39.934800000000003</v>
      </c>
      <c r="S3842">
        <f t="shared" ref="S3842:S3905" si="426">IFERROR(VLOOKUP($A3842,FirstM,8,FALSE),S3841)</f>
        <v>42.109200000000001</v>
      </c>
      <c r="T3842">
        <f>IFERROR(VLOOKUP($A3842,TY_main!A:B,2,FALSE),T3841)</f>
        <v>134.46875</v>
      </c>
    </row>
    <row r="3843" spans="1:20" x14ac:dyDescent="0.25">
      <c r="A3843" s="2">
        <f>SPY_IVOL!A3843</f>
        <v>43936</v>
      </c>
      <c r="B3843">
        <f>SPY_IVOL!B3843</f>
        <v>55.106999999999999</v>
      </c>
      <c r="C3843">
        <f>SPY_IVOL!C3843</f>
        <v>46.854999999999997</v>
      </c>
      <c r="D3843">
        <f>SPY_IVOL!D3843</f>
        <v>42.225000000000001</v>
      </c>
      <c r="E3843">
        <f>SPY_IVOL!E3843</f>
        <v>36.096699999999998</v>
      </c>
      <c r="F3843">
        <f>SPY_IVOL!F3843</f>
        <v>30.521100000000001</v>
      </c>
      <c r="G3843">
        <f>SPY_IVOL!G3843</f>
        <v>26.445900000000002</v>
      </c>
      <c r="H3843">
        <f>SPY_IVOL!H3843</f>
        <v>27.3886</v>
      </c>
      <c r="I3843">
        <f>VLOOKUP($A3843,SPY_main!$A:$C,2,FALSE)</f>
        <v>277.76</v>
      </c>
      <c r="J3843">
        <f>IFERROR(VLOOKUP($A3843,SPY_main!$A:$C,3,FALSE),J3842)</f>
        <v>2.0240999999999998</v>
      </c>
      <c r="K3843">
        <f>IFERROR(VLOOKUP($A3843,SPY_main!$E:$F,2,FALSE),K3842)</f>
        <v>1.1348800000000001</v>
      </c>
      <c r="L3843">
        <f>IFERROR(VLOOKUP($A3843,SPY_main!H:I,2,FALSE),L3842)</f>
        <v>40.840000000000003</v>
      </c>
      <c r="M3843">
        <f t="shared" si="420"/>
        <v>107.0073</v>
      </c>
      <c r="N3843">
        <f t="shared" si="421"/>
        <v>61.967700000000001</v>
      </c>
      <c r="O3843">
        <f t="shared" si="422"/>
        <v>48.608699999999999</v>
      </c>
      <c r="P3843">
        <f t="shared" si="423"/>
        <v>41.488700000000001</v>
      </c>
      <c r="Q3843">
        <f t="shared" si="424"/>
        <v>40.547199999999997</v>
      </c>
      <c r="R3843">
        <f t="shared" si="425"/>
        <v>47.228700000000003</v>
      </c>
      <c r="S3843">
        <f t="shared" si="426"/>
        <v>49.3461</v>
      </c>
      <c r="T3843">
        <f>IFERROR(VLOOKUP($A3843,TY_main!A:B,2,FALSE),T3842)</f>
        <v>135.390625</v>
      </c>
    </row>
    <row r="3844" spans="1:20" x14ac:dyDescent="0.25">
      <c r="A3844" s="2">
        <f>SPY_IVOL!A3844</f>
        <v>43937</v>
      </c>
      <c r="B3844">
        <f>SPY_IVOL!B3844</f>
        <v>54.3825</v>
      </c>
      <c r="C3844">
        <f>SPY_IVOL!C3844</f>
        <v>46.448599999999999</v>
      </c>
      <c r="D3844">
        <f>SPY_IVOL!D3844</f>
        <v>41.671300000000002</v>
      </c>
      <c r="E3844">
        <f>SPY_IVOL!E3844</f>
        <v>36.098999999999997</v>
      </c>
      <c r="F3844">
        <f>SPY_IVOL!F3844</f>
        <v>29.998999999999999</v>
      </c>
      <c r="G3844">
        <f>SPY_IVOL!G3844</f>
        <v>25.738900000000001</v>
      </c>
      <c r="H3844">
        <f>SPY_IVOL!H3844</f>
        <v>26.424800000000001</v>
      </c>
      <c r="I3844">
        <f>VLOOKUP($A3844,SPY_main!$A:$C,2,FALSE)</f>
        <v>279.10000000000002</v>
      </c>
      <c r="J3844">
        <f>IFERROR(VLOOKUP($A3844,SPY_main!$A:$C,3,FALSE),J3843)</f>
        <v>2.0144000000000002</v>
      </c>
      <c r="K3844">
        <f>IFERROR(VLOOKUP($A3844,SPY_main!$E:$F,2,FALSE),K3843)</f>
        <v>1.1352500000000001</v>
      </c>
      <c r="L3844">
        <f>IFERROR(VLOOKUP($A3844,SPY_main!H:I,2,FALSE),L3843)</f>
        <v>40.11</v>
      </c>
      <c r="M3844">
        <f t="shared" si="420"/>
        <v>86.947000000000003</v>
      </c>
      <c r="N3844">
        <f t="shared" si="421"/>
        <v>52.027799999999999</v>
      </c>
      <c r="O3844">
        <f t="shared" si="422"/>
        <v>41.963900000000002</v>
      </c>
      <c r="P3844">
        <f t="shared" si="423"/>
        <v>38.923299999999998</v>
      </c>
      <c r="Q3844">
        <f t="shared" si="424"/>
        <v>42.885199999999998</v>
      </c>
      <c r="R3844">
        <f t="shared" si="425"/>
        <v>66.069199999999995</v>
      </c>
      <c r="S3844">
        <f t="shared" si="426"/>
        <v>119.2898</v>
      </c>
      <c r="T3844">
        <f>IFERROR(VLOOKUP($A3844,TY_main!A:B,2,FALSE),T3843)</f>
        <v>135.46875</v>
      </c>
    </row>
    <row r="3845" spans="1:20" x14ac:dyDescent="0.25">
      <c r="A3845" s="2">
        <f>SPY_IVOL!A3845</f>
        <v>43938</v>
      </c>
      <c r="B3845">
        <f>SPY_IVOL!B3845</f>
        <v>53.118099999999998</v>
      </c>
      <c r="C3845">
        <f>SPY_IVOL!C3845</f>
        <v>44.106999999999999</v>
      </c>
      <c r="D3845">
        <f>SPY_IVOL!D3845</f>
        <v>38.913400000000003</v>
      </c>
      <c r="E3845">
        <f>SPY_IVOL!E3845</f>
        <v>33.671300000000002</v>
      </c>
      <c r="F3845">
        <f>SPY_IVOL!F3845</f>
        <v>28.287400000000002</v>
      </c>
      <c r="G3845">
        <f>SPY_IVOL!G3845</f>
        <v>24.373100000000001</v>
      </c>
      <c r="H3845">
        <f>SPY_IVOL!H3845</f>
        <v>26.150700000000001</v>
      </c>
      <c r="I3845">
        <f>VLOOKUP($A3845,SPY_main!$A:$C,2,FALSE)</f>
        <v>286.64</v>
      </c>
      <c r="J3845">
        <f>IFERROR(VLOOKUP($A3845,SPY_main!$A:$C,3,FALSE),J3844)</f>
        <v>1.9614</v>
      </c>
      <c r="K3845">
        <f>IFERROR(VLOOKUP($A3845,SPY_main!$E:$F,2,FALSE),K3844)</f>
        <v>1.109</v>
      </c>
      <c r="L3845">
        <f>IFERROR(VLOOKUP($A3845,SPY_main!H:I,2,FALSE),L3844)</f>
        <v>38.15</v>
      </c>
      <c r="M3845">
        <f t="shared" si="420"/>
        <v>78.686199999999999</v>
      </c>
      <c r="N3845">
        <f t="shared" si="421"/>
        <v>42.479900000000001</v>
      </c>
      <c r="O3845">
        <f t="shared" si="422"/>
        <v>30.940799999999999</v>
      </c>
      <c r="P3845">
        <f t="shared" si="423"/>
        <v>27.392299999999999</v>
      </c>
      <c r="Q3845">
        <f t="shared" si="424"/>
        <v>23.646799999999999</v>
      </c>
      <c r="R3845">
        <f t="shared" si="425"/>
        <v>32.250500000000002</v>
      </c>
      <c r="S3845">
        <f t="shared" si="426"/>
        <v>32.250500000000002</v>
      </c>
      <c r="T3845">
        <f>IFERROR(VLOOKUP($A3845,TY_main!A:B,2,FALSE),T3844)</f>
        <v>135.125</v>
      </c>
    </row>
    <row r="3846" spans="1:20" x14ac:dyDescent="0.25">
      <c r="A3846" s="2">
        <f>SPY_IVOL!A3846</f>
        <v>43941</v>
      </c>
      <c r="B3846">
        <f>SPY_IVOL!B3846</f>
        <v>51.803400000000003</v>
      </c>
      <c r="C3846">
        <f>SPY_IVOL!C3846</f>
        <v>45.158499999999997</v>
      </c>
      <c r="D3846">
        <f>SPY_IVOL!D3846</f>
        <v>41.176600000000001</v>
      </c>
      <c r="E3846">
        <f>SPY_IVOL!E3846</f>
        <v>35.791800000000002</v>
      </c>
      <c r="F3846">
        <f>SPY_IVOL!F3846</f>
        <v>30.6327</v>
      </c>
      <c r="G3846">
        <f>SPY_IVOL!G3846</f>
        <v>26.377400000000002</v>
      </c>
      <c r="H3846">
        <f>SPY_IVOL!H3846</f>
        <v>23.077400000000001</v>
      </c>
      <c r="I3846">
        <f>VLOOKUP($A3846,SPY_main!$A:$C,2,FALSE)</f>
        <v>281.58999999999997</v>
      </c>
      <c r="J3846">
        <f>IFERROR(VLOOKUP($A3846,SPY_main!$A:$C,3,FALSE),J3845)</f>
        <v>1.9965999999999999</v>
      </c>
      <c r="K3846">
        <f>IFERROR(VLOOKUP($A3846,SPY_main!$E:$F,2,FALSE),K3845)</f>
        <v>1.0976300000000001</v>
      </c>
      <c r="L3846">
        <f>IFERROR(VLOOKUP($A3846,SPY_main!H:I,2,FALSE),L3845)</f>
        <v>43.83</v>
      </c>
      <c r="M3846">
        <f t="shared" si="420"/>
        <v>59.721200000000003</v>
      </c>
      <c r="N3846">
        <f t="shared" si="421"/>
        <v>50.956499999999998</v>
      </c>
      <c r="O3846">
        <f t="shared" si="422"/>
        <v>45.995600000000003</v>
      </c>
      <c r="P3846">
        <f t="shared" si="423"/>
        <v>38.380600000000001</v>
      </c>
      <c r="Q3846">
        <f t="shared" si="424"/>
        <v>31.130500000000001</v>
      </c>
      <c r="R3846">
        <f t="shared" si="425"/>
        <v>26.2363</v>
      </c>
      <c r="S3846">
        <f t="shared" si="426"/>
        <v>27.805</v>
      </c>
      <c r="T3846">
        <f>IFERROR(VLOOKUP($A3846,TY_main!A:B,2,FALSE),T3845)</f>
        <v>135.34375</v>
      </c>
    </row>
    <row r="3847" spans="1:20" x14ac:dyDescent="0.25">
      <c r="A3847" s="2">
        <f>SPY_IVOL!A3847</f>
        <v>43942</v>
      </c>
      <c r="B3847">
        <f>SPY_IVOL!B3847</f>
        <v>52.923000000000002</v>
      </c>
      <c r="C3847">
        <f>SPY_IVOL!C3847</f>
        <v>46.650799999999997</v>
      </c>
      <c r="D3847">
        <f>SPY_IVOL!D3847</f>
        <v>42.975900000000003</v>
      </c>
      <c r="E3847">
        <f>SPY_IVOL!E3847</f>
        <v>38.811599999999999</v>
      </c>
      <c r="F3847">
        <f>SPY_IVOL!F3847</f>
        <v>34.741</v>
      </c>
      <c r="G3847">
        <f>SPY_IVOL!G3847</f>
        <v>30.1187</v>
      </c>
      <c r="H3847">
        <f>SPY_IVOL!H3847</f>
        <v>24.780899999999999</v>
      </c>
      <c r="I3847">
        <f>VLOOKUP($A3847,SPY_main!$A:$C,2,FALSE)</f>
        <v>273.04000000000002</v>
      </c>
      <c r="J3847">
        <f>IFERROR(VLOOKUP($A3847,SPY_main!$A:$C,3,FALSE),J3846)</f>
        <v>2.0590999999999999</v>
      </c>
      <c r="K3847">
        <f>IFERROR(VLOOKUP($A3847,SPY_main!$E:$F,2,FALSE),K3846)</f>
        <v>1.0429999999999999</v>
      </c>
      <c r="L3847">
        <f>IFERROR(VLOOKUP($A3847,SPY_main!H:I,2,FALSE),L3846)</f>
        <v>45.41</v>
      </c>
      <c r="M3847">
        <f t="shared" si="420"/>
        <v>59.233800000000002</v>
      </c>
      <c r="N3847">
        <f t="shared" si="421"/>
        <v>51.324100000000001</v>
      </c>
      <c r="O3847">
        <f t="shared" si="422"/>
        <v>46.967599999999997</v>
      </c>
      <c r="P3847">
        <f t="shared" si="423"/>
        <v>41.685400000000001</v>
      </c>
      <c r="Q3847">
        <f t="shared" si="424"/>
        <v>35.768500000000003</v>
      </c>
      <c r="R3847">
        <f t="shared" si="425"/>
        <v>30.271999999999998</v>
      </c>
      <c r="S3847">
        <f t="shared" si="426"/>
        <v>29.314800000000002</v>
      </c>
      <c r="T3847">
        <f>IFERROR(VLOOKUP($A3847,TY_main!A:B,2,FALSE),T3846)</f>
        <v>135.609375</v>
      </c>
    </row>
    <row r="3848" spans="1:20" x14ac:dyDescent="0.25">
      <c r="A3848" s="2">
        <f>SPY_IVOL!A3848</f>
        <v>43943</v>
      </c>
      <c r="B3848">
        <f>SPY_IVOL!B3848</f>
        <v>50.9846</v>
      </c>
      <c r="C3848">
        <f>SPY_IVOL!C3848</f>
        <v>44.392499999999998</v>
      </c>
      <c r="D3848">
        <f>SPY_IVOL!D3848</f>
        <v>40.433900000000001</v>
      </c>
      <c r="E3848">
        <f>SPY_IVOL!E3848</f>
        <v>35.9375</v>
      </c>
      <c r="F3848">
        <f>SPY_IVOL!F3848</f>
        <v>30.651</v>
      </c>
      <c r="G3848">
        <f>SPY_IVOL!G3848</f>
        <v>26.066099999999999</v>
      </c>
      <c r="H3848">
        <f>SPY_IVOL!H3848</f>
        <v>22.5032</v>
      </c>
      <c r="I3848">
        <f>VLOOKUP($A3848,SPY_main!$A:$C,2,FALSE)</f>
        <v>279.10000000000002</v>
      </c>
      <c r="J3848">
        <f>IFERROR(VLOOKUP($A3848,SPY_main!$A:$C,3,FALSE),J3847)</f>
        <v>2.0144000000000002</v>
      </c>
      <c r="K3848">
        <f>IFERROR(VLOOKUP($A3848,SPY_main!$E:$F,2,FALSE),K3847)</f>
        <v>1.0202500000000001</v>
      </c>
      <c r="L3848">
        <f>IFERROR(VLOOKUP($A3848,SPY_main!H:I,2,FALSE),L3847)</f>
        <v>41.98</v>
      </c>
      <c r="M3848">
        <f t="shared" si="420"/>
        <v>57.639000000000003</v>
      </c>
      <c r="N3848">
        <f t="shared" si="421"/>
        <v>48.929299999999998</v>
      </c>
      <c r="O3848">
        <f t="shared" si="422"/>
        <v>44.016500000000001</v>
      </c>
      <c r="P3848">
        <f t="shared" si="423"/>
        <v>38.115000000000002</v>
      </c>
      <c r="Q3848">
        <f t="shared" si="424"/>
        <v>30.496300000000002</v>
      </c>
      <c r="R3848">
        <f t="shared" si="425"/>
        <v>25.684000000000001</v>
      </c>
      <c r="S3848">
        <f t="shared" si="426"/>
        <v>28.156700000000001</v>
      </c>
      <c r="T3848">
        <f>IFERROR(VLOOKUP($A3848,TY_main!A:B,2,FALSE),T3847)</f>
        <v>135.28125</v>
      </c>
    </row>
    <row r="3849" spans="1:20" x14ac:dyDescent="0.25">
      <c r="A3849" s="2">
        <f>SPY_IVOL!A3849</f>
        <v>43944</v>
      </c>
      <c r="B3849">
        <f>SPY_IVOL!B3849</f>
        <v>50.834899999999998</v>
      </c>
      <c r="C3849">
        <f>SPY_IVOL!C3849</f>
        <v>44.314100000000003</v>
      </c>
      <c r="D3849">
        <f>SPY_IVOL!D3849</f>
        <v>40.4178</v>
      </c>
      <c r="E3849">
        <f>SPY_IVOL!E3849</f>
        <v>35.878399999999999</v>
      </c>
      <c r="F3849">
        <f>SPY_IVOL!F3849</f>
        <v>29.83</v>
      </c>
      <c r="G3849">
        <f>SPY_IVOL!G3849</f>
        <v>25.5121</v>
      </c>
      <c r="H3849">
        <f>SPY_IVOL!H3849</f>
        <v>22.536799999999999</v>
      </c>
      <c r="I3849">
        <f>VLOOKUP($A3849,SPY_main!$A:$C,2,FALSE)</f>
        <v>279.08</v>
      </c>
      <c r="J3849">
        <f>IFERROR(VLOOKUP($A3849,SPY_main!$A:$C,3,FALSE),J3848)</f>
        <v>2.0146000000000002</v>
      </c>
      <c r="K3849">
        <f>IFERROR(VLOOKUP($A3849,SPY_main!$E:$F,2,FALSE),K3848)</f>
        <v>0.99138000000000004</v>
      </c>
      <c r="L3849">
        <f>IFERROR(VLOOKUP($A3849,SPY_main!H:I,2,FALSE),L3848)</f>
        <v>41.38</v>
      </c>
      <c r="M3849">
        <f t="shared" si="420"/>
        <v>57.081400000000002</v>
      </c>
      <c r="N3849">
        <f t="shared" si="421"/>
        <v>48.378</v>
      </c>
      <c r="O3849">
        <f t="shared" si="422"/>
        <v>43.558599999999998</v>
      </c>
      <c r="P3849">
        <f t="shared" si="423"/>
        <v>37.633699999999997</v>
      </c>
      <c r="Q3849">
        <f t="shared" si="424"/>
        <v>29.136900000000001</v>
      </c>
      <c r="R3849">
        <f t="shared" si="425"/>
        <v>25.216799999999999</v>
      </c>
      <c r="S3849">
        <f t="shared" si="426"/>
        <v>28.796099999999999</v>
      </c>
      <c r="T3849">
        <f>IFERROR(VLOOKUP($A3849,TY_main!A:B,2,FALSE),T3848)</f>
        <v>135.25</v>
      </c>
    </row>
    <row r="3850" spans="1:20" x14ac:dyDescent="0.25">
      <c r="A3850" s="2">
        <f>SPY_IVOL!A3850</f>
        <v>43945</v>
      </c>
      <c r="B3850">
        <f>SPY_IVOL!B3850</f>
        <v>47.069299999999998</v>
      </c>
      <c r="C3850">
        <f>SPY_IVOL!C3850</f>
        <v>40.327300000000001</v>
      </c>
      <c r="D3850">
        <f>SPY_IVOL!D3850</f>
        <v>36.2363</v>
      </c>
      <c r="E3850">
        <f>SPY_IVOL!E3850</f>
        <v>31.748999999999999</v>
      </c>
      <c r="F3850">
        <f>SPY_IVOL!F3850</f>
        <v>27.2712</v>
      </c>
      <c r="G3850">
        <f>SPY_IVOL!G3850</f>
        <v>23.631499999999999</v>
      </c>
      <c r="H3850">
        <f>SPY_IVOL!H3850</f>
        <v>22.412500000000001</v>
      </c>
      <c r="I3850">
        <f>VLOOKUP($A3850,SPY_main!$A:$C,2,FALSE)</f>
        <v>282.97000000000003</v>
      </c>
      <c r="J3850">
        <f>IFERROR(VLOOKUP($A3850,SPY_main!$A:$C,3,FALSE),J3849)</f>
        <v>1.9869000000000001</v>
      </c>
      <c r="K3850">
        <f>IFERROR(VLOOKUP($A3850,SPY_main!$E:$F,2,FALSE),K3849)</f>
        <v>0.88712999999999997</v>
      </c>
      <c r="L3850">
        <f>IFERROR(VLOOKUP($A3850,SPY_main!H:I,2,FALSE),L3849)</f>
        <v>35.93</v>
      </c>
      <c r="M3850">
        <f t="shared" si="420"/>
        <v>51.889299999999999</v>
      </c>
      <c r="N3850">
        <f t="shared" si="421"/>
        <v>42.186199999999999</v>
      </c>
      <c r="O3850">
        <f t="shared" si="422"/>
        <v>37.189300000000003</v>
      </c>
      <c r="P3850">
        <f t="shared" si="423"/>
        <v>30.763999999999999</v>
      </c>
      <c r="Q3850">
        <f t="shared" si="424"/>
        <v>25.188300000000002</v>
      </c>
      <c r="R3850">
        <f t="shared" si="425"/>
        <v>22.9618</v>
      </c>
      <c r="S3850">
        <f t="shared" si="426"/>
        <v>26.901900000000001</v>
      </c>
      <c r="T3850">
        <f>IFERROR(VLOOKUP($A3850,TY_main!A:B,2,FALSE),T3849)</f>
        <v>135.34375</v>
      </c>
    </row>
    <row r="3851" spans="1:20" x14ac:dyDescent="0.25">
      <c r="A3851" s="2">
        <f>SPY_IVOL!A3851</f>
        <v>43948</v>
      </c>
      <c r="B3851">
        <f>SPY_IVOL!B3851</f>
        <v>45.006</v>
      </c>
      <c r="C3851">
        <f>SPY_IVOL!C3851</f>
        <v>37.998399999999997</v>
      </c>
      <c r="D3851">
        <f>SPY_IVOL!D3851</f>
        <v>33.749099999999999</v>
      </c>
      <c r="E3851">
        <f>SPY_IVOL!E3851</f>
        <v>29.035900000000002</v>
      </c>
      <c r="F3851">
        <f>SPY_IVOL!F3851</f>
        <v>24.329499999999999</v>
      </c>
      <c r="G3851">
        <f>SPY_IVOL!G3851</f>
        <v>21.397099999999998</v>
      </c>
      <c r="H3851">
        <f>SPY_IVOL!H3851</f>
        <v>21.9497</v>
      </c>
      <c r="I3851">
        <f>VLOOKUP($A3851,SPY_main!$A:$C,2,FALSE)</f>
        <v>287.05</v>
      </c>
      <c r="J3851">
        <f>IFERROR(VLOOKUP($A3851,SPY_main!$A:$C,3,FALSE),J3850)</f>
        <v>1.9585999999999999</v>
      </c>
      <c r="K3851">
        <f>IFERROR(VLOOKUP($A3851,SPY_main!$E:$F,2,FALSE),K3850)</f>
        <v>0.84075</v>
      </c>
      <c r="L3851">
        <f>IFERROR(VLOOKUP($A3851,SPY_main!H:I,2,FALSE),L3850)</f>
        <v>33.29</v>
      </c>
      <c r="M3851">
        <f t="shared" si="420"/>
        <v>53.275500000000001</v>
      </c>
      <c r="N3851">
        <f t="shared" si="421"/>
        <v>41.589799999999997</v>
      </c>
      <c r="O3851">
        <f t="shared" si="422"/>
        <v>35.706699999999998</v>
      </c>
      <c r="P3851">
        <f t="shared" si="423"/>
        <v>28.675000000000001</v>
      </c>
      <c r="Q3851">
        <f t="shared" si="424"/>
        <v>22.570399999999999</v>
      </c>
      <c r="R3851">
        <f t="shared" si="425"/>
        <v>22.099599999999999</v>
      </c>
      <c r="S3851">
        <f t="shared" si="426"/>
        <v>29.031400000000001</v>
      </c>
      <c r="T3851">
        <f>IFERROR(VLOOKUP($A3851,TY_main!A:B,2,FALSE),T3850)</f>
        <v>134.90625</v>
      </c>
    </row>
    <row r="3852" spans="1:20" x14ac:dyDescent="0.25">
      <c r="A3852" s="2">
        <f>SPY_IVOL!A3852</f>
        <v>43949</v>
      </c>
      <c r="B3852">
        <f>SPY_IVOL!B3852</f>
        <v>45.194299999999998</v>
      </c>
      <c r="C3852">
        <f>SPY_IVOL!C3852</f>
        <v>37.869799999999998</v>
      </c>
      <c r="D3852">
        <f>SPY_IVOL!D3852</f>
        <v>33.399299999999997</v>
      </c>
      <c r="E3852">
        <f>SPY_IVOL!E3852</f>
        <v>29.8583</v>
      </c>
      <c r="F3852">
        <f>SPY_IVOL!F3852</f>
        <v>25.307300000000001</v>
      </c>
      <c r="G3852">
        <f>SPY_IVOL!G3852</f>
        <v>21.5243</v>
      </c>
      <c r="H3852">
        <f>SPY_IVOL!H3852</f>
        <v>21.6158</v>
      </c>
      <c r="I3852">
        <f>VLOOKUP($A3852,SPY_main!$A:$C,2,FALSE)</f>
        <v>285.73</v>
      </c>
      <c r="J3852">
        <f>IFERROR(VLOOKUP($A3852,SPY_main!$A:$C,3,FALSE),J3851)</f>
        <v>1.9677</v>
      </c>
      <c r="K3852">
        <f>IFERROR(VLOOKUP($A3852,SPY_main!$E:$F,2,FALSE),K3851)</f>
        <v>0.76012999999999997</v>
      </c>
      <c r="L3852">
        <f>IFERROR(VLOOKUP($A3852,SPY_main!H:I,2,FALSE),L3851)</f>
        <v>33.57</v>
      </c>
      <c r="M3852">
        <f t="shared" si="420"/>
        <v>54.475200000000001</v>
      </c>
      <c r="N3852">
        <f t="shared" si="421"/>
        <v>41.804600000000001</v>
      </c>
      <c r="O3852">
        <f t="shared" si="422"/>
        <v>35.494300000000003</v>
      </c>
      <c r="P3852">
        <f t="shared" si="423"/>
        <v>30.364599999999999</v>
      </c>
      <c r="Q3852">
        <f t="shared" si="424"/>
        <v>24.146599999999999</v>
      </c>
      <c r="R3852">
        <f t="shared" si="425"/>
        <v>22.486599999999999</v>
      </c>
      <c r="S3852">
        <f t="shared" si="426"/>
        <v>29.895299999999999</v>
      </c>
      <c r="T3852">
        <f>IFERROR(VLOOKUP($A3852,TY_main!A:B,2,FALSE),T3851)</f>
        <v>135.25</v>
      </c>
    </row>
    <row r="3853" spans="1:20" x14ac:dyDescent="0.25">
      <c r="A3853" s="2">
        <f>SPY_IVOL!A3853</f>
        <v>43950</v>
      </c>
      <c r="B3853">
        <f>SPY_IVOL!B3853</f>
        <v>43.590699999999998</v>
      </c>
      <c r="C3853">
        <f>SPY_IVOL!C3853</f>
        <v>35.777900000000002</v>
      </c>
      <c r="D3853">
        <f>SPY_IVOL!D3853</f>
        <v>31.058800000000002</v>
      </c>
      <c r="E3853">
        <f>SPY_IVOL!E3853</f>
        <v>26.2685</v>
      </c>
      <c r="F3853">
        <f>SPY_IVOL!F3853</f>
        <v>23.0532</v>
      </c>
      <c r="G3853">
        <f>SPY_IVOL!G3853</f>
        <v>20.2225</v>
      </c>
      <c r="H3853">
        <f>SPY_IVOL!H3853</f>
        <v>21.507899999999999</v>
      </c>
      <c r="I3853">
        <f>VLOOKUP($A3853,SPY_main!$A:$C,2,FALSE)</f>
        <v>293.20999999999998</v>
      </c>
      <c r="J3853">
        <f>IFERROR(VLOOKUP($A3853,SPY_main!$A:$C,3,FALSE),J3852)</f>
        <v>1.9175</v>
      </c>
      <c r="K3853">
        <f>IFERROR(VLOOKUP($A3853,SPY_main!$E:$F,2,FALSE),K3852)</f>
        <v>0.68662999999999996</v>
      </c>
      <c r="L3853">
        <f>IFERROR(VLOOKUP($A3853,SPY_main!H:I,2,FALSE),L3852)</f>
        <v>31.23</v>
      </c>
      <c r="M3853">
        <f t="shared" si="420"/>
        <v>54.575499999999998</v>
      </c>
      <c r="N3853">
        <f t="shared" si="421"/>
        <v>39.8459</v>
      </c>
      <c r="O3853">
        <f t="shared" si="422"/>
        <v>32.860500000000002</v>
      </c>
      <c r="P3853">
        <f t="shared" si="423"/>
        <v>25.4635</v>
      </c>
      <c r="Q3853">
        <f t="shared" si="424"/>
        <v>22.312000000000001</v>
      </c>
      <c r="R3853">
        <f t="shared" si="425"/>
        <v>22.5565</v>
      </c>
      <c r="S3853">
        <f t="shared" si="426"/>
        <v>32.4313</v>
      </c>
      <c r="T3853">
        <f>IFERROR(VLOOKUP($A3853,TY_main!A:B,2,FALSE),T3852)</f>
        <v>135.203125</v>
      </c>
    </row>
    <row r="3854" spans="1:20" x14ac:dyDescent="0.25">
      <c r="A3854" s="2">
        <f>SPY_IVOL!A3854</f>
        <v>43951</v>
      </c>
      <c r="B3854">
        <f>SPY_IVOL!B3854</f>
        <v>46.1325</v>
      </c>
      <c r="C3854">
        <f>SPY_IVOL!C3854</f>
        <v>38.840699999999998</v>
      </c>
      <c r="D3854">
        <f>SPY_IVOL!D3854</f>
        <v>34.402200000000001</v>
      </c>
      <c r="E3854">
        <f>SPY_IVOL!E3854</f>
        <v>28.776800000000001</v>
      </c>
      <c r="F3854">
        <f>SPY_IVOL!F3854</f>
        <v>23.412199999999999</v>
      </c>
      <c r="G3854">
        <f>SPY_IVOL!G3854</f>
        <v>20.46</v>
      </c>
      <c r="H3854">
        <f>SPY_IVOL!H3854</f>
        <v>21.917000000000002</v>
      </c>
      <c r="I3854">
        <f>VLOOKUP($A3854,SPY_main!$A:$C,2,FALSE)</f>
        <v>290.48</v>
      </c>
      <c r="J3854">
        <f>IFERROR(VLOOKUP($A3854,SPY_main!$A:$C,3,FALSE),J3853)</f>
        <v>1.9355</v>
      </c>
      <c r="K3854">
        <f>IFERROR(VLOOKUP($A3854,SPY_main!$E:$F,2,FALSE),K3853)</f>
        <v>0.55613000000000001</v>
      </c>
      <c r="L3854">
        <f>IFERROR(VLOOKUP($A3854,SPY_main!H:I,2,FALSE),L3853)</f>
        <v>34.15</v>
      </c>
      <c r="M3854">
        <f t="shared" si="420"/>
        <v>57.855800000000002</v>
      </c>
      <c r="N3854">
        <f t="shared" si="421"/>
        <v>44.799399999999999</v>
      </c>
      <c r="O3854">
        <f t="shared" si="422"/>
        <v>38.190199999999997</v>
      </c>
      <c r="P3854">
        <f t="shared" si="423"/>
        <v>29.431000000000001</v>
      </c>
      <c r="Q3854">
        <f t="shared" si="424"/>
        <v>22.760300000000001</v>
      </c>
      <c r="R3854">
        <f t="shared" si="425"/>
        <v>23.3462</v>
      </c>
      <c r="S3854">
        <f t="shared" si="426"/>
        <v>31.7957</v>
      </c>
      <c r="T3854">
        <f>IFERROR(VLOOKUP($A3854,TY_main!A:B,2,FALSE),T3853)</f>
        <v>135.296875</v>
      </c>
    </row>
    <row r="3855" spans="1:20" x14ac:dyDescent="0.25">
      <c r="A3855" s="2">
        <f>SPY_IVOL!A3855</f>
        <v>43952</v>
      </c>
      <c r="B3855">
        <f>SPY_IVOL!B3855</f>
        <v>47.9465</v>
      </c>
      <c r="C3855">
        <f>SPY_IVOL!C3855</f>
        <v>41.265300000000003</v>
      </c>
      <c r="D3855">
        <f>SPY_IVOL!D3855</f>
        <v>37.245600000000003</v>
      </c>
      <c r="E3855">
        <f>SPY_IVOL!E3855</f>
        <v>31.979500000000002</v>
      </c>
      <c r="F3855">
        <f>SPY_IVOL!F3855</f>
        <v>26.526399999999999</v>
      </c>
      <c r="G3855">
        <f>SPY_IVOL!G3855</f>
        <v>22.137499999999999</v>
      </c>
      <c r="H3855">
        <f>SPY_IVOL!H3855</f>
        <v>22.5928</v>
      </c>
      <c r="I3855">
        <f>VLOOKUP($A3855,SPY_main!$A:$C,2,FALSE)</f>
        <v>282.79000000000002</v>
      </c>
      <c r="J3855">
        <f>IFERROR(VLOOKUP($A3855,SPY_main!$A:$C,3,FALSE),J3854)</f>
        <v>1.9881</v>
      </c>
      <c r="K3855">
        <f>IFERROR(VLOOKUP($A3855,SPY_main!$E:$F,2,FALSE),K3854)</f>
        <v>0.54088000000000003</v>
      </c>
      <c r="L3855">
        <f>IFERROR(VLOOKUP($A3855,SPY_main!H:I,2,FALSE),L3854)</f>
        <v>37.19</v>
      </c>
      <c r="M3855">
        <f t="shared" si="420"/>
        <v>58.495199999999997</v>
      </c>
      <c r="N3855">
        <f t="shared" si="421"/>
        <v>45.976599999999998</v>
      </c>
      <c r="O3855">
        <f t="shared" si="422"/>
        <v>40.8992</v>
      </c>
      <c r="P3855">
        <f t="shared" si="423"/>
        <v>33.214199999999998</v>
      </c>
      <c r="Q3855">
        <f t="shared" si="424"/>
        <v>25.077999999999999</v>
      </c>
      <c r="R3855">
        <f t="shared" si="425"/>
        <v>23.372199999999999</v>
      </c>
      <c r="S3855">
        <f t="shared" si="426"/>
        <v>32.293399999999998</v>
      </c>
      <c r="T3855">
        <f>IFERROR(VLOOKUP($A3855,TY_main!A:B,2,FALSE),T3854)</f>
        <v>135.109375</v>
      </c>
    </row>
    <row r="3856" spans="1:20" x14ac:dyDescent="0.25">
      <c r="A3856" s="2">
        <f>SPY_IVOL!A3856</f>
        <v>43955</v>
      </c>
      <c r="B3856">
        <f>SPY_IVOL!B3856</f>
        <v>47.165900000000001</v>
      </c>
      <c r="C3856">
        <f>SPY_IVOL!C3856</f>
        <v>40.512799999999999</v>
      </c>
      <c r="D3856">
        <f>SPY_IVOL!D3856</f>
        <v>36.662700000000001</v>
      </c>
      <c r="E3856">
        <f>SPY_IVOL!E3856</f>
        <v>30.834599999999998</v>
      </c>
      <c r="F3856">
        <f>SPY_IVOL!F3856</f>
        <v>25.007999999999999</v>
      </c>
      <c r="G3856">
        <f>SPY_IVOL!G3856</f>
        <v>21.489100000000001</v>
      </c>
      <c r="H3856">
        <f>SPY_IVOL!H3856</f>
        <v>22.740100000000002</v>
      </c>
      <c r="I3856">
        <f>VLOOKUP($A3856,SPY_main!$A:$C,2,FALSE)</f>
        <v>283.57</v>
      </c>
      <c r="J3856">
        <f>IFERROR(VLOOKUP($A3856,SPY_main!$A:$C,3,FALSE),J3855)</f>
        <v>1.9826999999999999</v>
      </c>
      <c r="K3856">
        <f>IFERROR(VLOOKUP($A3856,SPY_main!$E:$F,2,FALSE),K3855)</f>
        <v>0.50087999999999999</v>
      </c>
      <c r="L3856">
        <f>IFERROR(VLOOKUP($A3856,SPY_main!H:I,2,FALSE),L3855)</f>
        <v>35.97</v>
      </c>
      <c r="M3856">
        <f t="shared" si="420"/>
        <v>61.781500000000001</v>
      </c>
      <c r="N3856">
        <f t="shared" si="421"/>
        <v>45.938800000000001</v>
      </c>
      <c r="O3856">
        <f t="shared" si="422"/>
        <v>40.543799999999997</v>
      </c>
      <c r="P3856">
        <f t="shared" si="423"/>
        <v>31.724699999999999</v>
      </c>
      <c r="Q3856">
        <f t="shared" si="424"/>
        <v>23.626300000000001</v>
      </c>
      <c r="R3856">
        <f t="shared" si="425"/>
        <v>25.0595</v>
      </c>
      <c r="S3856">
        <f t="shared" si="426"/>
        <v>34.3508</v>
      </c>
      <c r="T3856">
        <f>IFERROR(VLOOKUP($A3856,TY_main!A:B,2,FALSE),T3855)</f>
        <v>135.203125</v>
      </c>
    </row>
    <row r="3857" spans="1:20" x14ac:dyDescent="0.25">
      <c r="A3857" s="2">
        <f>SPY_IVOL!A3857</f>
        <v>43956</v>
      </c>
      <c r="B3857">
        <f>SPY_IVOL!B3857</f>
        <v>45.308999999999997</v>
      </c>
      <c r="C3857">
        <f>SPY_IVOL!C3857</f>
        <v>38.433799999999998</v>
      </c>
      <c r="D3857">
        <f>SPY_IVOL!D3857</f>
        <v>34.388800000000003</v>
      </c>
      <c r="E3857">
        <f>SPY_IVOL!E3857</f>
        <v>29.540800000000001</v>
      </c>
      <c r="F3857">
        <f>SPY_IVOL!F3857</f>
        <v>24.1005</v>
      </c>
      <c r="G3857">
        <f>SPY_IVOL!G3857</f>
        <v>20.808700000000002</v>
      </c>
      <c r="H3857">
        <f>SPY_IVOL!H3857</f>
        <v>22.528400000000001</v>
      </c>
      <c r="I3857">
        <f>VLOOKUP($A3857,SPY_main!$A:$C,2,FALSE)</f>
        <v>286.19</v>
      </c>
      <c r="J3857">
        <f>IFERROR(VLOOKUP($A3857,SPY_main!$A:$C,3,FALSE),J3856)</f>
        <v>1.9644999999999999</v>
      </c>
      <c r="K3857">
        <f>IFERROR(VLOOKUP($A3857,SPY_main!$E:$F,2,FALSE),K3856)</f>
        <v>0.47399999999999998</v>
      </c>
      <c r="L3857">
        <f>IFERROR(VLOOKUP($A3857,SPY_main!H:I,2,FALSE),L3856)</f>
        <v>33.61</v>
      </c>
      <c r="M3857">
        <f t="shared" si="420"/>
        <v>61.790900000000001</v>
      </c>
      <c r="N3857">
        <f t="shared" si="421"/>
        <v>44.428600000000003</v>
      </c>
      <c r="O3857">
        <f t="shared" si="422"/>
        <v>38.203099999999999</v>
      </c>
      <c r="P3857">
        <f t="shared" si="423"/>
        <v>30.274999999999999</v>
      </c>
      <c r="Q3857">
        <f t="shared" si="424"/>
        <v>22.588000000000001</v>
      </c>
      <c r="R3857">
        <f t="shared" si="425"/>
        <v>24.312899999999999</v>
      </c>
      <c r="S3857">
        <f t="shared" si="426"/>
        <v>30.781300000000002</v>
      </c>
      <c r="T3857">
        <f>IFERROR(VLOOKUP($A3857,TY_main!A:B,2,FALSE),T3856)</f>
        <v>135.09375</v>
      </c>
    </row>
    <row r="3858" spans="1:20" x14ac:dyDescent="0.25">
      <c r="A3858" s="2">
        <f>SPY_IVOL!A3858</f>
        <v>43957</v>
      </c>
      <c r="B3858">
        <f>SPY_IVOL!B3858</f>
        <v>45.814500000000002</v>
      </c>
      <c r="C3858">
        <f>SPY_IVOL!C3858</f>
        <v>39.202599999999997</v>
      </c>
      <c r="D3858">
        <f>SPY_IVOL!D3858</f>
        <v>35.341099999999997</v>
      </c>
      <c r="E3858">
        <f>SPY_IVOL!E3858</f>
        <v>30.267199999999999</v>
      </c>
      <c r="F3858">
        <f>SPY_IVOL!F3858</f>
        <v>24.2043</v>
      </c>
      <c r="G3858">
        <f>SPY_IVOL!G3858</f>
        <v>20.857399999999998</v>
      </c>
      <c r="H3858">
        <f>SPY_IVOL!H3858</f>
        <v>22.6023</v>
      </c>
      <c r="I3858">
        <f>VLOOKUP($A3858,SPY_main!$A:$C,2,FALSE)</f>
        <v>284.25</v>
      </c>
      <c r="J3858">
        <f>IFERROR(VLOOKUP($A3858,SPY_main!$A:$C,3,FALSE),J3857)</f>
        <v>1.9779</v>
      </c>
      <c r="K3858">
        <f>IFERROR(VLOOKUP($A3858,SPY_main!$E:$F,2,FALSE),K3857)</f>
        <v>0.44762999999999997</v>
      </c>
      <c r="L3858">
        <f>IFERROR(VLOOKUP($A3858,SPY_main!H:I,2,FALSE),L3857)</f>
        <v>34.119999999999997</v>
      </c>
      <c r="M3858">
        <f t="shared" si="420"/>
        <v>63.020600000000002</v>
      </c>
      <c r="N3858">
        <f t="shared" si="421"/>
        <v>45.2515</v>
      </c>
      <c r="O3858">
        <f t="shared" si="422"/>
        <v>39.526600000000002</v>
      </c>
      <c r="P3858">
        <f t="shared" si="423"/>
        <v>31.839500000000001</v>
      </c>
      <c r="Q3858">
        <f t="shared" si="424"/>
        <v>22.885000000000002</v>
      </c>
      <c r="R3858">
        <f t="shared" si="425"/>
        <v>24.8003</v>
      </c>
      <c r="S3858">
        <f t="shared" si="426"/>
        <v>32.007399999999997</v>
      </c>
      <c r="T3858">
        <f>IFERROR(VLOOKUP($A3858,TY_main!A:B,2,FALSE),T3857)</f>
        <v>134.796875</v>
      </c>
    </row>
    <row r="3859" spans="1:20" x14ac:dyDescent="0.25">
      <c r="A3859" s="2">
        <f>SPY_IVOL!A3859</f>
        <v>43958</v>
      </c>
      <c r="B3859">
        <f>SPY_IVOL!B3859</f>
        <v>43.827100000000002</v>
      </c>
      <c r="C3859">
        <f>SPY_IVOL!C3859</f>
        <v>36.745899999999999</v>
      </c>
      <c r="D3859">
        <f>SPY_IVOL!D3859</f>
        <v>32.6297</v>
      </c>
      <c r="E3859">
        <f>SPY_IVOL!E3859</f>
        <v>28.162800000000001</v>
      </c>
      <c r="F3859">
        <f>SPY_IVOL!F3859</f>
        <v>23.167100000000001</v>
      </c>
      <c r="G3859">
        <f>SPY_IVOL!G3859</f>
        <v>20.167899999999999</v>
      </c>
      <c r="H3859">
        <f>SPY_IVOL!H3859</f>
        <v>22.404199999999999</v>
      </c>
      <c r="I3859">
        <f>VLOOKUP($A3859,SPY_main!$A:$C,2,FALSE)</f>
        <v>287.68</v>
      </c>
      <c r="J3859">
        <f>IFERROR(VLOOKUP($A3859,SPY_main!$A:$C,3,FALSE),J3858)</f>
        <v>1.9542999999999999</v>
      </c>
      <c r="K3859">
        <f>IFERROR(VLOOKUP($A3859,SPY_main!$E:$F,2,FALSE),K3858)</f>
        <v>0.43463000000000002</v>
      </c>
      <c r="L3859">
        <f>IFERROR(VLOOKUP($A3859,SPY_main!H:I,2,FALSE),L3858)</f>
        <v>31.44</v>
      </c>
      <c r="M3859">
        <f t="shared" si="420"/>
        <v>63.889800000000001</v>
      </c>
      <c r="N3859">
        <f t="shared" si="421"/>
        <v>42.2532</v>
      </c>
      <c r="O3859">
        <f t="shared" si="422"/>
        <v>34.6999</v>
      </c>
      <c r="P3859">
        <f t="shared" si="423"/>
        <v>27.487500000000001</v>
      </c>
      <c r="Q3859">
        <f t="shared" si="424"/>
        <v>21.384899999999998</v>
      </c>
      <c r="R3859">
        <f t="shared" si="425"/>
        <v>24.423300000000001</v>
      </c>
      <c r="S3859">
        <f t="shared" si="426"/>
        <v>33.296900000000001</v>
      </c>
      <c r="T3859">
        <f>IFERROR(VLOOKUP($A3859,TY_main!A:B,2,FALSE),T3858)</f>
        <v>135.515625</v>
      </c>
    </row>
    <row r="3860" spans="1:20" x14ac:dyDescent="0.25">
      <c r="A3860" s="2">
        <f>SPY_IVOL!A3860</f>
        <v>43959</v>
      </c>
      <c r="B3860">
        <f>SPY_IVOL!B3860</f>
        <v>41.794699999999999</v>
      </c>
      <c r="C3860">
        <f>SPY_IVOL!C3860</f>
        <v>33.632899999999999</v>
      </c>
      <c r="D3860">
        <f>SPY_IVOL!D3860</f>
        <v>29.0504</v>
      </c>
      <c r="E3860">
        <f>SPY_IVOL!E3860</f>
        <v>24.436699999999998</v>
      </c>
      <c r="F3860">
        <f>SPY_IVOL!F3860</f>
        <v>20.555499999999999</v>
      </c>
      <c r="G3860">
        <f>SPY_IVOL!G3860</f>
        <v>18.834599999999998</v>
      </c>
      <c r="H3860">
        <f>SPY_IVOL!H3860</f>
        <v>21.8688</v>
      </c>
      <c r="I3860">
        <f>VLOOKUP($A3860,SPY_main!$A:$C,2,FALSE)</f>
        <v>292.44</v>
      </c>
      <c r="J3860">
        <f>IFERROR(VLOOKUP($A3860,SPY_main!$A:$C,3,FALSE),J3859)</f>
        <v>1.9225000000000001</v>
      </c>
      <c r="K3860">
        <f>IFERROR(VLOOKUP($A3860,SPY_main!$E:$F,2,FALSE),K3859)</f>
        <v>0.43463000000000002</v>
      </c>
      <c r="L3860">
        <f>IFERROR(VLOOKUP($A3860,SPY_main!H:I,2,FALSE),L3859)</f>
        <v>27.98</v>
      </c>
      <c r="M3860">
        <f t="shared" si="420"/>
        <v>60.074100000000001</v>
      </c>
      <c r="N3860">
        <f t="shared" si="421"/>
        <v>38.655799999999999</v>
      </c>
      <c r="O3860">
        <f t="shared" si="422"/>
        <v>29.242100000000001</v>
      </c>
      <c r="P3860">
        <f t="shared" si="423"/>
        <v>21.829000000000001</v>
      </c>
      <c r="Q3860">
        <f t="shared" si="424"/>
        <v>19.750499999999999</v>
      </c>
      <c r="R3860">
        <f t="shared" si="425"/>
        <v>24.018899999999999</v>
      </c>
      <c r="S3860">
        <f t="shared" si="426"/>
        <v>24.018899999999999</v>
      </c>
      <c r="T3860">
        <f>IFERROR(VLOOKUP($A3860,TY_main!A:B,2,FALSE),T3859)</f>
        <v>135.1875</v>
      </c>
    </row>
    <row r="3861" spans="1:20" x14ac:dyDescent="0.25">
      <c r="A3861" s="2">
        <f>SPY_IVOL!A3861</f>
        <v>43962</v>
      </c>
      <c r="B3861">
        <f>SPY_IVOL!B3861</f>
        <v>41.8934</v>
      </c>
      <c r="C3861">
        <f>SPY_IVOL!C3861</f>
        <v>33.715899999999998</v>
      </c>
      <c r="D3861">
        <f>SPY_IVOL!D3861</f>
        <v>29.109400000000001</v>
      </c>
      <c r="E3861">
        <f>SPY_IVOL!E3861</f>
        <v>23.421900000000001</v>
      </c>
      <c r="F3861">
        <f>SPY_IVOL!F3861</f>
        <v>18.744900000000001</v>
      </c>
      <c r="G3861">
        <f>SPY_IVOL!G3861</f>
        <v>17.833200000000001</v>
      </c>
      <c r="H3861">
        <f>SPY_IVOL!H3861</f>
        <v>22.171099999999999</v>
      </c>
      <c r="I3861">
        <f>VLOOKUP($A3861,SPY_main!$A:$C,2,FALSE)</f>
        <v>292.5</v>
      </c>
      <c r="J3861">
        <f>IFERROR(VLOOKUP($A3861,SPY_main!$A:$C,3,FALSE),J3860)</f>
        <v>1.9220999999999999</v>
      </c>
      <c r="K3861">
        <f>IFERROR(VLOOKUP($A3861,SPY_main!$E:$F,2,FALSE),K3860)</f>
        <v>0.4335</v>
      </c>
      <c r="L3861">
        <f>IFERROR(VLOOKUP($A3861,SPY_main!H:I,2,FALSE),L3860)</f>
        <v>27.57</v>
      </c>
      <c r="M3861">
        <f t="shared" si="420"/>
        <v>75.300299999999993</v>
      </c>
      <c r="N3861">
        <f t="shared" si="421"/>
        <v>44.699399999999997</v>
      </c>
      <c r="O3861">
        <f t="shared" si="422"/>
        <v>33.537799999999997</v>
      </c>
      <c r="P3861">
        <f t="shared" si="423"/>
        <v>23.722899999999999</v>
      </c>
      <c r="Q3861">
        <f t="shared" si="424"/>
        <v>23.920300000000001</v>
      </c>
      <c r="R3861">
        <f t="shared" si="425"/>
        <v>34.469799999999999</v>
      </c>
      <c r="S3861">
        <f t="shared" si="426"/>
        <v>47.432899999999997</v>
      </c>
      <c r="T3861">
        <f>IFERROR(VLOOKUP($A3861,TY_main!A:B,2,FALSE),T3860)</f>
        <v>134.875</v>
      </c>
    </row>
    <row r="3862" spans="1:20" x14ac:dyDescent="0.25">
      <c r="A3862" s="2">
        <f>SPY_IVOL!A3862</f>
        <v>43963</v>
      </c>
      <c r="B3862">
        <f>SPY_IVOL!B3862</f>
        <v>46.823</v>
      </c>
      <c r="C3862">
        <f>SPY_IVOL!C3862</f>
        <v>38.467399999999998</v>
      </c>
      <c r="D3862">
        <f>SPY_IVOL!D3862</f>
        <v>33.9846</v>
      </c>
      <c r="E3862">
        <f>SPY_IVOL!E3862</f>
        <v>27.2346</v>
      </c>
      <c r="F3862">
        <f>SPY_IVOL!F3862</f>
        <v>21.7165</v>
      </c>
      <c r="G3862">
        <f>SPY_IVOL!G3862</f>
        <v>19.483499999999999</v>
      </c>
      <c r="H3862">
        <f>SPY_IVOL!H3862</f>
        <v>23.048100000000002</v>
      </c>
      <c r="I3862">
        <f>VLOOKUP($A3862,SPY_main!$A:$C,2,FALSE)</f>
        <v>286.67</v>
      </c>
      <c r="J3862">
        <f>IFERROR(VLOOKUP($A3862,SPY_main!$A:$C,3,FALSE),J3861)</f>
        <v>1.9612000000000001</v>
      </c>
      <c r="K3862">
        <f>IFERROR(VLOOKUP($A3862,SPY_main!$E:$F,2,FALSE),K3861)</f>
        <v>0.42399999999999999</v>
      </c>
      <c r="L3862">
        <f>IFERROR(VLOOKUP($A3862,SPY_main!H:I,2,FALSE),L3861)</f>
        <v>33.04</v>
      </c>
      <c r="M3862">
        <f t="shared" si="420"/>
        <v>87.117999999999995</v>
      </c>
      <c r="N3862">
        <f t="shared" si="421"/>
        <v>55.0152</v>
      </c>
      <c r="O3862">
        <f t="shared" si="422"/>
        <v>43.505099999999999</v>
      </c>
      <c r="P3862">
        <f t="shared" si="423"/>
        <v>30.0276</v>
      </c>
      <c r="Q3862">
        <f t="shared" si="424"/>
        <v>28.9313</v>
      </c>
      <c r="R3862">
        <f t="shared" si="425"/>
        <v>38.454900000000002</v>
      </c>
      <c r="S3862">
        <f t="shared" si="426"/>
        <v>40.351900000000001</v>
      </c>
      <c r="T3862">
        <f>IFERROR(VLOOKUP($A3862,TY_main!A:B,2,FALSE),T3861)</f>
        <v>135.1875</v>
      </c>
    </row>
    <row r="3863" spans="1:20" x14ac:dyDescent="0.25">
      <c r="A3863" s="2">
        <f>SPY_IVOL!A3863</f>
        <v>43964</v>
      </c>
      <c r="B3863">
        <f>SPY_IVOL!B3863</f>
        <v>48.300699999999999</v>
      </c>
      <c r="C3863">
        <f>SPY_IVOL!C3863</f>
        <v>40.106099999999998</v>
      </c>
      <c r="D3863">
        <f>SPY_IVOL!D3863</f>
        <v>35.850700000000003</v>
      </c>
      <c r="E3863">
        <f>SPY_IVOL!E3863</f>
        <v>30.551200000000001</v>
      </c>
      <c r="F3863">
        <f>SPY_IVOL!F3863</f>
        <v>24.843800000000002</v>
      </c>
      <c r="G3863">
        <f>SPY_IVOL!G3863</f>
        <v>20.962599999999998</v>
      </c>
      <c r="H3863">
        <f>SPY_IVOL!H3863</f>
        <v>23.4163</v>
      </c>
      <c r="I3863">
        <f>VLOOKUP($A3863,SPY_main!$A:$C,2,FALSE)</f>
        <v>281.60000000000002</v>
      </c>
      <c r="J3863">
        <f>IFERROR(VLOOKUP($A3863,SPY_main!$A:$C,3,FALSE),J3862)</f>
        <v>1.9964999999999999</v>
      </c>
      <c r="K3863">
        <f>IFERROR(VLOOKUP($A3863,SPY_main!$E:$F,2,FALSE),K3862)</f>
        <v>0.39238000000000001</v>
      </c>
      <c r="L3863">
        <f>IFERROR(VLOOKUP($A3863,SPY_main!H:I,2,FALSE),L3862)</f>
        <v>35.28</v>
      </c>
      <c r="M3863">
        <f t="shared" si="420"/>
        <v>103.3039</v>
      </c>
      <c r="N3863">
        <f t="shared" si="421"/>
        <v>60.723700000000001</v>
      </c>
      <c r="O3863">
        <f t="shared" si="422"/>
        <v>44.807000000000002</v>
      </c>
      <c r="P3863">
        <f t="shared" si="423"/>
        <v>35.873100000000001</v>
      </c>
      <c r="Q3863">
        <f t="shared" si="424"/>
        <v>31.8184</v>
      </c>
      <c r="R3863">
        <f t="shared" si="425"/>
        <v>47.182299999999998</v>
      </c>
      <c r="S3863">
        <f t="shared" si="426"/>
        <v>47.526299999999999</v>
      </c>
      <c r="T3863">
        <f>IFERROR(VLOOKUP($A3863,TY_main!A:B,2,FALSE),T3862)</f>
        <v>135.453125</v>
      </c>
    </row>
    <row r="3864" spans="1:20" x14ac:dyDescent="0.25">
      <c r="A3864" s="2">
        <f>SPY_IVOL!A3864</f>
        <v>43965</v>
      </c>
      <c r="B3864">
        <f>SPY_IVOL!B3864</f>
        <v>45.995199999999997</v>
      </c>
      <c r="C3864">
        <f>SPY_IVOL!C3864</f>
        <v>37.5486</v>
      </c>
      <c r="D3864">
        <f>SPY_IVOL!D3864</f>
        <v>33.031999999999996</v>
      </c>
      <c r="E3864">
        <f>SPY_IVOL!E3864</f>
        <v>28.5489</v>
      </c>
      <c r="F3864">
        <f>SPY_IVOL!F3864</f>
        <v>22.712299999999999</v>
      </c>
      <c r="G3864">
        <f>SPY_IVOL!G3864</f>
        <v>19.876300000000001</v>
      </c>
      <c r="H3864">
        <f>SPY_IVOL!H3864</f>
        <v>23.1553</v>
      </c>
      <c r="I3864">
        <f>VLOOKUP($A3864,SPY_main!$A:$C,2,FALSE)</f>
        <v>284.97000000000003</v>
      </c>
      <c r="J3864">
        <f>IFERROR(VLOOKUP($A3864,SPY_main!$A:$C,3,FALSE),J3863)</f>
        <v>1.9729000000000001</v>
      </c>
      <c r="K3864">
        <f>IFERROR(VLOOKUP($A3864,SPY_main!$E:$F,2,FALSE),K3863)</f>
        <v>0.38562999999999997</v>
      </c>
      <c r="L3864">
        <f>IFERROR(VLOOKUP($A3864,SPY_main!H:I,2,FALSE),L3863)</f>
        <v>32.61</v>
      </c>
      <c r="M3864">
        <f t="shared" si="420"/>
        <v>84.726100000000002</v>
      </c>
      <c r="N3864">
        <f t="shared" si="421"/>
        <v>51.267499999999998</v>
      </c>
      <c r="O3864">
        <f t="shared" si="422"/>
        <v>34.414499999999997</v>
      </c>
      <c r="P3864">
        <f t="shared" si="423"/>
        <v>34.743299999999998</v>
      </c>
      <c r="Q3864">
        <f t="shared" si="424"/>
        <v>36.695099999999996</v>
      </c>
      <c r="R3864">
        <f t="shared" si="425"/>
        <v>40.6295</v>
      </c>
      <c r="S3864">
        <f t="shared" si="426"/>
        <v>40.6295</v>
      </c>
      <c r="T3864">
        <f>IFERROR(VLOOKUP($A3864,TY_main!A:B,2,FALSE),T3863)</f>
        <v>135.640625</v>
      </c>
    </row>
    <row r="3865" spans="1:20" x14ac:dyDescent="0.25">
      <c r="A3865" s="2">
        <f>SPY_IVOL!A3865</f>
        <v>43966</v>
      </c>
      <c r="B3865">
        <f>SPY_IVOL!B3865</f>
        <v>45.9422</v>
      </c>
      <c r="C3865">
        <f>SPY_IVOL!C3865</f>
        <v>38.061300000000003</v>
      </c>
      <c r="D3865">
        <f>SPY_IVOL!D3865</f>
        <v>33.724699999999999</v>
      </c>
      <c r="E3865">
        <f>SPY_IVOL!E3865</f>
        <v>27.671099999999999</v>
      </c>
      <c r="F3865">
        <f>SPY_IVOL!F3865</f>
        <v>20.246700000000001</v>
      </c>
      <c r="G3865">
        <f>SPY_IVOL!G3865</f>
        <v>18.7559</v>
      </c>
      <c r="H3865">
        <f>SPY_IVOL!H3865</f>
        <v>22.804099999999998</v>
      </c>
      <c r="I3865">
        <f>VLOOKUP($A3865,SPY_main!$A:$C,2,FALSE)</f>
        <v>286.27999999999997</v>
      </c>
      <c r="J3865">
        <f>IFERROR(VLOOKUP($A3865,SPY_main!$A:$C,3,FALSE),J3864)</f>
        <v>1.9639</v>
      </c>
      <c r="K3865">
        <f>IFERROR(VLOOKUP($A3865,SPY_main!$E:$F,2,FALSE),K3864)</f>
        <v>0.3805</v>
      </c>
      <c r="L3865">
        <f>IFERROR(VLOOKUP($A3865,SPY_main!H:I,2,FALSE),L3864)</f>
        <v>31.89</v>
      </c>
      <c r="M3865">
        <f t="shared" si="420"/>
        <v>57.68</v>
      </c>
      <c r="N3865">
        <f t="shared" si="421"/>
        <v>42.465299999999999</v>
      </c>
      <c r="O3865">
        <f t="shared" si="422"/>
        <v>26.957699999999999</v>
      </c>
      <c r="P3865">
        <f t="shared" si="423"/>
        <v>22.873899999999999</v>
      </c>
      <c r="Q3865">
        <f t="shared" si="424"/>
        <v>22.084299999999999</v>
      </c>
      <c r="R3865">
        <f t="shared" si="425"/>
        <v>24.221900000000002</v>
      </c>
      <c r="S3865">
        <f t="shared" si="426"/>
        <v>24.221900000000002</v>
      </c>
      <c r="T3865">
        <f>IFERROR(VLOOKUP($A3865,TY_main!A:B,2,FALSE),T3864)</f>
        <v>135.546875</v>
      </c>
    </row>
    <row r="3866" spans="1:20" x14ac:dyDescent="0.25">
      <c r="A3866" s="2">
        <f>SPY_IVOL!A3866</f>
        <v>43969</v>
      </c>
      <c r="B3866">
        <f>SPY_IVOL!B3866</f>
        <v>41.388800000000003</v>
      </c>
      <c r="C3866">
        <f>SPY_IVOL!C3866</f>
        <v>33.629600000000003</v>
      </c>
      <c r="D3866">
        <f>SPY_IVOL!D3866</f>
        <v>29.308499999999999</v>
      </c>
      <c r="E3866">
        <f>SPY_IVOL!E3866</f>
        <v>24.712399999999999</v>
      </c>
      <c r="F3866">
        <f>SPY_IVOL!F3866</f>
        <v>20.7439</v>
      </c>
      <c r="G3866">
        <f>SPY_IVOL!G3866</f>
        <v>18.7194</v>
      </c>
      <c r="H3866">
        <f>SPY_IVOL!H3866</f>
        <v>20.1754</v>
      </c>
      <c r="I3866">
        <f>VLOOKUP($A3866,SPY_main!$A:$C,2,FALSE)</f>
        <v>295</v>
      </c>
      <c r="J3866">
        <f>IFERROR(VLOOKUP($A3866,SPY_main!$A:$C,3,FALSE),J3865)</f>
        <v>1.9057999999999999</v>
      </c>
      <c r="K3866">
        <f>IFERROR(VLOOKUP($A3866,SPY_main!$E:$F,2,FALSE),K3865)</f>
        <v>0.37663000000000002</v>
      </c>
      <c r="L3866">
        <f>IFERROR(VLOOKUP($A3866,SPY_main!H:I,2,FALSE),L3865)</f>
        <v>29.3</v>
      </c>
      <c r="M3866">
        <f t="shared" si="420"/>
        <v>44.497199999999999</v>
      </c>
      <c r="N3866">
        <f t="shared" si="421"/>
        <v>35.115000000000002</v>
      </c>
      <c r="O3866">
        <f t="shared" si="422"/>
        <v>29.902899999999999</v>
      </c>
      <c r="P3866">
        <f t="shared" si="423"/>
        <v>24.109500000000001</v>
      </c>
      <c r="Q3866">
        <f t="shared" si="424"/>
        <v>20.0029</v>
      </c>
      <c r="R3866">
        <f t="shared" si="425"/>
        <v>19.6355</v>
      </c>
      <c r="S3866">
        <f t="shared" si="426"/>
        <v>23.774999999999999</v>
      </c>
      <c r="T3866">
        <f>IFERROR(VLOOKUP($A3866,TY_main!A:B,2,FALSE),T3865)</f>
        <v>134.84375</v>
      </c>
    </row>
    <row r="3867" spans="1:20" x14ac:dyDescent="0.25">
      <c r="A3867" s="2">
        <f>SPY_IVOL!A3867</f>
        <v>43970</v>
      </c>
      <c r="B3867">
        <f>SPY_IVOL!B3867</f>
        <v>42.3645</v>
      </c>
      <c r="C3867">
        <f>SPY_IVOL!C3867</f>
        <v>34.732500000000002</v>
      </c>
      <c r="D3867">
        <f>SPY_IVOL!D3867</f>
        <v>30.4633</v>
      </c>
      <c r="E3867">
        <f>SPY_IVOL!E3867</f>
        <v>26.227599999999999</v>
      </c>
      <c r="F3867">
        <f>SPY_IVOL!F3867</f>
        <v>21.732600000000001</v>
      </c>
      <c r="G3867">
        <f>SPY_IVOL!G3867</f>
        <v>19.1449</v>
      </c>
      <c r="H3867">
        <f>SPY_IVOL!H3867</f>
        <v>20.197800000000001</v>
      </c>
      <c r="I3867">
        <f>VLOOKUP($A3867,SPY_main!$A:$C,2,FALSE)</f>
        <v>291.97000000000003</v>
      </c>
      <c r="J3867">
        <f>IFERROR(VLOOKUP($A3867,SPY_main!$A:$C,3,FALSE),J3866)</f>
        <v>1.9256</v>
      </c>
      <c r="K3867">
        <f>IFERROR(VLOOKUP($A3867,SPY_main!$E:$F,2,FALSE),K3866)</f>
        <v>0.37413000000000002</v>
      </c>
      <c r="L3867">
        <f>IFERROR(VLOOKUP($A3867,SPY_main!H:I,2,FALSE),L3866)</f>
        <v>30.53</v>
      </c>
      <c r="M3867">
        <f t="shared" si="420"/>
        <v>45.7547</v>
      </c>
      <c r="N3867">
        <f t="shared" si="421"/>
        <v>36.5077</v>
      </c>
      <c r="O3867">
        <f t="shared" si="422"/>
        <v>31.366099999999999</v>
      </c>
      <c r="P3867">
        <f t="shared" si="423"/>
        <v>25.774799999999999</v>
      </c>
      <c r="Q3867">
        <f t="shared" si="424"/>
        <v>20.994700000000002</v>
      </c>
      <c r="R3867">
        <f t="shared" si="425"/>
        <v>19.732099999999999</v>
      </c>
      <c r="S3867">
        <f t="shared" si="426"/>
        <v>24.184200000000001</v>
      </c>
      <c r="T3867">
        <f>IFERROR(VLOOKUP($A3867,TY_main!A:B,2,FALSE),T3866)</f>
        <v>135.09375</v>
      </c>
    </row>
    <row r="3868" spans="1:20" x14ac:dyDescent="0.25">
      <c r="A3868" s="2">
        <f>SPY_IVOL!A3868</f>
        <v>43971</v>
      </c>
      <c r="B3868">
        <f>SPY_IVOL!B3868</f>
        <v>40.253500000000003</v>
      </c>
      <c r="C3868">
        <f>SPY_IVOL!C3868</f>
        <v>32.619599999999998</v>
      </c>
      <c r="D3868">
        <f>SPY_IVOL!D3868</f>
        <v>28.447199999999999</v>
      </c>
      <c r="E3868">
        <f>SPY_IVOL!E3868</f>
        <v>24.490300000000001</v>
      </c>
      <c r="F3868">
        <f>SPY_IVOL!F3868</f>
        <v>20.409099999999999</v>
      </c>
      <c r="G3868">
        <f>SPY_IVOL!G3868</f>
        <v>18.400600000000001</v>
      </c>
      <c r="H3868">
        <f>SPY_IVOL!H3868</f>
        <v>20.213000000000001</v>
      </c>
      <c r="I3868">
        <f>VLOOKUP($A3868,SPY_main!$A:$C,2,FALSE)</f>
        <v>296.93</v>
      </c>
      <c r="J3868">
        <f>IFERROR(VLOOKUP($A3868,SPY_main!$A:$C,3,FALSE),J3867)</f>
        <v>1.8935</v>
      </c>
      <c r="K3868">
        <f>IFERROR(VLOOKUP($A3868,SPY_main!$E:$F,2,FALSE),K3867)</f>
        <v>0.35799999999999998</v>
      </c>
      <c r="L3868">
        <f>IFERROR(VLOOKUP($A3868,SPY_main!H:I,2,FALSE),L3867)</f>
        <v>27.99</v>
      </c>
      <c r="M3868">
        <f t="shared" si="420"/>
        <v>43.4893</v>
      </c>
      <c r="N3868">
        <f t="shared" si="421"/>
        <v>34.048299999999998</v>
      </c>
      <c r="O3868">
        <f t="shared" si="422"/>
        <v>28.907399999999999</v>
      </c>
      <c r="P3868">
        <f t="shared" si="423"/>
        <v>23.694400000000002</v>
      </c>
      <c r="Q3868">
        <f t="shared" si="424"/>
        <v>19.6858</v>
      </c>
      <c r="R3868">
        <f t="shared" si="425"/>
        <v>19.266500000000001</v>
      </c>
      <c r="S3868">
        <f t="shared" si="426"/>
        <v>24.385300000000001</v>
      </c>
      <c r="T3868">
        <f>IFERROR(VLOOKUP($A3868,TY_main!A:B,2,FALSE),T3867)</f>
        <v>135.3125</v>
      </c>
    </row>
    <row r="3869" spans="1:20" x14ac:dyDescent="0.25">
      <c r="A3869" s="2">
        <f>SPY_IVOL!A3869</f>
        <v>43972</v>
      </c>
      <c r="B3869">
        <f>SPY_IVOL!B3869</f>
        <v>41.346899999999998</v>
      </c>
      <c r="C3869">
        <f>SPY_IVOL!C3869</f>
        <v>34.190899999999999</v>
      </c>
      <c r="D3869">
        <f>SPY_IVOL!D3869</f>
        <v>30.299399999999999</v>
      </c>
      <c r="E3869">
        <f>SPY_IVOL!E3869</f>
        <v>24.960599999999999</v>
      </c>
      <c r="F3869">
        <f>SPY_IVOL!F3869</f>
        <v>20.801400000000001</v>
      </c>
      <c r="G3869">
        <f>SPY_IVOL!G3869</f>
        <v>18.639500000000002</v>
      </c>
      <c r="H3869">
        <f>SPY_IVOL!H3869</f>
        <v>20.321100000000001</v>
      </c>
      <c r="I3869">
        <f>VLOOKUP($A3869,SPY_main!$A:$C,2,FALSE)</f>
        <v>294.88</v>
      </c>
      <c r="J3869">
        <f>IFERROR(VLOOKUP($A3869,SPY_main!$A:$C,3,FALSE),J3868)</f>
        <v>1.9066000000000001</v>
      </c>
      <c r="K3869">
        <f>IFERROR(VLOOKUP($A3869,SPY_main!$E:$F,2,FALSE),K3868)</f>
        <v>0.35949999999999999</v>
      </c>
      <c r="L3869">
        <f>IFERROR(VLOOKUP($A3869,SPY_main!H:I,2,FALSE),L3868)</f>
        <v>29.53</v>
      </c>
      <c r="M3869">
        <f t="shared" si="420"/>
        <v>44.464199999999998</v>
      </c>
      <c r="N3869">
        <f t="shared" si="421"/>
        <v>35.420699999999997</v>
      </c>
      <c r="O3869">
        <f t="shared" si="422"/>
        <v>30.796800000000001</v>
      </c>
      <c r="P3869">
        <f t="shared" si="423"/>
        <v>23.9069</v>
      </c>
      <c r="Q3869">
        <f t="shared" si="424"/>
        <v>19.6511</v>
      </c>
      <c r="R3869">
        <f t="shared" si="425"/>
        <v>19.589200000000002</v>
      </c>
      <c r="S3869">
        <f t="shared" si="426"/>
        <v>24.980899999999998</v>
      </c>
      <c r="T3869">
        <f>IFERROR(VLOOKUP($A3869,TY_main!A:B,2,FALSE),T3868)</f>
        <v>135.296875</v>
      </c>
    </row>
    <row r="3870" spans="1:20" x14ac:dyDescent="0.25">
      <c r="A3870" s="2">
        <f>SPY_IVOL!A3870</f>
        <v>43973</v>
      </c>
      <c r="B3870">
        <f>SPY_IVOL!B3870</f>
        <v>40.3491</v>
      </c>
      <c r="C3870">
        <f>SPY_IVOL!C3870</f>
        <v>33.1175</v>
      </c>
      <c r="D3870">
        <f>SPY_IVOL!D3870</f>
        <v>29.184699999999999</v>
      </c>
      <c r="E3870">
        <f>SPY_IVOL!E3870</f>
        <v>24.979600000000001</v>
      </c>
      <c r="F3870">
        <f>SPY_IVOL!F3870</f>
        <v>20.869199999999999</v>
      </c>
      <c r="G3870">
        <f>SPY_IVOL!G3870</f>
        <v>18.6374</v>
      </c>
      <c r="H3870">
        <f>SPY_IVOL!H3870</f>
        <v>20.4054</v>
      </c>
      <c r="I3870">
        <f>VLOOKUP($A3870,SPY_main!$A:$C,2,FALSE)</f>
        <v>295.44</v>
      </c>
      <c r="J3870">
        <f>IFERROR(VLOOKUP($A3870,SPY_main!$A:$C,3,FALSE),J3869)</f>
        <v>1.903</v>
      </c>
      <c r="K3870">
        <f>IFERROR(VLOOKUP($A3870,SPY_main!$E:$F,2,FALSE),K3869)</f>
        <v>0.36925000000000002</v>
      </c>
      <c r="L3870">
        <f>IFERROR(VLOOKUP($A3870,SPY_main!H:I,2,FALSE),L3869)</f>
        <v>28.16</v>
      </c>
      <c r="M3870">
        <f t="shared" si="420"/>
        <v>43.342100000000002</v>
      </c>
      <c r="N3870">
        <f t="shared" si="421"/>
        <v>33.777999999999999</v>
      </c>
      <c r="O3870">
        <f t="shared" si="422"/>
        <v>29.050999999999998</v>
      </c>
      <c r="P3870">
        <f t="shared" si="423"/>
        <v>23.7316</v>
      </c>
      <c r="Q3870">
        <f t="shared" si="424"/>
        <v>19.340199999999999</v>
      </c>
      <c r="R3870">
        <f t="shared" si="425"/>
        <v>19.419799999999999</v>
      </c>
      <c r="S3870">
        <f t="shared" si="426"/>
        <v>24.500699999999998</v>
      </c>
      <c r="T3870">
        <f>IFERROR(VLOOKUP($A3870,TY_main!A:B,2,FALSE),T3869)</f>
        <v>135.390625</v>
      </c>
    </row>
    <row r="3871" spans="1:20" x14ac:dyDescent="0.25">
      <c r="A3871" s="2">
        <f>SPY_IVOL!A3871</f>
        <v>43977</v>
      </c>
      <c r="B3871">
        <f>SPY_IVOL!B3871</f>
        <v>40.534100000000002</v>
      </c>
      <c r="C3871">
        <f>SPY_IVOL!C3871</f>
        <v>32.637799999999999</v>
      </c>
      <c r="D3871">
        <f>SPY_IVOL!D3871</f>
        <v>28.328299999999999</v>
      </c>
      <c r="E3871">
        <f>SPY_IVOL!E3871</f>
        <v>23.575399999999998</v>
      </c>
      <c r="F3871">
        <f>SPY_IVOL!F3871</f>
        <v>19.9223</v>
      </c>
      <c r="G3871">
        <f>SPY_IVOL!G3871</f>
        <v>18.041599999999999</v>
      </c>
      <c r="H3871">
        <f>SPY_IVOL!H3871</f>
        <v>20.405999999999999</v>
      </c>
      <c r="I3871">
        <f>VLOOKUP($A3871,SPY_main!$A:$C,2,FALSE)</f>
        <v>299.08</v>
      </c>
      <c r="J3871">
        <f>IFERROR(VLOOKUP($A3871,SPY_main!$A:$C,3,FALSE),J3870)</f>
        <v>1.8797999999999999</v>
      </c>
      <c r="K3871">
        <f>IFERROR(VLOOKUP($A3871,SPY_main!$E:$F,2,FALSE),K3870)</f>
        <v>0.37125000000000002</v>
      </c>
      <c r="L3871">
        <f>IFERROR(VLOOKUP($A3871,SPY_main!H:I,2,FALSE),L3870)</f>
        <v>28.01</v>
      </c>
      <c r="M3871">
        <f t="shared" si="420"/>
        <v>45.451300000000003</v>
      </c>
      <c r="N3871">
        <f t="shared" si="421"/>
        <v>34.230200000000004</v>
      </c>
      <c r="O3871">
        <f t="shared" si="422"/>
        <v>28.628699999999998</v>
      </c>
      <c r="P3871">
        <f t="shared" si="423"/>
        <v>22.455200000000001</v>
      </c>
      <c r="Q3871">
        <f t="shared" si="424"/>
        <v>18.874099999999999</v>
      </c>
      <c r="R3871">
        <f t="shared" si="425"/>
        <v>19.771799999999999</v>
      </c>
      <c r="S3871">
        <f t="shared" si="426"/>
        <v>25.208400000000001</v>
      </c>
      <c r="T3871">
        <f>IFERROR(VLOOKUP($A3871,TY_main!A:B,2,FALSE),T3870)</f>
        <v>135.1875</v>
      </c>
    </row>
    <row r="3872" spans="1:20" x14ac:dyDescent="0.25">
      <c r="A3872" s="2">
        <f>SPY_IVOL!A3872</f>
        <v>43978</v>
      </c>
      <c r="B3872">
        <f>SPY_IVOL!B3872</f>
        <v>40.542999999999999</v>
      </c>
      <c r="C3872">
        <f>SPY_IVOL!C3872</f>
        <v>32.282699999999998</v>
      </c>
      <c r="D3872">
        <f>SPY_IVOL!D3872</f>
        <v>27.811199999999999</v>
      </c>
      <c r="E3872">
        <f>SPY_IVOL!E3872</f>
        <v>22.985299999999999</v>
      </c>
      <c r="F3872">
        <f>SPY_IVOL!F3872</f>
        <v>18.742899999999999</v>
      </c>
      <c r="G3872">
        <f>SPY_IVOL!G3872</f>
        <v>17.2136</v>
      </c>
      <c r="H3872">
        <f>SPY_IVOL!H3872</f>
        <v>19.838699999999999</v>
      </c>
      <c r="I3872">
        <f>VLOOKUP($A3872,SPY_main!$A:$C,2,FALSE)</f>
        <v>303.52999999999997</v>
      </c>
      <c r="J3872">
        <f>IFERROR(VLOOKUP($A3872,SPY_main!$A:$C,3,FALSE),J3871)</f>
        <v>1.8523000000000001</v>
      </c>
      <c r="K3872">
        <f>IFERROR(VLOOKUP($A3872,SPY_main!$E:$F,2,FALSE),K3871)</f>
        <v>0.36249999999999999</v>
      </c>
      <c r="L3872">
        <f>IFERROR(VLOOKUP($A3872,SPY_main!H:I,2,FALSE),L3871)</f>
        <v>27.62</v>
      </c>
      <c r="M3872">
        <f t="shared" si="420"/>
        <v>46.194200000000002</v>
      </c>
      <c r="N3872">
        <f t="shared" si="421"/>
        <v>34.547699999999999</v>
      </c>
      <c r="O3872">
        <f t="shared" si="422"/>
        <v>28.5929</v>
      </c>
      <c r="P3872">
        <f t="shared" si="423"/>
        <v>22.2149</v>
      </c>
      <c r="Q3872">
        <f t="shared" si="424"/>
        <v>17.910599999999999</v>
      </c>
      <c r="R3872">
        <f t="shared" si="425"/>
        <v>18.918900000000001</v>
      </c>
      <c r="S3872">
        <f t="shared" si="426"/>
        <v>25.573599999999999</v>
      </c>
      <c r="T3872">
        <f>IFERROR(VLOOKUP($A3872,TY_main!A:B,2,FALSE),T3871)</f>
        <v>135.359375</v>
      </c>
    </row>
    <row r="3873" spans="1:20" x14ac:dyDescent="0.25">
      <c r="A3873" s="2">
        <f>SPY_IVOL!A3873</f>
        <v>43979</v>
      </c>
      <c r="B3873">
        <f>SPY_IVOL!B3873</f>
        <v>41.338700000000003</v>
      </c>
      <c r="C3873">
        <f>SPY_IVOL!C3873</f>
        <v>32.736800000000002</v>
      </c>
      <c r="D3873">
        <f>SPY_IVOL!D3873</f>
        <v>28.021799999999999</v>
      </c>
      <c r="E3873">
        <f>SPY_IVOL!E3873</f>
        <v>24.785799999999998</v>
      </c>
      <c r="F3873">
        <f>SPY_IVOL!F3873</f>
        <v>20.0947</v>
      </c>
      <c r="G3873">
        <f>SPY_IVOL!G3873</f>
        <v>18.082999999999998</v>
      </c>
      <c r="H3873">
        <f>SPY_IVOL!H3873</f>
        <v>20.5</v>
      </c>
      <c r="I3873">
        <f>VLOOKUP($A3873,SPY_main!$A:$C,2,FALSE)</f>
        <v>302.97000000000003</v>
      </c>
      <c r="J3873">
        <f>IFERROR(VLOOKUP($A3873,SPY_main!$A:$C,3,FALSE),J3872)</f>
        <v>1.8556999999999999</v>
      </c>
      <c r="K3873">
        <f>IFERROR(VLOOKUP($A3873,SPY_main!$E:$F,2,FALSE),K3872)</f>
        <v>0.35</v>
      </c>
      <c r="L3873">
        <f>IFERROR(VLOOKUP($A3873,SPY_main!H:I,2,FALSE),L3872)</f>
        <v>28.59</v>
      </c>
      <c r="M3873">
        <f t="shared" si="420"/>
        <v>47.326500000000003</v>
      </c>
      <c r="N3873">
        <f t="shared" si="421"/>
        <v>35.082099999999997</v>
      </c>
      <c r="O3873">
        <f t="shared" si="422"/>
        <v>28.748200000000001</v>
      </c>
      <c r="P3873">
        <f t="shared" si="423"/>
        <v>24.717400000000001</v>
      </c>
      <c r="Q3873">
        <f t="shared" si="424"/>
        <v>19.270700000000001</v>
      </c>
      <c r="R3873">
        <f t="shared" si="425"/>
        <v>19.662400000000002</v>
      </c>
      <c r="S3873">
        <f t="shared" si="426"/>
        <v>26.1556</v>
      </c>
      <c r="T3873">
        <f>IFERROR(VLOOKUP($A3873,TY_main!A:B,2,FALSE),T3872)</f>
        <v>135.1875</v>
      </c>
    </row>
    <row r="3874" spans="1:20" x14ac:dyDescent="0.25">
      <c r="A3874" s="2">
        <f>SPY_IVOL!A3874</f>
        <v>43980</v>
      </c>
      <c r="B3874">
        <f>SPY_IVOL!B3874</f>
        <v>40.257899999999999</v>
      </c>
      <c r="C3874">
        <f>SPY_IVOL!C3874</f>
        <v>31.6098</v>
      </c>
      <c r="D3874">
        <f>SPY_IVOL!D3874</f>
        <v>26.931899999999999</v>
      </c>
      <c r="E3874">
        <f>SPY_IVOL!E3874</f>
        <v>22.599599999999999</v>
      </c>
      <c r="F3874">
        <f>SPY_IVOL!F3874</f>
        <v>19.931000000000001</v>
      </c>
      <c r="G3874">
        <f>SPY_IVOL!G3874</f>
        <v>18.145</v>
      </c>
      <c r="H3874">
        <f>SPY_IVOL!H3874</f>
        <v>20.707100000000001</v>
      </c>
      <c r="I3874">
        <f>VLOOKUP($A3874,SPY_main!$A:$C,2,FALSE)</f>
        <v>304.32</v>
      </c>
      <c r="J3874">
        <f>IFERROR(VLOOKUP($A3874,SPY_main!$A:$C,3,FALSE),J3873)</f>
        <v>1.8474999999999999</v>
      </c>
      <c r="K3874">
        <f>IFERROR(VLOOKUP($A3874,SPY_main!$E:$F,2,FALSE),K3873)</f>
        <v>0.34399999999999997</v>
      </c>
      <c r="L3874">
        <f>IFERROR(VLOOKUP($A3874,SPY_main!H:I,2,FALSE),L3873)</f>
        <v>27.51</v>
      </c>
      <c r="M3874">
        <f t="shared" si="420"/>
        <v>46.5931</v>
      </c>
      <c r="N3874">
        <f t="shared" si="421"/>
        <v>33.802399999999999</v>
      </c>
      <c r="O3874">
        <f t="shared" si="422"/>
        <v>27.431799999999999</v>
      </c>
      <c r="P3874">
        <f t="shared" si="423"/>
        <v>21.626300000000001</v>
      </c>
      <c r="Q3874">
        <f t="shared" si="424"/>
        <v>18.997800000000002</v>
      </c>
      <c r="R3874">
        <f t="shared" si="425"/>
        <v>19.310600000000001</v>
      </c>
      <c r="S3874">
        <f t="shared" si="426"/>
        <v>26.760899999999999</v>
      </c>
      <c r="T3874">
        <f>IFERROR(VLOOKUP($A3874,TY_main!A:B,2,FALSE),T3873)</f>
        <v>135.59375</v>
      </c>
    </row>
    <row r="3875" spans="1:20" x14ac:dyDescent="0.25">
      <c r="A3875" s="2">
        <f>SPY_IVOL!A3875</f>
        <v>43983</v>
      </c>
      <c r="B3875">
        <f>SPY_IVOL!B3875</f>
        <v>41.204099999999997</v>
      </c>
      <c r="C3875">
        <f>SPY_IVOL!C3875</f>
        <v>32.858600000000003</v>
      </c>
      <c r="D3875">
        <f>SPY_IVOL!D3875</f>
        <v>28.347000000000001</v>
      </c>
      <c r="E3875">
        <f>SPY_IVOL!E3875</f>
        <v>23.4499</v>
      </c>
      <c r="F3875">
        <f>SPY_IVOL!F3875</f>
        <v>19.310400000000001</v>
      </c>
      <c r="G3875">
        <f>SPY_IVOL!G3875</f>
        <v>17.880600000000001</v>
      </c>
      <c r="H3875">
        <f>SPY_IVOL!H3875</f>
        <v>20.723099999999999</v>
      </c>
      <c r="I3875">
        <f>VLOOKUP($A3875,SPY_main!$A:$C,2,FALSE)</f>
        <v>305.55</v>
      </c>
      <c r="J3875">
        <f>IFERROR(VLOOKUP($A3875,SPY_main!$A:$C,3,FALSE),J3874)</f>
        <v>1.84</v>
      </c>
      <c r="K3875">
        <f>IFERROR(VLOOKUP($A3875,SPY_main!$E:$F,2,FALSE),K3874)</f>
        <v>0.33712999999999999</v>
      </c>
      <c r="L3875">
        <f>IFERROR(VLOOKUP($A3875,SPY_main!H:I,2,FALSE),L3874)</f>
        <v>28.23</v>
      </c>
      <c r="M3875">
        <f t="shared" si="420"/>
        <v>48.821100000000001</v>
      </c>
      <c r="N3875">
        <f t="shared" si="421"/>
        <v>35.401800000000001</v>
      </c>
      <c r="O3875">
        <f t="shared" si="422"/>
        <v>29.3886</v>
      </c>
      <c r="P3875">
        <f t="shared" si="423"/>
        <v>22.9495</v>
      </c>
      <c r="Q3875">
        <f t="shared" si="424"/>
        <v>18.342199999999998</v>
      </c>
      <c r="R3875">
        <f t="shared" si="425"/>
        <v>19.3918</v>
      </c>
      <c r="S3875">
        <f t="shared" si="426"/>
        <v>28.898</v>
      </c>
      <c r="T3875">
        <f>IFERROR(VLOOKUP($A3875,TY_main!A:B,2,FALSE),T3874)</f>
        <v>135.546875</v>
      </c>
    </row>
    <row r="3876" spans="1:20" x14ac:dyDescent="0.25">
      <c r="A3876" s="2">
        <f>SPY_IVOL!A3876</f>
        <v>43984</v>
      </c>
      <c r="B3876">
        <f>SPY_IVOL!B3876</f>
        <v>40.107500000000002</v>
      </c>
      <c r="C3876">
        <f>SPY_IVOL!C3876</f>
        <v>31.784099999999999</v>
      </c>
      <c r="D3876">
        <f>SPY_IVOL!D3876</f>
        <v>27.2789</v>
      </c>
      <c r="E3876">
        <f>SPY_IVOL!E3876</f>
        <v>22.312000000000001</v>
      </c>
      <c r="F3876">
        <f>SPY_IVOL!F3876</f>
        <v>18.279</v>
      </c>
      <c r="G3876">
        <f>SPY_IVOL!G3876</f>
        <v>17.388200000000001</v>
      </c>
      <c r="H3876">
        <f>SPY_IVOL!H3876</f>
        <v>20.366099999999999</v>
      </c>
      <c r="I3876">
        <f>VLOOKUP($A3876,SPY_main!$A:$C,2,FALSE)</f>
        <v>308.08</v>
      </c>
      <c r="J3876">
        <f>IFERROR(VLOOKUP($A3876,SPY_main!$A:$C,3,FALSE),J3875)</f>
        <v>1.8249</v>
      </c>
      <c r="K3876">
        <f>IFERROR(VLOOKUP($A3876,SPY_main!$E:$F,2,FALSE),K3875)</f>
        <v>0.33050000000000002</v>
      </c>
      <c r="L3876">
        <f>IFERROR(VLOOKUP($A3876,SPY_main!H:I,2,FALSE),L3875)</f>
        <v>26.84</v>
      </c>
      <c r="M3876">
        <f t="shared" si="420"/>
        <v>48.459699999999998</v>
      </c>
      <c r="N3876">
        <f t="shared" si="421"/>
        <v>34.375300000000003</v>
      </c>
      <c r="O3876">
        <f t="shared" si="422"/>
        <v>28.032699999999998</v>
      </c>
      <c r="P3876">
        <f t="shared" si="423"/>
        <v>21.294</v>
      </c>
      <c r="Q3876">
        <f t="shared" si="424"/>
        <v>17.005299999999998</v>
      </c>
      <c r="R3876">
        <f t="shared" si="425"/>
        <v>19.487200000000001</v>
      </c>
      <c r="S3876">
        <f t="shared" si="426"/>
        <v>29.714200000000002</v>
      </c>
      <c r="T3876">
        <f>IFERROR(VLOOKUP($A3876,TY_main!A:B,2,FALSE),T3875)</f>
        <v>135.421875</v>
      </c>
    </row>
    <row r="3877" spans="1:20" x14ac:dyDescent="0.25">
      <c r="A3877" s="2">
        <f>SPY_IVOL!A3877</f>
        <v>43985</v>
      </c>
      <c r="B3877">
        <f>SPY_IVOL!B3877</f>
        <v>39.055100000000003</v>
      </c>
      <c r="C3877">
        <f>SPY_IVOL!C3877</f>
        <v>30.691500000000001</v>
      </c>
      <c r="D3877">
        <f>SPY_IVOL!D3877</f>
        <v>26.184699999999999</v>
      </c>
      <c r="E3877">
        <f>SPY_IVOL!E3877</f>
        <v>21.433700000000002</v>
      </c>
      <c r="F3877">
        <f>SPY_IVOL!F3877</f>
        <v>17.9893</v>
      </c>
      <c r="G3877">
        <f>SPY_IVOL!G3877</f>
        <v>17.5669</v>
      </c>
      <c r="H3877">
        <f>SPY_IVOL!H3877</f>
        <v>20.590699999999998</v>
      </c>
      <c r="I3877">
        <f>VLOOKUP($A3877,SPY_main!$A:$C,2,FALSE)</f>
        <v>312.18</v>
      </c>
      <c r="J3877">
        <f>IFERROR(VLOOKUP($A3877,SPY_main!$A:$C,3,FALSE),J3876)</f>
        <v>1.8009999999999999</v>
      </c>
      <c r="K3877">
        <f>IFERROR(VLOOKUP($A3877,SPY_main!$E:$F,2,FALSE),K3876)</f>
        <v>0.32662999999999998</v>
      </c>
      <c r="L3877">
        <f>IFERROR(VLOOKUP($A3877,SPY_main!H:I,2,FALSE),L3876)</f>
        <v>25.66</v>
      </c>
      <c r="M3877">
        <f t="shared" si="420"/>
        <v>47.559600000000003</v>
      </c>
      <c r="N3877">
        <f t="shared" si="421"/>
        <v>32.923499999999997</v>
      </c>
      <c r="O3877">
        <f t="shared" si="422"/>
        <v>26.7073</v>
      </c>
      <c r="P3877">
        <f t="shared" si="423"/>
        <v>20.452400000000001</v>
      </c>
      <c r="Q3877">
        <f t="shared" si="424"/>
        <v>17.270900000000001</v>
      </c>
      <c r="R3877">
        <f t="shared" si="425"/>
        <v>20.756799999999998</v>
      </c>
      <c r="S3877">
        <f t="shared" si="426"/>
        <v>29.690100000000001</v>
      </c>
      <c r="T3877">
        <f>IFERROR(VLOOKUP($A3877,TY_main!A:B,2,FALSE),T3876)</f>
        <v>134.8125</v>
      </c>
    </row>
    <row r="3878" spans="1:20" x14ac:dyDescent="0.25">
      <c r="A3878" s="2">
        <f>SPY_IVOL!A3878</f>
        <v>43986</v>
      </c>
      <c r="B3878">
        <f>SPY_IVOL!B3878</f>
        <v>39.235399999999998</v>
      </c>
      <c r="C3878">
        <f>SPY_IVOL!C3878</f>
        <v>30.847200000000001</v>
      </c>
      <c r="D3878">
        <f>SPY_IVOL!D3878</f>
        <v>26.376100000000001</v>
      </c>
      <c r="E3878">
        <f>SPY_IVOL!E3878</f>
        <v>21.552499999999998</v>
      </c>
      <c r="F3878">
        <f>SPY_IVOL!F3878</f>
        <v>18.024799999999999</v>
      </c>
      <c r="G3878">
        <f>SPY_IVOL!G3878</f>
        <v>17.516500000000001</v>
      </c>
      <c r="H3878">
        <f>SPY_IVOL!H3878</f>
        <v>20.515799999999999</v>
      </c>
      <c r="I3878">
        <f>VLOOKUP($A3878,SPY_main!$A:$C,2,FALSE)</f>
        <v>311.36</v>
      </c>
      <c r="J3878">
        <f>IFERROR(VLOOKUP($A3878,SPY_main!$A:$C,3,FALSE),J3877)</f>
        <v>1.8057000000000001</v>
      </c>
      <c r="K3878">
        <f>IFERROR(VLOOKUP($A3878,SPY_main!$E:$F,2,FALSE),K3877)</f>
        <v>0.31763000000000002</v>
      </c>
      <c r="L3878">
        <f>IFERROR(VLOOKUP($A3878,SPY_main!H:I,2,FALSE),L3877)</f>
        <v>25.81</v>
      </c>
      <c r="M3878">
        <f t="shared" si="420"/>
        <v>49.252899999999997</v>
      </c>
      <c r="N3878">
        <f t="shared" si="421"/>
        <v>33.3339</v>
      </c>
      <c r="O3878">
        <f t="shared" si="422"/>
        <v>26.971</v>
      </c>
      <c r="P3878">
        <f t="shared" si="423"/>
        <v>20.575099999999999</v>
      </c>
      <c r="Q3878">
        <f t="shared" si="424"/>
        <v>17.126000000000001</v>
      </c>
      <c r="R3878">
        <f t="shared" si="425"/>
        <v>20.450900000000001</v>
      </c>
      <c r="S3878">
        <f t="shared" si="426"/>
        <v>29.094799999999999</v>
      </c>
      <c r="T3878">
        <f>IFERROR(VLOOKUP($A3878,TY_main!A:B,2,FALSE),T3877)</f>
        <v>134.453125</v>
      </c>
    </row>
    <row r="3879" spans="1:20" x14ac:dyDescent="0.25">
      <c r="A3879" s="2">
        <f>SPY_IVOL!A3879</f>
        <v>43987</v>
      </c>
      <c r="B3879">
        <f>SPY_IVOL!B3879</f>
        <v>38.4069</v>
      </c>
      <c r="C3879">
        <f>SPY_IVOL!C3879</f>
        <v>29.544</v>
      </c>
      <c r="D3879">
        <f>SPY_IVOL!D3879</f>
        <v>24.908000000000001</v>
      </c>
      <c r="E3879">
        <f>SPY_IVOL!E3879</f>
        <v>20.109500000000001</v>
      </c>
      <c r="F3879">
        <f>SPY_IVOL!F3879</f>
        <v>16.962</v>
      </c>
      <c r="G3879">
        <f>SPY_IVOL!G3879</f>
        <v>17.522500000000001</v>
      </c>
      <c r="H3879">
        <f>SPY_IVOL!H3879</f>
        <v>21.880800000000001</v>
      </c>
      <c r="I3879">
        <f>VLOOKUP($A3879,SPY_main!$A:$C,2,FALSE)</f>
        <v>319.33999999999997</v>
      </c>
      <c r="J3879">
        <f>IFERROR(VLOOKUP($A3879,SPY_main!$A:$C,3,FALSE),J3878)</f>
        <v>1.7605999999999999</v>
      </c>
      <c r="K3879">
        <f>IFERROR(VLOOKUP($A3879,SPY_main!$E:$F,2,FALSE),K3878)</f>
        <v>0.31287999999999999</v>
      </c>
      <c r="L3879">
        <f>IFERROR(VLOOKUP($A3879,SPY_main!H:I,2,FALSE),L3878)</f>
        <v>24.52</v>
      </c>
      <c r="M3879">
        <f t="shared" si="420"/>
        <v>48.941400000000002</v>
      </c>
      <c r="N3879">
        <f t="shared" si="421"/>
        <v>31.856999999999999</v>
      </c>
      <c r="O3879">
        <f t="shared" si="422"/>
        <v>25.4559</v>
      </c>
      <c r="P3879">
        <f t="shared" si="423"/>
        <v>19.403300000000002</v>
      </c>
      <c r="Q3879">
        <f t="shared" si="424"/>
        <v>18.6816</v>
      </c>
      <c r="R3879">
        <f t="shared" si="425"/>
        <v>23.649000000000001</v>
      </c>
      <c r="S3879">
        <f t="shared" si="426"/>
        <v>31.284199999999998</v>
      </c>
      <c r="T3879">
        <f>IFERROR(VLOOKUP($A3879,TY_main!A:B,2,FALSE),T3878)</f>
        <v>133.828125</v>
      </c>
    </row>
    <row r="3880" spans="1:20" x14ac:dyDescent="0.25">
      <c r="A3880" s="2">
        <f>SPY_IVOL!A3880</f>
        <v>43990</v>
      </c>
      <c r="B3880">
        <f>SPY_IVOL!B3880</f>
        <v>40.010899999999999</v>
      </c>
      <c r="C3880">
        <f>SPY_IVOL!C3880</f>
        <v>30.665199999999999</v>
      </c>
      <c r="D3880">
        <f>SPY_IVOL!D3880</f>
        <v>25.803100000000001</v>
      </c>
      <c r="E3880">
        <f>SPY_IVOL!E3880</f>
        <v>21.082699999999999</v>
      </c>
      <c r="F3880">
        <f>SPY_IVOL!F3880</f>
        <v>18.0169</v>
      </c>
      <c r="G3880">
        <f>SPY_IVOL!G3880</f>
        <v>18.508099999999999</v>
      </c>
      <c r="H3880">
        <f>SPY_IVOL!H3880</f>
        <v>22.912600000000001</v>
      </c>
      <c r="I3880">
        <f>VLOOKUP($A3880,SPY_main!$A:$C,2,FALSE)</f>
        <v>323.2</v>
      </c>
      <c r="J3880">
        <f>IFERROR(VLOOKUP($A3880,SPY_main!$A:$C,3,FALSE),J3879)</f>
        <v>1.7396</v>
      </c>
      <c r="K3880">
        <f>IFERROR(VLOOKUP($A3880,SPY_main!$E:$F,2,FALSE),K3879)</f>
        <v>0.30975000000000003</v>
      </c>
      <c r="L3880">
        <f>IFERROR(VLOOKUP($A3880,SPY_main!H:I,2,FALSE),L3879)</f>
        <v>25.81</v>
      </c>
      <c r="M3880">
        <f t="shared" si="420"/>
        <v>54.058199999999999</v>
      </c>
      <c r="N3880">
        <f t="shared" si="421"/>
        <v>34.806600000000003</v>
      </c>
      <c r="O3880">
        <f t="shared" si="422"/>
        <v>27.767299999999999</v>
      </c>
      <c r="P3880">
        <f t="shared" si="423"/>
        <v>21.631399999999999</v>
      </c>
      <c r="Q3880">
        <f t="shared" si="424"/>
        <v>20.390599999999999</v>
      </c>
      <c r="R3880">
        <f t="shared" si="425"/>
        <v>25.335899999999999</v>
      </c>
      <c r="S3880">
        <f t="shared" si="426"/>
        <v>36.779400000000003</v>
      </c>
      <c r="T3880">
        <f>IFERROR(VLOOKUP($A3880,TY_main!A:B,2,FALSE),T3879)</f>
        <v>134</v>
      </c>
    </row>
    <row r="3881" spans="1:20" x14ac:dyDescent="0.25">
      <c r="A3881" s="2">
        <f>SPY_IVOL!A3881</f>
        <v>43991</v>
      </c>
      <c r="B3881">
        <f>SPY_IVOL!B3881</f>
        <v>41.749099999999999</v>
      </c>
      <c r="C3881">
        <f>SPY_IVOL!C3881</f>
        <v>32.520499999999998</v>
      </c>
      <c r="D3881">
        <f>SPY_IVOL!D3881</f>
        <v>27.645199999999999</v>
      </c>
      <c r="E3881">
        <f>SPY_IVOL!E3881</f>
        <v>22.834199999999999</v>
      </c>
      <c r="F3881">
        <f>SPY_IVOL!F3881</f>
        <v>19.5213</v>
      </c>
      <c r="G3881">
        <f>SPY_IVOL!G3881</f>
        <v>19.225200000000001</v>
      </c>
      <c r="H3881">
        <f>SPY_IVOL!H3881</f>
        <v>23.403099999999998</v>
      </c>
      <c r="I3881">
        <f>VLOOKUP($A3881,SPY_main!$A:$C,2,FALSE)</f>
        <v>320.79000000000002</v>
      </c>
      <c r="J3881">
        <f>IFERROR(VLOOKUP($A3881,SPY_main!$A:$C,3,FALSE),J3880)</f>
        <v>1.7525999999999999</v>
      </c>
      <c r="K3881">
        <f>IFERROR(VLOOKUP($A3881,SPY_main!$E:$F,2,FALSE),K3880)</f>
        <v>0.31463000000000002</v>
      </c>
      <c r="L3881">
        <f>IFERROR(VLOOKUP($A3881,SPY_main!H:I,2,FALSE),L3880)</f>
        <v>27.57</v>
      </c>
      <c r="M3881">
        <f t="shared" si="420"/>
        <v>56.821800000000003</v>
      </c>
      <c r="N3881">
        <f t="shared" si="421"/>
        <v>37.347900000000003</v>
      </c>
      <c r="O3881">
        <f t="shared" si="422"/>
        <v>30.091000000000001</v>
      </c>
      <c r="P3881">
        <f t="shared" si="423"/>
        <v>23.204499999999999</v>
      </c>
      <c r="Q3881">
        <f t="shared" si="424"/>
        <v>21.298100000000002</v>
      </c>
      <c r="R3881">
        <f t="shared" si="425"/>
        <v>25.926600000000001</v>
      </c>
      <c r="S3881">
        <f t="shared" si="426"/>
        <v>36.139200000000002</v>
      </c>
      <c r="T3881">
        <f>IFERROR(VLOOKUP($A3881,TY_main!A:B,2,FALSE),T3880)</f>
        <v>134.40625</v>
      </c>
    </row>
    <row r="3882" spans="1:20" x14ac:dyDescent="0.25">
      <c r="A3882" s="2">
        <f>SPY_IVOL!A3882</f>
        <v>43992</v>
      </c>
      <c r="B3882">
        <f>SPY_IVOL!B3882</f>
        <v>42.2806</v>
      </c>
      <c r="C3882">
        <f>SPY_IVOL!C3882</f>
        <v>33.063099999999999</v>
      </c>
      <c r="D3882">
        <f>SPY_IVOL!D3882</f>
        <v>28.2148</v>
      </c>
      <c r="E3882">
        <f>SPY_IVOL!E3882</f>
        <v>23.371099999999998</v>
      </c>
      <c r="F3882">
        <f>SPY_IVOL!F3882</f>
        <v>18.717700000000001</v>
      </c>
      <c r="G3882">
        <f>SPY_IVOL!G3882</f>
        <v>18.733699999999999</v>
      </c>
      <c r="H3882">
        <f>SPY_IVOL!H3882</f>
        <v>23.847899999999999</v>
      </c>
      <c r="I3882">
        <f>VLOOKUP($A3882,SPY_main!$A:$C,2,FALSE)</f>
        <v>319</v>
      </c>
      <c r="J3882">
        <f>IFERROR(VLOOKUP($A3882,SPY_main!$A:$C,3,FALSE),J3881)</f>
        <v>1.7625</v>
      </c>
      <c r="K3882">
        <f>IFERROR(VLOOKUP($A3882,SPY_main!$E:$F,2,FALSE),K3881)</f>
        <v>0.31838</v>
      </c>
      <c r="L3882">
        <f>IFERROR(VLOOKUP($A3882,SPY_main!H:I,2,FALSE),L3881)</f>
        <v>27.57</v>
      </c>
      <c r="M3882">
        <f t="shared" si="420"/>
        <v>59.191200000000002</v>
      </c>
      <c r="N3882">
        <f t="shared" si="421"/>
        <v>38.233899999999998</v>
      </c>
      <c r="O3882">
        <f t="shared" si="422"/>
        <v>31.204999999999998</v>
      </c>
      <c r="P3882">
        <f t="shared" si="423"/>
        <v>21.9727</v>
      </c>
      <c r="Q3882">
        <f t="shared" si="424"/>
        <v>21.2776</v>
      </c>
      <c r="R3882">
        <f t="shared" si="425"/>
        <v>26.7334</v>
      </c>
      <c r="S3882">
        <f t="shared" si="426"/>
        <v>36.567700000000002</v>
      </c>
      <c r="T3882">
        <f>IFERROR(VLOOKUP($A3882,TY_main!A:B,2,FALSE),T3881)</f>
        <v>135.109375</v>
      </c>
    </row>
    <row r="3883" spans="1:20" x14ac:dyDescent="0.25">
      <c r="A3883" s="2">
        <f>SPY_IVOL!A3883</f>
        <v>43993</v>
      </c>
      <c r="B3883">
        <f>SPY_IVOL!B3883</f>
        <v>53.088000000000001</v>
      </c>
      <c r="C3883">
        <f>SPY_IVOL!C3883</f>
        <v>43.350499999999997</v>
      </c>
      <c r="D3883">
        <f>SPY_IVOL!D3883</f>
        <v>38.209800000000001</v>
      </c>
      <c r="E3883">
        <f>SPY_IVOL!E3883</f>
        <v>33.947699999999998</v>
      </c>
      <c r="F3883">
        <f>SPY_IVOL!F3883</f>
        <v>28.888999999999999</v>
      </c>
      <c r="G3883">
        <f>SPY_IVOL!G3883</f>
        <v>24.907900000000001</v>
      </c>
      <c r="H3883">
        <f>SPY_IVOL!H3883</f>
        <v>26.015799999999999</v>
      </c>
      <c r="I3883">
        <f>VLOOKUP($A3883,SPY_main!$A:$C,2,FALSE)</f>
        <v>300.61</v>
      </c>
      <c r="J3883">
        <f>IFERROR(VLOOKUP($A3883,SPY_main!$A:$C,3,FALSE),J3882)</f>
        <v>1.8703000000000001</v>
      </c>
      <c r="K3883">
        <f>IFERROR(VLOOKUP($A3883,SPY_main!$E:$F,2,FALSE),K3882)</f>
        <v>0.31337999999999999</v>
      </c>
      <c r="L3883">
        <f>IFERROR(VLOOKUP($A3883,SPY_main!H:I,2,FALSE),L3882)</f>
        <v>40.79</v>
      </c>
      <c r="M3883">
        <f t="shared" si="420"/>
        <v>74.016499999999994</v>
      </c>
      <c r="N3883">
        <f t="shared" si="421"/>
        <v>53.178800000000003</v>
      </c>
      <c r="O3883">
        <f t="shared" si="422"/>
        <v>44.758400000000002</v>
      </c>
      <c r="P3883">
        <f t="shared" si="423"/>
        <v>38.6783</v>
      </c>
      <c r="Q3883">
        <f t="shared" si="424"/>
        <v>32.370399999999997</v>
      </c>
      <c r="R3883">
        <f t="shared" si="425"/>
        <v>32.372599999999998</v>
      </c>
      <c r="S3883">
        <f t="shared" si="426"/>
        <v>43.434100000000001</v>
      </c>
      <c r="T3883">
        <f>IFERROR(VLOOKUP($A3883,TY_main!A:B,2,FALSE),T3882)</f>
        <v>135.640625</v>
      </c>
    </row>
    <row r="3884" spans="1:20" x14ac:dyDescent="0.25">
      <c r="A3884" s="2">
        <f>SPY_IVOL!A3884</f>
        <v>43994</v>
      </c>
      <c r="B3884">
        <f>SPY_IVOL!B3884</f>
        <v>49.3399</v>
      </c>
      <c r="C3884">
        <f>SPY_IVOL!C3884</f>
        <v>40.434600000000003</v>
      </c>
      <c r="D3884">
        <f>SPY_IVOL!D3884</f>
        <v>35.654600000000002</v>
      </c>
      <c r="E3884">
        <f>SPY_IVOL!E3884</f>
        <v>30.0992</v>
      </c>
      <c r="F3884">
        <f>SPY_IVOL!F3884</f>
        <v>24.094000000000001</v>
      </c>
      <c r="G3884">
        <f>SPY_IVOL!G3884</f>
        <v>22.0168</v>
      </c>
      <c r="H3884">
        <f>SPY_IVOL!H3884</f>
        <v>25.236999999999998</v>
      </c>
      <c r="I3884">
        <f>VLOOKUP($A3884,SPY_main!$A:$C,2,FALSE)</f>
        <v>304.20999999999998</v>
      </c>
      <c r="J3884">
        <f>IFERROR(VLOOKUP($A3884,SPY_main!$A:$C,3,FALSE),J3883)</f>
        <v>1.8481000000000001</v>
      </c>
      <c r="K3884">
        <f>IFERROR(VLOOKUP($A3884,SPY_main!$E:$F,2,FALSE),K3883)</f>
        <v>0.32088</v>
      </c>
      <c r="L3884">
        <f>IFERROR(VLOOKUP($A3884,SPY_main!H:I,2,FALSE),L3883)</f>
        <v>36.090000000000003</v>
      </c>
      <c r="M3884">
        <f t="shared" si="420"/>
        <v>70.375</v>
      </c>
      <c r="N3884">
        <f t="shared" si="421"/>
        <v>47.880499999999998</v>
      </c>
      <c r="O3884">
        <f t="shared" si="422"/>
        <v>41.036299999999997</v>
      </c>
      <c r="P3884">
        <f t="shared" si="423"/>
        <v>34.206800000000001</v>
      </c>
      <c r="Q3884">
        <f t="shared" si="424"/>
        <v>27.204799999999999</v>
      </c>
      <c r="R3884">
        <f t="shared" si="425"/>
        <v>29.7836</v>
      </c>
      <c r="S3884">
        <f t="shared" si="426"/>
        <v>44.870800000000003</v>
      </c>
      <c r="T3884">
        <f>IFERROR(VLOOKUP($A3884,TY_main!A:B,2,FALSE),T3883)</f>
        <v>135.34375</v>
      </c>
    </row>
    <row r="3885" spans="1:20" x14ac:dyDescent="0.25">
      <c r="A3885" s="2">
        <f>SPY_IVOL!A3885</f>
        <v>43997</v>
      </c>
      <c r="B3885">
        <f>SPY_IVOL!B3885</f>
        <v>48.267600000000002</v>
      </c>
      <c r="C3885">
        <f>SPY_IVOL!C3885</f>
        <v>38.7303</v>
      </c>
      <c r="D3885">
        <f>SPY_IVOL!D3885</f>
        <v>33.681600000000003</v>
      </c>
      <c r="E3885">
        <f>SPY_IVOL!E3885</f>
        <v>28.139600000000002</v>
      </c>
      <c r="F3885">
        <f>SPY_IVOL!F3885</f>
        <v>24.377600000000001</v>
      </c>
      <c r="G3885">
        <f>SPY_IVOL!G3885</f>
        <v>22.759499999999999</v>
      </c>
      <c r="H3885">
        <f>SPY_IVOL!H3885</f>
        <v>25.966000000000001</v>
      </c>
      <c r="I3885">
        <f>VLOOKUP($A3885,SPY_main!$A:$C,2,FALSE)</f>
        <v>307.05</v>
      </c>
      <c r="J3885">
        <f>IFERROR(VLOOKUP($A3885,SPY_main!$A:$C,3,FALSE),J3884)</f>
        <v>1.831</v>
      </c>
      <c r="K3885">
        <f>IFERROR(VLOOKUP($A3885,SPY_main!$E:$F,2,FALSE),K3884)</f>
        <v>0.29899999999999999</v>
      </c>
      <c r="L3885">
        <f>IFERROR(VLOOKUP($A3885,SPY_main!H:I,2,FALSE),L3884)</f>
        <v>34.4</v>
      </c>
      <c r="M3885">
        <f t="shared" si="420"/>
        <v>85.348100000000002</v>
      </c>
      <c r="N3885">
        <f t="shared" si="421"/>
        <v>52.9437</v>
      </c>
      <c r="O3885">
        <f t="shared" si="422"/>
        <v>41.905799999999999</v>
      </c>
      <c r="P3885">
        <f t="shared" si="423"/>
        <v>33.762300000000003</v>
      </c>
      <c r="Q3885">
        <f t="shared" si="424"/>
        <v>31.404699999999998</v>
      </c>
      <c r="R3885">
        <f t="shared" si="425"/>
        <v>36.441200000000002</v>
      </c>
      <c r="S3885">
        <f t="shared" si="426"/>
        <v>47.341700000000003</v>
      </c>
      <c r="T3885">
        <f>IFERROR(VLOOKUP($A3885,TY_main!A:B,2,FALSE),T3884)</f>
        <v>135.34375</v>
      </c>
    </row>
    <row r="3886" spans="1:20" x14ac:dyDescent="0.25">
      <c r="A3886" s="2">
        <f>SPY_IVOL!A3886</f>
        <v>43998</v>
      </c>
      <c r="B3886">
        <f>SPY_IVOL!B3886</f>
        <v>47.9861</v>
      </c>
      <c r="C3886">
        <f>SPY_IVOL!C3886</f>
        <v>38.2239</v>
      </c>
      <c r="D3886">
        <f>SPY_IVOL!D3886</f>
        <v>33.193399999999997</v>
      </c>
      <c r="E3886">
        <f>SPY_IVOL!E3886</f>
        <v>28.1754</v>
      </c>
      <c r="F3886">
        <f>SPY_IVOL!F3886</f>
        <v>23.866800000000001</v>
      </c>
      <c r="G3886">
        <f>SPY_IVOL!G3886</f>
        <v>22.625</v>
      </c>
      <c r="H3886">
        <f>SPY_IVOL!H3886</f>
        <v>26.202200000000001</v>
      </c>
      <c r="I3886">
        <f>VLOOKUP($A3886,SPY_main!$A:$C,2,FALSE)</f>
        <v>312.95999999999998</v>
      </c>
      <c r="J3886">
        <f>IFERROR(VLOOKUP($A3886,SPY_main!$A:$C,3,FALSE),J3885)</f>
        <v>1.7965</v>
      </c>
      <c r="K3886">
        <f>IFERROR(VLOOKUP($A3886,SPY_main!$E:$F,2,FALSE),K3885)</f>
        <v>0.30787999999999999</v>
      </c>
      <c r="L3886">
        <f>IFERROR(VLOOKUP($A3886,SPY_main!H:I,2,FALSE),L3885)</f>
        <v>33.67</v>
      </c>
      <c r="M3886">
        <f t="shared" si="420"/>
        <v>89.004499999999993</v>
      </c>
      <c r="N3886">
        <f t="shared" si="421"/>
        <v>53.487099999999998</v>
      </c>
      <c r="O3886">
        <f t="shared" si="422"/>
        <v>42.697000000000003</v>
      </c>
      <c r="P3886">
        <f t="shared" si="423"/>
        <v>33.975700000000003</v>
      </c>
      <c r="Q3886">
        <f t="shared" si="424"/>
        <v>31.8245</v>
      </c>
      <c r="R3886">
        <f t="shared" si="425"/>
        <v>39.572299999999998</v>
      </c>
      <c r="S3886">
        <f t="shared" si="426"/>
        <v>50.005000000000003</v>
      </c>
      <c r="T3886">
        <f>IFERROR(VLOOKUP($A3886,TY_main!A:B,2,FALSE),T3885)</f>
        <v>135.03125</v>
      </c>
    </row>
    <row r="3887" spans="1:20" x14ac:dyDescent="0.25">
      <c r="A3887" s="2">
        <f>SPY_IVOL!A3887</f>
        <v>43999</v>
      </c>
      <c r="B3887">
        <f>SPY_IVOL!B3887</f>
        <v>48.208399999999997</v>
      </c>
      <c r="C3887">
        <f>SPY_IVOL!C3887</f>
        <v>38.245899999999999</v>
      </c>
      <c r="D3887">
        <f>SPY_IVOL!D3887</f>
        <v>33.057499999999997</v>
      </c>
      <c r="E3887">
        <f>SPY_IVOL!E3887</f>
        <v>27.768899999999999</v>
      </c>
      <c r="F3887">
        <f>SPY_IVOL!F3887</f>
        <v>23.250499999999999</v>
      </c>
      <c r="G3887">
        <f>SPY_IVOL!G3887</f>
        <v>22.101500000000001</v>
      </c>
      <c r="H3887">
        <f>SPY_IVOL!H3887</f>
        <v>25.898199999999999</v>
      </c>
      <c r="I3887">
        <f>VLOOKUP($A3887,SPY_main!$A:$C,2,FALSE)</f>
        <v>311.66000000000003</v>
      </c>
      <c r="J3887">
        <f>IFERROR(VLOOKUP($A3887,SPY_main!$A:$C,3,FALSE),J3886)</f>
        <v>1.804</v>
      </c>
      <c r="K3887">
        <f>IFERROR(VLOOKUP($A3887,SPY_main!$E:$F,2,FALSE),K3886)</f>
        <v>0.31624999999999998</v>
      </c>
      <c r="L3887">
        <f>IFERROR(VLOOKUP($A3887,SPY_main!H:I,2,FALSE),L3886)</f>
        <v>33.47</v>
      </c>
      <c r="M3887">
        <f t="shared" si="420"/>
        <v>103.3852</v>
      </c>
      <c r="N3887">
        <f t="shared" si="421"/>
        <v>58.499099999999999</v>
      </c>
      <c r="O3887">
        <f t="shared" si="422"/>
        <v>39.8127</v>
      </c>
      <c r="P3887">
        <f t="shared" si="423"/>
        <v>28.4148</v>
      </c>
      <c r="Q3887">
        <f t="shared" si="424"/>
        <v>31.5793</v>
      </c>
      <c r="R3887">
        <f t="shared" si="425"/>
        <v>47.027900000000002</v>
      </c>
      <c r="S3887">
        <f t="shared" si="426"/>
        <v>46.951300000000003</v>
      </c>
      <c r="T3887">
        <f>IFERROR(VLOOKUP($A3887,TY_main!A:B,2,FALSE),T3886)</f>
        <v>135.203125</v>
      </c>
    </row>
    <row r="3888" spans="1:20" x14ac:dyDescent="0.25">
      <c r="A3888" s="2">
        <f>SPY_IVOL!A3888</f>
        <v>44000</v>
      </c>
      <c r="B3888">
        <f>SPY_IVOL!B3888</f>
        <v>47.510599999999997</v>
      </c>
      <c r="C3888">
        <f>SPY_IVOL!C3888</f>
        <v>37.976799999999997</v>
      </c>
      <c r="D3888">
        <f>SPY_IVOL!D3888</f>
        <v>32.991500000000002</v>
      </c>
      <c r="E3888">
        <f>SPY_IVOL!E3888</f>
        <v>26.742100000000001</v>
      </c>
      <c r="F3888">
        <f>SPY_IVOL!F3888</f>
        <v>22.255299999999998</v>
      </c>
      <c r="G3888">
        <f>SPY_IVOL!G3888</f>
        <v>21.533000000000001</v>
      </c>
      <c r="H3888">
        <f>SPY_IVOL!H3888</f>
        <v>25.509</v>
      </c>
      <c r="I3888">
        <f>VLOOKUP($A3888,SPY_main!$A:$C,2,FALSE)</f>
        <v>311.77999999999997</v>
      </c>
      <c r="J3888">
        <f>IFERROR(VLOOKUP($A3888,SPY_main!$A:$C,3,FALSE),J3887)</f>
        <v>1.7527999999999999</v>
      </c>
      <c r="K3888">
        <f>IFERROR(VLOOKUP($A3888,SPY_main!$E:$F,2,FALSE),K3887)</f>
        <v>0.30637999999999999</v>
      </c>
      <c r="L3888">
        <f>IFERROR(VLOOKUP($A3888,SPY_main!H:I,2,FALSE),L3887)</f>
        <v>32.94</v>
      </c>
      <c r="M3888">
        <f t="shared" si="420"/>
        <v>146.08000000000001</v>
      </c>
      <c r="N3888">
        <f t="shared" si="421"/>
        <v>78.707400000000007</v>
      </c>
      <c r="O3888">
        <f t="shared" si="422"/>
        <v>47.990299999999998</v>
      </c>
      <c r="P3888">
        <f t="shared" si="423"/>
        <v>22.276499999999999</v>
      </c>
      <c r="Q3888">
        <f t="shared" si="424"/>
        <v>36.679400000000001</v>
      </c>
      <c r="R3888">
        <f t="shared" si="425"/>
        <v>47.475099999999998</v>
      </c>
      <c r="S3888">
        <f t="shared" si="426"/>
        <v>47.475099999999998</v>
      </c>
      <c r="T3888">
        <f>IFERROR(VLOOKUP($A3888,TY_main!A:B,2,FALSE),T3887)</f>
        <v>135.4375</v>
      </c>
    </row>
    <row r="3889" spans="1:20" x14ac:dyDescent="0.25">
      <c r="A3889" s="2">
        <f>SPY_IVOL!A3889</f>
        <v>44001</v>
      </c>
      <c r="B3889">
        <f>SPY_IVOL!B3889</f>
        <v>50.141800000000003</v>
      </c>
      <c r="C3889">
        <f>SPY_IVOL!C3889</f>
        <v>40.945099999999996</v>
      </c>
      <c r="D3889">
        <f>SPY_IVOL!D3889</f>
        <v>36.355600000000003</v>
      </c>
      <c r="E3889">
        <f>SPY_IVOL!E3889</f>
        <v>27.828099999999999</v>
      </c>
      <c r="F3889">
        <f>SPY_IVOL!F3889</f>
        <v>21.318000000000001</v>
      </c>
      <c r="G3889">
        <f>SPY_IVOL!G3889</f>
        <v>20.347999999999999</v>
      </c>
      <c r="H3889">
        <f>SPY_IVOL!H3889</f>
        <v>24.960100000000001</v>
      </c>
      <c r="I3889">
        <f>VLOOKUP($A3889,SPY_main!$A:$C,2,FALSE)</f>
        <v>308.64</v>
      </c>
      <c r="J3889">
        <f>IFERROR(VLOOKUP($A3889,SPY_main!$A:$C,3,FALSE),J3888)</f>
        <v>1.7706999999999999</v>
      </c>
      <c r="K3889">
        <f>IFERROR(VLOOKUP($A3889,SPY_main!$E:$F,2,FALSE),K3888)</f>
        <v>0.30513000000000001</v>
      </c>
      <c r="L3889">
        <f>IFERROR(VLOOKUP($A3889,SPY_main!H:I,2,FALSE),L3888)</f>
        <v>35.119999999999997</v>
      </c>
      <c r="M3889">
        <f t="shared" si="420"/>
        <v>72.481700000000004</v>
      </c>
      <c r="N3889">
        <f t="shared" si="421"/>
        <v>46.414099999999998</v>
      </c>
      <c r="O3889">
        <f t="shared" si="422"/>
        <v>34.984400000000001</v>
      </c>
      <c r="P3889">
        <f t="shared" si="423"/>
        <v>21.6281</v>
      </c>
      <c r="Q3889">
        <f t="shared" si="424"/>
        <v>21.892099999999999</v>
      </c>
      <c r="R3889">
        <f t="shared" si="425"/>
        <v>33.348599999999998</v>
      </c>
      <c r="S3889">
        <f t="shared" si="426"/>
        <v>33.348599999999998</v>
      </c>
      <c r="T3889">
        <f>IFERROR(VLOOKUP($A3889,TY_main!A:B,2,FALSE),T3888)</f>
        <v>135.390625</v>
      </c>
    </row>
    <row r="3890" spans="1:20" x14ac:dyDescent="0.25">
      <c r="A3890" s="2">
        <f>SPY_IVOL!A3890</f>
        <v>44004</v>
      </c>
      <c r="B3890">
        <f>SPY_IVOL!B3890</f>
        <v>42.891100000000002</v>
      </c>
      <c r="C3890">
        <f>SPY_IVOL!C3890</f>
        <v>35.303699999999999</v>
      </c>
      <c r="D3890">
        <f>SPY_IVOL!D3890</f>
        <v>31.120899999999999</v>
      </c>
      <c r="E3890">
        <f>SPY_IVOL!E3890</f>
        <v>26.916</v>
      </c>
      <c r="F3890">
        <f>SPY_IVOL!F3890</f>
        <v>22.815000000000001</v>
      </c>
      <c r="G3890">
        <f>SPY_IVOL!G3890</f>
        <v>20.488299999999999</v>
      </c>
      <c r="H3890">
        <f>SPY_IVOL!H3890</f>
        <v>21.818999999999999</v>
      </c>
      <c r="I3890">
        <f>VLOOKUP($A3890,SPY_main!$A:$C,2,FALSE)</f>
        <v>310.62</v>
      </c>
      <c r="J3890">
        <f>IFERROR(VLOOKUP($A3890,SPY_main!$A:$C,3,FALSE),J3889)</f>
        <v>1.7594000000000001</v>
      </c>
      <c r="K3890">
        <f>IFERROR(VLOOKUP($A3890,SPY_main!$E:$F,2,FALSE),K3889)</f>
        <v>0.29663</v>
      </c>
      <c r="L3890">
        <f>IFERROR(VLOOKUP($A3890,SPY_main!H:I,2,FALSE),L3889)</f>
        <v>31.77</v>
      </c>
      <c r="M3890">
        <f t="shared" si="420"/>
        <v>47.983400000000003</v>
      </c>
      <c r="N3890">
        <f t="shared" si="421"/>
        <v>37.441600000000001</v>
      </c>
      <c r="O3890">
        <f t="shared" si="422"/>
        <v>32.171599999999998</v>
      </c>
      <c r="P3890">
        <f t="shared" si="423"/>
        <v>26.622699999999998</v>
      </c>
      <c r="Q3890">
        <f t="shared" si="424"/>
        <v>21.4437</v>
      </c>
      <c r="R3890">
        <f t="shared" si="425"/>
        <v>20.736599999999999</v>
      </c>
      <c r="S3890">
        <f t="shared" si="426"/>
        <v>25.209399999999999</v>
      </c>
      <c r="T3890">
        <f>IFERROR(VLOOKUP($A3890,TY_main!A:B,2,FALSE),T3889)</f>
        <v>135.3125</v>
      </c>
    </row>
    <row r="3891" spans="1:20" x14ac:dyDescent="0.25">
      <c r="A3891" s="2">
        <f>SPY_IVOL!A3891</f>
        <v>44005</v>
      </c>
      <c r="B3891">
        <f>SPY_IVOL!B3891</f>
        <v>42.741900000000001</v>
      </c>
      <c r="C3891">
        <f>SPY_IVOL!C3891</f>
        <v>35.255200000000002</v>
      </c>
      <c r="D3891">
        <f>SPY_IVOL!D3891</f>
        <v>31.103400000000001</v>
      </c>
      <c r="E3891">
        <f>SPY_IVOL!E3891</f>
        <v>26.603400000000001</v>
      </c>
      <c r="F3891">
        <f>SPY_IVOL!F3891</f>
        <v>22.0532</v>
      </c>
      <c r="G3891">
        <f>SPY_IVOL!G3891</f>
        <v>19.907</v>
      </c>
      <c r="H3891">
        <f>SPY_IVOL!H3891</f>
        <v>21.688800000000001</v>
      </c>
      <c r="I3891">
        <f>VLOOKUP($A3891,SPY_main!$A:$C,2,FALSE)</f>
        <v>312.05</v>
      </c>
      <c r="J3891">
        <f>IFERROR(VLOOKUP($A3891,SPY_main!$A:$C,3,FALSE),J3890)</f>
        <v>1.7513000000000001</v>
      </c>
      <c r="K3891">
        <f>IFERROR(VLOOKUP($A3891,SPY_main!$E:$F,2,FALSE),K3890)</f>
        <v>0.29687999999999998</v>
      </c>
      <c r="L3891">
        <f>IFERROR(VLOOKUP($A3891,SPY_main!H:I,2,FALSE),L3890)</f>
        <v>31.37</v>
      </c>
      <c r="M3891">
        <f t="shared" si="420"/>
        <v>48.281300000000002</v>
      </c>
      <c r="N3891">
        <f t="shared" si="421"/>
        <v>37.561399999999999</v>
      </c>
      <c r="O3891">
        <f t="shared" si="422"/>
        <v>32.251399999999997</v>
      </c>
      <c r="P3891">
        <f t="shared" si="423"/>
        <v>26.1281</v>
      </c>
      <c r="Q3891">
        <f t="shared" si="424"/>
        <v>20.573</v>
      </c>
      <c r="R3891">
        <f t="shared" si="425"/>
        <v>20.456</v>
      </c>
      <c r="S3891">
        <f t="shared" si="426"/>
        <v>25.146599999999999</v>
      </c>
      <c r="T3891">
        <f>IFERROR(VLOOKUP($A3891,TY_main!A:B,2,FALSE),T3890)</f>
        <v>135.359375</v>
      </c>
    </row>
    <row r="3892" spans="1:20" x14ac:dyDescent="0.25">
      <c r="A3892" s="2">
        <f>SPY_IVOL!A3892</f>
        <v>44006</v>
      </c>
      <c r="B3892">
        <f>SPY_IVOL!B3892</f>
        <v>44.219799999999999</v>
      </c>
      <c r="C3892">
        <f>SPY_IVOL!C3892</f>
        <v>37.090800000000002</v>
      </c>
      <c r="D3892">
        <f>SPY_IVOL!D3892</f>
        <v>33.156300000000002</v>
      </c>
      <c r="E3892">
        <f>SPY_IVOL!E3892</f>
        <v>28.770900000000001</v>
      </c>
      <c r="F3892">
        <f>SPY_IVOL!F3892</f>
        <v>24.744700000000002</v>
      </c>
      <c r="G3892">
        <f>SPY_IVOL!G3892</f>
        <v>21.480599999999999</v>
      </c>
      <c r="H3892">
        <f>SPY_IVOL!H3892</f>
        <v>22.6587</v>
      </c>
      <c r="I3892">
        <f>VLOOKUP($A3892,SPY_main!$A:$C,2,FALSE)</f>
        <v>304.08999999999997</v>
      </c>
      <c r="J3892">
        <f>IFERROR(VLOOKUP($A3892,SPY_main!$A:$C,3,FALSE),J3891)</f>
        <v>1.7971999999999999</v>
      </c>
      <c r="K3892">
        <f>IFERROR(VLOOKUP($A3892,SPY_main!$E:$F,2,FALSE),K3891)</f>
        <v>0.28375</v>
      </c>
      <c r="L3892">
        <f>IFERROR(VLOOKUP($A3892,SPY_main!H:I,2,FALSE),L3891)</f>
        <v>33.840000000000003</v>
      </c>
      <c r="M3892">
        <f t="shared" si="420"/>
        <v>49.779299999999999</v>
      </c>
      <c r="N3892">
        <f t="shared" si="421"/>
        <v>39.424599999999998</v>
      </c>
      <c r="O3892">
        <f t="shared" si="422"/>
        <v>34.8352</v>
      </c>
      <c r="P3892">
        <f t="shared" si="423"/>
        <v>29.101099999999999</v>
      </c>
      <c r="Q3892">
        <f t="shared" si="424"/>
        <v>23.558900000000001</v>
      </c>
      <c r="R3892">
        <f t="shared" si="425"/>
        <v>21.788</v>
      </c>
      <c r="S3892">
        <f t="shared" si="426"/>
        <v>26.965299999999999</v>
      </c>
      <c r="T3892">
        <f>IFERROR(VLOOKUP($A3892,TY_main!A:B,2,FALSE),T3891)</f>
        <v>135.484375</v>
      </c>
    </row>
    <row r="3893" spans="1:20" x14ac:dyDescent="0.25">
      <c r="A3893" s="2">
        <f>SPY_IVOL!A3893</f>
        <v>44007</v>
      </c>
      <c r="B3893">
        <f>SPY_IVOL!B3893</f>
        <v>42.736199999999997</v>
      </c>
      <c r="C3893">
        <f>SPY_IVOL!C3893</f>
        <v>35.588900000000002</v>
      </c>
      <c r="D3893">
        <f>SPY_IVOL!D3893</f>
        <v>31.6631</v>
      </c>
      <c r="E3893">
        <f>SPY_IVOL!E3893</f>
        <v>27.142800000000001</v>
      </c>
      <c r="F3893">
        <f>SPY_IVOL!F3893</f>
        <v>22.4876</v>
      </c>
      <c r="G3893">
        <f>SPY_IVOL!G3893</f>
        <v>20.264500000000002</v>
      </c>
      <c r="H3893">
        <f>SPY_IVOL!H3893</f>
        <v>22.387699999999999</v>
      </c>
      <c r="I3893">
        <f>VLOOKUP($A3893,SPY_main!$A:$C,2,FALSE)</f>
        <v>307.35000000000002</v>
      </c>
      <c r="J3893">
        <f>IFERROR(VLOOKUP($A3893,SPY_main!$A:$C,3,FALSE),J3892)</f>
        <v>1.7781</v>
      </c>
      <c r="K3893">
        <f>IFERROR(VLOOKUP($A3893,SPY_main!$E:$F,2,FALSE),K3892)</f>
        <v>0.30599999999999999</v>
      </c>
      <c r="L3893">
        <f>IFERROR(VLOOKUP($A3893,SPY_main!H:I,2,FALSE),L3892)</f>
        <v>32.22</v>
      </c>
      <c r="M3893">
        <f t="shared" si="420"/>
        <v>49.0839</v>
      </c>
      <c r="N3893">
        <f t="shared" si="421"/>
        <v>37.935499999999998</v>
      </c>
      <c r="O3893">
        <f t="shared" si="422"/>
        <v>33.106200000000001</v>
      </c>
      <c r="P3893">
        <f t="shared" si="423"/>
        <v>27.010400000000001</v>
      </c>
      <c r="Q3893">
        <f t="shared" si="424"/>
        <v>20.959599999999998</v>
      </c>
      <c r="R3893">
        <f t="shared" si="425"/>
        <v>21.364000000000001</v>
      </c>
      <c r="S3893">
        <f t="shared" si="426"/>
        <v>26.120799999999999</v>
      </c>
      <c r="T3893">
        <f>IFERROR(VLOOKUP($A3893,TY_main!A:B,2,FALSE),T3892)</f>
        <v>135.515625</v>
      </c>
    </row>
    <row r="3894" spans="1:20" x14ac:dyDescent="0.25">
      <c r="A3894" s="2">
        <f>SPY_IVOL!A3894</f>
        <v>44008</v>
      </c>
      <c r="B3894">
        <f>SPY_IVOL!B3894</f>
        <v>44.476999999999997</v>
      </c>
      <c r="C3894">
        <f>SPY_IVOL!C3894</f>
        <v>37.351700000000001</v>
      </c>
      <c r="D3894">
        <f>SPY_IVOL!D3894</f>
        <v>33.554400000000001</v>
      </c>
      <c r="E3894">
        <f>SPY_IVOL!E3894</f>
        <v>29.2578</v>
      </c>
      <c r="F3894">
        <f>SPY_IVOL!F3894</f>
        <v>25.306000000000001</v>
      </c>
      <c r="G3894">
        <f>SPY_IVOL!G3894</f>
        <v>21.694900000000001</v>
      </c>
      <c r="H3894">
        <f>SPY_IVOL!H3894</f>
        <v>23.002300000000002</v>
      </c>
      <c r="I3894">
        <f>VLOOKUP($A3894,SPY_main!$A:$C,2,FALSE)</f>
        <v>300.05</v>
      </c>
      <c r="J3894">
        <f>IFERROR(VLOOKUP($A3894,SPY_main!$A:$C,3,FALSE),J3893)</f>
        <v>1.8213999999999999</v>
      </c>
      <c r="K3894">
        <f>IFERROR(VLOOKUP($A3894,SPY_main!$E:$F,2,FALSE),K3893)</f>
        <v>0.30787999999999999</v>
      </c>
      <c r="L3894">
        <f>IFERROR(VLOOKUP($A3894,SPY_main!H:I,2,FALSE),L3893)</f>
        <v>34.729999999999997</v>
      </c>
      <c r="M3894">
        <f t="shared" si="420"/>
        <v>51.540399999999998</v>
      </c>
      <c r="N3894">
        <f t="shared" si="421"/>
        <v>40.179299999999998</v>
      </c>
      <c r="O3894">
        <f t="shared" si="422"/>
        <v>35.273299999999999</v>
      </c>
      <c r="P3894">
        <f t="shared" si="423"/>
        <v>29.403700000000001</v>
      </c>
      <c r="Q3894">
        <f t="shared" si="424"/>
        <v>23.8306</v>
      </c>
      <c r="R3894">
        <f t="shared" si="425"/>
        <v>22.294499999999999</v>
      </c>
      <c r="S3894">
        <f t="shared" si="426"/>
        <v>26.7972</v>
      </c>
      <c r="T3894">
        <f>IFERROR(VLOOKUP($A3894,TY_main!A:B,2,FALSE),T3893)</f>
        <v>135.8125</v>
      </c>
    </row>
    <row r="3895" spans="1:20" x14ac:dyDescent="0.25">
      <c r="A3895" s="2">
        <f>SPY_IVOL!A3895</f>
        <v>44011</v>
      </c>
      <c r="B3895">
        <f>SPY_IVOL!B3895</f>
        <v>42.502000000000002</v>
      </c>
      <c r="C3895">
        <f>SPY_IVOL!C3895</f>
        <v>35.259900000000002</v>
      </c>
      <c r="D3895">
        <f>SPY_IVOL!D3895</f>
        <v>31.3718</v>
      </c>
      <c r="E3895">
        <f>SPY_IVOL!E3895</f>
        <v>27.0473</v>
      </c>
      <c r="F3895">
        <f>SPY_IVOL!F3895</f>
        <v>22.504100000000001</v>
      </c>
      <c r="G3895">
        <f>SPY_IVOL!G3895</f>
        <v>19.939499999999999</v>
      </c>
      <c r="H3895">
        <f>SPY_IVOL!H3895</f>
        <v>22.64</v>
      </c>
      <c r="I3895">
        <f>VLOOKUP($A3895,SPY_main!$A:$C,2,FALSE)</f>
        <v>304.45999999999998</v>
      </c>
      <c r="J3895">
        <f>IFERROR(VLOOKUP($A3895,SPY_main!$A:$C,3,FALSE),J3894)</f>
        <v>1.7949999999999999</v>
      </c>
      <c r="K3895">
        <f>IFERROR(VLOOKUP($A3895,SPY_main!$E:$F,2,FALSE),K3894)</f>
        <v>0.29613</v>
      </c>
      <c r="L3895">
        <f>IFERROR(VLOOKUP($A3895,SPY_main!H:I,2,FALSE),L3894)</f>
        <v>31.78</v>
      </c>
      <c r="M3895">
        <f t="shared" si="420"/>
        <v>51.237900000000003</v>
      </c>
      <c r="N3895">
        <f t="shared" si="421"/>
        <v>38.038600000000002</v>
      </c>
      <c r="O3895">
        <f t="shared" si="422"/>
        <v>32.834000000000003</v>
      </c>
      <c r="P3895">
        <f t="shared" si="423"/>
        <v>26.771799999999999</v>
      </c>
      <c r="Q3895">
        <f t="shared" si="424"/>
        <v>20.881</v>
      </c>
      <c r="R3895">
        <f t="shared" si="425"/>
        <v>22.1069</v>
      </c>
      <c r="S3895">
        <f t="shared" si="426"/>
        <v>28.9087</v>
      </c>
      <c r="T3895">
        <f>IFERROR(VLOOKUP($A3895,TY_main!A:B,2,FALSE),T3894)</f>
        <v>135.921875</v>
      </c>
    </row>
    <row r="3896" spans="1:20" x14ac:dyDescent="0.25">
      <c r="A3896" s="2">
        <f>SPY_IVOL!A3896</f>
        <v>44012</v>
      </c>
      <c r="B3896">
        <f>SPY_IVOL!B3896</f>
        <v>41.1051</v>
      </c>
      <c r="C3896">
        <f>SPY_IVOL!C3896</f>
        <v>33.894799999999996</v>
      </c>
      <c r="D3896">
        <f>SPY_IVOL!D3896</f>
        <v>30.004799999999999</v>
      </c>
      <c r="E3896">
        <f>SPY_IVOL!E3896</f>
        <v>25.381599999999999</v>
      </c>
      <c r="F3896">
        <f>SPY_IVOL!F3896</f>
        <v>20.857800000000001</v>
      </c>
      <c r="G3896">
        <f>SPY_IVOL!G3896</f>
        <v>19.257999999999999</v>
      </c>
      <c r="H3896">
        <f>SPY_IVOL!H3896</f>
        <v>22.293199999999999</v>
      </c>
      <c r="I3896">
        <f>VLOOKUP($A3896,SPY_main!$A:$C,2,FALSE)</f>
        <v>308.36</v>
      </c>
      <c r="J3896">
        <f>IFERROR(VLOOKUP($A3896,SPY_main!$A:$C,3,FALSE),J3895)</f>
        <v>1.7723</v>
      </c>
      <c r="K3896">
        <f>IFERROR(VLOOKUP($A3896,SPY_main!$E:$F,2,FALSE),K3895)</f>
        <v>0.30199999999999999</v>
      </c>
      <c r="L3896">
        <f>IFERROR(VLOOKUP($A3896,SPY_main!H:I,2,FALSE),L3895)</f>
        <v>30.43</v>
      </c>
      <c r="M3896">
        <f t="shared" si="420"/>
        <v>52.053400000000003</v>
      </c>
      <c r="N3896">
        <f t="shared" si="421"/>
        <v>37.048400000000001</v>
      </c>
      <c r="O3896">
        <f t="shared" si="422"/>
        <v>31.5349</v>
      </c>
      <c r="P3896">
        <f t="shared" si="423"/>
        <v>24.909400000000002</v>
      </c>
      <c r="Q3896">
        <f t="shared" si="424"/>
        <v>19.9998</v>
      </c>
      <c r="R3896">
        <f t="shared" si="425"/>
        <v>22.364599999999999</v>
      </c>
      <c r="S3896">
        <f t="shared" si="426"/>
        <v>29.712</v>
      </c>
      <c r="T3896">
        <f>IFERROR(VLOOKUP($A3896,TY_main!A:B,2,FALSE),T3895)</f>
        <v>135.765625</v>
      </c>
    </row>
    <row r="3897" spans="1:20" x14ac:dyDescent="0.25">
      <c r="A3897" s="2">
        <f>SPY_IVOL!A3897</f>
        <v>44013</v>
      </c>
      <c r="B3897">
        <f>SPY_IVOL!B3897</f>
        <v>40.153799999999997</v>
      </c>
      <c r="C3897">
        <f>SPY_IVOL!C3897</f>
        <v>32.919699999999999</v>
      </c>
      <c r="D3897">
        <f>SPY_IVOL!D3897</f>
        <v>28.888999999999999</v>
      </c>
      <c r="E3897">
        <f>SPY_IVOL!E3897</f>
        <v>24.177199999999999</v>
      </c>
      <c r="F3897">
        <f>SPY_IVOL!F3897</f>
        <v>20.006900000000002</v>
      </c>
      <c r="G3897">
        <f>SPY_IVOL!G3897</f>
        <v>18.9453</v>
      </c>
      <c r="H3897">
        <f>SPY_IVOL!H3897</f>
        <v>21.909199999999998</v>
      </c>
      <c r="I3897">
        <f>VLOOKUP($A3897,SPY_main!$A:$C,2,FALSE)</f>
        <v>310.52</v>
      </c>
      <c r="J3897">
        <f>IFERROR(VLOOKUP($A3897,SPY_main!$A:$C,3,FALSE),J3896)</f>
        <v>1.7599</v>
      </c>
      <c r="K3897">
        <f>IFERROR(VLOOKUP($A3897,SPY_main!$E:$F,2,FALSE),K3896)</f>
        <v>0.29849999999999999</v>
      </c>
      <c r="L3897">
        <f>IFERROR(VLOOKUP($A3897,SPY_main!H:I,2,FALSE),L3896)</f>
        <v>28.62</v>
      </c>
      <c r="M3897">
        <f t="shared" si="420"/>
        <v>51.091200000000001</v>
      </c>
      <c r="N3897">
        <f t="shared" si="421"/>
        <v>35.264099999999999</v>
      </c>
      <c r="O3897">
        <f t="shared" si="422"/>
        <v>29.633600000000001</v>
      </c>
      <c r="P3897">
        <f t="shared" si="423"/>
        <v>22.648700000000002</v>
      </c>
      <c r="Q3897">
        <f t="shared" si="424"/>
        <v>18.948799999999999</v>
      </c>
      <c r="R3897">
        <f t="shared" si="425"/>
        <v>21.564800000000002</v>
      </c>
      <c r="S3897">
        <f t="shared" si="426"/>
        <v>28.971699999999998</v>
      </c>
      <c r="T3897">
        <f>IFERROR(VLOOKUP($A3897,TY_main!A:B,2,FALSE),T3896)</f>
        <v>135.546875</v>
      </c>
    </row>
    <row r="3898" spans="1:20" x14ac:dyDescent="0.25">
      <c r="A3898" s="2">
        <f>SPY_IVOL!A3898</f>
        <v>44014</v>
      </c>
      <c r="B3898">
        <f>SPY_IVOL!B3898</f>
        <v>39.844900000000003</v>
      </c>
      <c r="C3898">
        <f>SPY_IVOL!C3898</f>
        <v>32.0428</v>
      </c>
      <c r="D3898">
        <f>SPY_IVOL!D3898</f>
        <v>27.840299999999999</v>
      </c>
      <c r="E3898">
        <f>SPY_IVOL!E3898</f>
        <v>23.211600000000001</v>
      </c>
      <c r="F3898">
        <f>SPY_IVOL!F3898</f>
        <v>19.6295</v>
      </c>
      <c r="G3898">
        <f>SPY_IVOL!G3898</f>
        <v>18.499199999999998</v>
      </c>
      <c r="H3898">
        <f>SPY_IVOL!H3898</f>
        <v>21.575500000000002</v>
      </c>
      <c r="I3898">
        <f>VLOOKUP($A3898,SPY_main!$A:$C,2,FALSE)</f>
        <v>312.23</v>
      </c>
      <c r="J3898">
        <f>IFERROR(VLOOKUP($A3898,SPY_main!$A:$C,3,FALSE),J3897)</f>
        <v>1.7503</v>
      </c>
      <c r="K3898">
        <f>IFERROR(VLOOKUP($A3898,SPY_main!$E:$F,2,FALSE),K3897)</f>
        <v>0.30375000000000002</v>
      </c>
      <c r="L3898">
        <f>IFERROR(VLOOKUP($A3898,SPY_main!H:I,2,FALSE),L3897)</f>
        <v>27.68</v>
      </c>
      <c r="M3898">
        <f t="shared" si="420"/>
        <v>52.061799999999998</v>
      </c>
      <c r="N3898">
        <f t="shared" si="421"/>
        <v>34.625500000000002</v>
      </c>
      <c r="O3898">
        <f t="shared" si="422"/>
        <v>27.952400000000001</v>
      </c>
      <c r="P3898">
        <f t="shared" si="423"/>
        <v>20.650700000000001</v>
      </c>
      <c r="Q3898">
        <f t="shared" si="424"/>
        <v>17.845700000000001</v>
      </c>
      <c r="R3898">
        <f t="shared" si="425"/>
        <v>20.4376</v>
      </c>
      <c r="S3898">
        <f t="shared" si="426"/>
        <v>27.417899999999999</v>
      </c>
      <c r="T3898">
        <f>IFERROR(VLOOKUP($A3898,TY_main!A:B,2,FALSE),T3897)</f>
        <v>135.6875</v>
      </c>
    </row>
    <row r="3899" spans="1:20" x14ac:dyDescent="0.25">
      <c r="A3899" s="2">
        <f>SPY_IVOL!A3899</f>
        <v>44018</v>
      </c>
      <c r="B3899">
        <f>SPY_IVOL!B3899</f>
        <v>40.57</v>
      </c>
      <c r="C3899">
        <f>SPY_IVOL!C3899</f>
        <v>32.483800000000002</v>
      </c>
      <c r="D3899">
        <f>SPY_IVOL!D3899</f>
        <v>27.927299999999999</v>
      </c>
      <c r="E3899">
        <f>SPY_IVOL!E3899</f>
        <v>22.9847</v>
      </c>
      <c r="F3899">
        <f>SPY_IVOL!F3899</f>
        <v>19.678999999999998</v>
      </c>
      <c r="G3899">
        <f>SPY_IVOL!G3899</f>
        <v>19.0928</v>
      </c>
      <c r="H3899">
        <f>SPY_IVOL!H3899</f>
        <v>22.058299999999999</v>
      </c>
      <c r="I3899">
        <f>VLOOKUP($A3899,SPY_main!$A:$C,2,FALSE)</f>
        <v>317.05</v>
      </c>
      <c r="J3899">
        <f>IFERROR(VLOOKUP($A3899,SPY_main!$A:$C,3,FALSE),J3898)</f>
        <v>1.7237</v>
      </c>
      <c r="K3899">
        <f>IFERROR(VLOOKUP($A3899,SPY_main!$E:$F,2,FALSE),K3898)</f>
        <v>0.27650000000000002</v>
      </c>
      <c r="L3899">
        <f>IFERROR(VLOOKUP($A3899,SPY_main!H:I,2,FALSE),L3898)</f>
        <v>27.94</v>
      </c>
      <c r="M3899">
        <f t="shared" si="420"/>
        <v>55.1736</v>
      </c>
      <c r="N3899">
        <f t="shared" si="421"/>
        <v>37.153300000000002</v>
      </c>
      <c r="O3899">
        <f t="shared" si="422"/>
        <v>29.606100000000001</v>
      </c>
      <c r="P3899">
        <f t="shared" si="423"/>
        <v>21.172000000000001</v>
      </c>
      <c r="Q3899">
        <f t="shared" si="424"/>
        <v>19.639700000000001</v>
      </c>
      <c r="R3899">
        <f t="shared" si="425"/>
        <v>22.764900000000001</v>
      </c>
      <c r="S3899">
        <f t="shared" si="426"/>
        <v>27.748699999999999</v>
      </c>
      <c r="T3899">
        <f>IFERROR(VLOOKUP($A3899,TY_main!A:B,2,FALSE),T3898)</f>
        <v>135.578125</v>
      </c>
    </row>
    <row r="3900" spans="1:20" x14ac:dyDescent="0.25">
      <c r="A3900" s="2">
        <f>SPY_IVOL!A3900</f>
        <v>44019</v>
      </c>
      <c r="B3900">
        <f>SPY_IVOL!B3900</f>
        <v>41.816899999999997</v>
      </c>
      <c r="C3900">
        <f>SPY_IVOL!C3900</f>
        <v>33.840699999999998</v>
      </c>
      <c r="D3900">
        <f>SPY_IVOL!D3900</f>
        <v>29.4542</v>
      </c>
      <c r="E3900">
        <f>SPY_IVOL!E3900</f>
        <v>24.723199999999999</v>
      </c>
      <c r="F3900">
        <f>SPY_IVOL!F3900</f>
        <v>20.387</v>
      </c>
      <c r="G3900">
        <f>SPY_IVOL!G3900</f>
        <v>19.147400000000001</v>
      </c>
      <c r="H3900">
        <f>SPY_IVOL!H3900</f>
        <v>21.852499999999999</v>
      </c>
      <c r="I3900">
        <f>VLOOKUP($A3900,SPY_main!$A:$C,2,FALSE)</f>
        <v>313.77999999999997</v>
      </c>
      <c r="J3900">
        <f>IFERROR(VLOOKUP($A3900,SPY_main!$A:$C,3,FALSE),J3899)</f>
        <v>1.7417</v>
      </c>
      <c r="K3900">
        <f>IFERROR(VLOOKUP($A3900,SPY_main!$E:$F,2,FALSE),K3899)</f>
        <v>0.26838000000000001</v>
      </c>
      <c r="L3900">
        <f>IFERROR(VLOOKUP($A3900,SPY_main!H:I,2,FALSE),L3899)</f>
        <v>29.43</v>
      </c>
      <c r="M3900">
        <f t="shared" si="420"/>
        <v>56.529200000000003</v>
      </c>
      <c r="N3900">
        <f t="shared" si="421"/>
        <v>39.078699999999998</v>
      </c>
      <c r="O3900">
        <f t="shared" si="422"/>
        <v>31.646899999999999</v>
      </c>
      <c r="P3900">
        <f t="shared" si="423"/>
        <v>23.932099999999998</v>
      </c>
      <c r="Q3900">
        <f t="shared" si="424"/>
        <v>20.312999999999999</v>
      </c>
      <c r="R3900">
        <f t="shared" si="425"/>
        <v>22.9621</v>
      </c>
      <c r="S3900">
        <f t="shared" si="426"/>
        <v>29.477499999999999</v>
      </c>
      <c r="T3900">
        <f>IFERROR(VLOOKUP($A3900,TY_main!A:B,2,FALSE),T3899)</f>
        <v>135.796875</v>
      </c>
    </row>
    <row r="3901" spans="1:20" x14ac:dyDescent="0.25">
      <c r="A3901" s="2">
        <f>SPY_IVOL!A3901</f>
        <v>44020</v>
      </c>
      <c r="B3901">
        <f>SPY_IVOL!B3901</f>
        <v>40.919199999999996</v>
      </c>
      <c r="C3901">
        <f>SPY_IVOL!C3901</f>
        <v>32.903799999999997</v>
      </c>
      <c r="D3901">
        <f>SPY_IVOL!D3901</f>
        <v>28.4679</v>
      </c>
      <c r="E3901">
        <f>SPY_IVOL!E3901</f>
        <v>23.479600000000001</v>
      </c>
      <c r="F3901">
        <f>SPY_IVOL!F3901</f>
        <v>19.292100000000001</v>
      </c>
      <c r="G3901">
        <f>SPY_IVOL!G3901</f>
        <v>18.4133</v>
      </c>
      <c r="H3901">
        <f>SPY_IVOL!H3901</f>
        <v>21.2926</v>
      </c>
      <c r="I3901">
        <f>VLOOKUP($A3901,SPY_main!$A:$C,2,FALSE)</f>
        <v>316.18</v>
      </c>
      <c r="J3901">
        <f>IFERROR(VLOOKUP($A3901,SPY_main!$A:$C,3,FALSE),J3900)</f>
        <v>1.7283999999999999</v>
      </c>
      <c r="K3901">
        <f>IFERROR(VLOOKUP($A3901,SPY_main!$E:$F,2,FALSE),K3900)</f>
        <v>0.27288000000000001</v>
      </c>
      <c r="L3901">
        <f>IFERROR(VLOOKUP($A3901,SPY_main!H:I,2,FALSE),L3900)</f>
        <v>28.08</v>
      </c>
      <c r="M3901">
        <f t="shared" si="420"/>
        <v>57.276499999999999</v>
      </c>
      <c r="N3901">
        <f t="shared" si="421"/>
        <v>37.019399999999997</v>
      </c>
      <c r="O3901">
        <f t="shared" si="422"/>
        <v>29.351900000000001</v>
      </c>
      <c r="P3901">
        <f t="shared" si="423"/>
        <v>21.151599999999998</v>
      </c>
      <c r="Q3901">
        <f t="shared" si="424"/>
        <v>18.3674</v>
      </c>
      <c r="R3901">
        <f t="shared" si="425"/>
        <v>21.984100000000002</v>
      </c>
      <c r="S3901">
        <f t="shared" si="426"/>
        <v>24.4573</v>
      </c>
      <c r="T3901">
        <f>IFERROR(VLOOKUP($A3901,TY_main!A:B,2,FALSE),T3900)</f>
        <v>135.78125</v>
      </c>
    </row>
    <row r="3902" spans="1:20" x14ac:dyDescent="0.25">
      <c r="A3902" s="2">
        <f>SPY_IVOL!A3902</f>
        <v>44021</v>
      </c>
      <c r="B3902">
        <f>SPY_IVOL!B3902</f>
        <v>41.767899999999997</v>
      </c>
      <c r="C3902">
        <f>SPY_IVOL!C3902</f>
        <v>34.004899999999999</v>
      </c>
      <c r="D3902">
        <f>SPY_IVOL!D3902</f>
        <v>29.6586</v>
      </c>
      <c r="E3902">
        <f>SPY_IVOL!E3902</f>
        <v>24.599699999999999</v>
      </c>
      <c r="F3902">
        <f>SPY_IVOL!F3902</f>
        <v>19.735199999999999</v>
      </c>
      <c r="G3902">
        <f>SPY_IVOL!G3902</f>
        <v>18.373799999999999</v>
      </c>
      <c r="H3902">
        <f>SPY_IVOL!H3902</f>
        <v>21.652799999999999</v>
      </c>
      <c r="I3902">
        <f>VLOOKUP($A3902,SPY_main!$A:$C,2,FALSE)</f>
        <v>314.38</v>
      </c>
      <c r="J3902">
        <f>IFERROR(VLOOKUP($A3902,SPY_main!$A:$C,3,FALSE),J3901)</f>
        <v>1.7383</v>
      </c>
      <c r="K3902">
        <f>IFERROR(VLOOKUP($A3902,SPY_main!$E:$F,2,FALSE),K3901)</f>
        <v>0.26624999999999999</v>
      </c>
      <c r="L3902">
        <f>IFERROR(VLOOKUP($A3902,SPY_main!H:I,2,FALSE),L3901)</f>
        <v>29.26</v>
      </c>
      <c r="M3902">
        <f t="shared" si="420"/>
        <v>59.474400000000003</v>
      </c>
      <c r="N3902">
        <f t="shared" si="421"/>
        <v>38.819299999999998</v>
      </c>
      <c r="O3902">
        <f t="shared" si="422"/>
        <v>31.040800000000001</v>
      </c>
      <c r="P3902">
        <f t="shared" si="423"/>
        <v>22.698</v>
      </c>
      <c r="Q3902">
        <f t="shared" si="424"/>
        <v>18.724499999999999</v>
      </c>
      <c r="R3902">
        <f t="shared" si="425"/>
        <v>23.488499999999998</v>
      </c>
      <c r="S3902">
        <f t="shared" si="426"/>
        <v>24.710699999999999</v>
      </c>
      <c r="T3902">
        <f>IFERROR(VLOOKUP($A3902,TY_main!A:B,2,FALSE),T3901)</f>
        <v>136.09375</v>
      </c>
    </row>
    <row r="3903" spans="1:20" x14ac:dyDescent="0.25">
      <c r="A3903" s="2">
        <f>SPY_IVOL!A3903</f>
        <v>44022</v>
      </c>
      <c r="B3903">
        <f>SPY_IVOL!B3903</f>
        <v>40.808599999999998</v>
      </c>
      <c r="C3903">
        <f>SPY_IVOL!C3903</f>
        <v>32.563299999999998</v>
      </c>
      <c r="D3903">
        <f>SPY_IVOL!D3903</f>
        <v>28.012699999999999</v>
      </c>
      <c r="E3903">
        <f>SPY_IVOL!E3903</f>
        <v>23.1858</v>
      </c>
      <c r="F3903">
        <f>SPY_IVOL!F3903</f>
        <v>18.988700000000001</v>
      </c>
      <c r="G3903">
        <f>SPY_IVOL!G3903</f>
        <v>18.278099999999998</v>
      </c>
      <c r="H3903">
        <f>SPY_IVOL!H3903</f>
        <v>21.4054</v>
      </c>
      <c r="I3903">
        <f>VLOOKUP($A3903,SPY_main!$A:$C,2,FALSE)</f>
        <v>317.58999999999997</v>
      </c>
      <c r="J3903">
        <f>IFERROR(VLOOKUP($A3903,SPY_main!$A:$C,3,FALSE),J3902)</f>
        <v>1.7208000000000001</v>
      </c>
      <c r="K3903">
        <f>IFERROR(VLOOKUP($A3903,SPY_main!$E:$F,2,FALSE),K3902)</f>
        <v>0.26812999999999998</v>
      </c>
      <c r="L3903">
        <f>IFERROR(VLOOKUP($A3903,SPY_main!H:I,2,FALSE),L3902)</f>
        <v>27.29</v>
      </c>
      <c r="M3903">
        <f t="shared" si="420"/>
        <v>56.700600000000001</v>
      </c>
      <c r="N3903">
        <f t="shared" si="421"/>
        <v>35.973799999999997</v>
      </c>
      <c r="O3903">
        <f t="shared" si="422"/>
        <v>26.948399999999999</v>
      </c>
      <c r="P3903">
        <f t="shared" si="423"/>
        <v>19.9465</v>
      </c>
      <c r="Q3903">
        <f t="shared" si="424"/>
        <v>18.2668</v>
      </c>
      <c r="R3903">
        <f t="shared" si="425"/>
        <v>19.9254</v>
      </c>
      <c r="S3903">
        <f t="shared" si="426"/>
        <v>19.9254</v>
      </c>
      <c r="T3903">
        <f>IFERROR(VLOOKUP($A3903,TY_main!A:B,2,FALSE),T3902)</f>
        <v>135.8125</v>
      </c>
    </row>
    <row r="3904" spans="1:20" x14ac:dyDescent="0.25">
      <c r="A3904" s="2">
        <f>SPY_IVOL!A3904</f>
        <v>44025</v>
      </c>
      <c r="B3904">
        <f>SPY_IVOL!B3904</f>
        <v>45.632399999999997</v>
      </c>
      <c r="C3904">
        <f>SPY_IVOL!C3904</f>
        <v>36.8245</v>
      </c>
      <c r="D3904">
        <f>SPY_IVOL!D3904</f>
        <v>32.2117</v>
      </c>
      <c r="E3904">
        <f>SPY_IVOL!E3904</f>
        <v>26.252500000000001</v>
      </c>
      <c r="F3904">
        <f>SPY_IVOL!F3904</f>
        <v>21.291899999999998</v>
      </c>
      <c r="G3904">
        <f>SPY_IVOL!G3904</f>
        <v>19.7668</v>
      </c>
      <c r="H3904">
        <f>SPY_IVOL!H3904</f>
        <v>23.114100000000001</v>
      </c>
      <c r="I3904">
        <f>VLOOKUP($A3904,SPY_main!$A:$C,2,FALSE)</f>
        <v>314.83999999999997</v>
      </c>
      <c r="J3904">
        <f>IFERROR(VLOOKUP($A3904,SPY_main!$A:$C,3,FALSE),J3903)</f>
        <v>1.7358</v>
      </c>
      <c r="K3904">
        <f>IFERROR(VLOOKUP($A3904,SPY_main!$E:$F,2,FALSE),K3903)</f>
        <v>0.27500000000000002</v>
      </c>
      <c r="L3904">
        <f>IFERROR(VLOOKUP($A3904,SPY_main!H:I,2,FALSE),L3903)</f>
        <v>32.19</v>
      </c>
      <c r="M3904">
        <f t="shared" si="420"/>
        <v>78.846800000000002</v>
      </c>
      <c r="N3904">
        <f t="shared" si="421"/>
        <v>49.382399999999997</v>
      </c>
      <c r="O3904">
        <f t="shared" si="422"/>
        <v>38.525100000000002</v>
      </c>
      <c r="P3904">
        <f t="shared" si="423"/>
        <v>27.365600000000001</v>
      </c>
      <c r="Q3904">
        <f t="shared" si="424"/>
        <v>25.001200000000001</v>
      </c>
      <c r="R3904">
        <f t="shared" si="425"/>
        <v>32.9983</v>
      </c>
      <c r="S3904">
        <f t="shared" si="426"/>
        <v>33.603999999999999</v>
      </c>
      <c r="T3904">
        <f>IFERROR(VLOOKUP($A3904,TY_main!A:B,2,FALSE),T3903)</f>
        <v>135.8125</v>
      </c>
    </row>
    <row r="3905" spans="1:20" x14ac:dyDescent="0.25">
      <c r="A3905" s="2">
        <f>SPY_IVOL!A3905</f>
        <v>44026</v>
      </c>
      <c r="B3905">
        <f>SPY_IVOL!B3905</f>
        <v>43.277799999999999</v>
      </c>
      <c r="C3905">
        <f>SPY_IVOL!C3905</f>
        <v>34.389000000000003</v>
      </c>
      <c r="D3905">
        <f>SPY_IVOL!D3905</f>
        <v>29.715599999999998</v>
      </c>
      <c r="E3905">
        <f>SPY_IVOL!E3905</f>
        <v>23.803100000000001</v>
      </c>
      <c r="F3905">
        <f>SPY_IVOL!F3905</f>
        <v>19.324000000000002</v>
      </c>
      <c r="G3905">
        <f>SPY_IVOL!G3905</f>
        <v>18.864899999999999</v>
      </c>
      <c r="H3905">
        <f>SPY_IVOL!H3905</f>
        <v>22.9574</v>
      </c>
      <c r="I3905">
        <f>VLOOKUP($A3905,SPY_main!$A:$C,2,FALSE)</f>
        <v>318.92</v>
      </c>
      <c r="J3905">
        <f>IFERROR(VLOOKUP($A3905,SPY_main!$A:$C,3,FALSE),J3904)</f>
        <v>1.7136</v>
      </c>
      <c r="K3905">
        <f>IFERROR(VLOOKUP($A3905,SPY_main!$E:$F,2,FALSE),K3904)</f>
        <v>0.27088000000000001</v>
      </c>
      <c r="L3905">
        <f>IFERROR(VLOOKUP($A3905,SPY_main!H:I,2,FALSE),L3904)</f>
        <v>29.52</v>
      </c>
      <c r="M3905">
        <f t="shared" si="420"/>
        <v>86.221699999999998</v>
      </c>
      <c r="N3905">
        <f t="shared" si="421"/>
        <v>49.73</v>
      </c>
      <c r="O3905">
        <f t="shared" si="422"/>
        <v>37.375500000000002</v>
      </c>
      <c r="P3905">
        <f t="shared" si="423"/>
        <v>25.8459</v>
      </c>
      <c r="Q3905">
        <f t="shared" si="424"/>
        <v>24.596900000000002</v>
      </c>
      <c r="R3905">
        <f t="shared" si="425"/>
        <v>31.0624</v>
      </c>
      <c r="S3905">
        <f t="shared" si="426"/>
        <v>31.0624</v>
      </c>
      <c r="T3905">
        <f>IFERROR(VLOOKUP($A3905,TY_main!A:B,2,FALSE),T3904)</f>
        <v>136.015625</v>
      </c>
    </row>
    <row r="3906" spans="1:20" x14ac:dyDescent="0.25">
      <c r="A3906" s="2">
        <f>SPY_IVOL!A3906</f>
        <v>44027</v>
      </c>
      <c r="B3906">
        <f>SPY_IVOL!B3906</f>
        <v>41.887500000000003</v>
      </c>
      <c r="C3906">
        <f>SPY_IVOL!C3906</f>
        <v>33.028799999999997</v>
      </c>
      <c r="D3906">
        <f>SPY_IVOL!D3906</f>
        <v>28.2957</v>
      </c>
      <c r="E3906">
        <f>SPY_IVOL!E3906</f>
        <v>23.085599999999999</v>
      </c>
      <c r="F3906">
        <f>SPY_IVOL!F3906</f>
        <v>19.113800000000001</v>
      </c>
      <c r="G3906">
        <f>SPY_IVOL!G3906</f>
        <v>19.0322</v>
      </c>
      <c r="H3906">
        <f>SPY_IVOL!H3906</f>
        <v>22.905000000000001</v>
      </c>
      <c r="I3906">
        <f>VLOOKUP($A3906,SPY_main!$A:$C,2,FALSE)</f>
        <v>321.85000000000002</v>
      </c>
      <c r="J3906">
        <f>IFERROR(VLOOKUP($A3906,SPY_main!$A:$C,3,FALSE),J3905)</f>
        <v>1.698</v>
      </c>
      <c r="K3906">
        <f>IFERROR(VLOOKUP($A3906,SPY_main!$E:$F,2,FALSE),K3905)</f>
        <v>0.27288000000000001</v>
      </c>
      <c r="L3906">
        <f>IFERROR(VLOOKUP($A3906,SPY_main!H:I,2,FALSE),L3905)</f>
        <v>27.76</v>
      </c>
      <c r="M3906">
        <f t="shared" ref="M3906:M3969" si="427">IFERROR(VLOOKUP($A3906,FirstM,2,FALSE),M3905)</f>
        <v>102.1221</v>
      </c>
      <c r="N3906">
        <f t="shared" ref="N3906:N3969" si="428">IFERROR(VLOOKUP($A3906,FirstM,3,FALSE),N3905)</f>
        <v>53.321899999999999</v>
      </c>
      <c r="O3906">
        <f t="shared" ref="O3906:O3969" si="429">IFERROR(VLOOKUP($A3906,FirstM,4,FALSE),O3905)</f>
        <v>34.94</v>
      </c>
      <c r="P3906">
        <f t="shared" ref="P3906:P3969" si="430">IFERROR(VLOOKUP($A3906,FirstM,5,FALSE),P3905)</f>
        <v>24.225200000000001</v>
      </c>
      <c r="Q3906">
        <f t="shared" ref="Q3906:Q3969" si="431">IFERROR(VLOOKUP($A3906,FirstM,6,FALSE),Q3905)</f>
        <v>26.6828</v>
      </c>
      <c r="R3906">
        <f t="shared" ref="R3906:R3969" si="432">IFERROR(VLOOKUP($A3906,FirstM,7,FALSE),R3905)</f>
        <v>33.764800000000001</v>
      </c>
      <c r="S3906">
        <f t="shared" ref="S3906:S3969" si="433">IFERROR(VLOOKUP($A3906,FirstM,8,FALSE),S3905)</f>
        <v>33.764800000000001</v>
      </c>
      <c r="T3906">
        <f>IFERROR(VLOOKUP($A3906,TY_main!A:B,2,FALSE),T3905)</f>
        <v>135.9375</v>
      </c>
    </row>
    <row r="3907" spans="1:20" x14ac:dyDescent="0.25">
      <c r="A3907" s="2">
        <f>SPY_IVOL!A3907</f>
        <v>44028</v>
      </c>
      <c r="B3907">
        <f>SPY_IVOL!B3907</f>
        <v>42.373399999999997</v>
      </c>
      <c r="C3907">
        <f>SPY_IVOL!C3907</f>
        <v>33.404600000000002</v>
      </c>
      <c r="D3907">
        <f>SPY_IVOL!D3907</f>
        <v>28.879300000000001</v>
      </c>
      <c r="E3907">
        <f>SPY_IVOL!E3907</f>
        <v>21.8674</v>
      </c>
      <c r="F3907">
        <f>SPY_IVOL!F3907</f>
        <v>17.907499999999999</v>
      </c>
      <c r="G3907">
        <f>SPY_IVOL!G3907</f>
        <v>18.423200000000001</v>
      </c>
      <c r="H3907">
        <f>SPY_IVOL!H3907</f>
        <v>22.841799999999999</v>
      </c>
      <c r="I3907">
        <f>VLOOKUP($A3907,SPY_main!$A:$C,2,FALSE)</f>
        <v>320.79000000000002</v>
      </c>
      <c r="J3907">
        <f>IFERROR(VLOOKUP($A3907,SPY_main!$A:$C,3,FALSE),J3906)</f>
        <v>1.7036</v>
      </c>
      <c r="K3907">
        <f>IFERROR(VLOOKUP($A3907,SPY_main!$E:$F,2,FALSE),K3906)</f>
        <v>0.27174999999999999</v>
      </c>
      <c r="L3907">
        <f>IFERROR(VLOOKUP($A3907,SPY_main!H:I,2,FALSE),L3906)</f>
        <v>28</v>
      </c>
      <c r="M3907">
        <f t="shared" si="427"/>
        <v>98.272800000000004</v>
      </c>
      <c r="N3907">
        <f t="shared" si="428"/>
        <v>75.403199999999998</v>
      </c>
      <c r="O3907">
        <f t="shared" si="429"/>
        <v>45.935899999999997</v>
      </c>
      <c r="P3907">
        <f t="shared" si="430"/>
        <v>20.3203</v>
      </c>
      <c r="Q3907">
        <f t="shared" si="431"/>
        <v>28.592600000000001</v>
      </c>
      <c r="R3907">
        <f t="shared" si="432"/>
        <v>28.592600000000001</v>
      </c>
      <c r="S3907">
        <f t="shared" si="433"/>
        <v>28.592600000000001</v>
      </c>
      <c r="T3907">
        <f>IFERROR(VLOOKUP($A3907,TY_main!A:B,2,FALSE),T3906)</f>
        <v>136.078125</v>
      </c>
    </row>
    <row r="3908" spans="1:20" x14ac:dyDescent="0.25">
      <c r="A3908" s="2">
        <f>SPY_IVOL!A3908</f>
        <v>44029</v>
      </c>
      <c r="B3908">
        <f>SPY_IVOL!B3908</f>
        <v>40.408799999999999</v>
      </c>
      <c r="C3908">
        <f>SPY_IVOL!C3908</f>
        <v>30.9328</v>
      </c>
      <c r="D3908">
        <f>SPY_IVOL!D3908</f>
        <v>26.251799999999999</v>
      </c>
      <c r="E3908">
        <f>SPY_IVOL!E3908</f>
        <v>21.294599999999999</v>
      </c>
      <c r="F3908">
        <f>SPY_IVOL!F3908</f>
        <v>17.740300000000001</v>
      </c>
      <c r="G3908">
        <f>SPY_IVOL!G3908</f>
        <v>18.384499999999999</v>
      </c>
      <c r="H3908">
        <f>SPY_IVOL!H3908</f>
        <v>22.340800000000002</v>
      </c>
      <c r="I3908">
        <f>VLOOKUP($A3908,SPY_main!$A:$C,2,FALSE)</f>
        <v>321.72000000000003</v>
      </c>
      <c r="J3908">
        <f>IFERROR(VLOOKUP($A3908,SPY_main!$A:$C,3,FALSE),J3907)</f>
        <v>1.6987000000000001</v>
      </c>
      <c r="K3908">
        <f>IFERROR(VLOOKUP($A3908,SPY_main!$E:$F,2,FALSE),K3907)</f>
        <v>0.27138000000000001</v>
      </c>
      <c r="L3908">
        <f>IFERROR(VLOOKUP($A3908,SPY_main!H:I,2,FALSE),L3907)</f>
        <v>25.68</v>
      </c>
      <c r="M3908">
        <f t="shared" si="427"/>
        <v>59.048099999999998</v>
      </c>
      <c r="N3908">
        <f t="shared" si="428"/>
        <v>42.821300000000001</v>
      </c>
      <c r="O3908">
        <f t="shared" si="429"/>
        <v>24.438199999999998</v>
      </c>
      <c r="P3908">
        <f t="shared" si="430"/>
        <v>13.7951</v>
      </c>
      <c r="Q3908">
        <f t="shared" si="431"/>
        <v>15.3697</v>
      </c>
      <c r="R3908">
        <f t="shared" si="432"/>
        <v>15.3697</v>
      </c>
      <c r="S3908">
        <f t="shared" si="433"/>
        <v>15.3697</v>
      </c>
      <c r="T3908">
        <f>IFERROR(VLOOKUP($A3908,TY_main!A:B,2,FALSE),T3907)</f>
        <v>135.953125</v>
      </c>
    </row>
    <row r="3909" spans="1:20" x14ac:dyDescent="0.25">
      <c r="A3909" s="2">
        <f>SPY_IVOL!A3909</f>
        <v>44032</v>
      </c>
      <c r="B3909">
        <f>SPY_IVOL!B3909</f>
        <v>37.095300000000002</v>
      </c>
      <c r="C3909">
        <f>SPY_IVOL!C3909</f>
        <v>29.4681</v>
      </c>
      <c r="D3909">
        <f>SPY_IVOL!D3909</f>
        <v>25.1829</v>
      </c>
      <c r="E3909">
        <f>SPY_IVOL!E3909</f>
        <v>20.753900000000002</v>
      </c>
      <c r="F3909">
        <f>SPY_IVOL!F3909</f>
        <v>17.608699999999999</v>
      </c>
      <c r="G3909">
        <f>SPY_IVOL!G3909</f>
        <v>17.3461</v>
      </c>
      <c r="H3909">
        <f>SPY_IVOL!H3909</f>
        <v>20.156400000000001</v>
      </c>
      <c r="I3909">
        <f>VLOOKUP($A3909,SPY_main!$A:$C,2,FALSE)</f>
        <v>324.32</v>
      </c>
      <c r="J3909">
        <f>IFERROR(VLOOKUP($A3909,SPY_main!$A:$C,3,FALSE),J3908)</f>
        <v>1.6851</v>
      </c>
      <c r="K3909">
        <f>IFERROR(VLOOKUP($A3909,SPY_main!$E:$F,2,FALSE),K3908)</f>
        <v>0.25774999999999998</v>
      </c>
      <c r="L3909">
        <f>IFERROR(VLOOKUP($A3909,SPY_main!H:I,2,FALSE),L3908)</f>
        <v>24.46</v>
      </c>
      <c r="M3909">
        <f t="shared" si="427"/>
        <v>40.444899999999997</v>
      </c>
      <c r="N3909">
        <f t="shared" si="428"/>
        <v>30.2713</v>
      </c>
      <c r="O3909">
        <f t="shared" si="429"/>
        <v>25.2468</v>
      </c>
      <c r="P3909">
        <f t="shared" si="430"/>
        <v>19.906500000000001</v>
      </c>
      <c r="Q3909">
        <f t="shared" si="431"/>
        <v>16.928899999999999</v>
      </c>
      <c r="R3909">
        <f t="shared" si="432"/>
        <v>18.083300000000001</v>
      </c>
      <c r="S3909">
        <f t="shared" si="433"/>
        <v>22.8338</v>
      </c>
      <c r="T3909">
        <f>IFERROR(VLOOKUP($A3909,TY_main!A:B,2,FALSE),T3908)</f>
        <v>135.984375</v>
      </c>
    </row>
    <row r="3910" spans="1:20" x14ac:dyDescent="0.25">
      <c r="A3910" s="2">
        <f>SPY_IVOL!A3910</f>
        <v>44033</v>
      </c>
      <c r="B3910">
        <f>SPY_IVOL!B3910</f>
        <v>37.581800000000001</v>
      </c>
      <c r="C3910">
        <f>SPY_IVOL!C3910</f>
        <v>29.844799999999999</v>
      </c>
      <c r="D3910">
        <f>SPY_IVOL!D3910</f>
        <v>25.509799999999998</v>
      </c>
      <c r="E3910">
        <f>SPY_IVOL!E3910</f>
        <v>20.930800000000001</v>
      </c>
      <c r="F3910">
        <f>SPY_IVOL!F3910</f>
        <v>17.564499999999999</v>
      </c>
      <c r="G3910">
        <f>SPY_IVOL!G3910</f>
        <v>17.070900000000002</v>
      </c>
      <c r="H3910">
        <f>SPY_IVOL!H3910</f>
        <v>19.736599999999999</v>
      </c>
      <c r="I3910">
        <f>VLOOKUP($A3910,SPY_main!$A:$C,2,FALSE)</f>
        <v>325.01</v>
      </c>
      <c r="J3910">
        <f>IFERROR(VLOOKUP($A3910,SPY_main!$A:$C,3,FALSE),J3909)</f>
        <v>1.6815</v>
      </c>
      <c r="K3910">
        <f>IFERROR(VLOOKUP($A3910,SPY_main!$E:$F,2,FALSE),K3909)</f>
        <v>0.2555</v>
      </c>
      <c r="L3910">
        <f>IFERROR(VLOOKUP($A3910,SPY_main!H:I,2,FALSE),L3909)</f>
        <v>24.84</v>
      </c>
      <c r="M3910">
        <f t="shared" si="427"/>
        <v>41.335599999999999</v>
      </c>
      <c r="N3910">
        <f t="shared" si="428"/>
        <v>30.988800000000001</v>
      </c>
      <c r="O3910">
        <f t="shared" si="429"/>
        <v>25.890499999999999</v>
      </c>
      <c r="P3910">
        <f t="shared" si="430"/>
        <v>20.3447</v>
      </c>
      <c r="Q3910">
        <f t="shared" si="431"/>
        <v>17.011099999999999</v>
      </c>
      <c r="R3910">
        <f t="shared" si="432"/>
        <v>17.818100000000001</v>
      </c>
      <c r="S3910">
        <f t="shared" si="433"/>
        <v>23.062799999999999</v>
      </c>
      <c r="T3910">
        <f>IFERROR(VLOOKUP($A3910,TY_main!A:B,2,FALSE),T3909)</f>
        <v>136.109375</v>
      </c>
    </row>
    <row r="3911" spans="1:20" x14ac:dyDescent="0.25">
      <c r="A3911" s="2">
        <f>SPY_IVOL!A3911</f>
        <v>44034</v>
      </c>
      <c r="B3911">
        <f>SPY_IVOL!B3911</f>
        <v>37.373899999999999</v>
      </c>
      <c r="C3911">
        <f>SPY_IVOL!C3911</f>
        <v>29.445799999999998</v>
      </c>
      <c r="D3911">
        <f>SPY_IVOL!D3911</f>
        <v>25.033000000000001</v>
      </c>
      <c r="E3911">
        <f>SPY_IVOL!E3911</f>
        <v>20.079799999999999</v>
      </c>
      <c r="F3911">
        <f>SPY_IVOL!F3911</f>
        <v>16.694700000000001</v>
      </c>
      <c r="G3911">
        <f>SPY_IVOL!G3911</f>
        <v>16.429099999999998</v>
      </c>
      <c r="H3911">
        <f>SPY_IVOL!H3911</f>
        <v>19.3748</v>
      </c>
      <c r="I3911">
        <f>VLOOKUP($A3911,SPY_main!$A:$C,2,FALSE)</f>
        <v>326.86</v>
      </c>
      <c r="J3911">
        <f>IFERROR(VLOOKUP($A3911,SPY_main!$A:$C,3,FALSE),J3910)</f>
        <v>1.6719999999999999</v>
      </c>
      <c r="K3911">
        <f>IFERROR(VLOOKUP($A3911,SPY_main!$E:$F,2,FALSE),K3910)</f>
        <v>0.26350000000000001</v>
      </c>
      <c r="L3911">
        <f>IFERROR(VLOOKUP($A3911,SPY_main!H:I,2,FALSE),L3910)</f>
        <v>24.32</v>
      </c>
      <c r="M3911">
        <f t="shared" si="427"/>
        <v>41.629600000000003</v>
      </c>
      <c r="N3911">
        <f t="shared" si="428"/>
        <v>30.6158</v>
      </c>
      <c r="O3911">
        <f t="shared" si="429"/>
        <v>25.3901</v>
      </c>
      <c r="P3911">
        <f t="shared" si="430"/>
        <v>19.2941</v>
      </c>
      <c r="Q3911">
        <f t="shared" si="431"/>
        <v>15.920999999999999</v>
      </c>
      <c r="R3911">
        <f t="shared" si="432"/>
        <v>17.0214</v>
      </c>
      <c r="S3911">
        <f t="shared" si="433"/>
        <v>22.2332</v>
      </c>
      <c r="T3911">
        <f>IFERROR(VLOOKUP($A3911,TY_main!A:B,2,FALSE),T3910)</f>
        <v>136.140625</v>
      </c>
    </row>
    <row r="3912" spans="1:20" x14ac:dyDescent="0.25">
      <c r="A3912" s="2">
        <f>SPY_IVOL!A3912</f>
        <v>44035</v>
      </c>
      <c r="B3912">
        <f>SPY_IVOL!B3912</f>
        <v>38.618200000000002</v>
      </c>
      <c r="C3912">
        <f>SPY_IVOL!C3912</f>
        <v>30.802</v>
      </c>
      <c r="D3912">
        <f>SPY_IVOL!D3912</f>
        <v>26.472200000000001</v>
      </c>
      <c r="E3912">
        <f>SPY_IVOL!E3912</f>
        <v>21.363199999999999</v>
      </c>
      <c r="F3912">
        <f>SPY_IVOL!F3912</f>
        <v>17.4282</v>
      </c>
      <c r="G3912">
        <f>SPY_IVOL!G3912</f>
        <v>16.475200000000001</v>
      </c>
      <c r="H3912">
        <f>SPY_IVOL!H3912</f>
        <v>19.088999999999999</v>
      </c>
      <c r="I3912">
        <f>VLOOKUP($A3912,SPY_main!$A:$C,2,FALSE)</f>
        <v>322.95999999999998</v>
      </c>
      <c r="J3912">
        <f>IFERROR(VLOOKUP($A3912,SPY_main!$A:$C,3,FALSE),J3911)</f>
        <v>1.6921999999999999</v>
      </c>
      <c r="K3912">
        <f>IFERROR(VLOOKUP($A3912,SPY_main!$E:$F,2,FALSE),K3911)</f>
        <v>0.2445</v>
      </c>
      <c r="L3912">
        <f>IFERROR(VLOOKUP($A3912,SPY_main!H:I,2,FALSE),L3911)</f>
        <v>26.08</v>
      </c>
      <c r="M3912">
        <f t="shared" si="427"/>
        <v>43.071599999999997</v>
      </c>
      <c r="N3912">
        <f t="shared" si="428"/>
        <v>32.180500000000002</v>
      </c>
      <c r="O3912">
        <f t="shared" si="429"/>
        <v>27.0822</v>
      </c>
      <c r="P3912">
        <f t="shared" si="430"/>
        <v>20.909700000000001</v>
      </c>
      <c r="Q3912">
        <f t="shared" si="431"/>
        <v>16.5229</v>
      </c>
      <c r="R3912">
        <f t="shared" si="432"/>
        <v>16.729399999999998</v>
      </c>
      <c r="S3912">
        <f t="shared" si="433"/>
        <v>23.223099999999999</v>
      </c>
      <c r="T3912">
        <f>IFERROR(VLOOKUP($A3912,TY_main!A:B,2,FALSE),T3911)</f>
        <v>136.203125</v>
      </c>
    </row>
    <row r="3913" spans="1:20" x14ac:dyDescent="0.25">
      <c r="A3913" s="2">
        <f>SPY_IVOL!A3913</f>
        <v>44036</v>
      </c>
      <c r="B3913">
        <f>SPY_IVOL!B3913</f>
        <v>38.273800000000001</v>
      </c>
      <c r="C3913">
        <f>SPY_IVOL!C3913</f>
        <v>30.6052</v>
      </c>
      <c r="D3913">
        <f>SPY_IVOL!D3913</f>
        <v>26.421600000000002</v>
      </c>
      <c r="E3913">
        <f>SPY_IVOL!E3913</f>
        <v>21.809000000000001</v>
      </c>
      <c r="F3913">
        <f>SPY_IVOL!F3913</f>
        <v>17.774999999999999</v>
      </c>
      <c r="G3913">
        <f>SPY_IVOL!G3913</f>
        <v>16.663599999999999</v>
      </c>
      <c r="H3913">
        <f>SPY_IVOL!H3913</f>
        <v>19.109200000000001</v>
      </c>
      <c r="I3913">
        <f>VLOOKUP($A3913,SPY_main!$A:$C,2,FALSE)</f>
        <v>320.88</v>
      </c>
      <c r="J3913">
        <f>IFERROR(VLOOKUP($A3913,SPY_main!$A:$C,3,FALSE),J3912)</f>
        <v>1.7031000000000001</v>
      </c>
      <c r="K3913">
        <f>IFERROR(VLOOKUP($A3913,SPY_main!$E:$F,2,FALSE),K3912)</f>
        <v>0.24675</v>
      </c>
      <c r="L3913">
        <f>IFERROR(VLOOKUP($A3913,SPY_main!H:I,2,FALSE),L3912)</f>
        <v>25.84</v>
      </c>
      <c r="M3913">
        <f t="shared" si="427"/>
        <v>42.430700000000002</v>
      </c>
      <c r="N3913">
        <f t="shared" si="428"/>
        <v>31.4435</v>
      </c>
      <c r="O3913">
        <f t="shared" si="429"/>
        <v>26.652100000000001</v>
      </c>
      <c r="P3913">
        <f t="shared" si="430"/>
        <v>21.122399999999999</v>
      </c>
      <c r="Q3913">
        <f t="shared" si="431"/>
        <v>16.599799999999998</v>
      </c>
      <c r="R3913">
        <f t="shared" si="432"/>
        <v>16.745899999999999</v>
      </c>
      <c r="S3913">
        <f t="shared" si="433"/>
        <v>21.5519</v>
      </c>
      <c r="T3913">
        <f>IFERROR(VLOOKUP($A3913,TY_main!A:B,2,FALSE),T3912)</f>
        <v>136.15625</v>
      </c>
    </row>
    <row r="3914" spans="1:20" x14ac:dyDescent="0.25">
      <c r="A3914" s="2">
        <f>SPY_IVOL!A3914</f>
        <v>44039</v>
      </c>
      <c r="B3914">
        <f>SPY_IVOL!B3914</f>
        <v>38.058399999999999</v>
      </c>
      <c r="C3914">
        <f>SPY_IVOL!C3914</f>
        <v>30.0322</v>
      </c>
      <c r="D3914">
        <f>SPY_IVOL!D3914</f>
        <v>25.6159</v>
      </c>
      <c r="E3914">
        <f>SPY_IVOL!E3914</f>
        <v>20.831900000000001</v>
      </c>
      <c r="F3914">
        <f>SPY_IVOL!F3914</f>
        <v>16.850300000000001</v>
      </c>
      <c r="G3914">
        <f>SPY_IVOL!G3914</f>
        <v>16.2013</v>
      </c>
      <c r="H3914">
        <f>SPY_IVOL!H3914</f>
        <v>18.9895</v>
      </c>
      <c r="I3914">
        <f>VLOOKUP($A3914,SPY_main!$A:$C,2,FALSE)</f>
        <v>323.22000000000003</v>
      </c>
      <c r="J3914">
        <f>IFERROR(VLOOKUP($A3914,SPY_main!$A:$C,3,FALSE),J3913)</f>
        <v>1.6908000000000001</v>
      </c>
      <c r="K3914">
        <f>IFERROR(VLOOKUP($A3914,SPY_main!$E:$F,2,FALSE),K3913)</f>
        <v>0.26962999999999998</v>
      </c>
      <c r="L3914">
        <f>IFERROR(VLOOKUP($A3914,SPY_main!H:I,2,FALSE),L3913)</f>
        <v>24.74</v>
      </c>
      <c r="M3914">
        <f t="shared" si="427"/>
        <v>42.8307</v>
      </c>
      <c r="N3914">
        <f t="shared" si="428"/>
        <v>31.174199999999999</v>
      </c>
      <c r="O3914">
        <f t="shared" si="429"/>
        <v>25.8767</v>
      </c>
      <c r="P3914">
        <f t="shared" si="430"/>
        <v>19.865500000000001</v>
      </c>
      <c r="Q3914">
        <f t="shared" si="431"/>
        <v>15.6235</v>
      </c>
      <c r="R3914">
        <f t="shared" si="432"/>
        <v>16.445799999999998</v>
      </c>
      <c r="S3914">
        <f t="shared" si="433"/>
        <v>21.9116</v>
      </c>
      <c r="T3914">
        <f>IFERROR(VLOOKUP($A3914,TY_main!A:B,2,FALSE),T3913)</f>
        <v>136.0625</v>
      </c>
    </row>
    <row r="3915" spans="1:20" x14ac:dyDescent="0.25">
      <c r="A3915" s="2">
        <f>SPY_IVOL!A3915</f>
        <v>44040</v>
      </c>
      <c r="B3915">
        <f>SPY_IVOL!B3915</f>
        <v>38.045099999999998</v>
      </c>
      <c r="C3915">
        <f>SPY_IVOL!C3915</f>
        <v>30.265499999999999</v>
      </c>
      <c r="D3915">
        <f>SPY_IVOL!D3915</f>
        <v>26.0381</v>
      </c>
      <c r="E3915">
        <f>SPY_IVOL!E3915</f>
        <v>21.295100000000001</v>
      </c>
      <c r="F3915">
        <f>SPY_IVOL!F3915</f>
        <v>17.242999999999999</v>
      </c>
      <c r="G3915">
        <f>SPY_IVOL!G3915</f>
        <v>16.3108</v>
      </c>
      <c r="H3915">
        <f>SPY_IVOL!H3915</f>
        <v>18.958500000000001</v>
      </c>
      <c r="I3915">
        <f>VLOOKUP($A3915,SPY_main!$A:$C,2,FALSE)</f>
        <v>321.17</v>
      </c>
      <c r="J3915">
        <f>IFERROR(VLOOKUP($A3915,SPY_main!$A:$C,3,FALSE),J3914)</f>
        <v>1.7016</v>
      </c>
      <c r="K3915">
        <f>IFERROR(VLOOKUP($A3915,SPY_main!$E:$F,2,FALSE),K3914)</f>
        <v>0.26824999999999999</v>
      </c>
      <c r="L3915">
        <f>IFERROR(VLOOKUP($A3915,SPY_main!H:I,2,FALSE),L3914)</f>
        <v>25.44</v>
      </c>
      <c r="M3915">
        <f t="shared" si="427"/>
        <v>43.3446</v>
      </c>
      <c r="N3915">
        <f t="shared" si="428"/>
        <v>31.604199999999999</v>
      </c>
      <c r="O3915">
        <f t="shared" si="429"/>
        <v>26.4938</v>
      </c>
      <c r="P3915">
        <f t="shared" si="430"/>
        <v>20.571200000000001</v>
      </c>
      <c r="Q3915">
        <f t="shared" si="431"/>
        <v>16.148700000000002</v>
      </c>
      <c r="R3915">
        <f t="shared" si="432"/>
        <v>16.8857</v>
      </c>
      <c r="S3915">
        <f t="shared" si="433"/>
        <v>21.521699999999999</v>
      </c>
      <c r="T3915">
        <f>IFERROR(VLOOKUP($A3915,TY_main!A:B,2,FALSE),T3914)</f>
        <v>136.28125</v>
      </c>
    </row>
    <row r="3916" spans="1:20" x14ac:dyDescent="0.25">
      <c r="A3916" s="2">
        <f>SPY_IVOL!A3916</f>
        <v>44041</v>
      </c>
      <c r="B3916">
        <f>SPY_IVOL!B3916</f>
        <v>37.429200000000002</v>
      </c>
      <c r="C3916">
        <f>SPY_IVOL!C3916</f>
        <v>29.2986</v>
      </c>
      <c r="D3916">
        <f>SPY_IVOL!D3916</f>
        <v>24.890999999999998</v>
      </c>
      <c r="E3916">
        <f>SPY_IVOL!E3916</f>
        <v>20.165700000000001</v>
      </c>
      <c r="F3916">
        <f>SPY_IVOL!F3916</f>
        <v>16.637899999999998</v>
      </c>
      <c r="G3916">
        <f>SPY_IVOL!G3916</f>
        <v>16.157299999999999</v>
      </c>
      <c r="H3916">
        <f>SPY_IVOL!H3916</f>
        <v>19.148599999999998</v>
      </c>
      <c r="I3916">
        <f>VLOOKUP($A3916,SPY_main!$A:$C,2,FALSE)</f>
        <v>325.12</v>
      </c>
      <c r="J3916">
        <f>IFERROR(VLOOKUP($A3916,SPY_main!$A:$C,3,FALSE),J3915)</f>
        <v>1.6809000000000001</v>
      </c>
      <c r="K3916">
        <f>IFERROR(VLOOKUP($A3916,SPY_main!$E:$F,2,FALSE),K3915)</f>
        <v>0.26062999999999997</v>
      </c>
      <c r="L3916">
        <f>IFERROR(VLOOKUP($A3916,SPY_main!H:I,2,FALSE),L3915)</f>
        <v>24.1</v>
      </c>
      <c r="M3916">
        <f t="shared" si="427"/>
        <v>43.136200000000002</v>
      </c>
      <c r="N3916">
        <f t="shared" si="428"/>
        <v>30.477799999999998</v>
      </c>
      <c r="O3916">
        <f t="shared" si="429"/>
        <v>24.975200000000001</v>
      </c>
      <c r="P3916">
        <f t="shared" si="430"/>
        <v>18.913499999999999</v>
      </c>
      <c r="Q3916">
        <f t="shared" si="431"/>
        <v>15.615600000000001</v>
      </c>
      <c r="R3916">
        <f t="shared" si="432"/>
        <v>16.744199999999999</v>
      </c>
      <c r="S3916">
        <f t="shared" si="433"/>
        <v>20.3994</v>
      </c>
      <c r="T3916">
        <f>IFERROR(VLOOKUP($A3916,TY_main!A:B,2,FALSE),T3915)</f>
        <v>136.328125</v>
      </c>
    </row>
    <row r="3917" spans="1:20" x14ac:dyDescent="0.25">
      <c r="A3917" s="2">
        <f>SPY_IVOL!A3917</f>
        <v>44042</v>
      </c>
      <c r="B3917">
        <f>SPY_IVOL!B3917</f>
        <v>37.429499999999997</v>
      </c>
      <c r="C3917">
        <f>SPY_IVOL!C3917</f>
        <v>29.5</v>
      </c>
      <c r="D3917">
        <f>SPY_IVOL!D3917</f>
        <v>25.1173</v>
      </c>
      <c r="E3917">
        <f>SPY_IVOL!E3917</f>
        <v>22.5029</v>
      </c>
      <c r="F3917">
        <f>SPY_IVOL!F3917</f>
        <v>18.070799999999998</v>
      </c>
      <c r="G3917">
        <f>SPY_IVOL!G3917</f>
        <v>16.803999999999998</v>
      </c>
      <c r="H3917">
        <f>SPY_IVOL!H3917</f>
        <v>19.566400000000002</v>
      </c>
      <c r="I3917">
        <f>VLOOKUP($A3917,SPY_main!$A:$C,2,FALSE)</f>
        <v>323.95999999999998</v>
      </c>
      <c r="J3917">
        <f>IFERROR(VLOOKUP($A3917,SPY_main!$A:$C,3,FALSE),J3916)</f>
        <v>1.6869000000000001</v>
      </c>
      <c r="K3917">
        <f>IFERROR(VLOOKUP($A3917,SPY_main!$E:$F,2,FALSE),K3916)</f>
        <v>0.251</v>
      </c>
      <c r="L3917">
        <f>IFERROR(VLOOKUP($A3917,SPY_main!H:I,2,FALSE),L3916)</f>
        <v>24.76</v>
      </c>
      <c r="M3917">
        <f t="shared" si="427"/>
        <v>43.5413</v>
      </c>
      <c r="N3917">
        <f t="shared" si="428"/>
        <v>30.5547</v>
      </c>
      <c r="O3917">
        <f t="shared" si="429"/>
        <v>25.015000000000001</v>
      </c>
      <c r="P3917">
        <f t="shared" si="430"/>
        <v>22.038900000000002</v>
      </c>
      <c r="Q3917">
        <f t="shared" si="431"/>
        <v>16.8734</v>
      </c>
      <c r="R3917">
        <f t="shared" si="432"/>
        <v>17.719899999999999</v>
      </c>
      <c r="S3917">
        <f t="shared" si="433"/>
        <v>25.524899999999999</v>
      </c>
      <c r="T3917">
        <f>IFERROR(VLOOKUP($A3917,TY_main!A:B,2,FALSE),T3916)</f>
        <v>136.59375</v>
      </c>
    </row>
    <row r="3918" spans="1:20" x14ac:dyDescent="0.25">
      <c r="A3918" s="2">
        <f>SPY_IVOL!A3918</f>
        <v>44043</v>
      </c>
      <c r="B3918">
        <f>SPY_IVOL!B3918</f>
        <v>37.668700000000001</v>
      </c>
      <c r="C3918">
        <f>SPY_IVOL!C3918</f>
        <v>29.871400000000001</v>
      </c>
      <c r="D3918">
        <f>SPY_IVOL!D3918</f>
        <v>25.5808</v>
      </c>
      <c r="E3918">
        <f>SPY_IVOL!E3918</f>
        <v>20.498200000000001</v>
      </c>
      <c r="F3918">
        <f>SPY_IVOL!F3918</f>
        <v>16.3278</v>
      </c>
      <c r="G3918">
        <f>SPY_IVOL!G3918</f>
        <v>15.828099999999999</v>
      </c>
      <c r="H3918">
        <f>SPY_IVOL!H3918</f>
        <v>18.745100000000001</v>
      </c>
      <c r="I3918">
        <f>VLOOKUP($A3918,SPY_main!$A:$C,2,FALSE)</f>
        <v>326.52</v>
      </c>
      <c r="J3918">
        <f>IFERROR(VLOOKUP($A3918,SPY_main!$A:$C,3,FALSE),J3917)</f>
        <v>1.6737</v>
      </c>
      <c r="K3918">
        <f>IFERROR(VLOOKUP($A3918,SPY_main!$E:$F,2,FALSE),K3917)</f>
        <v>0.24875</v>
      </c>
      <c r="L3918">
        <f>IFERROR(VLOOKUP($A3918,SPY_main!H:I,2,FALSE),L3917)</f>
        <v>24.46</v>
      </c>
      <c r="M3918">
        <f t="shared" si="427"/>
        <v>44.46</v>
      </c>
      <c r="N3918">
        <f t="shared" si="428"/>
        <v>30.812899999999999</v>
      </c>
      <c r="O3918">
        <f t="shared" si="429"/>
        <v>25.436199999999999</v>
      </c>
      <c r="P3918">
        <f t="shared" si="430"/>
        <v>19.0306</v>
      </c>
      <c r="Q3918">
        <f t="shared" si="431"/>
        <v>14.745200000000001</v>
      </c>
      <c r="R3918">
        <f t="shared" si="432"/>
        <v>16.6187</v>
      </c>
      <c r="S3918">
        <f t="shared" si="433"/>
        <v>21.790600000000001</v>
      </c>
      <c r="T3918">
        <f>IFERROR(VLOOKUP($A3918,TY_main!A:B,2,FALSE),T3917)</f>
        <v>136.65625</v>
      </c>
    </row>
    <row r="3919" spans="1:20" x14ac:dyDescent="0.25">
      <c r="A3919" s="2">
        <f>SPY_IVOL!A3919</f>
        <v>44046</v>
      </c>
      <c r="B3919">
        <f>SPY_IVOL!B3919</f>
        <v>37.909300000000002</v>
      </c>
      <c r="C3919">
        <f>SPY_IVOL!C3919</f>
        <v>29.6052</v>
      </c>
      <c r="D3919">
        <f>SPY_IVOL!D3919</f>
        <v>25.079000000000001</v>
      </c>
      <c r="E3919">
        <f>SPY_IVOL!E3919</f>
        <v>20.257400000000001</v>
      </c>
      <c r="F3919">
        <f>SPY_IVOL!F3919</f>
        <v>16.3461</v>
      </c>
      <c r="G3919">
        <f>SPY_IVOL!G3919</f>
        <v>15.9894</v>
      </c>
      <c r="H3919">
        <f>SPY_IVOL!H3919</f>
        <v>18.962499999999999</v>
      </c>
      <c r="I3919">
        <f>VLOOKUP($A3919,SPY_main!$A:$C,2,FALSE)</f>
        <v>328.79</v>
      </c>
      <c r="J3919">
        <f>IFERROR(VLOOKUP($A3919,SPY_main!$A:$C,3,FALSE),J3918)</f>
        <v>1.6620999999999999</v>
      </c>
      <c r="K3919">
        <f>IFERROR(VLOOKUP($A3919,SPY_main!$E:$F,2,FALSE),K3918)</f>
        <v>0.249</v>
      </c>
      <c r="L3919">
        <f>IFERROR(VLOOKUP($A3919,SPY_main!H:I,2,FALSE),L3918)</f>
        <v>24.28</v>
      </c>
      <c r="M3919">
        <f t="shared" si="427"/>
        <v>45.665199999999999</v>
      </c>
      <c r="N3919">
        <f t="shared" si="428"/>
        <v>31.093499999999999</v>
      </c>
      <c r="O3919">
        <f t="shared" si="429"/>
        <v>25.288699999999999</v>
      </c>
      <c r="P3919">
        <f t="shared" si="430"/>
        <v>19.0669</v>
      </c>
      <c r="Q3919">
        <f t="shared" si="431"/>
        <v>15.3667</v>
      </c>
      <c r="R3919">
        <f t="shared" si="432"/>
        <v>17.819500000000001</v>
      </c>
      <c r="S3919">
        <f t="shared" si="433"/>
        <v>21.408799999999999</v>
      </c>
      <c r="T3919">
        <f>IFERROR(VLOOKUP($A3919,TY_main!A:B,2,FALSE),T3918)</f>
        <v>136.515625</v>
      </c>
    </row>
    <row r="3920" spans="1:20" x14ac:dyDescent="0.25">
      <c r="A3920" s="2">
        <f>SPY_IVOL!A3920</f>
        <v>44047</v>
      </c>
      <c r="B3920">
        <f>SPY_IVOL!B3920</f>
        <v>37.660400000000003</v>
      </c>
      <c r="C3920">
        <f>SPY_IVOL!C3920</f>
        <v>29.248699999999999</v>
      </c>
      <c r="D3920">
        <f>SPY_IVOL!D3920</f>
        <v>24.669799999999999</v>
      </c>
      <c r="E3920">
        <f>SPY_IVOL!E3920</f>
        <v>19.7547</v>
      </c>
      <c r="F3920">
        <f>SPY_IVOL!F3920</f>
        <v>15.802</v>
      </c>
      <c r="G3920">
        <f>SPY_IVOL!G3920</f>
        <v>15.761200000000001</v>
      </c>
      <c r="H3920">
        <f>SPY_IVOL!H3920</f>
        <v>19.1036</v>
      </c>
      <c r="I3920">
        <f>VLOOKUP($A3920,SPY_main!$A:$C,2,FALSE)</f>
        <v>330.06</v>
      </c>
      <c r="J3920">
        <f>IFERROR(VLOOKUP($A3920,SPY_main!$A:$C,3,FALSE),J3919)</f>
        <v>1.6556999999999999</v>
      </c>
      <c r="K3920">
        <f>IFERROR(VLOOKUP($A3920,SPY_main!$E:$F,2,FALSE),K3919)</f>
        <v>0.2485</v>
      </c>
      <c r="L3920">
        <f>IFERROR(VLOOKUP($A3920,SPY_main!H:I,2,FALSE),L3919)</f>
        <v>23.76</v>
      </c>
      <c r="M3920">
        <f t="shared" si="427"/>
        <v>46.033999999999999</v>
      </c>
      <c r="N3920">
        <f t="shared" si="428"/>
        <v>30.900700000000001</v>
      </c>
      <c r="O3920">
        <f t="shared" si="429"/>
        <v>24.8567</v>
      </c>
      <c r="P3920">
        <f t="shared" si="430"/>
        <v>18.445499999999999</v>
      </c>
      <c r="Q3920">
        <f t="shared" si="431"/>
        <v>14.9107</v>
      </c>
      <c r="R3920">
        <f t="shared" si="432"/>
        <v>17.135100000000001</v>
      </c>
      <c r="S3920">
        <f t="shared" si="433"/>
        <v>18.738700000000001</v>
      </c>
      <c r="T3920">
        <f>IFERROR(VLOOKUP($A3920,TY_main!A:B,2,FALSE),T3919)</f>
        <v>136.890625</v>
      </c>
    </row>
    <row r="3921" spans="1:20" x14ac:dyDescent="0.25">
      <c r="A3921" s="2">
        <f>SPY_IVOL!A3921</f>
        <v>44048</v>
      </c>
      <c r="B3921">
        <f>SPY_IVOL!B3921</f>
        <v>37.516500000000001</v>
      </c>
      <c r="C3921">
        <f>SPY_IVOL!C3921</f>
        <v>28.625399999999999</v>
      </c>
      <c r="D3921">
        <f>SPY_IVOL!D3921</f>
        <v>23.866</v>
      </c>
      <c r="E3921">
        <f>SPY_IVOL!E3921</f>
        <v>18.837399999999999</v>
      </c>
      <c r="F3921">
        <f>SPY_IVOL!F3921</f>
        <v>15.2332</v>
      </c>
      <c r="G3921">
        <f>SPY_IVOL!G3921</f>
        <v>15.628500000000001</v>
      </c>
      <c r="H3921">
        <f>SPY_IVOL!H3921</f>
        <v>19.509399999999999</v>
      </c>
      <c r="I3921">
        <f>VLOOKUP($A3921,SPY_main!$A:$C,2,FALSE)</f>
        <v>332.11</v>
      </c>
      <c r="J3921">
        <f>IFERROR(VLOOKUP($A3921,SPY_main!$A:$C,3,FALSE),J3920)</f>
        <v>1.6455</v>
      </c>
      <c r="K3921">
        <f>IFERROR(VLOOKUP($A3921,SPY_main!$E:$F,2,FALSE),K3920)</f>
        <v>0.24199999999999999</v>
      </c>
      <c r="L3921">
        <f>IFERROR(VLOOKUP($A3921,SPY_main!H:I,2,FALSE),L3920)</f>
        <v>22.99</v>
      </c>
      <c r="M3921">
        <f t="shared" si="427"/>
        <v>46.307299999999998</v>
      </c>
      <c r="N3921">
        <f t="shared" si="428"/>
        <v>30.6388</v>
      </c>
      <c r="O3921">
        <f t="shared" si="429"/>
        <v>24.016300000000001</v>
      </c>
      <c r="P3921">
        <f t="shared" si="430"/>
        <v>17.1815</v>
      </c>
      <c r="Q3921">
        <f t="shared" si="431"/>
        <v>14.373100000000001</v>
      </c>
      <c r="R3921">
        <f t="shared" si="432"/>
        <v>17.958100000000002</v>
      </c>
      <c r="S3921">
        <f t="shared" si="433"/>
        <v>19.026800000000001</v>
      </c>
      <c r="T3921">
        <f>IFERROR(VLOOKUP($A3921,TY_main!A:B,2,FALSE),T3920)</f>
        <v>136.65625</v>
      </c>
    </row>
    <row r="3922" spans="1:20" x14ac:dyDescent="0.25">
      <c r="A3922" s="2">
        <f>SPY_IVOL!A3922</f>
        <v>44049</v>
      </c>
      <c r="B3922">
        <f>SPY_IVOL!B3922</f>
        <v>37.863</v>
      </c>
      <c r="C3922">
        <f>SPY_IVOL!C3922</f>
        <v>28.432400000000001</v>
      </c>
      <c r="D3922">
        <f>SPY_IVOL!D3922</f>
        <v>23.317</v>
      </c>
      <c r="E3922">
        <f>SPY_IVOL!E3922</f>
        <v>18.1082</v>
      </c>
      <c r="F3922">
        <f>SPY_IVOL!F3922</f>
        <v>15.2454</v>
      </c>
      <c r="G3922">
        <f>SPY_IVOL!G3922</f>
        <v>15.7919</v>
      </c>
      <c r="H3922">
        <f>SPY_IVOL!H3922</f>
        <v>19.518999999999998</v>
      </c>
      <c r="I3922">
        <f>VLOOKUP($A3922,SPY_main!$A:$C,2,FALSE)</f>
        <v>334.33</v>
      </c>
      <c r="J3922">
        <f>IFERROR(VLOOKUP($A3922,SPY_main!$A:$C,3,FALSE),J3921)</f>
        <v>1.6346000000000001</v>
      </c>
      <c r="K3922">
        <f>IFERROR(VLOOKUP($A3922,SPY_main!$E:$F,2,FALSE),K3921)</f>
        <v>0.24324999999999999</v>
      </c>
      <c r="L3922">
        <f>IFERROR(VLOOKUP($A3922,SPY_main!H:I,2,FALSE),L3921)</f>
        <v>22.65</v>
      </c>
      <c r="M3922">
        <f t="shared" si="427"/>
        <v>48.047400000000003</v>
      </c>
      <c r="N3922">
        <f t="shared" si="428"/>
        <v>31.514800000000001</v>
      </c>
      <c r="O3922">
        <f t="shared" si="429"/>
        <v>23.7212</v>
      </c>
      <c r="P3922">
        <f t="shared" si="430"/>
        <v>16.304400000000001</v>
      </c>
      <c r="Q3922">
        <f t="shared" si="431"/>
        <v>14.616199999999999</v>
      </c>
      <c r="R3922">
        <f t="shared" si="432"/>
        <v>17.994299999999999</v>
      </c>
      <c r="S3922">
        <f t="shared" si="433"/>
        <v>20.734200000000001</v>
      </c>
      <c r="T3922">
        <f>IFERROR(VLOOKUP($A3922,TY_main!A:B,2,FALSE),T3921)</f>
        <v>136.734375</v>
      </c>
    </row>
    <row r="3923" spans="1:20" x14ac:dyDescent="0.25">
      <c r="A3923" s="2">
        <f>SPY_IVOL!A3923</f>
        <v>44050</v>
      </c>
      <c r="B3923">
        <f>SPY_IVOL!B3923</f>
        <v>37.701700000000002</v>
      </c>
      <c r="C3923">
        <f>SPY_IVOL!C3923</f>
        <v>28.4544</v>
      </c>
      <c r="D3923">
        <f>SPY_IVOL!D3923</f>
        <v>23.3599</v>
      </c>
      <c r="E3923">
        <f>SPY_IVOL!E3923</f>
        <v>18.017499999999998</v>
      </c>
      <c r="F3923">
        <f>SPY_IVOL!F3923</f>
        <v>14.964399999999999</v>
      </c>
      <c r="G3923">
        <f>SPY_IVOL!G3923</f>
        <v>15.3736</v>
      </c>
      <c r="H3923">
        <f>SPY_IVOL!H3923</f>
        <v>19.438800000000001</v>
      </c>
      <c r="I3923">
        <f>VLOOKUP($A3923,SPY_main!$A:$C,2,FALSE)</f>
        <v>334.57</v>
      </c>
      <c r="J3923">
        <f>IFERROR(VLOOKUP($A3923,SPY_main!$A:$C,3,FALSE),J3922)</f>
        <v>1.6334</v>
      </c>
      <c r="K3923">
        <f>IFERROR(VLOOKUP($A3923,SPY_main!$E:$F,2,FALSE),K3922)</f>
        <v>0.2525</v>
      </c>
      <c r="L3923">
        <f>IFERROR(VLOOKUP($A3923,SPY_main!H:I,2,FALSE),L3922)</f>
        <v>22.21</v>
      </c>
      <c r="M3923">
        <f t="shared" si="427"/>
        <v>47.889499999999998</v>
      </c>
      <c r="N3923">
        <f t="shared" si="428"/>
        <v>31.0975</v>
      </c>
      <c r="O3923">
        <f t="shared" si="429"/>
        <v>23.5517</v>
      </c>
      <c r="P3923">
        <f t="shared" si="430"/>
        <v>15.941000000000001</v>
      </c>
      <c r="Q3923">
        <f t="shared" si="431"/>
        <v>14.0497</v>
      </c>
      <c r="R3923">
        <f t="shared" si="432"/>
        <v>18.171099999999999</v>
      </c>
      <c r="S3923">
        <f t="shared" si="433"/>
        <v>21.340699999999998</v>
      </c>
      <c r="T3923">
        <f>IFERROR(VLOOKUP($A3923,TY_main!A:B,2,FALSE),T3922)</f>
        <v>136.53125</v>
      </c>
    </row>
    <row r="3924" spans="1:20" x14ac:dyDescent="0.25">
      <c r="A3924" s="2">
        <f>SPY_IVOL!A3924</f>
        <v>44053</v>
      </c>
      <c r="B3924">
        <f>SPY_IVOL!B3924</f>
        <v>38.271599999999999</v>
      </c>
      <c r="C3924">
        <f>SPY_IVOL!C3924</f>
        <v>28.624300000000002</v>
      </c>
      <c r="D3924">
        <f>SPY_IVOL!D3924</f>
        <v>23.433</v>
      </c>
      <c r="E3924">
        <f>SPY_IVOL!E3924</f>
        <v>17.696999999999999</v>
      </c>
      <c r="F3924">
        <f>SPY_IVOL!F3924</f>
        <v>14.5671</v>
      </c>
      <c r="G3924">
        <f>SPY_IVOL!G3924</f>
        <v>15.4314</v>
      </c>
      <c r="H3924">
        <f>SPY_IVOL!H3924</f>
        <v>19.915500000000002</v>
      </c>
      <c r="I3924">
        <f>VLOOKUP($A3924,SPY_main!$A:$C,2,FALSE)</f>
        <v>335.57</v>
      </c>
      <c r="J3924">
        <f>IFERROR(VLOOKUP($A3924,SPY_main!$A:$C,3,FALSE),J3923)</f>
        <v>1.6286</v>
      </c>
      <c r="K3924">
        <f>IFERROR(VLOOKUP($A3924,SPY_main!$E:$F,2,FALSE),K3923)</f>
        <v>0.25688</v>
      </c>
      <c r="L3924">
        <f>IFERROR(VLOOKUP($A3924,SPY_main!H:I,2,FALSE),L3923)</f>
        <v>22.13</v>
      </c>
      <c r="M3924">
        <f t="shared" si="427"/>
        <v>51.521900000000002</v>
      </c>
      <c r="N3924">
        <f t="shared" si="428"/>
        <v>33.006300000000003</v>
      </c>
      <c r="O3924">
        <f t="shared" si="429"/>
        <v>24.5365</v>
      </c>
      <c r="P3924">
        <f t="shared" si="430"/>
        <v>15.785299999999999</v>
      </c>
      <c r="Q3924">
        <f t="shared" si="431"/>
        <v>14.3299</v>
      </c>
      <c r="R3924">
        <f t="shared" si="432"/>
        <v>19.9693</v>
      </c>
      <c r="S3924">
        <f t="shared" si="433"/>
        <v>20.208200000000001</v>
      </c>
      <c r="T3924">
        <f>IFERROR(VLOOKUP($A3924,TY_main!A:B,2,FALSE),T3923)</f>
        <v>136.453125</v>
      </c>
    </row>
    <row r="3925" spans="1:20" x14ac:dyDescent="0.25">
      <c r="A3925" s="2">
        <f>SPY_IVOL!A3925</f>
        <v>44054</v>
      </c>
      <c r="B3925">
        <f>SPY_IVOL!B3925</f>
        <v>39.895499999999998</v>
      </c>
      <c r="C3925">
        <f>SPY_IVOL!C3925</f>
        <v>30.196999999999999</v>
      </c>
      <c r="D3925">
        <f>SPY_IVOL!D3925</f>
        <v>24.859200000000001</v>
      </c>
      <c r="E3925">
        <f>SPY_IVOL!E3925</f>
        <v>19.595300000000002</v>
      </c>
      <c r="F3925">
        <f>SPY_IVOL!F3925</f>
        <v>15.672000000000001</v>
      </c>
      <c r="G3925">
        <f>SPY_IVOL!G3925</f>
        <v>15.3977</v>
      </c>
      <c r="H3925">
        <f>SPY_IVOL!H3925</f>
        <v>19.717300000000002</v>
      </c>
      <c r="I3925">
        <f>VLOOKUP($A3925,SPY_main!$A:$C,2,FALSE)</f>
        <v>332.8</v>
      </c>
      <c r="J3925">
        <f>IFERROR(VLOOKUP($A3925,SPY_main!$A:$C,3,FALSE),J3924)</f>
        <v>1.6420999999999999</v>
      </c>
      <c r="K3925">
        <f>IFERROR(VLOOKUP($A3925,SPY_main!$E:$F,2,FALSE),K3924)</f>
        <v>0.2535</v>
      </c>
      <c r="L3925">
        <f>IFERROR(VLOOKUP($A3925,SPY_main!H:I,2,FALSE),L3924)</f>
        <v>24.03</v>
      </c>
      <c r="M3925">
        <f t="shared" si="427"/>
        <v>54.341700000000003</v>
      </c>
      <c r="N3925">
        <f t="shared" si="428"/>
        <v>36.343299999999999</v>
      </c>
      <c r="O3925">
        <f t="shared" si="429"/>
        <v>27.395800000000001</v>
      </c>
      <c r="P3925">
        <f t="shared" si="430"/>
        <v>19.0611</v>
      </c>
      <c r="Q3925">
        <f t="shared" si="431"/>
        <v>15.8574</v>
      </c>
      <c r="R3925">
        <f t="shared" si="432"/>
        <v>21.4575</v>
      </c>
      <c r="S3925">
        <f t="shared" si="433"/>
        <v>21.241900000000001</v>
      </c>
      <c r="T3925">
        <f>IFERROR(VLOOKUP($A3925,TY_main!A:B,2,FALSE),T3924)</f>
        <v>135.84375</v>
      </c>
    </row>
    <row r="3926" spans="1:20" x14ac:dyDescent="0.25">
      <c r="A3926" s="2">
        <f>SPY_IVOL!A3926</f>
        <v>44055</v>
      </c>
      <c r="B3926">
        <f>SPY_IVOL!B3926</f>
        <v>39.014099999999999</v>
      </c>
      <c r="C3926">
        <f>SPY_IVOL!C3926</f>
        <v>28.960599999999999</v>
      </c>
      <c r="D3926">
        <f>SPY_IVOL!D3926</f>
        <v>23.499500000000001</v>
      </c>
      <c r="E3926">
        <f>SPY_IVOL!E3926</f>
        <v>17.690899999999999</v>
      </c>
      <c r="F3926">
        <f>SPY_IVOL!F3926</f>
        <v>14.565899999999999</v>
      </c>
      <c r="G3926">
        <f>SPY_IVOL!G3926</f>
        <v>15.258100000000001</v>
      </c>
      <c r="H3926">
        <f>SPY_IVOL!H3926</f>
        <v>19.956900000000001</v>
      </c>
      <c r="I3926">
        <f>VLOOKUP($A3926,SPY_main!$A:$C,2,FALSE)</f>
        <v>337.44</v>
      </c>
      <c r="J3926">
        <f>IFERROR(VLOOKUP($A3926,SPY_main!$A:$C,3,FALSE),J3925)</f>
        <v>1.6194999999999999</v>
      </c>
      <c r="K3926">
        <f>IFERROR(VLOOKUP($A3926,SPY_main!$E:$F,2,FALSE),K3925)</f>
        <v>0.26474999999999999</v>
      </c>
      <c r="L3926">
        <f>IFERROR(VLOOKUP($A3926,SPY_main!H:I,2,FALSE),L3925)</f>
        <v>22.28</v>
      </c>
      <c r="M3926">
        <f t="shared" si="427"/>
        <v>55.558500000000002</v>
      </c>
      <c r="N3926">
        <f t="shared" si="428"/>
        <v>34.882399999999997</v>
      </c>
      <c r="O3926">
        <f t="shared" si="429"/>
        <v>24.944099999999999</v>
      </c>
      <c r="P3926">
        <f t="shared" si="430"/>
        <v>16.022300000000001</v>
      </c>
      <c r="Q3926">
        <f t="shared" si="431"/>
        <v>15.156499999999999</v>
      </c>
      <c r="R3926">
        <f t="shared" si="432"/>
        <v>20.234100000000002</v>
      </c>
      <c r="S3926">
        <f t="shared" si="433"/>
        <v>20.234100000000002</v>
      </c>
      <c r="T3926">
        <f>IFERROR(VLOOKUP($A3926,TY_main!A:B,2,FALSE),T3925)</f>
        <v>135.78125</v>
      </c>
    </row>
    <row r="3927" spans="1:20" x14ac:dyDescent="0.25">
      <c r="A3927" s="2">
        <f>SPY_IVOL!A3927</f>
        <v>44056</v>
      </c>
      <c r="B3927">
        <f>SPY_IVOL!B3927</f>
        <v>39.034500000000001</v>
      </c>
      <c r="C3927">
        <f>SPY_IVOL!C3927</f>
        <v>28.866499999999998</v>
      </c>
      <c r="D3927">
        <f>SPY_IVOL!D3927</f>
        <v>23.394500000000001</v>
      </c>
      <c r="E3927">
        <f>SPY_IVOL!E3927</f>
        <v>17.6434</v>
      </c>
      <c r="F3927">
        <f>SPY_IVOL!F3927</f>
        <v>14.6104</v>
      </c>
      <c r="G3927">
        <f>SPY_IVOL!G3927</f>
        <v>15.1867</v>
      </c>
      <c r="H3927">
        <f>SPY_IVOL!H3927</f>
        <v>19.683299999999999</v>
      </c>
      <c r="I3927">
        <f>VLOOKUP($A3927,SPY_main!$A:$C,2,FALSE)</f>
        <v>336.83</v>
      </c>
      <c r="J3927">
        <f>IFERROR(VLOOKUP($A3927,SPY_main!$A:$C,3,FALSE),J3926)</f>
        <v>1.6225000000000001</v>
      </c>
      <c r="K3927">
        <f>IFERROR(VLOOKUP($A3927,SPY_main!$E:$F,2,FALSE),K3926)</f>
        <v>0.28012999999999999</v>
      </c>
      <c r="L3927">
        <f>IFERROR(VLOOKUP($A3927,SPY_main!H:I,2,FALSE),L3926)</f>
        <v>22.13</v>
      </c>
      <c r="M3927">
        <f t="shared" si="427"/>
        <v>57.402799999999999</v>
      </c>
      <c r="N3927">
        <f t="shared" si="428"/>
        <v>34.918300000000002</v>
      </c>
      <c r="O3927">
        <f t="shared" si="429"/>
        <v>24.539300000000001</v>
      </c>
      <c r="P3927">
        <f t="shared" si="430"/>
        <v>15.0702</v>
      </c>
      <c r="Q3927">
        <f t="shared" si="431"/>
        <v>14.367100000000001</v>
      </c>
      <c r="R3927">
        <f t="shared" si="432"/>
        <v>21.084</v>
      </c>
      <c r="S3927">
        <f t="shared" si="433"/>
        <v>21.084</v>
      </c>
      <c r="T3927">
        <f>IFERROR(VLOOKUP($A3927,TY_main!A:B,2,FALSE),T3926)</f>
        <v>135.5625</v>
      </c>
    </row>
    <row r="3928" spans="1:20" x14ac:dyDescent="0.25">
      <c r="A3928" s="2">
        <f>SPY_IVOL!A3928</f>
        <v>44057</v>
      </c>
      <c r="B3928">
        <f>SPY_IVOL!B3928</f>
        <v>39.049799999999998</v>
      </c>
      <c r="C3928">
        <f>SPY_IVOL!C3928</f>
        <v>29.0641</v>
      </c>
      <c r="D3928">
        <f>SPY_IVOL!D3928</f>
        <v>23.739100000000001</v>
      </c>
      <c r="E3928">
        <f>SPY_IVOL!E3928</f>
        <v>16.920100000000001</v>
      </c>
      <c r="F3928">
        <f>SPY_IVOL!F3928</f>
        <v>13.7987</v>
      </c>
      <c r="G3928">
        <f>SPY_IVOL!G3928</f>
        <v>14.562200000000001</v>
      </c>
      <c r="H3928">
        <f>SPY_IVOL!H3928</f>
        <v>19.46</v>
      </c>
      <c r="I3928">
        <f>VLOOKUP($A3928,SPY_main!$A:$C,2,FALSE)</f>
        <v>336.84</v>
      </c>
      <c r="J3928">
        <f>IFERROR(VLOOKUP($A3928,SPY_main!$A:$C,3,FALSE),J3927)</f>
        <v>1.6224000000000001</v>
      </c>
      <c r="K3928">
        <f>IFERROR(VLOOKUP($A3928,SPY_main!$E:$F,2,FALSE),K3927)</f>
        <v>0.27038000000000001</v>
      </c>
      <c r="L3928">
        <f>IFERROR(VLOOKUP($A3928,SPY_main!H:I,2,FALSE),L3927)</f>
        <v>22.05</v>
      </c>
      <c r="M3928">
        <f t="shared" si="427"/>
        <v>57.594999999999999</v>
      </c>
      <c r="N3928">
        <f t="shared" si="428"/>
        <v>35.1982</v>
      </c>
      <c r="O3928">
        <f t="shared" si="429"/>
        <v>23.560300000000002</v>
      </c>
      <c r="P3928">
        <f t="shared" si="430"/>
        <v>13.004200000000001</v>
      </c>
      <c r="Q3928">
        <f t="shared" si="431"/>
        <v>14.1807</v>
      </c>
      <c r="R3928">
        <f t="shared" si="432"/>
        <v>16.594799999999999</v>
      </c>
      <c r="S3928">
        <f t="shared" si="433"/>
        <v>16.594799999999999</v>
      </c>
      <c r="T3928">
        <f>IFERROR(VLOOKUP($A3928,TY_main!A:B,2,FALSE),T3927)</f>
        <v>135.71875</v>
      </c>
    </row>
    <row r="3929" spans="1:20" x14ac:dyDescent="0.25">
      <c r="A3929" s="2">
        <f>SPY_IVOL!A3929</f>
        <v>44060</v>
      </c>
      <c r="B3929">
        <f>SPY_IVOL!B3929</f>
        <v>39.191400000000002</v>
      </c>
      <c r="C3929">
        <f>SPY_IVOL!C3929</f>
        <v>28.472799999999999</v>
      </c>
      <c r="D3929">
        <f>SPY_IVOL!D3929</f>
        <v>22.8324</v>
      </c>
      <c r="E3929">
        <f>SPY_IVOL!E3929</f>
        <v>16.4724</v>
      </c>
      <c r="F3929">
        <f>SPY_IVOL!F3929</f>
        <v>13.8559</v>
      </c>
      <c r="G3929">
        <f>SPY_IVOL!G3929</f>
        <v>14.718400000000001</v>
      </c>
      <c r="H3929">
        <f>SPY_IVOL!H3929</f>
        <v>19.364799999999999</v>
      </c>
      <c r="I3929">
        <f>VLOOKUP($A3929,SPY_main!$A:$C,2,FALSE)</f>
        <v>337.91</v>
      </c>
      <c r="J3929">
        <f>IFERROR(VLOOKUP($A3929,SPY_main!$A:$C,3,FALSE),J3928)</f>
        <v>1.6173</v>
      </c>
      <c r="K3929">
        <f>IFERROR(VLOOKUP($A3929,SPY_main!$E:$F,2,FALSE),K3928)</f>
        <v>0.26774999999999999</v>
      </c>
      <c r="L3929">
        <f>IFERROR(VLOOKUP($A3929,SPY_main!H:I,2,FALSE),L3928)</f>
        <v>21.35</v>
      </c>
      <c r="M3929">
        <f t="shared" si="427"/>
        <v>74.272400000000005</v>
      </c>
      <c r="N3929">
        <f t="shared" si="428"/>
        <v>41.411900000000003</v>
      </c>
      <c r="O3929">
        <f t="shared" si="429"/>
        <v>25.645600000000002</v>
      </c>
      <c r="P3929">
        <f t="shared" si="430"/>
        <v>13.0862</v>
      </c>
      <c r="Q3929">
        <f t="shared" si="431"/>
        <v>17.262499999999999</v>
      </c>
      <c r="R3929">
        <f t="shared" si="432"/>
        <v>17.262499999999999</v>
      </c>
      <c r="S3929">
        <f t="shared" si="433"/>
        <v>17.262499999999999</v>
      </c>
      <c r="T3929">
        <f>IFERROR(VLOOKUP($A3929,TY_main!A:B,2,FALSE),T3928)</f>
        <v>135.921875</v>
      </c>
    </row>
    <row r="3930" spans="1:20" x14ac:dyDescent="0.25">
      <c r="A3930" s="2">
        <f>SPY_IVOL!A3930</f>
        <v>44061</v>
      </c>
      <c r="B3930">
        <f>SPY_IVOL!B3930</f>
        <v>39.415100000000002</v>
      </c>
      <c r="C3930">
        <f>SPY_IVOL!C3930</f>
        <v>28.543500000000002</v>
      </c>
      <c r="D3930">
        <f>SPY_IVOL!D3930</f>
        <v>22.741700000000002</v>
      </c>
      <c r="E3930">
        <f>SPY_IVOL!E3930</f>
        <v>16.6691</v>
      </c>
      <c r="F3930">
        <f>SPY_IVOL!F3930</f>
        <v>13.9369</v>
      </c>
      <c r="G3930">
        <f>SPY_IVOL!G3930</f>
        <v>14.769500000000001</v>
      </c>
      <c r="H3930">
        <f>SPY_IVOL!H3930</f>
        <v>18.111799999999999</v>
      </c>
      <c r="I3930">
        <f>VLOOKUP($A3930,SPY_main!$A:$C,2,FALSE)</f>
        <v>338.64</v>
      </c>
      <c r="J3930">
        <f>IFERROR(VLOOKUP($A3930,SPY_main!$A:$C,3,FALSE),J3929)</f>
        <v>1.6137999999999999</v>
      </c>
      <c r="K3930">
        <f>IFERROR(VLOOKUP($A3930,SPY_main!$E:$F,2,FALSE),K3929)</f>
        <v>0.253</v>
      </c>
      <c r="L3930">
        <f>IFERROR(VLOOKUP($A3930,SPY_main!H:I,2,FALSE),L3929)</f>
        <v>21.51</v>
      </c>
      <c r="M3930">
        <f t="shared" si="427"/>
        <v>85.737300000000005</v>
      </c>
      <c r="N3930">
        <f t="shared" si="428"/>
        <v>47.800600000000003</v>
      </c>
      <c r="O3930">
        <f t="shared" si="429"/>
        <v>29.426500000000001</v>
      </c>
      <c r="P3930">
        <f t="shared" si="430"/>
        <v>13.969900000000001</v>
      </c>
      <c r="Q3930">
        <f t="shared" si="431"/>
        <v>17.662500000000001</v>
      </c>
      <c r="R3930">
        <f t="shared" si="432"/>
        <v>17.662500000000001</v>
      </c>
      <c r="S3930">
        <f t="shared" si="433"/>
        <v>17.662500000000001</v>
      </c>
      <c r="T3930">
        <f>IFERROR(VLOOKUP($A3930,TY_main!A:B,2,FALSE),T3929)</f>
        <v>135.984375</v>
      </c>
    </row>
    <row r="3931" spans="1:20" x14ac:dyDescent="0.25">
      <c r="A3931" s="2">
        <f>SPY_IVOL!A3931</f>
        <v>44062</v>
      </c>
      <c r="B3931">
        <f>SPY_IVOL!B3931</f>
        <v>40.7194</v>
      </c>
      <c r="C3931">
        <f>SPY_IVOL!C3931</f>
        <v>29.3232</v>
      </c>
      <c r="D3931">
        <f>SPY_IVOL!D3931</f>
        <v>23.296199999999999</v>
      </c>
      <c r="E3931">
        <f>SPY_IVOL!E3931</f>
        <v>17.081399999999999</v>
      </c>
      <c r="F3931">
        <f>SPY_IVOL!F3931</f>
        <v>14.0501</v>
      </c>
      <c r="G3931">
        <f>SPY_IVOL!G3931</f>
        <v>14.8291</v>
      </c>
      <c r="H3931">
        <f>SPY_IVOL!H3931</f>
        <v>18.870200000000001</v>
      </c>
      <c r="I3931">
        <f>VLOOKUP($A3931,SPY_main!$A:$C,2,FALSE)</f>
        <v>337.23</v>
      </c>
      <c r="J3931">
        <f>IFERROR(VLOOKUP($A3931,SPY_main!$A:$C,3,FALSE),J3930)</f>
        <v>1.6205000000000001</v>
      </c>
      <c r="K3931">
        <f>IFERROR(VLOOKUP($A3931,SPY_main!$E:$F,2,FALSE),K3930)</f>
        <v>0.24687999999999999</v>
      </c>
      <c r="L3931">
        <f>IFERROR(VLOOKUP($A3931,SPY_main!H:I,2,FALSE),L3930)</f>
        <v>22.54</v>
      </c>
      <c r="M3931">
        <f t="shared" si="427"/>
        <v>105.038</v>
      </c>
      <c r="N3931">
        <f t="shared" si="428"/>
        <v>60.423400000000001</v>
      </c>
      <c r="O3931">
        <f t="shared" si="429"/>
        <v>36.481900000000003</v>
      </c>
      <c r="P3931">
        <f t="shared" si="430"/>
        <v>14.926399999999999</v>
      </c>
      <c r="Q3931">
        <f t="shared" si="431"/>
        <v>19.4788</v>
      </c>
      <c r="R3931">
        <f t="shared" si="432"/>
        <v>19.4788</v>
      </c>
      <c r="S3931">
        <f t="shared" si="433"/>
        <v>19.4788</v>
      </c>
      <c r="T3931">
        <f>IFERROR(VLOOKUP($A3931,TY_main!A:B,2,FALSE),T3930)</f>
        <v>135.96875</v>
      </c>
    </row>
    <row r="3932" spans="1:20" x14ac:dyDescent="0.25">
      <c r="A3932" s="2">
        <f>SPY_IVOL!A3932</f>
        <v>44063</v>
      </c>
      <c r="B3932">
        <f>SPY_IVOL!B3932</f>
        <v>41.721400000000003</v>
      </c>
      <c r="C3932">
        <f>SPY_IVOL!C3932</f>
        <v>29.616800000000001</v>
      </c>
      <c r="D3932">
        <f>SPY_IVOL!D3932</f>
        <v>23.412299999999998</v>
      </c>
      <c r="E3932">
        <f>SPY_IVOL!E3932</f>
        <v>16.8413</v>
      </c>
      <c r="F3932">
        <f>SPY_IVOL!F3932</f>
        <v>13.6251</v>
      </c>
      <c r="G3932">
        <f>SPY_IVOL!G3932</f>
        <v>14.851800000000001</v>
      </c>
      <c r="H3932">
        <f>SPY_IVOL!H3932</f>
        <v>18.0425</v>
      </c>
      <c r="I3932">
        <f>VLOOKUP($A3932,SPY_main!$A:$C,2,FALSE)</f>
        <v>338.28</v>
      </c>
      <c r="J3932">
        <f>IFERROR(VLOOKUP($A3932,SPY_main!$A:$C,3,FALSE),J3931)</f>
        <v>1.6154999999999999</v>
      </c>
      <c r="K3932">
        <f>IFERROR(VLOOKUP($A3932,SPY_main!$E:$F,2,FALSE),K3931)</f>
        <v>0.25613000000000002</v>
      </c>
      <c r="L3932">
        <f>IFERROR(VLOOKUP($A3932,SPY_main!H:I,2,FALSE),L3931)</f>
        <v>22.72</v>
      </c>
      <c r="M3932">
        <f t="shared" si="427"/>
        <v>143.63829999999999</v>
      </c>
      <c r="N3932">
        <f t="shared" si="428"/>
        <v>74.983500000000006</v>
      </c>
      <c r="O3932">
        <f t="shared" si="429"/>
        <v>45.5884</v>
      </c>
      <c r="P3932">
        <f t="shared" si="430"/>
        <v>13.577199999999999</v>
      </c>
      <c r="Q3932">
        <f t="shared" si="431"/>
        <v>19.122199999999999</v>
      </c>
      <c r="R3932">
        <f t="shared" si="432"/>
        <v>19.122199999999999</v>
      </c>
      <c r="S3932">
        <f t="shared" si="433"/>
        <v>19.122199999999999</v>
      </c>
      <c r="T3932">
        <f>IFERROR(VLOOKUP($A3932,TY_main!A:B,2,FALSE),T3931)</f>
        <v>136.140625</v>
      </c>
    </row>
    <row r="3933" spans="1:20" x14ac:dyDescent="0.25">
      <c r="A3933" s="2">
        <f>SPY_IVOL!A3933</f>
        <v>44064</v>
      </c>
      <c r="B3933">
        <f>SPY_IVOL!B3933</f>
        <v>42.095199999999998</v>
      </c>
      <c r="C3933">
        <f>SPY_IVOL!C3933</f>
        <v>29.3569</v>
      </c>
      <c r="D3933">
        <f>SPY_IVOL!D3933</f>
        <v>22.912400000000002</v>
      </c>
      <c r="E3933">
        <f>SPY_IVOL!E3933</f>
        <v>16.246300000000002</v>
      </c>
      <c r="F3933">
        <f>SPY_IVOL!F3933</f>
        <v>13.3514</v>
      </c>
      <c r="G3933">
        <f>SPY_IVOL!G3933</f>
        <v>14.87</v>
      </c>
      <c r="H3933">
        <f>SPY_IVOL!H3933</f>
        <v>18.777999999999999</v>
      </c>
      <c r="I3933">
        <f>VLOOKUP($A3933,SPY_main!$A:$C,2,FALSE)</f>
        <v>339.48</v>
      </c>
      <c r="J3933">
        <f>IFERROR(VLOOKUP($A3933,SPY_main!$A:$C,3,FALSE),J3932)</f>
        <v>1.6097999999999999</v>
      </c>
      <c r="K3933">
        <f>IFERROR(VLOOKUP($A3933,SPY_main!$E:$F,2,FALSE),K3932)</f>
        <v>0.25</v>
      </c>
      <c r="L3933">
        <f>IFERROR(VLOOKUP($A3933,SPY_main!H:I,2,FALSE),L3932)</f>
        <v>22.54</v>
      </c>
      <c r="M3933">
        <f t="shared" si="427"/>
        <v>63.595799999999997</v>
      </c>
      <c r="N3933">
        <f t="shared" si="428"/>
        <v>43.300899999999999</v>
      </c>
      <c r="O3933">
        <f t="shared" si="429"/>
        <v>27.116900000000001</v>
      </c>
      <c r="P3933">
        <f t="shared" si="430"/>
        <v>8.2532999999999994</v>
      </c>
      <c r="Q3933">
        <f t="shared" si="431"/>
        <v>10.756500000000001</v>
      </c>
      <c r="R3933">
        <f t="shared" si="432"/>
        <v>10.756500000000001</v>
      </c>
      <c r="S3933">
        <f t="shared" si="433"/>
        <v>10.756500000000001</v>
      </c>
      <c r="T3933">
        <f>IFERROR(VLOOKUP($A3933,TY_main!A:B,2,FALSE),T3932)</f>
        <v>136.140625</v>
      </c>
    </row>
    <row r="3934" spans="1:20" x14ac:dyDescent="0.25">
      <c r="A3934" s="2">
        <f>SPY_IVOL!A3934</f>
        <v>44067</v>
      </c>
      <c r="B3934">
        <f>SPY_IVOL!B3934</f>
        <v>37.836399999999998</v>
      </c>
      <c r="C3934">
        <f>SPY_IVOL!C3934</f>
        <v>28.139099999999999</v>
      </c>
      <c r="D3934">
        <f>SPY_IVOL!D3934</f>
        <v>23.121099999999998</v>
      </c>
      <c r="E3934">
        <f>SPY_IVOL!E3934</f>
        <v>17.856000000000002</v>
      </c>
      <c r="F3934">
        <f>SPY_IVOL!F3934</f>
        <v>14.8375</v>
      </c>
      <c r="G3934">
        <f>SPY_IVOL!G3934</f>
        <v>15.178599999999999</v>
      </c>
      <c r="H3934">
        <f>SPY_IVOL!H3934</f>
        <v>17.854299999999999</v>
      </c>
      <c r="I3934">
        <f>VLOOKUP($A3934,SPY_main!$A:$C,2,FALSE)</f>
        <v>342.92</v>
      </c>
      <c r="J3934">
        <f>IFERROR(VLOOKUP($A3934,SPY_main!$A:$C,3,FALSE),J3933)</f>
        <v>1.5936999999999999</v>
      </c>
      <c r="K3934">
        <f>IFERROR(VLOOKUP($A3934,SPY_main!$E:$F,2,FALSE),K3933)</f>
        <v>0.23375000000000001</v>
      </c>
      <c r="L3934">
        <f>IFERROR(VLOOKUP($A3934,SPY_main!H:I,2,FALSE),L3933)</f>
        <v>22.37</v>
      </c>
      <c r="M3934">
        <f t="shared" si="427"/>
        <v>43.241900000000001</v>
      </c>
      <c r="N3934">
        <f t="shared" si="428"/>
        <v>29.558399999999999</v>
      </c>
      <c r="O3934">
        <f t="shared" si="429"/>
        <v>22.732800000000001</v>
      </c>
      <c r="P3934">
        <f t="shared" si="430"/>
        <v>15.727399999999999</v>
      </c>
      <c r="Q3934">
        <f t="shared" si="431"/>
        <v>13.2592</v>
      </c>
      <c r="R3934">
        <f t="shared" si="432"/>
        <v>15.1547</v>
      </c>
      <c r="S3934">
        <f t="shared" si="433"/>
        <v>18.658899999999999</v>
      </c>
      <c r="T3934">
        <f>IFERROR(VLOOKUP($A3934,TY_main!A:B,2,FALSE),T3933)</f>
        <v>136.109375</v>
      </c>
    </row>
    <row r="3935" spans="1:20" x14ac:dyDescent="0.25">
      <c r="A3935" s="2">
        <f>SPY_IVOL!A3935</f>
        <v>44068</v>
      </c>
      <c r="B3935">
        <f>SPY_IVOL!B3935</f>
        <v>37.496699999999997</v>
      </c>
      <c r="C3935">
        <f>SPY_IVOL!C3935</f>
        <v>27.7986</v>
      </c>
      <c r="D3935">
        <f>SPY_IVOL!D3935</f>
        <v>22.8369</v>
      </c>
      <c r="E3935">
        <f>SPY_IVOL!E3935</f>
        <v>17.790299999999998</v>
      </c>
      <c r="F3935">
        <f>SPY_IVOL!F3935</f>
        <v>14.868399999999999</v>
      </c>
      <c r="G3935">
        <f>SPY_IVOL!G3935</f>
        <v>15.2689</v>
      </c>
      <c r="H3935">
        <f>SPY_IVOL!H3935</f>
        <v>18.254899999999999</v>
      </c>
      <c r="I3935">
        <f>VLOOKUP($A3935,SPY_main!$A:$C,2,FALSE)</f>
        <v>344.12</v>
      </c>
      <c r="J3935">
        <f>IFERROR(VLOOKUP($A3935,SPY_main!$A:$C,3,FALSE),J3934)</f>
        <v>1.5881000000000001</v>
      </c>
      <c r="K3935">
        <f>IFERROR(VLOOKUP($A3935,SPY_main!$E:$F,2,FALSE),K3934)</f>
        <v>0.251</v>
      </c>
      <c r="L3935">
        <f>IFERROR(VLOOKUP($A3935,SPY_main!H:I,2,FALSE),L3934)</f>
        <v>22.03</v>
      </c>
      <c r="M3935">
        <f t="shared" si="427"/>
        <v>43.304699999999997</v>
      </c>
      <c r="N3935">
        <f t="shared" si="428"/>
        <v>29.184200000000001</v>
      </c>
      <c r="O3935">
        <f t="shared" si="429"/>
        <v>22.423400000000001</v>
      </c>
      <c r="P3935">
        <f t="shared" si="430"/>
        <v>15.6662</v>
      </c>
      <c r="Q3935">
        <f t="shared" si="431"/>
        <v>13.6221</v>
      </c>
      <c r="R3935">
        <f t="shared" si="432"/>
        <v>15.606299999999999</v>
      </c>
      <c r="S3935">
        <f t="shared" si="433"/>
        <v>19.256900000000002</v>
      </c>
      <c r="T3935">
        <f>IFERROR(VLOOKUP($A3935,TY_main!A:B,2,FALSE),T3934)</f>
        <v>135.90625</v>
      </c>
    </row>
    <row r="3936" spans="1:20" x14ac:dyDescent="0.25">
      <c r="A3936" s="2">
        <f>SPY_IVOL!A3936</f>
        <v>44069</v>
      </c>
      <c r="B3936">
        <f>SPY_IVOL!B3936</f>
        <v>38.082599999999999</v>
      </c>
      <c r="C3936">
        <f>SPY_IVOL!C3936</f>
        <v>28.285399999999999</v>
      </c>
      <c r="D3936">
        <f>SPY_IVOL!D3936</f>
        <v>23.298500000000001</v>
      </c>
      <c r="E3936">
        <f>SPY_IVOL!E3936</f>
        <v>18.6615</v>
      </c>
      <c r="F3936">
        <f>SPY_IVOL!F3936</f>
        <v>15.7965</v>
      </c>
      <c r="G3936">
        <f>SPY_IVOL!G3936</f>
        <v>15.8032</v>
      </c>
      <c r="H3936">
        <f>SPY_IVOL!H3936</f>
        <v>18.529</v>
      </c>
      <c r="I3936">
        <f>VLOOKUP($A3936,SPY_main!$A:$C,2,FALSE)</f>
        <v>347.57</v>
      </c>
      <c r="J3936">
        <f>IFERROR(VLOOKUP($A3936,SPY_main!$A:$C,3,FALSE),J3935)</f>
        <v>1.5723</v>
      </c>
      <c r="K3936">
        <f>IFERROR(VLOOKUP($A3936,SPY_main!$E:$F,2,FALSE),K3935)</f>
        <v>0.25588</v>
      </c>
      <c r="L3936">
        <f>IFERROR(VLOOKUP($A3936,SPY_main!H:I,2,FALSE),L3935)</f>
        <v>23.27</v>
      </c>
      <c r="M3936">
        <f t="shared" si="427"/>
        <v>44.3249</v>
      </c>
      <c r="N3936">
        <f t="shared" si="428"/>
        <v>30.110399999999998</v>
      </c>
      <c r="O3936">
        <f t="shared" si="429"/>
        <v>23.1799</v>
      </c>
      <c r="P3936">
        <f t="shared" si="430"/>
        <v>17.0047</v>
      </c>
      <c r="Q3936">
        <f t="shared" si="431"/>
        <v>14.8957</v>
      </c>
      <c r="R3936">
        <f t="shared" si="432"/>
        <v>16.996099999999998</v>
      </c>
      <c r="S3936">
        <f t="shared" si="433"/>
        <v>23.113199999999999</v>
      </c>
      <c r="T3936">
        <f>IFERROR(VLOOKUP($A3936,TY_main!A:B,2,FALSE),T3935)</f>
        <v>135.90625</v>
      </c>
    </row>
    <row r="3937" spans="1:20" x14ac:dyDescent="0.25">
      <c r="A3937" s="2">
        <f>SPY_IVOL!A3937</f>
        <v>44070</v>
      </c>
      <c r="B3937">
        <f>SPY_IVOL!B3937</f>
        <v>39.209200000000003</v>
      </c>
      <c r="C3937">
        <f>SPY_IVOL!C3937</f>
        <v>29.086600000000001</v>
      </c>
      <c r="D3937">
        <f>SPY_IVOL!D3937</f>
        <v>23.994599999999998</v>
      </c>
      <c r="E3937">
        <f>SPY_IVOL!E3937</f>
        <v>19.024899999999999</v>
      </c>
      <c r="F3937">
        <f>SPY_IVOL!F3937</f>
        <v>16.328600000000002</v>
      </c>
      <c r="G3937">
        <f>SPY_IVOL!G3937</f>
        <v>16.4864</v>
      </c>
      <c r="H3937">
        <f>SPY_IVOL!H3937</f>
        <v>19.860900000000001</v>
      </c>
      <c r="I3937">
        <f>VLOOKUP($A3937,SPY_main!$A:$C,2,FALSE)</f>
        <v>348.33</v>
      </c>
      <c r="J3937">
        <f>IFERROR(VLOOKUP($A3937,SPY_main!$A:$C,3,FALSE),J3936)</f>
        <v>1.5689</v>
      </c>
      <c r="K3937">
        <f>IFERROR(VLOOKUP($A3937,SPY_main!$E:$F,2,FALSE),K3936)</f>
        <v>0.246</v>
      </c>
      <c r="L3937">
        <f>IFERROR(VLOOKUP($A3937,SPY_main!H:I,2,FALSE),L3936)</f>
        <v>24.47</v>
      </c>
      <c r="M3937">
        <f t="shared" si="427"/>
        <v>45.624699999999997</v>
      </c>
      <c r="N3937">
        <f t="shared" si="428"/>
        <v>30.915500000000002</v>
      </c>
      <c r="O3937">
        <f t="shared" si="429"/>
        <v>23.804600000000001</v>
      </c>
      <c r="P3937">
        <f t="shared" si="430"/>
        <v>17.287700000000001</v>
      </c>
      <c r="Q3937">
        <f t="shared" si="431"/>
        <v>15.603199999999999</v>
      </c>
      <c r="R3937">
        <f t="shared" si="432"/>
        <v>18.1313</v>
      </c>
      <c r="S3937">
        <f t="shared" si="433"/>
        <v>25.819700000000001</v>
      </c>
      <c r="T3937">
        <f>IFERROR(VLOOKUP($A3937,TY_main!A:B,2,FALSE),T3936)</f>
        <v>135.5625</v>
      </c>
    </row>
    <row r="3938" spans="1:20" x14ac:dyDescent="0.25">
      <c r="A3938" s="2">
        <f>SPY_IVOL!A3938</f>
        <v>44071</v>
      </c>
      <c r="B3938">
        <f>SPY_IVOL!B3938</f>
        <v>38.462800000000001</v>
      </c>
      <c r="C3938">
        <f>SPY_IVOL!C3938</f>
        <v>28.3001</v>
      </c>
      <c r="D3938">
        <f>SPY_IVOL!D3938</f>
        <v>23.187999999999999</v>
      </c>
      <c r="E3938">
        <f>SPY_IVOL!E3938</f>
        <v>18.125499999999999</v>
      </c>
      <c r="F3938">
        <f>SPY_IVOL!F3938</f>
        <v>15.8169</v>
      </c>
      <c r="G3938">
        <f>SPY_IVOL!G3938</f>
        <v>16.279499999999999</v>
      </c>
      <c r="H3938">
        <f>SPY_IVOL!H3938</f>
        <v>19.646100000000001</v>
      </c>
      <c r="I3938">
        <f>VLOOKUP($A3938,SPY_main!$A:$C,2,FALSE)</f>
        <v>350.58</v>
      </c>
      <c r="J3938">
        <f>IFERROR(VLOOKUP($A3938,SPY_main!$A:$C,3,FALSE),J3937)</f>
        <v>1.5588</v>
      </c>
      <c r="K3938">
        <f>IFERROR(VLOOKUP($A3938,SPY_main!$E:$F,2,FALSE),K3937)</f>
        <v>0.24088000000000001</v>
      </c>
      <c r="L3938">
        <f>IFERROR(VLOOKUP($A3938,SPY_main!H:I,2,FALSE),L3937)</f>
        <v>22.96</v>
      </c>
      <c r="M3938">
        <f t="shared" si="427"/>
        <v>44.200499999999998</v>
      </c>
      <c r="N3938">
        <f t="shared" si="428"/>
        <v>29.531700000000001</v>
      </c>
      <c r="O3938">
        <f t="shared" si="429"/>
        <v>22.431699999999999</v>
      </c>
      <c r="P3938">
        <f t="shared" si="430"/>
        <v>16.302600000000002</v>
      </c>
      <c r="Q3938">
        <f t="shared" si="431"/>
        <v>15.1196</v>
      </c>
      <c r="R3938">
        <f t="shared" si="432"/>
        <v>17.867999999999999</v>
      </c>
      <c r="S3938">
        <f t="shared" si="433"/>
        <v>26.412600000000001</v>
      </c>
      <c r="T3938">
        <f>IFERROR(VLOOKUP($A3938,TY_main!A:B,2,FALSE),T3937)</f>
        <v>135.84375</v>
      </c>
    </row>
    <row r="3939" spans="1:20" x14ac:dyDescent="0.25">
      <c r="A3939" s="2">
        <f>SPY_IVOL!A3939</f>
        <v>44074</v>
      </c>
      <c r="B3939">
        <f>SPY_IVOL!B3939</f>
        <v>41.477600000000002</v>
      </c>
      <c r="C3939">
        <f>SPY_IVOL!C3939</f>
        <v>30.683800000000002</v>
      </c>
      <c r="D3939">
        <f>SPY_IVOL!D3939</f>
        <v>25.153700000000001</v>
      </c>
      <c r="E3939">
        <f>SPY_IVOL!E3939</f>
        <v>19.976500000000001</v>
      </c>
      <c r="F3939">
        <f>SPY_IVOL!F3939</f>
        <v>17.5198</v>
      </c>
      <c r="G3939">
        <f>SPY_IVOL!G3939</f>
        <v>17.5259</v>
      </c>
      <c r="H3939">
        <f>SPY_IVOL!H3939</f>
        <v>20.6557</v>
      </c>
      <c r="I3939">
        <f>VLOOKUP($A3939,SPY_main!$A:$C,2,FALSE)</f>
        <v>349.31</v>
      </c>
      <c r="J3939">
        <f>IFERROR(VLOOKUP($A3939,SPY_main!$A:$C,3,FALSE),J3938)</f>
        <v>1.5645</v>
      </c>
      <c r="K3939">
        <f>IFERROR(VLOOKUP($A3939,SPY_main!$E:$F,2,FALSE),K3938)</f>
        <v>0.24088000000000001</v>
      </c>
      <c r="L3939">
        <f>IFERROR(VLOOKUP($A3939,SPY_main!H:I,2,FALSE),L3938)</f>
        <v>26.41</v>
      </c>
      <c r="M3939">
        <f t="shared" si="427"/>
        <v>49.439700000000002</v>
      </c>
      <c r="N3939">
        <f t="shared" si="428"/>
        <v>33.807400000000001</v>
      </c>
      <c r="O3939">
        <f t="shared" si="429"/>
        <v>25.7864</v>
      </c>
      <c r="P3939">
        <f t="shared" si="430"/>
        <v>18.430099999999999</v>
      </c>
      <c r="Q3939">
        <f t="shared" si="431"/>
        <v>16.4377</v>
      </c>
      <c r="R3939">
        <f t="shared" si="432"/>
        <v>19.333300000000001</v>
      </c>
      <c r="S3939">
        <f t="shared" si="433"/>
        <v>28.5413</v>
      </c>
      <c r="T3939">
        <f>IFERROR(VLOOKUP($A3939,TY_main!A:B,2,FALSE),T3938)</f>
        <v>136</v>
      </c>
    </row>
    <row r="3940" spans="1:20" x14ac:dyDescent="0.25">
      <c r="A3940" s="2">
        <f>SPY_IVOL!A3940</f>
        <v>44075</v>
      </c>
      <c r="B3940">
        <f>SPY_IVOL!B3940</f>
        <v>41.677</v>
      </c>
      <c r="C3940">
        <f>SPY_IVOL!C3940</f>
        <v>30.770199999999999</v>
      </c>
      <c r="D3940">
        <f>SPY_IVOL!D3940</f>
        <v>25.189499999999999</v>
      </c>
      <c r="E3940">
        <f>SPY_IVOL!E3940</f>
        <v>19.9238</v>
      </c>
      <c r="F3940">
        <f>SPY_IVOL!F3940</f>
        <v>17.465399999999999</v>
      </c>
      <c r="G3940">
        <f>SPY_IVOL!G3940</f>
        <v>17.428999999999998</v>
      </c>
      <c r="H3940">
        <f>SPY_IVOL!H3940</f>
        <v>20.718599999999999</v>
      </c>
      <c r="I3940">
        <f>VLOOKUP($A3940,SPY_main!$A:$C,2,FALSE)</f>
        <v>352.6</v>
      </c>
      <c r="J3940">
        <f>IFERROR(VLOOKUP($A3940,SPY_main!$A:$C,3,FALSE),J3939)</f>
        <v>1.5499000000000001</v>
      </c>
      <c r="K3940">
        <f>IFERROR(VLOOKUP($A3940,SPY_main!$E:$F,2,FALSE),K3939)</f>
        <v>0.25113000000000002</v>
      </c>
      <c r="L3940">
        <f>IFERROR(VLOOKUP($A3940,SPY_main!H:I,2,FALSE),L3939)</f>
        <v>26.12</v>
      </c>
      <c r="M3940">
        <f t="shared" si="427"/>
        <v>48.906500000000001</v>
      </c>
      <c r="N3940">
        <f t="shared" si="428"/>
        <v>33.125799999999998</v>
      </c>
      <c r="O3940">
        <f t="shared" si="429"/>
        <v>25.159099999999999</v>
      </c>
      <c r="P3940">
        <f t="shared" si="430"/>
        <v>17.891400000000001</v>
      </c>
      <c r="Q3940">
        <f t="shared" si="431"/>
        <v>15.7995</v>
      </c>
      <c r="R3940">
        <f t="shared" si="432"/>
        <v>19.027200000000001</v>
      </c>
      <c r="S3940">
        <f t="shared" si="433"/>
        <v>28.747900000000001</v>
      </c>
      <c r="T3940">
        <f>IFERROR(VLOOKUP($A3940,TY_main!A:B,2,FALSE),T3939)</f>
        <v>136.15625</v>
      </c>
    </row>
    <row r="3941" spans="1:20" x14ac:dyDescent="0.25">
      <c r="A3941" s="2">
        <f>SPY_IVOL!A3941</f>
        <v>44076</v>
      </c>
      <c r="B3941">
        <f>SPY_IVOL!B3941</f>
        <v>41.252899999999997</v>
      </c>
      <c r="C3941">
        <f>SPY_IVOL!C3941</f>
        <v>30.430499999999999</v>
      </c>
      <c r="D3941">
        <f>SPY_IVOL!D3941</f>
        <v>24.994599999999998</v>
      </c>
      <c r="E3941">
        <f>SPY_IVOL!E3941</f>
        <v>20.5457</v>
      </c>
      <c r="F3941">
        <f>SPY_IVOL!F3941</f>
        <v>18.9453</v>
      </c>
      <c r="G3941">
        <f>SPY_IVOL!G3941</f>
        <v>19.5762</v>
      </c>
      <c r="H3941">
        <f>SPY_IVOL!H3941</f>
        <v>23.292000000000002</v>
      </c>
      <c r="I3941">
        <f>VLOOKUP($A3941,SPY_main!$A:$C,2,FALSE)</f>
        <v>357.7</v>
      </c>
      <c r="J3941">
        <f>IFERROR(VLOOKUP($A3941,SPY_main!$A:$C,3,FALSE),J3940)</f>
        <v>1.5278</v>
      </c>
      <c r="K3941">
        <f>IFERROR(VLOOKUP($A3941,SPY_main!$E:$F,2,FALSE),K3940)</f>
        <v>0.25124999999999997</v>
      </c>
      <c r="L3941">
        <f>IFERROR(VLOOKUP($A3941,SPY_main!H:I,2,FALSE),L3940)</f>
        <v>26.57</v>
      </c>
      <c r="M3941">
        <f t="shared" si="427"/>
        <v>49.720999999999997</v>
      </c>
      <c r="N3941">
        <f t="shared" si="428"/>
        <v>33.107900000000001</v>
      </c>
      <c r="O3941">
        <f t="shared" si="429"/>
        <v>25.032</v>
      </c>
      <c r="P3941">
        <f t="shared" si="430"/>
        <v>18.5852</v>
      </c>
      <c r="Q3941">
        <f t="shared" si="431"/>
        <v>18.392900000000001</v>
      </c>
      <c r="R3941">
        <f t="shared" si="432"/>
        <v>22.184899999999999</v>
      </c>
      <c r="S3941">
        <f t="shared" si="433"/>
        <v>31.578299999999999</v>
      </c>
      <c r="T3941">
        <f>IFERROR(VLOOKUP($A3941,TY_main!A:B,2,FALSE),T3940)</f>
        <v>136.28125</v>
      </c>
    </row>
    <row r="3942" spans="1:20" x14ac:dyDescent="0.25">
      <c r="A3942" s="2">
        <f>SPY_IVOL!A3942</f>
        <v>44077</v>
      </c>
      <c r="B3942">
        <f>SPY_IVOL!B3942</f>
        <v>45.932600000000001</v>
      </c>
      <c r="C3942">
        <f>SPY_IVOL!C3942</f>
        <v>35.026400000000002</v>
      </c>
      <c r="D3942">
        <f>SPY_IVOL!D3942</f>
        <v>29.472899999999999</v>
      </c>
      <c r="E3942">
        <f>SPY_IVOL!E3942</f>
        <v>24.759899999999998</v>
      </c>
      <c r="F3942">
        <f>SPY_IVOL!F3942</f>
        <v>21.858699999999999</v>
      </c>
      <c r="G3942">
        <f>SPY_IVOL!G3942</f>
        <v>20.619299999999999</v>
      </c>
      <c r="H3942">
        <f>SPY_IVOL!H3942</f>
        <v>23.924199999999999</v>
      </c>
      <c r="I3942">
        <f>VLOOKUP($A3942,SPY_main!$A:$C,2,FALSE)</f>
        <v>345.39</v>
      </c>
      <c r="J3942">
        <f>IFERROR(VLOOKUP($A3942,SPY_main!$A:$C,3,FALSE),J3941)</f>
        <v>1.5823</v>
      </c>
      <c r="K3942">
        <f>IFERROR(VLOOKUP($A3942,SPY_main!$E:$F,2,FALSE),K3941)</f>
        <v>0.2495</v>
      </c>
      <c r="L3942">
        <f>IFERROR(VLOOKUP($A3942,SPY_main!H:I,2,FALSE),L3941)</f>
        <v>33.6</v>
      </c>
      <c r="M3942">
        <f t="shared" si="427"/>
        <v>57.2089</v>
      </c>
      <c r="N3942">
        <f t="shared" si="428"/>
        <v>39.873899999999999</v>
      </c>
      <c r="O3942">
        <f t="shared" si="429"/>
        <v>31.503799999999998</v>
      </c>
      <c r="P3942">
        <f t="shared" si="430"/>
        <v>24.5398</v>
      </c>
      <c r="Q3942">
        <f t="shared" si="431"/>
        <v>20.982299999999999</v>
      </c>
      <c r="R3942">
        <f t="shared" si="432"/>
        <v>22.827500000000001</v>
      </c>
      <c r="S3942">
        <f t="shared" si="433"/>
        <v>31.4709</v>
      </c>
      <c r="T3942">
        <f>IFERROR(VLOOKUP($A3942,TY_main!A:B,2,FALSE),T3941)</f>
        <v>136.5</v>
      </c>
    </row>
    <row r="3943" spans="1:20" x14ac:dyDescent="0.25">
      <c r="A3943" s="2">
        <f>SPY_IVOL!A3943</f>
        <v>44078</v>
      </c>
      <c r="B3943">
        <f>SPY_IVOL!B3943</f>
        <v>44.507199999999997</v>
      </c>
      <c r="C3943">
        <f>SPY_IVOL!C3943</f>
        <v>34.197800000000001</v>
      </c>
      <c r="D3943">
        <f>SPY_IVOL!D3943</f>
        <v>29.128599999999999</v>
      </c>
      <c r="E3943">
        <f>SPY_IVOL!E3943</f>
        <v>23.4041</v>
      </c>
      <c r="F3943">
        <f>SPY_IVOL!F3943</f>
        <v>19.2499</v>
      </c>
      <c r="G3943">
        <f>SPY_IVOL!G3943</f>
        <v>19.012599999999999</v>
      </c>
      <c r="H3943">
        <f>SPY_IVOL!H3943</f>
        <v>23.3917</v>
      </c>
      <c r="I3943">
        <f>VLOOKUP($A3943,SPY_main!$A:$C,2,FALSE)</f>
        <v>342.57</v>
      </c>
      <c r="J3943">
        <f>IFERROR(VLOOKUP($A3943,SPY_main!$A:$C,3,FALSE),J3942)</f>
        <v>1.5952999999999999</v>
      </c>
      <c r="K3943">
        <f>IFERROR(VLOOKUP($A3943,SPY_main!$E:$F,2,FALSE),K3942)</f>
        <v>0.248</v>
      </c>
      <c r="L3943">
        <f>IFERROR(VLOOKUP($A3943,SPY_main!H:I,2,FALSE),L3942)</f>
        <v>30.75</v>
      </c>
      <c r="M3943">
        <f t="shared" si="427"/>
        <v>56.4054</v>
      </c>
      <c r="N3943">
        <f t="shared" si="428"/>
        <v>40.715400000000002</v>
      </c>
      <c r="O3943">
        <f t="shared" si="429"/>
        <v>33.095300000000002</v>
      </c>
      <c r="P3943">
        <f t="shared" si="430"/>
        <v>24.457999999999998</v>
      </c>
      <c r="Q3943">
        <f t="shared" si="431"/>
        <v>19.0061</v>
      </c>
      <c r="R3943">
        <f t="shared" si="432"/>
        <v>21.486799999999999</v>
      </c>
      <c r="S3943">
        <f t="shared" si="433"/>
        <v>32.1922</v>
      </c>
      <c r="T3943">
        <f>IFERROR(VLOOKUP($A3943,TY_main!A:B,2,FALSE),T3942)</f>
        <v>135.796875</v>
      </c>
    </row>
    <row r="3944" spans="1:20" x14ac:dyDescent="0.25">
      <c r="A3944" s="2">
        <f>SPY_IVOL!A3944</f>
        <v>44082</v>
      </c>
      <c r="B3944">
        <f>SPY_IVOL!B3944</f>
        <v>44.9709</v>
      </c>
      <c r="C3944">
        <f>SPY_IVOL!C3944</f>
        <v>34.870199999999997</v>
      </c>
      <c r="D3944">
        <f>SPY_IVOL!D3944</f>
        <v>30.033000000000001</v>
      </c>
      <c r="E3944">
        <f>SPY_IVOL!E3944</f>
        <v>25.075199999999999</v>
      </c>
      <c r="F3944">
        <f>SPY_IVOL!F3944</f>
        <v>21.179500000000001</v>
      </c>
      <c r="G3944">
        <f>SPY_IVOL!G3944</f>
        <v>20.142399999999999</v>
      </c>
      <c r="H3944">
        <f>SPY_IVOL!H3944</f>
        <v>24.541599999999999</v>
      </c>
      <c r="I3944">
        <f>VLOOKUP($A3944,SPY_main!$A:$C,2,FALSE)</f>
        <v>333.21</v>
      </c>
      <c r="J3944">
        <f>IFERROR(VLOOKUP($A3944,SPY_main!$A:$C,3,FALSE),J3943)</f>
        <v>1.6400999999999999</v>
      </c>
      <c r="K3944">
        <f>IFERROR(VLOOKUP($A3944,SPY_main!$E:$F,2,FALSE),K3943)</f>
        <v>0.2495</v>
      </c>
      <c r="L3944">
        <f>IFERROR(VLOOKUP($A3944,SPY_main!H:I,2,FALSE),L3943)</f>
        <v>31.46</v>
      </c>
      <c r="M3944">
        <f t="shared" si="427"/>
        <v>61.080399999999997</v>
      </c>
      <c r="N3944">
        <f t="shared" si="428"/>
        <v>43.397399999999998</v>
      </c>
      <c r="O3944">
        <f t="shared" si="429"/>
        <v>35.628999999999998</v>
      </c>
      <c r="P3944">
        <f t="shared" si="430"/>
        <v>29.087299999999999</v>
      </c>
      <c r="Q3944">
        <f t="shared" si="431"/>
        <v>24.107099999999999</v>
      </c>
      <c r="R3944">
        <f t="shared" si="432"/>
        <v>26.450800000000001</v>
      </c>
      <c r="S3944">
        <f t="shared" si="433"/>
        <v>37.270600000000002</v>
      </c>
      <c r="T3944">
        <f>IFERROR(VLOOKUP($A3944,TY_main!A:B,2,FALSE),T3943)</f>
        <v>136.140625</v>
      </c>
    </row>
    <row r="3945" spans="1:20" x14ac:dyDescent="0.25">
      <c r="A3945" s="2">
        <f>SPY_IVOL!A3945</f>
        <v>44083</v>
      </c>
      <c r="B3945">
        <f>SPY_IVOL!B3945</f>
        <v>42.777299999999997</v>
      </c>
      <c r="C3945">
        <f>SPY_IVOL!C3945</f>
        <v>32.419600000000003</v>
      </c>
      <c r="D3945">
        <f>SPY_IVOL!D3945</f>
        <v>27.579699999999999</v>
      </c>
      <c r="E3945">
        <f>SPY_IVOL!E3945</f>
        <v>23.364100000000001</v>
      </c>
      <c r="F3945">
        <f>SPY_IVOL!F3945</f>
        <v>20.1767</v>
      </c>
      <c r="G3945">
        <f>SPY_IVOL!G3945</f>
        <v>20.111000000000001</v>
      </c>
      <c r="H3945">
        <f>SPY_IVOL!H3945</f>
        <v>24.271999999999998</v>
      </c>
      <c r="I3945">
        <f>VLOOKUP($A3945,SPY_main!$A:$C,2,FALSE)</f>
        <v>339.79</v>
      </c>
      <c r="J3945">
        <f>IFERROR(VLOOKUP($A3945,SPY_main!$A:$C,3,FALSE),J3944)</f>
        <v>1.6083000000000001</v>
      </c>
      <c r="K3945">
        <f>IFERROR(VLOOKUP($A3945,SPY_main!$E:$F,2,FALSE),K3944)</f>
        <v>0.25024999999999997</v>
      </c>
      <c r="L3945">
        <f>IFERROR(VLOOKUP($A3945,SPY_main!H:I,2,FALSE),L3944)</f>
        <v>28.81</v>
      </c>
      <c r="M3945">
        <f t="shared" si="427"/>
        <v>59.413200000000003</v>
      </c>
      <c r="N3945">
        <f t="shared" si="428"/>
        <v>40.145699999999998</v>
      </c>
      <c r="O3945">
        <f t="shared" si="429"/>
        <v>31.9285</v>
      </c>
      <c r="P3945">
        <f t="shared" si="430"/>
        <v>25.544899999999998</v>
      </c>
      <c r="Q3945">
        <f t="shared" si="431"/>
        <v>21.941700000000001</v>
      </c>
      <c r="R3945">
        <f t="shared" si="432"/>
        <v>25.1723</v>
      </c>
      <c r="S3945">
        <f t="shared" si="433"/>
        <v>32.5351</v>
      </c>
      <c r="T3945">
        <f>IFERROR(VLOOKUP($A3945,TY_main!A:B,2,FALSE),T3944)</f>
        <v>136.0625</v>
      </c>
    </row>
    <row r="3946" spans="1:20" x14ac:dyDescent="0.25">
      <c r="A3946" s="2">
        <f>SPY_IVOL!A3946</f>
        <v>44084</v>
      </c>
      <c r="B3946">
        <f>SPY_IVOL!B3946</f>
        <v>43.143099999999997</v>
      </c>
      <c r="C3946">
        <f>SPY_IVOL!C3946</f>
        <v>32.976999999999997</v>
      </c>
      <c r="D3946">
        <f>SPY_IVOL!D3946</f>
        <v>28.29</v>
      </c>
      <c r="E3946">
        <f>SPY_IVOL!E3946</f>
        <v>25.125800000000002</v>
      </c>
      <c r="F3946">
        <f>SPY_IVOL!F3946</f>
        <v>21.3918</v>
      </c>
      <c r="G3946">
        <f>SPY_IVOL!G3946</f>
        <v>20.636700000000001</v>
      </c>
      <c r="H3946">
        <f>SPY_IVOL!H3946</f>
        <v>24.537600000000001</v>
      </c>
      <c r="I3946">
        <f>VLOOKUP($A3946,SPY_main!$A:$C,2,FALSE)</f>
        <v>333.89</v>
      </c>
      <c r="J3946">
        <f>IFERROR(VLOOKUP($A3946,SPY_main!$A:$C,3,FALSE),J3945)</f>
        <v>1.6368</v>
      </c>
      <c r="K3946">
        <f>IFERROR(VLOOKUP($A3946,SPY_main!$E:$F,2,FALSE),K3945)</f>
        <v>0.24912999999999999</v>
      </c>
      <c r="L3946">
        <f>IFERROR(VLOOKUP($A3946,SPY_main!H:I,2,FALSE),L3945)</f>
        <v>29.71</v>
      </c>
      <c r="M3946">
        <f t="shared" si="427"/>
        <v>61.719900000000003</v>
      </c>
      <c r="N3946">
        <f t="shared" si="428"/>
        <v>42.466299999999997</v>
      </c>
      <c r="O3946">
        <f t="shared" si="429"/>
        <v>33.442</v>
      </c>
      <c r="P3946">
        <f t="shared" si="430"/>
        <v>27.933700000000002</v>
      </c>
      <c r="Q3946">
        <f t="shared" si="431"/>
        <v>23.469000000000001</v>
      </c>
      <c r="R3946">
        <f t="shared" si="432"/>
        <v>25.849799999999998</v>
      </c>
      <c r="S3946">
        <f t="shared" si="433"/>
        <v>36.019399999999997</v>
      </c>
      <c r="T3946">
        <f>IFERROR(VLOOKUP($A3946,TY_main!A:B,2,FALSE),T3945)</f>
        <v>136.171875</v>
      </c>
    </row>
    <row r="3947" spans="1:20" x14ac:dyDescent="0.25">
      <c r="A3947" s="2">
        <f>SPY_IVOL!A3947</f>
        <v>44085</v>
      </c>
      <c r="B3947">
        <f>SPY_IVOL!B3947</f>
        <v>40.954599999999999</v>
      </c>
      <c r="C3947">
        <f>SPY_IVOL!C3947</f>
        <v>31.852399999999999</v>
      </c>
      <c r="D3947">
        <f>SPY_IVOL!D3947</f>
        <v>27.715399999999999</v>
      </c>
      <c r="E3947">
        <f>SPY_IVOL!E3947</f>
        <v>23.362100000000002</v>
      </c>
      <c r="F3947">
        <f>SPY_IVOL!F3947</f>
        <v>18.830100000000002</v>
      </c>
      <c r="G3947">
        <f>SPY_IVOL!G3947</f>
        <v>19.026299999999999</v>
      </c>
      <c r="H3947">
        <f>SPY_IVOL!H3947</f>
        <v>23.374500000000001</v>
      </c>
      <c r="I3947">
        <f>VLOOKUP($A3947,SPY_main!$A:$C,2,FALSE)</f>
        <v>334.06</v>
      </c>
      <c r="J3947">
        <f>IFERROR(VLOOKUP($A3947,SPY_main!$A:$C,3,FALSE),J3946)</f>
        <v>1.6358999999999999</v>
      </c>
      <c r="K3947">
        <f>IFERROR(VLOOKUP($A3947,SPY_main!$E:$F,2,FALSE),K3946)</f>
        <v>0.25037999999999999</v>
      </c>
      <c r="L3947">
        <f>IFERROR(VLOOKUP($A3947,SPY_main!H:I,2,FALSE),L3946)</f>
        <v>26.87</v>
      </c>
      <c r="M3947">
        <f t="shared" si="427"/>
        <v>58.1327</v>
      </c>
      <c r="N3947">
        <f t="shared" si="428"/>
        <v>37.884799999999998</v>
      </c>
      <c r="O3947">
        <f t="shared" si="429"/>
        <v>30.9633</v>
      </c>
      <c r="P3947">
        <f t="shared" si="430"/>
        <v>26.598400000000002</v>
      </c>
      <c r="Q3947">
        <f t="shared" si="431"/>
        <v>20.091699999999999</v>
      </c>
      <c r="R3947">
        <f t="shared" si="432"/>
        <v>25.724599999999999</v>
      </c>
      <c r="S3947">
        <f t="shared" si="433"/>
        <v>35.492199999999997</v>
      </c>
      <c r="T3947">
        <f>IFERROR(VLOOKUP($A3947,TY_main!A:B,2,FALSE),T3946)</f>
        <v>136.34375</v>
      </c>
    </row>
    <row r="3948" spans="1:20" x14ac:dyDescent="0.25">
      <c r="A3948" s="2">
        <f>SPY_IVOL!A3948</f>
        <v>44088</v>
      </c>
      <c r="B3948">
        <f>SPY_IVOL!B3948</f>
        <v>40.849299999999999</v>
      </c>
      <c r="C3948">
        <f>SPY_IVOL!C3948</f>
        <v>30.624700000000001</v>
      </c>
      <c r="D3948">
        <f>SPY_IVOL!D3948</f>
        <v>26.109300000000001</v>
      </c>
      <c r="E3948">
        <f>SPY_IVOL!E3948</f>
        <v>21.6021</v>
      </c>
      <c r="F3948">
        <f>SPY_IVOL!F3948</f>
        <v>18.661200000000001</v>
      </c>
      <c r="G3948">
        <f>SPY_IVOL!G3948</f>
        <v>19.207599999999999</v>
      </c>
      <c r="H3948">
        <f>SPY_IVOL!H3948</f>
        <v>23.845300000000002</v>
      </c>
      <c r="I3948">
        <f>VLOOKUP($A3948,SPY_main!$A:$C,2,FALSE)</f>
        <v>338.46</v>
      </c>
      <c r="J3948">
        <f>IFERROR(VLOOKUP($A3948,SPY_main!$A:$C,3,FALSE),J3947)</f>
        <v>1.6147</v>
      </c>
      <c r="K3948">
        <f>IFERROR(VLOOKUP($A3948,SPY_main!$E:$F,2,FALSE),K3947)</f>
        <v>0.23724999999999999</v>
      </c>
      <c r="L3948">
        <f>IFERROR(VLOOKUP($A3948,SPY_main!H:I,2,FALSE),L3947)</f>
        <v>25.85</v>
      </c>
      <c r="M3948">
        <f t="shared" si="427"/>
        <v>72.797399999999996</v>
      </c>
      <c r="N3948">
        <f t="shared" si="428"/>
        <v>44.608400000000003</v>
      </c>
      <c r="O3948">
        <f t="shared" si="429"/>
        <v>31.653400000000001</v>
      </c>
      <c r="P3948">
        <f t="shared" si="430"/>
        <v>24.024699999999999</v>
      </c>
      <c r="Q3948">
        <f t="shared" si="431"/>
        <v>20.959199999999999</v>
      </c>
      <c r="R3948">
        <f t="shared" si="432"/>
        <v>31.6858</v>
      </c>
      <c r="S3948">
        <f t="shared" si="433"/>
        <v>31.6858</v>
      </c>
      <c r="T3948">
        <f>IFERROR(VLOOKUP($A3948,TY_main!A:B,2,FALSE),T3947)</f>
        <v>136.3125</v>
      </c>
    </row>
    <row r="3949" spans="1:20" x14ac:dyDescent="0.25">
      <c r="A3949" s="2">
        <f>SPY_IVOL!A3949</f>
        <v>44089</v>
      </c>
      <c r="B3949">
        <f>SPY_IVOL!B3949</f>
        <v>41.602800000000002</v>
      </c>
      <c r="C3949">
        <f>SPY_IVOL!C3949</f>
        <v>30.947900000000001</v>
      </c>
      <c r="D3949">
        <f>SPY_IVOL!D3949</f>
        <v>26.015000000000001</v>
      </c>
      <c r="E3949">
        <f>SPY_IVOL!E3949</f>
        <v>20.972999999999999</v>
      </c>
      <c r="F3949">
        <f>SPY_IVOL!F3949</f>
        <v>18.274699999999999</v>
      </c>
      <c r="G3949">
        <f>SPY_IVOL!G3949</f>
        <v>18.931100000000001</v>
      </c>
      <c r="H3949">
        <f>SPY_IVOL!H3949</f>
        <v>23.608499999999999</v>
      </c>
      <c r="I3949">
        <f>VLOOKUP($A3949,SPY_main!$A:$C,2,FALSE)</f>
        <v>340.17</v>
      </c>
      <c r="J3949">
        <f>IFERROR(VLOOKUP($A3949,SPY_main!$A:$C,3,FALSE),J3948)</f>
        <v>1.6065</v>
      </c>
      <c r="K3949">
        <f>IFERROR(VLOOKUP($A3949,SPY_main!$E:$F,2,FALSE),K3948)</f>
        <v>0.24612999999999999</v>
      </c>
      <c r="L3949">
        <f>IFERROR(VLOOKUP($A3949,SPY_main!H:I,2,FALSE),L3948)</f>
        <v>25.59</v>
      </c>
      <c r="M3949">
        <f t="shared" si="427"/>
        <v>84.173699999999997</v>
      </c>
      <c r="N3949">
        <f t="shared" si="428"/>
        <v>47.915300000000002</v>
      </c>
      <c r="O3949">
        <f t="shared" si="429"/>
        <v>32.5916</v>
      </c>
      <c r="P3949">
        <f t="shared" si="430"/>
        <v>23.176200000000001</v>
      </c>
      <c r="Q3949">
        <f t="shared" si="431"/>
        <v>21.623100000000001</v>
      </c>
      <c r="R3949">
        <f t="shared" si="432"/>
        <v>27.843</v>
      </c>
      <c r="S3949">
        <f t="shared" si="433"/>
        <v>27.843</v>
      </c>
      <c r="T3949">
        <f>IFERROR(VLOOKUP($A3949,TY_main!A:B,2,FALSE),T3948)</f>
        <v>136.25</v>
      </c>
    </row>
    <row r="3950" spans="1:20" x14ac:dyDescent="0.25">
      <c r="A3950" s="2">
        <f>SPY_IVOL!A3950</f>
        <v>44090</v>
      </c>
      <c r="B3950">
        <f>SPY_IVOL!B3950</f>
        <v>42.372</v>
      </c>
      <c r="C3950">
        <f>SPY_IVOL!C3950</f>
        <v>31.3962</v>
      </c>
      <c r="D3950">
        <f>SPY_IVOL!D3950</f>
        <v>26.355</v>
      </c>
      <c r="E3950">
        <f>SPY_IVOL!E3950</f>
        <v>21.4864</v>
      </c>
      <c r="F3950">
        <f>SPY_IVOL!F3950</f>
        <v>17.962800000000001</v>
      </c>
      <c r="G3950">
        <f>SPY_IVOL!G3950</f>
        <v>18.819099999999999</v>
      </c>
      <c r="H3950">
        <f>SPY_IVOL!H3950</f>
        <v>24.342700000000001</v>
      </c>
      <c r="I3950">
        <f>VLOOKUP($A3950,SPY_main!$A:$C,2,FALSE)</f>
        <v>338.82</v>
      </c>
      <c r="J3950">
        <f>IFERROR(VLOOKUP($A3950,SPY_main!$A:$C,3,FALSE),J3949)</f>
        <v>1.6129</v>
      </c>
      <c r="K3950">
        <f>IFERROR(VLOOKUP($A3950,SPY_main!$E:$F,2,FALSE),K3949)</f>
        <v>0.23325000000000001</v>
      </c>
      <c r="L3950">
        <f>IFERROR(VLOOKUP($A3950,SPY_main!H:I,2,FALSE),L3949)</f>
        <v>26.04</v>
      </c>
      <c r="M3950">
        <f t="shared" si="427"/>
        <v>99.736400000000003</v>
      </c>
      <c r="N3950">
        <f t="shared" si="428"/>
        <v>58.9133</v>
      </c>
      <c r="O3950">
        <f t="shared" si="429"/>
        <v>37.109499999999997</v>
      </c>
      <c r="P3950">
        <f t="shared" si="430"/>
        <v>22.1767</v>
      </c>
      <c r="Q3950">
        <f t="shared" si="431"/>
        <v>26.499600000000001</v>
      </c>
      <c r="R3950">
        <f t="shared" si="432"/>
        <v>30.917000000000002</v>
      </c>
      <c r="S3950">
        <f t="shared" si="433"/>
        <v>30.917000000000002</v>
      </c>
      <c r="T3950">
        <f>IFERROR(VLOOKUP($A3950,TY_main!A:B,2,FALSE),T3949)</f>
        <v>136.21875</v>
      </c>
    </row>
    <row r="3951" spans="1:20" x14ac:dyDescent="0.25">
      <c r="A3951" s="2">
        <f>SPY_IVOL!A3951</f>
        <v>44091</v>
      </c>
      <c r="B3951">
        <f>SPY_IVOL!B3951</f>
        <v>42.7928</v>
      </c>
      <c r="C3951">
        <f>SPY_IVOL!C3951</f>
        <v>31.381399999999999</v>
      </c>
      <c r="D3951">
        <f>SPY_IVOL!D3951</f>
        <v>26.4331</v>
      </c>
      <c r="E3951">
        <f>SPY_IVOL!E3951</f>
        <v>22.055700000000002</v>
      </c>
      <c r="F3951">
        <f>SPY_IVOL!F3951</f>
        <v>18.252600000000001</v>
      </c>
      <c r="G3951">
        <f>SPY_IVOL!G3951</f>
        <v>19.071400000000001</v>
      </c>
      <c r="H3951">
        <f>SPY_IVOL!H3951</f>
        <v>24.502300000000002</v>
      </c>
      <c r="I3951">
        <f>VLOOKUP($A3951,SPY_main!$A:$C,2,FALSE)</f>
        <v>335.84</v>
      </c>
      <c r="J3951">
        <f>IFERROR(VLOOKUP($A3951,SPY_main!$A:$C,3,FALSE),J3950)</f>
        <v>1.5951</v>
      </c>
      <c r="K3951">
        <f>IFERROR(VLOOKUP($A3951,SPY_main!$E:$F,2,FALSE),K3950)</f>
        <v>0.22738</v>
      </c>
      <c r="L3951">
        <f>IFERROR(VLOOKUP($A3951,SPY_main!H:I,2,FALSE),L3950)</f>
        <v>26.46</v>
      </c>
      <c r="M3951">
        <f t="shared" si="427"/>
        <v>141.03370000000001</v>
      </c>
      <c r="N3951">
        <f t="shared" si="428"/>
        <v>80.073499999999996</v>
      </c>
      <c r="O3951">
        <f t="shared" si="429"/>
        <v>48.994300000000003</v>
      </c>
      <c r="P3951">
        <f t="shared" si="430"/>
        <v>22.134499999999999</v>
      </c>
      <c r="Q3951">
        <f t="shared" si="431"/>
        <v>35.973799999999997</v>
      </c>
      <c r="R3951">
        <f t="shared" si="432"/>
        <v>40.415799999999997</v>
      </c>
      <c r="S3951">
        <f t="shared" si="433"/>
        <v>40.415799999999997</v>
      </c>
      <c r="T3951">
        <f>IFERROR(VLOOKUP($A3951,TY_main!A:B,2,FALSE),T3950)</f>
        <v>136.21875</v>
      </c>
    </row>
    <row r="3952" spans="1:20" x14ac:dyDescent="0.25">
      <c r="A3952" s="2">
        <f>SPY_IVOL!A3952</f>
        <v>44092</v>
      </c>
      <c r="B3952">
        <f>SPY_IVOL!B3952</f>
        <v>42.368699999999997</v>
      </c>
      <c r="C3952">
        <f>SPY_IVOL!C3952</f>
        <v>30.631799999999998</v>
      </c>
      <c r="D3952">
        <f>SPY_IVOL!D3952</f>
        <v>26.103200000000001</v>
      </c>
      <c r="E3952">
        <f>SPY_IVOL!E3952</f>
        <v>22.393799999999999</v>
      </c>
      <c r="F3952">
        <f>SPY_IVOL!F3952</f>
        <v>18.892099999999999</v>
      </c>
      <c r="G3952">
        <f>SPY_IVOL!G3952</f>
        <v>19.326799999999999</v>
      </c>
      <c r="H3952">
        <f>SPY_IVOL!H3952</f>
        <v>25.5565</v>
      </c>
      <c r="I3952">
        <f>VLOOKUP($A3952,SPY_main!$A:$C,2,FALSE)</f>
        <v>330.65</v>
      </c>
      <c r="J3952">
        <f>IFERROR(VLOOKUP($A3952,SPY_main!$A:$C,3,FALSE),J3951)</f>
        <v>1.6201000000000001</v>
      </c>
      <c r="K3952">
        <f>IFERROR(VLOOKUP($A3952,SPY_main!$E:$F,2,FALSE),K3951)</f>
        <v>0.22538</v>
      </c>
      <c r="L3952">
        <f>IFERROR(VLOOKUP($A3952,SPY_main!H:I,2,FALSE),L3951)</f>
        <v>25.83</v>
      </c>
      <c r="M3952">
        <f t="shared" si="427"/>
        <v>69.722099999999998</v>
      </c>
      <c r="N3952">
        <f t="shared" si="428"/>
        <v>43.4223</v>
      </c>
      <c r="O3952">
        <f t="shared" si="429"/>
        <v>27.2226</v>
      </c>
      <c r="P3952">
        <f t="shared" si="430"/>
        <v>16.894100000000002</v>
      </c>
      <c r="Q3952">
        <f t="shared" si="431"/>
        <v>21.718699999999998</v>
      </c>
      <c r="R3952">
        <f t="shared" si="432"/>
        <v>24.960999999999999</v>
      </c>
      <c r="S3952">
        <f t="shared" si="433"/>
        <v>24.960999999999999</v>
      </c>
      <c r="T3952">
        <f>IFERROR(VLOOKUP($A3952,TY_main!A:B,2,FALSE),T3951)</f>
        <v>136.1875</v>
      </c>
    </row>
    <row r="3953" spans="1:20" x14ac:dyDescent="0.25">
      <c r="A3953" s="2">
        <f>SPY_IVOL!A3953</f>
        <v>44095</v>
      </c>
      <c r="B3953">
        <f>SPY_IVOL!B3953</f>
        <v>38.514600000000002</v>
      </c>
      <c r="C3953">
        <f>SPY_IVOL!C3953</f>
        <v>32.789900000000003</v>
      </c>
      <c r="D3953">
        <f>SPY_IVOL!D3953</f>
        <v>29.9892</v>
      </c>
      <c r="E3953">
        <f>SPY_IVOL!E3953</f>
        <v>27.195699999999999</v>
      </c>
      <c r="F3953">
        <f>SPY_IVOL!F3953</f>
        <v>23.419</v>
      </c>
      <c r="G3953">
        <f>SPY_IVOL!G3953</f>
        <v>21.008400000000002</v>
      </c>
      <c r="H3953">
        <f>SPY_IVOL!H3953</f>
        <v>22.446400000000001</v>
      </c>
      <c r="I3953">
        <f>VLOOKUP($A3953,SPY_main!$A:$C,2,FALSE)</f>
        <v>326.97000000000003</v>
      </c>
      <c r="J3953">
        <f>IFERROR(VLOOKUP($A3953,SPY_main!$A:$C,3,FALSE),J3952)</f>
        <v>1.6383000000000001</v>
      </c>
      <c r="K3953">
        <f>IFERROR(VLOOKUP($A3953,SPY_main!$E:$F,2,FALSE),K3952)</f>
        <v>0.22325</v>
      </c>
      <c r="L3953">
        <f>IFERROR(VLOOKUP($A3953,SPY_main!H:I,2,FALSE),L3952)</f>
        <v>27.78</v>
      </c>
      <c r="M3953">
        <f t="shared" si="427"/>
        <v>44.7303</v>
      </c>
      <c r="N3953">
        <f t="shared" si="428"/>
        <v>32.935499999999998</v>
      </c>
      <c r="O3953">
        <f t="shared" si="429"/>
        <v>28.517900000000001</v>
      </c>
      <c r="P3953">
        <f t="shared" si="430"/>
        <v>24.592700000000001</v>
      </c>
      <c r="Q3953">
        <f t="shared" si="431"/>
        <v>19.8187</v>
      </c>
      <c r="R3953">
        <f t="shared" si="432"/>
        <v>20.237100000000002</v>
      </c>
      <c r="S3953">
        <f t="shared" si="433"/>
        <v>26.495100000000001</v>
      </c>
      <c r="T3953">
        <f>IFERROR(VLOOKUP($A3953,TY_main!A:B,2,FALSE),T3952)</f>
        <v>136.34375</v>
      </c>
    </row>
    <row r="3954" spans="1:20" x14ac:dyDescent="0.25">
      <c r="A3954" s="2">
        <f>SPY_IVOL!A3954</f>
        <v>44096</v>
      </c>
      <c r="B3954">
        <f>SPY_IVOL!B3954</f>
        <v>38.472900000000003</v>
      </c>
      <c r="C3954">
        <f>SPY_IVOL!C3954</f>
        <v>33.1235</v>
      </c>
      <c r="D3954">
        <f>SPY_IVOL!D3954</f>
        <v>30.3932</v>
      </c>
      <c r="E3954">
        <f>SPY_IVOL!E3954</f>
        <v>26.716999999999999</v>
      </c>
      <c r="F3954">
        <f>SPY_IVOL!F3954</f>
        <v>22.345300000000002</v>
      </c>
      <c r="G3954">
        <f>SPY_IVOL!G3954</f>
        <v>20.299199999999999</v>
      </c>
      <c r="H3954">
        <f>SPY_IVOL!H3954</f>
        <v>22.055199999999999</v>
      </c>
      <c r="I3954">
        <f>VLOOKUP($A3954,SPY_main!$A:$C,2,FALSE)</f>
        <v>330.3</v>
      </c>
      <c r="J3954">
        <f>IFERROR(VLOOKUP($A3954,SPY_main!$A:$C,3,FALSE),J3953)</f>
        <v>1.6217999999999999</v>
      </c>
      <c r="K3954">
        <f>IFERROR(VLOOKUP($A3954,SPY_main!$E:$F,2,FALSE),K3953)</f>
        <v>0.2225</v>
      </c>
      <c r="L3954">
        <f>IFERROR(VLOOKUP($A3954,SPY_main!H:I,2,FALSE),L3953)</f>
        <v>26.86</v>
      </c>
      <c r="M3954">
        <f t="shared" si="427"/>
        <v>44.191699999999997</v>
      </c>
      <c r="N3954">
        <f t="shared" si="428"/>
        <v>32.478000000000002</v>
      </c>
      <c r="O3954">
        <f t="shared" si="429"/>
        <v>28.309799999999999</v>
      </c>
      <c r="P3954">
        <f t="shared" si="430"/>
        <v>23.2362</v>
      </c>
      <c r="Q3954">
        <f t="shared" si="431"/>
        <v>18.200800000000001</v>
      </c>
      <c r="R3954">
        <f t="shared" si="432"/>
        <v>19.528600000000001</v>
      </c>
      <c r="S3954">
        <f t="shared" si="433"/>
        <v>26.177800000000001</v>
      </c>
      <c r="T3954">
        <f>IFERROR(VLOOKUP($A3954,TY_main!A:B,2,FALSE),T3953)</f>
        <v>136.40625</v>
      </c>
    </row>
    <row r="3955" spans="1:20" x14ac:dyDescent="0.25">
      <c r="A3955" s="2">
        <f>SPY_IVOL!A3955</f>
        <v>44097</v>
      </c>
      <c r="B3955">
        <f>SPY_IVOL!B3955</f>
        <v>40.085799999999999</v>
      </c>
      <c r="C3955">
        <f>SPY_IVOL!C3955</f>
        <v>34.3626</v>
      </c>
      <c r="D3955">
        <f>SPY_IVOL!D3955</f>
        <v>31.664999999999999</v>
      </c>
      <c r="E3955">
        <f>SPY_IVOL!E3955</f>
        <v>28.479299999999999</v>
      </c>
      <c r="F3955">
        <f>SPY_IVOL!F3955</f>
        <v>24.638500000000001</v>
      </c>
      <c r="G3955">
        <f>SPY_IVOL!G3955</f>
        <v>21.645299999999999</v>
      </c>
      <c r="H3955">
        <f>SPY_IVOL!H3955</f>
        <v>22.639700000000001</v>
      </c>
      <c r="I3955">
        <f>VLOOKUP($A3955,SPY_main!$A:$C,2,FALSE)</f>
        <v>322.64</v>
      </c>
      <c r="J3955">
        <f>IFERROR(VLOOKUP($A3955,SPY_main!$A:$C,3,FALSE),J3954)</f>
        <v>1.6603000000000001</v>
      </c>
      <c r="K3955">
        <f>IFERROR(VLOOKUP($A3955,SPY_main!$E:$F,2,FALSE),K3954)</f>
        <v>0.22500000000000001</v>
      </c>
      <c r="L3955">
        <f>IFERROR(VLOOKUP($A3955,SPY_main!H:I,2,FALSE),L3954)</f>
        <v>28.58</v>
      </c>
      <c r="M3955">
        <f t="shared" si="427"/>
        <v>46.423200000000001</v>
      </c>
      <c r="N3955">
        <f t="shared" si="428"/>
        <v>34.106000000000002</v>
      </c>
      <c r="O3955">
        <f t="shared" si="429"/>
        <v>29.616299999999999</v>
      </c>
      <c r="P3955">
        <f t="shared" si="430"/>
        <v>25.135000000000002</v>
      </c>
      <c r="Q3955">
        <f t="shared" si="431"/>
        <v>20.292400000000001</v>
      </c>
      <c r="R3955">
        <f t="shared" si="432"/>
        <v>20.1204</v>
      </c>
      <c r="S3955">
        <f t="shared" si="433"/>
        <v>26.808</v>
      </c>
      <c r="T3955">
        <f>IFERROR(VLOOKUP($A3955,TY_main!A:B,2,FALSE),T3954)</f>
        <v>136.28125</v>
      </c>
    </row>
    <row r="3956" spans="1:20" x14ac:dyDescent="0.25">
      <c r="A3956" s="2">
        <f>SPY_IVOL!A3956</f>
        <v>44098</v>
      </c>
      <c r="B3956">
        <f>SPY_IVOL!B3956</f>
        <v>39.409300000000002</v>
      </c>
      <c r="C3956">
        <f>SPY_IVOL!C3956</f>
        <v>33.765300000000003</v>
      </c>
      <c r="D3956">
        <f>SPY_IVOL!D3956</f>
        <v>31.023800000000001</v>
      </c>
      <c r="E3956">
        <f>SPY_IVOL!E3956</f>
        <v>27.9468</v>
      </c>
      <c r="F3956">
        <f>SPY_IVOL!F3956</f>
        <v>24.318300000000001</v>
      </c>
      <c r="G3956">
        <f>SPY_IVOL!G3956</f>
        <v>21.543600000000001</v>
      </c>
      <c r="H3956">
        <f>SPY_IVOL!H3956</f>
        <v>22.671900000000001</v>
      </c>
      <c r="I3956">
        <f>VLOOKUP($A3956,SPY_main!$A:$C,2,FALSE)</f>
        <v>323.5</v>
      </c>
      <c r="J3956">
        <f>IFERROR(VLOOKUP($A3956,SPY_main!$A:$C,3,FALSE),J3955)</f>
        <v>1.6558999999999999</v>
      </c>
      <c r="K3956">
        <f>IFERROR(VLOOKUP($A3956,SPY_main!$E:$F,2,FALSE),K3955)</f>
        <v>0.23325000000000001</v>
      </c>
      <c r="L3956">
        <f>IFERROR(VLOOKUP($A3956,SPY_main!H:I,2,FALSE),L3955)</f>
        <v>28.51</v>
      </c>
      <c r="M3956">
        <f t="shared" si="427"/>
        <v>46.446599999999997</v>
      </c>
      <c r="N3956">
        <f t="shared" si="428"/>
        <v>33.681199999999997</v>
      </c>
      <c r="O3956">
        <f t="shared" si="429"/>
        <v>29.151800000000001</v>
      </c>
      <c r="P3956">
        <f t="shared" si="430"/>
        <v>24.700600000000001</v>
      </c>
      <c r="Q3956">
        <f t="shared" si="431"/>
        <v>20.289899999999999</v>
      </c>
      <c r="R3956">
        <f t="shared" si="432"/>
        <v>20.581900000000001</v>
      </c>
      <c r="S3956">
        <f t="shared" si="433"/>
        <v>27.403199999999998</v>
      </c>
      <c r="T3956">
        <f>IFERROR(VLOOKUP($A3956,TY_main!A:B,2,FALSE),T3955)</f>
        <v>136.359375</v>
      </c>
    </row>
    <row r="3957" spans="1:20" x14ac:dyDescent="0.25">
      <c r="A3957" s="2">
        <f>SPY_IVOL!A3957</f>
        <v>44099</v>
      </c>
      <c r="B3957">
        <f>SPY_IVOL!B3957</f>
        <v>38.290900000000001</v>
      </c>
      <c r="C3957">
        <f>SPY_IVOL!C3957</f>
        <v>32.712000000000003</v>
      </c>
      <c r="D3957">
        <f>SPY_IVOL!D3957</f>
        <v>30.023800000000001</v>
      </c>
      <c r="E3957">
        <f>SPY_IVOL!E3957</f>
        <v>26.614799999999999</v>
      </c>
      <c r="F3957">
        <f>SPY_IVOL!F3957</f>
        <v>22.848299999999998</v>
      </c>
      <c r="G3957">
        <f>SPY_IVOL!G3957</f>
        <v>20.633400000000002</v>
      </c>
      <c r="H3957">
        <f>SPY_IVOL!H3957</f>
        <v>22.333500000000001</v>
      </c>
      <c r="I3957">
        <f>VLOOKUP($A3957,SPY_main!$A:$C,2,FALSE)</f>
        <v>328.73</v>
      </c>
      <c r="J3957">
        <f>IFERROR(VLOOKUP($A3957,SPY_main!$A:$C,3,FALSE),J3956)</f>
        <v>1.6295999999999999</v>
      </c>
      <c r="K3957">
        <f>IFERROR(VLOOKUP($A3957,SPY_main!$E:$F,2,FALSE),K3956)</f>
        <v>0.21787999999999999</v>
      </c>
      <c r="L3957">
        <f>IFERROR(VLOOKUP($A3957,SPY_main!H:I,2,FALSE),L3956)</f>
        <v>26.38</v>
      </c>
      <c r="M3957">
        <f t="shared" si="427"/>
        <v>45.028100000000002</v>
      </c>
      <c r="N3957">
        <f t="shared" si="428"/>
        <v>31.8964</v>
      </c>
      <c r="O3957">
        <f t="shared" si="429"/>
        <v>27.350200000000001</v>
      </c>
      <c r="P3957">
        <f t="shared" si="430"/>
        <v>22.516300000000001</v>
      </c>
      <c r="Q3957">
        <f t="shared" si="431"/>
        <v>18.087499999999999</v>
      </c>
      <c r="R3957">
        <f t="shared" si="432"/>
        <v>19.358000000000001</v>
      </c>
      <c r="S3957">
        <f t="shared" si="433"/>
        <v>26.5746</v>
      </c>
      <c r="T3957">
        <f>IFERROR(VLOOKUP($A3957,TY_main!A:B,2,FALSE),T3956)</f>
        <v>136.421875</v>
      </c>
    </row>
    <row r="3958" spans="1:20" x14ac:dyDescent="0.25">
      <c r="A3958" s="2">
        <f>SPY_IVOL!A3958</f>
        <v>44102</v>
      </c>
      <c r="B3958">
        <f>SPY_IVOL!B3958</f>
        <v>38.319499999999998</v>
      </c>
      <c r="C3958">
        <f>SPY_IVOL!C3958</f>
        <v>32.705800000000004</v>
      </c>
      <c r="D3958">
        <f>SPY_IVOL!D3958</f>
        <v>29.896599999999999</v>
      </c>
      <c r="E3958">
        <f>SPY_IVOL!E3958</f>
        <v>26.375699999999998</v>
      </c>
      <c r="F3958">
        <f>SPY_IVOL!F3958</f>
        <v>23.055099999999999</v>
      </c>
      <c r="G3958">
        <f>SPY_IVOL!G3958</f>
        <v>21.049399999999999</v>
      </c>
      <c r="H3958">
        <f>SPY_IVOL!H3958</f>
        <v>22.736699999999999</v>
      </c>
      <c r="I3958">
        <f>VLOOKUP($A3958,SPY_main!$A:$C,2,FALSE)</f>
        <v>334.19</v>
      </c>
      <c r="J3958">
        <f>IFERROR(VLOOKUP($A3958,SPY_main!$A:$C,3,FALSE),J3957)</f>
        <v>1.6029</v>
      </c>
      <c r="K3958">
        <f>IFERROR(VLOOKUP($A3958,SPY_main!$E:$F,2,FALSE),K3957)</f>
        <v>0.22037999999999999</v>
      </c>
      <c r="L3958">
        <f>IFERROR(VLOOKUP($A3958,SPY_main!H:I,2,FALSE),L3957)</f>
        <v>26.19</v>
      </c>
      <c r="M3958">
        <f t="shared" si="427"/>
        <v>46.374499999999998</v>
      </c>
      <c r="N3958">
        <f t="shared" si="428"/>
        <v>32.202599999999997</v>
      </c>
      <c r="O3958">
        <f t="shared" si="429"/>
        <v>27.431100000000001</v>
      </c>
      <c r="P3958">
        <f t="shared" si="430"/>
        <v>22.395</v>
      </c>
      <c r="Q3958">
        <f t="shared" si="431"/>
        <v>19.209</v>
      </c>
      <c r="R3958">
        <f t="shared" si="432"/>
        <v>20.8583</v>
      </c>
      <c r="S3958">
        <f t="shared" si="433"/>
        <v>28.6602</v>
      </c>
      <c r="T3958">
        <f>IFERROR(VLOOKUP($A3958,TY_main!A:B,2,FALSE),T3957)</f>
        <v>136.40625</v>
      </c>
    </row>
    <row r="3959" spans="1:20" x14ac:dyDescent="0.25">
      <c r="A3959" s="2">
        <f>SPY_IVOL!A3959</f>
        <v>44103</v>
      </c>
      <c r="B3959">
        <f>SPY_IVOL!B3959</f>
        <v>37.959200000000003</v>
      </c>
      <c r="C3959">
        <f>SPY_IVOL!C3959</f>
        <v>32.301099999999998</v>
      </c>
      <c r="D3959">
        <f>SPY_IVOL!D3959</f>
        <v>29.3582</v>
      </c>
      <c r="E3959">
        <f>SPY_IVOL!E3959</f>
        <v>26.364799999999999</v>
      </c>
      <c r="F3959">
        <f>SPY_IVOL!F3959</f>
        <v>23.587800000000001</v>
      </c>
      <c r="G3959">
        <f>SPY_IVOL!G3959</f>
        <v>21.1968</v>
      </c>
      <c r="H3959">
        <f>SPY_IVOL!H3959</f>
        <v>22.816199999999998</v>
      </c>
      <c r="I3959">
        <f>VLOOKUP($A3959,SPY_main!$A:$C,2,FALSE)</f>
        <v>332.37</v>
      </c>
      <c r="J3959">
        <f>IFERROR(VLOOKUP($A3959,SPY_main!$A:$C,3,FALSE),J3958)</f>
        <v>1.6116999999999999</v>
      </c>
      <c r="K3959">
        <f>IFERROR(VLOOKUP($A3959,SPY_main!$E:$F,2,FALSE),K3958)</f>
        <v>0.22513</v>
      </c>
      <c r="L3959">
        <f>IFERROR(VLOOKUP($A3959,SPY_main!H:I,2,FALSE),L3958)</f>
        <v>26.27</v>
      </c>
      <c r="M3959">
        <f t="shared" si="427"/>
        <v>46.445500000000003</v>
      </c>
      <c r="N3959">
        <f t="shared" si="428"/>
        <v>32.472900000000003</v>
      </c>
      <c r="O3959">
        <f t="shared" si="429"/>
        <v>27.445</v>
      </c>
      <c r="P3959">
        <f t="shared" si="430"/>
        <v>23.1616</v>
      </c>
      <c r="Q3959">
        <f t="shared" si="431"/>
        <v>20.709700000000002</v>
      </c>
      <c r="R3959">
        <f t="shared" si="432"/>
        <v>22.004300000000001</v>
      </c>
      <c r="S3959">
        <f t="shared" si="433"/>
        <v>29.105899999999998</v>
      </c>
      <c r="T3959">
        <f>IFERROR(VLOOKUP($A3959,TY_main!A:B,2,FALSE),T3958)</f>
        <v>136.5625</v>
      </c>
    </row>
    <row r="3960" spans="1:20" x14ac:dyDescent="0.25">
      <c r="A3960" s="2">
        <f>SPY_IVOL!A3960</f>
        <v>44104</v>
      </c>
      <c r="B3960">
        <f>SPY_IVOL!B3960</f>
        <v>39.1571</v>
      </c>
      <c r="C3960">
        <f>SPY_IVOL!C3960</f>
        <v>33.894100000000002</v>
      </c>
      <c r="D3960">
        <f>SPY_IVOL!D3960</f>
        <v>31.0214</v>
      </c>
      <c r="E3960">
        <f>SPY_IVOL!E3960</f>
        <v>25.2821</v>
      </c>
      <c r="F3960">
        <f>SPY_IVOL!F3960</f>
        <v>21.692699999999999</v>
      </c>
      <c r="G3960">
        <f>SPY_IVOL!G3960</f>
        <v>20.302199999999999</v>
      </c>
      <c r="H3960">
        <f>SPY_IVOL!H3960</f>
        <v>22.860600000000002</v>
      </c>
      <c r="I3960">
        <f>VLOOKUP($A3960,SPY_main!$A:$C,2,FALSE)</f>
        <v>334.89</v>
      </c>
      <c r="J3960">
        <f>IFERROR(VLOOKUP($A3960,SPY_main!$A:$C,3,FALSE),J3959)</f>
        <v>1.5995999999999999</v>
      </c>
      <c r="K3960">
        <f>IFERROR(VLOOKUP($A3960,SPY_main!$E:$F,2,FALSE),K3959)</f>
        <v>0.23388</v>
      </c>
      <c r="L3960">
        <f>IFERROR(VLOOKUP($A3960,SPY_main!H:I,2,FALSE),L3959)</f>
        <v>26.37</v>
      </c>
      <c r="M3960">
        <f t="shared" si="427"/>
        <v>47.332599999999999</v>
      </c>
      <c r="N3960">
        <f t="shared" si="428"/>
        <v>33.927999999999997</v>
      </c>
      <c r="O3960">
        <f t="shared" si="429"/>
        <v>29.498899999999999</v>
      </c>
      <c r="P3960">
        <f t="shared" si="430"/>
        <v>21.353100000000001</v>
      </c>
      <c r="Q3960">
        <f t="shared" si="431"/>
        <v>19.2529</v>
      </c>
      <c r="R3960">
        <f t="shared" si="432"/>
        <v>22.182200000000002</v>
      </c>
      <c r="S3960">
        <f t="shared" si="433"/>
        <v>29.689399999999999</v>
      </c>
      <c r="T3960">
        <f>IFERROR(VLOOKUP($A3960,TY_main!A:B,2,FALSE),T3959)</f>
        <v>136.3125</v>
      </c>
    </row>
    <row r="3961" spans="1:20" x14ac:dyDescent="0.25">
      <c r="A3961" s="2">
        <f>SPY_IVOL!A3961</f>
        <v>44105</v>
      </c>
      <c r="B3961">
        <f>SPY_IVOL!B3961</f>
        <v>39.028599999999997</v>
      </c>
      <c r="C3961">
        <f>SPY_IVOL!C3961</f>
        <v>33.527999999999999</v>
      </c>
      <c r="D3961">
        <f>SPY_IVOL!D3961</f>
        <v>30.4374</v>
      </c>
      <c r="E3961">
        <f>SPY_IVOL!E3961</f>
        <v>26.611899999999999</v>
      </c>
      <c r="F3961">
        <f>SPY_IVOL!F3961</f>
        <v>22.686399999999999</v>
      </c>
      <c r="G3961">
        <f>SPY_IVOL!G3961</f>
        <v>20.961500000000001</v>
      </c>
      <c r="H3961">
        <f>SPY_IVOL!H3961</f>
        <v>23.132899999999999</v>
      </c>
      <c r="I3961">
        <f>VLOOKUP($A3961,SPY_main!$A:$C,2,FALSE)</f>
        <v>337.04</v>
      </c>
      <c r="J3961">
        <f>IFERROR(VLOOKUP($A3961,SPY_main!$A:$C,3,FALSE),J3960)</f>
        <v>1.5893999999999999</v>
      </c>
      <c r="K3961">
        <f>IFERROR(VLOOKUP($A3961,SPY_main!$E:$F,2,FALSE),K3960)</f>
        <v>0.23400000000000001</v>
      </c>
      <c r="L3961">
        <f>IFERROR(VLOOKUP($A3961,SPY_main!H:I,2,FALSE),L3960)</f>
        <v>26.7</v>
      </c>
      <c r="M3961">
        <f t="shared" si="427"/>
        <v>44.9771</v>
      </c>
      <c r="N3961">
        <f t="shared" si="428"/>
        <v>33.058100000000003</v>
      </c>
      <c r="O3961">
        <f t="shared" si="429"/>
        <v>28.553699999999999</v>
      </c>
      <c r="P3961">
        <f t="shared" si="430"/>
        <v>23.315300000000001</v>
      </c>
      <c r="Q3961">
        <f t="shared" si="431"/>
        <v>20.5337</v>
      </c>
      <c r="R3961">
        <f t="shared" si="432"/>
        <v>23.068899999999999</v>
      </c>
      <c r="S3961">
        <f t="shared" si="433"/>
        <v>31.373799999999999</v>
      </c>
      <c r="T3961">
        <f>IFERROR(VLOOKUP($A3961,TY_main!A:B,2,FALSE),T3960)</f>
        <v>136.328125</v>
      </c>
    </row>
    <row r="3962" spans="1:20" x14ac:dyDescent="0.25">
      <c r="A3962" s="2">
        <f>SPY_IVOL!A3962</f>
        <v>44106</v>
      </c>
      <c r="B3962">
        <f>SPY_IVOL!B3962</f>
        <v>39.956200000000003</v>
      </c>
      <c r="C3962">
        <f>SPY_IVOL!C3962</f>
        <v>34.425199999999997</v>
      </c>
      <c r="D3962">
        <f>SPY_IVOL!D3962</f>
        <v>31.436299999999999</v>
      </c>
      <c r="E3962">
        <f>SPY_IVOL!E3962</f>
        <v>27.463699999999999</v>
      </c>
      <c r="F3962">
        <f>SPY_IVOL!F3962</f>
        <v>23.461200000000002</v>
      </c>
      <c r="G3962">
        <f>SPY_IVOL!G3962</f>
        <v>21.2531</v>
      </c>
      <c r="H3962">
        <f>SPY_IVOL!H3962</f>
        <v>23.1904</v>
      </c>
      <c r="I3962">
        <f>VLOOKUP($A3962,SPY_main!$A:$C,2,FALSE)</f>
        <v>333.84</v>
      </c>
      <c r="J3962">
        <f>IFERROR(VLOOKUP($A3962,SPY_main!$A:$C,3,FALSE),J3961)</f>
        <v>1.6046</v>
      </c>
      <c r="K3962">
        <f>IFERROR(VLOOKUP($A3962,SPY_main!$E:$F,2,FALSE),K3961)</f>
        <v>0.23350000000000001</v>
      </c>
      <c r="L3962">
        <f>IFERROR(VLOOKUP($A3962,SPY_main!H:I,2,FALSE),L3961)</f>
        <v>27.63</v>
      </c>
      <c r="M3962">
        <f t="shared" si="427"/>
        <v>45.7639</v>
      </c>
      <c r="N3962">
        <f t="shared" si="428"/>
        <v>32.869199999999999</v>
      </c>
      <c r="O3962">
        <f t="shared" si="429"/>
        <v>28.742899999999999</v>
      </c>
      <c r="P3962">
        <f t="shared" si="430"/>
        <v>23.63</v>
      </c>
      <c r="Q3962">
        <f t="shared" si="431"/>
        <v>19.9193</v>
      </c>
      <c r="R3962">
        <f t="shared" si="432"/>
        <v>22.035499999999999</v>
      </c>
      <c r="S3962">
        <f t="shared" si="433"/>
        <v>31.459800000000001</v>
      </c>
      <c r="T3962">
        <f>IFERROR(VLOOKUP($A3962,TY_main!A:B,2,FALSE),T3961)</f>
        <v>136.21875</v>
      </c>
    </row>
    <row r="3963" spans="1:20" x14ac:dyDescent="0.25">
      <c r="A3963" s="2">
        <f>SPY_IVOL!A3963</f>
        <v>44109</v>
      </c>
      <c r="B3963">
        <f>SPY_IVOL!B3963</f>
        <v>39.3996</v>
      </c>
      <c r="C3963">
        <f>SPY_IVOL!C3963</f>
        <v>33.690800000000003</v>
      </c>
      <c r="D3963">
        <f>SPY_IVOL!D3963</f>
        <v>30.5167</v>
      </c>
      <c r="E3963">
        <f>SPY_IVOL!E3963</f>
        <v>25.818999999999999</v>
      </c>
      <c r="F3963">
        <f>SPY_IVOL!F3963</f>
        <v>21.8443</v>
      </c>
      <c r="G3963">
        <f>SPY_IVOL!G3963</f>
        <v>20.2058</v>
      </c>
      <c r="H3963">
        <f>SPY_IVOL!H3963</f>
        <v>22.5486</v>
      </c>
      <c r="I3963">
        <f>VLOOKUP($A3963,SPY_main!$A:$C,2,FALSE)</f>
        <v>339.76</v>
      </c>
      <c r="J3963">
        <f>IFERROR(VLOOKUP($A3963,SPY_main!$A:$C,3,FALSE),J3962)</f>
        <v>1.5767</v>
      </c>
      <c r="K3963">
        <f>IFERROR(VLOOKUP($A3963,SPY_main!$E:$F,2,FALSE),K3962)</f>
        <v>0.22025</v>
      </c>
      <c r="L3963">
        <f>IFERROR(VLOOKUP($A3963,SPY_main!H:I,2,FALSE),L3962)</f>
        <v>27.96</v>
      </c>
      <c r="M3963">
        <f t="shared" si="427"/>
        <v>48.909700000000001</v>
      </c>
      <c r="N3963">
        <f t="shared" si="428"/>
        <v>32.814799999999998</v>
      </c>
      <c r="O3963">
        <f t="shared" si="429"/>
        <v>27.963799999999999</v>
      </c>
      <c r="P3963">
        <f t="shared" si="430"/>
        <v>21.426500000000001</v>
      </c>
      <c r="Q3963">
        <f t="shared" si="431"/>
        <v>19.058599999999998</v>
      </c>
      <c r="R3963">
        <f t="shared" si="432"/>
        <v>21.927900000000001</v>
      </c>
      <c r="S3963">
        <f t="shared" si="433"/>
        <v>28.461600000000001</v>
      </c>
      <c r="T3963">
        <f>IFERROR(VLOOKUP($A3963,TY_main!A:B,2,FALSE),T3962)</f>
        <v>135.71875</v>
      </c>
    </row>
    <row r="3964" spans="1:20" x14ac:dyDescent="0.25">
      <c r="A3964" s="2">
        <f>SPY_IVOL!A3964</f>
        <v>44110</v>
      </c>
      <c r="B3964">
        <f>SPY_IVOL!B3964</f>
        <v>40.338000000000001</v>
      </c>
      <c r="C3964">
        <f>SPY_IVOL!C3964</f>
        <v>34.0623</v>
      </c>
      <c r="D3964">
        <f>SPY_IVOL!D3964</f>
        <v>30.783100000000001</v>
      </c>
      <c r="E3964">
        <f>SPY_IVOL!E3964</f>
        <v>27.256799999999998</v>
      </c>
      <c r="F3964">
        <f>SPY_IVOL!F3964</f>
        <v>22.867799999999999</v>
      </c>
      <c r="G3964">
        <f>SPY_IVOL!G3964</f>
        <v>20.556899999999999</v>
      </c>
      <c r="H3964">
        <f>SPY_IVOL!H3964</f>
        <v>22.6249</v>
      </c>
      <c r="I3964">
        <f>VLOOKUP($A3964,SPY_main!$A:$C,2,FALSE)</f>
        <v>334.93</v>
      </c>
      <c r="J3964">
        <f>IFERROR(VLOOKUP($A3964,SPY_main!$A:$C,3,FALSE),J3963)</f>
        <v>1.5993999999999999</v>
      </c>
      <c r="K3964">
        <f>IFERROR(VLOOKUP($A3964,SPY_main!$E:$F,2,FALSE),K3963)</f>
        <v>0.22975000000000001</v>
      </c>
      <c r="L3964">
        <f>IFERROR(VLOOKUP($A3964,SPY_main!H:I,2,FALSE),L3963)</f>
        <v>29.48</v>
      </c>
      <c r="M3964">
        <f t="shared" si="427"/>
        <v>52.821300000000001</v>
      </c>
      <c r="N3964">
        <f t="shared" si="428"/>
        <v>35.501800000000003</v>
      </c>
      <c r="O3964">
        <f t="shared" si="429"/>
        <v>29.282499999999999</v>
      </c>
      <c r="P3964">
        <f t="shared" si="430"/>
        <v>24.320799999999998</v>
      </c>
      <c r="Q3964">
        <f t="shared" si="431"/>
        <v>19.8203</v>
      </c>
      <c r="R3964">
        <f t="shared" si="432"/>
        <v>22.794899999999998</v>
      </c>
      <c r="S3964">
        <f t="shared" si="433"/>
        <v>30.6554</v>
      </c>
      <c r="T3964">
        <f>IFERROR(VLOOKUP($A3964,TY_main!A:B,2,FALSE),T3963)</f>
        <v>135.84375</v>
      </c>
    </row>
    <row r="3965" spans="1:20" x14ac:dyDescent="0.25">
      <c r="A3965" s="2">
        <f>SPY_IVOL!A3965</f>
        <v>44111</v>
      </c>
      <c r="B3965">
        <f>SPY_IVOL!B3965</f>
        <v>39.192500000000003</v>
      </c>
      <c r="C3965">
        <f>SPY_IVOL!C3965</f>
        <v>32.938299999999998</v>
      </c>
      <c r="D3965">
        <f>SPY_IVOL!D3965</f>
        <v>29.512899999999998</v>
      </c>
      <c r="E3965">
        <f>SPY_IVOL!E3965</f>
        <v>24.948699999999999</v>
      </c>
      <c r="F3965">
        <f>SPY_IVOL!F3965</f>
        <v>21.031400000000001</v>
      </c>
      <c r="G3965">
        <f>SPY_IVOL!G3965</f>
        <v>19.511299999999999</v>
      </c>
      <c r="H3965">
        <f>SPY_IVOL!H3965</f>
        <v>22.0946</v>
      </c>
      <c r="I3965">
        <f>VLOOKUP($A3965,SPY_main!$A:$C,2,FALSE)</f>
        <v>340.76</v>
      </c>
      <c r="J3965">
        <f>IFERROR(VLOOKUP($A3965,SPY_main!$A:$C,3,FALSE),J3964)</f>
        <v>1.5720000000000001</v>
      </c>
      <c r="K3965">
        <f>IFERROR(VLOOKUP($A3965,SPY_main!$E:$F,2,FALSE),K3964)</f>
        <v>0.22950000000000001</v>
      </c>
      <c r="L3965">
        <f>IFERROR(VLOOKUP($A3965,SPY_main!H:I,2,FALSE),L3964)</f>
        <v>28.06</v>
      </c>
      <c r="M3965">
        <f t="shared" si="427"/>
        <v>52.154699999999998</v>
      </c>
      <c r="N3965">
        <f t="shared" si="428"/>
        <v>33.450800000000001</v>
      </c>
      <c r="O3965">
        <f t="shared" si="429"/>
        <v>26.796199999999999</v>
      </c>
      <c r="P3965">
        <f t="shared" si="430"/>
        <v>20.068899999999999</v>
      </c>
      <c r="Q3965">
        <f t="shared" si="431"/>
        <v>18.277200000000001</v>
      </c>
      <c r="R3965">
        <f t="shared" si="432"/>
        <v>22.631399999999999</v>
      </c>
      <c r="S3965">
        <f t="shared" si="433"/>
        <v>26.0624</v>
      </c>
      <c r="T3965">
        <f>IFERROR(VLOOKUP($A3965,TY_main!A:B,2,FALSE),T3964)</f>
        <v>135.515625</v>
      </c>
    </row>
    <row r="3966" spans="1:20" x14ac:dyDescent="0.25">
      <c r="A3966" s="2">
        <f>SPY_IVOL!A3966</f>
        <v>44112</v>
      </c>
      <c r="B3966">
        <f>SPY_IVOL!B3966</f>
        <v>38.165500000000002</v>
      </c>
      <c r="C3966">
        <f>SPY_IVOL!C3966</f>
        <v>31.447800000000001</v>
      </c>
      <c r="D3966">
        <f>SPY_IVOL!D3966</f>
        <v>27.9785</v>
      </c>
      <c r="E3966">
        <f>SPY_IVOL!E3966</f>
        <v>23.4285</v>
      </c>
      <c r="F3966">
        <f>SPY_IVOL!F3966</f>
        <v>19.4253</v>
      </c>
      <c r="G3966">
        <f>SPY_IVOL!G3966</f>
        <v>18.213000000000001</v>
      </c>
      <c r="H3966">
        <f>SPY_IVOL!H3966</f>
        <v>21.410499999999999</v>
      </c>
      <c r="I3966">
        <f>VLOOKUP($A3966,SPY_main!$A:$C,2,FALSE)</f>
        <v>343.78</v>
      </c>
      <c r="J3966">
        <f>IFERROR(VLOOKUP($A3966,SPY_main!$A:$C,3,FALSE),J3965)</f>
        <v>1.5582</v>
      </c>
      <c r="K3966">
        <f>IFERROR(VLOOKUP($A3966,SPY_main!$E:$F,2,FALSE),K3965)</f>
        <v>0.2205</v>
      </c>
      <c r="L3966">
        <f>IFERROR(VLOOKUP($A3966,SPY_main!H:I,2,FALSE),L3965)</f>
        <v>26.36</v>
      </c>
      <c r="M3966">
        <f t="shared" si="427"/>
        <v>52.442599999999999</v>
      </c>
      <c r="N3966">
        <f t="shared" si="428"/>
        <v>34.030900000000003</v>
      </c>
      <c r="O3966">
        <f t="shared" si="429"/>
        <v>25.079000000000001</v>
      </c>
      <c r="P3966">
        <f t="shared" si="430"/>
        <v>17.817599999999999</v>
      </c>
      <c r="Q3966">
        <f t="shared" si="431"/>
        <v>16.884699999999999</v>
      </c>
      <c r="R3966">
        <f t="shared" si="432"/>
        <v>23.131699999999999</v>
      </c>
      <c r="S3966">
        <f t="shared" si="433"/>
        <v>23.616499999999998</v>
      </c>
      <c r="T3966">
        <f>IFERROR(VLOOKUP($A3966,TY_main!A:B,2,FALSE),T3965)</f>
        <v>135.71875</v>
      </c>
    </row>
    <row r="3967" spans="1:20" x14ac:dyDescent="0.25">
      <c r="A3967" s="2">
        <f>SPY_IVOL!A3967</f>
        <v>44113</v>
      </c>
      <c r="B3967">
        <f>SPY_IVOL!B3967</f>
        <v>38.038899999999998</v>
      </c>
      <c r="C3967">
        <f>SPY_IVOL!C3967</f>
        <v>30.481100000000001</v>
      </c>
      <c r="D3967">
        <f>SPY_IVOL!D3967</f>
        <v>26.425599999999999</v>
      </c>
      <c r="E3967">
        <f>SPY_IVOL!E3967</f>
        <v>22.021899999999999</v>
      </c>
      <c r="F3967">
        <f>SPY_IVOL!F3967</f>
        <v>18.2806</v>
      </c>
      <c r="G3967">
        <f>SPY_IVOL!G3967</f>
        <v>17.6812</v>
      </c>
      <c r="H3967">
        <f>SPY_IVOL!H3967</f>
        <v>21.1751</v>
      </c>
      <c r="I3967">
        <f>VLOOKUP($A3967,SPY_main!$A:$C,2,FALSE)</f>
        <v>346.85</v>
      </c>
      <c r="J3967">
        <f>IFERROR(VLOOKUP($A3967,SPY_main!$A:$C,3,FALSE),J3966)</f>
        <v>1.5444</v>
      </c>
      <c r="K3967">
        <f>IFERROR(VLOOKUP($A3967,SPY_main!$E:$F,2,FALSE),K3966)</f>
        <v>0.22413</v>
      </c>
      <c r="L3967">
        <f>IFERROR(VLOOKUP($A3967,SPY_main!H:I,2,FALSE),L3966)</f>
        <v>25</v>
      </c>
      <c r="M3967">
        <f t="shared" si="427"/>
        <v>56.017600000000002</v>
      </c>
      <c r="N3967">
        <f t="shared" si="428"/>
        <v>34.442599999999999</v>
      </c>
      <c r="O3967">
        <f t="shared" si="429"/>
        <v>23.312100000000001</v>
      </c>
      <c r="P3967">
        <f t="shared" si="430"/>
        <v>17.5623</v>
      </c>
      <c r="Q3967">
        <f t="shared" si="431"/>
        <v>15.639699999999999</v>
      </c>
      <c r="R3967">
        <f t="shared" si="432"/>
        <v>18.733799999999999</v>
      </c>
      <c r="S3967">
        <f t="shared" si="433"/>
        <v>18.733799999999999</v>
      </c>
      <c r="T3967">
        <f>IFERROR(VLOOKUP($A3967,TY_main!A:B,2,FALSE),T3966)</f>
        <v>135.625</v>
      </c>
    </row>
    <row r="3968" spans="1:20" x14ac:dyDescent="0.25">
      <c r="A3968" s="2">
        <f>SPY_IVOL!A3968</f>
        <v>44116</v>
      </c>
      <c r="B3968">
        <f>SPY_IVOL!B3968</f>
        <v>39.153300000000002</v>
      </c>
      <c r="C3968">
        <f>SPY_IVOL!C3968</f>
        <v>30.792300000000001</v>
      </c>
      <c r="D3968">
        <f>SPY_IVOL!D3968</f>
        <v>26.268000000000001</v>
      </c>
      <c r="E3968">
        <f>SPY_IVOL!E3968</f>
        <v>21.4499</v>
      </c>
      <c r="F3968">
        <f>SPY_IVOL!F3968</f>
        <v>17.865400000000001</v>
      </c>
      <c r="G3968">
        <f>SPY_IVOL!G3968</f>
        <v>17.400400000000001</v>
      </c>
      <c r="H3968">
        <f>SPY_IVOL!H3968</f>
        <v>21.363800000000001</v>
      </c>
      <c r="I3968">
        <f>VLOOKUP($A3968,SPY_main!$A:$C,2,FALSE)</f>
        <v>352.43</v>
      </c>
      <c r="J3968">
        <f>IFERROR(VLOOKUP($A3968,SPY_main!$A:$C,3,FALSE),J3967)</f>
        <v>1.52</v>
      </c>
      <c r="K3968">
        <f>IFERROR(VLOOKUP($A3968,SPY_main!$E:$F,2,FALSE),K3967)</f>
        <v>0.22888</v>
      </c>
      <c r="L3968">
        <f>IFERROR(VLOOKUP($A3968,SPY_main!H:I,2,FALSE),L3967)</f>
        <v>25.07</v>
      </c>
      <c r="M3968">
        <f t="shared" si="427"/>
        <v>73.980400000000003</v>
      </c>
      <c r="N3968">
        <f t="shared" si="428"/>
        <v>43.607700000000001</v>
      </c>
      <c r="O3968">
        <f t="shared" si="429"/>
        <v>28.009</v>
      </c>
      <c r="P3968">
        <f t="shared" si="430"/>
        <v>19.0091</v>
      </c>
      <c r="Q3968">
        <f t="shared" si="431"/>
        <v>19.919599999999999</v>
      </c>
      <c r="R3968">
        <f t="shared" si="432"/>
        <v>23.103100000000001</v>
      </c>
      <c r="S3968">
        <f t="shared" si="433"/>
        <v>23.103100000000001</v>
      </c>
      <c r="T3968">
        <f>IFERROR(VLOOKUP($A3968,TY_main!A:B,2,FALSE),T3967)</f>
        <v>135.703125</v>
      </c>
    </row>
    <row r="3969" spans="1:20" x14ac:dyDescent="0.25">
      <c r="A3969" s="2">
        <f>SPY_IVOL!A3969</f>
        <v>44117</v>
      </c>
      <c r="B3969">
        <f>SPY_IVOL!B3969</f>
        <v>39.411999999999999</v>
      </c>
      <c r="C3969">
        <f>SPY_IVOL!C3969</f>
        <v>31.461400000000001</v>
      </c>
      <c r="D3969">
        <f>SPY_IVOL!D3969</f>
        <v>27.272500000000001</v>
      </c>
      <c r="E3969">
        <f>SPY_IVOL!E3969</f>
        <v>22.3828</v>
      </c>
      <c r="F3969">
        <f>SPY_IVOL!F3969</f>
        <v>18.434200000000001</v>
      </c>
      <c r="G3969">
        <f>SPY_IVOL!G3969</f>
        <v>17.420100000000001</v>
      </c>
      <c r="H3969">
        <f>SPY_IVOL!H3969</f>
        <v>21.394600000000001</v>
      </c>
      <c r="I3969">
        <f>VLOOKUP($A3969,SPY_main!$A:$C,2,FALSE)</f>
        <v>350.13</v>
      </c>
      <c r="J3969">
        <f>IFERROR(VLOOKUP($A3969,SPY_main!$A:$C,3,FALSE),J3968)</f>
        <v>1.53</v>
      </c>
      <c r="K3969">
        <f>IFERROR(VLOOKUP($A3969,SPY_main!$E:$F,2,FALSE),K3968)</f>
        <v>0.23688000000000001</v>
      </c>
      <c r="L3969">
        <f>IFERROR(VLOOKUP($A3969,SPY_main!H:I,2,FALSE),L3968)</f>
        <v>26.07</v>
      </c>
      <c r="M3969">
        <f t="shared" si="427"/>
        <v>82.715900000000005</v>
      </c>
      <c r="N3969">
        <f t="shared" si="428"/>
        <v>47.608699999999999</v>
      </c>
      <c r="O3969">
        <f t="shared" si="429"/>
        <v>30.4922</v>
      </c>
      <c r="P3969">
        <f t="shared" si="430"/>
        <v>20.0717</v>
      </c>
      <c r="Q3969">
        <f t="shared" si="431"/>
        <v>21.5747</v>
      </c>
      <c r="R3969">
        <f t="shared" si="432"/>
        <v>25.1312</v>
      </c>
      <c r="S3969">
        <f t="shared" si="433"/>
        <v>25.1312</v>
      </c>
      <c r="T3969">
        <f>IFERROR(VLOOKUP($A3969,TY_main!A:B,2,FALSE),T3968)</f>
        <v>136</v>
      </c>
    </row>
    <row r="3970" spans="1:20" x14ac:dyDescent="0.25">
      <c r="A3970" s="2">
        <f>SPY_IVOL!A3970</f>
        <v>44118</v>
      </c>
      <c r="B3970">
        <f>SPY_IVOL!B3970</f>
        <v>39.6586</v>
      </c>
      <c r="C3970">
        <f>SPY_IVOL!C3970</f>
        <v>31.689499999999999</v>
      </c>
      <c r="D3970">
        <f>SPY_IVOL!D3970</f>
        <v>27.5593</v>
      </c>
      <c r="E3970">
        <f>SPY_IVOL!E3970</f>
        <v>23.098299999999998</v>
      </c>
      <c r="F3970">
        <f>SPY_IVOL!F3970</f>
        <v>18.734999999999999</v>
      </c>
      <c r="G3970">
        <f>SPY_IVOL!G3970</f>
        <v>17.4847</v>
      </c>
      <c r="H3970">
        <f>SPY_IVOL!H3970</f>
        <v>21.7197</v>
      </c>
      <c r="I3970">
        <f>VLOOKUP($A3970,SPY_main!$A:$C,2,FALSE)</f>
        <v>347.93</v>
      </c>
      <c r="J3970">
        <f>IFERROR(VLOOKUP($A3970,SPY_main!$A:$C,3,FALSE),J3969)</f>
        <v>1.5396000000000001</v>
      </c>
      <c r="K3970">
        <f>IFERROR(VLOOKUP($A3970,SPY_main!$E:$F,2,FALSE),K3969)</f>
        <v>0.23013</v>
      </c>
      <c r="L3970">
        <f>IFERROR(VLOOKUP($A3970,SPY_main!H:I,2,FALSE),L3969)</f>
        <v>26.4</v>
      </c>
      <c r="M3970">
        <f t="shared" ref="M3970:M4033" si="434">IFERROR(VLOOKUP($A3970,FirstM,2,FALSE),M3969)</f>
        <v>79.694199999999995</v>
      </c>
      <c r="N3970">
        <f t="shared" ref="N3970:N4033" si="435">IFERROR(VLOOKUP($A3970,FirstM,3,FALSE),N3969)</f>
        <v>56.060400000000001</v>
      </c>
      <c r="O3970">
        <f t="shared" ref="O3970:O4033" si="436">IFERROR(VLOOKUP($A3970,FirstM,4,FALSE),O3969)</f>
        <v>34.336500000000001</v>
      </c>
      <c r="P3970">
        <f t="shared" ref="P3970:P4033" si="437">IFERROR(VLOOKUP($A3970,FirstM,5,FALSE),P3969)</f>
        <v>22.205200000000001</v>
      </c>
      <c r="Q3970">
        <f t="shared" ref="Q3970:Q4033" si="438">IFERROR(VLOOKUP($A3970,FirstM,6,FALSE),Q3969)</f>
        <v>23.703199999999999</v>
      </c>
      <c r="R3970">
        <f t="shared" ref="R3970:R4033" si="439">IFERROR(VLOOKUP($A3970,FirstM,7,FALSE),R3969)</f>
        <v>23.703199999999999</v>
      </c>
      <c r="S3970">
        <f t="shared" ref="S3970:S4033" si="440">IFERROR(VLOOKUP($A3970,FirstM,8,FALSE),S3969)</f>
        <v>23.703199999999999</v>
      </c>
      <c r="T3970">
        <f>IFERROR(VLOOKUP($A3970,TY_main!A:B,2,FALSE),T3969)</f>
        <v>136.015625</v>
      </c>
    </row>
    <row r="3971" spans="1:20" x14ac:dyDescent="0.25">
      <c r="A3971" s="2">
        <f>SPY_IVOL!A3971</f>
        <v>44119</v>
      </c>
      <c r="B3971">
        <f>SPY_IVOL!B3971</f>
        <v>40.453600000000002</v>
      </c>
      <c r="C3971">
        <f>SPY_IVOL!C3971</f>
        <v>32.234299999999998</v>
      </c>
      <c r="D3971">
        <f>SPY_IVOL!D3971</f>
        <v>28.190200000000001</v>
      </c>
      <c r="E3971">
        <f>SPY_IVOL!E3971</f>
        <v>23.373000000000001</v>
      </c>
      <c r="F3971">
        <f>SPY_IVOL!F3971</f>
        <v>19.113299999999999</v>
      </c>
      <c r="G3971">
        <f>SPY_IVOL!G3971</f>
        <v>18.124199999999998</v>
      </c>
      <c r="H3971">
        <f>SPY_IVOL!H3971</f>
        <v>21.709099999999999</v>
      </c>
      <c r="I3971">
        <f>VLOOKUP($A3971,SPY_main!$A:$C,2,FALSE)</f>
        <v>347.5</v>
      </c>
      <c r="J3971">
        <f>IFERROR(VLOOKUP($A3971,SPY_main!$A:$C,3,FALSE),J3970)</f>
        <v>1.5416000000000001</v>
      </c>
      <c r="K3971">
        <f>IFERROR(VLOOKUP($A3971,SPY_main!$E:$F,2,FALSE),K3970)</f>
        <v>0.21775</v>
      </c>
      <c r="L3971">
        <f>IFERROR(VLOOKUP($A3971,SPY_main!H:I,2,FALSE),L3970)</f>
        <v>26.97</v>
      </c>
      <c r="M3971">
        <f t="shared" si="434"/>
        <v>120.181</v>
      </c>
      <c r="N3971">
        <f t="shared" si="435"/>
        <v>74.773600000000002</v>
      </c>
      <c r="O3971">
        <f t="shared" si="436"/>
        <v>41.877200000000002</v>
      </c>
      <c r="P3971">
        <f t="shared" si="437"/>
        <v>19.742999999999999</v>
      </c>
      <c r="Q3971">
        <f t="shared" si="438"/>
        <v>26.213799999999999</v>
      </c>
      <c r="R3971">
        <f t="shared" si="439"/>
        <v>26.213799999999999</v>
      </c>
      <c r="S3971">
        <f t="shared" si="440"/>
        <v>26.213799999999999</v>
      </c>
      <c r="T3971">
        <f>IFERROR(VLOOKUP($A3971,TY_main!A:B,2,FALSE),T3970)</f>
        <v>135.921875</v>
      </c>
    </row>
    <row r="3972" spans="1:20" x14ac:dyDescent="0.25">
      <c r="A3972" s="2">
        <f>SPY_IVOL!A3972</f>
        <v>44120</v>
      </c>
      <c r="B3972">
        <f>SPY_IVOL!B3972</f>
        <v>41.111699999999999</v>
      </c>
      <c r="C3972">
        <f>SPY_IVOL!C3972</f>
        <v>33.057400000000001</v>
      </c>
      <c r="D3972">
        <f>SPY_IVOL!D3972</f>
        <v>29.270399999999999</v>
      </c>
      <c r="E3972">
        <f>SPY_IVOL!E3972</f>
        <v>24.095600000000001</v>
      </c>
      <c r="F3972">
        <f>SPY_IVOL!F3972</f>
        <v>18.721499999999999</v>
      </c>
      <c r="G3972">
        <f>SPY_IVOL!G3972</f>
        <v>18.0825</v>
      </c>
      <c r="H3972">
        <f>SPY_IVOL!H3972</f>
        <v>22.338799999999999</v>
      </c>
      <c r="I3972">
        <f>VLOOKUP($A3972,SPY_main!$A:$C,2,FALSE)</f>
        <v>347.29</v>
      </c>
      <c r="J3972">
        <f>IFERROR(VLOOKUP($A3972,SPY_main!$A:$C,3,FALSE),J3971)</f>
        <v>1.5425</v>
      </c>
      <c r="K3972">
        <f>IFERROR(VLOOKUP($A3972,SPY_main!$E:$F,2,FALSE),K3971)</f>
        <v>0.21837999999999999</v>
      </c>
      <c r="L3972">
        <f>IFERROR(VLOOKUP($A3972,SPY_main!H:I,2,FALSE),L3971)</f>
        <v>27.41</v>
      </c>
      <c r="M3972">
        <f t="shared" si="434"/>
        <v>50.377899999999997</v>
      </c>
      <c r="N3972">
        <f t="shared" si="435"/>
        <v>43.198999999999998</v>
      </c>
      <c r="O3972">
        <f t="shared" si="436"/>
        <v>26.164999999999999</v>
      </c>
      <c r="P3972">
        <f t="shared" si="437"/>
        <v>15.8215</v>
      </c>
      <c r="Q3972">
        <f t="shared" si="438"/>
        <v>17.955100000000002</v>
      </c>
      <c r="R3972">
        <f t="shared" si="439"/>
        <v>17.955100000000002</v>
      </c>
      <c r="S3972">
        <f t="shared" si="440"/>
        <v>17.955100000000002</v>
      </c>
      <c r="T3972">
        <f>IFERROR(VLOOKUP($A3972,TY_main!A:B,2,FALSE),T3971)</f>
        <v>135.859375</v>
      </c>
    </row>
    <row r="3973" spans="1:20" x14ac:dyDescent="0.25">
      <c r="A3973" s="2">
        <f>SPY_IVOL!A3973</f>
        <v>44123</v>
      </c>
      <c r="B3973">
        <f>SPY_IVOL!B3973</f>
        <v>39.323399999999999</v>
      </c>
      <c r="C3973">
        <f>SPY_IVOL!C3973</f>
        <v>32.917099999999998</v>
      </c>
      <c r="D3973">
        <f>SPY_IVOL!D3973</f>
        <v>29.184100000000001</v>
      </c>
      <c r="E3973">
        <f>SPY_IVOL!E3973</f>
        <v>24.9283</v>
      </c>
      <c r="F3973">
        <f>SPY_IVOL!F3973</f>
        <v>21.566600000000001</v>
      </c>
      <c r="G3973">
        <f>SPY_IVOL!G3973</f>
        <v>19.543900000000001</v>
      </c>
      <c r="H3973">
        <f>SPY_IVOL!H3973</f>
        <v>21.6997</v>
      </c>
      <c r="I3973">
        <f>VLOOKUP($A3973,SPY_main!$A:$C,2,FALSE)</f>
        <v>342.01</v>
      </c>
      <c r="J3973">
        <f>IFERROR(VLOOKUP($A3973,SPY_main!$A:$C,3,FALSE),J3972)</f>
        <v>1.5663</v>
      </c>
      <c r="K3973">
        <f>IFERROR(VLOOKUP($A3973,SPY_main!$E:$F,2,FALSE),K3972)</f>
        <v>0.20863000000000001</v>
      </c>
      <c r="L3973">
        <f>IFERROR(VLOOKUP($A3973,SPY_main!H:I,2,FALSE),L3972)</f>
        <v>29.18</v>
      </c>
      <c r="M3973">
        <f t="shared" si="434"/>
        <v>42.665500000000002</v>
      </c>
      <c r="N3973">
        <f t="shared" si="435"/>
        <v>34.266599999999997</v>
      </c>
      <c r="O3973">
        <f t="shared" si="436"/>
        <v>30.407399999999999</v>
      </c>
      <c r="P3973">
        <f t="shared" si="437"/>
        <v>25.435199999999998</v>
      </c>
      <c r="Q3973">
        <f t="shared" si="438"/>
        <v>21.1312</v>
      </c>
      <c r="R3973">
        <f t="shared" si="439"/>
        <v>19.466999999999999</v>
      </c>
      <c r="S3973">
        <f t="shared" si="440"/>
        <v>23.3352</v>
      </c>
      <c r="T3973">
        <f>IFERROR(VLOOKUP($A3973,TY_main!A:B,2,FALSE),T3972)</f>
        <v>135.71875</v>
      </c>
    </row>
    <row r="3974" spans="1:20" x14ac:dyDescent="0.25">
      <c r="A3974" s="2">
        <f>SPY_IVOL!A3974</f>
        <v>44124</v>
      </c>
      <c r="B3974">
        <f>SPY_IVOL!B3974</f>
        <v>39.444400000000002</v>
      </c>
      <c r="C3974">
        <f>SPY_IVOL!C3974</f>
        <v>32.994900000000001</v>
      </c>
      <c r="D3974">
        <f>SPY_IVOL!D3974</f>
        <v>29.283300000000001</v>
      </c>
      <c r="E3974">
        <f>SPY_IVOL!E3974</f>
        <v>25.0367</v>
      </c>
      <c r="F3974">
        <f>SPY_IVOL!F3974</f>
        <v>21.229900000000001</v>
      </c>
      <c r="G3974">
        <f>SPY_IVOL!G3974</f>
        <v>19.424499999999998</v>
      </c>
      <c r="H3974">
        <f>SPY_IVOL!H3974</f>
        <v>21.458100000000002</v>
      </c>
      <c r="I3974">
        <f>VLOOKUP($A3974,SPY_main!$A:$C,2,FALSE)</f>
        <v>343.38</v>
      </c>
      <c r="J3974">
        <f>IFERROR(VLOOKUP($A3974,SPY_main!$A:$C,3,FALSE),J3973)</f>
        <v>1.56</v>
      </c>
      <c r="K3974">
        <f>IFERROR(VLOOKUP($A3974,SPY_main!$E:$F,2,FALSE),K3973)</f>
        <v>0.21575</v>
      </c>
      <c r="L3974">
        <f>IFERROR(VLOOKUP($A3974,SPY_main!H:I,2,FALSE),L3973)</f>
        <v>29.35</v>
      </c>
      <c r="M3974">
        <f t="shared" si="434"/>
        <v>43.2074</v>
      </c>
      <c r="N3974">
        <f t="shared" si="435"/>
        <v>34.669800000000002</v>
      </c>
      <c r="O3974">
        <f t="shared" si="436"/>
        <v>30.890599999999999</v>
      </c>
      <c r="P3974">
        <f t="shared" si="437"/>
        <v>26.007300000000001</v>
      </c>
      <c r="Q3974">
        <f t="shared" si="438"/>
        <v>21.258800000000001</v>
      </c>
      <c r="R3974">
        <f t="shared" si="439"/>
        <v>19.6905</v>
      </c>
      <c r="S3974">
        <f t="shared" si="440"/>
        <v>23.417300000000001</v>
      </c>
      <c r="T3974">
        <f>IFERROR(VLOOKUP($A3974,TY_main!A:B,2,FALSE),T3973)</f>
        <v>135.5</v>
      </c>
    </row>
    <row r="3975" spans="1:20" x14ac:dyDescent="0.25">
      <c r="A3975" s="2">
        <f>SPY_IVOL!A3975</f>
        <v>44125</v>
      </c>
      <c r="B3975">
        <f>SPY_IVOL!B3975</f>
        <v>38.770699999999998</v>
      </c>
      <c r="C3975">
        <f>SPY_IVOL!C3975</f>
        <v>32.238100000000003</v>
      </c>
      <c r="D3975">
        <f>SPY_IVOL!D3975</f>
        <v>28.591899999999999</v>
      </c>
      <c r="E3975">
        <f>SPY_IVOL!E3975</f>
        <v>25.034199999999998</v>
      </c>
      <c r="F3975">
        <f>SPY_IVOL!F3975</f>
        <v>21.2578</v>
      </c>
      <c r="G3975">
        <f>SPY_IVOL!G3975</f>
        <v>19.152200000000001</v>
      </c>
      <c r="H3975">
        <f>SPY_IVOL!H3975</f>
        <v>21.174099999999999</v>
      </c>
      <c r="I3975">
        <f>VLOOKUP($A3975,SPY_main!$A:$C,2,FALSE)</f>
        <v>342.73</v>
      </c>
      <c r="J3975">
        <f>IFERROR(VLOOKUP($A3975,SPY_main!$A:$C,3,FALSE),J3974)</f>
        <v>1.5629999999999999</v>
      </c>
      <c r="K3975">
        <f>IFERROR(VLOOKUP($A3975,SPY_main!$E:$F,2,FALSE),K3974)</f>
        <v>0.20913000000000001</v>
      </c>
      <c r="L3975">
        <f>IFERROR(VLOOKUP($A3975,SPY_main!H:I,2,FALSE),L3974)</f>
        <v>28.65</v>
      </c>
      <c r="M3975">
        <f t="shared" si="434"/>
        <v>42.930500000000002</v>
      </c>
      <c r="N3975">
        <f t="shared" si="435"/>
        <v>33.897799999999997</v>
      </c>
      <c r="O3975">
        <f t="shared" si="436"/>
        <v>30.0549</v>
      </c>
      <c r="P3975">
        <f t="shared" si="437"/>
        <v>25.76</v>
      </c>
      <c r="Q3975">
        <f t="shared" si="438"/>
        <v>21.204799999999999</v>
      </c>
      <c r="R3975">
        <f t="shared" si="439"/>
        <v>19.279299999999999</v>
      </c>
      <c r="S3975">
        <f t="shared" si="440"/>
        <v>23.011700000000001</v>
      </c>
      <c r="T3975">
        <f>IFERROR(VLOOKUP($A3975,TY_main!A:B,2,FALSE),T3974)</f>
        <v>135.390625</v>
      </c>
    </row>
    <row r="3976" spans="1:20" x14ac:dyDescent="0.25">
      <c r="A3976" s="2">
        <f>SPY_IVOL!A3976</f>
        <v>44126</v>
      </c>
      <c r="B3976">
        <f>SPY_IVOL!B3976</f>
        <v>38.7746</v>
      </c>
      <c r="C3976">
        <f>SPY_IVOL!C3976</f>
        <v>32.168399999999998</v>
      </c>
      <c r="D3976">
        <f>SPY_IVOL!D3976</f>
        <v>28.482099999999999</v>
      </c>
      <c r="E3976">
        <f>SPY_IVOL!E3976</f>
        <v>24.3581</v>
      </c>
      <c r="F3976">
        <f>SPY_IVOL!F3976</f>
        <v>20.457100000000001</v>
      </c>
      <c r="G3976">
        <f>SPY_IVOL!G3976</f>
        <v>18.531400000000001</v>
      </c>
      <c r="H3976">
        <f>SPY_IVOL!H3976</f>
        <v>20.772400000000001</v>
      </c>
      <c r="I3976">
        <f>VLOOKUP($A3976,SPY_main!$A:$C,2,FALSE)</f>
        <v>344.61</v>
      </c>
      <c r="J3976">
        <f>IFERROR(VLOOKUP($A3976,SPY_main!$A:$C,3,FALSE),J3975)</f>
        <v>1.5545</v>
      </c>
      <c r="K3976">
        <f>IFERROR(VLOOKUP($A3976,SPY_main!$E:$F,2,FALSE),K3975)</f>
        <v>0.21475</v>
      </c>
      <c r="L3976">
        <f>IFERROR(VLOOKUP($A3976,SPY_main!H:I,2,FALSE),L3975)</f>
        <v>28.11</v>
      </c>
      <c r="M3976">
        <f t="shared" si="434"/>
        <v>43.212499999999999</v>
      </c>
      <c r="N3976">
        <f t="shared" si="435"/>
        <v>34.010199999999998</v>
      </c>
      <c r="O3976">
        <f t="shared" si="436"/>
        <v>29.881799999999998</v>
      </c>
      <c r="P3976">
        <f t="shared" si="437"/>
        <v>25.0791</v>
      </c>
      <c r="Q3976">
        <f t="shared" si="438"/>
        <v>20.090900000000001</v>
      </c>
      <c r="R3976">
        <f t="shared" si="439"/>
        <v>18.636099999999999</v>
      </c>
      <c r="S3976">
        <f t="shared" si="440"/>
        <v>22.849</v>
      </c>
      <c r="T3976">
        <f>IFERROR(VLOOKUP($A3976,TY_main!A:B,2,FALSE),T3975)</f>
        <v>135.140625</v>
      </c>
    </row>
    <row r="3977" spans="1:20" x14ac:dyDescent="0.25">
      <c r="A3977" s="2">
        <f>SPY_IVOL!A3977</f>
        <v>44127</v>
      </c>
      <c r="B3977">
        <f>SPY_IVOL!B3977</f>
        <v>38.616500000000002</v>
      </c>
      <c r="C3977">
        <f>SPY_IVOL!C3977</f>
        <v>32.089300000000001</v>
      </c>
      <c r="D3977">
        <f>SPY_IVOL!D3977</f>
        <v>28.445499999999999</v>
      </c>
      <c r="E3977">
        <f>SPY_IVOL!E3977</f>
        <v>23.556699999999999</v>
      </c>
      <c r="F3977">
        <f>SPY_IVOL!F3977</f>
        <v>19.566400000000002</v>
      </c>
      <c r="G3977">
        <f>SPY_IVOL!G3977</f>
        <v>17.855599999999999</v>
      </c>
      <c r="H3977">
        <f>SPY_IVOL!H3977</f>
        <v>20.1174</v>
      </c>
      <c r="I3977">
        <f>VLOOKUP($A3977,SPY_main!$A:$C,2,FALSE)</f>
        <v>345.78</v>
      </c>
      <c r="J3977">
        <f>IFERROR(VLOOKUP($A3977,SPY_main!$A:$C,3,FALSE),J3976)</f>
        <v>1.5491999999999999</v>
      </c>
      <c r="K3977">
        <f>IFERROR(VLOOKUP($A3977,SPY_main!$E:$F,2,FALSE),K3976)</f>
        <v>0.2165</v>
      </c>
      <c r="L3977">
        <f>IFERROR(VLOOKUP($A3977,SPY_main!H:I,2,FALSE),L3976)</f>
        <v>27.55</v>
      </c>
      <c r="M3977">
        <f t="shared" si="434"/>
        <v>43.125500000000002</v>
      </c>
      <c r="N3977">
        <f t="shared" si="435"/>
        <v>33.847499999999997</v>
      </c>
      <c r="O3977">
        <f t="shared" si="436"/>
        <v>29.7807</v>
      </c>
      <c r="P3977">
        <f t="shared" si="437"/>
        <v>23.951599999999999</v>
      </c>
      <c r="Q3977">
        <f t="shared" si="438"/>
        <v>18.914100000000001</v>
      </c>
      <c r="R3977">
        <f t="shared" si="439"/>
        <v>17.875599999999999</v>
      </c>
      <c r="S3977">
        <f t="shared" si="440"/>
        <v>22.9024</v>
      </c>
      <c r="T3977">
        <f>IFERROR(VLOOKUP($A3977,TY_main!A:B,2,FALSE),T3976)</f>
        <v>135.171875</v>
      </c>
    </row>
    <row r="3978" spans="1:20" x14ac:dyDescent="0.25">
      <c r="A3978" s="2">
        <f>SPY_IVOL!A3978</f>
        <v>44130</v>
      </c>
      <c r="B3978">
        <f>SPY_IVOL!B3978</f>
        <v>42.271599999999999</v>
      </c>
      <c r="C3978">
        <f>SPY_IVOL!C3978</f>
        <v>35.477600000000002</v>
      </c>
      <c r="D3978">
        <f>SPY_IVOL!D3978</f>
        <v>31.777699999999999</v>
      </c>
      <c r="E3978">
        <f>SPY_IVOL!E3978</f>
        <v>27.563199999999998</v>
      </c>
      <c r="F3978">
        <f>SPY_IVOL!F3978</f>
        <v>23.391100000000002</v>
      </c>
      <c r="G3978">
        <f>SPY_IVOL!G3978</f>
        <v>20.6934</v>
      </c>
      <c r="H3978">
        <f>SPY_IVOL!H3978</f>
        <v>21.9329</v>
      </c>
      <c r="I3978">
        <f>VLOOKUP($A3978,SPY_main!$A:$C,2,FALSE)</f>
        <v>339.39</v>
      </c>
      <c r="J3978">
        <f>IFERROR(VLOOKUP($A3978,SPY_main!$A:$C,3,FALSE),J3977)</f>
        <v>1.5784</v>
      </c>
      <c r="K3978">
        <f>IFERROR(VLOOKUP($A3978,SPY_main!$E:$F,2,FALSE),K3977)</f>
        <v>0.22225</v>
      </c>
      <c r="L3978">
        <f>IFERROR(VLOOKUP($A3978,SPY_main!H:I,2,FALSE),L3977)</f>
        <v>32.46</v>
      </c>
      <c r="M3978">
        <f t="shared" si="434"/>
        <v>48.821899999999999</v>
      </c>
      <c r="N3978">
        <f t="shared" si="435"/>
        <v>38.652500000000003</v>
      </c>
      <c r="O3978">
        <f t="shared" si="436"/>
        <v>34.430399999999999</v>
      </c>
      <c r="P3978">
        <f t="shared" si="437"/>
        <v>29.529599999999999</v>
      </c>
      <c r="Q3978">
        <f t="shared" si="438"/>
        <v>24.3569</v>
      </c>
      <c r="R3978">
        <f t="shared" si="439"/>
        <v>21.4847</v>
      </c>
      <c r="S3978">
        <f t="shared" si="440"/>
        <v>24.972100000000001</v>
      </c>
      <c r="T3978">
        <f>IFERROR(VLOOKUP($A3978,TY_main!A:B,2,FALSE),T3977)</f>
        <v>135.453125</v>
      </c>
    </row>
    <row r="3979" spans="1:20" x14ac:dyDescent="0.25">
      <c r="A3979" s="2">
        <f>SPY_IVOL!A3979</f>
        <v>44131</v>
      </c>
      <c r="B3979">
        <f>SPY_IVOL!B3979</f>
        <v>43.250999999999998</v>
      </c>
      <c r="C3979">
        <f>SPY_IVOL!C3979</f>
        <v>36.319000000000003</v>
      </c>
      <c r="D3979">
        <f>SPY_IVOL!D3979</f>
        <v>32.544800000000002</v>
      </c>
      <c r="E3979">
        <f>SPY_IVOL!E3979</f>
        <v>28.111599999999999</v>
      </c>
      <c r="F3979">
        <f>SPY_IVOL!F3979</f>
        <v>23.4148</v>
      </c>
      <c r="G3979">
        <f>SPY_IVOL!G3979</f>
        <v>20.785299999999999</v>
      </c>
      <c r="H3979">
        <f>SPY_IVOL!H3979</f>
        <v>21.9359</v>
      </c>
      <c r="I3979">
        <f>VLOOKUP($A3979,SPY_main!$A:$C,2,FALSE)</f>
        <v>338.22</v>
      </c>
      <c r="J3979">
        <f>IFERROR(VLOOKUP($A3979,SPY_main!$A:$C,3,FALSE),J3978)</f>
        <v>1.5838000000000001</v>
      </c>
      <c r="K3979">
        <f>IFERROR(VLOOKUP($A3979,SPY_main!$E:$F,2,FALSE),K3978)</f>
        <v>0.21325</v>
      </c>
      <c r="L3979">
        <f>IFERROR(VLOOKUP($A3979,SPY_main!H:I,2,FALSE),L3978)</f>
        <v>33.35</v>
      </c>
      <c r="M3979">
        <f t="shared" si="434"/>
        <v>50.615000000000002</v>
      </c>
      <c r="N3979">
        <f t="shared" si="435"/>
        <v>40.136600000000001</v>
      </c>
      <c r="O3979">
        <f t="shared" si="436"/>
        <v>35.642699999999998</v>
      </c>
      <c r="P3979">
        <f t="shared" si="437"/>
        <v>30.3432</v>
      </c>
      <c r="Q3979">
        <f t="shared" si="438"/>
        <v>24.446899999999999</v>
      </c>
      <c r="R3979">
        <f t="shared" si="439"/>
        <v>21.349799999999998</v>
      </c>
      <c r="S3979">
        <f t="shared" si="440"/>
        <v>25.878299999999999</v>
      </c>
      <c r="T3979">
        <f>IFERROR(VLOOKUP($A3979,TY_main!A:B,2,FALSE),T3978)</f>
        <v>135.640625</v>
      </c>
    </row>
    <row r="3980" spans="1:20" x14ac:dyDescent="0.25">
      <c r="A3980" s="2">
        <f>SPY_IVOL!A3980</f>
        <v>44132</v>
      </c>
      <c r="B3980">
        <f>SPY_IVOL!B3980</f>
        <v>48.574300000000001</v>
      </c>
      <c r="C3980">
        <f>SPY_IVOL!C3980</f>
        <v>41.445500000000003</v>
      </c>
      <c r="D3980">
        <f>SPY_IVOL!D3980</f>
        <v>37.905200000000001</v>
      </c>
      <c r="E3980">
        <f>SPY_IVOL!E3980</f>
        <v>33.869799999999998</v>
      </c>
      <c r="F3980">
        <f>SPY_IVOL!F3980</f>
        <v>29.178799999999999</v>
      </c>
      <c r="G3980">
        <f>SPY_IVOL!G3980</f>
        <v>24.856100000000001</v>
      </c>
      <c r="H3980">
        <f>SPY_IVOL!H3980</f>
        <v>23.177700000000002</v>
      </c>
      <c r="I3980">
        <f>VLOOKUP($A3980,SPY_main!$A:$C,2,FALSE)</f>
        <v>326.66000000000003</v>
      </c>
      <c r="J3980">
        <f>IFERROR(VLOOKUP($A3980,SPY_main!$A:$C,3,FALSE),J3979)</f>
        <v>1.6398999999999999</v>
      </c>
      <c r="K3980">
        <f>IFERROR(VLOOKUP($A3980,SPY_main!$E:$F,2,FALSE),K3979)</f>
        <v>0.21437999999999999</v>
      </c>
      <c r="L3980">
        <f>IFERROR(VLOOKUP($A3980,SPY_main!H:I,2,FALSE),L3979)</f>
        <v>40.28</v>
      </c>
      <c r="M3980">
        <f t="shared" si="434"/>
        <v>57.749400000000001</v>
      </c>
      <c r="N3980">
        <f t="shared" si="435"/>
        <v>46.500900000000001</v>
      </c>
      <c r="O3980">
        <f t="shared" si="436"/>
        <v>42.0961</v>
      </c>
      <c r="P3980">
        <f t="shared" si="437"/>
        <v>37.555500000000002</v>
      </c>
      <c r="Q3980">
        <f t="shared" si="438"/>
        <v>31.931699999999999</v>
      </c>
      <c r="R3980">
        <f t="shared" si="439"/>
        <v>26.4253</v>
      </c>
      <c r="S3980">
        <f t="shared" si="440"/>
        <v>27.3462</v>
      </c>
      <c r="T3980">
        <f>IFERROR(VLOOKUP($A3980,TY_main!A:B,2,FALSE),T3979)</f>
        <v>135.59375</v>
      </c>
    </row>
    <row r="3981" spans="1:20" x14ac:dyDescent="0.25">
      <c r="A3981" s="2">
        <f>SPY_IVOL!A3981</f>
        <v>44133</v>
      </c>
      <c r="B3981">
        <f>SPY_IVOL!B3981</f>
        <v>46.453299999999999</v>
      </c>
      <c r="C3981">
        <f>SPY_IVOL!C3981</f>
        <v>39.395099999999999</v>
      </c>
      <c r="D3981">
        <f>SPY_IVOL!D3981</f>
        <v>35.906599999999997</v>
      </c>
      <c r="E3981">
        <f>SPY_IVOL!E3981</f>
        <v>30.753399999999999</v>
      </c>
      <c r="F3981">
        <f>SPY_IVOL!F3981</f>
        <v>26.140799999999999</v>
      </c>
      <c r="G3981">
        <f>SPY_IVOL!G3981</f>
        <v>22.4025</v>
      </c>
      <c r="H3981">
        <f>SPY_IVOL!H3981</f>
        <v>22.791</v>
      </c>
      <c r="I3981">
        <f>VLOOKUP($A3981,SPY_main!$A:$C,2,FALSE)</f>
        <v>329.98</v>
      </c>
      <c r="J3981">
        <f>IFERROR(VLOOKUP($A3981,SPY_main!$A:$C,3,FALSE),J3980)</f>
        <v>1.6234</v>
      </c>
      <c r="K3981">
        <f>IFERROR(VLOOKUP($A3981,SPY_main!$E:$F,2,FALSE),K3980)</f>
        <v>0.21437999999999999</v>
      </c>
      <c r="L3981">
        <f>IFERROR(VLOOKUP($A3981,SPY_main!H:I,2,FALSE),L3980)</f>
        <v>37.590000000000003</v>
      </c>
      <c r="M3981">
        <f t="shared" si="434"/>
        <v>55.409100000000002</v>
      </c>
      <c r="N3981">
        <f t="shared" si="435"/>
        <v>44.6267</v>
      </c>
      <c r="O3981">
        <f t="shared" si="436"/>
        <v>40.3386</v>
      </c>
      <c r="P3981">
        <f t="shared" si="437"/>
        <v>33.967300000000002</v>
      </c>
      <c r="Q3981">
        <f t="shared" si="438"/>
        <v>27.964200000000002</v>
      </c>
      <c r="R3981">
        <f t="shared" si="439"/>
        <v>23.546099999999999</v>
      </c>
      <c r="S3981">
        <f t="shared" si="440"/>
        <v>27.3474</v>
      </c>
      <c r="T3981">
        <f>IFERROR(VLOOKUP($A3981,TY_main!A:B,2,FALSE),T3980)</f>
        <v>135.21875</v>
      </c>
    </row>
    <row r="3982" spans="1:20" x14ac:dyDescent="0.25">
      <c r="A3982" s="2">
        <f>SPY_IVOL!A3982</f>
        <v>44134</v>
      </c>
      <c r="B3982">
        <f>SPY_IVOL!B3982</f>
        <v>47.103999999999999</v>
      </c>
      <c r="C3982">
        <f>SPY_IVOL!C3982</f>
        <v>39.5715</v>
      </c>
      <c r="D3982">
        <f>SPY_IVOL!D3982</f>
        <v>35.935299999999998</v>
      </c>
      <c r="E3982">
        <f>SPY_IVOL!E3982</f>
        <v>32.087000000000003</v>
      </c>
      <c r="F3982">
        <f>SPY_IVOL!F3982</f>
        <v>27.388200000000001</v>
      </c>
      <c r="G3982">
        <f>SPY_IVOL!G3982</f>
        <v>23.135200000000001</v>
      </c>
      <c r="H3982">
        <f>SPY_IVOL!H3982</f>
        <v>23.622399999999999</v>
      </c>
      <c r="I3982">
        <f>VLOOKUP($A3982,SPY_main!$A:$C,2,FALSE)</f>
        <v>326.54000000000002</v>
      </c>
      <c r="J3982">
        <f>IFERROR(VLOOKUP($A3982,SPY_main!$A:$C,3,FALSE),J3981)</f>
        <v>1.6405000000000001</v>
      </c>
      <c r="K3982">
        <f>IFERROR(VLOOKUP($A3982,SPY_main!$E:$F,2,FALSE),K3981)</f>
        <v>0.21575</v>
      </c>
      <c r="L3982">
        <f>IFERROR(VLOOKUP($A3982,SPY_main!H:I,2,FALSE),L3981)</f>
        <v>38.020000000000003</v>
      </c>
      <c r="M3982">
        <f t="shared" si="434"/>
        <v>56.916200000000003</v>
      </c>
      <c r="N3982">
        <f t="shared" si="435"/>
        <v>45.269199999999998</v>
      </c>
      <c r="O3982">
        <f t="shared" si="436"/>
        <v>40.732300000000002</v>
      </c>
      <c r="P3982">
        <f t="shared" si="437"/>
        <v>35.942500000000003</v>
      </c>
      <c r="Q3982">
        <f t="shared" si="438"/>
        <v>29.4892</v>
      </c>
      <c r="R3982">
        <f t="shared" si="439"/>
        <v>25.1724</v>
      </c>
      <c r="S3982">
        <f t="shared" si="440"/>
        <v>30.285799999999998</v>
      </c>
      <c r="T3982">
        <f>IFERROR(VLOOKUP($A3982,TY_main!A:B,2,FALSE),T3981)</f>
        <v>135.03125</v>
      </c>
    </row>
    <row r="3983" spans="1:20" x14ac:dyDescent="0.25">
      <c r="A3983" s="2">
        <f>SPY_IVOL!A3983</f>
        <v>44137</v>
      </c>
      <c r="B3983">
        <f>SPY_IVOL!B3983</f>
        <v>46.591799999999999</v>
      </c>
      <c r="C3983">
        <f>SPY_IVOL!C3983</f>
        <v>38.928899999999999</v>
      </c>
      <c r="D3983">
        <f>SPY_IVOL!D3983</f>
        <v>35.114800000000002</v>
      </c>
      <c r="E3983">
        <f>SPY_IVOL!E3983</f>
        <v>30.542999999999999</v>
      </c>
      <c r="F3983">
        <f>SPY_IVOL!F3983</f>
        <v>25.243099999999998</v>
      </c>
      <c r="G3983">
        <f>SPY_IVOL!G3983</f>
        <v>21.991399999999999</v>
      </c>
      <c r="H3983">
        <f>SPY_IVOL!H3983</f>
        <v>23.8108</v>
      </c>
      <c r="I3983">
        <f>VLOOKUP($A3983,SPY_main!$A:$C,2,FALSE)</f>
        <v>330.2</v>
      </c>
      <c r="J3983">
        <f>IFERROR(VLOOKUP($A3983,SPY_main!$A:$C,3,FALSE),J3982)</f>
        <v>1.6223000000000001</v>
      </c>
      <c r="K3983">
        <f>IFERROR(VLOOKUP($A3983,SPY_main!$E:$F,2,FALSE),K3982)</f>
        <v>0.22012999999999999</v>
      </c>
      <c r="L3983">
        <f>IFERROR(VLOOKUP($A3983,SPY_main!H:I,2,FALSE),L3982)</f>
        <v>37.130000000000003</v>
      </c>
      <c r="M3983">
        <f t="shared" si="434"/>
        <v>57.7913</v>
      </c>
      <c r="N3983">
        <f t="shared" si="435"/>
        <v>45.393700000000003</v>
      </c>
      <c r="O3983">
        <f t="shared" si="436"/>
        <v>40.616199999999999</v>
      </c>
      <c r="P3983">
        <f t="shared" si="437"/>
        <v>34.804000000000002</v>
      </c>
      <c r="Q3983">
        <f t="shared" si="438"/>
        <v>27.893699999999999</v>
      </c>
      <c r="R3983">
        <f t="shared" si="439"/>
        <v>25.7041</v>
      </c>
      <c r="S3983">
        <f t="shared" si="440"/>
        <v>31.986699999999999</v>
      </c>
      <c r="T3983">
        <f>IFERROR(VLOOKUP($A3983,TY_main!A:B,2,FALSE),T3982)</f>
        <v>135.109375</v>
      </c>
    </row>
    <row r="3984" spans="1:20" x14ac:dyDescent="0.25">
      <c r="A3984" s="2">
        <f>SPY_IVOL!A3984</f>
        <v>44138</v>
      </c>
      <c r="B3984">
        <f>SPY_IVOL!B3984</f>
        <v>45.558300000000003</v>
      </c>
      <c r="C3984">
        <f>SPY_IVOL!C3984</f>
        <v>38.102200000000003</v>
      </c>
      <c r="D3984">
        <f>SPY_IVOL!D3984</f>
        <v>34.207900000000002</v>
      </c>
      <c r="E3984">
        <f>SPY_IVOL!E3984</f>
        <v>29.836200000000002</v>
      </c>
      <c r="F3984">
        <f>SPY_IVOL!F3984</f>
        <v>23.0852</v>
      </c>
      <c r="G3984">
        <f>SPY_IVOL!G3984</f>
        <v>21.265899999999998</v>
      </c>
      <c r="H3984">
        <f>SPY_IVOL!H3984</f>
        <v>23.572299999999998</v>
      </c>
      <c r="I3984">
        <f>VLOOKUP($A3984,SPY_main!$A:$C,2,FALSE)</f>
        <v>336.03</v>
      </c>
      <c r="J3984">
        <f>IFERROR(VLOOKUP($A3984,SPY_main!$A:$C,3,FALSE),J3983)</f>
        <v>1.5942000000000001</v>
      </c>
      <c r="K3984">
        <f>IFERROR(VLOOKUP($A3984,SPY_main!$E:$F,2,FALSE),K3983)</f>
        <v>0.22475000000000001</v>
      </c>
      <c r="L3984">
        <f>IFERROR(VLOOKUP($A3984,SPY_main!H:I,2,FALSE),L3983)</f>
        <v>35.549999999999997</v>
      </c>
      <c r="M3984">
        <f t="shared" si="434"/>
        <v>57.190100000000001</v>
      </c>
      <c r="N3984">
        <f t="shared" si="435"/>
        <v>45.094999999999999</v>
      </c>
      <c r="O3984">
        <f t="shared" si="436"/>
        <v>40.241799999999998</v>
      </c>
      <c r="P3984">
        <f t="shared" si="437"/>
        <v>34.741799999999998</v>
      </c>
      <c r="Q3984">
        <f t="shared" si="438"/>
        <v>26.116599999999998</v>
      </c>
      <c r="R3984">
        <f t="shared" si="439"/>
        <v>26.040400000000002</v>
      </c>
      <c r="S3984">
        <f t="shared" si="440"/>
        <v>31.9038</v>
      </c>
      <c r="T3984">
        <f>IFERROR(VLOOKUP($A3984,TY_main!A:B,2,FALSE),T3983)</f>
        <v>134.90625</v>
      </c>
    </row>
    <row r="3985" spans="1:20" x14ac:dyDescent="0.25">
      <c r="A3985" s="2">
        <f>SPY_IVOL!A3985</f>
        <v>44139</v>
      </c>
      <c r="B3985">
        <f>SPY_IVOL!B3985</f>
        <v>41.667200000000001</v>
      </c>
      <c r="C3985">
        <f>SPY_IVOL!C3985</f>
        <v>33.624499999999998</v>
      </c>
      <c r="D3985">
        <f>SPY_IVOL!D3985</f>
        <v>29.328499999999998</v>
      </c>
      <c r="E3985">
        <f>SPY_IVOL!E3985</f>
        <v>24.5838</v>
      </c>
      <c r="F3985">
        <f>SPY_IVOL!F3985</f>
        <v>20.4346</v>
      </c>
      <c r="G3985">
        <f>SPY_IVOL!G3985</f>
        <v>18.906400000000001</v>
      </c>
      <c r="H3985">
        <f>SPY_IVOL!H3985</f>
        <v>20.988499999999998</v>
      </c>
      <c r="I3985">
        <f>VLOOKUP($A3985,SPY_main!$A:$C,2,FALSE)</f>
        <v>343.54</v>
      </c>
      <c r="J3985">
        <f>IFERROR(VLOOKUP($A3985,SPY_main!$A:$C,3,FALSE),J3984)</f>
        <v>1.5592999999999999</v>
      </c>
      <c r="K3985">
        <f>IFERROR(VLOOKUP($A3985,SPY_main!$E:$F,2,FALSE),K3984)</f>
        <v>0.23225000000000001</v>
      </c>
      <c r="L3985">
        <f>IFERROR(VLOOKUP($A3985,SPY_main!H:I,2,FALSE),L3984)</f>
        <v>29.57</v>
      </c>
      <c r="M3985">
        <f t="shared" si="434"/>
        <v>52.8142</v>
      </c>
      <c r="N3985">
        <f t="shared" si="435"/>
        <v>38.6068</v>
      </c>
      <c r="O3985">
        <f t="shared" si="436"/>
        <v>32.810099999999998</v>
      </c>
      <c r="P3985">
        <f t="shared" si="437"/>
        <v>26.670999999999999</v>
      </c>
      <c r="Q3985">
        <f t="shared" si="438"/>
        <v>21.1845</v>
      </c>
      <c r="R3985">
        <f t="shared" si="439"/>
        <v>20.830400000000001</v>
      </c>
      <c r="S3985">
        <f t="shared" si="440"/>
        <v>29.872399999999999</v>
      </c>
      <c r="T3985">
        <f>IFERROR(VLOOKUP($A3985,TY_main!A:B,2,FALSE),T3984)</f>
        <v>135.78125</v>
      </c>
    </row>
    <row r="3986" spans="1:20" x14ac:dyDescent="0.25">
      <c r="A3986" s="2">
        <f>SPY_IVOL!A3986</f>
        <v>44140</v>
      </c>
      <c r="B3986">
        <f>SPY_IVOL!B3986</f>
        <v>40.521900000000002</v>
      </c>
      <c r="C3986">
        <f>SPY_IVOL!C3986</f>
        <v>32.505400000000002</v>
      </c>
      <c r="D3986">
        <f>SPY_IVOL!D3986</f>
        <v>27.790099999999999</v>
      </c>
      <c r="E3986">
        <f>SPY_IVOL!E3986</f>
        <v>23.049800000000001</v>
      </c>
      <c r="F3986">
        <f>SPY_IVOL!F3986</f>
        <v>20.121200000000002</v>
      </c>
      <c r="G3986">
        <f>SPY_IVOL!G3986</f>
        <v>18.942699999999999</v>
      </c>
      <c r="H3986">
        <f>SPY_IVOL!H3986</f>
        <v>20.1403</v>
      </c>
      <c r="I3986">
        <f>VLOOKUP($A3986,SPY_main!$A:$C,2,FALSE)</f>
        <v>350.24</v>
      </c>
      <c r="J3986">
        <f>IFERROR(VLOOKUP($A3986,SPY_main!$A:$C,3,FALSE),J3985)</f>
        <v>1.5295000000000001</v>
      </c>
      <c r="K3986">
        <f>IFERROR(VLOOKUP($A3986,SPY_main!$E:$F,2,FALSE),K3985)</f>
        <v>0.21299999999999999</v>
      </c>
      <c r="L3986">
        <f>IFERROR(VLOOKUP($A3986,SPY_main!H:I,2,FALSE),L3985)</f>
        <v>27.58</v>
      </c>
      <c r="M3986">
        <f t="shared" si="434"/>
        <v>52.052900000000001</v>
      </c>
      <c r="N3986">
        <f t="shared" si="435"/>
        <v>37.037399999999998</v>
      </c>
      <c r="O3986">
        <f t="shared" si="436"/>
        <v>30.440999999999999</v>
      </c>
      <c r="P3986">
        <f t="shared" si="437"/>
        <v>23.7606</v>
      </c>
      <c r="Q3986">
        <f t="shared" si="438"/>
        <v>20.167899999999999</v>
      </c>
      <c r="R3986">
        <f t="shared" si="439"/>
        <v>20.244</v>
      </c>
      <c r="S3986">
        <f t="shared" si="440"/>
        <v>26.521000000000001</v>
      </c>
      <c r="T3986">
        <f>IFERROR(VLOOKUP($A3986,TY_main!A:B,2,FALSE),T3985)</f>
        <v>135.671875</v>
      </c>
    </row>
    <row r="3987" spans="1:20" x14ac:dyDescent="0.25">
      <c r="A3987" s="2">
        <f>SPY_IVOL!A3987</f>
        <v>44141</v>
      </c>
      <c r="B3987">
        <f>SPY_IVOL!B3987</f>
        <v>37.941699999999997</v>
      </c>
      <c r="C3987">
        <f>SPY_IVOL!C3987</f>
        <v>30.477</v>
      </c>
      <c r="D3987">
        <f>SPY_IVOL!D3987</f>
        <v>26.116599999999998</v>
      </c>
      <c r="E3987">
        <f>SPY_IVOL!E3987</f>
        <v>21.374600000000001</v>
      </c>
      <c r="F3987">
        <f>SPY_IVOL!F3987</f>
        <v>18.177499999999998</v>
      </c>
      <c r="G3987">
        <f>SPY_IVOL!G3987</f>
        <v>17.549700000000001</v>
      </c>
      <c r="H3987">
        <f>SPY_IVOL!H3987</f>
        <v>20.352699999999999</v>
      </c>
      <c r="I3987">
        <f>VLOOKUP($A3987,SPY_main!$A:$C,2,FALSE)</f>
        <v>350.16</v>
      </c>
      <c r="J3987">
        <f>IFERROR(VLOOKUP($A3987,SPY_main!$A:$C,3,FALSE),J3986)</f>
        <v>1.5298</v>
      </c>
      <c r="K3987">
        <f>IFERROR(VLOOKUP($A3987,SPY_main!$E:$F,2,FALSE),K3986)</f>
        <v>0.20588000000000001</v>
      </c>
      <c r="L3987">
        <f>IFERROR(VLOOKUP($A3987,SPY_main!H:I,2,FALSE),L3986)</f>
        <v>24.86</v>
      </c>
      <c r="M3987">
        <f t="shared" si="434"/>
        <v>49.162100000000002</v>
      </c>
      <c r="N3987">
        <f t="shared" si="435"/>
        <v>33.674700000000001</v>
      </c>
      <c r="O3987">
        <f t="shared" si="436"/>
        <v>27.875599999999999</v>
      </c>
      <c r="P3987">
        <f t="shared" si="437"/>
        <v>21.464099999999998</v>
      </c>
      <c r="Q3987">
        <f t="shared" si="438"/>
        <v>18.065899999999999</v>
      </c>
      <c r="R3987">
        <f t="shared" si="439"/>
        <v>19.941400000000002</v>
      </c>
      <c r="S3987">
        <f t="shared" si="440"/>
        <v>30.372800000000002</v>
      </c>
      <c r="T3987">
        <f>IFERROR(VLOOKUP($A3987,TY_main!A:B,2,FALSE),T3986)</f>
        <v>135.359375</v>
      </c>
    </row>
    <row r="3988" spans="1:20" x14ac:dyDescent="0.25">
      <c r="A3988" s="2">
        <f>SPY_IVOL!A3988</f>
        <v>44144</v>
      </c>
      <c r="B3988">
        <f>SPY_IVOL!B3988</f>
        <v>39.7346</v>
      </c>
      <c r="C3988">
        <f>SPY_IVOL!C3988</f>
        <v>30.7514</v>
      </c>
      <c r="D3988">
        <f>SPY_IVOL!D3988</f>
        <v>26.036000000000001</v>
      </c>
      <c r="E3988">
        <f>SPY_IVOL!E3988</f>
        <v>21.517700000000001</v>
      </c>
      <c r="F3988">
        <f>SPY_IVOL!F3988</f>
        <v>18.868500000000001</v>
      </c>
      <c r="G3988">
        <f>SPY_IVOL!G3988</f>
        <v>18.441800000000001</v>
      </c>
      <c r="H3988">
        <f>SPY_IVOL!H3988</f>
        <v>20.751200000000001</v>
      </c>
      <c r="I3988">
        <f>VLOOKUP($A3988,SPY_main!$A:$C,2,FALSE)</f>
        <v>354.56</v>
      </c>
      <c r="J3988">
        <f>IFERROR(VLOOKUP($A3988,SPY_main!$A:$C,3,FALSE),J3987)</f>
        <v>1.5108999999999999</v>
      </c>
      <c r="K3988">
        <f>IFERROR(VLOOKUP($A3988,SPY_main!$E:$F,2,FALSE),K3987)</f>
        <v>0.20499999999999999</v>
      </c>
      <c r="L3988">
        <f>IFERROR(VLOOKUP($A3988,SPY_main!H:I,2,FALSE),L3987)</f>
        <v>25.75</v>
      </c>
      <c r="M3988">
        <f t="shared" si="434"/>
        <v>56.0246</v>
      </c>
      <c r="N3988">
        <f t="shared" si="435"/>
        <v>37.442900000000002</v>
      </c>
      <c r="O3988">
        <f t="shared" si="436"/>
        <v>29.334299999999999</v>
      </c>
      <c r="P3988">
        <f t="shared" si="437"/>
        <v>23.300799999999999</v>
      </c>
      <c r="Q3988">
        <f t="shared" si="438"/>
        <v>20.536000000000001</v>
      </c>
      <c r="R3988">
        <f t="shared" si="439"/>
        <v>23.164300000000001</v>
      </c>
      <c r="S3988">
        <f t="shared" si="440"/>
        <v>35.3093</v>
      </c>
      <c r="T3988">
        <f>IFERROR(VLOOKUP($A3988,TY_main!A:B,2,FALSE),T3987)</f>
        <v>134.40625</v>
      </c>
    </row>
    <row r="3989" spans="1:20" x14ac:dyDescent="0.25">
      <c r="A3989" s="2">
        <f>SPY_IVOL!A3989</f>
        <v>44145</v>
      </c>
      <c r="B3989">
        <f>SPY_IVOL!B3989</f>
        <v>38.982700000000001</v>
      </c>
      <c r="C3989">
        <f>SPY_IVOL!C3989</f>
        <v>30.110600000000002</v>
      </c>
      <c r="D3989">
        <f>SPY_IVOL!D3989</f>
        <v>25.4146</v>
      </c>
      <c r="E3989">
        <f>SPY_IVOL!E3989</f>
        <v>20.424099999999999</v>
      </c>
      <c r="F3989">
        <f>SPY_IVOL!F3989</f>
        <v>18.0307</v>
      </c>
      <c r="G3989">
        <f>SPY_IVOL!G3989</f>
        <v>17.979299999999999</v>
      </c>
      <c r="H3989">
        <f>SPY_IVOL!H3989</f>
        <v>20.675000000000001</v>
      </c>
      <c r="I3989">
        <f>VLOOKUP($A3989,SPY_main!$A:$C,2,FALSE)</f>
        <v>354.04</v>
      </c>
      <c r="J3989">
        <f>IFERROR(VLOOKUP($A3989,SPY_main!$A:$C,3,FALSE),J3988)</f>
        <v>1.5130999999999999</v>
      </c>
      <c r="K3989">
        <f>IFERROR(VLOOKUP($A3989,SPY_main!$E:$F,2,FALSE),K3988)</f>
        <v>0.21362999999999999</v>
      </c>
      <c r="L3989">
        <f>IFERROR(VLOOKUP($A3989,SPY_main!H:I,2,FALSE),L3988)</f>
        <v>24.8</v>
      </c>
      <c r="M3989">
        <f t="shared" si="434"/>
        <v>54.973700000000001</v>
      </c>
      <c r="N3989">
        <f t="shared" si="435"/>
        <v>36.6068</v>
      </c>
      <c r="O3989">
        <f t="shared" si="436"/>
        <v>28.437200000000001</v>
      </c>
      <c r="P3989">
        <f t="shared" si="437"/>
        <v>21.136199999999999</v>
      </c>
      <c r="Q3989">
        <f t="shared" si="438"/>
        <v>19.066800000000001</v>
      </c>
      <c r="R3989">
        <f t="shared" si="439"/>
        <v>22.084900000000001</v>
      </c>
      <c r="S3989">
        <f t="shared" si="440"/>
        <v>30.4391</v>
      </c>
      <c r="T3989">
        <f>IFERROR(VLOOKUP($A3989,TY_main!A:B,2,FALSE),T3988)</f>
        <v>134.265625</v>
      </c>
    </row>
    <row r="3990" spans="1:20" x14ac:dyDescent="0.25">
      <c r="A3990" s="2">
        <f>SPY_IVOL!A3990</f>
        <v>44146</v>
      </c>
      <c r="B3990">
        <f>SPY_IVOL!B3990</f>
        <v>38.528500000000001</v>
      </c>
      <c r="C3990">
        <f>SPY_IVOL!C3990</f>
        <v>29.157599999999999</v>
      </c>
      <c r="D3990">
        <f>SPY_IVOL!D3990</f>
        <v>24.207899999999999</v>
      </c>
      <c r="E3990">
        <f>SPY_IVOL!E3990</f>
        <v>19.525300000000001</v>
      </c>
      <c r="F3990">
        <f>SPY_IVOL!F3990</f>
        <v>17.069500000000001</v>
      </c>
      <c r="G3990">
        <f>SPY_IVOL!G3990</f>
        <v>17.2515</v>
      </c>
      <c r="H3990">
        <f>SPY_IVOL!H3990</f>
        <v>20.0214</v>
      </c>
      <c r="I3990">
        <f>VLOOKUP($A3990,SPY_main!$A:$C,2,FALSE)</f>
        <v>356.67</v>
      </c>
      <c r="J3990">
        <f>IFERROR(VLOOKUP($A3990,SPY_main!$A:$C,3,FALSE),J3989)</f>
        <v>1.5019</v>
      </c>
      <c r="K3990">
        <f>IFERROR(VLOOKUP($A3990,SPY_main!$E:$F,2,FALSE),K3989)</f>
        <v>0.22062999999999999</v>
      </c>
      <c r="L3990">
        <f>IFERROR(VLOOKUP($A3990,SPY_main!H:I,2,FALSE),L3989)</f>
        <v>23.45</v>
      </c>
      <c r="M3990">
        <f t="shared" si="434"/>
        <v>56.926900000000003</v>
      </c>
      <c r="N3990">
        <f t="shared" si="435"/>
        <v>35.820799999999998</v>
      </c>
      <c r="O3990">
        <f t="shared" si="436"/>
        <v>26.191800000000001</v>
      </c>
      <c r="P3990">
        <f t="shared" si="437"/>
        <v>19.446899999999999</v>
      </c>
      <c r="Q3990">
        <f t="shared" si="438"/>
        <v>17.622599999999998</v>
      </c>
      <c r="R3990">
        <f t="shared" si="439"/>
        <v>22.5259</v>
      </c>
      <c r="S3990">
        <f t="shared" si="440"/>
        <v>25.6633</v>
      </c>
      <c r="T3990">
        <f>IFERROR(VLOOKUP($A3990,TY_main!A:B,2,FALSE),T3989)</f>
        <v>134.4375</v>
      </c>
    </row>
    <row r="3991" spans="1:20" x14ac:dyDescent="0.25">
      <c r="A3991" s="2">
        <f>SPY_IVOL!A3991</f>
        <v>44147</v>
      </c>
      <c r="B3991">
        <f>SPY_IVOL!B3991</f>
        <v>40.115200000000002</v>
      </c>
      <c r="C3991">
        <f>SPY_IVOL!C3991</f>
        <v>30.599299999999999</v>
      </c>
      <c r="D3991">
        <f>SPY_IVOL!D3991</f>
        <v>25.537500000000001</v>
      </c>
      <c r="E3991">
        <f>SPY_IVOL!E3991</f>
        <v>20.236499999999999</v>
      </c>
      <c r="F3991">
        <f>SPY_IVOL!F3991</f>
        <v>17.6569</v>
      </c>
      <c r="G3991">
        <f>SPY_IVOL!G3991</f>
        <v>17.509899999999998</v>
      </c>
      <c r="H3991">
        <f>SPY_IVOL!H3991</f>
        <v>20.387599999999999</v>
      </c>
      <c r="I3991">
        <f>VLOOKUP($A3991,SPY_main!$A:$C,2,FALSE)</f>
        <v>353.21</v>
      </c>
      <c r="J3991">
        <f>IFERROR(VLOOKUP($A3991,SPY_main!$A:$C,3,FALSE),J3990)</f>
        <v>1.5165999999999999</v>
      </c>
      <c r="K3991">
        <f>IFERROR(VLOOKUP($A3991,SPY_main!$E:$F,2,FALSE),K3990)</f>
        <v>0.221</v>
      </c>
      <c r="L3991">
        <f>IFERROR(VLOOKUP($A3991,SPY_main!H:I,2,FALSE),L3990)</f>
        <v>25.35</v>
      </c>
      <c r="M3991">
        <f t="shared" si="434"/>
        <v>61.232900000000001</v>
      </c>
      <c r="N3991">
        <f t="shared" si="435"/>
        <v>39.620800000000003</v>
      </c>
      <c r="O3991">
        <f t="shared" si="436"/>
        <v>28.8611</v>
      </c>
      <c r="P3991">
        <f t="shared" si="437"/>
        <v>20.0123</v>
      </c>
      <c r="Q3991">
        <f t="shared" si="438"/>
        <v>17.757400000000001</v>
      </c>
      <c r="R3991">
        <f t="shared" si="439"/>
        <v>23.070900000000002</v>
      </c>
      <c r="S3991">
        <f t="shared" si="440"/>
        <v>24.446000000000002</v>
      </c>
      <c r="T3991">
        <f>IFERROR(VLOOKUP($A3991,TY_main!A:B,2,FALSE),T3990)</f>
        <v>134.96875</v>
      </c>
    </row>
    <row r="3992" spans="1:20" x14ac:dyDescent="0.25">
      <c r="A3992" s="2">
        <f>SPY_IVOL!A3992</f>
        <v>44148</v>
      </c>
      <c r="B3992">
        <f>SPY_IVOL!B3992</f>
        <v>38.418399999999998</v>
      </c>
      <c r="C3992">
        <f>SPY_IVOL!C3992</f>
        <v>29.1891</v>
      </c>
      <c r="D3992">
        <f>SPY_IVOL!D3992</f>
        <v>24.2623</v>
      </c>
      <c r="E3992">
        <f>SPY_IVOL!E3992</f>
        <v>19.0275</v>
      </c>
      <c r="F3992">
        <f>SPY_IVOL!F3992</f>
        <v>16.2957</v>
      </c>
      <c r="G3992">
        <f>SPY_IVOL!G3992</f>
        <v>16.845199999999998</v>
      </c>
      <c r="H3992">
        <f>SPY_IVOL!H3992</f>
        <v>20.470199999999998</v>
      </c>
      <c r="I3992">
        <f>VLOOKUP($A3992,SPY_main!$A:$C,2,FALSE)</f>
        <v>358.1</v>
      </c>
      <c r="J3992">
        <f>IFERROR(VLOOKUP($A3992,SPY_main!$A:$C,3,FALSE),J3991)</f>
        <v>1.4959</v>
      </c>
      <c r="K3992">
        <f>IFERROR(VLOOKUP($A3992,SPY_main!$E:$F,2,FALSE),K3991)</f>
        <v>0.222</v>
      </c>
      <c r="L3992">
        <f>IFERROR(VLOOKUP($A3992,SPY_main!H:I,2,FALSE),L3991)</f>
        <v>23.1</v>
      </c>
      <c r="M3992">
        <f t="shared" si="434"/>
        <v>61.772100000000002</v>
      </c>
      <c r="N3992">
        <f t="shared" si="435"/>
        <v>37.878</v>
      </c>
      <c r="O3992">
        <f t="shared" si="436"/>
        <v>26.952300000000001</v>
      </c>
      <c r="P3992">
        <f t="shared" si="437"/>
        <v>18.5883</v>
      </c>
      <c r="Q3992">
        <f t="shared" si="438"/>
        <v>18.239100000000001</v>
      </c>
      <c r="R3992">
        <f t="shared" si="439"/>
        <v>22.513200000000001</v>
      </c>
      <c r="S3992">
        <f t="shared" si="440"/>
        <v>22.513200000000001</v>
      </c>
      <c r="T3992">
        <f>IFERROR(VLOOKUP($A3992,TY_main!A:B,2,FALSE),T3991)</f>
        <v>134.921875</v>
      </c>
    </row>
    <row r="3993" spans="1:20" x14ac:dyDescent="0.25">
      <c r="A3993" s="2">
        <f>SPY_IVOL!A3993</f>
        <v>44151</v>
      </c>
      <c r="B3993">
        <f>SPY_IVOL!B3993</f>
        <v>38.5946</v>
      </c>
      <c r="C3993">
        <f>SPY_IVOL!C3993</f>
        <v>28.806999999999999</v>
      </c>
      <c r="D3993">
        <f>SPY_IVOL!D3993</f>
        <v>23.510400000000001</v>
      </c>
      <c r="E3993">
        <f>SPY_IVOL!E3993</f>
        <v>18.204699999999999</v>
      </c>
      <c r="F3993">
        <f>SPY_IVOL!F3993</f>
        <v>16.042999999999999</v>
      </c>
      <c r="G3993">
        <f>SPY_IVOL!G3993</f>
        <v>16.618500000000001</v>
      </c>
      <c r="H3993">
        <f>SPY_IVOL!H3993</f>
        <v>20.648199999999999</v>
      </c>
      <c r="I3993">
        <f>VLOOKUP($A3993,SPY_main!$A:$C,2,FALSE)</f>
        <v>362.57</v>
      </c>
      <c r="J3993">
        <f>IFERROR(VLOOKUP($A3993,SPY_main!$A:$C,3,FALSE),J3992)</f>
        <v>1.4775</v>
      </c>
      <c r="K3993">
        <f>IFERROR(VLOOKUP($A3993,SPY_main!$E:$F,2,FALSE),K3992)</f>
        <v>0.22037999999999999</v>
      </c>
      <c r="L3993">
        <f>IFERROR(VLOOKUP($A3993,SPY_main!H:I,2,FALSE),L3992)</f>
        <v>22.45</v>
      </c>
      <c r="M3993">
        <f t="shared" si="434"/>
        <v>73.785399999999996</v>
      </c>
      <c r="N3993">
        <f t="shared" si="435"/>
        <v>43.448</v>
      </c>
      <c r="O3993">
        <f t="shared" si="436"/>
        <v>28.188800000000001</v>
      </c>
      <c r="P3993">
        <f t="shared" si="437"/>
        <v>17.345199999999998</v>
      </c>
      <c r="Q3993">
        <f t="shared" si="438"/>
        <v>18.972899999999999</v>
      </c>
      <c r="R3993">
        <f t="shared" si="439"/>
        <v>23.9755</v>
      </c>
      <c r="S3993">
        <f t="shared" si="440"/>
        <v>23.9755</v>
      </c>
      <c r="T3993">
        <f>IFERROR(VLOOKUP($A3993,TY_main!A:B,2,FALSE),T3992)</f>
        <v>134.84375</v>
      </c>
    </row>
    <row r="3994" spans="1:20" x14ac:dyDescent="0.25">
      <c r="A3994" s="2">
        <f>SPY_IVOL!A3994</f>
        <v>44152</v>
      </c>
      <c r="B3994">
        <f>SPY_IVOL!B3994</f>
        <v>39.037799999999997</v>
      </c>
      <c r="C3994">
        <f>SPY_IVOL!C3994</f>
        <v>29.275600000000001</v>
      </c>
      <c r="D3994">
        <f>SPY_IVOL!D3994</f>
        <v>24.0276</v>
      </c>
      <c r="E3994">
        <f>SPY_IVOL!E3994</f>
        <v>18.490600000000001</v>
      </c>
      <c r="F3994">
        <f>SPY_IVOL!F3994</f>
        <v>15.9933</v>
      </c>
      <c r="G3994">
        <f>SPY_IVOL!G3994</f>
        <v>16.445499999999999</v>
      </c>
      <c r="H3994">
        <f>SPY_IVOL!H3994</f>
        <v>21.674800000000001</v>
      </c>
      <c r="I3994">
        <f>VLOOKUP($A3994,SPY_main!$A:$C,2,FALSE)</f>
        <v>360.62</v>
      </c>
      <c r="J3994">
        <f>IFERROR(VLOOKUP($A3994,SPY_main!$A:$C,3,FALSE),J3993)</f>
        <v>1.4855</v>
      </c>
      <c r="K3994">
        <f>IFERROR(VLOOKUP($A3994,SPY_main!$E:$F,2,FALSE),K3993)</f>
        <v>0.23100000000000001</v>
      </c>
      <c r="L3994">
        <f>IFERROR(VLOOKUP($A3994,SPY_main!H:I,2,FALSE),L3993)</f>
        <v>22.71</v>
      </c>
      <c r="M3994">
        <f t="shared" si="434"/>
        <v>82.500900000000001</v>
      </c>
      <c r="N3994">
        <f t="shared" si="435"/>
        <v>47.441899999999997</v>
      </c>
      <c r="O3994">
        <f t="shared" si="436"/>
        <v>29.857500000000002</v>
      </c>
      <c r="P3994">
        <f t="shared" si="437"/>
        <v>18.844999999999999</v>
      </c>
      <c r="Q3994">
        <f t="shared" si="438"/>
        <v>20.6526</v>
      </c>
      <c r="R3994">
        <f t="shared" si="439"/>
        <v>22.971</v>
      </c>
      <c r="S3994">
        <f t="shared" si="440"/>
        <v>22.971</v>
      </c>
      <c r="T3994">
        <f>IFERROR(VLOOKUP($A3994,TY_main!A:B,2,FALSE),T3993)</f>
        <v>135.109375</v>
      </c>
    </row>
    <row r="3995" spans="1:20" x14ac:dyDescent="0.25">
      <c r="A3995" s="2">
        <f>SPY_IVOL!A3995</f>
        <v>44153</v>
      </c>
      <c r="B3995">
        <f>SPY_IVOL!B3995</f>
        <v>40.438800000000001</v>
      </c>
      <c r="C3995">
        <f>SPY_IVOL!C3995</f>
        <v>30.0092</v>
      </c>
      <c r="D3995">
        <f>SPY_IVOL!D3995</f>
        <v>24.800899999999999</v>
      </c>
      <c r="E3995">
        <f>SPY_IVOL!E3995</f>
        <v>19.352900000000002</v>
      </c>
      <c r="F3995">
        <f>SPY_IVOL!F3995</f>
        <v>16.233699999999999</v>
      </c>
      <c r="G3995">
        <f>SPY_IVOL!G3995</f>
        <v>16.7179</v>
      </c>
      <c r="H3995">
        <f>SPY_IVOL!H3995</f>
        <v>22.058900000000001</v>
      </c>
      <c r="I3995">
        <f>VLOOKUP($A3995,SPY_main!$A:$C,2,FALSE)</f>
        <v>356.28</v>
      </c>
      <c r="J3995">
        <f>IFERROR(VLOOKUP($A3995,SPY_main!$A:$C,3,FALSE),J3994)</f>
        <v>1.5036</v>
      </c>
      <c r="K3995">
        <f>IFERROR(VLOOKUP($A3995,SPY_main!$E:$F,2,FALSE),K3994)</f>
        <v>0.22375</v>
      </c>
      <c r="L3995">
        <f>IFERROR(VLOOKUP($A3995,SPY_main!H:I,2,FALSE),L3994)</f>
        <v>23.84</v>
      </c>
      <c r="M3995">
        <f t="shared" si="434"/>
        <v>86.689400000000006</v>
      </c>
      <c r="N3995">
        <f t="shared" si="435"/>
        <v>55.912999999999997</v>
      </c>
      <c r="O3995">
        <f t="shared" si="436"/>
        <v>34.893700000000003</v>
      </c>
      <c r="P3995">
        <f t="shared" si="437"/>
        <v>20.914100000000001</v>
      </c>
      <c r="Q3995">
        <f t="shared" si="438"/>
        <v>25.327999999999999</v>
      </c>
      <c r="R3995">
        <f t="shared" si="439"/>
        <v>26.4434</v>
      </c>
      <c r="S3995">
        <f t="shared" si="440"/>
        <v>26.4434</v>
      </c>
      <c r="T3995">
        <f>IFERROR(VLOOKUP($A3995,TY_main!A:B,2,FALSE),T3994)</f>
        <v>135</v>
      </c>
    </row>
    <row r="3996" spans="1:20" x14ac:dyDescent="0.25">
      <c r="A3996" s="2">
        <f>SPY_IVOL!A3996</f>
        <v>44154</v>
      </c>
      <c r="B3996">
        <f>SPY_IVOL!B3996</f>
        <v>40.440300000000001</v>
      </c>
      <c r="C3996">
        <f>SPY_IVOL!C3996</f>
        <v>29.531099999999999</v>
      </c>
      <c r="D3996">
        <f>SPY_IVOL!D3996</f>
        <v>24.184200000000001</v>
      </c>
      <c r="E3996">
        <f>SPY_IVOL!E3996</f>
        <v>18.276700000000002</v>
      </c>
      <c r="F3996">
        <f>SPY_IVOL!F3996</f>
        <v>15.4854</v>
      </c>
      <c r="G3996">
        <f>SPY_IVOL!G3996</f>
        <v>16.493200000000002</v>
      </c>
      <c r="H3996">
        <f>SPY_IVOL!H3996</f>
        <v>22.430499999999999</v>
      </c>
      <c r="I3996">
        <f>VLOOKUP($A3996,SPY_main!$A:$C,2,FALSE)</f>
        <v>357.78</v>
      </c>
      <c r="J3996">
        <f>IFERROR(VLOOKUP($A3996,SPY_main!$A:$C,3,FALSE),J3995)</f>
        <v>1.4973000000000001</v>
      </c>
      <c r="K3996">
        <f>IFERROR(VLOOKUP($A3996,SPY_main!$E:$F,2,FALSE),K3995)</f>
        <v>0.21263000000000001</v>
      </c>
      <c r="L3996">
        <f>IFERROR(VLOOKUP($A3996,SPY_main!H:I,2,FALSE),L3995)</f>
        <v>23.11</v>
      </c>
      <c r="M3996">
        <f t="shared" si="434"/>
        <v>97.152799999999999</v>
      </c>
      <c r="N3996">
        <f t="shared" si="435"/>
        <v>74.548299999999998</v>
      </c>
      <c r="O3996">
        <f t="shared" si="436"/>
        <v>43.648400000000002</v>
      </c>
      <c r="P3996">
        <f t="shared" si="437"/>
        <v>18.5578</v>
      </c>
      <c r="Q3996">
        <f t="shared" si="438"/>
        <v>25.7044</v>
      </c>
      <c r="R3996">
        <f t="shared" si="439"/>
        <v>25.7044</v>
      </c>
      <c r="S3996">
        <f t="shared" si="440"/>
        <v>25.7044</v>
      </c>
      <c r="T3996">
        <f>IFERROR(VLOOKUP($A3996,TY_main!A:B,2,FALSE),T3995)</f>
        <v>135.171875</v>
      </c>
    </row>
    <row r="3997" spans="1:20" x14ac:dyDescent="0.25">
      <c r="A3997" s="2">
        <f>SPY_IVOL!A3997</f>
        <v>44155</v>
      </c>
      <c r="B3997">
        <f>SPY_IVOL!B3997</f>
        <v>40.898099999999999</v>
      </c>
      <c r="C3997">
        <f>SPY_IVOL!C3997</f>
        <v>30.3568</v>
      </c>
      <c r="D3997">
        <f>SPY_IVOL!D3997</f>
        <v>25.3246</v>
      </c>
      <c r="E3997">
        <f>SPY_IVOL!E3997</f>
        <v>19.512899999999998</v>
      </c>
      <c r="F3997">
        <f>SPY_IVOL!F3997</f>
        <v>15.626099999999999</v>
      </c>
      <c r="G3997">
        <f>SPY_IVOL!G3997</f>
        <v>16.8537</v>
      </c>
      <c r="H3997">
        <f>SPY_IVOL!H3997</f>
        <v>22.842300000000002</v>
      </c>
      <c r="I3997">
        <f>VLOOKUP($A3997,SPY_main!$A:$C,2,FALSE)</f>
        <v>355.33</v>
      </c>
      <c r="J3997">
        <f>IFERROR(VLOOKUP($A3997,SPY_main!$A:$C,3,FALSE),J3996)</f>
        <v>1.5076000000000001</v>
      </c>
      <c r="K3997">
        <f>IFERROR(VLOOKUP($A3997,SPY_main!$E:$F,2,FALSE),K3996)</f>
        <v>0.20488000000000001</v>
      </c>
      <c r="L3997">
        <f>IFERROR(VLOOKUP($A3997,SPY_main!H:I,2,FALSE),L3996)</f>
        <v>23.7</v>
      </c>
      <c r="M3997">
        <f t="shared" si="434"/>
        <v>64.065200000000004</v>
      </c>
      <c r="N3997">
        <f t="shared" si="435"/>
        <v>43.095199999999998</v>
      </c>
      <c r="O3997">
        <f t="shared" si="436"/>
        <v>24.744</v>
      </c>
      <c r="P3997">
        <f t="shared" si="437"/>
        <v>14.553000000000001</v>
      </c>
      <c r="Q3997">
        <f t="shared" si="438"/>
        <v>17.185500000000001</v>
      </c>
      <c r="R3997">
        <f t="shared" si="439"/>
        <v>17.185500000000001</v>
      </c>
      <c r="S3997">
        <f t="shared" si="440"/>
        <v>17.185500000000001</v>
      </c>
      <c r="T3997">
        <f>IFERROR(VLOOKUP($A3997,TY_main!A:B,2,FALSE),T3996)</f>
        <v>135.3125</v>
      </c>
    </row>
    <row r="3998" spans="1:20" x14ac:dyDescent="0.25">
      <c r="A3998" s="2">
        <f>SPY_IVOL!A3998</f>
        <v>44158</v>
      </c>
      <c r="B3998">
        <f>SPY_IVOL!B3998</f>
        <v>35.808599999999998</v>
      </c>
      <c r="C3998">
        <f>SPY_IVOL!C3998</f>
        <v>28.046399999999998</v>
      </c>
      <c r="D3998">
        <f>SPY_IVOL!D3998</f>
        <v>23.645700000000001</v>
      </c>
      <c r="E3998">
        <f>SPY_IVOL!E3998</f>
        <v>19.0901</v>
      </c>
      <c r="F3998">
        <f>SPY_IVOL!F3998</f>
        <v>16.332899999999999</v>
      </c>
      <c r="G3998">
        <f>SPY_IVOL!G3998</f>
        <v>16.154800000000002</v>
      </c>
      <c r="H3998">
        <f>SPY_IVOL!H3998</f>
        <v>18.995799999999999</v>
      </c>
      <c r="I3998">
        <f>VLOOKUP($A3998,SPY_main!$A:$C,2,FALSE)</f>
        <v>357.46</v>
      </c>
      <c r="J3998">
        <f>IFERROR(VLOOKUP($A3998,SPY_main!$A:$C,3,FALSE),J3997)</f>
        <v>1.4985999999999999</v>
      </c>
      <c r="K3998">
        <f>IFERROR(VLOOKUP($A3998,SPY_main!$E:$F,2,FALSE),K3997)</f>
        <v>0.20649999999999999</v>
      </c>
      <c r="L3998">
        <f>IFERROR(VLOOKUP($A3998,SPY_main!H:I,2,FALSE),L3997)</f>
        <v>22.66</v>
      </c>
      <c r="M3998">
        <f t="shared" si="434"/>
        <v>41.872300000000003</v>
      </c>
      <c r="N3998">
        <f t="shared" si="435"/>
        <v>30.011500000000002</v>
      </c>
      <c r="O3998">
        <f t="shared" si="436"/>
        <v>24.276299999999999</v>
      </c>
      <c r="P3998">
        <f t="shared" si="437"/>
        <v>18.048400000000001</v>
      </c>
      <c r="Q3998">
        <f t="shared" si="438"/>
        <v>15.2965</v>
      </c>
      <c r="R3998">
        <f t="shared" si="439"/>
        <v>16.9267</v>
      </c>
      <c r="S3998">
        <f t="shared" si="440"/>
        <v>23.3947</v>
      </c>
      <c r="T3998">
        <f>IFERROR(VLOOKUP($A3998,TY_main!A:B,2,FALSE),T3997)</f>
        <v>135.125</v>
      </c>
    </row>
    <row r="3999" spans="1:20" x14ac:dyDescent="0.25">
      <c r="A3999" s="2">
        <f>SPY_IVOL!A3999</f>
        <v>44159</v>
      </c>
      <c r="B3999">
        <f>SPY_IVOL!B3999</f>
        <v>35.153500000000001</v>
      </c>
      <c r="C3999">
        <f>SPY_IVOL!C3999</f>
        <v>27.052499999999998</v>
      </c>
      <c r="D3999">
        <f>SPY_IVOL!D3999</f>
        <v>22.564699999999998</v>
      </c>
      <c r="E3999">
        <f>SPY_IVOL!E3999</f>
        <v>18.228100000000001</v>
      </c>
      <c r="F3999">
        <f>SPY_IVOL!F3999</f>
        <v>16.163699999999999</v>
      </c>
      <c r="G3999">
        <f>SPY_IVOL!G3999</f>
        <v>16.215599999999998</v>
      </c>
      <c r="H3999">
        <f>SPY_IVOL!H3999</f>
        <v>18.958200000000001</v>
      </c>
      <c r="I3999">
        <f>VLOOKUP($A3999,SPY_main!$A:$C,2,FALSE)</f>
        <v>363.22</v>
      </c>
      <c r="J3999">
        <f>IFERROR(VLOOKUP($A3999,SPY_main!$A:$C,3,FALSE),J3998)</f>
        <v>1.4748000000000001</v>
      </c>
      <c r="K3999">
        <f>IFERROR(VLOOKUP($A3999,SPY_main!$E:$F,2,FALSE),K3998)</f>
        <v>0.23225000000000001</v>
      </c>
      <c r="L3999">
        <f>IFERROR(VLOOKUP($A3999,SPY_main!H:I,2,FALSE),L3998)</f>
        <v>21.64</v>
      </c>
      <c r="M3999">
        <f t="shared" si="434"/>
        <v>41.117899999999999</v>
      </c>
      <c r="N3999">
        <f t="shared" si="435"/>
        <v>28.890499999999999</v>
      </c>
      <c r="O3999">
        <f t="shared" si="436"/>
        <v>22.893000000000001</v>
      </c>
      <c r="P3999">
        <f t="shared" si="437"/>
        <v>17.209900000000001</v>
      </c>
      <c r="Q3999">
        <f t="shared" si="438"/>
        <v>15.4946</v>
      </c>
      <c r="R3999">
        <f t="shared" si="439"/>
        <v>17.1631</v>
      </c>
      <c r="S3999">
        <f t="shared" si="440"/>
        <v>22.974399999999999</v>
      </c>
      <c r="T3999">
        <f>IFERROR(VLOOKUP($A3999,TY_main!A:B,2,FALSE),T3998)</f>
        <v>135.0625</v>
      </c>
    </row>
    <row r="4000" spans="1:20" x14ac:dyDescent="0.25">
      <c r="A4000" s="2">
        <f>SPY_IVOL!A4000</f>
        <v>44160</v>
      </c>
      <c r="B4000">
        <f>SPY_IVOL!B4000</f>
        <v>34.613900000000001</v>
      </c>
      <c r="C4000">
        <f>SPY_IVOL!C4000</f>
        <v>26.615400000000001</v>
      </c>
      <c r="D4000">
        <f>SPY_IVOL!D4000</f>
        <v>22.220300000000002</v>
      </c>
      <c r="E4000">
        <f>SPY_IVOL!E4000</f>
        <v>17.9435</v>
      </c>
      <c r="F4000">
        <f>SPY_IVOL!F4000</f>
        <v>15.694100000000001</v>
      </c>
      <c r="G4000">
        <f>SPY_IVOL!G4000</f>
        <v>15.9582</v>
      </c>
      <c r="H4000">
        <f>SPY_IVOL!H4000</f>
        <v>18.724900000000002</v>
      </c>
      <c r="I4000">
        <f>VLOOKUP($A4000,SPY_main!$A:$C,2,FALSE)</f>
        <v>362.66</v>
      </c>
      <c r="J4000">
        <f>IFERROR(VLOOKUP($A4000,SPY_main!$A:$C,3,FALSE),J3999)</f>
        <v>1.4771000000000001</v>
      </c>
      <c r="K4000">
        <f>IFERROR(VLOOKUP($A4000,SPY_main!$E:$F,2,FALSE),K3999)</f>
        <v>0.23300000000000001</v>
      </c>
      <c r="L4000">
        <f>IFERROR(VLOOKUP($A4000,SPY_main!H:I,2,FALSE),L3999)</f>
        <v>21.25</v>
      </c>
      <c r="M4000">
        <f t="shared" si="434"/>
        <v>41.619</v>
      </c>
      <c r="N4000">
        <f t="shared" si="435"/>
        <v>28.868500000000001</v>
      </c>
      <c r="O4000">
        <f t="shared" si="436"/>
        <v>22.703199999999999</v>
      </c>
      <c r="P4000">
        <f t="shared" si="437"/>
        <v>16.810199999999998</v>
      </c>
      <c r="Q4000">
        <f t="shared" si="438"/>
        <v>15.309799999999999</v>
      </c>
      <c r="R4000">
        <f t="shared" si="439"/>
        <v>17.6861</v>
      </c>
      <c r="S4000">
        <f t="shared" si="440"/>
        <v>24.306799999999999</v>
      </c>
      <c r="T4000">
        <f>IFERROR(VLOOKUP($A4000,TY_main!A:B,2,FALSE),T3999)</f>
        <v>135.078125</v>
      </c>
    </row>
    <row r="4001" spans="1:20" x14ac:dyDescent="0.25">
      <c r="A4001" s="2">
        <f>SPY_IVOL!A4001</f>
        <v>44162</v>
      </c>
      <c r="B4001">
        <f>SPY_IVOL!B4001</f>
        <v>34.570099999999996</v>
      </c>
      <c r="C4001">
        <f>SPY_IVOL!C4001</f>
        <v>26.616099999999999</v>
      </c>
      <c r="D4001">
        <f>SPY_IVOL!D4001</f>
        <v>22.4023</v>
      </c>
      <c r="E4001">
        <f>SPY_IVOL!E4001</f>
        <v>18.012699999999999</v>
      </c>
      <c r="F4001">
        <f>SPY_IVOL!F4001</f>
        <v>15.6396</v>
      </c>
      <c r="G4001">
        <f>SPY_IVOL!G4001</f>
        <v>15.892899999999999</v>
      </c>
      <c r="H4001">
        <f>SPY_IVOL!H4001</f>
        <v>19.270900000000001</v>
      </c>
      <c r="I4001">
        <f>VLOOKUP($A4001,SPY_main!$A:$C,2,FALSE)</f>
        <v>363.67</v>
      </c>
      <c r="J4001">
        <f>IFERROR(VLOOKUP($A4001,SPY_main!$A:$C,3,FALSE),J4000)</f>
        <v>1.4730000000000001</v>
      </c>
      <c r="K4001">
        <f>IFERROR(VLOOKUP($A4001,SPY_main!$E:$F,2,FALSE),K4000)</f>
        <v>0.22538</v>
      </c>
      <c r="L4001">
        <f>IFERROR(VLOOKUP($A4001,SPY_main!H:I,2,FALSE),L4000)</f>
        <v>20.84</v>
      </c>
      <c r="M4001">
        <f t="shared" si="434"/>
        <v>42.885599999999997</v>
      </c>
      <c r="N4001">
        <f t="shared" si="435"/>
        <v>29.126799999999999</v>
      </c>
      <c r="O4001">
        <f t="shared" si="436"/>
        <v>23.0106</v>
      </c>
      <c r="P4001">
        <f t="shared" si="437"/>
        <v>16.966899999999999</v>
      </c>
      <c r="Q4001">
        <f t="shared" si="438"/>
        <v>15.1899</v>
      </c>
      <c r="R4001">
        <f t="shared" si="439"/>
        <v>17.530100000000001</v>
      </c>
      <c r="S4001">
        <f t="shared" si="440"/>
        <v>26.325199999999999</v>
      </c>
      <c r="T4001">
        <f>IFERROR(VLOOKUP($A4001,TY_main!A:B,2,FALSE),T4000)</f>
        <v>135.359375</v>
      </c>
    </row>
    <row r="4002" spans="1:20" x14ac:dyDescent="0.25">
      <c r="A4002" s="2">
        <f>SPY_IVOL!A4002</f>
        <v>44165</v>
      </c>
      <c r="B4002">
        <f>SPY_IVOL!B4002</f>
        <v>34.896500000000003</v>
      </c>
      <c r="C4002">
        <f>SPY_IVOL!C4002</f>
        <v>26.594899999999999</v>
      </c>
      <c r="D4002">
        <f>SPY_IVOL!D4002</f>
        <v>22.365400000000001</v>
      </c>
      <c r="E4002">
        <f>SPY_IVOL!E4002</f>
        <v>17.764500000000002</v>
      </c>
      <c r="F4002">
        <f>SPY_IVOL!F4002</f>
        <v>15.7066</v>
      </c>
      <c r="G4002">
        <f>SPY_IVOL!G4002</f>
        <v>15.775399999999999</v>
      </c>
      <c r="H4002">
        <f>SPY_IVOL!H4002</f>
        <v>19.0578</v>
      </c>
      <c r="I4002">
        <f>VLOOKUP($A4002,SPY_main!$A:$C,2,FALSE)</f>
        <v>362.06</v>
      </c>
      <c r="J4002">
        <f>IFERROR(VLOOKUP($A4002,SPY_main!$A:$C,3,FALSE),J4001)</f>
        <v>1.4796</v>
      </c>
      <c r="K4002">
        <f>IFERROR(VLOOKUP($A4002,SPY_main!$E:$F,2,FALSE),K4001)</f>
        <v>0.22763</v>
      </c>
      <c r="L4002">
        <f>IFERROR(VLOOKUP($A4002,SPY_main!H:I,2,FALSE),L4001)</f>
        <v>20.57</v>
      </c>
      <c r="M4002">
        <f t="shared" si="434"/>
        <v>45.133099999999999</v>
      </c>
      <c r="N4002">
        <f t="shared" si="435"/>
        <v>29.823799999999999</v>
      </c>
      <c r="O4002">
        <f t="shared" si="436"/>
        <v>23.3965</v>
      </c>
      <c r="P4002">
        <f t="shared" si="437"/>
        <v>16.912199999999999</v>
      </c>
      <c r="Q4002">
        <f t="shared" si="438"/>
        <v>15.5289</v>
      </c>
      <c r="R4002">
        <f t="shared" si="439"/>
        <v>18.079599999999999</v>
      </c>
      <c r="S4002">
        <f t="shared" si="440"/>
        <v>26.127300000000002</v>
      </c>
      <c r="T4002">
        <f>IFERROR(VLOOKUP($A4002,TY_main!A:B,2,FALSE),T4001)</f>
        <v>135.34375</v>
      </c>
    </row>
    <row r="4003" spans="1:20" x14ac:dyDescent="0.25">
      <c r="A4003" s="2">
        <f>SPY_IVOL!A4003</f>
        <v>44166</v>
      </c>
      <c r="B4003">
        <f>SPY_IVOL!B4003</f>
        <v>35.5381</v>
      </c>
      <c r="C4003">
        <f>SPY_IVOL!C4003</f>
        <v>27.0182</v>
      </c>
      <c r="D4003">
        <f>SPY_IVOL!D4003</f>
        <v>22.769100000000002</v>
      </c>
      <c r="E4003">
        <f>SPY_IVOL!E4003</f>
        <v>18.6052</v>
      </c>
      <c r="F4003">
        <f>SPY_IVOL!F4003</f>
        <v>15.739699999999999</v>
      </c>
      <c r="G4003">
        <f>SPY_IVOL!G4003</f>
        <v>16.063300000000002</v>
      </c>
      <c r="H4003">
        <f>SPY_IVOL!H4003</f>
        <v>19.327300000000001</v>
      </c>
      <c r="I4003">
        <f>VLOOKUP($A4003,SPY_main!$A:$C,2,FALSE)</f>
        <v>366.02</v>
      </c>
      <c r="J4003">
        <f>IFERROR(VLOOKUP($A4003,SPY_main!$A:$C,3,FALSE),J4002)</f>
        <v>1.4636</v>
      </c>
      <c r="K4003">
        <f>IFERROR(VLOOKUP($A4003,SPY_main!$E:$F,2,FALSE),K4002)</f>
        <v>0.23200000000000001</v>
      </c>
      <c r="L4003">
        <f>IFERROR(VLOOKUP($A4003,SPY_main!H:I,2,FALSE),L4002)</f>
        <v>20.77</v>
      </c>
      <c r="M4003">
        <f t="shared" si="434"/>
        <v>46.169699999999999</v>
      </c>
      <c r="N4003">
        <f t="shared" si="435"/>
        <v>30.659600000000001</v>
      </c>
      <c r="O4003">
        <f t="shared" si="436"/>
        <v>23.9695</v>
      </c>
      <c r="P4003">
        <f t="shared" si="437"/>
        <v>18.238</v>
      </c>
      <c r="Q4003">
        <f t="shared" si="438"/>
        <v>15.6122</v>
      </c>
      <c r="R4003">
        <f t="shared" si="439"/>
        <v>18.6737</v>
      </c>
      <c r="S4003">
        <f t="shared" si="440"/>
        <v>25.320900000000002</v>
      </c>
      <c r="T4003">
        <f>IFERROR(VLOOKUP($A4003,TY_main!A:B,2,FALSE),T4002)</f>
        <v>134.671875</v>
      </c>
    </row>
    <row r="4004" spans="1:20" x14ac:dyDescent="0.25">
      <c r="A4004" s="2">
        <f>SPY_IVOL!A4004</f>
        <v>44167</v>
      </c>
      <c r="B4004">
        <f>SPY_IVOL!B4004</f>
        <v>35.954500000000003</v>
      </c>
      <c r="C4004">
        <f>SPY_IVOL!C4004</f>
        <v>27.191600000000001</v>
      </c>
      <c r="D4004">
        <f>SPY_IVOL!D4004</f>
        <v>22.691299999999998</v>
      </c>
      <c r="E4004">
        <f>SPY_IVOL!E4004</f>
        <v>18.616900000000001</v>
      </c>
      <c r="F4004">
        <f>SPY_IVOL!F4004</f>
        <v>15.9655</v>
      </c>
      <c r="G4004">
        <f>SPY_IVOL!G4004</f>
        <v>16.23</v>
      </c>
      <c r="H4004">
        <f>SPY_IVOL!H4004</f>
        <v>19.408000000000001</v>
      </c>
      <c r="I4004">
        <f>VLOOKUP($A4004,SPY_main!$A:$C,2,FALSE)</f>
        <v>366.79</v>
      </c>
      <c r="J4004">
        <f>IFERROR(VLOOKUP($A4004,SPY_main!$A:$C,3,FALSE),J4003)</f>
        <v>1.4604999999999999</v>
      </c>
      <c r="K4004">
        <f>IFERROR(VLOOKUP($A4004,SPY_main!$E:$F,2,FALSE),K4003)</f>
        <v>0.23050000000000001</v>
      </c>
      <c r="L4004">
        <f>IFERROR(VLOOKUP($A4004,SPY_main!H:I,2,FALSE),L4003)</f>
        <v>21.17</v>
      </c>
      <c r="M4004">
        <f t="shared" si="434"/>
        <v>47.745399999999997</v>
      </c>
      <c r="N4004">
        <f t="shared" si="435"/>
        <v>31.246500000000001</v>
      </c>
      <c r="O4004">
        <f t="shared" si="436"/>
        <v>23.7514</v>
      </c>
      <c r="P4004">
        <f t="shared" si="437"/>
        <v>17.562200000000001</v>
      </c>
      <c r="Q4004">
        <f t="shared" si="438"/>
        <v>15.932700000000001</v>
      </c>
      <c r="R4004">
        <f t="shared" si="439"/>
        <v>18.9955</v>
      </c>
      <c r="S4004">
        <f t="shared" si="440"/>
        <v>25.783799999999999</v>
      </c>
      <c r="T4004">
        <f>IFERROR(VLOOKUP($A4004,TY_main!A:B,2,FALSE),T4003)</f>
        <v>134.671875</v>
      </c>
    </row>
    <row r="4005" spans="1:20" x14ac:dyDescent="0.25">
      <c r="A4005" s="2">
        <f>SPY_IVOL!A4005</f>
        <v>44168</v>
      </c>
      <c r="B4005">
        <f>SPY_IVOL!B4005</f>
        <v>36.311100000000003</v>
      </c>
      <c r="C4005">
        <f>SPY_IVOL!C4005</f>
        <v>27.269400000000001</v>
      </c>
      <c r="D4005">
        <f>SPY_IVOL!D4005</f>
        <v>22.678899999999999</v>
      </c>
      <c r="E4005">
        <f>SPY_IVOL!E4005</f>
        <v>18.4038</v>
      </c>
      <c r="F4005">
        <f>SPY_IVOL!F4005</f>
        <v>15.7279</v>
      </c>
      <c r="G4005">
        <f>SPY_IVOL!G4005</f>
        <v>16.164999999999999</v>
      </c>
      <c r="H4005">
        <f>SPY_IVOL!H4005</f>
        <v>20.3504</v>
      </c>
      <c r="I4005">
        <f>VLOOKUP($A4005,SPY_main!$A:$C,2,FALSE)</f>
        <v>366.69</v>
      </c>
      <c r="J4005">
        <f>IFERROR(VLOOKUP($A4005,SPY_main!$A:$C,3,FALSE),J4004)</f>
        <v>1.4609000000000001</v>
      </c>
      <c r="K4005">
        <f>IFERROR(VLOOKUP($A4005,SPY_main!$E:$F,2,FALSE),K4004)</f>
        <v>0.22538</v>
      </c>
      <c r="L4005">
        <f>IFERROR(VLOOKUP($A4005,SPY_main!H:I,2,FALSE),L4004)</f>
        <v>21.28</v>
      </c>
      <c r="M4005">
        <f t="shared" si="434"/>
        <v>48.3688</v>
      </c>
      <c r="N4005">
        <f t="shared" si="435"/>
        <v>31.670200000000001</v>
      </c>
      <c r="O4005">
        <f t="shared" si="436"/>
        <v>23.7072</v>
      </c>
      <c r="P4005">
        <f t="shared" si="437"/>
        <v>16.988700000000001</v>
      </c>
      <c r="Q4005">
        <f t="shared" si="438"/>
        <v>16.0167</v>
      </c>
      <c r="R4005">
        <f t="shared" si="439"/>
        <v>18.954699999999999</v>
      </c>
      <c r="S4005">
        <f t="shared" si="440"/>
        <v>23.879899999999999</v>
      </c>
      <c r="T4005">
        <f>IFERROR(VLOOKUP($A4005,TY_main!A:B,2,FALSE),T4004)</f>
        <v>134.890625</v>
      </c>
    </row>
    <row r="4006" spans="1:20" x14ac:dyDescent="0.25">
      <c r="A4006" s="2">
        <f>SPY_IVOL!A4006</f>
        <v>44169</v>
      </c>
      <c r="B4006">
        <f>SPY_IVOL!B4006</f>
        <v>35.805900000000001</v>
      </c>
      <c r="C4006">
        <f>SPY_IVOL!C4006</f>
        <v>26.950199999999999</v>
      </c>
      <c r="D4006">
        <f>SPY_IVOL!D4006</f>
        <v>22.5962</v>
      </c>
      <c r="E4006">
        <f>SPY_IVOL!E4006</f>
        <v>17.117100000000001</v>
      </c>
      <c r="F4006">
        <f>SPY_IVOL!F4006</f>
        <v>14.7433</v>
      </c>
      <c r="G4006">
        <f>SPY_IVOL!G4006</f>
        <v>15.643800000000001</v>
      </c>
      <c r="H4006">
        <f>SPY_IVOL!H4006</f>
        <v>20.005700000000001</v>
      </c>
      <c r="I4006">
        <f>VLOOKUP($A4006,SPY_main!$A:$C,2,FALSE)</f>
        <v>369.85</v>
      </c>
      <c r="J4006">
        <f>IFERROR(VLOOKUP($A4006,SPY_main!$A:$C,3,FALSE),J4005)</f>
        <v>1.4483999999999999</v>
      </c>
      <c r="K4006">
        <f>IFERROR(VLOOKUP($A4006,SPY_main!$E:$F,2,FALSE),K4005)</f>
        <v>0.22588</v>
      </c>
      <c r="L4006">
        <f>IFERROR(VLOOKUP($A4006,SPY_main!H:I,2,FALSE),L4005)</f>
        <v>20.79</v>
      </c>
      <c r="M4006">
        <f t="shared" si="434"/>
        <v>48.0105</v>
      </c>
      <c r="N4006">
        <f t="shared" si="435"/>
        <v>30.8536</v>
      </c>
      <c r="O4006">
        <f t="shared" si="436"/>
        <v>23.121500000000001</v>
      </c>
      <c r="P4006">
        <f t="shared" si="437"/>
        <v>14.770200000000001</v>
      </c>
      <c r="Q4006">
        <f t="shared" si="438"/>
        <v>15.0181</v>
      </c>
      <c r="R4006">
        <f t="shared" si="439"/>
        <v>19.109100000000002</v>
      </c>
      <c r="S4006">
        <f t="shared" si="440"/>
        <v>22.511500000000002</v>
      </c>
      <c r="T4006">
        <f>IFERROR(VLOOKUP($A4006,TY_main!A:B,2,FALSE),T4005)</f>
        <v>134.640625</v>
      </c>
    </row>
    <row r="4007" spans="1:20" x14ac:dyDescent="0.25">
      <c r="A4007" s="2">
        <f>SPY_IVOL!A4007</f>
        <v>44172</v>
      </c>
      <c r="B4007">
        <f>SPY_IVOL!B4007</f>
        <v>36.3748</v>
      </c>
      <c r="C4007">
        <f>SPY_IVOL!C4007</f>
        <v>27.232399999999998</v>
      </c>
      <c r="D4007">
        <f>SPY_IVOL!D4007</f>
        <v>22.740200000000002</v>
      </c>
      <c r="E4007">
        <f>SPY_IVOL!E4007</f>
        <v>17.942799999999998</v>
      </c>
      <c r="F4007">
        <f>SPY_IVOL!F4007</f>
        <v>14.7791</v>
      </c>
      <c r="G4007">
        <f>SPY_IVOL!G4007</f>
        <v>15.5876</v>
      </c>
      <c r="H4007">
        <f>SPY_IVOL!H4007</f>
        <v>20.624700000000001</v>
      </c>
      <c r="I4007">
        <f>VLOOKUP($A4007,SPY_main!$A:$C,2,FALSE)</f>
        <v>369.09</v>
      </c>
      <c r="J4007">
        <f>IFERROR(VLOOKUP($A4007,SPY_main!$A:$C,3,FALSE),J4006)</f>
        <v>1.4514</v>
      </c>
      <c r="K4007">
        <f>IFERROR(VLOOKUP($A4007,SPY_main!$E:$F,2,FALSE),K4006)</f>
        <v>0.23038</v>
      </c>
      <c r="L4007">
        <f>IFERROR(VLOOKUP($A4007,SPY_main!H:I,2,FALSE),L4006)</f>
        <v>21.3</v>
      </c>
      <c r="M4007">
        <f t="shared" si="434"/>
        <v>50.988300000000002</v>
      </c>
      <c r="N4007">
        <f t="shared" si="435"/>
        <v>32.536700000000003</v>
      </c>
      <c r="O4007">
        <f t="shared" si="436"/>
        <v>23.613199999999999</v>
      </c>
      <c r="P4007">
        <f t="shared" si="437"/>
        <v>16.292400000000001</v>
      </c>
      <c r="Q4007">
        <f t="shared" si="438"/>
        <v>14.9453</v>
      </c>
      <c r="R4007">
        <f t="shared" si="439"/>
        <v>20.3017</v>
      </c>
      <c r="S4007">
        <f t="shared" si="440"/>
        <v>23.608000000000001</v>
      </c>
      <c r="T4007">
        <f>IFERROR(VLOOKUP($A4007,TY_main!A:B,2,FALSE),T4006)</f>
        <v>134.953125</v>
      </c>
    </row>
    <row r="4008" spans="1:20" x14ac:dyDescent="0.25">
      <c r="A4008" s="2">
        <f>SPY_IVOL!A4008</f>
        <v>44173</v>
      </c>
      <c r="B4008">
        <f>SPY_IVOL!B4008</f>
        <v>35.748100000000001</v>
      </c>
      <c r="C4008">
        <f>SPY_IVOL!C4008</f>
        <v>26.394200000000001</v>
      </c>
      <c r="D4008">
        <f>SPY_IVOL!D4008</f>
        <v>21.848800000000001</v>
      </c>
      <c r="E4008">
        <f>SPY_IVOL!E4008</f>
        <v>16.961200000000002</v>
      </c>
      <c r="F4008">
        <f>SPY_IVOL!F4008</f>
        <v>14.323600000000001</v>
      </c>
      <c r="G4008">
        <f>SPY_IVOL!G4008</f>
        <v>15.5199</v>
      </c>
      <c r="H4008">
        <f>SPY_IVOL!H4008</f>
        <v>19.997399999999999</v>
      </c>
      <c r="I4008">
        <f>VLOOKUP($A4008,SPY_main!$A:$C,2,FALSE)</f>
        <v>370.17</v>
      </c>
      <c r="J4008">
        <f>IFERROR(VLOOKUP($A4008,SPY_main!$A:$C,3,FALSE),J4007)</f>
        <v>1.4471000000000001</v>
      </c>
      <c r="K4008">
        <f>IFERROR(VLOOKUP($A4008,SPY_main!$E:$F,2,FALSE),K4007)</f>
        <v>0.23</v>
      </c>
      <c r="L4008">
        <f>IFERROR(VLOOKUP($A4008,SPY_main!H:I,2,FALSE),L4007)</f>
        <v>20.68</v>
      </c>
      <c r="M4008">
        <f t="shared" si="434"/>
        <v>52.620100000000001</v>
      </c>
      <c r="N4008">
        <f t="shared" si="435"/>
        <v>32.762500000000003</v>
      </c>
      <c r="O4008">
        <f t="shared" si="436"/>
        <v>22.944700000000001</v>
      </c>
      <c r="P4008">
        <f t="shared" si="437"/>
        <v>15.116400000000001</v>
      </c>
      <c r="Q4008">
        <f t="shared" si="438"/>
        <v>15.2828</v>
      </c>
      <c r="R4008">
        <f t="shared" si="439"/>
        <v>21.284700000000001</v>
      </c>
      <c r="S4008">
        <f t="shared" si="440"/>
        <v>22.660299999999999</v>
      </c>
      <c r="T4008">
        <f>IFERROR(VLOOKUP($A4008,TY_main!A:B,2,FALSE),T4007)</f>
        <v>135.03125</v>
      </c>
    </row>
    <row r="4009" spans="1:20" x14ac:dyDescent="0.25">
      <c r="A4009" s="2">
        <f>SPY_IVOL!A4009</f>
        <v>44174</v>
      </c>
      <c r="B4009">
        <f>SPY_IVOL!B4009</f>
        <v>36.748600000000003</v>
      </c>
      <c r="C4009">
        <f>SPY_IVOL!C4009</f>
        <v>27.491499999999998</v>
      </c>
      <c r="D4009">
        <f>SPY_IVOL!D4009</f>
        <v>23.110199999999999</v>
      </c>
      <c r="E4009">
        <f>SPY_IVOL!E4009</f>
        <v>18.288</v>
      </c>
      <c r="F4009">
        <f>SPY_IVOL!F4009</f>
        <v>14.886900000000001</v>
      </c>
      <c r="G4009">
        <f>SPY_IVOL!G4009</f>
        <v>15.5275</v>
      </c>
      <c r="H4009">
        <f>SPY_IVOL!H4009</f>
        <v>21.137899999999998</v>
      </c>
      <c r="I4009">
        <f>VLOOKUP($A4009,SPY_main!$A:$C,2,FALSE)</f>
        <v>366.85</v>
      </c>
      <c r="J4009">
        <f>IFERROR(VLOOKUP($A4009,SPY_main!$A:$C,3,FALSE),J4008)</f>
        <v>1.4601999999999999</v>
      </c>
      <c r="K4009">
        <f>IFERROR(VLOOKUP($A4009,SPY_main!$E:$F,2,FALSE),K4008)</f>
        <v>0.22062999999999999</v>
      </c>
      <c r="L4009">
        <f>IFERROR(VLOOKUP($A4009,SPY_main!H:I,2,FALSE),L4008)</f>
        <v>22.27</v>
      </c>
      <c r="M4009">
        <f t="shared" si="434"/>
        <v>57.397799999999997</v>
      </c>
      <c r="N4009">
        <f t="shared" si="435"/>
        <v>35.069299999999998</v>
      </c>
      <c r="O4009">
        <f t="shared" si="436"/>
        <v>24.783300000000001</v>
      </c>
      <c r="P4009">
        <f t="shared" si="437"/>
        <v>16.1541</v>
      </c>
      <c r="Q4009">
        <f t="shared" si="438"/>
        <v>15.6991</v>
      </c>
      <c r="R4009">
        <f t="shared" si="439"/>
        <v>22.467600000000001</v>
      </c>
      <c r="S4009">
        <f t="shared" si="440"/>
        <v>27.337199999999999</v>
      </c>
      <c r="T4009">
        <f>IFERROR(VLOOKUP($A4009,TY_main!A:B,2,FALSE),T4008)</f>
        <v>134.859375</v>
      </c>
    </row>
    <row r="4010" spans="1:20" x14ac:dyDescent="0.25">
      <c r="A4010" s="2">
        <f>SPY_IVOL!A4010</f>
        <v>44175</v>
      </c>
      <c r="B4010">
        <f>SPY_IVOL!B4010</f>
        <v>37.369100000000003</v>
      </c>
      <c r="C4010">
        <f>SPY_IVOL!C4010</f>
        <v>27.6968</v>
      </c>
      <c r="D4010">
        <f>SPY_IVOL!D4010</f>
        <v>23.241</v>
      </c>
      <c r="E4010">
        <f>SPY_IVOL!E4010</f>
        <v>18.1889</v>
      </c>
      <c r="F4010">
        <f>SPY_IVOL!F4010</f>
        <v>14.700900000000001</v>
      </c>
      <c r="G4010">
        <f>SPY_IVOL!G4010</f>
        <v>15.5549</v>
      </c>
      <c r="H4010">
        <f>SPY_IVOL!H4010</f>
        <v>21.477599999999999</v>
      </c>
      <c r="I4010">
        <f>VLOOKUP($A4010,SPY_main!$A:$C,2,FALSE)</f>
        <v>366.73</v>
      </c>
      <c r="J4010">
        <f>IFERROR(VLOOKUP($A4010,SPY_main!$A:$C,3,FALSE),J4009)</f>
        <v>1.4607000000000001</v>
      </c>
      <c r="K4010">
        <f>IFERROR(VLOOKUP($A4010,SPY_main!$E:$F,2,FALSE),K4009)</f>
        <v>0.2195</v>
      </c>
      <c r="L4010">
        <f>IFERROR(VLOOKUP($A4010,SPY_main!H:I,2,FALSE),L4009)</f>
        <v>22.52</v>
      </c>
      <c r="M4010">
        <f t="shared" si="434"/>
        <v>58.6663</v>
      </c>
      <c r="N4010">
        <f t="shared" si="435"/>
        <v>36.304000000000002</v>
      </c>
      <c r="O4010">
        <f t="shared" si="436"/>
        <v>25.025700000000001</v>
      </c>
      <c r="P4010">
        <f t="shared" si="437"/>
        <v>15.452400000000001</v>
      </c>
      <c r="Q4010">
        <f t="shared" si="438"/>
        <v>16.002199999999998</v>
      </c>
      <c r="R4010">
        <f t="shared" si="439"/>
        <v>22.9893</v>
      </c>
      <c r="S4010">
        <f t="shared" si="440"/>
        <v>23.845500000000001</v>
      </c>
      <c r="T4010">
        <f>IFERROR(VLOOKUP($A4010,TY_main!A:B,2,FALSE),T4009)</f>
        <v>135.125</v>
      </c>
    </row>
    <row r="4011" spans="1:20" x14ac:dyDescent="0.25">
      <c r="A4011" s="2">
        <f>SPY_IVOL!A4011</f>
        <v>44176</v>
      </c>
      <c r="B4011">
        <f>SPY_IVOL!B4011</f>
        <v>38.756500000000003</v>
      </c>
      <c r="C4011">
        <f>SPY_IVOL!C4011</f>
        <v>28.6387</v>
      </c>
      <c r="D4011">
        <f>SPY_IVOL!D4011</f>
        <v>24.0138</v>
      </c>
      <c r="E4011">
        <f>SPY_IVOL!E4011</f>
        <v>18.828700000000001</v>
      </c>
      <c r="F4011">
        <f>SPY_IVOL!F4011</f>
        <v>14.815799999999999</v>
      </c>
      <c r="G4011">
        <f>SPY_IVOL!G4011</f>
        <v>15.699299999999999</v>
      </c>
      <c r="H4011">
        <f>SPY_IVOL!H4011</f>
        <v>21.803000000000001</v>
      </c>
      <c r="I4011">
        <f>VLOOKUP($A4011,SPY_main!$A:$C,2,FALSE)</f>
        <v>366.3</v>
      </c>
      <c r="J4011">
        <f>IFERROR(VLOOKUP($A4011,SPY_main!$A:$C,3,FALSE),J4010)</f>
        <v>1.4623999999999999</v>
      </c>
      <c r="K4011">
        <f>IFERROR(VLOOKUP($A4011,SPY_main!$E:$F,2,FALSE),K4010)</f>
        <v>0.2165</v>
      </c>
      <c r="L4011">
        <f>IFERROR(VLOOKUP($A4011,SPY_main!H:I,2,FALSE),L4010)</f>
        <v>23.31</v>
      </c>
      <c r="M4011">
        <f t="shared" si="434"/>
        <v>63.9983</v>
      </c>
      <c r="N4011">
        <f t="shared" si="435"/>
        <v>39.302700000000002</v>
      </c>
      <c r="O4011">
        <f t="shared" si="436"/>
        <v>26.6069</v>
      </c>
      <c r="P4011">
        <f t="shared" si="437"/>
        <v>16.516100000000002</v>
      </c>
      <c r="Q4011">
        <f t="shared" si="438"/>
        <v>16.4145</v>
      </c>
      <c r="R4011">
        <f t="shared" si="439"/>
        <v>24.581399999999999</v>
      </c>
      <c r="S4011">
        <f t="shared" si="440"/>
        <v>25.196100000000001</v>
      </c>
      <c r="T4011">
        <f>IFERROR(VLOOKUP($A4011,TY_main!A:B,2,FALSE),T4010)</f>
        <v>135.3125</v>
      </c>
    </row>
    <row r="4012" spans="1:20" x14ac:dyDescent="0.25">
      <c r="A4012" s="2">
        <f>SPY_IVOL!A4012</f>
        <v>44179</v>
      </c>
      <c r="B4012">
        <f>SPY_IVOL!B4012</f>
        <v>40.928600000000003</v>
      </c>
      <c r="C4012">
        <f>SPY_IVOL!C4012</f>
        <v>30.117100000000001</v>
      </c>
      <c r="D4012">
        <f>SPY_IVOL!D4012</f>
        <v>25.0246</v>
      </c>
      <c r="E4012">
        <f>SPY_IVOL!E4012</f>
        <v>19.929600000000001</v>
      </c>
      <c r="F4012">
        <f>SPY_IVOL!F4012</f>
        <v>15.6183</v>
      </c>
      <c r="G4012">
        <f>SPY_IVOL!G4012</f>
        <v>16.388000000000002</v>
      </c>
      <c r="H4012">
        <f>SPY_IVOL!H4012</f>
        <v>22.2319</v>
      </c>
      <c r="I4012">
        <f>VLOOKUP($A4012,SPY_main!$A:$C,2,FALSE)</f>
        <v>364.66</v>
      </c>
      <c r="J4012">
        <f>IFERROR(VLOOKUP($A4012,SPY_main!$A:$C,3,FALSE),J4011)</f>
        <v>1.4690000000000001</v>
      </c>
      <c r="K4012">
        <f>IFERROR(VLOOKUP($A4012,SPY_main!$E:$F,2,FALSE),K4011)</f>
        <v>0.21925</v>
      </c>
      <c r="L4012">
        <f>IFERROR(VLOOKUP($A4012,SPY_main!H:I,2,FALSE),L4011)</f>
        <v>24.72</v>
      </c>
      <c r="M4012">
        <f t="shared" si="434"/>
        <v>87.448400000000007</v>
      </c>
      <c r="N4012">
        <f t="shared" si="435"/>
        <v>51.8628</v>
      </c>
      <c r="O4012">
        <f t="shared" si="436"/>
        <v>33.208300000000001</v>
      </c>
      <c r="P4012">
        <f t="shared" si="437"/>
        <v>20.386199999999999</v>
      </c>
      <c r="Q4012">
        <f t="shared" si="438"/>
        <v>21.560600000000001</v>
      </c>
      <c r="R4012">
        <f t="shared" si="439"/>
        <v>29.3475</v>
      </c>
      <c r="S4012">
        <f t="shared" si="440"/>
        <v>29.3475</v>
      </c>
      <c r="T4012">
        <f>IFERROR(VLOOKUP($A4012,TY_main!A:B,2,FALSE),T4011)</f>
        <v>135.3125</v>
      </c>
    </row>
    <row r="4013" spans="1:20" x14ac:dyDescent="0.25">
      <c r="A4013" s="2">
        <f>SPY_IVOL!A4013</f>
        <v>44180</v>
      </c>
      <c r="B4013">
        <f>SPY_IVOL!B4013</f>
        <v>40.017899999999997</v>
      </c>
      <c r="C4013">
        <f>SPY_IVOL!C4013</f>
        <v>29.302800000000001</v>
      </c>
      <c r="D4013">
        <f>SPY_IVOL!D4013</f>
        <v>24.073499999999999</v>
      </c>
      <c r="E4013">
        <f>SPY_IVOL!E4013</f>
        <v>17.848500000000001</v>
      </c>
      <c r="F4013">
        <f>SPY_IVOL!F4013</f>
        <v>14.2402</v>
      </c>
      <c r="G4013">
        <f>SPY_IVOL!G4013</f>
        <v>15.811</v>
      </c>
      <c r="H4013">
        <f>SPY_IVOL!H4013</f>
        <v>21.954999999999998</v>
      </c>
      <c r="I4013">
        <f>VLOOKUP($A4013,SPY_main!$A:$C,2,FALSE)</f>
        <v>369.59</v>
      </c>
      <c r="J4013">
        <f>IFERROR(VLOOKUP($A4013,SPY_main!$A:$C,3,FALSE),J4012)</f>
        <v>1.4494</v>
      </c>
      <c r="K4013">
        <f>IFERROR(VLOOKUP($A4013,SPY_main!$E:$F,2,FALSE),K4012)</f>
        <v>0.22875000000000001</v>
      </c>
      <c r="L4013">
        <f>IFERROR(VLOOKUP($A4013,SPY_main!H:I,2,FALSE),L4012)</f>
        <v>22.89</v>
      </c>
      <c r="M4013">
        <f t="shared" si="434"/>
        <v>87.991399999999999</v>
      </c>
      <c r="N4013">
        <f t="shared" si="435"/>
        <v>54.3688</v>
      </c>
      <c r="O4013">
        <f t="shared" si="436"/>
        <v>33.935200000000002</v>
      </c>
      <c r="P4013">
        <f t="shared" si="437"/>
        <v>17.255600000000001</v>
      </c>
      <c r="Q4013">
        <f t="shared" si="438"/>
        <v>22.760999999999999</v>
      </c>
      <c r="R4013">
        <f t="shared" si="439"/>
        <v>25.320900000000002</v>
      </c>
      <c r="S4013">
        <f t="shared" si="440"/>
        <v>25.320900000000002</v>
      </c>
      <c r="T4013">
        <f>IFERROR(VLOOKUP($A4013,TY_main!A:B,2,FALSE),T4012)</f>
        <v>135.109375</v>
      </c>
    </row>
    <row r="4014" spans="1:20" x14ac:dyDescent="0.25">
      <c r="A4014" s="2">
        <f>SPY_IVOL!A4014</f>
        <v>44181</v>
      </c>
      <c r="B4014">
        <f>SPY_IVOL!B4014</f>
        <v>40.101100000000002</v>
      </c>
      <c r="C4014">
        <f>SPY_IVOL!C4014</f>
        <v>28.757200000000001</v>
      </c>
      <c r="D4014">
        <f>SPY_IVOL!D4014</f>
        <v>23.405100000000001</v>
      </c>
      <c r="E4014">
        <f>SPY_IVOL!E4014</f>
        <v>17.366900000000001</v>
      </c>
      <c r="F4014">
        <f>SPY_IVOL!F4014</f>
        <v>14.3584</v>
      </c>
      <c r="G4014">
        <f>SPY_IVOL!G4014</f>
        <v>16.408200000000001</v>
      </c>
      <c r="H4014">
        <f>SPY_IVOL!H4014</f>
        <v>22.3188</v>
      </c>
      <c r="I4014">
        <f>VLOOKUP($A4014,SPY_main!$A:$C,2,FALSE)</f>
        <v>370.17</v>
      </c>
      <c r="J4014">
        <f>IFERROR(VLOOKUP($A4014,SPY_main!$A:$C,3,FALSE),J4013)</f>
        <v>1.4471000000000001</v>
      </c>
      <c r="K4014">
        <f>IFERROR(VLOOKUP($A4014,SPY_main!$E:$F,2,FALSE),K4013)</f>
        <v>0.23638000000000001</v>
      </c>
      <c r="L4014">
        <f>IFERROR(VLOOKUP($A4014,SPY_main!H:I,2,FALSE),L4013)</f>
        <v>22.5</v>
      </c>
      <c r="M4014">
        <f t="shared" si="434"/>
        <v>102.2705</v>
      </c>
      <c r="N4014">
        <f t="shared" si="435"/>
        <v>59.529499999999999</v>
      </c>
      <c r="O4014">
        <f t="shared" si="436"/>
        <v>35.563400000000001</v>
      </c>
      <c r="P4014">
        <f t="shared" si="437"/>
        <v>19.168600000000001</v>
      </c>
      <c r="Q4014">
        <f t="shared" si="438"/>
        <v>27.997</v>
      </c>
      <c r="R4014">
        <f t="shared" si="439"/>
        <v>33.696100000000001</v>
      </c>
      <c r="S4014">
        <f t="shared" si="440"/>
        <v>33.696100000000001</v>
      </c>
      <c r="T4014">
        <f>IFERROR(VLOOKUP($A4014,TY_main!A:B,2,FALSE),T4013)</f>
        <v>135.140625</v>
      </c>
    </row>
    <row r="4015" spans="1:20" x14ac:dyDescent="0.25">
      <c r="A4015" s="2">
        <f>SPY_IVOL!A4015</f>
        <v>44182</v>
      </c>
      <c r="B4015">
        <f>SPY_IVOL!B4015</f>
        <v>40.1432</v>
      </c>
      <c r="C4015">
        <f>SPY_IVOL!C4015</f>
        <v>28.159300000000002</v>
      </c>
      <c r="D4015">
        <f>SPY_IVOL!D4015</f>
        <v>22.617699999999999</v>
      </c>
      <c r="E4015">
        <f>SPY_IVOL!E4015</f>
        <v>16.6479</v>
      </c>
      <c r="F4015">
        <f>SPY_IVOL!F4015</f>
        <v>14.1593</v>
      </c>
      <c r="G4015">
        <f>SPY_IVOL!G4015</f>
        <v>16.2559</v>
      </c>
      <c r="H4015">
        <f>SPY_IVOL!H4015</f>
        <v>22.714700000000001</v>
      </c>
      <c r="I4015">
        <f>VLOOKUP($A4015,SPY_main!$A:$C,2,FALSE)</f>
        <v>372.24</v>
      </c>
      <c r="J4015">
        <f>IFERROR(VLOOKUP($A4015,SPY_main!$A:$C,3,FALSE),J4014)</f>
        <v>1.6978</v>
      </c>
      <c r="K4015">
        <f>IFERROR(VLOOKUP($A4015,SPY_main!$E:$F,2,FALSE),K4014)</f>
        <v>0.23863000000000001</v>
      </c>
      <c r="L4015">
        <f>IFERROR(VLOOKUP($A4015,SPY_main!H:I,2,FALSE),L4014)</f>
        <v>21.93</v>
      </c>
      <c r="M4015">
        <f t="shared" si="434"/>
        <v>127.59350000000001</v>
      </c>
      <c r="N4015">
        <f t="shared" si="435"/>
        <v>79.057400000000001</v>
      </c>
      <c r="O4015">
        <f t="shared" si="436"/>
        <v>48.559100000000001</v>
      </c>
      <c r="P4015">
        <f t="shared" si="437"/>
        <v>16.8735</v>
      </c>
      <c r="Q4015">
        <f t="shared" si="438"/>
        <v>37.070799999999998</v>
      </c>
      <c r="R4015">
        <f t="shared" si="439"/>
        <v>39.076799999999999</v>
      </c>
      <c r="S4015">
        <f t="shared" si="440"/>
        <v>39.076799999999999</v>
      </c>
      <c r="T4015">
        <f>IFERROR(VLOOKUP($A4015,TY_main!A:B,2,FALSE),T4014)</f>
        <v>135.109375</v>
      </c>
    </row>
    <row r="4016" spans="1:20" x14ac:dyDescent="0.25">
      <c r="A4016" s="2">
        <f>SPY_IVOL!A4016</f>
        <v>44183</v>
      </c>
      <c r="B4016">
        <f>SPY_IVOL!B4016</f>
        <v>40.223599999999998</v>
      </c>
      <c r="C4016">
        <f>SPY_IVOL!C4016</f>
        <v>28.080500000000001</v>
      </c>
      <c r="D4016">
        <f>SPY_IVOL!D4016</f>
        <v>22.667999999999999</v>
      </c>
      <c r="E4016">
        <f>SPY_IVOL!E4016</f>
        <v>16.7166</v>
      </c>
      <c r="F4016">
        <f>SPY_IVOL!F4016</f>
        <v>14.2933</v>
      </c>
      <c r="G4016">
        <f>SPY_IVOL!G4016</f>
        <v>16.157</v>
      </c>
      <c r="H4016">
        <f>SPY_IVOL!H4016</f>
        <v>23.224599999999999</v>
      </c>
      <c r="I4016">
        <f>VLOOKUP($A4016,SPY_main!$A:$C,2,FALSE)</f>
        <v>369.18</v>
      </c>
      <c r="J4016">
        <f>IFERROR(VLOOKUP($A4016,SPY_main!$A:$C,3,FALSE),J4015)</f>
        <v>1.7119</v>
      </c>
      <c r="K4016">
        <f>IFERROR(VLOOKUP($A4016,SPY_main!$E:$F,2,FALSE),K4015)</f>
        <v>0.23574999999999999</v>
      </c>
      <c r="L4016">
        <f>IFERROR(VLOOKUP($A4016,SPY_main!H:I,2,FALSE),L4015)</f>
        <v>21.57</v>
      </c>
      <c r="M4016">
        <f t="shared" si="434"/>
        <v>76.998400000000004</v>
      </c>
      <c r="N4016">
        <f t="shared" si="435"/>
        <v>42.925699999999999</v>
      </c>
      <c r="O4016">
        <f t="shared" si="436"/>
        <v>26.779299999999999</v>
      </c>
      <c r="P4016">
        <f t="shared" si="437"/>
        <v>9.8859999999999992</v>
      </c>
      <c r="Q4016">
        <f t="shared" si="438"/>
        <v>21.444199999999999</v>
      </c>
      <c r="R4016">
        <f t="shared" si="439"/>
        <v>23.7897</v>
      </c>
      <c r="S4016">
        <f t="shared" si="440"/>
        <v>23.7897</v>
      </c>
      <c r="T4016">
        <f>IFERROR(VLOOKUP($A4016,TY_main!A:B,2,FALSE),T4015)</f>
        <v>135.015625</v>
      </c>
    </row>
    <row r="4017" spans="1:20" x14ac:dyDescent="0.25">
      <c r="A4017" s="2">
        <f>SPY_IVOL!A4017</f>
        <v>44186</v>
      </c>
      <c r="B4017">
        <f>SPY_IVOL!B4017</f>
        <v>37.648200000000003</v>
      </c>
      <c r="C4017">
        <f>SPY_IVOL!C4017</f>
        <v>29.290199999999999</v>
      </c>
      <c r="D4017">
        <f>SPY_IVOL!D4017</f>
        <v>25.078199999999999</v>
      </c>
      <c r="E4017">
        <f>SPY_IVOL!E4017</f>
        <v>20.3718</v>
      </c>
      <c r="F4017">
        <f>SPY_IVOL!F4017</f>
        <v>16.616599999999998</v>
      </c>
      <c r="G4017">
        <f>SPY_IVOL!G4017</f>
        <v>15.706300000000001</v>
      </c>
      <c r="H4017">
        <f>SPY_IVOL!H4017</f>
        <v>18.465499999999999</v>
      </c>
      <c r="I4017">
        <f>VLOOKUP($A4017,SPY_main!$A:$C,2,FALSE)</f>
        <v>367.86</v>
      </c>
      <c r="J4017">
        <f>IFERROR(VLOOKUP($A4017,SPY_main!$A:$C,3,FALSE),J4016)</f>
        <v>1.718</v>
      </c>
      <c r="K4017">
        <f>IFERROR(VLOOKUP($A4017,SPY_main!$E:$F,2,FALSE),K4016)</f>
        <v>0.24487999999999999</v>
      </c>
      <c r="L4017">
        <f>IFERROR(VLOOKUP($A4017,SPY_main!H:I,2,FALSE),L4016)</f>
        <v>25.16</v>
      </c>
      <c r="M4017">
        <f t="shared" si="434"/>
        <v>44.925199999999997</v>
      </c>
      <c r="N4017">
        <f t="shared" si="435"/>
        <v>32.261699999999998</v>
      </c>
      <c r="O4017">
        <f t="shared" si="436"/>
        <v>26.653199999999998</v>
      </c>
      <c r="P4017">
        <f t="shared" si="437"/>
        <v>19.730899999999998</v>
      </c>
      <c r="Q4017">
        <f t="shared" si="438"/>
        <v>15.4253</v>
      </c>
      <c r="R4017">
        <f t="shared" si="439"/>
        <v>17.428799999999999</v>
      </c>
      <c r="S4017">
        <f t="shared" si="440"/>
        <v>24.097300000000001</v>
      </c>
      <c r="T4017">
        <f>IFERROR(VLOOKUP($A4017,TY_main!A:B,2,FALSE),T4016)</f>
        <v>135.03125</v>
      </c>
    </row>
    <row r="4018" spans="1:20" x14ac:dyDescent="0.25">
      <c r="A4018" s="2">
        <f>SPY_IVOL!A4018</f>
        <v>44187</v>
      </c>
      <c r="B4018">
        <f>SPY_IVOL!B4018</f>
        <v>36.961100000000002</v>
      </c>
      <c r="C4018">
        <f>SPY_IVOL!C4018</f>
        <v>28.608799999999999</v>
      </c>
      <c r="D4018">
        <f>SPY_IVOL!D4018</f>
        <v>24.533100000000001</v>
      </c>
      <c r="E4018">
        <f>SPY_IVOL!E4018</f>
        <v>20.113700000000001</v>
      </c>
      <c r="F4018">
        <f>SPY_IVOL!F4018</f>
        <v>16.236499999999999</v>
      </c>
      <c r="G4018">
        <f>SPY_IVOL!G4018</f>
        <v>15.318</v>
      </c>
      <c r="H4018">
        <f>SPY_IVOL!H4018</f>
        <v>18.261500000000002</v>
      </c>
      <c r="I4018">
        <f>VLOOKUP($A4018,SPY_main!$A:$C,2,FALSE)</f>
        <v>367.24</v>
      </c>
      <c r="J4018">
        <f>IFERROR(VLOOKUP($A4018,SPY_main!$A:$C,3,FALSE),J4017)</f>
        <v>1.7209000000000001</v>
      </c>
      <c r="K4018">
        <f>IFERROR(VLOOKUP($A4018,SPY_main!$E:$F,2,FALSE),K4017)</f>
        <v>0.23813000000000001</v>
      </c>
      <c r="L4018">
        <f>IFERROR(VLOOKUP($A4018,SPY_main!H:I,2,FALSE),L4017)</f>
        <v>24.23</v>
      </c>
      <c r="M4018">
        <f t="shared" si="434"/>
        <v>44.423499999999997</v>
      </c>
      <c r="N4018">
        <f t="shared" si="435"/>
        <v>31.448899999999998</v>
      </c>
      <c r="O4018">
        <f t="shared" si="436"/>
        <v>25.831199999999999</v>
      </c>
      <c r="P4018">
        <f t="shared" si="437"/>
        <v>19.3127</v>
      </c>
      <c r="Q4018">
        <f t="shared" si="438"/>
        <v>14.794</v>
      </c>
      <c r="R4018">
        <f t="shared" si="439"/>
        <v>16.974699999999999</v>
      </c>
      <c r="S4018">
        <f t="shared" si="440"/>
        <v>24.488800000000001</v>
      </c>
      <c r="T4018">
        <f>IFERROR(VLOOKUP($A4018,TY_main!A:B,2,FALSE),T4017)</f>
        <v>135.25</v>
      </c>
    </row>
    <row r="4019" spans="1:20" x14ac:dyDescent="0.25">
      <c r="A4019" s="2">
        <f>SPY_IVOL!A4019</f>
        <v>44188</v>
      </c>
      <c r="B4019">
        <f>SPY_IVOL!B4019</f>
        <v>36.467399999999998</v>
      </c>
      <c r="C4019">
        <f>SPY_IVOL!C4019</f>
        <v>28.0809</v>
      </c>
      <c r="D4019">
        <f>SPY_IVOL!D4019</f>
        <v>23.9924</v>
      </c>
      <c r="E4019">
        <f>SPY_IVOL!E4019</f>
        <v>19.148900000000001</v>
      </c>
      <c r="F4019">
        <f>SPY_IVOL!F4019</f>
        <v>15.1866</v>
      </c>
      <c r="G4019">
        <f>SPY_IVOL!G4019</f>
        <v>14.703200000000001</v>
      </c>
      <c r="H4019">
        <f>SPY_IVOL!H4019</f>
        <v>18.022500000000001</v>
      </c>
      <c r="I4019">
        <f>VLOOKUP($A4019,SPY_main!$A:$C,2,FALSE)</f>
        <v>367.57</v>
      </c>
      <c r="J4019">
        <f>IFERROR(VLOOKUP($A4019,SPY_main!$A:$C,3,FALSE),J4018)</f>
        <v>1.7194</v>
      </c>
      <c r="K4019">
        <f>IFERROR(VLOOKUP($A4019,SPY_main!$E:$F,2,FALSE),K4018)</f>
        <v>0.251</v>
      </c>
      <c r="L4019">
        <f>IFERROR(VLOOKUP($A4019,SPY_main!H:I,2,FALSE),L4018)</f>
        <v>23.31</v>
      </c>
      <c r="M4019">
        <f t="shared" si="434"/>
        <v>44.555599999999998</v>
      </c>
      <c r="N4019">
        <f t="shared" si="435"/>
        <v>31.288900000000002</v>
      </c>
      <c r="O4019">
        <f t="shared" si="436"/>
        <v>25.514900000000001</v>
      </c>
      <c r="P4019">
        <f t="shared" si="437"/>
        <v>18.197399999999998</v>
      </c>
      <c r="Q4019">
        <f t="shared" si="438"/>
        <v>14.109</v>
      </c>
      <c r="R4019">
        <f t="shared" si="439"/>
        <v>17.031600000000001</v>
      </c>
      <c r="S4019">
        <f t="shared" si="440"/>
        <v>24.330100000000002</v>
      </c>
      <c r="T4019">
        <f>IFERROR(VLOOKUP($A4019,TY_main!A:B,2,FALSE),T4018)</f>
        <v>135.03125</v>
      </c>
    </row>
    <row r="4020" spans="1:20" x14ac:dyDescent="0.25">
      <c r="A4020" s="2">
        <f>SPY_IVOL!A4020</f>
        <v>44189</v>
      </c>
      <c r="B4020">
        <f>SPY_IVOL!B4020</f>
        <v>35.360900000000001</v>
      </c>
      <c r="C4020">
        <f>SPY_IVOL!C4020</f>
        <v>26.874400000000001</v>
      </c>
      <c r="D4020">
        <f>SPY_IVOL!D4020</f>
        <v>22.691700000000001</v>
      </c>
      <c r="E4020">
        <f>SPY_IVOL!E4020</f>
        <v>18.211200000000002</v>
      </c>
      <c r="F4020">
        <f>SPY_IVOL!F4020</f>
        <v>14.327500000000001</v>
      </c>
      <c r="G4020">
        <f>SPY_IVOL!G4020</f>
        <v>14.187799999999999</v>
      </c>
      <c r="H4020">
        <f>SPY_IVOL!H4020</f>
        <v>17.585100000000001</v>
      </c>
      <c r="I4020">
        <f>VLOOKUP($A4020,SPY_main!$A:$C,2,FALSE)</f>
        <v>369</v>
      </c>
      <c r="J4020">
        <f>IFERROR(VLOOKUP($A4020,SPY_main!$A:$C,3,FALSE),J4019)</f>
        <v>1.7126999999999999</v>
      </c>
      <c r="K4020">
        <f>IFERROR(VLOOKUP($A4020,SPY_main!$E:$F,2,FALSE),K4019)</f>
        <v>0.24013000000000001</v>
      </c>
      <c r="L4020">
        <f>IFERROR(VLOOKUP($A4020,SPY_main!H:I,2,FALSE),L4019)</f>
        <v>21.53</v>
      </c>
      <c r="M4020">
        <f t="shared" si="434"/>
        <v>43.557000000000002</v>
      </c>
      <c r="N4020">
        <f t="shared" si="435"/>
        <v>29.753699999999998</v>
      </c>
      <c r="O4020">
        <f t="shared" si="436"/>
        <v>23.717300000000002</v>
      </c>
      <c r="P4020">
        <f t="shared" si="437"/>
        <v>16.8582</v>
      </c>
      <c r="Q4020">
        <f t="shared" si="438"/>
        <v>13.2079</v>
      </c>
      <c r="R4020">
        <f t="shared" si="439"/>
        <v>16.332100000000001</v>
      </c>
      <c r="S4020">
        <f t="shared" si="440"/>
        <v>21.9345</v>
      </c>
      <c r="T4020">
        <f>IFERROR(VLOOKUP($A4020,TY_main!A:B,2,FALSE),T4019)</f>
        <v>135.140625</v>
      </c>
    </row>
    <row r="4021" spans="1:20" x14ac:dyDescent="0.25">
      <c r="A4021" s="2">
        <f>SPY_IVOL!A4021</f>
        <v>44193</v>
      </c>
      <c r="B4021">
        <f>SPY_IVOL!B4021</f>
        <v>35.772500000000001</v>
      </c>
      <c r="C4021">
        <f>SPY_IVOL!C4021</f>
        <v>26.896599999999999</v>
      </c>
      <c r="D4021">
        <f>SPY_IVOL!D4021</f>
        <v>22.439800000000002</v>
      </c>
      <c r="E4021">
        <f>SPY_IVOL!E4021</f>
        <v>17.698399999999999</v>
      </c>
      <c r="F4021">
        <f>SPY_IVOL!F4021</f>
        <v>14.438800000000001</v>
      </c>
      <c r="G4021">
        <f>SPY_IVOL!G4021</f>
        <v>14.4672</v>
      </c>
      <c r="H4021">
        <f>SPY_IVOL!H4021</f>
        <v>18.341999999999999</v>
      </c>
      <c r="I4021">
        <f>VLOOKUP($A4021,SPY_main!$A:$C,2,FALSE)</f>
        <v>372.17</v>
      </c>
      <c r="J4021">
        <f>IFERROR(VLOOKUP($A4021,SPY_main!$A:$C,3,FALSE),J4020)</f>
        <v>1.6980999999999999</v>
      </c>
      <c r="K4021">
        <f>IFERROR(VLOOKUP($A4021,SPY_main!$E:$F,2,FALSE),K4020)</f>
        <v>0.24013000000000001</v>
      </c>
      <c r="L4021">
        <f>IFERROR(VLOOKUP($A4021,SPY_main!H:I,2,FALSE),L4020)</f>
        <v>21.7</v>
      </c>
      <c r="M4021">
        <f t="shared" si="434"/>
        <v>45.9604</v>
      </c>
      <c r="N4021">
        <f t="shared" si="435"/>
        <v>30.708400000000001</v>
      </c>
      <c r="O4021">
        <f t="shared" si="436"/>
        <v>23.865600000000001</v>
      </c>
      <c r="P4021">
        <f t="shared" si="437"/>
        <v>16.214400000000001</v>
      </c>
      <c r="Q4021">
        <f t="shared" si="438"/>
        <v>14.262499999999999</v>
      </c>
      <c r="R4021">
        <f t="shared" si="439"/>
        <v>17.649100000000001</v>
      </c>
      <c r="S4021">
        <f t="shared" si="440"/>
        <v>22.2563</v>
      </c>
      <c r="T4021">
        <f>IFERROR(VLOOKUP($A4021,TY_main!A:B,2,FALSE),T4020)</f>
        <v>135.1875</v>
      </c>
    </row>
    <row r="4022" spans="1:20" x14ac:dyDescent="0.25">
      <c r="A4022" s="2">
        <f>SPY_IVOL!A4022</f>
        <v>44194</v>
      </c>
      <c r="B4022">
        <f>SPY_IVOL!B4022</f>
        <v>36.743400000000001</v>
      </c>
      <c r="C4022">
        <f>SPY_IVOL!C4022</f>
        <v>27.933399999999999</v>
      </c>
      <c r="D4022">
        <f>SPY_IVOL!D4022</f>
        <v>23.5321</v>
      </c>
      <c r="E4022">
        <f>SPY_IVOL!E4022</f>
        <v>19.041699999999999</v>
      </c>
      <c r="F4022">
        <f>SPY_IVOL!F4022</f>
        <v>15.6206</v>
      </c>
      <c r="G4022">
        <f>SPY_IVOL!G4022</f>
        <v>15.1297</v>
      </c>
      <c r="H4022">
        <f>SPY_IVOL!H4022</f>
        <v>18.6083</v>
      </c>
      <c r="I4022">
        <f>VLOOKUP($A4022,SPY_main!$A:$C,2,FALSE)</f>
        <v>371.46</v>
      </c>
      <c r="J4022">
        <f>IFERROR(VLOOKUP($A4022,SPY_main!$A:$C,3,FALSE),J4021)</f>
        <v>1.7014</v>
      </c>
      <c r="K4022">
        <f>IFERROR(VLOOKUP($A4022,SPY_main!$E:$F,2,FALSE),K4021)</f>
        <v>0.25387999999999999</v>
      </c>
      <c r="L4022">
        <f>IFERROR(VLOOKUP($A4022,SPY_main!H:I,2,FALSE),L4021)</f>
        <v>23.08</v>
      </c>
      <c r="M4022">
        <f t="shared" si="434"/>
        <v>47.839100000000002</v>
      </c>
      <c r="N4022">
        <f t="shared" si="435"/>
        <v>31.904900000000001</v>
      </c>
      <c r="O4022">
        <f t="shared" si="436"/>
        <v>24.7743</v>
      </c>
      <c r="P4022">
        <f t="shared" si="437"/>
        <v>17.523</v>
      </c>
      <c r="Q4022">
        <f t="shared" si="438"/>
        <v>15.0465</v>
      </c>
      <c r="R4022">
        <f t="shared" si="439"/>
        <v>18.733699999999999</v>
      </c>
      <c r="S4022">
        <f t="shared" si="440"/>
        <v>23.964400000000001</v>
      </c>
      <c r="T4022">
        <f>IFERROR(VLOOKUP($A4022,TY_main!A:B,2,FALSE),T4021)</f>
        <v>135.1875</v>
      </c>
    </row>
    <row r="4023" spans="1:20" x14ac:dyDescent="0.25">
      <c r="A4023" s="2">
        <f>SPY_IVOL!A4023</f>
        <v>44195</v>
      </c>
      <c r="B4023">
        <f>SPY_IVOL!B4023</f>
        <v>36.086399999999998</v>
      </c>
      <c r="C4023">
        <f>SPY_IVOL!C4023</f>
        <v>27.5944</v>
      </c>
      <c r="D4023">
        <f>SPY_IVOL!D4023</f>
        <v>23.352799999999998</v>
      </c>
      <c r="E4023">
        <f>SPY_IVOL!E4023</f>
        <v>18.4131</v>
      </c>
      <c r="F4023">
        <f>SPY_IVOL!F4023</f>
        <v>15.026199999999999</v>
      </c>
      <c r="G4023">
        <f>SPY_IVOL!G4023</f>
        <v>14.9137</v>
      </c>
      <c r="H4023">
        <f>SPY_IVOL!H4023</f>
        <v>18.723099999999999</v>
      </c>
      <c r="I4023">
        <f>VLOOKUP($A4023,SPY_main!$A:$C,2,FALSE)</f>
        <v>371.99</v>
      </c>
      <c r="J4023">
        <f>IFERROR(VLOOKUP($A4023,SPY_main!$A:$C,3,FALSE),J4022)</f>
        <v>1.6990000000000001</v>
      </c>
      <c r="K4023">
        <f>IFERROR(VLOOKUP($A4023,SPY_main!$E:$F,2,FALSE),K4022)</f>
        <v>0.23749999999999999</v>
      </c>
      <c r="L4023">
        <f>IFERROR(VLOOKUP($A4023,SPY_main!H:I,2,FALSE),L4022)</f>
        <v>22.77</v>
      </c>
      <c r="M4023">
        <f t="shared" si="434"/>
        <v>48.854500000000002</v>
      </c>
      <c r="N4023">
        <f t="shared" si="435"/>
        <v>32.401899999999998</v>
      </c>
      <c r="O4023">
        <f t="shared" si="436"/>
        <v>25.2517</v>
      </c>
      <c r="P4023">
        <f t="shared" si="437"/>
        <v>16.862500000000001</v>
      </c>
      <c r="Q4023">
        <f t="shared" si="438"/>
        <v>14.8087</v>
      </c>
      <c r="R4023">
        <f t="shared" si="439"/>
        <v>18.516500000000001</v>
      </c>
      <c r="S4023">
        <f t="shared" si="440"/>
        <v>22.701499999999999</v>
      </c>
      <c r="T4023">
        <f>IFERROR(VLOOKUP($A4023,TY_main!A:B,2,FALSE),T4022)</f>
        <v>135.234375</v>
      </c>
    </row>
    <row r="4024" spans="1:20" x14ac:dyDescent="0.25">
      <c r="A4024" s="2">
        <f>SPY_IVOL!A4024</f>
        <v>44196</v>
      </c>
      <c r="B4024">
        <f>SPY_IVOL!B4024</f>
        <v>36.019199999999998</v>
      </c>
      <c r="C4024">
        <f>SPY_IVOL!C4024</f>
        <v>27.458500000000001</v>
      </c>
      <c r="D4024">
        <f>SPY_IVOL!D4024</f>
        <v>23.040900000000001</v>
      </c>
      <c r="E4024">
        <f>SPY_IVOL!E4024</f>
        <v>18.6297</v>
      </c>
      <c r="F4024">
        <f>SPY_IVOL!F4024</f>
        <v>14.9694</v>
      </c>
      <c r="G4024">
        <f>SPY_IVOL!G4024</f>
        <v>14.7784</v>
      </c>
      <c r="H4024">
        <f>SPY_IVOL!H4024</f>
        <v>18.595700000000001</v>
      </c>
      <c r="I4024">
        <f>VLOOKUP($A4024,SPY_main!$A:$C,2,FALSE)</f>
        <v>373.88</v>
      </c>
      <c r="J4024">
        <f>IFERROR(VLOOKUP($A4024,SPY_main!$A:$C,3,FALSE),J4023)</f>
        <v>1.6903999999999999</v>
      </c>
      <c r="K4024">
        <f>IFERROR(VLOOKUP($A4024,SPY_main!$E:$F,2,FALSE),K4023)</f>
        <v>0.23838000000000001</v>
      </c>
      <c r="L4024">
        <f>IFERROR(VLOOKUP($A4024,SPY_main!H:I,2,FALSE),L4023)</f>
        <v>22.75</v>
      </c>
      <c r="M4024">
        <f t="shared" si="434"/>
        <v>50.8142</v>
      </c>
      <c r="N4024">
        <f t="shared" si="435"/>
        <v>32.531999999999996</v>
      </c>
      <c r="O4024">
        <f t="shared" si="436"/>
        <v>24.911000000000001</v>
      </c>
      <c r="P4024">
        <f t="shared" si="437"/>
        <v>17.3141</v>
      </c>
      <c r="Q4024">
        <f t="shared" si="438"/>
        <v>14.605600000000001</v>
      </c>
      <c r="R4024">
        <f t="shared" si="439"/>
        <v>18.097999999999999</v>
      </c>
      <c r="S4024">
        <f t="shared" si="440"/>
        <v>20.748899999999999</v>
      </c>
      <c r="T4024">
        <f>IFERROR(VLOOKUP($A4024,TY_main!A:B,2,FALSE),T4023)</f>
        <v>135.34375</v>
      </c>
    </row>
    <row r="4025" spans="1:20" x14ac:dyDescent="0.25">
      <c r="A4025" s="2">
        <f>SPY_IVOL!A4025</f>
        <v>44200</v>
      </c>
      <c r="B4025">
        <f>SPY_IVOL!B4025</f>
        <v>39.548099999999998</v>
      </c>
      <c r="C4025">
        <f>SPY_IVOL!C4025</f>
        <v>30.5002</v>
      </c>
      <c r="D4025">
        <f>SPY_IVOL!D4025</f>
        <v>26.160299999999999</v>
      </c>
      <c r="E4025">
        <f>SPY_IVOL!E4025</f>
        <v>21.195900000000002</v>
      </c>
      <c r="F4025">
        <f>SPY_IVOL!F4025</f>
        <v>16.743300000000001</v>
      </c>
      <c r="G4025">
        <f>SPY_IVOL!G4025</f>
        <v>15.9154</v>
      </c>
      <c r="H4025">
        <f>SPY_IVOL!H4025</f>
        <v>19.610299999999999</v>
      </c>
      <c r="I4025">
        <f>VLOOKUP($A4025,SPY_main!$A:$C,2,FALSE)</f>
        <v>368.79</v>
      </c>
      <c r="J4025">
        <f>IFERROR(VLOOKUP($A4025,SPY_main!$A:$C,3,FALSE),J4024)</f>
        <v>1.7137</v>
      </c>
      <c r="K4025">
        <f>IFERROR(VLOOKUP($A4025,SPY_main!$E:$F,2,FALSE),K4024)</f>
        <v>0.23724999999999999</v>
      </c>
      <c r="L4025">
        <f>IFERROR(VLOOKUP($A4025,SPY_main!H:I,2,FALSE),L4024)</f>
        <v>26.97</v>
      </c>
      <c r="M4025">
        <f t="shared" si="434"/>
        <v>58.501800000000003</v>
      </c>
      <c r="N4025">
        <f t="shared" si="435"/>
        <v>39.4636</v>
      </c>
      <c r="O4025">
        <f t="shared" si="436"/>
        <v>31.293500000000002</v>
      </c>
      <c r="P4025">
        <f t="shared" si="437"/>
        <v>22.013300000000001</v>
      </c>
      <c r="Q4025">
        <f t="shared" si="438"/>
        <v>17.226299999999998</v>
      </c>
      <c r="R4025">
        <f t="shared" si="439"/>
        <v>21.499700000000001</v>
      </c>
      <c r="S4025">
        <f t="shared" si="440"/>
        <v>25.920300000000001</v>
      </c>
      <c r="T4025">
        <f>IFERROR(VLOOKUP($A4025,TY_main!A:B,2,FALSE),T4024)</f>
        <v>135.390625</v>
      </c>
    </row>
    <row r="4026" spans="1:20" x14ac:dyDescent="0.25">
      <c r="A4026" s="2">
        <f>SPY_IVOL!A4026</f>
        <v>44201</v>
      </c>
      <c r="B4026">
        <f>SPY_IVOL!B4026</f>
        <v>38.817399999999999</v>
      </c>
      <c r="C4026">
        <f>SPY_IVOL!C4026</f>
        <v>29.555700000000002</v>
      </c>
      <c r="D4026">
        <f>SPY_IVOL!D4026</f>
        <v>25.0642</v>
      </c>
      <c r="E4026">
        <f>SPY_IVOL!E4026</f>
        <v>20.034600000000001</v>
      </c>
      <c r="F4026">
        <f>SPY_IVOL!F4026</f>
        <v>15.71</v>
      </c>
      <c r="G4026">
        <f>SPY_IVOL!G4026</f>
        <v>15.367699999999999</v>
      </c>
      <c r="H4026">
        <f>SPY_IVOL!H4026</f>
        <v>19.472899999999999</v>
      </c>
      <c r="I4026">
        <f>VLOOKUP($A4026,SPY_main!$A:$C,2,FALSE)</f>
        <v>371.33</v>
      </c>
      <c r="J4026">
        <f>IFERROR(VLOOKUP($A4026,SPY_main!$A:$C,3,FALSE),J4025)</f>
        <v>1.702</v>
      </c>
      <c r="K4026">
        <f>IFERROR(VLOOKUP($A4026,SPY_main!$E:$F,2,FALSE),K4025)</f>
        <v>0.23688000000000001</v>
      </c>
      <c r="L4026">
        <f>IFERROR(VLOOKUP($A4026,SPY_main!H:I,2,FALSE),L4025)</f>
        <v>25.34</v>
      </c>
      <c r="M4026">
        <f t="shared" si="434"/>
        <v>57.054400000000001</v>
      </c>
      <c r="N4026">
        <f t="shared" si="435"/>
        <v>38.165199999999999</v>
      </c>
      <c r="O4026">
        <f t="shared" si="436"/>
        <v>29.720099999999999</v>
      </c>
      <c r="P4026">
        <f t="shared" si="437"/>
        <v>20.207100000000001</v>
      </c>
      <c r="Q4026">
        <f t="shared" si="438"/>
        <v>16.163599999999999</v>
      </c>
      <c r="R4026">
        <f t="shared" si="439"/>
        <v>21.2803</v>
      </c>
      <c r="S4026">
        <f t="shared" si="440"/>
        <v>23.590699999999998</v>
      </c>
      <c r="T4026">
        <f>IFERROR(VLOOKUP($A4026,TY_main!A:B,2,FALSE),T4025)</f>
        <v>135.109375</v>
      </c>
    </row>
    <row r="4027" spans="1:20" x14ac:dyDescent="0.25">
      <c r="A4027" s="2">
        <f>SPY_IVOL!A4027</f>
        <v>44202</v>
      </c>
      <c r="B4027">
        <f>SPY_IVOL!B4027</f>
        <v>38.481900000000003</v>
      </c>
      <c r="C4027">
        <f>SPY_IVOL!C4027</f>
        <v>29.025600000000001</v>
      </c>
      <c r="D4027">
        <f>SPY_IVOL!D4027</f>
        <v>24.481200000000001</v>
      </c>
      <c r="E4027">
        <f>SPY_IVOL!E4027</f>
        <v>19.826000000000001</v>
      </c>
      <c r="F4027">
        <f>SPY_IVOL!F4027</f>
        <v>15.621</v>
      </c>
      <c r="G4027">
        <f>SPY_IVOL!G4027</f>
        <v>15.1205</v>
      </c>
      <c r="H4027">
        <f>SPY_IVOL!H4027</f>
        <v>19.511099999999999</v>
      </c>
      <c r="I4027">
        <f>VLOOKUP($A4027,SPY_main!$A:$C,2,FALSE)</f>
        <v>373.55</v>
      </c>
      <c r="J4027">
        <f>IFERROR(VLOOKUP($A4027,SPY_main!$A:$C,3,FALSE),J4026)</f>
        <v>1.6919</v>
      </c>
      <c r="K4027">
        <f>IFERROR(VLOOKUP($A4027,SPY_main!$E:$F,2,FALSE),K4026)</f>
        <v>0.23400000000000001</v>
      </c>
      <c r="L4027">
        <f>IFERROR(VLOOKUP($A4027,SPY_main!H:I,2,FALSE),L4026)</f>
        <v>25.07</v>
      </c>
      <c r="M4027">
        <f t="shared" si="434"/>
        <v>60.7425</v>
      </c>
      <c r="N4027">
        <f t="shared" si="435"/>
        <v>39.315899999999999</v>
      </c>
      <c r="O4027">
        <f t="shared" si="436"/>
        <v>29.395700000000001</v>
      </c>
      <c r="P4027">
        <f t="shared" si="437"/>
        <v>19.9038</v>
      </c>
      <c r="Q4027">
        <f t="shared" si="438"/>
        <v>15.5382</v>
      </c>
      <c r="R4027">
        <f t="shared" si="439"/>
        <v>21.955300000000001</v>
      </c>
      <c r="S4027">
        <f t="shared" si="440"/>
        <v>21.955300000000001</v>
      </c>
      <c r="T4027">
        <f>IFERROR(VLOOKUP($A4027,TY_main!A:B,2,FALSE),T4026)</f>
        <v>134.484375</v>
      </c>
    </row>
    <row r="4028" spans="1:20" x14ac:dyDescent="0.25">
      <c r="A4028" s="2">
        <f>SPY_IVOL!A4028</f>
        <v>44203</v>
      </c>
      <c r="B4028">
        <f>SPY_IVOL!B4028</f>
        <v>36.855400000000003</v>
      </c>
      <c r="C4028">
        <f>SPY_IVOL!C4028</f>
        <v>27.247299999999999</v>
      </c>
      <c r="D4028">
        <f>SPY_IVOL!D4028</f>
        <v>22.6249</v>
      </c>
      <c r="E4028">
        <f>SPY_IVOL!E4028</f>
        <v>17.619499999999999</v>
      </c>
      <c r="F4028">
        <f>SPY_IVOL!F4028</f>
        <v>14.290900000000001</v>
      </c>
      <c r="G4028">
        <f>SPY_IVOL!G4028</f>
        <v>14.6198</v>
      </c>
      <c r="H4028">
        <f>SPY_IVOL!H4028</f>
        <v>19.2911</v>
      </c>
      <c r="I4028">
        <f>VLOOKUP($A4028,SPY_main!$A:$C,2,FALSE)</f>
        <v>379.1</v>
      </c>
      <c r="J4028">
        <f>IFERROR(VLOOKUP($A4028,SPY_main!$A:$C,3,FALSE),J4027)</f>
        <v>1.6671</v>
      </c>
      <c r="K4028">
        <f>IFERROR(VLOOKUP($A4028,SPY_main!$E:$F,2,FALSE),K4027)</f>
        <v>0.22475000000000001</v>
      </c>
      <c r="L4028">
        <f>IFERROR(VLOOKUP($A4028,SPY_main!H:I,2,FALSE),L4027)</f>
        <v>22.37</v>
      </c>
      <c r="M4028">
        <f t="shared" si="434"/>
        <v>60.728200000000001</v>
      </c>
      <c r="N4028">
        <f t="shared" si="435"/>
        <v>37.649299999999997</v>
      </c>
      <c r="O4028">
        <f t="shared" si="436"/>
        <v>25.6403</v>
      </c>
      <c r="P4028">
        <f t="shared" si="437"/>
        <v>15.2445</v>
      </c>
      <c r="Q4028">
        <f t="shared" si="438"/>
        <v>15.9041</v>
      </c>
      <c r="R4028">
        <f t="shared" si="439"/>
        <v>22.666499999999999</v>
      </c>
      <c r="S4028">
        <f t="shared" si="440"/>
        <v>22.666499999999999</v>
      </c>
      <c r="T4028">
        <f>IFERROR(VLOOKUP($A4028,TY_main!A:B,2,FALSE),T4027)</f>
        <v>134.234375</v>
      </c>
    </row>
    <row r="4029" spans="1:20" x14ac:dyDescent="0.25">
      <c r="A4029" s="2">
        <f>SPY_IVOL!A4029</f>
        <v>44204</v>
      </c>
      <c r="B4029">
        <f>SPY_IVOL!B4029</f>
        <v>36.931800000000003</v>
      </c>
      <c r="C4029">
        <f>SPY_IVOL!C4029</f>
        <v>27.029599999999999</v>
      </c>
      <c r="D4029">
        <f>SPY_IVOL!D4029</f>
        <v>22.2437</v>
      </c>
      <c r="E4029">
        <f>SPY_IVOL!E4029</f>
        <v>17.239000000000001</v>
      </c>
      <c r="F4029">
        <f>SPY_IVOL!F4029</f>
        <v>14.340400000000001</v>
      </c>
      <c r="G4029">
        <f>SPY_IVOL!G4029</f>
        <v>14.463800000000001</v>
      </c>
      <c r="H4029">
        <f>SPY_IVOL!H4029</f>
        <v>19.496400000000001</v>
      </c>
      <c r="I4029">
        <f>VLOOKUP($A4029,SPY_main!$A:$C,2,FALSE)</f>
        <v>381.26</v>
      </c>
      <c r="J4029">
        <f>IFERROR(VLOOKUP($A4029,SPY_main!$A:$C,3,FALSE),J4028)</f>
        <v>1.6577</v>
      </c>
      <c r="K4029">
        <f>IFERROR(VLOOKUP($A4029,SPY_main!$E:$F,2,FALSE),K4028)</f>
        <v>0.22438</v>
      </c>
      <c r="L4029">
        <f>IFERROR(VLOOKUP($A4029,SPY_main!H:I,2,FALSE),L4028)</f>
        <v>21.56</v>
      </c>
      <c r="M4029">
        <f t="shared" si="434"/>
        <v>58.4696</v>
      </c>
      <c r="N4029">
        <f t="shared" si="435"/>
        <v>36.622900000000001</v>
      </c>
      <c r="O4029">
        <f t="shared" si="436"/>
        <v>24.977499999999999</v>
      </c>
      <c r="P4029">
        <f t="shared" si="437"/>
        <v>14.483499999999999</v>
      </c>
      <c r="Q4029">
        <f t="shared" si="438"/>
        <v>16.126200000000001</v>
      </c>
      <c r="R4029">
        <f t="shared" si="439"/>
        <v>22.855499999999999</v>
      </c>
      <c r="S4029">
        <f t="shared" si="440"/>
        <v>22.855499999999999</v>
      </c>
      <c r="T4029">
        <f>IFERROR(VLOOKUP($A4029,TY_main!A:B,2,FALSE),T4028)</f>
        <v>133.953125</v>
      </c>
    </row>
    <row r="4030" spans="1:20" x14ac:dyDescent="0.25">
      <c r="A4030" s="2">
        <f>SPY_IVOL!A4030</f>
        <v>44207</v>
      </c>
      <c r="B4030">
        <f>SPY_IVOL!B4030</f>
        <v>39.216000000000001</v>
      </c>
      <c r="C4030">
        <f>SPY_IVOL!C4030</f>
        <v>29.333400000000001</v>
      </c>
      <c r="D4030">
        <f>SPY_IVOL!D4030</f>
        <v>24.5106</v>
      </c>
      <c r="E4030">
        <f>SPY_IVOL!E4030</f>
        <v>19.592099999999999</v>
      </c>
      <c r="F4030">
        <f>SPY_IVOL!F4030</f>
        <v>15.508800000000001</v>
      </c>
      <c r="G4030">
        <f>SPY_IVOL!G4030</f>
        <v>15.2598</v>
      </c>
      <c r="H4030">
        <f>SPY_IVOL!H4030</f>
        <v>20.328199999999999</v>
      </c>
      <c r="I4030">
        <f>VLOOKUP($A4030,SPY_main!$A:$C,2,FALSE)</f>
        <v>378.69</v>
      </c>
      <c r="J4030">
        <f>IFERROR(VLOOKUP($A4030,SPY_main!$A:$C,3,FALSE),J4029)</f>
        <v>1.6689000000000001</v>
      </c>
      <c r="K4030">
        <f>IFERROR(VLOOKUP($A4030,SPY_main!$E:$F,2,FALSE),K4029)</f>
        <v>0.22450000000000001</v>
      </c>
      <c r="L4030">
        <f>IFERROR(VLOOKUP($A4030,SPY_main!H:I,2,FALSE),L4029)</f>
        <v>24.08</v>
      </c>
      <c r="M4030">
        <f t="shared" si="434"/>
        <v>77.3887</v>
      </c>
      <c r="N4030">
        <f t="shared" si="435"/>
        <v>46.511600000000001</v>
      </c>
      <c r="O4030">
        <f t="shared" si="436"/>
        <v>31.14</v>
      </c>
      <c r="P4030">
        <f t="shared" si="437"/>
        <v>19.6235</v>
      </c>
      <c r="Q4030">
        <f t="shared" si="438"/>
        <v>19.740300000000001</v>
      </c>
      <c r="R4030">
        <f t="shared" si="439"/>
        <v>27.518699999999999</v>
      </c>
      <c r="S4030">
        <f t="shared" si="440"/>
        <v>27.518699999999999</v>
      </c>
      <c r="T4030">
        <f>IFERROR(VLOOKUP($A4030,TY_main!A:B,2,FALSE),T4029)</f>
        <v>133.71875</v>
      </c>
    </row>
    <row r="4031" spans="1:20" x14ac:dyDescent="0.25">
      <c r="A4031" s="2">
        <f>SPY_IVOL!A4031</f>
        <v>44208</v>
      </c>
      <c r="B4031">
        <f>SPY_IVOL!B4031</f>
        <v>38.647399999999998</v>
      </c>
      <c r="C4031">
        <f>SPY_IVOL!C4031</f>
        <v>28.790099999999999</v>
      </c>
      <c r="D4031">
        <f>SPY_IVOL!D4031</f>
        <v>23.962</v>
      </c>
      <c r="E4031">
        <f>SPY_IVOL!E4031</f>
        <v>18.6281</v>
      </c>
      <c r="F4031">
        <f>SPY_IVOL!F4031</f>
        <v>14.6313</v>
      </c>
      <c r="G4031">
        <f>SPY_IVOL!G4031</f>
        <v>14.893599999999999</v>
      </c>
      <c r="H4031">
        <f>SPY_IVOL!H4031</f>
        <v>20.513100000000001</v>
      </c>
      <c r="I4031">
        <f>VLOOKUP($A4031,SPY_main!$A:$C,2,FALSE)</f>
        <v>378.77</v>
      </c>
      <c r="J4031">
        <f>IFERROR(VLOOKUP($A4031,SPY_main!$A:$C,3,FALSE),J4030)</f>
        <v>1.6686000000000001</v>
      </c>
      <c r="K4031">
        <f>IFERROR(VLOOKUP($A4031,SPY_main!$E:$F,2,FALSE),K4030)</f>
        <v>0.23375000000000001</v>
      </c>
      <c r="L4031">
        <f>IFERROR(VLOOKUP($A4031,SPY_main!H:I,2,FALSE),L4030)</f>
        <v>23.33</v>
      </c>
      <c r="M4031">
        <f t="shared" si="434"/>
        <v>84.850399999999993</v>
      </c>
      <c r="N4031">
        <f t="shared" si="435"/>
        <v>49.883899999999997</v>
      </c>
      <c r="O4031">
        <f t="shared" si="436"/>
        <v>31.547799999999999</v>
      </c>
      <c r="P4031">
        <f t="shared" si="437"/>
        <v>17.1936</v>
      </c>
      <c r="Q4031">
        <f t="shared" si="438"/>
        <v>20.5443</v>
      </c>
      <c r="R4031">
        <f t="shared" si="439"/>
        <v>23.615300000000001</v>
      </c>
      <c r="S4031">
        <f t="shared" si="440"/>
        <v>23.615300000000001</v>
      </c>
      <c r="T4031">
        <f>IFERROR(VLOOKUP($A4031,TY_main!A:B,2,FALSE),T4030)</f>
        <v>133.6875</v>
      </c>
    </row>
    <row r="4032" spans="1:20" x14ac:dyDescent="0.25">
      <c r="A4032" s="2">
        <f>SPY_IVOL!A4032</f>
        <v>44209</v>
      </c>
      <c r="B4032">
        <f>SPY_IVOL!B4032</f>
        <v>38.385899999999999</v>
      </c>
      <c r="C4032">
        <f>SPY_IVOL!C4032</f>
        <v>27.992699999999999</v>
      </c>
      <c r="D4032">
        <f>SPY_IVOL!D4032</f>
        <v>22.9026</v>
      </c>
      <c r="E4032">
        <f>SPY_IVOL!E4032</f>
        <v>17.805700000000002</v>
      </c>
      <c r="F4032">
        <f>SPY_IVOL!F4032</f>
        <v>14.065200000000001</v>
      </c>
      <c r="G4032">
        <f>SPY_IVOL!G4032</f>
        <v>14.668100000000001</v>
      </c>
      <c r="H4032">
        <f>SPY_IVOL!H4032</f>
        <v>19.743400000000001</v>
      </c>
      <c r="I4032">
        <f>VLOOKUP($A4032,SPY_main!$A:$C,2,FALSE)</f>
        <v>379.79</v>
      </c>
      <c r="J4032">
        <f>IFERROR(VLOOKUP($A4032,SPY_main!$A:$C,3,FALSE),J4031)</f>
        <v>1.6640999999999999</v>
      </c>
      <c r="K4032">
        <f>IFERROR(VLOOKUP($A4032,SPY_main!$E:$F,2,FALSE),K4031)</f>
        <v>0.24124999999999999</v>
      </c>
      <c r="L4032">
        <f>IFERROR(VLOOKUP($A4032,SPY_main!H:I,2,FALSE),L4031)</f>
        <v>22.21</v>
      </c>
      <c r="M4032">
        <f t="shared" si="434"/>
        <v>98.974900000000005</v>
      </c>
      <c r="N4032">
        <f t="shared" si="435"/>
        <v>57.740600000000001</v>
      </c>
      <c r="O4032">
        <f t="shared" si="436"/>
        <v>35.417200000000001</v>
      </c>
      <c r="P4032">
        <f t="shared" si="437"/>
        <v>15.806900000000001</v>
      </c>
      <c r="Q4032">
        <f t="shared" si="438"/>
        <v>19.5459</v>
      </c>
      <c r="R4032">
        <f t="shared" si="439"/>
        <v>19.5459</v>
      </c>
      <c r="S4032">
        <f t="shared" si="440"/>
        <v>19.5459</v>
      </c>
      <c r="T4032">
        <f>IFERROR(VLOOKUP($A4032,TY_main!A:B,2,FALSE),T4031)</f>
        <v>134.046875</v>
      </c>
    </row>
    <row r="4033" spans="1:20" x14ac:dyDescent="0.25">
      <c r="A4033" s="2">
        <f>SPY_IVOL!A4033</f>
        <v>44210</v>
      </c>
      <c r="B4033">
        <f>SPY_IVOL!B4033</f>
        <v>39.650100000000002</v>
      </c>
      <c r="C4033">
        <f>SPY_IVOL!C4033</f>
        <v>28.895900000000001</v>
      </c>
      <c r="D4033">
        <f>SPY_IVOL!D4033</f>
        <v>23.752400000000002</v>
      </c>
      <c r="E4033">
        <f>SPY_IVOL!E4033</f>
        <v>18.3171</v>
      </c>
      <c r="F4033">
        <f>SPY_IVOL!F4033</f>
        <v>14.528700000000001</v>
      </c>
      <c r="G4033">
        <f>SPY_IVOL!G4033</f>
        <v>14.854100000000001</v>
      </c>
      <c r="H4033">
        <f>SPY_IVOL!H4033</f>
        <v>20.196400000000001</v>
      </c>
      <c r="I4033">
        <f>VLOOKUP($A4033,SPY_main!$A:$C,2,FALSE)</f>
        <v>378.46</v>
      </c>
      <c r="J4033">
        <f>IFERROR(VLOOKUP($A4033,SPY_main!$A:$C,3,FALSE),J4032)</f>
        <v>1.6698999999999999</v>
      </c>
      <c r="K4033">
        <f>IFERROR(VLOOKUP($A4033,SPY_main!$E:$F,2,FALSE),K4032)</f>
        <v>0.22563</v>
      </c>
      <c r="L4033">
        <f>IFERROR(VLOOKUP($A4033,SPY_main!H:I,2,FALSE),L4032)</f>
        <v>23.25</v>
      </c>
      <c r="M4033">
        <f t="shared" si="434"/>
        <v>118.7837</v>
      </c>
      <c r="N4033">
        <f t="shared" si="435"/>
        <v>74.119200000000006</v>
      </c>
      <c r="O4033">
        <f t="shared" si="436"/>
        <v>47.353499999999997</v>
      </c>
      <c r="P4033">
        <f t="shared" si="437"/>
        <v>17.3324</v>
      </c>
      <c r="Q4033">
        <f t="shared" si="438"/>
        <v>26.5914</v>
      </c>
      <c r="R4033">
        <f t="shared" si="439"/>
        <v>26.5914</v>
      </c>
      <c r="S4033">
        <f t="shared" si="440"/>
        <v>26.5914</v>
      </c>
      <c r="T4033">
        <f>IFERROR(VLOOKUP($A4033,TY_main!A:B,2,FALSE),T4032)</f>
        <v>133.859375</v>
      </c>
    </row>
    <row r="4034" spans="1:20" x14ac:dyDescent="0.25">
      <c r="A4034" s="2">
        <f>SPY_IVOL!A4034</f>
        <v>44211</v>
      </c>
      <c r="B4034">
        <f>SPY_IVOL!B4034</f>
        <v>41.0319</v>
      </c>
      <c r="C4034">
        <f>SPY_IVOL!C4034</f>
        <v>30.489000000000001</v>
      </c>
      <c r="D4034">
        <f>SPY_IVOL!D4034</f>
        <v>25.588000000000001</v>
      </c>
      <c r="E4034">
        <f>SPY_IVOL!E4034</f>
        <v>18.755700000000001</v>
      </c>
      <c r="F4034">
        <f>SPY_IVOL!F4034</f>
        <v>14.042400000000001</v>
      </c>
      <c r="G4034">
        <f>SPY_IVOL!G4034</f>
        <v>14.5617</v>
      </c>
      <c r="H4034">
        <f>SPY_IVOL!H4034</f>
        <v>20.322700000000001</v>
      </c>
      <c r="I4034">
        <f>VLOOKUP($A4034,SPY_main!$A:$C,2,FALSE)</f>
        <v>375.7</v>
      </c>
      <c r="J4034">
        <f>IFERROR(VLOOKUP($A4034,SPY_main!$A:$C,3,FALSE),J4033)</f>
        <v>1.6821999999999999</v>
      </c>
      <c r="K4034">
        <f>IFERROR(VLOOKUP($A4034,SPY_main!$E:$F,2,FALSE),K4033)</f>
        <v>0.22338</v>
      </c>
      <c r="L4034">
        <f>IFERROR(VLOOKUP($A4034,SPY_main!H:I,2,FALSE),L4033)</f>
        <v>24.34</v>
      </c>
      <c r="M4034">
        <f t="shared" ref="M4034:M4097" si="441">IFERROR(VLOOKUP($A4034,FirstM,2,FALSE),M4033)</f>
        <v>71.200199999999995</v>
      </c>
      <c r="N4034">
        <f t="shared" ref="N4034:N4097" si="442">IFERROR(VLOOKUP($A4034,FirstM,3,FALSE),N4033)</f>
        <v>42.165900000000001</v>
      </c>
      <c r="O4034">
        <f t="shared" ref="O4034:O4097" si="443">IFERROR(VLOOKUP($A4034,FirstM,4,FALSE),O4033)</f>
        <v>27.0626</v>
      </c>
      <c r="P4034">
        <f t="shared" ref="P4034:P4097" si="444">IFERROR(VLOOKUP($A4034,FirstM,5,FALSE),P4033)</f>
        <v>11.594900000000001</v>
      </c>
      <c r="Q4034">
        <f t="shared" ref="Q4034:Q4097" si="445">IFERROR(VLOOKUP($A4034,FirstM,6,FALSE),Q4033)</f>
        <v>14.0444</v>
      </c>
      <c r="R4034">
        <f t="shared" ref="R4034:R4097" si="446">IFERROR(VLOOKUP($A4034,FirstM,7,FALSE),R4033)</f>
        <v>14.0444</v>
      </c>
      <c r="S4034">
        <f t="shared" ref="S4034:S4097" si="447">IFERROR(VLOOKUP($A4034,FirstM,8,FALSE),S4033)</f>
        <v>14.0444</v>
      </c>
      <c r="T4034">
        <f>IFERROR(VLOOKUP($A4034,TY_main!A:B,2,FALSE),T4033)</f>
        <v>134.140625</v>
      </c>
    </row>
    <row r="4035" spans="1:20" x14ac:dyDescent="0.25">
      <c r="A4035" s="2">
        <f>SPY_IVOL!A4035</f>
        <v>44215</v>
      </c>
      <c r="B4035">
        <f>SPY_IVOL!B4035</f>
        <v>36.780999999999999</v>
      </c>
      <c r="C4035">
        <f>SPY_IVOL!C4035</f>
        <v>28.384499999999999</v>
      </c>
      <c r="D4035">
        <f>SPY_IVOL!D4035</f>
        <v>24.150099999999998</v>
      </c>
      <c r="E4035">
        <f>SPY_IVOL!E4035</f>
        <v>19.3719</v>
      </c>
      <c r="F4035">
        <f>SPY_IVOL!F4035</f>
        <v>15.3887</v>
      </c>
      <c r="G4035">
        <f>SPY_IVOL!G4035</f>
        <v>14.577</v>
      </c>
      <c r="H4035">
        <f>SPY_IVOL!H4035</f>
        <v>17.953600000000002</v>
      </c>
      <c r="I4035">
        <f>VLOOKUP($A4035,SPY_main!$A:$C,2,FALSE)</f>
        <v>378.65</v>
      </c>
      <c r="J4035">
        <f>IFERROR(VLOOKUP($A4035,SPY_main!$A:$C,3,FALSE),J4034)</f>
        <v>1.6691</v>
      </c>
      <c r="K4035">
        <f>IFERROR(VLOOKUP($A4035,SPY_main!$E:$F,2,FALSE),K4034)</f>
        <v>0.22363</v>
      </c>
      <c r="L4035">
        <f>IFERROR(VLOOKUP($A4035,SPY_main!H:I,2,FALSE),L4034)</f>
        <v>23.24</v>
      </c>
      <c r="M4035">
        <f t="shared" si="441"/>
        <v>41.423099999999998</v>
      </c>
      <c r="N4035">
        <f t="shared" si="442"/>
        <v>29.936800000000002</v>
      </c>
      <c r="O4035">
        <f t="shared" si="443"/>
        <v>24.481400000000001</v>
      </c>
      <c r="P4035">
        <f t="shared" si="444"/>
        <v>18.271699999999999</v>
      </c>
      <c r="Q4035">
        <f t="shared" si="445"/>
        <v>14.148899999999999</v>
      </c>
      <c r="R4035">
        <f t="shared" si="446"/>
        <v>14.9717</v>
      </c>
      <c r="S4035">
        <f t="shared" si="447"/>
        <v>21.581499999999998</v>
      </c>
      <c r="T4035">
        <f>IFERROR(VLOOKUP($A4035,TY_main!A:B,2,FALSE),T4034)</f>
        <v>134.21875</v>
      </c>
    </row>
    <row r="4036" spans="1:20" x14ac:dyDescent="0.25">
      <c r="A4036" s="2">
        <f>SPY_IVOL!A4036</f>
        <v>44216</v>
      </c>
      <c r="B4036">
        <f>SPY_IVOL!B4036</f>
        <v>35.761099999999999</v>
      </c>
      <c r="C4036">
        <f>SPY_IVOL!C4036</f>
        <v>27.231200000000001</v>
      </c>
      <c r="D4036">
        <f>SPY_IVOL!D4036</f>
        <v>22.905000000000001</v>
      </c>
      <c r="E4036">
        <f>SPY_IVOL!E4036</f>
        <v>18.385200000000001</v>
      </c>
      <c r="F4036">
        <f>SPY_IVOL!F4036</f>
        <v>14.9255</v>
      </c>
      <c r="G4036">
        <f>SPY_IVOL!G4036</f>
        <v>14.245799999999999</v>
      </c>
      <c r="H4036">
        <f>SPY_IVOL!H4036</f>
        <v>17.982700000000001</v>
      </c>
      <c r="I4036">
        <f>VLOOKUP($A4036,SPY_main!$A:$C,2,FALSE)</f>
        <v>383.89</v>
      </c>
      <c r="J4036">
        <f>IFERROR(VLOOKUP($A4036,SPY_main!$A:$C,3,FALSE),J4035)</f>
        <v>1.6463000000000001</v>
      </c>
      <c r="K4036">
        <f>IFERROR(VLOOKUP($A4036,SPY_main!$E:$F,2,FALSE),K4035)</f>
        <v>0.22237999999999999</v>
      </c>
      <c r="L4036">
        <f>IFERROR(VLOOKUP($A4036,SPY_main!H:I,2,FALSE),L4035)</f>
        <v>21.58</v>
      </c>
      <c r="M4036">
        <f t="shared" si="441"/>
        <v>40.369100000000003</v>
      </c>
      <c r="N4036">
        <f t="shared" si="442"/>
        <v>28.537700000000001</v>
      </c>
      <c r="O4036">
        <f t="shared" si="443"/>
        <v>22.8659</v>
      </c>
      <c r="P4036">
        <f t="shared" si="444"/>
        <v>17.025400000000001</v>
      </c>
      <c r="Q4036">
        <f t="shared" si="445"/>
        <v>13.807700000000001</v>
      </c>
      <c r="R4036">
        <f t="shared" si="446"/>
        <v>14.67</v>
      </c>
      <c r="S4036">
        <f t="shared" si="447"/>
        <v>21.069099999999999</v>
      </c>
      <c r="T4036">
        <f>IFERROR(VLOOKUP($A4036,TY_main!A:B,2,FALSE),T4035)</f>
        <v>134.25</v>
      </c>
    </row>
    <row r="4037" spans="1:20" x14ac:dyDescent="0.25">
      <c r="A4037" s="2">
        <f>SPY_IVOL!A4037</f>
        <v>44217</v>
      </c>
      <c r="B4037">
        <f>SPY_IVOL!B4037</f>
        <v>35.578800000000001</v>
      </c>
      <c r="C4037">
        <f>SPY_IVOL!C4037</f>
        <v>27.170500000000001</v>
      </c>
      <c r="D4037">
        <f>SPY_IVOL!D4037</f>
        <v>22.857900000000001</v>
      </c>
      <c r="E4037">
        <f>SPY_IVOL!E4037</f>
        <v>18.179099999999998</v>
      </c>
      <c r="F4037">
        <f>SPY_IVOL!F4037</f>
        <v>14.5299</v>
      </c>
      <c r="G4037">
        <f>SPY_IVOL!G4037</f>
        <v>13.954700000000001</v>
      </c>
      <c r="H4037">
        <f>SPY_IVOL!H4037</f>
        <v>17.681000000000001</v>
      </c>
      <c r="I4037">
        <f>VLOOKUP($A4037,SPY_main!$A:$C,2,FALSE)</f>
        <v>384.24</v>
      </c>
      <c r="J4037">
        <f>IFERROR(VLOOKUP($A4037,SPY_main!$A:$C,3,FALSE),J4036)</f>
        <v>1.6448</v>
      </c>
      <c r="K4037">
        <f>IFERROR(VLOOKUP($A4037,SPY_main!$E:$F,2,FALSE),K4036)</f>
        <v>0.21775</v>
      </c>
      <c r="L4037">
        <f>IFERROR(VLOOKUP($A4037,SPY_main!H:I,2,FALSE),L4036)</f>
        <v>21.32</v>
      </c>
      <c r="M4037">
        <f t="shared" si="441"/>
        <v>40.2303</v>
      </c>
      <c r="N4037">
        <f t="shared" si="442"/>
        <v>28.509</v>
      </c>
      <c r="O4037">
        <f t="shared" si="443"/>
        <v>22.867599999999999</v>
      </c>
      <c r="P4037">
        <f t="shared" si="444"/>
        <v>16.6297</v>
      </c>
      <c r="Q4037">
        <f t="shared" si="445"/>
        <v>13.2035</v>
      </c>
      <c r="R4037">
        <f t="shared" si="446"/>
        <v>14.412000000000001</v>
      </c>
      <c r="S4037">
        <f t="shared" si="447"/>
        <v>20.153300000000002</v>
      </c>
      <c r="T4037">
        <f>IFERROR(VLOOKUP($A4037,TY_main!A:B,2,FALSE),T4036)</f>
        <v>134.171875</v>
      </c>
    </row>
    <row r="4038" spans="1:20" x14ac:dyDescent="0.25">
      <c r="A4038" s="2">
        <f>SPY_IVOL!A4038</f>
        <v>44218</v>
      </c>
      <c r="B4038">
        <f>SPY_IVOL!B4038</f>
        <v>35.869900000000001</v>
      </c>
      <c r="C4038">
        <f>SPY_IVOL!C4038</f>
        <v>27.462399999999999</v>
      </c>
      <c r="D4038">
        <f>SPY_IVOL!D4038</f>
        <v>23.1297</v>
      </c>
      <c r="E4038">
        <f>SPY_IVOL!E4038</f>
        <v>18.509699999999999</v>
      </c>
      <c r="F4038">
        <f>SPY_IVOL!F4038</f>
        <v>14.8317</v>
      </c>
      <c r="G4038">
        <f>SPY_IVOL!G4038</f>
        <v>13.993</v>
      </c>
      <c r="H4038">
        <f>SPY_IVOL!H4038</f>
        <v>17.471599999999999</v>
      </c>
      <c r="I4038">
        <f>VLOOKUP($A4038,SPY_main!$A:$C,2,FALSE)</f>
        <v>382.88</v>
      </c>
      <c r="J4038">
        <f>IFERROR(VLOOKUP($A4038,SPY_main!$A:$C,3,FALSE),J4037)</f>
        <v>1.6506000000000001</v>
      </c>
      <c r="K4038">
        <f>IFERROR(VLOOKUP($A4038,SPY_main!$E:$F,2,FALSE),K4037)</f>
        <v>0.21525</v>
      </c>
      <c r="L4038">
        <f>IFERROR(VLOOKUP($A4038,SPY_main!H:I,2,FALSE),L4037)</f>
        <v>21.91</v>
      </c>
      <c r="M4038">
        <f t="shared" si="441"/>
        <v>41.311199999999999</v>
      </c>
      <c r="N4038">
        <f t="shared" si="442"/>
        <v>28.9129</v>
      </c>
      <c r="O4038">
        <f t="shared" si="443"/>
        <v>23.117799999999999</v>
      </c>
      <c r="P4038">
        <f t="shared" si="444"/>
        <v>16.9754</v>
      </c>
      <c r="Q4038">
        <f t="shared" si="445"/>
        <v>13.2553</v>
      </c>
      <c r="R4038">
        <f t="shared" si="446"/>
        <v>14.404299999999999</v>
      </c>
      <c r="S4038">
        <f t="shared" si="447"/>
        <v>18.4529</v>
      </c>
      <c r="T4038">
        <f>IFERROR(VLOOKUP($A4038,TY_main!A:B,2,FALSE),T4037)</f>
        <v>134.3125</v>
      </c>
    </row>
    <row r="4039" spans="1:20" x14ac:dyDescent="0.25">
      <c r="A4039" s="2">
        <f>SPY_IVOL!A4039</f>
        <v>44221</v>
      </c>
      <c r="B4039">
        <f>SPY_IVOL!B4039</f>
        <v>36.959800000000001</v>
      </c>
      <c r="C4039">
        <f>SPY_IVOL!C4039</f>
        <v>28.406700000000001</v>
      </c>
      <c r="D4039">
        <f>SPY_IVOL!D4039</f>
        <v>23.955100000000002</v>
      </c>
      <c r="E4039">
        <f>SPY_IVOL!E4039</f>
        <v>18.984100000000002</v>
      </c>
      <c r="F4039">
        <f>SPY_IVOL!F4039</f>
        <v>15.4216</v>
      </c>
      <c r="G4039">
        <f>SPY_IVOL!G4039</f>
        <v>14.747</v>
      </c>
      <c r="H4039">
        <f>SPY_IVOL!H4039</f>
        <v>18.319700000000001</v>
      </c>
      <c r="I4039">
        <f>VLOOKUP($A4039,SPY_main!$A:$C,2,FALSE)</f>
        <v>384.39</v>
      </c>
      <c r="J4039">
        <f>IFERROR(VLOOKUP($A4039,SPY_main!$A:$C,3,FALSE),J4038)</f>
        <v>1.6442000000000001</v>
      </c>
      <c r="K4039">
        <f>IFERROR(VLOOKUP($A4039,SPY_main!$E:$F,2,FALSE),K4038)</f>
        <v>0.21288000000000001</v>
      </c>
      <c r="L4039">
        <f>IFERROR(VLOOKUP($A4039,SPY_main!H:I,2,FALSE),L4038)</f>
        <v>23.19</v>
      </c>
      <c r="M4039">
        <f t="shared" si="441"/>
        <v>43.048999999999999</v>
      </c>
      <c r="N4039">
        <f t="shared" si="442"/>
        <v>30.298200000000001</v>
      </c>
      <c r="O4039">
        <f t="shared" si="443"/>
        <v>24.215599999999998</v>
      </c>
      <c r="P4039">
        <f t="shared" si="444"/>
        <v>17.407</v>
      </c>
      <c r="Q4039">
        <f t="shared" si="445"/>
        <v>13.840400000000001</v>
      </c>
      <c r="R4039">
        <f t="shared" si="446"/>
        <v>15.2347</v>
      </c>
      <c r="S4039">
        <f t="shared" si="447"/>
        <v>20.373100000000001</v>
      </c>
      <c r="T4039">
        <f>IFERROR(VLOOKUP($A4039,TY_main!A:B,2,FALSE),T4038)</f>
        <v>134.65625</v>
      </c>
    </row>
    <row r="4040" spans="1:20" x14ac:dyDescent="0.25">
      <c r="A4040" s="2">
        <f>SPY_IVOL!A4040</f>
        <v>44222</v>
      </c>
      <c r="B4040">
        <f>SPY_IVOL!B4040</f>
        <v>36.538200000000003</v>
      </c>
      <c r="C4040">
        <f>SPY_IVOL!C4040</f>
        <v>28.178799999999999</v>
      </c>
      <c r="D4040">
        <f>SPY_IVOL!D4040</f>
        <v>23.6997</v>
      </c>
      <c r="E4040">
        <f>SPY_IVOL!E4040</f>
        <v>19.7517</v>
      </c>
      <c r="F4040">
        <f>SPY_IVOL!F4040</f>
        <v>15.998799999999999</v>
      </c>
      <c r="G4040">
        <f>SPY_IVOL!G4040</f>
        <v>14.907400000000001</v>
      </c>
      <c r="H4040">
        <f>SPY_IVOL!H4040</f>
        <v>18.057500000000001</v>
      </c>
      <c r="I4040">
        <f>VLOOKUP($A4040,SPY_main!$A:$C,2,FALSE)</f>
        <v>383.79</v>
      </c>
      <c r="J4040">
        <f>IFERROR(VLOOKUP($A4040,SPY_main!$A:$C,3,FALSE),J4039)</f>
        <v>1.6467000000000001</v>
      </c>
      <c r="K4040">
        <f>IFERROR(VLOOKUP($A4040,SPY_main!$E:$F,2,FALSE),K4039)</f>
        <v>0.2185</v>
      </c>
      <c r="L4040">
        <f>IFERROR(VLOOKUP($A4040,SPY_main!H:I,2,FALSE),L4039)</f>
        <v>23.02</v>
      </c>
      <c r="M4040">
        <f t="shared" si="441"/>
        <v>42.887900000000002</v>
      </c>
      <c r="N4040">
        <f t="shared" si="442"/>
        <v>29.740100000000002</v>
      </c>
      <c r="O4040">
        <f t="shared" si="443"/>
        <v>23.766500000000001</v>
      </c>
      <c r="P4040">
        <f t="shared" si="444"/>
        <v>18.5899</v>
      </c>
      <c r="Q4040">
        <f t="shared" si="445"/>
        <v>14.400499999999999</v>
      </c>
      <c r="R4040">
        <f t="shared" si="446"/>
        <v>15.5219</v>
      </c>
      <c r="S4040">
        <f t="shared" si="447"/>
        <v>18.905799999999999</v>
      </c>
      <c r="T4040">
        <f>IFERROR(VLOOKUP($A4040,TY_main!A:B,2,FALSE),T4039)</f>
        <v>134.65625</v>
      </c>
    </row>
    <row r="4041" spans="1:20" x14ac:dyDescent="0.25">
      <c r="A4041" s="2">
        <f>SPY_IVOL!A4041</f>
        <v>44223</v>
      </c>
      <c r="B4041">
        <f>SPY_IVOL!B4041</f>
        <v>47.438699999999997</v>
      </c>
      <c r="C4041">
        <f>SPY_IVOL!C4041</f>
        <v>39.117800000000003</v>
      </c>
      <c r="D4041">
        <f>SPY_IVOL!D4041</f>
        <v>34.886800000000001</v>
      </c>
      <c r="E4041">
        <f>SPY_IVOL!E4041</f>
        <v>28.302700000000002</v>
      </c>
      <c r="F4041">
        <f>SPY_IVOL!F4041</f>
        <v>20.7667</v>
      </c>
      <c r="G4041">
        <f>SPY_IVOL!G4041</f>
        <v>17.9391</v>
      </c>
      <c r="H4041">
        <f>SPY_IVOL!H4041</f>
        <v>19.348700000000001</v>
      </c>
      <c r="I4041">
        <f>VLOOKUP($A4041,SPY_main!$A:$C,2,FALSE)</f>
        <v>374.41</v>
      </c>
      <c r="J4041">
        <f>IFERROR(VLOOKUP($A4041,SPY_main!$A:$C,3,FALSE),J4040)</f>
        <v>1.6879999999999999</v>
      </c>
      <c r="K4041">
        <f>IFERROR(VLOOKUP($A4041,SPY_main!$E:$F,2,FALSE),K4040)</f>
        <v>0.21149999999999999</v>
      </c>
      <c r="L4041">
        <f>IFERROR(VLOOKUP($A4041,SPY_main!H:I,2,FALSE),L4040)</f>
        <v>37.21</v>
      </c>
      <c r="M4041">
        <f t="shared" si="441"/>
        <v>56.031700000000001</v>
      </c>
      <c r="N4041">
        <f t="shared" si="442"/>
        <v>43.898899999999998</v>
      </c>
      <c r="O4041">
        <f t="shared" si="443"/>
        <v>38.444299999999998</v>
      </c>
      <c r="P4041">
        <f t="shared" si="444"/>
        <v>29.547699999999999</v>
      </c>
      <c r="Q4041">
        <f t="shared" si="445"/>
        <v>19.330200000000001</v>
      </c>
      <c r="R4041">
        <f t="shared" si="446"/>
        <v>18.1919</v>
      </c>
      <c r="S4041">
        <f t="shared" si="447"/>
        <v>25.087800000000001</v>
      </c>
      <c r="T4041">
        <f>IFERROR(VLOOKUP($A4041,TY_main!A:B,2,FALSE),T4040)</f>
        <v>134.796875</v>
      </c>
    </row>
    <row r="4042" spans="1:20" x14ac:dyDescent="0.25">
      <c r="A4042" s="2">
        <f>SPY_IVOL!A4042</f>
        <v>44224</v>
      </c>
      <c r="B4042">
        <f>SPY_IVOL!B4042</f>
        <v>42.467100000000002</v>
      </c>
      <c r="C4042">
        <f>SPY_IVOL!C4042</f>
        <v>33.4298</v>
      </c>
      <c r="D4042">
        <f>SPY_IVOL!D4042</f>
        <v>28.7865</v>
      </c>
      <c r="E4042">
        <f>SPY_IVOL!E4042</f>
        <v>23.6021</v>
      </c>
      <c r="F4042">
        <f>SPY_IVOL!F4042</f>
        <v>18.473400000000002</v>
      </c>
      <c r="G4042">
        <f>SPY_IVOL!G4042</f>
        <v>16.396000000000001</v>
      </c>
      <c r="H4042">
        <f>SPY_IVOL!H4042</f>
        <v>19.4556</v>
      </c>
      <c r="I4042">
        <f>VLOOKUP($A4042,SPY_main!$A:$C,2,FALSE)</f>
        <v>377.63</v>
      </c>
      <c r="J4042">
        <f>IFERROR(VLOOKUP($A4042,SPY_main!$A:$C,3,FALSE),J4041)</f>
        <v>1.6736</v>
      </c>
      <c r="K4042">
        <f>IFERROR(VLOOKUP($A4042,SPY_main!$E:$F,2,FALSE),K4041)</f>
        <v>0.20499999999999999</v>
      </c>
      <c r="L4042">
        <f>IFERROR(VLOOKUP($A4042,SPY_main!H:I,2,FALSE),L4041)</f>
        <v>30.21</v>
      </c>
      <c r="M4042">
        <f t="shared" si="441"/>
        <v>50.279800000000002</v>
      </c>
      <c r="N4042">
        <f t="shared" si="442"/>
        <v>36.753399999999999</v>
      </c>
      <c r="O4042">
        <f t="shared" si="443"/>
        <v>30.2913</v>
      </c>
      <c r="P4042">
        <f t="shared" si="444"/>
        <v>22.937000000000001</v>
      </c>
      <c r="Q4042">
        <f t="shared" si="445"/>
        <v>16.180399999999999</v>
      </c>
      <c r="R4042">
        <f t="shared" si="446"/>
        <v>16.6629</v>
      </c>
      <c r="S4042">
        <f t="shared" si="447"/>
        <v>23.961200000000002</v>
      </c>
      <c r="T4042">
        <f>IFERROR(VLOOKUP($A4042,TY_main!A:B,2,FALSE),T4041)</f>
        <v>134.53125</v>
      </c>
    </row>
    <row r="4043" spans="1:20" x14ac:dyDescent="0.25">
      <c r="A4043" s="2">
        <f>SPY_IVOL!A4043</f>
        <v>44225</v>
      </c>
      <c r="B4043">
        <f>SPY_IVOL!B4043</f>
        <v>45.249099999999999</v>
      </c>
      <c r="C4043">
        <f>SPY_IVOL!C4043</f>
        <v>36.271999999999998</v>
      </c>
      <c r="D4043">
        <f>SPY_IVOL!D4043</f>
        <v>31.736000000000001</v>
      </c>
      <c r="E4043">
        <f>SPY_IVOL!E4043</f>
        <v>26.5731</v>
      </c>
      <c r="F4043">
        <f>SPY_IVOL!F4043</f>
        <v>20.467199999999998</v>
      </c>
      <c r="G4043">
        <f>SPY_IVOL!G4043</f>
        <v>17.7624</v>
      </c>
      <c r="H4043">
        <f>SPY_IVOL!H4043</f>
        <v>20.348800000000001</v>
      </c>
      <c r="I4043">
        <f>VLOOKUP($A4043,SPY_main!$A:$C,2,FALSE)</f>
        <v>370.07</v>
      </c>
      <c r="J4043">
        <f>IFERROR(VLOOKUP($A4043,SPY_main!$A:$C,3,FALSE),J4042)</f>
        <v>1.7078</v>
      </c>
      <c r="K4043">
        <f>IFERROR(VLOOKUP($A4043,SPY_main!$E:$F,2,FALSE),K4042)</f>
        <v>0.20188</v>
      </c>
      <c r="L4043">
        <f>IFERROR(VLOOKUP($A4043,SPY_main!H:I,2,FALSE),L4042)</f>
        <v>33.090000000000003</v>
      </c>
      <c r="M4043">
        <f t="shared" si="441"/>
        <v>52.728900000000003</v>
      </c>
      <c r="N4043">
        <f t="shared" si="442"/>
        <v>39.851700000000001</v>
      </c>
      <c r="O4043">
        <f t="shared" si="443"/>
        <v>33.9191</v>
      </c>
      <c r="P4043">
        <f t="shared" si="444"/>
        <v>26.586200000000002</v>
      </c>
      <c r="Q4043">
        <f t="shared" si="445"/>
        <v>17.716699999999999</v>
      </c>
      <c r="R4043">
        <f t="shared" si="446"/>
        <v>18.123799999999999</v>
      </c>
      <c r="S4043">
        <f t="shared" si="447"/>
        <v>26.2852</v>
      </c>
      <c r="T4043">
        <f>IFERROR(VLOOKUP($A4043,TY_main!A:B,2,FALSE),T4042)</f>
        <v>134.3125</v>
      </c>
    </row>
    <row r="4044" spans="1:20" x14ac:dyDescent="0.25">
      <c r="A4044" s="2">
        <f>SPY_IVOL!A4044</f>
        <v>44228</v>
      </c>
      <c r="B4044">
        <f>SPY_IVOL!B4044</f>
        <v>43.578400000000002</v>
      </c>
      <c r="C4044">
        <f>SPY_IVOL!C4044</f>
        <v>34.225299999999997</v>
      </c>
      <c r="D4044">
        <f>SPY_IVOL!D4044</f>
        <v>29.5139</v>
      </c>
      <c r="E4044">
        <f>SPY_IVOL!E4044</f>
        <v>24.007100000000001</v>
      </c>
      <c r="F4044">
        <f>SPY_IVOL!F4044</f>
        <v>18.3474</v>
      </c>
      <c r="G4044">
        <f>SPY_IVOL!G4044</f>
        <v>17.003599999999999</v>
      </c>
      <c r="H4044">
        <f>SPY_IVOL!H4044</f>
        <v>20.4497</v>
      </c>
      <c r="I4044">
        <f>VLOOKUP($A4044,SPY_main!$A:$C,2,FALSE)</f>
        <v>376.23</v>
      </c>
      <c r="J4044">
        <f>IFERROR(VLOOKUP($A4044,SPY_main!$A:$C,3,FALSE),J4043)</f>
        <v>1.6798</v>
      </c>
      <c r="K4044">
        <f>IFERROR(VLOOKUP($A4044,SPY_main!$E:$F,2,FALSE),K4043)</f>
        <v>0.19550000000000001</v>
      </c>
      <c r="L4044">
        <f>IFERROR(VLOOKUP($A4044,SPY_main!H:I,2,FALSE),L4043)</f>
        <v>30.24</v>
      </c>
      <c r="M4044">
        <f t="shared" si="441"/>
        <v>51.582700000000003</v>
      </c>
      <c r="N4044">
        <f t="shared" si="442"/>
        <v>37.442599999999999</v>
      </c>
      <c r="O4044">
        <f t="shared" si="443"/>
        <v>31.388300000000001</v>
      </c>
      <c r="P4044">
        <f t="shared" si="444"/>
        <v>23.270900000000001</v>
      </c>
      <c r="Q4044">
        <f t="shared" si="445"/>
        <v>16.1892</v>
      </c>
      <c r="R4044">
        <f t="shared" si="446"/>
        <v>18.493400000000001</v>
      </c>
      <c r="S4044">
        <f t="shared" si="447"/>
        <v>27.454699999999999</v>
      </c>
      <c r="T4044">
        <f>IFERROR(VLOOKUP($A4044,TY_main!A:B,2,FALSE),T4043)</f>
        <v>134.46875</v>
      </c>
    </row>
    <row r="4045" spans="1:20" x14ac:dyDescent="0.25">
      <c r="A4045" s="2">
        <f>SPY_IVOL!A4045</f>
        <v>44229</v>
      </c>
      <c r="B4045">
        <f>SPY_IVOL!B4045</f>
        <v>40.432000000000002</v>
      </c>
      <c r="C4045">
        <f>SPY_IVOL!C4045</f>
        <v>30.795000000000002</v>
      </c>
      <c r="D4045">
        <f>SPY_IVOL!D4045</f>
        <v>25.8002</v>
      </c>
      <c r="E4045">
        <f>SPY_IVOL!E4045</f>
        <v>20.692699999999999</v>
      </c>
      <c r="F4045">
        <f>SPY_IVOL!F4045</f>
        <v>16.761700000000001</v>
      </c>
      <c r="G4045">
        <f>SPY_IVOL!G4045</f>
        <v>15.896699999999999</v>
      </c>
      <c r="H4045">
        <f>SPY_IVOL!H4045</f>
        <v>19.730599999999999</v>
      </c>
      <c r="I4045">
        <f>VLOOKUP($A4045,SPY_main!$A:$C,2,FALSE)</f>
        <v>381.55</v>
      </c>
      <c r="J4045">
        <f>IFERROR(VLOOKUP($A4045,SPY_main!$A:$C,3,FALSE),J4044)</f>
        <v>1.6564000000000001</v>
      </c>
      <c r="K4045">
        <f>IFERROR(VLOOKUP($A4045,SPY_main!$E:$F,2,FALSE),K4044)</f>
        <v>0.19225</v>
      </c>
      <c r="L4045">
        <f>IFERROR(VLOOKUP($A4045,SPY_main!H:I,2,FALSE),L4044)</f>
        <v>25.56</v>
      </c>
      <c r="M4045">
        <f t="shared" si="441"/>
        <v>48.372100000000003</v>
      </c>
      <c r="N4045">
        <f t="shared" si="442"/>
        <v>33.345399999999998</v>
      </c>
      <c r="O4045">
        <f t="shared" si="443"/>
        <v>26.3352</v>
      </c>
      <c r="P4045">
        <f t="shared" si="444"/>
        <v>18.631699999999999</v>
      </c>
      <c r="Q4045">
        <f t="shared" si="445"/>
        <v>14.898300000000001</v>
      </c>
      <c r="R4045">
        <f t="shared" si="446"/>
        <v>18.073899999999998</v>
      </c>
      <c r="S4045">
        <f t="shared" si="447"/>
        <v>24.195799999999998</v>
      </c>
      <c r="T4045">
        <f>IFERROR(VLOOKUP($A4045,TY_main!A:B,2,FALSE),T4044)</f>
        <v>134.21875</v>
      </c>
    </row>
    <row r="4046" spans="1:20" x14ac:dyDescent="0.25">
      <c r="A4046" s="2">
        <f>SPY_IVOL!A4046</f>
        <v>44230</v>
      </c>
      <c r="B4046">
        <f>SPY_IVOL!B4046</f>
        <v>38.307200000000002</v>
      </c>
      <c r="C4046">
        <f>SPY_IVOL!C4046</f>
        <v>28.962199999999999</v>
      </c>
      <c r="D4046">
        <f>SPY_IVOL!D4046</f>
        <v>24.135000000000002</v>
      </c>
      <c r="E4046">
        <f>SPY_IVOL!E4046</f>
        <v>19.757999999999999</v>
      </c>
      <c r="F4046">
        <f>SPY_IVOL!F4046</f>
        <v>16.0044</v>
      </c>
      <c r="G4046">
        <f>SPY_IVOL!G4046</f>
        <v>15.3911</v>
      </c>
      <c r="H4046">
        <f>SPY_IVOL!H4046</f>
        <v>19.281500000000001</v>
      </c>
      <c r="I4046">
        <f>VLOOKUP($A4046,SPY_main!$A:$C,2,FALSE)</f>
        <v>381.85</v>
      </c>
      <c r="J4046">
        <f>IFERROR(VLOOKUP($A4046,SPY_main!$A:$C,3,FALSE),J4045)</f>
        <v>1.6551</v>
      </c>
      <c r="K4046">
        <f>IFERROR(VLOOKUP($A4046,SPY_main!$E:$F,2,FALSE),K4045)</f>
        <v>0.19513</v>
      </c>
      <c r="L4046">
        <f>IFERROR(VLOOKUP($A4046,SPY_main!H:I,2,FALSE),L4045)</f>
        <v>22.91</v>
      </c>
      <c r="M4046">
        <f t="shared" si="441"/>
        <v>46.014800000000001</v>
      </c>
      <c r="N4046">
        <f t="shared" si="442"/>
        <v>31.013100000000001</v>
      </c>
      <c r="O4046">
        <f t="shared" si="443"/>
        <v>23.9267</v>
      </c>
      <c r="P4046">
        <f t="shared" si="444"/>
        <v>17.643599999999999</v>
      </c>
      <c r="Q4046">
        <f t="shared" si="445"/>
        <v>13.9681</v>
      </c>
      <c r="R4046">
        <f t="shared" si="446"/>
        <v>17.7212</v>
      </c>
      <c r="S4046">
        <f t="shared" si="447"/>
        <v>23.16</v>
      </c>
      <c r="T4046">
        <f>IFERROR(VLOOKUP($A4046,TY_main!A:B,2,FALSE),T4045)</f>
        <v>134.078125</v>
      </c>
    </row>
    <row r="4047" spans="1:20" x14ac:dyDescent="0.25">
      <c r="A4047" s="2">
        <f>SPY_IVOL!A4047</f>
        <v>44231</v>
      </c>
      <c r="B4047">
        <f>SPY_IVOL!B4047</f>
        <v>37.047600000000003</v>
      </c>
      <c r="C4047">
        <f>SPY_IVOL!C4047</f>
        <v>27.9193</v>
      </c>
      <c r="D4047">
        <f>SPY_IVOL!D4047</f>
        <v>23.133099999999999</v>
      </c>
      <c r="E4047">
        <f>SPY_IVOL!E4047</f>
        <v>17.8718</v>
      </c>
      <c r="F4047">
        <f>SPY_IVOL!F4047</f>
        <v>15.0198</v>
      </c>
      <c r="G4047">
        <f>SPY_IVOL!G4047</f>
        <v>14.8794</v>
      </c>
      <c r="H4047">
        <f>SPY_IVOL!H4047</f>
        <v>19.2469</v>
      </c>
      <c r="I4047">
        <f>VLOOKUP($A4047,SPY_main!$A:$C,2,FALSE)</f>
        <v>386.19</v>
      </c>
      <c r="J4047">
        <f>IFERROR(VLOOKUP($A4047,SPY_main!$A:$C,3,FALSE),J4046)</f>
        <v>1.6365000000000001</v>
      </c>
      <c r="K4047">
        <f>IFERROR(VLOOKUP($A4047,SPY_main!$E:$F,2,FALSE),K4046)</f>
        <v>0.19263</v>
      </c>
      <c r="L4047">
        <f>IFERROR(VLOOKUP($A4047,SPY_main!H:I,2,FALSE),L4046)</f>
        <v>21.77</v>
      </c>
      <c r="M4047">
        <f t="shared" si="441"/>
        <v>45.697400000000002</v>
      </c>
      <c r="N4047">
        <f t="shared" si="442"/>
        <v>29.865100000000002</v>
      </c>
      <c r="O4047">
        <f t="shared" si="443"/>
        <v>22.85</v>
      </c>
      <c r="P4047">
        <f t="shared" si="444"/>
        <v>14.7941</v>
      </c>
      <c r="Q4047">
        <f t="shared" si="445"/>
        <v>13.375500000000001</v>
      </c>
      <c r="R4047">
        <f t="shared" si="446"/>
        <v>17.304099999999998</v>
      </c>
      <c r="S4047">
        <f t="shared" si="447"/>
        <v>18.607399999999998</v>
      </c>
      <c r="T4047">
        <f>IFERROR(VLOOKUP($A4047,TY_main!A:B,2,FALSE),T4046)</f>
        <v>134.078125</v>
      </c>
    </row>
    <row r="4048" spans="1:20" x14ac:dyDescent="0.25">
      <c r="A4048" s="2">
        <f>SPY_IVOL!A4048</f>
        <v>44232</v>
      </c>
      <c r="B4048">
        <f>SPY_IVOL!B4048</f>
        <v>36.963299999999997</v>
      </c>
      <c r="C4048">
        <f>SPY_IVOL!C4048</f>
        <v>27.6083</v>
      </c>
      <c r="D4048">
        <f>SPY_IVOL!D4048</f>
        <v>22.609500000000001</v>
      </c>
      <c r="E4048">
        <f>SPY_IVOL!E4048</f>
        <v>17.585599999999999</v>
      </c>
      <c r="F4048">
        <f>SPY_IVOL!F4048</f>
        <v>14.3675</v>
      </c>
      <c r="G4048">
        <f>SPY_IVOL!G4048</f>
        <v>14.383100000000001</v>
      </c>
      <c r="H4048">
        <f>SPY_IVOL!H4048</f>
        <v>18.498799999999999</v>
      </c>
      <c r="I4048">
        <f>VLOOKUP($A4048,SPY_main!$A:$C,2,FALSE)</f>
        <v>387.71</v>
      </c>
      <c r="J4048">
        <f>IFERROR(VLOOKUP($A4048,SPY_main!$A:$C,3,FALSE),J4047)</f>
        <v>1.6301000000000001</v>
      </c>
      <c r="K4048">
        <f>IFERROR(VLOOKUP($A4048,SPY_main!$E:$F,2,FALSE),K4047)</f>
        <v>0.19087999999999999</v>
      </c>
      <c r="L4048">
        <f>IFERROR(VLOOKUP($A4048,SPY_main!H:I,2,FALSE),L4047)</f>
        <v>20.87</v>
      </c>
      <c r="M4048">
        <f t="shared" si="441"/>
        <v>45.069400000000002</v>
      </c>
      <c r="N4048">
        <f t="shared" si="442"/>
        <v>28.516300000000001</v>
      </c>
      <c r="O4048">
        <f t="shared" si="443"/>
        <v>21.1175</v>
      </c>
      <c r="P4048">
        <f t="shared" si="444"/>
        <v>13.9549</v>
      </c>
      <c r="Q4048">
        <f t="shared" si="445"/>
        <v>13.096299999999999</v>
      </c>
      <c r="R4048">
        <f t="shared" si="446"/>
        <v>17.704599999999999</v>
      </c>
      <c r="S4048">
        <f t="shared" si="447"/>
        <v>18.618500000000001</v>
      </c>
      <c r="T4048">
        <f>IFERROR(VLOOKUP($A4048,TY_main!A:B,2,FALSE),T4047)</f>
        <v>133.984375</v>
      </c>
    </row>
    <row r="4049" spans="1:20" x14ac:dyDescent="0.25">
      <c r="A4049" s="2">
        <f>SPY_IVOL!A4049</f>
        <v>44235</v>
      </c>
      <c r="B4049">
        <f>SPY_IVOL!B4049</f>
        <v>37.676900000000003</v>
      </c>
      <c r="C4049">
        <f>SPY_IVOL!C4049</f>
        <v>28.036899999999999</v>
      </c>
      <c r="D4049">
        <f>SPY_IVOL!D4049</f>
        <v>22.773199999999999</v>
      </c>
      <c r="E4049">
        <f>SPY_IVOL!E4049</f>
        <v>17.2135</v>
      </c>
      <c r="F4049">
        <f>SPY_IVOL!F4049</f>
        <v>13.979799999999999</v>
      </c>
      <c r="G4049">
        <f>SPY_IVOL!G4049</f>
        <v>14.350199999999999</v>
      </c>
      <c r="H4049">
        <f>SPY_IVOL!H4049</f>
        <v>19.184100000000001</v>
      </c>
      <c r="I4049">
        <f>VLOOKUP($A4049,SPY_main!$A:$C,2,FALSE)</f>
        <v>390.51</v>
      </c>
      <c r="J4049">
        <f>IFERROR(VLOOKUP($A4049,SPY_main!$A:$C,3,FALSE),J4048)</f>
        <v>1.6184000000000001</v>
      </c>
      <c r="K4049">
        <f>IFERROR(VLOOKUP($A4049,SPY_main!$E:$F,2,FALSE),K4048)</f>
        <v>0.19538</v>
      </c>
      <c r="L4049">
        <f>IFERROR(VLOOKUP($A4049,SPY_main!H:I,2,FALSE),L4048)</f>
        <v>21.24</v>
      </c>
      <c r="M4049">
        <f t="shared" si="441"/>
        <v>49.518500000000003</v>
      </c>
      <c r="N4049">
        <f t="shared" si="442"/>
        <v>30.462900000000001</v>
      </c>
      <c r="O4049">
        <f t="shared" si="443"/>
        <v>22.3019</v>
      </c>
      <c r="P4049">
        <f t="shared" si="444"/>
        <v>14.091100000000001</v>
      </c>
      <c r="Q4049">
        <f t="shared" si="445"/>
        <v>14.0807</v>
      </c>
      <c r="R4049">
        <f t="shared" si="446"/>
        <v>19.812000000000001</v>
      </c>
      <c r="S4049">
        <f t="shared" si="447"/>
        <v>21.789100000000001</v>
      </c>
      <c r="T4049">
        <f>IFERROR(VLOOKUP($A4049,TY_main!A:B,2,FALSE),T4048)</f>
        <v>133.984375</v>
      </c>
    </row>
    <row r="4050" spans="1:20" x14ac:dyDescent="0.25">
      <c r="A4050" s="2">
        <f>SPY_IVOL!A4050</f>
        <v>44236</v>
      </c>
      <c r="B4050">
        <f>SPY_IVOL!B4050</f>
        <v>38.064900000000002</v>
      </c>
      <c r="C4050">
        <f>SPY_IVOL!C4050</f>
        <v>28.2928</v>
      </c>
      <c r="D4050">
        <f>SPY_IVOL!D4050</f>
        <v>22.9771</v>
      </c>
      <c r="E4050">
        <f>SPY_IVOL!E4050</f>
        <v>17.3264</v>
      </c>
      <c r="F4050">
        <f>SPY_IVOL!F4050</f>
        <v>14.1814</v>
      </c>
      <c r="G4050">
        <f>SPY_IVOL!G4050</f>
        <v>14.301600000000001</v>
      </c>
      <c r="H4050">
        <f>SPY_IVOL!H4050</f>
        <v>19.4359</v>
      </c>
      <c r="I4050">
        <f>VLOOKUP($A4050,SPY_main!$A:$C,2,FALSE)</f>
        <v>390.25</v>
      </c>
      <c r="J4050">
        <f>IFERROR(VLOOKUP($A4050,SPY_main!$A:$C,3,FALSE),J4049)</f>
        <v>1.6194999999999999</v>
      </c>
      <c r="K4050">
        <f>IFERROR(VLOOKUP($A4050,SPY_main!$E:$F,2,FALSE),K4049)</f>
        <v>0.20250000000000001</v>
      </c>
      <c r="L4050">
        <f>IFERROR(VLOOKUP($A4050,SPY_main!H:I,2,FALSE),L4049)</f>
        <v>21.63</v>
      </c>
      <c r="M4050">
        <f t="shared" si="441"/>
        <v>51.938099999999999</v>
      </c>
      <c r="N4050">
        <f t="shared" si="442"/>
        <v>32.178699999999999</v>
      </c>
      <c r="O4050">
        <f t="shared" si="443"/>
        <v>22.904</v>
      </c>
      <c r="P4050">
        <f t="shared" si="444"/>
        <v>14.120799999999999</v>
      </c>
      <c r="Q4050">
        <f t="shared" si="445"/>
        <v>13.9161</v>
      </c>
      <c r="R4050">
        <f t="shared" si="446"/>
        <v>18.4955</v>
      </c>
      <c r="S4050">
        <f t="shared" si="447"/>
        <v>18.4955</v>
      </c>
      <c r="T4050">
        <f>IFERROR(VLOOKUP($A4050,TY_main!A:B,2,FALSE),T4049)</f>
        <v>134.015625</v>
      </c>
    </row>
    <row r="4051" spans="1:20" x14ac:dyDescent="0.25">
      <c r="A4051" s="2">
        <f>SPY_IVOL!A4051</f>
        <v>44237</v>
      </c>
      <c r="B4051">
        <f>SPY_IVOL!B4051</f>
        <v>38.554600000000001</v>
      </c>
      <c r="C4051">
        <f>SPY_IVOL!C4051</f>
        <v>28.5548</v>
      </c>
      <c r="D4051">
        <f>SPY_IVOL!D4051</f>
        <v>23.304200000000002</v>
      </c>
      <c r="E4051">
        <f>SPY_IVOL!E4051</f>
        <v>17.6633</v>
      </c>
      <c r="F4051">
        <f>SPY_IVOL!F4051</f>
        <v>14.1747</v>
      </c>
      <c r="G4051">
        <f>SPY_IVOL!G4051</f>
        <v>14.338100000000001</v>
      </c>
      <c r="H4051">
        <f>SPY_IVOL!H4051</f>
        <v>19.308399999999999</v>
      </c>
      <c r="I4051">
        <f>VLOOKUP($A4051,SPY_main!$A:$C,2,FALSE)</f>
        <v>390.08</v>
      </c>
      <c r="J4051">
        <f>IFERROR(VLOOKUP($A4051,SPY_main!$A:$C,3,FALSE),J4050)</f>
        <v>1.6202000000000001</v>
      </c>
      <c r="K4051">
        <f>IFERROR(VLOOKUP($A4051,SPY_main!$E:$F,2,FALSE),K4050)</f>
        <v>0.20088</v>
      </c>
      <c r="L4051">
        <f>IFERROR(VLOOKUP($A4051,SPY_main!H:I,2,FALSE),L4050)</f>
        <v>21.99</v>
      </c>
      <c r="M4051">
        <f t="shared" si="441"/>
        <v>55.985799999999998</v>
      </c>
      <c r="N4051">
        <f t="shared" si="442"/>
        <v>33.874099999999999</v>
      </c>
      <c r="O4051">
        <f t="shared" si="443"/>
        <v>24.133299999999998</v>
      </c>
      <c r="P4051">
        <f t="shared" si="444"/>
        <v>14.924099999999999</v>
      </c>
      <c r="Q4051">
        <f t="shared" si="445"/>
        <v>14.343299999999999</v>
      </c>
      <c r="R4051">
        <f t="shared" si="446"/>
        <v>19.587499999999999</v>
      </c>
      <c r="S4051">
        <f t="shared" si="447"/>
        <v>19.587499999999999</v>
      </c>
      <c r="T4051">
        <f>IFERROR(VLOOKUP($A4051,TY_main!A:B,2,FALSE),T4050)</f>
        <v>134.203125</v>
      </c>
    </row>
    <row r="4052" spans="1:20" x14ac:dyDescent="0.25">
      <c r="A4052" s="2">
        <f>SPY_IVOL!A4052</f>
        <v>44238</v>
      </c>
      <c r="B4052">
        <f>SPY_IVOL!B4052</f>
        <v>38.0535</v>
      </c>
      <c r="C4052">
        <f>SPY_IVOL!C4052</f>
        <v>28.0943</v>
      </c>
      <c r="D4052">
        <f>SPY_IVOL!D4052</f>
        <v>22.864100000000001</v>
      </c>
      <c r="E4052">
        <f>SPY_IVOL!E4052</f>
        <v>16.744299999999999</v>
      </c>
      <c r="F4052">
        <f>SPY_IVOL!F4052</f>
        <v>13.2471</v>
      </c>
      <c r="G4052">
        <f>SPY_IVOL!G4052</f>
        <v>14.004799999999999</v>
      </c>
      <c r="H4052">
        <f>SPY_IVOL!H4052</f>
        <v>19.968</v>
      </c>
      <c r="I4052">
        <f>VLOOKUP($A4052,SPY_main!$A:$C,2,FALSE)</f>
        <v>390.71</v>
      </c>
      <c r="J4052">
        <f>IFERROR(VLOOKUP($A4052,SPY_main!$A:$C,3,FALSE),J4051)</f>
        <v>1.6175999999999999</v>
      </c>
      <c r="K4052">
        <f>IFERROR(VLOOKUP($A4052,SPY_main!$E:$F,2,FALSE),K4051)</f>
        <v>0.19763</v>
      </c>
      <c r="L4052">
        <f>IFERROR(VLOOKUP($A4052,SPY_main!H:I,2,FALSE),L4051)</f>
        <v>21.25</v>
      </c>
      <c r="M4052">
        <f t="shared" si="441"/>
        <v>54.561399999999999</v>
      </c>
      <c r="N4052">
        <f t="shared" si="442"/>
        <v>33.9283</v>
      </c>
      <c r="O4052">
        <f t="shared" si="443"/>
        <v>23.956499999999998</v>
      </c>
      <c r="P4052">
        <f t="shared" si="444"/>
        <v>13.700799999999999</v>
      </c>
      <c r="Q4052">
        <f t="shared" si="445"/>
        <v>13.901</v>
      </c>
      <c r="R4052">
        <f t="shared" si="446"/>
        <v>18.869299999999999</v>
      </c>
      <c r="S4052">
        <f t="shared" si="447"/>
        <v>18.869299999999999</v>
      </c>
      <c r="T4052">
        <f>IFERROR(VLOOKUP($A4052,TY_main!A:B,2,FALSE),T4051)</f>
        <v>134.140625</v>
      </c>
    </row>
    <row r="4053" spans="1:20" x14ac:dyDescent="0.25">
      <c r="A4053" s="2">
        <f>SPY_IVOL!A4053</f>
        <v>44239</v>
      </c>
      <c r="B4053">
        <f>SPY_IVOL!B4053</f>
        <v>37.165100000000002</v>
      </c>
      <c r="C4053">
        <f>SPY_IVOL!C4053</f>
        <v>26.874099999999999</v>
      </c>
      <c r="D4053">
        <f>SPY_IVOL!D4053</f>
        <v>21.552299999999999</v>
      </c>
      <c r="E4053">
        <f>SPY_IVOL!E4053</f>
        <v>16.201000000000001</v>
      </c>
      <c r="F4053">
        <f>SPY_IVOL!F4053</f>
        <v>13.0564</v>
      </c>
      <c r="G4053">
        <f>SPY_IVOL!G4053</f>
        <v>13.862500000000001</v>
      </c>
      <c r="H4053">
        <f>SPY_IVOL!H4053</f>
        <v>19.366900000000001</v>
      </c>
      <c r="I4053">
        <f>VLOOKUP($A4053,SPY_main!$A:$C,2,FALSE)</f>
        <v>392.64</v>
      </c>
      <c r="J4053">
        <f>IFERROR(VLOOKUP($A4053,SPY_main!$A:$C,3,FALSE),J4052)</f>
        <v>1.6095999999999999</v>
      </c>
      <c r="K4053">
        <f>IFERROR(VLOOKUP($A4053,SPY_main!$E:$F,2,FALSE),K4052)</f>
        <v>0.19375000000000001</v>
      </c>
      <c r="L4053">
        <f>IFERROR(VLOOKUP($A4053,SPY_main!H:I,2,FALSE),L4052)</f>
        <v>19.97</v>
      </c>
      <c r="M4053">
        <f t="shared" si="441"/>
        <v>55.376199999999997</v>
      </c>
      <c r="N4053">
        <f t="shared" si="442"/>
        <v>33.227499999999999</v>
      </c>
      <c r="O4053">
        <f t="shared" si="443"/>
        <v>20.807600000000001</v>
      </c>
      <c r="P4053">
        <f t="shared" si="444"/>
        <v>11.94</v>
      </c>
      <c r="Q4053">
        <f t="shared" si="445"/>
        <v>14.598000000000001</v>
      </c>
      <c r="R4053">
        <f t="shared" si="446"/>
        <v>17.973600000000001</v>
      </c>
      <c r="S4053">
        <f t="shared" si="447"/>
        <v>17.973600000000001</v>
      </c>
      <c r="T4053">
        <f>IFERROR(VLOOKUP($A4053,TY_main!A:B,2,FALSE),T4052)</f>
        <v>133.84375</v>
      </c>
    </row>
    <row r="4054" spans="1:20" x14ac:dyDescent="0.25">
      <c r="A4054" s="2">
        <f>SPY_IVOL!A4054</f>
        <v>44243</v>
      </c>
      <c r="B4054">
        <f>SPY_IVOL!B4054</f>
        <v>39.700400000000002</v>
      </c>
      <c r="C4054">
        <f>SPY_IVOL!C4054</f>
        <v>28.599599999999999</v>
      </c>
      <c r="D4054">
        <f>SPY_IVOL!D4054</f>
        <v>22.851700000000001</v>
      </c>
      <c r="E4054">
        <f>SPY_IVOL!E4054</f>
        <v>16.5747</v>
      </c>
      <c r="F4054">
        <f>SPY_IVOL!F4054</f>
        <v>12.962400000000001</v>
      </c>
      <c r="G4054">
        <f>SPY_IVOL!G4054</f>
        <v>14.069599999999999</v>
      </c>
      <c r="H4054">
        <f>SPY_IVOL!H4054</f>
        <v>20.672499999999999</v>
      </c>
      <c r="I4054">
        <f>VLOOKUP($A4054,SPY_main!$A:$C,2,FALSE)</f>
        <v>392.3</v>
      </c>
      <c r="J4054">
        <f>IFERROR(VLOOKUP($A4054,SPY_main!$A:$C,3,FALSE),J4053)</f>
        <v>1.611</v>
      </c>
      <c r="K4054">
        <f>IFERROR(VLOOKUP($A4054,SPY_main!$E:$F,2,FALSE),K4053)</f>
        <v>0.18862999999999999</v>
      </c>
      <c r="L4054">
        <f>IFERROR(VLOOKUP($A4054,SPY_main!H:I,2,FALSE),L4053)</f>
        <v>21.46</v>
      </c>
      <c r="M4054">
        <f t="shared" si="441"/>
        <v>84.576400000000007</v>
      </c>
      <c r="N4054">
        <f t="shared" si="442"/>
        <v>51.718899999999998</v>
      </c>
      <c r="O4054">
        <f t="shared" si="443"/>
        <v>30.645499999999998</v>
      </c>
      <c r="P4054">
        <f t="shared" si="444"/>
        <v>15.4594</v>
      </c>
      <c r="Q4054">
        <f t="shared" si="445"/>
        <v>20.5379</v>
      </c>
      <c r="R4054">
        <f t="shared" si="446"/>
        <v>25.888100000000001</v>
      </c>
      <c r="S4054">
        <f t="shared" si="447"/>
        <v>25.888100000000001</v>
      </c>
      <c r="T4054">
        <f>IFERROR(VLOOKUP($A4054,TY_main!A:B,2,FALSE),T4053)</f>
        <v>133.09375</v>
      </c>
    </row>
    <row r="4055" spans="1:20" x14ac:dyDescent="0.25">
      <c r="A4055" s="2">
        <f>SPY_IVOL!A4055</f>
        <v>44244</v>
      </c>
      <c r="B4055">
        <f>SPY_IVOL!B4055</f>
        <v>40.225900000000003</v>
      </c>
      <c r="C4055">
        <f>SPY_IVOL!C4055</f>
        <v>28.625399999999999</v>
      </c>
      <c r="D4055">
        <f>SPY_IVOL!D4055</f>
        <v>22.6629</v>
      </c>
      <c r="E4055">
        <f>SPY_IVOL!E4055</f>
        <v>16.165700000000001</v>
      </c>
      <c r="F4055">
        <f>SPY_IVOL!F4055</f>
        <v>12.660500000000001</v>
      </c>
      <c r="G4055">
        <f>SPY_IVOL!G4055</f>
        <v>14.5382</v>
      </c>
      <c r="H4055">
        <f>SPY_IVOL!H4055</f>
        <v>21.747399999999999</v>
      </c>
      <c r="I4055">
        <f>VLOOKUP($A4055,SPY_main!$A:$C,2,FALSE)</f>
        <v>392.39</v>
      </c>
      <c r="J4055">
        <f>IFERROR(VLOOKUP($A4055,SPY_main!$A:$C,3,FALSE),J4054)</f>
        <v>1.6106</v>
      </c>
      <c r="K4055">
        <f>IFERROR(VLOOKUP($A4055,SPY_main!$E:$F,2,FALSE),K4054)</f>
        <v>0.18138000000000001</v>
      </c>
      <c r="L4055">
        <f>IFERROR(VLOOKUP($A4055,SPY_main!H:I,2,FALSE),L4054)</f>
        <v>21.5</v>
      </c>
      <c r="M4055">
        <f t="shared" si="441"/>
        <v>100.2842</v>
      </c>
      <c r="N4055">
        <f t="shared" si="442"/>
        <v>57.518500000000003</v>
      </c>
      <c r="O4055">
        <f t="shared" si="443"/>
        <v>34.052</v>
      </c>
      <c r="P4055">
        <f t="shared" si="444"/>
        <v>14.3575</v>
      </c>
      <c r="Q4055">
        <f t="shared" si="445"/>
        <v>23.943000000000001</v>
      </c>
      <c r="R4055">
        <f t="shared" si="446"/>
        <v>23.943000000000001</v>
      </c>
      <c r="S4055">
        <f t="shared" si="447"/>
        <v>23.943000000000001</v>
      </c>
      <c r="T4055">
        <f>IFERROR(VLOOKUP($A4055,TY_main!A:B,2,FALSE),T4054)</f>
        <v>133.0625</v>
      </c>
    </row>
    <row r="4056" spans="1:20" x14ac:dyDescent="0.25">
      <c r="A4056" s="2">
        <f>SPY_IVOL!A4056</f>
        <v>44245</v>
      </c>
      <c r="B4056">
        <f>SPY_IVOL!B4056</f>
        <v>41.069400000000002</v>
      </c>
      <c r="C4056">
        <f>SPY_IVOL!C4056</f>
        <v>29.4847</v>
      </c>
      <c r="D4056">
        <f>SPY_IVOL!D4056</f>
        <v>23.539200000000001</v>
      </c>
      <c r="E4056">
        <f>SPY_IVOL!E4056</f>
        <v>17.005099999999999</v>
      </c>
      <c r="F4056">
        <f>SPY_IVOL!F4056</f>
        <v>13.1822</v>
      </c>
      <c r="G4056">
        <f>SPY_IVOL!G4056</f>
        <v>14.797700000000001</v>
      </c>
      <c r="H4056">
        <f>SPY_IVOL!H4056</f>
        <v>21.707799999999999</v>
      </c>
      <c r="I4056">
        <f>VLOOKUP($A4056,SPY_main!$A:$C,2,FALSE)</f>
        <v>390.72</v>
      </c>
      <c r="J4056">
        <f>IFERROR(VLOOKUP($A4056,SPY_main!$A:$C,3,FALSE),J4055)</f>
        <v>1.6174999999999999</v>
      </c>
      <c r="K4056">
        <f>IFERROR(VLOOKUP($A4056,SPY_main!$E:$F,2,FALSE),K4055)</f>
        <v>0.18237999999999999</v>
      </c>
      <c r="L4056">
        <f>IFERROR(VLOOKUP($A4056,SPY_main!H:I,2,FALSE),L4055)</f>
        <v>22.49</v>
      </c>
      <c r="M4056">
        <f t="shared" si="441"/>
        <v>100.74760000000001</v>
      </c>
      <c r="N4056">
        <f t="shared" si="442"/>
        <v>71.277299999999997</v>
      </c>
      <c r="O4056">
        <f t="shared" si="443"/>
        <v>43.136299999999999</v>
      </c>
      <c r="P4056">
        <f t="shared" si="444"/>
        <v>16.2498</v>
      </c>
      <c r="Q4056">
        <f t="shared" si="445"/>
        <v>25.340299999999999</v>
      </c>
      <c r="R4056">
        <f t="shared" si="446"/>
        <v>25.340299999999999</v>
      </c>
      <c r="S4056">
        <f t="shared" si="447"/>
        <v>25.340299999999999</v>
      </c>
      <c r="T4056">
        <f>IFERROR(VLOOKUP($A4056,TY_main!A:B,2,FALSE),T4055)</f>
        <v>133.171875</v>
      </c>
    </row>
    <row r="4057" spans="1:20" x14ac:dyDescent="0.25">
      <c r="A4057" s="2">
        <f>SPY_IVOL!A4057</f>
        <v>44246</v>
      </c>
      <c r="B4057">
        <f>SPY_IVOL!B4057</f>
        <v>40.988700000000001</v>
      </c>
      <c r="C4057">
        <f>SPY_IVOL!C4057</f>
        <v>29.732700000000001</v>
      </c>
      <c r="D4057">
        <f>SPY_IVOL!D4057</f>
        <v>23.892900000000001</v>
      </c>
      <c r="E4057">
        <f>SPY_IVOL!E4057</f>
        <v>17.2728</v>
      </c>
      <c r="F4057">
        <f>SPY_IVOL!F4057</f>
        <v>12.214399999999999</v>
      </c>
      <c r="G4057">
        <f>SPY_IVOL!G4057</f>
        <v>14.0641</v>
      </c>
      <c r="H4057">
        <f>SPY_IVOL!H4057</f>
        <v>21.2303</v>
      </c>
      <c r="I4057">
        <f>VLOOKUP($A4057,SPY_main!$A:$C,2,FALSE)</f>
        <v>390.03</v>
      </c>
      <c r="J4057">
        <f>IFERROR(VLOOKUP($A4057,SPY_main!$A:$C,3,FALSE),J4056)</f>
        <v>1.6204000000000001</v>
      </c>
      <c r="K4057">
        <f>IFERROR(VLOOKUP($A4057,SPY_main!$E:$F,2,FALSE),K4056)</f>
        <v>0.17524999999999999</v>
      </c>
      <c r="L4057">
        <f>IFERROR(VLOOKUP($A4057,SPY_main!H:I,2,FALSE),L4056)</f>
        <v>22.05</v>
      </c>
      <c r="M4057">
        <f t="shared" si="441"/>
        <v>68.039599999999993</v>
      </c>
      <c r="N4057">
        <f t="shared" si="442"/>
        <v>41.220999999999997</v>
      </c>
      <c r="O4057">
        <f t="shared" si="443"/>
        <v>25.384599999999999</v>
      </c>
      <c r="P4057">
        <f t="shared" si="444"/>
        <v>12.1511</v>
      </c>
      <c r="Q4057">
        <f t="shared" si="445"/>
        <v>16.270499999999998</v>
      </c>
      <c r="R4057">
        <f t="shared" si="446"/>
        <v>16.270499999999998</v>
      </c>
      <c r="S4057">
        <f t="shared" si="447"/>
        <v>16.270499999999998</v>
      </c>
      <c r="T4057">
        <f>IFERROR(VLOOKUP($A4057,TY_main!A:B,2,FALSE),T4056)</f>
        <v>132.765625</v>
      </c>
    </row>
    <row r="4058" spans="1:20" x14ac:dyDescent="0.25">
      <c r="A4058" s="2">
        <f>SPY_IVOL!A4058</f>
        <v>44249</v>
      </c>
      <c r="B4058">
        <f>SPY_IVOL!B4058</f>
        <v>38.004399999999997</v>
      </c>
      <c r="C4058">
        <f>SPY_IVOL!C4058</f>
        <v>29.021999999999998</v>
      </c>
      <c r="D4058">
        <f>SPY_IVOL!D4058</f>
        <v>24.2424</v>
      </c>
      <c r="E4058">
        <f>SPY_IVOL!E4058</f>
        <v>19.1831</v>
      </c>
      <c r="F4058">
        <f>SPY_IVOL!F4058</f>
        <v>15.595499999999999</v>
      </c>
      <c r="G4058">
        <f>SPY_IVOL!G4058</f>
        <v>14.828799999999999</v>
      </c>
      <c r="H4058">
        <f>SPY_IVOL!H4058</f>
        <v>18.2151</v>
      </c>
      <c r="I4058">
        <f>VLOOKUP($A4058,SPY_main!$A:$C,2,FALSE)</f>
        <v>387.03</v>
      </c>
      <c r="J4058">
        <f>IFERROR(VLOOKUP($A4058,SPY_main!$A:$C,3,FALSE),J4057)</f>
        <v>1.6329</v>
      </c>
      <c r="K4058">
        <f>IFERROR(VLOOKUP($A4058,SPY_main!$E:$F,2,FALSE),K4057)</f>
        <v>0.17549999999999999</v>
      </c>
      <c r="L4058">
        <f>IFERROR(VLOOKUP($A4058,SPY_main!H:I,2,FALSE),L4057)</f>
        <v>23.45</v>
      </c>
      <c r="M4058">
        <f t="shared" si="441"/>
        <v>42.739400000000003</v>
      </c>
      <c r="N4058">
        <f t="shared" si="442"/>
        <v>30.9756</v>
      </c>
      <c r="O4058">
        <f t="shared" si="443"/>
        <v>25.011500000000002</v>
      </c>
      <c r="P4058">
        <f t="shared" si="444"/>
        <v>18.081</v>
      </c>
      <c r="Q4058">
        <f t="shared" si="445"/>
        <v>13.5907</v>
      </c>
      <c r="R4058">
        <f t="shared" si="446"/>
        <v>15.209</v>
      </c>
      <c r="S4058">
        <f t="shared" si="447"/>
        <v>22.127099999999999</v>
      </c>
      <c r="T4058">
        <f>IFERROR(VLOOKUP($A4058,TY_main!A:B,2,FALSE),T4057)</f>
        <v>132.640625</v>
      </c>
    </row>
    <row r="4059" spans="1:20" x14ac:dyDescent="0.25">
      <c r="A4059" s="2">
        <f>SPY_IVOL!A4059</f>
        <v>44250</v>
      </c>
      <c r="B4059">
        <f>SPY_IVOL!B4059</f>
        <v>37.3934</v>
      </c>
      <c r="C4059">
        <f>SPY_IVOL!C4059</f>
        <v>28.4682</v>
      </c>
      <c r="D4059">
        <f>SPY_IVOL!D4059</f>
        <v>23.848500000000001</v>
      </c>
      <c r="E4059">
        <f>SPY_IVOL!E4059</f>
        <v>18.694900000000001</v>
      </c>
      <c r="F4059">
        <f>SPY_IVOL!F4059</f>
        <v>15.214499999999999</v>
      </c>
      <c r="G4059">
        <f>SPY_IVOL!G4059</f>
        <v>15.071099999999999</v>
      </c>
      <c r="H4059">
        <f>SPY_IVOL!H4059</f>
        <v>18.545300000000001</v>
      </c>
      <c r="I4059">
        <f>VLOOKUP($A4059,SPY_main!$A:$C,2,FALSE)</f>
        <v>387.5</v>
      </c>
      <c r="J4059">
        <f>IFERROR(VLOOKUP($A4059,SPY_main!$A:$C,3,FALSE),J4058)</f>
        <v>1.631</v>
      </c>
      <c r="K4059">
        <f>IFERROR(VLOOKUP($A4059,SPY_main!$E:$F,2,FALSE),K4058)</f>
        <v>0.1875</v>
      </c>
      <c r="L4059">
        <f>IFERROR(VLOOKUP($A4059,SPY_main!H:I,2,FALSE),L4058)</f>
        <v>23.11</v>
      </c>
      <c r="M4059">
        <f t="shared" si="441"/>
        <v>42.472999999999999</v>
      </c>
      <c r="N4059">
        <f t="shared" si="442"/>
        <v>30.762599999999999</v>
      </c>
      <c r="O4059">
        <f t="shared" si="443"/>
        <v>24.994900000000001</v>
      </c>
      <c r="P4059">
        <f t="shared" si="444"/>
        <v>17.814800000000002</v>
      </c>
      <c r="Q4059">
        <f t="shared" si="445"/>
        <v>13.7796</v>
      </c>
      <c r="R4059">
        <f t="shared" si="446"/>
        <v>15.9171</v>
      </c>
      <c r="S4059">
        <f t="shared" si="447"/>
        <v>23.7149</v>
      </c>
      <c r="T4059">
        <f>IFERROR(VLOOKUP($A4059,TY_main!A:B,2,FALSE),T4058)</f>
        <v>132.734375</v>
      </c>
    </row>
    <row r="4060" spans="1:20" x14ac:dyDescent="0.25">
      <c r="A4060" s="2">
        <f>SPY_IVOL!A4060</f>
        <v>44251</v>
      </c>
      <c r="B4060">
        <f>SPY_IVOL!B4060</f>
        <v>35.965400000000002</v>
      </c>
      <c r="C4060">
        <f>SPY_IVOL!C4060</f>
        <v>26.840900000000001</v>
      </c>
      <c r="D4060">
        <f>SPY_IVOL!D4060</f>
        <v>22.080500000000001</v>
      </c>
      <c r="E4060">
        <f>SPY_IVOL!E4060</f>
        <v>17.764199999999999</v>
      </c>
      <c r="F4060">
        <f>SPY_IVOL!F4060</f>
        <v>15.005800000000001</v>
      </c>
      <c r="G4060">
        <f>SPY_IVOL!G4060</f>
        <v>14.8855</v>
      </c>
      <c r="H4060">
        <f>SPY_IVOL!H4060</f>
        <v>18.511500000000002</v>
      </c>
      <c r="I4060">
        <f>VLOOKUP($A4060,SPY_main!$A:$C,2,FALSE)</f>
        <v>391.77</v>
      </c>
      <c r="J4060">
        <f>IFERROR(VLOOKUP($A4060,SPY_main!$A:$C,3,FALSE),J4059)</f>
        <v>1.6132</v>
      </c>
      <c r="K4060">
        <f>IFERROR(VLOOKUP($A4060,SPY_main!$E:$F,2,FALSE),K4059)</f>
        <v>0.18975</v>
      </c>
      <c r="L4060">
        <f>IFERROR(VLOOKUP($A4060,SPY_main!H:I,2,FALSE),L4059)</f>
        <v>21.34</v>
      </c>
      <c r="M4060">
        <f t="shared" si="441"/>
        <v>41.652900000000002</v>
      </c>
      <c r="N4060">
        <f t="shared" si="442"/>
        <v>28.864799999999999</v>
      </c>
      <c r="O4060">
        <f t="shared" si="443"/>
        <v>22.619900000000001</v>
      </c>
      <c r="P4060">
        <f t="shared" si="444"/>
        <v>16.222000000000001</v>
      </c>
      <c r="Q4060">
        <f t="shared" si="445"/>
        <v>13.4498</v>
      </c>
      <c r="R4060">
        <f t="shared" si="446"/>
        <v>16.153400000000001</v>
      </c>
      <c r="S4060">
        <f t="shared" si="447"/>
        <v>24.170300000000001</v>
      </c>
      <c r="T4060">
        <f>IFERROR(VLOOKUP($A4060,TY_main!A:B,2,FALSE),T4059)</f>
        <v>132.46875</v>
      </c>
    </row>
    <row r="4061" spans="1:20" x14ac:dyDescent="0.25">
      <c r="A4061" s="2">
        <f>SPY_IVOL!A4061</f>
        <v>44252</v>
      </c>
      <c r="B4061">
        <f>SPY_IVOL!B4061</f>
        <v>40.751300000000001</v>
      </c>
      <c r="C4061">
        <f>SPY_IVOL!C4061</f>
        <v>31.500299999999999</v>
      </c>
      <c r="D4061">
        <f>SPY_IVOL!D4061</f>
        <v>26.735499999999998</v>
      </c>
      <c r="E4061">
        <f>SPY_IVOL!E4061</f>
        <v>22.036100000000001</v>
      </c>
      <c r="F4061">
        <f>SPY_IVOL!F4061</f>
        <v>18.076599999999999</v>
      </c>
      <c r="G4061">
        <f>SPY_IVOL!G4061</f>
        <v>16.387699999999999</v>
      </c>
      <c r="H4061">
        <f>SPY_IVOL!H4061</f>
        <v>19.520700000000001</v>
      </c>
      <c r="I4061">
        <f>VLOOKUP($A4061,SPY_main!$A:$C,2,FALSE)</f>
        <v>382.33</v>
      </c>
      <c r="J4061">
        <f>IFERROR(VLOOKUP($A4061,SPY_main!$A:$C,3,FALSE),J4060)</f>
        <v>1.653</v>
      </c>
      <c r="K4061">
        <f>IFERROR(VLOOKUP($A4061,SPY_main!$E:$F,2,FALSE),K4060)</f>
        <v>0.1905</v>
      </c>
      <c r="L4061">
        <f>IFERROR(VLOOKUP($A4061,SPY_main!H:I,2,FALSE),L4060)</f>
        <v>28.89</v>
      </c>
      <c r="M4061">
        <f t="shared" si="441"/>
        <v>49.626899999999999</v>
      </c>
      <c r="N4061">
        <f t="shared" si="442"/>
        <v>35.942500000000003</v>
      </c>
      <c r="O4061">
        <f t="shared" si="443"/>
        <v>29.4633</v>
      </c>
      <c r="P4061">
        <f t="shared" si="444"/>
        <v>22.649699999999999</v>
      </c>
      <c r="Q4061">
        <f t="shared" si="445"/>
        <v>16.992899999999999</v>
      </c>
      <c r="R4061">
        <f t="shared" si="446"/>
        <v>17.1629</v>
      </c>
      <c r="S4061">
        <f t="shared" si="447"/>
        <v>25.604399999999998</v>
      </c>
      <c r="T4061">
        <f>IFERROR(VLOOKUP($A4061,TY_main!A:B,2,FALSE),T4060)</f>
        <v>131.015625</v>
      </c>
    </row>
    <row r="4062" spans="1:20" x14ac:dyDescent="0.25">
      <c r="A4062" s="2">
        <f>SPY_IVOL!A4062</f>
        <v>44253</v>
      </c>
      <c r="B4062">
        <f>SPY_IVOL!B4062</f>
        <v>40.687800000000003</v>
      </c>
      <c r="C4062">
        <f>SPY_IVOL!C4062</f>
        <v>31.576599999999999</v>
      </c>
      <c r="D4062">
        <f>SPY_IVOL!D4062</f>
        <v>26.9406</v>
      </c>
      <c r="E4062">
        <f>SPY_IVOL!E4062</f>
        <v>21.811199999999999</v>
      </c>
      <c r="F4062">
        <f>SPY_IVOL!F4062</f>
        <v>17.014900000000001</v>
      </c>
      <c r="G4062">
        <f>SPY_IVOL!G4062</f>
        <v>16.1189</v>
      </c>
      <c r="H4062">
        <f>SPY_IVOL!H4062</f>
        <v>19.797799999999999</v>
      </c>
      <c r="I4062">
        <f>VLOOKUP($A4062,SPY_main!$A:$C,2,FALSE)</f>
        <v>380.36</v>
      </c>
      <c r="J4062">
        <f>IFERROR(VLOOKUP($A4062,SPY_main!$A:$C,3,FALSE),J4061)</f>
        <v>1.6616</v>
      </c>
      <c r="K4062">
        <f>IFERROR(VLOOKUP($A4062,SPY_main!$E:$F,2,FALSE),K4061)</f>
        <v>0.18837999999999999</v>
      </c>
      <c r="L4062">
        <f>IFERROR(VLOOKUP($A4062,SPY_main!H:I,2,FALSE),L4061)</f>
        <v>27.95</v>
      </c>
      <c r="M4062">
        <f t="shared" si="441"/>
        <v>49.201900000000002</v>
      </c>
      <c r="N4062">
        <f t="shared" si="442"/>
        <v>36.165199999999999</v>
      </c>
      <c r="O4062">
        <f t="shared" si="443"/>
        <v>30.252800000000001</v>
      </c>
      <c r="P4062">
        <f t="shared" si="444"/>
        <v>23.076599999999999</v>
      </c>
      <c r="Q4062">
        <f t="shared" si="445"/>
        <v>16.421199999999999</v>
      </c>
      <c r="R4062">
        <f t="shared" si="446"/>
        <v>17.435500000000001</v>
      </c>
      <c r="S4062">
        <f t="shared" si="447"/>
        <v>26.2195</v>
      </c>
      <c r="T4062">
        <f>IFERROR(VLOOKUP($A4062,TY_main!A:B,2,FALSE),T4061)</f>
        <v>131.140625</v>
      </c>
    </row>
    <row r="4063" spans="1:20" x14ac:dyDescent="0.25">
      <c r="A4063" s="2">
        <f>SPY_IVOL!A4063</f>
        <v>44256</v>
      </c>
      <c r="B4063">
        <f>SPY_IVOL!B4063</f>
        <v>38.295499999999997</v>
      </c>
      <c r="C4063">
        <f>SPY_IVOL!C4063</f>
        <v>28.362100000000002</v>
      </c>
      <c r="D4063">
        <f>SPY_IVOL!D4063</f>
        <v>23.2896</v>
      </c>
      <c r="E4063">
        <f>SPY_IVOL!E4063</f>
        <v>18.036000000000001</v>
      </c>
      <c r="F4063">
        <f>SPY_IVOL!F4063</f>
        <v>15.0379</v>
      </c>
      <c r="G4063">
        <f>SPY_IVOL!G4063</f>
        <v>15.2562</v>
      </c>
      <c r="H4063">
        <f>SPY_IVOL!H4063</f>
        <v>19.758700000000001</v>
      </c>
      <c r="I4063">
        <f>VLOOKUP($A4063,SPY_main!$A:$C,2,FALSE)</f>
        <v>389.58</v>
      </c>
      <c r="J4063">
        <f>IFERROR(VLOOKUP($A4063,SPY_main!$A:$C,3,FALSE),J4062)</f>
        <v>1.6223000000000001</v>
      </c>
      <c r="K4063">
        <f>IFERROR(VLOOKUP($A4063,SPY_main!$E:$F,2,FALSE),K4062)</f>
        <v>0.18425</v>
      </c>
      <c r="L4063">
        <f>IFERROR(VLOOKUP($A4063,SPY_main!H:I,2,FALSE),L4062)</f>
        <v>23.35</v>
      </c>
      <c r="M4063">
        <f t="shared" si="441"/>
        <v>47.784700000000001</v>
      </c>
      <c r="N4063">
        <f t="shared" si="442"/>
        <v>32.601500000000001</v>
      </c>
      <c r="O4063">
        <f t="shared" si="443"/>
        <v>25.445799999999998</v>
      </c>
      <c r="P4063">
        <f t="shared" si="444"/>
        <v>17.460100000000001</v>
      </c>
      <c r="Q4063">
        <f t="shared" si="445"/>
        <v>14.4008</v>
      </c>
      <c r="R4063">
        <f t="shared" si="446"/>
        <v>17.758800000000001</v>
      </c>
      <c r="S4063">
        <f t="shared" si="447"/>
        <v>27.366299999999999</v>
      </c>
      <c r="T4063">
        <f>IFERROR(VLOOKUP($A4063,TY_main!A:B,2,FALSE),T4062)</f>
        <v>131.625</v>
      </c>
    </row>
    <row r="4064" spans="1:20" x14ac:dyDescent="0.25">
      <c r="A4064" s="2">
        <f>SPY_IVOL!A4064</f>
        <v>44257</v>
      </c>
      <c r="B4064">
        <f>SPY_IVOL!B4064</f>
        <v>38.666699999999999</v>
      </c>
      <c r="C4064">
        <f>SPY_IVOL!C4064</f>
        <v>28.809000000000001</v>
      </c>
      <c r="D4064">
        <f>SPY_IVOL!D4064</f>
        <v>23.8644</v>
      </c>
      <c r="E4064">
        <f>SPY_IVOL!E4064</f>
        <v>18.942499999999999</v>
      </c>
      <c r="F4064">
        <f>SPY_IVOL!F4064</f>
        <v>15.629</v>
      </c>
      <c r="G4064">
        <f>SPY_IVOL!G4064</f>
        <v>15.4655</v>
      </c>
      <c r="H4064">
        <f>SPY_IVOL!H4064</f>
        <v>19.860900000000001</v>
      </c>
      <c r="I4064">
        <f>VLOOKUP($A4064,SPY_main!$A:$C,2,FALSE)</f>
        <v>386.54</v>
      </c>
      <c r="J4064">
        <f>IFERROR(VLOOKUP($A4064,SPY_main!$A:$C,3,FALSE),J4063)</f>
        <v>1.635</v>
      </c>
      <c r="K4064">
        <f>IFERROR(VLOOKUP($A4064,SPY_main!$E:$F,2,FALSE),K4063)</f>
        <v>0.18337999999999999</v>
      </c>
      <c r="L4064">
        <f>IFERROR(VLOOKUP($A4064,SPY_main!H:I,2,FALSE),L4063)</f>
        <v>24.1</v>
      </c>
      <c r="M4064">
        <f t="shared" si="441"/>
        <v>48.784500000000001</v>
      </c>
      <c r="N4064">
        <f t="shared" si="442"/>
        <v>33.325800000000001</v>
      </c>
      <c r="O4064">
        <f t="shared" si="443"/>
        <v>26.331499999999998</v>
      </c>
      <c r="P4064">
        <f t="shared" si="444"/>
        <v>18.9636</v>
      </c>
      <c r="Q4064">
        <f t="shared" si="445"/>
        <v>14.8681</v>
      </c>
      <c r="R4064">
        <f t="shared" si="446"/>
        <v>17.9039</v>
      </c>
      <c r="S4064">
        <f t="shared" si="447"/>
        <v>27.018799999999999</v>
      </c>
      <c r="T4064">
        <f>IFERROR(VLOOKUP($A4064,TY_main!A:B,2,FALSE),T4063)</f>
        <v>131.96875</v>
      </c>
    </row>
    <row r="4065" spans="1:20" x14ac:dyDescent="0.25">
      <c r="A4065" s="2">
        <f>SPY_IVOL!A4065</f>
        <v>44258</v>
      </c>
      <c r="B4065">
        <f>SPY_IVOL!B4065</f>
        <v>40.5229</v>
      </c>
      <c r="C4065">
        <f>SPY_IVOL!C4065</f>
        <v>30.756699999999999</v>
      </c>
      <c r="D4065">
        <f>SPY_IVOL!D4065</f>
        <v>26.055800000000001</v>
      </c>
      <c r="E4065">
        <f>SPY_IVOL!E4065</f>
        <v>20.927900000000001</v>
      </c>
      <c r="F4065">
        <f>SPY_IVOL!F4065</f>
        <v>16.7698</v>
      </c>
      <c r="G4065">
        <f>SPY_IVOL!G4065</f>
        <v>16.467099999999999</v>
      </c>
      <c r="H4065">
        <f>SPY_IVOL!H4065</f>
        <v>20.5564</v>
      </c>
      <c r="I4065">
        <f>VLOOKUP($A4065,SPY_main!$A:$C,2,FALSE)</f>
        <v>381.42</v>
      </c>
      <c r="J4065">
        <f>IFERROR(VLOOKUP($A4065,SPY_main!$A:$C,3,FALSE),J4064)</f>
        <v>1.657</v>
      </c>
      <c r="K4065">
        <f>IFERROR(VLOOKUP($A4065,SPY_main!$E:$F,2,FALSE),K4064)</f>
        <v>0.19375000000000001</v>
      </c>
      <c r="L4065">
        <f>IFERROR(VLOOKUP($A4065,SPY_main!H:I,2,FALSE),L4064)</f>
        <v>26.67</v>
      </c>
      <c r="M4065">
        <f t="shared" si="441"/>
        <v>50.910400000000003</v>
      </c>
      <c r="N4065">
        <f t="shared" si="442"/>
        <v>36.050899999999999</v>
      </c>
      <c r="O4065">
        <f t="shared" si="443"/>
        <v>29.476099999999999</v>
      </c>
      <c r="P4065">
        <f t="shared" si="444"/>
        <v>22.042899999999999</v>
      </c>
      <c r="Q4065">
        <f t="shared" si="445"/>
        <v>16.4542</v>
      </c>
      <c r="R4065">
        <f t="shared" si="446"/>
        <v>18.4833</v>
      </c>
      <c r="S4065">
        <f t="shared" si="447"/>
        <v>29.086200000000002</v>
      </c>
      <c r="T4065">
        <f>IFERROR(VLOOKUP($A4065,TY_main!A:B,2,FALSE),T4064)</f>
        <v>131.484375</v>
      </c>
    </row>
    <row r="4066" spans="1:20" x14ac:dyDescent="0.25">
      <c r="A4066" s="2">
        <f>SPY_IVOL!A4066</f>
        <v>44259</v>
      </c>
      <c r="B4066">
        <f>SPY_IVOL!B4066</f>
        <v>42.270299999999999</v>
      </c>
      <c r="C4066">
        <f>SPY_IVOL!C4066</f>
        <v>32.159300000000002</v>
      </c>
      <c r="D4066">
        <f>SPY_IVOL!D4066</f>
        <v>27.331099999999999</v>
      </c>
      <c r="E4066">
        <f>SPY_IVOL!E4066</f>
        <v>22.507999999999999</v>
      </c>
      <c r="F4066">
        <f>SPY_IVOL!F4066</f>
        <v>17.936</v>
      </c>
      <c r="G4066">
        <f>SPY_IVOL!G4066</f>
        <v>17.082000000000001</v>
      </c>
      <c r="H4066">
        <f>SPY_IVOL!H4066</f>
        <v>20.9634</v>
      </c>
      <c r="I4066">
        <f>VLOOKUP($A4066,SPY_main!$A:$C,2,FALSE)</f>
        <v>376.7</v>
      </c>
      <c r="J4066">
        <f>IFERROR(VLOOKUP($A4066,SPY_main!$A:$C,3,FALSE),J4065)</f>
        <v>1.6777</v>
      </c>
      <c r="K4066">
        <f>IFERROR(VLOOKUP($A4066,SPY_main!$E:$F,2,FALSE),K4065)</f>
        <v>0.17549999999999999</v>
      </c>
      <c r="L4066">
        <f>IFERROR(VLOOKUP($A4066,SPY_main!H:I,2,FALSE),L4065)</f>
        <v>28.57</v>
      </c>
      <c r="M4066">
        <f t="shared" si="441"/>
        <v>53.3551</v>
      </c>
      <c r="N4066">
        <f t="shared" si="442"/>
        <v>38.343600000000002</v>
      </c>
      <c r="O4066">
        <f t="shared" si="443"/>
        <v>31.595800000000001</v>
      </c>
      <c r="P4066">
        <f t="shared" si="444"/>
        <v>24.5748</v>
      </c>
      <c r="Q4066">
        <f t="shared" si="445"/>
        <v>17.398599999999998</v>
      </c>
      <c r="R4066">
        <f t="shared" si="446"/>
        <v>19.119900000000001</v>
      </c>
      <c r="S4066">
        <f t="shared" si="447"/>
        <v>27.722799999999999</v>
      </c>
      <c r="T4066">
        <f>IFERROR(VLOOKUP($A4066,TY_main!A:B,2,FALSE),T4065)</f>
        <v>130.859375</v>
      </c>
    </row>
    <row r="4067" spans="1:20" x14ac:dyDescent="0.25">
      <c r="A4067" s="2">
        <f>SPY_IVOL!A4067</f>
        <v>44260</v>
      </c>
      <c r="B4067">
        <f>SPY_IVOL!B4067</f>
        <v>39.843299999999999</v>
      </c>
      <c r="C4067">
        <f>SPY_IVOL!C4067</f>
        <v>29.5747</v>
      </c>
      <c r="D4067">
        <f>SPY_IVOL!D4067</f>
        <v>24.616399999999999</v>
      </c>
      <c r="E4067">
        <f>SPY_IVOL!E4067</f>
        <v>19.427199999999999</v>
      </c>
      <c r="F4067">
        <f>SPY_IVOL!F4067</f>
        <v>15.786899999999999</v>
      </c>
      <c r="G4067">
        <f>SPY_IVOL!G4067</f>
        <v>15.866899999999999</v>
      </c>
      <c r="H4067">
        <f>SPY_IVOL!H4067</f>
        <v>20.412199999999999</v>
      </c>
      <c r="I4067">
        <f>VLOOKUP($A4067,SPY_main!$A:$C,2,FALSE)</f>
        <v>383.63</v>
      </c>
      <c r="J4067">
        <f>IFERROR(VLOOKUP($A4067,SPY_main!$A:$C,3,FALSE),J4066)</f>
        <v>1.6474</v>
      </c>
      <c r="K4067">
        <f>IFERROR(VLOOKUP($A4067,SPY_main!$E:$F,2,FALSE),K4066)</f>
        <v>0.18537999999999999</v>
      </c>
      <c r="L4067">
        <f>IFERROR(VLOOKUP($A4067,SPY_main!H:I,2,FALSE),L4066)</f>
        <v>24.66</v>
      </c>
      <c r="M4067">
        <f t="shared" si="441"/>
        <v>50.712800000000001</v>
      </c>
      <c r="N4067">
        <f t="shared" si="442"/>
        <v>34.770499999999998</v>
      </c>
      <c r="O4067">
        <f t="shared" si="443"/>
        <v>28.057400000000001</v>
      </c>
      <c r="P4067">
        <f t="shared" si="444"/>
        <v>20.044699999999999</v>
      </c>
      <c r="Q4067">
        <f t="shared" si="445"/>
        <v>15.2178</v>
      </c>
      <c r="R4067">
        <f t="shared" si="446"/>
        <v>18.984300000000001</v>
      </c>
      <c r="S4067">
        <f t="shared" si="447"/>
        <v>22.969100000000001</v>
      </c>
      <c r="T4067">
        <f>IFERROR(VLOOKUP($A4067,TY_main!A:B,2,FALSE),T4066)</f>
        <v>130.8125</v>
      </c>
    </row>
    <row r="4068" spans="1:20" x14ac:dyDescent="0.25">
      <c r="A4068" s="2">
        <f>SPY_IVOL!A4068</f>
        <v>44263</v>
      </c>
      <c r="B4068">
        <f>SPY_IVOL!B4068</f>
        <v>40.847299999999997</v>
      </c>
      <c r="C4068">
        <f>SPY_IVOL!C4068</f>
        <v>30.311699999999998</v>
      </c>
      <c r="D4068">
        <f>SPY_IVOL!D4068</f>
        <v>25.181899999999999</v>
      </c>
      <c r="E4068">
        <f>SPY_IVOL!E4068</f>
        <v>20.773399999999999</v>
      </c>
      <c r="F4068">
        <f>SPY_IVOL!F4068</f>
        <v>16.8309</v>
      </c>
      <c r="G4068">
        <f>SPY_IVOL!G4068</f>
        <v>16.412099999999999</v>
      </c>
      <c r="H4068">
        <f>SPY_IVOL!H4068</f>
        <v>21.2486</v>
      </c>
      <c r="I4068">
        <f>VLOOKUP($A4068,SPY_main!$A:$C,2,FALSE)</f>
        <v>381.72</v>
      </c>
      <c r="J4068">
        <f>IFERROR(VLOOKUP($A4068,SPY_main!$A:$C,3,FALSE),J4067)</f>
        <v>1.6556999999999999</v>
      </c>
      <c r="K4068">
        <f>IFERROR(VLOOKUP($A4068,SPY_main!$E:$F,2,FALSE),K4067)</f>
        <v>0.1825</v>
      </c>
      <c r="L4068">
        <f>IFERROR(VLOOKUP($A4068,SPY_main!H:I,2,FALSE),L4067)</f>
        <v>25.47</v>
      </c>
      <c r="M4068">
        <f t="shared" si="441"/>
        <v>53.967500000000001</v>
      </c>
      <c r="N4068">
        <f t="shared" si="442"/>
        <v>36.914200000000001</v>
      </c>
      <c r="O4068">
        <f t="shared" si="443"/>
        <v>29.7774</v>
      </c>
      <c r="P4068">
        <f t="shared" si="444"/>
        <v>23.0733</v>
      </c>
      <c r="Q4068">
        <f t="shared" si="445"/>
        <v>17.694900000000001</v>
      </c>
      <c r="R4068">
        <f t="shared" si="446"/>
        <v>21.4315</v>
      </c>
      <c r="S4068">
        <f t="shared" si="447"/>
        <v>31.9755</v>
      </c>
      <c r="T4068">
        <f>IFERROR(VLOOKUP($A4068,TY_main!A:B,2,FALSE),T4067)</f>
        <v>130.34375</v>
      </c>
    </row>
    <row r="4069" spans="1:20" x14ac:dyDescent="0.25">
      <c r="A4069" s="2">
        <f>SPY_IVOL!A4069</f>
        <v>44264</v>
      </c>
      <c r="B4069">
        <f>SPY_IVOL!B4069</f>
        <v>39.6768</v>
      </c>
      <c r="C4069">
        <f>SPY_IVOL!C4069</f>
        <v>29.332100000000001</v>
      </c>
      <c r="D4069">
        <f>SPY_IVOL!D4069</f>
        <v>24.4284</v>
      </c>
      <c r="E4069">
        <f>SPY_IVOL!E4069</f>
        <v>19.294599999999999</v>
      </c>
      <c r="F4069">
        <f>SPY_IVOL!F4069</f>
        <v>15.700100000000001</v>
      </c>
      <c r="G4069">
        <f>SPY_IVOL!G4069</f>
        <v>15.8575</v>
      </c>
      <c r="H4069">
        <f>SPY_IVOL!H4069</f>
        <v>20.8215</v>
      </c>
      <c r="I4069">
        <f>VLOOKUP($A4069,SPY_main!$A:$C,2,FALSE)</f>
        <v>387.17</v>
      </c>
      <c r="J4069">
        <f>IFERROR(VLOOKUP($A4069,SPY_main!$A:$C,3,FALSE),J4068)</f>
        <v>1.6324000000000001</v>
      </c>
      <c r="K4069">
        <f>IFERROR(VLOOKUP($A4069,SPY_main!$E:$F,2,FALSE),K4068)</f>
        <v>0.17724999999999999</v>
      </c>
      <c r="L4069">
        <f>IFERROR(VLOOKUP($A4069,SPY_main!H:I,2,FALSE),L4068)</f>
        <v>24.03</v>
      </c>
      <c r="M4069">
        <f t="shared" si="441"/>
        <v>54.799900000000001</v>
      </c>
      <c r="N4069">
        <f t="shared" si="442"/>
        <v>36.822000000000003</v>
      </c>
      <c r="O4069">
        <f t="shared" si="443"/>
        <v>29.138200000000001</v>
      </c>
      <c r="P4069">
        <f t="shared" si="444"/>
        <v>20.988199999999999</v>
      </c>
      <c r="Q4069">
        <f t="shared" si="445"/>
        <v>16.2959</v>
      </c>
      <c r="R4069">
        <f t="shared" si="446"/>
        <v>21.195799999999998</v>
      </c>
      <c r="S4069">
        <f t="shared" si="447"/>
        <v>22.305599999999998</v>
      </c>
      <c r="T4069">
        <f>IFERROR(VLOOKUP($A4069,TY_main!A:B,2,FALSE),T4068)</f>
        <v>130.765625</v>
      </c>
    </row>
    <row r="4070" spans="1:20" x14ac:dyDescent="0.25">
      <c r="A4070" s="2">
        <f>SPY_IVOL!A4070</f>
        <v>44265</v>
      </c>
      <c r="B4070">
        <f>SPY_IVOL!B4070</f>
        <v>38.922499999999999</v>
      </c>
      <c r="C4070">
        <f>SPY_IVOL!C4070</f>
        <v>28.1751</v>
      </c>
      <c r="D4070">
        <f>SPY_IVOL!D4070</f>
        <v>22.954799999999999</v>
      </c>
      <c r="E4070">
        <f>SPY_IVOL!E4070</f>
        <v>18.119800000000001</v>
      </c>
      <c r="F4070">
        <f>SPY_IVOL!F4070</f>
        <v>15.4178</v>
      </c>
      <c r="G4070">
        <f>SPY_IVOL!G4070</f>
        <v>15.722799999999999</v>
      </c>
      <c r="H4070">
        <f>SPY_IVOL!H4070</f>
        <v>20.178599999999999</v>
      </c>
      <c r="I4070">
        <f>VLOOKUP($A4070,SPY_main!$A:$C,2,FALSE)</f>
        <v>389.58</v>
      </c>
      <c r="J4070">
        <f>IFERROR(VLOOKUP($A4070,SPY_main!$A:$C,3,FALSE),J4069)</f>
        <v>1.6223000000000001</v>
      </c>
      <c r="K4070">
        <f>IFERROR(VLOOKUP($A4070,SPY_main!$E:$F,2,FALSE),K4069)</f>
        <v>0.18412999999999999</v>
      </c>
      <c r="L4070">
        <f>IFERROR(VLOOKUP($A4070,SPY_main!H:I,2,FALSE),L4069)</f>
        <v>22.56</v>
      </c>
      <c r="M4070">
        <f t="shared" si="441"/>
        <v>56.144599999999997</v>
      </c>
      <c r="N4070">
        <f t="shared" si="442"/>
        <v>34.682600000000001</v>
      </c>
      <c r="O4070">
        <f t="shared" si="443"/>
        <v>26.016999999999999</v>
      </c>
      <c r="P4070">
        <f t="shared" si="444"/>
        <v>17.760999999999999</v>
      </c>
      <c r="Q4070">
        <f t="shared" si="445"/>
        <v>15.5741</v>
      </c>
      <c r="R4070">
        <f t="shared" si="446"/>
        <v>21.5503</v>
      </c>
      <c r="S4070">
        <f t="shared" si="447"/>
        <v>22.242999999999999</v>
      </c>
      <c r="T4070">
        <f>IFERROR(VLOOKUP($A4070,TY_main!A:B,2,FALSE),T4069)</f>
        <v>130.96875</v>
      </c>
    </row>
    <row r="4071" spans="1:20" x14ac:dyDescent="0.25">
      <c r="A4071" s="2">
        <f>SPY_IVOL!A4071</f>
        <v>44266</v>
      </c>
      <c r="B4071">
        <f>SPY_IVOL!B4071</f>
        <v>38.889200000000002</v>
      </c>
      <c r="C4071">
        <f>SPY_IVOL!C4071</f>
        <v>27.7621</v>
      </c>
      <c r="D4071">
        <f>SPY_IVOL!D4071</f>
        <v>22.4697</v>
      </c>
      <c r="E4071">
        <f>SPY_IVOL!E4071</f>
        <v>17.2088</v>
      </c>
      <c r="F4071">
        <f>SPY_IVOL!F4071</f>
        <v>14.7347</v>
      </c>
      <c r="G4071">
        <f>SPY_IVOL!G4071</f>
        <v>15.485900000000001</v>
      </c>
      <c r="H4071">
        <f>SPY_IVOL!H4071</f>
        <v>20.236599999999999</v>
      </c>
      <c r="I4071">
        <f>VLOOKUP($A4071,SPY_main!$A:$C,2,FALSE)</f>
        <v>393.53</v>
      </c>
      <c r="J4071">
        <f>IFERROR(VLOOKUP($A4071,SPY_main!$A:$C,3,FALSE),J4070)</f>
        <v>1.6060000000000001</v>
      </c>
      <c r="K4071">
        <f>IFERROR(VLOOKUP($A4071,SPY_main!$E:$F,2,FALSE),K4070)</f>
        <v>0.18387999999999999</v>
      </c>
      <c r="L4071">
        <f>IFERROR(VLOOKUP($A4071,SPY_main!H:I,2,FALSE),L4070)</f>
        <v>21.91</v>
      </c>
      <c r="M4071">
        <f t="shared" si="441"/>
        <v>57.039900000000003</v>
      </c>
      <c r="N4071">
        <f t="shared" si="442"/>
        <v>35.165900000000001</v>
      </c>
      <c r="O4071">
        <f t="shared" si="443"/>
        <v>25.442299999999999</v>
      </c>
      <c r="P4071">
        <f t="shared" si="444"/>
        <v>16.1462</v>
      </c>
      <c r="Q4071">
        <f t="shared" si="445"/>
        <v>15.471399999999999</v>
      </c>
      <c r="R4071">
        <f t="shared" si="446"/>
        <v>22.814900000000002</v>
      </c>
      <c r="S4071">
        <f t="shared" si="447"/>
        <v>26.331399999999999</v>
      </c>
      <c r="T4071">
        <f>IFERROR(VLOOKUP($A4071,TY_main!A:B,2,FALSE),T4070)</f>
        <v>131.0625</v>
      </c>
    </row>
    <row r="4072" spans="1:20" x14ac:dyDescent="0.25">
      <c r="A4072" s="2">
        <f>SPY_IVOL!A4072</f>
        <v>44267</v>
      </c>
      <c r="B4072">
        <f>SPY_IVOL!B4072</f>
        <v>38.046999999999997</v>
      </c>
      <c r="C4072">
        <f>SPY_IVOL!C4072</f>
        <v>26.708400000000001</v>
      </c>
      <c r="D4072">
        <f>SPY_IVOL!D4072</f>
        <v>21.422599999999999</v>
      </c>
      <c r="E4072">
        <f>SPY_IVOL!E4072</f>
        <v>16.3443</v>
      </c>
      <c r="F4072">
        <f>SPY_IVOL!F4072</f>
        <v>14.515499999999999</v>
      </c>
      <c r="G4072">
        <f>SPY_IVOL!G4072</f>
        <v>15.2463</v>
      </c>
      <c r="H4072">
        <f>SPY_IVOL!H4072</f>
        <v>20.5169</v>
      </c>
      <c r="I4072">
        <f>VLOOKUP($A4072,SPY_main!$A:$C,2,FALSE)</f>
        <v>394.06</v>
      </c>
      <c r="J4072">
        <f>IFERROR(VLOOKUP($A4072,SPY_main!$A:$C,3,FALSE),J4071)</f>
        <v>1.6037999999999999</v>
      </c>
      <c r="K4072">
        <f>IFERROR(VLOOKUP($A4072,SPY_main!$E:$F,2,FALSE),K4071)</f>
        <v>0.1895</v>
      </c>
      <c r="L4072">
        <f>IFERROR(VLOOKUP($A4072,SPY_main!H:I,2,FALSE),L4071)</f>
        <v>20.69</v>
      </c>
      <c r="M4072">
        <f t="shared" si="441"/>
        <v>54.430399999999999</v>
      </c>
      <c r="N4072">
        <f t="shared" si="442"/>
        <v>32.629100000000001</v>
      </c>
      <c r="O4072">
        <f t="shared" si="443"/>
        <v>22.933</v>
      </c>
      <c r="P4072">
        <f t="shared" si="444"/>
        <v>14.301299999999999</v>
      </c>
      <c r="Q4072">
        <f t="shared" si="445"/>
        <v>15.5198</v>
      </c>
      <c r="R4072">
        <f t="shared" si="446"/>
        <v>20.9192</v>
      </c>
      <c r="S4072">
        <f t="shared" si="447"/>
        <v>20.9192</v>
      </c>
      <c r="T4072">
        <f>IFERROR(VLOOKUP($A4072,TY_main!A:B,2,FALSE),T4071)</f>
        <v>130.265625</v>
      </c>
    </row>
    <row r="4073" spans="1:20" x14ac:dyDescent="0.25">
      <c r="A4073" s="2">
        <f>SPY_IVOL!A4073</f>
        <v>44270</v>
      </c>
      <c r="B4073">
        <f>SPY_IVOL!B4073</f>
        <v>38.272300000000001</v>
      </c>
      <c r="C4073">
        <f>SPY_IVOL!C4073</f>
        <v>26.497299999999999</v>
      </c>
      <c r="D4073">
        <f>SPY_IVOL!D4073</f>
        <v>20.920999999999999</v>
      </c>
      <c r="E4073">
        <f>SPY_IVOL!E4073</f>
        <v>15.5639</v>
      </c>
      <c r="F4073">
        <f>SPY_IVOL!F4073</f>
        <v>13.866</v>
      </c>
      <c r="G4073">
        <f>SPY_IVOL!G4073</f>
        <v>15.155799999999999</v>
      </c>
      <c r="H4073">
        <f>SPY_IVOL!H4073</f>
        <v>21.471699999999998</v>
      </c>
      <c r="I4073">
        <f>VLOOKUP($A4073,SPY_main!$A:$C,2,FALSE)</f>
        <v>396.41</v>
      </c>
      <c r="J4073">
        <f>IFERROR(VLOOKUP($A4073,SPY_main!$A:$C,3,FALSE),J4072)</f>
        <v>1.5943000000000001</v>
      </c>
      <c r="K4073">
        <f>IFERROR(VLOOKUP($A4073,SPY_main!$E:$F,2,FALSE),K4072)</f>
        <v>0.182</v>
      </c>
      <c r="L4073">
        <f>IFERROR(VLOOKUP($A4073,SPY_main!H:I,2,FALSE),L4072)</f>
        <v>20.03</v>
      </c>
      <c r="M4073">
        <f t="shared" si="441"/>
        <v>69.735200000000006</v>
      </c>
      <c r="N4073">
        <f t="shared" si="442"/>
        <v>39.468000000000004</v>
      </c>
      <c r="O4073">
        <f t="shared" si="443"/>
        <v>26.395399999999999</v>
      </c>
      <c r="P4073">
        <f t="shared" si="444"/>
        <v>15.232200000000001</v>
      </c>
      <c r="Q4073">
        <f t="shared" si="445"/>
        <v>18.418500000000002</v>
      </c>
      <c r="R4073">
        <f t="shared" si="446"/>
        <v>22.863700000000001</v>
      </c>
      <c r="S4073">
        <f t="shared" si="447"/>
        <v>22.863700000000001</v>
      </c>
      <c r="T4073">
        <f>IFERROR(VLOOKUP($A4073,TY_main!A:B,2,FALSE),T4072)</f>
        <v>130.4375</v>
      </c>
    </row>
    <row r="4074" spans="1:20" x14ac:dyDescent="0.25">
      <c r="A4074" s="2">
        <f>SPY_IVOL!A4074</f>
        <v>44271</v>
      </c>
      <c r="B4074">
        <f>SPY_IVOL!B4074</f>
        <v>38.156799999999997</v>
      </c>
      <c r="C4074">
        <f>SPY_IVOL!C4074</f>
        <v>26.363</v>
      </c>
      <c r="D4074">
        <f>SPY_IVOL!D4074</f>
        <v>20.736000000000001</v>
      </c>
      <c r="E4074">
        <f>SPY_IVOL!E4074</f>
        <v>16.041799999999999</v>
      </c>
      <c r="F4074">
        <f>SPY_IVOL!F4074</f>
        <v>13.568099999999999</v>
      </c>
      <c r="G4074">
        <f>SPY_IVOL!G4074</f>
        <v>14.8188</v>
      </c>
      <c r="H4074">
        <f>SPY_IVOL!H4074</f>
        <v>21.100899999999999</v>
      </c>
      <c r="I4074">
        <f>VLOOKUP($A4074,SPY_main!$A:$C,2,FALSE)</f>
        <v>395.91</v>
      </c>
      <c r="J4074">
        <f>IFERROR(VLOOKUP($A4074,SPY_main!$A:$C,3,FALSE),J4073)</f>
        <v>1.5963000000000001</v>
      </c>
      <c r="K4074">
        <f>IFERROR(VLOOKUP($A4074,SPY_main!$E:$F,2,FALSE),K4073)</f>
        <v>0.19</v>
      </c>
      <c r="L4074">
        <f>IFERROR(VLOOKUP($A4074,SPY_main!H:I,2,FALSE),L4073)</f>
        <v>19.79</v>
      </c>
      <c r="M4074">
        <f t="shared" si="441"/>
        <v>80.508600000000001</v>
      </c>
      <c r="N4074">
        <f t="shared" si="442"/>
        <v>46.971699999999998</v>
      </c>
      <c r="O4074">
        <f t="shared" si="443"/>
        <v>29.771899999999999</v>
      </c>
      <c r="P4074">
        <f t="shared" si="444"/>
        <v>16.709599999999998</v>
      </c>
      <c r="Q4074">
        <f t="shared" si="445"/>
        <v>20.6845</v>
      </c>
      <c r="R4074">
        <f t="shared" si="446"/>
        <v>22.502600000000001</v>
      </c>
      <c r="S4074">
        <f t="shared" si="447"/>
        <v>22.502600000000001</v>
      </c>
      <c r="T4074">
        <f>IFERROR(VLOOKUP($A4074,TY_main!A:B,2,FALSE),T4073)</f>
        <v>130.4375</v>
      </c>
    </row>
    <row r="4075" spans="1:20" x14ac:dyDescent="0.25">
      <c r="A4075" s="2">
        <f>SPY_IVOL!A4075</f>
        <v>44272</v>
      </c>
      <c r="B4075">
        <f>SPY_IVOL!B4075</f>
        <v>38.157899999999998</v>
      </c>
      <c r="C4075">
        <f>SPY_IVOL!C4075</f>
        <v>25.8781</v>
      </c>
      <c r="D4075">
        <f>SPY_IVOL!D4075</f>
        <v>20.269600000000001</v>
      </c>
      <c r="E4075">
        <f>SPY_IVOL!E4075</f>
        <v>14.7087</v>
      </c>
      <c r="F4075">
        <f>SPY_IVOL!F4075</f>
        <v>13.3172</v>
      </c>
      <c r="G4075">
        <f>SPY_IVOL!G4075</f>
        <v>15.068</v>
      </c>
      <c r="H4075">
        <f>SPY_IVOL!H4075</f>
        <v>21.073499999999999</v>
      </c>
      <c r="I4075">
        <f>VLOOKUP($A4075,SPY_main!$A:$C,2,FALSE)</f>
        <v>397.26</v>
      </c>
      <c r="J4075">
        <f>IFERROR(VLOOKUP($A4075,SPY_main!$A:$C,3,FALSE),J4074)</f>
        <v>1.5909</v>
      </c>
      <c r="K4075">
        <f>IFERROR(VLOOKUP($A4075,SPY_main!$E:$F,2,FALSE),K4074)</f>
        <v>0.18962999999999999</v>
      </c>
      <c r="L4075">
        <f>IFERROR(VLOOKUP($A4075,SPY_main!H:I,2,FALSE),L4074)</f>
        <v>19.23</v>
      </c>
      <c r="M4075">
        <f t="shared" si="441"/>
        <v>98.282499999999999</v>
      </c>
      <c r="N4075">
        <f t="shared" si="442"/>
        <v>50.613599999999998</v>
      </c>
      <c r="O4075">
        <f t="shared" si="443"/>
        <v>29.779499999999999</v>
      </c>
      <c r="P4075">
        <f t="shared" si="444"/>
        <v>14.629300000000001</v>
      </c>
      <c r="Q4075">
        <f t="shared" si="445"/>
        <v>24.736000000000001</v>
      </c>
      <c r="R4075">
        <f t="shared" si="446"/>
        <v>24.736000000000001</v>
      </c>
      <c r="S4075">
        <f t="shared" si="447"/>
        <v>24.736000000000001</v>
      </c>
      <c r="T4075">
        <f>IFERROR(VLOOKUP($A4075,TY_main!A:B,2,FALSE),T4074)</f>
        <v>130.59375</v>
      </c>
    </row>
    <row r="4076" spans="1:20" x14ac:dyDescent="0.25">
      <c r="A4076" s="2">
        <f>SPY_IVOL!A4076</f>
        <v>44273</v>
      </c>
      <c r="B4076">
        <f>SPY_IVOL!B4076</f>
        <v>40.612000000000002</v>
      </c>
      <c r="C4076">
        <f>SPY_IVOL!C4076</f>
        <v>27.667400000000001</v>
      </c>
      <c r="D4076">
        <f>SPY_IVOL!D4076</f>
        <v>21.860299999999999</v>
      </c>
      <c r="E4076">
        <f>SPY_IVOL!E4076</f>
        <v>16.515799999999999</v>
      </c>
      <c r="F4076">
        <f>SPY_IVOL!F4076</f>
        <v>14.006600000000001</v>
      </c>
      <c r="G4076">
        <f>SPY_IVOL!G4076</f>
        <v>15.084099999999999</v>
      </c>
      <c r="H4076">
        <f>SPY_IVOL!H4076</f>
        <v>22.5669</v>
      </c>
      <c r="I4076">
        <f>VLOOKUP($A4076,SPY_main!$A:$C,2,FALSE)</f>
        <v>391.48</v>
      </c>
      <c r="J4076">
        <f>IFERROR(VLOOKUP($A4076,SPY_main!$A:$C,3,FALSE),J4075)</f>
        <v>1.3056000000000001</v>
      </c>
      <c r="K4076">
        <f>IFERROR(VLOOKUP($A4076,SPY_main!$E:$F,2,FALSE),K4075)</f>
        <v>0.18662999999999999</v>
      </c>
      <c r="L4076">
        <f>IFERROR(VLOOKUP($A4076,SPY_main!H:I,2,FALSE),L4075)</f>
        <v>21.58</v>
      </c>
      <c r="M4076">
        <f t="shared" si="441"/>
        <v>144.0085</v>
      </c>
      <c r="N4076">
        <f t="shared" si="442"/>
        <v>81.3523</v>
      </c>
      <c r="O4076">
        <f t="shared" si="443"/>
        <v>48.065199999999997</v>
      </c>
      <c r="P4076">
        <f t="shared" si="444"/>
        <v>18.794</v>
      </c>
      <c r="Q4076">
        <f t="shared" si="445"/>
        <v>36.8917</v>
      </c>
      <c r="R4076">
        <f t="shared" si="446"/>
        <v>40.078200000000002</v>
      </c>
      <c r="S4076">
        <f t="shared" si="447"/>
        <v>40.078200000000002</v>
      </c>
      <c r="T4076">
        <f>IFERROR(VLOOKUP($A4076,TY_main!A:B,2,FALSE),T4075)</f>
        <v>129.8125</v>
      </c>
    </row>
    <row r="4077" spans="1:20" x14ac:dyDescent="0.25">
      <c r="A4077" s="2">
        <f>SPY_IVOL!A4077</f>
        <v>44274</v>
      </c>
      <c r="B4077">
        <f>SPY_IVOL!B4077</f>
        <v>40.514299999999999</v>
      </c>
      <c r="C4077">
        <f>SPY_IVOL!C4077</f>
        <v>27.992999999999999</v>
      </c>
      <c r="D4077">
        <f>SPY_IVOL!D4077</f>
        <v>22.394600000000001</v>
      </c>
      <c r="E4077">
        <f>SPY_IVOL!E4077</f>
        <v>16.351400000000002</v>
      </c>
      <c r="F4077">
        <f>SPY_IVOL!F4077</f>
        <v>13.3996</v>
      </c>
      <c r="G4077">
        <f>SPY_IVOL!G4077</f>
        <v>14.7087</v>
      </c>
      <c r="H4077">
        <f>SPY_IVOL!H4077</f>
        <v>21.386399999999998</v>
      </c>
      <c r="I4077">
        <f>VLOOKUP($A4077,SPY_main!$A:$C,2,FALSE)</f>
        <v>389.48</v>
      </c>
      <c r="J4077">
        <f>IFERROR(VLOOKUP($A4077,SPY_main!$A:$C,3,FALSE),J4076)</f>
        <v>1.3123</v>
      </c>
      <c r="K4077">
        <f>IFERROR(VLOOKUP($A4077,SPY_main!$E:$F,2,FALSE),K4076)</f>
        <v>0.19688</v>
      </c>
      <c r="L4077">
        <f>IFERROR(VLOOKUP($A4077,SPY_main!H:I,2,FALSE),L4076)</f>
        <v>20.95</v>
      </c>
      <c r="M4077">
        <f t="shared" si="441"/>
        <v>62.313400000000001</v>
      </c>
      <c r="N4077">
        <f t="shared" si="442"/>
        <v>42.690100000000001</v>
      </c>
      <c r="O4077">
        <f t="shared" si="443"/>
        <v>24.930199999999999</v>
      </c>
      <c r="P4077">
        <f t="shared" si="444"/>
        <v>11.070399999999999</v>
      </c>
      <c r="Q4077">
        <f t="shared" si="445"/>
        <v>20.485199999999999</v>
      </c>
      <c r="R4077">
        <f t="shared" si="446"/>
        <v>25.911000000000001</v>
      </c>
      <c r="S4077">
        <f t="shared" si="447"/>
        <v>25.911000000000001</v>
      </c>
      <c r="T4077">
        <f>IFERROR(VLOOKUP($A4077,TY_main!A:B,2,FALSE),T4076)</f>
        <v>129.734375</v>
      </c>
    </row>
    <row r="4078" spans="1:20" x14ac:dyDescent="0.25">
      <c r="A4078" s="2">
        <f>SPY_IVOL!A4078</f>
        <v>44277</v>
      </c>
      <c r="B4078">
        <f>SPY_IVOL!B4078</f>
        <v>33.619999999999997</v>
      </c>
      <c r="C4078">
        <f>SPY_IVOL!C4078</f>
        <v>24.728200000000001</v>
      </c>
      <c r="D4078">
        <f>SPY_IVOL!D4078</f>
        <v>20.328299999999999</v>
      </c>
      <c r="E4078">
        <f>SPY_IVOL!E4078</f>
        <v>16.124300000000002</v>
      </c>
      <c r="F4078">
        <f>SPY_IVOL!F4078</f>
        <v>13.535</v>
      </c>
      <c r="G4078">
        <f>SPY_IVOL!G4078</f>
        <v>13.485300000000001</v>
      </c>
      <c r="H4078">
        <f>SPY_IVOL!H4078</f>
        <v>16.704599999999999</v>
      </c>
      <c r="I4078">
        <f>VLOOKUP($A4078,SPY_main!$A:$C,2,FALSE)</f>
        <v>392.59</v>
      </c>
      <c r="J4078">
        <f>IFERROR(VLOOKUP($A4078,SPY_main!$A:$C,3,FALSE),J4077)</f>
        <v>1.3019000000000001</v>
      </c>
      <c r="K4078">
        <f>IFERROR(VLOOKUP($A4078,SPY_main!$E:$F,2,FALSE),K4077)</f>
        <v>0.1905</v>
      </c>
      <c r="L4078">
        <f>IFERROR(VLOOKUP($A4078,SPY_main!H:I,2,FALSE),L4077)</f>
        <v>18.88</v>
      </c>
      <c r="M4078">
        <f t="shared" si="441"/>
        <v>39.948999999999998</v>
      </c>
      <c r="N4078">
        <f t="shared" si="442"/>
        <v>26.6921</v>
      </c>
      <c r="O4078">
        <f t="shared" si="443"/>
        <v>20.586500000000001</v>
      </c>
      <c r="P4078">
        <f t="shared" si="444"/>
        <v>14.466200000000001</v>
      </c>
      <c r="Q4078">
        <f t="shared" si="445"/>
        <v>12.457800000000001</v>
      </c>
      <c r="R4078">
        <f t="shared" si="446"/>
        <v>14.494</v>
      </c>
      <c r="S4078">
        <f t="shared" si="447"/>
        <v>19.158000000000001</v>
      </c>
      <c r="T4078">
        <f>IFERROR(VLOOKUP($A4078,TY_main!A:B,2,FALSE),T4077)</f>
        <v>130.0625</v>
      </c>
    </row>
    <row r="4079" spans="1:20" x14ac:dyDescent="0.25">
      <c r="A4079" s="2">
        <f>SPY_IVOL!A4079</f>
        <v>44278</v>
      </c>
      <c r="B4079">
        <f>SPY_IVOL!B4079</f>
        <v>34.682200000000002</v>
      </c>
      <c r="C4079">
        <f>SPY_IVOL!C4079</f>
        <v>25.605</v>
      </c>
      <c r="D4079">
        <f>SPY_IVOL!D4079</f>
        <v>21.189299999999999</v>
      </c>
      <c r="E4079">
        <f>SPY_IVOL!E4079</f>
        <v>16.9895</v>
      </c>
      <c r="F4079">
        <f>SPY_IVOL!F4079</f>
        <v>13.9308</v>
      </c>
      <c r="G4079">
        <f>SPY_IVOL!G4079</f>
        <v>13.502000000000001</v>
      </c>
      <c r="H4079">
        <f>SPY_IVOL!H4079</f>
        <v>17.2273</v>
      </c>
      <c r="I4079">
        <f>VLOOKUP($A4079,SPY_main!$A:$C,2,FALSE)</f>
        <v>389.5</v>
      </c>
      <c r="J4079">
        <f>IFERROR(VLOOKUP($A4079,SPY_main!$A:$C,3,FALSE),J4078)</f>
        <v>1.3122</v>
      </c>
      <c r="K4079">
        <f>IFERROR(VLOOKUP($A4079,SPY_main!$E:$F,2,FALSE),K4078)</f>
        <v>0.20063</v>
      </c>
      <c r="L4079">
        <f>IFERROR(VLOOKUP($A4079,SPY_main!H:I,2,FALSE),L4078)</f>
        <v>20.3</v>
      </c>
      <c r="M4079">
        <f t="shared" si="441"/>
        <v>41.991199999999999</v>
      </c>
      <c r="N4079">
        <f t="shared" si="442"/>
        <v>28.216899999999999</v>
      </c>
      <c r="O4079">
        <f t="shared" si="443"/>
        <v>21.951699999999999</v>
      </c>
      <c r="P4079">
        <f t="shared" si="444"/>
        <v>15.8735</v>
      </c>
      <c r="Q4079">
        <f t="shared" si="445"/>
        <v>12.852499999999999</v>
      </c>
      <c r="R4079">
        <f t="shared" si="446"/>
        <v>14.887499999999999</v>
      </c>
      <c r="S4079">
        <f t="shared" si="447"/>
        <v>19.188400000000001</v>
      </c>
      <c r="T4079">
        <f>IFERROR(VLOOKUP($A4079,TY_main!A:B,2,FALSE),T4078)</f>
        <v>130.4375</v>
      </c>
    </row>
    <row r="4080" spans="1:20" x14ac:dyDescent="0.25">
      <c r="A4080" s="2">
        <f>SPY_IVOL!A4080</f>
        <v>44279</v>
      </c>
      <c r="B4080">
        <f>SPY_IVOL!B4080</f>
        <v>35.213700000000003</v>
      </c>
      <c r="C4080">
        <f>SPY_IVOL!C4080</f>
        <v>26.115500000000001</v>
      </c>
      <c r="D4080">
        <f>SPY_IVOL!D4080</f>
        <v>21.733599999999999</v>
      </c>
      <c r="E4080">
        <f>SPY_IVOL!E4080</f>
        <v>17.4679</v>
      </c>
      <c r="F4080">
        <f>SPY_IVOL!F4080</f>
        <v>14.1233</v>
      </c>
      <c r="G4080">
        <f>SPY_IVOL!G4080</f>
        <v>13.606199999999999</v>
      </c>
      <c r="H4080">
        <f>SPY_IVOL!H4080</f>
        <v>17.145600000000002</v>
      </c>
      <c r="I4080">
        <f>VLOOKUP($A4080,SPY_main!$A:$C,2,FALSE)</f>
        <v>387.52</v>
      </c>
      <c r="J4080">
        <f>IFERROR(VLOOKUP($A4080,SPY_main!$A:$C,3,FALSE),J4079)</f>
        <v>1.3189</v>
      </c>
      <c r="K4080">
        <f>IFERROR(VLOOKUP($A4080,SPY_main!$E:$F,2,FALSE),K4079)</f>
        <v>0.19513</v>
      </c>
      <c r="L4080">
        <f>IFERROR(VLOOKUP($A4080,SPY_main!H:I,2,FALSE),L4079)</f>
        <v>21.2</v>
      </c>
      <c r="M4080">
        <f t="shared" si="441"/>
        <v>43.029400000000003</v>
      </c>
      <c r="N4080">
        <f t="shared" si="442"/>
        <v>29.0153</v>
      </c>
      <c r="O4080">
        <f t="shared" si="443"/>
        <v>22.717199999999998</v>
      </c>
      <c r="P4080">
        <f t="shared" si="444"/>
        <v>16.497699999999998</v>
      </c>
      <c r="Q4080">
        <f t="shared" si="445"/>
        <v>13.1165</v>
      </c>
      <c r="R4080">
        <f t="shared" si="446"/>
        <v>14.7806</v>
      </c>
      <c r="S4080">
        <f t="shared" si="447"/>
        <v>20.236599999999999</v>
      </c>
      <c r="T4080">
        <f>IFERROR(VLOOKUP($A4080,TY_main!A:B,2,FALSE),T4079)</f>
        <v>130.59375</v>
      </c>
    </row>
    <row r="4081" spans="1:20" x14ac:dyDescent="0.25">
      <c r="A4081" s="2">
        <f>SPY_IVOL!A4081</f>
        <v>44280</v>
      </c>
      <c r="B4081">
        <f>SPY_IVOL!B4081</f>
        <v>34.288699999999999</v>
      </c>
      <c r="C4081">
        <f>SPY_IVOL!C4081</f>
        <v>25.1465</v>
      </c>
      <c r="D4081">
        <f>SPY_IVOL!D4081</f>
        <v>20.782599999999999</v>
      </c>
      <c r="E4081">
        <f>SPY_IVOL!E4081</f>
        <v>16.706600000000002</v>
      </c>
      <c r="F4081">
        <f>SPY_IVOL!F4081</f>
        <v>13.5778</v>
      </c>
      <c r="G4081">
        <f>SPY_IVOL!G4081</f>
        <v>13.4467</v>
      </c>
      <c r="H4081">
        <f>SPY_IVOL!H4081</f>
        <v>17.386099999999999</v>
      </c>
      <c r="I4081">
        <f>VLOOKUP($A4081,SPY_main!$A:$C,2,FALSE)</f>
        <v>389.7</v>
      </c>
      <c r="J4081">
        <f>IFERROR(VLOOKUP($A4081,SPY_main!$A:$C,3,FALSE),J4080)</f>
        <v>1.3116000000000001</v>
      </c>
      <c r="K4081">
        <f>IFERROR(VLOOKUP($A4081,SPY_main!$E:$F,2,FALSE),K4080)</f>
        <v>0.193</v>
      </c>
      <c r="L4081">
        <f>IFERROR(VLOOKUP($A4081,SPY_main!H:I,2,FALSE),L4080)</f>
        <v>19.809999999999999</v>
      </c>
      <c r="M4081">
        <f t="shared" si="441"/>
        <v>42.328299999999999</v>
      </c>
      <c r="N4081">
        <f t="shared" si="442"/>
        <v>27.8979</v>
      </c>
      <c r="O4081">
        <f t="shared" si="443"/>
        <v>21.419799999999999</v>
      </c>
      <c r="P4081">
        <f t="shared" si="444"/>
        <v>15.2881</v>
      </c>
      <c r="Q4081">
        <f t="shared" si="445"/>
        <v>12.6837</v>
      </c>
      <c r="R4081">
        <f t="shared" si="446"/>
        <v>15.7036</v>
      </c>
      <c r="S4081">
        <f t="shared" si="447"/>
        <v>21.362100000000002</v>
      </c>
      <c r="T4081">
        <f>IFERROR(VLOOKUP($A4081,TY_main!A:B,2,FALSE),T4080)</f>
        <v>130.640625</v>
      </c>
    </row>
    <row r="4082" spans="1:20" x14ac:dyDescent="0.25">
      <c r="A4082" s="2">
        <f>SPY_IVOL!A4082</f>
        <v>44281</v>
      </c>
      <c r="B4082">
        <f>SPY_IVOL!B4082</f>
        <v>33.5244</v>
      </c>
      <c r="C4082">
        <f>SPY_IVOL!C4082</f>
        <v>24.328299999999999</v>
      </c>
      <c r="D4082">
        <f>SPY_IVOL!D4082</f>
        <v>19.939900000000002</v>
      </c>
      <c r="E4082">
        <f>SPY_IVOL!E4082</f>
        <v>15.667</v>
      </c>
      <c r="F4082">
        <f>SPY_IVOL!F4082</f>
        <v>13.0246</v>
      </c>
      <c r="G4082">
        <f>SPY_IVOL!G4082</f>
        <v>13.247999999999999</v>
      </c>
      <c r="H4082">
        <f>SPY_IVOL!H4082</f>
        <v>17.608499999999999</v>
      </c>
      <c r="I4082">
        <f>VLOOKUP($A4082,SPY_main!$A:$C,2,FALSE)</f>
        <v>395.98</v>
      </c>
      <c r="J4082">
        <f>IFERROR(VLOOKUP($A4082,SPY_main!$A:$C,3,FALSE),J4081)</f>
        <v>1.2907999999999999</v>
      </c>
      <c r="K4082">
        <f>IFERROR(VLOOKUP($A4082,SPY_main!$E:$F,2,FALSE),K4081)</f>
        <v>0.19900000000000001</v>
      </c>
      <c r="L4082">
        <f>IFERROR(VLOOKUP($A4082,SPY_main!H:I,2,FALSE),L4081)</f>
        <v>18.86</v>
      </c>
      <c r="M4082">
        <f t="shared" si="441"/>
        <v>42.277299999999997</v>
      </c>
      <c r="N4082">
        <f t="shared" si="442"/>
        <v>27.554500000000001</v>
      </c>
      <c r="O4082">
        <f t="shared" si="443"/>
        <v>20.8078</v>
      </c>
      <c r="P4082">
        <f t="shared" si="444"/>
        <v>14.1473</v>
      </c>
      <c r="Q4082">
        <f t="shared" si="445"/>
        <v>12.4594</v>
      </c>
      <c r="R4082">
        <f t="shared" si="446"/>
        <v>16.041699999999999</v>
      </c>
      <c r="S4082">
        <f t="shared" si="447"/>
        <v>21.895800000000001</v>
      </c>
      <c r="T4082">
        <f>IFERROR(VLOOKUP($A4082,TY_main!A:B,2,FALSE),T4081)</f>
        <v>130.28125</v>
      </c>
    </row>
    <row r="4083" spans="1:20" x14ac:dyDescent="0.25">
      <c r="A4083" s="2">
        <f>SPY_IVOL!A4083</f>
        <v>44284</v>
      </c>
      <c r="B4083">
        <f>SPY_IVOL!B4083</f>
        <v>35.130699999999997</v>
      </c>
      <c r="C4083">
        <f>SPY_IVOL!C4083</f>
        <v>25.646599999999999</v>
      </c>
      <c r="D4083">
        <f>SPY_IVOL!D4083</f>
        <v>21.027100000000001</v>
      </c>
      <c r="E4083">
        <f>SPY_IVOL!E4083</f>
        <v>16.490300000000001</v>
      </c>
      <c r="F4083">
        <f>SPY_IVOL!F4083</f>
        <v>13.5992</v>
      </c>
      <c r="G4083">
        <f>SPY_IVOL!G4083</f>
        <v>13.793699999999999</v>
      </c>
      <c r="H4083">
        <f>SPY_IVOL!H4083</f>
        <v>17.9041</v>
      </c>
      <c r="I4083">
        <f>VLOOKUP($A4083,SPY_main!$A:$C,2,FALSE)</f>
        <v>395.78</v>
      </c>
      <c r="J4083">
        <f>IFERROR(VLOOKUP($A4083,SPY_main!$A:$C,3,FALSE),J4082)</f>
        <v>1.2914000000000001</v>
      </c>
      <c r="K4083">
        <f>IFERROR(VLOOKUP($A4083,SPY_main!$E:$F,2,FALSE),K4082)</f>
        <v>0.20250000000000001</v>
      </c>
      <c r="L4083">
        <f>IFERROR(VLOOKUP($A4083,SPY_main!H:I,2,FALSE),L4082)</f>
        <v>20.74</v>
      </c>
      <c r="M4083">
        <f t="shared" si="441"/>
        <v>45.526000000000003</v>
      </c>
      <c r="N4083">
        <f t="shared" si="442"/>
        <v>30.353300000000001</v>
      </c>
      <c r="O4083">
        <f t="shared" si="443"/>
        <v>23.107700000000001</v>
      </c>
      <c r="P4083">
        <f t="shared" si="444"/>
        <v>15.7308</v>
      </c>
      <c r="Q4083">
        <f t="shared" si="445"/>
        <v>13.8484</v>
      </c>
      <c r="R4083">
        <f t="shared" si="446"/>
        <v>17.280100000000001</v>
      </c>
      <c r="S4083">
        <f t="shared" si="447"/>
        <v>22.958100000000002</v>
      </c>
      <c r="T4083">
        <f>IFERROR(VLOOKUP($A4083,TY_main!A:B,2,FALSE),T4082)</f>
        <v>129.875</v>
      </c>
    </row>
    <row r="4084" spans="1:20" x14ac:dyDescent="0.25">
      <c r="A4084" s="2">
        <f>SPY_IVOL!A4084</f>
        <v>44285</v>
      </c>
      <c r="B4084">
        <f>SPY_IVOL!B4084</f>
        <v>34.2348</v>
      </c>
      <c r="C4084">
        <f>SPY_IVOL!C4084</f>
        <v>25.042000000000002</v>
      </c>
      <c r="D4084">
        <f>SPY_IVOL!D4084</f>
        <v>20.624099999999999</v>
      </c>
      <c r="E4084">
        <f>SPY_IVOL!E4084</f>
        <v>15.713699999999999</v>
      </c>
      <c r="F4084">
        <f>SPY_IVOL!F4084</f>
        <v>12.6996</v>
      </c>
      <c r="G4084">
        <f>SPY_IVOL!G4084</f>
        <v>13.110900000000001</v>
      </c>
      <c r="H4084">
        <f>SPY_IVOL!H4084</f>
        <v>17.5291</v>
      </c>
      <c r="I4084">
        <f>VLOOKUP($A4084,SPY_main!$A:$C,2,FALSE)</f>
        <v>394.73</v>
      </c>
      <c r="J4084">
        <f>IFERROR(VLOOKUP($A4084,SPY_main!$A:$C,3,FALSE),J4083)</f>
        <v>1.2948</v>
      </c>
      <c r="K4084">
        <f>IFERROR(VLOOKUP($A4084,SPY_main!$E:$F,2,FALSE),K4083)</f>
        <v>0.20163</v>
      </c>
      <c r="L4084">
        <f>IFERROR(VLOOKUP($A4084,SPY_main!H:I,2,FALSE),L4083)</f>
        <v>19.61</v>
      </c>
      <c r="M4084">
        <f t="shared" si="441"/>
        <v>44.453499999999998</v>
      </c>
      <c r="N4084">
        <f t="shared" si="442"/>
        <v>29.071100000000001</v>
      </c>
      <c r="O4084">
        <f t="shared" si="443"/>
        <v>22.385200000000001</v>
      </c>
      <c r="P4084">
        <f t="shared" si="444"/>
        <v>14.4346</v>
      </c>
      <c r="Q4084">
        <f t="shared" si="445"/>
        <v>12.7347</v>
      </c>
      <c r="R4084">
        <f t="shared" si="446"/>
        <v>17.159099999999999</v>
      </c>
      <c r="S4084">
        <f t="shared" si="447"/>
        <v>22.450399999999998</v>
      </c>
      <c r="T4084">
        <f>IFERROR(VLOOKUP($A4084,TY_main!A:B,2,FALSE),T4083)</f>
        <v>129.703125</v>
      </c>
    </row>
    <row r="4085" spans="1:20" x14ac:dyDescent="0.25">
      <c r="A4085" s="2">
        <f>SPY_IVOL!A4085</f>
        <v>44286</v>
      </c>
      <c r="B4085">
        <f>SPY_IVOL!B4085</f>
        <v>33.8414</v>
      </c>
      <c r="C4085">
        <f>SPY_IVOL!C4085</f>
        <v>24.695599999999999</v>
      </c>
      <c r="D4085">
        <f>SPY_IVOL!D4085</f>
        <v>20.3628</v>
      </c>
      <c r="E4085">
        <f>SPY_IVOL!E4085</f>
        <v>15.6927</v>
      </c>
      <c r="F4085">
        <f>SPY_IVOL!F4085</f>
        <v>12.9528</v>
      </c>
      <c r="G4085">
        <f>SPY_IVOL!G4085</f>
        <v>13.5228</v>
      </c>
      <c r="H4085">
        <f>SPY_IVOL!H4085</f>
        <v>18.1708</v>
      </c>
      <c r="I4085">
        <f>VLOOKUP($A4085,SPY_main!$A:$C,2,FALSE)</f>
        <v>396.33</v>
      </c>
      <c r="J4085">
        <f>IFERROR(VLOOKUP($A4085,SPY_main!$A:$C,3,FALSE),J4084)</f>
        <v>1.2896000000000001</v>
      </c>
      <c r="K4085">
        <f>IFERROR(VLOOKUP($A4085,SPY_main!$E:$F,2,FALSE),K4084)</f>
        <v>0.19425000000000001</v>
      </c>
      <c r="L4085">
        <f>IFERROR(VLOOKUP($A4085,SPY_main!H:I,2,FALSE),L4084)</f>
        <v>19.399999999999999</v>
      </c>
      <c r="M4085">
        <f t="shared" si="441"/>
        <v>44.712299999999999</v>
      </c>
      <c r="N4085">
        <f t="shared" si="442"/>
        <v>28.667000000000002</v>
      </c>
      <c r="O4085">
        <f t="shared" si="443"/>
        <v>21.730899999999998</v>
      </c>
      <c r="P4085">
        <f t="shared" si="444"/>
        <v>14.1266</v>
      </c>
      <c r="Q4085">
        <f t="shared" si="445"/>
        <v>13.279400000000001</v>
      </c>
      <c r="R4085">
        <f t="shared" si="446"/>
        <v>17.48</v>
      </c>
      <c r="S4085">
        <f t="shared" si="447"/>
        <v>19.901700000000002</v>
      </c>
      <c r="T4085">
        <f>IFERROR(VLOOKUP($A4085,TY_main!A:B,2,FALSE),T4084)</f>
        <v>129.453125</v>
      </c>
    </row>
    <row r="4086" spans="1:20" x14ac:dyDescent="0.25">
      <c r="A4086" s="2">
        <f>SPY_IVOL!A4086</f>
        <v>44287</v>
      </c>
      <c r="B4086">
        <f>SPY_IVOL!B4086</f>
        <v>32.903399999999998</v>
      </c>
      <c r="C4086">
        <f>SPY_IVOL!C4086</f>
        <v>23.450600000000001</v>
      </c>
      <c r="D4086">
        <f>SPY_IVOL!D4086</f>
        <v>18.892600000000002</v>
      </c>
      <c r="E4086">
        <f>SPY_IVOL!E4086</f>
        <v>14.372199999999999</v>
      </c>
      <c r="F4086">
        <f>SPY_IVOL!F4086</f>
        <v>12.404199999999999</v>
      </c>
      <c r="G4086">
        <f>SPY_IVOL!G4086</f>
        <v>13.4131</v>
      </c>
      <c r="H4086">
        <f>SPY_IVOL!H4086</f>
        <v>17.781700000000001</v>
      </c>
      <c r="I4086">
        <f>VLOOKUP($A4086,SPY_main!$A:$C,2,FALSE)</f>
        <v>400.61</v>
      </c>
      <c r="J4086">
        <f>IFERROR(VLOOKUP($A4086,SPY_main!$A:$C,3,FALSE),J4085)</f>
        <v>1.2758</v>
      </c>
      <c r="K4086">
        <f>IFERROR(VLOOKUP($A4086,SPY_main!$E:$F,2,FALSE),K4085)</f>
        <v>0.19975000000000001</v>
      </c>
      <c r="L4086">
        <f>IFERROR(VLOOKUP($A4086,SPY_main!H:I,2,FALSE),L4085)</f>
        <v>17.329999999999998</v>
      </c>
      <c r="M4086">
        <f t="shared" si="441"/>
        <v>42.2926</v>
      </c>
      <c r="N4086">
        <f t="shared" si="442"/>
        <v>26.4739</v>
      </c>
      <c r="O4086">
        <f t="shared" si="443"/>
        <v>19.427299999999999</v>
      </c>
      <c r="P4086">
        <f t="shared" si="444"/>
        <v>12.299300000000001</v>
      </c>
      <c r="Q4086">
        <f t="shared" si="445"/>
        <v>12.917299999999999</v>
      </c>
      <c r="R4086">
        <f t="shared" si="446"/>
        <v>17.238</v>
      </c>
      <c r="S4086">
        <f t="shared" si="447"/>
        <v>21.612100000000002</v>
      </c>
      <c r="T4086">
        <f>IFERROR(VLOOKUP($A4086,TY_main!A:B,2,FALSE),T4085)</f>
        <v>129.9375</v>
      </c>
    </row>
    <row r="4087" spans="1:20" x14ac:dyDescent="0.25">
      <c r="A4087" s="2">
        <f>SPY_IVOL!A4087</f>
        <v>44291</v>
      </c>
      <c r="B4087">
        <f>SPY_IVOL!B4087</f>
        <v>33.168599999999998</v>
      </c>
      <c r="C4087">
        <f>SPY_IVOL!C4087</f>
        <v>23.523900000000001</v>
      </c>
      <c r="D4087">
        <f>SPY_IVOL!D4087</f>
        <v>18.804600000000001</v>
      </c>
      <c r="E4087">
        <f>SPY_IVOL!E4087</f>
        <v>14.260899999999999</v>
      </c>
      <c r="F4087">
        <f>SPY_IVOL!F4087</f>
        <v>12.7857</v>
      </c>
      <c r="G4087">
        <f>SPY_IVOL!G4087</f>
        <v>14.026400000000001</v>
      </c>
      <c r="H4087">
        <f>SPY_IVOL!H4087</f>
        <v>18.5139</v>
      </c>
      <c r="I4087">
        <f>VLOOKUP($A4087,SPY_main!$A:$C,2,FALSE)</f>
        <v>406.36</v>
      </c>
      <c r="J4087">
        <f>IFERROR(VLOOKUP($A4087,SPY_main!$A:$C,3,FALSE),J4086)</f>
        <v>1.2578</v>
      </c>
      <c r="K4087">
        <f>IFERROR(VLOOKUP($A4087,SPY_main!$E:$F,2,FALSE),K4086)</f>
        <v>0.19975000000000001</v>
      </c>
      <c r="L4087">
        <f>IFERROR(VLOOKUP($A4087,SPY_main!H:I,2,FALSE),L4086)</f>
        <v>17.91</v>
      </c>
      <c r="M4087">
        <f t="shared" si="441"/>
        <v>48.107999999999997</v>
      </c>
      <c r="N4087">
        <f t="shared" si="442"/>
        <v>29.853400000000001</v>
      </c>
      <c r="O4087">
        <f t="shared" si="443"/>
        <v>21.069600000000001</v>
      </c>
      <c r="P4087">
        <f t="shared" si="444"/>
        <v>13.2</v>
      </c>
      <c r="Q4087">
        <f t="shared" si="445"/>
        <v>13.817600000000001</v>
      </c>
      <c r="R4087">
        <f t="shared" si="446"/>
        <v>20.101900000000001</v>
      </c>
      <c r="S4087">
        <f t="shared" si="447"/>
        <v>22.644400000000001</v>
      </c>
      <c r="T4087">
        <f>IFERROR(VLOOKUP($A4087,TY_main!A:B,2,FALSE),T4086)</f>
        <v>129.625</v>
      </c>
    </row>
    <row r="4088" spans="1:20" x14ac:dyDescent="0.25">
      <c r="A4088" s="2">
        <f>SPY_IVOL!A4088</f>
        <v>44292</v>
      </c>
      <c r="B4088">
        <f>SPY_IVOL!B4088</f>
        <v>33.7502</v>
      </c>
      <c r="C4088">
        <f>SPY_IVOL!C4088</f>
        <v>24.0093</v>
      </c>
      <c r="D4088">
        <f>SPY_IVOL!D4088</f>
        <v>19.2807</v>
      </c>
      <c r="E4088">
        <f>SPY_IVOL!E4088</f>
        <v>14.505100000000001</v>
      </c>
      <c r="F4088">
        <f>SPY_IVOL!F4088</f>
        <v>12.498100000000001</v>
      </c>
      <c r="G4088">
        <f>SPY_IVOL!G4088</f>
        <v>13.7225</v>
      </c>
      <c r="H4088">
        <f>SPY_IVOL!H4088</f>
        <v>18.2761</v>
      </c>
      <c r="I4088">
        <f>VLOOKUP($A4088,SPY_main!$A:$C,2,FALSE)</f>
        <v>406.12</v>
      </c>
      <c r="J4088">
        <f>IFERROR(VLOOKUP($A4088,SPY_main!$A:$C,3,FALSE),J4087)</f>
        <v>1.2585</v>
      </c>
      <c r="K4088">
        <f>IFERROR(VLOOKUP($A4088,SPY_main!$E:$F,2,FALSE),K4087)</f>
        <v>0.19738</v>
      </c>
      <c r="L4088">
        <f>IFERROR(VLOOKUP($A4088,SPY_main!H:I,2,FALSE),L4087)</f>
        <v>18.12</v>
      </c>
      <c r="M4088">
        <f t="shared" si="441"/>
        <v>50.337899999999998</v>
      </c>
      <c r="N4088">
        <f t="shared" si="442"/>
        <v>31.311800000000002</v>
      </c>
      <c r="O4088">
        <f t="shared" si="443"/>
        <v>21.688099999999999</v>
      </c>
      <c r="P4088">
        <f t="shared" si="444"/>
        <v>13.306800000000001</v>
      </c>
      <c r="Q4088">
        <f t="shared" si="445"/>
        <v>13.590299999999999</v>
      </c>
      <c r="R4088">
        <f t="shared" si="446"/>
        <v>19.611599999999999</v>
      </c>
      <c r="S4088">
        <f t="shared" si="447"/>
        <v>19.611599999999999</v>
      </c>
      <c r="T4088">
        <f>IFERROR(VLOOKUP($A4088,TY_main!A:B,2,FALSE),T4087)</f>
        <v>130.203125</v>
      </c>
    </row>
    <row r="4089" spans="1:20" x14ac:dyDescent="0.25">
      <c r="A4089" s="2">
        <f>SPY_IVOL!A4089</f>
        <v>44293</v>
      </c>
      <c r="B4089">
        <f>SPY_IVOL!B4089</f>
        <v>33.179499999999997</v>
      </c>
      <c r="C4089">
        <f>SPY_IVOL!C4089</f>
        <v>23.355499999999999</v>
      </c>
      <c r="D4089">
        <f>SPY_IVOL!D4089</f>
        <v>18.594899999999999</v>
      </c>
      <c r="E4089">
        <f>SPY_IVOL!E4089</f>
        <v>13.991</v>
      </c>
      <c r="F4089">
        <f>SPY_IVOL!F4089</f>
        <v>12.2864</v>
      </c>
      <c r="G4089">
        <f>SPY_IVOL!G4089</f>
        <v>13.529299999999999</v>
      </c>
      <c r="H4089">
        <f>SPY_IVOL!H4089</f>
        <v>17.993400000000001</v>
      </c>
      <c r="I4089">
        <f>VLOOKUP($A4089,SPY_main!$A:$C,2,FALSE)</f>
        <v>406.59</v>
      </c>
      <c r="J4089">
        <f>IFERROR(VLOOKUP($A4089,SPY_main!$A:$C,3,FALSE),J4088)</f>
        <v>1.2571000000000001</v>
      </c>
      <c r="K4089">
        <f>IFERROR(VLOOKUP($A4089,SPY_main!$E:$F,2,FALSE),K4088)</f>
        <v>0.19363</v>
      </c>
      <c r="L4089">
        <f>IFERROR(VLOOKUP($A4089,SPY_main!H:I,2,FALSE),L4088)</f>
        <v>17.16</v>
      </c>
      <c r="M4089">
        <f t="shared" si="441"/>
        <v>48.685000000000002</v>
      </c>
      <c r="N4089">
        <f t="shared" si="442"/>
        <v>30.203299999999999</v>
      </c>
      <c r="O4089">
        <f t="shared" si="443"/>
        <v>20.640499999999999</v>
      </c>
      <c r="P4089">
        <f t="shared" si="444"/>
        <v>12.4283</v>
      </c>
      <c r="Q4089">
        <f t="shared" si="445"/>
        <v>13.086399999999999</v>
      </c>
      <c r="R4089">
        <f t="shared" si="446"/>
        <v>18.118500000000001</v>
      </c>
      <c r="S4089">
        <f t="shared" si="447"/>
        <v>18.118500000000001</v>
      </c>
      <c r="T4089">
        <f>IFERROR(VLOOKUP($A4089,TY_main!A:B,2,FALSE),T4088)</f>
        <v>130.34375</v>
      </c>
    </row>
    <row r="4090" spans="1:20" x14ac:dyDescent="0.25">
      <c r="A4090" s="2">
        <f>SPY_IVOL!A4090</f>
        <v>44294</v>
      </c>
      <c r="B4090">
        <f>SPY_IVOL!B4090</f>
        <v>32.783999999999999</v>
      </c>
      <c r="C4090">
        <f>SPY_IVOL!C4090</f>
        <v>23.175599999999999</v>
      </c>
      <c r="D4090">
        <f>SPY_IVOL!D4090</f>
        <v>18.507899999999999</v>
      </c>
      <c r="E4090">
        <f>SPY_IVOL!E4090</f>
        <v>13.8985</v>
      </c>
      <c r="F4090">
        <f>SPY_IVOL!F4090</f>
        <v>12.4184</v>
      </c>
      <c r="G4090">
        <f>SPY_IVOL!G4090</f>
        <v>13.7262</v>
      </c>
      <c r="H4090">
        <f>SPY_IVOL!H4090</f>
        <v>18.196200000000001</v>
      </c>
      <c r="I4090">
        <f>VLOOKUP($A4090,SPY_main!$A:$C,2,FALSE)</f>
        <v>408.52</v>
      </c>
      <c r="J4090">
        <f>IFERROR(VLOOKUP($A4090,SPY_main!$A:$C,3,FALSE),J4089)</f>
        <v>1.2511000000000001</v>
      </c>
      <c r="K4090">
        <f>IFERROR(VLOOKUP($A4090,SPY_main!$E:$F,2,FALSE),K4089)</f>
        <v>0.18775</v>
      </c>
      <c r="L4090">
        <f>IFERROR(VLOOKUP($A4090,SPY_main!H:I,2,FALSE),L4089)</f>
        <v>16.95</v>
      </c>
      <c r="M4090">
        <f t="shared" si="441"/>
        <v>51.613999999999997</v>
      </c>
      <c r="N4090">
        <f t="shared" si="442"/>
        <v>31.5122</v>
      </c>
      <c r="O4090">
        <f t="shared" si="443"/>
        <v>20.338799999999999</v>
      </c>
      <c r="P4090">
        <f t="shared" si="444"/>
        <v>11.7317</v>
      </c>
      <c r="Q4090">
        <f t="shared" si="445"/>
        <v>13.8256</v>
      </c>
      <c r="R4090">
        <f t="shared" si="446"/>
        <v>15.639799999999999</v>
      </c>
      <c r="S4090">
        <f t="shared" si="447"/>
        <v>15.639799999999999</v>
      </c>
      <c r="T4090">
        <f>IFERROR(VLOOKUP($A4090,TY_main!A:B,2,FALSE),T4089)</f>
        <v>130.5</v>
      </c>
    </row>
    <row r="4091" spans="1:20" x14ac:dyDescent="0.25">
      <c r="A4091" s="2">
        <f>SPY_IVOL!A4091</f>
        <v>44295</v>
      </c>
      <c r="B4091">
        <f>SPY_IVOL!B4091</f>
        <v>33.330300000000001</v>
      </c>
      <c r="C4091">
        <f>SPY_IVOL!C4091</f>
        <v>23.558399999999999</v>
      </c>
      <c r="D4091">
        <f>SPY_IVOL!D4091</f>
        <v>18.895499999999998</v>
      </c>
      <c r="E4091">
        <f>SPY_IVOL!E4091</f>
        <v>13.638400000000001</v>
      </c>
      <c r="F4091">
        <f>SPY_IVOL!F4091</f>
        <v>11.845000000000001</v>
      </c>
      <c r="G4091">
        <f>SPY_IVOL!G4091</f>
        <v>13.493600000000001</v>
      </c>
      <c r="H4091">
        <f>SPY_IVOL!H4091</f>
        <v>18.399000000000001</v>
      </c>
      <c r="I4091">
        <f>VLOOKUP($A4091,SPY_main!$A:$C,2,FALSE)</f>
        <v>411.49</v>
      </c>
      <c r="J4091">
        <f>IFERROR(VLOOKUP($A4091,SPY_main!$A:$C,3,FALSE),J4090)</f>
        <v>1.2421</v>
      </c>
      <c r="K4091">
        <f>IFERROR(VLOOKUP($A4091,SPY_main!$E:$F,2,FALSE),K4090)</f>
        <v>0.1875</v>
      </c>
      <c r="L4091">
        <f>IFERROR(VLOOKUP($A4091,SPY_main!H:I,2,FALSE),L4090)</f>
        <v>16.690000000000001</v>
      </c>
      <c r="M4091">
        <f t="shared" si="441"/>
        <v>55.139400000000002</v>
      </c>
      <c r="N4091">
        <f t="shared" si="442"/>
        <v>31.527000000000001</v>
      </c>
      <c r="O4091">
        <f t="shared" si="443"/>
        <v>19.881799999999998</v>
      </c>
      <c r="P4091">
        <f t="shared" si="444"/>
        <v>11.1274</v>
      </c>
      <c r="Q4091">
        <f t="shared" si="445"/>
        <v>14.7682</v>
      </c>
      <c r="R4091">
        <f t="shared" si="446"/>
        <v>17.819400000000002</v>
      </c>
      <c r="S4091">
        <f t="shared" si="447"/>
        <v>17.819400000000002</v>
      </c>
      <c r="T4091">
        <f>IFERROR(VLOOKUP($A4091,TY_main!A:B,2,FALSE),T4090)</f>
        <v>130.25</v>
      </c>
    </row>
    <row r="4092" spans="1:20" x14ac:dyDescent="0.25">
      <c r="A4092" s="2">
        <f>SPY_IVOL!A4092</f>
        <v>44298</v>
      </c>
      <c r="B4092">
        <f>SPY_IVOL!B4092</f>
        <v>33.6736</v>
      </c>
      <c r="C4092">
        <f>SPY_IVOL!C4092</f>
        <v>23.676500000000001</v>
      </c>
      <c r="D4092">
        <f>SPY_IVOL!D4092</f>
        <v>18.872499999999999</v>
      </c>
      <c r="E4092">
        <f>SPY_IVOL!E4092</f>
        <v>13.8918</v>
      </c>
      <c r="F4092">
        <f>SPY_IVOL!F4092</f>
        <v>12.284700000000001</v>
      </c>
      <c r="G4092">
        <f>SPY_IVOL!G4092</f>
        <v>13.8771</v>
      </c>
      <c r="H4092">
        <f>SPY_IVOL!H4092</f>
        <v>18.617999999999999</v>
      </c>
      <c r="I4092">
        <f>VLOOKUP($A4092,SPY_main!$A:$C,2,FALSE)</f>
        <v>411.64</v>
      </c>
      <c r="J4092">
        <f>IFERROR(VLOOKUP($A4092,SPY_main!$A:$C,3,FALSE),J4091)</f>
        <v>1.2417</v>
      </c>
      <c r="K4092">
        <f>IFERROR(VLOOKUP($A4092,SPY_main!$E:$F,2,FALSE),K4091)</f>
        <v>0.18575</v>
      </c>
      <c r="L4092">
        <f>IFERROR(VLOOKUP($A4092,SPY_main!H:I,2,FALSE),L4091)</f>
        <v>16.91</v>
      </c>
      <c r="M4092">
        <f t="shared" si="441"/>
        <v>66.495800000000003</v>
      </c>
      <c r="N4092">
        <f t="shared" si="442"/>
        <v>38.9148</v>
      </c>
      <c r="O4092">
        <f t="shared" si="443"/>
        <v>22.828600000000002</v>
      </c>
      <c r="P4092">
        <f t="shared" si="444"/>
        <v>12.545</v>
      </c>
      <c r="Q4092">
        <f t="shared" si="445"/>
        <v>18.174399999999999</v>
      </c>
      <c r="R4092">
        <f t="shared" si="446"/>
        <v>18.174399999999999</v>
      </c>
      <c r="S4092">
        <f t="shared" si="447"/>
        <v>18.174399999999999</v>
      </c>
      <c r="T4092">
        <f>IFERROR(VLOOKUP($A4092,TY_main!A:B,2,FALSE),T4091)</f>
        <v>130.140625</v>
      </c>
    </row>
    <row r="4093" spans="1:20" x14ac:dyDescent="0.25">
      <c r="A4093" s="2">
        <f>SPY_IVOL!A4093</f>
        <v>44299</v>
      </c>
      <c r="B4093">
        <f>SPY_IVOL!B4093</f>
        <v>33.580300000000001</v>
      </c>
      <c r="C4093">
        <f>SPY_IVOL!C4093</f>
        <v>23.395900000000001</v>
      </c>
      <c r="D4093">
        <f>SPY_IVOL!D4093</f>
        <v>18.560600000000001</v>
      </c>
      <c r="E4093">
        <f>SPY_IVOL!E4093</f>
        <v>13.708399999999999</v>
      </c>
      <c r="F4093">
        <f>SPY_IVOL!F4093</f>
        <v>12.1547</v>
      </c>
      <c r="G4093">
        <f>SPY_IVOL!G4093</f>
        <v>13.785500000000001</v>
      </c>
      <c r="H4093">
        <f>SPY_IVOL!H4093</f>
        <v>18.737500000000001</v>
      </c>
      <c r="I4093">
        <f>VLOOKUP($A4093,SPY_main!$A:$C,2,FALSE)</f>
        <v>412.86</v>
      </c>
      <c r="J4093">
        <f>IFERROR(VLOOKUP($A4093,SPY_main!$A:$C,3,FALSE),J4092)</f>
        <v>1.238</v>
      </c>
      <c r="K4093">
        <f>IFERROR(VLOOKUP($A4093,SPY_main!$E:$F,2,FALSE),K4092)</f>
        <v>0.18375</v>
      </c>
      <c r="L4093">
        <f>IFERROR(VLOOKUP($A4093,SPY_main!H:I,2,FALSE),L4092)</f>
        <v>16.649999999999999</v>
      </c>
      <c r="M4093">
        <f t="shared" si="441"/>
        <v>64.753100000000003</v>
      </c>
      <c r="N4093">
        <f t="shared" si="442"/>
        <v>42.438800000000001</v>
      </c>
      <c r="O4093">
        <f t="shared" si="443"/>
        <v>24.738900000000001</v>
      </c>
      <c r="P4093">
        <f t="shared" si="444"/>
        <v>12.263999999999999</v>
      </c>
      <c r="Q4093">
        <f t="shared" si="445"/>
        <v>18.190999999999999</v>
      </c>
      <c r="R4093">
        <f t="shared" si="446"/>
        <v>18.190999999999999</v>
      </c>
      <c r="S4093">
        <f t="shared" si="447"/>
        <v>18.190999999999999</v>
      </c>
      <c r="T4093">
        <f>IFERROR(VLOOKUP($A4093,TY_main!A:B,2,FALSE),T4092)</f>
        <v>130.578125</v>
      </c>
    </row>
    <row r="4094" spans="1:20" x14ac:dyDescent="0.25">
      <c r="A4094" s="2">
        <f>SPY_IVOL!A4094</f>
        <v>44300</v>
      </c>
      <c r="B4094">
        <f>SPY_IVOL!B4094</f>
        <v>34.202300000000001</v>
      </c>
      <c r="C4094">
        <f>SPY_IVOL!C4094</f>
        <v>23.7944</v>
      </c>
      <c r="D4094">
        <f>SPY_IVOL!D4094</f>
        <v>18.841899999999999</v>
      </c>
      <c r="E4094">
        <f>SPY_IVOL!E4094</f>
        <v>13.881399999999999</v>
      </c>
      <c r="F4094">
        <f>SPY_IVOL!F4094</f>
        <v>11.8081</v>
      </c>
      <c r="G4094">
        <f>SPY_IVOL!G4094</f>
        <v>13.2235</v>
      </c>
      <c r="H4094">
        <f>SPY_IVOL!H4094</f>
        <v>18.275400000000001</v>
      </c>
      <c r="I4094">
        <f>VLOOKUP($A4094,SPY_main!$A:$C,2,FALSE)</f>
        <v>411.45</v>
      </c>
      <c r="J4094">
        <f>IFERROR(VLOOKUP($A4094,SPY_main!$A:$C,3,FALSE),J4093)</f>
        <v>1.2422</v>
      </c>
      <c r="K4094">
        <f>IFERROR(VLOOKUP($A4094,SPY_main!$E:$F,2,FALSE),K4093)</f>
        <v>0.18362999999999999</v>
      </c>
      <c r="L4094">
        <f>IFERROR(VLOOKUP($A4094,SPY_main!H:I,2,FALSE),L4093)</f>
        <v>16.989999999999998</v>
      </c>
      <c r="M4094">
        <f t="shared" si="441"/>
        <v>75.466999999999999</v>
      </c>
      <c r="N4094">
        <f t="shared" si="442"/>
        <v>51.985599999999998</v>
      </c>
      <c r="O4094">
        <f t="shared" si="443"/>
        <v>30.304099999999998</v>
      </c>
      <c r="P4094">
        <f t="shared" si="444"/>
        <v>12.974600000000001</v>
      </c>
      <c r="Q4094">
        <f t="shared" si="445"/>
        <v>24.824400000000001</v>
      </c>
      <c r="R4094">
        <f t="shared" si="446"/>
        <v>34.172199999999997</v>
      </c>
      <c r="S4094">
        <f t="shared" si="447"/>
        <v>34.172199999999997</v>
      </c>
      <c r="T4094">
        <f>IFERROR(VLOOKUP($A4094,TY_main!A:B,2,FALSE),T4093)</f>
        <v>130.4375</v>
      </c>
    </row>
    <row r="4095" spans="1:20" x14ac:dyDescent="0.25">
      <c r="A4095" s="2">
        <f>SPY_IVOL!A4095</f>
        <v>44301</v>
      </c>
      <c r="B4095">
        <f>SPY_IVOL!B4095</f>
        <v>34.1693</v>
      </c>
      <c r="C4095">
        <f>SPY_IVOL!C4095</f>
        <v>23.6005</v>
      </c>
      <c r="D4095">
        <f>SPY_IVOL!D4095</f>
        <v>18.523099999999999</v>
      </c>
      <c r="E4095">
        <f>SPY_IVOL!E4095</f>
        <v>13.301600000000001</v>
      </c>
      <c r="F4095">
        <f>SPY_IVOL!F4095</f>
        <v>11.3386</v>
      </c>
      <c r="G4095">
        <f>SPY_IVOL!G4095</f>
        <v>13.2258</v>
      </c>
      <c r="H4095">
        <f>SPY_IVOL!H4095</f>
        <v>17.030899999999999</v>
      </c>
      <c r="I4095">
        <f>VLOOKUP($A4095,SPY_main!$A:$C,2,FALSE)</f>
        <v>415.87</v>
      </c>
      <c r="J4095">
        <f>IFERROR(VLOOKUP($A4095,SPY_main!$A:$C,3,FALSE),J4094)</f>
        <v>1.2290000000000001</v>
      </c>
      <c r="K4095">
        <f>IFERROR(VLOOKUP($A4095,SPY_main!$E:$F,2,FALSE),K4094)</f>
        <v>0.18975</v>
      </c>
      <c r="L4095">
        <f>IFERROR(VLOOKUP($A4095,SPY_main!H:I,2,FALSE),L4094)</f>
        <v>16.57</v>
      </c>
      <c r="M4095">
        <f t="shared" si="441"/>
        <v>69.681399999999996</v>
      </c>
      <c r="N4095">
        <f t="shared" si="442"/>
        <v>69.681399999999996</v>
      </c>
      <c r="O4095">
        <f t="shared" si="443"/>
        <v>38.3947</v>
      </c>
      <c r="P4095">
        <f t="shared" si="444"/>
        <v>11.875400000000001</v>
      </c>
      <c r="Q4095">
        <f t="shared" si="445"/>
        <v>16.295000000000002</v>
      </c>
      <c r="R4095">
        <f t="shared" si="446"/>
        <v>16.295000000000002</v>
      </c>
      <c r="S4095">
        <f t="shared" si="447"/>
        <v>16.295000000000002</v>
      </c>
      <c r="T4095">
        <f>IFERROR(VLOOKUP($A4095,TY_main!A:B,2,FALSE),T4094)</f>
        <v>131.15625</v>
      </c>
    </row>
    <row r="4096" spans="1:20" x14ac:dyDescent="0.25">
      <c r="A4096" s="2">
        <f>SPY_IVOL!A4096</f>
        <v>44302</v>
      </c>
      <c r="B4096">
        <f>SPY_IVOL!B4096</f>
        <v>34.2684</v>
      </c>
      <c r="C4096">
        <f>SPY_IVOL!C4096</f>
        <v>23.656199999999998</v>
      </c>
      <c r="D4096">
        <f>SPY_IVOL!D4096</f>
        <v>18.5076</v>
      </c>
      <c r="E4096">
        <f>SPY_IVOL!E4096</f>
        <v>13.243</v>
      </c>
      <c r="F4096">
        <f>SPY_IVOL!F4096</f>
        <v>10.9625</v>
      </c>
      <c r="G4096">
        <f>SPY_IVOL!G4096</f>
        <v>13.1379</v>
      </c>
      <c r="H4096">
        <f>SPY_IVOL!H4096</f>
        <v>18.390599999999999</v>
      </c>
      <c r="I4096">
        <f>VLOOKUP($A4096,SPY_main!$A:$C,2,FALSE)</f>
        <v>417.26</v>
      </c>
      <c r="J4096">
        <f>IFERROR(VLOOKUP($A4096,SPY_main!$A:$C,3,FALSE),J4095)</f>
        <v>1.2249000000000001</v>
      </c>
      <c r="K4096">
        <f>IFERROR(VLOOKUP($A4096,SPY_main!$E:$F,2,FALSE),K4095)</f>
        <v>0.18825</v>
      </c>
      <c r="L4096">
        <f>IFERROR(VLOOKUP($A4096,SPY_main!H:I,2,FALSE),L4095)</f>
        <v>16.25</v>
      </c>
      <c r="M4096">
        <f t="shared" si="441"/>
        <v>37.654600000000002</v>
      </c>
      <c r="N4096">
        <f t="shared" si="442"/>
        <v>37.654600000000002</v>
      </c>
      <c r="O4096">
        <f t="shared" si="443"/>
        <v>21.3034</v>
      </c>
      <c r="P4096">
        <f t="shared" si="444"/>
        <v>7.4722</v>
      </c>
      <c r="Q4096">
        <f t="shared" si="445"/>
        <v>12.319100000000001</v>
      </c>
      <c r="R4096">
        <f t="shared" si="446"/>
        <v>12.319100000000001</v>
      </c>
      <c r="S4096">
        <f t="shared" si="447"/>
        <v>12.319100000000001</v>
      </c>
      <c r="T4096">
        <f>IFERROR(VLOOKUP($A4096,TY_main!A:B,2,FALSE),T4095)</f>
        <v>130.875</v>
      </c>
    </row>
    <row r="4097" spans="1:20" x14ac:dyDescent="0.25">
      <c r="A4097" s="2">
        <f>SPY_IVOL!A4097</f>
        <v>44305</v>
      </c>
      <c r="B4097">
        <f>SPY_IVOL!B4097</f>
        <v>31.935400000000001</v>
      </c>
      <c r="C4097">
        <f>SPY_IVOL!C4097</f>
        <v>23.570399999999999</v>
      </c>
      <c r="D4097">
        <f>SPY_IVOL!D4097</f>
        <v>19.2866</v>
      </c>
      <c r="E4097">
        <f>SPY_IVOL!E4097</f>
        <v>14.9476</v>
      </c>
      <c r="F4097">
        <f>SPY_IVOL!F4097</f>
        <v>12.6351</v>
      </c>
      <c r="G4097">
        <f>SPY_IVOL!G4097</f>
        <v>12.779199999999999</v>
      </c>
      <c r="H4097">
        <f>SPY_IVOL!H4097</f>
        <v>16.738800000000001</v>
      </c>
      <c r="I4097">
        <f>VLOOKUP($A4097,SPY_main!$A:$C,2,FALSE)</f>
        <v>415.21</v>
      </c>
      <c r="J4097">
        <f>IFERROR(VLOOKUP($A4097,SPY_main!$A:$C,3,FALSE),J4096)</f>
        <v>1.2310000000000001</v>
      </c>
      <c r="K4097">
        <f>IFERROR(VLOOKUP($A4097,SPY_main!$E:$F,2,FALSE),K4096)</f>
        <v>0.186</v>
      </c>
      <c r="L4097">
        <f>IFERROR(VLOOKUP($A4097,SPY_main!H:I,2,FALSE),L4096)</f>
        <v>17.29</v>
      </c>
      <c r="M4097">
        <f t="shared" si="441"/>
        <v>35.4756</v>
      </c>
      <c r="N4097">
        <f t="shared" si="442"/>
        <v>24.653300000000002</v>
      </c>
      <c r="O4097">
        <f t="shared" si="443"/>
        <v>19.561299999999999</v>
      </c>
      <c r="P4097">
        <f t="shared" si="444"/>
        <v>14.1318</v>
      </c>
      <c r="Q4097">
        <f t="shared" si="445"/>
        <v>11.377000000000001</v>
      </c>
      <c r="R4097">
        <f t="shared" si="446"/>
        <v>13.166399999999999</v>
      </c>
      <c r="S4097">
        <f t="shared" si="447"/>
        <v>17.654900000000001</v>
      </c>
      <c r="T4097">
        <f>IFERROR(VLOOKUP($A4097,TY_main!A:B,2,FALSE),T4096)</f>
        <v>130.734375</v>
      </c>
    </row>
    <row r="4098" spans="1:20" x14ac:dyDescent="0.25">
      <c r="A4098" s="2">
        <f>SPY_IVOL!A4098</f>
        <v>44306</v>
      </c>
      <c r="B4098">
        <f>SPY_IVOL!B4098</f>
        <v>32.909300000000002</v>
      </c>
      <c r="C4098">
        <f>SPY_IVOL!C4098</f>
        <v>24.801500000000001</v>
      </c>
      <c r="D4098">
        <f>SPY_IVOL!D4098</f>
        <v>20.671199999999999</v>
      </c>
      <c r="E4098">
        <f>SPY_IVOL!E4098</f>
        <v>16.267399999999999</v>
      </c>
      <c r="F4098">
        <f>SPY_IVOL!F4098</f>
        <v>12.8408</v>
      </c>
      <c r="G4098">
        <f>SPY_IVOL!G4098</f>
        <v>12.827999999999999</v>
      </c>
      <c r="H4098">
        <f>SPY_IVOL!H4098</f>
        <v>16.8948</v>
      </c>
      <c r="I4098">
        <f>VLOOKUP($A4098,SPY_main!$A:$C,2,FALSE)</f>
        <v>412.17</v>
      </c>
      <c r="J4098">
        <f>IFERROR(VLOOKUP($A4098,SPY_main!$A:$C,3,FALSE),J4097)</f>
        <v>1.2401</v>
      </c>
      <c r="K4098">
        <f>IFERROR(VLOOKUP($A4098,SPY_main!$E:$F,2,FALSE),K4097)</f>
        <v>0.18375</v>
      </c>
      <c r="L4098">
        <f>IFERROR(VLOOKUP($A4098,SPY_main!H:I,2,FALSE),L4097)</f>
        <v>18.68</v>
      </c>
      <c r="M4098">
        <f t="shared" ref="M4098:M4161" si="448">IFERROR(VLOOKUP($A4098,FirstM,2,FALSE),M4097)</f>
        <v>36.669600000000003</v>
      </c>
      <c r="N4098">
        <f t="shared" ref="N4098:N4161" si="449">IFERROR(VLOOKUP($A4098,FirstM,3,FALSE),N4097)</f>
        <v>26.166499999999999</v>
      </c>
      <c r="O4098">
        <f t="shared" ref="O4098:O4161" si="450">IFERROR(VLOOKUP($A4098,FirstM,4,FALSE),O4097)</f>
        <v>21.329899999999999</v>
      </c>
      <c r="P4098">
        <f t="shared" ref="P4098:P4161" si="451">IFERROR(VLOOKUP($A4098,FirstM,5,FALSE),P4097)</f>
        <v>15.8546</v>
      </c>
      <c r="Q4098">
        <f t="shared" ref="Q4098:Q4161" si="452">IFERROR(VLOOKUP($A4098,FirstM,6,FALSE),Q4097)</f>
        <v>11.5029</v>
      </c>
      <c r="R4098">
        <f t="shared" ref="R4098:R4161" si="453">IFERROR(VLOOKUP($A4098,FirstM,7,FALSE),R4097)</f>
        <v>13.382300000000001</v>
      </c>
      <c r="S4098">
        <f t="shared" ref="S4098:S4161" si="454">IFERROR(VLOOKUP($A4098,FirstM,8,FALSE),S4097)</f>
        <v>17.633800000000001</v>
      </c>
      <c r="T4098">
        <f>IFERROR(VLOOKUP($A4098,TY_main!A:B,2,FALSE),T4097)</f>
        <v>131.0625</v>
      </c>
    </row>
    <row r="4099" spans="1:20" x14ac:dyDescent="0.25">
      <c r="A4099" s="2">
        <f>SPY_IVOL!A4099</f>
        <v>44307</v>
      </c>
      <c r="B4099">
        <f>SPY_IVOL!B4099</f>
        <v>32.226399999999998</v>
      </c>
      <c r="C4099">
        <f>SPY_IVOL!C4099</f>
        <v>23.870999999999999</v>
      </c>
      <c r="D4099">
        <f>SPY_IVOL!D4099</f>
        <v>19.617999999999999</v>
      </c>
      <c r="E4099">
        <f>SPY_IVOL!E4099</f>
        <v>15.3504</v>
      </c>
      <c r="F4099">
        <f>SPY_IVOL!F4099</f>
        <v>12.146100000000001</v>
      </c>
      <c r="G4099">
        <f>SPY_IVOL!G4099</f>
        <v>12.4923</v>
      </c>
      <c r="H4099">
        <f>SPY_IVOL!H4099</f>
        <v>16.528099999999998</v>
      </c>
      <c r="I4099">
        <f>VLOOKUP($A4099,SPY_main!$A:$C,2,FALSE)</f>
        <v>416.07</v>
      </c>
      <c r="J4099">
        <f>IFERROR(VLOOKUP($A4099,SPY_main!$A:$C,3,FALSE),J4098)</f>
        <v>1.2283999999999999</v>
      </c>
      <c r="K4099">
        <f>IFERROR(VLOOKUP($A4099,SPY_main!$E:$F,2,FALSE),K4098)</f>
        <v>0.17288000000000001</v>
      </c>
      <c r="L4099">
        <f>IFERROR(VLOOKUP($A4099,SPY_main!H:I,2,FALSE),L4098)</f>
        <v>17.5</v>
      </c>
      <c r="M4099">
        <f t="shared" si="448"/>
        <v>36.159700000000001</v>
      </c>
      <c r="N4099">
        <f t="shared" si="449"/>
        <v>25.066800000000001</v>
      </c>
      <c r="O4099">
        <f t="shared" si="450"/>
        <v>20.0014</v>
      </c>
      <c r="P4099">
        <f t="shared" si="451"/>
        <v>14.6663</v>
      </c>
      <c r="Q4099">
        <f t="shared" si="452"/>
        <v>11.098699999999999</v>
      </c>
      <c r="R4099">
        <f t="shared" si="453"/>
        <v>13.121700000000001</v>
      </c>
      <c r="S4099">
        <f t="shared" si="454"/>
        <v>16.9057</v>
      </c>
      <c r="T4099">
        <f>IFERROR(VLOOKUP($A4099,TY_main!A:B,2,FALSE),T4098)</f>
        <v>131.03125</v>
      </c>
    </row>
    <row r="4100" spans="1:20" x14ac:dyDescent="0.25">
      <c r="A4100" s="2">
        <f>SPY_IVOL!A4100</f>
        <v>44308</v>
      </c>
      <c r="B4100">
        <f>SPY_IVOL!B4100</f>
        <v>33.094200000000001</v>
      </c>
      <c r="C4100">
        <f>SPY_IVOL!C4100</f>
        <v>24.656600000000001</v>
      </c>
      <c r="D4100">
        <f>SPY_IVOL!D4100</f>
        <v>20.404900000000001</v>
      </c>
      <c r="E4100">
        <f>SPY_IVOL!E4100</f>
        <v>15.9711</v>
      </c>
      <c r="F4100">
        <f>SPY_IVOL!F4100</f>
        <v>13.020099999999999</v>
      </c>
      <c r="G4100">
        <f>SPY_IVOL!G4100</f>
        <v>12.86</v>
      </c>
      <c r="H4100">
        <f>SPY_IVOL!H4100</f>
        <v>16.638300000000001</v>
      </c>
      <c r="I4100">
        <f>VLOOKUP($A4100,SPY_main!$A:$C,2,FALSE)</f>
        <v>412.27</v>
      </c>
      <c r="J4100">
        <f>IFERROR(VLOOKUP($A4100,SPY_main!$A:$C,3,FALSE),J4099)</f>
        <v>1.2398</v>
      </c>
      <c r="K4100">
        <f>IFERROR(VLOOKUP($A4100,SPY_main!$E:$F,2,FALSE),K4099)</f>
        <v>0.17574999999999999</v>
      </c>
      <c r="L4100">
        <f>IFERROR(VLOOKUP($A4100,SPY_main!H:I,2,FALSE),L4099)</f>
        <v>18.71</v>
      </c>
      <c r="M4100">
        <f t="shared" si="448"/>
        <v>37.066299999999998</v>
      </c>
      <c r="N4100">
        <f t="shared" si="449"/>
        <v>25.963899999999999</v>
      </c>
      <c r="O4100">
        <f t="shared" si="450"/>
        <v>20.889299999999999</v>
      </c>
      <c r="P4100">
        <f t="shared" si="451"/>
        <v>15.480499999999999</v>
      </c>
      <c r="Q4100">
        <f t="shared" si="452"/>
        <v>11.8344</v>
      </c>
      <c r="R4100">
        <f t="shared" si="453"/>
        <v>13.585699999999999</v>
      </c>
      <c r="S4100">
        <f t="shared" si="454"/>
        <v>19.327500000000001</v>
      </c>
      <c r="T4100">
        <f>IFERROR(VLOOKUP($A4100,TY_main!A:B,2,FALSE),T4099)</f>
        <v>131.046875</v>
      </c>
    </row>
    <row r="4101" spans="1:20" x14ac:dyDescent="0.25">
      <c r="A4101" s="2">
        <f>SPY_IVOL!A4101</f>
        <v>44309</v>
      </c>
      <c r="B4101">
        <f>SPY_IVOL!B4101</f>
        <v>31.916699999999999</v>
      </c>
      <c r="C4101">
        <f>SPY_IVOL!C4101</f>
        <v>23.802</v>
      </c>
      <c r="D4101">
        <f>SPY_IVOL!D4101</f>
        <v>19.5992</v>
      </c>
      <c r="E4101">
        <f>SPY_IVOL!E4101</f>
        <v>14.826599999999999</v>
      </c>
      <c r="F4101">
        <f>SPY_IVOL!F4101</f>
        <v>12.163</v>
      </c>
      <c r="G4101">
        <f>SPY_IVOL!G4101</f>
        <v>12.495100000000001</v>
      </c>
      <c r="H4101">
        <f>SPY_IVOL!H4101</f>
        <v>16.722200000000001</v>
      </c>
      <c r="I4101">
        <f>VLOOKUP($A4101,SPY_main!$A:$C,2,FALSE)</f>
        <v>416.74</v>
      </c>
      <c r="J4101">
        <f>IFERROR(VLOOKUP($A4101,SPY_main!$A:$C,3,FALSE),J4100)</f>
        <v>1.2264999999999999</v>
      </c>
      <c r="K4101">
        <f>IFERROR(VLOOKUP($A4101,SPY_main!$E:$F,2,FALSE),K4100)</f>
        <v>0.18138000000000001</v>
      </c>
      <c r="L4101">
        <f>IFERROR(VLOOKUP($A4101,SPY_main!H:I,2,FALSE),L4100)</f>
        <v>17.329999999999998</v>
      </c>
      <c r="M4101">
        <f t="shared" si="448"/>
        <v>36.183799999999998</v>
      </c>
      <c r="N4101">
        <f t="shared" si="449"/>
        <v>24.7624</v>
      </c>
      <c r="O4101">
        <f t="shared" si="450"/>
        <v>19.796800000000001</v>
      </c>
      <c r="P4101">
        <f t="shared" si="451"/>
        <v>13.747199999999999</v>
      </c>
      <c r="Q4101">
        <f t="shared" si="452"/>
        <v>10.9278</v>
      </c>
      <c r="R4101">
        <f t="shared" si="453"/>
        <v>13.484299999999999</v>
      </c>
      <c r="S4101">
        <f t="shared" si="454"/>
        <v>17.318300000000001</v>
      </c>
      <c r="T4101">
        <f>IFERROR(VLOOKUP($A4101,TY_main!A:B,2,FALSE),T4100)</f>
        <v>130.9375</v>
      </c>
    </row>
    <row r="4102" spans="1:20" x14ac:dyDescent="0.25">
      <c r="A4102" s="2">
        <f>SPY_IVOL!A4102</f>
        <v>44312</v>
      </c>
      <c r="B4102">
        <f>SPY_IVOL!B4102</f>
        <v>32.324199999999998</v>
      </c>
      <c r="C4102">
        <f>SPY_IVOL!C4102</f>
        <v>23.8643</v>
      </c>
      <c r="D4102">
        <f>SPY_IVOL!D4102</f>
        <v>19.546099999999999</v>
      </c>
      <c r="E4102">
        <f>SPY_IVOL!E4102</f>
        <v>14.8233</v>
      </c>
      <c r="F4102">
        <f>SPY_IVOL!F4102</f>
        <v>12.1587</v>
      </c>
      <c r="G4102">
        <f>SPY_IVOL!G4102</f>
        <v>12.595000000000001</v>
      </c>
      <c r="H4102">
        <f>SPY_IVOL!H4102</f>
        <v>17.002800000000001</v>
      </c>
      <c r="I4102">
        <f>VLOOKUP($A4102,SPY_main!$A:$C,2,FALSE)</f>
        <v>417.61</v>
      </c>
      <c r="J4102">
        <f>IFERROR(VLOOKUP($A4102,SPY_main!$A:$C,3,FALSE),J4101)</f>
        <v>1.2239</v>
      </c>
      <c r="K4102">
        <f>IFERROR(VLOOKUP($A4102,SPY_main!$E:$F,2,FALSE),K4101)</f>
        <v>0.184</v>
      </c>
      <c r="L4102">
        <f>IFERROR(VLOOKUP($A4102,SPY_main!H:I,2,FALSE),L4101)</f>
        <v>17.64</v>
      </c>
      <c r="M4102">
        <f t="shared" si="448"/>
        <v>37.188600000000001</v>
      </c>
      <c r="N4102">
        <f t="shared" si="449"/>
        <v>25.308399999999999</v>
      </c>
      <c r="O4102">
        <f t="shared" si="450"/>
        <v>19.981300000000001</v>
      </c>
      <c r="P4102">
        <f t="shared" si="451"/>
        <v>13.8232</v>
      </c>
      <c r="Q4102">
        <f t="shared" si="452"/>
        <v>11.1282</v>
      </c>
      <c r="R4102">
        <f t="shared" si="453"/>
        <v>14.1418</v>
      </c>
      <c r="S4102">
        <f t="shared" si="454"/>
        <v>19.2959</v>
      </c>
      <c r="T4102">
        <f>IFERROR(VLOOKUP($A4102,TY_main!A:B,2,FALSE),T4101)</f>
        <v>130.875</v>
      </c>
    </row>
    <row r="4103" spans="1:20" x14ac:dyDescent="0.25">
      <c r="A4103" s="2">
        <f>SPY_IVOL!A4103</f>
        <v>44313</v>
      </c>
      <c r="B4103">
        <f>SPY_IVOL!B4103</f>
        <v>32.0777</v>
      </c>
      <c r="C4103">
        <f>SPY_IVOL!C4103</f>
        <v>23.737200000000001</v>
      </c>
      <c r="D4103">
        <f>SPY_IVOL!D4103</f>
        <v>19.392099999999999</v>
      </c>
      <c r="E4103">
        <f>SPY_IVOL!E4103</f>
        <v>14.7263</v>
      </c>
      <c r="F4103">
        <f>SPY_IVOL!F4103</f>
        <v>11.973800000000001</v>
      </c>
      <c r="G4103">
        <f>SPY_IVOL!G4103</f>
        <v>12.4884</v>
      </c>
      <c r="H4103">
        <f>SPY_IVOL!H4103</f>
        <v>16.5105</v>
      </c>
      <c r="I4103">
        <f>VLOOKUP($A4103,SPY_main!$A:$C,2,FALSE)</f>
        <v>417.52</v>
      </c>
      <c r="J4103">
        <f>IFERROR(VLOOKUP($A4103,SPY_main!$A:$C,3,FALSE),J4102)</f>
        <v>1.2242</v>
      </c>
      <c r="K4103">
        <f>IFERROR(VLOOKUP($A4103,SPY_main!$E:$F,2,FALSE),K4102)</f>
        <v>0.17713000000000001</v>
      </c>
      <c r="L4103">
        <f>IFERROR(VLOOKUP($A4103,SPY_main!H:I,2,FALSE),L4102)</f>
        <v>17.559999999999999</v>
      </c>
      <c r="M4103">
        <f t="shared" si="448"/>
        <v>37.547899999999998</v>
      </c>
      <c r="N4103">
        <f t="shared" si="449"/>
        <v>25.358000000000001</v>
      </c>
      <c r="O4103">
        <f t="shared" si="450"/>
        <v>20.087</v>
      </c>
      <c r="P4103">
        <f t="shared" si="451"/>
        <v>13.826000000000001</v>
      </c>
      <c r="Q4103">
        <f t="shared" si="452"/>
        <v>10.9513</v>
      </c>
      <c r="R4103">
        <f t="shared" si="453"/>
        <v>13.702400000000001</v>
      </c>
      <c r="S4103">
        <f t="shared" si="454"/>
        <v>19.721</v>
      </c>
      <c r="T4103">
        <f>IFERROR(VLOOKUP($A4103,TY_main!A:B,2,FALSE),T4102)</f>
        <v>130.53125</v>
      </c>
    </row>
    <row r="4104" spans="1:20" x14ac:dyDescent="0.25">
      <c r="A4104" s="2">
        <f>SPY_IVOL!A4104</f>
        <v>44314</v>
      </c>
      <c r="B4104">
        <f>SPY_IVOL!B4104</f>
        <v>31.952400000000001</v>
      </c>
      <c r="C4104">
        <f>SPY_IVOL!C4104</f>
        <v>23.463699999999999</v>
      </c>
      <c r="D4104">
        <f>SPY_IVOL!D4104</f>
        <v>19.143000000000001</v>
      </c>
      <c r="E4104">
        <f>SPY_IVOL!E4104</f>
        <v>14.4857</v>
      </c>
      <c r="F4104">
        <f>SPY_IVOL!F4104</f>
        <v>11.7623</v>
      </c>
      <c r="G4104">
        <f>SPY_IVOL!G4104</f>
        <v>12.248799999999999</v>
      </c>
      <c r="H4104">
        <f>SPY_IVOL!H4104</f>
        <v>16.671500000000002</v>
      </c>
      <c r="I4104">
        <f>VLOOKUP($A4104,SPY_main!$A:$C,2,FALSE)</f>
        <v>417.4</v>
      </c>
      <c r="J4104">
        <f>IFERROR(VLOOKUP($A4104,SPY_main!$A:$C,3,FALSE),J4103)</f>
        <v>1.2244999999999999</v>
      </c>
      <c r="K4104">
        <f>IFERROR(VLOOKUP($A4104,SPY_main!$E:$F,2,FALSE),K4103)</f>
        <v>0.1855</v>
      </c>
      <c r="L4104">
        <f>IFERROR(VLOOKUP($A4104,SPY_main!H:I,2,FALSE),L4103)</f>
        <v>17.28</v>
      </c>
      <c r="M4104">
        <f t="shared" si="448"/>
        <v>37.952100000000002</v>
      </c>
      <c r="N4104">
        <f t="shared" si="449"/>
        <v>25.087700000000002</v>
      </c>
      <c r="O4104">
        <f t="shared" si="450"/>
        <v>19.736799999999999</v>
      </c>
      <c r="P4104">
        <f t="shared" si="451"/>
        <v>13.415900000000001</v>
      </c>
      <c r="Q4104">
        <f t="shared" si="452"/>
        <v>10.6663</v>
      </c>
      <c r="R4104">
        <f t="shared" si="453"/>
        <v>13.8612</v>
      </c>
      <c r="S4104">
        <f t="shared" si="454"/>
        <v>16.315999999999999</v>
      </c>
      <c r="T4104">
        <f>IFERROR(VLOOKUP($A4104,TY_main!A:B,2,FALSE),T4103)</f>
        <v>130.59375</v>
      </c>
    </row>
    <row r="4105" spans="1:20" x14ac:dyDescent="0.25">
      <c r="A4105" s="2">
        <f>SPY_IVOL!A4105</f>
        <v>44315</v>
      </c>
      <c r="B4105">
        <f>SPY_IVOL!B4105</f>
        <v>32.386600000000001</v>
      </c>
      <c r="C4105">
        <f>SPY_IVOL!C4105</f>
        <v>23.800899999999999</v>
      </c>
      <c r="D4105">
        <f>SPY_IVOL!D4105</f>
        <v>19.369</v>
      </c>
      <c r="E4105">
        <f>SPY_IVOL!E4105</f>
        <v>14.6823</v>
      </c>
      <c r="F4105">
        <f>SPY_IVOL!F4105</f>
        <v>11.757899999999999</v>
      </c>
      <c r="G4105">
        <f>SPY_IVOL!G4105</f>
        <v>12.554399999999999</v>
      </c>
      <c r="H4105">
        <f>SPY_IVOL!H4105</f>
        <v>16.985800000000001</v>
      </c>
      <c r="I4105">
        <f>VLOOKUP($A4105,SPY_main!$A:$C,2,FALSE)</f>
        <v>420.06</v>
      </c>
      <c r="J4105">
        <f>IFERROR(VLOOKUP($A4105,SPY_main!$A:$C,3,FALSE),J4104)</f>
        <v>1.2168000000000001</v>
      </c>
      <c r="K4105">
        <f>IFERROR(VLOOKUP($A4105,SPY_main!$E:$F,2,FALSE),K4104)</f>
        <v>0.17563000000000001</v>
      </c>
      <c r="L4105">
        <f>IFERROR(VLOOKUP($A4105,SPY_main!H:I,2,FALSE),L4104)</f>
        <v>17.61</v>
      </c>
      <c r="M4105">
        <f t="shared" si="448"/>
        <v>38.791899999999998</v>
      </c>
      <c r="N4105">
        <f t="shared" si="449"/>
        <v>25.9405</v>
      </c>
      <c r="O4105">
        <f t="shared" si="450"/>
        <v>20.1691</v>
      </c>
      <c r="P4105">
        <f t="shared" si="451"/>
        <v>13.615399999999999</v>
      </c>
      <c r="Q4105">
        <f t="shared" si="452"/>
        <v>10.976599999999999</v>
      </c>
      <c r="R4105">
        <f t="shared" si="453"/>
        <v>14.624700000000001</v>
      </c>
      <c r="S4105">
        <f t="shared" si="454"/>
        <v>15.0061</v>
      </c>
      <c r="T4105">
        <f>IFERROR(VLOOKUP($A4105,TY_main!A:B,2,FALSE),T4104)</f>
        <v>130.484375</v>
      </c>
    </row>
    <row r="4106" spans="1:20" x14ac:dyDescent="0.25">
      <c r="A4106" s="2">
        <f>SPY_IVOL!A4106</f>
        <v>44316</v>
      </c>
      <c r="B4106">
        <f>SPY_IVOL!B4106</f>
        <v>33.537399999999998</v>
      </c>
      <c r="C4106">
        <f>SPY_IVOL!C4106</f>
        <v>24.473800000000001</v>
      </c>
      <c r="D4106">
        <f>SPY_IVOL!D4106</f>
        <v>19.939699999999998</v>
      </c>
      <c r="E4106">
        <f>SPY_IVOL!E4106</f>
        <v>15.1905</v>
      </c>
      <c r="F4106">
        <f>SPY_IVOL!F4106</f>
        <v>12.363200000000001</v>
      </c>
      <c r="G4106">
        <f>SPY_IVOL!G4106</f>
        <v>12.688599999999999</v>
      </c>
      <c r="H4106">
        <f>SPY_IVOL!H4106</f>
        <v>17.0107</v>
      </c>
      <c r="I4106">
        <f>VLOOKUP($A4106,SPY_main!$A:$C,2,FALSE)</f>
        <v>417.3</v>
      </c>
      <c r="J4106">
        <f>IFERROR(VLOOKUP($A4106,SPY_main!$A:$C,3,FALSE),J4105)</f>
        <v>1.2248000000000001</v>
      </c>
      <c r="K4106">
        <f>IFERROR(VLOOKUP($A4106,SPY_main!$E:$F,2,FALSE),K4105)</f>
        <v>0.17638000000000001</v>
      </c>
      <c r="L4106">
        <f>IFERROR(VLOOKUP($A4106,SPY_main!H:I,2,FALSE),L4105)</f>
        <v>18.61</v>
      </c>
      <c r="M4106">
        <f t="shared" si="448"/>
        <v>41.581000000000003</v>
      </c>
      <c r="N4106">
        <f t="shared" si="449"/>
        <v>27.092700000000001</v>
      </c>
      <c r="O4106">
        <f t="shared" si="450"/>
        <v>20.856100000000001</v>
      </c>
      <c r="P4106">
        <f t="shared" si="451"/>
        <v>14.145099999999999</v>
      </c>
      <c r="Q4106">
        <f t="shared" si="452"/>
        <v>11.103400000000001</v>
      </c>
      <c r="R4106">
        <f t="shared" si="453"/>
        <v>14.508699999999999</v>
      </c>
      <c r="S4106">
        <f t="shared" si="454"/>
        <v>18.4802</v>
      </c>
      <c r="T4106">
        <f>IFERROR(VLOOKUP($A4106,TY_main!A:B,2,FALSE),T4105)</f>
        <v>130.53125</v>
      </c>
    </row>
    <row r="4107" spans="1:20" x14ac:dyDescent="0.25">
      <c r="A4107" s="2">
        <f>SPY_IVOL!A4107</f>
        <v>44319</v>
      </c>
      <c r="B4107">
        <f>SPY_IVOL!B4107</f>
        <v>34.012099999999997</v>
      </c>
      <c r="C4107">
        <f>SPY_IVOL!C4107</f>
        <v>24.615400000000001</v>
      </c>
      <c r="D4107">
        <f>SPY_IVOL!D4107</f>
        <v>19.969100000000001</v>
      </c>
      <c r="E4107">
        <f>SPY_IVOL!E4107</f>
        <v>14.9947</v>
      </c>
      <c r="F4107">
        <f>SPY_IVOL!F4107</f>
        <v>11.8523</v>
      </c>
      <c r="G4107">
        <f>SPY_IVOL!G4107</f>
        <v>12.7187</v>
      </c>
      <c r="H4107">
        <f>SPY_IVOL!H4107</f>
        <v>17.553899999999999</v>
      </c>
      <c r="I4107">
        <f>VLOOKUP($A4107,SPY_main!$A:$C,2,FALSE)</f>
        <v>418.2</v>
      </c>
      <c r="J4107">
        <f>IFERROR(VLOOKUP($A4107,SPY_main!$A:$C,3,FALSE),J4106)</f>
        <v>1.2222</v>
      </c>
      <c r="K4107">
        <f>IFERROR(VLOOKUP($A4107,SPY_main!$E:$F,2,FALSE),K4106)</f>
        <v>0.17638000000000001</v>
      </c>
      <c r="L4107">
        <f>IFERROR(VLOOKUP($A4107,SPY_main!H:I,2,FALSE),L4106)</f>
        <v>18.309999999999999</v>
      </c>
      <c r="M4107">
        <f t="shared" si="448"/>
        <v>43.775799999999997</v>
      </c>
      <c r="N4107">
        <f t="shared" si="449"/>
        <v>28.316800000000001</v>
      </c>
      <c r="O4107">
        <f t="shared" si="450"/>
        <v>21.3919</v>
      </c>
      <c r="P4107">
        <f t="shared" si="451"/>
        <v>13.9671</v>
      </c>
      <c r="Q4107">
        <f t="shared" si="452"/>
        <v>11.04</v>
      </c>
      <c r="R4107">
        <f t="shared" si="453"/>
        <v>15.1297</v>
      </c>
      <c r="S4107">
        <f t="shared" si="454"/>
        <v>15.743499999999999</v>
      </c>
      <c r="T4107">
        <f>IFERROR(VLOOKUP($A4107,TY_main!A:B,2,FALSE),T4106)</f>
        <v>130.828125</v>
      </c>
    </row>
    <row r="4108" spans="1:20" x14ac:dyDescent="0.25">
      <c r="A4108" s="2">
        <f>SPY_IVOL!A4108</f>
        <v>44320</v>
      </c>
      <c r="B4108">
        <f>SPY_IVOL!B4108</f>
        <v>34.800199999999997</v>
      </c>
      <c r="C4108">
        <f>SPY_IVOL!C4108</f>
        <v>25.571300000000001</v>
      </c>
      <c r="D4108">
        <f>SPY_IVOL!D4108</f>
        <v>21.115400000000001</v>
      </c>
      <c r="E4108">
        <f>SPY_IVOL!E4108</f>
        <v>15.7677</v>
      </c>
      <c r="F4108">
        <f>SPY_IVOL!F4108</f>
        <v>12.372299999999999</v>
      </c>
      <c r="G4108">
        <f>SPY_IVOL!G4108</f>
        <v>12.8462</v>
      </c>
      <c r="H4108">
        <f>SPY_IVOL!H4108</f>
        <v>17.758600000000001</v>
      </c>
      <c r="I4108">
        <f>VLOOKUP($A4108,SPY_main!$A:$C,2,FALSE)</f>
        <v>415.62</v>
      </c>
      <c r="J4108">
        <f>IFERROR(VLOOKUP($A4108,SPY_main!$A:$C,3,FALSE),J4107)</f>
        <v>1.2298</v>
      </c>
      <c r="K4108">
        <f>IFERROR(VLOOKUP($A4108,SPY_main!$E:$F,2,FALSE),K4107)</f>
        <v>0.17538000000000001</v>
      </c>
      <c r="L4108">
        <f>IFERROR(VLOOKUP($A4108,SPY_main!H:I,2,FALSE),L4107)</f>
        <v>19.48</v>
      </c>
      <c r="M4108">
        <f t="shared" si="448"/>
        <v>45.080199999999998</v>
      </c>
      <c r="N4108">
        <f t="shared" si="449"/>
        <v>29.451899999999998</v>
      </c>
      <c r="O4108">
        <f t="shared" si="450"/>
        <v>22.772400000000001</v>
      </c>
      <c r="P4108">
        <f t="shared" si="451"/>
        <v>15.0175</v>
      </c>
      <c r="Q4108">
        <f t="shared" si="452"/>
        <v>11.2499</v>
      </c>
      <c r="R4108">
        <f t="shared" si="453"/>
        <v>15.578099999999999</v>
      </c>
      <c r="S4108">
        <f t="shared" si="454"/>
        <v>16.162199999999999</v>
      </c>
      <c r="T4108">
        <f>IFERROR(VLOOKUP($A4108,TY_main!A:B,2,FALSE),T4107)</f>
        <v>130.921875</v>
      </c>
    </row>
    <row r="4109" spans="1:20" x14ac:dyDescent="0.25">
      <c r="A4109" s="2">
        <f>SPY_IVOL!A4109</f>
        <v>44321</v>
      </c>
      <c r="B4109">
        <f>SPY_IVOL!B4109</f>
        <v>34.644599999999997</v>
      </c>
      <c r="C4109">
        <f>SPY_IVOL!C4109</f>
        <v>25.161899999999999</v>
      </c>
      <c r="D4109">
        <f>SPY_IVOL!D4109</f>
        <v>20.5871</v>
      </c>
      <c r="E4109">
        <f>SPY_IVOL!E4109</f>
        <v>15.484299999999999</v>
      </c>
      <c r="F4109">
        <f>SPY_IVOL!F4109</f>
        <v>12.2897</v>
      </c>
      <c r="G4109">
        <f>SPY_IVOL!G4109</f>
        <v>12.9695</v>
      </c>
      <c r="H4109">
        <f>SPY_IVOL!H4109</f>
        <v>17.959800000000001</v>
      </c>
      <c r="I4109">
        <f>VLOOKUP($A4109,SPY_main!$A:$C,2,FALSE)</f>
        <v>415.75</v>
      </c>
      <c r="J4109">
        <f>IFERROR(VLOOKUP($A4109,SPY_main!$A:$C,3,FALSE),J4108)</f>
        <v>1.2294</v>
      </c>
      <c r="K4109">
        <f>IFERROR(VLOOKUP($A4109,SPY_main!$E:$F,2,FALSE),K4108)</f>
        <v>0.16988</v>
      </c>
      <c r="L4109">
        <f>IFERROR(VLOOKUP($A4109,SPY_main!H:I,2,FALSE),L4108)</f>
        <v>19.149999999999999</v>
      </c>
      <c r="M4109">
        <f t="shared" si="448"/>
        <v>46.464300000000001</v>
      </c>
      <c r="N4109">
        <f t="shared" si="449"/>
        <v>29.7652</v>
      </c>
      <c r="O4109">
        <f t="shared" si="450"/>
        <v>22.591699999999999</v>
      </c>
      <c r="P4109">
        <f t="shared" si="451"/>
        <v>14.868399999999999</v>
      </c>
      <c r="Q4109">
        <f t="shared" si="452"/>
        <v>11.6592</v>
      </c>
      <c r="R4109">
        <f t="shared" si="453"/>
        <v>16.632000000000001</v>
      </c>
      <c r="S4109">
        <f t="shared" si="454"/>
        <v>16.9421</v>
      </c>
      <c r="T4109">
        <f>IFERROR(VLOOKUP($A4109,TY_main!A:B,2,FALSE),T4108)</f>
        <v>131.046875</v>
      </c>
    </row>
    <row r="4110" spans="1:20" x14ac:dyDescent="0.25">
      <c r="A4110" s="2">
        <f>SPY_IVOL!A4110</f>
        <v>44322</v>
      </c>
      <c r="B4110">
        <f>SPY_IVOL!B4110</f>
        <v>34.549900000000001</v>
      </c>
      <c r="C4110">
        <f>SPY_IVOL!C4110</f>
        <v>24.8187</v>
      </c>
      <c r="D4110">
        <f>SPY_IVOL!D4110</f>
        <v>19.939900000000002</v>
      </c>
      <c r="E4110">
        <f>SPY_IVOL!E4110</f>
        <v>14.6867</v>
      </c>
      <c r="F4110">
        <f>SPY_IVOL!F4110</f>
        <v>11.745799999999999</v>
      </c>
      <c r="G4110">
        <f>SPY_IVOL!G4110</f>
        <v>12.834899999999999</v>
      </c>
      <c r="H4110">
        <f>SPY_IVOL!H4110</f>
        <v>18.155200000000001</v>
      </c>
      <c r="I4110">
        <f>VLOOKUP($A4110,SPY_main!$A:$C,2,FALSE)</f>
        <v>419.07</v>
      </c>
      <c r="J4110">
        <f>IFERROR(VLOOKUP($A4110,SPY_main!$A:$C,3,FALSE),J4109)</f>
        <v>1.2196</v>
      </c>
      <c r="K4110">
        <f>IFERROR(VLOOKUP($A4110,SPY_main!$E:$F,2,FALSE),K4109)</f>
        <v>0.16200000000000001</v>
      </c>
      <c r="L4110">
        <f>IFERROR(VLOOKUP($A4110,SPY_main!H:I,2,FALSE),L4109)</f>
        <v>18.39</v>
      </c>
      <c r="M4110">
        <f t="shared" si="448"/>
        <v>46.961399999999998</v>
      </c>
      <c r="N4110">
        <f t="shared" si="449"/>
        <v>29.872499999999999</v>
      </c>
      <c r="O4110">
        <f t="shared" si="450"/>
        <v>21.9068</v>
      </c>
      <c r="P4110">
        <f t="shared" si="451"/>
        <v>13.3392</v>
      </c>
      <c r="Q4110">
        <f t="shared" si="452"/>
        <v>11.4491</v>
      </c>
      <c r="R4110">
        <f t="shared" si="453"/>
        <v>16.573699999999999</v>
      </c>
      <c r="S4110">
        <f t="shared" si="454"/>
        <v>16.920999999999999</v>
      </c>
      <c r="T4110">
        <f>IFERROR(VLOOKUP($A4110,TY_main!A:B,2,FALSE),T4109)</f>
        <v>131.171875</v>
      </c>
    </row>
    <row r="4111" spans="1:20" x14ac:dyDescent="0.25">
      <c r="A4111" s="2">
        <f>SPY_IVOL!A4111</f>
        <v>44323</v>
      </c>
      <c r="B4111">
        <f>SPY_IVOL!B4111</f>
        <v>33.541200000000003</v>
      </c>
      <c r="C4111">
        <f>SPY_IVOL!C4111</f>
        <v>23.533799999999999</v>
      </c>
      <c r="D4111">
        <f>SPY_IVOL!D4111</f>
        <v>18.590399999999999</v>
      </c>
      <c r="E4111">
        <f>SPY_IVOL!E4111</f>
        <v>13.2943</v>
      </c>
      <c r="F4111">
        <f>SPY_IVOL!F4111</f>
        <v>11.250500000000001</v>
      </c>
      <c r="G4111">
        <f>SPY_IVOL!G4111</f>
        <v>12.6363</v>
      </c>
      <c r="H4111">
        <f>SPY_IVOL!H4111</f>
        <v>17.7883</v>
      </c>
      <c r="I4111">
        <f>VLOOKUP($A4111,SPY_main!$A:$C,2,FALSE)</f>
        <v>422.12</v>
      </c>
      <c r="J4111">
        <f>IFERROR(VLOOKUP($A4111,SPY_main!$A:$C,3,FALSE),J4110)</f>
        <v>1.2108000000000001</v>
      </c>
      <c r="K4111">
        <f>IFERROR(VLOOKUP($A4111,SPY_main!$E:$F,2,FALSE),K4110)</f>
        <v>0.15987999999999999</v>
      </c>
      <c r="L4111">
        <f>IFERROR(VLOOKUP($A4111,SPY_main!H:I,2,FALSE),L4110)</f>
        <v>16.690000000000001</v>
      </c>
      <c r="M4111">
        <f t="shared" si="448"/>
        <v>46.7941</v>
      </c>
      <c r="N4111">
        <f t="shared" si="449"/>
        <v>29.045000000000002</v>
      </c>
      <c r="O4111">
        <f t="shared" si="450"/>
        <v>20.211400000000001</v>
      </c>
      <c r="P4111">
        <f t="shared" si="451"/>
        <v>11.364599999999999</v>
      </c>
      <c r="Q4111">
        <f t="shared" si="452"/>
        <v>11.154199999999999</v>
      </c>
      <c r="R4111">
        <f t="shared" si="453"/>
        <v>16.325700000000001</v>
      </c>
      <c r="S4111">
        <f t="shared" si="454"/>
        <v>16.325700000000001</v>
      </c>
      <c r="T4111">
        <f>IFERROR(VLOOKUP($A4111,TY_main!A:B,2,FALSE),T4110)</f>
        <v>131.25</v>
      </c>
    </row>
    <row r="4112" spans="1:20" x14ac:dyDescent="0.25">
      <c r="A4112" s="2">
        <f>SPY_IVOL!A4112</f>
        <v>44326</v>
      </c>
      <c r="B4112">
        <f>SPY_IVOL!B4112</f>
        <v>36.018700000000003</v>
      </c>
      <c r="C4112">
        <f>SPY_IVOL!C4112</f>
        <v>25.9665</v>
      </c>
      <c r="D4112">
        <f>SPY_IVOL!D4112</f>
        <v>21.057300000000001</v>
      </c>
      <c r="E4112">
        <f>SPY_IVOL!E4112</f>
        <v>15.0997</v>
      </c>
      <c r="F4112">
        <f>SPY_IVOL!F4112</f>
        <v>11.966799999999999</v>
      </c>
      <c r="G4112">
        <f>SPY_IVOL!G4112</f>
        <v>12.9274</v>
      </c>
      <c r="H4112">
        <f>SPY_IVOL!H4112</f>
        <v>18.475999999999999</v>
      </c>
      <c r="I4112">
        <f>VLOOKUP($A4112,SPY_main!$A:$C,2,FALSE)</f>
        <v>417.94</v>
      </c>
      <c r="J4112">
        <f>IFERROR(VLOOKUP($A4112,SPY_main!$A:$C,3,FALSE),J4111)</f>
        <v>1.2229000000000001</v>
      </c>
      <c r="K4112">
        <f>IFERROR(VLOOKUP($A4112,SPY_main!$E:$F,2,FALSE),K4111)</f>
        <v>0.16750000000000001</v>
      </c>
      <c r="L4112">
        <f>IFERROR(VLOOKUP($A4112,SPY_main!H:I,2,FALSE),L4111)</f>
        <v>19.66</v>
      </c>
      <c r="M4112">
        <f t="shared" si="448"/>
        <v>54.448900000000002</v>
      </c>
      <c r="N4112">
        <f t="shared" si="449"/>
        <v>34.5306</v>
      </c>
      <c r="O4112">
        <f t="shared" si="450"/>
        <v>25.146599999999999</v>
      </c>
      <c r="P4112">
        <f t="shared" si="451"/>
        <v>15.1394</v>
      </c>
      <c r="Q4112">
        <f t="shared" si="452"/>
        <v>12.3444</v>
      </c>
      <c r="R4112">
        <f t="shared" si="453"/>
        <v>17.0488</v>
      </c>
      <c r="S4112">
        <f t="shared" si="454"/>
        <v>17.0488</v>
      </c>
      <c r="T4112">
        <f>IFERROR(VLOOKUP($A4112,TY_main!A:B,2,FALSE),T4111)</f>
        <v>131.109375</v>
      </c>
    </row>
    <row r="4113" spans="1:20" x14ac:dyDescent="0.25">
      <c r="A4113" s="2">
        <f>SPY_IVOL!A4113</f>
        <v>44327</v>
      </c>
      <c r="B4113">
        <f>SPY_IVOL!B4113</f>
        <v>37.301699999999997</v>
      </c>
      <c r="C4113">
        <f>SPY_IVOL!C4113</f>
        <v>27.430700000000002</v>
      </c>
      <c r="D4113">
        <f>SPY_IVOL!D4113</f>
        <v>22.7287</v>
      </c>
      <c r="E4113">
        <f>SPY_IVOL!E4113</f>
        <v>17.243500000000001</v>
      </c>
      <c r="F4113">
        <f>SPY_IVOL!F4113</f>
        <v>12.817299999999999</v>
      </c>
      <c r="G4113">
        <f>SPY_IVOL!G4113</f>
        <v>13.552899999999999</v>
      </c>
      <c r="H4113">
        <f>SPY_IVOL!H4113</f>
        <v>18.732800000000001</v>
      </c>
      <c r="I4113">
        <f>VLOOKUP($A4113,SPY_main!$A:$C,2,FALSE)</f>
        <v>414.21</v>
      </c>
      <c r="J4113">
        <f>IFERROR(VLOOKUP($A4113,SPY_main!$A:$C,3,FALSE),J4112)</f>
        <v>1.234</v>
      </c>
      <c r="K4113">
        <f>IFERROR(VLOOKUP($A4113,SPY_main!$E:$F,2,FALSE),K4112)</f>
        <v>0.16025</v>
      </c>
      <c r="L4113">
        <f>IFERROR(VLOOKUP($A4113,SPY_main!H:I,2,FALSE),L4112)</f>
        <v>21.84</v>
      </c>
      <c r="M4113">
        <f t="shared" si="448"/>
        <v>56.94</v>
      </c>
      <c r="N4113">
        <f t="shared" si="449"/>
        <v>35.987299999999998</v>
      </c>
      <c r="O4113">
        <f t="shared" si="450"/>
        <v>27.005500000000001</v>
      </c>
      <c r="P4113">
        <f t="shared" si="451"/>
        <v>18.198899999999998</v>
      </c>
      <c r="Q4113">
        <f t="shared" si="452"/>
        <v>13.7475</v>
      </c>
      <c r="R4113">
        <f t="shared" si="453"/>
        <v>18.780999999999999</v>
      </c>
      <c r="S4113">
        <f t="shared" si="454"/>
        <v>18.780999999999999</v>
      </c>
      <c r="T4113">
        <f>IFERROR(VLOOKUP($A4113,TY_main!A:B,2,FALSE),T4112)</f>
        <v>130.953125</v>
      </c>
    </row>
    <row r="4114" spans="1:20" x14ac:dyDescent="0.25">
      <c r="A4114" s="2">
        <f>SPY_IVOL!A4114</f>
        <v>44328</v>
      </c>
      <c r="B4114">
        <f>SPY_IVOL!B4114</f>
        <v>42.762900000000002</v>
      </c>
      <c r="C4114">
        <f>SPY_IVOL!C4114</f>
        <v>32.24</v>
      </c>
      <c r="D4114">
        <f>SPY_IVOL!D4114</f>
        <v>27.2835</v>
      </c>
      <c r="E4114">
        <f>SPY_IVOL!E4114</f>
        <v>21.5686</v>
      </c>
      <c r="F4114">
        <f>SPY_IVOL!F4114</f>
        <v>15.8207</v>
      </c>
      <c r="G4114">
        <f>SPY_IVOL!G4114</f>
        <v>15.285299999999999</v>
      </c>
      <c r="H4114">
        <f>SPY_IVOL!H4114</f>
        <v>19.6343</v>
      </c>
      <c r="I4114">
        <f>VLOOKUP($A4114,SPY_main!$A:$C,2,FALSE)</f>
        <v>405.41</v>
      </c>
      <c r="J4114">
        <f>IFERROR(VLOOKUP($A4114,SPY_main!$A:$C,3,FALSE),J4113)</f>
        <v>1.2606999999999999</v>
      </c>
      <c r="K4114">
        <f>IFERROR(VLOOKUP($A4114,SPY_main!$E:$F,2,FALSE),K4113)</f>
        <v>0.15412999999999999</v>
      </c>
      <c r="L4114">
        <f>IFERROR(VLOOKUP($A4114,SPY_main!H:I,2,FALSE),L4113)</f>
        <v>27.59</v>
      </c>
      <c r="M4114">
        <f t="shared" si="448"/>
        <v>67.0899</v>
      </c>
      <c r="N4114">
        <f t="shared" si="449"/>
        <v>43.8367</v>
      </c>
      <c r="O4114">
        <f t="shared" si="450"/>
        <v>34.001100000000001</v>
      </c>
      <c r="P4114">
        <f t="shared" si="451"/>
        <v>25.1859</v>
      </c>
      <c r="Q4114">
        <f t="shared" si="452"/>
        <v>17.606999999999999</v>
      </c>
      <c r="R4114">
        <f t="shared" si="453"/>
        <v>22.239100000000001</v>
      </c>
      <c r="S4114">
        <f t="shared" si="454"/>
        <v>27.2532</v>
      </c>
      <c r="T4114">
        <f>IFERROR(VLOOKUP($A4114,TY_main!A:B,2,FALSE),T4113)</f>
        <v>130.4375</v>
      </c>
    </row>
    <row r="4115" spans="1:20" x14ac:dyDescent="0.25">
      <c r="A4115" s="2">
        <f>SPY_IVOL!A4115</f>
        <v>44329</v>
      </c>
      <c r="B4115">
        <f>SPY_IVOL!B4115</f>
        <v>39.052399999999999</v>
      </c>
      <c r="C4115">
        <f>SPY_IVOL!C4115</f>
        <v>28.997399999999999</v>
      </c>
      <c r="D4115">
        <f>SPY_IVOL!D4115</f>
        <v>24.2424</v>
      </c>
      <c r="E4115">
        <f>SPY_IVOL!E4115</f>
        <v>18.5776</v>
      </c>
      <c r="F4115">
        <f>SPY_IVOL!F4115</f>
        <v>13.5449</v>
      </c>
      <c r="G4115">
        <f>SPY_IVOL!G4115</f>
        <v>14.069900000000001</v>
      </c>
      <c r="H4115">
        <f>SPY_IVOL!H4115</f>
        <v>19.587299999999999</v>
      </c>
      <c r="I4115">
        <f>VLOOKUP($A4115,SPY_main!$A:$C,2,FALSE)</f>
        <v>410.28</v>
      </c>
      <c r="J4115">
        <f>IFERROR(VLOOKUP($A4115,SPY_main!$A:$C,3,FALSE),J4114)</f>
        <v>1.2458</v>
      </c>
      <c r="K4115">
        <f>IFERROR(VLOOKUP($A4115,SPY_main!$E:$F,2,FALSE),K4114)</f>
        <v>0.15587999999999999</v>
      </c>
      <c r="L4115">
        <f>IFERROR(VLOOKUP($A4115,SPY_main!H:I,2,FALSE),L4114)</f>
        <v>23.13</v>
      </c>
      <c r="M4115">
        <f t="shared" si="448"/>
        <v>62.949199999999998</v>
      </c>
      <c r="N4115">
        <f t="shared" si="449"/>
        <v>38.976100000000002</v>
      </c>
      <c r="O4115">
        <f t="shared" si="450"/>
        <v>29.287400000000002</v>
      </c>
      <c r="P4115">
        <f t="shared" si="451"/>
        <v>20.057099999999998</v>
      </c>
      <c r="Q4115">
        <f t="shared" si="452"/>
        <v>14.535299999999999</v>
      </c>
      <c r="R4115">
        <f t="shared" si="453"/>
        <v>22.745899999999999</v>
      </c>
      <c r="S4115">
        <f t="shared" si="454"/>
        <v>23.075399999999998</v>
      </c>
      <c r="T4115">
        <f>IFERROR(VLOOKUP($A4115,TY_main!A:B,2,FALSE),T4114)</f>
        <v>130.6875</v>
      </c>
    </row>
    <row r="4116" spans="1:20" x14ac:dyDescent="0.25">
      <c r="A4116" s="2">
        <f>SPY_IVOL!A4116</f>
        <v>44330</v>
      </c>
      <c r="B4116">
        <f>SPY_IVOL!B4116</f>
        <v>35.880899999999997</v>
      </c>
      <c r="C4116">
        <f>SPY_IVOL!C4116</f>
        <v>25.490100000000002</v>
      </c>
      <c r="D4116">
        <f>SPY_IVOL!D4116</f>
        <v>20.451799999999999</v>
      </c>
      <c r="E4116">
        <f>SPY_IVOL!E4116</f>
        <v>14.9857</v>
      </c>
      <c r="F4116">
        <f>SPY_IVOL!F4116</f>
        <v>11.840299999999999</v>
      </c>
      <c r="G4116">
        <f>SPY_IVOL!G4116</f>
        <v>12.981299999999999</v>
      </c>
      <c r="H4116">
        <f>SPY_IVOL!H4116</f>
        <v>19.812999999999999</v>
      </c>
      <c r="I4116">
        <f>VLOOKUP($A4116,SPY_main!$A:$C,2,FALSE)</f>
        <v>416.58</v>
      </c>
      <c r="J4116">
        <f>IFERROR(VLOOKUP($A4116,SPY_main!$A:$C,3,FALSE),J4115)</f>
        <v>1.2269000000000001</v>
      </c>
      <c r="K4116">
        <f>IFERROR(VLOOKUP($A4116,SPY_main!$E:$F,2,FALSE),K4115)</f>
        <v>0.15512999999999999</v>
      </c>
      <c r="L4116">
        <f>IFERROR(VLOOKUP($A4116,SPY_main!H:I,2,FALSE),L4115)</f>
        <v>18.809999999999999</v>
      </c>
      <c r="M4116">
        <f t="shared" si="448"/>
        <v>57.956699999999998</v>
      </c>
      <c r="N4116">
        <f t="shared" si="449"/>
        <v>35.612499999999997</v>
      </c>
      <c r="O4116">
        <f t="shared" si="450"/>
        <v>24.3384</v>
      </c>
      <c r="P4116">
        <f t="shared" si="451"/>
        <v>14.3987</v>
      </c>
      <c r="Q4116">
        <f t="shared" si="452"/>
        <v>13.8477</v>
      </c>
      <c r="R4116">
        <f t="shared" si="453"/>
        <v>19.034300000000002</v>
      </c>
      <c r="S4116">
        <f t="shared" si="454"/>
        <v>19.034300000000002</v>
      </c>
      <c r="T4116">
        <f>IFERROR(VLOOKUP($A4116,TY_main!A:B,2,FALSE),T4115)</f>
        <v>130.90625</v>
      </c>
    </row>
    <row r="4117" spans="1:20" x14ac:dyDescent="0.25">
      <c r="A4117" s="2">
        <f>SPY_IVOL!A4117</f>
        <v>44333</v>
      </c>
      <c r="B4117">
        <f>SPY_IVOL!B4117</f>
        <v>37.390900000000002</v>
      </c>
      <c r="C4117">
        <f>SPY_IVOL!C4117</f>
        <v>26.6479</v>
      </c>
      <c r="D4117">
        <f>SPY_IVOL!D4117</f>
        <v>21.491299999999999</v>
      </c>
      <c r="E4117">
        <f>SPY_IVOL!E4117</f>
        <v>15.567500000000001</v>
      </c>
      <c r="F4117">
        <f>SPY_IVOL!F4117</f>
        <v>11.842599999999999</v>
      </c>
      <c r="G4117">
        <f>SPY_IVOL!G4117</f>
        <v>12.9331</v>
      </c>
      <c r="H4117">
        <f>SPY_IVOL!H4117</f>
        <v>18.632999999999999</v>
      </c>
      <c r="I4117">
        <f>VLOOKUP($A4117,SPY_main!$A:$C,2,FALSE)</f>
        <v>415.52</v>
      </c>
      <c r="J4117">
        <f>IFERROR(VLOOKUP($A4117,SPY_main!$A:$C,3,FALSE),J4116)</f>
        <v>1.2301</v>
      </c>
      <c r="K4117">
        <f>IFERROR(VLOOKUP($A4117,SPY_main!$E:$F,2,FALSE),K4116)</f>
        <v>0.14963000000000001</v>
      </c>
      <c r="L4117">
        <f>IFERROR(VLOOKUP($A4117,SPY_main!H:I,2,FALSE),L4116)</f>
        <v>19.72</v>
      </c>
      <c r="M4117">
        <f t="shared" si="448"/>
        <v>72.866600000000005</v>
      </c>
      <c r="N4117">
        <f t="shared" si="449"/>
        <v>42.698300000000003</v>
      </c>
      <c r="O4117">
        <f t="shared" si="450"/>
        <v>28.471399999999999</v>
      </c>
      <c r="P4117">
        <f t="shared" si="451"/>
        <v>16.661000000000001</v>
      </c>
      <c r="Q4117">
        <f t="shared" si="452"/>
        <v>17.6204</v>
      </c>
      <c r="R4117">
        <f t="shared" si="453"/>
        <v>20.3263</v>
      </c>
      <c r="S4117">
        <f t="shared" si="454"/>
        <v>20.3263</v>
      </c>
      <c r="T4117">
        <f>IFERROR(VLOOKUP($A4117,TY_main!A:B,2,FALSE),T4116)</f>
        <v>130.84375</v>
      </c>
    </row>
    <row r="4118" spans="1:20" x14ac:dyDescent="0.25">
      <c r="A4118" s="2">
        <f>SPY_IVOL!A4118</f>
        <v>44334</v>
      </c>
      <c r="B4118">
        <f>SPY_IVOL!B4118</f>
        <v>39.134599999999999</v>
      </c>
      <c r="C4118">
        <f>SPY_IVOL!C4118</f>
        <v>27.9815</v>
      </c>
      <c r="D4118">
        <f>SPY_IVOL!D4118</f>
        <v>22.816600000000001</v>
      </c>
      <c r="E4118">
        <f>SPY_IVOL!E4118</f>
        <v>16.87</v>
      </c>
      <c r="F4118">
        <f>SPY_IVOL!F4118</f>
        <v>12.259</v>
      </c>
      <c r="G4118">
        <f>SPY_IVOL!G4118</f>
        <v>13.502599999999999</v>
      </c>
      <c r="H4118">
        <f>SPY_IVOL!H4118</f>
        <v>18.777999999999999</v>
      </c>
      <c r="I4118">
        <f>VLOOKUP($A4118,SPY_main!$A:$C,2,FALSE)</f>
        <v>411.94</v>
      </c>
      <c r="J4118">
        <f>IFERROR(VLOOKUP($A4118,SPY_main!$A:$C,3,FALSE),J4117)</f>
        <v>1.2407999999999999</v>
      </c>
      <c r="K4118">
        <f>IFERROR(VLOOKUP($A4118,SPY_main!$E:$F,2,FALSE),K4117)</f>
        <v>0.15525</v>
      </c>
      <c r="L4118">
        <f>IFERROR(VLOOKUP($A4118,SPY_main!H:I,2,FALSE),L4117)</f>
        <v>21.34</v>
      </c>
      <c r="M4118">
        <f t="shared" si="448"/>
        <v>81.5488</v>
      </c>
      <c r="N4118">
        <f t="shared" si="449"/>
        <v>49.353000000000002</v>
      </c>
      <c r="O4118">
        <f t="shared" si="450"/>
        <v>31.712599999999998</v>
      </c>
      <c r="P4118">
        <f t="shared" si="451"/>
        <v>19.354700000000001</v>
      </c>
      <c r="Q4118">
        <f t="shared" si="452"/>
        <v>20.363399999999999</v>
      </c>
      <c r="R4118">
        <f t="shared" si="453"/>
        <v>21.619599999999998</v>
      </c>
      <c r="S4118">
        <f t="shared" si="454"/>
        <v>21.619599999999998</v>
      </c>
      <c r="T4118">
        <f>IFERROR(VLOOKUP($A4118,TY_main!A:B,2,FALSE),T4117)</f>
        <v>130.890625</v>
      </c>
    </row>
    <row r="4119" spans="1:20" x14ac:dyDescent="0.25">
      <c r="A4119" s="2">
        <f>SPY_IVOL!A4119</f>
        <v>44335</v>
      </c>
      <c r="B4119">
        <f>SPY_IVOL!B4119</f>
        <v>40.544400000000003</v>
      </c>
      <c r="C4119">
        <f>SPY_IVOL!C4119</f>
        <v>28.848299999999998</v>
      </c>
      <c r="D4119">
        <f>SPY_IVOL!D4119</f>
        <v>23.634699999999999</v>
      </c>
      <c r="E4119">
        <f>SPY_IVOL!E4119</f>
        <v>16.746400000000001</v>
      </c>
      <c r="F4119">
        <f>SPY_IVOL!F4119</f>
        <v>12.322100000000001</v>
      </c>
      <c r="G4119">
        <f>SPY_IVOL!G4119</f>
        <v>14.1327</v>
      </c>
      <c r="H4119">
        <f>SPY_IVOL!H4119</f>
        <v>17.726800000000001</v>
      </c>
      <c r="I4119">
        <f>VLOOKUP($A4119,SPY_main!$A:$C,2,FALSE)</f>
        <v>410.86</v>
      </c>
      <c r="J4119">
        <f>IFERROR(VLOOKUP($A4119,SPY_main!$A:$C,3,FALSE),J4118)</f>
        <v>1.244</v>
      </c>
      <c r="K4119">
        <f>IFERROR(VLOOKUP($A4119,SPY_main!$E:$F,2,FALSE),K4118)</f>
        <v>0.14924999999999999</v>
      </c>
      <c r="L4119">
        <f>IFERROR(VLOOKUP($A4119,SPY_main!H:I,2,FALSE),L4118)</f>
        <v>22.18</v>
      </c>
      <c r="M4119">
        <f t="shared" si="448"/>
        <v>99.885499999999993</v>
      </c>
      <c r="N4119">
        <f t="shared" si="449"/>
        <v>57.209000000000003</v>
      </c>
      <c r="O4119">
        <f t="shared" si="450"/>
        <v>36.3767</v>
      </c>
      <c r="P4119">
        <f t="shared" si="451"/>
        <v>17.773399999999999</v>
      </c>
      <c r="Q4119">
        <f t="shared" si="452"/>
        <v>21.306699999999999</v>
      </c>
      <c r="R4119">
        <f t="shared" si="453"/>
        <v>21.306699999999999</v>
      </c>
      <c r="S4119">
        <f t="shared" si="454"/>
        <v>21.306699999999999</v>
      </c>
      <c r="T4119">
        <f>IFERROR(VLOOKUP($A4119,TY_main!A:B,2,FALSE),T4118)</f>
        <v>130.53125</v>
      </c>
    </row>
    <row r="4120" spans="1:20" x14ac:dyDescent="0.25">
      <c r="A4120" s="2">
        <f>SPY_IVOL!A4120</f>
        <v>44336</v>
      </c>
      <c r="B4120">
        <f>SPY_IVOL!B4120</f>
        <v>39.566800000000001</v>
      </c>
      <c r="C4120">
        <f>SPY_IVOL!C4120</f>
        <v>27.6052</v>
      </c>
      <c r="D4120">
        <f>SPY_IVOL!D4120</f>
        <v>22.027799999999999</v>
      </c>
      <c r="E4120">
        <f>SPY_IVOL!E4120</f>
        <v>15.5261</v>
      </c>
      <c r="F4120">
        <f>SPY_IVOL!F4120</f>
        <v>11.8941</v>
      </c>
      <c r="G4120">
        <f>SPY_IVOL!G4120</f>
        <v>14.071199999999999</v>
      </c>
      <c r="H4120">
        <f>SPY_IVOL!H4120</f>
        <v>19.637499999999999</v>
      </c>
      <c r="I4120">
        <f>VLOOKUP($A4120,SPY_main!$A:$C,2,FALSE)</f>
        <v>415.28</v>
      </c>
      <c r="J4120">
        <f>IFERROR(VLOOKUP($A4120,SPY_main!$A:$C,3,FALSE),J4119)</f>
        <v>1.2307999999999999</v>
      </c>
      <c r="K4120">
        <f>IFERROR(VLOOKUP($A4120,SPY_main!$E:$F,2,FALSE),K4119)</f>
        <v>0.15013000000000001</v>
      </c>
      <c r="L4120">
        <f>IFERROR(VLOOKUP($A4120,SPY_main!H:I,2,FALSE),L4119)</f>
        <v>20.67</v>
      </c>
      <c r="M4120">
        <f t="shared" si="448"/>
        <v>85.283900000000003</v>
      </c>
      <c r="N4120">
        <f t="shared" si="449"/>
        <v>70.863100000000003</v>
      </c>
      <c r="O4120">
        <f t="shared" si="450"/>
        <v>39.692100000000003</v>
      </c>
      <c r="P4120">
        <f t="shared" si="451"/>
        <v>15.530200000000001</v>
      </c>
      <c r="Q4120">
        <f t="shared" si="452"/>
        <v>21.4039</v>
      </c>
      <c r="R4120">
        <f t="shared" si="453"/>
        <v>21.4039</v>
      </c>
      <c r="S4120">
        <f t="shared" si="454"/>
        <v>21.4039</v>
      </c>
      <c r="T4120">
        <f>IFERROR(VLOOKUP($A4120,TY_main!A:B,2,FALSE),T4119)</f>
        <v>130.984375</v>
      </c>
    </row>
    <row r="4121" spans="1:20" x14ac:dyDescent="0.25">
      <c r="A4121" s="2">
        <f>SPY_IVOL!A4121</f>
        <v>44337</v>
      </c>
      <c r="B4121">
        <f>SPY_IVOL!B4121</f>
        <v>39.579000000000001</v>
      </c>
      <c r="C4121">
        <f>SPY_IVOL!C4121</f>
        <v>27.621400000000001</v>
      </c>
      <c r="D4121">
        <f>SPY_IVOL!D4121</f>
        <v>21.819500000000001</v>
      </c>
      <c r="E4121">
        <f>SPY_IVOL!E4121</f>
        <v>15.428800000000001</v>
      </c>
      <c r="F4121">
        <f>SPY_IVOL!F4121</f>
        <v>11.342000000000001</v>
      </c>
      <c r="G4121">
        <f>SPY_IVOL!G4121</f>
        <v>13.299799999999999</v>
      </c>
      <c r="H4121">
        <f>SPY_IVOL!H4121</f>
        <v>17.8066</v>
      </c>
      <c r="I4121">
        <f>VLOOKUP($A4121,SPY_main!$A:$C,2,FALSE)</f>
        <v>414.94</v>
      </c>
      <c r="J4121">
        <f>IFERROR(VLOOKUP($A4121,SPY_main!$A:$C,3,FALSE),J4120)</f>
        <v>1.2318</v>
      </c>
      <c r="K4121">
        <f>IFERROR(VLOOKUP($A4121,SPY_main!$E:$F,2,FALSE),K4120)</f>
        <v>0.14699999999999999</v>
      </c>
      <c r="L4121">
        <f>IFERROR(VLOOKUP($A4121,SPY_main!H:I,2,FALSE),L4120)</f>
        <v>20.149999999999999</v>
      </c>
      <c r="M4121">
        <f t="shared" si="448"/>
        <v>58.621600000000001</v>
      </c>
      <c r="N4121">
        <f t="shared" si="449"/>
        <v>42.415500000000002</v>
      </c>
      <c r="O4121">
        <f t="shared" si="450"/>
        <v>25.5854</v>
      </c>
      <c r="P4121">
        <f t="shared" si="451"/>
        <v>10.809200000000001</v>
      </c>
      <c r="Q4121">
        <f t="shared" si="452"/>
        <v>13.5937</v>
      </c>
      <c r="R4121">
        <f t="shared" si="453"/>
        <v>13.5937</v>
      </c>
      <c r="S4121">
        <f t="shared" si="454"/>
        <v>13.5937</v>
      </c>
      <c r="T4121">
        <f>IFERROR(VLOOKUP($A4121,TY_main!A:B,2,FALSE),T4120)</f>
        <v>130.9375</v>
      </c>
    </row>
    <row r="4122" spans="1:20" x14ac:dyDescent="0.25">
      <c r="A4122" s="2">
        <f>SPY_IVOL!A4122</f>
        <v>44340</v>
      </c>
      <c r="B4122">
        <f>SPY_IVOL!B4122</f>
        <v>34.0672</v>
      </c>
      <c r="C4122">
        <f>SPY_IVOL!C4122</f>
        <v>24.767700000000001</v>
      </c>
      <c r="D4122">
        <f>SPY_IVOL!D4122</f>
        <v>19.799900000000001</v>
      </c>
      <c r="E4122">
        <f>SPY_IVOL!E4122</f>
        <v>14.5869</v>
      </c>
      <c r="F4122">
        <f>SPY_IVOL!F4122</f>
        <v>11.8901</v>
      </c>
      <c r="G4122">
        <f>SPY_IVOL!G4122</f>
        <v>12.272399999999999</v>
      </c>
      <c r="H4122">
        <f>SPY_IVOL!H4122</f>
        <v>16.571200000000001</v>
      </c>
      <c r="I4122">
        <f>VLOOKUP($A4122,SPY_main!$A:$C,2,FALSE)</f>
        <v>419.17</v>
      </c>
      <c r="J4122">
        <f>IFERROR(VLOOKUP($A4122,SPY_main!$A:$C,3,FALSE),J4121)</f>
        <v>1.2194</v>
      </c>
      <c r="K4122">
        <f>IFERROR(VLOOKUP($A4122,SPY_main!$E:$F,2,FALSE),K4121)</f>
        <v>0.14088000000000001</v>
      </c>
      <c r="L4122">
        <f>IFERROR(VLOOKUP($A4122,SPY_main!H:I,2,FALSE),L4121)</f>
        <v>18.399999999999999</v>
      </c>
      <c r="M4122">
        <f t="shared" si="448"/>
        <v>39.534999999999997</v>
      </c>
      <c r="N4122">
        <f t="shared" si="449"/>
        <v>26.482500000000002</v>
      </c>
      <c r="O4122">
        <f t="shared" si="450"/>
        <v>20.286999999999999</v>
      </c>
      <c r="P4122">
        <f t="shared" si="451"/>
        <v>13.2577</v>
      </c>
      <c r="Q4122">
        <f t="shared" si="452"/>
        <v>11.026899999999999</v>
      </c>
      <c r="R4122">
        <f t="shared" si="453"/>
        <v>13.291399999999999</v>
      </c>
      <c r="S4122">
        <f t="shared" si="454"/>
        <v>16.404299999999999</v>
      </c>
      <c r="T4122">
        <f>IFERROR(VLOOKUP($A4122,TY_main!A:B,2,FALSE),T4121)</f>
        <v>131.125</v>
      </c>
    </row>
    <row r="4123" spans="1:20" x14ac:dyDescent="0.25">
      <c r="A4123" s="2">
        <f>SPY_IVOL!A4123</f>
        <v>44341</v>
      </c>
      <c r="B4123">
        <f>SPY_IVOL!B4123</f>
        <v>34.204599999999999</v>
      </c>
      <c r="C4123">
        <f>SPY_IVOL!C4123</f>
        <v>24.786899999999999</v>
      </c>
      <c r="D4123">
        <f>SPY_IVOL!D4123</f>
        <v>19.982099999999999</v>
      </c>
      <c r="E4123">
        <f>SPY_IVOL!E4123</f>
        <v>14.879899999999999</v>
      </c>
      <c r="F4123">
        <f>SPY_IVOL!F4123</f>
        <v>11.8428</v>
      </c>
      <c r="G4123">
        <f>SPY_IVOL!G4123</f>
        <v>12.122400000000001</v>
      </c>
      <c r="H4123">
        <f>SPY_IVOL!H4123</f>
        <v>16.743200000000002</v>
      </c>
      <c r="I4123">
        <f>VLOOKUP($A4123,SPY_main!$A:$C,2,FALSE)</f>
        <v>418.24</v>
      </c>
      <c r="J4123">
        <f>IFERROR(VLOOKUP($A4123,SPY_main!$A:$C,3,FALSE),J4122)</f>
        <v>1.2221</v>
      </c>
      <c r="K4123">
        <f>IFERROR(VLOOKUP($A4123,SPY_main!$E:$F,2,FALSE),K4122)</f>
        <v>0.13850000000000001</v>
      </c>
      <c r="L4123">
        <f>IFERROR(VLOOKUP($A4123,SPY_main!H:I,2,FALSE),L4122)</f>
        <v>18.84</v>
      </c>
      <c r="M4123">
        <f t="shared" si="448"/>
        <v>40.7408</v>
      </c>
      <c r="N4123">
        <f t="shared" si="449"/>
        <v>26.860099999999999</v>
      </c>
      <c r="O4123">
        <f t="shared" si="450"/>
        <v>20.735199999999999</v>
      </c>
      <c r="P4123">
        <f t="shared" si="451"/>
        <v>13.8</v>
      </c>
      <c r="Q4123">
        <f t="shared" si="452"/>
        <v>10.847300000000001</v>
      </c>
      <c r="R4123">
        <f t="shared" si="453"/>
        <v>13.541</v>
      </c>
      <c r="S4123">
        <f t="shared" si="454"/>
        <v>14.420500000000001</v>
      </c>
      <c r="T4123">
        <f>IFERROR(VLOOKUP($A4123,TY_main!A:B,2,FALSE),T4122)</f>
        <v>131.46875</v>
      </c>
    </row>
    <row r="4124" spans="1:20" x14ac:dyDescent="0.25">
      <c r="A4124" s="2">
        <f>SPY_IVOL!A4124</f>
        <v>44342</v>
      </c>
      <c r="B4124">
        <f>SPY_IVOL!B4124</f>
        <v>33.1798</v>
      </c>
      <c r="C4124">
        <f>SPY_IVOL!C4124</f>
        <v>23.6496</v>
      </c>
      <c r="D4124">
        <f>SPY_IVOL!D4124</f>
        <v>18.8948</v>
      </c>
      <c r="E4124">
        <f>SPY_IVOL!E4124</f>
        <v>13.8558</v>
      </c>
      <c r="F4124">
        <f>SPY_IVOL!F4124</f>
        <v>10.9999</v>
      </c>
      <c r="G4124">
        <f>SPY_IVOL!G4124</f>
        <v>11.741400000000001</v>
      </c>
      <c r="H4124">
        <f>SPY_IVOL!H4124</f>
        <v>16.900300000000001</v>
      </c>
      <c r="I4124">
        <f>VLOOKUP($A4124,SPY_main!$A:$C,2,FALSE)</f>
        <v>419.07</v>
      </c>
      <c r="J4124">
        <f>IFERROR(VLOOKUP($A4124,SPY_main!$A:$C,3,FALSE),J4123)</f>
        <v>1.2196</v>
      </c>
      <c r="K4124">
        <f>IFERROR(VLOOKUP($A4124,SPY_main!$E:$F,2,FALSE),K4123)</f>
        <v>0.13500000000000001</v>
      </c>
      <c r="L4124">
        <f>IFERROR(VLOOKUP($A4124,SPY_main!H:I,2,FALSE),L4123)</f>
        <v>17.36</v>
      </c>
      <c r="M4124">
        <f t="shared" si="448"/>
        <v>39.7485</v>
      </c>
      <c r="N4124">
        <f t="shared" si="449"/>
        <v>25.643899999999999</v>
      </c>
      <c r="O4124">
        <f t="shared" si="450"/>
        <v>19.453800000000001</v>
      </c>
      <c r="P4124">
        <f t="shared" si="451"/>
        <v>12.6183</v>
      </c>
      <c r="Q4124">
        <f t="shared" si="452"/>
        <v>9.9733999999999998</v>
      </c>
      <c r="R4124">
        <f t="shared" si="453"/>
        <v>13.3827</v>
      </c>
      <c r="S4124">
        <f t="shared" si="454"/>
        <v>14.4796</v>
      </c>
      <c r="T4124">
        <f>IFERROR(VLOOKUP($A4124,TY_main!A:B,2,FALSE),T4123)</f>
        <v>131.40625</v>
      </c>
    </row>
    <row r="4125" spans="1:20" x14ac:dyDescent="0.25">
      <c r="A4125" s="2">
        <f>SPY_IVOL!A4125</f>
        <v>44343</v>
      </c>
      <c r="B4125">
        <f>SPY_IVOL!B4125</f>
        <v>32.631100000000004</v>
      </c>
      <c r="C4125">
        <f>SPY_IVOL!C4125</f>
        <v>22.811299999999999</v>
      </c>
      <c r="D4125">
        <f>SPY_IVOL!D4125</f>
        <v>17.874600000000001</v>
      </c>
      <c r="E4125">
        <f>SPY_IVOL!E4125</f>
        <v>12.914</v>
      </c>
      <c r="F4125">
        <f>SPY_IVOL!F4125</f>
        <v>10.895300000000001</v>
      </c>
      <c r="G4125">
        <f>SPY_IVOL!G4125</f>
        <v>11.440899999999999</v>
      </c>
      <c r="H4125">
        <f>SPY_IVOL!H4125</f>
        <v>16.7455</v>
      </c>
      <c r="I4125">
        <f>VLOOKUP($A4125,SPY_main!$A:$C,2,FALSE)</f>
        <v>419.29</v>
      </c>
      <c r="J4125">
        <f>IFERROR(VLOOKUP($A4125,SPY_main!$A:$C,3,FALSE),J4124)</f>
        <v>1.2190000000000001</v>
      </c>
      <c r="K4125">
        <f>IFERROR(VLOOKUP($A4125,SPY_main!$E:$F,2,FALSE),K4124)</f>
        <v>0.13463</v>
      </c>
      <c r="L4125">
        <f>IFERROR(VLOOKUP($A4125,SPY_main!H:I,2,FALSE),L4124)</f>
        <v>16.739999999999998</v>
      </c>
      <c r="M4125">
        <f t="shared" si="448"/>
        <v>40.3309</v>
      </c>
      <c r="N4125">
        <f t="shared" si="449"/>
        <v>25.2987</v>
      </c>
      <c r="O4125">
        <f t="shared" si="450"/>
        <v>18.6996</v>
      </c>
      <c r="P4125">
        <f t="shared" si="451"/>
        <v>11.7117</v>
      </c>
      <c r="Q4125">
        <f t="shared" si="452"/>
        <v>10.276999999999999</v>
      </c>
      <c r="R4125">
        <f t="shared" si="453"/>
        <v>13.683199999999999</v>
      </c>
      <c r="S4125">
        <f t="shared" si="454"/>
        <v>13.902200000000001</v>
      </c>
      <c r="T4125">
        <f>IFERROR(VLOOKUP($A4125,TY_main!A:B,2,FALSE),T4124)</f>
        <v>131.1875</v>
      </c>
    </row>
    <row r="4126" spans="1:20" x14ac:dyDescent="0.25">
      <c r="A4126" s="2">
        <f>SPY_IVOL!A4126</f>
        <v>44344</v>
      </c>
      <c r="B4126">
        <f>SPY_IVOL!B4126</f>
        <v>33.257399999999997</v>
      </c>
      <c r="C4126">
        <f>SPY_IVOL!C4126</f>
        <v>23.118099999999998</v>
      </c>
      <c r="D4126">
        <f>SPY_IVOL!D4126</f>
        <v>18.1111</v>
      </c>
      <c r="E4126">
        <f>SPY_IVOL!E4126</f>
        <v>12.919499999999999</v>
      </c>
      <c r="F4126">
        <f>SPY_IVOL!F4126</f>
        <v>10.3447</v>
      </c>
      <c r="G4126">
        <f>SPY_IVOL!G4126</f>
        <v>11.547499999999999</v>
      </c>
      <c r="H4126">
        <f>SPY_IVOL!H4126</f>
        <v>16.816700000000001</v>
      </c>
      <c r="I4126">
        <f>VLOOKUP($A4126,SPY_main!$A:$C,2,FALSE)</f>
        <v>420.04</v>
      </c>
      <c r="J4126">
        <f>IFERROR(VLOOKUP($A4126,SPY_main!$A:$C,3,FALSE),J4125)</f>
        <v>1.2168000000000001</v>
      </c>
      <c r="K4126">
        <f>IFERROR(VLOOKUP($A4126,SPY_main!$E:$F,2,FALSE),K4125)</f>
        <v>0.13138</v>
      </c>
      <c r="L4126">
        <f>IFERROR(VLOOKUP($A4126,SPY_main!H:I,2,FALSE),L4125)</f>
        <v>16.760000000000002</v>
      </c>
      <c r="M4126">
        <f t="shared" si="448"/>
        <v>41.287700000000001</v>
      </c>
      <c r="N4126">
        <f t="shared" si="449"/>
        <v>25.725000000000001</v>
      </c>
      <c r="O4126">
        <f t="shared" si="450"/>
        <v>18.903199999999998</v>
      </c>
      <c r="P4126">
        <f t="shared" si="451"/>
        <v>11.6875</v>
      </c>
      <c r="Q4126">
        <f t="shared" si="452"/>
        <v>10.2674</v>
      </c>
      <c r="R4126">
        <f t="shared" si="453"/>
        <v>13.991099999999999</v>
      </c>
      <c r="S4126">
        <f t="shared" si="454"/>
        <v>13.991099999999999</v>
      </c>
      <c r="T4126">
        <f>IFERROR(VLOOKUP($A4126,TY_main!A:B,2,FALSE),T4125)</f>
        <v>131.359375</v>
      </c>
    </row>
    <row r="4127" spans="1:20" x14ac:dyDescent="0.25">
      <c r="A4127" s="2">
        <f>SPY_IVOL!A4127</f>
        <v>44348</v>
      </c>
      <c r="B4127">
        <f>SPY_IVOL!B4127</f>
        <v>34.5002</v>
      </c>
      <c r="C4127">
        <f>SPY_IVOL!C4127</f>
        <v>24.0579</v>
      </c>
      <c r="D4127">
        <f>SPY_IVOL!D4127</f>
        <v>18.8993</v>
      </c>
      <c r="E4127">
        <f>SPY_IVOL!E4127</f>
        <v>13.696400000000001</v>
      </c>
      <c r="F4127">
        <f>SPY_IVOL!F4127</f>
        <v>10.9902</v>
      </c>
      <c r="G4127">
        <f>SPY_IVOL!G4127</f>
        <v>12.2773</v>
      </c>
      <c r="H4127">
        <f>SPY_IVOL!H4127</f>
        <v>17.372599999999998</v>
      </c>
      <c r="I4127">
        <f>VLOOKUP($A4127,SPY_main!$A:$C,2,FALSE)</f>
        <v>419.67</v>
      </c>
      <c r="J4127">
        <f>IFERROR(VLOOKUP($A4127,SPY_main!$A:$C,3,FALSE),J4126)</f>
        <v>1.2179</v>
      </c>
      <c r="K4127">
        <f>IFERROR(VLOOKUP($A4127,SPY_main!$E:$F,2,FALSE),K4126)</f>
        <v>0.1285</v>
      </c>
      <c r="L4127">
        <f>IFERROR(VLOOKUP($A4127,SPY_main!H:I,2,FALSE),L4126)</f>
        <v>17.899999999999999</v>
      </c>
      <c r="M4127">
        <f t="shared" si="448"/>
        <v>43.427999999999997</v>
      </c>
      <c r="N4127">
        <f t="shared" si="449"/>
        <v>27.945399999999999</v>
      </c>
      <c r="O4127">
        <f t="shared" si="450"/>
        <v>20.608799999999999</v>
      </c>
      <c r="P4127">
        <f t="shared" si="451"/>
        <v>12.848800000000001</v>
      </c>
      <c r="Q4127">
        <f t="shared" si="452"/>
        <v>11.488300000000001</v>
      </c>
      <c r="R4127">
        <f t="shared" si="453"/>
        <v>15.5677</v>
      </c>
      <c r="S4127">
        <f t="shared" si="454"/>
        <v>16.634</v>
      </c>
      <c r="T4127">
        <f>IFERROR(VLOOKUP($A4127,TY_main!A:B,2,FALSE),T4126)</f>
        <v>131.234375</v>
      </c>
    </row>
    <row r="4128" spans="1:20" x14ac:dyDescent="0.25">
      <c r="A4128" s="2">
        <f>SPY_IVOL!A4128</f>
        <v>44349</v>
      </c>
      <c r="B4128">
        <f>SPY_IVOL!B4128</f>
        <v>34.509799999999998</v>
      </c>
      <c r="C4128">
        <f>SPY_IVOL!C4128</f>
        <v>23.841999999999999</v>
      </c>
      <c r="D4128">
        <f>SPY_IVOL!D4128</f>
        <v>18.635899999999999</v>
      </c>
      <c r="E4128">
        <f>SPY_IVOL!E4128</f>
        <v>13.315799999999999</v>
      </c>
      <c r="F4128">
        <f>SPY_IVOL!F4128</f>
        <v>10.708299999999999</v>
      </c>
      <c r="G4128">
        <f>SPY_IVOL!G4128</f>
        <v>12.1646</v>
      </c>
      <c r="H4128">
        <f>SPY_IVOL!H4128</f>
        <v>16.540700000000001</v>
      </c>
      <c r="I4128">
        <f>VLOOKUP($A4128,SPY_main!$A:$C,2,FALSE)</f>
        <v>420.33</v>
      </c>
      <c r="J4128">
        <f>IFERROR(VLOOKUP($A4128,SPY_main!$A:$C,3,FALSE),J4127)</f>
        <v>1.216</v>
      </c>
      <c r="K4128">
        <f>IFERROR(VLOOKUP($A4128,SPY_main!$E:$F,2,FALSE),K4127)</f>
        <v>0.13400000000000001</v>
      </c>
      <c r="L4128">
        <f>IFERROR(VLOOKUP($A4128,SPY_main!H:I,2,FALSE),L4127)</f>
        <v>17.48</v>
      </c>
      <c r="M4128">
        <f t="shared" si="448"/>
        <v>43.673699999999997</v>
      </c>
      <c r="N4128">
        <f t="shared" si="449"/>
        <v>27.446100000000001</v>
      </c>
      <c r="O4128">
        <f t="shared" si="450"/>
        <v>19.964600000000001</v>
      </c>
      <c r="P4128">
        <f t="shared" si="451"/>
        <v>12.116099999999999</v>
      </c>
      <c r="Q4128">
        <f t="shared" si="452"/>
        <v>11.258599999999999</v>
      </c>
      <c r="R4128">
        <f t="shared" si="453"/>
        <v>14.9328</v>
      </c>
      <c r="S4128">
        <f t="shared" si="454"/>
        <v>14.9328</v>
      </c>
      <c r="T4128">
        <f>IFERROR(VLOOKUP($A4128,TY_main!A:B,2,FALSE),T4127)</f>
        <v>131.359375</v>
      </c>
    </row>
    <row r="4129" spans="1:20" x14ac:dyDescent="0.25">
      <c r="A4129" s="2">
        <f>SPY_IVOL!A4129</f>
        <v>44350</v>
      </c>
      <c r="B4129">
        <f>SPY_IVOL!B4129</f>
        <v>34.801299999999998</v>
      </c>
      <c r="C4129">
        <f>SPY_IVOL!C4129</f>
        <v>24.335000000000001</v>
      </c>
      <c r="D4129">
        <f>SPY_IVOL!D4129</f>
        <v>19.180099999999999</v>
      </c>
      <c r="E4129">
        <f>SPY_IVOL!E4129</f>
        <v>13.886200000000001</v>
      </c>
      <c r="F4129">
        <f>SPY_IVOL!F4129</f>
        <v>10.9514</v>
      </c>
      <c r="G4129">
        <f>SPY_IVOL!G4129</f>
        <v>12.4276</v>
      </c>
      <c r="H4129">
        <f>SPY_IVOL!H4129</f>
        <v>17.076000000000001</v>
      </c>
      <c r="I4129">
        <f>VLOOKUP($A4129,SPY_main!$A:$C,2,FALSE)</f>
        <v>418.77</v>
      </c>
      <c r="J4129">
        <f>IFERROR(VLOOKUP($A4129,SPY_main!$A:$C,3,FALSE),J4128)</f>
        <v>1.2204999999999999</v>
      </c>
      <c r="K4129">
        <f>IFERROR(VLOOKUP($A4129,SPY_main!$E:$F,2,FALSE),K4128)</f>
        <v>0.13075000000000001</v>
      </c>
      <c r="L4129">
        <f>IFERROR(VLOOKUP($A4129,SPY_main!H:I,2,FALSE),L4128)</f>
        <v>18.04</v>
      </c>
      <c r="M4129">
        <f t="shared" si="448"/>
        <v>44.5167</v>
      </c>
      <c r="N4129">
        <f t="shared" si="449"/>
        <v>27.951000000000001</v>
      </c>
      <c r="O4129">
        <f t="shared" si="450"/>
        <v>20.559699999999999</v>
      </c>
      <c r="P4129">
        <f t="shared" si="451"/>
        <v>12.7249</v>
      </c>
      <c r="Q4129">
        <f t="shared" si="452"/>
        <v>11.7905</v>
      </c>
      <c r="R4129">
        <f t="shared" si="453"/>
        <v>16.678899999999999</v>
      </c>
      <c r="S4129">
        <f t="shared" si="454"/>
        <v>16.697700000000001</v>
      </c>
      <c r="T4129">
        <f>IFERROR(VLOOKUP($A4129,TY_main!A:B,2,FALSE),T4128)</f>
        <v>131.03125</v>
      </c>
    </row>
    <row r="4130" spans="1:20" x14ac:dyDescent="0.25">
      <c r="A4130" s="2">
        <f>SPY_IVOL!A4130</f>
        <v>44351</v>
      </c>
      <c r="B4130">
        <f>SPY_IVOL!B4130</f>
        <v>34.026299999999999</v>
      </c>
      <c r="C4130">
        <f>SPY_IVOL!C4130</f>
        <v>23.2163</v>
      </c>
      <c r="D4130">
        <f>SPY_IVOL!D4130</f>
        <v>18.0351</v>
      </c>
      <c r="E4130">
        <f>SPY_IVOL!E4130</f>
        <v>12.5151</v>
      </c>
      <c r="F4130">
        <f>SPY_IVOL!F4130</f>
        <v>10.0907</v>
      </c>
      <c r="G4130">
        <f>SPY_IVOL!G4130</f>
        <v>11.9335</v>
      </c>
      <c r="H4130">
        <f>SPY_IVOL!H4130</f>
        <v>16.432700000000001</v>
      </c>
      <c r="I4130">
        <f>VLOOKUP($A4130,SPY_main!$A:$C,2,FALSE)</f>
        <v>422.6</v>
      </c>
      <c r="J4130">
        <f>IFERROR(VLOOKUP($A4130,SPY_main!$A:$C,3,FALSE),J4129)</f>
        <v>1.2095</v>
      </c>
      <c r="K4130">
        <f>IFERROR(VLOOKUP($A4130,SPY_main!$E:$F,2,FALSE),K4129)</f>
        <v>0.12825</v>
      </c>
      <c r="L4130">
        <f>IFERROR(VLOOKUP($A4130,SPY_main!H:I,2,FALSE),L4129)</f>
        <v>16.420000000000002</v>
      </c>
      <c r="M4130">
        <f t="shared" si="448"/>
        <v>44.597000000000001</v>
      </c>
      <c r="N4130">
        <f t="shared" si="449"/>
        <v>26.972000000000001</v>
      </c>
      <c r="O4130">
        <f t="shared" si="450"/>
        <v>18.817299999999999</v>
      </c>
      <c r="P4130">
        <f t="shared" si="451"/>
        <v>10.6539</v>
      </c>
      <c r="Q4130">
        <f t="shared" si="452"/>
        <v>10.8706</v>
      </c>
      <c r="R4130">
        <f t="shared" si="453"/>
        <v>16.141500000000001</v>
      </c>
      <c r="S4130">
        <f t="shared" si="454"/>
        <v>16.141500000000001</v>
      </c>
      <c r="T4130">
        <f>IFERROR(VLOOKUP($A4130,TY_main!A:B,2,FALSE),T4129)</f>
        <v>131.625</v>
      </c>
    </row>
    <row r="4131" spans="1:20" x14ac:dyDescent="0.25">
      <c r="A4131" s="2">
        <f>SPY_IVOL!A4131</f>
        <v>44354</v>
      </c>
      <c r="B4131">
        <f>SPY_IVOL!B4131</f>
        <v>34.627600000000001</v>
      </c>
      <c r="C4131">
        <f>SPY_IVOL!C4131</f>
        <v>23.282599999999999</v>
      </c>
      <c r="D4131">
        <f>SPY_IVOL!D4131</f>
        <v>17.8369</v>
      </c>
      <c r="E4131">
        <f>SPY_IVOL!E4131</f>
        <v>12.3081</v>
      </c>
      <c r="F4131">
        <f>SPY_IVOL!F4131</f>
        <v>10.2636</v>
      </c>
      <c r="G4131">
        <f>SPY_IVOL!G4131</f>
        <v>12.0807</v>
      </c>
      <c r="H4131">
        <f>SPY_IVOL!H4131</f>
        <v>17.139600000000002</v>
      </c>
      <c r="I4131">
        <f>VLOOKUP($A4131,SPY_main!$A:$C,2,FALSE)</f>
        <v>422.19</v>
      </c>
      <c r="J4131">
        <f>IFERROR(VLOOKUP($A4131,SPY_main!$A:$C,3,FALSE),J4130)</f>
        <v>1.2105999999999999</v>
      </c>
      <c r="K4131">
        <f>IFERROR(VLOOKUP($A4131,SPY_main!$E:$F,2,FALSE),K4130)</f>
        <v>0.12313</v>
      </c>
      <c r="L4131">
        <f>IFERROR(VLOOKUP($A4131,SPY_main!H:I,2,FALSE),L4130)</f>
        <v>16.420000000000002</v>
      </c>
      <c r="M4131">
        <f t="shared" si="448"/>
        <v>48.285699999999999</v>
      </c>
      <c r="N4131">
        <f t="shared" si="449"/>
        <v>29.0794</v>
      </c>
      <c r="O4131">
        <f t="shared" si="450"/>
        <v>19.558700000000002</v>
      </c>
      <c r="P4131">
        <f t="shared" si="451"/>
        <v>10.7629</v>
      </c>
      <c r="Q4131">
        <f t="shared" si="452"/>
        <v>12.105600000000001</v>
      </c>
      <c r="R4131">
        <f t="shared" si="453"/>
        <v>15.9725</v>
      </c>
      <c r="S4131">
        <f t="shared" si="454"/>
        <v>15.9725</v>
      </c>
      <c r="T4131">
        <f>IFERROR(VLOOKUP($A4131,TY_main!A:B,2,FALSE),T4130)</f>
        <v>131.53125</v>
      </c>
    </row>
    <row r="4132" spans="1:20" x14ac:dyDescent="0.25">
      <c r="A4132" s="2">
        <f>SPY_IVOL!A4132</f>
        <v>44355</v>
      </c>
      <c r="B4132">
        <f>SPY_IVOL!B4132</f>
        <v>35.3705</v>
      </c>
      <c r="C4132">
        <f>SPY_IVOL!C4132</f>
        <v>23.993500000000001</v>
      </c>
      <c r="D4132">
        <f>SPY_IVOL!D4132</f>
        <v>18.4026</v>
      </c>
      <c r="E4132">
        <f>SPY_IVOL!E4132</f>
        <v>12.6989</v>
      </c>
      <c r="F4132">
        <f>SPY_IVOL!F4132</f>
        <v>10.4557</v>
      </c>
      <c r="G4132">
        <f>SPY_IVOL!G4132</f>
        <v>12.2189</v>
      </c>
      <c r="H4132">
        <f>SPY_IVOL!H4132</f>
        <v>17.336500000000001</v>
      </c>
      <c r="I4132">
        <f>VLOOKUP($A4132,SPY_main!$A:$C,2,FALSE)</f>
        <v>422.28</v>
      </c>
      <c r="J4132">
        <f>IFERROR(VLOOKUP($A4132,SPY_main!$A:$C,3,FALSE),J4131)</f>
        <v>1.2103999999999999</v>
      </c>
      <c r="K4132">
        <f>IFERROR(VLOOKUP($A4132,SPY_main!$E:$F,2,FALSE),K4131)</f>
        <v>0.128</v>
      </c>
      <c r="L4132">
        <f>IFERROR(VLOOKUP($A4132,SPY_main!H:I,2,FALSE),L4131)</f>
        <v>17.07</v>
      </c>
      <c r="M4132">
        <f t="shared" si="448"/>
        <v>50.6614</v>
      </c>
      <c r="N4132">
        <f t="shared" si="449"/>
        <v>31.3596</v>
      </c>
      <c r="O4132">
        <f t="shared" si="450"/>
        <v>21.431699999999999</v>
      </c>
      <c r="P4132">
        <f t="shared" si="451"/>
        <v>11.8369</v>
      </c>
      <c r="Q4132">
        <f t="shared" si="452"/>
        <v>12.866</v>
      </c>
      <c r="R4132">
        <f t="shared" si="453"/>
        <v>15.848699999999999</v>
      </c>
      <c r="S4132">
        <f t="shared" si="454"/>
        <v>15.848699999999999</v>
      </c>
      <c r="T4132">
        <f>IFERROR(VLOOKUP($A4132,TY_main!A:B,2,FALSE),T4131)</f>
        <v>131.84375</v>
      </c>
    </row>
    <row r="4133" spans="1:20" x14ac:dyDescent="0.25">
      <c r="A4133" s="2">
        <f>SPY_IVOL!A4133</f>
        <v>44356</v>
      </c>
      <c r="B4133">
        <f>SPY_IVOL!B4133</f>
        <v>36.181199999999997</v>
      </c>
      <c r="C4133">
        <f>SPY_IVOL!C4133</f>
        <v>24.6556</v>
      </c>
      <c r="D4133">
        <f>SPY_IVOL!D4133</f>
        <v>19.003399999999999</v>
      </c>
      <c r="E4133">
        <f>SPY_IVOL!E4133</f>
        <v>13.3355</v>
      </c>
      <c r="F4133">
        <f>SPY_IVOL!F4133</f>
        <v>10.8697</v>
      </c>
      <c r="G4133">
        <f>SPY_IVOL!G4133</f>
        <v>12.549799999999999</v>
      </c>
      <c r="H4133">
        <f>SPY_IVOL!H4133</f>
        <v>17.704999999999998</v>
      </c>
      <c r="I4133">
        <f>VLOOKUP($A4133,SPY_main!$A:$C,2,FALSE)</f>
        <v>421.65</v>
      </c>
      <c r="J4133">
        <f>IFERROR(VLOOKUP($A4133,SPY_main!$A:$C,3,FALSE),J4132)</f>
        <v>1.2121999999999999</v>
      </c>
      <c r="K4133">
        <f>IFERROR(VLOOKUP($A4133,SPY_main!$E:$F,2,FALSE),K4132)</f>
        <v>0.12475</v>
      </c>
      <c r="L4133">
        <f>IFERROR(VLOOKUP($A4133,SPY_main!H:I,2,FALSE),L4132)</f>
        <v>17.89</v>
      </c>
      <c r="M4133">
        <f t="shared" si="448"/>
        <v>54.597499999999997</v>
      </c>
      <c r="N4133">
        <f t="shared" si="449"/>
        <v>34.190300000000001</v>
      </c>
      <c r="O4133">
        <f t="shared" si="450"/>
        <v>23.3017</v>
      </c>
      <c r="P4133">
        <f t="shared" si="451"/>
        <v>12.7651</v>
      </c>
      <c r="Q4133">
        <f t="shared" si="452"/>
        <v>13.690300000000001</v>
      </c>
      <c r="R4133">
        <f t="shared" si="453"/>
        <v>17.472799999999999</v>
      </c>
      <c r="S4133">
        <f t="shared" si="454"/>
        <v>17.472799999999999</v>
      </c>
      <c r="T4133">
        <f>IFERROR(VLOOKUP($A4133,TY_main!A:B,2,FALSE),T4132)</f>
        <v>132.125</v>
      </c>
    </row>
    <row r="4134" spans="1:20" x14ac:dyDescent="0.25">
      <c r="A4134" s="2">
        <f>SPY_IVOL!A4134</f>
        <v>44357</v>
      </c>
      <c r="B4134">
        <f>SPY_IVOL!B4134</f>
        <v>35.3277</v>
      </c>
      <c r="C4134">
        <f>SPY_IVOL!C4134</f>
        <v>23.519100000000002</v>
      </c>
      <c r="D4134">
        <f>SPY_IVOL!D4134</f>
        <v>17.685500000000001</v>
      </c>
      <c r="E4134">
        <f>SPY_IVOL!E4134</f>
        <v>11.5876</v>
      </c>
      <c r="F4134">
        <f>SPY_IVOL!F4134</f>
        <v>10.0871</v>
      </c>
      <c r="G4134">
        <f>SPY_IVOL!G4134</f>
        <v>12.3977</v>
      </c>
      <c r="H4134">
        <f>SPY_IVOL!H4134</f>
        <v>16.9252</v>
      </c>
      <c r="I4134">
        <f>VLOOKUP($A4134,SPY_main!$A:$C,2,FALSE)</f>
        <v>423.61</v>
      </c>
      <c r="J4134">
        <f>IFERROR(VLOOKUP($A4134,SPY_main!$A:$C,3,FALSE),J4133)</f>
        <v>1.2065999999999999</v>
      </c>
      <c r="K4134">
        <f>IFERROR(VLOOKUP($A4134,SPY_main!$E:$F,2,FALSE),K4133)</f>
        <v>0.11899999999999999</v>
      </c>
      <c r="L4134">
        <f>IFERROR(VLOOKUP($A4134,SPY_main!H:I,2,FALSE),L4133)</f>
        <v>16.100000000000001</v>
      </c>
      <c r="M4134">
        <f t="shared" si="448"/>
        <v>53.2301</v>
      </c>
      <c r="N4134">
        <f t="shared" si="449"/>
        <v>32.784300000000002</v>
      </c>
      <c r="O4134">
        <f t="shared" si="450"/>
        <v>21.041</v>
      </c>
      <c r="P4134">
        <f t="shared" si="451"/>
        <v>9.6692999999999998</v>
      </c>
      <c r="Q4134">
        <f t="shared" si="452"/>
        <v>13.0967</v>
      </c>
      <c r="R4134">
        <f t="shared" si="453"/>
        <v>17.023</v>
      </c>
      <c r="S4134">
        <f t="shared" si="454"/>
        <v>17.023</v>
      </c>
      <c r="T4134">
        <f>IFERROR(VLOOKUP($A4134,TY_main!A:B,2,FALSE),T4133)</f>
        <v>132.28125</v>
      </c>
    </row>
    <row r="4135" spans="1:20" x14ac:dyDescent="0.25">
      <c r="A4135" s="2">
        <f>SPY_IVOL!A4135</f>
        <v>44358</v>
      </c>
      <c r="B4135">
        <f>SPY_IVOL!B4135</f>
        <v>35.5976</v>
      </c>
      <c r="C4135">
        <f>SPY_IVOL!C4135</f>
        <v>23.2864</v>
      </c>
      <c r="D4135">
        <f>SPY_IVOL!D4135</f>
        <v>17.290700000000001</v>
      </c>
      <c r="E4135">
        <f>SPY_IVOL!E4135</f>
        <v>11.183199999999999</v>
      </c>
      <c r="F4135">
        <f>SPY_IVOL!F4135</f>
        <v>9.7390000000000008</v>
      </c>
      <c r="G4135">
        <f>SPY_IVOL!G4135</f>
        <v>11.948</v>
      </c>
      <c r="H4135">
        <f>SPY_IVOL!H4135</f>
        <v>13.96</v>
      </c>
      <c r="I4135">
        <f>VLOOKUP($A4135,SPY_main!$A:$C,2,FALSE)</f>
        <v>424.31</v>
      </c>
      <c r="J4135">
        <f>IFERROR(VLOOKUP($A4135,SPY_main!$A:$C,3,FALSE),J4134)</f>
        <v>1.2045999999999999</v>
      </c>
      <c r="K4135">
        <f>IFERROR(VLOOKUP($A4135,SPY_main!$E:$F,2,FALSE),K4134)</f>
        <v>0.11888</v>
      </c>
      <c r="L4135">
        <f>IFERROR(VLOOKUP($A4135,SPY_main!H:I,2,FALSE),L4134)</f>
        <v>15.65</v>
      </c>
      <c r="M4135">
        <f t="shared" si="448"/>
        <v>54.065199999999997</v>
      </c>
      <c r="N4135">
        <f t="shared" si="449"/>
        <v>34.005899999999997</v>
      </c>
      <c r="O4135">
        <f t="shared" si="450"/>
        <v>21.127500000000001</v>
      </c>
      <c r="P4135">
        <f t="shared" si="451"/>
        <v>8.9733999999999998</v>
      </c>
      <c r="Q4135">
        <f t="shared" si="452"/>
        <v>13.2921</v>
      </c>
      <c r="R4135">
        <f t="shared" si="453"/>
        <v>14.0936</v>
      </c>
      <c r="S4135">
        <f t="shared" si="454"/>
        <v>14.0936</v>
      </c>
      <c r="T4135">
        <f>IFERROR(VLOOKUP($A4135,TY_main!A:B,2,FALSE),T4134)</f>
        <v>132.1875</v>
      </c>
    </row>
    <row r="4136" spans="1:20" x14ac:dyDescent="0.25">
      <c r="A4136" s="2">
        <f>SPY_IVOL!A4136</f>
        <v>44361</v>
      </c>
      <c r="B4136">
        <f>SPY_IVOL!B4136</f>
        <v>36.705399999999997</v>
      </c>
      <c r="C4136">
        <f>SPY_IVOL!C4136</f>
        <v>24.0627</v>
      </c>
      <c r="D4136">
        <f>SPY_IVOL!D4136</f>
        <v>17.902899999999999</v>
      </c>
      <c r="E4136">
        <f>SPY_IVOL!E4136</f>
        <v>11.6137</v>
      </c>
      <c r="F4136">
        <f>SPY_IVOL!F4136</f>
        <v>9.8871000000000002</v>
      </c>
      <c r="G4136">
        <f>SPY_IVOL!G4136</f>
        <v>12.3432</v>
      </c>
      <c r="H4136">
        <f>SPY_IVOL!H4136</f>
        <v>13.7326</v>
      </c>
      <c r="I4136">
        <f>VLOOKUP($A4136,SPY_main!$A:$C,2,FALSE)</f>
        <v>425.26</v>
      </c>
      <c r="J4136">
        <f>IFERROR(VLOOKUP($A4136,SPY_main!$A:$C,3,FALSE),J4135)</f>
        <v>1.2019</v>
      </c>
      <c r="K4136">
        <f>IFERROR(VLOOKUP($A4136,SPY_main!$E:$F,2,FALSE),K4135)</f>
        <v>0.11799999999999999</v>
      </c>
      <c r="L4136">
        <f>IFERROR(VLOOKUP($A4136,SPY_main!H:I,2,FALSE),L4135)</f>
        <v>16.39</v>
      </c>
      <c r="M4136">
        <f t="shared" si="448"/>
        <v>71.5749</v>
      </c>
      <c r="N4136">
        <f t="shared" si="449"/>
        <v>42.275500000000001</v>
      </c>
      <c r="O4136">
        <f t="shared" si="450"/>
        <v>25.744700000000002</v>
      </c>
      <c r="P4136">
        <f t="shared" si="451"/>
        <v>11.9411</v>
      </c>
      <c r="Q4136">
        <f t="shared" si="452"/>
        <v>17.863299999999999</v>
      </c>
      <c r="R4136">
        <f t="shared" si="453"/>
        <v>31.569600000000001</v>
      </c>
      <c r="S4136">
        <f t="shared" si="454"/>
        <v>45.888800000000003</v>
      </c>
      <c r="T4136">
        <f>IFERROR(VLOOKUP($A4136,TY_main!A:B,2,FALSE),T4135)</f>
        <v>131.90625</v>
      </c>
    </row>
    <row r="4137" spans="1:20" x14ac:dyDescent="0.25">
      <c r="A4137" s="2">
        <f>SPY_IVOL!A4137</f>
        <v>44362</v>
      </c>
      <c r="B4137">
        <f>SPY_IVOL!B4137</f>
        <v>37.76</v>
      </c>
      <c r="C4137">
        <f>SPY_IVOL!C4137</f>
        <v>24.657900000000001</v>
      </c>
      <c r="D4137">
        <f>SPY_IVOL!D4137</f>
        <v>18.359000000000002</v>
      </c>
      <c r="E4137">
        <f>SPY_IVOL!E4137</f>
        <v>11.913399999999999</v>
      </c>
      <c r="F4137">
        <f>SPY_IVOL!F4137</f>
        <v>10.0297</v>
      </c>
      <c r="G4137">
        <f>SPY_IVOL!G4137</f>
        <v>12.6723</v>
      </c>
      <c r="H4137">
        <f>SPY_IVOL!H4137</f>
        <v>15.891</v>
      </c>
      <c r="I4137">
        <f>VLOOKUP($A4137,SPY_main!$A:$C,2,FALSE)</f>
        <v>424.48</v>
      </c>
      <c r="J4137">
        <f>IFERROR(VLOOKUP($A4137,SPY_main!$A:$C,3,FALSE),J4136)</f>
        <v>1.2040999999999999</v>
      </c>
      <c r="K4137">
        <f>IFERROR(VLOOKUP($A4137,SPY_main!$E:$F,2,FALSE),K4136)</f>
        <v>0.12475</v>
      </c>
      <c r="L4137">
        <f>IFERROR(VLOOKUP($A4137,SPY_main!H:I,2,FALSE),L4136)</f>
        <v>17.02</v>
      </c>
      <c r="M4137">
        <f t="shared" si="448"/>
        <v>82.569500000000005</v>
      </c>
      <c r="N4137">
        <f t="shared" si="449"/>
        <v>48.767099999999999</v>
      </c>
      <c r="O4137">
        <f t="shared" si="450"/>
        <v>30.652899999999999</v>
      </c>
      <c r="P4137">
        <f t="shared" si="451"/>
        <v>13.3935</v>
      </c>
      <c r="Q4137">
        <f t="shared" si="452"/>
        <v>17.114899999999999</v>
      </c>
      <c r="R4137">
        <f t="shared" si="453"/>
        <v>17.114899999999999</v>
      </c>
      <c r="S4137">
        <f t="shared" si="454"/>
        <v>17.114899999999999</v>
      </c>
      <c r="T4137">
        <f>IFERROR(VLOOKUP($A4137,TY_main!A:B,2,FALSE),T4136)</f>
        <v>131.921875</v>
      </c>
    </row>
    <row r="4138" spans="1:20" x14ac:dyDescent="0.25">
      <c r="A4138" s="2">
        <f>SPY_IVOL!A4138</f>
        <v>44363</v>
      </c>
      <c r="B4138">
        <f>SPY_IVOL!B4138</f>
        <v>39.048400000000001</v>
      </c>
      <c r="C4138">
        <f>SPY_IVOL!C4138</f>
        <v>25.855399999999999</v>
      </c>
      <c r="D4138">
        <f>SPY_IVOL!D4138</f>
        <v>19.598299999999998</v>
      </c>
      <c r="E4138">
        <f>SPY_IVOL!E4138</f>
        <v>12.8856</v>
      </c>
      <c r="F4138">
        <f>SPY_IVOL!F4138</f>
        <v>9.8493999999999993</v>
      </c>
      <c r="G4138">
        <f>SPY_IVOL!G4138</f>
        <v>12.546900000000001</v>
      </c>
      <c r="H4138">
        <f>SPY_IVOL!H4138</f>
        <v>16.750299999999999</v>
      </c>
      <c r="I4138">
        <f>VLOOKUP($A4138,SPY_main!$A:$C,2,FALSE)</f>
        <v>422.11</v>
      </c>
      <c r="J4138">
        <f>IFERROR(VLOOKUP($A4138,SPY_main!$A:$C,3,FALSE),J4137)</f>
        <v>1.2109000000000001</v>
      </c>
      <c r="K4138">
        <f>IFERROR(VLOOKUP($A4138,SPY_main!$E:$F,2,FALSE),K4137)</f>
        <v>0.1245</v>
      </c>
      <c r="L4138">
        <f>IFERROR(VLOOKUP($A4138,SPY_main!H:I,2,FALSE),L4137)</f>
        <v>18.149999999999999</v>
      </c>
      <c r="M4138">
        <f t="shared" si="448"/>
        <v>101.2264</v>
      </c>
      <c r="N4138">
        <f t="shared" si="449"/>
        <v>63.726799999999997</v>
      </c>
      <c r="O4138">
        <f t="shared" si="450"/>
        <v>39.598300000000002</v>
      </c>
      <c r="P4138">
        <f t="shared" si="451"/>
        <v>17.198599999999999</v>
      </c>
      <c r="Q4138">
        <f t="shared" si="452"/>
        <v>25.5854</v>
      </c>
      <c r="R4138">
        <f t="shared" si="453"/>
        <v>29.732299999999999</v>
      </c>
      <c r="S4138">
        <f t="shared" si="454"/>
        <v>29.732299999999999</v>
      </c>
      <c r="T4138">
        <f>IFERROR(VLOOKUP($A4138,TY_main!A:B,2,FALSE),T4137)</f>
        <v>131.203125</v>
      </c>
    </row>
    <row r="4139" spans="1:20" x14ac:dyDescent="0.25">
      <c r="A4139" s="2">
        <f>SPY_IVOL!A4139</f>
        <v>44364</v>
      </c>
      <c r="B4139">
        <f>SPY_IVOL!B4139</f>
        <v>39.2714</v>
      </c>
      <c r="C4139">
        <f>SPY_IVOL!C4139</f>
        <v>25.505199999999999</v>
      </c>
      <c r="D4139">
        <f>SPY_IVOL!D4139</f>
        <v>19.1419</v>
      </c>
      <c r="E4139">
        <f>SPY_IVOL!E4139</f>
        <v>12.425800000000001</v>
      </c>
      <c r="F4139">
        <f>SPY_IVOL!F4139</f>
        <v>9.8280999999999992</v>
      </c>
      <c r="G4139">
        <f>SPY_IVOL!G4139</f>
        <v>12.666600000000001</v>
      </c>
      <c r="H4139">
        <f>SPY_IVOL!H4139</f>
        <v>17.076499999999999</v>
      </c>
      <c r="I4139">
        <f>VLOOKUP($A4139,SPY_main!$A:$C,2,FALSE)</f>
        <v>421.97</v>
      </c>
      <c r="J4139">
        <f>IFERROR(VLOOKUP($A4139,SPY_main!$A:$C,3,FALSE),J4138)</f>
        <v>1.3042</v>
      </c>
      <c r="K4139">
        <f>IFERROR(VLOOKUP($A4139,SPY_main!$E:$F,2,FALSE),K4138)</f>
        <v>0.13450000000000001</v>
      </c>
      <c r="L4139">
        <f>IFERROR(VLOOKUP($A4139,SPY_main!H:I,2,FALSE),L4138)</f>
        <v>17.75</v>
      </c>
      <c r="M4139">
        <f t="shared" si="448"/>
        <v>138.59819999999999</v>
      </c>
      <c r="N4139">
        <f t="shared" si="449"/>
        <v>75.978800000000007</v>
      </c>
      <c r="O4139">
        <f t="shared" si="450"/>
        <v>48.870600000000003</v>
      </c>
      <c r="P4139">
        <f t="shared" si="451"/>
        <v>8.8732000000000006</v>
      </c>
      <c r="Q4139">
        <f t="shared" si="452"/>
        <v>33.642200000000003</v>
      </c>
      <c r="R4139">
        <f t="shared" si="453"/>
        <v>33.642200000000003</v>
      </c>
      <c r="S4139">
        <f t="shared" si="454"/>
        <v>33.642200000000003</v>
      </c>
      <c r="T4139">
        <f>IFERROR(VLOOKUP($A4139,TY_main!A:B,2,FALSE),T4138)</f>
        <v>131.40625</v>
      </c>
    </row>
    <row r="4140" spans="1:20" x14ac:dyDescent="0.25">
      <c r="A4140" s="2">
        <f>SPY_IVOL!A4140</f>
        <v>44365</v>
      </c>
      <c r="B4140">
        <f>SPY_IVOL!B4140</f>
        <v>42.013399999999997</v>
      </c>
      <c r="C4140">
        <f>SPY_IVOL!C4140</f>
        <v>28.444600000000001</v>
      </c>
      <c r="D4140">
        <f>SPY_IVOL!D4140</f>
        <v>22.316299999999998</v>
      </c>
      <c r="E4140">
        <f>SPY_IVOL!E4140</f>
        <v>15.5084</v>
      </c>
      <c r="F4140">
        <f>SPY_IVOL!F4140</f>
        <v>10.585100000000001</v>
      </c>
      <c r="G4140">
        <f>SPY_IVOL!G4140</f>
        <v>13.2987</v>
      </c>
      <c r="H4140">
        <f>SPY_IVOL!H4140</f>
        <v>17.814399999999999</v>
      </c>
      <c r="I4140">
        <f>VLOOKUP($A4140,SPY_main!$A:$C,2,FALSE)</f>
        <v>414.92</v>
      </c>
      <c r="J4140">
        <f>IFERROR(VLOOKUP($A4140,SPY_main!$A:$C,3,FALSE),J4139)</f>
        <v>1.3264</v>
      </c>
      <c r="K4140">
        <f>IFERROR(VLOOKUP($A4140,SPY_main!$E:$F,2,FALSE),K4139)</f>
        <v>0.13488</v>
      </c>
      <c r="L4140">
        <f>IFERROR(VLOOKUP($A4140,SPY_main!H:I,2,FALSE),L4139)</f>
        <v>20.7</v>
      </c>
      <c r="M4140">
        <f t="shared" si="448"/>
        <v>73.366500000000002</v>
      </c>
      <c r="N4140">
        <f t="shared" si="449"/>
        <v>44.889800000000001</v>
      </c>
      <c r="O4140">
        <f t="shared" si="450"/>
        <v>27.661999999999999</v>
      </c>
      <c r="P4140">
        <f t="shared" si="451"/>
        <v>11.991</v>
      </c>
      <c r="Q4140">
        <f t="shared" si="452"/>
        <v>18.9191</v>
      </c>
      <c r="R4140">
        <f t="shared" si="453"/>
        <v>18.9191</v>
      </c>
      <c r="S4140">
        <f t="shared" si="454"/>
        <v>18.9191</v>
      </c>
      <c r="T4140">
        <f>IFERROR(VLOOKUP($A4140,TY_main!A:B,2,FALSE),T4139)</f>
        <v>131.65625</v>
      </c>
    </row>
    <row r="4141" spans="1:20" x14ac:dyDescent="0.25">
      <c r="A4141" s="2">
        <f>SPY_IVOL!A4141</f>
        <v>44368</v>
      </c>
      <c r="B4141">
        <f>SPY_IVOL!B4141</f>
        <v>32.555399999999999</v>
      </c>
      <c r="C4141">
        <f>SPY_IVOL!C4141</f>
        <v>23.661799999999999</v>
      </c>
      <c r="D4141">
        <f>SPY_IVOL!D4141</f>
        <v>19.331600000000002</v>
      </c>
      <c r="E4141">
        <f>SPY_IVOL!E4141</f>
        <v>14.780200000000001</v>
      </c>
      <c r="F4141">
        <f>SPY_IVOL!F4141</f>
        <v>11.119899999999999</v>
      </c>
      <c r="G4141">
        <f>SPY_IVOL!G4141</f>
        <v>11.3714</v>
      </c>
      <c r="H4141">
        <f>SPY_IVOL!H4141</f>
        <v>15.3628</v>
      </c>
      <c r="I4141">
        <f>VLOOKUP($A4141,SPY_main!$A:$C,2,FALSE)</f>
        <v>420.86</v>
      </c>
      <c r="J4141">
        <f>IFERROR(VLOOKUP($A4141,SPY_main!$A:$C,3,FALSE),J4140)</f>
        <v>1.3077000000000001</v>
      </c>
      <c r="K4141">
        <f>IFERROR(VLOOKUP($A4141,SPY_main!$E:$F,2,FALSE),K4140)</f>
        <v>0.13788</v>
      </c>
      <c r="L4141">
        <f>IFERROR(VLOOKUP($A4141,SPY_main!H:I,2,FALSE),L4140)</f>
        <v>17.89</v>
      </c>
      <c r="M4141">
        <f t="shared" si="448"/>
        <v>40.686199999999999</v>
      </c>
      <c r="N4141">
        <f t="shared" si="449"/>
        <v>26.378299999999999</v>
      </c>
      <c r="O4141">
        <f t="shared" si="450"/>
        <v>19.9116</v>
      </c>
      <c r="P4141">
        <f t="shared" si="451"/>
        <v>13.247999999999999</v>
      </c>
      <c r="Q4141">
        <f t="shared" si="452"/>
        <v>10.106400000000001</v>
      </c>
      <c r="R4141">
        <f t="shared" si="453"/>
        <v>13.287100000000001</v>
      </c>
      <c r="S4141">
        <f t="shared" si="454"/>
        <v>17.158999999999999</v>
      </c>
      <c r="T4141">
        <f>IFERROR(VLOOKUP($A4141,TY_main!A:B,2,FALSE),T4140)</f>
        <v>131.546875</v>
      </c>
    </row>
    <row r="4142" spans="1:20" x14ac:dyDescent="0.25">
      <c r="A4142" s="2">
        <f>SPY_IVOL!A4142</f>
        <v>44369</v>
      </c>
      <c r="B4142">
        <f>SPY_IVOL!B4142</f>
        <v>31.971499999999999</v>
      </c>
      <c r="C4142">
        <f>SPY_IVOL!C4142</f>
        <v>22.7744</v>
      </c>
      <c r="D4142">
        <f>SPY_IVOL!D4142</f>
        <v>18.3217</v>
      </c>
      <c r="E4142">
        <f>SPY_IVOL!E4142</f>
        <v>13.191700000000001</v>
      </c>
      <c r="F4142">
        <f>SPY_IVOL!F4142</f>
        <v>10.3789</v>
      </c>
      <c r="G4142">
        <f>SPY_IVOL!G4142</f>
        <v>11.005699999999999</v>
      </c>
      <c r="H4142">
        <f>SPY_IVOL!H4142</f>
        <v>15.216799999999999</v>
      </c>
      <c r="I4142">
        <f>VLOOKUP($A4142,SPY_main!$A:$C,2,FALSE)</f>
        <v>423.11</v>
      </c>
      <c r="J4142">
        <f>IFERROR(VLOOKUP($A4142,SPY_main!$A:$C,3,FALSE),J4141)</f>
        <v>1.3007</v>
      </c>
      <c r="K4142">
        <f>IFERROR(VLOOKUP($A4142,SPY_main!$E:$F,2,FALSE),K4141)</f>
        <v>0.13375000000000001</v>
      </c>
      <c r="L4142">
        <f>IFERROR(VLOOKUP($A4142,SPY_main!H:I,2,FALSE),L4141)</f>
        <v>16.66</v>
      </c>
      <c r="M4142">
        <f t="shared" si="448"/>
        <v>40.322800000000001</v>
      </c>
      <c r="N4142">
        <f t="shared" si="449"/>
        <v>25.580500000000001</v>
      </c>
      <c r="O4142">
        <f t="shared" si="450"/>
        <v>18.812799999999999</v>
      </c>
      <c r="P4142">
        <f t="shared" si="451"/>
        <v>11.3489</v>
      </c>
      <c r="Q4142">
        <f t="shared" si="452"/>
        <v>9.9466000000000001</v>
      </c>
      <c r="R4142">
        <f t="shared" si="453"/>
        <v>12.9762</v>
      </c>
      <c r="S4142">
        <f t="shared" si="454"/>
        <v>12.9762</v>
      </c>
      <c r="T4142">
        <f>IFERROR(VLOOKUP($A4142,TY_main!A:B,2,FALSE),T4141)</f>
        <v>131.703125</v>
      </c>
    </row>
    <row r="4143" spans="1:20" x14ac:dyDescent="0.25">
      <c r="A4143" s="2">
        <f>SPY_IVOL!A4143</f>
        <v>44370</v>
      </c>
      <c r="B4143">
        <f>SPY_IVOL!B4143</f>
        <v>31.772300000000001</v>
      </c>
      <c r="C4143">
        <f>SPY_IVOL!C4143</f>
        <v>22.559100000000001</v>
      </c>
      <c r="D4143">
        <f>SPY_IVOL!D4143</f>
        <v>18.1234</v>
      </c>
      <c r="E4143">
        <f>SPY_IVOL!E4143</f>
        <v>13.166399999999999</v>
      </c>
      <c r="F4143">
        <f>SPY_IVOL!F4143</f>
        <v>10.1493</v>
      </c>
      <c r="G4143">
        <f>SPY_IVOL!G4143</f>
        <v>10.883100000000001</v>
      </c>
      <c r="H4143">
        <f>SPY_IVOL!H4143</f>
        <v>15.3429</v>
      </c>
      <c r="I4143">
        <f>VLOOKUP($A4143,SPY_main!$A:$C,2,FALSE)</f>
        <v>422.6</v>
      </c>
      <c r="J4143">
        <f>IFERROR(VLOOKUP($A4143,SPY_main!$A:$C,3,FALSE),J4142)</f>
        <v>1.3023</v>
      </c>
      <c r="K4143">
        <f>IFERROR(VLOOKUP($A4143,SPY_main!$E:$F,2,FALSE),K4142)</f>
        <v>0.14724999999999999</v>
      </c>
      <c r="L4143">
        <f>IFERROR(VLOOKUP($A4143,SPY_main!H:I,2,FALSE),L4142)</f>
        <v>16.32</v>
      </c>
      <c r="M4143">
        <f t="shared" si="448"/>
        <v>40.341200000000001</v>
      </c>
      <c r="N4143">
        <f t="shared" si="449"/>
        <v>25.3597</v>
      </c>
      <c r="O4143">
        <f t="shared" si="450"/>
        <v>18.597000000000001</v>
      </c>
      <c r="P4143">
        <f t="shared" si="451"/>
        <v>11.4582</v>
      </c>
      <c r="Q4143">
        <f t="shared" si="452"/>
        <v>9.8711000000000002</v>
      </c>
      <c r="R4143">
        <f t="shared" si="453"/>
        <v>13.370699999999999</v>
      </c>
      <c r="S4143">
        <f t="shared" si="454"/>
        <v>13.408799999999999</v>
      </c>
      <c r="T4143">
        <f>IFERROR(VLOOKUP($A4143,TY_main!A:B,2,FALSE),T4142)</f>
        <v>131.53125</v>
      </c>
    </row>
    <row r="4144" spans="1:20" x14ac:dyDescent="0.25">
      <c r="A4144" s="2">
        <f>SPY_IVOL!A4144</f>
        <v>44371</v>
      </c>
      <c r="B4144">
        <f>SPY_IVOL!B4144</f>
        <v>31.432300000000001</v>
      </c>
      <c r="C4144">
        <f>SPY_IVOL!C4144</f>
        <v>22.162199999999999</v>
      </c>
      <c r="D4144">
        <f>SPY_IVOL!D4144</f>
        <v>17.683900000000001</v>
      </c>
      <c r="E4144">
        <f>SPY_IVOL!E4144</f>
        <v>12.4937</v>
      </c>
      <c r="F4144">
        <f>SPY_IVOL!F4144</f>
        <v>9.9895999999999994</v>
      </c>
      <c r="G4144">
        <f>SPY_IVOL!G4144</f>
        <v>10.7241</v>
      </c>
      <c r="H4144">
        <f>SPY_IVOL!H4144</f>
        <v>15.2408</v>
      </c>
      <c r="I4144">
        <f>VLOOKUP($A4144,SPY_main!$A:$C,2,FALSE)</f>
        <v>425.1</v>
      </c>
      <c r="J4144">
        <f>IFERROR(VLOOKUP($A4144,SPY_main!$A:$C,3,FALSE),J4143)</f>
        <v>1.2946</v>
      </c>
      <c r="K4144">
        <f>IFERROR(VLOOKUP($A4144,SPY_main!$E:$F,2,FALSE),K4143)</f>
        <v>0.14599999999999999</v>
      </c>
      <c r="L4144">
        <f>IFERROR(VLOOKUP($A4144,SPY_main!H:I,2,FALSE),L4143)</f>
        <v>15.97</v>
      </c>
      <c r="M4144">
        <f t="shared" si="448"/>
        <v>40.576900000000002</v>
      </c>
      <c r="N4144">
        <f t="shared" si="449"/>
        <v>25.149799999999999</v>
      </c>
      <c r="O4144">
        <f t="shared" si="450"/>
        <v>18.131399999999999</v>
      </c>
      <c r="P4144">
        <f t="shared" si="451"/>
        <v>10.4915</v>
      </c>
      <c r="Q4144">
        <f t="shared" si="452"/>
        <v>9.8702000000000005</v>
      </c>
      <c r="R4144">
        <f t="shared" si="453"/>
        <v>13.1153</v>
      </c>
      <c r="S4144">
        <f t="shared" si="454"/>
        <v>13.1153</v>
      </c>
      <c r="T4144">
        <f>IFERROR(VLOOKUP($A4144,TY_main!A:B,2,FALSE),T4143)</f>
        <v>131.515625</v>
      </c>
    </row>
    <row r="4145" spans="1:20" x14ac:dyDescent="0.25">
      <c r="A4145" s="2">
        <f>SPY_IVOL!A4145</f>
        <v>44372</v>
      </c>
      <c r="B4145">
        <f>SPY_IVOL!B4145</f>
        <v>31.573</v>
      </c>
      <c r="C4145">
        <f>SPY_IVOL!C4145</f>
        <v>21.936900000000001</v>
      </c>
      <c r="D4145">
        <f>SPY_IVOL!D4145</f>
        <v>17.308199999999999</v>
      </c>
      <c r="E4145">
        <f>SPY_IVOL!E4145</f>
        <v>12.117599999999999</v>
      </c>
      <c r="F4145">
        <f>SPY_IVOL!F4145</f>
        <v>9.4937000000000005</v>
      </c>
      <c r="G4145">
        <f>SPY_IVOL!G4145</f>
        <v>10.373200000000001</v>
      </c>
      <c r="H4145">
        <f>SPY_IVOL!H4145</f>
        <v>15.3887</v>
      </c>
      <c r="I4145">
        <f>VLOOKUP($A4145,SPY_main!$A:$C,2,FALSE)</f>
        <v>426.61</v>
      </c>
      <c r="J4145">
        <f>IFERROR(VLOOKUP($A4145,SPY_main!$A:$C,3,FALSE),J4144)</f>
        <v>1.2901</v>
      </c>
      <c r="K4145">
        <f>IFERROR(VLOOKUP($A4145,SPY_main!$E:$F,2,FALSE),K4144)</f>
        <v>0.14599999999999999</v>
      </c>
      <c r="L4145">
        <f>IFERROR(VLOOKUP($A4145,SPY_main!H:I,2,FALSE),L4144)</f>
        <v>15.62</v>
      </c>
      <c r="M4145">
        <f t="shared" si="448"/>
        <v>41.511099999999999</v>
      </c>
      <c r="N4145">
        <f t="shared" si="449"/>
        <v>25.4727</v>
      </c>
      <c r="O4145">
        <f t="shared" si="450"/>
        <v>17.7456</v>
      </c>
      <c r="P4145">
        <f t="shared" si="451"/>
        <v>9.6682000000000006</v>
      </c>
      <c r="Q4145">
        <f t="shared" si="452"/>
        <v>9.1615000000000002</v>
      </c>
      <c r="R4145">
        <f t="shared" si="453"/>
        <v>12.189500000000001</v>
      </c>
      <c r="S4145">
        <f t="shared" si="454"/>
        <v>12.189500000000001</v>
      </c>
      <c r="T4145">
        <f>IFERROR(VLOOKUP($A4145,TY_main!A:B,2,FALSE),T4144)</f>
        <v>131.203125</v>
      </c>
    </row>
    <row r="4146" spans="1:20" x14ac:dyDescent="0.25">
      <c r="A4146" s="2">
        <f>SPY_IVOL!A4146</f>
        <v>44375</v>
      </c>
      <c r="B4146">
        <f>SPY_IVOL!B4146</f>
        <v>31.9498</v>
      </c>
      <c r="C4146">
        <f>SPY_IVOL!C4146</f>
        <v>22.122399999999999</v>
      </c>
      <c r="D4146">
        <f>SPY_IVOL!D4146</f>
        <v>17.356100000000001</v>
      </c>
      <c r="E4146">
        <f>SPY_IVOL!E4146</f>
        <v>12.118499999999999</v>
      </c>
      <c r="F4146">
        <f>SPY_IVOL!F4146</f>
        <v>9.5677000000000003</v>
      </c>
      <c r="G4146">
        <f>SPY_IVOL!G4146</f>
        <v>10.5345</v>
      </c>
      <c r="H4146">
        <f>SPY_IVOL!H4146</f>
        <v>14.5801</v>
      </c>
      <c r="I4146">
        <f>VLOOKUP($A4146,SPY_main!$A:$C,2,FALSE)</f>
        <v>427.47</v>
      </c>
      <c r="J4146">
        <f>IFERROR(VLOOKUP($A4146,SPY_main!$A:$C,3,FALSE),J4145)</f>
        <v>1.2875000000000001</v>
      </c>
      <c r="K4146">
        <f>IFERROR(VLOOKUP($A4146,SPY_main!$E:$F,2,FALSE),K4145)</f>
        <v>0.14724999999999999</v>
      </c>
      <c r="L4146">
        <f>IFERROR(VLOOKUP($A4146,SPY_main!H:I,2,FALSE),L4145)</f>
        <v>15.76</v>
      </c>
      <c r="M4146">
        <f t="shared" si="448"/>
        <v>42.268799999999999</v>
      </c>
      <c r="N4146">
        <f t="shared" si="449"/>
        <v>25.882200000000001</v>
      </c>
      <c r="O4146">
        <f t="shared" si="450"/>
        <v>18.165800000000001</v>
      </c>
      <c r="P4146">
        <f t="shared" si="451"/>
        <v>9.7958999999999996</v>
      </c>
      <c r="Q4146">
        <f t="shared" si="452"/>
        <v>9.6158999999999999</v>
      </c>
      <c r="R4146">
        <f t="shared" si="453"/>
        <v>12.873100000000001</v>
      </c>
      <c r="S4146">
        <f t="shared" si="454"/>
        <v>12.873100000000001</v>
      </c>
      <c r="T4146">
        <f>IFERROR(VLOOKUP($A4146,TY_main!A:B,2,FALSE),T4145)</f>
        <v>131.609375</v>
      </c>
    </row>
    <row r="4147" spans="1:20" x14ac:dyDescent="0.25">
      <c r="A4147" s="2">
        <f>SPY_IVOL!A4147</f>
        <v>44376</v>
      </c>
      <c r="B4147">
        <f>SPY_IVOL!B4147</f>
        <v>32.4572</v>
      </c>
      <c r="C4147">
        <f>SPY_IVOL!C4147</f>
        <v>22.4437</v>
      </c>
      <c r="D4147">
        <f>SPY_IVOL!D4147</f>
        <v>17.5152</v>
      </c>
      <c r="E4147">
        <f>SPY_IVOL!E4147</f>
        <v>12.3453</v>
      </c>
      <c r="F4147">
        <f>SPY_IVOL!F4147</f>
        <v>9.7284000000000006</v>
      </c>
      <c r="G4147">
        <f>SPY_IVOL!G4147</f>
        <v>10.6043</v>
      </c>
      <c r="H4147">
        <f>SPY_IVOL!H4147</f>
        <v>14.676399999999999</v>
      </c>
      <c r="I4147">
        <f>VLOOKUP($A4147,SPY_main!$A:$C,2,FALSE)</f>
        <v>427.7</v>
      </c>
      <c r="J4147">
        <f>IFERROR(VLOOKUP($A4147,SPY_main!$A:$C,3,FALSE),J4146)</f>
        <v>1.2867999999999999</v>
      </c>
      <c r="K4147">
        <f>IFERROR(VLOOKUP($A4147,SPY_main!$E:$F,2,FALSE),K4146)</f>
        <v>0.14488000000000001</v>
      </c>
      <c r="L4147">
        <f>IFERROR(VLOOKUP($A4147,SPY_main!H:I,2,FALSE),L4146)</f>
        <v>16.02</v>
      </c>
      <c r="M4147">
        <f t="shared" si="448"/>
        <v>42.972299999999997</v>
      </c>
      <c r="N4147">
        <f t="shared" si="449"/>
        <v>26.617899999999999</v>
      </c>
      <c r="O4147">
        <f t="shared" si="450"/>
        <v>18.566400000000002</v>
      </c>
      <c r="P4147">
        <f t="shared" si="451"/>
        <v>10.052</v>
      </c>
      <c r="Q4147">
        <f t="shared" si="452"/>
        <v>10.152200000000001</v>
      </c>
      <c r="R4147">
        <f t="shared" si="453"/>
        <v>13.649100000000001</v>
      </c>
      <c r="S4147">
        <f t="shared" si="454"/>
        <v>13.649100000000001</v>
      </c>
      <c r="T4147">
        <f>IFERROR(VLOOKUP($A4147,TY_main!A:B,2,FALSE),T4146)</f>
        <v>131.609375</v>
      </c>
    </row>
    <row r="4148" spans="1:20" x14ac:dyDescent="0.25">
      <c r="A4148" s="2">
        <f>SPY_IVOL!A4148</f>
        <v>44377</v>
      </c>
      <c r="B4148">
        <f>SPY_IVOL!B4148</f>
        <v>32.519500000000001</v>
      </c>
      <c r="C4148">
        <f>SPY_IVOL!C4148</f>
        <v>22.352</v>
      </c>
      <c r="D4148">
        <f>SPY_IVOL!D4148</f>
        <v>17.455100000000002</v>
      </c>
      <c r="E4148">
        <f>SPY_IVOL!E4148</f>
        <v>11.843</v>
      </c>
      <c r="F4148">
        <f>SPY_IVOL!F4148</f>
        <v>9.7929999999999993</v>
      </c>
      <c r="G4148">
        <f>SPY_IVOL!G4148</f>
        <v>10.7957</v>
      </c>
      <c r="H4148">
        <f>SPY_IVOL!H4148</f>
        <v>14.7506</v>
      </c>
      <c r="I4148">
        <f>VLOOKUP($A4148,SPY_main!$A:$C,2,FALSE)</f>
        <v>428.06</v>
      </c>
      <c r="J4148">
        <f>IFERROR(VLOOKUP($A4148,SPY_main!$A:$C,3,FALSE),J4147)</f>
        <v>1.2857000000000001</v>
      </c>
      <c r="K4148">
        <f>IFERROR(VLOOKUP($A4148,SPY_main!$E:$F,2,FALSE),K4147)</f>
        <v>0.14574999999999999</v>
      </c>
      <c r="L4148">
        <f>IFERROR(VLOOKUP($A4148,SPY_main!H:I,2,FALSE),L4147)</f>
        <v>15.83</v>
      </c>
      <c r="M4148">
        <f t="shared" si="448"/>
        <v>43.056699999999999</v>
      </c>
      <c r="N4148">
        <f t="shared" si="449"/>
        <v>26.650200000000002</v>
      </c>
      <c r="O4148">
        <f t="shared" si="450"/>
        <v>18.394400000000001</v>
      </c>
      <c r="P4148">
        <f t="shared" si="451"/>
        <v>9.1598000000000006</v>
      </c>
      <c r="Q4148">
        <f t="shared" si="452"/>
        <v>10.3302</v>
      </c>
      <c r="R4148">
        <f t="shared" si="453"/>
        <v>13.773300000000001</v>
      </c>
      <c r="S4148">
        <f t="shared" si="454"/>
        <v>13.773300000000001</v>
      </c>
      <c r="T4148">
        <f>IFERROR(VLOOKUP($A4148,TY_main!A:B,2,FALSE),T4147)</f>
        <v>131.84375</v>
      </c>
    </row>
    <row r="4149" spans="1:20" x14ac:dyDescent="0.25">
      <c r="A4149" s="2">
        <f>SPY_IVOL!A4149</f>
        <v>44378</v>
      </c>
      <c r="B4149">
        <f>SPY_IVOL!B4149</f>
        <v>32.564700000000002</v>
      </c>
      <c r="C4149">
        <f>SPY_IVOL!C4149</f>
        <v>22.340699999999998</v>
      </c>
      <c r="D4149">
        <f>SPY_IVOL!D4149</f>
        <v>17.424199999999999</v>
      </c>
      <c r="E4149">
        <f>SPY_IVOL!E4149</f>
        <v>11.9956</v>
      </c>
      <c r="F4149">
        <f>SPY_IVOL!F4149</f>
        <v>9.4882000000000009</v>
      </c>
      <c r="G4149">
        <f>SPY_IVOL!G4149</f>
        <v>10.585000000000001</v>
      </c>
      <c r="H4149">
        <f>SPY_IVOL!H4149</f>
        <v>14.438700000000001</v>
      </c>
      <c r="I4149">
        <f>VLOOKUP($A4149,SPY_main!$A:$C,2,FALSE)</f>
        <v>430.43</v>
      </c>
      <c r="J4149">
        <f>IFERROR(VLOOKUP($A4149,SPY_main!$A:$C,3,FALSE),J4148)</f>
        <v>1.2786</v>
      </c>
      <c r="K4149">
        <f>IFERROR(VLOOKUP($A4149,SPY_main!$E:$F,2,FALSE),K4148)</f>
        <v>0.14474999999999999</v>
      </c>
      <c r="L4149">
        <f>IFERROR(VLOOKUP($A4149,SPY_main!H:I,2,FALSE),L4148)</f>
        <v>15.48</v>
      </c>
      <c r="M4149">
        <f t="shared" si="448"/>
        <v>42.896500000000003</v>
      </c>
      <c r="N4149">
        <f t="shared" si="449"/>
        <v>26.759799999999998</v>
      </c>
      <c r="O4149">
        <f t="shared" si="450"/>
        <v>18.753499999999999</v>
      </c>
      <c r="P4149">
        <f t="shared" si="451"/>
        <v>9.5863999999999994</v>
      </c>
      <c r="Q4149">
        <f t="shared" si="452"/>
        <v>10.488899999999999</v>
      </c>
      <c r="R4149">
        <f t="shared" si="453"/>
        <v>13.6822</v>
      </c>
      <c r="S4149">
        <f t="shared" si="454"/>
        <v>13.6822</v>
      </c>
      <c r="T4149">
        <f>IFERROR(VLOOKUP($A4149,TY_main!A:B,2,FALSE),T4148)</f>
        <v>131.609375</v>
      </c>
    </row>
    <row r="4150" spans="1:20" x14ac:dyDescent="0.25">
      <c r="A4150" s="2">
        <f>SPY_IVOL!A4150</f>
        <v>44379</v>
      </c>
      <c r="B4150">
        <f>SPY_IVOL!B4150</f>
        <v>32.710700000000003</v>
      </c>
      <c r="C4150">
        <f>SPY_IVOL!C4150</f>
        <v>22.122199999999999</v>
      </c>
      <c r="D4150">
        <f>SPY_IVOL!D4150</f>
        <v>17.102399999999999</v>
      </c>
      <c r="E4150">
        <f>SPY_IVOL!E4150</f>
        <v>11.5868</v>
      </c>
      <c r="F4150">
        <f>SPY_IVOL!F4150</f>
        <v>9.3828999999999994</v>
      </c>
      <c r="G4150">
        <f>SPY_IVOL!G4150</f>
        <v>10.9795</v>
      </c>
      <c r="H4150">
        <f>SPY_IVOL!H4150</f>
        <v>14.761900000000001</v>
      </c>
      <c r="I4150">
        <f>VLOOKUP($A4150,SPY_main!$A:$C,2,FALSE)</f>
        <v>433.72</v>
      </c>
      <c r="J4150">
        <f>IFERROR(VLOOKUP($A4150,SPY_main!$A:$C,3,FALSE),J4149)</f>
        <v>1.2688999999999999</v>
      </c>
      <c r="K4150">
        <f>IFERROR(VLOOKUP($A4150,SPY_main!$E:$F,2,FALSE),K4149)</f>
        <v>0.13788</v>
      </c>
      <c r="L4150">
        <f>IFERROR(VLOOKUP($A4150,SPY_main!H:I,2,FALSE),L4149)</f>
        <v>15.07</v>
      </c>
      <c r="M4150">
        <f t="shared" si="448"/>
        <v>43.398899999999998</v>
      </c>
      <c r="N4150">
        <f t="shared" si="449"/>
        <v>26.773900000000001</v>
      </c>
      <c r="O4150">
        <f t="shared" si="450"/>
        <v>17.859400000000001</v>
      </c>
      <c r="P4150">
        <f t="shared" si="451"/>
        <v>8.6390999999999991</v>
      </c>
      <c r="Q4150">
        <f t="shared" si="452"/>
        <v>11.2011</v>
      </c>
      <c r="R4150">
        <f t="shared" si="453"/>
        <v>13.374499999999999</v>
      </c>
      <c r="S4150">
        <f t="shared" si="454"/>
        <v>13.374499999999999</v>
      </c>
      <c r="T4150">
        <f>IFERROR(VLOOKUP($A4150,TY_main!A:B,2,FALSE),T4149)</f>
        <v>132.015625</v>
      </c>
    </row>
    <row r="4151" spans="1:20" x14ac:dyDescent="0.25">
      <c r="A4151" s="2">
        <f>SPY_IVOL!A4151</f>
        <v>44383</v>
      </c>
      <c r="B4151">
        <f>SPY_IVOL!B4151</f>
        <v>33.997100000000003</v>
      </c>
      <c r="C4151">
        <f>SPY_IVOL!C4151</f>
        <v>23.345800000000001</v>
      </c>
      <c r="D4151">
        <f>SPY_IVOL!D4151</f>
        <v>18.2043</v>
      </c>
      <c r="E4151">
        <f>SPY_IVOL!E4151</f>
        <v>12.221</v>
      </c>
      <c r="F4151">
        <f>SPY_IVOL!F4151</f>
        <v>9.6842000000000006</v>
      </c>
      <c r="G4151">
        <f>SPY_IVOL!G4151</f>
        <v>11.1503</v>
      </c>
      <c r="H4151">
        <f>SPY_IVOL!H4151</f>
        <v>15.1968</v>
      </c>
      <c r="I4151">
        <f>VLOOKUP($A4151,SPY_main!$A:$C,2,FALSE)</f>
        <v>432.93</v>
      </c>
      <c r="J4151">
        <f>IFERROR(VLOOKUP($A4151,SPY_main!$A:$C,3,FALSE),J4150)</f>
        <v>1.2712000000000001</v>
      </c>
      <c r="K4151">
        <f>IFERROR(VLOOKUP($A4151,SPY_main!$E:$F,2,FALSE),K4150)</f>
        <v>0.13488</v>
      </c>
      <c r="L4151">
        <f>IFERROR(VLOOKUP($A4151,SPY_main!H:I,2,FALSE),L4150)</f>
        <v>16.440000000000001</v>
      </c>
      <c r="M4151">
        <f t="shared" si="448"/>
        <v>50.003599999999999</v>
      </c>
      <c r="N4151">
        <f t="shared" si="449"/>
        <v>30.572199999999999</v>
      </c>
      <c r="O4151">
        <f t="shared" si="450"/>
        <v>20.999700000000001</v>
      </c>
      <c r="P4151">
        <f t="shared" si="451"/>
        <v>9.8642000000000003</v>
      </c>
      <c r="Q4151">
        <f t="shared" si="452"/>
        <v>12.820399999999999</v>
      </c>
      <c r="R4151">
        <f t="shared" si="453"/>
        <v>17.706</v>
      </c>
      <c r="S4151">
        <f t="shared" si="454"/>
        <v>17.706</v>
      </c>
      <c r="T4151">
        <f>IFERROR(VLOOKUP($A4151,TY_main!A:B,2,FALSE),T4150)</f>
        <v>132.546875</v>
      </c>
    </row>
    <row r="4152" spans="1:20" x14ac:dyDescent="0.25">
      <c r="A4152" s="2">
        <f>SPY_IVOL!A4152</f>
        <v>44384</v>
      </c>
      <c r="B4152">
        <f>SPY_IVOL!B4152</f>
        <v>34.025799999999997</v>
      </c>
      <c r="C4152">
        <f>SPY_IVOL!C4152</f>
        <v>23.226900000000001</v>
      </c>
      <c r="D4152">
        <f>SPY_IVOL!D4152</f>
        <v>18.1357</v>
      </c>
      <c r="E4152">
        <f>SPY_IVOL!E4152</f>
        <v>12.5947</v>
      </c>
      <c r="F4152">
        <f>SPY_IVOL!F4152</f>
        <v>9.8948</v>
      </c>
      <c r="G4152">
        <f>SPY_IVOL!G4152</f>
        <v>11.4343</v>
      </c>
      <c r="H4152">
        <f>SPY_IVOL!H4152</f>
        <v>16.279900000000001</v>
      </c>
      <c r="I4152">
        <f>VLOOKUP($A4152,SPY_main!$A:$C,2,FALSE)</f>
        <v>434.46</v>
      </c>
      <c r="J4152">
        <f>IFERROR(VLOOKUP($A4152,SPY_main!$A:$C,3,FALSE),J4151)</f>
        <v>1.2666999999999999</v>
      </c>
      <c r="K4152">
        <f>IFERROR(VLOOKUP($A4152,SPY_main!$E:$F,2,FALSE),K4151)</f>
        <v>0.12388</v>
      </c>
      <c r="L4152">
        <f>IFERROR(VLOOKUP($A4152,SPY_main!H:I,2,FALSE),L4151)</f>
        <v>16.2</v>
      </c>
      <c r="M4152">
        <f t="shared" si="448"/>
        <v>50.904299999999999</v>
      </c>
      <c r="N4152">
        <f t="shared" si="449"/>
        <v>30.8504</v>
      </c>
      <c r="O4152">
        <f t="shared" si="450"/>
        <v>20.7438</v>
      </c>
      <c r="P4152">
        <f t="shared" si="451"/>
        <v>10.26</v>
      </c>
      <c r="Q4152">
        <f t="shared" si="452"/>
        <v>12.9396</v>
      </c>
      <c r="R4152">
        <f t="shared" si="453"/>
        <v>18.5932</v>
      </c>
      <c r="S4152">
        <f t="shared" si="454"/>
        <v>18.5932</v>
      </c>
      <c r="T4152">
        <f>IFERROR(VLOOKUP($A4152,TY_main!A:B,2,FALSE),T4151)</f>
        <v>132.875</v>
      </c>
    </row>
    <row r="4153" spans="1:20" x14ac:dyDescent="0.25">
      <c r="A4153" s="2">
        <f>SPY_IVOL!A4153</f>
        <v>44385</v>
      </c>
      <c r="B4153">
        <f>SPY_IVOL!B4153</f>
        <v>36.142099999999999</v>
      </c>
      <c r="C4153">
        <f>SPY_IVOL!C4153</f>
        <v>25.394400000000001</v>
      </c>
      <c r="D4153">
        <f>SPY_IVOL!D4153</f>
        <v>20.3048</v>
      </c>
      <c r="E4153">
        <f>SPY_IVOL!E4153</f>
        <v>13.770200000000001</v>
      </c>
      <c r="F4153">
        <f>SPY_IVOL!F4153</f>
        <v>10.2074</v>
      </c>
      <c r="G4153">
        <f>SPY_IVOL!G4153</f>
        <v>11.436</v>
      </c>
      <c r="H4153">
        <f>SPY_IVOL!H4153</f>
        <v>16.341899999999999</v>
      </c>
      <c r="I4153">
        <f>VLOOKUP($A4153,SPY_main!$A:$C,2,FALSE)</f>
        <v>430.92</v>
      </c>
      <c r="J4153">
        <f>IFERROR(VLOOKUP($A4153,SPY_main!$A:$C,3,FALSE),J4152)</f>
        <v>1.2771999999999999</v>
      </c>
      <c r="K4153">
        <f>IFERROR(VLOOKUP($A4153,SPY_main!$E:$F,2,FALSE),K4152)</f>
        <v>0.11899999999999999</v>
      </c>
      <c r="L4153">
        <f>IFERROR(VLOOKUP($A4153,SPY_main!H:I,2,FALSE),L4152)</f>
        <v>19</v>
      </c>
      <c r="M4153">
        <f t="shared" si="448"/>
        <v>57.442799999999998</v>
      </c>
      <c r="N4153">
        <f t="shared" si="449"/>
        <v>35.282600000000002</v>
      </c>
      <c r="O4153">
        <f t="shared" si="450"/>
        <v>25.270800000000001</v>
      </c>
      <c r="P4153">
        <f t="shared" si="451"/>
        <v>12.7136</v>
      </c>
      <c r="Q4153">
        <f t="shared" si="452"/>
        <v>13.343999999999999</v>
      </c>
      <c r="R4153">
        <f t="shared" si="453"/>
        <v>20.3538</v>
      </c>
      <c r="S4153">
        <f t="shared" si="454"/>
        <v>20.3538</v>
      </c>
      <c r="T4153">
        <f>IFERROR(VLOOKUP($A4153,TY_main!A:B,2,FALSE),T4152)</f>
        <v>133.21875</v>
      </c>
    </row>
    <row r="4154" spans="1:20" x14ac:dyDescent="0.25">
      <c r="A4154" s="2">
        <f>SPY_IVOL!A4154</f>
        <v>44386</v>
      </c>
      <c r="B4154">
        <f>SPY_IVOL!B4154</f>
        <v>34.564900000000002</v>
      </c>
      <c r="C4154">
        <f>SPY_IVOL!C4154</f>
        <v>23.4925</v>
      </c>
      <c r="D4154">
        <f>SPY_IVOL!D4154</f>
        <v>18.206099999999999</v>
      </c>
      <c r="E4154">
        <f>SPY_IVOL!E4154</f>
        <v>12.156599999999999</v>
      </c>
      <c r="F4154">
        <f>SPY_IVOL!F4154</f>
        <v>9.3622999999999994</v>
      </c>
      <c r="G4154">
        <f>SPY_IVOL!G4154</f>
        <v>11.290900000000001</v>
      </c>
      <c r="H4154">
        <f>SPY_IVOL!H4154</f>
        <v>14.688000000000001</v>
      </c>
      <c r="I4154">
        <f>VLOOKUP($A4154,SPY_main!$A:$C,2,FALSE)</f>
        <v>435.52</v>
      </c>
      <c r="J4154">
        <f>IFERROR(VLOOKUP($A4154,SPY_main!$A:$C,3,FALSE),J4153)</f>
        <v>1.2637</v>
      </c>
      <c r="K4154">
        <f>IFERROR(VLOOKUP($A4154,SPY_main!$E:$F,2,FALSE),K4153)</f>
        <v>0.12862999999999999</v>
      </c>
      <c r="L4154">
        <f>IFERROR(VLOOKUP($A4154,SPY_main!H:I,2,FALSE),L4153)</f>
        <v>16.18</v>
      </c>
      <c r="M4154">
        <f t="shared" si="448"/>
        <v>54.8536</v>
      </c>
      <c r="N4154">
        <f t="shared" si="449"/>
        <v>32.781100000000002</v>
      </c>
      <c r="O4154">
        <f t="shared" si="450"/>
        <v>21.525400000000001</v>
      </c>
      <c r="P4154">
        <f t="shared" si="451"/>
        <v>9.8428000000000004</v>
      </c>
      <c r="Q4154">
        <f t="shared" si="452"/>
        <v>13.7807</v>
      </c>
      <c r="R4154">
        <f t="shared" si="453"/>
        <v>16.2315</v>
      </c>
      <c r="S4154">
        <f t="shared" si="454"/>
        <v>16.2315</v>
      </c>
      <c r="T4154">
        <f>IFERROR(VLOOKUP($A4154,TY_main!A:B,2,FALSE),T4153)</f>
        <v>132.75</v>
      </c>
    </row>
    <row r="4155" spans="1:20" x14ac:dyDescent="0.25">
      <c r="A4155" s="2">
        <f>SPY_IVOL!A4155</f>
        <v>44389</v>
      </c>
      <c r="B4155">
        <f>SPY_IVOL!B4155</f>
        <v>34.876199999999997</v>
      </c>
      <c r="C4155">
        <f>SPY_IVOL!C4155</f>
        <v>23.558900000000001</v>
      </c>
      <c r="D4155">
        <f>SPY_IVOL!D4155</f>
        <v>18.1692</v>
      </c>
      <c r="E4155">
        <f>SPY_IVOL!E4155</f>
        <v>12.073700000000001</v>
      </c>
      <c r="F4155">
        <f>SPY_IVOL!F4155</f>
        <v>9.5526999999999997</v>
      </c>
      <c r="G4155">
        <f>SPY_IVOL!G4155</f>
        <v>11.562099999999999</v>
      </c>
      <c r="H4155">
        <f>SPY_IVOL!H4155</f>
        <v>15.8232</v>
      </c>
      <c r="I4155">
        <f>VLOOKUP($A4155,SPY_main!$A:$C,2,FALSE)</f>
        <v>437.08</v>
      </c>
      <c r="J4155">
        <f>IFERROR(VLOOKUP($A4155,SPY_main!$A:$C,3,FALSE),J4154)</f>
        <v>1.2592000000000001</v>
      </c>
      <c r="K4155">
        <f>IFERROR(VLOOKUP($A4155,SPY_main!$E:$F,2,FALSE),K4154)</f>
        <v>0.13288</v>
      </c>
      <c r="L4155">
        <f>IFERROR(VLOOKUP($A4155,SPY_main!H:I,2,FALSE),L4154)</f>
        <v>16.170000000000002</v>
      </c>
      <c r="M4155">
        <f t="shared" si="448"/>
        <v>70.270600000000002</v>
      </c>
      <c r="N4155">
        <f t="shared" si="449"/>
        <v>40.1753</v>
      </c>
      <c r="O4155">
        <f t="shared" si="450"/>
        <v>24.6663</v>
      </c>
      <c r="P4155">
        <f t="shared" si="451"/>
        <v>10.586499999999999</v>
      </c>
      <c r="Q4155">
        <f t="shared" si="452"/>
        <v>17.5198</v>
      </c>
      <c r="R4155">
        <f t="shared" si="453"/>
        <v>18.964500000000001</v>
      </c>
      <c r="S4155">
        <f t="shared" si="454"/>
        <v>18.964500000000001</v>
      </c>
      <c r="T4155">
        <f>IFERROR(VLOOKUP($A4155,TY_main!A:B,2,FALSE),T4154)</f>
        <v>132.734375</v>
      </c>
    </row>
    <row r="4156" spans="1:20" x14ac:dyDescent="0.25">
      <c r="A4156" s="2">
        <f>SPY_IVOL!A4156</f>
        <v>44390</v>
      </c>
      <c r="B4156">
        <f>SPY_IVOL!B4156</f>
        <v>35.487400000000001</v>
      </c>
      <c r="C4156">
        <f>SPY_IVOL!C4156</f>
        <v>24.364599999999999</v>
      </c>
      <c r="D4156">
        <f>SPY_IVOL!D4156</f>
        <v>19.154399999999999</v>
      </c>
      <c r="E4156">
        <f>SPY_IVOL!E4156</f>
        <v>13.066599999999999</v>
      </c>
      <c r="F4156">
        <f>SPY_IVOL!F4156</f>
        <v>9.6457999999999995</v>
      </c>
      <c r="G4156">
        <f>SPY_IVOL!G4156</f>
        <v>11.7942</v>
      </c>
      <c r="H4156">
        <f>SPY_IVOL!H4156</f>
        <v>18.175000000000001</v>
      </c>
      <c r="I4156">
        <f>VLOOKUP($A4156,SPY_main!$A:$C,2,FALSE)</f>
        <v>435.59</v>
      </c>
      <c r="J4156">
        <f>IFERROR(VLOOKUP($A4156,SPY_main!$A:$C,3,FALSE),J4155)</f>
        <v>1.2635000000000001</v>
      </c>
      <c r="K4156">
        <f>IFERROR(VLOOKUP($A4156,SPY_main!$E:$F,2,FALSE),K4155)</f>
        <v>0.12612999999999999</v>
      </c>
      <c r="L4156">
        <f>IFERROR(VLOOKUP($A4156,SPY_main!H:I,2,FALSE),L4155)</f>
        <v>17.12</v>
      </c>
      <c r="M4156">
        <f t="shared" si="448"/>
        <v>81.1584</v>
      </c>
      <c r="N4156">
        <f t="shared" si="449"/>
        <v>46.402099999999997</v>
      </c>
      <c r="O4156">
        <f t="shared" si="450"/>
        <v>28.763000000000002</v>
      </c>
      <c r="P4156">
        <f t="shared" si="451"/>
        <v>12.7439</v>
      </c>
      <c r="Q4156">
        <f t="shared" si="452"/>
        <v>18.3124</v>
      </c>
      <c r="R4156">
        <f t="shared" si="453"/>
        <v>18.3124</v>
      </c>
      <c r="S4156">
        <f t="shared" si="454"/>
        <v>18.3124</v>
      </c>
      <c r="T4156">
        <f>IFERROR(VLOOKUP($A4156,TY_main!A:B,2,FALSE),T4155)</f>
        <v>132.3125</v>
      </c>
    </row>
    <row r="4157" spans="1:20" x14ac:dyDescent="0.25">
      <c r="A4157" s="2">
        <f>SPY_IVOL!A4157</f>
        <v>44391</v>
      </c>
      <c r="B4157">
        <f>SPY_IVOL!B4157</f>
        <v>34.897599999999997</v>
      </c>
      <c r="C4157">
        <f>SPY_IVOL!C4157</f>
        <v>23.74</v>
      </c>
      <c r="D4157">
        <f>SPY_IVOL!D4157</f>
        <v>18.5488</v>
      </c>
      <c r="E4157">
        <f>SPY_IVOL!E4157</f>
        <v>12.431800000000001</v>
      </c>
      <c r="F4157">
        <f>SPY_IVOL!F4157</f>
        <v>9.4639000000000006</v>
      </c>
      <c r="G4157">
        <f>SPY_IVOL!G4157</f>
        <v>11.563700000000001</v>
      </c>
      <c r="H4157">
        <f>SPY_IVOL!H4157</f>
        <v>15.4903</v>
      </c>
      <c r="I4157">
        <f>VLOOKUP($A4157,SPY_main!$A:$C,2,FALSE)</f>
        <v>436.24</v>
      </c>
      <c r="J4157">
        <f>IFERROR(VLOOKUP($A4157,SPY_main!$A:$C,3,FALSE),J4156)</f>
        <v>1.2616000000000001</v>
      </c>
      <c r="K4157">
        <f>IFERROR(VLOOKUP($A4157,SPY_main!$E:$F,2,FALSE),K4156)</f>
        <v>0.12637999999999999</v>
      </c>
      <c r="L4157">
        <f>IFERROR(VLOOKUP($A4157,SPY_main!H:I,2,FALSE),L4156)</f>
        <v>16.329999999999998</v>
      </c>
      <c r="M4157">
        <f t="shared" si="448"/>
        <v>87.682199999999995</v>
      </c>
      <c r="N4157">
        <f t="shared" si="449"/>
        <v>51.6798</v>
      </c>
      <c r="O4157">
        <f t="shared" si="450"/>
        <v>31.113900000000001</v>
      </c>
      <c r="P4157">
        <f t="shared" si="451"/>
        <v>10.7704</v>
      </c>
      <c r="Q4157">
        <f t="shared" si="452"/>
        <v>17.633600000000001</v>
      </c>
      <c r="R4157">
        <f t="shared" si="453"/>
        <v>17.633600000000001</v>
      </c>
      <c r="S4157">
        <f t="shared" si="454"/>
        <v>17.633600000000001</v>
      </c>
      <c r="T4157">
        <f>IFERROR(VLOOKUP($A4157,TY_main!A:B,2,FALSE),T4156)</f>
        <v>132.78125</v>
      </c>
    </row>
    <row r="4158" spans="1:20" x14ac:dyDescent="0.25">
      <c r="A4158" s="2">
        <f>SPY_IVOL!A4158</f>
        <v>44392</v>
      </c>
      <c r="B4158">
        <f>SPY_IVOL!B4158</f>
        <v>35.6738</v>
      </c>
      <c r="C4158">
        <f>SPY_IVOL!C4158</f>
        <v>24.433700000000002</v>
      </c>
      <c r="D4158">
        <f>SPY_IVOL!D4158</f>
        <v>19.2591</v>
      </c>
      <c r="E4158">
        <f>SPY_IVOL!E4158</f>
        <v>12.8131</v>
      </c>
      <c r="F4158">
        <f>SPY_IVOL!F4158</f>
        <v>9.3793000000000006</v>
      </c>
      <c r="G4158">
        <f>SPY_IVOL!G4158</f>
        <v>11.6661</v>
      </c>
      <c r="H4158">
        <f>SPY_IVOL!H4158</f>
        <v>15.5741</v>
      </c>
      <c r="I4158">
        <f>VLOOKUP($A4158,SPY_main!$A:$C,2,FALSE)</f>
        <v>434.75</v>
      </c>
      <c r="J4158">
        <f>IFERROR(VLOOKUP($A4158,SPY_main!$A:$C,3,FALSE),J4157)</f>
        <v>1.2659</v>
      </c>
      <c r="K4158">
        <f>IFERROR(VLOOKUP($A4158,SPY_main!$E:$F,2,FALSE),K4157)</f>
        <v>0.13388</v>
      </c>
      <c r="L4158">
        <f>IFERROR(VLOOKUP($A4158,SPY_main!H:I,2,FALSE),L4157)</f>
        <v>17.010000000000002</v>
      </c>
      <c r="M4158">
        <f t="shared" si="448"/>
        <v>115.4657</v>
      </c>
      <c r="N4158">
        <f t="shared" si="449"/>
        <v>70.555999999999997</v>
      </c>
      <c r="O4158">
        <f t="shared" si="450"/>
        <v>40.709099999999999</v>
      </c>
      <c r="P4158">
        <f t="shared" si="451"/>
        <v>11.4198</v>
      </c>
      <c r="Q4158">
        <f t="shared" si="452"/>
        <v>24.259499999999999</v>
      </c>
      <c r="R4158">
        <f t="shared" si="453"/>
        <v>24.259499999999999</v>
      </c>
      <c r="S4158">
        <f t="shared" si="454"/>
        <v>24.259499999999999</v>
      </c>
      <c r="T4158">
        <f>IFERROR(VLOOKUP($A4158,TY_main!A:B,2,FALSE),T4157)</f>
        <v>133.125</v>
      </c>
    </row>
    <row r="4159" spans="1:20" x14ac:dyDescent="0.25">
      <c r="A4159" s="2">
        <f>SPY_IVOL!A4159</f>
        <v>44393</v>
      </c>
      <c r="B4159">
        <f>SPY_IVOL!B4159</f>
        <v>36.797699999999999</v>
      </c>
      <c r="C4159">
        <f>SPY_IVOL!C4159</f>
        <v>25.5657</v>
      </c>
      <c r="D4159">
        <f>SPY_IVOL!D4159</f>
        <v>20.477599999999999</v>
      </c>
      <c r="E4159">
        <f>SPY_IVOL!E4159</f>
        <v>14.297499999999999</v>
      </c>
      <c r="F4159">
        <f>SPY_IVOL!F4159</f>
        <v>9.4596999999999998</v>
      </c>
      <c r="G4159">
        <f>SPY_IVOL!G4159</f>
        <v>11.842000000000001</v>
      </c>
      <c r="H4159">
        <f>SPY_IVOL!H4159</f>
        <v>15.5852</v>
      </c>
      <c r="I4159">
        <f>VLOOKUP($A4159,SPY_main!$A:$C,2,FALSE)</f>
        <v>431.34</v>
      </c>
      <c r="J4159">
        <f>IFERROR(VLOOKUP($A4159,SPY_main!$A:$C,3,FALSE),J4158)</f>
        <v>1.2759</v>
      </c>
      <c r="K4159">
        <f>IFERROR(VLOOKUP($A4159,SPY_main!$E:$F,2,FALSE),K4158)</f>
        <v>0.13425000000000001</v>
      </c>
      <c r="L4159">
        <f>IFERROR(VLOOKUP($A4159,SPY_main!H:I,2,FALSE),L4158)</f>
        <v>18.45</v>
      </c>
      <c r="M4159">
        <f t="shared" si="448"/>
        <v>44.613999999999997</v>
      </c>
      <c r="N4159">
        <f t="shared" si="449"/>
        <v>42.250500000000002</v>
      </c>
      <c r="O4159">
        <f t="shared" si="450"/>
        <v>26.177900000000001</v>
      </c>
      <c r="P4159">
        <f t="shared" si="451"/>
        <v>9.7889999999999997</v>
      </c>
      <c r="Q4159">
        <f t="shared" si="452"/>
        <v>15.330399999999999</v>
      </c>
      <c r="R4159">
        <f t="shared" si="453"/>
        <v>15.330399999999999</v>
      </c>
      <c r="S4159">
        <f t="shared" si="454"/>
        <v>15.330399999999999</v>
      </c>
      <c r="T4159">
        <f>IFERROR(VLOOKUP($A4159,TY_main!A:B,2,FALSE),T4158)</f>
        <v>133.109375</v>
      </c>
    </row>
    <row r="4160" spans="1:20" x14ac:dyDescent="0.25">
      <c r="A4160" s="2">
        <f>SPY_IVOL!A4160</f>
        <v>44396</v>
      </c>
      <c r="B4160">
        <f>SPY_IVOL!B4160</f>
        <v>35.751899999999999</v>
      </c>
      <c r="C4160">
        <f>SPY_IVOL!C4160</f>
        <v>27.204499999999999</v>
      </c>
      <c r="D4160">
        <f>SPY_IVOL!D4160</f>
        <v>22.854099999999999</v>
      </c>
      <c r="E4160">
        <f>SPY_IVOL!E4160</f>
        <v>17.629799999999999</v>
      </c>
      <c r="F4160">
        <f>SPY_IVOL!F4160</f>
        <v>12.7547</v>
      </c>
      <c r="G4160">
        <f>SPY_IVOL!G4160</f>
        <v>11.799799999999999</v>
      </c>
      <c r="H4160">
        <f>SPY_IVOL!H4160</f>
        <v>15.6706</v>
      </c>
      <c r="I4160">
        <f>VLOOKUP($A4160,SPY_main!$A:$C,2,FALSE)</f>
        <v>424.97</v>
      </c>
      <c r="J4160">
        <f>IFERROR(VLOOKUP($A4160,SPY_main!$A:$C,3,FALSE),J4159)</f>
        <v>1.2949999999999999</v>
      </c>
      <c r="K4160">
        <f>IFERROR(VLOOKUP($A4160,SPY_main!$E:$F,2,FALSE),K4159)</f>
        <v>0.13425000000000001</v>
      </c>
      <c r="L4160">
        <f>IFERROR(VLOOKUP($A4160,SPY_main!H:I,2,FALSE),L4159)</f>
        <v>22.5</v>
      </c>
      <c r="M4160">
        <f t="shared" si="448"/>
        <v>40.741900000000001</v>
      </c>
      <c r="N4160">
        <f t="shared" si="449"/>
        <v>28.9665</v>
      </c>
      <c r="O4160">
        <f t="shared" si="450"/>
        <v>23.692399999999999</v>
      </c>
      <c r="P4160">
        <f t="shared" si="451"/>
        <v>17.436399999999999</v>
      </c>
      <c r="Q4160">
        <f t="shared" si="452"/>
        <v>11.1127</v>
      </c>
      <c r="R4160">
        <f t="shared" si="453"/>
        <v>12.405900000000001</v>
      </c>
      <c r="S4160">
        <f t="shared" si="454"/>
        <v>19.381900000000002</v>
      </c>
      <c r="T4160">
        <f>IFERROR(VLOOKUP($A4160,TY_main!A:B,2,FALSE),T4159)</f>
        <v>134.015625</v>
      </c>
    </row>
    <row r="4161" spans="1:20" x14ac:dyDescent="0.25">
      <c r="A4161" s="2">
        <f>SPY_IVOL!A4161</f>
        <v>44397</v>
      </c>
      <c r="B4161">
        <f>SPY_IVOL!B4161</f>
        <v>34.11</v>
      </c>
      <c r="C4161">
        <f>SPY_IVOL!C4161</f>
        <v>25.4649</v>
      </c>
      <c r="D4161">
        <f>SPY_IVOL!D4161</f>
        <v>20.857500000000002</v>
      </c>
      <c r="E4161">
        <f>SPY_IVOL!E4161</f>
        <v>15.462</v>
      </c>
      <c r="F4161">
        <f>SPY_IVOL!F4161</f>
        <v>11.763999999999999</v>
      </c>
      <c r="G4161">
        <f>SPY_IVOL!G4161</f>
        <v>11.5082</v>
      </c>
      <c r="H4161">
        <f>SPY_IVOL!H4161</f>
        <v>15.457599999999999</v>
      </c>
      <c r="I4161">
        <f>VLOOKUP($A4161,SPY_main!$A:$C,2,FALSE)</f>
        <v>431.06</v>
      </c>
      <c r="J4161">
        <f>IFERROR(VLOOKUP($A4161,SPY_main!$A:$C,3,FALSE),J4160)</f>
        <v>1.2766999999999999</v>
      </c>
      <c r="K4161">
        <f>IFERROR(VLOOKUP($A4161,SPY_main!$E:$F,2,FALSE),K4160)</f>
        <v>0.13825000000000001</v>
      </c>
      <c r="L4161">
        <f>IFERROR(VLOOKUP($A4161,SPY_main!H:I,2,FALSE),L4160)</f>
        <v>19.73</v>
      </c>
      <c r="M4161">
        <f t="shared" si="448"/>
        <v>39.074100000000001</v>
      </c>
      <c r="N4161">
        <f t="shared" si="449"/>
        <v>27.307500000000001</v>
      </c>
      <c r="O4161">
        <f t="shared" si="450"/>
        <v>21.712800000000001</v>
      </c>
      <c r="P4161">
        <f t="shared" si="451"/>
        <v>14.717000000000001</v>
      </c>
      <c r="Q4161">
        <f t="shared" si="452"/>
        <v>10.3299</v>
      </c>
      <c r="R4161">
        <f t="shared" si="453"/>
        <v>12.9933</v>
      </c>
      <c r="S4161">
        <f t="shared" si="454"/>
        <v>17.1511</v>
      </c>
      <c r="T4161">
        <f>IFERROR(VLOOKUP($A4161,TY_main!A:B,2,FALSE),T4160)</f>
        <v>134</v>
      </c>
    </row>
    <row r="4162" spans="1:20" x14ac:dyDescent="0.25">
      <c r="A4162" s="2">
        <f>SPY_IVOL!A4162</f>
        <v>44398</v>
      </c>
      <c r="B4162">
        <f>SPY_IVOL!B4162</f>
        <v>32.7502</v>
      </c>
      <c r="C4162">
        <f>SPY_IVOL!C4162</f>
        <v>24.1538</v>
      </c>
      <c r="D4162">
        <f>SPY_IVOL!D4162</f>
        <v>19.567399999999999</v>
      </c>
      <c r="E4162">
        <f>SPY_IVOL!E4162</f>
        <v>14.332800000000001</v>
      </c>
      <c r="F4162">
        <f>SPY_IVOL!F4162</f>
        <v>10.914400000000001</v>
      </c>
      <c r="G4162">
        <f>SPY_IVOL!G4162</f>
        <v>11.130699999999999</v>
      </c>
      <c r="H4162">
        <f>SPY_IVOL!H4162</f>
        <v>15.579599999999999</v>
      </c>
      <c r="I4162">
        <f>VLOOKUP($A4162,SPY_main!$A:$C,2,FALSE)</f>
        <v>434.55</v>
      </c>
      <c r="J4162">
        <f>IFERROR(VLOOKUP($A4162,SPY_main!$A:$C,3,FALSE),J4161)</f>
        <v>1.2665</v>
      </c>
      <c r="K4162">
        <f>IFERROR(VLOOKUP($A4162,SPY_main!$E:$F,2,FALSE),K4161)</f>
        <v>0.13788</v>
      </c>
      <c r="L4162">
        <f>IFERROR(VLOOKUP($A4162,SPY_main!H:I,2,FALSE),L4161)</f>
        <v>17.91</v>
      </c>
      <c r="M4162">
        <f t="shared" ref="M4162:M4225" si="455">IFERROR(VLOOKUP($A4162,FirstM,2,FALSE),M4161)</f>
        <v>38.195999999999998</v>
      </c>
      <c r="N4162">
        <f t="shared" ref="N4162:N4225" si="456">IFERROR(VLOOKUP($A4162,FirstM,3,FALSE),N4161)</f>
        <v>25.879300000000001</v>
      </c>
      <c r="O4162">
        <f t="shared" ref="O4162:O4225" si="457">IFERROR(VLOOKUP($A4162,FirstM,4,FALSE),O4161)</f>
        <v>20.1327</v>
      </c>
      <c r="P4162">
        <f t="shared" ref="P4162:P4225" si="458">IFERROR(VLOOKUP($A4162,FirstM,5,FALSE),P4161)</f>
        <v>13.306800000000001</v>
      </c>
      <c r="Q4162">
        <f t="shared" ref="Q4162:Q4225" si="459">IFERROR(VLOOKUP($A4162,FirstM,6,FALSE),Q4161)</f>
        <v>9.7274999999999991</v>
      </c>
      <c r="R4162">
        <f t="shared" ref="R4162:R4225" si="460">IFERROR(VLOOKUP($A4162,FirstM,7,FALSE),R4161)</f>
        <v>12.782500000000001</v>
      </c>
      <c r="S4162">
        <f t="shared" ref="S4162:S4225" si="461">IFERROR(VLOOKUP($A4162,FirstM,8,FALSE),S4161)</f>
        <v>14.878500000000001</v>
      </c>
      <c r="T4162">
        <f>IFERROR(VLOOKUP($A4162,TY_main!A:B,2,FALSE),T4161)</f>
        <v>133.4375</v>
      </c>
    </row>
    <row r="4163" spans="1:20" x14ac:dyDescent="0.25">
      <c r="A4163" s="2">
        <f>SPY_IVOL!A4163</f>
        <v>44399</v>
      </c>
      <c r="B4163">
        <f>SPY_IVOL!B4163</f>
        <v>32.796999999999997</v>
      </c>
      <c r="C4163">
        <f>SPY_IVOL!C4163</f>
        <v>24.149699999999999</v>
      </c>
      <c r="D4163">
        <f>SPY_IVOL!D4163</f>
        <v>19.5319</v>
      </c>
      <c r="E4163">
        <f>SPY_IVOL!E4163</f>
        <v>14.2966</v>
      </c>
      <c r="F4163">
        <f>SPY_IVOL!F4163</f>
        <v>10.9773</v>
      </c>
      <c r="G4163">
        <f>SPY_IVOL!G4163</f>
        <v>11.2264</v>
      </c>
      <c r="H4163">
        <f>SPY_IVOL!H4163</f>
        <v>15.714399999999999</v>
      </c>
      <c r="I4163">
        <f>VLOOKUP($A4163,SPY_main!$A:$C,2,FALSE)</f>
        <v>435.46</v>
      </c>
      <c r="J4163">
        <f>IFERROR(VLOOKUP($A4163,SPY_main!$A:$C,3,FALSE),J4162)</f>
        <v>1.2638</v>
      </c>
      <c r="K4163">
        <f>IFERROR(VLOOKUP($A4163,SPY_main!$E:$F,2,FALSE),K4162)</f>
        <v>0.12525</v>
      </c>
      <c r="L4163">
        <f>IFERROR(VLOOKUP($A4163,SPY_main!H:I,2,FALSE),L4162)</f>
        <v>17.690000000000001</v>
      </c>
      <c r="M4163">
        <f t="shared" si="455"/>
        <v>38.056800000000003</v>
      </c>
      <c r="N4163">
        <f t="shared" si="456"/>
        <v>25.778300000000002</v>
      </c>
      <c r="O4163">
        <f t="shared" si="457"/>
        <v>19.941199999999998</v>
      </c>
      <c r="P4163">
        <f t="shared" si="458"/>
        <v>13.079000000000001</v>
      </c>
      <c r="Q4163">
        <f t="shared" si="459"/>
        <v>9.8164999999999996</v>
      </c>
      <c r="R4163">
        <f t="shared" si="460"/>
        <v>12.9955</v>
      </c>
      <c r="S4163">
        <f t="shared" si="461"/>
        <v>14.401</v>
      </c>
      <c r="T4163">
        <f>IFERROR(VLOOKUP($A4163,TY_main!A:B,2,FALSE),T4162)</f>
        <v>133.578125</v>
      </c>
    </row>
    <row r="4164" spans="1:20" x14ac:dyDescent="0.25">
      <c r="A4164" s="2">
        <f>SPY_IVOL!A4164</f>
        <v>44400</v>
      </c>
      <c r="B4164">
        <f>SPY_IVOL!B4164</f>
        <v>32.730899999999998</v>
      </c>
      <c r="C4164">
        <f>SPY_IVOL!C4164</f>
        <v>23.805599999999998</v>
      </c>
      <c r="D4164">
        <f>SPY_IVOL!D4164</f>
        <v>19.0732</v>
      </c>
      <c r="E4164">
        <f>SPY_IVOL!E4164</f>
        <v>13.586399999999999</v>
      </c>
      <c r="F4164">
        <f>SPY_IVOL!F4164</f>
        <v>10.633800000000001</v>
      </c>
      <c r="G4164">
        <f>SPY_IVOL!G4164</f>
        <v>11.1723</v>
      </c>
      <c r="H4164">
        <f>SPY_IVOL!H4164</f>
        <v>15.839399999999999</v>
      </c>
      <c r="I4164">
        <f>VLOOKUP($A4164,SPY_main!$A:$C,2,FALSE)</f>
        <v>439.94</v>
      </c>
      <c r="J4164">
        <f>IFERROR(VLOOKUP($A4164,SPY_main!$A:$C,3,FALSE),J4163)</f>
        <v>1.2509999999999999</v>
      </c>
      <c r="K4164">
        <f>IFERROR(VLOOKUP($A4164,SPY_main!$E:$F,2,FALSE),K4163)</f>
        <v>0.12887999999999999</v>
      </c>
      <c r="L4164">
        <f>IFERROR(VLOOKUP($A4164,SPY_main!H:I,2,FALSE),L4163)</f>
        <v>17.2</v>
      </c>
      <c r="M4164">
        <f t="shared" si="455"/>
        <v>38.287799999999997</v>
      </c>
      <c r="N4164">
        <f t="shared" si="456"/>
        <v>25.471900000000002</v>
      </c>
      <c r="O4164">
        <f t="shared" si="457"/>
        <v>19.288499999999999</v>
      </c>
      <c r="P4164">
        <f t="shared" si="458"/>
        <v>11.961600000000001</v>
      </c>
      <c r="Q4164">
        <f t="shared" si="459"/>
        <v>9.6905999999999999</v>
      </c>
      <c r="R4164">
        <f t="shared" si="460"/>
        <v>13.213100000000001</v>
      </c>
      <c r="S4164">
        <f t="shared" si="461"/>
        <v>15.1334</v>
      </c>
      <c r="T4164">
        <f>IFERROR(VLOOKUP($A4164,TY_main!A:B,2,FALSE),T4163)</f>
        <v>133.46875</v>
      </c>
    </row>
    <row r="4165" spans="1:20" x14ac:dyDescent="0.25">
      <c r="A4165" s="2">
        <f>SPY_IVOL!A4165</f>
        <v>44403</v>
      </c>
      <c r="B4165">
        <f>SPY_IVOL!B4165</f>
        <v>32.782800000000002</v>
      </c>
      <c r="C4165">
        <f>SPY_IVOL!C4165</f>
        <v>23.852799999999998</v>
      </c>
      <c r="D4165">
        <f>SPY_IVOL!D4165</f>
        <v>19.1114</v>
      </c>
      <c r="E4165">
        <f>SPY_IVOL!E4165</f>
        <v>13.801399999999999</v>
      </c>
      <c r="F4165">
        <f>SPY_IVOL!F4165</f>
        <v>10.7559</v>
      </c>
      <c r="G4165">
        <f>SPY_IVOL!G4165</f>
        <v>11.3009</v>
      </c>
      <c r="H4165">
        <f>SPY_IVOL!H4165</f>
        <v>16.2791</v>
      </c>
      <c r="I4165">
        <f>VLOOKUP($A4165,SPY_main!$A:$C,2,FALSE)</f>
        <v>441.02</v>
      </c>
      <c r="J4165">
        <f>IFERROR(VLOOKUP($A4165,SPY_main!$A:$C,3,FALSE),J4164)</f>
        <v>1.2479</v>
      </c>
      <c r="K4165">
        <f>IFERROR(VLOOKUP($A4165,SPY_main!$E:$F,2,FALSE),K4164)</f>
        <v>0.13163</v>
      </c>
      <c r="L4165">
        <f>IFERROR(VLOOKUP($A4165,SPY_main!H:I,2,FALSE),L4164)</f>
        <v>17.579999999999998</v>
      </c>
      <c r="M4165">
        <f t="shared" si="455"/>
        <v>39.0426</v>
      </c>
      <c r="N4165">
        <f t="shared" si="456"/>
        <v>25.679600000000001</v>
      </c>
      <c r="O4165">
        <f t="shared" si="457"/>
        <v>19.495799999999999</v>
      </c>
      <c r="P4165">
        <f t="shared" si="458"/>
        <v>12.1813</v>
      </c>
      <c r="Q4165">
        <f t="shared" si="459"/>
        <v>9.9848999999999997</v>
      </c>
      <c r="R4165">
        <f t="shared" si="460"/>
        <v>13.2258</v>
      </c>
      <c r="S4165">
        <f t="shared" si="461"/>
        <v>15.1921</v>
      </c>
      <c r="T4165">
        <f>IFERROR(VLOOKUP($A4165,TY_main!A:B,2,FALSE),T4164)</f>
        <v>133.53125</v>
      </c>
    </row>
    <row r="4166" spans="1:20" x14ac:dyDescent="0.25">
      <c r="A4166" s="2">
        <f>SPY_IVOL!A4166</f>
        <v>44404</v>
      </c>
      <c r="B4166">
        <f>SPY_IVOL!B4166</f>
        <v>34.172499999999999</v>
      </c>
      <c r="C4166">
        <f>SPY_IVOL!C4166</f>
        <v>25.342700000000001</v>
      </c>
      <c r="D4166">
        <f>SPY_IVOL!D4166</f>
        <v>20.606300000000001</v>
      </c>
      <c r="E4166">
        <f>SPY_IVOL!E4166</f>
        <v>15.323</v>
      </c>
      <c r="F4166">
        <f>SPY_IVOL!F4166</f>
        <v>10.734999999999999</v>
      </c>
      <c r="G4166">
        <f>SPY_IVOL!G4166</f>
        <v>11.4459</v>
      </c>
      <c r="H4166">
        <f>SPY_IVOL!H4166</f>
        <v>16.441500000000001</v>
      </c>
      <c r="I4166">
        <f>VLOOKUP($A4166,SPY_main!$A:$C,2,FALSE)</f>
        <v>439.01</v>
      </c>
      <c r="J4166">
        <f>IFERROR(VLOOKUP($A4166,SPY_main!$A:$C,3,FALSE),J4165)</f>
        <v>1.2536</v>
      </c>
      <c r="K4166">
        <f>IFERROR(VLOOKUP($A4166,SPY_main!$E:$F,2,FALSE),K4165)</f>
        <v>0.12963</v>
      </c>
      <c r="L4166">
        <f>IFERROR(VLOOKUP($A4166,SPY_main!H:I,2,FALSE),L4165)</f>
        <v>19.36</v>
      </c>
      <c r="M4166">
        <f t="shared" si="455"/>
        <v>40.791899999999998</v>
      </c>
      <c r="N4166">
        <f t="shared" si="456"/>
        <v>27.640699999999999</v>
      </c>
      <c r="O4166">
        <f t="shared" si="457"/>
        <v>21.614799999999999</v>
      </c>
      <c r="P4166">
        <f t="shared" si="458"/>
        <v>14.514799999999999</v>
      </c>
      <c r="Q4166">
        <f t="shared" si="459"/>
        <v>9.9725999999999999</v>
      </c>
      <c r="R4166">
        <f t="shared" si="460"/>
        <v>13.5055</v>
      </c>
      <c r="S4166">
        <f t="shared" si="461"/>
        <v>16.066600000000001</v>
      </c>
      <c r="T4166">
        <f>IFERROR(VLOOKUP($A4166,TY_main!A:B,2,FALSE),T4165)</f>
        <v>133.796875</v>
      </c>
    </row>
    <row r="4167" spans="1:20" x14ac:dyDescent="0.25">
      <c r="A4167" s="2">
        <f>SPY_IVOL!A4167</f>
        <v>44405</v>
      </c>
      <c r="B4167">
        <f>SPY_IVOL!B4167</f>
        <v>33.451799999999999</v>
      </c>
      <c r="C4167">
        <f>SPY_IVOL!C4167</f>
        <v>24.5745</v>
      </c>
      <c r="D4167">
        <f>SPY_IVOL!D4167</f>
        <v>19.873699999999999</v>
      </c>
      <c r="E4167">
        <f>SPY_IVOL!E4167</f>
        <v>14.050700000000001</v>
      </c>
      <c r="F4167">
        <f>SPY_IVOL!F4167</f>
        <v>10.499000000000001</v>
      </c>
      <c r="G4167">
        <f>SPY_IVOL!G4167</f>
        <v>11.418900000000001</v>
      </c>
      <c r="H4167">
        <f>SPY_IVOL!H4167</f>
        <v>16.603300000000001</v>
      </c>
      <c r="I4167">
        <f>VLOOKUP($A4167,SPY_main!$A:$C,2,FALSE)</f>
        <v>438.83</v>
      </c>
      <c r="J4167">
        <f>IFERROR(VLOOKUP($A4167,SPY_main!$A:$C,3,FALSE),J4166)</f>
        <v>1.2541</v>
      </c>
      <c r="K4167">
        <f>IFERROR(VLOOKUP($A4167,SPY_main!$E:$F,2,FALSE),K4166)</f>
        <v>0.1285</v>
      </c>
      <c r="L4167">
        <f>IFERROR(VLOOKUP($A4167,SPY_main!H:I,2,FALSE),L4166)</f>
        <v>18.309999999999999</v>
      </c>
      <c r="M4167">
        <f t="shared" si="455"/>
        <v>40.010599999999997</v>
      </c>
      <c r="N4167">
        <f t="shared" si="456"/>
        <v>26.6463</v>
      </c>
      <c r="O4167">
        <f t="shared" si="457"/>
        <v>20.4846</v>
      </c>
      <c r="P4167">
        <f t="shared" si="458"/>
        <v>12.6858</v>
      </c>
      <c r="Q4167">
        <f t="shared" si="459"/>
        <v>9.9544999999999995</v>
      </c>
      <c r="R4167">
        <f t="shared" si="460"/>
        <v>13.797000000000001</v>
      </c>
      <c r="S4167">
        <f t="shared" si="461"/>
        <v>15.2037</v>
      </c>
      <c r="T4167">
        <f>IFERROR(VLOOKUP($A4167,TY_main!A:B,2,FALSE),T4166)</f>
        <v>133.59375</v>
      </c>
    </row>
    <row r="4168" spans="1:20" x14ac:dyDescent="0.25">
      <c r="A4168" s="2">
        <f>SPY_IVOL!A4168</f>
        <v>44406</v>
      </c>
      <c r="B4168">
        <f>SPY_IVOL!B4168</f>
        <v>33.165500000000002</v>
      </c>
      <c r="C4168">
        <f>SPY_IVOL!C4168</f>
        <v>24.073699999999999</v>
      </c>
      <c r="D4168">
        <f>SPY_IVOL!D4168</f>
        <v>19.362100000000002</v>
      </c>
      <c r="E4168">
        <f>SPY_IVOL!E4168</f>
        <v>13.395300000000001</v>
      </c>
      <c r="F4168">
        <f>SPY_IVOL!F4168</f>
        <v>10.122999999999999</v>
      </c>
      <c r="G4168">
        <f>SPY_IVOL!G4168</f>
        <v>11.313700000000001</v>
      </c>
      <c r="H4168">
        <f>SPY_IVOL!H4168</f>
        <v>16.367699999999999</v>
      </c>
      <c r="I4168">
        <f>VLOOKUP($A4168,SPY_main!$A:$C,2,FALSE)</f>
        <v>440.65</v>
      </c>
      <c r="J4168">
        <f>IFERROR(VLOOKUP($A4168,SPY_main!$A:$C,3,FALSE),J4167)</f>
        <v>1.2490000000000001</v>
      </c>
      <c r="K4168">
        <f>IFERROR(VLOOKUP($A4168,SPY_main!$E:$F,2,FALSE),K4167)</f>
        <v>0.12575</v>
      </c>
      <c r="L4168">
        <f>IFERROR(VLOOKUP($A4168,SPY_main!H:I,2,FALSE),L4167)</f>
        <v>17.7</v>
      </c>
      <c r="M4168">
        <f t="shared" si="455"/>
        <v>39.847999999999999</v>
      </c>
      <c r="N4168">
        <f t="shared" si="456"/>
        <v>26.360299999999999</v>
      </c>
      <c r="O4168">
        <f t="shared" si="457"/>
        <v>19.9101</v>
      </c>
      <c r="P4168">
        <f t="shared" si="458"/>
        <v>11.7928</v>
      </c>
      <c r="Q4168">
        <f t="shared" si="459"/>
        <v>9.8279999999999994</v>
      </c>
      <c r="R4168">
        <f t="shared" si="460"/>
        <v>14.102</v>
      </c>
      <c r="S4168">
        <f t="shared" si="461"/>
        <v>16.304400000000001</v>
      </c>
      <c r="T4168">
        <f>IFERROR(VLOOKUP($A4168,TY_main!A:B,2,FALSE),T4167)</f>
        <v>133.546875</v>
      </c>
    </row>
    <row r="4169" spans="1:20" x14ac:dyDescent="0.25">
      <c r="A4169" s="2">
        <f>SPY_IVOL!A4169</f>
        <v>44407</v>
      </c>
      <c r="B4169">
        <f>SPY_IVOL!B4169</f>
        <v>33.819200000000002</v>
      </c>
      <c r="C4169">
        <f>SPY_IVOL!C4169</f>
        <v>24.460899999999999</v>
      </c>
      <c r="D4169">
        <f>SPY_IVOL!D4169</f>
        <v>19.621700000000001</v>
      </c>
      <c r="E4169">
        <f>SPY_IVOL!E4169</f>
        <v>14.0939</v>
      </c>
      <c r="F4169">
        <f>SPY_IVOL!F4169</f>
        <v>10.4954</v>
      </c>
      <c r="G4169">
        <f>SPY_IVOL!G4169</f>
        <v>11.3323</v>
      </c>
      <c r="H4169">
        <f>SPY_IVOL!H4169</f>
        <v>16.418299999999999</v>
      </c>
      <c r="I4169">
        <f>VLOOKUP($A4169,SPY_main!$A:$C,2,FALSE)</f>
        <v>438.51</v>
      </c>
      <c r="J4169">
        <f>IFERROR(VLOOKUP($A4169,SPY_main!$A:$C,3,FALSE),J4168)</f>
        <v>1.2549999999999999</v>
      </c>
      <c r="K4169">
        <f>IFERROR(VLOOKUP($A4169,SPY_main!$E:$F,2,FALSE),K4168)</f>
        <v>0.11774999999999999</v>
      </c>
      <c r="L4169">
        <f>IFERROR(VLOOKUP($A4169,SPY_main!H:I,2,FALSE),L4168)</f>
        <v>18.239999999999998</v>
      </c>
      <c r="M4169">
        <f t="shared" si="455"/>
        <v>41.167499999999997</v>
      </c>
      <c r="N4169">
        <f t="shared" si="456"/>
        <v>27.113900000000001</v>
      </c>
      <c r="O4169">
        <f t="shared" si="457"/>
        <v>20.389500000000002</v>
      </c>
      <c r="P4169">
        <f t="shared" si="458"/>
        <v>12.6454</v>
      </c>
      <c r="Q4169">
        <f t="shared" si="459"/>
        <v>9.8382000000000005</v>
      </c>
      <c r="R4169">
        <f t="shared" si="460"/>
        <v>14.2616</v>
      </c>
      <c r="S4169">
        <f t="shared" si="461"/>
        <v>16.0091</v>
      </c>
      <c r="T4169">
        <f>IFERROR(VLOOKUP($A4169,TY_main!A:B,2,FALSE),T4168)</f>
        <v>133.78125</v>
      </c>
    </row>
    <row r="4170" spans="1:20" x14ac:dyDescent="0.25">
      <c r="A4170" s="2">
        <f>SPY_IVOL!A4170</f>
        <v>44410</v>
      </c>
      <c r="B4170">
        <f>SPY_IVOL!B4170</f>
        <v>34.902900000000002</v>
      </c>
      <c r="C4170">
        <f>SPY_IVOL!C4170</f>
        <v>25.327300000000001</v>
      </c>
      <c r="D4170">
        <f>SPY_IVOL!D4170</f>
        <v>20.356300000000001</v>
      </c>
      <c r="E4170">
        <f>SPY_IVOL!E4170</f>
        <v>14.6937</v>
      </c>
      <c r="F4170">
        <f>SPY_IVOL!F4170</f>
        <v>10.844799999999999</v>
      </c>
      <c r="G4170">
        <f>SPY_IVOL!G4170</f>
        <v>11.7043</v>
      </c>
      <c r="H4170">
        <f>SPY_IVOL!H4170</f>
        <v>17.477599999999999</v>
      </c>
      <c r="I4170">
        <f>VLOOKUP($A4170,SPY_main!$A:$C,2,FALSE)</f>
        <v>437.59</v>
      </c>
      <c r="J4170">
        <f>IFERROR(VLOOKUP($A4170,SPY_main!$A:$C,3,FALSE),J4169)</f>
        <v>1.2577</v>
      </c>
      <c r="K4170">
        <f>IFERROR(VLOOKUP($A4170,SPY_main!$E:$F,2,FALSE),K4169)</f>
        <v>0.12375</v>
      </c>
      <c r="L4170">
        <f>IFERROR(VLOOKUP($A4170,SPY_main!H:I,2,FALSE),L4169)</f>
        <v>19.46</v>
      </c>
      <c r="M4170">
        <f t="shared" si="455"/>
        <v>43.525599999999997</v>
      </c>
      <c r="N4170">
        <f t="shared" si="456"/>
        <v>28.584299999999999</v>
      </c>
      <c r="O4170">
        <f t="shared" si="457"/>
        <v>21.602900000000002</v>
      </c>
      <c r="P4170">
        <f t="shared" si="458"/>
        <v>13.5814</v>
      </c>
      <c r="Q4170">
        <f t="shared" si="459"/>
        <v>10.5092</v>
      </c>
      <c r="R4170">
        <f t="shared" si="460"/>
        <v>15.069000000000001</v>
      </c>
      <c r="S4170">
        <f t="shared" si="461"/>
        <v>15.557</v>
      </c>
      <c r="T4170">
        <f>IFERROR(VLOOKUP($A4170,TY_main!A:B,2,FALSE),T4169)</f>
        <v>134.328125</v>
      </c>
    </row>
    <row r="4171" spans="1:20" x14ac:dyDescent="0.25">
      <c r="A4171" s="2">
        <f>SPY_IVOL!A4171</f>
        <v>44411</v>
      </c>
      <c r="B4171">
        <f>SPY_IVOL!B4171</f>
        <v>34.158999999999999</v>
      </c>
      <c r="C4171">
        <f>SPY_IVOL!C4171</f>
        <v>24.5641</v>
      </c>
      <c r="D4171">
        <f>SPY_IVOL!D4171</f>
        <v>19.558199999999999</v>
      </c>
      <c r="E4171">
        <f>SPY_IVOL!E4171</f>
        <v>13.622299999999999</v>
      </c>
      <c r="F4171">
        <f>SPY_IVOL!F4171</f>
        <v>9.9884000000000004</v>
      </c>
      <c r="G4171">
        <f>SPY_IVOL!G4171</f>
        <v>11.3996</v>
      </c>
      <c r="H4171">
        <f>SPY_IVOL!H4171</f>
        <v>16.414300000000001</v>
      </c>
      <c r="I4171">
        <f>VLOOKUP($A4171,SPY_main!$A:$C,2,FALSE)</f>
        <v>441.15</v>
      </c>
      <c r="J4171">
        <f>IFERROR(VLOOKUP($A4171,SPY_main!$A:$C,3,FALSE),J4170)</f>
        <v>1.2475000000000001</v>
      </c>
      <c r="K4171">
        <f>IFERROR(VLOOKUP($A4171,SPY_main!$E:$F,2,FALSE),K4170)</f>
        <v>0.12138</v>
      </c>
      <c r="L4171">
        <f>IFERROR(VLOOKUP($A4171,SPY_main!H:I,2,FALSE),L4170)</f>
        <v>18.04</v>
      </c>
      <c r="M4171">
        <f t="shared" si="455"/>
        <v>42.569200000000002</v>
      </c>
      <c r="N4171">
        <f t="shared" si="456"/>
        <v>27.356000000000002</v>
      </c>
      <c r="O4171">
        <f t="shared" si="457"/>
        <v>20.3628</v>
      </c>
      <c r="P4171">
        <f t="shared" si="458"/>
        <v>12.0467</v>
      </c>
      <c r="Q4171">
        <f t="shared" si="459"/>
        <v>10.069800000000001</v>
      </c>
      <c r="R4171">
        <f t="shared" si="460"/>
        <v>15.4147</v>
      </c>
      <c r="S4171">
        <f t="shared" si="461"/>
        <v>15.4147</v>
      </c>
      <c r="T4171">
        <f>IFERROR(VLOOKUP($A4171,TY_main!A:B,2,FALSE),T4170)</f>
        <v>134.328125</v>
      </c>
    </row>
    <row r="4172" spans="1:20" x14ac:dyDescent="0.25">
      <c r="A4172" s="2">
        <f>SPY_IVOL!A4172</f>
        <v>44412</v>
      </c>
      <c r="B4172">
        <f>SPY_IVOL!B4172</f>
        <v>34.171199999999999</v>
      </c>
      <c r="C4172">
        <f>SPY_IVOL!C4172</f>
        <v>24.506900000000002</v>
      </c>
      <c r="D4172">
        <f>SPY_IVOL!D4172</f>
        <v>19.4879</v>
      </c>
      <c r="E4172">
        <f>SPY_IVOL!E4172</f>
        <v>13.7836</v>
      </c>
      <c r="F4172">
        <f>SPY_IVOL!F4172</f>
        <v>10.107699999999999</v>
      </c>
      <c r="G4172">
        <f>SPY_IVOL!G4172</f>
        <v>11.5707</v>
      </c>
      <c r="H4172">
        <f>SPY_IVOL!H4172</f>
        <v>17.034300000000002</v>
      </c>
      <c r="I4172">
        <f>VLOOKUP($A4172,SPY_main!$A:$C,2,FALSE)</f>
        <v>438.98</v>
      </c>
      <c r="J4172">
        <f>IFERROR(VLOOKUP($A4172,SPY_main!$A:$C,3,FALSE),J4171)</f>
        <v>1.2537</v>
      </c>
      <c r="K4172">
        <f>IFERROR(VLOOKUP($A4172,SPY_main!$E:$F,2,FALSE),K4171)</f>
        <v>0.12175</v>
      </c>
      <c r="L4172">
        <f>IFERROR(VLOOKUP($A4172,SPY_main!H:I,2,FALSE),L4171)</f>
        <v>17.97</v>
      </c>
      <c r="M4172">
        <f t="shared" si="455"/>
        <v>42.930799999999998</v>
      </c>
      <c r="N4172">
        <f t="shared" si="456"/>
        <v>27.415700000000001</v>
      </c>
      <c r="O4172">
        <f t="shared" si="457"/>
        <v>20.203600000000002</v>
      </c>
      <c r="P4172">
        <f t="shared" si="458"/>
        <v>12.277699999999999</v>
      </c>
      <c r="Q4172">
        <f t="shared" si="459"/>
        <v>10.481199999999999</v>
      </c>
      <c r="R4172">
        <f t="shared" si="460"/>
        <v>15.072699999999999</v>
      </c>
      <c r="S4172">
        <f t="shared" si="461"/>
        <v>15.072699999999999</v>
      </c>
      <c r="T4172">
        <f>IFERROR(VLOOKUP($A4172,TY_main!A:B,2,FALSE),T4171)</f>
        <v>134.15625</v>
      </c>
    </row>
    <row r="4173" spans="1:20" x14ac:dyDescent="0.25">
      <c r="A4173" s="2">
        <f>SPY_IVOL!A4173</f>
        <v>44413</v>
      </c>
      <c r="B4173">
        <f>SPY_IVOL!B4173</f>
        <v>34.132899999999999</v>
      </c>
      <c r="C4173">
        <f>SPY_IVOL!C4173</f>
        <v>24.168900000000001</v>
      </c>
      <c r="D4173">
        <f>SPY_IVOL!D4173</f>
        <v>19.09</v>
      </c>
      <c r="E4173">
        <f>SPY_IVOL!E4173</f>
        <v>12.7835</v>
      </c>
      <c r="F4173">
        <f>SPY_IVOL!F4173</f>
        <v>9.7886000000000006</v>
      </c>
      <c r="G4173">
        <f>SPY_IVOL!G4173</f>
        <v>11.3414</v>
      </c>
      <c r="H4173">
        <f>SPY_IVOL!H4173</f>
        <v>16.6692</v>
      </c>
      <c r="I4173">
        <f>VLOOKUP($A4173,SPY_main!$A:$C,2,FALSE)</f>
        <v>441.76</v>
      </c>
      <c r="J4173">
        <f>IFERROR(VLOOKUP($A4173,SPY_main!$A:$C,3,FALSE),J4172)</f>
        <v>1.2458</v>
      </c>
      <c r="K4173">
        <f>IFERROR(VLOOKUP($A4173,SPY_main!$E:$F,2,FALSE),K4172)</f>
        <v>0.12537999999999999</v>
      </c>
      <c r="L4173">
        <f>IFERROR(VLOOKUP($A4173,SPY_main!H:I,2,FALSE),L4172)</f>
        <v>17.28</v>
      </c>
      <c r="M4173">
        <f t="shared" si="455"/>
        <v>42.773000000000003</v>
      </c>
      <c r="N4173">
        <f t="shared" si="456"/>
        <v>27.433599999999998</v>
      </c>
      <c r="O4173">
        <f t="shared" si="457"/>
        <v>19.838100000000001</v>
      </c>
      <c r="P4173">
        <f t="shared" si="458"/>
        <v>10.8515</v>
      </c>
      <c r="Q4173">
        <f t="shared" si="459"/>
        <v>10.7948</v>
      </c>
      <c r="R4173">
        <f t="shared" si="460"/>
        <v>16.192799999999998</v>
      </c>
      <c r="S4173">
        <f t="shared" si="461"/>
        <v>16.192799999999998</v>
      </c>
      <c r="T4173">
        <f>IFERROR(VLOOKUP($A4173,TY_main!A:B,2,FALSE),T4172)</f>
        <v>133.828125</v>
      </c>
    </row>
    <row r="4174" spans="1:20" x14ac:dyDescent="0.25">
      <c r="A4174" s="2">
        <f>SPY_IVOL!A4174</f>
        <v>44414</v>
      </c>
      <c r="B4174">
        <f>SPY_IVOL!B4174</f>
        <v>33.570799999999998</v>
      </c>
      <c r="C4174">
        <f>SPY_IVOL!C4174</f>
        <v>23.415500000000002</v>
      </c>
      <c r="D4174">
        <f>SPY_IVOL!D4174</f>
        <v>18.230899999999998</v>
      </c>
      <c r="E4174">
        <f>SPY_IVOL!E4174</f>
        <v>12.253299999999999</v>
      </c>
      <c r="F4174">
        <f>SPY_IVOL!F4174</f>
        <v>9.5122</v>
      </c>
      <c r="G4174">
        <f>SPY_IVOL!G4174</f>
        <v>11.045500000000001</v>
      </c>
      <c r="H4174">
        <f>SPY_IVOL!H4174</f>
        <v>15.8659</v>
      </c>
      <c r="I4174">
        <f>VLOOKUP($A4174,SPY_main!$A:$C,2,FALSE)</f>
        <v>442.49</v>
      </c>
      <c r="J4174">
        <f>IFERROR(VLOOKUP($A4174,SPY_main!$A:$C,3,FALSE),J4173)</f>
        <v>1.2438</v>
      </c>
      <c r="K4174">
        <f>IFERROR(VLOOKUP($A4174,SPY_main!$E:$F,2,FALSE),K4173)</f>
        <v>0.12837999999999999</v>
      </c>
      <c r="L4174">
        <f>IFERROR(VLOOKUP($A4174,SPY_main!H:I,2,FALSE),L4173)</f>
        <v>16.149999999999999</v>
      </c>
      <c r="M4174">
        <f t="shared" si="455"/>
        <v>42.171399999999998</v>
      </c>
      <c r="N4174">
        <f t="shared" si="456"/>
        <v>26.118500000000001</v>
      </c>
      <c r="O4174">
        <f t="shared" si="457"/>
        <v>17.947399999999998</v>
      </c>
      <c r="P4174">
        <f t="shared" si="458"/>
        <v>9.7233000000000001</v>
      </c>
      <c r="Q4174">
        <f t="shared" si="459"/>
        <v>10.3483</v>
      </c>
      <c r="R4174">
        <f t="shared" si="460"/>
        <v>13.4245</v>
      </c>
      <c r="S4174">
        <f t="shared" si="461"/>
        <v>13.4245</v>
      </c>
      <c r="T4174">
        <f>IFERROR(VLOOKUP($A4174,TY_main!A:B,2,FALSE),T4173)</f>
        <v>133.328125</v>
      </c>
    </row>
    <row r="4175" spans="1:20" x14ac:dyDescent="0.25">
      <c r="A4175" s="2">
        <f>SPY_IVOL!A4175</f>
        <v>44417</v>
      </c>
      <c r="B4175">
        <f>SPY_IVOL!B4175</f>
        <v>34.571199999999997</v>
      </c>
      <c r="C4175">
        <f>SPY_IVOL!C4175</f>
        <v>24.0672</v>
      </c>
      <c r="D4175">
        <f>SPY_IVOL!D4175</f>
        <v>18.674399999999999</v>
      </c>
      <c r="E4175">
        <f>SPY_IVOL!E4175</f>
        <v>12.3841</v>
      </c>
      <c r="F4175">
        <f>SPY_IVOL!F4175</f>
        <v>9.6159999999999997</v>
      </c>
      <c r="G4175">
        <f>SPY_IVOL!G4175</f>
        <v>11.5009</v>
      </c>
      <c r="H4175">
        <f>SPY_IVOL!H4175</f>
        <v>13.810700000000001</v>
      </c>
      <c r="I4175">
        <f>VLOOKUP($A4175,SPY_main!$A:$C,2,FALSE)</f>
        <v>442.13</v>
      </c>
      <c r="J4175">
        <f>IFERROR(VLOOKUP($A4175,SPY_main!$A:$C,3,FALSE),J4174)</f>
        <v>1.2447999999999999</v>
      </c>
      <c r="K4175">
        <f>IFERROR(VLOOKUP($A4175,SPY_main!$E:$F,2,FALSE),K4174)</f>
        <v>0.12725</v>
      </c>
      <c r="L4175">
        <f>IFERROR(VLOOKUP($A4175,SPY_main!H:I,2,FALSE),L4174)</f>
        <v>16.72</v>
      </c>
      <c r="M4175">
        <f t="shared" si="455"/>
        <v>47.1464</v>
      </c>
      <c r="N4175">
        <f t="shared" si="456"/>
        <v>28.836400000000001</v>
      </c>
      <c r="O4175">
        <f t="shared" si="457"/>
        <v>19.5398</v>
      </c>
      <c r="P4175">
        <f t="shared" si="458"/>
        <v>9.9621999999999993</v>
      </c>
      <c r="Q4175">
        <f t="shared" si="459"/>
        <v>10.9725</v>
      </c>
      <c r="R4175">
        <f t="shared" si="460"/>
        <v>13.7181</v>
      </c>
      <c r="S4175">
        <f t="shared" si="461"/>
        <v>13.7181</v>
      </c>
      <c r="T4175">
        <f>IFERROR(VLOOKUP($A4175,TY_main!A:B,2,FALSE),T4174)</f>
        <v>133.109375</v>
      </c>
    </row>
    <row r="4176" spans="1:20" x14ac:dyDescent="0.25">
      <c r="A4176" s="2">
        <f>SPY_IVOL!A4176</f>
        <v>44418</v>
      </c>
      <c r="B4176">
        <f>SPY_IVOL!B4176</f>
        <v>34.901600000000002</v>
      </c>
      <c r="C4176">
        <f>SPY_IVOL!C4176</f>
        <v>24.281199999999998</v>
      </c>
      <c r="D4176">
        <f>SPY_IVOL!D4176</f>
        <v>18.825199999999999</v>
      </c>
      <c r="E4176">
        <f>SPY_IVOL!E4176</f>
        <v>12.1576</v>
      </c>
      <c r="F4176">
        <f>SPY_IVOL!F4176</f>
        <v>9.4658999999999995</v>
      </c>
      <c r="G4176">
        <f>SPY_IVOL!G4176</f>
        <v>11.5966</v>
      </c>
      <c r="H4176">
        <f>SPY_IVOL!H4176</f>
        <v>15.7319</v>
      </c>
      <c r="I4176">
        <f>VLOOKUP($A4176,SPY_main!$A:$C,2,FALSE)</f>
        <v>442.68</v>
      </c>
      <c r="J4176">
        <f>IFERROR(VLOOKUP($A4176,SPY_main!$A:$C,3,FALSE),J4175)</f>
        <v>1.2432000000000001</v>
      </c>
      <c r="K4176">
        <f>IFERROR(VLOOKUP($A4176,SPY_main!$E:$F,2,FALSE),K4175)</f>
        <v>0.12275</v>
      </c>
      <c r="L4176">
        <f>IFERROR(VLOOKUP($A4176,SPY_main!H:I,2,FALSE),L4175)</f>
        <v>16.79</v>
      </c>
      <c r="M4176">
        <f t="shared" si="455"/>
        <v>49.591299999999997</v>
      </c>
      <c r="N4176">
        <f t="shared" si="456"/>
        <v>30.588699999999999</v>
      </c>
      <c r="O4176">
        <f t="shared" si="457"/>
        <v>20.545000000000002</v>
      </c>
      <c r="P4176">
        <f t="shared" si="458"/>
        <v>9.8439999999999994</v>
      </c>
      <c r="Q4176">
        <f t="shared" si="459"/>
        <v>11.5075</v>
      </c>
      <c r="R4176">
        <f t="shared" si="460"/>
        <v>13.297800000000001</v>
      </c>
      <c r="S4176">
        <f t="shared" si="461"/>
        <v>13.297800000000001</v>
      </c>
      <c r="T4176">
        <f>IFERROR(VLOOKUP($A4176,TY_main!A:B,2,FALSE),T4175)</f>
        <v>132.875</v>
      </c>
    </row>
    <row r="4177" spans="1:20" x14ac:dyDescent="0.25">
      <c r="A4177" s="2">
        <f>SPY_IVOL!A4177</f>
        <v>44419</v>
      </c>
      <c r="B4177">
        <f>SPY_IVOL!B4177</f>
        <v>34.637999999999998</v>
      </c>
      <c r="C4177">
        <f>SPY_IVOL!C4177</f>
        <v>23.884</v>
      </c>
      <c r="D4177">
        <f>SPY_IVOL!D4177</f>
        <v>18.345199999999998</v>
      </c>
      <c r="E4177">
        <f>SPY_IVOL!E4177</f>
        <v>11.6625</v>
      </c>
      <c r="F4177">
        <f>SPY_IVOL!F4177</f>
        <v>9.2171000000000003</v>
      </c>
      <c r="G4177">
        <f>SPY_IVOL!G4177</f>
        <v>11.0785</v>
      </c>
      <c r="H4177">
        <f>SPY_IVOL!H4177</f>
        <v>14.7661</v>
      </c>
      <c r="I4177">
        <f>VLOOKUP($A4177,SPY_main!$A:$C,2,FALSE)</f>
        <v>443.78</v>
      </c>
      <c r="J4177">
        <f>IFERROR(VLOOKUP($A4177,SPY_main!$A:$C,3,FALSE),J4176)</f>
        <v>1.2401</v>
      </c>
      <c r="K4177">
        <f>IFERROR(VLOOKUP($A4177,SPY_main!$E:$F,2,FALSE),K4176)</f>
        <v>0.12125</v>
      </c>
      <c r="L4177">
        <f>IFERROR(VLOOKUP($A4177,SPY_main!H:I,2,FALSE),L4176)</f>
        <v>16.059999999999999</v>
      </c>
      <c r="M4177">
        <f t="shared" si="455"/>
        <v>50.798999999999999</v>
      </c>
      <c r="N4177">
        <f t="shared" si="456"/>
        <v>29.8779</v>
      </c>
      <c r="O4177">
        <f t="shared" si="457"/>
        <v>19.344899999999999</v>
      </c>
      <c r="P4177">
        <f t="shared" si="458"/>
        <v>8.8199000000000005</v>
      </c>
      <c r="Q4177">
        <f t="shared" si="459"/>
        <v>12.1275</v>
      </c>
      <c r="R4177">
        <f t="shared" si="460"/>
        <v>12.590999999999999</v>
      </c>
      <c r="S4177">
        <f t="shared" si="461"/>
        <v>12.590999999999999</v>
      </c>
      <c r="T4177">
        <f>IFERROR(VLOOKUP($A4177,TY_main!A:B,2,FALSE),T4176)</f>
        <v>132.90625</v>
      </c>
    </row>
    <row r="4178" spans="1:20" x14ac:dyDescent="0.25">
      <c r="A4178" s="2">
        <f>SPY_IVOL!A4178</f>
        <v>44420</v>
      </c>
      <c r="B4178">
        <f>SPY_IVOL!B4178</f>
        <v>34.506</v>
      </c>
      <c r="C4178">
        <f>SPY_IVOL!C4178</f>
        <v>23.513400000000001</v>
      </c>
      <c r="D4178">
        <f>SPY_IVOL!D4178</f>
        <v>17.8521</v>
      </c>
      <c r="E4178">
        <f>SPY_IVOL!E4178</f>
        <v>11.3454</v>
      </c>
      <c r="F4178">
        <f>SPY_IVOL!F4178</f>
        <v>9.1736000000000004</v>
      </c>
      <c r="G4178">
        <f>SPY_IVOL!G4178</f>
        <v>11.684100000000001</v>
      </c>
      <c r="H4178">
        <f>SPY_IVOL!H4178</f>
        <v>14.172800000000001</v>
      </c>
      <c r="I4178">
        <f>VLOOKUP($A4178,SPY_main!$A:$C,2,FALSE)</f>
        <v>445.11</v>
      </c>
      <c r="J4178">
        <f>IFERROR(VLOOKUP($A4178,SPY_main!$A:$C,3,FALSE),J4177)</f>
        <v>1.2363999999999999</v>
      </c>
      <c r="K4178">
        <f>IFERROR(VLOOKUP($A4178,SPY_main!$E:$F,2,FALSE),K4177)</f>
        <v>0.12475</v>
      </c>
      <c r="L4178">
        <f>IFERROR(VLOOKUP($A4178,SPY_main!H:I,2,FALSE),L4177)</f>
        <v>15.59</v>
      </c>
      <c r="M4178">
        <f t="shared" si="455"/>
        <v>53.8658</v>
      </c>
      <c r="N4178">
        <f t="shared" si="456"/>
        <v>31.153300000000002</v>
      </c>
      <c r="O4178">
        <f t="shared" si="457"/>
        <v>19.390999999999998</v>
      </c>
      <c r="P4178">
        <f t="shared" si="458"/>
        <v>8.3597999999999999</v>
      </c>
      <c r="Q4178">
        <f t="shared" si="459"/>
        <v>12.8591</v>
      </c>
      <c r="R4178">
        <f t="shared" si="460"/>
        <v>13.176299999999999</v>
      </c>
      <c r="S4178">
        <f t="shared" si="461"/>
        <v>13.176299999999999</v>
      </c>
      <c r="T4178">
        <f>IFERROR(VLOOKUP($A4178,TY_main!A:B,2,FALSE),T4177)</f>
        <v>132.78125</v>
      </c>
    </row>
    <row r="4179" spans="1:20" x14ac:dyDescent="0.25">
      <c r="A4179" s="2">
        <f>SPY_IVOL!A4179</f>
        <v>44421</v>
      </c>
      <c r="B4179">
        <f>SPY_IVOL!B4179</f>
        <v>35.232399999999998</v>
      </c>
      <c r="C4179">
        <f>SPY_IVOL!C4179</f>
        <v>23.522300000000001</v>
      </c>
      <c r="D4179">
        <f>SPY_IVOL!D4179</f>
        <v>17.670500000000001</v>
      </c>
      <c r="E4179">
        <f>SPY_IVOL!E4179</f>
        <v>10.6608</v>
      </c>
      <c r="F4179">
        <f>SPY_IVOL!F4179</f>
        <v>9.0237999999999996</v>
      </c>
      <c r="G4179">
        <f>SPY_IVOL!G4179</f>
        <v>11.7355</v>
      </c>
      <c r="H4179">
        <f>SPY_IVOL!H4179</f>
        <v>13.723100000000001</v>
      </c>
      <c r="I4179">
        <f>VLOOKUP($A4179,SPY_main!$A:$C,2,FALSE)</f>
        <v>445.92</v>
      </c>
      <c r="J4179">
        <f>IFERROR(VLOOKUP($A4179,SPY_main!$A:$C,3,FALSE),J4178)</f>
        <v>1.2342</v>
      </c>
      <c r="K4179">
        <f>IFERROR(VLOOKUP($A4179,SPY_main!$E:$F,2,FALSE),K4178)</f>
        <v>0.12425</v>
      </c>
      <c r="L4179">
        <f>IFERROR(VLOOKUP($A4179,SPY_main!H:I,2,FALSE),L4178)</f>
        <v>15.45</v>
      </c>
      <c r="M4179">
        <f t="shared" si="455"/>
        <v>54.74</v>
      </c>
      <c r="N4179">
        <f t="shared" si="456"/>
        <v>32.880600000000001</v>
      </c>
      <c r="O4179">
        <f t="shared" si="457"/>
        <v>19.8704</v>
      </c>
      <c r="P4179">
        <f t="shared" si="458"/>
        <v>6.4752000000000001</v>
      </c>
      <c r="Q4179">
        <f t="shared" si="459"/>
        <v>12.553800000000001</v>
      </c>
      <c r="R4179">
        <f t="shared" si="460"/>
        <v>12.553800000000001</v>
      </c>
      <c r="S4179">
        <f t="shared" si="461"/>
        <v>12.553800000000001</v>
      </c>
      <c r="T4179">
        <f>IFERROR(VLOOKUP($A4179,TY_main!A:B,2,FALSE),T4178)</f>
        <v>133.28125</v>
      </c>
    </row>
    <row r="4180" spans="1:20" x14ac:dyDescent="0.25">
      <c r="A4180" s="2">
        <f>SPY_IVOL!A4180</f>
        <v>44424</v>
      </c>
      <c r="B4180">
        <f>SPY_IVOL!B4180</f>
        <v>36.172600000000003</v>
      </c>
      <c r="C4180">
        <f>SPY_IVOL!C4180</f>
        <v>24.227</v>
      </c>
      <c r="D4180">
        <f>SPY_IVOL!D4180</f>
        <v>18.209900000000001</v>
      </c>
      <c r="E4180">
        <f>SPY_IVOL!E4180</f>
        <v>11.320399999999999</v>
      </c>
      <c r="F4180">
        <f>SPY_IVOL!F4180</f>
        <v>9.3196999999999992</v>
      </c>
      <c r="G4180">
        <f>SPY_IVOL!G4180</f>
        <v>11.671799999999999</v>
      </c>
      <c r="H4180">
        <f>SPY_IVOL!H4180</f>
        <v>13.508699999999999</v>
      </c>
      <c r="I4180">
        <f>VLOOKUP($A4180,SPY_main!$A:$C,2,FALSE)</f>
        <v>446.97</v>
      </c>
      <c r="J4180">
        <f>IFERROR(VLOOKUP($A4180,SPY_main!$A:$C,3,FALSE),J4179)</f>
        <v>1.2313000000000001</v>
      </c>
      <c r="K4180">
        <f>IFERROR(VLOOKUP($A4180,SPY_main!$E:$F,2,FALSE),K4179)</f>
        <v>0.1245</v>
      </c>
      <c r="L4180">
        <f>IFERROR(VLOOKUP($A4180,SPY_main!H:I,2,FALSE),L4179)</f>
        <v>16.12</v>
      </c>
      <c r="M4180">
        <f t="shared" si="455"/>
        <v>70.141400000000004</v>
      </c>
      <c r="N4180">
        <f t="shared" si="456"/>
        <v>41.280200000000001</v>
      </c>
      <c r="O4180">
        <f t="shared" si="457"/>
        <v>24.885999999999999</v>
      </c>
      <c r="P4180">
        <f t="shared" si="458"/>
        <v>8.7782</v>
      </c>
      <c r="Q4180">
        <f t="shared" si="459"/>
        <v>13.7941</v>
      </c>
      <c r="R4180">
        <f t="shared" si="460"/>
        <v>13.7941</v>
      </c>
      <c r="S4180">
        <f t="shared" si="461"/>
        <v>13.7941</v>
      </c>
      <c r="T4180">
        <f>IFERROR(VLOOKUP($A4180,TY_main!A:B,2,FALSE),T4179)</f>
        <v>133.65625</v>
      </c>
    </row>
    <row r="4181" spans="1:20" x14ac:dyDescent="0.25">
      <c r="A4181" s="2">
        <f>SPY_IVOL!A4181</f>
        <v>44425</v>
      </c>
      <c r="B4181">
        <f>SPY_IVOL!B4181</f>
        <v>37.670400000000001</v>
      </c>
      <c r="C4181">
        <f>SPY_IVOL!C4181</f>
        <v>25.927199999999999</v>
      </c>
      <c r="D4181">
        <f>SPY_IVOL!D4181</f>
        <v>19.893899999999999</v>
      </c>
      <c r="E4181">
        <f>SPY_IVOL!E4181</f>
        <v>12.9686</v>
      </c>
      <c r="F4181">
        <f>SPY_IVOL!F4181</f>
        <v>9.5015999999999998</v>
      </c>
      <c r="G4181">
        <f>SPY_IVOL!G4181</f>
        <v>11.868600000000001</v>
      </c>
      <c r="H4181">
        <f>SPY_IVOL!H4181</f>
        <v>17.0945</v>
      </c>
      <c r="I4181">
        <f>VLOOKUP($A4181,SPY_main!$A:$C,2,FALSE)</f>
        <v>444.04</v>
      </c>
      <c r="J4181">
        <f>IFERROR(VLOOKUP($A4181,SPY_main!$A:$C,3,FALSE),J4180)</f>
        <v>1.2394000000000001</v>
      </c>
      <c r="K4181">
        <f>IFERROR(VLOOKUP($A4181,SPY_main!$E:$F,2,FALSE),K4180)</f>
        <v>0.12725</v>
      </c>
      <c r="L4181">
        <f>IFERROR(VLOOKUP($A4181,SPY_main!H:I,2,FALSE),L4180)</f>
        <v>17.91</v>
      </c>
      <c r="M4181">
        <f t="shared" si="455"/>
        <v>81.026200000000003</v>
      </c>
      <c r="N4181">
        <f t="shared" si="456"/>
        <v>47.185899999999997</v>
      </c>
      <c r="O4181">
        <f t="shared" si="457"/>
        <v>29.602900000000002</v>
      </c>
      <c r="P4181">
        <f t="shared" si="458"/>
        <v>13.8017</v>
      </c>
      <c r="Q4181">
        <f t="shared" si="459"/>
        <v>18.4148</v>
      </c>
      <c r="R4181">
        <f t="shared" si="460"/>
        <v>18.4148</v>
      </c>
      <c r="S4181">
        <f t="shared" si="461"/>
        <v>18.4148</v>
      </c>
      <c r="T4181">
        <f>IFERROR(VLOOKUP($A4181,TY_main!A:B,2,FALSE),T4180)</f>
        <v>133.59375</v>
      </c>
    </row>
    <row r="4182" spans="1:20" x14ac:dyDescent="0.25">
      <c r="A4182" s="2">
        <f>SPY_IVOL!A4182</f>
        <v>44426</v>
      </c>
      <c r="B4182">
        <f>SPY_IVOL!B4182</f>
        <v>41.224499999999999</v>
      </c>
      <c r="C4182">
        <f>SPY_IVOL!C4182</f>
        <v>29.291799999999999</v>
      </c>
      <c r="D4182">
        <f>SPY_IVOL!D4182</f>
        <v>23.152699999999999</v>
      </c>
      <c r="E4182">
        <f>SPY_IVOL!E4182</f>
        <v>15.8695</v>
      </c>
      <c r="F4182">
        <f>SPY_IVOL!F4182</f>
        <v>10.461600000000001</v>
      </c>
      <c r="G4182">
        <f>SPY_IVOL!G4182</f>
        <v>12.078099999999999</v>
      </c>
      <c r="H4182">
        <f>SPY_IVOL!H4182</f>
        <v>17.526700000000002</v>
      </c>
      <c r="I4182">
        <f>VLOOKUP($A4182,SPY_main!$A:$C,2,FALSE)</f>
        <v>439.18</v>
      </c>
      <c r="J4182">
        <f>IFERROR(VLOOKUP($A4182,SPY_main!$A:$C,3,FALSE),J4181)</f>
        <v>1.2531000000000001</v>
      </c>
      <c r="K4182">
        <f>IFERROR(VLOOKUP($A4182,SPY_main!$E:$F,2,FALSE),K4181)</f>
        <v>0.13088</v>
      </c>
      <c r="L4182">
        <f>IFERROR(VLOOKUP($A4182,SPY_main!H:I,2,FALSE),L4181)</f>
        <v>21.57</v>
      </c>
      <c r="M4182">
        <f t="shared" si="455"/>
        <v>102.54</v>
      </c>
      <c r="N4182">
        <f t="shared" si="456"/>
        <v>66.960899999999995</v>
      </c>
      <c r="O4182">
        <f t="shared" si="457"/>
        <v>43.2468</v>
      </c>
      <c r="P4182">
        <f t="shared" si="458"/>
        <v>22.473099999999999</v>
      </c>
      <c r="Q4182">
        <f t="shared" si="459"/>
        <v>24.6389</v>
      </c>
      <c r="R4182">
        <f t="shared" si="460"/>
        <v>24.6389</v>
      </c>
      <c r="S4182">
        <f t="shared" si="461"/>
        <v>24.6389</v>
      </c>
      <c r="T4182">
        <f>IFERROR(VLOOKUP($A4182,TY_main!A:B,2,FALSE),T4181)</f>
        <v>133.46875</v>
      </c>
    </row>
    <row r="4183" spans="1:20" x14ac:dyDescent="0.25">
      <c r="A4183" s="2">
        <f>SPY_IVOL!A4183</f>
        <v>44427</v>
      </c>
      <c r="B4183">
        <f>SPY_IVOL!B4183</f>
        <v>41.715800000000002</v>
      </c>
      <c r="C4183">
        <f>SPY_IVOL!C4183</f>
        <v>29.1418</v>
      </c>
      <c r="D4183">
        <f>SPY_IVOL!D4183</f>
        <v>22.637599999999999</v>
      </c>
      <c r="E4183">
        <f>SPY_IVOL!E4183</f>
        <v>15.5715</v>
      </c>
      <c r="F4183">
        <f>SPY_IVOL!F4183</f>
        <v>10.6274</v>
      </c>
      <c r="G4183">
        <f>SPY_IVOL!G4183</f>
        <v>12.2829</v>
      </c>
      <c r="H4183">
        <f>SPY_IVOL!H4183</f>
        <v>17.6568</v>
      </c>
      <c r="I4183">
        <f>VLOOKUP($A4183,SPY_main!$A:$C,2,FALSE)</f>
        <v>439.86</v>
      </c>
      <c r="J4183">
        <f>IFERROR(VLOOKUP($A4183,SPY_main!$A:$C,3,FALSE),J4182)</f>
        <v>1.2512000000000001</v>
      </c>
      <c r="K4183">
        <f>IFERROR(VLOOKUP($A4183,SPY_main!$E:$F,2,FALSE),K4182)</f>
        <v>0.13075000000000001</v>
      </c>
      <c r="L4183">
        <f>IFERROR(VLOOKUP($A4183,SPY_main!H:I,2,FALSE),L4182)</f>
        <v>21.67</v>
      </c>
      <c r="M4183">
        <f t="shared" si="455"/>
        <v>127.0728</v>
      </c>
      <c r="N4183">
        <f t="shared" si="456"/>
        <v>72.998800000000003</v>
      </c>
      <c r="O4183">
        <f t="shared" si="457"/>
        <v>43.931199999999997</v>
      </c>
      <c r="P4183">
        <f t="shared" si="458"/>
        <v>19.784300000000002</v>
      </c>
      <c r="Q4183">
        <f t="shared" si="459"/>
        <v>23.820599999999999</v>
      </c>
      <c r="R4183">
        <f t="shared" si="460"/>
        <v>23.820599999999999</v>
      </c>
      <c r="S4183">
        <f t="shared" si="461"/>
        <v>23.820599999999999</v>
      </c>
      <c r="T4183">
        <f>IFERROR(VLOOKUP($A4183,TY_main!A:B,2,FALSE),T4182)</f>
        <v>133.65625</v>
      </c>
    </row>
    <row r="4184" spans="1:20" x14ac:dyDescent="0.25">
      <c r="A4184" s="2">
        <f>SPY_IVOL!A4184</f>
        <v>44428</v>
      </c>
      <c r="B4184">
        <f>SPY_IVOL!B4184</f>
        <v>39.253100000000003</v>
      </c>
      <c r="C4184">
        <f>SPY_IVOL!C4184</f>
        <v>26.780899999999999</v>
      </c>
      <c r="D4184">
        <f>SPY_IVOL!D4184</f>
        <v>20.444500000000001</v>
      </c>
      <c r="E4184">
        <f>SPY_IVOL!E4184</f>
        <v>12.7454</v>
      </c>
      <c r="F4184">
        <f>SPY_IVOL!F4184</f>
        <v>9.3857999999999997</v>
      </c>
      <c r="G4184">
        <f>SPY_IVOL!G4184</f>
        <v>12.491199999999999</v>
      </c>
      <c r="H4184">
        <f>SPY_IVOL!H4184</f>
        <v>13.752700000000001</v>
      </c>
      <c r="I4184">
        <f>VLOOKUP($A4184,SPY_main!$A:$C,2,FALSE)</f>
        <v>443.36</v>
      </c>
      <c r="J4184">
        <f>IFERROR(VLOOKUP($A4184,SPY_main!$A:$C,3,FALSE),J4183)</f>
        <v>1.2413000000000001</v>
      </c>
      <c r="K4184">
        <f>IFERROR(VLOOKUP($A4184,SPY_main!$E:$F,2,FALSE),K4183)</f>
        <v>0.12837999999999999</v>
      </c>
      <c r="L4184">
        <f>IFERROR(VLOOKUP($A4184,SPY_main!H:I,2,FALSE),L4183)</f>
        <v>18.559999999999999</v>
      </c>
      <c r="M4184">
        <f t="shared" si="455"/>
        <v>62.187399999999997</v>
      </c>
      <c r="N4184">
        <f t="shared" si="456"/>
        <v>42.134599999999999</v>
      </c>
      <c r="O4184">
        <f t="shared" si="457"/>
        <v>24.506</v>
      </c>
      <c r="P4184">
        <f t="shared" si="458"/>
        <v>7.2144000000000004</v>
      </c>
      <c r="Q4184">
        <f t="shared" si="459"/>
        <v>9.7743000000000002</v>
      </c>
      <c r="R4184">
        <f t="shared" si="460"/>
        <v>9.7743000000000002</v>
      </c>
      <c r="S4184">
        <f t="shared" si="461"/>
        <v>9.7743000000000002</v>
      </c>
      <c r="T4184">
        <f>IFERROR(VLOOKUP($A4184,TY_main!A:B,2,FALSE),T4183)</f>
        <v>133.453125</v>
      </c>
    </row>
    <row r="4185" spans="1:20" x14ac:dyDescent="0.25">
      <c r="A4185" s="2">
        <f>SPY_IVOL!A4185</f>
        <v>44431</v>
      </c>
      <c r="B4185">
        <f>SPY_IVOL!B4185</f>
        <v>33.291499999999999</v>
      </c>
      <c r="C4185">
        <f>SPY_IVOL!C4185</f>
        <v>24.010400000000001</v>
      </c>
      <c r="D4185">
        <f>SPY_IVOL!D4185</f>
        <v>18.884699999999999</v>
      </c>
      <c r="E4185">
        <f>SPY_IVOL!E4185</f>
        <v>13.3193</v>
      </c>
      <c r="F4185">
        <f>SPY_IVOL!F4185</f>
        <v>10.3622</v>
      </c>
      <c r="G4185">
        <f>SPY_IVOL!G4185</f>
        <v>11.4384</v>
      </c>
      <c r="H4185">
        <f>SPY_IVOL!H4185</f>
        <v>15.954000000000001</v>
      </c>
      <c r="I4185">
        <f>VLOOKUP($A4185,SPY_main!$A:$C,2,FALSE)</f>
        <v>447.26</v>
      </c>
      <c r="J4185">
        <f>IFERROR(VLOOKUP($A4185,SPY_main!$A:$C,3,FALSE),J4184)</f>
        <v>1.2304999999999999</v>
      </c>
      <c r="K4185">
        <f>IFERROR(VLOOKUP($A4185,SPY_main!$E:$F,2,FALSE),K4184)</f>
        <v>0.12925</v>
      </c>
      <c r="L4185">
        <f>IFERROR(VLOOKUP($A4185,SPY_main!H:I,2,FALSE),L4184)</f>
        <v>17.149999999999999</v>
      </c>
      <c r="M4185">
        <f t="shared" si="455"/>
        <v>39.273699999999998</v>
      </c>
      <c r="N4185">
        <f t="shared" si="456"/>
        <v>25.7254</v>
      </c>
      <c r="O4185">
        <f t="shared" si="457"/>
        <v>18.855899999999998</v>
      </c>
      <c r="P4185">
        <f t="shared" si="458"/>
        <v>10.867699999999999</v>
      </c>
      <c r="Q4185">
        <f t="shared" si="459"/>
        <v>9.0505999999999993</v>
      </c>
      <c r="R4185">
        <f t="shared" si="460"/>
        <v>12.7052</v>
      </c>
      <c r="S4185">
        <f t="shared" si="461"/>
        <v>12.7052</v>
      </c>
      <c r="T4185">
        <f>IFERROR(VLOOKUP($A4185,TY_main!A:B,2,FALSE),T4184)</f>
        <v>133.546875</v>
      </c>
    </row>
    <row r="4186" spans="1:20" x14ac:dyDescent="0.25">
      <c r="A4186" s="2">
        <f>SPY_IVOL!A4186</f>
        <v>44432</v>
      </c>
      <c r="B4186">
        <f>SPY_IVOL!B4186</f>
        <v>33.502899999999997</v>
      </c>
      <c r="C4186">
        <f>SPY_IVOL!C4186</f>
        <v>24.049399999999999</v>
      </c>
      <c r="D4186">
        <f>SPY_IVOL!D4186</f>
        <v>18.931100000000001</v>
      </c>
      <c r="E4186">
        <f>SPY_IVOL!E4186</f>
        <v>13.1317</v>
      </c>
      <c r="F4186">
        <f>SPY_IVOL!F4186</f>
        <v>10.1417</v>
      </c>
      <c r="G4186">
        <f>SPY_IVOL!G4186</f>
        <v>11.379899999999999</v>
      </c>
      <c r="H4186">
        <f>SPY_IVOL!H4186</f>
        <v>15.743</v>
      </c>
      <c r="I4186">
        <f>VLOOKUP($A4186,SPY_main!$A:$C,2,FALSE)</f>
        <v>447.97</v>
      </c>
      <c r="J4186">
        <f>IFERROR(VLOOKUP($A4186,SPY_main!$A:$C,3,FALSE),J4185)</f>
        <v>1.2284999999999999</v>
      </c>
      <c r="K4186">
        <f>IFERROR(VLOOKUP($A4186,SPY_main!$E:$F,2,FALSE),K4185)</f>
        <v>0.12175</v>
      </c>
      <c r="L4186">
        <f>IFERROR(VLOOKUP($A4186,SPY_main!H:I,2,FALSE),L4185)</f>
        <v>17.22</v>
      </c>
      <c r="M4186">
        <f t="shared" si="455"/>
        <v>39.597000000000001</v>
      </c>
      <c r="N4186">
        <f t="shared" si="456"/>
        <v>25.906500000000001</v>
      </c>
      <c r="O4186">
        <f t="shared" si="457"/>
        <v>18.9986</v>
      </c>
      <c r="P4186">
        <f t="shared" si="458"/>
        <v>10.611599999999999</v>
      </c>
      <c r="Q4186">
        <f t="shared" si="459"/>
        <v>8.8960000000000008</v>
      </c>
      <c r="R4186">
        <f t="shared" si="460"/>
        <v>12.069900000000001</v>
      </c>
      <c r="S4186">
        <f t="shared" si="461"/>
        <v>12.069900000000001</v>
      </c>
      <c r="T4186">
        <f>IFERROR(VLOOKUP($A4186,TY_main!A:B,2,FALSE),T4185)</f>
        <v>133.3125</v>
      </c>
    </row>
    <row r="4187" spans="1:20" x14ac:dyDescent="0.25">
      <c r="A4187" s="2">
        <f>SPY_IVOL!A4187</f>
        <v>44433</v>
      </c>
      <c r="B4187">
        <f>SPY_IVOL!B4187</f>
        <v>33.317</v>
      </c>
      <c r="C4187">
        <f>SPY_IVOL!C4187</f>
        <v>23.643899999999999</v>
      </c>
      <c r="D4187">
        <f>SPY_IVOL!D4187</f>
        <v>18.4344</v>
      </c>
      <c r="E4187">
        <f>SPY_IVOL!E4187</f>
        <v>12.793900000000001</v>
      </c>
      <c r="F4187">
        <f>SPY_IVOL!F4187</f>
        <v>9.8268000000000004</v>
      </c>
      <c r="G4187">
        <f>SPY_IVOL!G4187</f>
        <v>11.1098</v>
      </c>
      <c r="H4187">
        <f>SPY_IVOL!H4187</f>
        <v>15.7265</v>
      </c>
      <c r="I4187">
        <f>VLOOKUP($A4187,SPY_main!$A:$C,2,FALSE)</f>
        <v>448.91</v>
      </c>
      <c r="J4187">
        <f>IFERROR(VLOOKUP($A4187,SPY_main!$A:$C,3,FALSE),J4186)</f>
        <v>1.226</v>
      </c>
      <c r="K4187">
        <f>IFERROR(VLOOKUP($A4187,SPY_main!$E:$F,2,FALSE),K4186)</f>
        <v>0.12375</v>
      </c>
      <c r="L4187">
        <f>IFERROR(VLOOKUP($A4187,SPY_main!H:I,2,FALSE),L4186)</f>
        <v>16.79</v>
      </c>
      <c r="M4187">
        <f t="shared" si="455"/>
        <v>39.666699999999999</v>
      </c>
      <c r="N4187">
        <f t="shared" si="456"/>
        <v>25.625</v>
      </c>
      <c r="O4187">
        <f t="shared" si="457"/>
        <v>18.525300000000001</v>
      </c>
      <c r="P4187">
        <f t="shared" si="458"/>
        <v>10.2722</v>
      </c>
      <c r="Q4187">
        <f t="shared" si="459"/>
        <v>8.8580000000000005</v>
      </c>
      <c r="R4187">
        <f t="shared" si="460"/>
        <v>11.8005</v>
      </c>
      <c r="S4187">
        <f t="shared" si="461"/>
        <v>11.8005</v>
      </c>
      <c r="T4187">
        <f>IFERROR(VLOOKUP($A4187,TY_main!A:B,2,FALSE),T4186)</f>
        <v>132.953125</v>
      </c>
    </row>
    <row r="4188" spans="1:20" x14ac:dyDescent="0.25">
      <c r="A4188" s="2">
        <f>SPY_IVOL!A4188</f>
        <v>44434</v>
      </c>
      <c r="B4188">
        <f>SPY_IVOL!B4188</f>
        <v>34.669899999999998</v>
      </c>
      <c r="C4188">
        <f>SPY_IVOL!C4188</f>
        <v>25.032599999999999</v>
      </c>
      <c r="D4188">
        <f>SPY_IVOL!D4188</f>
        <v>19.842500000000001</v>
      </c>
      <c r="E4188">
        <f>SPY_IVOL!E4188</f>
        <v>13.9649</v>
      </c>
      <c r="F4188">
        <f>SPY_IVOL!F4188</f>
        <v>10.280799999999999</v>
      </c>
      <c r="G4188">
        <f>SPY_IVOL!G4188</f>
        <v>11.2463</v>
      </c>
      <c r="H4188">
        <f>SPY_IVOL!H4188</f>
        <v>15.6258</v>
      </c>
      <c r="I4188">
        <f>VLOOKUP($A4188,SPY_main!$A:$C,2,FALSE)</f>
        <v>446.26</v>
      </c>
      <c r="J4188">
        <f>IFERROR(VLOOKUP($A4188,SPY_main!$A:$C,3,FALSE),J4187)</f>
        <v>1.2332000000000001</v>
      </c>
      <c r="K4188">
        <f>IFERROR(VLOOKUP($A4188,SPY_main!$E:$F,2,FALSE),K4187)</f>
        <v>0.12075</v>
      </c>
      <c r="L4188">
        <f>IFERROR(VLOOKUP($A4188,SPY_main!H:I,2,FALSE),L4187)</f>
        <v>18.84</v>
      </c>
      <c r="M4188">
        <f t="shared" si="455"/>
        <v>42.419600000000003</v>
      </c>
      <c r="N4188">
        <f t="shared" si="456"/>
        <v>28.014399999999998</v>
      </c>
      <c r="O4188">
        <f t="shared" si="457"/>
        <v>20.6783</v>
      </c>
      <c r="P4188">
        <f t="shared" si="458"/>
        <v>12.037000000000001</v>
      </c>
      <c r="Q4188">
        <f t="shared" si="459"/>
        <v>9.0100999999999996</v>
      </c>
      <c r="R4188">
        <f t="shared" si="460"/>
        <v>12.576599999999999</v>
      </c>
      <c r="S4188">
        <f t="shared" si="461"/>
        <v>12.576599999999999</v>
      </c>
      <c r="T4188">
        <f>IFERROR(VLOOKUP($A4188,TY_main!A:B,2,FALSE),T4187)</f>
        <v>132.921875</v>
      </c>
    </row>
    <row r="4189" spans="1:20" x14ac:dyDescent="0.25">
      <c r="A4189" s="2">
        <f>SPY_IVOL!A4189</f>
        <v>44435</v>
      </c>
      <c r="B4189">
        <f>SPY_IVOL!B4189</f>
        <v>33.455300000000001</v>
      </c>
      <c r="C4189">
        <f>SPY_IVOL!C4189</f>
        <v>23.481999999999999</v>
      </c>
      <c r="D4189">
        <f>SPY_IVOL!D4189</f>
        <v>18.191199999999998</v>
      </c>
      <c r="E4189">
        <f>SPY_IVOL!E4189</f>
        <v>12.4411</v>
      </c>
      <c r="F4189">
        <f>SPY_IVOL!F4189</f>
        <v>9.5493000000000006</v>
      </c>
      <c r="G4189">
        <f>SPY_IVOL!G4189</f>
        <v>11.196199999999999</v>
      </c>
      <c r="H4189">
        <f>SPY_IVOL!H4189</f>
        <v>15.831799999999999</v>
      </c>
      <c r="I4189">
        <f>VLOOKUP($A4189,SPY_main!$A:$C,2,FALSE)</f>
        <v>450.25</v>
      </c>
      <c r="J4189">
        <f>IFERROR(VLOOKUP($A4189,SPY_main!$A:$C,3,FALSE),J4188)</f>
        <v>1.2222999999999999</v>
      </c>
      <c r="K4189">
        <f>IFERROR(VLOOKUP($A4189,SPY_main!$E:$F,2,FALSE),K4188)</f>
        <v>0.11988</v>
      </c>
      <c r="L4189">
        <f>IFERROR(VLOOKUP($A4189,SPY_main!H:I,2,FALSE),L4188)</f>
        <v>16.39</v>
      </c>
      <c r="M4189">
        <f t="shared" si="455"/>
        <v>41.1586</v>
      </c>
      <c r="N4189">
        <f t="shared" si="456"/>
        <v>25.940899999999999</v>
      </c>
      <c r="O4189">
        <f t="shared" si="457"/>
        <v>18.223800000000001</v>
      </c>
      <c r="P4189">
        <f t="shared" si="458"/>
        <v>9.6476000000000006</v>
      </c>
      <c r="Q4189">
        <f t="shared" si="459"/>
        <v>8.8698999999999995</v>
      </c>
      <c r="R4189">
        <f t="shared" si="460"/>
        <v>13.840400000000001</v>
      </c>
      <c r="S4189">
        <f t="shared" si="461"/>
        <v>13.840400000000001</v>
      </c>
      <c r="T4189">
        <f>IFERROR(VLOOKUP($A4189,TY_main!A:B,2,FALSE),T4188)</f>
        <v>133.21875</v>
      </c>
    </row>
    <row r="4190" spans="1:20" x14ac:dyDescent="0.25">
      <c r="A4190" s="2">
        <f>SPY_IVOL!A4190</f>
        <v>44438</v>
      </c>
      <c r="B4190">
        <f>SPY_IVOL!B4190</f>
        <v>33.745899999999999</v>
      </c>
      <c r="C4190">
        <f>SPY_IVOL!C4190</f>
        <v>23.523299999999999</v>
      </c>
      <c r="D4190">
        <f>SPY_IVOL!D4190</f>
        <v>18.109100000000002</v>
      </c>
      <c r="E4190">
        <f>SPY_IVOL!E4190</f>
        <v>12.298999999999999</v>
      </c>
      <c r="F4190">
        <f>SPY_IVOL!F4190</f>
        <v>9.6575000000000006</v>
      </c>
      <c r="G4190">
        <f>SPY_IVOL!G4190</f>
        <v>11.4299</v>
      </c>
      <c r="H4190">
        <f>SPY_IVOL!H4190</f>
        <v>15.955</v>
      </c>
      <c r="I4190">
        <f>VLOOKUP($A4190,SPY_main!$A:$C,2,FALSE)</f>
        <v>452.23</v>
      </c>
      <c r="J4190">
        <f>IFERROR(VLOOKUP($A4190,SPY_main!$A:$C,3,FALSE),J4189)</f>
        <v>1.2170000000000001</v>
      </c>
      <c r="K4190">
        <f>IFERROR(VLOOKUP($A4190,SPY_main!$E:$F,2,FALSE),K4189)</f>
        <v>0.11988</v>
      </c>
      <c r="L4190">
        <f>IFERROR(VLOOKUP($A4190,SPY_main!H:I,2,FALSE),L4189)</f>
        <v>16.190000000000001</v>
      </c>
      <c r="M4190">
        <f t="shared" si="455"/>
        <v>41.780799999999999</v>
      </c>
      <c r="N4190">
        <f t="shared" si="456"/>
        <v>26.217500000000001</v>
      </c>
      <c r="O4190">
        <f t="shared" si="457"/>
        <v>18.100100000000001</v>
      </c>
      <c r="P4190">
        <f t="shared" si="458"/>
        <v>9.3809000000000005</v>
      </c>
      <c r="Q4190">
        <f t="shared" si="459"/>
        <v>9.5007000000000001</v>
      </c>
      <c r="R4190">
        <f t="shared" si="460"/>
        <v>14.3186</v>
      </c>
      <c r="S4190">
        <f t="shared" si="461"/>
        <v>14.3186</v>
      </c>
      <c r="T4190">
        <f>IFERROR(VLOOKUP($A4190,TY_main!A:B,2,FALSE),T4189)</f>
        <v>133.453125</v>
      </c>
    </row>
    <row r="4191" spans="1:20" x14ac:dyDescent="0.25">
      <c r="A4191" s="2">
        <f>SPY_IVOL!A4191</f>
        <v>44439</v>
      </c>
      <c r="B4191">
        <f>SPY_IVOL!B4191</f>
        <v>34.018999999999998</v>
      </c>
      <c r="C4191">
        <f>SPY_IVOL!C4191</f>
        <v>23.587499999999999</v>
      </c>
      <c r="D4191">
        <f>SPY_IVOL!D4191</f>
        <v>18.037800000000001</v>
      </c>
      <c r="E4191">
        <f>SPY_IVOL!E4191</f>
        <v>12.4399</v>
      </c>
      <c r="F4191">
        <f>SPY_IVOL!F4191</f>
        <v>9.6892999999999994</v>
      </c>
      <c r="G4191">
        <f>SPY_IVOL!G4191</f>
        <v>11.3056</v>
      </c>
      <c r="H4191">
        <f>SPY_IVOL!H4191</f>
        <v>15.961</v>
      </c>
      <c r="I4191">
        <f>VLOOKUP($A4191,SPY_main!$A:$C,2,FALSE)</f>
        <v>451.56</v>
      </c>
      <c r="J4191">
        <f>IFERROR(VLOOKUP($A4191,SPY_main!$A:$C,3,FALSE),J4190)</f>
        <v>1.2188000000000001</v>
      </c>
      <c r="K4191">
        <f>IFERROR(VLOOKUP($A4191,SPY_main!$E:$F,2,FALSE),K4190)</f>
        <v>0.11963</v>
      </c>
      <c r="L4191">
        <f>IFERROR(VLOOKUP($A4191,SPY_main!H:I,2,FALSE),L4190)</f>
        <v>16.48</v>
      </c>
      <c r="M4191">
        <f t="shared" si="455"/>
        <v>42.985900000000001</v>
      </c>
      <c r="N4191">
        <f t="shared" si="456"/>
        <v>27.312899999999999</v>
      </c>
      <c r="O4191">
        <f t="shared" si="457"/>
        <v>18.663</v>
      </c>
      <c r="P4191">
        <f t="shared" si="458"/>
        <v>9.7550000000000008</v>
      </c>
      <c r="Q4191">
        <f t="shared" si="459"/>
        <v>9.7193000000000005</v>
      </c>
      <c r="R4191">
        <f t="shared" si="460"/>
        <v>12.8468</v>
      </c>
      <c r="S4191">
        <f t="shared" si="461"/>
        <v>12.8468</v>
      </c>
      <c r="T4191">
        <f>IFERROR(VLOOKUP($A4191,TY_main!A:B,2,FALSE),T4190)</f>
        <v>133.375</v>
      </c>
    </row>
    <row r="4192" spans="1:20" x14ac:dyDescent="0.25">
      <c r="A4192" s="2">
        <f>SPY_IVOL!A4192</f>
        <v>44440</v>
      </c>
      <c r="B4192">
        <f>SPY_IVOL!B4192</f>
        <v>33.918799999999997</v>
      </c>
      <c r="C4192">
        <f>SPY_IVOL!C4192</f>
        <v>23.361499999999999</v>
      </c>
      <c r="D4192">
        <f>SPY_IVOL!D4192</f>
        <v>17.857900000000001</v>
      </c>
      <c r="E4192">
        <f>SPY_IVOL!E4192</f>
        <v>12.1594</v>
      </c>
      <c r="F4192">
        <f>SPY_IVOL!F4192</f>
        <v>9.4614999999999991</v>
      </c>
      <c r="G4192">
        <f>SPY_IVOL!G4192</f>
        <v>11.205299999999999</v>
      </c>
      <c r="H4192">
        <f>SPY_IVOL!H4192</f>
        <v>14.375</v>
      </c>
      <c r="I4192">
        <f>VLOOKUP($A4192,SPY_main!$A:$C,2,FALSE)</f>
        <v>451.8</v>
      </c>
      <c r="J4192">
        <f>IFERROR(VLOOKUP($A4192,SPY_main!$A:$C,3,FALSE),J4191)</f>
        <v>1.2181</v>
      </c>
      <c r="K4192">
        <f>IFERROR(VLOOKUP($A4192,SPY_main!$E:$F,2,FALSE),K4191)</f>
        <v>0.11888</v>
      </c>
      <c r="L4192">
        <f>IFERROR(VLOOKUP($A4192,SPY_main!H:I,2,FALSE),L4191)</f>
        <v>16.11</v>
      </c>
      <c r="M4192">
        <f t="shared" si="455"/>
        <v>42.728499999999997</v>
      </c>
      <c r="N4192">
        <f t="shared" si="456"/>
        <v>27.102499999999999</v>
      </c>
      <c r="O4192">
        <f t="shared" si="457"/>
        <v>18.478200000000001</v>
      </c>
      <c r="P4192">
        <f t="shared" si="458"/>
        <v>9.5869</v>
      </c>
      <c r="Q4192">
        <f t="shared" si="459"/>
        <v>9.9084000000000003</v>
      </c>
      <c r="R4192">
        <f t="shared" si="460"/>
        <v>12.8446</v>
      </c>
      <c r="S4192">
        <f t="shared" si="461"/>
        <v>12.8446</v>
      </c>
      <c r="T4192">
        <f>IFERROR(VLOOKUP($A4192,TY_main!A:B,2,FALSE),T4191)</f>
        <v>133.375</v>
      </c>
    </row>
    <row r="4193" spans="1:20" x14ac:dyDescent="0.25">
      <c r="A4193" s="2">
        <f>SPY_IVOL!A4193</f>
        <v>44441</v>
      </c>
      <c r="B4193">
        <f>SPY_IVOL!B4193</f>
        <v>34.349200000000003</v>
      </c>
      <c r="C4193">
        <f>SPY_IVOL!C4193</f>
        <v>23.626100000000001</v>
      </c>
      <c r="D4193">
        <f>SPY_IVOL!D4193</f>
        <v>17.973700000000001</v>
      </c>
      <c r="E4193">
        <f>SPY_IVOL!E4193</f>
        <v>11.9809</v>
      </c>
      <c r="F4193">
        <f>SPY_IVOL!F4193</f>
        <v>9.5475999999999992</v>
      </c>
      <c r="G4193">
        <f>SPY_IVOL!G4193</f>
        <v>11.449</v>
      </c>
      <c r="H4193">
        <f>SPY_IVOL!H4193</f>
        <v>14.2746</v>
      </c>
      <c r="I4193">
        <f>VLOOKUP($A4193,SPY_main!$A:$C,2,FALSE)</f>
        <v>453.19</v>
      </c>
      <c r="J4193">
        <f>IFERROR(VLOOKUP($A4193,SPY_main!$A:$C,3,FALSE),J4192)</f>
        <v>1.2143999999999999</v>
      </c>
      <c r="K4193">
        <f>IFERROR(VLOOKUP($A4193,SPY_main!$E:$F,2,FALSE),K4192)</f>
        <v>0.11763</v>
      </c>
      <c r="L4193">
        <f>IFERROR(VLOOKUP($A4193,SPY_main!H:I,2,FALSE),L4192)</f>
        <v>16.41</v>
      </c>
      <c r="M4193">
        <f t="shared" si="455"/>
        <v>45.210999999999999</v>
      </c>
      <c r="N4193">
        <f t="shared" si="456"/>
        <v>28.386500000000002</v>
      </c>
      <c r="O4193">
        <f t="shared" si="457"/>
        <v>19.225000000000001</v>
      </c>
      <c r="P4193">
        <f t="shared" si="458"/>
        <v>9.6334999999999997</v>
      </c>
      <c r="Q4193">
        <f t="shared" si="459"/>
        <v>10.406700000000001</v>
      </c>
      <c r="R4193">
        <f t="shared" si="460"/>
        <v>12.7728</v>
      </c>
      <c r="S4193">
        <f t="shared" si="461"/>
        <v>12.7728</v>
      </c>
      <c r="T4193">
        <f>IFERROR(VLOOKUP($A4193,TY_main!A:B,2,FALSE),T4192)</f>
        <v>133.453125</v>
      </c>
    </row>
    <row r="4194" spans="1:20" x14ac:dyDescent="0.25">
      <c r="A4194" s="2">
        <f>SPY_IVOL!A4194</f>
        <v>44442</v>
      </c>
      <c r="B4194">
        <f>SPY_IVOL!B4194</f>
        <v>35.006300000000003</v>
      </c>
      <c r="C4194">
        <f>SPY_IVOL!C4194</f>
        <v>23.8124</v>
      </c>
      <c r="D4194">
        <f>SPY_IVOL!D4194</f>
        <v>17.986599999999999</v>
      </c>
      <c r="E4194">
        <f>SPY_IVOL!E4194</f>
        <v>11.7285</v>
      </c>
      <c r="F4194">
        <f>SPY_IVOL!F4194</f>
        <v>9.2398000000000007</v>
      </c>
      <c r="G4194">
        <f>SPY_IVOL!G4194</f>
        <v>11.190799999999999</v>
      </c>
      <c r="H4194">
        <f>SPY_IVOL!H4194</f>
        <v>15.709099999999999</v>
      </c>
      <c r="I4194">
        <f>VLOOKUP($A4194,SPY_main!$A:$C,2,FALSE)</f>
        <v>453.08</v>
      </c>
      <c r="J4194">
        <f>IFERROR(VLOOKUP($A4194,SPY_main!$A:$C,3,FALSE),J4193)</f>
        <v>1.2146999999999999</v>
      </c>
      <c r="K4194">
        <f>IFERROR(VLOOKUP($A4194,SPY_main!$E:$F,2,FALSE),K4193)</f>
        <v>0.11550000000000001</v>
      </c>
      <c r="L4194">
        <f>IFERROR(VLOOKUP($A4194,SPY_main!H:I,2,FALSE),L4193)</f>
        <v>16.41</v>
      </c>
      <c r="M4194">
        <f t="shared" si="455"/>
        <v>45.899099999999997</v>
      </c>
      <c r="N4194">
        <f t="shared" si="456"/>
        <v>28.472100000000001</v>
      </c>
      <c r="O4194">
        <f t="shared" si="457"/>
        <v>18.647200000000002</v>
      </c>
      <c r="P4194">
        <f t="shared" si="458"/>
        <v>8.6180000000000003</v>
      </c>
      <c r="Q4194">
        <f t="shared" si="459"/>
        <v>9.8559000000000001</v>
      </c>
      <c r="R4194">
        <f t="shared" si="460"/>
        <v>13.600899999999999</v>
      </c>
      <c r="S4194">
        <f t="shared" si="461"/>
        <v>13.600899999999999</v>
      </c>
      <c r="T4194">
        <f>IFERROR(VLOOKUP($A4194,TY_main!A:B,2,FALSE),T4193)</f>
        <v>133.328125</v>
      </c>
    </row>
    <row r="4195" spans="1:20" x14ac:dyDescent="0.25">
      <c r="A4195" s="2">
        <f>SPY_IVOL!A4195</f>
        <v>44446</v>
      </c>
      <c r="B4195">
        <f>SPY_IVOL!B4195</f>
        <v>36.930900000000001</v>
      </c>
      <c r="C4195">
        <f>SPY_IVOL!C4195</f>
        <v>25.494800000000001</v>
      </c>
      <c r="D4195">
        <f>SPY_IVOL!D4195</f>
        <v>19.489599999999999</v>
      </c>
      <c r="E4195">
        <f>SPY_IVOL!E4195</f>
        <v>12.762499999999999</v>
      </c>
      <c r="F4195">
        <f>SPY_IVOL!F4195</f>
        <v>9.6221999999999994</v>
      </c>
      <c r="G4195">
        <f>SPY_IVOL!G4195</f>
        <v>11.6158</v>
      </c>
      <c r="H4195">
        <f>SPY_IVOL!H4195</f>
        <v>14.138999999999999</v>
      </c>
      <c r="I4195">
        <f>VLOOKUP($A4195,SPY_main!$A:$C,2,FALSE)</f>
        <v>451.46</v>
      </c>
      <c r="J4195">
        <f>IFERROR(VLOOKUP($A4195,SPY_main!$A:$C,3,FALSE),J4194)</f>
        <v>1.2190000000000001</v>
      </c>
      <c r="K4195">
        <f>IFERROR(VLOOKUP($A4195,SPY_main!$E:$F,2,FALSE),K4194)</f>
        <v>0.11600000000000001</v>
      </c>
      <c r="L4195">
        <f>IFERROR(VLOOKUP($A4195,SPY_main!H:I,2,FALSE),L4194)</f>
        <v>18.14</v>
      </c>
      <c r="M4195">
        <f t="shared" si="455"/>
        <v>52.5291</v>
      </c>
      <c r="N4195">
        <f t="shared" si="456"/>
        <v>32.8874</v>
      </c>
      <c r="O4195">
        <f t="shared" si="457"/>
        <v>21.925899999999999</v>
      </c>
      <c r="P4195">
        <f t="shared" si="458"/>
        <v>10.320600000000001</v>
      </c>
      <c r="Q4195">
        <f t="shared" si="459"/>
        <v>11.4779</v>
      </c>
      <c r="R4195">
        <f t="shared" si="460"/>
        <v>14.784599999999999</v>
      </c>
      <c r="S4195">
        <f t="shared" si="461"/>
        <v>14.784599999999999</v>
      </c>
      <c r="T4195">
        <f>IFERROR(VLOOKUP($A4195,TY_main!A:B,2,FALSE),T4194)</f>
        <v>132.953125</v>
      </c>
    </row>
    <row r="4196" spans="1:20" x14ac:dyDescent="0.25">
      <c r="A4196" s="2">
        <f>SPY_IVOL!A4196</f>
        <v>44447</v>
      </c>
      <c r="B4196">
        <f>SPY_IVOL!B4196</f>
        <v>36.792000000000002</v>
      </c>
      <c r="C4196">
        <f>SPY_IVOL!C4196</f>
        <v>25.354399999999998</v>
      </c>
      <c r="D4196">
        <f>SPY_IVOL!D4196</f>
        <v>19.439499999999999</v>
      </c>
      <c r="E4196">
        <f>SPY_IVOL!E4196</f>
        <v>12.678800000000001</v>
      </c>
      <c r="F4196">
        <f>SPY_IVOL!F4196</f>
        <v>9.4974000000000007</v>
      </c>
      <c r="G4196">
        <f>SPY_IVOL!G4196</f>
        <v>11.647500000000001</v>
      </c>
      <c r="H4196">
        <f>SPY_IVOL!H4196</f>
        <v>13.486499999999999</v>
      </c>
      <c r="I4196">
        <f>VLOOKUP($A4196,SPY_main!$A:$C,2,FALSE)</f>
        <v>450.91</v>
      </c>
      <c r="J4196">
        <f>IFERROR(VLOOKUP($A4196,SPY_main!$A:$C,3,FALSE),J4195)</f>
        <v>1.2204999999999999</v>
      </c>
      <c r="K4196">
        <f>IFERROR(VLOOKUP($A4196,SPY_main!$E:$F,2,FALSE),K4195)</f>
        <v>0.11575000000000001</v>
      </c>
      <c r="L4196">
        <f>IFERROR(VLOOKUP($A4196,SPY_main!H:I,2,FALSE),L4195)</f>
        <v>17.96</v>
      </c>
      <c r="M4196">
        <f t="shared" si="455"/>
        <v>53.855600000000003</v>
      </c>
      <c r="N4196">
        <f t="shared" si="456"/>
        <v>33.391300000000001</v>
      </c>
      <c r="O4196">
        <f t="shared" si="457"/>
        <v>21.944600000000001</v>
      </c>
      <c r="P4196">
        <f t="shared" si="458"/>
        <v>9.5324000000000009</v>
      </c>
      <c r="Q4196">
        <f t="shared" si="459"/>
        <v>12.1007</v>
      </c>
      <c r="R4196">
        <f t="shared" si="460"/>
        <v>12.7858</v>
      </c>
      <c r="S4196">
        <f t="shared" si="461"/>
        <v>12.7858</v>
      </c>
      <c r="T4196">
        <f>IFERROR(VLOOKUP($A4196,TY_main!A:B,2,FALSE),T4195)</f>
        <v>133.1875</v>
      </c>
    </row>
    <row r="4197" spans="1:20" x14ac:dyDescent="0.25">
      <c r="A4197" s="2">
        <f>SPY_IVOL!A4197</f>
        <v>44448</v>
      </c>
      <c r="B4197">
        <f>SPY_IVOL!B4197</f>
        <v>37.350299999999997</v>
      </c>
      <c r="C4197">
        <f>SPY_IVOL!C4197</f>
        <v>26.0045</v>
      </c>
      <c r="D4197">
        <f>SPY_IVOL!D4197</f>
        <v>20.150400000000001</v>
      </c>
      <c r="E4197">
        <f>SPY_IVOL!E4197</f>
        <v>13.476000000000001</v>
      </c>
      <c r="F4197">
        <f>SPY_IVOL!F4197</f>
        <v>9.7148000000000003</v>
      </c>
      <c r="G4197">
        <f>SPY_IVOL!G4197</f>
        <v>11.9504</v>
      </c>
      <c r="H4197">
        <f>SPY_IVOL!H4197</f>
        <v>15.982200000000001</v>
      </c>
      <c r="I4197">
        <f>VLOOKUP($A4197,SPY_main!$A:$C,2,FALSE)</f>
        <v>448.98</v>
      </c>
      <c r="J4197">
        <f>IFERROR(VLOOKUP($A4197,SPY_main!$A:$C,3,FALSE),J4196)</f>
        <v>1.2258</v>
      </c>
      <c r="K4197">
        <f>IFERROR(VLOOKUP($A4197,SPY_main!$E:$F,2,FALSE),K4196)</f>
        <v>0.11413</v>
      </c>
      <c r="L4197">
        <f>IFERROR(VLOOKUP($A4197,SPY_main!H:I,2,FALSE),L4196)</f>
        <v>18.8</v>
      </c>
      <c r="M4197">
        <f t="shared" si="455"/>
        <v>57.500799999999998</v>
      </c>
      <c r="N4197">
        <f t="shared" si="456"/>
        <v>35.258000000000003</v>
      </c>
      <c r="O4197">
        <f t="shared" si="457"/>
        <v>23.564</v>
      </c>
      <c r="P4197">
        <f t="shared" si="458"/>
        <v>11.139099999999999</v>
      </c>
      <c r="Q4197">
        <f t="shared" si="459"/>
        <v>12.8415</v>
      </c>
      <c r="R4197">
        <f t="shared" si="460"/>
        <v>15.921099999999999</v>
      </c>
      <c r="S4197">
        <f t="shared" si="461"/>
        <v>15.921099999999999</v>
      </c>
      <c r="T4197">
        <f>IFERROR(VLOOKUP($A4197,TY_main!A:B,2,FALSE),T4196)</f>
        <v>133.421875</v>
      </c>
    </row>
    <row r="4198" spans="1:20" x14ac:dyDescent="0.25">
      <c r="A4198" s="2">
        <f>SPY_IVOL!A4198</f>
        <v>44449</v>
      </c>
      <c r="B4198">
        <f>SPY_IVOL!B4198</f>
        <v>39.792099999999998</v>
      </c>
      <c r="C4198">
        <f>SPY_IVOL!C4198</f>
        <v>27.808399999999999</v>
      </c>
      <c r="D4198">
        <f>SPY_IVOL!D4198</f>
        <v>21.6386</v>
      </c>
      <c r="E4198">
        <f>SPY_IVOL!E4198</f>
        <v>15.0626</v>
      </c>
      <c r="F4198">
        <f>SPY_IVOL!F4198</f>
        <v>10.040800000000001</v>
      </c>
      <c r="G4198">
        <f>SPY_IVOL!G4198</f>
        <v>12.1175</v>
      </c>
      <c r="H4198">
        <f>SPY_IVOL!H4198</f>
        <v>15.086600000000001</v>
      </c>
      <c r="I4198">
        <f>VLOOKUP($A4198,SPY_main!$A:$C,2,FALSE)</f>
        <v>445.44</v>
      </c>
      <c r="J4198">
        <f>IFERROR(VLOOKUP($A4198,SPY_main!$A:$C,3,FALSE),J4197)</f>
        <v>1.2355</v>
      </c>
      <c r="K4198">
        <f>IFERROR(VLOOKUP($A4198,SPY_main!$E:$F,2,FALSE),K4197)</f>
        <v>0.11575000000000001</v>
      </c>
      <c r="L4198">
        <f>IFERROR(VLOOKUP($A4198,SPY_main!H:I,2,FALSE),L4197)</f>
        <v>20.95</v>
      </c>
      <c r="M4198">
        <f t="shared" si="455"/>
        <v>70.901499999999999</v>
      </c>
      <c r="N4198">
        <f t="shared" si="456"/>
        <v>44.990400000000001</v>
      </c>
      <c r="O4198">
        <f t="shared" si="457"/>
        <v>29.456499999999998</v>
      </c>
      <c r="P4198">
        <f t="shared" si="458"/>
        <v>14.7681</v>
      </c>
      <c r="Q4198">
        <f t="shared" si="459"/>
        <v>13.7417</v>
      </c>
      <c r="R4198">
        <f t="shared" si="460"/>
        <v>17.420100000000001</v>
      </c>
      <c r="S4198">
        <f t="shared" si="461"/>
        <v>17.420100000000001</v>
      </c>
      <c r="T4198">
        <f>IFERROR(VLOOKUP($A4198,TY_main!A:B,2,FALSE),T4197)</f>
        <v>133.09375</v>
      </c>
    </row>
    <row r="4199" spans="1:20" x14ac:dyDescent="0.25">
      <c r="A4199" s="2">
        <f>SPY_IVOL!A4199</f>
        <v>44452</v>
      </c>
      <c r="B4199">
        <f>SPY_IVOL!B4199</f>
        <v>39.0092</v>
      </c>
      <c r="C4199">
        <f>SPY_IVOL!C4199</f>
        <v>27.023</v>
      </c>
      <c r="D4199">
        <f>SPY_IVOL!D4199</f>
        <v>20.853899999999999</v>
      </c>
      <c r="E4199">
        <f>SPY_IVOL!E4199</f>
        <v>14.0784</v>
      </c>
      <c r="F4199">
        <f>SPY_IVOL!F4199</f>
        <v>9.7998999999999992</v>
      </c>
      <c r="G4199">
        <f>SPY_IVOL!G4199</f>
        <v>12.0052</v>
      </c>
      <c r="H4199">
        <f>SPY_IVOL!H4199</f>
        <v>18.511500000000002</v>
      </c>
      <c r="I4199">
        <f>VLOOKUP($A4199,SPY_main!$A:$C,2,FALSE)</f>
        <v>446.58</v>
      </c>
      <c r="J4199">
        <f>IFERROR(VLOOKUP($A4199,SPY_main!$A:$C,3,FALSE),J4198)</f>
        <v>1.2323999999999999</v>
      </c>
      <c r="K4199">
        <f>IFERROR(VLOOKUP($A4199,SPY_main!$E:$F,2,FALSE),K4198)</f>
        <v>0.11600000000000001</v>
      </c>
      <c r="L4199">
        <f>IFERROR(VLOOKUP($A4199,SPY_main!H:I,2,FALSE),L4198)</f>
        <v>19.37</v>
      </c>
      <c r="M4199">
        <f t="shared" si="455"/>
        <v>81.8322</v>
      </c>
      <c r="N4199">
        <f t="shared" si="456"/>
        <v>50.287599999999998</v>
      </c>
      <c r="O4199">
        <f t="shared" si="457"/>
        <v>31.326000000000001</v>
      </c>
      <c r="P4199">
        <f t="shared" si="458"/>
        <v>14.595000000000001</v>
      </c>
      <c r="Q4199">
        <f t="shared" si="459"/>
        <v>17.5535</v>
      </c>
      <c r="R4199">
        <f t="shared" si="460"/>
        <v>18.913599999999999</v>
      </c>
      <c r="S4199">
        <f t="shared" si="461"/>
        <v>18.913599999999999</v>
      </c>
      <c r="T4199">
        <f>IFERROR(VLOOKUP($A4199,TY_main!A:B,2,FALSE),T4198)</f>
        <v>133.25</v>
      </c>
    </row>
    <row r="4200" spans="1:20" x14ac:dyDescent="0.25">
      <c r="A4200" s="2">
        <f>SPY_IVOL!A4200</f>
        <v>44453</v>
      </c>
      <c r="B4200">
        <f>SPY_IVOL!B4200</f>
        <v>39.037700000000001</v>
      </c>
      <c r="C4200">
        <f>SPY_IVOL!C4200</f>
        <v>27.1175</v>
      </c>
      <c r="D4200">
        <f>SPY_IVOL!D4200</f>
        <v>21.122399999999999</v>
      </c>
      <c r="E4200">
        <f>SPY_IVOL!E4200</f>
        <v>14.255699999999999</v>
      </c>
      <c r="F4200">
        <f>SPY_IVOL!F4200</f>
        <v>9.9655000000000005</v>
      </c>
      <c r="G4200">
        <f>SPY_IVOL!G4200</f>
        <v>12.2135</v>
      </c>
      <c r="H4200">
        <f>SPY_IVOL!H4200</f>
        <v>20.922999999999998</v>
      </c>
      <c r="I4200">
        <f>VLOOKUP($A4200,SPY_main!$A:$C,2,FALSE)</f>
        <v>444.17</v>
      </c>
      <c r="J4200">
        <f>IFERROR(VLOOKUP($A4200,SPY_main!$A:$C,3,FALSE),J4199)</f>
        <v>1.2391000000000001</v>
      </c>
      <c r="K4200">
        <f>IFERROR(VLOOKUP($A4200,SPY_main!$E:$F,2,FALSE),K4199)</f>
        <v>0.11799999999999999</v>
      </c>
      <c r="L4200">
        <f>IFERROR(VLOOKUP($A4200,SPY_main!H:I,2,FALSE),L4199)</f>
        <v>19.46</v>
      </c>
      <c r="M4200">
        <f t="shared" si="455"/>
        <v>82.171099999999996</v>
      </c>
      <c r="N4200">
        <f t="shared" si="456"/>
        <v>51.628100000000003</v>
      </c>
      <c r="O4200">
        <f t="shared" si="457"/>
        <v>31.342700000000001</v>
      </c>
      <c r="P4200">
        <f t="shared" si="458"/>
        <v>14.3566</v>
      </c>
      <c r="Q4200">
        <f t="shared" si="459"/>
        <v>20.212199999999999</v>
      </c>
      <c r="R4200">
        <f t="shared" si="460"/>
        <v>21.493300000000001</v>
      </c>
      <c r="S4200">
        <f t="shared" si="461"/>
        <v>21.493300000000001</v>
      </c>
      <c r="T4200">
        <f>IFERROR(VLOOKUP($A4200,TY_main!A:B,2,FALSE),T4199)</f>
        <v>133.53125</v>
      </c>
    </row>
    <row r="4201" spans="1:20" x14ac:dyDescent="0.25">
      <c r="A4201" s="2">
        <f>SPY_IVOL!A4201</f>
        <v>44454</v>
      </c>
      <c r="B4201">
        <f>SPY_IVOL!B4201</f>
        <v>38.497100000000003</v>
      </c>
      <c r="C4201">
        <f>SPY_IVOL!C4201</f>
        <v>26.152899999999999</v>
      </c>
      <c r="D4201">
        <f>SPY_IVOL!D4201</f>
        <v>20.017399999999999</v>
      </c>
      <c r="E4201">
        <f>SPY_IVOL!E4201</f>
        <v>12.951000000000001</v>
      </c>
      <c r="F4201">
        <f>SPY_IVOL!F4201</f>
        <v>9.6339000000000006</v>
      </c>
      <c r="G4201">
        <f>SPY_IVOL!G4201</f>
        <v>12.383699999999999</v>
      </c>
      <c r="H4201">
        <f>SPY_IVOL!H4201</f>
        <v>15.708500000000001</v>
      </c>
      <c r="I4201">
        <f>VLOOKUP($A4201,SPY_main!$A:$C,2,FALSE)</f>
        <v>447.88</v>
      </c>
      <c r="J4201">
        <f>IFERROR(VLOOKUP($A4201,SPY_main!$A:$C,3,FALSE),J4200)</f>
        <v>1.2287999999999999</v>
      </c>
      <c r="K4201">
        <f>IFERROR(VLOOKUP($A4201,SPY_main!$E:$F,2,FALSE),K4200)</f>
        <v>0.12</v>
      </c>
      <c r="L4201">
        <f>IFERROR(VLOOKUP($A4201,SPY_main!H:I,2,FALSE),L4200)</f>
        <v>18.18</v>
      </c>
      <c r="M4201">
        <f t="shared" si="455"/>
        <v>100.6562</v>
      </c>
      <c r="N4201">
        <f t="shared" si="456"/>
        <v>58.055900000000001</v>
      </c>
      <c r="O4201">
        <f t="shared" si="457"/>
        <v>33.523099999999999</v>
      </c>
      <c r="P4201">
        <f t="shared" si="458"/>
        <v>10.2826</v>
      </c>
      <c r="Q4201">
        <f t="shared" si="459"/>
        <v>16.445799999999998</v>
      </c>
      <c r="R4201">
        <f t="shared" si="460"/>
        <v>16.445799999999998</v>
      </c>
      <c r="S4201">
        <f t="shared" si="461"/>
        <v>16.445799999999998</v>
      </c>
      <c r="T4201">
        <f>IFERROR(VLOOKUP($A4201,TY_main!A:B,2,FALSE),T4200)</f>
        <v>133.328125</v>
      </c>
    </row>
    <row r="4202" spans="1:20" x14ac:dyDescent="0.25">
      <c r="A4202" s="2">
        <f>SPY_IVOL!A4202</f>
        <v>44455</v>
      </c>
      <c r="B4202">
        <f>SPY_IVOL!B4202</f>
        <v>39.346400000000003</v>
      </c>
      <c r="C4202">
        <f>SPY_IVOL!C4202</f>
        <v>26.6447</v>
      </c>
      <c r="D4202">
        <f>SPY_IVOL!D4202</f>
        <v>20.4176</v>
      </c>
      <c r="E4202">
        <f>SPY_IVOL!E4202</f>
        <v>13.202299999999999</v>
      </c>
      <c r="F4202">
        <f>SPY_IVOL!F4202</f>
        <v>9.6181000000000001</v>
      </c>
      <c r="G4202">
        <f>SPY_IVOL!G4202</f>
        <v>12.593500000000001</v>
      </c>
      <c r="H4202">
        <f>SPY_IVOL!H4202</f>
        <v>18.248100000000001</v>
      </c>
      <c r="I4202">
        <f>VLOOKUP($A4202,SPY_main!$A:$C,2,FALSE)</f>
        <v>447.17</v>
      </c>
      <c r="J4202">
        <f>IFERROR(VLOOKUP($A4202,SPY_main!$A:$C,3,FALSE),J4201)</f>
        <v>1.2775000000000001</v>
      </c>
      <c r="K4202">
        <f>IFERROR(VLOOKUP($A4202,SPY_main!$E:$F,2,FALSE),K4201)</f>
        <v>0.122</v>
      </c>
      <c r="L4202">
        <f>IFERROR(VLOOKUP($A4202,SPY_main!H:I,2,FALSE),L4201)</f>
        <v>18.690000000000001</v>
      </c>
      <c r="M4202">
        <f t="shared" si="455"/>
        <v>116.7101</v>
      </c>
      <c r="N4202">
        <f t="shared" si="456"/>
        <v>70.725999999999999</v>
      </c>
      <c r="O4202">
        <f t="shared" si="457"/>
        <v>43.488799999999998</v>
      </c>
      <c r="P4202">
        <f t="shared" si="458"/>
        <v>13.3162</v>
      </c>
      <c r="Q4202">
        <f t="shared" si="459"/>
        <v>24.3018</v>
      </c>
      <c r="R4202">
        <f t="shared" si="460"/>
        <v>24.3018</v>
      </c>
      <c r="S4202">
        <f t="shared" si="461"/>
        <v>24.3018</v>
      </c>
      <c r="T4202">
        <f>IFERROR(VLOOKUP($A4202,TY_main!A:B,2,FALSE),T4201)</f>
        <v>133.03125</v>
      </c>
    </row>
    <row r="4203" spans="1:20" x14ac:dyDescent="0.25">
      <c r="A4203" s="2">
        <f>SPY_IVOL!A4203</f>
        <v>44456</v>
      </c>
      <c r="B4203">
        <f>SPY_IVOL!B4203</f>
        <v>41.599899999999998</v>
      </c>
      <c r="C4203">
        <f>SPY_IVOL!C4203</f>
        <v>29.1219</v>
      </c>
      <c r="D4203">
        <f>SPY_IVOL!D4203</f>
        <v>23.055900000000001</v>
      </c>
      <c r="E4203">
        <f>SPY_IVOL!E4203</f>
        <v>15.585900000000001</v>
      </c>
      <c r="F4203">
        <f>SPY_IVOL!F4203</f>
        <v>10.153600000000001</v>
      </c>
      <c r="G4203">
        <f>SPY_IVOL!G4203</f>
        <v>12.495699999999999</v>
      </c>
      <c r="H4203">
        <f>SPY_IVOL!H4203</f>
        <v>16.491499999999998</v>
      </c>
      <c r="I4203">
        <f>VLOOKUP($A4203,SPY_main!$A:$C,2,FALSE)</f>
        <v>441.4</v>
      </c>
      <c r="J4203">
        <f>IFERROR(VLOOKUP($A4203,SPY_main!$A:$C,3,FALSE),J4202)</f>
        <v>1.2942</v>
      </c>
      <c r="K4203">
        <f>IFERROR(VLOOKUP($A4203,SPY_main!$E:$F,2,FALSE),K4202)</f>
        <v>0.12388</v>
      </c>
      <c r="L4203">
        <f>IFERROR(VLOOKUP($A4203,SPY_main!H:I,2,FALSE),L4202)</f>
        <v>20.81</v>
      </c>
      <c r="M4203">
        <f t="shared" si="455"/>
        <v>69.899799999999999</v>
      </c>
      <c r="N4203">
        <f t="shared" si="456"/>
        <v>47.103000000000002</v>
      </c>
      <c r="O4203">
        <f t="shared" si="457"/>
        <v>28.791699999999999</v>
      </c>
      <c r="P4203">
        <f t="shared" si="458"/>
        <v>11.586600000000001</v>
      </c>
      <c r="Q4203">
        <f t="shared" si="459"/>
        <v>20.202400000000001</v>
      </c>
      <c r="R4203">
        <f t="shared" si="460"/>
        <v>21.436800000000002</v>
      </c>
      <c r="S4203">
        <f t="shared" si="461"/>
        <v>21.436800000000002</v>
      </c>
      <c r="T4203">
        <f>IFERROR(VLOOKUP($A4203,TY_main!A:B,2,FALSE),T4202)</f>
        <v>132.734375</v>
      </c>
    </row>
    <row r="4204" spans="1:20" x14ac:dyDescent="0.25">
      <c r="A4204" s="2">
        <f>SPY_IVOL!A4204</f>
        <v>44459</v>
      </c>
      <c r="B4204">
        <f>SPY_IVOL!B4204</f>
        <v>38.412599999999998</v>
      </c>
      <c r="C4204">
        <f>SPY_IVOL!C4204</f>
        <v>29.896799999999999</v>
      </c>
      <c r="D4204">
        <f>SPY_IVOL!D4204</f>
        <v>25.5535</v>
      </c>
      <c r="E4204">
        <f>SPY_IVOL!E4204</f>
        <v>20.569900000000001</v>
      </c>
      <c r="F4204">
        <f>SPY_IVOL!F4204</f>
        <v>14.5237</v>
      </c>
      <c r="G4204">
        <f>SPY_IVOL!G4204</f>
        <v>12.502599999999999</v>
      </c>
      <c r="H4204">
        <f>SPY_IVOL!H4204</f>
        <v>15.321199999999999</v>
      </c>
      <c r="I4204">
        <f>VLOOKUP($A4204,SPY_main!$A:$C,2,FALSE)</f>
        <v>434.04</v>
      </c>
      <c r="J4204">
        <f>IFERROR(VLOOKUP($A4204,SPY_main!$A:$C,3,FALSE),J4203)</f>
        <v>1.3161</v>
      </c>
      <c r="K4204">
        <f>IFERROR(VLOOKUP($A4204,SPY_main!$E:$F,2,FALSE),K4203)</f>
        <v>0.12537999999999999</v>
      </c>
      <c r="L4204">
        <f>IFERROR(VLOOKUP($A4204,SPY_main!H:I,2,FALSE),L4203)</f>
        <v>25.71</v>
      </c>
      <c r="M4204">
        <f t="shared" si="455"/>
        <v>46.004300000000001</v>
      </c>
      <c r="N4204">
        <f t="shared" si="456"/>
        <v>33.554499999999997</v>
      </c>
      <c r="O4204">
        <f t="shared" si="457"/>
        <v>28.0943</v>
      </c>
      <c r="P4204">
        <f t="shared" si="458"/>
        <v>21.3474</v>
      </c>
      <c r="Q4204">
        <f t="shared" si="459"/>
        <v>13.211600000000001</v>
      </c>
      <c r="R4204">
        <f t="shared" si="460"/>
        <v>14.0078</v>
      </c>
      <c r="S4204">
        <f t="shared" si="461"/>
        <v>19.447399999999998</v>
      </c>
      <c r="T4204">
        <f>IFERROR(VLOOKUP($A4204,TY_main!A:B,2,FALSE),T4203)</f>
        <v>133.171875</v>
      </c>
    </row>
    <row r="4205" spans="1:20" x14ac:dyDescent="0.25">
      <c r="A4205" s="2">
        <f>SPY_IVOL!A4205</f>
        <v>44460</v>
      </c>
      <c r="B4205">
        <f>SPY_IVOL!B4205</f>
        <v>37.252899999999997</v>
      </c>
      <c r="C4205">
        <f>SPY_IVOL!C4205</f>
        <v>28.995200000000001</v>
      </c>
      <c r="D4205">
        <f>SPY_IVOL!D4205</f>
        <v>24.847300000000001</v>
      </c>
      <c r="E4205">
        <f>SPY_IVOL!E4205</f>
        <v>19.3123</v>
      </c>
      <c r="F4205">
        <f>SPY_IVOL!F4205</f>
        <v>14.0174</v>
      </c>
      <c r="G4205">
        <f>SPY_IVOL!G4205</f>
        <v>12.2217</v>
      </c>
      <c r="H4205">
        <f>SPY_IVOL!H4205</f>
        <v>15.4521</v>
      </c>
      <c r="I4205">
        <f>VLOOKUP($A4205,SPY_main!$A:$C,2,FALSE)</f>
        <v>433.63</v>
      </c>
      <c r="J4205">
        <f>IFERROR(VLOOKUP($A4205,SPY_main!$A:$C,3,FALSE),J4204)</f>
        <v>1.3173999999999999</v>
      </c>
      <c r="K4205">
        <f>IFERROR(VLOOKUP($A4205,SPY_main!$E:$F,2,FALSE),K4204)</f>
        <v>0.12837999999999999</v>
      </c>
      <c r="L4205">
        <f>IFERROR(VLOOKUP($A4205,SPY_main!H:I,2,FALSE),L4204)</f>
        <v>24.36</v>
      </c>
      <c r="M4205">
        <f t="shared" si="455"/>
        <v>44.694299999999998</v>
      </c>
      <c r="N4205">
        <f t="shared" si="456"/>
        <v>32.190600000000003</v>
      </c>
      <c r="O4205">
        <f t="shared" si="457"/>
        <v>27.173300000000001</v>
      </c>
      <c r="P4205">
        <f t="shared" si="458"/>
        <v>19.540099999999999</v>
      </c>
      <c r="Q4205">
        <f t="shared" si="459"/>
        <v>12.836</v>
      </c>
      <c r="R4205">
        <f t="shared" si="460"/>
        <v>14.298400000000001</v>
      </c>
      <c r="S4205">
        <f t="shared" si="461"/>
        <v>17.329799999999999</v>
      </c>
      <c r="T4205">
        <f>IFERROR(VLOOKUP($A4205,TY_main!A:B,2,FALSE),T4204)</f>
        <v>133.09375</v>
      </c>
    </row>
    <row r="4206" spans="1:20" x14ac:dyDescent="0.25">
      <c r="A4206" s="2">
        <f>SPY_IVOL!A4206</f>
        <v>44461</v>
      </c>
      <c r="B4206">
        <f>SPY_IVOL!B4206</f>
        <v>34.927799999999998</v>
      </c>
      <c r="C4206">
        <f>SPY_IVOL!C4206</f>
        <v>26.4376</v>
      </c>
      <c r="D4206">
        <f>SPY_IVOL!D4206</f>
        <v>22.232800000000001</v>
      </c>
      <c r="E4206">
        <f>SPY_IVOL!E4206</f>
        <v>17.199400000000001</v>
      </c>
      <c r="F4206">
        <f>SPY_IVOL!F4206</f>
        <v>12.460800000000001</v>
      </c>
      <c r="G4206">
        <f>SPY_IVOL!G4206</f>
        <v>11.642099999999999</v>
      </c>
      <c r="H4206">
        <f>SPY_IVOL!H4206</f>
        <v>15.571300000000001</v>
      </c>
      <c r="I4206">
        <f>VLOOKUP($A4206,SPY_main!$A:$C,2,FALSE)</f>
        <v>437.86</v>
      </c>
      <c r="J4206">
        <f>IFERROR(VLOOKUP($A4206,SPY_main!$A:$C,3,FALSE),J4205)</f>
        <v>1.3046</v>
      </c>
      <c r="K4206">
        <f>IFERROR(VLOOKUP($A4206,SPY_main!$E:$F,2,FALSE),K4205)</f>
        <v>0.12925</v>
      </c>
      <c r="L4206">
        <f>IFERROR(VLOOKUP($A4206,SPY_main!H:I,2,FALSE),L4205)</f>
        <v>20.87</v>
      </c>
      <c r="M4206">
        <f t="shared" si="455"/>
        <v>42.512599999999999</v>
      </c>
      <c r="N4206">
        <f t="shared" si="456"/>
        <v>29.1541</v>
      </c>
      <c r="O4206">
        <f t="shared" si="457"/>
        <v>23.587</v>
      </c>
      <c r="P4206">
        <f t="shared" si="458"/>
        <v>16.4329</v>
      </c>
      <c r="Q4206">
        <f t="shared" si="459"/>
        <v>11.6808</v>
      </c>
      <c r="R4206">
        <f t="shared" si="460"/>
        <v>13.9116</v>
      </c>
      <c r="S4206">
        <f t="shared" si="461"/>
        <v>17.053100000000001</v>
      </c>
      <c r="T4206">
        <f>IFERROR(VLOOKUP($A4206,TY_main!A:B,2,FALSE),T4205)</f>
        <v>132.890625</v>
      </c>
    </row>
    <row r="4207" spans="1:20" x14ac:dyDescent="0.25">
      <c r="A4207" s="2">
        <f>SPY_IVOL!A4207</f>
        <v>44462</v>
      </c>
      <c r="B4207">
        <f>SPY_IVOL!B4207</f>
        <v>33.412700000000001</v>
      </c>
      <c r="C4207">
        <f>SPY_IVOL!C4207</f>
        <v>24.677700000000002</v>
      </c>
      <c r="D4207">
        <f>SPY_IVOL!D4207</f>
        <v>20.282699999999998</v>
      </c>
      <c r="E4207">
        <f>SPY_IVOL!E4207</f>
        <v>15.2287</v>
      </c>
      <c r="F4207">
        <f>SPY_IVOL!F4207</f>
        <v>11.243499999999999</v>
      </c>
      <c r="G4207">
        <f>SPY_IVOL!G4207</f>
        <v>11.3809</v>
      </c>
      <c r="H4207">
        <f>SPY_IVOL!H4207</f>
        <v>15.689399999999999</v>
      </c>
      <c r="I4207">
        <f>VLOOKUP($A4207,SPY_main!$A:$C,2,FALSE)</f>
        <v>443.18</v>
      </c>
      <c r="J4207">
        <f>IFERROR(VLOOKUP($A4207,SPY_main!$A:$C,3,FALSE),J4206)</f>
        <v>1.2889999999999999</v>
      </c>
      <c r="K4207">
        <f>IFERROR(VLOOKUP($A4207,SPY_main!$E:$F,2,FALSE),K4206)</f>
        <v>0.13225000000000001</v>
      </c>
      <c r="L4207">
        <f>IFERROR(VLOOKUP($A4207,SPY_main!H:I,2,FALSE),L4206)</f>
        <v>18.63</v>
      </c>
      <c r="M4207">
        <f t="shared" si="455"/>
        <v>41.787100000000002</v>
      </c>
      <c r="N4207">
        <f t="shared" si="456"/>
        <v>27.412500000000001</v>
      </c>
      <c r="O4207">
        <f t="shared" si="457"/>
        <v>21.19</v>
      </c>
      <c r="P4207">
        <f t="shared" si="458"/>
        <v>13.6686</v>
      </c>
      <c r="Q4207">
        <f t="shared" si="459"/>
        <v>11.161</v>
      </c>
      <c r="R4207">
        <f t="shared" si="460"/>
        <v>14.093400000000001</v>
      </c>
      <c r="S4207">
        <f t="shared" si="461"/>
        <v>16.842700000000001</v>
      </c>
      <c r="T4207">
        <f>IFERROR(VLOOKUP($A4207,TY_main!A:B,2,FALSE),T4206)</f>
        <v>132.28125</v>
      </c>
    </row>
    <row r="4208" spans="1:20" x14ac:dyDescent="0.25">
      <c r="A4208" s="2">
        <f>SPY_IVOL!A4208</f>
        <v>44463</v>
      </c>
      <c r="B4208">
        <f>SPY_IVOL!B4208</f>
        <v>33.016199999999998</v>
      </c>
      <c r="C4208">
        <f>SPY_IVOL!C4208</f>
        <v>24.213699999999999</v>
      </c>
      <c r="D4208">
        <f>SPY_IVOL!D4208</f>
        <v>19.8172</v>
      </c>
      <c r="E4208">
        <f>SPY_IVOL!E4208</f>
        <v>14.840299999999999</v>
      </c>
      <c r="F4208">
        <f>SPY_IVOL!F4208</f>
        <v>10.6243</v>
      </c>
      <c r="G4208">
        <f>SPY_IVOL!G4208</f>
        <v>10.9328</v>
      </c>
      <c r="H4208">
        <f>SPY_IVOL!H4208</f>
        <v>15.8268</v>
      </c>
      <c r="I4208">
        <f>VLOOKUP($A4208,SPY_main!$A:$C,2,FALSE)</f>
        <v>443.91</v>
      </c>
      <c r="J4208">
        <f>IFERROR(VLOOKUP($A4208,SPY_main!$A:$C,3,FALSE),J4207)</f>
        <v>1.2868999999999999</v>
      </c>
      <c r="K4208">
        <f>IFERROR(VLOOKUP($A4208,SPY_main!$E:$F,2,FALSE),K4207)</f>
        <v>0.13225000000000001</v>
      </c>
      <c r="L4208">
        <f>IFERROR(VLOOKUP($A4208,SPY_main!H:I,2,FALSE),L4207)</f>
        <v>17.75</v>
      </c>
      <c r="M4208">
        <f t="shared" si="455"/>
        <v>41.631500000000003</v>
      </c>
      <c r="N4208">
        <f t="shared" si="456"/>
        <v>27.2972</v>
      </c>
      <c r="O4208">
        <f t="shared" si="457"/>
        <v>20.7698</v>
      </c>
      <c r="P4208">
        <f t="shared" si="458"/>
        <v>13.019399999999999</v>
      </c>
      <c r="Q4208">
        <f t="shared" si="459"/>
        <v>10.7407</v>
      </c>
      <c r="R4208">
        <f t="shared" si="460"/>
        <v>14.4232</v>
      </c>
      <c r="S4208">
        <f t="shared" si="461"/>
        <v>16.261800000000001</v>
      </c>
      <c r="T4208">
        <f>IFERROR(VLOOKUP($A4208,TY_main!A:B,2,FALSE),T4207)</f>
        <v>131.921875</v>
      </c>
    </row>
    <row r="4209" spans="1:20" x14ac:dyDescent="0.25">
      <c r="A4209" s="2">
        <f>SPY_IVOL!A4209</f>
        <v>44466</v>
      </c>
      <c r="B4209">
        <f>SPY_IVOL!B4209</f>
        <v>33.946599999999997</v>
      </c>
      <c r="C4209">
        <f>SPY_IVOL!C4209</f>
        <v>25.087</v>
      </c>
      <c r="D4209">
        <f>SPY_IVOL!D4209</f>
        <v>20.590599999999998</v>
      </c>
      <c r="E4209">
        <f>SPY_IVOL!E4209</f>
        <v>15.308999999999999</v>
      </c>
      <c r="F4209">
        <f>SPY_IVOL!F4209</f>
        <v>10.8843</v>
      </c>
      <c r="G4209">
        <f>SPY_IVOL!G4209</f>
        <v>11.309900000000001</v>
      </c>
      <c r="H4209">
        <f>SPY_IVOL!H4209</f>
        <v>16.274000000000001</v>
      </c>
      <c r="I4209">
        <f>VLOOKUP($A4209,SPY_main!$A:$C,2,FALSE)</f>
        <v>442.64</v>
      </c>
      <c r="J4209">
        <f>IFERROR(VLOOKUP($A4209,SPY_main!$A:$C,3,FALSE),J4208)</f>
        <v>1.2905</v>
      </c>
      <c r="K4209">
        <f>IFERROR(VLOOKUP($A4209,SPY_main!$E:$F,2,FALSE),K4208)</f>
        <v>0.13175000000000001</v>
      </c>
      <c r="L4209">
        <f>IFERROR(VLOOKUP($A4209,SPY_main!H:I,2,FALSE),L4208)</f>
        <v>18.760000000000002</v>
      </c>
      <c r="M4209">
        <f t="shared" si="455"/>
        <v>44.098799999999997</v>
      </c>
      <c r="N4209">
        <f t="shared" si="456"/>
        <v>28.8644</v>
      </c>
      <c r="O4209">
        <f t="shared" si="457"/>
        <v>22.051600000000001</v>
      </c>
      <c r="P4209">
        <f t="shared" si="458"/>
        <v>13.7607</v>
      </c>
      <c r="Q4209">
        <f t="shared" si="459"/>
        <v>11.525399999999999</v>
      </c>
      <c r="R4209">
        <f t="shared" si="460"/>
        <v>15.584899999999999</v>
      </c>
      <c r="S4209">
        <f t="shared" si="461"/>
        <v>17.985900000000001</v>
      </c>
      <c r="T4209">
        <f>IFERROR(VLOOKUP($A4209,TY_main!A:B,2,FALSE),T4208)</f>
        <v>131.703125</v>
      </c>
    </row>
    <row r="4210" spans="1:20" x14ac:dyDescent="0.25">
      <c r="A4210" s="2">
        <f>SPY_IVOL!A4210</f>
        <v>44467</v>
      </c>
      <c r="B4210">
        <f>SPY_IVOL!B4210</f>
        <v>36.511499999999998</v>
      </c>
      <c r="C4210">
        <f>SPY_IVOL!C4210</f>
        <v>27.842700000000001</v>
      </c>
      <c r="D4210">
        <f>SPY_IVOL!D4210</f>
        <v>23.5777</v>
      </c>
      <c r="E4210">
        <f>SPY_IVOL!E4210</f>
        <v>19.095500000000001</v>
      </c>
      <c r="F4210">
        <f>SPY_IVOL!F4210</f>
        <v>13.6828</v>
      </c>
      <c r="G4210">
        <f>SPY_IVOL!G4210</f>
        <v>11.8748</v>
      </c>
      <c r="H4210">
        <f>SPY_IVOL!H4210</f>
        <v>16.4605</v>
      </c>
      <c r="I4210">
        <f>VLOOKUP($A4210,SPY_main!$A:$C,2,FALSE)</f>
        <v>433.72</v>
      </c>
      <c r="J4210">
        <f>IFERROR(VLOOKUP($A4210,SPY_main!$A:$C,3,FALSE),J4209)</f>
        <v>1.3170999999999999</v>
      </c>
      <c r="K4210">
        <f>IFERROR(VLOOKUP($A4210,SPY_main!$E:$F,2,FALSE),K4209)</f>
        <v>0.13150000000000001</v>
      </c>
      <c r="L4210">
        <f>IFERROR(VLOOKUP($A4210,SPY_main!H:I,2,FALSE),L4209)</f>
        <v>23.25</v>
      </c>
      <c r="M4210">
        <f t="shared" si="455"/>
        <v>48.677599999999998</v>
      </c>
      <c r="N4210">
        <f t="shared" si="456"/>
        <v>32.665100000000002</v>
      </c>
      <c r="O4210">
        <f t="shared" si="457"/>
        <v>26.51</v>
      </c>
      <c r="P4210">
        <f t="shared" si="458"/>
        <v>19.897500000000001</v>
      </c>
      <c r="Q4210">
        <f t="shared" si="459"/>
        <v>13.2255</v>
      </c>
      <c r="R4210">
        <f t="shared" si="460"/>
        <v>16.069700000000001</v>
      </c>
      <c r="S4210">
        <f t="shared" si="461"/>
        <v>22.283999999999999</v>
      </c>
      <c r="T4210">
        <f>IFERROR(VLOOKUP($A4210,TY_main!A:B,2,FALSE),T4209)</f>
        <v>131.375</v>
      </c>
    </row>
    <row r="4211" spans="1:20" x14ac:dyDescent="0.25">
      <c r="A4211" s="2">
        <f>SPY_IVOL!A4211</f>
        <v>44468</v>
      </c>
      <c r="B4211">
        <f>SPY_IVOL!B4211</f>
        <v>36.182200000000002</v>
      </c>
      <c r="C4211">
        <f>SPY_IVOL!C4211</f>
        <v>27.651</v>
      </c>
      <c r="D4211">
        <f>SPY_IVOL!D4211</f>
        <v>23.297599999999999</v>
      </c>
      <c r="E4211">
        <f>SPY_IVOL!E4211</f>
        <v>18.620999999999999</v>
      </c>
      <c r="F4211">
        <f>SPY_IVOL!F4211</f>
        <v>13.382300000000001</v>
      </c>
      <c r="G4211">
        <f>SPY_IVOL!G4211</f>
        <v>11.561500000000001</v>
      </c>
      <c r="H4211">
        <f>SPY_IVOL!H4211</f>
        <v>16.618300000000001</v>
      </c>
      <c r="I4211">
        <f>VLOOKUP($A4211,SPY_main!$A:$C,2,FALSE)</f>
        <v>434.45</v>
      </c>
      <c r="J4211">
        <f>IFERROR(VLOOKUP($A4211,SPY_main!$A:$C,3,FALSE),J4210)</f>
        <v>1.3149</v>
      </c>
      <c r="K4211">
        <f>IFERROR(VLOOKUP($A4211,SPY_main!$E:$F,2,FALSE),K4210)</f>
        <v>0.13088</v>
      </c>
      <c r="L4211">
        <f>IFERROR(VLOOKUP($A4211,SPY_main!H:I,2,FALSE),L4210)</f>
        <v>22.56</v>
      </c>
      <c r="M4211">
        <f t="shared" si="455"/>
        <v>47.626899999999999</v>
      </c>
      <c r="N4211">
        <f t="shared" si="456"/>
        <v>31.5121</v>
      </c>
      <c r="O4211">
        <f t="shared" si="457"/>
        <v>25.695799999999998</v>
      </c>
      <c r="P4211">
        <f t="shared" si="458"/>
        <v>18.9907</v>
      </c>
      <c r="Q4211">
        <f t="shared" si="459"/>
        <v>13.003500000000001</v>
      </c>
      <c r="R4211">
        <f t="shared" si="460"/>
        <v>16.562000000000001</v>
      </c>
      <c r="S4211">
        <f t="shared" si="461"/>
        <v>20.346499999999999</v>
      </c>
      <c r="T4211">
        <f>IFERROR(VLOOKUP($A4211,TY_main!A:B,2,FALSE),T4210)</f>
        <v>131.375</v>
      </c>
    </row>
    <row r="4212" spans="1:20" x14ac:dyDescent="0.25">
      <c r="A4212" s="2">
        <f>SPY_IVOL!A4212</f>
        <v>44469</v>
      </c>
      <c r="B4212">
        <f>SPY_IVOL!B4212</f>
        <v>36.259700000000002</v>
      </c>
      <c r="C4212">
        <f>SPY_IVOL!C4212</f>
        <v>28.0749</v>
      </c>
      <c r="D4212">
        <f>SPY_IVOL!D4212</f>
        <v>23.972899999999999</v>
      </c>
      <c r="E4212">
        <f>SPY_IVOL!E4212</f>
        <v>19.209599999999998</v>
      </c>
      <c r="F4212">
        <f>SPY_IVOL!F4212</f>
        <v>14.0169</v>
      </c>
      <c r="G4212">
        <f>SPY_IVOL!G4212</f>
        <v>11.834899999999999</v>
      </c>
      <c r="H4212">
        <f>SPY_IVOL!H4212</f>
        <v>16.803699999999999</v>
      </c>
      <c r="I4212">
        <f>VLOOKUP($A4212,SPY_main!$A:$C,2,FALSE)</f>
        <v>429.14</v>
      </c>
      <c r="J4212">
        <f>IFERROR(VLOOKUP($A4212,SPY_main!$A:$C,3,FALSE),J4211)</f>
        <v>1.3310999999999999</v>
      </c>
      <c r="K4212">
        <f>IFERROR(VLOOKUP($A4212,SPY_main!$E:$F,2,FALSE),K4211)</f>
        <v>0.13013</v>
      </c>
      <c r="L4212">
        <f>IFERROR(VLOOKUP($A4212,SPY_main!H:I,2,FALSE),L4211)</f>
        <v>23.14</v>
      </c>
      <c r="M4212">
        <f t="shared" si="455"/>
        <v>49.575200000000002</v>
      </c>
      <c r="N4212">
        <f t="shared" si="456"/>
        <v>32.261000000000003</v>
      </c>
      <c r="O4212">
        <f t="shared" si="457"/>
        <v>26.708400000000001</v>
      </c>
      <c r="P4212">
        <f t="shared" si="458"/>
        <v>20.134</v>
      </c>
      <c r="Q4212">
        <f t="shared" si="459"/>
        <v>13.765700000000001</v>
      </c>
      <c r="R4212">
        <f t="shared" si="460"/>
        <v>17.1267</v>
      </c>
      <c r="S4212">
        <f t="shared" si="461"/>
        <v>23.526</v>
      </c>
      <c r="T4212">
        <f>IFERROR(VLOOKUP($A4212,TY_main!A:B,2,FALSE),T4211)</f>
        <v>131.515625</v>
      </c>
    </row>
    <row r="4213" spans="1:20" x14ac:dyDescent="0.25">
      <c r="A4213" s="2">
        <f>SPY_IVOL!A4213</f>
        <v>44470</v>
      </c>
      <c r="B4213">
        <f>SPY_IVOL!B4213</f>
        <v>35.351100000000002</v>
      </c>
      <c r="C4213">
        <f>SPY_IVOL!C4213</f>
        <v>26.973800000000001</v>
      </c>
      <c r="D4213">
        <f>SPY_IVOL!D4213</f>
        <v>22.6995</v>
      </c>
      <c r="E4213">
        <f>SPY_IVOL!E4213</f>
        <v>17.6831</v>
      </c>
      <c r="F4213">
        <f>SPY_IVOL!F4213</f>
        <v>13.0192</v>
      </c>
      <c r="G4213">
        <f>SPY_IVOL!G4213</f>
        <v>12.1477</v>
      </c>
      <c r="H4213">
        <f>SPY_IVOL!H4213</f>
        <v>16.955300000000001</v>
      </c>
      <c r="I4213">
        <f>VLOOKUP($A4213,SPY_main!$A:$C,2,FALSE)</f>
        <v>434.24</v>
      </c>
      <c r="J4213">
        <f>IFERROR(VLOOKUP($A4213,SPY_main!$A:$C,3,FALSE),J4212)</f>
        <v>1.3154999999999999</v>
      </c>
      <c r="K4213">
        <f>IFERROR(VLOOKUP($A4213,SPY_main!$E:$F,2,FALSE),K4212)</f>
        <v>0.13313</v>
      </c>
      <c r="L4213">
        <f>IFERROR(VLOOKUP($A4213,SPY_main!H:I,2,FALSE),L4212)</f>
        <v>21.15</v>
      </c>
      <c r="M4213">
        <f t="shared" si="455"/>
        <v>48.102400000000003</v>
      </c>
      <c r="N4213">
        <f t="shared" si="456"/>
        <v>30.610399999999998</v>
      </c>
      <c r="O4213">
        <f t="shared" si="457"/>
        <v>24.508600000000001</v>
      </c>
      <c r="P4213">
        <f t="shared" si="458"/>
        <v>17.5275</v>
      </c>
      <c r="Q4213">
        <f t="shared" si="459"/>
        <v>13.0913</v>
      </c>
      <c r="R4213">
        <f t="shared" si="460"/>
        <v>17.7073</v>
      </c>
      <c r="S4213">
        <f t="shared" si="461"/>
        <v>28.954799999999999</v>
      </c>
      <c r="T4213">
        <f>IFERROR(VLOOKUP($A4213,TY_main!A:B,2,FALSE),T4212)</f>
        <v>132.078125</v>
      </c>
    </row>
    <row r="4214" spans="1:20" x14ac:dyDescent="0.25">
      <c r="A4214" s="2">
        <f>SPY_IVOL!A4214</f>
        <v>44473</v>
      </c>
      <c r="B4214">
        <f>SPY_IVOL!B4214</f>
        <v>36.504300000000001</v>
      </c>
      <c r="C4214">
        <f>SPY_IVOL!C4214</f>
        <v>28.209499999999998</v>
      </c>
      <c r="D4214">
        <f>SPY_IVOL!D4214</f>
        <v>24.063800000000001</v>
      </c>
      <c r="E4214">
        <f>SPY_IVOL!E4214</f>
        <v>19.582999999999998</v>
      </c>
      <c r="F4214">
        <f>SPY_IVOL!F4214</f>
        <v>14.6684</v>
      </c>
      <c r="G4214">
        <f>SPY_IVOL!G4214</f>
        <v>12.940300000000001</v>
      </c>
      <c r="H4214">
        <f>SPY_IVOL!H4214</f>
        <v>17.632300000000001</v>
      </c>
      <c r="I4214">
        <f>VLOOKUP($A4214,SPY_main!$A:$C,2,FALSE)</f>
        <v>428.64</v>
      </c>
      <c r="J4214">
        <f>IFERROR(VLOOKUP($A4214,SPY_main!$A:$C,3,FALSE),J4213)</f>
        <v>1.3327</v>
      </c>
      <c r="K4214">
        <f>IFERROR(VLOOKUP($A4214,SPY_main!$E:$F,2,FALSE),K4213)</f>
        <v>0.12662999999999999</v>
      </c>
      <c r="L4214">
        <f>IFERROR(VLOOKUP($A4214,SPY_main!H:I,2,FALSE),L4213)</f>
        <v>22.96</v>
      </c>
      <c r="M4214">
        <f t="shared" si="455"/>
        <v>53.097799999999999</v>
      </c>
      <c r="N4214">
        <f t="shared" si="456"/>
        <v>33.779699999999998</v>
      </c>
      <c r="O4214">
        <f t="shared" si="457"/>
        <v>27.241399999999999</v>
      </c>
      <c r="P4214">
        <f t="shared" si="458"/>
        <v>21.210999999999999</v>
      </c>
      <c r="Q4214">
        <f t="shared" si="459"/>
        <v>15.647</v>
      </c>
      <c r="R4214">
        <f t="shared" si="460"/>
        <v>20.570399999999999</v>
      </c>
      <c r="S4214">
        <f t="shared" si="461"/>
        <v>28.605799999999999</v>
      </c>
      <c r="T4214">
        <f>IFERROR(VLOOKUP($A4214,TY_main!A:B,2,FALSE),T4213)</f>
        <v>131.984375</v>
      </c>
    </row>
    <row r="4215" spans="1:20" x14ac:dyDescent="0.25">
      <c r="A4215" s="2">
        <f>SPY_IVOL!A4215</f>
        <v>44474</v>
      </c>
      <c r="B4215">
        <f>SPY_IVOL!B4215</f>
        <v>35.680700000000002</v>
      </c>
      <c r="C4215">
        <f>SPY_IVOL!C4215</f>
        <v>27.2697</v>
      </c>
      <c r="D4215">
        <f>SPY_IVOL!D4215</f>
        <v>22.971299999999999</v>
      </c>
      <c r="E4215">
        <f>SPY_IVOL!E4215</f>
        <v>17.9026</v>
      </c>
      <c r="F4215">
        <f>SPY_IVOL!F4215</f>
        <v>13.071099999999999</v>
      </c>
      <c r="G4215">
        <f>SPY_IVOL!G4215</f>
        <v>12.399900000000001</v>
      </c>
      <c r="H4215">
        <f>SPY_IVOL!H4215</f>
        <v>17.7</v>
      </c>
      <c r="I4215">
        <f>VLOOKUP($A4215,SPY_main!$A:$C,2,FALSE)</f>
        <v>433.1</v>
      </c>
      <c r="J4215">
        <f>IFERROR(VLOOKUP($A4215,SPY_main!$A:$C,3,FALSE),J4214)</f>
        <v>1.319</v>
      </c>
      <c r="K4215">
        <f>IFERROR(VLOOKUP($A4215,SPY_main!$E:$F,2,FALSE),K4214)</f>
        <v>0.124</v>
      </c>
      <c r="L4215">
        <f>IFERROR(VLOOKUP($A4215,SPY_main!H:I,2,FALSE),L4214)</f>
        <v>21.3</v>
      </c>
      <c r="M4215">
        <f t="shared" si="455"/>
        <v>53.493099999999998</v>
      </c>
      <c r="N4215">
        <f t="shared" si="456"/>
        <v>33.018900000000002</v>
      </c>
      <c r="O4215">
        <f t="shared" si="457"/>
        <v>25.759399999999999</v>
      </c>
      <c r="P4215">
        <f t="shared" si="458"/>
        <v>18.147500000000001</v>
      </c>
      <c r="Q4215">
        <f t="shared" si="459"/>
        <v>14.8604</v>
      </c>
      <c r="R4215">
        <f t="shared" si="460"/>
        <v>20.96</v>
      </c>
      <c r="S4215">
        <f t="shared" si="461"/>
        <v>26.7087</v>
      </c>
      <c r="T4215">
        <f>IFERROR(VLOOKUP($A4215,TY_main!A:B,2,FALSE),T4214)</f>
        <v>131.640625</v>
      </c>
    </row>
    <row r="4216" spans="1:20" x14ac:dyDescent="0.25">
      <c r="A4216" s="2">
        <f>SPY_IVOL!A4216</f>
        <v>44475</v>
      </c>
      <c r="B4216">
        <f>SPY_IVOL!B4216</f>
        <v>35.468400000000003</v>
      </c>
      <c r="C4216">
        <f>SPY_IVOL!C4216</f>
        <v>26.889500000000002</v>
      </c>
      <c r="D4216">
        <f>SPY_IVOL!D4216</f>
        <v>22.617899999999999</v>
      </c>
      <c r="E4216">
        <f>SPY_IVOL!E4216</f>
        <v>17.704799999999999</v>
      </c>
      <c r="F4216">
        <f>SPY_IVOL!F4216</f>
        <v>12.9612</v>
      </c>
      <c r="G4216">
        <f>SPY_IVOL!G4216</f>
        <v>12.1646</v>
      </c>
      <c r="H4216">
        <f>SPY_IVOL!H4216</f>
        <v>17.892600000000002</v>
      </c>
      <c r="I4216">
        <f>VLOOKUP($A4216,SPY_main!$A:$C,2,FALSE)</f>
        <v>434.9</v>
      </c>
      <c r="J4216">
        <f>IFERROR(VLOOKUP($A4216,SPY_main!$A:$C,3,FALSE),J4215)</f>
        <v>1.3134999999999999</v>
      </c>
      <c r="K4216">
        <f>IFERROR(VLOOKUP($A4216,SPY_main!$E:$F,2,FALSE),K4215)</f>
        <v>0.124</v>
      </c>
      <c r="L4216">
        <f>IFERROR(VLOOKUP($A4216,SPY_main!H:I,2,FALSE),L4215)</f>
        <v>21</v>
      </c>
      <c r="M4216">
        <f t="shared" si="455"/>
        <v>53.500300000000003</v>
      </c>
      <c r="N4216">
        <f t="shared" si="456"/>
        <v>32.782400000000003</v>
      </c>
      <c r="O4216">
        <f t="shared" si="457"/>
        <v>24.995999999999999</v>
      </c>
      <c r="P4216">
        <f t="shared" si="458"/>
        <v>18.073599999999999</v>
      </c>
      <c r="Q4216">
        <f t="shared" si="459"/>
        <v>14.8279</v>
      </c>
      <c r="R4216">
        <f t="shared" si="460"/>
        <v>22.0852</v>
      </c>
      <c r="S4216">
        <f t="shared" si="461"/>
        <v>27.726099999999999</v>
      </c>
      <c r="T4216">
        <f>IFERROR(VLOOKUP($A4216,TY_main!A:B,2,FALSE),T4215)</f>
        <v>131.625</v>
      </c>
    </row>
    <row r="4217" spans="1:20" x14ac:dyDescent="0.25">
      <c r="A4217" s="2">
        <f>SPY_IVOL!A4217</f>
        <v>44476</v>
      </c>
      <c r="B4217">
        <f>SPY_IVOL!B4217</f>
        <v>34.554400000000001</v>
      </c>
      <c r="C4217">
        <f>SPY_IVOL!C4217</f>
        <v>25.820499999999999</v>
      </c>
      <c r="D4217">
        <f>SPY_IVOL!D4217</f>
        <v>21.409800000000001</v>
      </c>
      <c r="E4217">
        <f>SPY_IVOL!E4217</f>
        <v>16.347100000000001</v>
      </c>
      <c r="F4217">
        <f>SPY_IVOL!F4217</f>
        <v>11.9001</v>
      </c>
      <c r="G4217">
        <f>SPY_IVOL!G4217</f>
        <v>11.8119</v>
      </c>
      <c r="H4217">
        <f>SPY_IVOL!H4217</f>
        <v>17.527000000000001</v>
      </c>
      <c r="I4217">
        <f>VLOOKUP($A4217,SPY_main!$A:$C,2,FALSE)</f>
        <v>438.66</v>
      </c>
      <c r="J4217">
        <f>IFERROR(VLOOKUP($A4217,SPY_main!$A:$C,3,FALSE),J4216)</f>
        <v>1.3023</v>
      </c>
      <c r="K4217">
        <f>IFERROR(VLOOKUP($A4217,SPY_main!$E:$F,2,FALSE),K4216)</f>
        <v>0.12363</v>
      </c>
      <c r="L4217">
        <f>IFERROR(VLOOKUP($A4217,SPY_main!H:I,2,FALSE),L4216)</f>
        <v>19.54</v>
      </c>
      <c r="M4217">
        <f t="shared" si="455"/>
        <v>55.829700000000003</v>
      </c>
      <c r="N4217">
        <f t="shared" si="456"/>
        <v>33.417000000000002</v>
      </c>
      <c r="O4217">
        <f t="shared" si="457"/>
        <v>24.287800000000001</v>
      </c>
      <c r="P4217">
        <f t="shared" si="458"/>
        <v>16.037600000000001</v>
      </c>
      <c r="Q4217">
        <f t="shared" si="459"/>
        <v>13.9498</v>
      </c>
      <c r="R4217">
        <f t="shared" si="460"/>
        <v>22.604600000000001</v>
      </c>
      <c r="S4217">
        <f t="shared" si="461"/>
        <v>24.5716</v>
      </c>
      <c r="T4217">
        <f>IFERROR(VLOOKUP($A4217,TY_main!A:B,2,FALSE),T4216)</f>
        <v>131.296875</v>
      </c>
    </row>
    <row r="4218" spans="1:20" x14ac:dyDescent="0.25">
      <c r="A4218" s="2">
        <f>SPY_IVOL!A4218</f>
        <v>44477</v>
      </c>
      <c r="B4218">
        <f>SPY_IVOL!B4218</f>
        <v>34.300199999999997</v>
      </c>
      <c r="C4218">
        <f>SPY_IVOL!C4218</f>
        <v>25.632400000000001</v>
      </c>
      <c r="D4218">
        <f>SPY_IVOL!D4218</f>
        <v>21.386399999999998</v>
      </c>
      <c r="E4218">
        <f>SPY_IVOL!E4218</f>
        <v>15.7295</v>
      </c>
      <c r="F4218">
        <f>SPY_IVOL!F4218</f>
        <v>11.263400000000001</v>
      </c>
      <c r="G4218">
        <f>SPY_IVOL!G4218</f>
        <v>11.329800000000001</v>
      </c>
      <c r="H4218">
        <f>SPY_IVOL!H4218</f>
        <v>16.8185</v>
      </c>
      <c r="I4218">
        <f>VLOOKUP($A4218,SPY_main!$A:$C,2,FALSE)</f>
        <v>437.86</v>
      </c>
      <c r="J4218">
        <f>IFERROR(VLOOKUP($A4218,SPY_main!$A:$C,3,FALSE),J4217)</f>
        <v>1.3046</v>
      </c>
      <c r="K4218">
        <f>IFERROR(VLOOKUP($A4218,SPY_main!$E:$F,2,FALSE),K4217)</f>
        <v>0.12113</v>
      </c>
      <c r="L4218">
        <f>IFERROR(VLOOKUP($A4218,SPY_main!H:I,2,FALSE),L4217)</f>
        <v>18.77</v>
      </c>
      <c r="M4218">
        <f t="shared" si="455"/>
        <v>57.6738</v>
      </c>
      <c r="N4218">
        <f t="shared" si="456"/>
        <v>33.415399999999998</v>
      </c>
      <c r="O4218">
        <f t="shared" si="457"/>
        <v>23.396100000000001</v>
      </c>
      <c r="P4218">
        <f t="shared" si="458"/>
        <v>14.3331</v>
      </c>
      <c r="Q4218">
        <f t="shared" si="459"/>
        <v>13.7729</v>
      </c>
      <c r="R4218">
        <f t="shared" si="460"/>
        <v>19.989799999999999</v>
      </c>
      <c r="S4218">
        <f t="shared" si="461"/>
        <v>19.989799999999999</v>
      </c>
      <c r="T4218">
        <f>IFERROR(VLOOKUP($A4218,TY_main!A:B,2,FALSE),T4217)</f>
        <v>131.046875</v>
      </c>
    </row>
    <row r="4219" spans="1:20" x14ac:dyDescent="0.25">
      <c r="A4219" s="2">
        <f>SPY_IVOL!A4219</f>
        <v>44480</v>
      </c>
      <c r="B4219">
        <f>SPY_IVOL!B4219</f>
        <v>35.488599999999998</v>
      </c>
      <c r="C4219">
        <f>SPY_IVOL!C4219</f>
        <v>26.439800000000002</v>
      </c>
      <c r="D4219">
        <f>SPY_IVOL!D4219</f>
        <v>22.224799999999998</v>
      </c>
      <c r="E4219">
        <f>SPY_IVOL!E4219</f>
        <v>16.822500000000002</v>
      </c>
      <c r="F4219">
        <f>SPY_IVOL!F4219</f>
        <v>11.885199999999999</v>
      </c>
      <c r="G4219">
        <f>SPY_IVOL!G4219</f>
        <v>11.940099999999999</v>
      </c>
      <c r="H4219">
        <f>SPY_IVOL!H4219</f>
        <v>18.4194</v>
      </c>
      <c r="I4219">
        <f>VLOOKUP($A4219,SPY_main!$A:$C,2,FALSE)</f>
        <v>434.69</v>
      </c>
      <c r="J4219">
        <f>IFERROR(VLOOKUP($A4219,SPY_main!$A:$C,3,FALSE),J4218)</f>
        <v>1.3141</v>
      </c>
      <c r="K4219">
        <f>IFERROR(VLOOKUP($A4219,SPY_main!$E:$F,2,FALSE),K4218)</f>
        <v>0.12175</v>
      </c>
      <c r="L4219">
        <f>IFERROR(VLOOKUP($A4219,SPY_main!H:I,2,FALSE),L4218)</f>
        <v>20</v>
      </c>
      <c r="M4219">
        <f t="shared" si="455"/>
        <v>72.572199999999995</v>
      </c>
      <c r="N4219">
        <f t="shared" si="456"/>
        <v>44.347900000000003</v>
      </c>
      <c r="O4219">
        <f t="shared" si="457"/>
        <v>29.066700000000001</v>
      </c>
      <c r="P4219">
        <f t="shared" si="458"/>
        <v>18.938199999999998</v>
      </c>
      <c r="Q4219">
        <f t="shared" si="459"/>
        <v>18.2363</v>
      </c>
      <c r="R4219">
        <f t="shared" si="460"/>
        <v>31.996600000000001</v>
      </c>
      <c r="S4219">
        <f t="shared" si="461"/>
        <v>56.648000000000003</v>
      </c>
      <c r="T4219">
        <f>IFERROR(VLOOKUP($A4219,TY_main!A:B,2,FALSE),T4218)</f>
        <v>130.75</v>
      </c>
    </row>
    <row r="4220" spans="1:20" x14ac:dyDescent="0.25">
      <c r="A4220" s="2">
        <f>SPY_IVOL!A4220</f>
        <v>44481</v>
      </c>
      <c r="B4220">
        <f>SPY_IVOL!B4220</f>
        <v>35.682000000000002</v>
      </c>
      <c r="C4220">
        <f>SPY_IVOL!C4220</f>
        <v>26.433</v>
      </c>
      <c r="D4220">
        <f>SPY_IVOL!D4220</f>
        <v>22.190799999999999</v>
      </c>
      <c r="E4220">
        <f>SPY_IVOL!E4220</f>
        <v>16.347300000000001</v>
      </c>
      <c r="F4220">
        <f>SPY_IVOL!F4220</f>
        <v>11.4909</v>
      </c>
      <c r="G4220">
        <f>SPY_IVOL!G4220</f>
        <v>12.1569</v>
      </c>
      <c r="H4220">
        <f>SPY_IVOL!H4220</f>
        <v>16.383900000000001</v>
      </c>
      <c r="I4220">
        <f>VLOOKUP($A4220,SPY_main!$A:$C,2,FALSE)</f>
        <v>433.62</v>
      </c>
      <c r="J4220">
        <f>IFERROR(VLOOKUP($A4220,SPY_main!$A:$C,3,FALSE),J4219)</f>
        <v>1.3173999999999999</v>
      </c>
      <c r="K4220">
        <f>IFERROR(VLOOKUP($A4220,SPY_main!$E:$F,2,FALSE),K4219)</f>
        <v>0.12675</v>
      </c>
      <c r="L4220">
        <f>IFERROR(VLOOKUP($A4220,SPY_main!H:I,2,FALSE),L4219)</f>
        <v>19.850000000000001</v>
      </c>
      <c r="M4220">
        <f t="shared" si="455"/>
        <v>80.722800000000007</v>
      </c>
      <c r="N4220">
        <f t="shared" si="456"/>
        <v>49.036000000000001</v>
      </c>
      <c r="O4220">
        <f t="shared" si="457"/>
        <v>30.466100000000001</v>
      </c>
      <c r="P4220">
        <f t="shared" si="458"/>
        <v>18.241599999999998</v>
      </c>
      <c r="Q4220">
        <f t="shared" si="459"/>
        <v>21.063300000000002</v>
      </c>
      <c r="R4220">
        <f t="shared" si="460"/>
        <v>26.391100000000002</v>
      </c>
      <c r="S4220">
        <f t="shared" si="461"/>
        <v>26.391100000000002</v>
      </c>
      <c r="T4220">
        <f>IFERROR(VLOOKUP($A4220,TY_main!A:B,2,FALSE),T4219)</f>
        <v>131.046875</v>
      </c>
    </row>
    <row r="4221" spans="1:20" x14ac:dyDescent="0.25">
      <c r="A4221" s="2">
        <f>SPY_IVOL!A4221</f>
        <v>44482</v>
      </c>
      <c r="B4221">
        <f>SPY_IVOL!B4221</f>
        <v>34.923299999999998</v>
      </c>
      <c r="C4221">
        <f>SPY_IVOL!C4221</f>
        <v>25.134599999999999</v>
      </c>
      <c r="D4221">
        <f>SPY_IVOL!D4221</f>
        <v>20.843800000000002</v>
      </c>
      <c r="E4221">
        <f>SPY_IVOL!E4221</f>
        <v>15.573399999999999</v>
      </c>
      <c r="F4221">
        <f>SPY_IVOL!F4221</f>
        <v>11.426299999999999</v>
      </c>
      <c r="G4221">
        <f>SPY_IVOL!G4221</f>
        <v>12.4071</v>
      </c>
      <c r="H4221">
        <f>SPY_IVOL!H4221</f>
        <v>17.596</v>
      </c>
      <c r="I4221">
        <f>VLOOKUP($A4221,SPY_main!$A:$C,2,FALSE)</f>
        <v>435.18</v>
      </c>
      <c r="J4221">
        <f>IFERROR(VLOOKUP($A4221,SPY_main!$A:$C,3,FALSE),J4220)</f>
        <v>1.3127</v>
      </c>
      <c r="K4221">
        <f>IFERROR(VLOOKUP($A4221,SPY_main!$E:$F,2,FALSE),K4220)</f>
        <v>0.12375</v>
      </c>
      <c r="L4221">
        <f>IFERROR(VLOOKUP($A4221,SPY_main!H:I,2,FALSE),L4220)</f>
        <v>18.64</v>
      </c>
      <c r="M4221">
        <f t="shared" si="455"/>
        <v>79.791499999999999</v>
      </c>
      <c r="N4221">
        <f t="shared" si="456"/>
        <v>54.685699999999997</v>
      </c>
      <c r="O4221">
        <f t="shared" si="457"/>
        <v>32.804600000000001</v>
      </c>
      <c r="P4221">
        <f t="shared" si="458"/>
        <v>16.6358</v>
      </c>
      <c r="Q4221">
        <f t="shared" si="459"/>
        <v>24.799299999999999</v>
      </c>
      <c r="R4221">
        <f t="shared" si="460"/>
        <v>29.754000000000001</v>
      </c>
      <c r="S4221">
        <f t="shared" si="461"/>
        <v>29.754000000000001</v>
      </c>
      <c r="T4221">
        <f>IFERROR(VLOOKUP($A4221,TY_main!A:B,2,FALSE),T4220)</f>
        <v>131.125</v>
      </c>
    </row>
    <row r="4222" spans="1:20" x14ac:dyDescent="0.25">
      <c r="A4222" s="2">
        <f>SPY_IVOL!A4222</f>
        <v>44483</v>
      </c>
      <c r="B4222">
        <f>SPY_IVOL!B4222</f>
        <v>34.826300000000003</v>
      </c>
      <c r="C4222">
        <f>SPY_IVOL!C4222</f>
        <v>24.0318</v>
      </c>
      <c r="D4222">
        <f>SPY_IVOL!D4222</f>
        <v>19.2104</v>
      </c>
      <c r="E4222">
        <f>SPY_IVOL!E4222</f>
        <v>13.470499999999999</v>
      </c>
      <c r="F4222">
        <f>SPY_IVOL!F4222</f>
        <v>10.590199999999999</v>
      </c>
      <c r="G4222">
        <f>SPY_IVOL!G4222</f>
        <v>12.4611</v>
      </c>
      <c r="H4222">
        <f>SPY_IVOL!H4222</f>
        <v>16.736699999999999</v>
      </c>
      <c r="I4222">
        <f>VLOOKUP($A4222,SPY_main!$A:$C,2,FALSE)</f>
        <v>442.5</v>
      </c>
      <c r="J4222">
        <f>IFERROR(VLOOKUP($A4222,SPY_main!$A:$C,3,FALSE),J4221)</f>
        <v>1.2909999999999999</v>
      </c>
      <c r="K4222">
        <f>IFERROR(VLOOKUP($A4222,SPY_main!$E:$F,2,FALSE),K4221)</f>
        <v>0.12225</v>
      </c>
      <c r="L4222">
        <f>IFERROR(VLOOKUP($A4222,SPY_main!H:I,2,FALSE),L4221)</f>
        <v>16.86</v>
      </c>
      <c r="M4222">
        <f t="shared" si="455"/>
        <v>114.4447</v>
      </c>
      <c r="N4222">
        <f t="shared" si="456"/>
        <v>72.954800000000006</v>
      </c>
      <c r="O4222">
        <f t="shared" si="457"/>
        <v>43.898099999999999</v>
      </c>
      <c r="P4222">
        <f t="shared" si="458"/>
        <v>14.1594</v>
      </c>
      <c r="Q4222">
        <f t="shared" si="459"/>
        <v>22.2012</v>
      </c>
      <c r="R4222">
        <f t="shared" si="460"/>
        <v>22.2012</v>
      </c>
      <c r="S4222">
        <f t="shared" si="461"/>
        <v>22.2012</v>
      </c>
      <c r="T4222">
        <f>IFERROR(VLOOKUP($A4222,TY_main!A:B,2,FALSE),T4221)</f>
        <v>131.40625</v>
      </c>
    </row>
    <row r="4223" spans="1:20" x14ac:dyDescent="0.25">
      <c r="A4223" s="2">
        <f>SPY_IVOL!A4223</f>
        <v>44484</v>
      </c>
      <c r="B4223">
        <f>SPY_IVOL!B4223</f>
        <v>35.100099999999998</v>
      </c>
      <c r="C4223">
        <f>SPY_IVOL!C4223</f>
        <v>24.115200000000002</v>
      </c>
      <c r="D4223">
        <f>SPY_IVOL!D4223</f>
        <v>18.910499999999999</v>
      </c>
      <c r="E4223">
        <f>SPY_IVOL!E4223</f>
        <v>12.8696</v>
      </c>
      <c r="F4223">
        <f>SPY_IVOL!F4223</f>
        <v>10.3225</v>
      </c>
      <c r="G4223">
        <f>SPY_IVOL!G4223</f>
        <v>12.2585</v>
      </c>
      <c r="H4223">
        <f>SPY_IVOL!H4223</f>
        <v>18.486499999999999</v>
      </c>
      <c r="I4223">
        <f>VLOOKUP($A4223,SPY_main!$A:$C,2,FALSE)</f>
        <v>445.87</v>
      </c>
      <c r="J4223">
        <f>IFERROR(VLOOKUP($A4223,SPY_main!$A:$C,3,FALSE),J4222)</f>
        <v>1.2811999999999999</v>
      </c>
      <c r="K4223">
        <f>IFERROR(VLOOKUP($A4223,SPY_main!$E:$F,2,FALSE),K4222)</f>
        <v>0.12363</v>
      </c>
      <c r="L4223">
        <f>IFERROR(VLOOKUP($A4223,SPY_main!H:I,2,FALSE),L4222)</f>
        <v>16.3</v>
      </c>
      <c r="M4223">
        <f t="shared" si="455"/>
        <v>56.935200000000002</v>
      </c>
      <c r="N4223">
        <f t="shared" si="456"/>
        <v>42.789299999999997</v>
      </c>
      <c r="O4223">
        <f t="shared" si="457"/>
        <v>25.3323</v>
      </c>
      <c r="P4223">
        <f t="shared" si="458"/>
        <v>7.9992999999999999</v>
      </c>
      <c r="Q4223">
        <f t="shared" si="459"/>
        <v>17.673400000000001</v>
      </c>
      <c r="R4223">
        <f t="shared" si="460"/>
        <v>17.673400000000001</v>
      </c>
      <c r="S4223">
        <f t="shared" si="461"/>
        <v>17.673400000000001</v>
      </c>
      <c r="T4223">
        <f>IFERROR(VLOOKUP($A4223,TY_main!A:B,2,FALSE),T4222)</f>
        <v>130.875</v>
      </c>
    </row>
    <row r="4224" spans="1:20" x14ac:dyDescent="0.25">
      <c r="A4224" s="2">
        <f>SPY_IVOL!A4224</f>
        <v>44487</v>
      </c>
      <c r="B4224">
        <f>SPY_IVOL!B4224</f>
        <v>31.3416</v>
      </c>
      <c r="C4224">
        <f>SPY_IVOL!C4224</f>
        <v>23.2197</v>
      </c>
      <c r="D4224">
        <f>SPY_IVOL!D4224</f>
        <v>18.996200000000002</v>
      </c>
      <c r="E4224">
        <f>SPY_IVOL!E4224</f>
        <v>14.252700000000001</v>
      </c>
      <c r="F4224">
        <f>SPY_IVOL!F4224</f>
        <v>11.5046</v>
      </c>
      <c r="G4224">
        <f>SPY_IVOL!G4224</f>
        <v>11.8163</v>
      </c>
      <c r="H4224">
        <f>SPY_IVOL!H4224</f>
        <v>15.2789</v>
      </c>
      <c r="I4224">
        <f>VLOOKUP($A4224,SPY_main!$A:$C,2,FALSE)</f>
        <v>447.19</v>
      </c>
      <c r="J4224">
        <f>IFERROR(VLOOKUP($A4224,SPY_main!$A:$C,3,FALSE),J4223)</f>
        <v>1.2774000000000001</v>
      </c>
      <c r="K4224">
        <f>IFERROR(VLOOKUP($A4224,SPY_main!$E:$F,2,FALSE),K4223)</f>
        <v>0.13150000000000001</v>
      </c>
      <c r="L4224">
        <f>IFERROR(VLOOKUP($A4224,SPY_main!H:I,2,FALSE),L4223)</f>
        <v>16.309999999999999</v>
      </c>
      <c r="M4224">
        <f t="shared" si="455"/>
        <v>35.472700000000003</v>
      </c>
      <c r="N4224">
        <f t="shared" si="456"/>
        <v>24.259499999999999</v>
      </c>
      <c r="O4224">
        <f t="shared" si="457"/>
        <v>18.9924</v>
      </c>
      <c r="P4224">
        <f t="shared" si="458"/>
        <v>12.7508</v>
      </c>
      <c r="Q4224">
        <f t="shared" si="459"/>
        <v>10.4223</v>
      </c>
      <c r="R4224">
        <f t="shared" si="460"/>
        <v>12.3811</v>
      </c>
      <c r="S4224">
        <f t="shared" si="461"/>
        <v>16.0871</v>
      </c>
      <c r="T4224">
        <f>IFERROR(VLOOKUP($A4224,TY_main!A:B,2,FALSE),T4223)</f>
        <v>130.671875</v>
      </c>
    </row>
    <row r="4225" spans="1:20" x14ac:dyDescent="0.25">
      <c r="A4225" s="2">
        <f>SPY_IVOL!A4225</f>
        <v>44488</v>
      </c>
      <c r="B4225">
        <f>SPY_IVOL!B4225</f>
        <v>31.340199999999999</v>
      </c>
      <c r="C4225">
        <f>SPY_IVOL!C4225</f>
        <v>23.042200000000001</v>
      </c>
      <c r="D4225">
        <f>SPY_IVOL!D4225</f>
        <v>18.541699999999999</v>
      </c>
      <c r="E4225">
        <f>SPY_IVOL!E4225</f>
        <v>13.804500000000001</v>
      </c>
      <c r="F4225">
        <f>SPY_IVOL!F4225</f>
        <v>11.254</v>
      </c>
      <c r="G4225">
        <f>SPY_IVOL!G4225</f>
        <v>11.4893</v>
      </c>
      <c r="H4225">
        <f>SPY_IVOL!H4225</f>
        <v>15.398400000000001</v>
      </c>
      <c r="I4225">
        <f>VLOOKUP($A4225,SPY_main!$A:$C,2,FALSE)</f>
        <v>450.64</v>
      </c>
      <c r="J4225">
        <f>IFERROR(VLOOKUP($A4225,SPY_main!$A:$C,3,FALSE),J4224)</f>
        <v>1.2676000000000001</v>
      </c>
      <c r="K4225">
        <f>IFERROR(VLOOKUP($A4225,SPY_main!$E:$F,2,FALSE),K4224)</f>
        <v>0.1295</v>
      </c>
      <c r="L4225">
        <f>IFERROR(VLOOKUP($A4225,SPY_main!H:I,2,FALSE),L4224)</f>
        <v>15.7</v>
      </c>
      <c r="M4225">
        <f t="shared" si="455"/>
        <v>34.9953</v>
      </c>
      <c r="N4225">
        <f t="shared" si="456"/>
        <v>23.949200000000001</v>
      </c>
      <c r="O4225">
        <f t="shared" si="457"/>
        <v>18.471499999999999</v>
      </c>
      <c r="P4225">
        <f t="shared" si="458"/>
        <v>12.3405</v>
      </c>
      <c r="Q4225">
        <f t="shared" si="459"/>
        <v>10.1707</v>
      </c>
      <c r="R4225">
        <f t="shared" si="460"/>
        <v>12.5258</v>
      </c>
      <c r="S4225">
        <f t="shared" si="461"/>
        <v>15.526</v>
      </c>
      <c r="T4225">
        <f>IFERROR(VLOOKUP($A4225,TY_main!A:B,2,FALSE),T4224)</f>
        <v>130.46875</v>
      </c>
    </row>
    <row r="4226" spans="1:20" x14ac:dyDescent="0.25">
      <c r="A4226" s="2">
        <f>SPY_IVOL!A4226</f>
        <v>44489</v>
      </c>
      <c r="B4226">
        <f>SPY_IVOL!B4226</f>
        <v>31.3752</v>
      </c>
      <c r="C4226">
        <f>SPY_IVOL!C4226</f>
        <v>22.9389</v>
      </c>
      <c r="D4226">
        <f>SPY_IVOL!D4226</f>
        <v>18.444299999999998</v>
      </c>
      <c r="E4226">
        <f>SPY_IVOL!E4226</f>
        <v>13.507</v>
      </c>
      <c r="F4226">
        <f>SPY_IVOL!F4226</f>
        <v>10.7399</v>
      </c>
      <c r="G4226">
        <f>SPY_IVOL!G4226</f>
        <v>11.079000000000001</v>
      </c>
      <c r="H4226">
        <f>SPY_IVOL!H4226</f>
        <v>15.524800000000001</v>
      </c>
      <c r="I4226">
        <f>VLOOKUP($A4226,SPY_main!$A:$C,2,FALSE)</f>
        <v>452.41</v>
      </c>
      <c r="J4226">
        <f>IFERROR(VLOOKUP($A4226,SPY_main!$A:$C,3,FALSE),J4225)</f>
        <v>1.2626999999999999</v>
      </c>
      <c r="K4226">
        <f>IFERROR(VLOOKUP($A4226,SPY_main!$E:$F,2,FALSE),K4225)</f>
        <v>0.12825</v>
      </c>
      <c r="L4226">
        <f>IFERROR(VLOOKUP($A4226,SPY_main!H:I,2,FALSE),L4225)</f>
        <v>15.49</v>
      </c>
      <c r="M4226">
        <f t="shared" ref="M4226:M4289" si="462">IFERROR(VLOOKUP($A4226,FirstM,2,FALSE),M4225)</f>
        <v>35.24</v>
      </c>
      <c r="N4226">
        <f t="shared" ref="N4226:N4289" si="463">IFERROR(VLOOKUP($A4226,FirstM,3,FALSE),N4225)</f>
        <v>24.060400000000001</v>
      </c>
      <c r="O4226">
        <f t="shared" ref="O4226:O4289" si="464">IFERROR(VLOOKUP($A4226,FirstM,4,FALSE),O4225)</f>
        <v>18.4724</v>
      </c>
      <c r="P4226">
        <f t="shared" ref="P4226:P4289" si="465">IFERROR(VLOOKUP($A4226,FirstM,5,FALSE),P4225)</f>
        <v>11.600099999999999</v>
      </c>
      <c r="Q4226">
        <f t="shared" ref="Q4226:Q4289" si="466">IFERROR(VLOOKUP($A4226,FirstM,6,FALSE),Q4225)</f>
        <v>9.4841999999999995</v>
      </c>
      <c r="R4226">
        <f t="shared" ref="R4226:R4289" si="467">IFERROR(VLOOKUP($A4226,FirstM,7,FALSE),R4225)</f>
        <v>12.4328</v>
      </c>
      <c r="S4226">
        <f t="shared" ref="S4226:S4289" si="468">IFERROR(VLOOKUP($A4226,FirstM,8,FALSE),S4225)</f>
        <v>13.693300000000001</v>
      </c>
      <c r="T4226">
        <f>IFERROR(VLOOKUP($A4226,TY_main!A:B,2,FALSE),T4225)</f>
        <v>130.546875</v>
      </c>
    </row>
    <row r="4227" spans="1:20" x14ac:dyDescent="0.25">
      <c r="A4227" s="2">
        <f>SPY_IVOL!A4227</f>
        <v>44490</v>
      </c>
      <c r="B4227">
        <f>SPY_IVOL!B4227</f>
        <v>30.933499999999999</v>
      </c>
      <c r="C4227">
        <f>SPY_IVOL!C4227</f>
        <v>22.517399999999999</v>
      </c>
      <c r="D4227">
        <f>SPY_IVOL!D4227</f>
        <v>17.950299999999999</v>
      </c>
      <c r="E4227">
        <f>SPY_IVOL!E4227</f>
        <v>13.0585</v>
      </c>
      <c r="F4227">
        <f>SPY_IVOL!F4227</f>
        <v>10.454800000000001</v>
      </c>
      <c r="G4227">
        <f>SPY_IVOL!G4227</f>
        <v>10.8224</v>
      </c>
      <c r="H4227">
        <f>SPY_IVOL!H4227</f>
        <v>15.657999999999999</v>
      </c>
      <c r="I4227">
        <f>VLOOKUP($A4227,SPY_main!$A:$C,2,FALSE)</f>
        <v>453.59</v>
      </c>
      <c r="J4227">
        <f>IFERROR(VLOOKUP($A4227,SPY_main!$A:$C,3,FALSE),J4226)</f>
        <v>1.2594000000000001</v>
      </c>
      <c r="K4227">
        <f>IFERROR(VLOOKUP($A4227,SPY_main!$E:$F,2,FALSE),K4226)</f>
        <v>0.12388</v>
      </c>
      <c r="L4227">
        <f>IFERROR(VLOOKUP($A4227,SPY_main!H:I,2,FALSE),L4226)</f>
        <v>15.01</v>
      </c>
      <c r="M4227">
        <f t="shared" si="462"/>
        <v>34.874299999999998</v>
      </c>
      <c r="N4227">
        <f t="shared" si="463"/>
        <v>23.7684</v>
      </c>
      <c r="O4227">
        <f t="shared" si="464"/>
        <v>18.1496</v>
      </c>
      <c r="P4227">
        <f t="shared" si="465"/>
        <v>11.499499999999999</v>
      </c>
      <c r="Q4227">
        <f t="shared" si="466"/>
        <v>9.0630000000000006</v>
      </c>
      <c r="R4227">
        <f t="shared" si="467"/>
        <v>12.481299999999999</v>
      </c>
      <c r="S4227">
        <f t="shared" si="468"/>
        <v>14.2616</v>
      </c>
      <c r="T4227">
        <f>IFERROR(VLOOKUP($A4227,TY_main!A:B,2,FALSE),T4226)</f>
        <v>130.09375</v>
      </c>
    </row>
    <row r="4228" spans="1:20" x14ac:dyDescent="0.25">
      <c r="A4228" s="2">
        <f>SPY_IVOL!A4228</f>
        <v>44491</v>
      </c>
      <c r="B4228">
        <f>SPY_IVOL!B4228</f>
        <v>31.551400000000001</v>
      </c>
      <c r="C4228">
        <f>SPY_IVOL!C4228</f>
        <v>23.150400000000001</v>
      </c>
      <c r="D4228">
        <f>SPY_IVOL!D4228</f>
        <v>18.661999999999999</v>
      </c>
      <c r="E4228">
        <f>SPY_IVOL!E4228</f>
        <v>13.8111</v>
      </c>
      <c r="F4228">
        <f>SPY_IVOL!F4228</f>
        <v>10.329000000000001</v>
      </c>
      <c r="G4228">
        <f>SPY_IVOL!G4228</f>
        <v>10.8094</v>
      </c>
      <c r="H4228">
        <f>SPY_IVOL!H4228</f>
        <v>15.7989</v>
      </c>
      <c r="I4228">
        <f>VLOOKUP($A4228,SPY_main!$A:$C,2,FALSE)</f>
        <v>453.12</v>
      </c>
      <c r="J4228">
        <f>IFERROR(VLOOKUP($A4228,SPY_main!$A:$C,3,FALSE),J4227)</f>
        <v>1.2606999999999999</v>
      </c>
      <c r="K4228">
        <f>IFERROR(VLOOKUP($A4228,SPY_main!$E:$F,2,FALSE),K4227)</f>
        <v>0.12488</v>
      </c>
      <c r="L4228">
        <f>IFERROR(VLOOKUP($A4228,SPY_main!H:I,2,FALSE),L4227)</f>
        <v>15.43</v>
      </c>
      <c r="M4228">
        <f t="shared" si="462"/>
        <v>35.732100000000003</v>
      </c>
      <c r="N4228">
        <f t="shared" si="463"/>
        <v>24.2471</v>
      </c>
      <c r="O4228">
        <f t="shared" si="464"/>
        <v>18.640499999999999</v>
      </c>
      <c r="P4228">
        <f t="shared" si="465"/>
        <v>12.066700000000001</v>
      </c>
      <c r="Q4228">
        <f t="shared" si="466"/>
        <v>8.9718999999999998</v>
      </c>
      <c r="R4228">
        <f t="shared" si="467"/>
        <v>12.463100000000001</v>
      </c>
      <c r="S4228">
        <f t="shared" si="468"/>
        <v>14.6318</v>
      </c>
      <c r="T4228">
        <f>IFERROR(VLOOKUP($A4228,TY_main!A:B,2,FALSE),T4227)</f>
        <v>130.25</v>
      </c>
    </row>
    <row r="4229" spans="1:20" x14ac:dyDescent="0.25">
      <c r="A4229" s="2">
        <f>SPY_IVOL!A4229</f>
        <v>44494</v>
      </c>
      <c r="B4229">
        <f>SPY_IVOL!B4229</f>
        <v>31.436499999999999</v>
      </c>
      <c r="C4229">
        <f>SPY_IVOL!C4229</f>
        <v>22.872800000000002</v>
      </c>
      <c r="D4229">
        <f>SPY_IVOL!D4229</f>
        <v>18.311900000000001</v>
      </c>
      <c r="E4229">
        <f>SPY_IVOL!E4229</f>
        <v>13.2597</v>
      </c>
      <c r="F4229">
        <f>SPY_IVOL!F4229</f>
        <v>10.1311</v>
      </c>
      <c r="G4229">
        <f>SPY_IVOL!G4229</f>
        <v>10.950799999999999</v>
      </c>
      <c r="H4229">
        <f>SPY_IVOL!H4229</f>
        <v>15.9879</v>
      </c>
      <c r="I4229">
        <f>VLOOKUP($A4229,SPY_main!$A:$C,2,FALSE)</f>
        <v>455.55</v>
      </c>
      <c r="J4229">
        <f>IFERROR(VLOOKUP($A4229,SPY_main!$A:$C,3,FALSE),J4228)</f>
        <v>1.254</v>
      </c>
      <c r="K4229">
        <f>IFERROR(VLOOKUP($A4229,SPY_main!$E:$F,2,FALSE),K4228)</f>
        <v>0.13450000000000001</v>
      </c>
      <c r="L4229">
        <f>IFERROR(VLOOKUP($A4229,SPY_main!H:I,2,FALSE),L4228)</f>
        <v>15.24</v>
      </c>
      <c r="M4229">
        <f t="shared" si="462"/>
        <v>36.537199999999999</v>
      </c>
      <c r="N4229">
        <f t="shared" si="463"/>
        <v>24.290199999999999</v>
      </c>
      <c r="O4229">
        <f t="shared" si="464"/>
        <v>18.444700000000001</v>
      </c>
      <c r="P4229">
        <f t="shared" si="465"/>
        <v>11.652799999999999</v>
      </c>
      <c r="Q4229">
        <f t="shared" si="466"/>
        <v>9.2260000000000009</v>
      </c>
      <c r="R4229">
        <f t="shared" si="467"/>
        <v>13.1815</v>
      </c>
      <c r="S4229">
        <f t="shared" si="468"/>
        <v>14.141500000000001</v>
      </c>
      <c r="T4229">
        <f>IFERROR(VLOOKUP($A4229,TY_main!A:B,2,FALSE),T4228)</f>
        <v>130.46875</v>
      </c>
    </row>
    <row r="4230" spans="1:20" x14ac:dyDescent="0.25">
      <c r="A4230" s="2">
        <f>SPY_IVOL!A4230</f>
        <v>44495</v>
      </c>
      <c r="B4230">
        <f>SPY_IVOL!B4230</f>
        <v>32.111600000000003</v>
      </c>
      <c r="C4230">
        <f>SPY_IVOL!C4230</f>
        <v>23.285299999999999</v>
      </c>
      <c r="D4230">
        <f>SPY_IVOL!D4230</f>
        <v>18.569600000000001</v>
      </c>
      <c r="E4230">
        <f>SPY_IVOL!E4230</f>
        <v>13.5823</v>
      </c>
      <c r="F4230">
        <f>SPY_IVOL!F4230</f>
        <v>10.4015</v>
      </c>
      <c r="G4230">
        <f>SPY_IVOL!G4230</f>
        <v>11.0702</v>
      </c>
      <c r="H4230">
        <f>SPY_IVOL!H4230</f>
        <v>16.3858</v>
      </c>
      <c r="I4230">
        <f>VLOOKUP($A4230,SPY_main!$A:$C,2,FALSE)</f>
        <v>455.96</v>
      </c>
      <c r="J4230">
        <f>IFERROR(VLOOKUP($A4230,SPY_main!$A:$C,3,FALSE),J4229)</f>
        <v>1.2527999999999999</v>
      </c>
      <c r="K4230">
        <f>IFERROR(VLOOKUP($A4230,SPY_main!$E:$F,2,FALSE),K4229)</f>
        <v>0.13588</v>
      </c>
      <c r="L4230">
        <f>IFERROR(VLOOKUP($A4230,SPY_main!H:I,2,FALSE),L4229)</f>
        <v>15.98</v>
      </c>
      <c r="M4230">
        <f t="shared" si="462"/>
        <v>38.092399999999998</v>
      </c>
      <c r="N4230">
        <f t="shared" si="463"/>
        <v>25.369599999999998</v>
      </c>
      <c r="O4230">
        <f t="shared" si="464"/>
        <v>19.164999999999999</v>
      </c>
      <c r="P4230">
        <f t="shared" si="465"/>
        <v>12.552099999999999</v>
      </c>
      <c r="Q4230">
        <f t="shared" si="466"/>
        <v>9.6868999999999996</v>
      </c>
      <c r="R4230">
        <f t="shared" si="467"/>
        <v>13.9671</v>
      </c>
      <c r="S4230">
        <f t="shared" si="468"/>
        <v>16.7684</v>
      </c>
      <c r="T4230">
        <f>IFERROR(VLOOKUP($A4230,TY_main!A:B,2,FALSE),T4229)</f>
        <v>130.515625</v>
      </c>
    </row>
    <row r="4231" spans="1:20" x14ac:dyDescent="0.25">
      <c r="A4231" s="2">
        <f>SPY_IVOL!A4231</f>
        <v>44496</v>
      </c>
      <c r="B4231">
        <f>SPY_IVOL!B4231</f>
        <v>32.907499999999999</v>
      </c>
      <c r="C4231">
        <f>SPY_IVOL!C4231</f>
        <v>24.124600000000001</v>
      </c>
      <c r="D4231">
        <f>SPY_IVOL!D4231</f>
        <v>19.371700000000001</v>
      </c>
      <c r="E4231">
        <f>SPY_IVOL!E4231</f>
        <v>14.3889</v>
      </c>
      <c r="F4231">
        <f>SPY_IVOL!F4231</f>
        <v>10.869300000000001</v>
      </c>
      <c r="G4231">
        <f>SPY_IVOL!G4231</f>
        <v>11.132</v>
      </c>
      <c r="H4231">
        <f>SPY_IVOL!H4231</f>
        <v>16.553999999999998</v>
      </c>
      <c r="I4231">
        <f>VLOOKUP($A4231,SPY_main!$A:$C,2,FALSE)</f>
        <v>453.94</v>
      </c>
      <c r="J4231">
        <f>IFERROR(VLOOKUP($A4231,SPY_main!$A:$C,3,FALSE),J4230)</f>
        <v>1.2584</v>
      </c>
      <c r="K4231">
        <f>IFERROR(VLOOKUP($A4231,SPY_main!$E:$F,2,FALSE),K4230)</f>
        <v>0.12862999999999999</v>
      </c>
      <c r="L4231">
        <f>IFERROR(VLOOKUP($A4231,SPY_main!H:I,2,FALSE),L4230)</f>
        <v>16.98</v>
      </c>
      <c r="M4231">
        <f t="shared" si="462"/>
        <v>39.198300000000003</v>
      </c>
      <c r="N4231">
        <f t="shared" si="463"/>
        <v>26.433</v>
      </c>
      <c r="O4231">
        <f t="shared" si="464"/>
        <v>20.29</v>
      </c>
      <c r="P4231">
        <f t="shared" si="465"/>
        <v>13.57</v>
      </c>
      <c r="Q4231">
        <f t="shared" si="466"/>
        <v>9.6298999999999992</v>
      </c>
      <c r="R4231">
        <f t="shared" si="467"/>
        <v>13.7509</v>
      </c>
      <c r="S4231">
        <f t="shared" si="468"/>
        <v>17.122499999999999</v>
      </c>
      <c r="T4231">
        <f>IFERROR(VLOOKUP($A4231,TY_main!A:B,2,FALSE),T4230)</f>
        <v>131.078125</v>
      </c>
    </row>
    <row r="4232" spans="1:20" x14ac:dyDescent="0.25">
      <c r="A4232" s="2">
        <f>SPY_IVOL!A4232</f>
        <v>44497</v>
      </c>
      <c r="B4232">
        <f>SPY_IVOL!B4232</f>
        <v>32.7761</v>
      </c>
      <c r="C4232">
        <f>SPY_IVOL!C4232</f>
        <v>23.849499999999999</v>
      </c>
      <c r="D4232">
        <f>SPY_IVOL!D4232</f>
        <v>19.1236</v>
      </c>
      <c r="E4232">
        <f>SPY_IVOL!E4232</f>
        <v>13.9252</v>
      </c>
      <c r="F4232">
        <f>SPY_IVOL!F4232</f>
        <v>10.286199999999999</v>
      </c>
      <c r="G4232">
        <f>SPY_IVOL!G4232</f>
        <v>11.0991</v>
      </c>
      <c r="H4232">
        <f>SPY_IVOL!H4232</f>
        <v>16.1934</v>
      </c>
      <c r="I4232">
        <f>VLOOKUP($A4232,SPY_main!$A:$C,2,FALSE)</f>
        <v>458.32</v>
      </c>
      <c r="J4232">
        <f>IFERROR(VLOOKUP($A4232,SPY_main!$A:$C,3,FALSE),J4231)</f>
        <v>1.2464</v>
      </c>
      <c r="K4232">
        <f>IFERROR(VLOOKUP($A4232,SPY_main!$E:$F,2,FALSE),K4231)</f>
        <v>0.13163</v>
      </c>
      <c r="L4232">
        <f>IFERROR(VLOOKUP($A4232,SPY_main!H:I,2,FALSE),L4231)</f>
        <v>16.53</v>
      </c>
      <c r="M4232">
        <f t="shared" si="462"/>
        <v>40.055</v>
      </c>
      <c r="N4232">
        <f t="shared" si="463"/>
        <v>26.3126</v>
      </c>
      <c r="O4232">
        <f t="shared" si="464"/>
        <v>19.924600000000002</v>
      </c>
      <c r="P4232">
        <f t="shared" si="465"/>
        <v>12.511200000000001</v>
      </c>
      <c r="Q4232">
        <f t="shared" si="466"/>
        <v>9.4852000000000007</v>
      </c>
      <c r="R4232">
        <f t="shared" si="467"/>
        <v>14.045999999999999</v>
      </c>
      <c r="S4232">
        <f t="shared" si="468"/>
        <v>15.5648</v>
      </c>
      <c r="T4232">
        <f>IFERROR(VLOOKUP($A4232,TY_main!A:B,2,FALSE),T4231)</f>
        <v>130.65625</v>
      </c>
    </row>
    <row r="4233" spans="1:20" x14ac:dyDescent="0.25">
      <c r="A4233" s="2">
        <f>SPY_IVOL!A4233</f>
        <v>44498</v>
      </c>
      <c r="B4233">
        <f>SPY_IVOL!B4233</f>
        <v>32.843299999999999</v>
      </c>
      <c r="C4233">
        <f>SPY_IVOL!C4233</f>
        <v>23.657</v>
      </c>
      <c r="D4233">
        <f>SPY_IVOL!D4233</f>
        <v>18.8474</v>
      </c>
      <c r="E4233">
        <f>SPY_IVOL!E4233</f>
        <v>13.6343</v>
      </c>
      <c r="F4233">
        <f>SPY_IVOL!F4233</f>
        <v>10.200200000000001</v>
      </c>
      <c r="G4233">
        <f>SPY_IVOL!G4233</f>
        <v>11.110799999999999</v>
      </c>
      <c r="H4233">
        <f>SPY_IVOL!H4233</f>
        <v>16.753599999999999</v>
      </c>
      <c r="I4233">
        <f>VLOOKUP($A4233,SPY_main!$A:$C,2,FALSE)</f>
        <v>459.25</v>
      </c>
      <c r="J4233">
        <f>IFERROR(VLOOKUP($A4233,SPY_main!$A:$C,3,FALSE),J4232)</f>
        <v>1.2439</v>
      </c>
      <c r="K4233">
        <f>IFERROR(VLOOKUP($A4233,SPY_main!$E:$F,2,FALSE),K4232)</f>
        <v>0.13225000000000001</v>
      </c>
      <c r="L4233">
        <f>IFERROR(VLOOKUP($A4233,SPY_main!H:I,2,FALSE),L4232)</f>
        <v>16.260000000000002</v>
      </c>
      <c r="M4233">
        <f t="shared" si="462"/>
        <v>41.103200000000001</v>
      </c>
      <c r="N4233">
        <f t="shared" si="463"/>
        <v>26.326699999999999</v>
      </c>
      <c r="O4233">
        <f t="shared" si="464"/>
        <v>19.641500000000001</v>
      </c>
      <c r="P4233">
        <f t="shared" si="465"/>
        <v>12.026</v>
      </c>
      <c r="Q4233">
        <f t="shared" si="466"/>
        <v>9.5028000000000006</v>
      </c>
      <c r="R4233">
        <f t="shared" si="467"/>
        <v>14.356299999999999</v>
      </c>
      <c r="S4233">
        <f t="shared" si="468"/>
        <v>16.401</v>
      </c>
      <c r="T4233">
        <f>IFERROR(VLOOKUP($A4233,TY_main!A:B,2,FALSE),T4232)</f>
        <v>130.609375</v>
      </c>
    </row>
    <row r="4234" spans="1:20" x14ac:dyDescent="0.25">
      <c r="A4234" s="2">
        <f>SPY_IVOL!A4234</f>
        <v>44501</v>
      </c>
      <c r="B4234">
        <f>SPY_IVOL!B4234</f>
        <v>32.880099999999999</v>
      </c>
      <c r="C4234">
        <f>SPY_IVOL!C4234</f>
        <v>23.623799999999999</v>
      </c>
      <c r="D4234">
        <f>SPY_IVOL!D4234</f>
        <v>18.810199999999998</v>
      </c>
      <c r="E4234">
        <f>SPY_IVOL!E4234</f>
        <v>13.638400000000001</v>
      </c>
      <c r="F4234">
        <f>SPY_IVOL!F4234</f>
        <v>10.1929</v>
      </c>
      <c r="G4234">
        <f>SPY_IVOL!G4234</f>
        <v>11.599</v>
      </c>
      <c r="H4234">
        <f>SPY_IVOL!H4234</f>
        <v>17.185199999999998</v>
      </c>
      <c r="I4234">
        <f>VLOOKUP($A4234,SPY_main!$A:$C,2,FALSE)</f>
        <v>460.04</v>
      </c>
      <c r="J4234">
        <f>IFERROR(VLOOKUP($A4234,SPY_main!$A:$C,3,FALSE),J4233)</f>
        <v>1.2417</v>
      </c>
      <c r="K4234">
        <f>IFERROR(VLOOKUP($A4234,SPY_main!$E:$F,2,FALSE),K4233)</f>
        <v>0.14088000000000001</v>
      </c>
      <c r="L4234">
        <f>IFERROR(VLOOKUP($A4234,SPY_main!H:I,2,FALSE),L4233)</f>
        <v>16.41</v>
      </c>
      <c r="M4234">
        <f t="shared" si="462"/>
        <v>42.831000000000003</v>
      </c>
      <c r="N4234">
        <f t="shared" si="463"/>
        <v>27.014900000000001</v>
      </c>
      <c r="O4234">
        <f t="shared" si="464"/>
        <v>20.032299999999999</v>
      </c>
      <c r="P4234">
        <f t="shared" si="465"/>
        <v>12.462400000000001</v>
      </c>
      <c r="Q4234">
        <f t="shared" si="466"/>
        <v>10.305300000000001</v>
      </c>
      <c r="R4234">
        <f t="shared" si="467"/>
        <v>15.5229</v>
      </c>
      <c r="S4234">
        <f t="shared" si="468"/>
        <v>21.454499999999999</v>
      </c>
      <c r="T4234">
        <f>IFERROR(VLOOKUP($A4234,TY_main!A:B,2,FALSE),T4233)</f>
        <v>130.5625</v>
      </c>
    </row>
    <row r="4235" spans="1:20" x14ac:dyDescent="0.25">
      <c r="A4235" s="2">
        <f>SPY_IVOL!A4235</f>
        <v>44502</v>
      </c>
      <c r="B4235">
        <f>SPY_IVOL!B4235</f>
        <v>32.845500000000001</v>
      </c>
      <c r="C4235">
        <f>SPY_IVOL!C4235</f>
        <v>23.59</v>
      </c>
      <c r="D4235">
        <f>SPY_IVOL!D4235</f>
        <v>18.770600000000002</v>
      </c>
      <c r="E4235">
        <f>SPY_IVOL!E4235</f>
        <v>12.889900000000001</v>
      </c>
      <c r="F4235">
        <f>SPY_IVOL!F4235</f>
        <v>9.7585999999999995</v>
      </c>
      <c r="G4235">
        <f>SPY_IVOL!G4235</f>
        <v>11.4499</v>
      </c>
      <c r="H4235">
        <f>SPY_IVOL!H4235</f>
        <v>17.1312</v>
      </c>
      <c r="I4235">
        <f>VLOOKUP($A4235,SPY_main!$A:$C,2,FALSE)</f>
        <v>461.9</v>
      </c>
      <c r="J4235">
        <f>IFERROR(VLOOKUP($A4235,SPY_main!$A:$C,3,FALSE),J4234)</f>
        <v>1.2366999999999999</v>
      </c>
      <c r="K4235">
        <f>IFERROR(VLOOKUP($A4235,SPY_main!$E:$F,2,FALSE),K4234)</f>
        <v>0.14499999999999999</v>
      </c>
      <c r="L4235">
        <f>IFERROR(VLOOKUP($A4235,SPY_main!H:I,2,FALSE),L4234)</f>
        <v>16.03</v>
      </c>
      <c r="M4235">
        <f t="shared" si="462"/>
        <v>43.579500000000003</v>
      </c>
      <c r="N4235">
        <f t="shared" si="463"/>
        <v>27.215800000000002</v>
      </c>
      <c r="O4235">
        <f t="shared" si="464"/>
        <v>19.895900000000001</v>
      </c>
      <c r="P4235">
        <f t="shared" si="465"/>
        <v>11.784599999999999</v>
      </c>
      <c r="Q4235">
        <f t="shared" si="466"/>
        <v>10.3604</v>
      </c>
      <c r="R4235">
        <f t="shared" si="467"/>
        <v>15.621</v>
      </c>
      <c r="S4235">
        <f t="shared" si="468"/>
        <v>17.390499999999999</v>
      </c>
      <c r="T4235">
        <f>IFERROR(VLOOKUP($A4235,TY_main!A:B,2,FALSE),T4234)</f>
        <v>130.875</v>
      </c>
    </row>
    <row r="4236" spans="1:20" x14ac:dyDescent="0.25">
      <c r="A4236" s="2">
        <f>SPY_IVOL!A4236</f>
        <v>44503</v>
      </c>
      <c r="B4236">
        <f>SPY_IVOL!B4236</f>
        <v>32.172499999999999</v>
      </c>
      <c r="C4236">
        <f>SPY_IVOL!C4236</f>
        <v>22.603300000000001</v>
      </c>
      <c r="D4236">
        <f>SPY_IVOL!D4236</f>
        <v>17.7453</v>
      </c>
      <c r="E4236">
        <f>SPY_IVOL!E4236</f>
        <v>12.4039</v>
      </c>
      <c r="F4236">
        <f>SPY_IVOL!F4236</f>
        <v>9.5219000000000005</v>
      </c>
      <c r="G4236">
        <f>SPY_IVOL!G4236</f>
        <v>11.414999999999999</v>
      </c>
      <c r="H4236">
        <f>SPY_IVOL!H4236</f>
        <v>16.561299999999999</v>
      </c>
      <c r="I4236">
        <f>VLOOKUP($A4236,SPY_main!$A:$C,2,FALSE)</f>
        <v>464.72</v>
      </c>
      <c r="J4236">
        <f>IFERROR(VLOOKUP($A4236,SPY_main!$A:$C,3,FALSE),J4235)</f>
        <v>1.2292000000000001</v>
      </c>
      <c r="K4236">
        <f>IFERROR(VLOOKUP($A4236,SPY_main!$E:$F,2,FALSE),K4235)</f>
        <v>0.13975000000000001</v>
      </c>
      <c r="L4236">
        <f>IFERROR(VLOOKUP($A4236,SPY_main!H:I,2,FALSE),L4235)</f>
        <v>15.1</v>
      </c>
      <c r="M4236">
        <f t="shared" si="462"/>
        <v>43.852600000000002</v>
      </c>
      <c r="N4236">
        <f t="shared" si="463"/>
        <v>26.575700000000001</v>
      </c>
      <c r="O4236">
        <f t="shared" si="464"/>
        <v>18.644600000000001</v>
      </c>
      <c r="P4236">
        <f t="shared" si="465"/>
        <v>11.1754</v>
      </c>
      <c r="Q4236">
        <f t="shared" si="466"/>
        <v>10.67</v>
      </c>
      <c r="R4236">
        <f t="shared" si="467"/>
        <v>16.437899999999999</v>
      </c>
      <c r="S4236">
        <f t="shared" si="468"/>
        <v>17.597799999999999</v>
      </c>
      <c r="T4236">
        <f>IFERROR(VLOOKUP($A4236,TY_main!A:B,2,FALSE),T4235)</f>
        <v>130.671875</v>
      </c>
    </row>
    <row r="4237" spans="1:20" x14ac:dyDescent="0.25">
      <c r="A4237" s="2">
        <f>SPY_IVOL!A4237</f>
        <v>44504</v>
      </c>
      <c r="B4237">
        <f>SPY_IVOL!B4237</f>
        <v>32.799100000000003</v>
      </c>
      <c r="C4237">
        <f>SPY_IVOL!C4237</f>
        <v>22.848500000000001</v>
      </c>
      <c r="D4237">
        <f>SPY_IVOL!D4237</f>
        <v>17.761099999999999</v>
      </c>
      <c r="E4237">
        <f>SPY_IVOL!E4237</f>
        <v>12.1318</v>
      </c>
      <c r="F4237">
        <f>SPY_IVOL!F4237</f>
        <v>9.7151999999999994</v>
      </c>
      <c r="G4237">
        <f>SPY_IVOL!G4237</f>
        <v>11.677099999999999</v>
      </c>
      <c r="H4237">
        <f>SPY_IVOL!H4237</f>
        <v>17.387599999999999</v>
      </c>
      <c r="I4237">
        <f>VLOOKUP($A4237,SPY_main!$A:$C,2,FALSE)</f>
        <v>466.91</v>
      </c>
      <c r="J4237">
        <f>IFERROR(VLOOKUP($A4237,SPY_main!$A:$C,3,FALSE),J4236)</f>
        <v>1.2235</v>
      </c>
      <c r="K4237">
        <f>IFERROR(VLOOKUP($A4237,SPY_main!$E:$F,2,FALSE),K4236)</f>
        <v>0.14438000000000001</v>
      </c>
      <c r="L4237">
        <f>IFERROR(VLOOKUP($A4237,SPY_main!H:I,2,FALSE),L4236)</f>
        <v>15.44</v>
      </c>
      <c r="M4237">
        <f t="shared" si="462"/>
        <v>45.264800000000001</v>
      </c>
      <c r="N4237">
        <f t="shared" si="463"/>
        <v>27.627500000000001</v>
      </c>
      <c r="O4237">
        <f t="shared" si="464"/>
        <v>18.8933</v>
      </c>
      <c r="P4237">
        <f t="shared" si="465"/>
        <v>10.6974</v>
      </c>
      <c r="Q4237">
        <f t="shared" si="466"/>
        <v>11.2089</v>
      </c>
      <c r="R4237">
        <f t="shared" si="467"/>
        <v>16.557400000000001</v>
      </c>
      <c r="S4237">
        <f t="shared" si="468"/>
        <v>21.234000000000002</v>
      </c>
      <c r="T4237">
        <f>IFERROR(VLOOKUP($A4237,TY_main!A:B,2,FALSE),T4236)</f>
        <v>131.21875</v>
      </c>
    </row>
    <row r="4238" spans="1:20" x14ac:dyDescent="0.25">
      <c r="A4238" s="2">
        <f>SPY_IVOL!A4238</f>
        <v>44505</v>
      </c>
      <c r="B4238">
        <f>SPY_IVOL!B4238</f>
        <v>33.9696</v>
      </c>
      <c r="C4238">
        <f>SPY_IVOL!C4238</f>
        <v>23.728000000000002</v>
      </c>
      <c r="D4238">
        <f>SPY_IVOL!D4238</f>
        <v>18.551500000000001</v>
      </c>
      <c r="E4238">
        <f>SPY_IVOL!E4238</f>
        <v>12.757199999999999</v>
      </c>
      <c r="F4238">
        <f>SPY_IVOL!F4238</f>
        <v>10.3713</v>
      </c>
      <c r="G4238">
        <f>SPY_IVOL!G4238</f>
        <v>12.179600000000001</v>
      </c>
      <c r="H4238">
        <f>SPY_IVOL!H4238</f>
        <v>17.831700000000001</v>
      </c>
      <c r="I4238">
        <f>VLOOKUP($A4238,SPY_main!$A:$C,2,FALSE)</f>
        <v>468.53</v>
      </c>
      <c r="J4238">
        <f>IFERROR(VLOOKUP($A4238,SPY_main!$A:$C,3,FALSE),J4237)</f>
        <v>1.2192000000000001</v>
      </c>
      <c r="K4238">
        <f>IFERROR(VLOOKUP($A4238,SPY_main!$E:$F,2,FALSE),K4237)</f>
        <v>0.14274999999999999</v>
      </c>
      <c r="L4238">
        <f>IFERROR(VLOOKUP($A4238,SPY_main!H:I,2,FALSE),L4237)</f>
        <v>16.48</v>
      </c>
      <c r="M4238">
        <f t="shared" si="462"/>
        <v>45.418300000000002</v>
      </c>
      <c r="N4238">
        <f t="shared" si="463"/>
        <v>28.4861</v>
      </c>
      <c r="O4238">
        <f t="shared" si="464"/>
        <v>19.481000000000002</v>
      </c>
      <c r="P4238">
        <f t="shared" si="465"/>
        <v>11.193899999999999</v>
      </c>
      <c r="Q4238">
        <f t="shared" si="466"/>
        <v>11.679600000000001</v>
      </c>
      <c r="R4238">
        <f t="shared" si="467"/>
        <v>17.552900000000001</v>
      </c>
      <c r="S4238">
        <f t="shared" si="468"/>
        <v>21.4285</v>
      </c>
      <c r="T4238">
        <f>IFERROR(VLOOKUP($A4238,TY_main!A:B,2,FALSE),T4237)</f>
        <v>131.734375</v>
      </c>
    </row>
    <row r="4239" spans="1:20" x14ac:dyDescent="0.25">
      <c r="A4239" s="2">
        <f>SPY_IVOL!A4239</f>
        <v>44508</v>
      </c>
      <c r="B4239">
        <f>SPY_IVOL!B4239</f>
        <v>35.177500000000002</v>
      </c>
      <c r="C4239">
        <f>SPY_IVOL!C4239</f>
        <v>24.503</v>
      </c>
      <c r="D4239">
        <f>SPY_IVOL!D4239</f>
        <v>19.088899999999999</v>
      </c>
      <c r="E4239">
        <f>SPY_IVOL!E4239</f>
        <v>12.8551</v>
      </c>
      <c r="F4239">
        <f>SPY_IVOL!F4239</f>
        <v>10.5913</v>
      </c>
      <c r="G4239">
        <f>SPY_IVOL!G4239</f>
        <v>12.592499999999999</v>
      </c>
      <c r="H4239">
        <f>SPY_IVOL!H4239</f>
        <v>18.557200000000002</v>
      </c>
      <c r="I4239">
        <f>VLOOKUP($A4239,SPY_main!$A:$C,2,FALSE)</f>
        <v>468.93</v>
      </c>
      <c r="J4239">
        <f>IFERROR(VLOOKUP($A4239,SPY_main!$A:$C,3,FALSE),J4238)</f>
        <v>1.2181999999999999</v>
      </c>
      <c r="K4239">
        <f>IFERROR(VLOOKUP($A4239,SPY_main!$E:$F,2,FALSE),K4238)</f>
        <v>0.14563000000000001</v>
      </c>
      <c r="L4239">
        <f>IFERROR(VLOOKUP($A4239,SPY_main!H:I,2,FALSE),L4238)</f>
        <v>17.22</v>
      </c>
      <c r="M4239">
        <f t="shared" si="462"/>
        <v>49.618899999999996</v>
      </c>
      <c r="N4239">
        <f t="shared" si="463"/>
        <v>30.952300000000001</v>
      </c>
      <c r="O4239">
        <f t="shared" si="464"/>
        <v>20.820599999999999</v>
      </c>
      <c r="P4239">
        <f t="shared" si="465"/>
        <v>11.214399999999999</v>
      </c>
      <c r="Q4239">
        <f t="shared" si="466"/>
        <v>12.0975</v>
      </c>
      <c r="R4239">
        <f t="shared" si="467"/>
        <v>19.153099999999998</v>
      </c>
      <c r="S4239">
        <f t="shared" si="468"/>
        <v>24.0229</v>
      </c>
      <c r="T4239">
        <f>IFERROR(VLOOKUP($A4239,TY_main!A:B,2,FALSE),T4238)</f>
        <v>131.203125</v>
      </c>
    </row>
    <row r="4240" spans="1:20" x14ac:dyDescent="0.25">
      <c r="A4240" s="2">
        <f>SPY_IVOL!A4240</f>
        <v>44509</v>
      </c>
      <c r="B4240">
        <f>SPY_IVOL!B4240</f>
        <v>35.872900000000001</v>
      </c>
      <c r="C4240">
        <f>SPY_IVOL!C4240</f>
        <v>24.943100000000001</v>
      </c>
      <c r="D4240">
        <f>SPY_IVOL!D4240</f>
        <v>19.643000000000001</v>
      </c>
      <c r="E4240">
        <f>SPY_IVOL!E4240</f>
        <v>13.6721</v>
      </c>
      <c r="F4240">
        <f>SPY_IVOL!F4240</f>
        <v>10.5444</v>
      </c>
      <c r="G4240">
        <f>SPY_IVOL!G4240</f>
        <v>12.5847</v>
      </c>
      <c r="H4240">
        <f>SPY_IVOL!H4240</f>
        <v>17.571100000000001</v>
      </c>
      <c r="I4240">
        <f>VLOOKUP($A4240,SPY_main!$A:$C,2,FALSE)</f>
        <v>467.38</v>
      </c>
      <c r="J4240">
        <f>IFERROR(VLOOKUP($A4240,SPY_main!$A:$C,3,FALSE),J4239)</f>
        <v>1.2222</v>
      </c>
      <c r="K4240">
        <f>IFERROR(VLOOKUP($A4240,SPY_main!$E:$F,2,FALSE),K4239)</f>
        <v>0.14949999999999999</v>
      </c>
      <c r="L4240">
        <f>IFERROR(VLOOKUP($A4240,SPY_main!H:I,2,FALSE),L4239)</f>
        <v>17.78</v>
      </c>
      <c r="M4240">
        <f t="shared" si="462"/>
        <v>50.811</v>
      </c>
      <c r="N4240">
        <f t="shared" si="463"/>
        <v>31.6525</v>
      </c>
      <c r="O4240">
        <f t="shared" si="464"/>
        <v>21.5412</v>
      </c>
      <c r="P4240">
        <f t="shared" si="465"/>
        <v>12.3948</v>
      </c>
      <c r="Q4240">
        <f t="shared" si="466"/>
        <v>12.295199999999999</v>
      </c>
      <c r="R4240">
        <f t="shared" si="467"/>
        <v>18.5596</v>
      </c>
      <c r="S4240">
        <f t="shared" si="468"/>
        <v>18.5596</v>
      </c>
      <c r="T4240">
        <f>IFERROR(VLOOKUP($A4240,TY_main!A:B,2,FALSE),T4239)</f>
        <v>131.75</v>
      </c>
    </row>
    <row r="4241" spans="1:20" x14ac:dyDescent="0.25">
      <c r="A4241" s="2">
        <f>SPY_IVOL!A4241</f>
        <v>44510</v>
      </c>
      <c r="B4241">
        <f>SPY_IVOL!B4241</f>
        <v>36.627800000000001</v>
      </c>
      <c r="C4241">
        <f>SPY_IVOL!C4241</f>
        <v>25.816600000000001</v>
      </c>
      <c r="D4241">
        <f>SPY_IVOL!D4241</f>
        <v>20.479600000000001</v>
      </c>
      <c r="E4241">
        <f>SPY_IVOL!E4241</f>
        <v>14.416700000000001</v>
      </c>
      <c r="F4241">
        <f>SPY_IVOL!F4241</f>
        <v>10.683400000000001</v>
      </c>
      <c r="G4241">
        <f>SPY_IVOL!G4241</f>
        <v>12.5319</v>
      </c>
      <c r="H4241">
        <f>SPY_IVOL!H4241</f>
        <v>17.727499999999999</v>
      </c>
      <c r="I4241">
        <f>VLOOKUP($A4241,SPY_main!$A:$C,2,FALSE)</f>
        <v>463.62</v>
      </c>
      <c r="J4241">
        <f>IFERROR(VLOOKUP($A4241,SPY_main!$A:$C,3,FALSE),J4240)</f>
        <v>1.2321</v>
      </c>
      <c r="K4241">
        <f>IFERROR(VLOOKUP($A4241,SPY_main!$E:$F,2,FALSE),K4240)</f>
        <v>0.15437999999999999</v>
      </c>
      <c r="L4241">
        <f>IFERROR(VLOOKUP($A4241,SPY_main!H:I,2,FALSE),L4240)</f>
        <v>18.73</v>
      </c>
      <c r="M4241">
        <f t="shared" si="462"/>
        <v>53.739600000000003</v>
      </c>
      <c r="N4241">
        <f t="shared" si="463"/>
        <v>32.7254</v>
      </c>
      <c r="O4241">
        <f t="shared" si="464"/>
        <v>22.5152</v>
      </c>
      <c r="P4241">
        <f t="shared" si="465"/>
        <v>13.8286</v>
      </c>
      <c r="Q4241">
        <f t="shared" si="466"/>
        <v>12.0672</v>
      </c>
      <c r="R4241">
        <f t="shared" si="467"/>
        <v>18.817</v>
      </c>
      <c r="S4241">
        <f t="shared" si="468"/>
        <v>18.817</v>
      </c>
      <c r="T4241">
        <f>IFERROR(VLOOKUP($A4241,TY_main!A:B,2,FALSE),T4240)</f>
        <v>130.640625</v>
      </c>
    </row>
    <row r="4242" spans="1:20" x14ac:dyDescent="0.25">
      <c r="A4242" s="2">
        <f>SPY_IVOL!A4242</f>
        <v>44511</v>
      </c>
      <c r="B4242">
        <f>SPY_IVOL!B4242</f>
        <v>35.789299999999997</v>
      </c>
      <c r="C4242">
        <f>SPY_IVOL!C4242</f>
        <v>24.8675</v>
      </c>
      <c r="D4242">
        <f>SPY_IVOL!D4242</f>
        <v>19.734400000000001</v>
      </c>
      <c r="E4242">
        <f>SPY_IVOL!E4242</f>
        <v>13.949400000000001</v>
      </c>
      <c r="F4242">
        <f>SPY_IVOL!F4242</f>
        <v>10.4819</v>
      </c>
      <c r="G4242">
        <f>SPY_IVOL!G4242</f>
        <v>12.396599999999999</v>
      </c>
      <c r="H4242">
        <f>SPY_IVOL!H4242</f>
        <v>16.7058</v>
      </c>
      <c r="I4242">
        <f>VLOOKUP($A4242,SPY_main!$A:$C,2,FALSE)</f>
        <v>463.77</v>
      </c>
      <c r="J4242">
        <f>IFERROR(VLOOKUP($A4242,SPY_main!$A:$C,3,FALSE),J4241)</f>
        <v>1.2317</v>
      </c>
      <c r="K4242">
        <f>IFERROR(VLOOKUP($A4242,SPY_main!$E:$F,2,FALSE),K4241)</f>
        <v>0.156</v>
      </c>
      <c r="L4242">
        <f>IFERROR(VLOOKUP($A4242,SPY_main!H:I,2,FALSE),L4241)</f>
        <v>17.66</v>
      </c>
      <c r="M4242">
        <f t="shared" si="462"/>
        <v>53.651400000000002</v>
      </c>
      <c r="N4242">
        <f t="shared" si="463"/>
        <v>32.4255</v>
      </c>
      <c r="O4242">
        <f t="shared" si="464"/>
        <v>21.1007</v>
      </c>
      <c r="P4242">
        <f t="shared" si="465"/>
        <v>12.62</v>
      </c>
      <c r="Q4242">
        <f t="shared" si="466"/>
        <v>12.799799999999999</v>
      </c>
      <c r="R4242">
        <f t="shared" si="467"/>
        <v>15.965299999999999</v>
      </c>
      <c r="S4242">
        <f t="shared" si="468"/>
        <v>15.965299999999999</v>
      </c>
      <c r="T4242">
        <f>IFERROR(VLOOKUP($A4242,TY_main!A:B,2,FALSE),T4241)</f>
        <v>130.234375</v>
      </c>
    </row>
    <row r="4243" spans="1:20" x14ac:dyDescent="0.25">
      <c r="A4243" s="2">
        <f>SPY_IVOL!A4243</f>
        <v>44512</v>
      </c>
      <c r="B4243">
        <f>SPY_IVOL!B4243</f>
        <v>35.148299999999999</v>
      </c>
      <c r="C4243">
        <f>SPY_IVOL!C4243</f>
        <v>23.748000000000001</v>
      </c>
      <c r="D4243">
        <f>SPY_IVOL!D4243</f>
        <v>18.421299999999999</v>
      </c>
      <c r="E4243">
        <f>SPY_IVOL!E4243</f>
        <v>12.6594</v>
      </c>
      <c r="F4243">
        <f>SPY_IVOL!F4243</f>
        <v>10.2134</v>
      </c>
      <c r="G4243">
        <f>SPY_IVOL!G4243</f>
        <v>12.565</v>
      </c>
      <c r="H4243">
        <f>SPY_IVOL!H4243</f>
        <v>16.563600000000001</v>
      </c>
      <c r="I4243">
        <f>VLOOKUP($A4243,SPY_main!$A:$C,2,FALSE)</f>
        <v>467.27</v>
      </c>
      <c r="J4243">
        <f>IFERROR(VLOOKUP($A4243,SPY_main!$A:$C,3,FALSE),J4242)</f>
        <v>1.2224999999999999</v>
      </c>
      <c r="K4243">
        <f>IFERROR(VLOOKUP($A4243,SPY_main!$E:$F,2,FALSE),K4242)</f>
        <v>0.155</v>
      </c>
      <c r="L4243">
        <f>IFERROR(VLOOKUP($A4243,SPY_main!H:I,2,FALSE),L4242)</f>
        <v>16.29</v>
      </c>
      <c r="M4243">
        <f t="shared" si="462"/>
        <v>54.509099999999997</v>
      </c>
      <c r="N4243">
        <f t="shared" si="463"/>
        <v>31.815300000000001</v>
      </c>
      <c r="O4243">
        <f t="shared" si="464"/>
        <v>19.689499999999999</v>
      </c>
      <c r="P4243">
        <f t="shared" si="465"/>
        <v>10.0421</v>
      </c>
      <c r="Q4243">
        <f t="shared" si="466"/>
        <v>13.341699999999999</v>
      </c>
      <c r="R4243">
        <f t="shared" si="467"/>
        <v>13.8256</v>
      </c>
      <c r="S4243">
        <f t="shared" si="468"/>
        <v>13.8256</v>
      </c>
      <c r="T4243">
        <f>IFERROR(VLOOKUP($A4243,TY_main!A:B,2,FALSE),T4242)</f>
        <v>130.4375</v>
      </c>
    </row>
    <row r="4244" spans="1:20" x14ac:dyDescent="0.25">
      <c r="A4244" s="2">
        <f>SPY_IVOL!A4244</f>
        <v>44515</v>
      </c>
      <c r="B4244">
        <f>SPY_IVOL!B4244</f>
        <v>35.667499999999997</v>
      </c>
      <c r="C4244">
        <f>SPY_IVOL!C4244</f>
        <v>24.135200000000001</v>
      </c>
      <c r="D4244">
        <f>SPY_IVOL!D4244</f>
        <v>18.770099999999999</v>
      </c>
      <c r="E4244">
        <f>SPY_IVOL!E4244</f>
        <v>12.842499999999999</v>
      </c>
      <c r="F4244">
        <f>SPY_IVOL!F4244</f>
        <v>10.067600000000001</v>
      </c>
      <c r="G4244">
        <f>SPY_IVOL!G4244</f>
        <v>12.6723</v>
      </c>
      <c r="H4244">
        <f>SPY_IVOL!H4244</f>
        <v>17.288499999999999</v>
      </c>
      <c r="I4244">
        <f>VLOOKUP($A4244,SPY_main!$A:$C,2,FALSE)</f>
        <v>467.43</v>
      </c>
      <c r="J4244">
        <f>IFERROR(VLOOKUP($A4244,SPY_main!$A:$C,3,FALSE),J4243)</f>
        <v>1.2221</v>
      </c>
      <c r="K4244">
        <f>IFERROR(VLOOKUP($A4244,SPY_main!$E:$F,2,FALSE),K4243)</f>
        <v>0.15787999999999999</v>
      </c>
      <c r="L4244">
        <f>IFERROR(VLOOKUP($A4244,SPY_main!H:I,2,FALSE),L4243)</f>
        <v>16.489999999999998</v>
      </c>
      <c r="M4244">
        <f t="shared" si="462"/>
        <v>60.634700000000002</v>
      </c>
      <c r="N4244">
        <f t="shared" si="463"/>
        <v>38.381500000000003</v>
      </c>
      <c r="O4244">
        <f t="shared" si="464"/>
        <v>22.449000000000002</v>
      </c>
      <c r="P4244">
        <f t="shared" si="465"/>
        <v>10.9918</v>
      </c>
      <c r="Q4244">
        <f t="shared" si="466"/>
        <v>17.4057</v>
      </c>
      <c r="R4244">
        <f t="shared" si="467"/>
        <v>19.467600000000001</v>
      </c>
      <c r="S4244">
        <f t="shared" si="468"/>
        <v>19.467600000000001</v>
      </c>
      <c r="T4244">
        <f>IFERROR(VLOOKUP($A4244,TY_main!A:B,2,FALSE),T4243)</f>
        <v>130.203125</v>
      </c>
    </row>
    <row r="4245" spans="1:20" x14ac:dyDescent="0.25">
      <c r="A4245" s="2">
        <f>SPY_IVOL!A4245</f>
        <v>44516</v>
      </c>
      <c r="B4245">
        <f>SPY_IVOL!B4245</f>
        <v>35.472700000000003</v>
      </c>
      <c r="C4245">
        <f>SPY_IVOL!C4245</f>
        <v>24.0519</v>
      </c>
      <c r="D4245">
        <f>SPY_IVOL!D4245</f>
        <v>18.5945</v>
      </c>
      <c r="E4245">
        <f>SPY_IVOL!E4245</f>
        <v>12.507</v>
      </c>
      <c r="F4245">
        <f>SPY_IVOL!F4245</f>
        <v>10.2278</v>
      </c>
      <c r="G4245">
        <f>SPY_IVOL!G4245</f>
        <v>12.8325</v>
      </c>
      <c r="H4245">
        <f>SPY_IVOL!H4245</f>
        <v>15.214</v>
      </c>
      <c r="I4245">
        <f>VLOOKUP($A4245,SPY_main!$A:$C,2,FALSE)</f>
        <v>469.28</v>
      </c>
      <c r="J4245">
        <f>IFERROR(VLOOKUP($A4245,SPY_main!$A:$C,3,FALSE),J4244)</f>
        <v>1.2173</v>
      </c>
      <c r="K4245">
        <f>IFERROR(VLOOKUP($A4245,SPY_main!$E:$F,2,FALSE),K4244)</f>
        <v>0.16</v>
      </c>
      <c r="L4245">
        <f>IFERROR(VLOOKUP($A4245,SPY_main!H:I,2,FALSE),L4244)</f>
        <v>16.37</v>
      </c>
      <c r="M4245">
        <f t="shared" si="462"/>
        <v>76.587199999999996</v>
      </c>
      <c r="N4245">
        <f t="shared" si="463"/>
        <v>44.295999999999999</v>
      </c>
      <c r="O4245">
        <f t="shared" si="464"/>
        <v>26.377500000000001</v>
      </c>
      <c r="P4245">
        <f t="shared" si="465"/>
        <v>10.656599999999999</v>
      </c>
      <c r="Q4245">
        <f t="shared" si="466"/>
        <v>14.9413</v>
      </c>
      <c r="R4245">
        <f t="shared" si="467"/>
        <v>14.9413</v>
      </c>
      <c r="S4245">
        <f t="shared" si="468"/>
        <v>14.9413</v>
      </c>
      <c r="T4245">
        <f>IFERROR(VLOOKUP($A4245,TY_main!A:B,2,FALSE),T4244)</f>
        <v>130.078125</v>
      </c>
    </row>
    <row r="4246" spans="1:20" x14ac:dyDescent="0.25">
      <c r="A4246" s="2">
        <f>SPY_IVOL!A4246</f>
        <v>44517</v>
      </c>
      <c r="B4246">
        <f>SPY_IVOL!B4246</f>
        <v>36.801600000000001</v>
      </c>
      <c r="C4246">
        <f>SPY_IVOL!C4246</f>
        <v>24.906099999999999</v>
      </c>
      <c r="D4246">
        <f>SPY_IVOL!D4246</f>
        <v>19.2806</v>
      </c>
      <c r="E4246">
        <f>SPY_IVOL!E4246</f>
        <v>13.096399999999999</v>
      </c>
      <c r="F4246">
        <f>SPY_IVOL!F4246</f>
        <v>10.244400000000001</v>
      </c>
      <c r="G4246">
        <f>SPY_IVOL!G4246</f>
        <v>13.1778</v>
      </c>
      <c r="H4246">
        <f>SPY_IVOL!H4246</f>
        <v>16.716699999999999</v>
      </c>
      <c r="I4246">
        <f>VLOOKUP($A4246,SPY_main!$A:$C,2,FALSE)</f>
        <v>468.14</v>
      </c>
      <c r="J4246">
        <f>IFERROR(VLOOKUP($A4246,SPY_main!$A:$C,3,FALSE),J4245)</f>
        <v>1.2202</v>
      </c>
      <c r="K4246">
        <f>IFERROR(VLOOKUP($A4246,SPY_main!$E:$F,2,FALSE),K4245)</f>
        <v>0.1575</v>
      </c>
      <c r="L4246">
        <f>IFERROR(VLOOKUP($A4246,SPY_main!H:I,2,FALSE),L4245)</f>
        <v>17.11</v>
      </c>
      <c r="M4246">
        <f t="shared" si="462"/>
        <v>59.113</v>
      </c>
      <c r="N4246">
        <f t="shared" si="463"/>
        <v>51.319400000000002</v>
      </c>
      <c r="O4246">
        <f t="shared" si="464"/>
        <v>29.796399999999998</v>
      </c>
      <c r="P4246">
        <f t="shared" si="465"/>
        <v>11.0326</v>
      </c>
      <c r="Q4246">
        <f t="shared" si="466"/>
        <v>16.546700000000001</v>
      </c>
      <c r="R4246">
        <f t="shared" si="467"/>
        <v>16.546700000000001</v>
      </c>
      <c r="S4246">
        <f t="shared" si="468"/>
        <v>16.546700000000001</v>
      </c>
      <c r="T4246">
        <f>IFERROR(VLOOKUP($A4246,TY_main!A:B,2,FALSE),T4245)</f>
        <v>130.359375</v>
      </c>
    </row>
    <row r="4247" spans="1:20" x14ac:dyDescent="0.25">
      <c r="A4247" s="2">
        <f>SPY_IVOL!A4247</f>
        <v>44518</v>
      </c>
      <c r="B4247">
        <f>SPY_IVOL!B4247</f>
        <v>37.747799999999998</v>
      </c>
      <c r="C4247">
        <f>SPY_IVOL!C4247</f>
        <v>25.323399999999999</v>
      </c>
      <c r="D4247">
        <f>SPY_IVOL!D4247</f>
        <v>19.448</v>
      </c>
      <c r="E4247">
        <f>SPY_IVOL!E4247</f>
        <v>12.825699999999999</v>
      </c>
      <c r="F4247">
        <f>SPY_IVOL!F4247</f>
        <v>10.5984</v>
      </c>
      <c r="G4247">
        <f>SPY_IVOL!G4247</f>
        <v>13.474500000000001</v>
      </c>
      <c r="H4247">
        <f>SPY_IVOL!H4247</f>
        <v>17.625900000000001</v>
      </c>
      <c r="I4247">
        <f>VLOOKUP($A4247,SPY_main!$A:$C,2,FALSE)</f>
        <v>469.73</v>
      </c>
      <c r="J4247">
        <f>IFERROR(VLOOKUP($A4247,SPY_main!$A:$C,3,FALSE),J4246)</f>
        <v>1.2161</v>
      </c>
      <c r="K4247">
        <f>IFERROR(VLOOKUP($A4247,SPY_main!$E:$F,2,FALSE),K4246)</f>
        <v>0.15962999999999999</v>
      </c>
      <c r="L4247">
        <f>IFERROR(VLOOKUP($A4247,SPY_main!H:I,2,FALSE),L4246)</f>
        <v>17.59</v>
      </c>
      <c r="M4247">
        <f t="shared" si="462"/>
        <v>66.828500000000005</v>
      </c>
      <c r="N4247">
        <f t="shared" si="463"/>
        <v>66.828500000000005</v>
      </c>
      <c r="O4247">
        <f t="shared" si="464"/>
        <v>40.3279</v>
      </c>
      <c r="P4247">
        <f t="shared" si="465"/>
        <v>10.4199</v>
      </c>
      <c r="Q4247">
        <f t="shared" si="466"/>
        <v>15.45</v>
      </c>
      <c r="R4247">
        <f t="shared" si="467"/>
        <v>15.45</v>
      </c>
      <c r="S4247">
        <f t="shared" si="468"/>
        <v>15.45</v>
      </c>
      <c r="T4247">
        <f>IFERROR(VLOOKUP($A4247,TY_main!A:B,2,FALSE),T4246)</f>
        <v>130.484375</v>
      </c>
    </row>
    <row r="4248" spans="1:20" x14ac:dyDescent="0.25">
      <c r="A4248" s="2">
        <f>SPY_IVOL!A4248</f>
        <v>44519</v>
      </c>
      <c r="B4248">
        <f>SPY_IVOL!B4248</f>
        <v>39.1614</v>
      </c>
      <c r="C4248">
        <f>SPY_IVOL!C4248</f>
        <v>25.923300000000001</v>
      </c>
      <c r="D4248">
        <f>SPY_IVOL!D4248</f>
        <v>19.721699999999998</v>
      </c>
      <c r="E4248">
        <f>SPY_IVOL!E4248</f>
        <v>12.8264</v>
      </c>
      <c r="F4248">
        <f>SPY_IVOL!F4248</f>
        <v>10.384499999999999</v>
      </c>
      <c r="G4248">
        <f>SPY_IVOL!G4248</f>
        <v>13.552</v>
      </c>
      <c r="H4248">
        <f>SPY_IVOL!H4248</f>
        <v>18.1371</v>
      </c>
      <c r="I4248">
        <f>VLOOKUP($A4248,SPY_main!$A:$C,2,FALSE)</f>
        <v>468.89</v>
      </c>
      <c r="J4248">
        <f>IFERROR(VLOOKUP($A4248,SPY_main!$A:$C,3,FALSE),J4247)</f>
        <v>1.2182999999999999</v>
      </c>
      <c r="K4248">
        <f>IFERROR(VLOOKUP($A4248,SPY_main!$E:$F,2,FALSE),K4247)</f>
        <v>0.16400000000000001</v>
      </c>
      <c r="L4248">
        <f>IFERROR(VLOOKUP($A4248,SPY_main!H:I,2,FALSE),L4247)</f>
        <v>17.91</v>
      </c>
      <c r="M4248">
        <f t="shared" si="462"/>
        <v>50.493499999999997</v>
      </c>
      <c r="N4248">
        <f t="shared" si="463"/>
        <v>41.902200000000001</v>
      </c>
      <c r="O4248">
        <f t="shared" si="464"/>
        <v>23.752700000000001</v>
      </c>
      <c r="P4248">
        <f t="shared" si="465"/>
        <v>6.8051000000000004</v>
      </c>
      <c r="Q4248">
        <f t="shared" si="466"/>
        <v>19.841899999999999</v>
      </c>
      <c r="R4248">
        <f t="shared" si="467"/>
        <v>19.841899999999999</v>
      </c>
      <c r="S4248">
        <f t="shared" si="468"/>
        <v>19.841899999999999</v>
      </c>
      <c r="T4248">
        <f>IFERROR(VLOOKUP($A4248,TY_main!A:B,2,FALSE),T4247)</f>
        <v>130.78125</v>
      </c>
    </row>
    <row r="4249" spans="1:20" x14ac:dyDescent="0.25">
      <c r="A4249" s="2">
        <f>SPY_IVOL!A4249</f>
        <v>44522</v>
      </c>
      <c r="B4249">
        <f>SPY_IVOL!B4249</f>
        <v>33.669800000000002</v>
      </c>
      <c r="C4249">
        <f>SPY_IVOL!C4249</f>
        <v>24.548200000000001</v>
      </c>
      <c r="D4249">
        <f>SPY_IVOL!D4249</f>
        <v>19.9557</v>
      </c>
      <c r="E4249">
        <f>SPY_IVOL!E4249</f>
        <v>15.340199999999999</v>
      </c>
      <c r="F4249">
        <f>SPY_IVOL!F4249</f>
        <v>12.3063</v>
      </c>
      <c r="G4249">
        <f>SPY_IVOL!G4249</f>
        <v>12.386799999999999</v>
      </c>
      <c r="H4249">
        <f>SPY_IVOL!H4249</f>
        <v>16.0336</v>
      </c>
      <c r="I4249">
        <f>VLOOKUP($A4249,SPY_main!$A:$C,2,FALSE)</f>
        <v>467.57</v>
      </c>
      <c r="J4249">
        <f>IFERROR(VLOOKUP($A4249,SPY_main!$A:$C,3,FALSE),J4248)</f>
        <v>1.2217</v>
      </c>
      <c r="K4249">
        <f>IFERROR(VLOOKUP($A4249,SPY_main!$E:$F,2,FALSE),K4248)</f>
        <v>0.16963</v>
      </c>
      <c r="L4249">
        <f>IFERROR(VLOOKUP($A4249,SPY_main!H:I,2,FALSE),L4248)</f>
        <v>19.170000000000002</v>
      </c>
      <c r="M4249">
        <f t="shared" si="462"/>
        <v>41.317399999999999</v>
      </c>
      <c r="N4249">
        <f t="shared" si="463"/>
        <v>27.3995</v>
      </c>
      <c r="O4249">
        <f t="shared" si="464"/>
        <v>21.076899999999998</v>
      </c>
      <c r="P4249">
        <f t="shared" si="465"/>
        <v>14.090999999999999</v>
      </c>
      <c r="Q4249">
        <f t="shared" si="466"/>
        <v>11.0182</v>
      </c>
      <c r="R4249">
        <f t="shared" si="467"/>
        <v>14.0763</v>
      </c>
      <c r="S4249">
        <f t="shared" si="468"/>
        <v>19.527200000000001</v>
      </c>
      <c r="T4249">
        <f>IFERROR(VLOOKUP($A4249,TY_main!A:B,2,FALSE),T4248)</f>
        <v>129.90625</v>
      </c>
    </row>
    <row r="4250" spans="1:20" x14ac:dyDescent="0.25">
      <c r="A4250" s="2">
        <f>SPY_IVOL!A4250</f>
        <v>44523</v>
      </c>
      <c r="B4250">
        <f>SPY_IVOL!B4250</f>
        <v>33.530999999999999</v>
      </c>
      <c r="C4250">
        <f>SPY_IVOL!C4250</f>
        <v>24.544599999999999</v>
      </c>
      <c r="D4250">
        <f>SPY_IVOL!D4250</f>
        <v>20.073799999999999</v>
      </c>
      <c r="E4250">
        <f>SPY_IVOL!E4250</f>
        <v>15.2424</v>
      </c>
      <c r="F4250">
        <f>SPY_IVOL!F4250</f>
        <v>12.0557</v>
      </c>
      <c r="G4250">
        <f>SPY_IVOL!G4250</f>
        <v>12.3009</v>
      </c>
      <c r="H4250">
        <f>SPY_IVOL!H4250</f>
        <v>15.5731</v>
      </c>
      <c r="I4250">
        <f>VLOOKUP($A4250,SPY_main!$A:$C,2,FALSE)</f>
        <v>468.19</v>
      </c>
      <c r="J4250">
        <f>IFERROR(VLOOKUP($A4250,SPY_main!$A:$C,3,FALSE),J4249)</f>
        <v>1.2201</v>
      </c>
      <c r="K4250">
        <f>IFERROR(VLOOKUP($A4250,SPY_main!$E:$F,2,FALSE),K4249)</f>
        <v>0.17799999999999999</v>
      </c>
      <c r="L4250">
        <f>IFERROR(VLOOKUP($A4250,SPY_main!H:I,2,FALSE),L4249)</f>
        <v>19.38</v>
      </c>
      <c r="M4250">
        <f t="shared" si="462"/>
        <v>42.024500000000003</v>
      </c>
      <c r="N4250">
        <f t="shared" si="463"/>
        <v>27.673100000000002</v>
      </c>
      <c r="O4250">
        <f t="shared" si="464"/>
        <v>21.334</v>
      </c>
      <c r="P4250">
        <f t="shared" si="465"/>
        <v>14.411</v>
      </c>
      <c r="Q4250">
        <f t="shared" si="466"/>
        <v>11.0059</v>
      </c>
      <c r="R4250">
        <f t="shared" si="467"/>
        <v>14.1829</v>
      </c>
      <c r="S4250">
        <f t="shared" si="468"/>
        <v>19.770499999999998</v>
      </c>
      <c r="T4250">
        <f>IFERROR(VLOOKUP($A4250,TY_main!A:B,2,FALSE),T4249)</f>
        <v>129.6875</v>
      </c>
    </row>
    <row r="4251" spans="1:20" x14ac:dyDescent="0.25">
      <c r="A4251" s="2">
        <f>SPY_IVOL!A4251</f>
        <v>44524</v>
      </c>
      <c r="B4251">
        <f>SPY_IVOL!B4251</f>
        <v>33.026699999999998</v>
      </c>
      <c r="C4251">
        <f>SPY_IVOL!C4251</f>
        <v>23.9054</v>
      </c>
      <c r="D4251">
        <f>SPY_IVOL!D4251</f>
        <v>19.417100000000001</v>
      </c>
      <c r="E4251">
        <f>SPY_IVOL!E4251</f>
        <v>14.7356</v>
      </c>
      <c r="F4251">
        <f>SPY_IVOL!F4251</f>
        <v>11.9809</v>
      </c>
      <c r="G4251">
        <f>SPY_IVOL!G4251</f>
        <v>12.307700000000001</v>
      </c>
      <c r="H4251">
        <f>SPY_IVOL!H4251</f>
        <v>15.7095</v>
      </c>
      <c r="I4251">
        <f>VLOOKUP($A4251,SPY_main!$A:$C,2,FALSE)</f>
        <v>469.44</v>
      </c>
      <c r="J4251">
        <f>IFERROR(VLOOKUP($A4251,SPY_main!$A:$C,3,FALSE),J4250)</f>
        <v>1.2169000000000001</v>
      </c>
      <c r="K4251">
        <f>IFERROR(VLOOKUP($A4251,SPY_main!$E:$F,2,FALSE),K4250)</f>
        <v>0.18024999999999999</v>
      </c>
      <c r="L4251">
        <f>IFERROR(VLOOKUP($A4251,SPY_main!H:I,2,FALSE),L4250)</f>
        <v>18.579999999999998</v>
      </c>
      <c r="M4251">
        <f t="shared" si="462"/>
        <v>41.7866</v>
      </c>
      <c r="N4251">
        <f t="shared" si="463"/>
        <v>27.2531</v>
      </c>
      <c r="O4251">
        <f t="shared" si="464"/>
        <v>20.655999999999999</v>
      </c>
      <c r="P4251">
        <f t="shared" si="465"/>
        <v>13.341200000000001</v>
      </c>
      <c r="Q4251">
        <f t="shared" si="466"/>
        <v>10.8141</v>
      </c>
      <c r="R4251">
        <f t="shared" si="467"/>
        <v>14.404199999999999</v>
      </c>
      <c r="S4251">
        <f t="shared" si="468"/>
        <v>18.757300000000001</v>
      </c>
      <c r="T4251">
        <f>IFERROR(VLOOKUP($A4251,TY_main!A:B,2,FALSE),T4250)</f>
        <v>129.734375</v>
      </c>
    </row>
    <row r="4252" spans="1:20" x14ac:dyDescent="0.25">
      <c r="A4252" s="2">
        <f>SPY_IVOL!A4252</f>
        <v>44526</v>
      </c>
      <c r="B4252">
        <f>SPY_IVOL!B4252</f>
        <v>40.292700000000004</v>
      </c>
      <c r="C4252">
        <f>SPY_IVOL!C4252</f>
        <v>30.884799999999998</v>
      </c>
      <c r="D4252">
        <f>SPY_IVOL!D4252</f>
        <v>26.237400000000001</v>
      </c>
      <c r="E4252">
        <f>SPY_IVOL!E4252</f>
        <v>21.373899999999999</v>
      </c>
      <c r="F4252">
        <f>SPY_IVOL!F4252</f>
        <v>16.2502</v>
      </c>
      <c r="G4252">
        <f>SPY_IVOL!G4252</f>
        <v>14.4625</v>
      </c>
      <c r="H4252">
        <f>SPY_IVOL!H4252</f>
        <v>17.178999999999998</v>
      </c>
      <c r="I4252">
        <f>VLOOKUP($A4252,SPY_main!$A:$C,2,FALSE)</f>
        <v>458.97</v>
      </c>
      <c r="J4252">
        <f>IFERROR(VLOOKUP($A4252,SPY_main!$A:$C,3,FALSE),J4251)</f>
        <v>1.2445999999999999</v>
      </c>
      <c r="K4252">
        <f>IFERROR(VLOOKUP($A4252,SPY_main!$E:$F,2,FALSE),K4251)</f>
        <v>0.17538000000000001</v>
      </c>
      <c r="L4252">
        <f>IFERROR(VLOOKUP($A4252,SPY_main!H:I,2,FALSE),L4251)</f>
        <v>28.62</v>
      </c>
      <c r="M4252">
        <f t="shared" si="462"/>
        <v>52.349800000000002</v>
      </c>
      <c r="N4252">
        <f t="shared" si="463"/>
        <v>37.138500000000001</v>
      </c>
      <c r="O4252">
        <f t="shared" si="464"/>
        <v>30.243600000000001</v>
      </c>
      <c r="P4252">
        <f t="shared" si="465"/>
        <v>21.085100000000001</v>
      </c>
      <c r="Q4252">
        <f t="shared" si="466"/>
        <v>13.411300000000001</v>
      </c>
      <c r="R4252">
        <f t="shared" si="467"/>
        <v>16.922499999999999</v>
      </c>
      <c r="S4252">
        <f t="shared" si="468"/>
        <v>23.678699999999999</v>
      </c>
      <c r="T4252">
        <f>IFERROR(VLOOKUP($A4252,TY_main!A:B,2,FALSE),T4251)</f>
        <v>131.078125</v>
      </c>
    </row>
    <row r="4253" spans="1:20" x14ac:dyDescent="0.25">
      <c r="A4253" s="2">
        <f>SPY_IVOL!A4253</f>
        <v>44529</v>
      </c>
      <c r="B4253">
        <f>SPY_IVOL!B4253</f>
        <v>36.737299999999998</v>
      </c>
      <c r="C4253">
        <f>SPY_IVOL!C4253</f>
        <v>27.0379</v>
      </c>
      <c r="D4253">
        <f>SPY_IVOL!D4253</f>
        <v>22.3597</v>
      </c>
      <c r="E4253">
        <f>SPY_IVOL!E4253</f>
        <v>17.288499999999999</v>
      </c>
      <c r="F4253">
        <f>SPY_IVOL!F4253</f>
        <v>13.2364</v>
      </c>
      <c r="G4253">
        <f>SPY_IVOL!G4253</f>
        <v>13.101699999999999</v>
      </c>
      <c r="H4253">
        <f>SPY_IVOL!H4253</f>
        <v>17.223400000000002</v>
      </c>
      <c r="I4253">
        <f>VLOOKUP($A4253,SPY_main!$A:$C,2,FALSE)</f>
        <v>464.6</v>
      </c>
      <c r="J4253">
        <f>IFERROR(VLOOKUP($A4253,SPY_main!$A:$C,3,FALSE),J4252)</f>
        <v>1.2295</v>
      </c>
      <c r="K4253">
        <f>IFERROR(VLOOKUP($A4253,SPY_main!$E:$F,2,FALSE),K4252)</f>
        <v>0.17088</v>
      </c>
      <c r="L4253">
        <f>IFERROR(VLOOKUP($A4253,SPY_main!H:I,2,FALSE),L4252)</f>
        <v>22.96</v>
      </c>
      <c r="M4253">
        <f t="shared" si="462"/>
        <v>48.619599999999998</v>
      </c>
      <c r="N4253">
        <f t="shared" si="463"/>
        <v>32.261499999999998</v>
      </c>
      <c r="O4253">
        <f t="shared" si="464"/>
        <v>25.181899999999999</v>
      </c>
      <c r="P4253">
        <f t="shared" si="465"/>
        <v>17.328700000000001</v>
      </c>
      <c r="Q4253">
        <f t="shared" si="466"/>
        <v>12.278600000000001</v>
      </c>
      <c r="R4253">
        <f t="shared" si="467"/>
        <v>16.388999999999999</v>
      </c>
      <c r="S4253">
        <f t="shared" si="468"/>
        <v>22.642600000000002</v>
      </c>
      <c r="T4253">
        <f>IFERROR(VLOOKUP($A4253,TY_main!A:B,2,FALSE),T4252)</f>
        <v>130.953125</v>
      </c>
    </row>
    <row r="4254" spans="1:20" x14ac:dyDescent="0.25">
      <c r="A4254" s="2">
        <f>SPY_IVOL!A4254</f>
        <v>44530</v>
      </c>
      <c r="B4254">
        <f>SPY_IVOL!B4254</f>
        <v>39.848599999999998</v>
      </c>
      <c r="C4254">
        <f>SPY_IVOL!C4254</f>
        <v>29.776399999999999</v>
      </c>
      <c r="D4254">
        <f>SPY_IVOL!D4254</f>
        <v>24.955300000000001</v>
      </c>
      <c r="E4254">
        <f>SPY_IVOL!E4254</f>
        <v>20.669799999999999</v>
      </c>
      <c r="F4254">
        <f>SPY_IVOL!F4254</f>
        <v>15.763299999999999</v>
      </c>
      <c r="G4254">
        <f>SPY_IVOL!G4254</f>
        <v>14.397600000000001</v>
      </c>
      <c r="H4254">
        <f>SPY_IVOL!H4254</f>
        <v>17.731400000000001</v>
      </c>
      <c r="I4254">
        <f>VLOOKUP($A4254,SPY_main!$A:$C,2,FALSE)</f>
        <v>455.56</v>
      </c>
      <c r="J4254">
        <f>IFERROR(VLOOKUP($A4254,SPY_main!$A:$C,3,FALSE),J4253)</f>
        <v>1.2539</v>
      </c>
      <c r="K4254">
        <f>IFERROR(VLOOKUP($A4254,SPY_main!$E:$F,2,FALSE),K4253)</f>
        <v>0.17324999999999999</v>
      </c>
      <c r="L4254">
        <f>IFERROR(VLOOKUP($A4254,SPY_main!H:I,2,FALSE),L4253)</f>
        <v>27.19</v>
      </c>
      <c r="M4254">
        <f t="shared" si="462"/>
        <v>53.865099999999998</v>
      </c>
      <c r="N4254">
        <f t="shared" si="463"/>
        <v>36.770099999999999</v>
      </c>
      <c r="O4254">
        <f t="shared" si="464"/>
        <v>29.2273</v>
      </c>
      <c r="P4254">
        <f t="shared" si="465"/>
        <v>22.985199999999999</v>
      </c>
      <c r="Q4254">
        <f t="shared" si="466"/>
        <v>15.219900000000001</v>
      </c>
      <c r="R4254">
        <f t="shared" si="467"/>
        <v>18.0198</v>
      </c>
      <c r="S4254">
        <f t="shared" si="468"/>
        <v>27.372699999999998</v>
      </c>
      <c r="T4254">
        <f>IFERROR(VLOOKUP($A4254,TY_main!A:B,2,FALSE),T4253)</f>
        <v>131.453125</v>
      </c>
    </row>
    <row r="4255" spans="1:20" x14ac:dyDescent="0.25">
      <c r="A4255" s="2">
        <f>SPY_IVOL!A4255</f>
        <v>44531</v>
      </c>
      <c r="B4255">
        <f>SPY_IVOL!B4255</f>
        <v>42.502600000000001</v>
      </c>
      <c r="C4255">
        <f>SPY_IVOL!C4255</f>
        <v>32.290399999999998</v>
      </c>
      <c r="D4255">
        <f>SPY_IVOL!D4255</f>
        <v>27.483599999999999</v>
      </c>
      <c r="E4255">
        <f>SPY_IVOL!E4255</f>
        <v>22.671600000000002</v>
      </c>
      <c r="F4255">
        <f>SPY_IVOL!F4255</f>
        <v>17.415199999999999</v>
      </c>
      <c r="G4255">
        <f>SPY_IVOL!G4255</f>
        <v>15.6189</v>
      </c>
      <c r="H4255">
        <f>SPY_IVOL!H4255</f>
        <v>17.911899999999999</v>
      </c>
      <c r="I4255">
        <f>VLOOKUP($A4255,SPY_main!$A:$C,2,FALSE)</f>
        <v>450.5</v>
      </c>
      <c r="J4255">
        <f>IFERROR(VLOOKUP($A4255,SPY_main!$A:$C,3,FALSE),J4254)</f>
        <v>1.268</v>
      </c>
      <c r="K4255">
        <f>IFERROR(VLOOKUP($A4255,SPY_main!$E:$F,2,FALSE),K4254)</f>
        <v>0.17463000000000001</v>
      </c>
      <c r="L4255">
        <f>IFERROR(VLOOKUP($A4255,SPY_main!H:I,2,FALSE),L4254)</f>
        <v>31.12</v>
      </c>
      <c r="M4255">
        <f t="shared" si="462"/>
        <v>57.780299999999997</v>
      </c>
      <c r="N4255">
        <f t="shared" si="463"/>
        <v>40.229700000000001</v>
      </c>
      <c r="O4255">
        <f t="shared" si="464"/>
        <v>32.9041</v>
      </c>
      <c r="P4255">
        <f t="shared" si="465"/>
        <v>25.5122</v>
      </c>
      <c r="Q4255">
        <f t="shared" si="466"/>
        <v>17.118099999999998</v>
      </c>
      <c r="R4255">
        <f t="shared" si="467"/>
        <v>18.130700000000001</v>
      </c>
      <c r="S4255">
        <f t="shared" si="468"/>
        <v>28.52</v>
      </c>
      <c r="T4255">
        <f>IFERROR(VLOOKUP($A4255,TY_main!A:B,2,FALSE),T4254)</f>
        <v>131.546875</v>
      </c>
    </row>
    <row r="4256" spans="1:20" x14ac:dyDescent="0.25">
      <c r="A4256" s="2">
        <f>SPY_IVOL!A4256</f>
        <v>44532</v>
      </c>
      <c r="B4256">
        <f>SPY_IVOL!B4256</f>
        <v>40.657400000000003</v>
      </c>
      <c r="C4256">
        <f>SPY_IVOL!C4256</f>
        <v>30.759499999999999</v>
      </c>
      <c r="D4256">
        <f>SPY_IVOL!D4256</f>
        <v>25.962599999999998</v>
      </c>
      <c r="E4256">
        <f>SPY_IVOL!E4256</f>
        <v>20.507200000000001</v>
      </c>
      <c r="F4256">
        <f>SPY_IVOL!F4256</f>
        <v>15.446400000000001</v>
      </c>
      <c r="G4256">
        <f>SPY_IVOL!G4256</f>
        <v>14.8127</v>
      </c>
      <c r="H4256">
        <f>SPY_IVOL!H4256</f>
        <v>17.8978</v>
      </c>
      <c r="I4256">
        <f>VLOOKUP($A4256,SPY_main!$A:$C,2,FALSE)</f>
        <v>457.4</v>
      </c>
      <c r="J4256">
        <f>IFERROR(VLOOKUP($A4256,SPY_main!$A:$C,3,FALSE),J4255)</f>
        <v>1.2488999999999999</v>
      </c>
      <c r="K4256">
        <f>IFERROR(VLOOKUP($A4256,SPY_main!$E:$F,2,FALSE),K4255)</f>
        <v>0.18013000000000001</v>
      </c>
      <c r="L4256">
        <f>IFERROR(VLOOKUP($A4256,SPY_main!H:I,2,FALSE),L4255)</f>
        <v>27.95</v>
      </c>
      <c r="M4256">
        <f t="shared" si="462"/>
        <v>55.511899999999997</v>
      </c>
      <c r="N4256">
        <f t="shared" si="463"/>
        <v>37.614899999999999</v>
      </c>
      <c r="O4256">
        <f t="shared" si="464"/>
        <v>30.464600000000001</v>
      </c>
      <c r="P4256">
        <f t="shared" si="465"/>
        <v>22.130700000000001</v>
      </c>
      <c r="Q4256">
        <f t="shared" si="466"/>
        <v>14.946899999999999</v>
      </c>
      <c r="R4256">
        <f t="shared" si="467"/>
        <v>17.991499999999998</v>
      </c>
      <c r="S4256">
        <f t="shared" si="468"/>
        <v>27.168800000000001</v>
      </c>
      <c r="T4256">
        <f>IFERROR(VLOOKUP($A4256,TY_main!A:B,2,FALSE),T4255)</f>
        <v>131.21875</v>
      </c>
    </row>
    <row r="4257" spans="1:20" x14ac:dyDescent="0.25">
      <c r="A4257" s="2">
        <f>SPY_IVOL!A4257</f>
        <v>44533</v>
      </c>
      <c r="B4257">
        <f>SPY_IVOL!B4257</f>
        <v>43.241399999999999</v>
      </c>
      <c r="C4257">
        <f>SPY_IVOL!C4257</f>
        <v>32.732500000000002</v>
      </c>
      <c r="D4257">
        <f>SPY_IVOL!D4257</f>
        <v>27.6873</v>
      </c>
      <c r="E4257">
        <f>SPY_IVOL!E4257</f>
        <v>22.214099999999998</v>
      </c>
      <c r="F4257">
        <f>SPY_IVOL!F4257</f>
        <v>16.7818</v>
      </c>
      <c r="G4257">
        <f>SPY_IVOL!G4257</f>
        <v>15.746</v>
      </c>
      <c r="H4257">
        <f>SPY_IVOL!H4257</f>
        <v>18.725100000000001</v>
      </c>
      <c r="I4257">
        <f>VLOOKUP($A4257,SPY_main!$A:$C,2,FALSE)</f>
        <v>453.42</v>
      </c>
      <c r="J4257">
        <f>IFERROR(VLOOKUP($A4257,SPY_main!$A:$C,3,FALSE),J4256)</f>
        <v>1.2599</v>
      </c>
      <c r="K4257">
        <f>IFERROR(VLOOKUP($A4257,SPY_main!$E:$F,2,FALSE),K4256)</f>
        <v>0.18762999999999999</v>
      </c>
      <c r="L4257">
        <f>IFERROR(VLOOKUP($A4257,SPY_main!H:I,2,FALSE),L4256)</f>
        <v>30.67</v>
      </c>
      <c r="M4257">
        <f t="shared" si="462"/>
        <v>61.637999999999998</v>
      </c>
      <c r="N4257">
        <f t="shared" si="463"/>
        <v>41.732700000000001</v>
      </c>
      <c r="O4257">
        <f t="shared" si="464"/>
        <v>33.512599999999999</v>
      </c>
      <c r="P4257">
        <f t="shared" si="465"/>
        <v>24.357500000000002</v>
      </c>
      <c r="Q4257">
        <f t="shared" si="466"/>
        <v>15.3439</v>
      </c>
      <c r="R4257">
        <f t="shared" si="467"/>
        <v>18.639600000000002</v>
      </c>
      <c r="S4257">
        <f t="shared" si="468"/>
        <v>28.963200000000001</v>
      </c>
      <c r="T4257">
        <f>IFERROR(VLOOKUP($A4257,TY_main!A:B,2,FALSE),T4256)</f>
        <v>132.03125</v>
      </c>
    </row>
    <row r="4258" spans="1:20" x14ac:dyDescent="0.25">
      <c r="A4258" s="2">
        <f>SPY_IVOL!A4258</f>
        <v>44536</v>
      </c>
      <c r="B4258">
        <f>SPY_IVOL!B4258</f>
        <v>41.097999999999999</v>
      </c>
      <c r="C4258">
        <f>SPY_IVOL!C4258</f>
        <v>30.449000000000002</v>
      </c>
      <c r="D4258">
        <f>SPY_IVOL!D4258</f>
        <v>25.336400000000001</v>
      </c>
      <c r="E4258">
        <f>SPY_IVOL!E4258</f>
        <v>19.8249</v>
      </c>
      <c r="F4258">
        <f>SPY_IVOL!F4258</f>
        <v>14.9567</v>
      </c>
      <c r="G4258">
        <f>SPY_IVOL!G4258</f>
        <v>14.8451</v>
      </c>
      <c r="H4258">
        <f>SPY_IVOL!H4258</f>
        <v>18.552099999999999</v>
      </c>
      <c r="I4258">
        <f>VLOOKUP($A4258,SPY_main!$A:$C,2,FALSE)</f>
        <v>458.79</v>
      </c>
      <c r="J4258">
        <f>IFERROR(VLOOKUP($A4258,SPY_main!$A:$C,3,FALSE),J4257)</f>
        <v>1.2451000000000001</v>
      </c>
      <c r="K4258">
        <f>IFERROR(VLOOKUP($A4258,SPY_main!$E:$F,2,FALSE),K4257)</f>
        <v>0.19</v>
      </c>
      <c r="L4258">
        <f>IFERROR(VLOOKUP($A4258,SPY_main!H:I,2,FALSE),L4257)</f>
        <v>27.18</v>
      </c>
      <c r="M4258">
        <f t="shared" si="462"/>
        <v>62.676600000000001</v>
      </c>
      <c r="N4258">
        <f t="shared" si="463"/>
        <v>40.116799999999998</v>
      </c>
      <c r="O4258">
        <f t="shared" si="464"/>
        <v>30.754799999999999</v>
      </c>
      <c r="P4258">
        <f t="shared" si="465"/>
        <v>20.670100000000001</v>
      </c>
      <c r="Q4258">
        <f t="shared" si="466"/>
        <v>14.7409</v>
      </c>
      <c r="R4258">
        <f t="shared" si="467"/>
        <v>19.868300000000001</v>
      </c>
      <c r="S4258">
        <f t="shared" si="468"/>
        <v>29.578299999999999</v>
      </c>
      <c r="T4258">
        <f>IFERROR(VLOOKUP($A4258,TY_main!A:B,2,FALSE),T4257)</f>
        <v>131.25</v>
      </c>
    </row>
    <row r="4259" spans="1:20" x14ac:dyDescent="0.25">
      <c r="A4259" s="2">
        <f>SPY_IVOL!A4259</f>
        <v>44537</v>
      </c>
      <c r="B4259">
        <f>SPY_IVOL!B4259</f>
        <v>37.285800000000002</v>
      </c>
      <c r="C4259">
        <f>SPY_IVOL!C4259</f>
        <v>26.787199999999999</v>
      </c>
      <c r="D4259">
        <f>SPY_IVOL!D4259</f>
        <v>21.708300000000001</v>
      </c>
      <c r="E4259">
        <f>SPY_IVOL!E4259</f>
        <v>16.272500000000001</v>
      </c>
      <c r="F4259">
        <f>SPY_IVOL!F4259</f>
        <v>13.1944</v>
      </c>
      <c r="G4259">
        <f>SPY_IVOL!G4259</f>
        <v>13.7486</v>
      </c>
      <c r="H4259">
        <f>SPY_IVOL!H4259</f>
        <v>18.026700000000002</v>
      </c>
      <c r="I4259">
        <f>VLOOKUP($A4259,SPY_main!$A:$C,2,FALSE)</f>
        <v>468.28</v>
      </c>
      <c r="J4259">
        <f>IFERROR(VLOOKUP($A4259,SPY_main!$A:$C,3,FALSE),J4258)</f>
        <v>1.2199</v>
      </c>
      <c r="K4259">
        <f>IFERROR(VLOOKUP($A4259,SPY_main!$E:$F,2,FALSE),K4258)</f>
        <v>0.19825000000000001</v>
      </c>
      <c r="L4259">
        <f>IFERROR(VLOOKUP($A4259,SPY_main!H:I,2,FALSE),L4258)</f>
        <v>21.89</v>
      </c>
      <c r="M4259">
        <f t="shared" si="462"/>
        <v>58.746000000000002</v>
      </c>
      <c r="N4259">
        <f t="shared" si="463"/>
        <v>35.790100000000002</v>
      </c>
      <c r="O4259">
        <f t="shared" si="464"/>
        <v>25.490300000000001</v>
      </c>
      <c r="P4259">
        <f t="shared" si="465"/>
        <v>15.9346</v>
      </c>
      <c r="Q4259">
        <f t="shared" si="466"/>
        <v>13.8231</v>
      </c>
      <c r="R4259">
        <f t="shared" si="467"/>
        <v>20.091999999999999</v>
      </c>
      <c r="S4259">
        <f t="shared" si="468"/>
        <v>21.884699999999999</v>
      </c>
      <c r="T4259">
        <f>IFERROR(VLOOKUP($A4259,TY_main!A:B,2,FALSE),T4258)</f>
        <v>130.9375</v>
      </c>
    </row>
    <row r="4260" spans="1:20" x14ac:dyDescent="0.25">
      <c r="A4260" s="2">
        <f>SPY_IVOL!A4260</f>
        <v>44538</v>
      </c>
      <c r="B4260">
        <f>SPY_IVOL!B4260</f>
        <v>35.696399999999997</v>
      </c>
      <c r="C4260">
        <f>SPY_IVOL!C4260</f>
        <v>25.403700000000001</v>
      </c>
      <c r="D4260">
        <f>SPY_IVOL!D4260</f>
        <v>20.623799999999999</v>
      </c>
      <c r="E4260">
        <f>SPY_IVOL!E4260</f>
        <v>15.368600000000001</v>
      </c>
      <c r="F4260">
        <f>SPY_IVOL!F4260</f>
        <v>12.417</v>
      </c>
      <c r="G4260">
        <f>SPY_IVOL!G4260</f>
        <v>13.4993</v>
      </c>
      <c r="H4260">
        <f>SPY_IVOL!H4260</f>
        <v>18.2531</v>
      </c>
      <c r="I4260">
        <f>VLOOKUP($A4260,SPY_main!$A:$C,2,FALSE)</f>
        <v>469.52</v>
      </c>
      <c r="J4260">
        <f>IFERROR(VLOOKUP($A4260,SPY_main!$A:$C,3,FALSE),J4259)</f>
        <v>1.2166999999999999</v>
      </c>
      <c r="K4260">
        <f>IFERROR(VLOOKUP($A4260,SPY_main!$E:$F,2,FALSE),K4259)</f>
        <v>0.20050000000000001</v>
      </c>
      <c r="L4260">
        <f>IFERROR(VLOOKUP($A4260,SPY_main!H:I,2,FALSE),L4259)</f>
        <v>19.899999999999999</v>
      </c>
      <c r="M4260">
        <f t="shared" si="462"/>
        <v>55.9923</v>
      </c>
      <c r="N4260">
        <f t="shared" si="463"/>
        <v>33.354399999999998</v>
      </c>
      <c r="O4260">
        <f t="shared" si="464"/>
        <v>22.805199999999999</v>
      </c>
      <c r="P4260">
        <f t="shared" si="465"/>
        <v>14.2265</v>
      </c>
      <c r="Q4260">
        <f t="shared" si="466"/>
        <v>13.3728</v>
      </c>
      <c r="R4260">
        <f t="shared" si="467"/>
        <v>21.1737</v>
      </c>
      <c r="S4260">
        <f t="shared" si="468"/>
        <v>21.766300000000001</v>
      </c>
      <c r="T4260">
        <f>IFERROR(VLOOKUP($A4260,TY_main!A:B,2,FALSE),T4259)</f>
        <v>130.828125</v>
      </c>
    </row>
    <row r="4261" spans="1:20" x14ac:dyDescent="0.25">
      <c r="A4261" s="2">
        <f>SPY_IVOL!A4261</f>
        <v>44539</v>
      </c>
      <c r="B4261">
        <f>SPY_IVOL!B4261</f>
        <v>37.156599999999997</v>
      </c>
      <c r="C4261">
        <f>SPY_IVOL!C4261</f>
        <v>26.7135</v>
      </c>
      <c r="D4261">
        <f>SPY_IVOL!D4261</f>
        <v>21.810300000000002</v>
      </c>
      <c r="E4261">
        <f>SPY_IVOL!E4261</f>
        <v>16.391500000000001</v>
      </c>
      <c r="F4261">
        <f>SPY_IVOL!F4261</f>
        <v>12.5876</v>
      </c>
      <c r="G4261">
        <f>SPY_IVOL!G4261</f>
        <v>13.544499999999999</v>
      </c>
      <c r="H4261">
        <f>SPY_IVOL!H4261</f>
        <v>18.1997</v>
      </c>
      <c r="I4261">
        <f>VLOOKUP($A4261,SPY_main!$A:$C,2,FALSE)</f>
        <v>466.35</v>
      </c>
      <c r="J4261">
        <f>IFERROR(VLOOKUP($A4261,SPY_main!$A:$C,3,FALSE),J4260)</f>
        <v>1.2249000000000001</v>
      </c>
      <c r="K4261">
        <f>IFERROR(VLOOKUP($A4261,SPY_main!$E:$F,2,FALSE),K4260)</f>
        <v>0.20088</v>
      </c>
      <c r="L4261">
        <f>IFERROR(VLOOKUP($A4261,SPY_main!H:I,2,FALSE),L4260)</f>
        <v>21.58</v>
      </c>
      <c r="M4261">
        <f t="shared" si="462"/>
        <v>61.821899999999999</v>
      </c>
      <c r="N4261">
        <f t="shared" si="463"/>
        <v>37.802100000000003</v>
      </c>
      <c r="O4261">
        <f t="shared" si="464"/>
        <v>26.4055</v>
      </c>
      <c r="P4261">
        <f t="shared" si="465"/>
        <v>16.521899999999999</v>
      </c>
      <c r="Q4261">
        <f t="shared" si="466"/>
        <v>14.196099999999999</v>
      </c>
      <c r="R4261">
        <f t="shared" si="467"/>
        <v>19.107800000000001</v>
      </c>
      <c r="S4261">
        <f t="shared" si="468"/>
        <v>19.107800000000001</v>
      </c>
      <c r="T4261">
        <f>IFERROR(VLOOKUP($A4261,TY_main!A:B,2,FALSE),T4260)</f>
        <v>130.984375</v>
      </c>
    </row>
    <row r="4262" spans="1:20" x14ac:dyDescent="0.25">
      <c r="A4262" s="2">
        <f>SPY_IVOL!A4262</f>
        <v>44540</v>
      </c>
      <c r="B4262">
        <f>SPY_IVOL!B4262</f>
        <v>35.619300000000003</v>
      </c>
      <c r="C4262">
        <f>SPY_IVOL!C4262</f>
        <v>25.3018</v>
      </c>
      <c r="D4262">
        <f>SPY_IVOL!D4262</f>
        <v>20.127700000000001</v>
      </c>
      <c r="E4262">
        <f>SPY_IVOL!E4262</f>
        <v>14.368</v>
      </c>
      <c r="F4262">
        <f>SPY_IVOL!F4262</f>
        <v>11.4346</v>
      </c>
      <c r="G4262">
        <f>SPY_IVOL!G4262</f>
        <v>12.982799999999999</v>
      </c>
      <c r="H4262">
        <f>SPY_IVOL!H4262</f>
        <v>18.3949</v>
      </c>
      <c r="I4262">
        <f>VLOOKUP($A4262,SPY_main!$A:$C,2,FALSE)</f>
        <v>470.74</v>
      </c>
      <c r="J4262">
        <f>IFERROR(VLOOKUP($A4262,SPY_main!$A:$C,3,FALSE),J4261)</f>
        <v>1.2135</v>
      </c>
      <c r="K4262">
        <f>IFERROR(VLOOKUP($A4262,SPY_main!$E:$F,2,FALSE),K4261)</f>
        <v>0.19825000000000001</v>
      </c>
      <c r="L4262">
        <f>IFERROR(VLOOKUP($A4262,SPY_main!H:I,2,FALSE),L4261)</f>
        <v>18.690000000000001</v>
      </c>
      <c r="M4262">
        <f t="shared" si="462"/>
        <v>58.392099999999999</v>
      </c>
      <c r="N4262">
        <f t="shared" si="463"/>
        <v>34.121699999999997</v>
      </c>
      <c r="O4262">
        <f t="shared" si="464"/>
        <v>22.221299999999999</v>
      </c>
      <c r="P4262">
        <f t="shared" si="465"/>
        <v>12.188700000000001</v>
      </c>
      <c r="Q4262">
        <f t="shared" si="466"/>
        <v>13.6523</v>
      </c>
      <c r="R4262">
        <f t="shared" si="467"/>
        <v>16.837199999999999</v>
      </c>
      <c r="S4262">
        <f t="shared" si="468"/>
        <v>16.837199999999999</v>
      </c>
      <c r="T4262">
        <f>IFERROR(VLOOKUP($A4262,TY_main!A:B,2,FALSE),T4261)</f>
        <v>131</v>
      </c>
    </row>
    <row r="4263" spans="1:20" x14ac:dyDescent="0.25">
      <c r="A4263" s="2">
        <f>SPY_IVOL!A4263</f>
        <v>44543</v>
      </c>
      <c r="B4263">
        <f>SPY_IVOL!B4263</f>
        <v>36.777000000000001</v>
      </c>
      <c r="C4263">
        <f>SPY_IVOL!C4263</f>
        <v>26.374099999999999</v>
      </c>
      <c r="D4263">
        <f>SPY_IVOL!D4263</f>
        <v>21.342600000000001</v>
      </c>
      <c r="E4263">
        <f>SPY_IVOL!E4263</f>
        <v>15.8721</v>
      </c>
      <c r="F4263">
        <f>SPY_IVOL!F4263</f>
        <v>12.309799999999999</v>
      </c>
      <c r="G4263">
        <f>SPY_IVOL!G4263</f>
        <v>13.550700000000001</v>
      </c>
      <c r="H4263">
        <f>SPY_IVOL!H4263</f>
        <v>18.547699999999999</v>
      </c>
      <c r="I4263">
        <f>VLOOKUP($A4263,SPY_main!$A:$C,2,FALSE)</f>
        <v>466.57</v>
      </c>
      <c r="J4263">
        <f>IFERROR(VLOOKUP($A4263,SPY_main!$A:$C,3,FALSE),J4262)</f>
        <v>1.2243999999999999</v>
      </c>
      <c r="K4263">
        <f>IFERROR(VLOOKUP($A4263,SPY_main!$E:$F,2,FALSE),K4262)</f>
        <v>0.20275000000000001</v>
      </c>
      <c r="L4263">
        <f>IFERROR(VLOOKUP($A4263,SPY_main!H:I,2,FALSE),L4262)</f>
        <v>20.309999999999999</v>
      </c>
      <c r="M4263">
        <f t="shared" si="462"/>
        <v>70.988100000000003</v>
      </c>
      <c r="N4263">
        <f t="shared" si="463"/>
        <v>40.910600000000002</v>
      </c>
      <c r="O4263">
        <f t="shared" si="464"/>
        <v>26.2285</v>
      </c>
      <c r="P4263">
        <f t="shared" si="465"/>
        <v>17.262899999999998</v>
      </c>
      <c r="Q4263">
        <f t="shared" si="466"/>
        <v>18.084499999999998</v>
      </c>
      <c r="R4263">
        <f t="shared" si="467"/>
        <v>20.053899999999999</v>
      </c>
      <c r="S4263">
        <f t="shared" si="468"/>
        <v>20.053899999999999</v>
      </c>
      <c r="T4263">
        <f>IFERROR(VLOOKUP($A4263,TY_main!A:B,2,FALSE),T4262)</f>
        <v>131.421875</v>
      </c>
    </row>
    <row r="4264" spans="1:20" x14ac:dyDescent="0.25">
      <c r="A4264" s="2">
        <f>SPY_IVOL!A4264</f>
        <v>44544</v>
      </c>
      <c r="B4264">
        <f>SPY_IVOL!B4264</f>
        <v>37.893300000000004</v>
      </c>
      <c r="C4264">
        <f>SPY_IVOL!C4264</f>
        <v>27.782800000000002</v>
      </c>
      <c r="D4264">
        <f>SPY_IVOL!D4264</f>
        <v>22.94</v>
      </c>
      <c r="E4264">
        <f>SPY_IVOL!E4264</f>
        <v>17.389099999999999</v>
      </c>
      <c r="F4264">
        <f>SPY_IVOL!F4264</f>
        <v>12.8202</v>
      </c>
      <c r="G4264">
        <f>SPY_IVOL!G4264</f>
        <v>13.6409</v>
      </c>
      <c r="H4264">
        <f>SPY_IVOL!H4264</f>
        <v>18.795300000000001</v>
      </c>
      <c r="I4264">
        <f>VLOOKUP($A4264,SPY_main!$A:$C,2,FALSE)</f>
        <v>463.36</v>
      </c>
      <c r="J4264">
        <f>IFERROR(VLOOKUP($A4264,SPY_main!$A:$C,3,FALSE),J4263)</f>
        <v>1.2327999999999999</v>
      </c>
      <c r="K4264">
        <f>IFERROR(VLOOKUP($A4264,SPY_main!$E:$F,2,FALSE),K4263)</f>
        <v>0.21088000000000001</v>
      </c>
      <c r="L4264">
        <f>IFERROR(VLOOKUP($A4264,SPY_main!H:I,2,FALSE),L4263)</f>
        <v>21.89</v>
      </c>
      <c r="M4264">
        <f t="shared" si="462"/>
        <v>81.979100000000003</v>
      </c>
      <c r="N4264">
        <f t="shared" si="463"/>
        <v>47.242199999999997</v>
      </c>
      <c r="O4264">
        <f t="shared" si="464"/>
        <v>30.534500000000001</v>
      </c>
      <c r="P4264">
        <f t="shared" si="465"/>
        <v>20.689800000000002</v>
      </c>
      <c r="Q4264">
        <f t="shared" si="466"/>
        <v>20.898800000000001</v>
      </c>
      <c r="R4264">
        <f t="shared" si="467"/>
        <v>22.727699999999999</v>
      </c>
      <c r="S4264">
        <f t="shared" si="468"/>
        <v>22.727699999999999</v>
      </c>
      <c r="T4264">
        <f>IFERROR(VLOOKUP($A4264,TY_main!A:B,2,FALSE),T4263)</f>
        <v>131.203125</v>
      </c>
    </row>
    <row r="4265" spans="1:20" x14ac:dyDescent="0.25">
      <c r="A4265" s="2">
        <f>SPY_IVOL!A4265</f>
        <v>44545</v>
      </c>
      <c r="B4265">
        <f>SPY_IVOL!B4265</f>
        <v>36.225499999999997</v>
      </c>
      <c r="C4265">
        <f>SPY_IVOL!C4265</f>
        <v>25.6021</v>
      </c>
      <c r="D4265">
        <f>SPY_IVOL!D4265</f>
        <v>20.556100000000001</v>
      </c>
      <c r="E4265">
        <f>SPY_IVOL!E4265</f>
        <v>14.911899999999999</v>
      </c>
      <c r="F4265">
        <f>SPY_IVOL!F4265</f>
        <v>11.8188</v>
      </c>
      <c r="G4265">
        <f>SPY_IVOL!G4265</f>
        <v>13.251300000000001</v>
      </c>
      <c r="H4265">
        <f>SPY_IVOL!H4265</f>
        <v>19.026499999999999</v>
      </c>
      <c r="I4265">
        <f>VLOOKUP($A4265,SPY_main!$A:$C,2,FALSE)</f>
        <v>470.6</v>
      </c>
      <c r="J4265">
        <f>IFERROR(VLOOKUP($A4265,SPY_main!$A:$C,3,FALSE),J4264)</f>
        <v>1.2139</v>
      </c>
      <c r="K4265">
        <f>IFERROR(VLOOKUP($A4265,SPY_main!$E:$F,2,FALSE),K4264)</f>
        <v>0.21562999999999999</v>
      </c>
      <c r="L4265">
        <f>IFERROR(VLOOKUP($A4265,SPY_main!H:I,2,FALSE),L4264)</f>
        <v>19.29</v>
      </c>
      <c r="M4265">
        <f t="shared" si="462"/>
        <v>97.1374</v>
      </c>
      <c r="N4265">
        <f t="shared" si="463"/>
        <v>54.688499999999998</v>
      </c>
      <c r="O4265">
        <f t="shared" si="464"/>
        <v>33.044699999999999</v>
      </c>
      <c r="P4265">
        <f t="shared" si="465"/>
        <v>15.2582</v>
      </c>
      <c r="Q4265">
        <f t="shared" si="466"/>
        <v>20.781400000000001</v>
      </c>
      <c r="R4265">
        <f t="shared" si="467"/>
        <v>20.781400000000001</v>
      </c>
      <c r="S4265">
        <f t="shared" si="468"/>
        <v>20.781400000000001</v>
      </c>
      <c r="T4265">
        <f>IFERROR(VLOOKUP($A4265,TY_main!A:B,2,FALSE),T4264)</f>
        <v>131.0625</v>
      </c>
    </row>
    <row r="4266" spans="1:20" x14ac:dyDescent="0.25">
      <c r="A4266" s="2">
        <f>SPY_IVOL!A4266</f>
        <v>44546</v>
      </c>
      <c r="B4266">
        <f>SPY_IVOL!B4266</f>
        <v>37.662599999999998</v>
      </c>
      <c r="C4266">
        <f>SPY_IVOL!C4266</f>
        <v>26.526399999999999</v>
      </c>
      <c r="D4266">
        <f>SPY_IVOL!D4266</f>
        <v>21.399899999999999</v>
      </c>
      <c r="E4266">
        <f>SPY_IVOL!E4266</f>
        <v>15.7807</v>
      </c>
      <c r="F4266">
        <f>SPY_IVOL!F4266</f>
        <v>12.392799999999999</v>
      </c>
      <c r="G4266">
        <f>SPY_IVOL!G4266</f>
        <v>13.708299999999999</v>
      </c>
      <c r="H4266">
        <f>SPY_IVOL!H4266</f>
        <v>19.932600000000001</v>
      </c>
      <c r="I4266">
        <f>VLOOKUP($A4266,SPY_main!$A:$C,2,FALSE)</f>
        <v>466.45</v>
      </c>
      <c r="J4266">
        <f>IFERROR(VLOOKUP($A4266,SPY_main!$A:$C,3,FALSE),J4265)</f>
        <v>1.4033</v>
      </c>
      <c r="K4266">
        <f>IFERROR(VLOOKUP($A4266,SPY_main!$E:$F,2,FALSE),K4265)</f>
        <v>0.21362999999999999</v>
      </c>
      <c r="L4266">
        <f>IFERROR(VLOOKUP($A4266,SPY_main!H:I,2,FALSE),L4265)</f>
        <v>20.57</v>
      </c>
      <c r="M4266">
        <f t="shared" si="462"/>
        <v>119.20829999999999</v>
      </c>
      <c r="N4266">
        <f t="shared" si="463"/>
        <v>73.596100000000007</v>
      </c>
      <c r="O4266">
        <f t="shared" si="464"/>
        <v>41.106299999999997</v>
      </c>
      <c r="P4266">
        <f t="shared" si="465"/>
        <v>17.616099999999999</v>
      </c>
      <c r="Q4266">
        <f t="shared" si="466"/>
        <v>34.828499999999998</v>
      </c>
      <c r="R4266">
        <f t="shared" si="467"/>
        <v>37.720100000000002</v>
      </c>
      <c r="S4266">
        <f t="shared" si="468"/>
        <v>37.720100000000002</v>
      </c>
      <c r="T4266">
        <f>IFERROR(VLOOKUP($A4266,TY_main!A:B,2,FALSE),T4265)</f>
        <v>131.671875</v>
      </c>
    </row>
    <row r="4267" spans="1:20" x14ac:dyDescent="0.25">
      <c r="A4267" s="2">
        <f>SPY_IVOL!A4267</f>
        <v>44547</v>
      </c>
      <c r="B4267">
        <f>SPY_IVOL!B4267</f>
        <v>38.546399999999998</v>
      </c>
      <c r="C4267">
        <f>SPY_IVOL!C4267</f>
        <v>27.808399999999999</v>
      </c>
      <c r="D4267">
        <f>SPY_IVOL!D4267</f>
        <v>22.900099999999998</v>
      </c>
      <c r="E4267">
        <f>SPY_IVOL!E4267</f>
        <v>18.485900000000001</v>
      </c>
      <c r="F4267">
        <f>SPY_IVOL!F4267</f>
        <v>13.2971</v>
      </c>
      <c r="G4267">
        <f>SPY_IVOL!G4267</f>
        <v>13.6487</v>
      </c>
      <c r="H4267">
        <f>SPY_IVOL!H4267</f>
        <v>19.343800000000002</v>
      </c>
      <c r="I4267">
        <f>VLOOKUP($A4267,SPY_main!$A:$C,2,FALSE)</f>
        <v>459.87</v>
      </c>
      <c r="J4267">
        <f>IFERROR(VLOOKUP($A4267,SPY_main!$A:$C,3,FALSE),J4266)</f>
        <v>1.4234</v>
      </c>
      <c r="K4267">
        <f>IFERROR(VLOOKUP($A4267,SPY_main!$E:$F,2,FALSE),K4266)</f>
        <v>0.21263000000000001</v>
      </c>
      <c r="L4267">
        <f>IFERROR(VLOOKUP($A4267,SPY_main!H:I,2,FALSE),L4266)</f>
        <v>21.57</v>
      </c>
      <c r="M4267">
        <f t="shared" si="462"/>
        <v>56.721200000000003</v>
      </c>
      <c r="N4267">
        <f t="shared" si="463"/>
        <v>41.984400000000001</v>
      </c>
      <c r="O4267">
        <f t="shared" si="464"/>
        <v>24.7483</v>
      </c>
      <c r="P4267">
        <f t="shared" si="465"/>
        <v>16.282699999999998</v>
      </c>
      <c r="Q4267">
        <f t="shared" si="466"/>
        <v>20.236499999999999</v>
      </c>
      <c r="R4267">
        <f t="shared" si="467"/>
        <v>32.673400000000001</v>
      </c>
      <c r="S4267">
        <f t="shared" si="468"/>
        <v>32.673400000000001</v>
      </c>
      <c r="T4267">
        <f>IFERROR(VLOOKUP($A4267,TY_main!A:B,2,FALSE),T4266)</f>
        <v>131.734375</v>
      </c>
    </row>
    <row r="4268" spans="1:20" x14ac:dyDescent="0.25">
      <c r="A4268" s="2">
        <f>SPY_IVOL!A4268</f>
        <v>44550</v>
      </c>
      <c r="B4268">
        <f>SPY_IVOL!B4268</f>
        <v>36.4238</v>
      </c>
      <c r="C4268">
        <f>SPY_IVOL!C4268</f>
        <v>27.9162</v>
      </c>
      <c r="D4268">
        <f>SPY_IVOL!D4268</f>
        <v>23.822600000000001</v>
      </c>
      <c r="E4268">
        <f>SPY_IVOL!E4268</f>
        <v>20.774999999999999</v>
      </c>
      <c r="F4268">
        <f>SPY_IVOL!F4268</f>
        <v>15.836</v>
      </c>
      <c r="G4268">
        <f>SPY_IVOL!G4268</f>
        <v>14.4847</v>
      </c>
      <c r="H4268">
        <f>SPY_IVOL!H4268</f>
        <v>16.933800000000002</v>
      </c>
      <c r="I4268">
        <f>VLOOKUP($A4268,SPY_main!$A:$C,2,FALSE)</f>
        <v>454.98</v>
      </c>
      <c r="J4268">
        <f>IFERROR(VLOOKUP($A4268,SPY_main!$A:$C,3,FALSE),J4267)</f>
        <v>1.4387000000000001</v>
      </c>
      <c r="K4268">
        <f>IFERROR(VLOOKUP($A4268,SPY_main!$E:$F,2,FALSE),K4267)</f>
        <v>0.21425</v>
      </c>
      <c r="L4268">
        <f>IFERROR(VLOOKUP($A4268,SPY_main!H:I,2,FALSE),L4267)</f>
        <v>22.87</v>
      </c>
      <c r="M4268">
        <f t="shared" si="462"/>
        <v>40.0321</v>
      </c>
      <c r="N4268">
        <f t="shared" si="463"/>
        <v>29.039100000000001</v>
      </c>
      <c r="O4268">
        <f t="shared" si="464"/>
        <v>24.261199999999999</v>
      </c>
      <c r="P4268">
        <f t="shared" si="465"/>
        <v>20.761500000000002</v>
      </c>
      <c r="Q4268">
        <f t="shared" si="466"/>
        <v>14.589</v>
      </c>
      <c r="R4268">
        <f t="shared" si="467"/>
        <v>15.1372</v>
      </c>
      <c r="S4268">
        <f t="shared" si="468"/>
        <v>20.3797</v>
      </c>
      <c r="T4268">
        <f>IFERROR(VLOOKUP($A4268,TY_main!A:B,2,FALSE),T4267)</f>
        <v>131.734375</v>
      </c>
    </row>
    <row r="4269" spans="1:20" x14ac:dyDescent="0.25">
      <c r="A4269" s="2">
        <f>SPY_IVOL!A4269</f>
        <v>44551</v>
      </c>
      <c r="B4269">
        <f>SPY_IVOL!B4269</f>
        <v>35.412500000000001</v>
      </c>
      <c r="C4269">
        <f>SPY_IVOL!C4269</f>
        <v>26.781500000000001</v>
      </c>
      <c r="D4269">
        <f>SPY_IVOL!D4269</f>
        <v>22.694600000000001</v>
      </c>
      <c r="E4269">
        <f>SPY_IVOL!E4269</f>
        <v>18.030899999999999</v>
      </c>
      <c r="F4269">
        <f>SPY_IVOL!F4269</f>
        <v>14.1175</v>
      </c>
      <c r="G4269">
        <f>SPY_IVOL!G4269</f>
        <v>13.671099999999999</v>
      </c>
      <c r="H4269">
        <f>SPY_IVOL!H4269</f>
        <v>16.135100000000001</v>
      </c>
      <c r="I4269">
        <f>VLOOKUP($A4269,SPY_main!$A:$C,2,FALSE)</f>
        <v>463.06</v>
      </c>
      <c r="J4269">
        <f>IFERROR(VLOOKUP($A4269,SPY_main!$A:$C,3,FALSE),J4268)</f>
        <v>1.4136</v>
      </c>
      <c r="K4269">
        <f>IFERROR(VLOOKUP($A4269,SPY_main!$E:$F,2,FALSE),K4268)</f>
        <v>0.216</v>
      </c>
      <c r="L4269">
        <f>IFERROR(VLOOKUP($A4269,SPY_main!H:I,2,FALSE),L4268)</f>
        <v>21.01</v>
      </c>
      <c r="M4269">
        <f t="shared" si="462"/>
        <v>39.707500000000003</v>
      </c>
      <c r="N4269">
        <f t="shared" si="463"/>
        <v>27.942699999999999</v>
      </c>
      <c r="O4269">
        <f t="shared" si="464"/>
        <v>22.902699999999999</v>
      </c>
      <c r="P4269">
        <f t="shared" si="465"/>
        <v>17.055599999999998</v>
      </c>
      <c r="Q4269">
        <f t="shared" si="466"/>
        <v>12.8512</v>
      </c>
      <c r="R4269">
        <f t="shared" si="467"/>
        <v>14.2248</v>
      </c>
      <c r="S4269">
        <f t="shared" si="468"/>
        <v>18.549700000000001</v>
      </c>
      <c r="T4269">
        <f>IFERROR(VLOOKUP($A4269,TY_main!A:B,2,FALSE),T4268)</f>
        <v>131.140625</v>
      </c>
    </row>
    <row r="4270" spans="1:20" x14ac:dyDescent="0.25">
      <c r="A4270" s="2">
        <f>SPY_IVOL!A4270</f>
        <v>44552</v>
      </c>
      <c r="B4270">
        <f>SPY_IVOL!B4270</f>
        <v>33.957799999999999</v>
      </c>
      <c r="C4270">
        <f>SPY_IVOL!C4270</f>
        <v>25.220400000000001</v>
      </c>
      <c r="D4270">
        <f>SPY_IVOL!D4270</f>
        <v>20.996300000000002</v>
      </c>
      <c r="E4270">
        <f>SPY_IVOL!E4270</f>
        <v>16.575700000000001</v>
      </c>
      <c r="F4270">
        <f>SPY_IVOL!F4270</f>
        <v>12.9734</v>
      </c>
      <c r="G4270">
        <f>SPY_IVOL!G4270</f>
        <v>13.0472</v>
      </c>
      <c r="H4270">
        <f>SPY_IVOL!H4270</f>
        <v>16.258800000000001</v>
      </c>
      <c r="I4270">
        <f>VLOOKUP($A4270,SPY_main!$A:$C,2,FALSE)</f>
        <v>467.69</v>
      </c>
      <c r="J4270">
        <f>IFERROR(VLOOKUP($A4270,SPY_main!$A:$C,3,FALSE),J4269)</f>
        <v>1.3996</v>
      </c>
      <c r="K4270">
        <f>IFERROR(VLOOKUP($A4270,SPY_main!$E:$F,2,FALSE),K4269)</f>
        <v>0.21138000000000001</v>
      </c>
      <c r="L4270">
        <f>IFERROR(VLOOKUP($A4270,SPY_main!H:I,2,FALSE),L4269)</f>
        <v>18.63</v>
      </c>
      <c r="M4270">
        <f t="shared" si="462"/>
        <v>38.1419</v>
      </c>
      <c r="N4270">
        <f t="shared" si="463"/>
        <v>26.007200000000001</v>
      </c>
      <c r="O4270">
        <f t="shared" si="464"/>
        <v>20.700700000000001</v>
      </c>
      <c r="P4270">
        <f t="shared" si="465"/>
        <v>14.921200000000001</v>
      </c>
      <c r="Q4270">
        <f t="shared" si="466"/>
        <v>11.710699999999999</v>
      </c>
      <c r="R4270">
        <f t="shared" si="467"/>
        <v>13.7333</v>
      </c>
      <c r="S4270">
        <f t="shared" si="468"/>
        <v>18.371400000000001</v>
      </c>
      <c r="T4270">
        <f>IFERROR(VLOOKUP($A4270,TY_main!A:B,2,FALSE),T4269)</f>
        <v>131.3125</v>
      </c>
    </row>
    <row r="4271" spans="1:20" x14ac:dyDescent="0.25">
      <c r="A4271" s="2">
        <f>SPY_IVOL!A4271</f>
        <v>44553</v>
      </c>
      <c r="B4271">
        <f>SPY_IVOL!B4271</f>
        <v>33.703299999999999</v>
      </c>
      <c r="C4271">
        <f>SPY_IVOL!C4271</f>
        <v>24.906500000000001</v>
      </c>
      <c r="D4271">
        <f>SPY_IVOL!D4271</f>
        <v>20.533999999999999</v>
      </c>
      <c r="E4271">
        <f>SPY_IVOL!E4271</f>
        <v>15.7721</v>
      </c>
      <c r="F4271">
        <f>SPY_IVOL!F4271</f>
        <v>12.368499999999999</v>
      </c>
      <c r="G4271">
        <f>SPY_IVOL!G4271</f>
        <v>12.639699999999999</v>
      </c>
      <c r="H4271">
        <f>SPY_IVOL!H4271</f>
        <v>16.391100000000002</v>
      </c>
      <c r="I4271">
        <f>VLOOKUP($A4271,SPY_main!$A:$C,2,FALSE)</f>
        <v>470.6</v>
      </c>
      <c r="J4271">
        <f>IFERROR(VLOOKUP($A4271,SPY_main!$A:$C,3,FALSE),J4270)</f>
        <v>1.3909</v>
      </c>
      <c r="K4271">
        <f>IFERROR(VLOOKUP($A4271,SPY_main!$E:$F,2,FALSE),K4270)</f>
        <v>0.21975</v>
      </c>
      <c r="L4271">
        <f>IFERROR(VLOOKUP($A4271,SPY_main!H:I,2,FALSE),L4270)</f>
        <v>17.96</v>
      </c>
      <c r="M4271">
        <f t="shared" si="462"/>
        <v>38.202300000000001</v>
      </c>
      <c r="N4271">
        <f t="shared" si="463"/>
        <v>25.595099999999999</v>
      </c>
      <c r="O4271">
        <f t="shared" si="464"/>
        <v>19.962399999999999</v>
      </c>
      <c r="P4271">
        <f t="shared" si="465"/>
        <v>13.6922</v>
      </c>
      <c r="Q4271">
        <f t="shared" si="466"/>
        <v>11.206200000000001</v>
      </c>
      <c r="R4271">
        <f t="shared" si="467"/>
        <v>13.511799999999999</v>
      </c>
      <c r="S4271">
        <f t="shared" si="468"/>
        <v>19.369800000000001</v>
      </c>
      <c r="T4271">
        <f>IFERROR(VLOOKUP($A4271,TY_main!A:B,2,FALSE),T4270)</f>
        <v>131.125</v>
      </c>
    </row>
    <row r="4272" spans="1:20" x14ac:dyDescent="0.25">
      <c r="A4272" s="2">
        <f>SPY_IVOL!A4272</f>
        <v>44557</v>
      </c>
      <c r="B4272">
        <f>SPY_IVOL!B4272</f>
        <v>33.840200000000003</v>
      </c>
      <c r="C4272">
        <f>SPY_IVOL!C4272</f>
        <v>24.465699999999998</v>
      </c>
      <c r="D4272">
        <f>SPY_IVOL!D4272</f>
        <v>19.854399999999998</v>
      </c>
      <c r="E4272">
        <f>SPY_IVOL!E4272</f>
        <v>14.7636</v>
      </c>
      <c r="F4272">
        <f>SPY_IVOL!F4272</f>
        <v>11.8626</v>
      </c>
      <c r="G4272">
        <f>SPY_IVOL!G4272</f>
        <v>12.496700000000001</v>
      </c>
      <c r="H4272">
        <f>SPY_IVOL!H4272</f>
        <v>16.155100000000001</v>
      </c>
      <c r="I4272">
        <f>VLOOKUP($A4272,SPY_main!$A:$C,2,FALSE)</f>
        <v>477.26</v>
      </c>
      <c r="J4272">
        <f>IFERROR(VLOOKUP($A4272,SPY_main!$A:$C,3,FALSE),J4271)</f>
        <v>1.3714999999999999</v>
      </c>
      <c r="K4272">
        <f>IFERROR(VLOOKUP($A4272,SPY_main!$E:$F,2,FALSE),K4271)</f>
        <v>0.21975</v>
      </c>
      <c r="L4272">
        <f>IFERROR(VLOOKUP($A4272,SPY_main!H:I,2,FALSE),L4271)</f>
        <v>17.68</v>
      </c>
      <c r="M4272">
        <f t="shared" si="462"/>
        <v>39.055599999999998</v>
      </c>
      <c r="N4272">
        <f t="shared" si="463"/>
        <v>25.695900000000002</v>
      </c>
      <c r="O4272">
        <f t="shared" si="464"/>
        <v>19.399799999999999</v>
      </c>
      <c r="P4272">
        <f t="shared" si="465"/>
        <v>12.558299999999999</v>
      </c>
      <c r="Q4272">
        <f t="shared" si="466"/>
        <v>11.280900000000001</v>
      </c>
      <c r="R4272">
        <f t="shared" si="467"/>
        <v>13.8591</v>
      </c>
      <c r="S4272">
        <f t="shared" si="468"/>
        <v>16.025500000000001</v>
      </c>
      <c r="T4272">
        <f>IFERROR(VLOOKUP($A4272,TY_main!A:B,2,FALSE),T4271)</f>
        <v>131.140625</v>
      </c>
    </row>
    <row r="4273" spans="1:20" x14ac:dyDescent="0.25">
      <c r="A4273" s="2">
        <f>SPY_IVOL!A4273</f>
        <v>44558</v>
      </c>
      <c r="B4273">
        <f>SPY_IVOL!B4273</f>
        <v>33.833599999999997</v>
      </c>
      <c r="C4273">
        <f>SPY_IVOL!C4273</f>
        <v>24.1538</v>
      </c>
      <c r="D4273">
        <f>SPY_IVOL!D4273</f>
        <v>19.377199999999998</v>
      </c>
      <c r="E4273">
        <f>SPY_IVOL!E4273</f>
        <v>14.8436</v>
      </c>
      <c r="F4273">
        <f>SPY_IVOL!F4273</f>
        <v>11.720599999999999</v>
      </c>
      <c r="G4273">
        <f>SPY_IVOL!G4273</f>
        <v>12.272399999999999</v>
      </c>
      <c r="H4273">
        <f>SPY_IVOL!H4273</f>
        <v>16.311299999999999</v>
      </c>
      <c r="I4273">
        <f>VLOOKUP($A4273,SPY_main!$A:$C,2,FALSE)</f>
        <v>476.87</v>
      </c>
      <c r="J4273">
        <f>IFERROR(VLOOKUP($A4273,SPY_main!$A:$C,3,FALSE),J4272)</f>
        <v>1.3726</v>
      </c>
      <c r="K4273">
        <f>IFERROR(VLOOKUP($A4273,SPY_main!$E:$F,2,FALSE),K4272)</f>
        <v>0.21975</v>
      </c>
      <c r="L4273">
        <f>IFERROR(VLOOKUP($A4273,SPY_main!H:I,2,FALSE),L4272)</f>
        <v>17.54</v>
      </c>
      <c r="M4273">
        <f t="shared" si="462"/>
        <v>39.9133</v>
      </c>
      <c r="N4273">
        <f t="shared" si="463"/>
        <v>25.8489</v>
      </c>
      <c r="O4273">
        <f t="shared" si="464"/>
        <v>19.119299999999999</v>
      </c>
      <c r="P4273">
        <f t="shared" si="465"/>
        <v>12.8925</v>
      </c>
      <c r="Q4273">
        <f t="shared" si="466"/>
        <v>11.385899999999999</v>
      </c>
      <c r="R4273">
        <f t="shared" si="467"/>
        <v>14.189399999999999</v>
      </c>
      <c r="S4273">
        <f t="shared" si="468"/>
        <v>16.456</v>
      </c>
      <c r="T4273">
        <f>IFERROR(VLOOKUP($A4273,TY_main!A:B,2,FALSE),T4272)</f>
        <v>131.1875</v>
      </c>
    </row>
    <row r="4274" spans="1:20" x14ac:dyDescent="0.25">
      <c r="A4274" s="2">
        <f>SPY_IVOL!A4274</f>
        <v>44559</v>
      </c>
      <c r="B4274">
        <f>SPY_IVOL!B4274</f>
        <v>33.3626</v>
      </c>
      <c r="C4274">
        <f>SPY_IVOL!C4274</f>
        <v>23.627500000000001</v>
      </c>
      <c r="D4274">
        <f>SPY_IVOL!D4274</f>
        <v>18.9954</v>
      </c>
      <c r="E4274">
        <f>SPY_IVOL!E4274</f>
        <v>13.934799999999999</v>
      </c>
      <c r="F4274">
        <f>SPY_IVOL!F4274</f>
        <v>11.1044</v>
      </c>
      <c r="G4274">
        <f>SPY_IVOL!G4274</f>
        <v>11.9291</v>
      </c>
      <c r="H4274">
        <f>SPY_IVOL!H4274</f>
        <v>16.468499999999999</v>
      </c>
      <c r="I4274">
        <f>VLOOKUP($A4274,SPY_main!$A:$C,2,FALSE)</f>
        <v>477.48</v>
      </c>
      <c r="J4274">
        <f>IFERROR(VLOOKUP($A4274,SPY_main!$A:$C,3,FALSE),J4273)</f>
        <v>1.3709</v>
      </c>
      <c r="K4274">
        <f>IFERROR(VLOOKUP($A4274,SPY_main!$E:$F,2,FALSE),K4273)</f>
        <v>0.22375</v>
      </c>
      <c r="L4274">
        <f>IFERROR(VLOOKUP($A4274,SPY_main!H:I,2,FALSE),L4273)</f>
        <v>16.95</v>
      </c>
      <c r="M4274">
        <f t="shared" si="462"/>
        <v>39.967300000000002</v>
      </c>
      <c r="N4274">
        <f t="shared" si="463"/>
        <v>25.227900000000002</v>
      </c>
      <c r="O4274">
        <f t="shared" si="464"/>
        <v>18.5246</v>
      </c>
      <c r="P4274">
        <f t="shared" si="465"/>
        <v>11.792400000000001</v>
      </c>
      <c r="Q4274">
        <f t="shared" si="466"/>
        <v>10.9183</v>
      </c>
      <c r="R4274">
        <f t="shared" si="467"/>
        <v>13.6746</v>
      </c>
      <c r="S4274">
        <f t="shared" si="468"/>
        <v>14.8367</v>
      </c>
      <c r="T4274">
        <f>IFERROR(VLOOKUP($A4274,TY_main!A:B,2,FALSE),T4273)</f>
        <v>130.796875</v>
      </c>
    </row>
    <row r="4275" spans="1:20" x14ac:dyDescent="0.25">
      <c r="A4275" s="2">
        <f>SPY_IVOL!A4275</f>
        <v>44560</v>
      </c>
      <c r="B4275">
        <f>SPY_IVOL!B4275</f>
        <v>33.544899999999998</v>
      </c>
      <c r="C4275">
        <f>SPY_IVOL!C4275</f>
        <v>23.797599999999999</v>
      </c>
      <c r="D4275">
        <f>SPY_IVOL!D4275</f>
        <v>19.138400000000001</v>
      </c>
      <c r="E4275">
        <f>SPY_IVOL!E4275</f>
        <v>13.9269</v>
      </c>
      <c r="F4275">
        <f>SPY_IVOL!F4275</f>
        <v>11.11</v>
      </c>
      <c r="G4275">
        <f>SPY_IVOL!G4275</f>
        <v>11.9918</v>
      </c>
      <c r="H4275">
        <f>SPY_IVOL!H4275</f>
        <v>16.638200000000001</v>
      </c>
      <c r="I4275">
        <f>VLOOKUP($A4275,SPY_main!$A:$C,2,FALSE)</f>
        <v>476.16</v>
      </c>
      <c r="J4275">
        <f>IFERROR(VLOOKUP($A4275,SPY_main!$A:$C,3,FALSE),J4274)</f>
        <v>1.3747</v>
      </c>
      <c r="K4275">
        <f>IFERROR(VLOOKUP($A4275,SPY_main!$E:$F,2,FALSE),K4274)</f>
        <v>0.21437999999999999</v>
      </c>
      <c r="L4275">
        <f>IFERROR(VLOOKUP($A4275,SPY_main!H:I,2,FALSE),L4274)</f>
        <v>17.329999999999998</v>
      </c>
      <c r="M4275">
        <f t="shared" si="462"/>
        <v>40.856999999999999</v>
      </c>
      <c r="N4275">
        <f t="shared" si="463"/>
        <v>25.772500000000001</v>
      </c>
      <c r="O4275">
        <f t="shared" si="464"/>
        <v>18.922799999999999</v>
      </c>
      <c r="P4275">
        <f t="shared" si="465"/>
        <v>11.9923</v>
      </c>
      <c r="Q4275">
        <f t="shared" si="466"/>
        <v>11.189</v>
      </c>
      <c r="R4275">
        <f t="shared" si="467"/>
        <v>14.0738</v>
      </c>
      <c r="S4275">
        <f t="shared" si="468"/>
        <v>16.209800000000001</v>
      </c>
      <c r="T4275">
        <f>IFERROR(VLOOKUP($A4275,TY_main!A:B,2,FALSE),T4274)</f>
        <v>130.984375</v>
      </c>
    </row>
    <row r="4276" spans="1:20" x14ac:dyDescent="0.25">
      <c r="A4276" s="2">
        <f>SPY_IVOL!A4276</f>
        <v>44561</v>
      </c>
      <c r="B4276">
        <f>SPY_IVOL!B4276</f>
        <v>33.6556</v>
      </c>
      <c r="C4276">
        <f>SPY_IVOL!C4276</f>
        <v>23.692699999999999</v>
      </c>
      <c r="D4276">
        <f>SPY_IVOL!D4276</f>
        <v>19.031300000000002</v>
      </c>
      <c r="E4276">
        <f>SPY_IVOL!E4276</f>
        <v>14.309100000000001</v>
      </c>
      <c r="F4276">
        <f>SPY_IVOL!F4276</f>
        <v>11.0808</v>
      </c>
      <c r="G4276">
        <f>SPY_IVOL!G4276</f>
        <v>11.900399999999999</v>
      </c>
      <c r="H4276">
        <f>SPY_IVOL!H4276</f>
        <v>16.812799999999999</v>
      </c>
      <c r="I4276">
        <f>VLOOKUP($A4276,SPY_main!$A:$C,2,FALSE)</f>
        <v>474.96</v>
      </c>
      <c r="J4276">
        <f>IFERROR(VLOOKUP($A4276,SPY_main!$A:$C,3,FALSE),J4275)</f>
        <v>1.3782000000000001</v>
      </c>
      <c r="K4276">
        <f>IFERROR(VLOOKUP($A4276,SPY_main!$E:$F,2,FALSE),K4275)</f>
        <v>0.20913000000000001</v>
      </c>
      <c r="L4276">
        <f>IFERROR(VLOOKUP($A4276,SPY_main!H:I,2,FALSE),L4275)</f>
        <v>17.22</v>
      </c>
      <c r="M4276">
        <f t="shared" si="462"/>
        <v>41.248699999999999</v>
      </c>
      <c r="N4276">
        <f t="shared" si="463"/>
        <v>25.798999999999999</v>
      </c>
      <c r="O4276">
        <f t="shared" si="464"/>
        <v>18.874700000000001</v>
      </c>
      <c r="P4276">
        <f t="shared" si="465"/>
        <v>12.4496</v>
      </c>
      <c r="Q4276">
        <f t="shared" si="466"/>
        <v>10.5814</v>
      </c>
      <c r="R4276">
        <f t="shared" si="467"/>
        <v>14.321300000000001</v>
      </c>
      <c r="S4276">
        <f t="shared" si="468"/>
        <v>14.976000000000001</v>
      </c>
      <c r="T4276">
        <f>IFERROR(VLOOKUP($A4276,TY_main!A:B,2,FALSE),T4275)</f>
        <v>131.046875</v>
      </c>
    </row>
    <row r="4277" spans="1:20" x14ac:dyDescent="0.25">
      <c r="A4277" s="2">
        <f>SPY_IVOL!A4277</f>
        <v>44564</v>
      </c>
      <c r="B4277">
        <f>SPY_IVOL!B4277</f>
        <v>33.439100000000003</v>
      </c>
      <c r="C4277">
        <f>SPY_IVOL!C4277</f>
        <v>23.4434</v>
      </c>
      <c r="D4277">
        <f>SPY_IVOL!D4277</f>
        <v>18.777200000000001</v>
      </c>
      <c r="E4277">
        <f>SPY_IVOL!E4277</f>
        <v>13.501099999999999</v>
      </c>
      <c r="F4277">
        <f>SPY_IVOL!F4277</f>
        <v>10.4826</v>
      </c>
      <c r="G4277">
        <f>SPY_IVOL!G4277</f>
        <v>11.575799999999999</v>
      </c>
      <c r="H4277">
        <f>SPY_IVOL!H4277</f>
        <v>16.995100000000001</v>
      </c>
      <c r="I4277">
        <f>VLOOKUP($A4277,SPY_main!$A:$C,2,FALSE)</f>
        <v>477.71</v>
      </c>
      <c r="J4277">
        <f>IFERROR(VLOOKUP($A4277,SPY_main!$A:$C,3,FALSE),J4276)</f>
        <v>1.3702000000000001</v>
      </c>
      <c r="K4277">
        <f>IFERROR(VLOOKUP($A4277,SPY_main!$E:$F,2,FALSE),K4276)</f>
        <v>0.20913000000000001</v>
      </c>
      <c r="L4277">
        <f>IFERROR(VLOOKUP($A4277,SPY_main!H:I,2,FALSE),L4276)</f>
        <v>16.600000000000001</v>
      </c>
      <c r="M4277">
        <f t="shared" si="462"/>
        <v>41.215699999999998</v>
      </c>
      <c r="N4277">
        <f t="shared" si="463"/>
        <v>25.9358</v>
      </c>
      <c r="O4277">
        <f t="shared" si="464"/>
        <v>18.555700000000002</v>
      </c>
      <c r="P4277">
        <f t="shared" si="465"/>
        <v>11.3706</v>
      </c>
      <c r="Q4277">
        <f t="shared" si="466"/>
        <v>10.3398</v>
      </c>
      <c r="R4277">
        <f t="shared" si="467"/>
        <v>15.408200000000001</v>
      </c>
      <c r="S4277">
        <f t="shared" si="468"/>
        <v>16.1495</v>
      </c>
      <c r="T4277">
        <f>IFERROR(VLOOKUP($A4277,TY_main!A:B,2,FALSE),T4276)</f>
        <v>130.015625</v>
      </c>
    </row>
    <row r="4278" spans="1:20" x14ac:dyDescent="0.25">
      <c r="A4278" s="2">
        <f>SPY_IVOL!A4278</f>
        <v>44565</v>
      </c>
      <c r="B4278">
        <f>SPY_IVOL!B4278</f>
        <v>33.798400000000001</v>
      </c>
      <c r="C4278">
        <f>SPY_IVOL!C4278</f>
        <v>23.7334</v>
      </c>
      <c r="D4278">
        <f>SPY_IVOL!D4278</f>
        <v>19.0501</v>
      </c>
      <c r="E4278">
        <f>SPY_IVOL!E4278</f>
        <v>13.6816</v>
      </c>
      <c r="F4278">
        <f>SPY_IVOL!F4278</f>
        <v>10.550599999999999</v>
      </c>
      <c r="G4278">
        <f>SPY_IVOL!G4278</f>
        <v>11.7034</v>
      </c>
      <c r="H4278">
        <f>SPY_IVOL!H4278</f>
        <v>17.0002</v>
      </c>
      <c r="I4278">
        <f>VLOOKUP($A4278,SPY_main!$A:$C,2,FALSE)</f>
        <v>477.55</v>
      </c>
      <c r="J4278">
        <f>IFERROR(VLOOKUP($A4278,SPY_main!$A:$C,3,FALSE),J4277)</f>
        <v>1.3707</v>
      </c>
      <c r="K4278">
        <f>IFERROR(VLOOKUP($A4278,SPY_main!$E:$F,2,FALSE),K4277)</f>
        <v>0.216</v>
      </c>
      <c r="L4278">
        <f>IFERROR(VLOOKUP($A4278,SPY_main!H:I,2,FALSE),L4277)</f>
        <v>16.91</v>
      </c>
      <c r="M4278">
        <f t="shared" si="462"/>
        <v>41.856099999999998</v>
      </c>
      <c r="N4278">
        <f t="shared" si="463"/>
        <v>26.3887</v>
      </c>
      <c r="O4278">
        <f t="shared" si="464"/>
        <v>18.943100000000001</v>
      </c>
      <c r="P4278">
        <f t="shared" si="465"/>
        <v>11.526899999999999</v>
      </c>
      <c r="Q4278">
        <f t="shared" si="466"/>
        <v>10.444599999999999</v>
      </c>
      <c r="R4278">
        <f t="shared" si="467"/>
        <v>15.2898</v>
      </c>
      <c r="S4278">
        <f t="shared" si="468"/>
        <v>15.2898</v>
      </c>
      <c r="T4278">
        <f>IFERROR(VLOOKUP($A4278,TY_main!A:B,2,FALSE),T4277)</f>
        <v>129.859375</v>
      </c>
    </row>
    <row r="4279" spans="1:20" x14ac:dyDescent="0.25">
      <c r="A4279" s="2">
        <f>SPY_IVOL!A4279</f>
        <v>44566</v>
      </c>
      <c r="B4279">
        <f>SPY_IVOL!B4279</f>
        <v>35.756599999999999</v>
      </c>
      <c r="C4279">
        <f>SPY_IVOL!C4279</f>
        <v>25.887899999999998</v>
      </c>
      <c r="D4279">
        <f>SPY_IVOL!D4279</f>
        <v>21.2209</v>
      </c>
      <c r="E4279">
        <f>SPY_IVOL!E4279</f>
        <v>16.129000000000001</v>
      </c>
      <c r="F4279">
        <f>SPY_IVOL!F4279</f>
        <v>11.7994</v>
      </c>
      <c r="G4279">
        <f>SPY_IVOL!G4279</f>
        <v>12.066599999999999</v>
      </c>
      <c r="H4279">
        <f>SPY_IVOL!H4279</f>
        <v>17.7639</v>
      </c>
      <c r="I4279">
        <f>VLOOKUP($A4279,SPY_main!$A:$C,2,FALSE)</f>
        <v>468.38</v>
      </c>
      <c r="J4279">
        <f>IFERROR(VLOOKUP($A4279,SPY_main!$A:$C,3,FALSE),J4278)</f>
        <v>1.3975</v>
      </c>
      <c r="K4279">
        <f>IFERROR(VLOOKUP($A4279,SPY_main!$E:$F,2,FALSE),K4278)</f>
        <v>0.22556999999999999</v>
      </c>
      <c r="L4279">
        <f>IFERROR(VLOOKUP($A4279,SPY_main!H:I,2,FALSE),L4278)</f>
        <v>19.73</v>
      </c>
      <c r="M4279">
        <f t="shared" si="462"/>
        <v>45.628900000000002</v>
      </c>
      <c r="N4279">
        <f t="shared" si="463"/>
        <v>29.762599999999999</v>
      </c>
      <c r="O4279">
        <f t="shared" si="464"/>
        <v>22.379100000000001</v>
      </c>
      <c r="P4279">
        <f t="shared" si="465"/>
        <v>15.184900000000001</v>
      </c>
      <c r="Q4279">
        <f t="shared" si="466"/>
        <v>11.2189</v>
      </c>
      <c r="R4279">
        <f t="shared" si="467"/>
        <v>16.310199999999998</v>
      </c>
      <c r="S4279">
        <f t="shared" si="468"/>
        <v>18.4026</v>
      </c>
      <c r="T4279">
        <f>IFERROR(VLOOKUP($A4279,TY_main!A:B,2,FALSE),T4278)</f>
        <v>129.421875</v>
      </c>
    </row>
    <row r="4280" spans="1:20" x14ac:dyDescent="0.25">
      <c r="A4280" s="2">
        <f>SPY_IVOL!A4280</f>
        <v>44567</v>
      </c>
      <c r="B4280">
        <f>SPY_IVOL!B4280</f>
        <v>35.600900000000003</v>
      </c>
      <c r="C4280">
        <f>SPY_IVOL!C4280</f>
        <v>25.863600000000002</v>
      </c>
      <c r="D4280">
        <f>SPY_IVOL!D4280</f>
        <v>21.366</v>
      </c>
      <c r="E4280">
        <f>SPY_IVOL!E4280</f>
        <v>16.645199999999999</v>
      </c>
      <c r="F4280">
        <f>SPY_IVOL!F4280</f>
        <v>11.7598</v>
      </c>
      <c r="G4280">
        <f>SPY_IVOL!G4280</f>
        <v>12.1043</v>
      </c>
      <c r="H4280">
        <f>SPY_IVOL!H4280</f>
        <v>17.420400000000001</v>
      </c>
      <c r="I4280">
        <f>VLOOKUP($A4280,SPY_main!$A:$C,2,FALSE)</f>
        <v>467.94</v>
      </c>
      <c r="J4280">
        <f>IFERROR(VLOOKUP($A4280,SPY_main!$A:$C,3,FALSE),J4279)</f>
        <v>1.3988</v>
      </c>
      <c r="K4280">
        <f>IFERROR(VLOOKUP($A4280,SPY_main!$E:$F,2,FALSE),K4279)</f>
        <v>0.23129</v>
      </c>
      <c r="L4280">
        <f>IFERROR(VLOOKUP($A4280,SPY_main!H:I,2,FALSE),L4279)</f>
        <v>19.61</v>
      </c>
      <c r="M4280">
        <f t="shared" si="462"/>
        <v>45.259399999999999</v>
      </c>
      <c r="N4280">
        <f t="shared" si="463"/>
        <v>29.1309</v>
      </c>
      <c r="O4280">
        <f t="shared" si="464"/>
        <v>22.078900000000001</v>
      </c>
      <c r="P4280">
        <f t="shared" si="465"/>
        <v>15.5687</v>
      </c>
      <c r="Q4280">
        <f t="shared" si="466"/>
        <v>11.176399999999999</v>
      </c>
      <c r="R4280">
        <f t="shared" si="467"/>
        <v>16.398900000000001</v>
      </c>
      <c r="S4280">
        <f t="shared" si="468"/>
        <v>22.3123</v>
      </c>
      <c r="T4280">
        <f>IFERROR(VLOOKUP($A4280,TY_main!A:B,2,FALSE),T4279)</f>
        <v>129.09375</v>
      </c>
    </row>
    <row r="4281" spans="1:20" x14ac:dyDescent="0.25">
      <c r="A4281" s="2">
        <f>SPY_IVOL!A4281</f>
        <v>44568</v>
      </c>
      <c r="B4281">
        <f>SPY_IVOL!B4281</f>
        <v>35.0548</v>
      </c>
      <c r="C4281">
        <f>SPY_IVOL!C4281</f>
        <v>25.263300000000001</v>
      </c>
      <c r="D4281">
        <f>SPY_IVOL!D4281</f>
        <v>20.862200000000001</v>
      </c>
      <c r="E4281">
        <f>SPY_IVOL!E4281</f>
        <v>15.7424</v>
      </c>
      <c r="F4281">
        <f>SPY_IVOL!F4281</f>
        <v>11.344900000000001</v>
      </c>
      <c r="G4281">
        <f>SPY_IVOL!G4281</f>
        <v>12.1214</v>
      </c>
      <c r="H4281">
        <f>SPY_IVOL!H4281</f>
        <v>17.632999999999999</v>
      </c>
      <c r="I4281">
        <f>VLOOKUP($A4281,SPY_main!$A:$C,2,FALSE)</f>
        <v>466.09</v>
      </c>
      <c r="J4281">
        <f>IFERROR(VLOOKUP($A4281,SPY_main!$A:$C,3,FALSE),J4280)</f>
        <v>1.4044000000000001</v>
      </c>
      <c r="K4281">
        <f>IFERROR(VLOOKUP($A4281,SPY_main!$E:$F,2,FALSE),K4280)</f>
        <v>0.23613999999999999</v>
      </c>
      <c r="L4281">
        <f>IFERROR(VLOOKUP($A4281,SPY_main!H:I,2,FALSE),L4280)</f>
        <v>18.760000000000002</v>
      </c>
      <c r="M4281">
        <f t="shared" si="462"/>
        <v>44.846400000000003</v>
      </c>
      <c r="N4281">
        <f t="shared" si="463"/>
        <v>27.947600000000001</v>
      </c>
      <c r="O4281">
        <f t="shared" si="464"/>
        <v>20.9099</v>
      </c>
      <c r="P4281">
        <f t="shared" si="465"/>
        <v>14.071999999999999</v>
      </c>
      <c r="Q4281">
        <f t="shared" si="466"/>
        <v>11.670199999999999</v>
      </c>
      <c r="R4281">
        <f t="shared" si="467"/>
        <v>17.577400000000001</v>
      </c>
      <c r="S4281">
        <f t="shared" si="468"/>
        <v>20.761299999999999</v>
      </c>
      <c r="T4281">
        <f>IFERROR(VLOOKUP($A4281,TY_main!A:B,2,FALSE),T4280)</f>
        <v>128.859375</v>
      </c>
    </row>
    <row r="4282" spans="1:20" x14ac:dyDescent="0.25">
      <c r="A4282" s="2">
        <f>SPY_IVOL!A4282</f>
        <v>44571</v>
      </c>
      <c r="B4282">
        <f>SPY_IVOL!B4282</f>
        <v>35.954700000000003</v>
      </c>
      <c r="C4282">
        <f>SPY_IVOL!C4282</f>
        <v>25.815300000000001</v>
      </c>
      <c r="D4282">
        <f>SPY_IVOL!D4282</f>
        <v>21.241599999999998</v>
      </c>
      <c r="E4282">
        <f>SPY_IVOL!E4282</f>
        <v>15.905799999999999</v>
      </c>
      <c r="F4282">
        <f>SPY_IVOL!F4282</f>
        <v>11.4322</v>
      </c>
      <c r="G4282">
        <f>SPY_IVOL!G4282</f>
        <v>12.4267</v>
      </c>
      <c r="H4282">
        <f>SPY_IVOL!H4282</f>
        <v>17.709599999999998</v>
      </c>
      <c r="I4282">
        <f>VLOOKUP($A4282,SPY_main!$A:$C,2,FALSE)</f>
        <v>465.51</v>
      </c>
      <c r="J4282">
        <f>IFERROR(VLOOKUP($A4282,SPY_main!$A:$C,3,FALSE),J4281)</f>
        <v>1.4060999999999999</v>
      </c>
      <c r="K4282">
        <f>IFERROR(VLOOKUP($A4282,SPY_main!$E:$F,2,FALSE),K4281)</f>
        <v>0.23829</v>
      </c>
      <c r="L4282">
        <f>IFERROR(VLOOKUP($A4282,SPY_main!H:I,2,FALSE),L4281)</f>
        <v>19.399999999999999</v>
      </c>
      <c r="M4282">
        <f t="shared" si="462"/>
        <v>49.664299999999997</v>
      </c>
      <c r="N4282">
        <f t="shared" si="463"/>
        <v>31.216000000000001</v>
      </c>
      <c r="O4282">
        <f t="shared" si="464"/>
        <v>23.1433</v>
      </c>
      <c r="P4282">
        <f t="shared" si="465"/>
        <v>15.4213</v>
      </c>
      <c r="Q4282">
        <f t="shared" si="466"/>
        <v>12.585699999999999</v>
      </c>
      <c r="R4282">
        <f t="shared" si="467"/>
        <v>19.1631</v>
      </c>
      <c r="S4282">
        <f t="shared" si="468"/>
        <v>23.309699999999999</v>
      </c>
      <c r="T4282">
        <f>IFERROR(VLOOKUP($A4282,TY_main!A:B,2,FALSE),T4281)</f>
        <v>128.703125</v>
      </c>
    </row>
    <row r="4283" spans="1:20" x14ac:dyDescent="0.25">
      <c r="A4283" s="2">
        <f>SPY_IVOL!A4283</f>
        <v>44572</v>
      </c>
      <c r="B4283">
        <f>SPY_IVOL!B4283</f>
        <v>35.338099999999997</v>
      </c>
      <c r="C4283">
        <f>SPY_IVOL!C4283</f>
        <v>25.2409</v>
      </c>
      <c r="D4283">
        <f>SPY_IVOL!D4283</f>
        <v>20.5383</v>
      </c>
      <c r="E4283">
        <f>SPY_IVOL!E4283</f>
        <v>15.040900000000001</v>
      </c>
      <c r="F4283">
        <f>SPY_IVOL!F4283</f>
        <v>11.1221</v>
      </c>
      <c r="G4283">
        <f>SPY_IVOL!G4283</f>
        <v>12.3941</v>
      </c>
      <c r="H4283">
        <f>SPY_IVOL!H4283</f>
        <v>17.084800000000001</v>
      </c>
      <c r="I4283">
        <f>VLOOKUP($A4283,SPY_main!$A:$C,2,FALSE)</f>
        <v>469.75</v>
      </c>
      <c r="J4283">
        <f>IFERROR(VLOOKUP($A4283,SPY_main!$A:$C,3,FALSE),J4282)</f>
        <v>1.3934</v>
      </c>
      <c r="K4283">
        <f>IFERROR(VLOOKUP($A4283,SPY_main!$E:$F,2,FALSE),K4282)</f>
        <v>0.24443000000000001</v>
      </c>
      <c r="L4283">
        <f>IFERROR(VLOOKUP($A4283,SPY_main!H:I,2,FALSE),L4282)</f>
        <v>18.41</v>
      </c>
      <c r="M4283">
        <f t="shared" si="462"/>
        <v>49.594700000000003</v>
      </c>
      <c r="N4283">
        <f t="shared" si="463"/>
        <v>31.406300000000002</v>
      </c>
      <c r="O4283">
        <f t="shared" si="464"/>
        <v>22.695799999999998</v>
      </c>
      <c r="P4283">
        <f t="shared" si="465"/>
        <v>14.192500000000001</v>
      </c>
      <c r="Q4283">
        <f t="shared" si="466"/>
        <v>13.004099999999999</v>
      </c>
      <c r="R4283">
        <f t="shared" si="467"/>
        <v>20.0823</v>
      </c>
      <c r="S4283">
        <f t="shared" si="468"/>
        <v>20.917100000000001</v>
      </c>
      <c r="T4283">
        <f>IFERROR(VLOOKUP($A4283,TY_main!A:B,2,FALSE),T4282)</f>
        <v>128.953125</v>
      </c>
    </row>
    <row r="4284" spans="1:20" x14ac:dyDescent="0.25">
      <c r="A4284" s="2">
        <f>SPY_IVOL!A4284</f>
        <v>44573</v>
      </c>
      <c r="B4284">
        <f>SPY_IVOL!B4284</f>
        <v>34.854399999999998</v>
      </c>
      <c r="C4284">
        <f>SPY_IVOL!C4284</f>
        <v>24.578700000000001</v>
      </c>
      <c r="D4284">
        <f>SPY_IVOL!D4284</f>
        <v>19.814699999999998</v>
      </c>
      <c r="E4284">
        <f>SPY_IVOL!E4284</f>
        <v>14.242699999999999</v>
      </c>
      <c r="F4284">
        <f>SPY_IVOL!F4284</f>
        <v>10.980600000000001</v>
      </c>
      <c r="G4284">
        <f>SPY_IVOL!G4284</f>
        <v>12.4863</v>
      </c>
      <c r="H4284">
        <f>SPY_IVOL!H4284</f>
        <v>16.199300000000001</v>
      </c>
      <c r="I4284">
        <f>VLOOKUP($A4284,SPY_main!$A:$C,2,FALSE)</f>
        <v>471.02</v>
      </c>
      <c r="J4284">
        <f>IFERROR(VLOOKUP($A4284,SPY_main!$A:$C,3,FALSE),J4283)</f>
        <v>1.3896999999999999</v>
      </c>
      <c r="K4284">
        <f>IFERROR(VLOOKUP($A4284,SPY_main!$E:$F,2,FALSE),K4283)</f>
        <v>0.23843</v>
      </c>
      <c r="L4284">
        <f>IFERROR(VLOOKUP($A4284,SPY_main!H:I,2,FALSE),L4283)</f>
        <v>17.62</v>
      </c>
      <c r="M4284">
        <f t="shared" si="462"/>
        <v>48.045200000000001</v>
      </c>
      <c r="N4284">
        <f t="shared" si="463"/>
        <v>29.6478</v>
      </c>
      <c r="O4284">
        <f t="shared" si="464"/>
        <v>20.571300000000001</v>
      </c>
      <c r="P4284">
        <f t="shared" si="465"/>
        <v>12.644</v>
      </c>
      <c r="Q4284">
        <f t="shared" si="466"/>
        <v>13.813800000000001</v>
      </c>
      <c r="R4284">
        <f t="shared" si="467"/>
        <v>21.1648</v>
      </c>
      <c r="S4284">
        <f t="shared" si="468"/>
        <v>22.656099999999999</v>
      </c>
      <c r="T4284">
        <f>IFERROR(VLOOKUP($A4284,TY_main!A:B,2,FALSE),T4283)</f>
        <v>129.140625</v>
      </c>
    </row>
    <row r="4285" spans="1:20" x14ac:dyDescent="0.25">
      <c r="A4285" s="2">
        <f>SPY_IVOL!A4285</f>
        <v>44574</v>
      </c>
      <c r="B4285">
        <f>SPY_IVOL!B4285</f>
        <v>36.857100000000003</v>
      </c>
      <c r="C4285">
        <f>SPY_IVOL!C4285</f>
        <v>26.989899999999999</v>
      </c>
      <c r="D4285">
        <f>SPY_IVOL!D4285</f>
        <v>22.548200000000001</v>
      </c>
      <c r="E4285">
        <f>SPY_IVOL!E4285</f>
        <v>17.066500000000001</v>
      </c>
      <c r="F4285">
        <f>SPY_IVOL!F4285</f>
        <v>11.9694</v>
      </c>
      <c r="G4285">
        <f>SPY_IVOL!G4285</f>
        <v>12.814399999999999</v>
      </c>
      <c r="H4285">
        <f>SPY_IVOL!H4285</f>
        <v>17.774899999999999</v>
      </c>
      <c r="I4285">
        <f>VLOOKUP($A4285,SPY_main!$A:$C,2,FALSE)</f>
        <v>464.53</v>
      </c>
      <c r="J4285">
        <f>IFERROR(VLOOKUP($A4285,SPY_main!$A:$C,3,FALSE),J4284)</f>
        <v>1.4091</v>
      </c>
      <c r="K4285">
        <f>IFERROR(VLOOKUP($A4285,SPY_main!$E:$F,2,FALSE),K4284)</f>
        <v>0.23913999999999999</v>
      </c>
      <c r="L4285">
        <f>IFERROR(VLOOKUP($A4285,SPY_main!H:I,2,FALSE),L4284)</f>
        <v>20.309999999999999</v>
      </c>
      <c r="M4285">
        <f t="shared" si="462"/>
        <v>53.647100000000002</v>
      </c>
      <c r="N4285">
        <f t="shared" si="463"/>
        <v>33.985300000000002</v>
      </c>
      <c r="O4285">
        <f t="shared" si="464"/>
        <v>24.977599999999999</v>
      </c>
      <c r="P4285">
        <f t="shared" si="465"/>
        <v>16.8809</v>
      </c>
      <c r="Q4285">
        <f t="shared" si="466"/>
        <v>14.6807</v>
      </c>
      <c r="R4285">
        <f t="shared" si="467"/>
        <v>22.4788</v>
      </c>
      <c r="S4285">
        <f t="shared" si="468"/>
        <v>23.729600000000001</v>
      </c>
      <c r="T4285">
        <f>IFERROR(VLOOKUP($A4285,TY_main!A:B,2,FALSE),T4284)</f>
        <v>129.296875</v>
      </c>
    </row>
    <row r="4286" spans="1:20" x14ac:dyDescent="0.25">
      <c r="A4286" s="2">
        <f>SPY_IVOL!A4286</f>
        <v>44575</v>
      </c>
      <c r="B4286">
        <f>SPY_IVOL!B4286</f>
        <v>35.904499999999999</v>
      </c>
      <c r="C4286">
        <f>SPY_IVOL!C4286</f>
        <v>25.66</v>
      </c>
      <c r="D4286">
        <f>SPY_IVOL!D4286</f>
        <v>21.243600000000001</v>
      </c>
      <c r="E4286">
        <f>SPY_IVOL!E4286</f>
        <v>16.5382</v>
      </c>
      <c r="F4286">
        <f>SPY_IVOL!F4286</f>
        <v>11.840299999999999</v>
      </c>
      <c r="G4286">
        <f>SPY_IVOL!G4286</f>
        <v>12.6739</v>
      </c>
      <c r="H4286">
        <f>SPY_IVOL!H4286</f>
        <v>19.323899999999998</v>
      </c>
      <c r="I4286">
        <f>VLOOKUP($A4286,SPY_main!$A:$C,2,FALSE)</f>
        <v>464.72</v>
      </c>
      <c r="J4286">
        <f>IFERROR(VLOOKUP($A4286,SPY_main!$A:$C,3,FALSE),J4285)</f>
        <v>1.4085000000000001</v>
      </c>
      <c r="K4286">
        <f>IFERROR(VLOOKUP($A4286,SPY_main!$E:$F,2,FALSE),K4285)</f>
        <v>0.24129</v>
      </c>
      <c r="L4286">
        <f>IFERROR(VLOOKUP($A4286,SPY_main!H:I,2,FALSE),L4285)</f>
        <v>19.190000000000001</v>
      </c>
      <c r="M4286">
        <f t="shared" si="462"/>
        <v>57.346699999999998</v>
      </c>
      <c r="N4286">
        <f t="shared" si="463"/>
        <v>32.516599999999997</v>
      </c>
      <c r="O4286">
        <f t="shared" si="464"/>
        <v>22.521999999999998</v>
      </c>
      <c r="P4286">
        <f t="shared" si="465"/>
        <v>15.8169</v>
      </c>
      <c r="Q4286">
        <f t="shared" si="466"/>
        <v>13.714499999999999</v>
      </c>
      <c r="R4286">
        <f t="shared" si="467"/>
        <v>24.030999999999999</v>
      </c>
      <c r="S4286">
        <f t="shared" si="468"/>
        <v>30.034300000000002</v>
      </c>
      <c r="T4286">
        <f>IFERROR(VLOOKUP($A4286,TY_main!A:B,2,FALSE),T4285)</f>
        <v>128.75</v>
      </c>
    </row>
    <row r="4287" spans="1:20" x14ac:dyDescent="0.25">
      <c r="A4287" s="2">
        <f>SPY_IVOL!A4287</f>
        <v>44579</v>
      </c>
      <c r="B4287">
        <f>SPY_IVOL!B4287</f>
        <v>39.635800000000003</v>
      </c>
      <c r="C4287">
        <f>SPY_IVOL!C4287</f>
        <v>29.174600000000002</v>
      </c>
      <c r="D4287">
        <f>SPY_IVOL!D4287</f>
        <v>24.782299999999999</v>
      </c>
      <c r="E4287">
        <f>SPY_IVOL!E4287</f>
        <v>19.8874</v>
      </c>
      <c r="F4287">
        <f>SPY_IVOL!F4287</f>
        <v>14.347799999999999</v>
      </c>
      <c r="G4287">
        <f>SPY_IVOL!G4287</f>
        <v>13.696999999999999</v>
      </c>
      <c r="H4287">
        <f>SPY_IVOL!H4287</f>
        <v>20.561900000000001</v>
      </c>
      <c r="I4287">
        <f>VLOOKUP($A4287,SPY_main!$A:$C,2,FALSE)</f>
        <v>456.49</v>
      </c>
      <c r="J4287">
        <f>IFERROR(VLOOKUP($A4287,SPY_main!$A:$C,3,FALSE),J4286)</f>
        <v>1.4339</v>
      </c>
      <c r="K4287">
        <f>IFERROR(VLOOKUP($A4287,SPY_main!$E:$F,2,FALSE),K4286)</f>
        <v>0.254</v>
      </c>
      <c r="L4287">
        <f>IFERROR(VLOOKUP($A4287,SPY_main!H:I,2,FALSE),L4286)</f>
        <v>22.79</v>
      </c>
      <c r="M4287">
        <f t="shared" si="462"/>
        <v>83.423900000000003</v>
      </c>
      <c r="N4287">
        <f t="shared" si="463"/>
        <v>49.598399999999998</v>
      </c>
      <c r="O4287">
        <f t="shared" si="464"/>
        <v>33.258699999999997</v>
      </c>
      <c r="P4287">
        <f t="shared" si="465"/>
        <v>24.565999999999999</v>
      </c>
      <c r="Q4287">
        <f t="shared" si="466"/>
        <v>23.250499999999999</v>
      </c>
      <c r="R4287">
        <f t="shared" si="467"/>
        <v>36.773099999999999</v>
      </c>
      <c r="S4287">
        <f t="shared" si="468"/>
        <v>48.123100000000001</v>
      </c>
      <c r="T4287">
        <f>IFERROR(VLOOKUP($A4287,TY_main!A:B,2,FALSE),T4286)</f>
        <v>127.9375</v>
      </c>
    </row>
    <row r="4288" spans="1:20" x14ac:dyDescent="0.25">
      <c r="A4288" s="2">
        <f>SPY_IVOL!A4288</f>
        <v>44580</v>
      </c>
      <c r="B4288">
        <f>SPY_IVOL!B4288</f>
        <v>40.932499999999997</v>
      </c>
      <c r="C4288">
        <f>SPY_IVOL!C4288</f>
        <v>29.769500000000001</v>
      </c>
      <c r="D4288">
        <f>SPY_IVOL!D4288</f>
        <v>25.206600000000002</v>
      </c>
      <c r="E4288">
        <f>SPY_IVOL!E4288</f>
        <v>20.729800000000001</v>
      </c>
      <c r="F4288">
        <f>SPY_IVOL!F4288</f>
        <v>15.351599999999999</v>
      </c>
      <c r="G4288">
        <f>SPY_IVOL!G4288</f>
        <v>14.520899999999999</v>
      </c>
      <c r="H4288">
        <f>SPY_IVOL!H4288</f>
        <v>20.924299999999999</v>
      </c>
      <c r="I4288">
        <f>VLOOKUP($A4288,SPY_main!$A:$C,2,FALSE)</f>
        <v>451.75</v>
      </c>
      <c r="J4288">
        <f>IFERROR(VLOOKUP($A4288,SPY_main!$A:$C,3,FALSE),J4287)</f>
        <v>1.4490000000000001</v>
      </c>
      <c r="K4288">
        <f>IFERROR(VLOOKUP($A4288,SPY_main!$E:$F,2,FALSE),K4287)</f>
        <v>0.25513999999999998</v>
      </c>
      <c r="L4288">
        <f>IFERROR(VLOOKUP($A4288,SPY_main!H:I,2,FALSE),L4287)</f>
        <v>23.85</v>
      </c>
      <c r="M4288">
        <f t="shared" si="462"/>
        <v>93.878100000000003</v>
      </c>
      <c r="N4288">
        <f t="shared" si="463"/>
        <v>58.296999999999997</v>
      </c>
      <c r="O4288">
        <f t="shared" si="464"/>
        <v>34.659199999999998</v>
      </c>
      <c r="P4288">
        <f t="shared" si="465"/>
        <v>24.3812</v>
      </c>
      <c r="Q4288">
        <f t="shared" si="466"/>
        <v>26.753900000000002</v>
      </c>
      <c r="R4288">
        <f t="shared" si="467"/>
        <v>39.930599999999998</v>
      </c>
      <c r="S4288">
        <f t="shared" si="468"/>
        <v>39.930599999999998</v>
      </c>
      <c r="T4288">
        <f>IFERROR(VLOOKUP($A4288,TY_main!A:B,2,FALSE),T4287)</f>
        <v>128.234375</v>
      </c>
    </row>
    <row r="4289" spans="1:20" x14ac:dyDescent="0.25">
      <c r="A4289" s="2">
        <f>SPY_IVOL!A4289</f>
        <v>44581</v>
      </c>
      <c r="B4289">
        <f>SPY_IVOL!B4289</f>
        <v>43.234499999999997</v>
      </c>
      <c r="C4289">
        <f>SPY_IVOL!C4289</f>
        <v>31.787700000000001</v>
      </c>
      <c r="D4289">
        <f>SPY_IVOL!D4289</f>
        <v>27.257300000000001</v>
      </c>
      <c r="E4289">
        <f>SPY_IVOL!E4289</f>
        <v>21.802600000000002</v>
      </c>
      <c r="F4289">
        <f>SPY_IVOL!F4289</f>
        <v>16.2639</v>
      </c>
      <c r="G4289">
        <f>SPY_IVOL!G4289</f>
        <v>15.767300000000001</v>
      </c>
      <c r="H4289">
        <f>SPY_IVOL!H4289</f>
        <v>21.980599999999999</v>
      </c>
      <c r="I4289">
        <f>VLOOKUP($A4289,SPY_main!$A:$C,2,FALSE)</f>
        <v>446.75</v>
      </c>
      <c r="J4289">
        <f>IFERROR(VLOOKUP($A4289,SPY_main!$A:$C,3,FALSE),J4288)</f>
        <v>1.4652000000000001</v>
      </c>
      <c r="K4289">
        <f>IFERROR(VLOOKUP($A4289,SPY_main!$E:$F,2,FALSE),K4288)</f>
        <v>0.25885999999999998</v>
      </c>
      <c r="L4289">
        <f>IFERROR(VLOOKUP($A4289,SPY_main!H:I,2,FALSE),L4288)</f>
        <v>25.59</v>
      </c>
      <c r="M4289">
        <f t="shared" si="462"/>
        <v>113.64879999999999</v>
      </c>
      <c r="N4289">
        <f t="shared" si="463"/>
        <v>80.098699999999994</v>
      </c>
      <c r="O4289">
        <f t="shared" si="464"/>
        <v>50.777099999999997</v>
      </c>
      <c r="P4289">
        <f t="shared" si="465"/>
        <v>27.077300000000001</v>
      </c>
      <c r="Q4289">
        <f t="shared" si="466"/>
        <v>36.348399999999998</v>
      </c>
      <c r="R4289">
        <f t="shared" si="467"/>
        <v>51.994</v>
      </c>
      <c r="S4289">
        <f t="shared" si="468"/>
        <v>51.994</v>
      </c>
      <c r="T4289">
        <f>IFERROR(VLOOKUP($A4289,TY_main!A:B,2,FALSE),T4288)</f>
        <v>128.265625</v>
      </c>
    </row>
    <row r="4290" spans="1:20" x14ac:dyDescent="0.25">
      <c r="A4290" s="2">
        <f>SPY_IVOL!A4290</f>
        <v>44582</v>
      </c>
      <c r="B4290">
        <f>SPY_IVOL!B4290</f>
        <v>46.187800000000003</v>
      </c>
      <c r="C4290">
        <f>SPY_IVOL!C4290</f>
        <v>34.271099999999997</v>
      </c>
      <c r="D4290">
        <f>SPY_IVOL!D4290</f>
        <v>29.7193</v>
      </c>
      <c r="E4290">
        <f>SPY_IVOL!E4290</f>
        <v>24.848800000000001</v>
      </c>
      <c r="F4290">
        <f>SPY_IVOL!F4290</f>
        <v>19.6967</v>
      </c>
      <c r="G4290">
        <f>SPY_IVOL!G4290</f>
        <v>17.5032</v>
      </c>
      <c r="H4290">
        <f>SPY_IVOL!H4290</f>
        <v>23.427700000000002</v>
      </c>
      <c r="I4290">
        <f>VLOOKUP($A4290,SPY_main!$A:$C,2,FALSE)</f>
        <v>437.98</v>
      </c>
      <c r="J4290">
        <f>IFERROR(VLOOKUP($A4290,SPY_main!$A:$C,3,FALSE),J4289)</f>
        <v>1.4944999999999999</v>
      </c>
      <c r="K4290">
        <f>IFERROR(VLOOKUP($A4290,SPY_main!$E:$F,2,FALSE),K4289)</f>
        <v>0.25770999999999999</v>
      </c>
      <c r="L4290">
        <f>IFERROR(VLOOKUP($A4290,SPY_main!H:I,2,FALSE),L4289)</f>
        <v>28.85</v>
      </c>
      <c r="M4290">
        <f t="shared" ref="M4290:M4353" si="469">IFERROR(VLOOKUP($A4290,FirstM,2,FALSE),M4289)</f>
        <v>71.016900000000007</v>
      </c>
      <c r="N4290">
        <f t="shared" ref="N4290:N4353" si="470">IFERROR(VLOOKUP($A4290,FirstM,3,FALSE),N4289)</f>
        <v>53.0944</v>
      </c>
      <c r="O4290">
        <f t="shared" ref="O4290:O4353" si="471">IFERROR(VLOOKUP($A4290,FirstM,4,FALSE),O4289)</f>
        <v>32.444200000000002</v>
      </c>
      <c r="P4290">
        <f t="shared" ref="P4290:P4353" si="472">IFERROR(VLOOKUP($A4290,FirstM,5,FALSE),P4289)</f>
        <v>22.160799999999998</v>
      </c>
      <c r="Q4290">
        <f t="shared" ref="Q4290:Q4353" si="473">IFERROR(VLOOKUP($A4290,FirstM,6,FALSE),Q4289)</f>
        <v>23.791699999999999</v>
      </c>
      <c r="R4290">
        <f t="shared" ref="R4290:R4353" si="474">IFERROR(VLOOKUP($A4290,FirstM,7,FALSE),R4289)</f>
        <v>36.915399999999998</v>
      </c>
      <c r="S4290">
        <f t="shared" ref="S4290:S4353" si="475">IFERROR(VLOOKUP($A4290,FirstM,8,FALSE),S4289)</f>
        <v>65.403700000000001</v>
      </c>
      <c r="T4290">
        <f>IFERROR(VLOOKUP($A4290,TY_main!A:B,2,FALSE),T4289)</f>
        <v>128.875</v>
      </c>
    </row>
    <row r="4291" spans="1:20" x14ac:dyDescent="0.25">
      <c r="A4291" s="2">
        <f>SPY_IVOL!A4291</f>
        <v>44585</v>
      </c>
      <c r="B4291">
        <f>SPY_IVOL!B4291</f>
        <v>41.461599999999997</v>
      </c>
      <c r="C4291">
        <f>SPY_IVOL!C4291</f>
        <v>32.695</v>
      </c>
      <c r="D4291">
        <f>SPY_IVOL!D4291</f>
        <v>28.619399999999999</v>
      </c>
      <c r="E4291">
        <f>SPY_IVOL!E4291</f>
        <v>23.906300000000002</v>
      </c>
      <c r="F4291">
        <f>SPY_IVOL!F4291</f>
        <v>19.3279</v>
      </c>
      <c r="G4291">
        <f>SPY_IVOL!G4291</f>
        <v>17.2014</v>
      </c>
      <c r="H4291">
        <f>SPY_IVOL!H4291</f>
        <v>18.869399999999999</v>
      </c>
      <c r="I4291">
        <f>VLOOKUP($A4291,SPY_main!$A:$C,2,FALSE)</f>
        <v>439.84</v>
      </c>
      <c r="J4291">
        <f>IFERROR(VLOOKUP($A4291,SPY_main!$A:$C,3,FALSE),J4290)</f>
        <v>1.4882</v>
      </c>
      <c r="K4291">
        <f>IFERROR(VLOOKUP($A4291,SPY_main!$E:$F,2,FALSE),K4290)</f>
        <v>0.26713999999999999</v>
      </c>
      <c r="L4291">
        <f>IFERROR(VLOOKUP($A4291,SPY_main!H:I,2,FALSE),L4290)</f>
        <v>29.9</v>
      </c>
      <c r="M4291">
        <f t="shared" si="469"/>
        <v>48.674599999999998</v>
      </c>
      <c r="N4291">
        <f t="shared" si="470"/>
        <v>36.561</v>
      </c>
      <c r="O4291">
        <f t="shared" si="471"/>
        <v>31.782699999999998</v>
      </c>
      <c r="P4291">
        <f t="shared" si="472"/>
        <v>26.0717</v>
      </c>
      <c r="Q4291">
        <f t="shared" si="473"/>
        <v>20.508600000000001</v>
      </c>
      <c r="R4291">
        <f t="shared" si="474"/>
        <v>19.3032</v>
      </c>
      <c r="S4291">
        <f t="shared" si="475"/>
        <v>23.7088</v>
      </c>
      <c r="T4291">
        <f>IFERROR(VLOOKUP($A4291,TY_main!A:B,2,FALSE),T4290)</f>
        <v>129.078125</v>
      </c>
    </row>
    <row r="4292" spans="1:20" x14ac:dyDescent="0.25">
      <c r="A4292" s="2">
        <f>SPY_IVOL!A4292</f>
        <v>44586</v>
      </c>
      <c r="B4292">
        <f>SPY_IVOL!B4292</f>
        <v>43.051000000000002</v>
      </c>
      <c r="C4292">
        <f>SPY_IVOL!C4292</f>
        <v>34.4773</v>
      </c>
      <c r="D4292">
        <f>SPY_IVOL!D4292</f>
        <v>30.582799999999999</v>
      </c>
      <c r="E4292">
        <f>SPY_IVOL!E4292</f>
        <v>25.160499999999999</v>
      </c>
      <c r="F4292">
        <f>SPY_IVOL!F4292</f>
        <v>19.427</v>
      </c>
      <c r="G4292">
        <f>SPY_IVOL!G4292</f>
        <v>17.279</v>
      </c>
      <c r="H4292">
        <f>SPY_IVOL!H4292</f>
        <v>19.242999999999999</v>
      </c>
      <c r="I4292">
        <f>VLOOKUP($A4292,SPY_main!$A:$C,2,FALSE)</f>
        <v>434.47</v>
      </c>
      <c r="J4292">
        <f>IFERROR(VLOOKUP($A4292,SPY_main!$A:$C,3,FALSE),J4291)</f>
        <v>1.5065999999999999</v>
      </c>
      <c r="K4292">
        <f>IFERROR(VLOOKUP($A4292,SPY_main!$E:$F,2,FALSE),K4291)</f>
        <v>0.26756999999999997</v>
      </c>
      <c r="L4292">
        <f>IFERROR(VLOOKUP($A4292,SPY_main!H:I,2,FALSE),L4291)</f>
        <v>31.16</v>
      </c>
      <c r="M4292">
        <f t="shared" si="469"/>
        <v>50.624299999999998</v>
      </c>
      <c r="N4292">
        <f t="shared" si="470"/>
        <v>38.843699999999998</v>
      </c>
      <c r="O4292">
        <f t="shared" si="471"/>
        <v>34.227699999999999</v>
      </c>
      <c r="P4292">
        <f t="shared" si="472"/>
        <v>27.6952</v>
      </c>
      <c r="Q4292">
        <f t="shared" si="473"/>
        <v>20.395800000000001</v>
      </c>
      <c r="R4292">
        <f t="shared" si="474"/>
        <v>19.452400000000001</v>
      </c>
      <c r="S4292">
        <f t="shared" si="475"/>
        <v>24.226900000000001</v>
      </c>
      <c r="T4292">
        <f>IFERROR(VLOOKUP($A4292,TY_main!A:B,2,FALSE),T4291)</f>
        <v>128.6875</v>
      </c>
    </row>
    <row r="4293" spans="1:20" x14ac:dyDescent="0.25">
      <c r="A4293" s="2">
        <f>SPY_IVOL!A4293</f>
        <v>44587</v>
      </c>
      <c r="B4293">
        <f>SPY_IVOL!B4293</f>
        <v>43.4298</v>
      </c>
      <c r="C4293">
        <f>SPY_IVOL!C4293</f>
        <v>34.547499999999999</v>
      </c>
      <c r="D4293">
        <f>SPY_IVOL!D4293</f>
        <v>30.368500000000001</v>
      </c>
      <c r="E4293">
        <f>SPY_IVOL!E4293</f>
        <v>25.376100000000001</v>
      </c>
      <c r="F4293">
        <f>SPY_IVOL!F4293</f>
        <v>20.051300000000001</v>
      </c>
      <c r="G4293">
        <f>SPY_IVOL!G4293</f>
        <v>18.0425</v>
      </c>
      <c r="H4293">
        <f>SPY_IVOL!H4293</f>
        <v>19.6553</v>
      </c>
      <c r="I4293">
        <f>VLOOKUP($A4293,SPY_main!$A:$C,2,FALSE)</f>
        <v>433.38</v>
      </c>
      <c r="J4293">
        <f>IFERROR(VLOOKUP($A4293,SPY_main!$A:$C,3,FALSE),J4292)</f>
        <v>1.5104</v>
      </c>
      <c r="K4293">
        <f>IFERROR(VLOOKUP($A4293,SPY_main!$E:$F,2,FALSE),K4292)</f>
        <v>0.27756999999999998</v>
      </c>
      <c r="L4293">
        <f>IFERROR(VLOOKUP($A4293,SPY_main!H:I,2,FALSE),L4292)</f>
        <v>31.96</v>
      </c>
      <c r="M4293">
        <f t="shared" si="469"/>
        <v>51.538499999999999</v>
      </c>
      <c r="N4293">
        <f t="shared" si="470"/>
        <v>39.484400000000001</v>
      </c>
      <c r="O4293">
        <f t="shared" si="471"/>
        <v>34.526499999999999</v>
      </c>
      <c r="P4293">
        <f t="shared" si="472"/>
        <v>28.409800000000001</v>
      </c>
      <c r="Q4293">
        <f t="shared" si="473"/>
        <v>21.366599999999998</v>
      </c>
      <c r="R4293">
        <f t="shared" si="474"/>
        <v>20.715699999999998</v>
      </c>
      <c r="S4293">
        <f t="shared" si="475"/>
        <v>25.264600000000002</v>
      </c>
      <c r="T4293">
        <f>IFERROR(VLOOKUP($A4293,TY_main!A:B,2,FALSE),T4292)</f>
        <v>128.078125</v>
      </c>
    </row>
    <row r="4294" spans="1:20" x14ac:dyDescent="0.25">
      <c r="A4294" s="2">
        <f>SPY_IVOL!A4294</f>
        <v>44588</v>
      </c>
      <c r="B4294">
        <f>SPY_IVOL!B4294</f>
        <v>42.111499999999999</v>
      </c>
      <c r="C4294">
        <f>SPY_IVOL!C4294</f>
        <v>33.380099999999999</v>
      </c>
      <c r="D4294">
        <f>SPY_IVOL!D4294</f>
        <v>29.3536</v>
      </c>
      <c r="E4294">
        <f>SPY_IVOL!E4294</f>
        <v>24.972000000000001</v>
      </c>
      <c r="F4294">
        <f>SPY_IVOL!F4294</f>
        <v>20.3414</v>
      </c>
      <c r="G4294">
        <f>SPY_IVOL!G4294</f>
        <v>18.03</v>
      </c>
      <c r="H4294">
        <f>SPY_IVOL!H4294</f>
        <v>19.8628</v>
      </c>
      <c r="I4294">
        <f>VLOOKUP($A4294,SPY_main!$A:$C,2,FALSE)</f>
        <v>431.24</v>
      </c>
      <c r="J4294">
        <f>IFERROR(VLOOKUP($A4294,SPY_main!$A:$C,3,FALSE),J4293)</f>
        <v>1.5179</v>
      </c>
      <c r="K4294">
        <f>IFERROR(VLOOKUP($A4294,SPY_main!$E:$F,2,FALSE),K4293)</f>
        <v>0.29899999999999999</v>
      </c>
      <c r="L4294">
        <f>IFERROR(VLOOKUP($A4294,SPY_main!H:I,2,FALSE),L4293)</f>
        <v>30.49</v>
      </c>
      <c r="M4294">
        <f t="shared" si="469"/>
        <v>50.027099999999997</v>
      </c>
      <c r="N4294">
        <f t="shared" si="470"/>
        <v>37.812399999999997</v>
      </c>
      <c r="O4294">
        <f t="shared" si="471"/>
        <v>32.905999999999999</v>
      </c>
      <c r="P4294">
        <f t="shared" si="472"/>
        <v>27.597300000000001</v>
      </c>
      <c r="Q4294">
        <f t="shared" si="473"/>
        <v>21.744</v>
      </c>
      <c r="R4294">
        <f t="shared" si="474"/>
        <v>20.625</v>
      </c>
      <c r="S4294">
        <f t="shared" si="475"/>
        <v>25.320699999999999</v>
      </c>
      <c r="T4294">
        <f>IFERROR(VLOOKUP($A4294,TY_main!A:B,2,FALSE),T4293)</f>
        <v>128.21875</v>
      </c>
    </row>
    <row r="4295" spans="1:20" x14ac:dyDescent="0.25">
      <c r="A4295" s="2">
        <f>SPY_IVOL!A4295</f>
        <v>44589</v>
      </c>
      <c r="B4295">
        <f>SPY_IVOL!B4295</f>
        <v>39.850700000000003</v>
      </c>
      <c r="C4295">
        <f>SPY_IVOL!C4295</f>
        <v>31.154800000000002</v>
      </c>
      <c r="D4295">
        <f>SPY_IVOL!D4295</f>
        <v>27.021899999999999</v>
      </c>
      <c r="E4295">
        <f>SPY_IVOL!E4295</f>
        <v>21.685500000000001</v>
      </c>
      <c r="F4295">
        <f>SPY_IVOL!F4295</f>
        <v>17.7852</v>
      </c>
      <c r="G4295">
        <f>SPY_IVOL!G4295</f>
        <v>16.8644</v>
      </c>
      <c r="H4295">
        <f>SPY_IVOL!H4295</f>
        <v>19.038399999999999</v>
      </c>
      <c r="I4295">
        <f>VLOOKUP($A4295,SPY_main!$A:$C,2,FALSE)</f>
        <v>441.95</v>
      </c>
      <c r="J4295">
        <f>IFERROR(VLOOKUP($A4295,SPY_main!$A:$C,3,FALSE),J4294)</f>
        <v>1.4811000000000001</v>
      </c>
      <c r="K4295">
        <f>IFERROR(VLOOKUP($A4295,SPY_main!$E:$F,2,FALSE),K4294)</f>
        <v>0.31657000000000002</v>
      </c>
      <c r="L4295">
        <f>IFERROR(VLOOKUP($A4295,SPY_main!H:I,2,FALSE),L4294)</f>
        <v>27.66</v>
      </c>
      <c r="M4295">
        <f t="shared" si="469"/>
        <v>47.7804</v>
      </c>
      <c r="N4295">
        <f t="shared" si="470"/>
        <v>35.352499999999999</v>
      </c>
      <c r="O4295">
        <f t="shared" si="471"/>
        <v>30.283999999999999</v>
      </c>
      <c r="P4295">
        <f t="shared" si="472"/>
        <v>23.513999999999999</v>
      </c>
      <c r="Q4295">
        <f t="shared" si="473"/>
        <v>19.063199999999998</v>
      </c>
      <c r="R4295">
        <f t="shared" si="474"/>
        <v>19.907900000000001</v>
      </c>
      <c r="S4295">
        <f t="shared" si="475"/>
        <v>25.802700000000002</v>
      </c>
      <c r="T4295">
        <f>IFERROR(VLOOKUP($A4295,TY_main!A:B,2,FALSE),T4294)</f>
        <v>128.515625</v>
      </c>
    </row>
    <row r="4296" spans="1:20" x14ac:dyDescent="0.25">
      <c r="A4296" s="2">
        <f>SPY_IVOL!A4296</f>
        <v>44592</v>
      </c>
      <c r="B4296">
        <f>SPY_IVOL!B4296</f>
        <v>38.491199999999999</v>
      </c>
      <c r="C4296">
        <f>SPY_IVOL!C4296</f>
        <v>29.692</v>
      </c>
      <c r="D4296">
        <f>SPY_IVOL!D4296</f>
        <v>25.448</v>
      </c>
      <c r="E4296">
        <f>SPY_IVOL!E4296</f>
        <v>19.2546</v>
      </c>
      <c r="F4296">
        <f>SPY_IVOL!F4296</f>
        <v>15.873100000000001</v>
      </c>
      <c r="G4296">
        <f>SPY_IVOL!G4296</f>
        <v>15.638500000000001</v>
      </c>
      <c r="H4296">
        <f>SPY_IVOL!H4296</f>
        <v>18.320499999999999</v>
      </c>
      <c r="I4296">
        <f>VLOOKUP($A4296,SPY_main!$A:$C,2,FALSE)</f>
        <v>449.91</v>
      </c>
      <c r="J4296">
        <f>IFERROR(VLOOKUP($A4296,SPY_main!$A:$C,3,FALSE),J4295)</f>
        <v>1.4549000000000001</v>
      </c>
      <c r="K4296">
        <f>IFERROR(VLOOKUP($A4296,SPY_main!$E:$F,2,FALSE),K4295)</f>
        <v>0.30886000000000002</v>
      </c>
      <c r="L4296">
        <f>IFERROR(VLOOKUP($A4296,SPY_main!H:I,2,FALSE),L4295)</f>
        <v>24.83</v>
      </c>
      <c r="M4296">
        <f t="shared" si="469"/>
        <v>47.014600000000002</v>
      </c>
      <c r="N4296">
        <f t="shared" si="470"/>
        <v>33.989600000000003</v>
      </c>
      <c r="O4296">
        <f t="shared" si="471"/>
        <v>28.3752</v>
      </c>
      <c r="P4296">
        <f t="shared" si="472"/>
        <v>20.008800000000001</v>
      </c>
      <c r="Q4296">
        <f t="shared" si="473"/>
        <v>16.8474</v>
      </c>
      <c r="R4296">
        <f t="shared" si="474"/>
        <v>17.6248</v>
      </c>
      <c r="S4296">
        <f t="shared" si="475"/>
        <v>25.8033</v>
      </c>
      <c r="T4296">
        <f>IFERROR(VLOOKUP($A4296,TY_main!A:B,2,FALSE),T4295)</f>
        <v>128.53125</v>
      </c>
    </row>
    <row r="4297" spans="1:20" x14ac:dyDescent="0.25">
      <c r="A4297" s="2">
        <f>SPY_IVOL!A4297</f>
        <v>44593</v>
      </c>
      <c r="B4297">
        <f>SPY_IVOL!B4297</f>
        <v>36.675800000000002</v>
      </c>
      <c r="C4297">
        <f>SPY_IVOL!C4297</f>
        <v>27.446200000000001</v>
      </c>
      <c r="D4297">
        <f>SPY_IVOL!D4297</f>
        <v>22.8626</v>
      </c>
      <c r="E4297">
        <f>SPY_IVOL!E4297</f>
        <v>18.663499999999999</v>
      </c>
      <c r="F4297">
        <f>SPY_IVOL!F4297</f>
        <v>14.926299999999999</v>
      </c>
      <c r="G4297">
        <f>SPY_IVOL!G4297</f>
        <v>14.7522</v>
      </c>
      <c r="H4297">
        <f>SPY_IVOL!H4297</f>
        <v>17.6083</v>
      </c>
      <c r="I4297">
        <f>VLOOKUP($A4297,SPY_main!$A:$C,2,FALSE)</f>
        <v>452.95</v>
      </c>
      <c r="J4297">
        <f>IFERROR(VLOOKUP($A4297,SPY_main!$A:$C,3,FALSE),J4296)</f>
        <v>1.4451000000000001</v>
      </c>
      <c r="K4297">
        <f>IFERROR(VLOOKUP($A4297,SPY_main!$E:$F,2,FALSE),K4296)</f>
        <v>0.30270999999999998</v>
      </c>
      <c r="L4297">
        <f>IFERROR(VLOOKUP($A4297,SPY_main!H:I,2,FALSE),L4296)</f>
        <v>21.96</v>
      </c>
      <c r="M4297">
        <f t="shared" si="469"/>
        <v>45.2166</v>
      </c>
      <c r="N4297">
        <f t="shared" si="470"/>
        <v>31.2727</v>
      </c>
      <c r="O4297">
        <f t="shared" si="471"/>
        <v>24.732600000000001</v>
      </c>
      <c r="P4297">
        <f t="shared" si="472"/>
        <v>19.215299999999999</v>
      </c>
      <c r="Q4297">
        <f t="shared" si="473"/>
        <v>15.3361</v>
      </c>
      <c r="R4297">
        <f t="shared" si="474"/>
        <v>17.3917</v>
      </c>
      <c r="S4297">
        <f t="shared" si="475"/>
        <v>21.3247</v>
      </c>
      <c r="T4297">
        <f>IFERROR(VLOOKUP($A4297,TY_main!A:B,2,FALSE),T4296)</f>
        <v>128.4375</v>
      </c>
    </row>
    <row r="4298" spans="1:20" x14ac:dyDescent="0.25">
      <c r="A4298" s="2">
        <f>SPY_IVOL!A4298</f>
        <v>44594</v>
      </c>
      <c r="B4298">
        <f>SPY_IVOL!B4298</f>
        <v>37.744199999999999</v>
      </c>
      <c r="C4298">
        <f>SPY_IVOL!C4298</f>
        <v>29.032599999999999</v>
      </c>
      <c r="D4298">
        <f>SPY_IVOL!D4298</f>
        <v>24.755400000000002</v>
      </c>
      <c r="E4298">
        <f>SPY_IVOL!E4298</f>
        <v>18.7944</v>
      </c>
      <c r="F4298">
        <f>SPY_IVOL!F4298</f>
        <v>12.9542</v>
      </c>
      <c r="G4298">
        <f>SPY_IVOL!G4298</f>
        <v>13.6929</v>
      </c>
      <c r="H4298">
        <f>SPY_IVOL!H4298</f>
        <v>17.791899999999998</v>
      </c>
      <c r="I4298">
        <f>VLOOKUP($A4298,SPY_main!$A:$C,2,FALSE)</f>
        <v>457.35</v>
      </c>
      <c r="J4298">
        <f>IFERROR(VLOOKUP($A4298,SPY_main!$A:$C,3,FALSE),J4297)</f>
        <v>1.4312</v>
      </c>
      <c r="K4298">
        <f>IFERROR(VLOOKUP($A4298,SPY_main!$E:$F,2,FALSE),K4297)</f>
        <v>0.31057000000000001</v>
      </c>
      <c r="L4298">
        <f>IFERROR(VLOOKUP($A4298,SPY_main!H:I,2,FALSE),L4297)</f>
        <v>22.09</v>
      </c>
      <c r="M4298">
        <f t="shared" si="469"/>
        <v>46.855600000000003</v>
      </c>
      <c r="N4298">
        <f t="shared" si="470"/>
        <v>32.9161</v>
      </c>
      <c r="O4298">
        <f t="shared" si="471"/>
        <v>27.047599999999999</v>
      </c>
      <c r="P4298">
        <f t="shared" si="472"/>
        <v>19.596399999999999</v>
      </c>
      <c r="Q4298">
        <f t="shared" si="473"/>
        <v>12.922499999999999</v>
      </c>
      <c r="R4298">
        <f t="shared" si="474"/>
        <v>16.465800000000002</v>
      </c>
      <c r="S4298">
        <f t="shared" si="475"/>
        <v>19.402100000000001</v>
      </c>
      <c r="T4298">
        <f>IFERROR(VLOOKUP($A4298,TY_main!A:B,2,FALSE),T4297)</f>
        <v>128.6875</v>
      </c>
    </row>
    <row r="4299" spans="1:20" x14ac:dyDescent="0.25">
      <c r="A4299" s="2">
        <f>SPY_IVOL!A4299</f>
        <v>44595</v>
      </c>
      <c r="B4299">
        <f>SPY_IVOL!B4299</f>
        <v>38.714799999999997</v>
      </c>
      <c r="C4299">
        <f>SPY_IVOL!C4299</f>
        <v>29.484300000000001</v>
      </c>
      <c r="D4299">
        <f>SPY_IVOL!D4299</f>
        <v>24.872199999999999</v>
      </c>
      <c r="E4299">
        <f>SPY_IVOL!E4299</f>
        <v>21.623899999999999</v>
      </c>
      <c r="F4299">
        <f>SPY_IVOL!F4299</f>
        <v>17.531199999999998</v>
      </c>
      <c r="G4299">
        <f>SPY_IVOL!G4299</f>
        <v>15.571199999999999</v>
      </c>
      <c r="H4299">
        <f>SPY_IVOL!H4299</f>
        <v>18.787600000000001</v>
      </c>
      <c r="I4299">
        <f>VLOOKUP($A4299,SPY_main!$A:$C,2,FALSE)</f>
        <v>446.6</v>
      </c>
      <c r="J4299">
        <f>IFERROR(VLOOKUP($A4299,SPY_main!$A:$C,3,FALSE),J4298)</f>
        <v>1.4657</v>
      </c>
      <c r="K4299">
        <f>IFERROR(VLOOKUP($A4299,SPY_main!$E:$F,2,FALSE),K4298)</f>
        <v>0.315</v>
      </c>
      <c r="L4299">
        <f>IFERROR(VLOOKUP($A4299,SPY_main!H:I,2,FALSE),L4298)</f>
        <v>24.35</v>
      </c>
      <c r="M4299">
        <f t="shared" si="469"/>
        <v>49.261600000000001</v>
      </c>
      <c r="N4299">
        <f t="shared" si="470"/>
        <v>34.003300000000003</v>
      </c>
      <c r="O4299">
        <f t="shared" si="471"/>
        <v>26.911799999999999</v>
      </c>
      <c r="P4299">
        <f t="shared" si="472"/>
        <v>23.104399999999998</v>
      </c>
      <c r="Q4299">
        <f t="shared" si="473"/>
        <v>18.325099999999999</v>
      </c>
      <c r="R4299">
        <f t="shared" si="474"/>
        <v>18.020700000000001</v>
      </c>
      <c r="S4299">
        <f t="shared" si="475"/>
        <v>23.108499999999999</v>
      </c>
      <c r="T4299">
        <f>IFERROR(VLOOKUP($A4299,TY_main!A:B,2,FALSE),T4298)</f>
        <v>128.203125</v>
      </c>
    </row>
    <row r="4300" spans="1:20" x14ac:dyDescent="0.25">
      <c r="A4300" s="2">
        <f>SPY_IVOL!A4300</f>
        <v>44596</v>
      </c>
      <c r="B4300">
        <f>SPY_IVOL!B4300</f>
        <v>38.11</v>
      </c>
      <c r="C4300">
        <f>SPY_IVOL!C4300</f>
        <v>29.476099999999999</v>
      </c>
      <c r="D4300">
        <f>SPY_IVOL!D4300</f>
        <v>25.1981</v>
      </c>
      <c r="E4300">
        <f>SPY_IVOL!E4300</f>
        <v>19.620100000000001</v>
      </c>
      <c r="F4300">
        <f>SPY_IVOL!F4300</f>
        <v>15.1973</v>
      </c>
      <c r="G4300">
        <f>SPY_IVOL!G4300</f>
        <v>14.387</v>
      </c>
      <c r="H4300">
        <f>SPY_IVOL!H4300</f>
        <v>18.239899999999999</v>
      </c>
      <c r="I4300">
        <f>VLOOKUP($A4300,SPY_main!$A:$C,2,FALSE)</f>
        <v>448.7</v>
      </c>
      <c r="J4300">
        <f>IFERROR(VLOOKUP($A4300,SPY_main!$A:$C,3,FALSE),J4299)</f>
        <v>1.4588000000000001</v>
      </c>
      <c r="K4300">
        <f>IFERROR(VLOOKUP($A4300,SPY_main!$E:$F,2,FALSE),K4299)</f>
        <v>0.33900000000000002</v>
      </c>
      <c r="L4300">
        <f>IFERROR(VLOOKUP($A4300,SPY_main!H:I,2,FALSE),L4299)</f>
        <v>23.22</v>
      </c>
      <c r="M4300">
        <f t="shared" si="469"/>
        <v>47.079099999999997</v>
      </c>
      <c r="N4300">
        <f t="shared" si="470"/>
        <v>32.516800000000003</v>
      </c>
      <c r="O4300">
        <f t="shared" si="471"/>
        <v>26.677</v>
      </c>
      <c r="P4300">
        <f t="shared" si="472"/>
        <v>19.8032</v>
      </c>
      <c r="Q4300">
        <f t="shared" si="473"/>
        <v>14.9244</v>
      </c>
      <c r="R4300">
        <f t="shared" si="474"/>
        <v>17.636600000000001</v>
      </c>
      <c r="S4300">
        <f t="shared" si="475"/>
        <v>22.253299999999999</v>
      </c>
      <c r="T4300">
        <f>IFERROR(VLOOKUP($A4300,TY_main!A:B,2,FALSE),T4299)</f>
        <v>127.328125</v>
      </c>
    </row>
    <row r="4301" spans="1:20" x14ac:dyDescent="0.25">
      <c r="A4301" s="2">
        <f>SPY_IVOL!A4301</f>
        <v>44599</v>
      </c>
      <c r="B4301">
        <f>SPY_IVOL!B4301</f>
        <v>37.730699999999999</v>
      </c>
      <c r="C4301">
        <f>SPY_IVOL!C4301</f>
        <v>28.9283</v>
      </c>
      <c r="D4301">
        <f>SPY_IVOL!D4301</f>
        <v>24.7469</v>
      </c>
      <c r="E4301">
        <f>SPY_IVOL!E4301</f>
        <v>19.980899999999998</v>
      </c>
      <c r="F4301">
        <f>SPY_IVOL!F4301</f>
        <v>15.9063</v>
      </c>
      <c r="G4301">
        <f>SPY_IVOL!G4301</f>
        <v>14.957100000000001</v>
      </c>
      <c r="H4301">
        <f>SPY_IVOL!H4301</f>
        <v>18.9345</v>
      </c>
      <c r="I4301">
        <f>VLOOKUP($A4301,SPY_main!$A:$C,2,FALSE)</f>
        <v>447.26</v>
      </c>
      <c r="J4301">
        <f>IFERROR(VLOOKUP($A4301,SPY_main!$A:$C,3,FALSE),J4300)</f>
        <v>1.4635</v>
      </c>
      <c r="K4301">
        <f>IFERROR(VLOOKUP($A4301,SPY_main!$E:$F,2,FALSE),K4300)</f>
        <v>0.36242999999999997</v>
      </c>
      <c r="L4301">
        <f>IFERROR(VLOOKUP($A4301,SPY_main!H:I,2,FALSE),L4300)</f>
        <v>22.86</v>
      </c>
      <c r="M4301">
        <f t="shared" si="469"/>
        <v>49.681399999999996</v>
      </c>
      <c r="N4301">
        <f t="shared" si="470"/>
        <v>32.674999999999997</v>
      </c>
      <c r="O4301">
        <f t="shared" si="471"/>
        <v>25.7501</v>
      </c>
      <c r="P4301">
        <f t="shared" si="472"/>
        <v>19.893999999999998</v>
      </c>
      <c r="Q4301">
        <f t="shared" si="473"/>
        <v>16.2105</v>
      </c>
      <c r="R4301">
        <f t="shared" si="474"/>
        <v>19.227799999999998</v>
      </c>
      <c r="S4301">
        <f t="shared" si="475"/>
        <v>21.791399999999999</v>
      </c>
      <c r="T4301">
        <f>IFERROR(VLOOKUP($A4301,TY_main!A:B,2,FALSE),T4300)</f>
        <v>127.46875</v>
      </c>
    </row>
    <row r="4302" spans="1:20" x14ac:dyDescent="0.25">
      <c r="A4302" s="2">
        <f>SPY_IVOL!A4302</f>
        <v>44600</v>
      </c>
      <c r="B4302">
        <f>SPY_IVOL!B4302</f>
        <v>36.965499999999999</v>
      </c>
      <c r="C4302">
        <f>SPY_IVOL!C4302</f>
        <v>27.740200000000002</v>
      </c>
      <c r="D4302">
        <f>SPY_IVOL!D4302</f>
        <v>23.223299999999998</v>
      </c>
      <c r="E4302">
        <f>SPY_IVOL!E4302</f>
        <v>18.7026</v>
      </c>
      <c r="F4302">
        <f>SPY_IVOL!F4302</f>
        <v>14.6366</v>
      </c>
      <c r="G4302">
        <f>SPY_IVOL!G4302</f>
        <v>14.530099999999999</v>
      </c>
      <c r="H4302">
        <f>SPY_IVOL!H4302</f>
        <v>18.9709</v>
      </c>
      <c r="I4302">
        <f>VLOOKUP($A4302,SPY_main!$A:$C,2,FALSE)</f>
        <v>450.94</v>
      </c>
      <c r="J4302">
        <f>IFERROR(VLOOKUP($A4302,SPY_main!$A:$C,3,FALSE),J4301)</f>
        <v>1.4516</v>
      </c>
      <c r="K4302">
        <f>IFERROR(VLOOKUP($A4302,SPY_main!$E:$F,2,FALSE),K4301)</f>
        <v>0.36629</v>
      </c>
      <c r="L4302">
        <f>IFERROR(VLOOKUP($A4302,SPY_main!H:I,2,FALSE),L4301)</f>
        <v>21.44</v>
      </c>
      <c r="M4302">
        <f t="shared" si="469"/>
        <v>49.808399999999999</v>
      </c>
      <c r="N4302">
        <f t="shared" si="470"/>
        <v>32.647100000000002</v>
      </c>
      <c r="O4302">
        <f t="shared" si="471"/>
        <v>24.897500000000001</v>
      </c>
      <c r="P4302">
        <f t="shared" si="472"/>
        <v>19.113800000000001</v>
      </c>
      <c r="Q4302">
        <f t="shared" si="473"/>
        <v>15.146599999999999</v>
      </c>
      <c r="R4302">
        <f t="shared" si="474"/>
        <v>18.037099999999999</v>
      </c>
      <c r="S4302">
        <f t="shared" si="475"/>
        <v>18.037099999999999</v>
      </c>
      <c r="T4302">
        <f>IFERROR(VLOOKUP($A4302,TY_main!A:B,2,FALSE),T4301)</f>
        <v>127.140625</v>
      </c>
    </row>
    <row r="4303" spans="1:20" x14ac:dyDescent="0.25">
      <c r="A4303" s="2">
        <f>SPY_IVOL!A4303</f>
        <v>44601</v>
      </c>
      <c r="B4303">
        <f>SPY_IVOL!B4303</f>
        <v>36.395099999999999</v>
      </c>
      <c r="C4303">
        <f>SPY_IVOL!C4303</f>
        <v>26.9406</v>
      </c>
      <c r="D4303">
        <f>SPY_IVOL!D4303</f>
        <v>22.234400000000001</v>
      </c>
      <c r="E4303">
        <f>SPY_IVOL!E4303</f>
        <v>16.966999999999999</v>
      </c>
      <c r="F4303">
        <f>SPY_IVOL!F4303</f>
        <v>13.436299999999999</v>
      </c>
      <c r="G4303">
        <f>SPY_IVOL!G4303</f>
        <v>14.196999999999999</v>
      </c>
      <c r="H4303">
        <f>SPY_IVOL!H4303</f>
        <v>18.804200000000002</v>
      </c>
      <c r="I4303">
        <f>VLOOKUP($A4303,SPY_main!$A:$C,2,FALSE)</f>
        <v>457.54</v>
      </c>
      <c r="J4303">
        <f>IFERROR(VLOOKUP($A4303,SPY_main!$A:$C,3,FALSE),J4302)</f>
        <v>1.4306000000000001</v>
      </c>
      <c r="K4303">
        <f>IFERROR(VLOOKUP($A4303,SPY_main!$E:$F,2,FALSE),K4302)</f>
        <v>0.37742999999999999</v>
      </c>
      <c r="L4303">
        <f>IFERROR(VLOOKUP($A4303,SPY_main!H:I,2,FALSE),L4302)</f>
        <v>19.96</v>
      </c>
      <c r="M4303">
        <f t="shared" si="469"/>
        <v>50.662100000000002</v>
      </c>
      <c r="N4303">
        <f t="shared" si="470"/>
        <v>32.352600000000002</v>
      </c>
      <c r="O4303">
        <f t="shared" si="471"/>
        <v>23.985399999999998</v>
      </c>
      <c r="P4303">
        <f t="shared" si="472"/>
        <v>17.026499999999999</v>
      </c>
      <c r="Q4303">
        <f t="shared" si="473"/>
        <v>15.3414</v>
      </c>
      <c r="R4303">
        <f t="shared" si="474"/>
        <v>19.342300000000002</v>
      </c>
      <c r="S4303">
        <f t="shared" si="475"/>
        <v>19.342300000000002</v>
      </c>
      <c r="T4303">
        <f>IFERROR(VLOOKUP($A4303,TY_main!A:B,2,FALSE),T4302)</f>
        <v>127.3125</v>
      </c>
    </row>
    <row r="4304" spans="1:20" x14ac:dyDescent="0.25">
      <c r="A4304" s="2">
        <f>SPY_IVOL!A4304</f>
        <v>44602</v>
      </c>
      <c r="B4304">
        <f>SPY_IVOL!B4304</f>
        <v>39.741999999999997</v>
      </c>
      <c r="C4304">
        <f>SPY_IVOL!C4304</f>
        <v>30.4575</v>
      </c>
      <c r="D4304">
        <f>SPY_IVOL!D4304</f>
        <v>26.027000000000001</v>
      </c>
      <c r="E4304">
        <f>SPY_IVOL!E4304</f>
        <v>20.719000000000001</v>
      </c>
      <c r="F4304">
        <f>SPY_IVOL!F4304</f>
        <v>15.523300000000001</v>
      </c>
      <c r="G4304">
        <f>SPY_IVOL!G4304</f>
        <v>14.9748</v>
      </c>
      <c r="H4304">
        <f>SPY_IVOL!H4304</f>
        <v>19.6996</v>
      </c>
      <c r="I4304">
        <f>VLOOKUP($A4304,SPY_main!$A:$C,2,FALSE)</f>
        <v>449.32</v>
      </c>
      <c r="J4304">
        <f>IFERROR(VLOOKUP($A4304,SPY_main!$A:$C,3,FALSE),J4303)</f>
        <v>1.4568000000000001</v>
      </c>
      <c r="K4304">
        <f>IFERROR(VLOOKUP($A4304,SPY_main!$E:$F,2,FALSE),K4303)</f>
        <v>0.39485999999999999</v>
      </c>
      <c r="L4304">
        <f>IFERROR(VLOOKUP($A4304,SPY_main!H:I,2,FALSE),L4303)</f>
        <v>23.91</v>
      </c>
      <c r="M4304">
        <f t="shared" si="469"/>
        <v>58.465000000000003</v>
      </c>
      <c r="N4304">
        <f t="shared" si="470"/>
        <v>38.308399999999999</v>
      </c>
      <c r="O4304">
        <f t="shared" si="471"/>
        <v>29.739699999999999</v>
      </c>
      <c r="P4304">
        <f t="shared" si="472"/>
        <v>22.563500000000001</v>
      </c>
      <c r="Q4304">
        <f t="shared" si="473"/>
        <v>17.322399999999998</v>
      </c>
      <c r="R4304">
        <f t="shared" si="474"/>
        <v>23.133900000000001</v>
      </c>
      <c r="S4304">
        <f t="shared" si="475"/>
        <v>25.4206</v>
      </c>
      <c r="T4304">
        <f>IFERROR(VLOOKUP($A4304,TY_main!A:B,2,FALSE),T4303)</f>
        <v>126.359375</v>
      </c>
    </row>
    <row r="4305" spans="1:20" x14ac:dyDescent="0.25">
      <c r="A4305" s="2">
        <f>SPY_IVOL!A4305</f>
        <v>44603</v>
      </c>
      <c r="B4305">
        <f>SPY_IVOL!B4305</f>
        <v>42.668999999999997</v>
      </c>
      <c r="C4305">
        <f>SPY_IVOL!C4305</f>
        <v>33.295499999999997</v>
      </c>
      <c r="D4305">
        <f>SPY_IVOL!D4305</f>
        <v>28.752600000000001</v>
      </c>
      <c r="E4305">
        <f>SPY_IVOL!E4305</f>
        <v>23.590599999999998</v>
      </c>
      <c r="F4305">
        <f>SPY_IVOL!F4305</f>
        <v>18.285799999999998</v>
      </c>
      <c r="G4305">
        <f>SPY_IVOL!G4305</f>
        <v>16.952000000000002</v>
      </c>
      <c r="H4305">
        <f>SPY_IVOL!H4305</f>
        <v>20.5901</v>
      </c>
      <c r="I4305">
        <f>VLOOKUP($A4305,SPY_main!$A:$C,2,FALSE)</f>
        <v>440.46</v>
      </c>
      <c r="J4305">
        <f>IFERROR(VLOOKUP($A4305,SPY_main!$A:$C,3,FALSE),J4304)</f>
        <v>1.4861</v>
      </c>
      <c r="K4305">
        <f>IFERROR(VLOOKUP($A4305,SPY_main!$E:$F,2,FALSE),K4304)</f>
        <v>0.50643000000000005</v>
      </c>
      <c r="L4305">
        <f>IFERROR(VLOOKUP($A4305,SPY_main!H:I,2,FALSE),L4304)</f>
        <v>27.36</v>
      </c>
      <c r="M4305">
        <f t="shared" si="469"/>
        <v>63.826000000000001</v>
      </c>
      <c r="N4305">
        <f t="shared" si="470"/>
        <v>41.434899999999999</v>
      </c>
      <c r="O4305">
        <f t="shared" si="471"/>
        <v>32.343000000000004</v>
      </c>
      <c r="P4305">
        <f t="shared" si="472"/>
        <v>26.1449</v>
      </c>
      <c r="Q4305">
        <f t="shared" si="473"/>
        <v>19.536799999999999</v>
      </c>
      <c r="R4305">
        <f t="shared" si="474"/>
        <v>24.994299999999999</v>
      </c>
      <c r="S4305">
        <f t="shared" si="475"/>
        <v>41.560499999999998</v>
      </c>
      <c r="T4305">
        <f>IFERROR(VLOOKUP($A4305,TY_main!A:B,2,FALSE),T4304)</f>
        <v>126.953125</v>
      </c>
    </row>
    <row r="4306" spans="1:20" x14ac:dyDescent="0.25">
      <c r="A4306" s="2">
        <f>SPY_IVOL!A4306</f>
        <v>44606</v>
      </c>
      <c r="B4306">
        <f>SPY_IVOL!B4306</f>
        <v>44.091000000000001</v>
      </c>
      <c r="C4306">
        <f>SPY_IVOL!C4306</f>
        <v>34.182400000000001</v>
      </c>
      <c r="D4306">
        <f>SPY_IVOL!D4306</f>
        <v>29.539000000000001</v>
      </c>
      <c r="E4306">
        <f>SPY_IVOL!E4306</f>
        <v>24.163699999999999</v>
      </c>
      <c r="F4306">
        <f>SPY_IVOL!F4306</f>
        <v>18.393799999999999</v>
      </c>
      <c r="G4306">
        <f>SPY_IVOL!G4306</f>
        <v>17.359500000000001</v>
      </c>
      <c r="H4306">
        <f>SPY_IVOL!H4306</f>
        <v>21.6113</v>
      </c>
      <c r="I4306">
        <f>VLOOKUP($A4306,SPY_main!$A:$C,2,FALSE)</f>
        <v>439.02</v>
      </c>
      <c r="J4306">
        <f>IFERROR(VLOOKUP($A4306,SPY_main!$A:$C,3,FALSE),J4305)</f>
        <v>1.4910000000000001</v>
      </c>
      <c r="K4306">
        <f>IFERROR(VLOOKUP($A4306,SPY_main!$E:$F,2,FALSE),K4305)</f>
        <v>0.45856999999999998</v>
      </c>
      <c r="L4306">
        <f>IFERROR(VLOOKUP($A4306,SPY_main!H:I,2,FALSE),L4305)</f>
        <v>28.33</v>
      </c>
      <c r="M4306">
        <f t="shared" si="469"/>
        <v>81.075800000000001</v>
      </c>
      <c r="N4306">
        <f t="shared" si="470"/>
        <v>48.970300000000002</v>
      </c>
      <c r="O4306">
        <f t="shared" si="471"/>
        <v>35.159100000000002</v>
      </c>
      <c r="P4306">
        <f t="shared" si="472"/>
        <v>27.891400000000001</v>
      </c>
      <c r="Q4306">
        <f t="shared" si="473"/>
        <v>22.9663</v>
      </c>
      <c r="R4306">
        <f t="shared" si="474"/>
        <v>31.9556</v>
      </c>
      <c r="S4306">
        <f t="shared" si="475"/>
        <v>55.944600000000001</v>
      </c>
      <c r="T4306">
        <f>IFERROR(VLOOKUP($A4306,TY_main!A:B,2,FALSE),T4305)</f>
        <v>126.546875</v>
      </c>
    </row>
    <row r="4307" spans="1:20" x14ac:dyDescent="0.25">
      <c r="A4307" s="2">
        <f>SPY_IVOL!A4307</f>
        <v>44607</v>
      </c>
      <c r="B4307">
        <f>SPY_IVOL!B4307</f>
        <v>42.422499999999999</v>
      </c>
      <c r="C4307">
        <f>SPY_IVOL!C4307</f>
        <v>32.133000000000003</v>
      </c>
      <c r="D4307">
        <f>SPY_IVOL!D4307</f>
        <v>27.390699999999999</v>
      </c>
      <c r="E4307">
        <f>SPY_IVOL!E4307</f>
        <v>21.997</v>
      </c>
      <c r="F4307">
        <f>SPY_IVOL!F4307</f>
        <v>15.745100000000001</v>
      </c>
      <c r="G4307">
        <f>SPY_IVOL!G4307</f>
        <v>15.9101</v>
      </c>
      <c r="H4307">
        <f>SPY_IVOL!H4307</f>
        <v>21.241800000000001</v>
      </c>
      <c r="I4307">
        <f>VLOOKUP($A4307,SPY_main!$A:$C,2,FALSE)</f>
        <v>446.1</v>
      </c>
      <c r="J4307">
        <f>IFERROR(VLOOKUP($A4307,SPY_main!$A:$C,3,FALSE),J4306)</f>
        <v>1.4673</v>
      </c>
      <c r="K4307">
        <f>IFERROR(VLOOKUP($A4307,SPY_main!$E:$F,2,FALSE),K4306)</f>
        <v>0.46871000000000002</v>
      </c>
      <c r="L4307">
        <f>IFERROR(VLOOKUP($A4307,SPY_main!H:I,2,FALSE),L4306)</f>
        <v>25.7</v>
      </c>
      <c r="M4307">
        <f t="shared" si="469"/>
        <v>87.931399999999996</v>
      </c>
      <c r="N4307">
        <f t="shared" si="470"/>
        <v>53.92</v>
      </c>
      <c r="O4307">
        <f t="shared" si="471"/>
        <v>36.527000000000001</v>
      </c>
      <c r="P4307">
        <f t="shared" si="472"/>
        <v>26.831900000000001</v>
      </c>
      <c r="Q4307">
        <f t="shared" si="473"/>
        <v>22.333200000000001</v>
      </c>
      <c r="R4307">
        <f t="shared" si="474"/>
        <v>36.837600000000002</v>
      </c>
      <c r="S4307">
        <f t="shared" si="475"/>
        <v>37.761000000000003</v>
      </c>
      <c r="T4307">
        <f>IFERROR(VLOOKUP($A4307,TY_main!A:B,2,FALSE),T4306)</f>
        <v>126.296875</v>
      </c>
    </row>
    <row r="4308" spans="1:20" x14ac:dyDescent="0.25">
      <c r="A4308" s="2">
        <f>SPY_IVOL!A4308</f>
        <v>44608</v>
      </c>
      <c r="B4308">
        <f>SPY_IVOL!B4308</f>
        <v>41.245100000000001</v>
      </c>
      <c r="C4308">
        <f>SPY_IVOL!C4308</f>
        <v>30.572700000000001</v>
      </c>
      <c r="D4308">
        <f>SPY_IVOL!D4308</f>
        <v>25.751200000000001</v>
      </c>
      <c r="E4308">
        <f>SPY_IVOL!E4308</f>
        <v>19.698</v>
      </c>
      <c r="F4308">
        <f>SPY_IVOL!F4308</f>
        <v>15.0404</v>
      </c>
      <c r="G4308">
        <f>SPY_IVOL!G4308</f>
        <v>15.3408</v>
      </c>
      <c r="H4308">
        <f>SPY_IVOL!H4308</f>
        <v>21.4633</v>
      </c>
      <c r="I4308">
        <f>VLOOKUP($A4308,SPY_main!$A:$C,2,FALSE)</f>
        <v>446.6</v>
      </c>
      <c r="J4308">
        <f>IFERROR(VLOOKUP($A4308,SPY_main!$A:$C,3,FALSE),J4307)</f>
        <v>1.4657</v>
      </c>
      <c r="K4308">
        <f>IFERROR(VLOOKUP($A4308,SPY_main!$E:$F,2,FALSE),K4307)</f>
        <v>0.48814000000000002</v>
      </c>
      <c r="L4308">
        <f>IFERROR(VLOOKUP($A4308,SPY_main!H:I,2,FALSE),L4307)</f>
        <v>24.29</v>
      </c>
      <c r="M4308">
        <f t="shared" si="469"/>
        <v>99.182100000000005</v>
      </c>
      <c r="N4308">
        <f t="shared" si="470"/>
        <v>56.67</v>
      </c>
      <c r="O4308">
        <f t="shared" si="471"/>
        <v>34.200800000000001</v>
      </c>
      <c r="P4308">
        <f t="shared" si="472"/>
        <v>21.597899999999999</v>
      </c>
      <c r="Q4308">
        <f t="shared" si="473"/>
        <v>25.7028</v>
      </c>
      <c r="R4308">
        <f t="shared" si="474"/>
        <v>45.121899999999997</v>
      </c>
      <c r="S4308">
        <f t="shared" si="475"/>
        <v>81.169200000000004</v>
      </c>
      <c r="T4308">
        <f>IFERROR(VLOOKUP($A4308,TY_main!A:B,2,FALSE),T4307)</f>
        <v>126.375</v>
      </c>
    </row>
    <row r="4309" spans="1:20" x14ac:dyDescent="0.25">
      <c r="A4309" s="2">
        <f>SPY_IVOL!A4309</f>
        <v>44609</v>
      </c>
      <c r="B4309">
        <f>SPY_IVOL!B4309</f>
        <v>44.915300000000002</v>
      </c>
      <c r="C4309">
        <f>SPY_IVOL!C4309</f>
        <v>34.244900000000001</v>
      </c>
      <c r="D4309">
        <f>SPY_IVOL!D4309</f>
        <v>29.6035</v>
      </c>
      <c r="E4309">
        <f>SPY_IVOL!E4309</f>
        <v>24.2879</v>
      </c>
      <c r="F4309">
        <f>SPY_IVOL!F4309</f>
        <v>17.4526</v>
      </c>
      <c r="G4309">
        <f>SPY_IVOL!G4309</f>
        <v>16.4862</v>
      </c>
      <c r="H4309">
        <f>SPY_IVOL!H4309</f>
        <v>22.0045</v>
      </c>
      <c r="I4309">
        <f>VLOOKUP($A4309,SPY_main!$A:$C,2,FALSE)</f>
        <v>437.06</v>
      </c>
      <c r="J4309">
        <f>IFERROR(VLOOKUP($A4309,SPY_main!$A:$C,3,FALSE),J4308)</f>
        <v>1.4977</v>
      </c>
      <c r="K4309">
        <f>IFERROR(VLOOKUP($A4309,SPY_main!$E:$F,2,FALSE),K4308)</f>
        <v>0.48099999999999998</v>
      </c>
      <c r="L4309">
        <f>IFERROR(VLOOKUP($A4309,SPY_main!H:I,2,FALSE),L4308)</f>
        <v>28.11</v>
      </c>
      <c r="M4309">
        <f t="shared" si="469"/>
        <v>110.4781</v>
      </c>
      <c r="N4309">
        <f t="shared" si="470"/>
        <v>73.051299999999998</v>
      </c>
      <c r="O4309">
        <f t="shared" si="471"/>
        <v>46.554900000000004</v>
      </c>
      <c r="P4309">
        <f t="shared" si="472"/>
        <v>30.733000000000001</v>
      </c>
      <c r="Q4309">
        <f t="shared" si="473"/>
        <v>36.432600000000001</v>
      </c>
      <c r="R4309">
        <f t="shared" si="474"/>
        <v>48.750500000000002</v>
      </c>
      <c r="S4309">
        <f t="shared" si="475"/>
        <v>48.750500000000002</v>
      </c>
      <c r="T4309">
        <f>IFERROR(VLOOKUP($A4309,TY_main!A:B,2,FALSE),T4308)</f>
        <v>126.984375</v>
      </c>
    </row>
    <row r="4310" spans="1:20" x14ac:dyDescent="0.25">
      <c r="A4310" s="2">
        <f>SPY_IVOL!A4310</f>
        <v>44610</v>
      </c>
      <c r="B4310">
        <f>SPY_IVOL!B4310</f>
        <v>43.822099999999999</v>
      </c>
      <c r="C4310">
        <f>SPY_IVOL!C4310</f>
        <v>33.578499999999998</v>
      </c>
      <c r="D4310">
        <f>SPY_IVOL!D4310</f>
        <v>29.226299999999998</v>
      </c>
      <c r="E4310">
        <f>SPY_IVOL!E4310</f>
        <v>24.1004</v>
      </c>
      <c r="F4310">
        <f>SPY_IVOL!F4310</f>
        <v>18.360600000000002</v>
      </c>
      <c r="G4310">
        <f>SPY_IVOL!G4310</f>
        <v>16.668800000000001</v>
      </c>
      <c r="H4310">
        <f>SPY_IVOL!H4310</f>
        <v>22.408200000000001</v>
      </c>
      <c r="I4310">
        <f>VLOOKUP($A4310,SPY_main!$A:$C,2,FALSE)</f>
        <v>434.23</v>
      </c>
      <c r="J4310">
        <f>IFERROR(VLOOKUP($A4310,SPY_main!$A:$C,3,FALSE),J4309)</f>
        <v>1.5074000000000001</v>
      </c>
      <c r="K4310">
        <f>IFERROR(VLOOKUP($A4310,SPY_main!$E:$F,2,FALSE),K4309)</f>
        <v>0.47957</v>
      </c>
      <c r="L4310">
        <f>IFERROR(VLOOKUP($A4310,SPY_main!H:I,2,FALSE),L4309)</f>
        <v>27.75</v>
      </c>
      <c r="M4310">
        <f t="shared" si="469"/>
        <v>70.327299999999994</v>
      </c>
      <c r="N4310">
        <f t="shared" si="470"/>
        <v>40.217399999999998</v>
      </c>
      <c r="O4310">
        <f t="shared" si="471"/>
        <v>26.731400000000001</v>
      </c>
      <c r="P4310">
        <f t="shared" si="472"/>
        <v>20.1435</v>
      </c>
      <c r="Q4310">
        <f t="shared" si="473"/>
        <v>18.2257</v>
      </c>
      <c r="R4310">
        <f t="shared" si="474"/>
        <v>26.4025</v>
      </c>
      <c r="S4310">
        <f t="shared" si="475"/>
        <v>26.4025</v>
      </c>
      <c r="T4310">
        <f>IFERROR(VLOOKUP($A4310,TY_main!A:B,2,FALSE),T4309)</f>
        <v>127.234375</v>
      </c>
    </row>
    <row r="4311" spans="1:20" x14ac:dyDescent="0.25">
      <c r="A4311" s="2">
        <f>SPY_IVOL!A4311</f>
        <v>44614</v>
      </c>
      <c r="B4311">
        <f>SPY_IVOL!B4311</f>
        <v>39.427399999999999</v>
      </c>
      <c r="C4311">
        <f>SPY_IVOL!C4311</f>
        <v>31.284500000000001</v>
      </c>
      <c r="D4311">
        <f>SPY_IVOL!D4311</f>
        <v>27.386900000000001</v>
      </c>
      <c r="E4311">
        <f>SPY_IVOL!E4311</f>
        <v>24.333600000000001</v>
      </c>
      <c r="F4311">
        <f>SPY_IVOL!F4311</f>
        <v>20.6495</v>
      </c>
      <c r="G4311">
        <f>SPY_IVOL!G4311</f>
        <v>17.7225</v>
      </c>
      <c r="H4311">
        <f>SPY_IVOL!H4311</f>
        <v>18.356100000000001</v>
      </c>
      <c r="I4311">
        <f>VLOOKUP($A4311,SPY_main!$A:$C,2,FALSE)</f>
        <v>429.57</v>
      </c>
      <c r="J4311">
        <f>IFERROR(VLOOKUP($A4311,SPY_main!$A:$C,3,FALSE),J4310)</f>
        <v>1.5238</v>
      </c>
      <c r="K4311">
        <f>IFERROR(VLOOKUP($A4311,SPY_main!$E:$F,2,FALSE),K4310)</f>
        <v>0.48786000000000002</v>
      </c>
      <c r="L4311">
        <f>IFERROR(VLOOKUP($A4311,SPY_main!H:I,2,FALSE),L4310)</f>
        <v>28.81</v>
      </c>
      <c r="M4311">
        <f t="shared" si="469"/>
        <v>45.366799999999998</v>
      </c>
      <c r="N4311">
        <f t="shared" si="470"/>
        <v>34.018099999999997</v>
      </c>
      <c r="O4311">
        <f t="shared" si="471"/>
        <v>29.5106</v>
      </c>
      <c r="P4311">
        <f t="shared" si="472"/>
        <v>25.9344</v>
      </c>
      <c r="Q4311">
        <f t="shared" si="473"/>
        <v>21.078499999999998</v>
      </c>
      <c r="R4311">
        <f t="shared" si="474"/>
        <v>18.902100000000001</v>
      </c>
      <c r="S4311">
        <f t="shared" si="475"/>
        <v>24.232900000000001</v>
      </c>
      <c r="T4311">
        <f>IFERROR(VLOOKUP($A4311,TY_main!A:B,2,FALSE),T4310)</f>
        <v>127.03125</v>
      </c>
    </row>
    <row r="4312" spans="1:20" x14ac:dyDescent="0.25">
      <c r="A4312" s="2">
        <f>SPY_IVOL!A4312</f>
        <v>44615</v>
      </c>
      <c r="B4312">
        <f>SPY_IVOL!B4312</f>
        <v>41.341900000000003</v>
      </c>
      <c r="C4312">
        <f>SPY_IVOL!C4312</f>
        <v>33.373699999999999</v>
      </c>
      <c r="D4312">
        <f>SPY_IVOL!D4312</f>
        <v>29.800899999999999</v>
      </c>
      <c r="E4312">
        <f>SPY_IVOL!E4312</f>
        <v>25.818100000000001</v>
      </c>
      <c r="F4312">
        <f>SPY_IVOL!F4312</f>
        <v>21.548100000000002</v>
      </c>
      <c r="G4312">
        <f>SPY_IVOL!G4312</f>
        <v>18.6447</v>
      </c>
      <c r="H4312">
        <f>SPY_IVOL!H4312</f>
        <v>19.319299999999998</v>
      </c>
      <c r="I4312">
        <f>VLOOKUP($A4312,SPY_main!$A:$C,2,FALSE)</f>
        <v>421.95</v>
      </c>
      <c r="J4312">
        <f>IFERROR(VLOOKUP($A4312,SPY_main!$A:$C,3,FALSE),J4311)</f>
        <v>1.5512999999999999</v>
      </c>
      <c r="K4312">
        <f>IFERROR(VLOOKUP($A4312,SPY_main!$E:$F,2,FALSE),K4311)</f>
        <v>0.49757000000000001</v>
      </c>
      <c r="L4312">
        <f>IFERROR(VLOOKUP($A4312,SPY_main!H:I,2,FALSE),L4311)</f>
        <v>31.02</v>
      </c>
      <c r="M4312">
        <f t="shared" si="469"/>
        <v>47.819000000000003</v>
      </c>
      <c r="N4312">
        <f t="shared" si="470"/>
        <v>36.559899999999999</v>
      </c>
      <c r="O4312">
        <f t="shared" si="471"/>
        <v>32.4499</v>
      </c>
      <c r="P4312">
        <f t="shared" si="472"/>
        <v>27.4438</v>
      </c>
      <c r="Q4312">
        <f t="shared" si="473"/>
        <v>22.309799999999999</v>
      </c>
      <c r="R4312">
        <f t="shared" si="474"/>
        <v>19.714600000000001</v>
      </c>
      <c r="S4312">
        <f t="shared" si="475"/>
        <v>26.080100000000002</v>
      </c>
      <c r="T4312">
        <f>IFERROR(VLOOKUP($A4312,TY_main!A:B,2,FALSE),T4311)</f>
        <v>126.84375</v>
      </c>
    </row>
    <row r="4313" spans="1:20" x14ac:dyDescent="0.25">
      <c r="A4313" s="2">
        <f>SPY_IVOL!A4313</f>
        <v>44616</v>
      </c>
      <c r="B4313">
        <f>SPY_IVOL!B4313</f>
        <v>41.444699999999997</v>
      </c>
      <c r="C4313">
        <f>SPY_IVOL!C4313</f>
        <v>33.162700000000001</v>
      </c>
      <c r="D4313">
        <f>SPY_IVOL!D4313</f>
        <v>29.364899999999999</v>
      </c>
      <c r="E4313">
        <f>SPY_IVOL!E4313</f>
        <v>24.578499999999998</v>
      </c>
      <c r="F4313">
        <f>SPY_IVOL!F4313</f>
        <v>19.142700000000001</v>
      </c>
      <c r="G4313">
        <f>SPY_IVOL!G4313</f>
        <v>17.329899999999999</v>
      </c>
      <c r="H4313">
        <f>SPY_IVOL!H4313</f>
        <v>19.642399999999999</v>
      </c>
      <c r="I4313">
        <f>VLOOKUP($A4313,SPY_main!$A:$C,2,FALSE)</f>
        <v>428.3</v>
      </c>
      <c r="J4313">
        <f>IFERROR(VLOOKUP($A4313,SPY_main!$A:$C,3,FALSE),J4312)</f>
        <v>1.5283</v>
      </c>
      <c r="K4313">
        <f>IFERROR(VLOOKUP($A4313,SPY_main!$E:$F,2,FALSE),K4312)</f>
        <v>0.50785999999999998</v>
      </c>
      <c r="L4313">
        <f>IFERROR(VLOOKUP($A4313,SPY_main!H:I,2,FALSE),L4312)</f>
        <v>30.32</v>
      </c>
      <c r="M4313">
        <f t="shared" si="469"/>
        <v>48.796500000000002</v>
      </c>
      <c r="N4313">
        <f t="shared" si="470"/>
        <v>37.316200000000002</v>
      </c>
      <c r="O4313">
        <f t="shared" si="471"/>
        <v>32.773200000000003</v>
      </c>
      <c r="P4313">
        <f t="shared" si="472"/>
        <v>26.573799999999999</v>
      </c>
      <c r="Q4313">
        <f t="shared" si="473"/>
        <v>19.224399999999999</v>
      </c>
      <c r="R4313">
        <f t="shared" si="474"/>
        <v>19.075500000000002</v>
      </c>
      <c r="S4313">
        <f t="shared" si="475"/>
        <v>26.646899999999999</v>
      </c>
      <c r="T4313">
        <f>IFERROR(VLOOKUP($A4313,TY_main!A:B,2,FALSE),T4312)</f>
        <v>127.03125</v>
      </c>
    </row>
    <row r="4314" spans="1:20" x14ac:dyDescent="0.25">
      <c r="A4314" s="2">
        <f>SPY_IVOL!A4314</f>
        <v>44617</v>
      </c>
      <c r="B4314">
        <f>SPY_IVOL!B4314</f>
        <v>39.243200000000002</v>
      </c>
      <c r="C4314">
        <f>SPY_IVOL!C4314</f>
        <v>30.828800000000001</v>
      </c>
      <c r="D4314">
        <f>SPY_IVOL!D4314</f>
        <v>26.731200000000001</v>
      </c>
      <c r="E4314">
        <f>SPY_IVOL!E4314</f>
        <v>22.266999999999999</v>
      </c>
      <c r="F4314">
        <f>SPY_IVOL!F4314</f>
        <v>18.259799999999998</v>
      </c>
      <c r="G4314">
        <f>SPY_IVOL!G4314</f>
        <v>16.226600000000001</v>
      </c>
      <c r="H4314">
        <f>SPY_IVOL!H4314</f>
        <v>18.822199999999999</v>
      </c>
      <c r="I4314">
        <f>VLOOKUP($A4314,SPY_main!$A:$C,2,FALSE)</f>
        <v>437.75</v>
      </c>
      <c r="J4314">
        <f>IFERROR(VLOOKUP($A4314,SPY_main!$A:$C,3,FALSE),J4313)</f>
        <v>1.4953000000000001</v>
      </c>
      <c r="K4314">
        <f>IFERROR(VLOOKUP($A4314,SPY_main!$E:$F,2,FALSE),K4313)</f>
        <v>0.52300000000000002</v>
      </c>
      <c r="L4314">
        <f>IFERROR(VLOOKUP($A4314,SPY_main!H:I,2,FALSE),L4313)</f>
        <v>27.59</v>
      </c>
      <c r="M4314">
        <f t="shared" si="469"/>
        <v>47.169899999999998</v>
      </c>
      <c r="N4314">
        <f t="shared" si="470"/>
        <v>34.698</v>
      </c>
      <c r="O4314">
        <f t="shared" si="471"/>
        <v>29.2837</v>
      </c>
      <c r="P4314">
        <f t="shared" si="472"/>
        <v>23.149799999999999</v>
      </c>
      <c r="Q4314">
        <f t="shared" si="473"/>
        <v>17.680900000000001</v>
      </c>
      <c r="R4314">
        <f t="shared" si="474"/>
        <v>18.2333</v>
      </c>
      <c r="S4314">
        <f t="shared" si="475"/>
        <v>25.864699999999999</v>
      </c>
      <c r="T4314">
        <f>IFERROR(VLOOKUP($A4314,TY_main!A:B,2,FALSE),T4313)</f>
        <v>126.8125</v>
      </c>
    </row>
    <row r="4315" spans="1:20" x14ac:dyDescent="0.25">
      <c r="A4315" s="2">
        <f>SPY_IVOL!A4315</f>
        <v>44620</v>
      </c>
      <c r="B4315">
        <f>SPY_IVOL!B4315</f>
        <v>41.153199999999998</v>
      </c>
      <c r="C4315">
        <f>SPY_IVOL!C4315</f>
        <v>32.577500000000001</v>
      </c>
      <c r="D4315">
        <f>SPY_IVOL!D4315</f>
        <v>28.422699999999999</v>
      </c>
      <c r="E4315">
        <f>SPY_IVOL!E4315</f>
        <v>23.817900000000002</v>
      </c>
      <c r="F4315">
        <f>SPY_IVOL!F4315</f>
        <v>19.5731</v>
      </c>
      <c r="G4315">
        <f>SPY_IVOL!G4315</f>
        <v>17.257200000000001</v>
      </c>
      <c r="H4315">
        <f>SPY_IVOL!H4315</f>
        <v>19.2319</v>
      </c>
      <c r="I4315">
        <f>VLOOKUP($A4315,SPY_main!$A:$C,2,FALSE)</f>
        <v>436.63</v>
      </c>
      <c r="J4315">
        <f>IFERROR(VLOOKUP($A4315,SPY_main!$A:$C,3,FALSE),J4314)</f>
        <v>1.4991000000000001</v>
      </c>
      <c r="K4315">
        <f>IFERROR(VLOOKUP($A4315,SPY_main!$E:$F,2,FALSE),K4314)</f>
        <v>0.50429000000000002</v>
      </c>
      <c r="L4315">
        <f>IFERROR(VLOOKUP($A4315,SPY_main!H:I,2,FALSE),L4314)</f>
        <v>30.15</v>
      </c>
      <c r="M4315">
        <f t="shared" si="469"/>
        <v>52.249400000000001</v>
      </c>
      <c r="N4315">
        <f t="shared" si="470"/>
        <v>38.444699999999997</v>
      </c>
      <c r="O4315">
        <f t="shared" si="471"/>
        <v>32.510599999999997</v>
      </c>
      <c r="P4315">
        <f t="shared" si="472"/>
        <v>25.584700000000002</v>
      </c>
      <c r="Q4315">
        <f t="shared" si="473"/>
        <v>19.327000000000002</v>
      </c>
      <c r="R4315">
        <f t="shared" si="474"/>
        <v>19.346699999999998</v>
      </c>
      <c r="S4315">
        <f t="shared" si="475"/>
        <v>27.951499999999999</v>
      </c>
      <c r="T4315">
        <f>IFERROR(VLOOKUP($A4315,TY_main!A:B,2,FALSE),T4314)</f>
        <v>128.015625</v>
      </c>
    </row>
    <row r="4316" spans="1:20" x14ac:dyDescent="0.25">
      <c r="A4316" s="2">
        <f>SPY_IVOL!A4316</f>
        <v>44621</v>
      </c>
      <c r="B4316">
        <f>SPY_IVOL!B4316</f>
        <v>44.006500000000003</v>
      </c>
      <c r="C4316">
        <f>SPY_IVOL!C4316</f>
        <v>35.3142</v>
      </c>
      <c r="D4316">
        <f>SPY_IVOL!D4316</f>
        <v>31.1081</v>
      </c>
      <c r="E4316">
        <f>SPY_IVOL!E4316</f>
        <v>27.958100000000002</v>
      </c>
      <c r="F4316">
        <f>SPY_IVOL!F4316</f>
        <v>22.976900000000001</v>
      </c>
      <c r="G4316">
        <f>SPY_IVOL!G4316</f>
        <v>19.415199999999999</v>
      </c>
      <c r="H4316">
        <f>SPY_IVOL!H4316</f>
        <v>19.854299999999999</v>
      </c>
      <c r="I4316">
        <f>VLOOKUP($A4316,SPY_main!$A:$C,2,FALSE)</f>
        <v>429.98</v>
      </c>
      <c r="J4316">
        <f>IFERROR(VLOOKUP($A4316,SPY_main!$A:$C,3,FALSE),J4315)</f>
        <v>1.5223</v>
      </c>
      <c r="K4316">
        <f>IFERROR(VLOOKUP($A4316,SPY_main!$E:$F,2,FALSE),K4315)</f>
        <v>0.51085999999999998</v>
      </c>
      <c r="L4316">
        <f>IFERROR(VLOOKUP($A4316,SPY_main!H:I,2,FALSE),L4315)</f>
        <v>33.32</v>
      </c>
      <c r="M4316">
        <f t="shared" si="469"/>
        <v>55.149299999999997</v>
      </c>
      <c r="N4316">
        <f t="shared" si="470"/>
        <v>41.371099999999998</v>
      </c>
      <c r="O4316">
        <f t="shared" si="471"/>
        <v>35.643999999999998</v>
      </c>
      <c r="P4316">
        <f t="shared" si="472"/>
        <v>31.155100000000001</v>
      </c>
      <c r="Q4316">
        <f t="shared" si="473"/>
        <v>23.4939</v>
      </c>
      <c r="R4316">
        <f t="shared" si="474"/>
        <v>20.5944</v>
      </c>
      <c r="S4316">
        <f t="shared" si="475"/>
        <v>28.803000000000001</v>
      </c>
      <c r="T4316">
        <f>IFERROR(VLOOKUP($A4316,TY_main!A:B,2,FALSE),T4315)</f>
        <v>129.296875</v>
      </c>
    </row>
    <row r="4317" spans="1:20" x14ac:dyDescent="0.25">
      <c r="A4317" s="2">
        <f>SPY_IVOL!A4317</f>
        <v>44622</v>
      </c>
      <c r="B4317">
        <f>SPY_IVOL!B4317</f>
        <v>42.587899999999998</v>
      </c>
      <c r="C4317">
        <f>SPY_IVOL!C4317</f>
        <v>34.023400000000002</v>
      </c>
      <c r="D4317">
        <f>SPY_IVOL!D4317</f>
        <v>29.708500000000001</v>
      </c>
      <c r="E4317">
        <f>SPY_IVOL!E4317</f>
        <v>24.4054</v>
      </c>
      <c r="F4317">
        <f>SPY_IVOL!F4317</f>
        <v>19.7285</v>
      </c>
      <c r="G4317">
        <f>SPY_IVOL!G4317</f>
        <v>17.204599999999999</v>
      </c>
      <c r="H4317">
        <f>SPY_IVOL!H4317</f>
        <v>19.283799999999999</v>
      </c>
      <c r="I4317">
        <f>VLOOKUP($A4317,SPY_main!$A:$C,2,FALSE)</f>
        <v>437.89</v>
      </c>
      <c r="J4317">
        <f>IFERROR(VLOOKUP($A4317,SPY_main!$A:$C,3,FALSE),J4316)</f>
        <v>1.4947999999999999</v>
      </c>
      <c r="K4317">
        <f>IFERROR(VLOOKUP($A4317,SPY_main!$E:$F,2,FALSE),K4316)</f>
        <v>0.52214000000000005</v>
      </c>
      <c r="L4317">
        <f>IFERROR(VLOOKUP($A4317,SPY_main!H:I,2,FALSE),L4316)</f>
        <v>30.74</v>
      </c>
      <c r="M4317">
        <f t="shared" si="469"/>
        <v>53.624099999999999</v>
      </c>
      <c r="N4317">
        <f t="shared" si="470"/>
        <v>39.2742</v>
      </c>
      <c r="O4317">
        <f t="shared" si="471"/>
        <v>33.414499999999997</v>
      </c>
      <c r="P4317">
        <f t="shared" si="472"/>
        <v>25.459299999999999</v>
      </c>
      <c r="Q4317">
        <f t="shared" si="473"/>
        <v>18.7285</v>
      </c>
      <c r="R4317">
        <f t="shared" si="474"/>
        <v>19.314599999999999</v>
      </c>
      <c r="S4317">
        <f t="shared" si="475"/>
        <v>27.780799999999999</v>
      </c>
      <c r="T4317">
        <f>IFERROR(VLOOKUP($A4317,TY_main!A:B,2,FALSE),T4316)</f>
        <v>127.875</v>
      </c>
    </row>
    <row r="4318" spans="1:20" x14ac:dyDescent="0.25">
      <c r="A4318" s="2">
        <f>SPY_IVOL!A4318</f>
        <v>44623</v>
      </c>
      <c r="B4318">
        <f>SPY_IVOL!B4318</f>
        <v>42.4176</v>
      </c>
      <c r="C4318">
        <f>SPY_IVOL!C4318</f>
        <v>33.911200000000001</v>
      </c>
      <c r="D4318">
        <f>SPY_IVOL!D4318</f>
        <v>29.545500000000001</v>
      </c>
      <c r="E4318">
        <f>SPY_IVOL!E4318</f>
        <v>25.061800000000002</v>
      </c>
      <c r="F4318">
        <f>SPY_IVOL!F4318</f>
        <v>20.107600000000001</v>
      </c>
      <c r="G4318">
        <f>SPY_IVOL!G4318</f>
        <v>17.0869</v>
      </c>
      <c r="H4318">
        <f>SPY_IVOL!H4318</f>
        <v>19.641200000000001</v>
      </c>
      <c r="I4318">
        <f>VLOOKUP($A4318,SPY_main!$A:$C,2,FALSE)</f>
        <v>435.71</v>
      </c>
      <c r="J4318">
        <f>IFERROR(VLOOKUP($A4318,SPY_main!$A:$C,3,FALSE),J4317)</f>
        <v>1.5023</v>
      </c>
      <c r="K4318">
        <f>IFERROR(VLOOKUP($A4318,SPY_main!$E:$F,2,FALSE),K4317)</f>
        <v>0.58313999999999999</v>
      </c>
      <c r="L4318">
        <f>IFERROR(VLOOKUP($A4318,SPY_main!H:I,2,FALSE),L4317)</f>
        <v>30.48</v>
      </c>
      <c r="M4318">
        <f t="shared" si="469"/>
        <v>54.159300000000002</v>
      </c>
      <c r="N4318">
        <f t="shared" si="470"/>
        <v>39.2498</v>
      </c>
      <c r="O4318">
        <f t="shared" si="471"/>
        <v>33.198</v>
      </c>
      <c r="P4318">
        <f t="shared" si="472"/>
        <v>26.520299999999999</v>
      </c>
      <c r="Q4318">
        <f t="shared" si="473"/>
        <v>18.735800000000001</v>
      </c>
      <c r="R4318">
        <f t="shared" si="474"/>
        <v>19.476299999999998</v>
      </c>
      <c r="S4318">
        <f t="shared" si="475"/>
        <v>29.678000000000001</v>
      </c>
      <c r="T4318">
        <f>IFERROR(VLOOKUP($A4318,TY_main!A:B,2,FALSE),T4317)</f>
        <v>128.125</v>
      </c>
    </row>
    <row r="4319" spans="1:20" x14ac:dyDescent="0.25">
      <c r="A4319" s="2">
        <f>SPY_IVOL!A4319</f>
        <v>44624</v>
      </c>
      <c r="B4319">
        <f>SPY_IVOL!B4319</f>
        <v>43.783299999999997</v>
      </c>
      <c r="C4319">
        <f>SPY_IVOL!C4319</f>
        <v>35.200600000000001</v>
      </c>
      <c r="D4319">
        <f>SPY_IVOL!D4319</f>
        <v>31.122900000000001</v>
      </c>
      <c r="E4319">
        <f>SPY_IVOL!E4319</f>
        <v>26.3309</v>
      </c>
      <c r="F4319">
        <f>SPY_IVOL!F4319</f>
        <v>20.8965</v>
      </c>
      <c r="G4319">
        <f>SPY_IVOL!G4319</f>
        <v>17.3902</v>
      </c>
      <c r="H4319">
        <f>SPY_IVOL!H4319</f>
        <v>19.523599999999998</v>
      </c>
      <c r="I4319">
        <f>VLOOKUP($A4319,SPY_main!$A:$C,2,FALSE)</f>
        <v>432.17</v>
      </c>
      <c r="J4319">
        <f>IFERROR(VLOOKUP($A4319,SPY_main!$A:$C,3,FALSE),J4318)</f>
        <v>1.5145999999999999</v>
      </c>
      <c r="K4319">
        <f>IFERROR(VLOOKUP($A4319,SPY_main!$E:$F,2,FALSE),K4318)</f>
        <v>0.61014000000000002</v>
      </c>
      <c r="L4319">
        <f>IFERROR(VLOOKUP($A4319,SPY_main!H:I,2,FALSE),L4318)</f>
        <v>31.98</v>
      </c>
      <c r="M4319">
        <f t="shared" si="469"/>
        <v>56.152900000000002</v>
      </c>
      <c r="N4319">
        <f t="shared" si="470"/>
        <v>40.820099999999996</v>
      </c>
      <c r="O4319">
        <f t="shared" si="471"/>
        <v>35.1494</v>
      </c>
      <c r="P4319">
        <f t="shared" si="472"/>
        <v>28.5215</v>
      </c>
      <c r="Q4319">
        <f t="shared" si="473"/>
        <v>19.1814</v>
      </c>
      <c r="R4319">
        <f t="shared" si="474"/>
        <v>19.446000000000002</v>
      </c>
      <c r="S4319">
        <f t="shared" si="475"/>
        <v>30.742000000000001</v>
      </c>
      <c r="T4319">
        <f>IFERROR(VLOOKUP($A4319,TY_main!A:B,2,FALSE),T4318)</f>
        <v>129.09375</v>
      </c>
    </row>
    <row r="4320" spans="1:20" x14ac:dyDescent="0.25">
      <c r="A4320" s="2">
        <f>SPY_IVOL!A4320</f>
        <v>44627</v>
      </c>
      <c r="B4320">
        <f>SPY_IVOL!B4320</f>
        <v>47.809800000000003</v>
      </c>
      <c r="C4320">
        <f>SPY_IVOL!C4320</f>
        <v>38.717500000000001</v>
      </c>
      <c r="D4320">
        <f>SPY_IVOL!D4320</f>
        <v>34.911900000000003</v>
      </c>
      <c r="E4320">
        <f>SPY_IVOL!E4320</f>
        <v>30.086300000000001</v>
      </c>
      <c r="F4320">
        <f>SPY_IVOL!F4320</f>
        <v>24.558299999999999</v>
      </c>
      <c r="G4320">
        <f>SPY_IVOL!G4320</f>
        <v>20.834399999999999</v>
      </c>
      <c r="H4320">
        <f>SPY_IVOL!H4320</f>
        <v>21.039300000000001</v>
      </c>
      <c r="I4320">
        <f>VLOOKUP($A4320,SPY_main!$A:$C,2,FALSE)</f>
        <v>419.43</v>
      </c>
      <c r="J4320">
        <f>IFERROR(VLOOKUP($A4320,SPY_main!$A:$C,3,FALSE),J4319)</f>
        <v>1.5606</v>
      </c>
      <c r="K4320">
        <f>IFERROR(VLOOKUP($A4320,SPY_main!$E:$F,2,FALSE),K4319)</f>
        <v>0.64285999999999999</v>
      </c>
      <c r="L4320">
        <f>IFERROR(VLOOKUP($A4320,SPY_main!H:I,2,FALSE),L4319)</f>
        <v>36.450000000000003</v>
      </c>
      <c r="M4320">
        <f t="shared" si="469"/>
        <v>65.003699999999995</v>
      </c>
      <c r="N4320">
        <f t="shared" si="470"/>
        <v>46.9651</v>
      </c>
      <c r="O4320">
        <f t="shared" si="471"/>
        <v>41.052799999999998</v>
      </c>
      <c r="P4320">
        <f t="shared" si="472"/>
        <v>34.378100000000003</v>
      </c>
      <c r="Q4320">
        <f t="shared" si="473"/>
        <v>26.6633</v>
      </c>
      <c r="R4320">
        <f t="shared" si="474"/>
        <v>23.758099999999999</v>
      </c>
      <c r="S4320">
        <f t="shared" si="475"/>
        <v>34.767499999999998</v>
      </c>
      <c r="T4320">
        <f>IFERROR(VLOOKUP($A4320,TY_main!A:B,2,FALSE),T4319)</f>
        <v>128.640625</v>
      </c>
    </row>
    <row r="4321" spans="1:20" x14ac:dyDescent="0.25">
      <c r="A4321" s="2">
        <f>SPY_IVOL!A4321</f>
        <v>44628</v>
      </c>
      <c r="B4321">
        <f>SPY_IVOL!B4321</f>
        <v>46.937899999999999</v>
      </c>
      <c r="C4321">
        <f>SPY_IVOL!C4321</f>
        <v>37.451099999999997</v>
      </c>
      <c r="D4321">
        <f>SPY_IVOL!D4321</f>
        <v>33.773800000000001</v>
      </c>
      <c r="E4321">
        <f>SPY_IVOL!E4321</f>
        <v>29.4786</v>
      </c>
      <c r="F4321">
        <f>SPY_IVOL!F4321</f>
        <v>24.000399999999999</v>
      </c>
      <c r="G4321">
        <f>SPY_IVOL!G4321</f>
        <v>20.930700000000002</v>
      </c>
      <c r="H4321">
        <f>SPY_IVOL!H4321</f>
        <v>21.8888</v>
      </c>
      <c r="I4321">
        <f>VLOOKUP($A4321,SPY_main!$A:$C,2,FALSE)</f>
        <v>416.25</v>
      </c>
      <c r="J4321">
        <f>IFERROR(VLOOKUP($A4321,SPY_main!$A:$C,3,FALSE),J4320)</f>
        <v>1.5725</v>
      </c>
      <c r="K4321">
        <f>IFERROR(VLOOKUP($A4321,SPY_main!$E:$F,2,FALSE),K4320)</f>
        <v>0.70299999999999996</v>
      </c>
      <c r="L4321">
        <f>IFERROR(VLOOKUP($A4321,SPY_main!H:I,2,FALSE),L4320)</f>
        <v>35.130000000000003</v>
      </c>
      <c r="M4321">
        <f t="shared" si="469"/>
        <v>65.284000000000006</v>
      </c>
      <c r="N4321">
        <f t="shared" si="470"/>
        <v>45.5289</v>
      </c>
      <c r="O4321">
        <f t="shared" si="471"/>
        <v>39.607700000000001</v>
      </c>
      <c r="P4321">
        <f t="shared" si="472"/>
        <v>33.823099999999997</v>
      </c>
      <c r="Q4321">
        <f t="shared" si="473"/>
        <v>26.267700000000001</v>
      </c>
      <c r="R4321">
        <f t="shared" si="474"/>
        <v>25.9054</v>
      </c>
      <c r="S4321">
        <f t="shared" si="475"/>
        <v>36.498199999999997</v>
      </c>
      <c r="T4321">
        <f>IFERROR(VLOOKUP($A4321,TY_main!A:B,2,FALSE),T4320)</f>
        <v>127.734375</v>
      </c>
    </row>
    <row r="4322" spans="1:20" x14ac:dyDescent="0.25">
      <c r="A4322" s="2">
        <f>SPY_IVOL!A4322</f>
        <v>44629</v>
      </c>
      <c r="B4322">
        <f>SPY_IVOL!B4322</f>
        <v>45.178699999999999</v>
      </c>
      <c r="C4322">
        <f>SPY_IVOL!C4322</f>
        <v>35.922199999999997</v>
      </c>
      <c r="D4322">
        <f>SPY_IVOL!D4322</f>
        <v>31.947900000000001</v>
      </c>
      <c r="E4322">
        <f>SPY_IVOL!E4322</f>
        <v>26.665700000000001</v>
      </c>
      <c r="F4322">
        <f>SPY_IVOL!F4322</f>
        <v>21.6707</v>
      </c>
      <c r="G4322">
        <f>SPY_IVOL!G4322</f>
        <v>18.905999999999999</v>
      </c>
      <c r="H4322">
        <f>SPY_IVOL!H4322</f>
        <v>21.097200000000001</v>
      </c>
      <c r="I4322">
        <f>VLOOKUP($A4322,SPY_main!$A:$C,2,FALSE)</f>
        <v>427.41</v>
      </c>
      <c r="J4322">
        <f>IFERROR(VLOOKUP($A4322,SPY_main!$A:$C,3,FALSE),J4321)</f>
        <v>1.5315000000000001</v>
      </c>
      <c r="K4322">
        <f>IFERROR(VLOOKUP($A4322,SPY_main!$E:$F,2,FALSE),K4321)</f>
        <v>0.745</v>
      </c>
      <c r="L4322">
        <f>IFERROR(VLOOKUP($A4322,SPY_main!H:I,2,FALSE),L4321)</f>
        <v>32.450000000000003</v>
      </c>
      <c r="M4322">
        <f t="shared" si="469"/>
        <v>64.572800000000001</v>
      </c>
      <c r="N4322">
        <f t="shared" si="470"/>
        <v>43.743400000000001</v>
      </c>
      <c r="O4322">
        <f t="shared" si="471"/>
        <v>37.356200000000001</v>
      </c>
      <c r="P4322">
        <f t="shared" si="472"/>
        <v>30.209499999999998</v>
      </c>
      <c r="Q4322">
        <f t="shared" si="473"/>
        <v>22.3735</v>
      </c>
      <c r="R4322">
        <f t="shared" si="474"/>
        <v>24.917300000000001</v>
      </c>
      <c r="S4322">
        <f t="shared" si="475"/>
        <v>32.712000000000003</v>
      </c>
      <c r="T4322">
        <f>IFERROR(VLOOKUP($A4322,TY_main!A:B,2,FALSE),T4321)</f>
        <v>127.15625</v>
      </c>
    </row>
    <row r="4323" spans="1:20" x14ac:dyDescent="0.25">
      <c r="A4323" s="2">
        <f>SPY_IVOL!A4323</f>
        <v>44630</v>
      </c>
      <c r="B4323">
        <f>SPY_IVOL!B4323</f>
        <v>43.235100000000003</v>
      </c>
      <c r="C4323">
        <f>SPY_IVOL!C4323</f>
        <v>33.994900000000001</v>
      </c>
      <c r="D4323">
        <f>SPY_IVOL!D4323</f>
        <v>30.148700000000002</v>
      </c>
      <c r="E4323">
        <f>SPY_IVOL!E4323</f>
        <v>25.6602</v>
      </c>
      <c r="F4323">
        <f>SPY_IVOL!F4323</f>
        <v>21.112300000000001</v>
      </c>
      <c r="G4323">
        <f>SPY_IVOL!G4323</f>
        <v>18.716000000000001</v>
      </c>
      <c r="H4323">
        <f>SPY_IVOL!H4323</f>
        <v>21.4238</v>
      </c>
      <c r="I4323">
        <f>VLOOKUP($A4323,SPY_main!$A:$C,2,FALSE)</f>
        <v>425.48</v>
      </c>
      <c r="J4323">
        <f>IFERROR(VLOOKUP($A4323,SPY_main!$A:$C,3,FALSE),J4322)</f>
        <v>1.5384</v>
      </c>
      <c r="K4323">
        <f>IFERROR(VLOOKUP($A4323,SPY_main!$E:$F,2,FALSE),K4322)</f>
        <v>0.80286000000000002</v>
      </c>
      <c r="L4323">
        <f>IFERROR(VLOOKUP($A4323,SPY_main!H:I,2,FALSE),L4322)</f>
        <v>30.23</v>
      </c>
      <c r="M4323">
        <f t="shared" si="469"/>
        <v>62.9925</v>
      </c>
      <c r="N4323">
        <f t="shared" si="470"/>
        <v>41.0152</v>
      </c>
      <c r="O4323">
        <f t="shared" si="471"/>
        <v>33.779299999999999</v>
      </c>
      <c r="P4323">
        <f t="shared" si="472"/>
        <v>27.430399999999999</v>
      </c>
      <c r="Q4323">
        <f t="shared" si="473"/>
        <v>21.663499999999999</v>
      </c>
      <c r="R4323">
        <f t="shared" si="474"/>
        <v>24.800799999999999</v>
      </c>
      <c r="S4323">
        <f t="shared" si="475"/>
        <v>38.097700000000003</v>
      </c>
      <c r="T4323">
        <f>IFERROR(VLOOKUP($A4323,TY_main!A:B,2,FALSE),T4322)</f>
        <v>126.65625</v>
      </c>
    </row>
    <row r="4324" spans="1:20" x14ac:dyDescent="0.25">
      <c r="A4324" s="2">
        <f>SPY_IVOL!A4324</f>
        <v>44631</v>
      </c>
      <c r="B4324">
        <f>SPY_IVOL!B4324</f>
        <v>43.813000000000002</v>
      </c>
      <c r="C4324">
        <f>SPY_IVOL!C4324</f>
        <v>34.289400000000001</v>
      </c>
      <c r="D4324">
        <f>SPY_IVOL!D4324</f>
        <v>30.665299999999998</v>
      </c>
      <c r="E4324">
        <f>SPY_IVOL!E4324</f>
        <v>26.4496</v>
      </c>
      <c r="F4324">
        <f>SPY_IVOL!F4324</f>
        <v>21.915600000000001</v>
      </c>
      <c r="G4324">
        <f>SPY_IVOL!G4324</f>
        <v>19.862100000000002</v>
      </c>
      <c r="H4324">
        <f>SPY_IVOL!H4324</f>
        <v>21.747</v>
      </c>
      <c r="I4324">
        <f>VLOOKUP($A4324,SPY_main!$A:$C,2,FALSE)</f>
        <v>420.07</v>
      </c>
      <c r="J4324">
        <f>IFERROR(VLOOKUP($A4324,SPY_main!$A:$C,3,FALSE),J4323)</f>
        <v>1.5582</v>
      </c>
      <c r="K4324">
        <f>IFERROR(VLOOKUP($A4324,SPY_main!$E:$F,2,FALSE),K4323)</f>
        <v>0.82599999999999996</v>
      </c>
      <c r="L4324">
        <f>IFERROR(VLOOKUP($A4324,SPY_main!H:I,2,FALSE),L4323)</f>
        <v>30.75</v>
      </c>
      <c r="M4324">
        <f t="shared" si="469"/>
        <v>66.790599999999998</v>
      </c>
      <c r="N4324">
        <f t="shared" si="470"/>
        <v>42.338700000000003</v>
      </c>
      <c r="O4324">
        <f t="shared" si="471"/>
        <v>33.680799999999998</v>
      </c>
      <c r="P4324">
        <f t="shared" si="472"/>
        <v>28.614699999999999</v>
      </c>
      <c r="Q4324">
        <f t="shared" si="473"/>
        <v>23.912400000000002</v>
      </c>
      <c r="R4324">
        <f t="shared" si="474"/>
        <v>26.555900000000001</v>
      </c>
      <c r="S4324">
        <f t="shared" si="475"/>
        <v>43.566099999999999</v>
      </c>
      <c r="T4324">
        <f>IFERROR(VLOOKUP($A4324,TY_main!A:B,2,FALSE),T4323)</f>
        <v>126.578125</v>
      </c>
    </row>
    <row r="4325" spans="1:20" x14ac:dyDescent="0.25">
      <c r="A4325" s="2">
        <f>SPY_IVOL!A4325</f>
        <v>44634</v>
      </c>
      <c r="B4325">
        <f>SPY_IVOL!B4325</f>
        <v>45.595999999999997</v>
      </c>
      <c r="C4325">
        <f>SPY_IVOL!C4325</f>
        <v>35.223399999999998</v>
      </c>
      <c r="D4325">
        <f>SPY_IVOL!D4325</f>
        <v>31.404299999999999</v>
      </c>
      <c r="E4325">
        <f>SPY_IVOL!E4325</f>
        <v>26.937200000000001</v>
      </c>
      <c r="F4325">
        <f>SPY_IVOL!F4325</f>
        <v>23.257899999999999</v>
      </c>
      <c r="G4325">
        <f>SPY_IVOL!G4325</f>
        <v>20.8353</v>
      </c>
      <c r="H4325">
        <f>SPY_IVOL!H4325</f>
        <v>22.805199999999999</v>
      </c>
      <c r="I4325">
        <f>VLOOKUP($A4325,SPY_main!$A:$C,2,FALSE)</f>
        <v>417</v>
      </c>
      <c r="J4325">
        <f>IFERROR(VLOOKUP($A4325,SPY_main!$A:$C,3,FALSE),J4324)</f>
        <v>1.5697000000000001</v>
      </c>
      <c r="K4325">
        <f>IFERROR(VLOOKUP($A4325,SPY_main!$E:$F,2,FALSE),K4324)</f>
        <v>0.88471</v>
      </c>
      <c r="L4325">
        <f>IFERROR(VLOOKUP($A4325,SPY_main!H:I,2,FALSE),L4324)</f>
        <v>31.77</v>
      </c>
      <c r="M4325">
        <f t="shared" si="469"/>
        <v>87.305999999999997</v>
      </c>
      <c r="N4325">
        <f t="shared" si="470"/>
        <v>53.559399999999997</v>
      </c>
      <c r="O4325">
        <f t="shared" si="471"/>
        <v>41.245600000000003</v>
      </c>
      <c r="P4325">
        <f t="shared" si="472"/>
        <v>33.277500000000003</v>
      </c>
      <c r="Q4325">
        <f t="shared" si="473"/>
        <v>30.9557</v>
      </c>
      <c r="R4325">
        <f t="shared" si="474"/>
        <v>35.179000000000002</v>
      </c>
      <c r="S4325">
        <f t="shared" si="475"/>
        <v>50.480200000000004</v>
      </c>
      <c r="T4325">
        <f>IFERROR(VLOOKUP($A4325,TY_main!A:B,2,FALSE),T4324)</f>
        <v>125.5</v>
      </c>
    </row>
    <row r="4326" spans="1:20" x14ac:dyDescent="0.25">
      <c r="A4326" s="2">
        <f>SPY_IVOL!A4326</f>
        <v>44635</v>
      </c>
      <c r="B4326">
        <f>SPY_IVOL!B4326</f>
        <v>44.515999999999998</v>
      </c>
      <c r="C4326">
        <f>SPY_IVOL!C4326</f>
        <v>34.589199999999998</v>
      </c>
      <c r="D4326">
        <f>SPY_IVOL!D4326</f>
        <v>30.914899999999999</v>
      </c>
      <c r="E4326">
        <f>SPY_IVOL!E4326</f>
        <v>26.130500000000001</v>
      </c>
      <c r="F4326">
        <f>SPY_IVOL!F4326</f>
        <v>20.665500000000002</v>
      </c>
      <c r="G4326">
        <f>SPY_IVOL!G4326</f>
        <v>19.230799999999999</v>
      </c>
      <c r="H4326">
        <f>SPY_IVOL!H4326</f>
        <v>21.979700000000001</v>
      </c>
      <c r="I4326">
        <f>VLOOKUP($A4326,SPY_main!$A:$C,2,FALSE)</f>
        <v>426.17</v>
      </c>
      <c r="J4326">
        <f>IFERROR(VLOOKUP($A4326,SPY_main!$A:$C,3,FALSE),J4325)</f>
        <v>1.5359</v>
      </c>
      <c r="K4326">
        <f>IFERROR(VLOOKUP($A4326,SPY_main!$E:$F,2,FALSE),K4325)</f>
        <v>0.91642999999999997</v>
      </c>
      <c r="L4326">
        <f>IFERROR(VLOOKUP($A4326,SPY_main!H:I,2,FALSE),L4325)</f>
        <v>29.83</v>
      </c>
      <c r="M4326">
        <f t="shared" si="469"/>
        <v>82.4285</v>
      </c>
      <c r="N4326">
        <f t="shared" si="470"/>
        <v>53.2087</v>
      </c>
      <c r="O4326">
        <f t="shared" si="471"/>
        <v>40.467399999999998</v>
      </c>
      <c r="P4326">
        <f t="shared" si="472"/>
        <v>33.761600000000001</v>
      </c>
      <c r="Q4326">
        <f t="shared" si="473"/>
        <v>25.861000000000001</v>
      </c>
      <c r="R4326">
        <f t="shared" si="474"/>
        <v>35.659999999999997</v>
      </c>
      <c r="S4326">
        <f t="shared" si="475"/>
        <v>35.659999999999997</v>
      </c>
      <c r="T4326">
        <f>IFERROR(VLOOKUP($A4326,TY_main!A:B,2,FALSE),T4325)</f>
        <v>125.359375</v>
      </c>
    </row>
    <row r="4327" spans="1:20" x14ac:dyDescent="0.25">
      <c r="A4327" s="2">
        <f>SPY_IVOL!A4327</f>
        <v>44636</v>
      </c>
      <c r="B4327">
        <f>SPY_IVOL!B4327</f>
        <v>42.502499999999998</v>
      </c>
      <c r="C4327">
        <f>SPY_IVOL!C4327</f>
        <v>32.334400000000002</v>
      </c>
      <c r="D4327">
        <f>SPY_IVOL!D4327</f>
        <v>27.795500000000001</v>
      </c>
      <c r="E4327">
        <f>SPY_IVOL!E4327</f>
        <v>22.253799999999998</v>
      </c>
      <c r="F4327">
        <f>SPY_IVOL!F4327</f>
        <v>18.2439</v>
      </c>
      <c r="G4327">
        <f>SPY_IVOL!G4327</f>
        <v>17.7011</v>
      </c>
      <c r="H4327">
        <f>SPY_IVOL!H4327</f>
        <v>22.296500000000002</v>
      </c>
      <c r="I4327">
        <f>VLOOKUP($A4327,SPY_main!$A:$C,2,FALSE)</f>
        <v>435.62</v>
      </c>
      <c r="J4327">
        <f>IFERROR(VLOOKUP($A4327,SPY_main!$A:$C,3,FALSE),J4326)</f>
        <v>1.5025999999999999</v>
      </c>
      <c r="K4327">
        <f>IFERROR(VLOOKUP($A4327,SPY_main!$E:$F,2,FALSE),K4326)</f>
        <v>0.94813999999999998</v>
      </c>
      <c r="L4327">
        <f>IFERROR(VLOOKUP($A4327,SPY_main!H:I,2,FALSE),L4326)</f>
        <v>26.67</v>
      </c>
      <c r="M4327">
        <f t="shared" si="469"/>
        <v>100.8091</v>
      </c>
      <c r="N4327">
        <f t="shared" si="470"/>
        <v>59.453200000000002</v>
      </c>
      <c r="O4327">
        <f t="shared" si="471"/>
        <v>39.544199999999996</v>
      </c>
      <c r="P4327">
        <f t="shared" si="472"/>
        <v>25.545500000000001</v>
      </c>
      <c r="Q4327">
        <f t="shared" si="473"/>
        <v>27.408899999999999</v>
      </c>
      <c r="R4327">
        <f t="shared" si="474"/>
        <v>43.274000000000001</v>
      </c>
      <c r="S4327">
        <f t="shared" si="475"/>
        <v>43.274000000000001</v>
      </c>
      <c r="T4327">
        <f>IFERROR(VLOOKUP($A4327,TY_main!A:B,2,FALSE),T4326)</f>
        <v>125</v>
      </c>
    </row>
    <row r="4328" spans="1:20" x14ac:dyDescent="0.25">
      <c r="A4328" s="2">
        <f>SPY_IVOL!A4328</f>
        <v>44637</v>
      </c>
      <c r="B4328">
        <f>SPY_IVOL!B4328</f>
        <v>42.803600000000003</v>
      </c>
      <c r="C4328">
        <f>SPY_IVOL!C4328</f>
        <v>32.017699999999998</v>
      </c>
      <c r="D4328">
        <f>SPY_IVOL!D4328</f>
        <v>27.1401</v>
      </c>
      <c r="E4328">
        <f>SPY_IVOL!E4328</f>
        <v>21.803999999999998</v>
      </c>
      <c r="F4328">
        <f>SPY_IVOL!F4328</f>
        <v>16.802800000000001</v>
      </c>
      <c r="G4328">
        <f>SPY_IVOL!G4328</f>
        <v>16.9238</v>
      </c>
      <c r="H4328">
        <f>SPY_IVOL!H4328</f>
        <v>22.083600000000001</v>
      </c>
      <c r="I4328">
        <f>VLOOKUP($A4328,SPY_main!$A:$C,2,FALSE)</f>
        <v>441.07</v>
      </c>
      <c r="J4328">
        <f>IFERROR(VLOOKUP($A4328,SPY_main!$A:$C,3,FALSE),J4327)</f>
        <v>1.2387999999999999</v>
      </c>
      <c r="K4328">
        <f>IFERROR(VLOOKUP($A4328,SPY_main!$E:$F,2,FALSE),K4327)</f>
        <v>0.92786000000000002</v>
      </c>
      <c r="L4328">
        <f>IFERROR(VLOOKUP($A4328,SPY_main!H:I,2,FALSE),L4327)</f>
        <v>25.67</v>
      </c>
      <c r="M4328">
        <f t="shared" si="469"/>
        <v>137.78139999999999</v>
      </c>
      <c r="N4328">
        <f t="shared" si="470"/>
        <v>77.600700000000003</v>
      </c>
      <c r="O4328">
        <f t="shared" si="471"/>
        <v>46.868299999999998</v>
      </c>
      <c r="P4328">
        <f t="shared" si="472"/>
        <v>28.01</v>
      </c>
      <c r="Q4328">
        <f t="shared" si="473"/>
        <v>35.020699999999998</v>
      </c>
      <c r="R4328">
        <f t="shared" si="474"/>
        <v>36.2363</v>
      </c>
      <c r="S4328">
        <f t="shared" si="475"/>
        <v>36.2363</v>
      </c>
      <c r="T4328">
        <f>IFERROR(VLOOKUP($A4328,TY_main!A:B,2,FALSE),T4327)</f>
        <v>125.0625</v>
      </c>
    </row>
    <row r="4329" spans="1:20" x14ac:dyDescent="0.25">
      <c r="A4329" s="2">
        <f>SPY_IVOL!A4329</f>
        <v>44638</v>
      </c>
      <c r="B4329">
        <f>SPY_IVOL!B4329</f>
        <v>42.661099999999998</v>
      </c>
      <c r="C4329">
        <f>SPY_IVOL!C4329</f>
        <v>31.007200000000001</v>
      </c>
      <c r="D4329">
        <f>SPY_IVOL!D4329</f>
        <v>25.669599999999999</v>
      </c>
      <c r="E4329">
        <f>SPY_IVOL!E4329</f>
        <v>19.874700000000001</v>
      </c>
      <c r="F4329">
        <f>SPY_IVOL!F4329</f>
        <v>15.8627</v>
      </c>
      <c r="G4329">
        <f>SPY_IVOL!G4329</f>
        <v>15.9689</v>
      </c>
      <c r="H4329">
        <f>SPY_IVOL!H4329</f>
        <v>22.032699999999998</v>
      </c>
      <c r="I4329">
        <f>VLOOKUP($A4329,SPY_main!$A:$C,2,FALSE)</f>
        <v>444.52</v>
      </c>
      <c r="J4329">
        <f>IFERROR(VLOOKUP($A4329,SPY_main!$A:$C,3,FALSE),J4328)</f>
        <v>1.2292000000000001</v>
      </c>
      <c r="K4329">
        <f>IFERROR(VLOOKUP($A4329,SPY_main!$E:$F,2,FALSE),K4328)</f>
        <v>0.93400000000000005</v>
      </c>
      <c r="L4329">
        <f>IFERROR(VLOOKUP($A4329,SPY_main!H:I,2,FALSE),L4328)</f>
        <v>23.87</v>
      </c>
      <c r="M4329">
        <f t="shared" si="469"/>
        <v>81.040599999999998</v>
      </c>
      <c r="N4329">
        <f t="shared" si="470"/>
        <v>44.580100000000002</v>
      </c>
      <c r="O4329">
        <f t="shared" si="471"/>
        <v>27.0547</v>
      </c>
      <c r="P4329">
        <f t="shared" si="472"/>
        <v>15.000400000000001</v>
      </c>
      <c r="Q4329">
        <f t="shared" si="473"/>
        <v>20.150300000000001</v>
      </c>
      <c r="R4329">
        <f t="shared" si="474"/>
        <v>22.7361</v>
      </c>
      <c r="S4329">
        <f t="shared" si="475"/>
        <v>22.7361</v>
      </c>
      <c r="T4329">
        <f>IFERROR(VLOOKUP($A4329,TY_main!A:B,2,FALSE),T4328)</f>
        <v>125.359375</v>
      </c>
    </row>
    <row r="4330" spans="1:20" x14ac:dyDescent="0.25">
      <c r="A4330" s="2">
        <f>SPY_IVOL!A4330</f>
        <v>44641</v>
      </c>
      <c r="B4330">
        <f>SPY_IVOL!B4330</f>
        <v>35.9163</v>
      </c>
      <c r="C4330">
        <f>SPY_IVOL!C4330</f>
        <v>28.273900000000001</v>
      </c>
      <c r="D4330">
        <f>SPY_IVOL!D4330</f>
        <v>24.590699999999998</v>
      </c>
      <c r="E4330">
        <f>SPY_IVOL!E4330</f>
        <v>20.218399999999999</v>
      </c>
      <c r="F4330">
        <f>SPY_IVOL!F4330</f>
        <v>16.154599999999999</v>
      </c>
      <c r="G4330">
        <f>SPY_IVOL!G4330</f>
        <v>14.5228</v>
      </c>
      <c r="H4330">
        <f>SPY_IVOL!H4330</f>
        <v>16.963100000000001</v>
      </c>
      <c r="I4330">
        <f>VLOOKUP($A4330,SPY_main!$A:$C,2,FALSE)</f>
        <v>444.39</v>
      </c>
      <c r="J4330">
        <f>IFERROR(VLOOKUP($A4330,SPY_main!$A:$C,3,FALSE),J4329)</f>
        <v>1.2296</v>
      </c>
      <c r="K4330">
        <f>IFERROR(VLOOKUP($A4330,SPY_main!$E:$F,2,FALSE),K4329)</f>
        <v>0.95757000000000003</v>
      </c>
      <c r="L4330">
        <f>IFERROR(VLOOKUP($A4330,SPY_main!H:I,2,FALSE),L4329)</f>
        <v>23.53</v>
      </c>
      <c r="M4330">
        <f t="shared" si="469"/>
        <v>43.076300000000003</v>
      </c>
      <c r="N4330">
        <f t="shared" si="470"/>
        <v>31.0715</v>
      </c>
      <c r="O4330">
        <f t="shared" si="471"/>
        <v>25.703600000000002</v>
      </c>
      <c r="P4330">
        <f t="shared" si="472"/>
        <v>19.931899999999999</v>
      </c>
      <c r="Q4330">
        <f t="shared" si="473"/>
        <v>15.772600000000001</v>
      </c>
      <c r="R4330">
        <f t="shared" si="474"/>
        <v>15.9396</v>
      </c>
      <c r="S4330">
        <f t="shared" si="475"/>
        <v>21.546900000000001</v>
      </c>
      <c r="T4330">
        <f>IFERROR(VLOOKUP($A4330,TY_main!A:B,2,FALSE),T4329)</f>
        <v>123.984375</v>
      </c>
    </row>
    <row r="4331" spans="1:20" x14ac:dyDescent="0.25">
      <c r="A4331" s="2">
        <f>SPY_IVOL!A4331</f>
        <v>44642</v>
      </c>
      <c r="B4331">
        <f>SPY_IVOL!B4331</f>
        <v>35.649700000000003</v>
      </c>
      <c r="C4331">
        <f>SPY_IVOL!C4331</f>
        <v>27.6782</v>
      </c>
      <c r="D4331">
        <f>SPY_IVOL!D4331</f>
        <v>23.827999999999999</v>
      </c>
      <c r="E4331">
        <f>SPY_IVOL!E4331</f>
        <v>19.138999999999999</v>
      </c>
      <c r="F4331">
        <f>SPY_IVOL!F4331</f>
        <v>15.2827</v>
      </c>
      <c r="G4331">
        <f>SPY_IVOL!G4331</f>
        <v>14.2105</v>
      </c>
      <c r="H4331">
        <f>SPY_IVOL!H4331</f>
        <v>16.642900000000001</v>
      </c>
      <c r="I4331">
        <f>VLOOKUP($A4331,SPY_main!$A:$C,2,FALSE)</f>
        <v>449.59</v>
      </c>
      <c r="J4331">
        <f>IFERROR(VLOOKUP($A4331,SPY_main!$A:$C,3,FALSE),J4330)</f>
        <v>1.2153</v>
      </c>
      <c r="K4331">
        <f>IFERROR(VLOOKUP($A4331,SPY_main!$E:$F,2,FALSE),K4330)</f>
        <v>0.95370999999999995</v>
      </c>
      <c r="L4331">
        <f>IFERROR(VLOOKUP($A4331,SPY_main!H:I,2,FALSE),L4330)</f>
        <v>22.94</v>
      </c>
      <c r="M4331">
        <f t="shared" si="469"/>
        <v>43.999899999999997</v>
      </c>
      <c r="N4331">
        <f t="shared" si="470"/>
        <v>30.946000000000002</v>
      </c>
      <c r="O4331">
        <f t="shared" si="471"/>
        <v>25.064800000000002</v>
      </c>
      <c r="P4331">
        <f t="shared" si="472"/>
        <v>18.735600000000002</v>
      </c>
      <c r="Q4331">
        <f t="shared" si="473"/>
        <v>14.7418</v>
      </c>
      <c r="R4331">
        <f t="shared" si="474"/>
        <v>15.5703</v>
      </c>
      <c r="S4331">
        <f t="shared" si="475"/>
        <v>18.861499999999999</v>
      </c>
      <c r="T4331">
        <f>IFERROR(VLOOKUP($A4331,TY_main!A:B,2,FALSE),T4330)</f>
        <v>123.546875</v>
      </c>
    </row>
    <row r="4332" spans="1:20" x14ac:dyDescent="0.25">
      <c r="A4332" s="2">
        <f>SPY_IVOL!A4332</f>
        <v>44643</v>
      </c>
      <c r="B4332">
        <f>SPY_IVOL!B4332</f>
        <v>35.866100000000003</v>
      </c>
      <c r="C4332">
        <f>SPY_IVOL!C4332</f>
        <v>28.2073</v>
      </c>
      <c r="D4332">
        <f>SPY_IVOL!D4332</f>
        <v>24.584</v>
      </c>
      <c r="E4332">
        <f>SPY_IVOL!E4332</f>
        <v>19.911200000000001</v>
      </c>
      <c r="F4332">
        <f>SPY_IVOL!F4332</f>
        <v>15.8819</v>
      </c>
      <c r="G4332">
        <f>SPY_IVOL!G4332</f>
        <v>14.473100000000001</v>
      </c>
      <c r="H4332">
        <f>SPY_IVOL!H4332</f>
        <v>16.808499999999999</v>
      </c>
      <c r="I4332">
        <f>VLOOKUP($A4332,SPY_main!$A:$C,2,FALSE)</f>
        <v>443.8</v>
      </c>
      <c r="J4332">
        <f>IFERROR(VLOOKUP($A4332,SPY_main!$A:$C,3,FALSE),J4331)</f>
        <v>1.2312000000000001</v>
      </c>
      <c r="K4332">
        <f>IFERROR(VLOOKUP($A4332,SPY_main!$E:$F,2,FALSE),K4331)</f>
        <v>0.96570999999999996</v>
      </c>
      <c r="L4332">
        <f>IFERROR(VLOOKUP($A4332,SPY_main!H:I,2,FALSE),L4331)</f>
        <v>23.57</v>
      </c>
      <c r="M4332">
        <f t="shared" si="469"/>
        <v>44.7468</v>
      </c>
      <c r="N4332">
        <f t="shared" si="470"/>
        <v>31.523</v>
      </c>
      <c r="O4332">
        <f t="shared" si="471"/>
        <v>26.004999999999999</v>
      </c>
      <c r="P4332">
        <f t="shared" si="472"/>
        <v>19.702999999999999</v>
      </c>
      <c r="Q4332">
        <f t="shared" si="473"/>
        <v>15.276999999999999</v>
      </c>
      <c r="R4332">
        <f t="shared" si="474"/>
        <v>15.4026</v>
      </c>
      <c r="S4332">
        <f t="shared" si="475"/>
        <v>19.575900000000001</v>
      </c>
      <c r="T4332">
        <f>IFERROR(VLOOKUP($A4332,TY_main!A:B,2,FALSE),T4331)</f>
        <v>123.9375</v>
      </c>
    </row>
    <row r="4333" spans="1:20" x14ac:dyDescent="0.25">
      <c r="A4333" s="2">
        <f>SPY_IVOL!A4333</f>
        <v>44644</v>
      </c>
      <c r="B4333">
        <f>SPY_IVOL!B4333</f>
        <v>34.911499999999997</v>
      </c>
      <c r="C4333">
        <f>SPY_IVOL!C4333</f>
        <v>27.178899999999999</v>
      </c>
      <c r="D4333">
        <f>SPY_IVOL!D4333</f>
        <v>23.518899999999999</v>
      </c>
      <c r="E4333">
        <f>SPY_IVOL!E4333</f>
        <v>18.778700000000001</v>
      </c>
      <c r="F4333">
        <f>SPY_IVOL!F4333</f>
        <v>14.7621</v>
      </c>
      <c r="G4333">
        <f>SPY_IVOL!G4333</f>
        <v>13.8583</v>
      </c>
      <c r="H4333">
        <f>SPY_IVOL!H4333</f>
        <v>16.364699999999999</v>
      </c>
      <c r="I4333">
        <f>VLOOKUP($A4333,SPY_main!$A:$C,2,FALSE)</f>
        <v>450.49</v>
      </c>
      <c r="J4333">
        <f>IFERROR(VLOOKUP($A4333,SPY_main!$A:$C,3,FALSE),J4332)</f>
        <v>1.2129000000000001</v>
      </c>
      <c r="K4333">
        <f>IFERROR(VLOOKUP($A4333,SPY_main!$E:$F,2,FALSE),K4332)</f>
        <v>0.96557000000000004</v>
      </c>
      <c r="L4333">
        <f>IFERROR(VLOOKUP($A4333,SPY_main!H:I,2,FALSE),L4332)</f>
        <v>21.67</v>
      </c>
      <c r="M4333">
        <f t="shared" si="469"/>
        <v>43.607100000000003</v>
      </c>
      <c r="N4333">
        <f t="shared" si="470"/>
        <v>29.8736</v>
      </c>
      <c r="O4333">
        <f t="shared" si="471"/>
        <v>24.2575</v>
      </c>
      <c r="P4333">
        <f t="shared" si="472"/>
        <v>17.969100000000001</v>
      </c>
      <c r="Q4333">
        <f t="shared" si="473"/>
        <v>13.8027</v>
      </c>
      <c r="R4333">
        <f t="shared" si="474"/>
        <v>15.154999999999999</v>
      </c>
      <c r="S4333">
        <f t="shared" si="475"/>
        <v>18.099399999999999</v>
      </c>
      <c r="T4333">
        <f>IFERROR(VLOOKUP($A4333,TY_main!A:B,2,FALSE),T4332)</f>
        <v>123.71875</v>
      </c>
    </row>
    <row r="4334" spans="1:20" x14ac:dyDescent="0.25">
      <c r="A4334" s="2">
        <f>SPY_IVOL!A4334</f>
        <v>44645</v>
      </c>
      <c r="B4334">
        <f>SPY_IVOL!B4334</f>
        <v>34.775199999999998</v>
      </c>
      <c r="C4334">
        <f>SPY_IVOL!C4334</f>
        <v>26.7805</v>
      </c>
      <c r="D4334">
        <f>SPY_IVOL!D4334</f>
        <v>22.9575</v>
      </c>
      <c r="E4334">
        <f>SPY_IVOL!E4334</f>
        <v>17.998899999999999</v>
      </c>
      <c r="F4334">
        <f>SPY_IVOL!F4334</f>
        <v>14.096500000000001</v>
      </c>
      <c r="G4334">
        <f>SPY_IVOL!G4334</f>
        <v>13.327</v>
      </c>
      <c r="H4334">
        <f>SPY_IVOL!H4334</f>
        <v>16.502400000000002</v>
      </c>
      <c r="I4334">
        <f>VLOOKUP($A4334,SPY_main!$A:$C,2,FALSE)</f>
        <v>452.69</v>
      </c>
      <c r="J4334">
        <f>IFERROR(VLOOKUP($A4334,SPY_main!$A:$C,3,FALSE),J4333)</f>
        <v>1.2070000000000001</v>
      </c>
      <c r="K4334">
        <f>IFERROR(VLOOKUP($A4334,SPY_main!$E:$F,2,FALSE),K4333)</f>
        <v>0.98285999999999996</v>
      </c>
      <c r="L4334">
        <f>IFERROR(VLOOKUP($A4334,SPY_main!H:I,2,FALSE),L4333)</f>
        <v>20.81</v>
      </c>
      <c r="M4334">
        <f t="shared" si="469"/>
        <v>43.873100000000001</v>
      </c>
      <c r="N4334">
        <f t="shared" si="470"/>
        <v>29.543600000000001</v>
      </c>
      <c r="O4334">
        <f t="shared" si="471"/>
        <v>23.5684</v>
      </c>
      <c r="P4334">
        <f t="shared" si="472"/>
        <v>16.834599999999998</v>
      </c>
      <c r="Q4334">
        <f t="shared" si="473"/>
        <v>12.7926</v>
      </c>
      <c r="R4334">
        <f t="shared" si="474"/>
        <v>14.6858</v>
      </c>
      <c r="S4334">
        <f t="shared" si="475"/>
        <v>17.12</v>
      </c>
      <c r="T4334">
        <f>IFERROR(VLOOKUP($A4334,TY_main!A:B,2,FALSE),T4333)</f>
        <v>122.328125</v>
      </c>
    </row>
    <row r="4335" spans="1:20" x14ac:dyDescent="0.25">
      <c r="A4335" s="2">
        <f>SPY_IVOL!A4335</f>
        <v>44648</v>
      </c>
      <c r="B4335">
        <f>SPY_IVOL!B4335</f>
        <v>34.577800000000003</v>
      </c>
      <c r="C4335">
        <f>SPY_IVOL!C4335</f>
        <v>26.240600000000001</v>
      </c>
      <c r="D4335">
        <f>SPY_IVOL!D4335</f>
        <v>22.178799999999999</v>
      </c>
      <c r="E4335">
        <f>SPY_IVOL!E4335</f>
        <v>17.133500000000002</v>
      </c>
      <c r="F4335">
        <f>SPY_IVOL!F4335</f>
        <v>13.418699999999999</v>
      </c>
      <c r="G4335">
        <f>SPY_IVOL!G4335</f>
        <v>13.076499999999999</v>
      </c>
      <c r="H4335">
        <f>SPY_IVOL!H4335</f>
        <v>16.1297</v>
      </c>
      <c r="I4335">
        <f>VLOOKUP($A4335,SPY_main!$A:$C,2,FALSE)</f>
        <v>455.91</v>
      </c>
      <c r="J4335">
        <f>IFERROR(VLOOKUP($A4335,SPY_main!$A:$C,3,FALSE),J4334)</f>
        <v>1.1984999999999999</v>
      </c>
      <c r="K4335">
        <f>IFERROR(VLOOKUP($A4335,SPY_main!$E:$F,2,FALSE),K4334)</f>
        <v>0.99629000000000001</v>
      </c>
      <c r="L4335">
        <f>IFERROR(VLOOKUP($A4335,SPY_main!H:I,2,FALSE),L4334)</f>
        <v>19.63</v>
      </c>
      <c r="M4335">
        <f t="shared" si="469"/>
        <v>44.178800000000003</v>
      </c>
      <c r="N4335">
        <f t="shared" si="470"/>
        <v>29.060700000000001</v>
      </c>
      <c r="O4335">
        <f t="shared" si="471"/>
        <v>22.393899999999999</v>
      </c>
      <c r="P4335">
        <f t="shared" si="472"/>
        <v>15.6615</v>
      </c>
      <c r="Q4335">
        <f t="shared" si="473"/>
        <v>12.400399999999999</v>
      </c>
      <c r="R4335">
        <f t="shared" si="474"/>
        <v>15.929</v>
      </c>
      <c r="S4335">
        <f t="shared" si="475"/>
        <v>17.829599999999999</v>
      </c>
      <c r="T4335">
        <f>IFERROR(VLOOKUP($A4335,TY_main!A:B,2,FALSE),T4334)</f>
        <v>122.484375</v>
      </c>
    </row>
    <row r="4336" spans="1:20" x14ac:dyDescent="0.25">
      <c r="A4336" s="2">
        <f>SPY_IVOL!A4336</f>
        <v>44649</v>
      </c>
      <c r="B4336">
        <f>SPY_IVOL!B4336</f>
        <v>33.850200000000001</v>
      </c>
      <c r="C4336">
        <f>SPY_IVOL!C4336</f>
        <v>25.6648</v>
      </c>
      <c r="D4336">
        <f>SPY_IVOL!D4336</f>
        <v>21.583400000000001</v>
      </c>
      <c r="E4336">
        <f>SPY_IVOL!E4336</f>
        <v>16.359200000000001</v>
      </c>
      <c r="F4336">
        <f>SPY_IVOL!F4336</f>
        <v>12.8932</v>
      </c>
      <c r="G4336">
        <f>SPY_IVOL!G4336</f>
        <v>13.089399999999999</v>
      </c>
      <c r="H4336">
        <f>SPY_IVOL!H4336</f>
        <v>16.2667</v>
      </c>
      <c r="I4336">
        <f>VLOOKUP($A4336,SPY_main!$A:$C,2,FALSE)</f>
        <v>461.55</v>
      </c>
      <c r="J4336">
        <f>IFERROR(VLOOKUP($A4336,SPY_main!$A:$C,3,FALSE),J4335)</f>
        <v>1.1838</v>
      </c>
      <c r="K4336">
        <f>IFERROR(VLOOKUP($A4336,SPY_main!$E:$F,2,FALSE),K4335)</f>
        <v>1.006</v>
      </c>
      <c r="L4336">
        <f>IFERROR(VLOOKUP($A4336,SPY_main!H:I,2,FALSE),L4335)</f>
        <v>18.899999999999999</v>
      </c>
      <c r="M4336">
        <f t="shared" si="469"/>
        <v>44.9925</v>
      </c>
      <c r="N4336">
        <f t="shared" si="470"/>
        <v>28.761299999999999</v>
      </c>
      <c r="O4336">
        <f t="shared" si="471"/>
        <v>21.6709</v>
      </c>
      <c r="P4336">
        <f t="shared" si="472"/>
        <v>14.888299999999999</v>
      </c>
      <c r="Q4336">
        <f t="shared" si="473"/>
        <v>13.0067</v>
      </c>
      <c r="R4336">
        <f t="shared" si="474"/>
        <v>16.402999999999999</v>
      </c>
      <c r="S4336">
        <f t="shared" si="475"/>
        <v>18.601600000000001</v>
      </c>
      <c r="T4336">
        <f>IFERROR(VLOOKUP($A4336,TY_main!A:B,2,FALSE),T4335)</f>
        <v>123.125</v>
      </c>
    </row>
    <row r="4337" spans="1:20" x14ac:dyDescent="0.25">
      <c r="A4337" s="2">
        <f>SPY_IVOL!A4337</f>
        <v>44650</v>
      </c>
      <c r="B4337">
        <f>SPY_IVOL!B4337</f>
        <v>33.693399999999997</v>
      </c>
      <c r="C4337">
        <f>SPY_IVOL!C4337</f>
        <v>25.6617</v>
      </c>
      <c r="D4337">
        <f>SPY_IVOL!D4337</f>
        <v>21.768000000000001</v>
      </c>
      <c r="E4337">
        <f>SPY_IVOL!E4337</f>
        <v>17.180800000000001</v>
      </c>
      <c r="F4337">
        <f>SPY_IVOL!F4337</f>
        <v>13.4701</v>
      </c>
      <c r="G4337">
        <f>SPY_IVOL!G4337</f>
        <v>13.232699999999999</v>
      </c>
      <c r="H4337">
        <f>SPY_IVOL!H4337</f>
        <v>16.4419</v>
      </c>
      <c r="I4337">
        <f>VLOOKUP($A4337,SPY_main!$A:$C,2,FALSE)</f>
        <v>458.7</v>
      </c>
      <c r="J4337">
        <f>IFERROR(VLOOKUP($A4337,SPY_main!$A:$C,3,FALSE),J4336)</f>
        <v>1.1912</v>
      </c>
      <c r="K4337">
        <f>IFERROR(VLOOKUP($A4337,SPY_main!$E:$F,2,FALSE),K4336)</f>
        <v>0.96686000000000005</v>
      </c>
      <c r="L4337">
        <f>IFERROR(VLOOKUP($A4337,SPY_main!H:I,2,FALSE),L4336)</f>
        <v>19.329999999999998</v>
      </c>
      <c r="M4337">
        <f t="shared" si="469"/>
        <v>46.474499999999999</v>
      </c>
      <c r="N4337">
        <f t="shared" si="470"/>
        <v>28.815200000000001</v>
      </c>
      <c r="O4337">
        <f t="shared" si="471"/>
        <v>21.526599999999998</v>
      </c>
      <c r="P4337">
        <f t="shared" si="472"/>
        <v>15.7537</v>
      </c>
      <c r="Q4337">
        <f t="shared" si="473"/>
        <v>13.326599999999999</v>
      </c>
      <c r="R4337">
        <f t="shared" si="474"/>
        <v>16.958300000000001</v>
      </c>
      <c r="S4337">
        <f t="shared" si="475"/>
        <v>19.541499999999999</v>
      </c>
      <c r="T4337">
        <f>IFERROR(VLOOKUP($A4337,TY_main!A:B,2,FALSE),T4336)</f>
        <v>123.421875</v>
      </c>
    </row>
    <row r="4338" spans="1:20" x14ac:dyDescent="0.25">
      <c r="A4338" s="2">
        <f>SPY_IVOL!A4338</f>
        <v>44651</v>
      </c>
      <c r="B4338">
        <f>SPY_IVOL!B4338</f>
        <v>34.432200000000002</v>
      </c>
      <c r="C4338">
        <f>SPY_IVOL!C4338</f>
        <v>26.133199999999999</v>
      </c>
      <c r="D4338">
        <f>SPY_IVOL!D4338</f>
        <v>22.306899999999999</v>
      </c>
      <c r="E4338">
        <f>SPY_IVOL!E4338</f>
        <v>18.5471</v>
      </c>
      <c r="F4338">
        <f>SPY_IVOL!F4338</f>
        <v>14.6305</v>
      </c>
      <c r="G4338">
        <f>SPY_IVOL!G4338</f>
        <v>13.549099999999999</v>
      </c>
      <c r="H4338">
        <f>SPY_IVOL!H4338</f>
        <v>16.631399999999999</v>
      </c>
      <c r="I4338">
        <f>VLOOKUP($A4338,SPY_main!$A:$C,2,FALSE)</f>
        <v>451.64</v>
      </c>
      <c r="J4338">
        <f>IFERROR(VLOOKUP($A4338,SPY_main!$A:$C,3,FALSE),J4337)</f>
        <v>1.2098</v>
      </c>
      <c r="K4338">
        <f>IFERROR(VLOOKUP($A4338,SPY_main!$E:$F,2,FALSE),K4337)</f>
        <v>0.96157000000000004</v>
      </c>
      <c r="L4338">
        <f>IFERROR(VLOOKUP($A4338,SPY_main!H:I,2,FALSE),L4337)</f>
        <v>20.56</v>
      </c>
      <c r="M4338">
        <f t="shared" si="469"/>
        <v>48.870199999999997</v>
      </c>
      <c r="N4338">
        <f t="shared" si="470"/>
        <v>30.000599999999999</v>
      </c>
      <c r="O4338">
        <f t="shared" si="471"/>
        <v>21.810400000000001</v>
      </c>
      <c r="P4338">
        <f t="shared" si="472"/>
        <v>17.4269</v>
      </c>
      <c r="Q4338">
        <f t="shared" si="473"/>
        <v>14.1212</v>
      </c>
      <c r="R4338">
        <f t="shared" si="474"/>
        <v>16.985700000000001</v>
      </c>
      <c r="S4338">
        <f t="shared" si="475"/>
        <v>21.172000000000001</v>
      </c>
      <c r="T4338">
        <f>IFERROR(VLOOKUP($A4338,TY_main!A:B,2,FALSE),T4337)</f>
        <v>123.671875</v>
      </c>
    </row>
    <row r="4339" spans="1:20" x14ac:dyDescent="0.25">
      <c r="A4339" s="2">
        <f>SPY_IVOL!A4339</f>
        <v>44652</v>
      </c>
      <c r="B4339">
        <f>SPY_IVOL!B4339</f>
        <v>34.651000000000003</v>
      </c>
      <c r="C4339">
        <f>SPY_IVOL!C4339</f>
        <v>25.867599999999999</v>
      </c>
      <c r="D4339">
        <f>SPY_IVOL!D4339</f>
        <v>21.992799999999999</v>
      </c>
      <c r="E4339">
        <f>SPY_IVOL!E4339</f>
        <v>16.739599999999999</v>
      </c>
      <c r="F4339">
        <f>SPY_IVOL!F4339</f>
        <v>13.0227</v>
      </c>
      <c r="G4339">
        <f>SPY_IVOL!G4339</f>
        <v>12.5038</v>
      </c>
      <c r="H4339">
        <f>SPY_IVOL!H4339</f>
        <v>16.2807</v>
      </c>
      <c r="I4339">
        <f>VLOOKUP($A4339,SPY_main!$A:$C,2,FALSE)</f>
        <v>452.92</v>
      </c>
      <c r="J4339">
        <f>IFERROR(VLOOKUP($A4339,SPY_main!$A:$C,3,FALSE),J4338)</f>
        <v>1.2063999999999999</v>
      </c>
      <c r="K4339">
        <f>IFERROR(VLOOKUP($A4339,SPY_main!$E:$F,2,FALSE),K4338)</f>
        <v>0.96199999999999997</v>
      </c>
      <c r="L4339">
        <f>IFERROR(VLOOKUP($A4339,SPY_main!H:I,2,FALSE),L4338)</f>
        <v>19.63</v>
      </c>
      <c r="M4339">
        <f t="shared" si="469"/>
        <v>48.855600000000003</v>
      </c>
      <c r="N4339">
        <f t="shared" si="470"/>
        <v>29.420999999999999</v>
      </c>
      <c r="O4339">
        <f t="shared" si="471"/>
        <v>20.639800000000001</v>
      </c>
      <c r="P4339">
        <f t="shared" si="472"/>
        <v>14.1599</v>
      </c>
      <c r="Q4339">
        <f t="shared" si="473"/>
        <v>11.942399999999999</v>
      </c>
      <c r="R4339">
        <f t="shared" si="474"/>
        <v>15.8567</v>
      </c>
      <c r="S4339">
        <f t="shared" si="475"/>
        <v>15.8567</v>
      </c>
      <c r="T4339">
        <f>IFERROR(VLOOKUP($A4339,TY_main!A:B,2,FALSE),T4338)</f>
        <v>123.03125</v>
      </c>
    </row>
    <row r="4340" spans="1:20" x14ac:dyDescent="0.25">
      <c r="A4340" s="2">
        <f>SPY_IVOL!A4340</f>
        <v>44655</v>
      </c>
      <c r="B4340">
        <f>SPY_IVOL!B4340</f>
        <v>34.153199999999998</v>
      </c>
      <c r="C4340">
        <f>SPY_IVOL!C4340</f>
        <v>24.925899999999999</v>
      </c>
      <c r="D4340">
        <f>SPY_IVOL!D4340</f>
        <v>20.810099999999998</v>
      </c>
      <c r="E4340">
        <f>SPY_IVOL!E4340</f>
        <v>15.6967</v>
      </c>
      <c r="F4340">
        <f>SPY_IVOL!F4340</f>
        <v>12.2422</v>
      </c>
      <c r="G4340">
        <f>SPY_IVOL!G4340</f>
        <v>12.2811</v>
      </c>
      <c r="H4340">
        <f>SPY_IVOL!H4340</f>
        <v>15.372299999999999</v>
      </c>
      <c r="I4340">
        <f>VLOOKUP($A4340,SPY_main!$A:$C,2,FALSE)</f>
        <v>456.8</v>
      </c>
      <c r="J4340">
        <f>IFERROR(VLOOKUP($A4340,SPY_main!$A:$C,3,FALSE),J4339)</f>
        <v>1.1961999999999999</v>
      </c>
      <c r="K4340">
        <f>IFERROR(VLOOKUP($A4340,SPY_main!$E:$F,2,FALSE),K4339)</f>
        <v>0.96899999999999997</v>
      </c>
      <c r="L4340">
        <f>IFERROR(VLOOKUP($A4340,SPY_main!H:I,2,FALSE),L4339)</f>
        <v>18.57</v>
      </c>
      <c r="M4340">
        <f t="shared" si="469"/>
        <v>52.237400000000001</v>
      </c>
      <c r="N4340">
        <f t="shared" si="470"/>
        <v>30.8096</v>
      </c>
      <c r="O4340">
        <f t="shared" si="471"/>
        <v>20.395199999999999</v>
      </c>
      <c r="P4340">
        <f t="shared" si="472"/>
        <v>13.463900000000001</v>
      </c>
      <c r="Q4340">
        <f t="shared" si="473"/>
        <v>12.3363</v>
      </c>
      <c r="R4340">
        <f t="shared" si="474"/>
        <v>14.432700000000001</v>
      </c>
      <c r="S4340">
        <f t="shared" si="475"/>
        <v>14.432700000000001</v>
      </c>
      <c r="T4340">
        <f>IFERROR(VLOOKUP($A4340,TY_main!A:B,2,FALSE),T4339)</f>
        <v>122.890625</v>
      </c>
    </row>
    <row r="4341" spans="1:20" x14ac:dyDescent="0.25">
      <c r="A4341" s="2">
        <f>SPY_IVOL!A4341</f>
        <v>44656</v>
      </c>
      <c r="B4341">
        <f>SPY_IVOL!B4341</f>
        <v>36.0458</v>
      </c>
      <c r="C4341">
        <f>SPY_IVOL!C4341</f>
        <v>26.793900000000001</v>
      </c>
      <c r="D4341">
        <f>SPY_IVOL!D4341</f>
        <v>22.551100000000002</v>
      </c>
      <c r="E4341">
        <f>SPY_IVOL!E4341</f>
        <v>17.769400000000001</v>
      </c>
      <c r="F4341">
        <f>SPY_IVOL!F4341</f>
        <v>13.543799999999999</v>
      </c>
      <c r="G4341">
        <f>SPY_IVOL!G4341</f>
        <v>12.714399999999999</v>
      </c>
      <c r="H4341">
        <f>SPY_IVOL!H4341</f>
        <v>17.003499999999999</v>
      </c>
      <c r="I4341">
        <f>VLOOKUP($A4341,SPY_main!$A:$C,2,FALSE)</f>
        <v>451.03</v>
      </c>
      <c r="J4341">
        <f>IFERROR(VLOOKUP($A4341,SPY_main!$A:$C,3,FALSE),J4340)</f>
        <v>1.2115</v>
      </c>
      <c r="K4341">
        <f>IFERROR(VLOOKUP($A4341,SPY_main!$E:$F,2,FALSE),K4340)</f>
        <v>0.96657000000000004</v>
      </c>
      <c r="L4341">
        <f>IFERROR(VLOOKUP($A4341,SPY_main!H:I,2,FALSE),L4340)</f>
        <v>21.03</v>
      </c>
      <c r="M4341">
        <f t="shared" si="469"/>
        <v>56.1723</v>
      </c>
      <c r="N4341">
        <f t="shared" si="470"/>
        <v>33.427399999999999</v>
      </c>
      <c r="O4341">
        <f t="shared" si="471"/>
        <v>23.3215</v>
      </c>
      <c r="P4341">
        <f t="shared" si="472"/>
        <v>16.332999999999998</v>
      </c>
      <c r="Q4341">
        <f t="shared" si="473"/>
        <v>14.0105</v>
      </c>
      <c r="R4341">
        <f t="shared" si="474"/>
        <v>21.2136</v>
      </c>
      <c r="S4341">
        <f t="shared" si="475"/>
        <v>28.616599999999998</v>
      </c>
      <c r="T4341">
        <f>IFERROR(VLOOKUP($A4341,TY_main!A:B,2,FALSE),T4340)</f>
        <v>121.703125</v>
      </c>
    </row>
    <row r="4342" spans="1:20" x14ac:dyDescent="0.25">
      <c r="A4342" s="2">
        <f>SPY_IVOL!A4342</f>
        <v>44657</v>
      </c>
      <c r="B4342">
        <f>SPY_IVOL!B4342</f>
        <v>36.676900000000003</v>
      </c>
      <c r="C4342">
        <f>SPY_IVOL!C4342</f>
        <v>27.5761</v>
      </c>
      <c r="D4342">
        <f>SPY_IVOL!D4342</f>
        <v>23.5152</v>
      </c>
      <c r="E4342">
        <f>SPY_IVOL!E4342</f>
        <v>18.696400000000001</v>
      </c>
      <c r="F4342">
        <f>SPY_IVOL!F4342</f>
        <v>13.833500000000001</v>
      </c>
      <c r="G4342">
        <f>SPY_IVOL!G4342</f>
        <v>12.984999999999999</v>
      </c>
      <c r="H4342">
        <f>SPY_IVOL!H4342</f>
        <v>17.210599999999999</v>
      </c>
      <c r="I4342">
        <f>VLOOKUP($A4342,SPY_main!$A:$C,2,FALSE)</f>
        <v>446.52</v>
      </c>
      <c r="J4342">
        <f>IFERROR(VLOOKUP($A4342,SPY_main!$A:$C,3,FALSE),J4341)</f>
        <v>1.2237</v>
      </c>
      <c r="K4342">
        <f>IFERROR(VLOOKUP($A4342,SPY_main!$E:$F,2,FALSE),K4341)</f>
        <v>0.98643000000000003</v>
      </c>
      <c r="L4342">
        <f>IFERROR(VLOOKUP($A4342,SPY_main!H:I,2,FALSE),L4341)</f>
        <v>22.1</v>
      </c>
      <c r="M4342">
        <f t="shared" si="469"/>
        <v>59.641300000000001</v>
      </c>
      <c r="N4342">
        <f t="shared" si="470"/>
        <v>35.801200000000001</v>
      </c>
      <c r="O4342">
        <f t="shared" si="471"/>
        <v>24.718599999999999</v>
      </c>
      <c r="P4342">
        <f t="shared" si="472"/>
        <v>17.823599999999999</v>
      </c>
      <c r="Q4342">
        <f t="shared" si="473"/>
        <v>14.3032</v>
      </c>
      <c r="R4342">
        <f t="shared" si="474"/>
        <v>19.360600000000002</v>
      </c>
      <c r="S4342">
        <f t="shared" si="475"/>
        <v>19.360600000000002</v>
      </c>
      <c r="T4342">
        <f>IFERROR(VLOOKUP($A4342,TY_main!A:B,2,FALSE),T4341)</f>
        <v>121.46875</v>
      </c>
    </row>
    <row r="4343" spans="1:20" x14ac:dyDescent="0.25">
      <c r="A4343" s="2">
        <f>SPY_IVOL!A4343</f>
        <v>44658</v>
      </c>
      <c r="B4343">
        <f>SPY_IVOL!B4343</f>
        <v>36.3521</v>
      </c>
      <c r="C4343">
        <f>SPY_IVOL!C4343</f>
        <v>27.255800000000001</v>
      </c>
      <c r="D4343">
        <f>SPY_IVOL!D4343</f>
        <v>23.242100000000001</v>
      </c>
      <c r="E4343">
        <f>SPY_IVOL!E4343</f>
        <v>18.334199999999999</v>
      </c>
      <c r="F4343">
        <f>SPY_IVOL!F4343</f>
        <v>13.670999999999999</v>
      </c>
      <c r="G4343">
        <f>SPY_IVOL!G4343</f>
        <v>12.8447</v>
      </c>
      <c r="H4343">
        <f>SPY_IVOL!H4343</f>
        <v>16.667100000000001</v>
      </c>
      <c r="I4343">
        <f>VLOOKUP($A4343,SPY_main!$A:$C,2,FALSE)</f>
        <v>448.77</v>
      </c>
      <c r="J4343">
        <f>IFERROR(VLOOKUP($A4343,SPY_main!$A:$C,3,FALSE),J4342)</f>
        <v>1.2176</v>
      </c>
      <c r="K4343">
        <f>IFERROR(VLOOKUP($A4343,SPY_main!$E:$F,2,FALSE),K4342)</f>
        <v>0.98885999999999996</v>
      </c>
      <c r="L4343">
        <f>IFERROR(VLOOKUP($A4343,SPY_main!H:I,2,FALSE),L4342)</f>
        <v>21.55</v>
      </c>
      <c r="M4343">
        <f t="shared" si="469"/>
        <v>59.582299999999996</v>
      </c>
      <c r="N4343">
        <f t="shared" si="470"/>
        <v>36.314300000000003</v>
      </c>
      <c r="O4343">
        <f t="shared" si="471"/>
        <v>24.7559</v>
      </c>
      <c r="P4343">
        <f t="shared" si="472"/>
        <v>17.457999999999998</v>
      </c>
      <c r="Q4343">
        <f t="shared" si="473"/>
        <v>14.5718</v>
      </c>
      <c r="R4343">
        <f t="shared" si="474"/>
        <v>17.090699999999998</v>
      </c>
      <c r="S4343">
        <f t="shared" si="475"/>
        <v>17.090699999999998</v>
      </c>
      <c r="T4343">
        <f>IFERROR(VLOOKUP($A4343,TY_main!A:B,2,FALSE),T4342)</f>
        <v>121.328125</v>
      </c>
    </row>
    <row r="4344" spans="1:20" x14ac:dyDescent="0.25">
      <c r="A4344" s="2">
        <f>SPY_IVOL!A4344</f>
        <v>44659</v>
      </c>
      <c r="B4344">
        <f>SPY_IVOL!B4344</f>
        <v>36.319200000000002</v>
      </c>
      <c r="C4344">
        <f>SPY_IVOL!C4344</f>
        <v>26.921700000000001</v>
      </c>
      <c r="D4344">
        <f>SPY_IVOL!D4344</f>
        <v>22.895800000000001</v>
      </c>
      <c r="E4344">
        <f>SPY_IVOL!E4344</f>
        <v>18.093900000000001</v>
      </c>
      <c r="F4344">
        <f>SPY_IVOL!F4344</f>
        <v>13.3727</v>
      </c>
      <c r="G4344">
        <f>SPY_IVOL!G4344</f>
        <v>12.784000000000001</v>
      </c>
      <c r="H4344">
        <f>SPY_IVOL!H4344</f>
        <v>16.773099999999999</v>
      </c>
      <c r="I4344">
        <f>VLOOKUP($A4344,SPY_main!$A:$C,2,FALSE)</f>
        <v>447.57</v>
      </c>
      <c r="J4344">
        <f>IFERROR(VLOOKUP($A4344,SPY_main!$A:$C,3,FALSE),J4343)</f>
        <v>1.2208000000000001</v>
      </c>
      <c r="K4344">
        <f>IFERROR(VLOOKUP($A4344,SPY_main!$E:$F,2,FALSE),K4343)</f>
        <v>1.01071</v>
      </c>
      <c r="L4344">
        <f>IFERROR(VLOOKUP($A4344,SPY_main!H:I,2,FALSE),L4343)</f>
        <v>21.16</v>
      </c>
      <c r="M4344">
        <f t="shared" si="469"/>
        <v>59.137300000000003</v>
      </c>
      <c r="N4344">
        <f t="shared" si="470"/>
        <v>34.587200000000003</v>
      </c>
      <c r="O4344">
        <f t="shared" si="471"/>
        <v>22.175000000000001</v>
      </c>
      <c r="P4344">
        <f t="shared" si="472"/>
        <v>16.127800000000001</v>
      </c>
      <c r="Q4344">
        <f t="shared" si="473"/>
        <v>14.848699999999999</v>
      </c>
      <c r="R4344">
        <f t="shared" si="474"/>
        <v>18.086200000000002</v>
      </c>
      <c r="S4344">
        <f t="shared" si="475"/>
        <v>18.086200000000002</v>
      </c>
      <c r="T4344">
        <f>IFERROR(VLOOKUP($A4344,TY_main!A:B,2,FALSE),T4343)</f>
        <v>120.90625</v>
      </c>
    </row>
    <row r="4345" spans="1:20" x14ac:dyDescent="0.25">
      <c r="A4345" s="2">
        <f>SPY_IVOL!A4345</f>
        <v>44662</v>
      </c>
      <c r="B4345">
        <f>SPY_IVOL!B4345</f>
        <v>38.717100000000002</v>
      </c>
      <c r="C4345">
        <f>SPY_IVOL!C4345</f>
        <v>29.148199999999999</v>
      </c>
      <c r="D4345">
        <f>SPY_IVOL!D4345</f>
        <v>25.178899999999999</v>
      </c>
      <c r="E4345">
        <f>SPY_IVOL!E4345</f>
        <v>20.8354</v>
      </c>
      <c r="F4345">
        <f>SPY_IVOL!F4345</f>
        <v>15.5024</v>
      </c>
      <c r="G4345">
        <f>SPY_IVOL!G4345</f>
        <v>13.911199999999999</v>
      </c>
      <c r="H4345">
        <f>SPY_IVOL!H4345</f>
        <v>18.3127</v>
      </c>
      <c r="I4345">
        <f>VLOOKUP($A4345,SPY_main!$A:$C,2,FALSE)</f>
        <v>439.92</v>
      </c>
      <c r="J4345">
        <f>IFERROR(VLOOKUP($A4345,SPY_main!$A:$C,3,FALSE),J4344)</f>
        <v>1.2421</v>
      </c>
      <c r="K4345">
        <f>IFERROR(VLOOKUP($A4345,SPY_main!$E:$F,2,FALSE),K4344)</f>
        <v>1.0214300000000001</v>
      </c>
      <c r="L4345">
        <f>IFERROR(VLOOKUP($A4345,SPY_main!H:I,2,FALSE),L4344)</f>
        <v>24.37</v>
      </c>
      <c r="M4345">
        <f t="shared" si="469"/>
        <v>83.724000000000004</v>
      </c>
      <c r="N4345">
        <f t="shared" si="470"/>
        <v>51.762</v>
      </c>
      <c r="O4345">
        <f t="shared" si="471"/>
        <v>32.067</v>
      </c>
      <c r="P4345">
        <f t="shared" si="472"/>
        <v>24.4435</v>
      </c>
      <c r="Q4345">
        <f t="shared" si="473"/>
        <v>21.0015</v>
      </c>
      <c r="R4345">
        <f t="shared" si="474"/>
        <v>27.301300000000001</v>
      </c>
      <c r="S4345">
        <f t="shared" si="475"/>
        <v>27.301300000000001</v>
      </c>
      <c r="T4345">
        <f>IFERROR(VLOOKUP($A4345,TY_main!A:B,2,FALSE),T4344)</f>
        <v>120.53125</v>
      </c>
    </row>
    <row r="4346" spans="1:20" x14ac:dyDescent="0.25">
      <c r="A4346" s="2">
        <f>SPY_IVOL!A4346</f>
        <v>44663</v>
      </c>
      <c r="B4346">
        <f>SPY_IVOL!B4346</f>
        <v>38.894599999999997</v>
      </c>
      <c r="C4346">
        <f>SPY_IVOL!C4346</f>
        <v>29.250699999999998</v>
      </c>
      <c r="D4346">
        <f>SPY_IVOL!D4346</f>
        <v>25.217099999999999</v>
      </c>
      <c r="E4346">
        <f>SPY_IVOL!E4346</f>
        <v>20.7681</v>
      </c>
      <c r="F4346">
        <f>SPY_IVOL!F4346</f>
        <v>15.7127</v>
      </c>
      <c r="G4346">
        <f>SPY_IVOL!G4346</f>
        <v>14.0412</v>
      </c>
      <c r="H4346">
        <f>SPY_IVOL!H4346</f>
        <v>18.559000000000001</v>
      </c>
      <c r="I4346">
        <f>VLOOKUP($A4346,SPY_main!$A:$C,2,FALSE)</f>
        <v>438.29</v>
      </c>
      <c r="J4346">
        <f>IFERROR(VLOOKUP($A4346,SPY_main!$A:$C,3,FALSE),J4345)</f>
        <v>1.2466999999999999</v>
      </c>
      <c r="K4346">
        <f>IFERROR(VLOOKUP($A4346,SPY_main!$E:$F,2,FALSE),K4345)</f>
        <v>1.03843</v>
      </c>
      <c r="L4346">
        <f>IFERROR(VLOOKUP($A4346,SPY_main!H:I,2,FALSE),L4345)</f>
        <v>24.26</v>
      </c>
      <c r="M4346">
        <f t="shared" si="469"/>
        <v>95.416200000000003</v>
      </c>
      <c r="N4346">
        <f t="shared" si="470"/>
        <v>56.808999999999997</v>
      </c>
      <c r="O4346">
        <f t="shared" si="471"/>
        <v>34.159199999999998</v>
      </c>
      <c r="P4346">
        <f t="shared" si="472"/>
        <v>21.154199999999999</v>
      </c>
      <c r="Q4346">
        <f t="shared" si="473"/>
        <v>25.535299999999999</v>
      </c>
      <c r="R4346">
        <f t="shared" si="474"/>
        <v>33.218299999999999</v>
      </c>
      <c r="S4346">
        <f t="shared" si="475"/>
        <v>33.218299999999999</v>
      </c>
      <c r="T4346">
        <f>IFERROR(VLOOKUP($A4346,TY_main!A:B,2,FALSE),T4345)</f>
        <v>121.28125</v>
      </c>
    </row>
    <row r="4347" spans="1:20" x14ac:dyDescent="0.25">
      <c r="A4347" s="2">
        <f>SPY_IVOL!A4347</f>
        <v>44664</v>
      </c>
      <c r="B4347">
        <f>SPY_IVOL!B4347</f>
        <v>37.584600000000002</v>
      </c>
      <c r="C4347">
        <f>SPY_IVOL!C4347</f>
        <v>27.598400000000002</v>
      </c>
      <c r="D4347">
        <f>SPY_IVOL!D4347</f>
        <v>23.543800000000001</v>
      </c>
      <c r="E4347">
        <f>SPY_IVOL!E4347</f>
        <v>18.632999999999999</v>
      </c>
      <c r="F4347">
        <f>SPY_IVOL!F4347</f>
        <v>13.714399999999999</v>
      </c>
      <c r="G4347">
        <f>SPY_IVOL!G4347</f>
        <v>13.278700000000001</v>
      </c>
      <c r="H4347">
        <f>SPY_IVOL!H4347</f>
        <v>18.791499999999999</v>
      </c>
      <c r="I4347">
        <f>VLOOKUP($A4347,SPY_main!$A:$C,2,FALSE)</f>
        <v>443.31</v>
      </c>
      <c r="J4347">
        <f>IFERROR(VLOOKUP($A4347,SPY_main!$A:$C,3,FALSE),J4346)</f>
        <v>1.2325999999999999</v>
      </c>
      <c r="K4347">
        <f>IFERROR(VLOOKUP($A4347,SPY_main!$E:$F,2,FALSE),K4346)</f>
        <v>1.0442899999999999</v>
      </c>
      <c r="L4347">
        <f>IFERROR(VLOOKUP($A4347,SPY_main!H:I,2,FALSE),L4346)</f>
        <v>21.82</v>
      </c>
      <c r="M4347">
        <f t="shared" si="469"/>
        <v>96.619900000000001</v>
      </c>
      <c r="N4347">
        <f t="shared" si="470"/>
        <v>72.957999999999998</v>
      </c>
      <c r="O4347">
        <f t="shared" si="471"/>
        <v>42.439599999999999</v>
      </c>
      <c r="P4347">
        <f t="shared" si="472"/>
        <v>18.949000000000002</v>
      </c>
      <c r="Q4347">
        <f t="shared" si="473"/>
        <v>21.491800000000001</v>
      </c>
      <c r="R4347">
        <f t="shared" si="474"/>
        <v>21.491800000000001</v>
      </c>
      <c r="S4347">
        <f t="shared" si="475"/>
        <v>21.491800000000001</v>
      </c>
      <c r="T4347">
        <f>IFERROR(VLOOKUP($A4347,TY_main!A:B,2,FALSE),T4346)</f>
        <v>121.578125</v>
      </c>
    </row>
    <row r="4348" spans="1:20" x14ac:dyDescent="0.25">
      <c r="A4348" s="2">
        <f>SPY_IVOL!A4348</f>
        <v>44665</v>
      </c>
      <c r="B4348">
        <f>SPY_IVOL!B4348</f>
        <v>38.152099999999997</v>
      </c>
      <c r="C4348">
        <f>SPY_IVOL!C4348</f>
        <v>28.107299999999999</v>
      </c>
      <c r="D4348">
        <f>SPY_IVOL!D4348</f>
        <v>24.255800000000001</v>
      </c>
      <c r="E4348">
        <f>SPY_IVOL!E4348</f>
        <v>19.601700000000001</v>
      </c>
      <c r="F4348">
        <f>SPY_IVOL!F4348</f>
        <v>14.7293</v>
      </c>
      <c r="G4348">
        <f>SPY_IVOL!G4348</f>
        <v>13.885400000000001</v>
      </c>
      <c r="H4348">
        <f>SPY_IVOL!H4348</f>
        <v>18.093299999999999</v>
      </c>
      <c r="I4348">
        <f>VLOOKUP($A4348,SPY_main!$A:$C,2,FALSE)</f>
        <v>437.79</v>
      </c>
      <c r="J4348">
        <f>IFERROR(VLOOKUP($A4348,SPY_main!$A:$C,3,FALSE),J4347)</f>
        <v>1.2481</v>
      </c>
      <c r="K4348">
        <f>IFERROR(VLOOKUP($A4348,SPY_main!$E:$F,2,FALSE),K4347)</f>
        <v>1.06271</v>
      </c>
      <c r="L4348">
        <f>IFERROR(VLOOKUP($A4348,SPY_main!H:I,2,FALSE),L4347)</f>
        <v>22.7</v>
      </c>
      <c r="M4348">
        <f t="shared" si="469"/>
        <v>60.122799999999998</v>
      </c>
      <c r="N4348">
        <f t="shared" si="470"/>
        <v>38.686999999999998</v>
      </c>
      <c r="O4348">
        <f t="shared" si="471"/>
        <v>23.222000000000001</v>
      </c>
      <c r="P4348">
        <f t="shared" si="472"/>
        <v>11.684900000000001</v>
      </c>
      <c r="Q4348">
        <f t="shared" si="473"/>
        <v>17.0168</v>
      </c>
      <c r="R4348">
        <f t="shared" si="474"/>
        <v>17.0168</v>
      </c>
      <c r="S4348">
        <f t="shared" si="475"/>
        <v>17.0168</v>
      </c>
      <c r="T4348">
        <f>IFERROR(VLOOKUP($A4348,TY_main!A:B,2,FALSE),T4347)</f>
        <v>120.71875</v>
      </c>
    </row>
    <row r="4349" spans="1:20" x14ac:dyDescent="0.25">
      <c r="A4349" s="2">
        <f>SPY_IVOL!A4349</f>
        <v>44669</v>
      </c>
      <c r="B4349">
        <f>SPY_IVOL!B4349</f>
        <v>34.148699999999998</v>
      </c>
      <c r="C4349">
        <f>SPY_IVOL!C4349</f>
        <v>26.859300000000001</v>
      </c>
      <c r="D4349">
        <f>SPY_IVOL!D4349</f>
        <v>23.577400000000001</v>
      </c>
      <c r="E4349">
        <f>SPY_IVOL!E4349</f>
        <v>20.766100000000002</v>
      </c>
      <c r="F4349">
        <f>SPY_IVOL!F4349</f>
        <v>16.008900000000001</v>
      </c>
      <c r="G4349">
        <f>SPY_IVOL!G4349</f>
        <v>14.3156</v>
      </c>
      <c r="H4349">
        <f>SPY_IVOL!H4349</f>
        <v>15.9734</v>
      </c>
      <c r="I4349">
        <f>VLOOKUP($A4349,SPY_main!$A:$C,2,FALSE)</f>
        <v>437.97</v>
      </c>
      <c r="J4349">
        <f>IFERROR(VLOOKUP($A4349,SPY_main!$A:$C,3,FALSE),J4348)</f>
        <v>1.2476</v>
      </c>
      <c r="K4349">
        <f>IFERROR(VLOOKUP($A4349,SPY_main!$E:$F,2,FALSE),K4348)</f>
        <v>1.06271</v>
      </c>
      <c r="L4349">
        <f>IFERROR(VLOOKUP($A4349,SPY_main!H:I,2,FALSE),L4348)</f>
        <v>22.17</v>
      </c>
      <c r="M4349">
        <f t="shared" si="469"/>
        <v>38.239100000000001</v>
      </c>
      <c r="N4349">
        <f t="shared" si="470"/>
        <v>27.766300000000001</v>
      </c>
      <c r="O4349">
        <f t="shared" si="471"/>
        <v>23.839400000000001</v>
      </c>
      <c r="P4349">
        <f t="shared" si="472"/>
        <v>20.808199999999999</v>
      </c>
      <c r="Q4349">
        <f t="shared" si="473"/>
        <v>15.2179</v>
      </c>
      <c r="R4349">
        <f t="shared" si="474"/>
        <v>14.291399999999999</v>
      </c>
      <c r="S4349">
        <f t="shared" si="475"/>
        <v>17.9755</v>
      </c>
      <c r="T4349">
        <f>IFERROR(VLOOKUP($A4349,TY_main!A:B,2,FALSE),T4348)</f>
        <v>120.421875</v>
      </c>
    </row>
    <row r="4350" spans="1:20" x14ac:dyDescent="0.25">
      <c r="A4350" s="2">
        <f>SPY_IVOL!A4350</f>
        <v>44670</v>
      </c>
      <c r="B4350">
        <f>SPY_IVOL!B4350</f>
        <v>33.839599999999997</v>
      </c>
      <c r="C4350">
        <f>SPY_IVOL!C4350</f>
        <v>26.896899999999999</v>
      </c>
      <c r="D4350">
        <f>SPY_IVOL!D4350</f>
        <v>23.8171</v>
      </c>
      <c r="E4350">
        <f>SPY_IVOL!E4350</f>
        <v>20.02</v>
      </c>
      <c r="F4350">
        <f>SPY_IVOL!F4350</f>
        <v>13.795999999999999</v>
      </c>
      <c r="G4350">
        <f>SPY_IVOL!G4350</f>
        <v>13.0968</v>
      </c>
      <c r="H4350">
        <f>SPY_IVOL!H4350</f>
        <v>15.4384</v>
      </c>
      <c r="I4350">
        <f>VLOOKUP($A4350,SPY_main!$A:$C,2,FALSE)</f>
        <v>445.04</v>
      </c>
      <c r="J4350">
        <f>IFERROR(VLOOKUP($A4350,SPY_main!$A:$C,3,FALSE),J4349)</f>
        <v>1.2278</v>
      </c>
      <c r="K4350">
        <f>IFERROR(VLOOKUP($A4350,SPY_main!$E:$F,2,FALSE),K4349)</f>
        <v>1.09829</v>
      </c>
      <c r="L4350">
        <f>IFERROR(VLOOKUP($A4350,SPY_main!H:I,2,FALSE),L4349)</f>
        <v>21.37</v>
      </c>
      <c r="M4350">
        <f t="shared" si="469"/>
        <v>38.1935</v>
      </c>
      <c r="N4350">
        <f t="shared" si="470"/>
        <v>28.031700000000001</v>
      </c>
      <c r="O4350">
        <f t="shared" si="471"/>
        <v>24.39</v>
      </c>
      <c r="P4350">
        <f t="shared" si="472"/>
        <v>20.2376</v>
      </c>
      <c r="Q4350">
        <f t="shared" si="473"/>
        <v>12.7501</v>
      </c>
      <c r="R4350">
        <f t="shared" si="474"/>
        <v>13.317600000000001</v>
      </c>
      <c r="S4350">
        <f t="shared" si="475"/>
        <v>16.361899999999999</v>
      </c>
      <c r="T4350">
        <f>IFERROR(VLOOKUP($A4350,TY_main!A:B,2,FALSE),T4349)</f>
        <v>119.875</v>
      </c>
    </row>
    <row r="4351" spans="1:20" x14ac:dyDescent="0.25">
      <c r="A4351" s="2">
        <f>SPY_IVOL!A4351</f>
        <v>44671</v>
      </c>
      <c r="B4351">
        <f>SPY_IVOL!B4351</f>
        <v>32.804299999999998</v>
      </c>
      <c r="C4351">
        <f>SPY_IVOL!C4351</f>
        <v>25.4617</v>
      </c>
      <c r="D4351">
        <f>SPY_IVOL!D4351</f>
        <v>22.078700000000001</v>
      </c>
      <c r="E4351">
        <f>SPY_IVOL!E4351</f>
        <v>18.600899999999999</v>
      </c>
      <c r="F4351">
        <f>SPY_IVOL!F4351</f>
        <v>14.7302</v>
      </c>
      <c r="G4351">
        <f>SPY_IVOL!G4351</f>
        <v>13.457700000000001</v>
      </c>
      <c r="H4351">
        <f>SPY_IVOL!H4351</f>
        <v>15.631</v>
      </c>
      <c r="I4351">
        <f>VLOOKUP($A4351,SPY_main!$A:$C,2,FALSE)</f>
        <v>444.71</v>
      </c>
      <c r="J4351">
        <f>IFERROR(VLOOKUP($A4351,SPY_main!$A:$C,3,FALSE),J4350)</f>
        <v>1.2286999999999999</v>
      </c>
      <c r="K4351">
        <f>IFERROR(VLOOKUP($A4351,SPY_main!$E:$F,2,FALSE),K4350)</f>
        <v>1.13629</v>
      </c>
      <c r="L4351">
        <f>IFERROR(VLOOKUP($A4351,SPY_main!H:I,2,FALSE),L4350)</f>
        <v>20.32</v>
      </c>
      <c r="M4351">
        <f t="shared" si="469"/>
        <v>37.539099999999998</v>
      </c>
      <c r="N4351">
        <f t="shared" si="470"/>
        <v>26.503299999999999</v>
      </c>
      <c r="O4351">
        <f t="shared" si="471"/>
        <v>22.2957</v>
      </c>
      <c r="P4351">
        <f t="shared" si="472"/>
        <v>18.325099999999999</v>
      </c>
      <c r="Q4351">
        <f t="shared" si="473"/>
        <v>13.6023</v>
      </c>
      <c r="R4351">
        <f t="shared" si="474"/>
        <v>13.1433</v>
      </c>
      <c r="S4351">
        <f t="shared" si="475"/>
        <v>20.553000000000001</v>
      </c>
      <c r="T4351">
        <f>IFERROR(VLOOKUP($A4351,TY_main!A:B,2,FALSE),T4350)</f>
        <v>120.265625</v>
      </c>
    </row>
    <row r="4352" spans="1:20" x14ac:dyDescent="0.25">
      <c r="A4352" s="2">
        <f>SPY_IVOL!A4352</f>
        <v>44672</v>
      </c>
      <c r="B4352">
        <f>SPY_IVOL!B4352</f>
        <v>34.636499999999998</v>
      </c>
      <c r="C4352">
        <f>SPY_IVOL!C4352</f>
        <v>27.442599999999999</v>
      </c>
      <c r="D4352">
        <f>SPY_IVOL!D4352</f>
        <v>24.299900000000001</v>
      </c>
      <c r="E4352">
        <f>SPY_IVOL!E4352</f>
        <v>20.409099999999999</v>
      </c>
      <c r="F4352">
        <f>SPY_IVOL!F4352</f>
        <v>15.513500000000001</v>
      </c>
      <c r="G4352">
        <f>SPY_IVOL!G4352</f>
        <v>13.9444</v>
      </c>
      <c r="H4352">
        <f>SPY_IVOL!H4352</f>
        <v>16.267800000000001</v>
      </c>
      <c r="I4352">
        <f>VLOOKUP($A4352,SPY_main!$A:$C,2,FALSE)</f>
        <v>438.06</v>
      </c>
      <c r="J4352">
        <f>IFERROR(VLOOKUP($A4352,SPY_main!$A:$C,3,FALSE),J4351)</f>
        <v>1.2473000000000001</v>
      </c>
      <c r="K4352">
        <f>IFERROR(VLOOKUP($A4352,SPY_main!$E:$F,2,FALSE),K4351)</f>
        <v>1.1839999999999999</v>
      </c>
      <c r="L4352">
        <f>IFERROR(VLOOKUP($A4352,SPY_main!H:I,2,FALSE),L4351)</f>
        <v>22.68</v>
      </c>
      <c r="M4352">
        <f t="shared" si="469"/>
        <v>39.849400000000003</v>
      </c>
      <c r="N4352">
        <f t="shared" si="470"/>
        <v>28.846</v>
      </c>
      <c r="O4352">
        <f t="shared" si="471"/>
        <v>24.985700000000001</v>
      </c>
      <c r="P4352">
        <f t="shared" si="472"/>
        <v>20.495000000000001</v>
      </c>
      <c r="Q4352">
        <f t="shared" si="473"/>
        <v>14.5121</v>
      </c>
      <c r="R4352">
        <f t="shared" si="474"/>
        <v>13.839600000000001</v>
      </c>
      <c r="S4352">
        <f t="shared" si="475"/>
        <v>21.260400000000001</v>
      </c>
      <c r="T4352">
        <f>IFERROR(VLOOKUP($A4352,TY_main!A:B,2,FALSE),T4351)</f>
        <v>119.515625</v>
      </c>
    </row>
    <row r="4353" spans="1:20" x14ac:dyDescent="0.25">
      <c r="A4353" s="2">
        <f>SPY_IVOL!A4353</f>
        <v>44673</v>
      </c>
      <c r="B4353">
        <f>SPY_IVOL!B4353</f>
        <v>38.573799999999999</v>
      </c>
      <c r="C4353">
        <f>SPY_IVOL!C4353</f>
        <v>31.167300000000001</v>
      </c>
      <c r="D4353">
        <f>SPY_IVOL!D4353</f>
        <v>28.1921</v>
      </c>
      <c r="E4353">
        <f>SPY_IVOL!E4353</f>
        <v>24.594100000000001</v>
      </c>
      <c r="F4353">
        <f>SPY_IVOL!F4353</f>
        <v>18.470500000000001</v>
      </c>
      <c r="G4353">
        <f>SPY_IVOL!G4353</f>
        <v>15.639099999999999</v>
      </c>
      <c r="H4353">
        <f>SPY_IVOL!H4353</f>
        <v>16.568899999999999</v>
      </c>
      <c r="I4353">
        <f>VLOOKUP($A4353,SPY_main!$A:$C,2,FALSE)</f>
        <v>426.04</v>
      </c>
      <c r="J4353">
        <f>IFERROR(VLOOKUP($A4353,SPY_main!$A:$C,3,FALSE),J4352)</f>
        <v>1.2825</v>
      </c>
      <c r="K4353">
        <f>IFERROR(VLOOKUP($A4353,SPY_main!$E:$F,2,FALSE),K4352)</f>
        <v>1.2137100000000001</v>
      </c>
      <c r="L4353">
        <f>IFERROR(VLOOKUP($A4353,SPY_main!H:I,2,FALSE),L4352)</f>
        <v>28.21</v>
      </c>
      <c r="M4353">
        <f t="shared" si="469"/>
        <v>44.468200000000003</v>
      </c>
      <c r="N4353">
        <f t="shared" si="470"/>
        <v>33.852899999999998</v>
      </c>
      <c r="O4353">
        <f t="shared" si="471"/>
        <v>30.178000000000001</v>
      </c>
      <c r="P4353">
        <f t="shared" si="472"/>
        <v>26.0671</v>
      </c>
      <c r="Q4353">
        <f t="shared" si="473"/>
        <v>17.968800000000002</v>
      </c>
      <c r="R4353">
        <f t="shared" si="474"/>
        <v>15.806800000000001</v>
      </c>
      <c r="S4353">
        <f t="shared" si="475"/>
        <v>21.6891</v>
      </c>
      <c r="T4353">
        <f>IFERROR(VLOOKUP($A4353,TY_main!A:B,2,FALSE),T4352)</f>
        <v>119.703125</v>
      </c>
    </row>
    <row r="4354" spans="1:20" x14ac:dyDescent="0.25">
      <c r="A4354" s="2">
        <f>SPY_IVOL!A4354</f>
        <v>44676</v>
      </c>
      <c r="B4354">
        <f>SPY_IVOL!B4354</f>
        <v>37.791400000000003</v>
      </c>
      <c r="C4354">
        <f>SPY_IVOL!C4354</f>
        <v>30.1006</v>
      </c>
      <c r="D4354">
        <f>SPY_IVOL!D4354</f>
        <v>26.8749</v>
      </c>
      <c r="E4354">
        <f>SPY_IVOL!E4354</f>
        <v>22.991399999999999</v>
      </c>
      <c r="F4354">
        <f>SPY_IVOL!F4354</f>
        <v>18.2698</v>
      </c>
      <c r="G4354">
        <f>SPY_IVOL!G4354</f>
        <v>15.3315</v>
      </c>
      <c r="H4354">
        <f>SPY_IVOL!H4354</f>
        <v>17.0289</v>
      </c>
      <c r="I4354">
        <f>VLOOKUP($A4354,SPY_main!$A:$C,2,FALSE)</f>
        <v>428.51</v>
      </c>
      <c r="J4354">
        <f>IFERROR(VLOOKUP($A4354,SPY_main!$A:$C,3,FALSE),J4353)</f>
        <v>1.2750999999999999</v>
      </c>
      <c r="K4354">
        <f>IFERROR(VLOOKUP($A4354,SPY_main!$E:$F,2,FALSE),K4353)</f>
        <v>1.2248600000000001</v>
      </c>
      <c r="L4354">
        <f>IFERROR(VLOOKUP($A4354,SPY_main!H:I,2,FALSE),L4353)</f>
        <v>27.02</v>
      </c>
      <c r="M4354">
        <f t="shared" ref="M4354:M4417" si="476">IFERROR(VLOOKUP($A4354,FirstM,2,FALSE),M4353)</f>
        <v>44.1526</v>
      </c>
      <c r="N4354">
        <f t="shared" ref="N4354:N4417" si="477">IFERROR(VLOOKUP($A4354,FirstM,3,FALSE),N4353)</f>
        <v>32.967300000000002</v>
      </c>
      <c r="O4354">
        <f t="shared" ref="O4354:O4417" si="478">IFERROR(VLOOKUP($A4354,FirstM,4,FALSE),O4353)</f>
        <v>29.073699999999999</v>
      </c>
      <c r="P4354">
        <f t="shared" ref="P4354:P4417" si="479">IFERROR(VLOOKUP($A4354,FirstM,5,FALSE),P4353)</f>
        <v>24.046399999999998</v>
      </c>
      <c r="Q4354">
        <f t="shared" ref="Q4354:Q4417" si="480">IFERROR(VLOOKUP($A4354,FirstM,6,FALSE),Q4353)</f>
        <v>17.772400000000001</v>
      </c>
      <c r="R4354">
        <f t="shared" ref="R4354:R4417" si="481">IFERROR(VLOOKUP($A4354,FirstM,7,FALSE),R4353)</f>
        <v>15.491099999999999</v>
      </c>
      <c r="S4354">
        <f t="shared" ref="S4354:S4417" si="482">IFERROR(VLOOKUP($A4354,FirstM,8,FALSE),S4353)</f>
        <v>21.781300000000002</v>
      </c>
      <c r="T4354">
        <f>IFERROR(VLOOKUP($A4354,TY_main!A:B,2,FALSE),T4353)</f>
        <v>120.390625</v>
      </c>
    </row>
    <row r="4355" spans="1:20" x14ac:dyDescent="0.25">
      <c r="A4355" s="2">
        <f>SPY_IVOL!A4355</f>
        <v>44677</v>
      </c>
      <c r="B4355">
        <f>SPY_IVOL!B4355</f>
        <v>42.4589</v>
      </c>
      <c r="C4355">
        <f>SPY_IVOL!C4355</f>
        <v>34.018599999999999</v>
      </c>
      <c r="D4355">
        <f>SPY_IVOL!D4355</f>
        <v>30.778300000000002</v>
      </c>
      <c r="E4355">
        <f>SPY_IVOL!E4355</f>
        <v>27.307200000000002</v>
      </c>
      <c r="F4355">
        <f>SPY_IVOL!F4355</f>
        <v>21.6431</v>
      </c>
      <c r="G4355">
        <f>SPY_IVOL!G4355</f>
        <v>17.873000000000001</v>
      </c>
      <c r="H4355">
        <f>SPY_IVOL!H4355</f>
        <v>18.0063</v>
      </c>
      <c r="I4355">
        <f>VLOOKUP($A4355,SPY_main!$A:$C,2,FALSE)</f>
        <v>416.1</v>
      </c>
      <c r="J4355">
        <f>IFERROR(VLOOKUP($A4355,SPY_main!$A:$C,3,FALSE),J4354)</f>
        <v>1.3131999999999999</v>
      </c>
      <c r="K4355">
        <f>IFERROR(VLOOKUP($A4355,SPY_main!$E:$F,2,FALSE),K4354)</f>
        <v>1.23814</v>
      </c>
      <c r="L4355">
        <f>IFERROR(VLOOKUP($A4355,SPY_main!H:I,2,FALSE),L4354)</f>
        <v>33.520000000000003</v>
      </c>
      <c r="M4355">
        <f t="shared" si="476"/>
        <v>52.0486</v>
      </c>
      <c r="N4355">
        <f t="shared" si="477"/>
        <v>39.313800000000001</v>
      </c>
      <c r="O4355">
        <f t="shared" si="478"/>
        <v>34.899799999999999</v>
      </c>
      <c r="P4355">
        <f t="shared" si="479"/>
        <v>30.3962</v>
      </c>
      <c r="Q4355">
        <f t="shared" si="480"/>
        <v>22.274799999999999</v>
      </c>
      <c r="R4355">
        <f t="shared" si="481"/>
        <v>18.514900000000001</v>
      </c>
      <c r="S4355">
        <f t="shared" si="482"/>
        <v>24.243400000000001</v>
      </c>
      <c r="T4355">
        <f>IFERROR(VLOOKUP($A4355,TY_main!A:B,2,FALSE),T4354)</f>
        <v>120.828125</v>
      </c>
    </row>
    <row r="4356" spans="1:20" x14ac:dyDescent="0.25">
      <c r="A4356" s="2">
        <f>SPY_IVOL!A4356</f>
        <v>44678</v>
      </c>
      <c r="B4356">
        <f>SPY_IVOL!B4356</f>
        <v>41.323399999999999</v>
      </c>
      <c r="C4356">
        <f>SPY_IVOL!C4356</f>
        <v>32.4026</v>
      </c>
      <c r="D4356">
        <f>SPY_IVOL!D4356</f>
        <v>28.7562</v>
      </c>
      <c r="E4356">
        <f>SPY_IVOL!E4356</f>
        <v>25.284700000000001</v>
      </c>
      <c r="F4356">
        <f>SPY_IVOL!F4356</f>
        <v>22.058499999999999</v>
      </c>
      <c r="G4356">
        <f>SPY_IVOL!G4356</f>
        <v>18.1952</v>
      </c>
      <c r="H4356">
        <f>SPY_IVOL!H4356</f>
        <v>17.576599999999999</v>
      </c>
      <c r="I4356">
        <f>VLOOKUP($A4356,SPY_main!$A:$C,2,FALSE)</f>
        <v>417.27</v>
      </c>
      <c r="J4356">
        <f>IFERROR(VLOOKUP($A4356,SPY_main!$A:$C,3,FALSE),J4355)</f>
        <v>1.3095000000000001</v>
      </c>
      <c r="K4356">
        <f>IFERROR(VLOOKUP($A4356,SPY_main!$E:$F,2,FALSE),K4355)</f>
        <v>1.2388600000000001</v>
      </c>
      <c r="L4356">
        <f>IFERROR(VLOOKUP($A4356,SPY_main!H:I,2,FALSE),L4355)</f>
        <v>31.6</v>
      </c>
      <c r="M4356">
        <f t="shared" si="476"/>
        <v>50.777700000000003</v>
      </c>
      <c r="N4356">
        <f t="shared" si="477"/>
        <v>37.0931</v>
      </c>
      <c r="O4356">
        <f t="shared" si="478"/>
        <v>31.795999999999999</v>
      </c>
      <c r="P4356">
        <f t="shared" si="479"/>
        <v>27.005500000000001</v>
      </c>
      <c r="Q4356">
        <f t="shared" si="480"/>
        <v>22.475899999999999</v>
      </c>
      <c r="R4356">
        <f t="shared" si="481"/>
        <v>18.818200000000001</v>
      </c>
      <c r="S4356">
        <f t="shared" si="482"/>
        <v>23.991499999999998</v>
      </c>
      <c r="T4356">
        <f>IFERROR(VLOOKUP($A4356,TY_main!A:B,2,FALSE),T4355)</f>
        <v>120.578125</v>
      </c>
    </row>
    <row r="4357" spans="1:20" x14ac:dyDescent="0.25">
      <c r="A4357" s="2">
        <f>SPY_IVOL!A4357</f>
        <v>44679</v>
      </c>
      <c r="B4357">
        <f>SPY_IVOL!B4357</f>
        <v>41.281199999999998</v>
      </c>
      <c r="C4357">
        <f>SPY_IVOL!C4357</f>
        <v>32.883899999999997</v>
      </c>
      <c r="D4357">
        <f>SPY_IVOL!D4357</f>
        <v>29.436</v>
      </c>
      <c r="E4357">
        <f>SPY_IVOL!E4357</f>
        <v>22.415700000000001</v>
      </c>
      <c r="F4357">
        <f>SPY_IVOL!F4357</f>
        <v>18.116199999999999</v>
      </c>
      <c r="G4357">
        <f>SPY_IVOL!G4357</f>
        <v>15.9345</v>
      </c>
      <c r="H4357">
        <f>SPY_IVOL!H4357</f>
        <v>17.536300000000001</v>
      </c>
      <c r="I4357">
        <f>VLOOKUP($A4357,SPY_main!$A:$C,2,FALSE)</f>
        <v>427.81</v>
      </c>
      <c r="J4357">
        <f>IFERROR(VLOOKUP($A4357,SPY_main!$A:$C,3,FALSE),J4356)</f>
        <v>1.2771999999999999</v>
      </c>
      <c r="K4357">
        <f>IFERROR(VLOOKUP($A4357,SPY_main!$E:$F,2,FALSE),K4356)</f>
        <v>1.286</v>
      </c>
      <c r="L4357">
        <f>IFERROR(VLOOKUP($A4357,SPY_main!H:I,2,FALSE),L4356)</f>
        <v>29.99</v>
      </c>
      <c r="M4357">
        <f t="shared" si="476"/>
        <v>50.901400000000002</v>
      </c>
      <c r="N4357">
        <f t="shared" si="477"/>
        <v>37.563200000000002</v>
      </c>
      <c r="O4357">
        <f t="shared" si="478"/>
        <v>32.684100000000001</v>
      </c>
      <c r="P4357">
        <f t="shared" si="479"/>
        <v>23.0167</v>
      </c>
      <c r="Q4357">
        <f t="shared" si="480"/>
        <v>17.731000000000002</v>
      </c>
      <c r="R4357">
        <f t="shared" si="481"/>
        <v>16.781500000000001</v>
      </c>
      <c r="S4357">
        <f t="shared" si="482"/>
        <v>22.215499999999999</v>
      </c>
      <c r="T4357">
        <f>IFERROR(VLOOKUP($A4357,TY_main!A:B,2,FALSE),T4356)</f>
        <v>120.125</v>
      </c>
    </row>
    <row r="4358" spans="1:20" x14ac:dyDescent="0.25">
      <c r="A4358" s="2">
        <f>SPY_IVOL!A4358</f>
        <v>44680</v>
      </c>
      <c r="B4358">
        <f>SPY_IVOL!B4358</f>
        <v>43.049500000000002</v>
      </c>
      <c r="C4358">
        <f>SPY_IVOL!C4358</f>
        <v>33.844700000000003</v>
      </c>
      <c r="D4358">
        <f>SPY_IVOL!D4358</f>
        <v>30.151499999999999</v>
      </c>
      <c r="E4358">
        <f>SPY_IVOL!E4358</f>
        <v>26.313199999999998</v>
      </c>
      <c r="F4358">
        <f>SPY_IVOL!F4358</f>
        <v>23.439</v>
      </c>
      <c r="G4358">
        <f>SPY_IVOL!G4358</f>
        <v>19.747499999999999</v>
      </c>
      <c r="H4358">
        <f>SPY_IVOL!H4358</f>
        <v>19.106200000000001</v>
      </c>
      <c r="I4358">
        <f>VLOOKUP($A4358,SPY_main!$A:$C,2,FALSE)</f>
        <v>412</v>
      </c>
      <c r="J4358">
        <f>IFERROR(VLOOKUP($A4358,SPY_main!$A:$C,3,FALSE),J4357)</f>
        <v>1.3262</v>
      </c>
      <c r="K4358">
        <f>IFERROR(VLOOKUP($A4358,SPY_main!$E:$F,2,FALSE),K4357)</f>
        <v>1.3348599999999999</v>
      </c>
      <c r="L4358">
        <f>IFERROR(VLOOKUP($A4358,SPY_main!H:I,2,FALSE),L4357)</f>
        <v>33.4</v>
      </c>
      <c r="M4358">
        <f t="shared" si="476"/>
        <v>54.4422</v>
      </c>
      <c r="N4358">
        <f t="shared" si="477"/>
        <v>39.707900000000002</v>
      </c>
      <c r="O4358">
        <f t="shared" si="478"/>
        <v>33.913800000000002</v>
      </c>
      <c r="P4358">
        <f t="shared" si="479"/>
        <v>28.428599999999999</v>
      </c>
      <c r="Q4358">
        <f t="shared" si="480"/>
        <v>24.884</v>
      </c>
      <c r="R4358">
        <f t="shared" si="481"/>
        <v>21.451499999999999</v>
      </c>
      <c r="S4358">
        <f t="shared" si="482"/>
        <v>25.946400000000001</v>
      </c>
      <c r="T4358">
        <f>IFERROR(VLOOKUP($A4358,TY_main!A:B,2,FALSE),T4357)</f>
        <v>119.921875</v>
      </c>
    </row>
    <row r="4359" spans="1:20" x14ac:dyDescent="0.25">
      <c r="A4359" s="2">
        <f>SPY_IVOL!A4359</f>
        <v>44683</v>
      </c>
      <c r="B4359">
        <f>SPY_IVOL!B4359</f>
        <v>43.091799999999999</v>
      </c>
      <c r="C4359">
        <f>SPY_IVOL!C4359</f>
        <v>33.984900000000003</v>
      </c>
      <c r="D4359">
        <f>SPY_IVOL!D4359</f>
        <v>30.297000000000001</v>
      </c>
      <c r="E4359">
        <f>SPY_IVOL!E4359</f>
        <v>26.523099999999999</v>
      </c>
      <c r="F4359">
        <f>SPY_IVOL!F4359</f>
        <v>22.5625</v>
      </c>
      <c r="G4359">
        <f>SPY_IVOL!G4359</f>
        <v>19.679600000000001</v>
      </c>
      <c r="H4359">
        <f>SPY_IVOL!H4359</f>
        <v>19.515000000000001</v>
      </c>
      <c r="I4359">
        <f>VLOOKUP($A4359,SPY_main!$A:$C,2,FALSE)</f>
        <v>414.48</v>
      </c>
      <c r="J4359">
        <f>IFERROR(VLOOKUP($A4359,SPY_main!$A:$C,3,FALSE),J4358)</f>
        <v>1.3183</v>
      </c>
      <c r="K4359">
        <f>IFERROR(VLOOKUP($A4359,SPY_main!$E:$F,2,FALSE),K4358)</f>
        <v>1.3348599999999999</v>
      </c>
      <c r="L4359">
        <f>IFERROR(VLOOKUP($A4359,SPY_main!H:I,2,FALSE),L4358)</f>
        <v>32.340000000000003</v>
      </c>
      <c r="M4359">
        <f t="shared" si="476"/>
        <v>54.237400000000001</v>
      </c>
      <c r="N4359">
        <f t="shared" si="477"/>
        <v>40.124099999999999</v>
      </c>
      <c r="O4359">
        <f t="shared" si="478"/>
        <v>34.6828</v>
      </c>
      <c r="P4359">
        <f t="shared" si="479"/>
        <v>29.5457</v>
      </c>
      <c r="Q4359">
        <f t="shared" si="480"/>
        <v>24.2056</v>
      </c>
      <c r="R4359">
        <f t="shared" si="481"/>
        <v>21.898299999999999</v>
      </c>
      <c r="S4359">
        <f t="shared" si="482"/>
        <v>28.025500000000001</v>
      </c>
      <c r="T4359">
        <f>IFERROR(VLOOKUP($A4359,TY_main!A:B,2,FALSE),T4358)</f>
        <v>119.109375</v>
      </c>
    </row>
    <row r="4360" spans="1:20" x14ac:dyDescent="0.25">
      <c r="A4360" s="2">
        <f>SPY_IVOL!A4360</f>
        <v>44684</v>
      </c>
      <c r="B4360">
        <f>SPY_IVOL!B4360</f>
        <v>40.779299999999999</v>
      </c>
      <c r="C4360">
        <f>SPY_IVOL!C4360</f>
        <v>31.8261</v>
      </c>
      <c r="D4360">
        <f>SPY_IVOL!D4360</f>
        <v>28.118500000000001</v>
      </c>
      <c r="E4360">
        <f>SPY_IVOL!E4360</f>
        <v>24.767700000000001</v>
      </c>
      <c r="F4360">
        <f>SPY_IVOL!F4360</f>
        <v>21.472799999999999</v>
      </c>
      <c r="G4360">
        <f>SPY_IVOL!G4360</f>
        <v>18.445599999999999</v>
      </c>
      <c r="H4360">
        <f>SPY_IVOL!H4360</f>
        <v>18.969899999999999</v>
      </c>
      <c r="I4360">
        <f>VLOOKUP($A4360,SPY_main!$A:$C,2,FALSE)</f>
        <v>416.38</v>
      </c>
      <c r="J4360">
        <f>IFERROR(VLOOKUP($A4360,SPY_main!$A:$C,3,FALSE),J4359)</f>
        <v>1.3123</v>
      </c>
      <c r="K4360">
        <f>IFERROR(VLOOKUP($A4360,SPY_main!$E:$F,2,FALSE),K4359)</f>
        <v>1.3632899999999999</v>
      </c>
      <c r="L4360">
        <f>IFERROR(VLOOKUP($A4360,SPY_main!H:I,2,FALSE),L4359)</f>
        <v>29.25</v>
      </c>
      <c r="M4360">
        <f t="shared" si="476"/>
        <v>50.467399999999998</v>
      </c>
      <c r="N4360">
        <f t="shared" si="477"/>
        <v>36.836100000000002</v>
      </c>
      <c r="O4360">
        <f t="shared" si="478"/>
        <v>31.4971</v>
      </c>
      <c r="P4360">
        <f t="shared" si="479"/>
        <v>27.249500000000001</v>
      </c>
      <c r="Q4360">
        <f t="shared" si="480"/>
        <v>22.916799999999999</v>
      </c>
      <c r="R4360">
        <f t="shared" si="481"/>
        <v>20.308399999999999</v>
      </c>
      <c r="S4360">
        <f t="shared" si="482"/>
        <v>27.9313</v>
      </c>
      <c r="T4360">
        <f>IFERROR(VLOOKUP($A4360,TY_main!A:B,2,FALSE),T4359)</f>
        <v>119.28125</v>
      </c>
    </row>
    <row r="4361" spans="1:20" x14ac:dyDescent="0.25">
      <c r="A4361" s="2">
        <f>SPY_IVOL!A4361</f>
        <v>44685</v>
      </c>
      <c r="B4361">
        <f>SPY_IVOL!B4361</f>
        <v>38.597999999999999</v>
      </c>
      <c r="C4361">
        <f>SPY_IVOL!C4361</f>
        <v>30.186399999999999</v>
      </c>
      <c r="D4361">
        <f>SPY_IVOL!D4361</f>
        <v>26.561699999999998</v>
      </c>
      <c r="E4361">
        <f>SPY_IVOL!E4361</f>
        <v>22.688700000000001</v>
      </c>
      <c r="F4361">
        <f>SPY_IVOL!F4361</f>
        <v>17.895700000000001</v>
      </c>
      <c r="G4361">
        <f>SPY_IVOL!G4361</f>
        <v>15.7791</v>
      </c>
      <c r="H4361">
        <f>SPY_IVOL!H4361</f>
        <v>18.6953</v>
      </c>
      <c r="I4361">
        <f>VLOOKUP($A4361,SPY_main!$A:$C,2,FALSE)</f>
        <v>429.06</v>
      </c>
      <c r="J4361">
        <f>IFERROR(VLOOKUP($A4361,SPY_main!$A:$C,3,FALSE),J4360)</f>
        <v>1.2735000000000001</v>
      </c>
      <c r="K4361">
        <f>IFERROR(VLOOKUP($A4361,SPY_main!$E:$F,2,FALSE),K4360)</f>
        <v>1.4061399999999999</v>
      </c>
      <c r="L4361">
        <f>IFERROR(VLOOKUP($A4361,SPY_main!H:I,2,FALSE),L4360)</f>
        <v>25.42</v>
      </c>
      <c r="M4361">
        <f t="shared" si="476"/>
        <v>47.572699999999998</v>
      </c>
      <c r="N4361">
        <f t="shared" si="477"/>
        <v>34.055799999999998</v>
      </c>
      <c r="O4361">
        <f t="shared" si="478"/>
        <v>28.997800000000002</v>
      </c>
      <c r="P4361">
        <f t="shared" si="479"/>
        <v>24.029</v>
      </c>
      <c r="Q4361">
        <f t="shared" si="480"/>
        <v>18.055399999999999</v>
      </c>
      <c r="R4361">
        <f t="shared" si="481"/>
        <v>18.1434</v>
      </c>
      <c r="S4361">
        <f t="shared" si="482"/>
        <v>28.719799999999999</v>
      </c>
      <c r="T4361">
        <f>IFERROR(VLOOKUP($A4361,TY_main!A:B,2,FALSE),T4360)</f>
        <v>119.921875</v>
      </c>
    </row>
    <row r="4362" spans="1:20" x14ac:dyDescent="0.25">
      <c r="A4362" s="2">
        <f>SPY_IVOL!A4362</f>
        <v>44686</v>
      </c>
      <c r="B4362">
        <f>SPY_IVOL!B4362</f>
        <v>42.908799999999999</v>
      </c>
      <c r="C4362">
        <f>SPY_IVOL!C4362</f>
        <v>33.946300000000001</v>
      </c>
      <c r="D4362">
        <f>SPY_IVOL!D4362</f>
        <v>30.283300000000001</v>
      </c>
      <c r="E4362">
        <f>SPY_IVOL!E4362</f>
        <v>27.0181</v>
      </c>
      <c r="F4362">
        <f>SPY_IVOL!F4362</f>
        <v>23.0428</v>
      </c>
      <c r="G4362">
        <f>SPY_IVOL!G4362</f>
        <v>19.7485</v>
      </c>
      <c r="H4362">
        <f>SPY_IVOL!H4362</f>
        <v>19.653199999999998</v>
      </c>
      <c r="I4362">
        <f>VLOOKUP($A4362,SPY_main!$A:$C,2,FALSE)</f>
        <v>413.81</v>
      </c>
      <c r="J4362">
        <f>IFERROR(VLOOKUP($A4362,SPY_main!$A:$C,3,FALSE),J4361)</f>
        <v>1.3204</v>
      </c>
      <c r="K4362">
        <f>IFERROR(VLOOKUP($A4362,SPY_main!$E:$F,2,FALSE),K4361)</f>
        <v>1.3707100000000001</v>
      </c>
      <c r="L4362">
        <f>IFERROR(VLOOKUP($A4362,SPY_main!H:I,2,FALSE),L4361)</f>
        <v>31.2</v>
      </c>
      <c r="M4362">
        <f t="shared" si="476"/>
        <v>53.947299999999998</v>
      </c>
      <c r="N4362">
        <f t="shared" si="477"/>
        <v>39.454700000000003</v>
      </c>
      <c r="O4362">
        <f t="shared" si="478"/>
        <v>34.358499999999999</v>
      </c>
      <c r="P4362">
        <f t="shared" si="479"/>
        <v>30.526</v>
      </c>
      <c r="Q4362">
        <f t="shared" si="480"/>
        <v>24.960599999999999</v>
      </c>
      <c r="R4362">
        <f t="shared" si="481"/>
        <v>22.415299999999998</v>
      </c>
      <c r="S4362">
        <f t="shared" si="482"/>
        <v>29.761500000000002</v>
      </c>
      <c r="T4362">
        <f>IFERROR(VLOOKUP($A4362,TY_main!A:B,2,FALSE),T4361)</f>
        <v>118.828125</v>
      </c>
    </row>
    <row r="4363" spans="1:20" x14ac:dyDescent="0.25">
      <c r="A4363" s="2">
        <f>SPY_IVOL!A4363</f>
        <v>44687</v>
      </c>
      <c r="B4363">
        <f>SPY_IVOL!B4363</f>
        <v>42.1432</v>
      </c>
      <c r="C4363">
        <f>SPY_IVOL!C4363</f>
        <v>33.596200000000003</v>
      </c>
      <c r="D4363">
        <f>SPY_IVOL!D4363</f>
        <v>30.246400000000001</v>
      </c>
      <c r="E4363">
        <f>SPY_IVOL!E4363</f>
        <v>26.387699999999999</v>
      </c>
      <c r="F4363">
        <f>SPY_IVOL!F4363</f>
        <v>21.9572</v>
      </c>
      <c r="G4363">
        <f>SPY_IVOL!G4363</f>
        <v>19.344200000000001</v>
      </c>
      <c r="H4363">
        <f>SPY_IVOL!H4363</f>
        <v>19.221299999999999</v>
      </c>
      <c r="I4363">
        <f>VLOOKUP($A4363,SPY_main!$A:$C,2,FALSE)</f>
        <v>411.34</v>
      </c>
      <c r="J4363">
        <f>IFERROR(VLOOKUP($A4363,SPY_main!$A:$C,3,FALSE),J4362)</f>
        <v>1.3284</v>
      </c>
      <c r="K4363">
        <f>IFERROR(VLOOKUP($A4363,SPY_main!$E:$F,2,FALSE),K4362)</f>
        <v>1.4018600000000001</v>
      </c>
      <c r="L4363">
        <f>IFERROR(VLOOKUP($A4363,SPY_main!H:I,2,FALSE),L4362)</f>
        <v>30.19</v>
      </c>
      <c r="M4363">
        <f t="shared" si="476"/>
        <v>52.523000000000003</v>
      </c>
      <c r="N4363">
        <f t="shared" si="477"/>
        <v>37.434399999999997</v>
      </c>
      <c r="O4363">
        <f t="shared" si="478"/>
        <v>32.967300000000002</v>
      </c>
      <c r="P4363">
        <f t="shared" si="479"/>
        <v>28.983000000000001</v>
      </c>
      <c r="Q4363">
        <f t="shared" si="480"/>
        <v>23.009799999999998</v>
      </c>
      <c r="R4363">
        <f t="shared" si="481"/>
        <v>21.237200000000001</v>
      </c>
      <c r="S4363">
        <f t="shared" si="482"/>
        <v>30.825800000000001</v>
      </c>
      <c r="T4363">
        <f>IFERROR(VLOOKUP($A4363,TY_main!A:B,2,FALSE),T4362)</f>
        <v>118.5625</v>
      </c>
    </row>
    <row r="4364" spans="1:20" x14ac:dyDescent="0.25">
      <c r="A4364" s="2">
        <f>SPY_IVOL!A4364</f>
        <v>44690</v>
      </c>
      <c r="B4364">
        <f>SPY_IVOL!B4364</f>
        <v>45.504199999999997</v>
      </c>
      <c r="C4364">
        <f>SPY_IVOL!C4364</f>
        <v>36.334800000000001</v>
      </c>
      <c r="D4364">
        <f>SPY_IVOL!D4364</f>
        <v>32.681100000000001</v>
      </c>
      <c r="E4364">
        <f>SPY_IVOL!E4364</f>
        <v>29.368200000000002</v>
      </c>
      <c r="F4364">
        <f>SPY_IVOL!F4364</f>
        <v>27.3765</v>
      </c>
      <c r="G4364">
        <f>SPY_IVOL!G4364</f>
        <v>24.069099999999999</v>
      </c>
      <c r="H4364">
        <f>SPY_IVOL!H4364</f>
        <v>22.590800000000002</v>
      </c>
      <c r="I4364">
        <f>VLOOKUP($A4364,SPY_main!$A:$C,2,FALSE)</f>
        <v>398.17</v>
      </c>
      <c r="J4364">
        <f>IFERROR(VLOOKUP($A4364,SPY_main!$A:$C,3,FALSE),J4363)</f>
        <v>1.3723000000000001</v>
      </c>
      <c r="K4364">
        <f>IFERROR(VLOOKUP($A4364,SPY_main!$E:$F,2,FALSE),K4363)</f>
        <v>1.3985700000000001</v>
      </c>
      <c r="L4364">
        <f>IFERROR(VLOOKUP($A4364,SPY_main!H:I,2,FALSE),L4363)</f>
        <v>34.75</v>
      </c>
      <c r="M4364">
        <f t="shared" si="476"/>
        <v>60.516800000000003</v>
      </c>
      <c r="N4364">
        <f t="shared" si="477"/>
        <v>43.293900000000001</v>
      </c>
      <c r="O4364">
        <f t="shared" si="478"/>
        <v>37.834699999999998</v>
      </c>
      <c r="P4364">
        <f t="shared" si="479"/>
        <v>33.630499999999998</v>
      </c>
      <c r="Q4364">
        <f t="shared" si="480"/>
        <v>31.846599999999999</v>
      </c>
      <c r="R4364">
        <f t="shared" si="481"/>
        <v>28.867100000000001</v>
      </c>
      <c r="S4364">
        <f t="shared" si="482"/>
        <v>36.0227</v>
      </c>
      <c r="T4364">
        <f>IFERROR(VLOOKUP($A4364,TY_main!A:B,2,FALSE),T4363)</f>
        <v>118.953125</v>
      </c>
    </row>
    <row r="4365" spans="1:20" x14ac:dyDescent="0.25">
      <c r="A4365" s="2">
        <f>SPY_IVOL!A4365</f>
        <v>44691</v>
      </c>
      <c r="B4365">
        <f>SPY_IVOL!B4365</f>
        <v>44.462499999999999</v>
      </c>
      <c r="C4365">
        <f>SPY_IVOL!C4365</f>
        <v>35.636400000000002</v>
      </c>
      <c r="D4365">
        <f>SPY_IVOL!D4365</f>
        <v>32.418199999999999</v>
      </c>
      <c r="E4365">
        <f>SPY_IVOL!E4365</f>
        <v>29.2363</v>
      </c>
      <c r="F4365">
        <f>SPY_IVOL!F4365</f>
        <v>25.261700000000001</v>
      </c>
      <c r="G4365">
        <f>SPY_IVOL!G4365</f>
        <v>22.226500000000001</v>
      </c>
      <c r="H4365">
        <f>SPY_IVOL!H4365</f>
        <v>21.583300000000001</v>
      </c>
      <c r="I4365">
        <f>VLOOKUP($A4365,SPY_main!$A:$C,2,FALSE)</f>
        <v>399.09</v>
      </c>
      <c r="J4365">
        <f>IFERROR(VLOOKUP($A4365,SPY_main!$A:$C,3,FALSE),J4364)</f>
        <v>1.3691</v>
      </c>
      <c r="K4365">
        <f>IFERROR(VLOOKUP($A4365,SPY_main!$E:$F,2,FALSE),K4364)</f>
        <v>1.3998600000000001</v>
      </c>
      <c r="L4365">
        <f>IFERROR(VLOOKUP($A4365,SPY_main!H:I,2,FALSE),L4364)</f>
        <v>32.99</v>
      </c>
      <c r="M4365">
        <f t="shared" si="476"/>
        <v>59.55</v>
      </c>
      <c r="N4365">
        <f t="shared" si="477"/>
        <v>42.307400000000001</v>
      </c>
      <c r="O4365">
        <f t="shared" si="478"/>
        <v>37.3932</v>
      </c>
      <c r="P4365">
        <f t="shared" si="479"/>
        <v>33.991999999999997</v>
      </c>
      <c r="Q4365">
        <f t="shared" si="480"/>
        <v>29.044799999999999</v>
      </c>
      <c r="R4365">
        <f t="shared" si="481"/>
        <v>26.706299999999999</v>
      </c>
      <c r="S4365">
        <f t="shared" si="482"/>
        <v>36.596299999999999</v>
      </c>
      <c r="T4365">
        <f>IFERROR(VLOOKUP($A4365,TY_main!A:B,2,FALSE),T4364)</f>
        <v>119.546875</v>
      </c>
    </row>
    <row r="4366" spans="1:20" x14ac:dyDescent="0.25">
      <c r="A4366" s="2">
        <f>SPY_IVOL!A4366</f>
        <v>44692</v>
      </c>
      <c r="B4366">
        <f>SPY_IVOL!B4366</f>
        <v>43.464300000000001</v>
      </c>
      <c r="C4366">
        <f>SPY_IVOL!C4366</f>
        <v>34.687399999999997</v>
      </c>
      <c r="D4366">
        <f>SPY_IVOL!D4366</f>
        <v>31.5488</v>
      </c>
      <c r="E4366">
        <f>SPY_IVOL!E4366</f>
        <v>29.522300000000001</v>
      </c>
      <c r="F4366">
        <f>SPY_IVOL!F4366</f>
        <v>26.747199999999999</v>
      </c>
      <c r="G4366">
        <f>SPY_IVOL!G4366</f>
        <v>24.1221</v>
      </c>
      <c r="H4366">
        <f>SPY_IVOL!H4366</f>
        <v>22.717300000000002</v>
      </c>
      <c r="I4366">
        <f>VLOOKUP($A4366,SPY_main!$A:$C,2,FALSE)</f>
        <v>392.75</v>
      </c>
      <c r="J4366">
        <f>IFERROR(VLOOKUP($A4366,SPY_main!$A:$C,3,FALSE),J4365)</f>
        <v>1.3912</v>
      </c>
      <c r="K4366">
        <f>IFERROR(VLOOKUP($A4366,SPY_main!$E:$F,2,FALSE),K4365)</f>
        <v>1.4218599999999999</v>
      </c>
      <c r="L4366">
        <f>IFERROR(VLOOKUP($A4366,SPY_main!H:I,2,FALSE),L4365)</f>
        <v>32.56</v>
      </c>
      <c r="M4366">
        <f t="shared" si="476"/>
        <v>60.9557</v>
      </c>
      <c r="N4366">
        <f t="shared" si="477"/>
        <v>41.434600000000003</v>
      </c>
      <c r="O4366">
        <f t="shared" si="478"/>
        <v>35.573599999999999</v>
      </c>
      <c r="P4366">
        <f t="shared" si="479"/>
        <v>34.159599999999998</v>
      </c>
      <c r="Q4366">
        <f t="shared" si="480"/>
        <v>31.297799999999999</v>
      </c>
      <c r="R4366">
        <f t="shared" si="481"/>
        <v>29.885400000000001</v>
      </c>
      <c r="S4366">
        <f t="shared" si="482"/>
        <v>39.887900000000002</v>
      </c>
      <c r="T4366">
        <f>IFERROR(VLOOKUP($A4366,TY_main!A:B,2,FALSE),T4365)</f>
        <v>120.03125</v>
      </c>
    </row>
    <row r="4367" spans="1:20" x14ac:dyDescent="0.25">
      <c r="A4367" s="2">
        <f>SPY_IVOL!A4367</f>
        <v>44693</v>
      </c>
      <c r="B4367">
        <f>SPY_IVOL!B4367</f>
        <v>42.509700000000002</v>
      </c>
      <c r="C4367">
        <f>SPY_IVOL!C4367</f>
        <v>34.666699999999999</v>
      </c>
      <c r="D4367">
        <f>SPY_IVOL!D4367</f>
        <v>31.929200000000002</v>
      </c>
      <c r="E4367">
        <f>SPY_IVOL!E4367</f>
        <v>28.831399999999999</v>
      </c>
      <c r="F4367">
        <f>SPY_IVOL!F4367</f>
        <v>25.310600000000001</v>
      </c>
      <c r="G4367">
        <f>SPY_IVOL!G4367</f>
        <v>23.114100000000001</v>
      </c>
      <c r="H4367">
        <f>SPY_IVOL!H4367</f>
        <v>23.172699999999999</v>
      </c>
      <c r="I4367">
        <f>VLOOKUP($A4367,SPY_main!$A:$C,2,FALSE)</f>
        <v>392.34</v>
      </c>
      <c r="J4367">
        <f>IFERROR(VLOOKUP($A4367,SPY_main!$A:$C,3,FALSE),J4366)</f>
        <v>1.3927</v>
      </c>
      <c r="K4367">
        <f>IFERROR(VLOOKUP($A4367,SPY_main!$E:$F,2,FALSE),K4366)</f>
        <v>1.4112899999999999</v>
      </c>
      <c r="L4367">
        <f>IFERROR(VLOOKUP($A4367,SPY_main!H:I,2,FALSE),L4366)</f>
        <v>31.77</v>
      </c>
      <c r="M4367">
        <f t="shared" si="476"/>
        <v>60.286000000000001</v>
      </c>
      <c r="N4367">
        <f t="shared" si="477"/>
        <v>41.338299999999997</v>
      </c>
      <c r="O4367">
        <f t="shared" si="478"/>
        <v>37.525399999999998</v>
      </c>
      <c r="P4367">
        <f t="shared" si="479"/>
        <v>33.521099999999997</v>
      </c>
      <c r="Q4367">
        <f t="shared" si="480"/>
        <v>29.541499999999999</v>
      </c>
      <c r="R4367">
        <f t="shared" si="481"/>
        <v>29.266200000000001</v>
      </c>
      <c r="S4367">
        <f t="shared" si="482"/>
        <v>40.990699999999997</v>
      </c>
      <c r="T4367">
        <f>IFERROR(VLOOKUP($A4367,TY_main!A:B,2,FALSE),T4366)</f>
        <v>120.78125</v>
      </c>
    </row>
    <row r="4368" spans="1:20" x14ac:dyDescent="0.25">
      <c r="A4368" s="2">
        <f>SPY_IVOL!A4368</f>
        <v>44694</v>
      </c>
      <c r="B4368">
        <f>SPY_IVOL!B4368</f>
        <v>40.764899999999997</v>
      </c>
      <c r="C4368">
        <f>SPY_IVOL!C4368</f>
        <v>32.834699999999998</v>
      </c>
      <c r="D4368">
        <f>SPY_IVOL!D4368</f>
        <v>29.9404</v>
      </c>
      <c r="E4368">
        <f>SPY_IVOL!E4368</f>
        <v>25.652699999999999</v>
      </c>
      <c r="F4368">
        <f>SPY_IVOL!F4368</f>
        <v>22.193300000000001</v>
      </c>
      <c r="G4368">
        <f>SPY_IVOL!G4368</f>
        <v>19.648199999999999</v>
      </c>
      <c r="H4368">
        <f>SPY_IVOL!H4368</f>
        <v>21.8276</v>
      </c>
      <c r="I4368">
        <f>VLOOKUP($A4368,SPY_main!$A:$C,2,FALSE)</f>
        <v>401.72</v>
      </c>
      <c r="J4368">
        <f>IFERROR(VLOOKUP($A4368,SPY_main!$A:$C,3,FALSE),J4367)</f>
        <v>1.3602000000000001</v>
      </c>
      <c r="K4368">
        <f>IFERROR(VLOOKUP($A4368,SPY_main!$E:$F,2,FALSE),K4367)</f>
        <v>1.44371</v>
      </c>
      <c r="L4368">
        <f>IFERROR(VLOOKUP($A4368,SPY_main!H:I,2,FALSE),L4367)</f>
        <v>28.87</v>
      </c>
      <c r="M4368">
        <f t="shared" si="476"/>
        <v>62.112099999999998</v>
      </c>
      <c r="N4368">
        <f t="shared" si="477"/>
        <v>40.603999999999999</v>
      </c>
      <c r="O4368">
        <f t="shared" si="478"/>
        <v>34.252200000000002</v>
      </c>
      <c r="P4368">
        <f t="shared" si="479"/>
        <v>28.220700000000001</v>
      </c>
      <c r="Q4368">
        <f t="shared" si="480"/>
        <v>22.7849</v>
      </c>
      <c r="R4368">
        <f t="shared" si="481"/>
        <v>25.337599999999998</v>
      </c>
      <c r="S4368">
        <f t="shared" si="482"/>
        <v>43.738500000000002</v>
      </c>
      <c r="T4368">
        <f>IFERROR(VLOOKUP($A4368,TY_main!A:B,2,FALSE),T4367)</f>
        <v>119.9375</v>
      </c>
    </row>
    <row r="4369" spans="1:20" x14ac:dyDescent="0.25">
      <c r="A4369" s="2">
        <f>SPY_IVOL!A4369</f>
        <v>44697</v>
      </c>
      <c r="B4369">
        <f>SPY_IVOL!B4369</f>
        <v>39.6584</v>
      </c>
      <c r="C4369">
        <f>SPY_IVOL!C4369</f>
        <v>31.665500000000002</v>
      </c>
      <c r="D4369">
        <f>SPY_IVOL!D4369</f>
        <v>28.847799999999999</v>
      </c>
      <c r="E4369">
        <f>SPY_IVOL!E4369</f>
        <v>25.904499999999999</v>
      </c>
      <c r="F4369">
        <f>SPY_IVOL!F4369</f>
        <v>21.907900000000001</v>
      </c>
      <c r="G4369">
        <f>SPY_IVOL!G4369</f>
        <v>19.258500000000002</v>
      </c>
      <c r="H4369">
        <f>SPY_IVOL!H4369</f>
        <v>22.118600000000001</v>
      </c>
      <c r="I4369">
        <f>VLOOKUP($A4369,SPY_main!$A:$C,2,FALSE)</f>
        <v>400.09</v>
      </c>
      <c r="J4369">
        <f>IFERROR(VLOOKUP($A4369,SPY_main!$A:$C,3,FALSE),J4368)</f>
        <v>1.3656999999999999</v>
      </c>
      <c r="K4369">
        <f>IFERROR(VLOOKUP($A4369,SPY_main!$E:$F,2,FALSE),K4368)</f>
        <v>1.4550000000000001</v>
      </c>
      <c r="L4369">
        <f>IFERROR(VLOOKUP($A4369,SPY_main!H:I,2,FALSE),L4368)</f>
        <v>27.47</v>
      </c>
      <c r="M4369">
        <f t="shared" si="476"/>
        <v>73.2149</v>
      </c>
      <c r="N4369">
        <f t="shared" si="477"/>
        <v>45.496099999999998</v>
      </c>
      <c r="O4369">
        <f t="shared" si="478"/>
        <v>34.768799999999999</v>
      </c>
      <c r="P4369">
        <f t="shared" si="479"/>
        <v>31.3611</v>
      </c>
      <c r="Q4369">
        <f t="shared" si="480"/>
        <v>24.6858</v>
      </c>
      <c r="R4369">
        <f t="shared" si="481"/>
        <v>33.360999999999997</v>
      </c>
      <c r="S4369">
        <f t="shared" si="482"/>
        <v>57.910800000000002</v>
      </c>
      <c r="T4369">
        <f>IFERROR(VLOOKUP($A4369,TY_main!A:B,2,FALSE),T4368)</f>
        <v>120.453125</v>
      </c>
    </row>
    <row r="4370" spans="1:20" x14ac:dyDescent="0.25">
      <c r="A4370" s="2">
        <f>SPY_IVOL!A4370</f>
        <v>44698</v>
      </c>
      <c r="B4370">
        <f>SPY_IVOL!B4370</f>
        <v>38.8322</v>
      </c>
      <c r="C4370">
        <f>SPY_IVOL!C4370</f>
        <v>30.4145</v>
      </c>
      <c r="D4370">
        <f>SPY_IVOL!D4370</f>
        <v>27.397300000000001</v>
      </c>
      <c r="E4370">
        <f>SPY_IVOL!E4370</f>
        <v>24.091100000000001</v>
      </c>
      <c r="F4370">
        <f>SPY_IVOL!F4370</f>
        <v>20.742699999999999</v>
      </c>
      <c r="G4370">
        <f>SPY_IVOL!G4370</f>
        <v>18.1189</v>
      </c>
      <c r="H4370">
        <f>SPY_IVOL!H4370</f>
        <v>21.323899999999998</v>
      </c>
      <c r="I4370">
        <f>VLOOKUP($A4370,SPY_main!$A:$C,2,FALSE)</f>
        <v>408.32</v>
      </c>
      <c r="J4370">
        <f>IFERROR(VLOOKUP($A4370,SPY_main!$A:$C,3,FALSE),J4369)</f>
        <v>1.3382000000000001</v>
      </c>
      <c r="K4370">
        <f>IFERROR(VLOOKUP($A4370,SPY_main!$E:$F,2,FALSE),K4369)</f>
        <v>1.44757</v>
      </c>
      <c r="L4370">
        <f>IFERROR(VLOOKUP($A4370,SPY_main!H:I,2,FALSE),L4369)</f>
        <v>26.1</v>
      </c>
      <c r="M4370">
        <f t="shared" si="476"/>
        <v>84.311499999999995</v>
      </c>
      <c r="N4370">
        <f t="shared" si="477"/>
        <v>48.822000000000003</v>
      </c>
      <c r="O4370">
        <f t="shared" si="478"/>
        <v>34.762300000000003</v>
      </c>
      <c r="P4370">
        <f t="shared" si="479"/>
        <v>28.837299999999999</v>
      </c>
      <c r="Q4370">
        <f t="shared" si="480"/>
        <v>23.938500000000001</v>
      </c>
      <c r="R4370">
        <f t="shared" si="481"/>
        <v>37.1252</v>
      </c>
      <c r="S4370">
        <f t="shared" si="482"/>
        <v>61.283900000000003</v>
      </c>
      <c r="T4370">
        <f>IFERROR(VLOOKUP($A4370,TY_main!A:B,2,FALSE),T4369)</f>
        <v>119.625</v>
      </c>
    </row>
    <row r="4371" spans="1:20" x14ac:dyDescent="0.25">
      <c r="A4371" s="2">
        <f>SPY_IVOL!A4371</f>
        <v>44699</v>
      </c>
      <c r="B4371">
        <f>SPY_IVOL!B4371</f>
        <v>44.429699999999997</v>
      </c>
      <c r="C4371">
        <f>SPY_IVOL!C4371</f>
        <v>35.140500000000003</v>
      </c>
      <c r="D4371">
        <f>SPY_IVOL!D4371</f>
        <v>32.042499999999997</v>
      </c>
      <c r="E4371">
        <f>SPY_IVOL!E4371</f>
        <v>26.394100000000002</v>
      </c>
      <c r="F4371">
        <f>SPY_IVOL!F4371</f>
        <v>23.129799999999999</v>
      </c>
      <c r="G4371">
        <f>SPY_IVOL!G4371</f>
        <v>21.1157</v>
      </c>
      <c r="H4371">
        <f>SPY_IVOL!H4371</f>
        <v>22.897400000000001</v>
      </c>
      <c r="I4371">
        <f>VLOOKUP($A4371,SPY_main!$A:$C,2,FALSE)</f>
        <v>391.86</v>
      </c>
      <c r="J4371">
        <f>IFERROR(VLOOKUP($A4371,SPY_main!$A:$C,3,FALSE),J4370)</f>
        <v>1.3944000000000001</v>
      </c>
      <c r="K4371">
        <f>IFERROR(VLOOKUP($A4371,SPY_main!$E:$F,2,FALSE),K4370)</f>
        <v>1.478</v>
      </c>
      <c r="L4371">
        <f>IFERROR(VLOOKUP($A4371,SPY_main!H:I,2,FALSE),L4370)</f>
        <v>30.96</v>
      </c>
      <c r="M4371">
        <f t="shared" si="476"/>
        <v>103.622</v>
      </c>
      <c r="N4371">
        <f t="shared" si="477"/>
        <v>62.186999999999998</v>
      </c>
      <c r="O4371">
        <f t="shared" si="478"/>
        <v>44.523800000000001</v>
      </c>
      <c r="P4371">
        <f t="shared" si="479"/>
        <v>31.052900000000001</v>
      </c>
      <c r="Q4371">
        <f t="shared" si="480"/>
        <v>33.624200000000002</v>
      </c>
      <c r="R4371">
        <f t="shared" si="481"/>
        <v>47.305700000000002</v>
      </c>
      <c r="S4371">
        <f t="shared" si="482"/>
        <v>82.061999999999998</v>
      </c>
      <c r="T4371">
        <f>IFERROR(VLOOKUP($A4371,TY_main!A:B,2,FALSE),T4370)</f>
        <v>120.203125</v>
      </c>
    </row>
    <row r="4372" spans="1:20" x14ac:dyDescent="0.25">
      <c r="A4372" s="2">
        <f>SPY_IVOL!A4372</f>
        <v>44700</v>
      </c>
      <c r="B4372">
        <f>SPY_IVOL!B4372</f>
        <v>42.746499999999997</v>
      </c>
      <c r="C4372">
        <f>SPY_IVOL!C4372</f>
        <v>33.398299999999999</v>
      </c>
      <c r="D4372">
        <f>SPY_IVOL!D4372</f>
        <v>30.1769</v>
      </c>
      <c r="E4372">
        <f>SPY_IVOL!E4372</f>
        <v>26.507200000000001</v>
      </c>
      <c r="F4372">
        <f>SPY_IVOL!F4372</f>
        <v>22.9163</v>
      </c>
      <c r="G4372">
        <f>SPY_IVOL!G4372</f>
        <v>21.3611</v>
      </c>
      <c r="H4372">
        <f>SPY_IVOL!H4372</f>
        <v>24.1326</v>
      </c>
      <c r="I4372">
        <f>VLOOKUP($A4372,SPY_main!$A:$C,2,FALSE)</f>
        <v>389.46</v>
      </c>
      <c r="J4372">
        <f>IFERROR(VLOOKUP($A4372,SPY_main!$A:$C,3,FALSE),J4371)</f>
        <v>1.403</v>
      </c>
      <c r="K4372">
        <f>IFERROR(VLOOKUP($A4372,SPY_main!$E:$F,2,FALSE),K4371)</f>
        <v>1.5048600000000001</v>
      </c>
      <c r="L4372">
        <f>IFERROR(VLOOKUP($A4372,SPY_main!H:I,2,FALSE),L4371)</f>
        <v>29.35</v>
      </c>
      <c r="M4372">
        <f t="shared" si="476"/>
        <v>141.9102</v>
      </c>
      <c r="N4372">
        <f t="shared" si="477"/>
        <v>73.925399999999996</v>
      </c>
      <c r="O4372">
        <f t="shared" si="478"/>
        <v>45.999200000000002</v>
      </c>
      <c r="P4372">
        <f t="shared" si="479"/>
        <v>33.768900000000002</v>
      </c>
      <c r="Q4372">
        <f t="shared" si="480"/>
        <v>39.426600000000001</v>
      </c>
      <c r="R4372">
        <f t="shared" si="481"/>
        <v>61.163800000000002</v>
      </c>
      <c r="S4372">
        <f t="shared" si="482"/>
        <v>61.163800000000002</v>
      </c>
      <c r="T4372">
        <f>IFERROR(VLOOKUP($A4372,TY_main!A:B,2,FALSE),T4371)</f>
        <v>120.484375</v>
      </c>
    </row>
    <row r="4373" spans="1:20" x14ac:dyDescent="0.25">
      <c r="A4373" s="2">
        <f>SPY_IVOL!A4373</f>
        <v>44701</v>
      </c>
      <c r="B4373">
        <f>SPY_IVOL!B4373</f>
        <v>43.104900000000001</v>
      </c>
      <c r="C4373">
        <f>SPY_IVOL!C4373</f>
        <v>33.917999999999999</v>
      </c>
      <c r="D4373">
        <f>SPY_IVOL!D4373</f>
        <v>30.763100000000001</v>
      </c>
      <c r="E4373">
        <f>SPY_IVOL!E4373</f>
        <v>26.465900000000001</v>
      </c>
      <c r="F4373">
        <f>SPY_IVOL!F4373</f>
        <v>23.037199999999999</v>
      </c>
      <c r="G4373">
        <f>SPY_IVOL!G4373</f>
        <v>21.604099999999999</v>
      </c>
      <c r="H4373">
        <f>SPY_IVOL!H4373</f>
        <v>23.7224</v>
      </c>
      <c r="I4373">
        <f>VLOOKUP($A4373,SPY_main!$A:$C,2,FALSE)</f>
        <v>389.63</v>
      </c>
      <c r="J4373">
        <f>IFERROR(VLOOKUP($A4373,SPY_main!$A:$C,3,FALSE),J4372)</f>
        <v>1.4024000000000001</v>
      </c>
      <c r="K4373">
        <f>IFERROR(VLOOKUP($A4373,SPY_main!$E:$F,2,FALSE),K4372)</f>
        <v>1.5064299999999999</v>
      </c>
      <c r="L4373">
        <f>IFERROR(VLOOKUP($A4373,SPY_main!H:I,2,FALSE),L4372)</f>
        <v>29.43</v>
      </c>
      <c r="M4373">
        <f t="shared" si="476"/>
        <v>81.995400000000004</v>
      </c>
      <c r="N4373">
        <f t="shared" si="477"/>
        <v>48.509599999999999</v>
      </c>
      <c r="O4373">
        <f t="shared" si="478"/>
        <v>30.793600000000001</v>
      </c>
      <c r="P4373">
        <f t="shared" si="479"/>
        <v>21.430599999999998</v>
      </c>
      <c r="Q4373">
        <f t="shared" si="480"/>
        <v>22.671900000000001</v>
      </c>
      <c r="R4373">
        <f t="shared" si="481"/>
        <v>37.288899999999998</v>
      </c>
      <c r="S4373">
        <f t="shared" si="482"/>
        <v>66.634100000000004</v>
      </c>
      <c r="T4373">
        <f>IFERROR(VLOOKUP($A4373,TY_main!A:B,2,FALSE),T4372)</f>
        <v>120.90625</v>
      </c>
    </row>
    <row r="4374" spans="1:20" x14ac:dyDescent="0.25">
      <c r="A4374" s="2">
        <f>SPY_IVOL!A4374</f>
        <v>44704</v>
      </c>
      <c r="B4374">
        <f>SPY_IVOL!B4374</f>
        <v>38.027500000000003</v>
      </c>
      <c r="C4374">
        <f>SPY_IVOL!C4374</f>
        <v>30.9497</v>
      </c>
      <c r="D4374">
        <f>SPY_IVOL!D4374</f>
        <v>28.0428</v>
      </c>
      <c r="E4374">
        <f>SPY_IVOL!E4374</f>
        <v>25.887899999999998</v>
      </c>
      <c r="F4374">
        <f>SPY_IVOL!F4374</f>
        <v>23.104299999999999</v>
      </c>
      <c r="G4374">
        <f>SPY_IVOL!G4374</f>
        <v>21.004300000000001</v>
      </c>
      <c r="H4374">
        <f>SPY_IVOL!H4374</f>
        <v>20.227799999999998</v>
      </c>
      <c r="I4374">
        <f>VLOOKUP($A4374,SPY_main!$A:$C,2,FALSE)</f>
        <v>396.92</v>
      </c>
      <c r="J4374">
        <f>IFERROR(VLOOKUP($A4374,SPY_main!$A:$C,3,FALSE),J4373)</f>
        <v>1.3766</v>
      </c>
      <c r="K4374">
        <f>IFERROR(VLOOKUP($A4374,SPY_main!$E:$F,2,FALSE),K4373)</f>
        <v>1.52386</v>
      </c>
      <c r="L4374">
        <f>IFERROR(VLOOKUP($A4374,SPY_main!H:I,2,FALSE),L4373)</f>
        <v>28.48</v>
      </c>
      <c r="M4374">
        <f t="shared" si="476"/>
        <v>42.404899999999998</v>
      </c>
      <c r="N4374">
        <f t="shared" si="477"/>
        <v>32.776299999999999</v>
      </c>
      <c r="O4374">
        <f t="shared" si="478"/>
        <v>29.3584</v>
      </c>
      <c r="P4374">
        <f t="shared" si="479"/>
        <v>26.662299999999998</v>
      </c>
      <c r="Q4374">
        <f t="shared" si="480"/>
        <v>23.439900000000002</v>
      </c>
      <c r="R4374">
        <f t="shared" si="481"/>
        <v>21.581299999999999</v>
      </c>
      <c r="S4374">
        <f t="shared" si="482"/>
        <v>25.074400000000001</v>
      </c>
      <c r="T4374">
        <f>IFERROR(VLOOKUP($A4374,TY_main!A:B,2,FALSE),T4373)</f>
        <v>120.359375</v>
      </c>
    </row>
    <row r="4375" spans="1:20" x14ac:dyDescent="0.25">
      <c r="A4375" s="2">
        <f>SPY_IVOL!A4375</f>
        <v>44705</v>
      </c>
      <c r="B4375">
        <f>SPY_IVOL!B4375</f>
        <v>38.709899999999998</v>
      </c>
      <c r="C4375">
        <f>SPY_IVOL!C4375</f>
        <v>31.607700000000001</v>
      </c>
      <c r="D4375">
        <f>SPY_IVOL!D4375</f>
        <v>28.692799999999998</v>
      </c>
      <c r="E4375">
        <f>SPY_IVOL!E4375</f>
        <v>26.5215</v>
      </c>
      <c r="F4375">
        <f>SPY_IVOL!F4375</f>
        <v>23.8094</v>
      </c>
      <c r="G4375">
        <f>SPY_IVOL!G4375</f>
        <v>21.804500000000001</v>
      </c>
      <c r="H4375">
        <f>SPY_IVOL!H4375</f>
        <v>21.0092</v>
      </c>
      <c r="I4375">
        <f>VLOOKUP($A4375,SPY_main!$A:$C,2,FALSE)</f>
        <v>393.89</v>
      </c>
      <c r="J4375">
        <f>IFERROR(VLOOKUP($A4375,SPY_main!$A:$C,3,FALSE),J4374)</f>
        <v>1.3872</v>
      </c>
      <c r="K4375">
        <f>IFERROR(VLOOKUP($A4375,SPY_main!$E:$F,2,FALSE),K4374)</f>
        <v>1.5309999999999999</v>
      </c>
      <c r="L4375">
        <f>IFERROR(VLOOKUP($A4375,SPY_main!H:I,2,FALSE),L4374)</f>
        <v>29.45</v>
      </c>
      <c r="M4375">
        <f t="shared" si="476"/>
        <v>43.988</v>
      </c>
      <c r="N4375">
        <f t="shared" si="477"/>
        <v>33.857100000000003</v>
      </c>
      <c r="O4375">
        <f t="shared" si="478"/>
        <v>30.370100000000001</v>
      </c>
      <c r="P4375">
        <f t="shared" si="479"/>
        <v>27.696300000000001</v>
      </c>
      <c r="Q4375">
        <f t="shared" si="480"/>
        <v>24.674299999999999</v>
      </c>
      <c r="R4375">
        <f t="shared" si="481"/>
        <v>22.889299999999999</v>
      </c>
      <c r="S4375">
        <f t="shared" si="482"/>
        <v>25.913399999999999</v>
      </c>
      <c r="T4375">
        <f>IFERROR(VLOOKUP($A4375,TY_main!A:B,2,FALSE),T4374)</f>
        <v>121.15625</v>
      </c>
    </row>
    <row r="4376" spans="1:20" x14ac:dyDescent="0.25">
      <c r="A4376" s="2">
        <f>SPY_IVOL!A4376</f>
        <v>44706</v>
      </c>
      <c r="B4376">
        <f>SPY_IVOL!B4376</f>
        <v>37.962299999999999</v>
      </c>
      <c r="C4376">
        <f>SPY_IVOL!C4376</f>
        <v>31.2715</v>
      </c>
      <c r="D4376">
        <f>SPY_IVOL!D4376</f>
        <v>28.511099999999999</v>
      </c>
      <c r="E4376">
        <f>SPY_IVOL!E4376</f>
        <v>25.5166</v>
      </c>
      <c r="F4376">
        <f>SPY_IVOL!F4376</f>
        <v>22.640699999999999</v>
      </c>
      <c r="G4376">
        <f>SPY_IVOL!G4376</f>
        <v>20.832899999999999</v>
      </c>
      <c r="H4376">
        <f>SPY_IVOL!H4376</f>
        <v>20.639099999999999</v>
      </c>
      <c r="I4376">
        <f>VLOOKUP($A4376,SPY_main!$A:$C,2,FALSE)</f>
        <v>397.37</v>
      </c>
      <c r="J4376">
        <f>IFERROR(VLOOKUP($A4376,SPY_main!$A:$C,3,FALSE),J4375)</f>
        <v>1.375</v>
      </c>
      <c r="K4376">
        <f>IFERROR(VLOOKUP($A4376,SPY_main!$E:$F,2,FALSE),K4375)</f>
        <v>1.5528599999999999</v>
      </c>
      <c r="L4376">
        <f>IFERROR(VLOOKUP($A4376,SPY_main!H:I,2,FALSE),L4375)</f>
        <v>28.37</v>
      </c>
      <c r="M4376">
        <f t="shared" si="476"/>
        <v>42.574199999999998</v>
      </c>
      <c r="N4376">
        <f t="shared" si="477"/>
        <v>33.204900000000002</v>
      </c>
      <c r="O4376">
        <f t="shared" si="478"/>
        <v>30.009</v>
      </c>
      <c r="P4376">
        <f t="shared" si="479"/>
        <v>26.626000000000001</v>
      </c>
      <c r="Q4376">
        <f t="shared" si="480"/>
        <v>23.319400000000002</v>
      </c>
      <c r="R4376">
        <f t="shared" si="481"/>
        <v>21.805099999999999</v>
      </c>
      <c r="S4376">
        <f t="shared" si="482"/>
        <v>26.146100000000001</v>
      </c>
      <c r="T4376">
        <f>IFERROR(VLOOKUP($A4376,TY_main!A:B,2,FALSE),T4375)</f>
        <v>121.375</v>
      </c>
    </row>
    <row r="4377" spans="1:20" x14ac:dyDescent="0.25">
      <c r="A4377" s="2">
        <f>SPY_IVOL!A4377</f>
        <v>44707</v>
      </c>
      <c r="B4377">
        <f>SPY_IVOL!B4377</f>
        <v>37.7883</v>
      </c>
      <c r="C4377">
        <f>SPY_IVOL!C4377</f>
        <v>30.677399999999999</v>
      </c>
      <c r="D4377">
        <f>SPY_IVOL!D4377</f>
        <v>27.740300000000001</v>
      </c>
      <c r="E4377">
        <f>SPY_IVOL!E4377</f>
        <v>24.616900000000001</v>
      </c>
      <c r="F4377">
        <f>SPY_IVOL!F4377</f>
        <v>21.543700000000001</v>
      </c>
      <c r="G4377">
        <f>SPY_IVOL!G4377</f>
        <v>19.8748</v>
      </c>
      <c r="H4377">
        <f>SPY_IVOL!H4377</f>
        <v>20.496200000000002</v>
      </c>
      <c r="I4377">
        <f>VLOOKUP($A4377,SPY_main!$A:$C,2,FALSE)</f>
        <v>405.31</v>
      </c>
      <c r="J4377">
        <f>IFERROR(VLOOKUP($A4377,SPY_main!$A:$C,3,FALSE),J4376)</f>
        <v>1.3481000000000001</v>
      </c>
      <c r="K4377">
        <f>IFERROR(VLOOKUP($A4377,SPY_main!$E:$F,2,FALSE),K4376)</f>
        <v>1.5748599999999999</v>
      </c>
      <c r="L4377">
        <f>IFERROR(VLOOKUP($A4377,SPY_main!H:I,2,FALSE),L4376)</f>
        <v>27.5</v>
      </c>
      <c r="M4377">
        <f t="shared" si="476"/>
        <v>43.484200000000001</v>
      </c>
      <c r="N4377">
        <f t="shared" si="477"/>
        <v>32.291800000000002</v>
      </c>
      <c r="O4377">
        <f t="shared" si="478"/>
        <v>28.751899999999999</v>
      </c>
      <c r="P4377">
        <f t="shared" si="479"/>
        <v>25.259799999999998</v>
      </c>
      <c r="Q4377">
        <f t="shared" si="480"/>
        <v>21.674600000000002</v>
      </c>
      <c r="R4377">
        <f t="shared" si="481"/>
        <v>20.637899999999998</v>
      </c>
      <c r="S4377">
        <f t="shared" si="482"/>
        <v>26.687899999999999</v>
      </c>
      <c r="T4377">
        <f>IFERROR(VLOOKUP($A4377,TY_main!A:B,2,FALSE),T4376)</f>
        <v>121.375</v>
      </c>
    </row>
    <row r="4378" spans="1:20" x14ac:dyDescent="0.25">
      <c r="A4378" s="2">
        <f>SPY_IVOL!A4378</f>
        <v>44708</v>
      </c>
      <c r="B4378">
        <f>SPY_IVOL!B4378</f>
        <v>36.524900000000002</v>
      </c>
      <c r="C4378">
        <f>SPY_IVOL!C4378</f>
        <v>29.1892</v>
      </c>
      <c r="D4378">
        <f>SPY_IVOL!D4378</f>
        <v>25.886500000000002</v>
      </c>
      <c r="E4378">
        <f>SPY_IVOL!E4378</f>
        <v>22.814399999999999</v>
      </c>
      <c r="F4378">
        <f>SPY_IVOL!F4378</f>
        <v>20.606200000000001</v>
      </c>
      <c r="G4378">
        <f>SPY_IVOL!G4378</f>
        <v>18.576000000000001</v>
      </c>
      <c r="H4378">
        <f>SPY_IVOL!H4378</f>
        <v>20.020399999999999</v>
      </c>
      <c r="I4378">
        <f>VLOOKUP($A4378,SPY_main!$A:$C,2,FALSE)</f>
        <v>415.26</v>
      </c>
      <c r="J4378">
        <f>IFERROR(VLOOKUP($A4378,SPY_main!$A:$C,3,FALSE),J4377)</f>
        <v>1.3158000000000001</v>
      </c>
      <c r="K4378">
        <f>IFERROR(VLOOKUP($A4378,SPY_main!$E:$F,2,FALSE),K4377)</f>
        <v>1.5978600000000001</v>
      </c>
      <c r="L4378">
        <f>IFERROR(VLOOKUP($A4378,SPY_main!H:I,2,FALSE),L4377)</f>
        <v>25.72</v>
      </c>
      <c r="M4378">
        <f t="shared" si="476"/>
        <v>42.154499999999999</v>
      </c>
      <c r="N4378">
        <f t="shared" si="477"/>
        <v>30.5503</v>
      </c>
      <c r="O4378">
        <f t="shared" si="478"/>
        <v>26.6402</v>
      </c>
      <c r="P4378">
        <f t="shared" si="479"/>
        <v>22.886900000000001</v>
      </c>
      <c r="Q4378">
        <f t="shared" si="480"/>
        <v>20.641999999999999</v>
      </c>
      <c r="R4378">
        <f t="shared" si="481"/>
        <v>19.758600000000001</v>
      </c>
      <c r="S4378">
        <f t="shared" si="482"/>
        <v>27.2575</v>
      </c>
      <c r="T4378">
        <f>IFERROR(VLOOKUP($A4378,TY_main!A:B,2,FALSE),T4377)</f>
        <v>121.265625</v>
      </c>
    </row>
    <row r="4379" spans="1:20" x14ac:dyDescent="0.25">
      <c r="A4379" s="2">
        <f>SPY_IVOL!A4379</f>
        <v>44712</v>
      </c>
      <c r="B4379">
        <f>SPY_IVOL!B4379</f>
        <v>36.857799999999997</v>
      </c>
      <c r="C4379">
        <f>SPY_IVOL!C4379</f>
        <v>29.837399999999999</v>
      </c>
      <c r="D4379">
        <f>SPY_IVOL!D4379</f>
        <v>26.552</v>
      </c>
      <c r="E4379">
        <f>SPY_IVOL!E4379</f>
        <v>23.229800000000001</v>
      </c>
      <c r="F4379">
        <f>SPY_IVOL!F4379</f>
        <v>20.263999999999999</v>
      </c>
      <c r="G4379">
        <f>SPY_IVOL!G4379</f>
        <v>18.0443</v>
      </c>
      <c r="H4379">
        <f>SPY_IVOL!H4379</f>
        <v>20.0732</v>
      </c>
      <c r="I4379">
        <f>VLOOKUP($A4379,SPY_main!$A:$C,2,FALSE)</f>
        <v>412.93</v>
      </c>
      <c r="J4379">
        <f>IFERROR(VLOOKUP($A4379,SPY_main!$A:$C,3,FALSE),J4378)</f>
        <v>1.3231999999999999</v>
      </c>
      <c r="K4379">
        <f>IFERROR(VLOOKUP($A4379,SPY_main!$E:$F,2,FALSE),K4378)</f>
        <v>1.6107100000000001</v>
      </c>
      <c r="L4379">
        <f>IFERROR(VLOOKUP($A4379,SPY_main!H:I,2,FALSE),L4378)</f>
        <v>26.19</v>
      </c>
      <c r="M4379">
        <f t="shared" si="476"/>
        <v>43.889699999999998</v>
      </c>
      <c r="N4379">
        <f t="shared" si="477"/>
        <v>32.056699999999999</v>
      </c>
      <c r="O4379">
        <f t="shared" si="478"/>
        <v>28.524999999999999</v>
      </c>
      <c r="P4379">
        <f t="shared" si="479"/>
        <v>24.3203</v>
      </c>
      <c r="Q4379">
        <f t="shared" si="480"/>
        <v>21.042100000000001</v>
      </c>
      <c r="R4379">
        <f t="shared" si="481"/>
        <v>20.285900000000002</v>
      </c>
      <c r="S4379">
        <f t="shared" si="482"/>
        <v>28.8371</v>
      </c>
      <c r="T4379">
        <f>IFERROR(VLOOKUP($A4379,TY_main!A:B,2,FALSE),T4378)</f>
        <v>120.625</v>
      </c>
    </row>
    <row r="4380" spans="1:20" x14ac:dyDescent="0.25">
      <c r="A4380" s="2">
        <f>SPY_IVOL!A4380</f>
        <v>44713</v>
      </c>
      <c r="B4380">
        <f>SPY_IVOL!B4380</f>
        <v>36.446800000000003</v>
      </c>
      <c r="C4380">
        <f>SPY_IVOL!C4380</f>
        <v>29.639099999999999</v>
      </c>
      <c r="D4380">
        <f>SPY_IVOL!D4380</f>
        <v>26.639900000000001</v>
      </c>
      <c r="E4380">
        <f>SPY_IVOL!E4380</f>
        <v>23.117899999999999</v>
      </c>
      <c r="F4380">
        <f>SPY_IVOL!F4380</f>
        <v>19.896100000000001</v>
      </c>
      <c r="G4380">
        <f>SPY_IVOL!G4380</f>
        <v>17.787099999999999</v>
      </c>
      <c r="H4380">
        <f>SPY_IVOL!H4380</f>
        <v>20.3324</v>
      </c>
      <c r="I4380">
        <f>VLOOKUP($A4380,SPY_main!$A:$C,2,FALSE)</f>
        <v>409.59</v>
      </c>
      <c r="J4380">
        <f>IFERROR(VLOOKUP($A4380,SPY_main!$A:$C,3,FALSE),J4379)</f>
        <v>1.3340000000000001</v>
      </c>
      <c r="K4380">
        <f>IFERROR(VLOOKUP($A4380,SPY_main!$E:$F,2,FALSE),K4379)</f>
        <v>1.6259999999999999</v>
      </c>
      <c r="L4380">
        <f>IFERROR(VLOOKUP($A4380,SPY_main!H:I,2,FALSE),L4379)</f>
        <v>25.69</v>
      </c>
      <c r="M4380">
        <f t="shared" si="476"/>
        <v>44.213700000000003</v>
      </c>
      <c r="N4380">
        <f t="shared" si="477"/>
        <v>31.011700000000001</v>
      </c>
      <c r="O4380">
        <f t="shared" si="478"/>
        <v>28.136900000000001</v>
      </c>
      <c r="P4380">
        <f t="shared" si="479"/>
        <v>23.860499999999998</v>
      </c>
      <c r="Q4380">
        <f t="shared" si="480"/>
        <v>20.271000000000001</v>
      </c>
      <c r="R4380">
        <f t="shared" si="481"/>
        <v>20.206600000000002</v>
      </c>
      <c r="S4380">
        <f t="shared" si="482"/>
        <v>29.7516</v>
      </c>
      <c r="T4380">
        <f>IFERROR(VLOOKUP($A4380,TY_main!A:B,2,FALSE),T4379)</f>
        <v>119.8125</v>
      </c>
    </row>
    <row r="4381" spans="1:20" x14ac:dyDescent="0.25">
      <c r="A4381" s="2">
        <f>SPY_IVOL!A4381</f>
        <v>44714</v>
      </c>
      <c r="B4381">
        <f>SPY_IVOL!B4381</f>
        <v>36.447800000000001</v>
      </c>
      <c r="C4381">
        <f>SPY_IVOL!C4381</f>
        <v>29.0351</v>
      </c>
      <c r="D4381">
        <f>SPY_IVOL!D4381</f>
        <v>25.847000000000001</v>
      </c>
      <c r="E4381">
        <f>SPY_IVOL!E4381</f>
        <v>22.126300000000001</v>
      </c>
      <c r="F4381">
        <f>SPY_IVOL!F4381</f>
        <v>18.544799999999999</v>
      </c>
      <c r="G4381">
        <f>SPY_IVOL!G4381</f>
        <v>16.802399999999999</v>
      </c>
      <c r="H4381">
        <f>SPY_IVOL!H4381</f>
        <v>19.982299999999999</v>
      </c>
      <c r="I4381">
        <f>VLOOKUP($A4381,SPY_main!$A:$C,2,FALSE)</f>
        <v>417.39</v>
      </c>
      <c r="J4381">
        <f>IFERROR(VLOOKUP($A4381,SPY_main!$A:$C,3,FALSE),J4380)</f>
        <v>1.3090999999999999</v>
      </c>
      <c r="K4381">
        <f>IFERROR(VLOOKUP($A4381,SPY_main!$E:$F,2,FALSE),K4380)</f>
        <v>1.6259999999999999</v>
      </c>
      <c r="L4381">
        <f>IFERROR(VLOOKUP($A4381,SPY_main!H:I,2,FALSE),L4380)</f>
        <v>24.72</v>
      </c>
      <c r="M4381">
        <f t="shared" si="476"/>
        <v>44.709800000000001</v>
      </c>
      <c r="N4381">
        <f t="shared" si="477"/>
        <v>31.189</v>
      </c>
      <c r="O4381">
        <f t="shared" si="478"/>
        <v>27.3658</v>
      </c>
      <c r="P4381">
        <f t="shared" si="479"/>
        <v>22.621700000000001</v>
      </c>
      <c r="Q4381">
        <f t="shared" si="480"/>
        <v>18.3812</v>
      </c>
      <c r="R4381">
        <f t="shared" si="481"/>
        <v>19.7879</v>
      </c>
      <c r="S4381">
        <f t="shared" si="482"/>
        <v>30.681999999999999</v>
      </c>
      <c r="T4381">
        <f>IFERROR(VLOOKUP($A4381,TY_main!A:B,2,FALSE),T4380)</f>
        <v>120.046875</v>
      </c>
    </row>
    <row r="4382" spans="1:20" x14ac:dyDescent="0.25">
      <c r="A4382" s="2">
        <f>SPY_IVOL!A4382</f>
        <v>44715</v>
      </c>
      <c r="B4382">
        <f>SPY_IVOL!B4382</f>
        <v>36.455599999999997</v>
      </c>
      <c r="C4382">
        <f>SPY_IVOL!C4382</f>
        <v>28.795500000000001</v>
      </c>
      <c r="D4382">
        <f>SPY_IVOL!D4382</f>
        <v>25.714200000000002</v>
      </c>
      <c r="E4382">
        <f>SPY_IVOL!E4382</f>
        <v>22.555199999999999</v>
      </c>
      <c r="F4382">
        <f>SPY_IVOL!F4382</f>
        <v>19.5395</v>
      </c>
      <c r="G4382">
        <f>SPY_IVOL!G4382</f>
        <v>17.499300000000002</v>
      </c>
      <c r="H4382">
        <f>SPY_IVOL!H4382</f>
        <v>20.251300000000001</v>
      </c>
      <c r="I4382">
        <f>VLOOKUP($A4382,SPY_main!$A:$C,2,FALSE)</f>
        <v>410.54</v>
      </c>
      <c r="J4382">
        <f>IFERROR(VLOOKUP($A4382,SPY_main!$A:$C,3,FALSE),J4381)</f>
        <v>1.3309</v>
      </c>
      <c r="K4382">
        <f>IFERROR(VLOOKUP($A4382,SPY_main!$E:$F,2,FALSE),K4381)</f>
        <v>1.6259999999999999</v>
      </c>
      <c r="L4382">
        <f>IFERROR(VLOOKUP($A4382,SPY_main!H:I,2,FALSE),L4381)</f>
        <v>24.79</v>
      </c>
      <c r="M4382">
        <f t="shared" si="476"/>
        <v>45.831400000000002</v>
      </c>
      <c r="N4382">
        <f t="shared" si="477"/>
        <v>30.420500000000001</v>
      </c>
      <c r="O4382">
        <f t="shared" si="478"/>
        <v>26.650099999999998</v>
      </c>
      <c r="P4382">
        <f t="shared" si="479"/>
        <v>22.627400000000002</v>
      </c>
      <c r="Q4382">
        <f t="shared" si="480"/>
        <v>19.238099999999999</v>
      </c>
      <c r="R4382">
        <f t="shared" si="481"/>
        <v>20.5991</v>
      </c>
      <c r="S4382">
        <f t="shared" si="482"/>
        <v>31.813500000000001</v>
      </c>
      <c r="T4382">
        <f>IFERROR(VLOOKUP($A4382,TY_main!A:B,2,FALSE),T4381)</f>
        <v>119.8125</v>
      </c>
    </row>
    <row r="4383" spans="1:20" x14ac:dyDescent="0.25">
      <c r="A4383" s="2">
        <f>SPY_IVOL!A4383</f>
        <v>44718</v>
      </c>
      <c r="B4383">
        <f>SPY_IVOL!B4383</f>
        <v>36.7256</v>
      </c>
      <c r="C4383">
        <f>SPY_IVOL!C4383</f>
        <v>29.031700000000001</v>
      </c>
      <c r="D4383">
        <f>SPY_IVOL!D4383</f>
        <v>26.083400000000001</v>
      </c>
      <c r="E4383">
        <f>SPY_IVOL!E4383</f>
        <v>22.614699999999999</v>
      </c>
      <c r="F4383">
        <f>SPY_IVOL!F4383</f>
        <v>19.3901</v>
      </c>
      <c r="G4383">
        <f>SPY_IVOL!G4383</f>
        <v>17.620899999999999</v>
      </c>
      <c r="H4383">
        <f>SPY_IVOL!H4383</f>
        <v>20.929099999999998</v>
      </c>
      <c r="I4383">
        <f>VLOOKUP($A4383,SPY_main!$A:$C,2,FALSE)</f>
        <v>411.79</v>
      </c>
      <c r="J4383">
        <f>IFERROR(VLOOKUP($A4383,SPY_main!$A:$C,3,FALSE),J4382)</f>
        <v>1.3269</v>
      </c>
      <c r="K4383">
        <f>IFERROR(VLOOKUP($A4383,SPY_main!$E:$F,2,FALSE),K4382)</f>
        <v>1.665</v>
      </c>
      <c r="L4383">
        <f>IFERROR(VLOOKUP($A4383,SPY_main!H:I,2,FALSE),L4382)</f>
        <v>25.07</v>
      </c>
      <c r="M4383">
        <f t="shared" si="476"/>
        <v>49.312199999999997</v>
      </c>
      <c r="N4383">
        <f t="shared" si="477"/>
        <v>32.208799999999997</v>
      </c>
      <c r="O4383">
        <f t="shared" si="478"/>
        <v>28.5229</v>
      </c>
      <c r="P4383">
        <f t="shared" si="479"/>
        <v>23.5685</v>
      </c>
      <c r="Q4383">
        <f t="shared" si="480"/>
        <v>20.197600000000001</v>
      </c>
      <c r="R4383">
        <f t="shared" si="481"/>
        <v>22.007000000000001</v>
      </c>
      <c r="S4383">
        <f t="shared" si="482"/>
        <v>35.901600000000002</v>
      </c>
      <c r="T4383">
        <f>IFERROR(VLOOKUP($A4383,TY_main!A:B,2,FALSE),T4382)</f>
        <v>119.21875</v>
      </c>
    </row>
    <row r="4384" spans="1:20" x14ac:dyDescent="0.25">
      <c r="A4384" s="2">
        <f>SPY_IVOL!A4384</f>
        <v>44719</v>
      </c>
      <c r="B4384">
        <f>SPY_IVOL!B4384</f>
        <v>36.381799999999998</v>
      </c>
      <c r="C4384">
        <f>SPY_IVOL!C4384</f>
        <v>28.534199999999998</v>
      </c>
      <c r="D4384">
        <f>SPY_IVOL!D4384</f>
        <v>25.446200000000001</v>
      </c>
      <c r="E4384">
        <f>SPY_IVOL!E4384</f>
        <v>21.608499999999999</v>
      </c>
      <c r="F4384">
        <f>SPY_IVOL!F4384</f>
        <v>18.309100000000001</v>
      </c>
      <c r="G4384">
        <f>SPY_IVOL!G4384</f>
        <v>16.708200000000001</v>
      </c>
      <c r="H4384">
        <f>SPY_IVOL!H4384</f>
        <v>20.5534</v>
      </c>
      <c r="I4384">
        <f>VLOOKUP($A4384,SPY_main!$A:$C,2,FALSE)</f>
        <v>415.74</v>
      </c>
      <c r="J4384">
        <f>IFERROR(VLOOKUP($A4384,SPY_main!$A:$C,3,FALSE),J4383)</f>
        <v>1.3143</v>
      </c>
      <c r="K4384">
        <f>IFERROR(VLOOKUP($A4384,SPY_main!$E:$F,2,FALSE),K4383)</f>
        <v>1.6904300000000001</v>
      </c>
      <c r="L4384">
        <f>IFERROR(VLOOKUP($A4384,SPY_main!H:I,2,FALSE),L4383)</f>
        <v>24.02</v>
      </c>
      <c r="M4384">
        <f t="shared" si="476"/>
        <v>50.560200000000002</v>
      </c>
      <c r="N4384">
        <f t="shared" si="477"/>
        <v>32.257599999999996</v>
      </c>
      <c r="O4384">
        <f t="shared" si="478"/>
        <v>27.908799999999999</v>
      </c>
      <c r="P4384">
        <f t="shared" si="479"/>
        <v>22.211300000000001</v>
      </c>
      <c r="Q4384">
        <f t="shared" si="480"/>
        <v>18.827000000000002</v>
      </c>
      <c r="R4384">
        <f t="shared" si="481"/>
        <v>22.181899999999999</v>
      </c>
      <c r="S4384">
        <f t="shared" si="482"/>
        <v>36.456299999999999</v>
      </c>
      <c r="T4384">
        <f>IFERROR(VLOOKUP($A4384,TY_main!A:B,2,FALSE),T4383)</f>
        <v>119.71875</v>
      </c>
    </row>
    <row r="4385" spans="1:20" x14ac:dyDescent="0.25">
      <c r="A4385" s="2">
        <f>SPY_IVOL!A4385</f>
        <v>44720</v>
      </c>
      <c r="B4385">
        <f>SPY_IVOL!B4385</f>
        <v>35.894799999999996</v>
      </c>
      <c r="C4385">
        <f>SPY_IVOL!C4385</f>
        <v>28.4053</v>
      </c>
      <c r="D4385">
        <f>SPY_IVOL!D4385</f>
        <v>25.391200000000001</v>
      </c>
      <c r="E4385">
        <f>SPY_IVOL!E4385</f>
        <v>21.970400000000001</v>
      </c>
      <c r="F4385">
        <f>SPY_IVOL!F4385</f>
        <v>18.841000000000001</v>
      </c>
      <c r="G4385">
        <f>SPY_IVOL!G4385</f>
        <v>17.137899999999998</v>
      </c>
      <c r="H4385">
        <f>SPY_IVOL!H4385</f>
        <v>20.8721</v>
      </c>
      <c r="I4385">
        <f>VLOOKUP($A4385,SPY_main!$A:$C,2,FALSE)</f>
        <v>411.22</v>
      </c>
      <c r="J4385">
        <f>IFERROR(VLOOKUP($A4385,SPY_main!$A:$C,3,FALSE),J4384)</f>
        <v>1.3287</v>
      </c>
      <c r="K4385">
        <f>IFERROR(VLOOKUP($A4385,SPY_main!$E:$F,2,FALSE),K4384)</f>
        <v>1.68771</v>
      </c>
      <c r="L4385">
        <f>IFERROR(VLOOKUP($A4385,SPY_main!H:I,2,FALSE),L4384)</f>
        <v>23.96</v>
      </c>
      <c r="M4385">
        <f t="shared" si="476"/>
        <v>51.513199999999998</v>
      </c>
      <c r="N4385">
        <f t="shared" si="477"/>
        <v>31.455500000000001</v>
      </c>
      <c r="O4385">
        <f t="shared" si="478"/>
        <v>27.093699999999998</v>
      </c>
      <c r="P4385">
        <f t="shared" si="479"/>
        <v>22.912299999999998</v>
      </c>
      <c r="Q4385">
        <f t="shared" si="480"/>
        <v>19.613</v>
      </c>
      <c r="R4385">
        <f t="shared" si="481"/>
        <v>23.420100000000001</v>
      </c>
      <c r="S4385">
        <f t="shared" si="482"/>
        <v>37.903100000000002</v>
      </c>
      <c r="T4385">
        <f>IFERROR(VLOOKUP($A4385,TY_main!A:B,2,FALSE),T4384)</f>
        <v>119.375</v>
      </c>
    </row>
    <row r="4386" spans="1:20" x14ac:dyDescent="0.25">
      <c r="A4386" s="2">
        <f>SPY_IVOL!A4386</f>
        <v>44721</v>
      </c>
      <c r="B4386">
        <f>SPY_IVOL!B4386</f>
        <v>37.445900000000002</v>
      </c>
      <c r="C4386">
        <f>SPY_IVOL!C4386</f>
        <v>29.773800000000001</v>
      </c>
      <c r="D4386">
        <f>SPY_IVOL!D4386</f>
        <v>26.954000000000001</v>
      </c>
      <c r="E4386">
        <f>SPY_IVOL!E4386</f>
        <v>23.969799999999999</v>
      </c>
      <c r="F4386">
        <f>SPY_IVOL!F4386</f>
        <v>20.924199999999999</v>
      </c>
      <c r="G4386">
        <f>SPY_IVOL!G4386</f>
        <v>18.9375</v>
      </c>
      <c r="H4386">
        <f>SPY_IVOL!H4386</f>
        <v>21.992000000000001</v>
      </c>
      <c r="I4386">
        <f>VLOOKUP($A4386,SPY_main!$A:$C,2,FALSE)</f>
        <v>401.44</v>
      </c>
      <c r="J4386">
        <f>IFERROR(VLOOKUP($A4386,SPY_main!$A:$C,3,FALSE),J4385)</f>
        <v>1.3611</v>
      </c>
      <c r="K4386">
        <f>IFERROR(VLOOKUP($A4386,SPY_main!$E:$F,2,FALSE),K4385)</f>
        <v>1.72129</v>
      </c>
      <c r="L4386">
        <f>IFERROR(VLOOKUP($A4386,SPY_main!H:I,2,FALSE),L4385)</f>
        <v>26.09</v>
      </c>
      <c r="M4386">
        <f t="shared" si="476"/>
        <v>56.895400000000002</v>
      </c>
      <c r="N4386">
        <f t="shared" si="477"/>
        <v>34.757199999999997</v>
      </c>
      <c r="O4386">
        <f t="shared" si="478"/>
        <v>30.145</v>
      </c>
      <c r="P4386">
        <f t="shared" si="479"/>
        <v>27.160399999999999</v>
      </c>
      <c r="Q4386">
        <f t="shared" si="480"/>
        <v>24.404900000000001</v>
      </c>
      <c r="R4386">
        <f t="shared" si="481"/>
        <v>25.3264</v>
      </c>
      <c r="S4386">
        <f t="shared" si="482"/>
        <v>40.899299999999997</v>
      </c>
      <c r="T4386">
        <f>IFERROR(VLOOKUP($A4386,TY_main!A:B,2,FALSE),T4385)</f>
        <v>119.1875</v>
      </c>
    </row>
    <row r="4387" spans="1:20" x14ac:dyDescent="0.25">
      <c r="A4387" s="2">
        <f>SPY_IVOL!A4387</f>
        <v>44722</v>
      </c>
      <c r="B4387">
        <f>SPY_IVOL!B4387</f>
        <v>38.979700000000001</v>
      </c>
      <c r="C4387">
        <f>SPY_IVOL!C4387</f>
        <v>30.645199999999999</v>
      </c>
      <c r="D4387">
        <f>SPY_IVOL!D4387</f>
        <v>28.1767</v>
      </c>
      <c r="E4387">
        <f>SPY_IVOL!E4387</f>
        <v>26.7376</v>
      </c>
      <c r="F4387">
        <f>SPY_IVOL!F4387</f>
        <v>23.395099999999999</v>
      </c>
      <c r="G4387">
        <f>SPY_IVOL!G4387</f>
        <v>21.006799999999998</v>
      </c>
      <c r="H4387">
        <f>SPY_IVOL!H4387</f>
        <v>22.380299999999998</v>
      </c>
      <c r="I4387">
        <f>VLOOKUP($A4387,SPY_main!$A:$C,2,FALSE)</f>
        <v>389.8</v>
      </c>
      <c r="J4387">
        <f>IFERROR(VLOOKUP($A4387,SPY_main!$A:$C,3,FALSE),J4386)</f>
        <v>1.4017999999999999</v>
      </c>
      <c r="K4387">
        <f>IFERROR(VLOOKUP($A4387,SPY_main!$E:$F,2,FALSE),K4386)</f>
        <v>1.74471</v>
      </c>
      <c r="L4387">
        <f>IFERROR(VLOOKUP($A4387,SPY_main!H:I,2,FALSE),L4386)</f>
        <v>27.75</v>
      </c>
      <c r="M4387">
        <f t="shared" si="476"/>
        <v>63.659500000000001</v>
      </c>
      <c r="N4387">
        <f t="shared" si="477"/>
        <v>38.398299999999999</v>
      </c>
      <c r="O4387">
        <f t="shared" si="478"/>
        <v>30.802700000000002</v>
      </c>
      <c r="P4387">
        <f t="shared" si="479"/>
        <v>29.8428</v>
      </c>
      <c r="Q4387">
        <f t="shared" si="480"/>
        <v>25.084399999999999</v>
      </c>
      <c r="R4387">
        <f t="shared" si="481"/>
        <v>27.808399999999999</v>
      </c>
      <c r="S4387">
        <f t="shared" si="482"/>
        <v>43.843699999999998</v>
      </c>
      <c r="T4387">
        <f>IFERROR(VLOOKUP($A4387,TY_main!A:B,2,FALSE),T4386)</f>
        <v>118.078125</v>
      </c>
    </row>
    <row r="4388" spans="1:20" x14ac:dyDescent="0.25">
      <c r="A4388" s="2">
        <f>SPY_IVOL!A4388</f>
        <v>44725</v>
      </c>
      <c r="B4388">
        <f>SPY_IVOL!B4388</f>
        <v>45.862699999999997</v>
      </c>
      <c r="C4388">
        <f>SPY_IVOL!C4388</f>
        <v>36.3855</v>
      </c>
      <c r="D4388">
        <f>SPY_IVOL!D4388</f>
        <v>33.130899999999997</v>
      </c>
      <c r="E4388">
        <f>SPY_IVOL!E4388</f>
        <v>29.929400000000001</v>
      </c>
      <c r="F4388">
        <f>SPY_IVOL!F4388</f>
        <v>27.946000000000002</v>
      </c>
      <c r="G4388">
        <f>SPY_IVOL!G4388</f>
        <v>24.864000000000001</v>
      </c>
      <c r="H4388">
        <f>SPY_IVOL!H4388</f>
        <v>26.0076</v>
      </c>
      <c r="I4388">
        <f>VLOOKUP($A4388,SPY_main!$A:$C,2,FALSE)</f>
        <v>375</v>
      </c>
      <c r="J4388">
        <f>IFERROR(VLOOKUP($A4388,SPY_main!$A:$C,3,FALSE),J4387)</f>
        <v>1.4571000000000001</v>
      </c>
      <c r="K4388">
        <f>IFERROR(VLOOKUP($A4388,SPY_main!$E:$F,2,FALSE),K4387)</f>
        <v>1.8288599999999999</v>
      </c>
      <c r="L4388">
        <f>IFERROR(VLOOKUP($A4388,SPY_main!H:I,2,FALSE),L4387)</f>
        <v>34.020000000000003</v>
      </c>
      <c r="M4388">
        <f t="shared" si="476"/>
        <v>87.992500000000007</v>
      </c>
      <c r="N4388">
        <f t="shared" si="477"/>
        <v>59.333599999999997</v>
      </c>
      <c r="O4388">
        <f t="shared" si="478"/>
        <v>48.295099999999998</v>
      </c>
      <c r="P4388">
        <f t="shared" si="479"/>
        <v>45.090299999999999</v>
      </c>
      <c r="Q4388">
        <f t="shared" si="480"/>
        <v>40.378900000000002</v>
      </c>
      <c r="R4388">
        <f t="shared" si="481"/>
        <v>41.8065</v>
      </c>
      <c r="S4388">
        <f t="shared" si="482"/>
        <v>58.234000000000002</v>
      </c>
      <c r="T4388">
        <f>IFERROR(VLOOKUP($A4388,TY_main!A:B,2,FALSE),T4387)</f>
        <v>116.546875</v>
      </c>
    </row>
    <row r="4389" spans="1:20" x14ac:dyDescent="0.25">
      <c r="A4389" s="2">
        <f>SPY_IVOL!A4389</f>
        <v>44726</v>
      </c>
      <c r="B4389">
        <f>SPY_IVOL!B4389</f>
        <v>45.172199999999997</v>
      </c>
      <c r="C4389">
        <f>SPY_IVOL!C4389</f>
        <v>35.2104</v>
      </c>
      <c r="D4389">
        <f>SPY_IVOL!D4389</f>
        <v>32.161999999999999</v>
      </c>
      <c r="E4389">
        <f>SPY_IVOL!E4389</f>
        <v>28.9284</v>
      </c>
      <c r="F4389">
        <f>SPY_IVOL!F4389</f>
        <v>26.369599999999998</v>
      </c>
      <c r="G4389">
        <f>SPY_IVOL!G4389</f>
        <v>24.440100000000001</v>
      </c>
      <c r="H4389">
        <f>SPY_IVOL!H4389</f>
        <v>26.4695</v>
      </c>
      <c r="I4389">
        <f>VLOOKUP($A4389,SPY_main!$A:$C,2,FALSE)</f>
        <v>373.87</v>
      </c>
      <c r="J4389">
        <f>IFERROR(VLOOKUP($A4389,SPY_main!$A:$C,3,FALSE),J4388)</f>
        <v>1.4615</v>
      </c>
      <c r="K4389">
        <f>IFERROR(VLOOKUP($A4389,SPY_main!$E:$F,2,FALSE),K4388)</f>
        <v>2.0032899999999998</v>
      </c>
      <c r="L4389">
        <f>IFERROR(VLOOKUP($A4389,SPY_main!H:I,2,FALSE),L4388)</f>
        <v>32.69</v>
      </c>
      <c r="M4389">
        <f t="shared" si="476"/>
        <v>96.544899999999998</v>
      </c>
      <c r="N4389">
        <f t="shared" si="477"/>
        <v>61.627899999999997</v>
      </c>
      <c r="O4389">
        <f t="shared" si="478"/>
        <v>49.214399999999998</v>
      </c>
      <c r="P4389">
        <f t="shared" si="479"/>
        <v>40.741300000000003</v>
      </c>
      <c r="Q4389">
        <f t="shared" si="480"/>
        <v>41.921199999999999</v>
      </c>
      <c r="R4389">
        <f t="shared" si="481"/>
        <v>45.960099999999997</v>
      </c>
      <c r="S4389">
        <f t="shared" si="482"/>
        <v>67.271900000000002</v>
      </c>
      <c r="T4389">
        <f>IFERROR(VLOOKUP($A4389,TY_main!A:B,2,FALSE),T4388)</f>
        <v>115.71875</v>
      </c>
    </row>
    <row r="4390" spans="1:20" x14ac:dyDescent="0.25">
      <c r="A4390" s="2">
        <f>SPY_IVOL!A4390</f>
        <v>44727</v>
      </c>
      <c r="B4390">
        <f>SPY_IVOL!B4390</f>
        <v>42.515900000000002</v>
      </c>
      <c r="C4390">
        <f>SPY_IVOL!C4390</f>
        <v>33.074399999999997</v>
      </c>
      <c r="D4390">
        <f>SPY_IVOL!D4390</f>
        <v>30.273099999999999</v>
      </c>
      <c r="E4390">
        <f>SPY_IVOL!E4390</f>
        <v>27.453399999999998</v>
      </c>
      <c r="F4390">
        <f>SPY_IVOL!F4390</f>
        <v>24.345300000000002</v>
      </c>
      <c r="G4390">
        <f>SPY_IVOL!G4390</f>
        <v>22.967199999999998</v>
      </c>
      <c r="H4390">
        <f>SPY_IVOL!H4390</f>
        <v>25.468800000000002</v>
      </c>
      <c r="I4390">
        <f>VLOOKUP($A4390,SPY_main!$A:$C,2,FALSE)</f>
        <v>379.2</v>
      </c>
      <c r="J4390">
        <f>IFERROR(VLOOKUP($A4390,SPY_main!$A:$C,3,FALSE),J4389)</f>
        <v>1.4409000000000001</v>
      </c>
      <c r="K4390">
        <f>IFERROR(VLOOKUP($A4390,SPY_main!$E:$F,2,FALSE),K4389)</f>
        <v>2.0295700000000001</v>
      </c>
      <c r="L4390">
        <f>IFERROR(VLOOKUP($A4390,SPY_main!H:I,2,FALSE),L4389)</f>
        <v>29.62</v>
      </c>
      <c r="M4390">
        <f t="shared" si="476"/>
        <v>105.1126</v>
      </c>
      <c r="N4390">
        <f t="shared" si="477"/>
        <v>61.305500000000002</v>
      </c>
      <c r="O4390">
        <f t="shared" si="478"/>
        <v>45.518900000000002</v>
      </c>
      <c r="P4390">
        <f t="shared" si="479"/>
        <v>41.614699999999999</v>
      </c>
      <c r="Q4390">
        <f t="shared" si="480"/>
        <v>40.331899999999997</v>
      </c>
      <c r="R4390">
        <f t="shared" si="481"/>
        <v>46.007399999999997</v>
      </c>
      <c r="S4390">
        <f t="shared" si="482"/>
        <v>79.566299999999998</v>
      </c>
      <c r="T4390">
        <f>IFERROR(VLOOKUP($A4390,TY_main!A:B,2,FALSE),T4389)</f>
        <v>116.4375</v>
      </c>
    </row>
    <row r="4391" spans="1:20" x14ac:dyDescent="0.25">
      <c r="A4391" s="2">
        <f>SPY_IVOL!A4391</f>
        <v>44728</v>
      </c>
      <c r="B4391">
        <f>SPY_IVOL!B4391</f>
        <v>47.389400000000002</v>
      </c>
      <c r="C4391">
        <f>SPY_IVOL!C4391</f>
        <v>36.595599999999997</v>
      </c>
      <c r="D4391">
        <f>SPY_IVOL!D4391</f>
        <v>32.382800000000003</v>
      </c>
      <c r="E4391">
        <f>SPY_IVOL!E4391</f>
        <v>29.063800000000001</v>
      </c>
      <c r="F4391">
        <f>SPY_IVOL!F4391</f>
        <v>26.8584</v>
      </c>
      <c r="G4391">
        <f>SPY_IVOL!G4391</f>
        <v>25.118500000000001</v>
      </c>
      <c r="H4391">
        <f>SPY_IVOL!H4391</f>
        <v>27.028500000000001</v>
      </c>
      <c r="I4391">
        <f>VLOOKUP($A4391,SPY_main!$A:$C,2,FALSE)</f>
        <v>366.65</v>
      </c>
      <c r="J4391">
        <f>IFERROR(VLOOKUP($A4391,SPY_main!$A:$C,3,FALSE),J4390)</f>
        <v>1.7202999999999999</v>
      </c>
      <c r="K4391">
        <f>IFERROR(VLOOKUP($A4391,SPY_main!$E:$F,2,FALSE),K4390)</f>
        <v>2.0634299999999999</v>
      </c>
      <c r="L4391">
        <f>IFERROR(VLOOKUP($A4391,SPY_main!H:I,2,FALSE),L4390)</f>
        <v>32.950000000000003</v>
      </c>
      <c r="M4391">
        <f t="shared" si="476"/>
        <v>148.66220000000001</v>
      </c>
      <c r="N4391">
        <f t="shared" si="477"/>
        <v>90.525000000000006</v>
      </c>
      <c r="O4391">
        <f t="shared" si="478"/>
        <v>57.101300000000002</v>
      </c>
      <c r="P4391">
        <f t="shared" si="479"/>
        <v>38.716700000000003</v>
      </c>
      <c r="Q4391">
        <f t="shared" si="480"/>
        <v>44.2241</v>
      </c>
      <c r="R4391">
        <f t="shared" si="481"/>
        <v>67.390799999999999</v>
      </c>
      <c r="S4391">
        <f t="shared" si="482"/>
        <v>89.497699999999995</v>
      </c>
      <c r="T4391">
        <f>IFERROR(VLOOKUP($A4391,TY_main!A:B,2,FALSE),T4390)</f>
        <v>117.09375</v>
      </c>
    </row>
    <row r="4392" spans="1:20" x14ac:dyDescent="0.25">
      <c r="A4392" s="2">
        <f>SPY_IVOL!A4392</f>
        <v>44729</v>
      </c>
      <c r="B4392">
        <f>SPY_IVOL!B4392</f>
        <v>46.061700000000002</v>
      </c>
      <c r="C4392">
        <f>SPY_IVOL!C4392</f>
        <v>35.367699999999999</v>
      </c>
      <c r="D4392">
        <f>SPY_IVOL!D4392</f>
        <v>31.344899999999999</v>
      </c>
      <c r="E4392">
        <f>SPY_IVOL!E4392</f>
        <v>27.998100000000001</v>
      </c>
      <c r="F4392">
        <f>SPY_IVOL!F4392</f>
        <v>25.5548</v>
      </c>
      <c r="G4392">
        <f>SPY_IVOL!G4392</f>
        <v>24.550899999999999</v>
      </c>
      <c r="H4392">
        <f>SPY_IVOL!H4392</f>
        <v>27.285399999999999</v>
      </c>
      <c r="I4392">
        <f>VLOOKUP($A4392,SPY_main!$A:$C,2,FALSE)</f>
        <v>365.86</v>
      </c>
      <c r="J4392">
        <f>IFERROR(VLOOKUP($A4392,SPY_main!$A:$C,3,FALSE),J4391)</f>
        <v>1.724</v>
      </c>
      <c r="K4392">
        <f>IFERROR(VLOOKUP($A4392,SPY_main!$E:$F,2,FALSE),K4391)</f>
        <v>2.0958600000000001</v>
      </c>
      <c r="L4392">
        <f>IFERROR(VLOOKUP($A4392,SPY_main!H:I,2,FALSE),L4391)</f>
        <v>31.13</v>
      </c>
      <c r="M4392">
        <f t="shared" si="476"/>
        <v>71.438400000000001</v>
      </c>
      <c r="N4392">
        <f t="shared" si="477"/>
        <v>39.498899999999999</v>
      </c>
      <c r="O4392">
        <f t="shared" si="478"/>
        <v>27.346800000000002</v>
      </c>
      <c r="P4392">
        <f t="shared" si="479"/>
        <v>21.396100000000001</v>
      </c>
      <c r="Q4392">
        <f t="shared" si="480"/>
        <v>21.2684</v>
      </c>
      <c r="R4392">
        <f t="shared" si="481"/>
        <v>32.4574</v>
      </c>
      <c r="S4392">
        <f t="shared" si="482"/>
        <v>37.381599999999999</v>
      </c>
      <c r="T4392">
        <f>IFERROR(VLOOKUP($A4392,TY_main!A:B,2,FALSE),T4391)</f>
        <v>117.4375</v>
      </c>
    </row>
    <row r="4393" spans="1:20" x14ac:dyDescent="0.25">
      <c r="A4393" s="2">
        <f>SPY_IVOL!A4393</f>
        <v>44733</v>
      </c>
      <c r="B4393">
        <f>SPY_IVOL!B4393</f>
        <v>39.344700000000003</v>
      </c>
      <c r="C4393">
        <f>SPY_IVOL!C4393</f>
        <v>31.9544</v>
      </c>
      <c r="D4393">
        <f>SPY_IVOL!D4393</f>
        <v>29.260200000000001</v>
      </c>
      <c r="E4393">
        <f>SPY_IVOL!E4393</f>
        <v>26.882200000000001</v>
      </c>
      <c r="F4393">
        <f>SPY_IVOL!F4393</f>
        <v>24.214600000000001</v>
      </c>
      <c r="G4393">
        <f>SPY_IVOL!G4393</f>
        <v>22.552399999999999</v>
      </c>
      <c r="H4393">
        <f>SPY_IVOL!H4393</f>
        <v>21.6798</v>
      </c>
      <c r="I4393">
        <f>VLOOKUP($A4393,SPY_main!$A:$C,2,FALSE)</f>
        <v>375.07</v>
      </c>
      <c r="J4393">
        <f>IFERROR(VLOOKUP($A4393,SPY_main!$A:$C,3,FALSE),J4392)</f>
        <v>1.6817</v>
      </c>
      <c r="K4393">
        <f>IFERROR(VLOOKUP($A4393,SPY_main!$E:$F,2,FALSE),K4392)</f>
        <v>2.1544300000000001</v>
      </c>
      <c r="L4393">
        <f>IFERROR(VLOOKUP($A4393,SPY_main!H:I,2,FALSE),L4392)</f>
        <v>30.19</v>
      </c>
      <c r="M4393">
        <f t="shared" si="476"/>
        <v>46.233499999999999</v>
      </c>
      <c r="N4393">
        <f t="shared" si="477"/>
        <v>34.625300000000003</v>
      </c>
      <c r="O4393">
        <f t="shared" si="478"/>
        <v>30.7392</v>
      </c>
      <c r="P4393">
        <f t="shared" si="479"/>
        <v>27.627600000000001</v>
      </c>
      <c r="Q4393">
        <f t="shared" si="480"/>
        <v>24.8779</v>
      </c>
      <c r="R4393">
        <f t="shared" si="481"/>
        <v>23.6843</v>
      </c>
      <c r="S4393">
        <f t="shared" si="482"/>
        <v>27.3355</v>
      </c>
      <c r="T4393">
        <f>IFERROR(VLOOKUP($A4393,TY_main!A:B,2,FALSE),T4392)</f>
        <v>117.046875</v>
      </c>
    </row>
    <row r="4394" spans="1:20" x14ac:dyDescent="0.25">
      <c r="A4394" s="2">
        <f>SPY_IVOL!A4394</f>
        <v>44734</v>
      </c>
      <c r="B4394">
        <f>SPY_IVOL!B4394</f>
        <v>38.183500000000002</v>
      </c>
      <c r="C4394">
        <f>SPY_IVOL!C4394</f>
        <v>31.184699999999999</v>
      </c>
      <c r="D4394">
        <f>SPY_IVOL!D4394</f>
        <v>28.4495</v>
      </c>
      <c r="E4394">
        <f>SPY_IVOL!E4394</f>
        <v>26.118400000000001</v>
      </c>
      <c r="F4394">
        <f>SPY_IVOL!F4394</f>
        <v>23.909600000000001</v>
      </c>
      <c r="G4394">
        <f>SPY_IVOL!G4394</f>
        <v>22.235499999999998</v>
      </c>
      <c r="H4394">
        <f>SPY_IVOL!H4394</f>
        <v>21.940200000000001</v>
      </c>
      <c r="I4394">
        <f>VLOOKUP($A4394,SPY_main!$A:$C,2,FALSE)</f>
        <v>374.39</v>
      </c>
      <c r="J4394">
        <f>IFERROR(VLOOKUP($A4394,SPY_main!$A:$C,3,FALSE),J4393)</f>
        <v>1.6847000000000001</v>
      </c>
      <c r="K4394">
        <f>IFERROR(VLOOKUP($A4394,SPY_main!$E:$F,2,FALSE),K4393)</f>
        <v>2.1845699999999999</v>
      </c>
      <c r="L4394">
        <f>IFERROR(VLOOKUP($A4394,SPY_main!H:I,2,FALSE),L4393)</f>
        <v>28.95</v>
      </c>
      <c r="M4394">
        <f t="shared" si="476"/>
        <v>44.958100000000002</v>
      </c>
      <c r="N4394">
        <f t="shared" si="477"/>
        <v>33.348799999999997</v>
      </c>
      <c r="O4394">
        <f t="shared" si="478"/>
        <v>29.5715</v>
      </c>
      <c r="P4394">
        <f t="shared" si="479"/>
        <v>26.655899999999999</v>
      </c>
      <c r="Q4394">
        <f t="shared" si="480"/>
        <v>24.6569</v>
      </c>
      <c r="R4394">
        <f t="shared" si="481"/>
        <v>23.849299999999999</v>
      </c>
      <c r="S4394">
        <f t="shared" si="482"/>
        <v>27.9344</v>
      </c>
      <c r="T4394">
        <f>IFERROR(VLOOKUP($A4394,TY_main!A:B,2,FALSE),T4393)</f>
        <v>118.21875</v>
      </c>
    </row>
    <row r="4395" spans="1:20" x14ac:dyDescent="0.25">
      <c r="A4395" s="2">
        <f>SPY_IVOL!A4395</f>
        <v>44735</v>
      </c>
      <c r="B4395">
        <f>SPY_IVOL!B4395</f>
        <v>38.579799999999999</v>
      </c>
      <c r="C4395">
        <f>SPY_IVOL!C4395</f>
        <v>31.715399999999999</v>
      </c>
      <c r="D4395">
        <f>SPY_IVOL!D4395</f>
        <v>29.157499999999999</v>
      </c>
      <c r="E4395">
        <f>SPY_IVOL!E4395</f>
        <v>26.764700000000001</v>
      </c>
      <c r="F4395">
        <f>SPY_IVOL!F4395</f>
        <v>22.6997</v>
      </c>
      <c r="G4395">
        <f>SPY_IVOL!G4395</f>
        <v>21.194800000000001</v>
      </c>
      <c r="H4395">
        <f>SPY_IVOL!H4395</f>
        <v>21.418299999999999</v>
      </c>
      <c r="I4395">
        <f>VLOOKUP($A4395,SPY_main!$A:$C,2,FALSE)</f>
        <v>378.06</v>
      </c>
      <c r="J4395">
        <f>IFERROR(VLOOKUP($A4395,SPY_main!$A:$C,3,FALSE),J4394)</f>
        <v>1.6684000000000001</v>
      </c>
      <c r="K4395">
        <f>IFERROR(VLOOKUP($A4395,SPY_main!$E:$F,2,FALSE),K4394)</f>
        <v>2.1972900000000002</v>
      </c>
      <c r="L4395">
        <f>IFERROR(VLOOKUP($A4395,SPY_main!H:I,2,FALSE),L4394)</f>
        <v>29.05</v>
      </c>
      <c r="M4395">
        <f t="shared" si="476"/>
        <v>46.100499999999997</v>
      </c>
      <c r="N4395">
        <f t="shared" si="477"/>
        <v>33.757899999999999</v>
      </c>
      <c r="O4395">
        <f t="shared" si="478"/>
        <v>30.310500000000001</v>
      </c>
      <c r="P4395">
        <f t="shared" si="479"/>
        <v>27.431899999999999</v>
      </c>
      <c r="Q4395">
        <f t="shared" si="480"/>
        <v>22.987300000000001</v>
      </c>
      <c r="R4395">
        <f t="shared" si="481"/>
        <v>22.8323</v>
      </c>
      <c r="S4395">
        <f t="shared" si="482"/>
        <v>27.775400000000001</v>
      </c>
      <c r="T4395">
        <f>IFERROR(VLOOKUP($A4395,TY_main!A:B,2,FALSE),T4394)</f>
        <v>118.921875</v>
      </c>
    </row>
    <row r="4396" spans="1:20" x14ac:dyDescent="0.25">
      <c r="A4396" s="2">
        <f>SPY_IVOL!A4396</f>
        <v>44736</v>
      </c>
      <c r="B4396">
        <f>SPY_IVOL!B4396</f>
        <v>37.712800000000001</v>
      </c>
      <c r="C4396">
        <f>SPY_IVOL!C4396</f>
        <v>30.8124</v>
      </c>
      <c r="D4396">
        <f>SPY_IVOL!D4396</f>
        <v>28.160499999999999</v>
      </c>
      <c r="E4396">
        <f>SPY_IVOL!E4396</f>
        <v>25.54</v>
      </c>
      <c r="F4396">
        <f>SPY_IVOL!F4396</f>
        <v>21.248799999999999</v>
      </c>
      <c r="G4396">
        <f>SPY_IVOL!G4396</f>
        <v>20.033799999999999</v>
      </c>
      <c r="H4396">
        <f>SPY_IVOL!H4396</f>
        <v>20.494900000000001</v>
      </c>
      <c r="I4396">
        <f>VLOOKUP($A4396,SPY_main!$A:$C,2,FALSE)</f>
        <v>390.08</v>
      </c>
      <c r="J4396">
        <f>IFERROR(VLOOKUP($A4396,SPY_main!$A:$C,3,FALSE),J4395)</f>
        <v>1.617</v>
      </c>
      <c r="K4396">
        <f>IFERROR(VLOOKUP($A4396,SPY_main!$E:$F,2,FALSE),K4395)</f>
        <v>2.2344300000000001</v>
      </c>
      <c r="L4396">
        <f>IFERROR(VLOOKUP($A4396,SPY_main!H:I,2,FALSE),L4395)</f>
        <v>27.23</v>
      </c>
      <c r="M4396">
        <f t="shared" si="476"/>
        <v>44.943199999999997</v>
      </c>
      <c r="N4396">
        <f t="shared" si="477"/>
        <v>32.765700000000002</v>
      </c>
      <c r="O4396">
        <f t="shared" si="478"/>
        <v>28.8812</v>
      </c>
      <c r="P4396">
        <f t="shared" si="479"/>
        <v>25.773800000000001</v>
      </c>
      <c r="Q4396">
        <f t="shared" si="480"/>
        <v>21.305099999999999</v>
      </c>
      <c r="R4396">
        <f t="shared" si="481"/>
        <v>21.2118</v>
      </c>
      <c r="S4396">
        <f t="shared" si="482"/>
        <v>27.372</v>
      </c>
      <c r="T4396">
        <f>IFERROR(VLOOKUP($A4396,TY_main!A:B,2,FALSE),T4395)</f>
        <v>118.609375</v>
      </c>
    </row>
    <row r="4397" spans="1:20" x14ac:dyDescent="0.25">
      <c r="A4397" s="2">
        <f>SPY_IVOL!A4397</f>
        <v>44739</v>
      </c>
      <c r="B4397">
        <f>SPY_IVOL!B4397</f>
        <v>36.801099999999998</v>
      </c>
      <c r="C4397">
        <f>SPY_IVOL!C4397</f>
        <v>29.7423</v>
      </c>
      <c r="D4397">
        <f>SPY_IVOL!D4397</f>
        <v>26.965199999999999</v>
      </c>
      <c r="E4397">
        <f>SPY_IVOL!E4397</f>
        <v>24.3322</v>
      </c>
      <c r="F4397">
        <f>SPY_IVOL!F4397</f>
        <v>21.787500000000001</v>
      </c>
      <c r="G4397">
        <f>SPY_IVOL!G4397</f>
        <v>20.325299999999999</v>
      </c>
      <c r="H4397">
        <f>SPY_IVOL!H4397</f>
        <v>20.856200000000001</v>
      </c>
      <c r="I4397">
        <f>VLOOKUP($A4397,SPY_main!$A:$C,2,FALSE)</f>
        <v>388.59</v>
      </c>
      <c r="J4397">
        <f>IFERROR(VLOOKUP($A4397,SPY_main!$A:$C,3,FALSE),J4396)</f>
        <v>1.6232</v>
      </c>
      <c r="K4397">
        <f>IFERROR(VLOOKUP($A4397,SPY_main!$E:$F,2,FALSE),K4396)</f>
        <v>2.2315700000000001</v>
      </c>
      <c r="L4397">
        <f>IFERROR(VLOOKUP($A4397,SPY_main!H:I,2,FALSE),L4396)</f>
        <v>26.95</v>
      </c>
      <c r="M4397">
        <f t="shared" si="476"/>
        <v>45.590699999999998</v>
      </c>
      <c r="N4397">
        <f t="shared" si="477"/>
        <v>32.105400000000003</v>
      </c>
      <c r="O4397">
        <f t="shared" si="478"/>
        <v>27.5212</v>
      </c>
      <c r="P4397">
        <f t="shared" si="479"/>
        <v>24.535900000000002</v>
      </c>
      <c r="Q4397">
        <f t="shared" si="480"/>
        <v>22.612200000000001</v>
      </c>
      <c r="R4397">
        <f t="shared" si="481"/>
        <v>22.777699999999999</v>
      </c>
      <c r="S4397">
        <f t="shared" si="482"/>
        <v>28.127199999999998</v>
      </c>
      <c r="T4397">
        <f>IFERROR(VLOOKUP($A4397,TY_main!A:B,2,FALSE),T4396)</f>
        <v>118.078125</v>
      </c>
    </row>
    <row r="4398" spans="1:20" x14ac:dyDescent="0.25">
      <c r="A4398" s="2">
        <f>SPY_IVOL!A4398</f>
        <v>44740</v>
      </c>
      <c r="B4398">
        <f>SPY_IVOL!B4398</f>
        <v>37.795200000000001</v>
      </c>
      <c r="C4398">
        <f>SPY_IVOL!C4398</f>
        <v>30.9236</v>
      </c>
      <c r="D4398">
        <f>SPY_IVOL!D4398</f>
        <v>28.3858</v>
      </c>
      <c r="E4398">
        <f>SPY_IVOL!E4398</f>
        <v>25.469000000000001</v>
      </c>
      <c r="F4398">
        <f>SPY_IVOL!F4398</f>
        <v>22.468</v>
      </c>
      <c r="G4398">
        <f>SPY_IVOL!G4398</f>
        <v>20.665099999999999</v>
      </c>
      <c r="H4398">
        <f>SPY_IVOL!H4398</f>
        <v>21.179600000000001</v>
      </c>
      <c r="I4398">
        <f>VLOOKUP($A4398,SPY_main!$A:$C,2,FALSE)</f>
        <v>380.65</v>
      </c>
      <c r="J4398">
        <f>IFERROR(VLOOKUP($A4398,SPY_main!$A:$C,3,FALSE),J4397)</f>
        <v>1.657</v>
      </c>
      <c r="K4398">
        <f>IFERROR(VLOOKUP($A4398,SPY_main!$E:$F,2,FALSE),K4397)</f>
        <v>2.2504300000000002</v>
      </c>
      <c r="L4398">
        <f>IFERROR(VLOOKUP($A4398,SPY_main!H:I,2,FALSE),L4397)</f>
        <v>28.36</v>
      </c>
      <c r="M4398">
        <f t="shared" si="476"/>
        <v>48.145800000000001</v>
      </c>
      <c r="N4398">
        <f t="shared" si="477"/>
        <v>33.674199999999999</v>
      </c>
      <c r="O4398">
        <f t="shared" si="478"/>
        <v>29.360900000000001</v>
      </c>
      <c r="P4398">
        <f t="shared" si="479"/>
        <v>25.8888</v>
      </c>
      <c r="Q4398">
        <f t="shared" si="480"/>
        <v>22.9528</v>
      </c>
      <c r="R4398">
        <f t="shared" si="481"/>
        <v>23.014399999999998</v>
      </c>
      <c r="S4398">
        <f t="shared" si="482"/>
        <v>29.004799999999999</v>
      </c>
      <c r="T4398">
        <f>IFERROR(VLOOKUP($A4398,TY_main!A:B,2,FALSE),T4397)</f>
        <v>117.96875</v>
      </c>
    </row>
    <row r="4399" spans="1:20" x14ac:dyDescent="0.25">
      <c r="A4399" s="2">
        <f>SPY_IVOL!A4399</f>
        <v>44741</v>
      </c>
      <c r="B4399">
        <f>SPY_IVOL!B4399</f>
        <v>37.399299999999997</v>
      </c>
      <c r="C4399">
        <f>SPY_IVOL!C4399</f>
        <v>30.712700000000002</v>
      </c>
      <c r="D4399">
        <f>SPY_IVOL!D4399</f>
        <v>28.247199999999999</v>
      </c>
      <c r="E4399">
        <f>SPY_IVOL!E4399</f>
        <v>25.453800000000001</v>
      </c>
      <c r="F4399">
        <f>SPY_IVOL!F4399</f>
        <v>22.398099999999999</v>
      </c>
      <c r="G4399">
        <f>SPY_IVOL!G4399</f>
        <v>20.634899999999998</v>
      </c>
      <c r="H4399">
        <f>SPY_IVOL!H4399</f>
        <v>21.3078</v>
      </c>
      <c r="I4399">
        <f>VLOOKUP($A4399,SPY_main!$A:$C,2,FALSE)</f>
        <v>380.34</v>
      </c>
      <c r="J4399">
        <f>IFERROR(VLOOKUP($A4399,SPY_main!$A:$C,3,FALSE),J4398)</f>
        <v>1.6584000000000001</v>
      </c>
      <c r="K4399">
        <f>IFERROR(VLOOKUP($A4399,SPY_main!$E:$F,2,FALSE),K4398)</f>
        <v>2.2771400000000002</v>
      </c>
      <c r="L4399">
        <f>IFERROR(VLOOKUP($A4399,SPY_main!H:I,2,FALSE),L4398)</f>
        <v>28.16</v>
      </c>
      <c r="M4399">
        <f t="shared" si="476"/>
        <v>46.837499999999999</v>
      </c>
      <c r="N4399">
        <f t="shared" si="477"/>
        <v>33.029699999999998</v>
      </c>
      <c r="O4399">
        <f t="shared" si="478"/>
        <v>29.329499999999999</v>
      </c>
      <c r="P4399">
        <f t="shared" si="479"/>
        <v>26.007999999999999</v>
      </c>
      <c r="Q4399">
        <f t="shared" si="480"/>
        <v>23.248699999999999</v>
      </c>
      <c r="R4399">
        <f t="shared" si="481"/>
        <v>23.491599999999998</v>
      </c>
      <c r="S4399">
        <f t="shared" si="482"/>
        <v>29.9071</v>
      </c>
      <c r="T4399">
        <f>IFERROR(VLOOKUP($A4399,TY_main!A:B,2,FALSE),T4398)</f>
        <v>118.78125</v>
      </c>
    </row>
    <row r="4400" spans="1:20" x14ac:dyDescent="0.25">
      <c r="A4400" s="2">
        <f>SPY_IVOL!A4400</f>
        <v>44742</v>
      </c>
      <c r="B4400">
        <f>SPY_IVOL!B4400</f>
        <v>38.2455</v>
      </c>
      <c r="C4400">
        <f>SPY_IVOL!C4400</f>
        <v>31.6755</v>
      </c>
      <c r="D4400">
        <f>SPY_IVOL!D4400</f>
        <v>29.192299999999999</v>
      </c>
      <c r="E4400">
        <f>SPY_IVOL!E4400</f>
        <v>26.1538</v>
      </c>
      <c r="F4400">
        <f>SPY_IVOL!F4400</f>
        <v>22.251100000000001</v>
      </c>
      <c r="G4400">
        <f>SPY_IVOL!G4400</f>
        <v>20.575399999999998</v>
      </c>
      <c r="H4400">
        <f>SPY_IVOL!H4400</f>
        <v>21.128499999999999</v>
      </c>
      <c r="I4400">
        <f>VLOOKUP($A4400,SPY_main!$A:$C,2,FALSE)</f>
        <v>377.25</v>
      </c>
      <c r="J4400">
        <f>IFERROR(VLOOKUP($A4400,SPY_main!$A:$C,3,FALSE),J4399)</f>
        <v>1.6719999999999999</v>
      </c>
      <c r="K4400">
        <f>IFERROR(VLOOKUP($A4400,SPY_main!$E:$F,2,FALSE),K4399)</f>
        <v>2.2851400000000002</v>
      </c>
      <c r="L4400">
        <f>IFERROR(VLOOKUP($A4400,SPY_main!H:I,2,FALSE),L4399)</f>
        <v>28.71</v>
      </c>
      <c r="M4400">
        <f t="shared" si="476"/>
        <v>49.596600000000002</v>
      </c>
      <c r="N4400">
        <f t="shared" si="477"/>
        <v>34.744300000000003</v>
      </c>
      <c r="O4400">
        <f t="shared" si="478"/>
        <v>30.67</v>
      </c>
      <c r="P4400">
        <f t="shared" si="479"/>
        <v>26.747699999999998</v>
      </c>
      <c r="Q4400">
        <f t="shared" si="480"/>
        <v>22.506399999999999</v>
      </c>
      <c r="R4400">
        <f t="shared" si="481"/>
        <v>22.958300000000001</v>
      </c>
      <c r="S4400">
        <f t="shared" si="482"/>
        <v>30.628799999999998</v>
      </c>
      <c r="T4400">
        <f>IFERROR(VLOOKUP($A4400,TY_main!A:B,2,FALSE),T4399)</f>
        <v>119.8125</v>
      </c>
    </row>
    <row r="4401" spans="1:20" x14ac:dyDescent="0.25">
      <c r="A4401" s="2">
        <f>SPY_IVOL!A4401</f>
        <v>44743</v>
      </c>
      <c r="B4401">
        <f>SPY_IVOL!B4401</f>
        <v>36.7209</v>
      </c>
      <c r="C4401">
        <f>SPY_IVOL!C4401</f>
        <v>30.413799999999998</v>
      </c>
      <c r="D4401">
        <f>SPY_IVOL!D4401</f>
        <v>28.069600000000001</v>
      </c>
      <c r="E4401">
        <f>SPY_IVOL!E4401</f>
        <v>25.027999999999999</v>
      </c>
      <c r="F4401">
        <f>SPY_IVOL!F4401</f>
        <v>21.328499999999998</v>
      </c>
      <c r="G4401">
        <f>SPY_IVOL!G4401</f>
        <v>19.528700000000001</v>
      </c>
      <c r="H4401">
        <f>SPY_IVOL!H4401</f>
        <v>20.385899999999999</v>
      </c>
      <c r="I4401">
        <f>VLOOKUP($A4401,SPY_main!$A:$C,2,FALSE)</f>
        <v>381.24</v>
      </c>
      <c r="J4401">
        <f>IFERROR(VLOOKUP($A4401,SPY_main!$A:$C,3,FALSE),J4400)</f>
        <v>1.6545000000000001</v>
      </c>
      <c r="K4401">
        <f>IFERROR(VLOOKUP($A4401,SPY_main!$E:$F,2,FALSE),K4400)</f>
        <v>2.2928600000000001</v>
      </c>
      <c r="L4401">
        <f>IFERROR(VLOOKUP($A4401,SPY_main!H:I,2,FALSE),L4400)</f>
        <v>26.7</v>
      </c>
      <c r="M4401">
        <f t="shared" si="476"/>
        <v>46.816699999999997</v>
      </c>
      <c r="N4401">
        <f t="shared" si="477"/>
        <v>31.590900000000001</v>
      </c>
      <c r="O4401">
        <f t="shared" si="478"/>
        <v>28.1508</v>
      </c>
      <c r="P4401">
        <f t="shared" si="479"/>
        <v>24.823</v>
      </c>
      <c r="Q4401">
        <f t="shared" si="480"/>
        <v>20.843299999999999</v>
      </c>
      <c r="R4401">
        <f t="shared" si="481"/>
        <v>21.1707</v>
      </c>
      <c r="S4401">
        <f t="shared" si="482"/>
        <v>30.974799999999998</v>
      </c>
      <c r="T4401">
        <f>IFERROR(VLOOKUP($A4401,TY_main!A:B,2,FALSE),T4400)</f>
        <v>120.546875</v>
      </c>
    </row>
    <row r="4402" spans="1:20" x14ac:dyDescent="0.25">
      <c r="A4402" s="2">
        <f>SPY_IVOL!A4402</f>
        <v>44747</v>
      </c>
      <c r="B4402">
        <f>SPY_IVOL!B4402</f>
        <v>37.7639</v>
      </c>
      <c r="C4402">
        <f>SPY_IVOL!C4402</f>
        <v>31.202000000000002</v>
      </c>
      <c r="D4402">
        <f>SPY_IVOL!D4402</f>
        <v>28.799299999999999</v>
      </c>
      <c r="E4402">
        <f>SPY_IVOL!E4402</f>
        <v>24.5763</v>
      </c>
      <c r="F4402">
        <f>SPY_IVOL!F4402</f>
        <v>21.458100000000002</v>
      </c>
      <c r="G4402">
        <f>SPY_IVOL!G4402</f>
        <v>19.623799999999999</v>
      </c>
      <c r="H4402">
        <f>SPY_IVOL!H4402</f>
        <v>20.968299999999999</v>
      </c>
      <c r="I4402">
        <f>VLOOKUP($A4402,SPY_main!$A:$C,2,FALSE)</f>
        <v>381.96</v>
      </c>
      <c r="J4402">
        <f>IFERROR(VLOOKUP($A4402,SPY_main!$A:$C,3,FALSE),J4401)</f>
        <v>1.6513</v>
      </c>
      <c r="K4402">
        <f>IFERROR(VLOOKUP($A4402,SPY_main!$E:$F,2,FALSE),K4401)</f>
        <v>2.34829</v>
      </c>
      <c r="L4402">
        <f>IFERROR(VLOOKUP($A4402,SPY_main!H:I,2,FALSE),L4401)</f>
        <v>27.54</v>
      </c>
      <c r="M4402">
        <f t="shared" si="476"/>
        <v>53.367899999999999</v>
      </c>
      <c r="N4402">
        <f t="shared" si="477"/>
        <v>35.4833</v>
      </c>
      <c r="O4402">
        <f t="shared" si="478"/>
        <v>31.1815</v>
      </c>
      <c r="P4402">
        <f t="shared" si="479"/>
        <v>25.770199999999999</v>
      </c>
      <c r="Q4402">
        <f t="shared" si="480"/>
        <v>22.6312</v>
      </c>
      <c r="R4402">
        <f t="shared" si="481"/>
        <v>23.8352</v>
      </c>
      <c r="S4402">
        <f t="shared" si="482"/>
        <v>32.485399999999998</v>
      </c>
      <c r="T4402">
        <f>IFERROR(VLOOKUP($A4402,TY_main!A:B,2,FALSE),T4401)</f>
        <v>121.21875</v>
      </c>
    </row>
    <row r="4403" spans="1:20" x14ac:dyDescent="0.25">
      <c r="A4403" s="2">
        <f>SPY_IVOL!A4403</f>
        <v>44748</v>
      </c>
      <c r="B4403">
        <f>SPY_IVOL!B4403</f>
        <v>36.8324</v>
      </c>
      <c r="C4403">
        <f>SPY_IVOL!C4403</f>
        <v>30.537700000000001</v>
      </c>
      <c r="D4403">
        <f>SPY_IVOL!D4403</f>
        <v>28.034099999999999</v>
      </c>
      <c r="E4403">
        <f>SPY_IVOL!E4403</f>
        <v>24.8657</v>
      </c>
      <c r="F4403">
        <f>SPY_IVOL!F4403</f>
        <v>21.6708</v>
      </c>
      <c r="G4403">
        <f>SPY_IVOL!G4403</f>
        <v>19.615300000000001</v>
      </c>
      <c r="H4403">
        <f>SPY_IVOL!H4403</f>
        <v>20.4876</v>
      </c>
      <c r="I4403">
        <f>VLOOKUP($A4403,SPY_main!$A:$C,2,FALSE)</f>
        <v>383.25</v>
      </c>
      <c r="J4403">
        <f>IFERROR(VLOOKUP($A4403,SPY_main!$A:$C,3,FALSE),J4402)</f>
        <v>1.6457999999999999</v>
      </c>
      <c r="K4403">
        <f>IFERROR(VLOOKUP($A4403,SPY_main!$E:$F,2,FALSE),K4402)</f>
        <v>2.3905699999999999</v>
      </c>
      <c r="L4403">
        <f>IFERROR(VLOOKUP($A4403,SPY_main!H:I,2,FALSE),L4402)</f>
        <v>26.73</v>
      </c>
      <c r="M4403">
        <f t="shared" si="476"/>
        <v>51.658299999999997</v>
      </c>
      <c r="N4403">
        <f t="shared" si="477"/>
        <v>34.674999999999997</v>
      </c>
      <c r="O4403">
        <f t="shared" si="478"/>
        <v>29.616700000000002</v>
      </c>
      <c r="P4403">
        <f t="shared" si="479"/>
        <v>25.640499999999999</v>
      </c>
      <c r="Q4403">
        <f t="shared" si="480"/>
        <v>22.721299999999999</v>
      </c>
      <c r="R4403">
        <f t="shared" si="481"/>
        <v>23.552099999999999</v>
      </c>
      <c r="S4403">
        <f t="shared" si="482"/>
        <v>35.317</v>
      </c>
      <c r="T4403">
        <f>IFERROR(VLOOKUP($A4403,TY_main!A:B,2,FALSE),T4402)</f>
        <v>120.328125</v>
      </c>
    </row>
    <row r="4404" spans="1:20" x14ac:dyDescent="0.25">
      <c r="A4404" s="2">
        <f>SPY_IVOL!A4404</f>
        <v>44749</v>
      </c>
      <c r="B4404">
        <f>SPY_IVOL!B4404</f>
        <v>36.760199999999998</v>
      </c>
      <c r="C4404">
        <f>SPY_IVOL!C4404</f>
        <v>30.4816</v>
      </c>
      <c r="D4404">
        <f>SPY_IVOL!D4404</f>
        <v>27.792300000000001</v>
      </c>
      <c r="E4404">
        <f>SPY_IVOL!E4404</f>
        <v>23.3505</v>
      </c>
      <c r="F4404">
        <f>SPY_IVOL!F4404</f>
        <v>20.352</v>
      </c>
      <c r="G4404">
        <f>SPY_IVOL!G4404</f>
        <v>18.806000000000001</v>
      </c>
      <c r="H4404">
        <f>SPY_IVOL!H4404</f>
        <v>20.1966</v>
      </c>
      <c r="I4404">
        <f>VLOOKUP($A4404,SPY_main!$A:$C,2,FALSE)</f>
        <v>388.99</v>
      </c>
      <c r="J4404">
        <f>IFERROR(VLOOKUP($A4404,SPY_main!$A:$C,3,FALSE),J4403)</f>
        <v>1.6214999999999999</v>
      </c>
      <c r="K4404">
        <f>IFERROR(VLOOKUP($A4404,SPY_main!$E:$F,2,FALSE),K4403)</f>
        <v>2.4275699999999998</v>
      </c>
      <c r="L4404">
        <f>IFERROR(VLOOKUP($A4404,SPY_main!H:I,2,FALSE),L4403)</f>
        <v>26.08</v>
      </c>
      <c r="M4404">
        <f t="shared" si="476"/>
        <v>54.696399999999997</v>
      </c>
      <c r="N4404">
        <f t="shared" si="477"/>
        <v>36.722999999999999</v>
      </c>
      <c r="O4404">
        <f t="shared" si="478"/>
        <v>29.303599999999999</v>
      </c>
      <c r="P4404">
        <f t="shared" si="479"/>
        <v>22.939599999999999</v>
      </c>
      <c r="Q4404">
        <f t="shared" si="480"/>
        <v>20.263200000000001</v>
      </c>
      <c r="R4404">
        <f t="shared" si="481"/>
        <v>23.5748</v>
      </c>
      <c r="S4404">
        <f t="shared" si="482"/>
        <v>24.809799999999999</v>
      </c>
      <c r="T4404">
        <f>IFERROR(VLOOKUP($A4404,TY_main!A:B,2,FALSE),T4403)</f>
        <v>119.546875</v>
      </c>
    </row>
    <row r="4405" spans="1:20" x14ac:dyDescent="0.25">
      <c r="A4405" s="2">
        <f>SPY_IVOL!A4405</f>
        <v>44750</v>
      </c>
      <c r="B4405">
        <f>SPY_IVOL!B4405</f>
        <v>36.0154</v>
      </c>
      <c r="C4405">
        <f>SPY_IVOL!C4405</f>
        <v>29.362500000000001</v>
      </c>
      <c r="D4405">
        <f>SPY_IVOL!D4405</f>
        <v>26.5383</v>
      </c>
      <c r="E4405">
        <f>SPY_IVOL!E4405</f>
        <v>23.064699999999998</v>
      </c>
      <c r="F4405">
        <f>SPY_IVOL!F4405</f>
        <v>19.865500000000001</v>
      </c>
      <c r="G4405">
        <f>SPY_IVOL!G4405</f>
        <v>18.362300000000001</v>
      </c>
      <c r="H4405">
        <f>SPY_IVOL!H4405</f>
        <v>19.8992</v>
      </c>
      <c r="I4405">
        <f>VLOOKUP($A4405,SPY_main!$A:$C,2,FALSE)</f>
        <v>388.67</v>
      </c>
      <c r="J4405">
        <f>IFERROR(VLOOKUP($A4405,SPY_main!$A:$C,3,FALSE),J4404)</f>
        <v>1.6228</v>
      </c>
      <c r="K4405">
        <f>IFERROR(VLOOKUP($A4405,SPY_main!$E:$F,2,FALSE),K4404)</f>
        <v>2.423</v>
      </c>
      <c r="L4405">
        <f>IFERROR(VLOOKUP($A4405,SPY_main!H:I,2,FALSE),L4404)</f>
        <v>24.64</v>
      </c>
      <c r="M4405">
        <f t="shared" si="476"/>
        <v>55.527500000000003</v>
      </c>
      <c r="N4405">
        <f t="shared" si="477"/>
        <v>33.9039</v>
      </c>
      <c r="O4405">
        <f t="shared" si="478"/>
        <v>25.948599999999999</v>
      </c>
      <c r="P4405">
        <f t="shared" si="479"/>
        <v>21.741499999999998</v>
      </c>
      <c r="Q4405">
        <f t="shared" si="480"/>
        <v>18.0627</v>
      </c>
      <c r="R4405">
        <f t="shared" si="481"/>
        <v>24.340499999999999</v>
      </c>
      <c r="S4405">
        <f t="shared" si="482"/>
        <v>27.257400000000001</v>
      </c>
      <c r="T4405">
        <f>IFERROR(VLOOKUP($A4405,TY_main!A:B,2,FALSE),T4404)</f>
        <v>118.890625</v>
      </c>
    </row>
    <row r="4406" spans="1:20" x14ac:dyDescent="0.25">
      <c r="A4406" s="2">
        <f>SPY_IVOL!A4406</f>
        <v>44753</v>
      </c>
      <c r="B4406">
        <f>SPY_IVOL!B4406</f>
        <v>37.413699999999999</v>
      </c>
      <c r="C4406">
        <f>SPY_IVOL!C4406</f>
        <v>30.157299999999999</v>
      </c>
      <c r="D4406">
        <f>SPY_IVOL!D4406</f>
        <v>27.475999999999999</v>
      </c>
      <c r="E4406">
        <f>SPY_IVOL!E4406</f>
        <v>24.1797</v>
      </c>
      <c r="F4406">
        <f>SPY_IVOL!F4406</f>
        <v>21.048400000000001</v>
      </c>
      <c r="G4406">
        <f>SPY_IVOL!G4406</f>
        <v>19.168199999999999</v>
      </c>
      <c r="H4406">
        <f>SPY_IVOL!H4406</f>
        <v>20.6922</v>
      </c>
      <c r="I4406">
        <f>VLOOKUP($A4406,SPY_main!$A:$C,2,FALSE)</f>
        <v>384.23</v>
      </c>
      <c r="J4406">
        <f>IFERROR(VLOOKUP($A4406,SPY_main!$A:$C,3,FALSE),J4405)</f>
        <v>1.6415999999999999</v>
      </c>
      <c r="K4406">
        <f>IFERROR(VLOOKUP($A4406,SPY_main!$E:$F,2,FALSE),K4405)</f>
        <v>2.4551400000000001</v>
      </c>
      <c r="L4406">
        <f>IFERROR(VLOOKUP($A4406,SPY_main!H:I,2,FALSE),L4405)</f>
        <v>26.17</v>
      </c>
      <c r="M4406">
        <f t="shared" si="476"/>
        <v>71.131600000000006</v>
      </c>
      <c r="N4406">
        <f t="shared" si="477"/>
        <v>40.869599999999998</v>
      </c>
      <c r="O4406">
        <f t="shared" si="478"/>
        <v>29.702200000000001</v>
      </c>
      <c r="P4406">
        <f t="shared" si="479"/>
        <v>25.6219</v>
      </c>
      <c r="Q4406">
        <f t="shared" si="480"/>
        <v>23.583300000000001</v>
      </c>
      <c r="R4406">
        <f t="shared" si="481"/>
        <v>32.293100000000003</v>
      </c>
      <c r="S4406">
        <f t="shared" si="482"/>
        <v>36.821599999999997</v>
      </c>
      <c r="T4406">
        <f>IFERROR(VLOOKUP($A4406,TY_main!A:B,2,FALSE),T4405)</f>
        <v>119.65625</v>
      </c>
    </row>
    <row r="4407" spans="1:20" x14ac:dyDescent="0.25">
      <c r="A4407" s="2">
        <f>SPY_IVOL!A4407</f>
        <v>44754</v>
      </c>
      <c r="B4407">
        <f>SPY_IVOL!B4407</f>
        <v>38.982500000000002</v>
      </c>
      <c r="C4407">
        <f>SPY_IVOL!C4407</f>
        <v>31.137499999999999</v>
      </c>
      <c r="D4407">
        <f>SPY_IVOL!D4407</f>
        <v>28.4726</v>
      </c>
      <c r="E4407">
        <f>SPY_IVOL!E4407</f>
        <v>24.676500000000001</v>
      </c>
      <c r="F4407">
        <f>SPY_IVOL!F4407</f>
        <v>20.979700000000001</v>
      </c>
      <c r="G4407">
        <f>SPY_IVOL!G4407</f>
        <v>18.991900000000001</v>
      </c>
      <c r="H4407">
        <f>SPY_IVOL!H4407</f>
        <v>20.9862</v>
      </c>
      <c r="I4407">
        <f>VLOOKUP($A4407,SPY_main!$A:$C,2,FALSE)</f>
        <v>380.83</v>
      </c>
      <c r="J4407">
        <f>IFERROR(VLOOKUP($A4407,SPY_main!$A:$C,3,FALSE),J4406)</f>
        <v>1.6561999999999999</v>
      </c>
      <c r="K4407">
        <f>IFERROR(VLOOKUP($A4407,SPY_main!$E:$F,2,FALSE),K4406)</f>
        <v>2.4830000000000001</v>
      </c>
      <c r="L4407">
        <f>IFERROR(VLOOKUP($A4407,SPY_main!H:I,2,FALSE),L4406)</f>
        <v>27.29</v>
      </c>
      <c r="M4407">
        <f t="shared" si="476"/>
        <v>82.515699999999995</v>
      </c>
      <c r="N4407">
        <f t="shared" si="477"/>
        <v>50.742199999999997</v>
      </c>
      <c r="O4407">
        <f t="shared" si="478"/>
        <v>38.1</v>
      </c>
      <c r="P4407">
        <f t="shared" si="479"/>
        <v>30.9848</v>
      </c>
      <c r="Q4407">
        <f t="shared" si="480"/>
        <v>28.068300000000001</v>
      </c>
      <c r="R4407">
        <f t="shared" si="481"/>
        <v>37.341900000000003</v>
      </c>
      <c r="S4407">
        <f t="shared" si="482"/>
        <v>61.217599999999997</v>
      </c>
      <c r="T4407">
        <f>IFERROR(VLOOKUP($A4407,TY_main!A:B,2,FALSE),T4406)</f>
        <v>119.9375</v>
      </c>
    </row>
    <row r="4408" spans="1:20" x14ac:dyDescent="0.25">
      <c r="A4408" s="2">
        <f>SPY_IVOL!A4408</f>
        <v>44755</v>
      </c>
      <c r="B4408">
        <f>SPY_IVOL!B4408</f>
        <v>38.278599999999997</v>
      </c>
      <c r="C4408">
        <f>SPY_IVOL!C4408</f>
        <v>30.6068</v>
      </c>
      <c r="D4408">
        <f>SPY_IVOL!D4408</f>
        <v>28.1372</v>
      </c>
      <c r="E4408">
        <f>SPY_IVOL!E4408</f>
        <v>24.3598</v>
      </c>
      <c r="F4408">
        <f>SPY_IVOL!F4408</f>
        <v>20.777200000000001</v>
      </c>
      <c r="G4408">
        <f>SPY_IVOL!G4408</f>
        <v>19.023299999999999</v>
      </c>
      <c r="H4408">
        <f>SPY_IVOL!H4408</f>
        <v>21.2836</v>
      </c>
      <c r="I4408">
        <f>VLOOKUP($A4408,SPY_main!$A:$C,2,FALSE)</f>
        <v>378.83</v>
      </c>
      <c r="J4408">
        <f>IFERROR(VLOOKUP($A4408,SPY_main!$A:$C,3,FALSE),J4407)</f>
        <v>1.665</v>
      </c>
      <c r="K4408">
        <f>IFERROR(VLOOKUP($A4408,SPY_main!$E:$F,2,FALSE),K4407)</f>
        <v>2.512</v>
      </c>
      <c r="L4408">
        <f>IFERROR(VLOOKUP($A4408,SPY_main!H:I,2,FALSE),L4407)</f>
        <v>26.82</v>
      </c>
      <c r="M4408">
        <f t="shared" si="476"/>
        <v>100.64579999999999</v>
      </c>
      <c r="N4408">
        <f t="shared" si="477"/>
        <v>55.421500000000002</v>
      </c>
      <c r="O4408">
        <f t="shared" si="478"/>
        <v>36.090299999999999</v>
      </c>
      <c r="P4408">
        <f t="shared" si="479"/>
        <v>29.2666</v>
      </c>
      <c r="Q4408">
        <f t="shared" si="480"/>
        <v>27.854399999999998</v>
      </c>
      <c r="R4408">
        <f t="shared" si="481"/>
        <v>35.995399999999997</v>
      </c>
      <c r="S4408">
        <f t="shared" si="482"/>
        <v>35.995399999999997</v>
      </c>
      <c r="T4408">
        <f>IFERROR(VLOOKUP($A4408,TY_main!A:B,2,FALSE),T4407)</f>
        <v>120.203125</v>
      </c>
    </row>
    <row r="4409" spans="1:20" x14ac:dyDescent="0.25">
      <c r="A4409" s="2">
        <f>SPY_IVOL!A4409</f>
        <v>44756</v>
      </c>
      <c r="B4409">
        <f>SPY_IVOL!B4409</f>
        <v>38.204799999999999</v>
      </c>
      <c r="C4409">
        <f>SPY_IVOL!C4409</f>
        <v>30.1114</v>
      </c>
      <c r="D4409">
        <f>SPY_IVOL!D4409</f>
        <v>27.735099999999999</v>
      </c>
      <c r="E4409">
        <f>SPY_IVOL!E4409</f>
        <v>24.371600000000001</v>
      </c>
      <c r="F4409">
        <f>SPY_IVOL!F4409</f>
        <v>20.864000000000001</v>
      </c>
      <c r="G4409">
        <f>SPY_IVOL!G4409</f>
        <v>19.093499999999999</v>
      </c>
      <c r="H4409">
        <f>SPY_IVOL!H4409</f>
        <v>21.565799999999999</v>
      </c>
      <c r="I4409">
        <f>VLOOKUP($A4409,SPY_main!$A:$C,2,FALSE)</f>
        <v>377.91</v>
      </c>
      <c r="J4409">
        <f>IFERROR(VLOOKUP($A4409,SPY_main!$A:$C,3,FALSE),J4408)</f>
        <v>1.669</v>
      </c>
      <c r="K4409">
        <f>IFERROR(VLOOKUP($A4409,SPY_main!$E:$F,2,FALSE),K4408)</f>
        <v>2.7402899999999999</v>
      </c>
      <c r="L4409">
        <f>IFERROR(VLOOKUP($A4409,SPY_main!H:I,2,FALSE),L4408)</f>
        <v>26.4</v>
      </c>
      <c r="M4409">
        <f t="shared" si="476"/>
        <v>101.1289</v>
      </c>
      <c r="N4409">
        <f t="shared" si="477"/>
        <v>74.174400000000006</v>
      </c>
      <c r="O4409">
        <f t="shared" si="478"/>
        <v>44.923400000000001</v>
      </c>
      <c r="P4409">
        <f t="shared" si="479"/>
        <v>29.349699999999999</v>
      </c>
      <c r="Q4409">
        <f t="shared" si="480"/>
        <v>35.539400000000001</v>
      </c>
      <c r="R4409">
        <f t="shared" si="481"/>
        <v>42.3108</v>
      </c>
      <c r="S4409">
        <f t="shared" si="482"/>
        <v>42.3108</v>
      </c>
      <c r="T4409">
        <f>IFERROR(VLOOKUP($A4409,TY_main!A:B,2,FALSE),T4408)</f>
        <v>119.78125</v>
      </c>
    </row>
    <row r="4410" spans="1:20" x14ac:dyDescent="0.25">
      <c r="A4410" s="2">
        <f>SPY_IVOL!A4410</f>
        <v>44757</v>
      </c>
      <c r="B4410">
        <f>SPY_IVOL!B4410</f>
        <v>36.902700000000003</v>
      </c>
      <c r="C4410">
        <f>SPY_IVOL!C4410</f>
        <v>28.731999999999999</v>
      </c>
      <c r="D4410">
        <f>SPY_IVOL!D4410</f>
        <v>26.194299999999998</v>
      </c>
      <c r="E4410">
        <f>SPY_IVOL!E4410</f>
        <v>22.7317</v>
      </c>
      <c r="F4410">
        <f>SPY_IVOL!F4410</f>
        <v>18.805599999999998</v>
      </c>
      <c r="G4410">
        <f>SPY_IVOL!G4410</f>
        <v>17.742100000000001</v>
      </c>
      <c r="H4410">
        <f>SPY_IVOL!H4410</f>
        <v>21.087299999999999</v>
      </c>
      <c r="I4410">
        <f>VLOOKUP($A4410,SPY_main!$A:$C,2,FALSE)</f>
        <v>385.13</v>
      </c>
      <c r="J4410">
        <f>IFERROR(VLOOKUP($A4410,SPY_main!$A:$C,3,FALSE),J4409)</f>
        <v>1.6377999999999999</v>
      </c>
      <c r="K4410">
        <f>IFERROR(VLOOKUP($A4410,SPY_main!$E:$F,2,FALSE),K4409)</f>
        <v>2.7375699999999998</v>
      </c>
      <c r="L4410">
        <f>IFERROR(VLOOKUP($A4410,SPY_main!H:I,2,FALSE),L4409)</f>
        <v>24.23</v>
      </c>
      <c r="M4410">
        <f t="shared" si="476"/>
        <v>82.110600000000005</v>
      </c>
      <c r="N4410">
        <f t="shared" si="477"/>
        <v>42.818300000000001</v>
      </c>
      <c r="O4410">
        <f t="shared" si="478"/>
        <v>23.965399999999999</v>
      </c>
      <c r="P4410">
        <f t="shared" si="479"/>
        <v>13.993399999999999</v>
      </c>
      <c r="Q4410">
        <f t="shared" si="480"/>
        <v>15.3322</v>
      </c>
      <c r="R4410">
        <f t="shared" si="481"/>
        <v>15.3322</v>
      </c>
      <c r="S4410">
        <f t="shared" si="482"/>
        <v>15.3322</v>
      </c>
      <c r="T4410">
        <f>IFERROR(VLOOKUP($A4410,TY_main!A:B,2,FALSE),T4409)</f>
        <v>119.921875</v>
      </c>
    </row>
    <row r="4411" spans="1:20" x14ac:dyDescent="0.25">
      <c r="A4411" s="2">
        <f>SPY_IVOL!A4411</f>
        <v>44760</v>
      </c>
      <c r="B4411">
        <f>SPY_IVOL!B4411</f>
        <v>34.849600000000002</v>
      </c>
      <c r="C4411">
        <f>SPY_IVOL!C4411</f>
        <v>28.842600000000001</v>
      </c>
      <c r="D4411">
        <f>SPY_IVOL!D4411</f>
        <v>26.2941</v>
      </c>
      <c r="E4411">
        <f>SPY_IVOL!E4411</f>
        <v>23.470400000000001</v>
      </c>
      <c r="F4411">
        <f>SPY_IVOL!F4411</f>
        <v>20.340299999999999</v>
      </c>
      <c r="G4411">
        <f>SPY_IVOL!G4411</f>
        <v>18.6342</v>
      </c>
      <c r="H4411">
        <f>SPY_IVOL!H4411</f>
        <v>19.4297</v>
      </c>
      <c r="I4411">
        <f>VLOOKUP($A4411,SPY_main!$A:$C,2,FALSE)</f>
        <v>381.95</v>
      </c>
      <c r="J4411">
        <f>IFERROR(VLOOKUP($A4411,SPY_main!$A:$C,3,FALSE),J4410)</f>
        <v>1.6514</v>
      </c>
      <c r="K4411">
        <f>IFERROR(VLOOKUP($A4411,SPY_main!$E:$F,2,FALSE),K4410)</f>
        <v>2.7098599999999999</v>
      </c>
      <c r="L4411">
        <f>IFERROR(VLOOKUP($A4411,SPY_main!H:I,2,FALSE),L4410)</f>
        <v>25.3</v>
      </c>
      <c r="M4411">
        <f t="shared" si="476"/>
        <v>38.512999999999998</v>
      </c>
      <c r="N4411">
        <f t="shared" si="477"/>
        <v>29.770600000000002</v>
      </c>
      <c r="O4411">
        <f t="shared" si="478"/>
        <v>27.089400000000001</v>
      </c>
      <c r="P4411">
        <f t="shared" si="479"/>
        <v>23.864100000000001</v>
      </c>
      <c r="Q4411">
        <f t="shared" si="480"/>
        <v>19.904499999999999</v>
      </c>
      <c r="R4411">
        <f t="shared" si="481"/>
        <v>18.449100000000001</v>
      </c>
      <c r="S4411">
        <f t="shared" si="482"/>
        <v>22.099399999999999</v>
      </c>
      <c r="T4411">
        <f>IFERROR(VLOOKUP($A4411,TY_main!A:B,2,FALSE),T4410)</f>
        <v>119.75</v>
      </c>
    </row>
    <row r="4412" spans="1:20" x14ac:dyDescent="0.25">
      <c r="A4412" s="2">
        <f>SPY_IVOL!A4412</f>
        <v>44761</v>
      </c>
      <c r="B4412">
        <f>SPY_IVOL!B4412</f>
        <v>34.420999999999999</v>
      </c>
      <c r="C4412">
        <f>SPY_IVOL!C4412</f>
        <v>28.527899999999999</v>
      </c>
      <c r="D4412">
        <f>SPY_IVOL!D4412</f>
        <v>25.6434</v>
      </c>
      <c r="E4412">
        <f>SPY_IVOL!E4412</f>
        <v>22.352499999999999</v>
      </c>
      <c r="F4412">
        <f>SPY_IVOL!F4412</f>
        <v>19.994</v>
      </c>
      <c r="G4412">
        <f>SPY_IVOL!G4412</f>
        <v>18.651299999999999</v>
      </c>
      <c r="H4412">
        <f>SPY_IVOL!H4412</f>
        <v>19.763999999999999</v>
      </c>
      <c r="I4412">
        <f>VLOOKUP($A4412,SPY_main!$A:$C,2,FALSE)</f>
        <v>392.27</v>
      </c>
      <c r="J4412">
        <f>IFERROR(VLOOKUP($A4412,SPY_main!$A:$C,3,FALSE),J4411)</f>
        <v>1.6079000000000001</v>
      </c>
      <c r="K4412">
        <f>IFERROR(VLOOKUP($A4412,SPY_main!$E:$F,2,FALSE),K4411)</f>
        <v>2.7317100000000001</v>
      </c>
      <c r="L4412">
        <f>IFERROR(VLOOKUP($A4412,SPY_main!H:I,2,FALSE),L4411)</f>
        <v>24.5</v>
      </c>
      <c r="M4412">
        <f t="shared" si="476"/>
        <v>37.682000000000002</v>
      </c>
      <c r="N4412">
        <f t="shared" si="477"/>
        <v>29.4068</v>
      </c>
      <c r="O4412">
        <f t="shared" si="478"/>
        <v>26.420300000000001</v>
      </c>
      <c r="P4412">
        <f t="shared" si="479"/>
        <v>22.574200000000001</v>
      </c>
      <c r="Q4412">
        <f t="shared" si="480"/>
        <v>19.4633</v>
      </c>
      <c r="R4412">
        <f t="shared" si="481"/>
        <v>18.707999999999998</v>
      </c>
      <c r="S4412">
        <f t="shared" si="482"/>
        <v>23.073699999999999</v>
      </c>
      <c r="T4412">
        <f>IFERROR(VLOOKUP($A4412,TY_main!A:B,2,FALSE),T4411)</f>
        <v>119.25</v>
      </c>
    </row>
    <row r="4413" spans="1:20" x14ac:dyDescent="0.25">
      <c r="A4413" s="2">
        <f>SPY_IVOL!A4413</f>
        <v>44762</v>
      </c>
      <c r="B4413">
        <f>SPY_IVOL!B4413</f>
        <v>33.597299999999997</v>
      </c>
      <c r="C4413">
        <f>SPY_IVOL!C4413</f>
        <v>28.1343</v>
      </c>
      <c r="D4413">
        <f>SPY_IVOL!D4413</f>
        <v>25.4299</v>
      </c>
      <c r="E4413">
        <f>SPY_IVOL!E4413</f>
        <v>22.000399999999999</v>
      </c>
      <c r="F4413">
        <f>SPY_IVOL!F4413</f>
        <v>19.4938</v>
      </c>
      <c r="G4413">
        <f>SPY_IVOL!G4413</f>
        <v>18.466200000000001</v>
      </c>
      <c r="H4413">
        <f>SPY_IVOL!H4413</f>
        <v>19.681799999999999</v>
      </c>
      <c r="I4413">
        <f>VLOOKUP($A4413,SPY_main!$A:$C,2,FALSE)</f>
        <v>394.77</v>
      </c>
      <c r="J4413">
        <f>IFERROR(VLOOKUP($A4413,SPY_main!$A:$C,3,FALSE),J4412)</f>
        <v>1.5978000000000001</v>
      </c>
      <c r="K4413">
        <f>IFERROR(VLOOKUP($A4413,SPY_main!$E:$F,2,FALSE),K4412)</f>
        <v>2.7589999999999999</v>
      </c>
      <c r="L4413">
        <f>IFERROR(VLOOKUP($A4413,SPY_main!H:I,2,FALSE),L4412)</f>
        <v>23.88</v>
      </c>
      <c r="M4413">
        <f t="shared" si="476"/>
        <v>36.933100000000003</v>
      </c>
      <c r="N4413">
        <f t="shared" si="477"/>
        <v>28.652100000000001</v>
      </c>
      <c r="O4413">
        <f t="shared" si="478"/>
        <v>26.0166</v>
      </c>
      <c r="P4413">
        <f t="shared" si="479"/>
        <v>22.072500000000002</v>
      </c>
      <c r="Q4413">
        <f t="shared" si="480"/>
        <v>19.0288</v>
      </c>
      <c r="R4413">
        <f t="shared" si="481"/>
        <v>18.629200000000001</v>
      </c>
      <c r="S4413">
        <f t="shared" si="482"/>
        <v>22.760400000000001</v>
      </c>
      <c r="T4413">
        <f>IFERROR(VLOOKUP($A4413,TY_main!A:B,2,FALSE),T4412)</f>
        <v>119.046875</v>
      </c>
    </row>
    <row r="4414" spans="1:20" x14ac:dyDescent="0.25">
      <c r="A4414" s="2">
        <f>SPY_IVOL!A4414</f>
        <v>44763</v>
      </c>
      <c r="B4414">
        <f>SPY_IVOL!B4414</f>
        <v>33.660499999999999</v>
      </c>
      <c r="C4414">
        <f>SPY_IVOL!C4414</f>
        <v>27.903199999999998</v>
      </c>
      <c r="D4414">
        <f>SPY_IVOL!D4414</f>
        <v>25.0503</v>
      </c>
      <c r="E4414">
        <f>SPY_IVOL!E4414</f>
        <v>20.3933</v>
      </c>
      <c r="F4414">
        <f>SPY_IVOL!F4414</f>
        <v>18.214600000000001</v>
      </c>
      <c r="G4414">
        <f>SPY_IVOL!G4414</f>
        <v>17.741199999999999</v>
      </c>
      <c r="H4414">
        <f>SPY_IVOL!H4414</f>
        <v>19.198</v>
      </c>
      <c r="I4414">
        <f>VLOOKUP($A4414,SPY_main!$A:$C,2,FALSE)</f>
        <v>398.79</v>
      </c>
      <c r="J4414">
        <f>IFERROR(VLOOKUP($A4414,SPY_main!$A:$C,3,FALSE),J4413)</f>
        <v>1.5817000000000001</v>
      </c>
      <c r="K4414">
        <f>IFERROR(VLOOKUP($A4414,SPY_main!$E:$F,2,FALSE),K4413)</f>
        <v>2.7829999999999999</v>
      </c>
      <c r="L4414">
        <f>IFERROR(VLOOKUP($A4414,SPY_main!H:I,2,FALSE),L4413)</f>
        <v>23.11</v>
      </c>
      <c r="M4414">
        <f t="shared" si="476"/>
        <v>37.305</v>
      </c>
      <c r="N4414">
        <f t="shared" si="477"/>
        <v>28.632899999999999</v>
      </c>
      <c r="O4414">
        <f t="shared" si="478"/>
        <v>25.462499999999999</v>
      </c>
      <c r="P4414">
        <f t="shared" si="479"/>
        <v>19.780899999999999</v>
      </c>
      <c r="Q4414">
        <f t="shared" si="480"/>
        <v>17.524999999999999</v>
      </c>
      <c r="R4414">
        <f t="shared" si="481"/>
        <v>17.9314</v>
      </c>
      <c r="S4414">
        <f t="shared" si="482"/>
        <v>21.984100000000002</v>
      </c>
      <c r="T4414">
        <f>IFERROR(VLOOKUP($A4414,TY_main!A:B,2,FALSE),T4413)</f>
        <v>120.1875</v>
      </c>
    </row>
    <row r="4415" spans="1:20" x14ac:dyDescent="0.25">
      <c r="A4415" s="2">
        <f>SPY_IVOL!A4415</f>
        <v>44764</v>
      </c>
      <c r="B4415">
        <f>SPY_IVOL!B4415</f>
        <v>33.396999999999998</v>
      </c>
      <c r="C4415">
        <f>SPY_IVOL!C4415</f>
        <v>27.5535</v>
      </c>
      <c r="D4415">
        <f>SPY_IVOL!D4415</f>
        <v>24.729600000000001</v>
      </c>
      <c r="E4415">
        <f>SPY_IVOL!E4415</f>
        <v>21.4621</v>
      </c>
      <c r="F4415">
        <f>SPY_IVOL!F4415</f>
        <v>18.427499999999998</v>
      </c>
      <c r="G4415">
        <f>SPY_IVOL!G4415</f>
        <v>17.7073</v>
      </c>
      <c r="H4415">
        <f>SPY_IVOL!H4415</f>
        <v>18.899000000000001</v>
      </c>
      <c r="I4415">
        <f>VLOOKUP($A4415,SPY_main!$A:$C,2,FALSE)</f>
        <v>395.09</v>
      </c>
      <c r="J4415">
        <f>IFERROR(VLOOKUP($A4415,SPY_main!$A:$C,3,FALSE),J4414)</f>
        <v>1.5965</v>
      </c>
      <c r="K4415">
        <f>IFERROR(VLOOKUP($A4415,SPY_main!$E:$F,2,FALSE),K4414)</f>
        <v>2.7662900000000001</v>
      </c>
      <c r="L4415">
        <f>IFERROR(VLOOKUP($A4415,SPY_main!H:I,2,FALSE),L4414)</f>
        <v>23.03</v>
      </c>
      <c r="M4415">
        <f t="shared" si="476"/>
        <v>37.474299999999999</v>
      </c>
      <c r="N4415">
        <f t="shared" si="477"/>
        <v>28.174099999999999</v>
      </c>
      <c r="O4415">
        <f t="shared" si="478"/>
        <v>25.0685</v>
      </c>
      <c r="P4415">
        <f t="shared" si="479"/>
        <v>21.3858</v>
      </c>
      <c r="Q4415">
        <f t="shared" si="480"/>
        <v>17.782</v>
      </c>
      <c r="R4415">
        <f t="shared" si="481"/>
        <v>17.813800000000001</v>
      </c>
      <c r="S4415">
        <f t="shared" si="482"/>
        <v>22.401</v>
      </c>
      <c r="T4415">
        <f>IFERROR(VLOOKUP($A4415,TY_main!A:B,2,FALSE),T4414)</f>
        <v>121.1875</v>
      </c>
    </row>
    <row r="4416" spans="1:20" x14ac:dyDescent="0.25">
      <c r="A4416" s="2">
        <f>SPY_IVOL!A4416</f>
        <v>44767</v>
      </c>
      <c r="B4416">
        <f>SPY_IVOL!B4416</f>
        <v>33.366900000000001</v>
      </c>
      <c r="C4416">
        <f>SPY_IVOL!C4416</f>
        <v>27.309799999999999</v>
      </c>
      <c r="D4416">
        <f>SPY_IVOL!D4416</f>
        <v>24.4055</v>
      </c>
      <c r="E4416">
        <f>SPY_IVOL!E4416</f>
        <v>21.204799999999999</v>
      </c>
      <c r="F4416">
        <f>SPY_IVOL!F4416</f>
        <v>18.822299999999998</v>
      </c>
      <c r="G4416">
        <f>SPY_IVOL!G4416</f>
        <v>17.753900000000002</v>
      </c>
      <c r="H4416">
        <f>SPY_IVOL!H4416</f>
        <v>18.834599999999998</v>
      </c>
      <c r="I4416">
        <f>VLOOKUP($A4416,SPY_main!$A:$C,2,FALSE)</f>
        <v>395.57</v>
      </c>
      <c r="J4416">
        <f>IFERROR(VLOOKUP($A4416,SPY_main!$A:$C,3,FALSE),J4415)</f>
        <v>1.5945</v>
      </c>
      <c r="K4416">
        <f>IFERROR(VLOOKUP($A4416,SPY_main!$E:$F,2,FALSE),K4415)</f>
        <v>2.7692899999999998</v>
      </c>
      <c r="L4416">
        <f>IFERROR(VLOOKUP($A4416,SPY_main!H:I,2,FALSE),L4415)</f>
        <v>23.36</v>
      </c>
      <c r="M4416">
        <f t="shared" si="476"/>
        <v>38.198799999999999</v>
      </c>
      <c r="N4416">
        <f t="shared" si="477"/>
        <v>28.014700000000001</v>
      </c>
      <c r="O4416">
        <f t="shared" si="478"/>
        <v>24.812000000000001</v>
      </c>
      <c r="P4416">
        <f t="shared" si="479"/>
        <v>21.164999999999999</v>
      </c>
      <c r="Q4416">
        <f t="shared" si="480"/>
        <v>18.254200000000001</v>
      </c>
      <c r="R4416">
        <f t="shared" si="481"/>
        <v>17.806799999999999</v>
      </c>
      <c r="S4416">
        <f t="shared" si="482"/>
        <v>23.732299999999999</v>
      </c>
      <c r="T4416">
        <f>IFERROR(VLOOKUP($A4416,TY_main!A:B,2,FALSE),T4415)</f>
        <v>120.953125</v>
      </c>
    </row>
    <row r="4417" spans="1:20" x14ac:dyDescent="0.25">
      <c r="A4417" s="2">
        <f>SPY_IVOL!A4417</f>
        <v>44768</v>
      </c>
      <c r="B4417">
        <f>SPY_IVOL!B4417</f>
        <v>34.122399999999999</v>
      </c>
      <c r="C4417">
        <f>SPY_IVOL!C4417</f>
        <v>27.853300000000001</v>
      </c>
      <c r="D4417">
        <f>SPY_IVOL!D4417</f>
        <v>24.919699999999999</v>
      </c>
      <c r="E4417">
        <f>SPY_IVOL!E4417</f>
        <v>22.908300000000001</v>
      </c>
      <c r="F4417">
        <f>SPY_IVOL!F4417</f>
        <v>19.920000000000002</v>
      </c>
      <c r="G4417">
        <f>SPY_IVOL!G4417</f>
        <v>18.376000000000001</v>
      </c>
      <c r="H4417">
        <f>SPY_IVOL!H4417</f>
        <v>19.044799999999999</v>
      </c>
      <c r="I4417">
        <f>VLOOKUP($A4417,SPY_main!$A:$C,2,FALSE)</f>
        <v>390.89</v>
      </c>
      <c r="J4417">
        <f>IFERROR(VLOOKUP($A4417,SPY_main!$A:$C,3,FALSE),J4416)</f>
        <v>1.6135999999999999</v>
      </c>
      <c r="K4417">
        <f>IFERROR(VLOOKUP($A4417,SPY_main!$E:$F,2,FALSE),K4416)</f>
        <v>2.7928600000000001</v>
      </c>
      <c r="L4417">
        <f>IFERROR(VLOOKUP($A4417,SPY_main!H:I,2,FALSE),L4416)</f>
        <v>24.69</v>
      </c>
      <c r="M4417">
        <f t="shared" si="476"/>
        <v>40.1053</v>
      </c>
      <c r="N4417">
        <f t="shared" si="477"/>
        <v>28.956499999999998</v>
      </c>
      <c r="O4417">
        <f t="shared" si="478"/>
        <v>25.534099999999999</v>
      </c>
      <c r="P4417">
        <f t="shared" si="479"/>
        <v>23.685300000000002</v>
      </c>
      <c r="Q4417">
        <f t="shared" si="480"/>
        <v>19.736599999999999</v>
      </c>
      <c r="R4417">
        <f t="shared" si="481"/>
        <v>18.439900000000002</v>
      </c>
      <c r="S4417">
        <f t="shared" si="482"/>
        <v>24.2559</v>
      </c>
      <c r="T4417">
        <f>IFERROR(VLOOKUP($A4417,TY_main!A:B,2,FALSE),T4416)</f>
        <v>121.15625</v>
      </c>
    </row>
    <row r="4418" spans="1:20" x14ac:dyDescent="0.25">
      <c r="A4418" s="2">
        <f>SPY_IVOL!A4418</f>
        <v>44769</v>
      </c>
      <c r="B4418">
        <f>SPY_IVOL!B4418</f>
        <v>33.966900000000003</v>
      </c>
      <c r="C4418">
        <f>SPY_IVOL!C4418</f>
        <v>27.721900000000002</v>
      </c>
      <c r="D4418">
        <f>SPY_IVOL!D4418</f>
        <v>24.664999999999999</v>
      </c>
      <c r="E4418">
        <f>SPY_IVOL!E4418</f>
        <v>21.472200000000001</v>
      </c>
      <c r="F4418">
        <f>SPY_IVOL!F4418</f>
        <v>17.7652</v>
      </c>
      <c r="G4418">
        <f>SPY_IVOL!G4418</f>
        <v>17.0139</v>
      </c>
      <c r="H4418">
        <f>SPY_IVOL!H4418</f>
        <v>18.816600000000001</v>
      </c>
      <c r="I4418">
        <f>VLOOKUP($A4418,SPY_main!$A:$C,2,FALSE)</f>
        <v>401.04</v>
      </c>
      <c r="J4418">
        <f>IFERROR(VLOOKUP($A4418,SPY_main!$A:$C,3,FALSE),J4417)</f>
        <v>1.5728</v>
      </c>
      <c r="K4418">
        <f>IFERROR(VLOOKUP($A4418,SPY_main!$E:$F,2,FALSE),K4417)</f>
        <v>2.80586</v>
      </c>
      <c r="L4418">
        <f>IFERROR(VLOOKUP($A4418,SPY_main!H:I,2,FALSE),L4417)</f>
        <v>23.24</v>
      </c>
      <c r="M4418">
        <f t="shared" ref="M4418:M4481" si="483">IFERROR(VLOOKUP($A4418,FirstM,2,FALSE),M4417)</f>
        <v>39.200400000000002</v>
      </c>
      <c r="N4418">
        <f t="shared" ref="N4418:N4481" si="484">IFERROR(VLOOKUP($A4418,FirstM,3,FALSE),N4417)</f>
        <v>28.938700000000001</v>
      </c>
      <c r="O4418">
        <f t="shared" ref="O4418:O4481" si="485">IFERROR(VLOOKUP($A4418,FirstM,4,FALSE),O4417)</f>
        <v>25.162700000000001</v>
      </c>
      <c r="P4418">
        <f t="shared" ref="P4418:P4481" si="486">IFERROR(VLOOKUP($A4418,FirstM,5,FALSE),P4417)</f>
        <v>21.494800000000001</v>
      </c>
      <c r="Q4418">
        <f t="shared" ref="Q4418:Q4481" si="487">IFERROR(VLOOKUP($A4418,FirstM,6,FALSE),Q4417)</f>
        <v>17.124400000000001</v>
      </c>
      <c r="R4418">
        <f t="shared" ref="R4418:R4481" si="488">IFERROR(VLOOKUP($A4418,FirstM,7,FALSE),R4417)</f>
        <v>17.999099999999999</v>
      </c>
      <c r="S4418">
        <f t="shared" ref="S4418:S4481" si="489">IFERROR(VLOOKUP($A4418,FirstM,8,FALSE),S4417)</f>
        <v>24.728300000000001</v>
      </c>
      <c r="T4418">
        <f>IFERROR(VLOOKUP($A4418,TY_main!A:B,2,FALSE),T4417)</f>
        <v>121.71875</v>
      </c>
    </row>
    <row r="4419" spans="1:20" x14ac:dyDescent="0.25">
      <c r="A4419" s="2">
        <f>SPY_IVOL!A4419</f>
        <v>44770</v>
      </c>
      <c r="B4419">
        <f>SPY_IVOL!B4419</f>
        <v>33.015700000000002</v>
      </c>
      <c r="C4419">
        <f>SPY_IVOL!C4419</f>
        <v>26.189399999999999</v>
      </c>
      <c r="D4419">
        <f>SPY_IVOL!D4419</f>
        <v>22.8049</v>
      </c>
      <c r="E4419">
        <f>SPY_IVOL!E4419</f>
        <v>19.3673</v>
      </c>
      <c r="F4419">
        <f>SPY_IVOL!F4419</f>
        <v>17.863</v>
      </c>
      <c r="G4419">
        <f>SPY_IVOL!G4419</f>
        <v>16.9297</v>
      </c>
      <c r="H4419">
        <f>SPY_IVOL!H4419</f>
        <v>18.5625</v>
      </c>
      <c r="I4419">
        <f>VLOOKUP($A4419,SPY_main!$A:$C,2,FALSE)</f>
        <v>406.07</v>
      </c>
      <c r="J4419">
        <f>IFERROR(VLOOKUP($A4419,SPY_main!$A:$C,3,FALSE),J4418)</f>
        <v>1.5532999999999999</v>
      </c>
      <c r="K4419">
        <f>IFERROR(VLOOKUP($A4419,SPY_main!$E:$F,2,FALSE),K4418)</f>
        <v>2.7822900000000002</v>
      </c>
      <c r="L4419">
        <f>IFERROR(VLOOKUP($A4419,SPY_main!H:I,2,FALSE),L4418)</f>
        <v>22.33</v>
      </c>
      <c r="M4419">
        <f t="shared" si="483"/>
        <v>39.603099999999998</v>
      </c>
      <c r="N4419">
        <f t="shared" si="484"/>
        <v>27.8538</v>
      </c>
      <c r="O4419">
        <f t="shared" si="485"/>
        <v>23.233899999999998</v>
      </c>
      <c r="P4419">
        <f t="shared" si="486"/>
        <v>19.002199999999998</v>
      </c>
      <c r="Q4419">
        <f t="shared" si="487"/>
        <v>17.660499999999999</v>
      </c>
      <c r="R4419">
        <f t="shared" si="488"/>
        <v>18.272200000000002</v>
      </c>
      <c r="S4419">
        <f t="shared" si="489"/>
        <v>24.476400000000002</v>
      </c>
      <c r="T4419">
        <f>IFERROR(VLOOKUP($A4419,TY_main!A:B,2,FALSE),T4418)</f>
        <v>122.296875</v>
      </c>
    </row>
    <row r="4420" spans="1:20" x14ac:dyDescent="0.25">
      <c r="A4420" s="2">
        <f>SPY_IVOL!A4420</f>
        <v>44771</v>
      </c>
      <c r="B4420">
        <f>SPY_IVOL!B4420</f>
        <v>32.942799999999998</v>
      </c>
      <c r="C4420">
        <f>SPY_IVOL!C4420</f>
        <v>25.907399999999999</v>
      </c>
      <c r="D4420">
        <f>SPY_IVOL!D4420</f>
        <v>22.5486</v>
      </c>
      <c r="E4420">
        <f>SPY_IVOL!E4420</f>
        <v>18.5977</v>
      </c>
      <c r="F4420">
        <f>SPY_IVOL!F4420</f>
        <v>16.736999999999998</v>
      </c>
      <c r="G4420">
        <f>SPY_IVOL!G4420</f>
        <v>15.8759</v>
      </c>
      <c r="H4420">
        <f>SPY_IVOL!H4420</f>
        <v>17.9815</v>
      </c>
      <c r="I4420">
        <f>VLOOKUP($A4420,SPY_main!$A:$C,2,FALSE)</f>
        <v>411.99</v>
      </c>
      <c r="J4420">
        <f>IFERROR(VLOOKUP($A4420,SPY_main!$A:$C,3,FALSE),J4419)</f>
        <v>1.5309999999999999</v>
      </c>
      <c r="K4420">
        <f>IFERROR(VLOOKUP($A4420,SPY_main!$E:$F,2,FALSE),K4419)</f>
        <v>2.7882899999999999</v>
      </c>
      <c r="L4420">
        <f>IFERROR(VLOOKUP($A4420,SPY_main!H:I,2,FALSE),L4419)</f>
        <v>21.33</v>
      </c>
      <c r="M4420">
        <f t="shared" si="483"/>
        <v>39.080100000000002</v>
      </c>
      <c r="N4420">
        <f t="shared" si="484"/>
        <v>26.8948</v>
      </c>
      <c r="O4420">
        <f t="shared" si="485"/>
        <v>22.460100000000001</v>
      </c>
      <c r="P4420">
        <f t="shared" si="486"/>
        <v>17.783100000000001</v>
      </c>
      <c r="Q4420">
        <f t="shared" si="487"/>
        <v>16.173500000000001</v>
      </c>
      <c r="R4420">
        <f t="shared" si="488"/>
        <v>17.258800000000001</v>
      </c>
      <c r="S4420">
        <f t="shared" si="489"/>
        <v>22.872699999999998</v>
      </c>
      <c r="T4420">
        <f>IFERROR(VLOOKUP($A4420,TY_main!A:B,2,FALSE),T4419)</f>
        <v>122.453125</v>
      </c>
    </row>
    <row r="4421" spans="1:20" x14ac:dyDescent="0.25">
      <c r="A4421" s="2">
        <f>SPY_IVOL!A4421</f>
        <v>44774</v>
      </c>
      <c r="B4421">
        <f>SPY_IVOL!B4421</f>
        <v>34.283200000000001</v>
      </c>
      <c r="C4421">
        <f>SPY_IVOL!C4421</f>
        <v>27.144300000000001</v>
      </c>
      <c r="D4421">
        <f>SPY_IVOL!D4421</f>
        <v>23.609300000000001</v>
      </c>
      <c r="E4421">
        <f>SPY_IVOL!E4421</f>
        <v>20.0686</v>
      </c>
      <c r="F4421">
        <f>SPY_IVOL!F4421</f>
        <v>17.570699999999999</v>
      </c>
      <c r="G4421">
        <f>SPY_IVOL!G4421</f>
        <v>16.275099999999998</v>
      </c>
      <c r="H4421">
        <f>SPY_IVOL!H4421</f>
        <v>18.196999999999999</v>
      </c>
      <c r="I4421">
        <f>VLOOKUP($A4421,SPY_main!$A:$C,2,FALSE)</f>
        <v>410.77</v>
      </c>
      <c r="J4421">
        <f>IFERROR(VLOOKUP($A4421,SPY_main!$A:$C,3,FALSE),J4420)</f>
        <v>1.5355000000000001</v>
      </c>
      <c r="K4421">
        <f>IFERROR(VLOOKUP($A4421,SPY_main!$E:$F,2,FALSE),K4420)</f>
        <v>2.8021400000000001</v>
      </c>
      <c r="L4421">
        <f>IFERROR(VLOOKUP($A4421,SPY_main!H:I,2,FALSE),L4420)</f>
        <v>22.84</v>
      </c>
      <c r="M4421">
        <f t="shared" si="483"/>
        <v>42.189100000000003</v>
      </c>
      <c r="N4421">
        <f t="shared" si="484"/>
        <v>29.008400000000002</v>
      </c>
      <c r="O4421">
        <f t="shared" si="485"/>
        <v>24.309899999999999</v>
      </c>
      <c r="P4421">
        <f t="shared" si="486"/>
        <v>19.958200000000001</v>
      </c>
      <c r="Q4421">
        <f t="shared" si="487"/>
        <v>17.244800000000001</v>
      </c>
      <c r="R4421">
        <f t="shared" si="488"/>
        <v>18.073599999999999</v>
      </c>
      <c r="S4421">
        <f t="shared" si="489"/>
        <v>23.158200000000001</v>
      </c>
      <c r="T4421">
        <f>IFERROR(VLOOKUP($A4421,TY_main!A:B,2,FALSE),T4420)</f>
        <v>122.671875</v>
      </c>
    </row>
    <row r="4422" spans="1:20" x14ac:dyDescent="0.25">
      <c r="A4422" s="2">
        <f>SPY_IVOL!A4422</f>
        <v>44775</v>
      </c>
      <c r="B4422">
        <f>SPY_IVOL!B4422</f>
        <v>35.249699999999997</v>
      </c>
      <c r="C4422">
        <f>SPY_IVOL!C4422</f>
        <v>28.5627</v>
      </c>
      <c r="D4422">
        <f>SPY_IVOL!D4422</f>
        <v>25.196400000000001</v>
      </c>
      <c r="E4422">
        <f>SPY_IVOL!E4422</f>
        <v>21.498000000000001</v>
      </c>
      <c r="F4422">
        <f>SPY_IVOL!F4422</f>
        <v>17.863700000000001</v>
      </c>
      <c r="G4422">
        <f>SPY_IVOL!G4422</f>
        <v>16.422000000000001</v>
      </c>
      <c r="H4422">
        <f>SPY_IVOL!H4422</f>
        <v>18.414300000000001</v>
      </c>
      <c r="I4422">
        <f>VLOOKUP($A4422,SPY_main!$A:$C,2,FALSE)</f>
        <v>408.06</v>
      </c>
      <c r="J4422">
        <f>IFERROR(VLOOKUP($A4422,SPY_main!$A:$C,3,FALSE),J4421)</f>
        <v>1.5457000000000001</v>
      </c>
      <c r="K4422">
        <f>IFERROR(VLOOKUP($A4422,SPY_main!$E:$F,2,FALSE),K4421)</f>
        <v>2.8069999999999999</v>
      </c>
      <c r="L4422">
        <f>IFERROR(VLOOKUP($A4422,SPY_main!H:I,2,FALSE),L4421)</f>
        <v>23.93</v>
      </c>
      <c r="M4422">
        <f t="shared" si="483"/>
        <v>43.434399999999997</v>
      </c>
      <c r="N4422">
        <f t="shared" si="484"/>
        <v>30.376899999999999</v>
      </c>
      <c r="O4422">
        <f t="shared" si="485"/>
        <v>26.2104</v>
      </c>
      <c r="P4422">
        <f t="shared" si="486"/>
        <v>21.794799999999999</v>
      </c>
      <c r="Q4422">
        <f t="shared" si="487"/>
        <v>17.4101</v>
      </c>
      <c r="R4422">
        <f t="shared" si="488"/>
        <v>18.168500000000002</v>
      </c>
      <c r="S4422">
        <f t="shared" si="489"/>
        <v>25.085000000000001</v>
      </c>
      <c r="T4422">
        <f>IFERROR(VLOOKUP($A4422,TY_main!A:B,2,FALSE),T4421)</f>
        <v>121.421875</v>
      </c>
    </row>
    <row r="4423" spans="1:20" x14ac:dyDescent="0.25">
      <c r="A4423" s="2">
        <f>SPY_IVOL!A4423</f>
        <v>44776</v>
      </c>
      <c r="B4423">
        <f>SPY_IVOL!B4423</f>
        <v>33.784399999999998</v>
      </c>
      <c r="C4423">
        <f>SPY_IVOL!C4423</f>
        <v>26.867599999999999</v>
      </c>
      <c r="D4423">
        <f>SPY_IVOL!D4423</f>
        <v>23.405999999999999</v>
      </c>
      <c r="E4423">
        <f>SPY_IVOL!E4423</f>
        <v>19.470600000000001</v>
      </c>
      <c r="F4423">
        <f>SPY_IVOL!F4423</f>
        <v>16.707100000000001</v>
      </c>
      <c r="G4423">
        <f>SPY_IVOL!G4423</f>
        <v>15.812200000000001</v>
      </c>
      <c r="H4423">
        <f>SPY_IVOL!H4423</f>
        <v>17.679500000000001</v>
      </c>
      <c r="I4423">
        <f>VLOOKUP($A4423,SPY_main!$A:$C,2,FALSE)</f>
        <v>414.45</v>
      </c>
      <c r="J4423">
        <f>IFERROR(VLOOKUP($A4423,SPY_main!$A:$C,3,FALSE),J4422)</f>
        <v>1.5219</v>
      </c>
      <c r="K4423">
        <f>IFERROR(VLOOKUP($A4423,SPY_main!$E:$F,2,FALSE),K4422)</f>
        <v>2.83229</v>
      </c>
      <c r="L4423">
        <f>IFERROR(VLOOKUP($A4423,SPY_main!H:I,2,FALSE),L4422)</f>
        <v>21.95</v>
      </c>
      <c r="M4423">
        <f t="shared" si="483"/>
        <v>42.355899999999998</v>
      </c>
      <c r="N4423">
        <f t="shared" si="484"/>
        <v>28.331499999999998</v>
      </c>
      <c r="O4423">
        <f t="shared" si="485"/>
        <v>23.927399999999999</v>
      </c>
      <c r="P4423">
        <f t="shared" si="486"/>
        <v>19.133500000000002</v>
      </c>
      <c r="Q4423">
        <f t="shared" si="487"/>
        <v>16.305900000000001</v>
      </c>
      <c r="R4423">
        <f t="shared" si="488"/>
        <v>17.476400000000002</v>
      </c>
      <c r="S4423">
        <f t="shared" si="489"/>
        <v>21.160299999999999</v>
      </c>
      <c r="T4423">
        <f>IFERROR(VLOOKUP($A4423,TY_main!A:B,2,FALSE),T4422)</f>
        <v>121.390625</v>
      </c>
    </row>
    <row r="4424" spans="1:20" x14ac:dyDescent="0.25">
      <c r="A4424" s="2">
        <f>SPY_IVOL!A4424</f>
        <v>44777</v>
      </c>
      <c r="B4424">
        <f>SPY_IVOL!B4424</f>
        <v>33.825000000000003</v>
      </c>
      <c r="C4424">
        <f>SPY_IVOL!C4424</f>
        <v>26.534099999999999</v>
      </c>
      <c r="D4424">
        <f>SPY_IVOL!D4424</f>
        <v>22.920300000000001</v>
      </c>
      <c r="E4424">
        <f>SPY_IVOL!E4424</f>
        <v>19.2041</v>
      </c>
      <c r="F4424">
        <f>SPY_IVOL!F4424</f>
        <v>16.511800000000001</v>
      </c>
      <c r="G4424">
        <f>SPY_IVOL!G4424</f>
        <v>15.465</v>
      </c>
      <c r="H4424">
        <f>SPY_IVOL!H4424</f>
        <v>17.887899999999998</v>
      </c>
      <c r="I4424">
        <f>VLOOKUP($A4424,SPY_main!$A:$C,2,FALSE)</f>
        <v>414.17</v>
      </c>
      <c r="J4424">
        <f>IFERROR(VLOOKUP($A4424,SPY_main!$A:$C,3,FALSE),J4423)</f>
        <v>1.5228999999999999</v>
      </c>
      <c r="K4424">
        <f>IFERROR(VLOOKUP($A4424,SPY_main!$E:$F,2,FALSE),K4423)</f>
        <v>2.8632900000000001</v>
      </c>
      <c r="L4424">
        <f>IFERROR(VLOOKUP($A4424,SPY_main!H:I,2,FALSE),L4423)</f>
        <v>21.44</v>
      </c>
      <c r="M4424">
        <f t="shared" si="483"/>
        <v>44.102200000000003</v>
      </c>
      <c r="N4424">
        <f t="shared" si="484"/>
        <v>28.150700000000001</v>
      </c>
      <c r="O4424">
        <f t="shared" si="485"/>
        <v>23.133500000000002</v>
      </c>
      <c r="P4424">
        <f t="shared" si="486"/>
        <v>18.733599999999999</v>
      </c>
      <c r="Q4424">
        <f t="shared" si="487"/>
        <v>16.080500000000001</v>
      </c>
      <c r="R4424">
        <f t="shared" si="488"/>
        <v>17.003299999999999</v>
      </c>
      <c r="S4424">
        <f t="shared" si="489"/>
        <v>21.246400000000001</v>
      </c>
      <c r="T4424">
        <f>IFERROR(VLOOKUP($A4424,TY_main!A:B,2,FALSE),T4423)</f>
        <v>122.03125</v>
      </c>
    </row>
    <row r="4425" spans="1:20" x14ac:dyDescent="0.25">
      <c r="A4425" s="2">
        <f>SPY_IVOL!A4425</f>
        <v>44778</v>
      </c>
      <c r="B4425">
        <f>SPY_IVOL!B4425</f>
        <v>34.0045</v>
      </c>
      <c r="C4425">
        <f>SPY_IVOL!C4425</f>
        <v>26.582999999999998</v>
      </c>
      <c r="D4425">
        <f>SPY_IVOL!D4425</f>
        <v>22.969899999999999</v>
      </c>
      <c r="E4425">
        <f>SPY_IVOL!E4425</f>
        <v>18.712700000000002</v>
      </c>
      <c r="F4425">
        <f>SPY_IVOL!F4425</f>
        <v>15.6838</v>
      </c>
      <c r="G4425">
        <f>SPY_IVOL!G4425</f>
        <v>14.701000000000001</v>
      </c>
      <c r="H4425">
        <f>SPY_IVOL!H4425</f>
        <v>18.016200000000001</v>
      </c>
      <c r="I4425">
        <f>VLOOKUP($A4425,SPY_main!$A:$C,2,FALSE)</f>
        <v>413.47</v>
      </c>
      <c r="J4425">
        <f>IFERROR(VLOOKUP($A4425,SPY_main!$A:$C,3,FALSE),J4424)</f>
        <v>1.5255000000000001</v>
      </c>
      <c r="K4425">
        <f>IFERROR(VLOOKUP($A4425,SPY_main!$E:$F,2,FALSE),K4424)</f>
        <v>2.8667099999999999</v>
      </c>
      <c r="L4425">
        <f>IFERROR(VLOOKUP($A4425,SPY_main!H:I,2,FALSE),L4424)</f>
        <v>21.15</v>
      </c>
      <c r="M4425">
        <f t="shared" si="483"/>
        <v>45.644599999999997</v>
      </c>
      <c r="N4425">
        <f t="shared" si="484"/>
        <v>28.869700000000002</v>
      </c>
      <c r="O4425">
        <f t="shared" si="485"/>
        <v>23.295500000000001</v>
      </c>
      <c r="P4425">
        <f t="shared" si="486"/>
        <v>17.875499999999999</v>
      </c>
      <c r="Q4425">
        <f t="shared" si="487"/>
        <v>14.8087</v>
      </c>
      <c r="R4425">
        <f t="shared" si="488"/>
        <v>17.006799999999998</v>
      </c>
      <c r="S4425">
        <f t="shared" si="489"/>
        <v>20.917300000000001</v>
      </c>
      <c r="T4425">
        <f>IFERROR(VLOOKUP($A4425,TY_main!A:B,2,FALSE),T4424)</f>
        <v>120.671875</v>
      </c>
    </row>
    <row r="4426" spans="1:20" x14ac:dyDescent="0.25">
      <c r="A4426" s="2">
        <f>SPY_IVOL!A4426</f>
        <v>44781</v>
      </c>
      <c r="B4426">
        <f>SPY_IVOL!B4426</f>
        <v>34.802399999999999</v>
      </c>
      <c r="C4426">
        <f>SPY_IVOL!C4426</f>
        <v>26.823</v>
      </c>
      <c r="D4426">
        <f>SPY_IVOL!D4426</f>
        <v>22.920300000000001</v>
      </c>
      <c r="E4426">
        <f>SPY_IVOL!E4426</f>
        <v>19.1995</v>
      </c>
      <c r="F4426">
        <f>SPY_IVOL!F4426</f>
        <v>16.331299999999999</v>
      </c>
      <c r="G4426">
        <f>SPY_IVOL!G4426</f>
        <v>15.2942</v>
      </c>
      <c r="H4426">
        <f>SPY_IVOL!H4426</f>
        <v>18.4664</v>
      </c>
      <c r="I4426">
        <f>VLOOKUP($A4426,SPY_main!$A:$C,2,FALSE)</f>
        <v>412.99</v>
      </c>
      <c r="J4426">
        <f>IFERROR(VLOOKUP($A4426,SPY_main!$A:$C,3,FALSE),J4425)</f>
        <v>1.5273000000000001</v>
      </c>
      <c r="K4426">
        <f>IFERROR(VLOOKUP($A4426,SPY_main!$E:$F,2,FALSE),K4425)</f>
        <v>2.9115700000000002</v>
      </c>
      <c r="L4426">
        <f>IFERROR(VLOOKUP($A4426,SPY_main!H:I,2,FALSE),L4425)</f>
        <v>21.29</v>
      </c>
      <c r="M4426">
        <f t="shared" si="483"/>
        <v>48.585099999999997</v>
      </c>
      <c r="N4426">
        <f t="shared" si="484"/>
        <v>29.881599999999999</v>
      </c>
      <c r="O4426">
        <f t="shared" si="485"/>
        <v>23.204899999999999</v>
      </c>
      <c r="P4426">
        <f t="shared" si="486"/>
        <v>19.071100000000001</v>
      </c>
      <c r="Q4426">
        <f t="shared" si="487"/>
        <v>16.429500000000001</v>
      </c>
      <c r="R4426">
        <f t="shared" si="488"/>
        <v>19.918199999999999</v>
      </c>
      <c r="S4426">
        <f t="shared" si="489"/>
        <v>23.075299999999999</v>
      </c>
      <c r="T4426">
        <f>IFERROR(VLOOKUP($A4426,TY_main!A:B,2,FALSE),T4425)</f>
        <v>121.15625</v>
      </c>
    </row>
    <row r="4427" spans="1:20" x14ac:dyDescent="0.25">
      <c r="A4427" s="2">
        <f>SPY_IVOL!A4427</f>
        <v>44782</v>
      </c>
      <c r="B4427">
        <f>SPY_IVOL!B4427</f>
        <v>35.4572</v>
      </c>
      <c r="C4427">
        <f>SPY_IVOL!C4427</f>
        <v>27.18</v>
      </c>
      <c r="D4427">
        <f>SPY_IVOL!D4427</f>
        <v>23.3094</v>
      </c>
      <c r="E4427">
        <f>SPY_IVOL!E4427</f>
        <v>19.445900000000002</v>
      </c>
      <c r="F4427">
        <f>SPY_IVOL!F4427</f>
        <v>16.6327</v>
      </c>
      <c r="G4427">
        <f>SPY_IVOL!G4427</f>
        <v>15.5351</v>
      </c>
      <c r="H4427">
        <f>SPY_IVOL!H4427</f>
        <v>18.476400000000002</v>
      </c>
      <c r="I4427">
        <f>VLOOKUP($A4427,SPY_main!$A:$C,2,FALSE)</f>
        <v>411.35</v>
      </c>
      <c r="J4427">
        <f>IFERROR(VLOOKUP($A4427,SPY_main!$A:$C,3,FALSE),J4426)</f>
        <v>1.5334000000000001</v>
      </c>
      <c r="K4427">
        <f>IFERROR(VLOOKUP($A4427,SPY_main!$E:$F,2,FALSE),K4426)</f>
        <v>2.9209999999999998</v>
      </c>
      <c r="L4427">
        <f>IFERROR(VLOOKUP($A4427,SPY_main!H:I,2,FALSE),L4426)</f>
        <v>21.77</v>
      </c>
      <c r="M4427">
        <f t="shared" si="483"/>
        <v>51.800699999999999</v>
      </c>
      <c r="N4427">
        <f t="shared" si="484"/>
        <v>31.1891</v>
      </c>
      <c r="O4427">
        <f t="shared" si="485"/>
        <v>24.283000000000001</v>
      </c>
      <c r="P4427">
        <f t="shared" si="486"/>
        <v>19.492799999999999</v>
      </c>
      <c r="Q4427">
        <f t="shared" si="487"/>
        <v>17.366499999999998</v>
      </c>
      <c r="R4427">
        <f t="shared" si="488"/>
        <v>20.914100000000001</v>
      </c>
      <c r="S4427">
        <f t="shared" si="489"/>
        <v>21.674900000000001</v>
      </c>
      <c r="T4427">
        <f>IFERROR(VLOOKUP($A4427,TY_main!A:B,2,FALSE),T4426)</f>
        <v>120.78125</v>
      </c>
    </row>
    <row r="4428" spans="1:20" x14ac:dyDescent="0.25">
      <c r="A4428" s="2">
        <f>SPY_IVOL!A4428</f>
        <v>44783</v>
      </c>
      <c r="B4428">
        <f>SPY_IVOL!B4428</f>
        <v>34.617199999999997</v>
      </c>
      <c r="C4428">
        <f>SPY_IVOL!C4428</f>
        <v>25.510899999999999</v>
      </c>
      <c r="D4428">
        <f>SPY_IVOL!D4428</f>
        <v>21.5152</v>
      </c>
      <c r="E4428">
        <f>SPY_IVOL!E4428</f>
        <v>17.048400000000001</v>
      </c>
      <c r="F4428">
        <f>SPY_IVOL!F4428</f>
        <v>15.139099999999999</v>
      </c>
      <c r="G4428">
        <f>SPY_IVOL!G4428</f>
        <v>14.940200000000001</v>
      </c>
      <c r="H4428">
        <f>SPY_IVOL!H4428</f>
        <v>19.3003</v>
      </c>
      <c r="I4428">
        <f>VLOOKUP($A4428,SPY_main!$A:$C,2,FALSE)</f>
        <v>419.99</v>
      </c>
      <c r="J4428">
        <f>IFERROR(VLOOKUP($A4428,SPY_main!$A:$C,3,FALSE),J4427)</f>
        <v>1.5018</v>
      </c>
      <c r="K4428">
        <f>IFERROR(VLOOKUP($A4428,SPY_main!$E:$F,2,FALSE),K4427)</f>
        <v>2.9227099999999999</v>
      </c>
      <c r="L4428">
        <f>IFERROR(VLOOKUP($A4428,SPY_main!H:I,2,FALSE),L4427)</f>
        <v>19.739999999999998</v>
      </c>
      <c r="M4428">
        <f t="shared" si="483"/>
        <v>51.220300000000002</v>
      </c>
      <c r="N4428">
        <f t="shared" si="484"/>
        <v>30.274000000000001</v>
      </c>
      <c r="O4428">
        <f t="shared" si="485"/>
        <v>21.827100000000002</v>
      </c>
      <c r="P4428">
        <f t="shared" si="486"/>
        <v>15.772600000000001</v>
      </c>
      <c r="Q4428">
        <f t="shared" si="487"/>
        <v>16.215199999999999</v>
      </c>
      <c r="R4428">
        <f t="shared" si="488"/>
        <v>21.257200000000001</v>
      </c>
      <c r="S4428">
        <f t="shared" si="489"/>
        <v>21.262</v>
      </c>
      <c r="T4428">
        <f>IFERROR(VLOOKUP($A4428,TY_main!A:B,2,FALSE),T4427)</f>
        <v>121.046875</v>
      </c>
    </row>
    <row r="4429" spans="1:20" x14ac:dyDescent="0.25">
      <c r="A4429" s="2">
        <f>SPY_IVOL!A4429</f>
        <v>44784</v>
      </c>
      <c r="B4429">
        <f>SPY_IVOL!B4429</f>
        <v>35.220799999999997</v>
      </c>
      <c r="C4429">
        <f>SPY_IVOL!C4429</f>
        <v>25.6937</v>
      </c>
      <c r="D4429">
        <f>SPY_IVOL!D4429</f>
        <v>21.500499999999999</v>
      </c>
      <c r="E4429">
        <f>SPY_IVOL!E4429</f>
        <v>17.913699999999999</v>
      </c>
      <c r="F4429">
        <f>SPY_IVOL!F4429</f>
        <v>15.471299999999999</v>
      </c>
      <c r="G4429">
        <f>SPY_IVOL!G4429</f>
        <v>14.777200000000001</v>
      </c>
      <c r="H4429">
        <f>SPY_IVOL!H4429</f>
        <v>18.965399999999999</v>
      </c>
      <c r="I4429">
        <f>VLOOKUP($A4429,SPY_main!$A:$C,2,FALSE)</f>
        <v>419.99</v>
      </c>
      <c r="J4429">
        <f>IFERROR(VLOOKUP($A4429,SPY_main!$A:$C,3,FALSE),J4428)</f>
        <v>1.5018</v>
      </c>
      <c r="K4429">
        <f>IFERROR(VLOOKUP($A4429,SPY_main!$E:$F,2,FALSE),K4428)</f>
        <v>2.9051399999999998</v>
      </c>
      <c r="L4429">
        <f>IFERROR(VLOOKUP($A4429,SPY_main!H:I,2,FALSE),L4428)</f>
        <v>20.2</v>
      </c>
      <c r="M4429">
        <f t="shared" si="483"/>
        <v>54.308</v>
      </c>
      <c r="N4429">
        <f t="shared" si="484"/>
        <v>31.552</v>
      </c>
      <c r="O4429">
        <f t="shared" si="485"/>
        <v>22.013100000000001</v>
      </c>
      <c r="P4429">
        <f t="shared" si="486"/>
        <v>17.040700000000001</v>
      </c>
      <c r="Q4429">
        <f t="shared" si="487"/>
        <v>16.1753</v>
      </c>
      <c r="R4429">
        <f t="shared" si="488"/>
        <v>22.564699999999998</v>
      </c>
      <c r="S4429">
        <f t="shared" si="489"/>
        <v>25.7789</v>
      </c>
      <c r="T4429">
        <f>IFERROR(VLOOKUP($A4429,TY_main!A:B,2,FALSE),T4428)</f>
        <v>120.375</v>
      </c>
    </row>
    <row r="4430" spans="1:20" x14ac:dyDescent="0.25">
      <c r="A4430" s="2">
        <f>SPY_IVOL!A4430</f>
        <v>44785</v>
      </c>
      <c r="B4430">
        <f>SPY_IVOL!B4430</f>
        <v>35.576999999999998</v>
      </c>
      <c r="C4430">
        <f>SPY_IVOL!C4430</f>
        <v>25.197399999999998</v>
      </c>
      <c r="D4430">
        <f>SPY_IVOL!D4430</f>
        <v>21.029</v>
      </c>
      <c r="E4430">
        <f>SPY_IVOL!E4430</f>
        <v>17.6783</v>
      </c>
      <c r="F4430">
        <f>SPY_IVOL!F4430</f>
        <v>14.7026</v>
      </c>
      <c r="G4430">
        <f>SPY_IVOL!G4430</f>
        <v>14.4224</v>
      </c>
      <c r="H4430">
        <f>SPY_IVOL!H4430</f>
        <v>18.350300000000001</v>
      </c>
      <c r="I4430">
        <f>VLOOKUP($A4430,SPY_main!$A:$C,2,FALSE)</f>
        <v>427.1</v>
      </c>
      <c r="J4430">
        <f>IFERROR(VLOOKUP($A4430,SPY_main!$A:$C,3,FALSE),J4429)</f>
        <v>1.4767999999999999</v>
      </c>
      <c r="K4430">
        <f>IFERROR(VLOOKUP($A4430,SPY_main!$E:$F,2,FALSE),K4429)</f>
        <v>2.92157</v>
      </c>
      <c r="L4430">
        <f>IFERROR(VLOOKUP($A4430,SPY_main!H:I,2,FALSE),L4429)</f>
        <v>19.53</v>
      </c>
      <c r="M4430">
        <f t="shared" si="483"/>
        <v>55.0747</v>
      </c>
      <c r="N4430">
        <f t="shared" si="484"/>
        <v>31.525400000000001</v>
      </c>
      <c r="O4430">
        <f t="shared" si="485"/>
        <v>20.924499999999998</v>
      </c>
      <c r="P4430">
        <f t="shared" si="486"/>
        <v>15.757300000000001</v>
      </c>
      <c r="Q4430">
        <f t="shared" si="487"/>
        <v>14.5603</v>
      </c>
      <c r="R4430">
        <f t="shared" si="488"/>
        <v>18.1877</v>
      </c>
      <c r="S4430">
        <f t="shared" si="489"/>
        <v>18.1877</v>
      </c>
      <c r="T4430">
        <f>IFERROR(VLOOKUP($A4430,TY_main!A:B,2,FALSE),T4429)</f>
        <v>120.546875</v>
      </c>
    </row>
    <row r="4431" spans="1:20" x14ac:dyDescent="0.25">
      <c r="A4431" s="2">
        <f>SPY_IVOL!A4431</f>
        <v>44788</v>
      </c>
      <c r="B4431">
        <f>SPY_IVOL!B4431</f>
        <v>36.1965</v>
      </c>
      <c r="C4431">
        <f>SPY_IVOL!C4431</f>
        <v>25.397500000000001</v>
      </c>
      <c r="D4431">
        <f>SPY_IVOL!D4431</f>
        <v>21.308199999999999</v>
      </c>
      <c r="E4431">
        <f>SPY_IVOL!E4431</f>
        <v>16.933900000000001</v>
      </c>
      <c r="F4431">
        <f>SPY_IVOL!F4431</f>
        <v>14.906700000000001</v>
      </c>
      <c r="G4431">
        <f>SPY_IVOL!G4431</f>
        <v>14.599600000000001</v>
      </c>
      <c r="H4431">
        <f>SPY_IVOL!H4431</f>
        <v>20.2163</v>
      </c>
      <c r="I4431">
        <f>VLOOKUP($A4431,SPY_main!$A:$C,2,FALSE)</f>
        <v>428.86</v>
      </c>
      <c r="J4431">
        <f>IFERROR(VLOOKUP($A4431,SPY_main!$A:$C,3,FALSE),J4430)</f>
        <v>1.4708000000000001</v>
      </c>
      <c r="K4431">
        <f>IFERROR(VLOOKUP($A4431,SPY_main!$E:$F,2,FALSE),K4430)</f>
        <v>2.9418600000000001</v>
      </c>
      <c r="L4431">
        <f>IFERROR(VLOOKUP($A4431,SPY_main!H:I,2,FALSE),L4430)</f>
        <v>19.95</v>
      </c>
      <c r="M4431">
        <f t="shared" si="483"/>
        <v>70.475399999999993</v>
      </c>
      <c r="N4431">
        <f t="shared" si="484"/>
        <v>38.8429</v>
      </c>
      <c r="O4431">
        <f t="shared" si="485"/>
        <v>24.2684</v>
      </c>
      <c r="P4431">
        <f t="shared" si="486"/>
        <v>16.360700000000001</v>
      </c>
      <c r="Q4431">
        <f t="shared" si="487"/>
        <v>18.159800000000001</v>
      </c>
      <c r="R4431">
        <f t="shared" si="488"/>
        <v>22.997900000000001</v>
      </c>
      <c r="S4431">
        <f t="shared" si="489"/>
        <v>22.997900000000001</v>
      </c>
      <c r="T4431">
        <f>IFERROR(VLOOKUP($A4431,TY_main!A:B,2,FALSE),T4430)</f>
        <v>121</v>
      </c>
    </row>
    <row r="4432" spans="1:20" x14ac:dyDescent="0.25">
      <c r="A4432" s="2">
        <f>SPY_IVOL!A4432</f>
        <v>44789</v>
      </c>
      <c r="B4432">
        <f>SPY_IVOL!B4432</f>
        <v>35.947800000000001</v>
      </c>
      <c r="C4432">
        <f>SPY_IVOL!C4432</f>
        <v>25.327400000000001</v>
      </c>
      <c r="D4432">
        <f>SPY_IVOL!D4432</f>
        <v>21.2639</v>
      </c>
      <c r="E4432">
        <f>SPY_IVOL!E4432</f>
        <v>17.0059</v>
      </c>
      <c r="F4432">
        <f>SPY_IVOL!F4432</f>
        <v>14.561999999999999</v>
      </c>
      <c r="G4432">
        <f>SPY_IVOL!G4432</f>
        <v>14.6052</v>
      </c>
      <c r="H4432">
        <f>SPY_IVOL!H4432</f>
        <v>20.946999999999999</v>
      </c>
      <c r="I4432">
        <f>VLOOKUP($A4432,SPY_main!$A:$C,2,FALSE)</f>
        <v>429.7</v>
      </c>
      <c r="J4432">
        <f>IFERROR(VLOOKUP($A4432,SPY_main!$A:$C,3,FALSE),J4431)</f>
        <v>1.4679</v>
      </c>
      <c r="K4432">
        <f>IFERROR(VLOOKUP($A4432,SPY_main!$E:$F,2,FALSE),K4431)</f>
        <v>2.9605700000000001</v>
      </c>
      <c r="L4432">
        <f>IFERROR(VLOOKUP($A4432,SPY_main!H:I,2,FALSE),L4431)</f>
        <v>19.690000000000001</v>
      </c>
      <c r="M4432">
        <f t="shared" si="483"/>
        <v>71.412800000000004</v>
      </c>
      <c r="N4432">
        <f t="shared" si="484"/>
        <v>44.809199999999997</v>
      </c>
      <c r="O4432">
        <f t="shared" si="485"/>
        <v>27.6434</v>
      </c>
      <c r="P4432">
        <f t="shared" si="486"/>
        <v>16.8567</v>
      </c>
      <c r="Q4432">
        <f t="shared" si="487"/>
        <v>20.994199999999999</v>
      </c>
      <c r="R4432">
        <f t="shared" si="488"/>
        <v>25.686199999999999</v>
      </c>
      <c r="S4432">
        <f t="shared" si="489"/>
        <v>25.686199999999999</v>
      </c>
      <c r="T4432">
        <f>IFERROR(VLOOKUP($A4432,TY_main!A:B,2,FALSE),T4431)</f>
        <v>120.6875</v>
      </c>
    </row>
    <row r="4433" spans="1:20" x14ac:dyDescent="0.25">
      <c r="A4433" s="2">
        <f>SPY_IVOL!A4433</f>
        <v>44790</v>
      </c>
      <c r="B4433">
        <f>SPY_IVOL!B4433</f>
        <v>36.138199999999998</v>
      </c>
      <c r="C4433">
        <f>SPY_IVOL!C4433</f>
        <v>25.3795</v>
      </c>
      <c r="D4433">
        <f>SPY_IVOL!D4433</f>
        <v>21.352599999999999</v>
      </c>
      <c r="E4433">
        <f>SPY_IVOL!E4433</f>
        <v>17.887599999999999</v>
      </c>
      <c r="F4433">
        <f>SPY_IVOL!F4433</f>
        <v>15.090999999999999</v>
      </c>
      <c r="G4433">
        <f>SPY_IVOL!G4433</f>
        <v>14.730600000000001</v>
      </c>
      <c r="H4433">
        <f>SPY_IVOL!H4433</f>
        <v>20.795400000000001</v>
      </c>
      <c r="I4433">
        <f>VLOOKUP($A4433,SPY_main!$A:$C,2,FALSE)</f>
        <v>426.65</v>
      </c>
      <c r="J4433">
        <f>IFERROR(VLOOKUP($A4433,SPY_main!$A:$C,3,FALSE),J4432)</f>
        <v>1.4783999999999999</v>
      </c>
      <c r="K4433">
        <f>IFERROR(VLOOKUP($A4433,SPY_main!$E:$F,2,FALSE),K4432)</f>
        <v>2.9765700000000002</v>
      </c>
      <c r="L4433">
        <f>IFERROR(VLOOKUP($A4433,SPY_main!H:I,2,FALSE),L4432)</f>
        <v>19.899999999999999</v>
      </c>
      <c r="M4433">
        <f t="shared" si="483"/>
        <v>99.627499999999998</v>
      </c>
      <c r="N4433">
        <f t="shared" si="484"/>
        <v>51.866300000000003</v>
      </c>
      <c r="O4433">
        <f t="shared" si="485"/>
        <v>28.946899999999999</v>
      </c>
      <c r="P4433">
        <f t="shared" si="486"/>
        <v>19.7104</v>
      </c>
      <c r="Q4433">
        <f t="shared" si="487"/>
        <v>25.768599999999999</v>
      </c>
      <c r="R4433">
        <f t="shared" si="488"/>
        <v>30.780899999999999</v>
      </c>
      <c r="S4433">
        <f t="shared" si="489"/>
        <v>30.780899999999999</v>
      </c>
      <c r="T4433">
        <f>IFERROR(VLOOKUP($A4433,TY_main!A:B,2,FALSE),T4432)</f>
        <v>120.046875</v>
      </c>
    </row>
    <row r="4434" spans="1:20" x14ac:dyDescent="0.25">
      <c r="A4434" s="2">
        <f>SPY_IVOL!A4434</f>
        <v>44791</v>
      </c>
      <c r="B4434">
        <f>SPY_IVOL!B4434</f>
        <v>36.322600000000001</v>
      </c>
      <c r="C4434">
        <f>SPY_IVOL!C4434</f>
        <v>24.981400000000001</v>
      </c>
      <c r="D4434">
        <f>SPY_IVOL!D4434</f>
        <v>20.9787</v>
      </c>
      <c r="E4434">
        <f>SPY_IVOL!E4434</f>
        <v>16.490200000000002</v>
      </c>
      <c r="F4434">
        <f>SPY_IVOL!F4434</f>
        <v>14.1212</v>
      </c>
      <c r="G4434">
        <f>SPY_IVOL!G4434</f>
        <v>14.309100000000001</v>
      </c>
      <c r="H4434">
        <f>SPY_IVOL!H4434</f>
        <v>20.422999999999998</v>
      </c>
      <c r="I4434">
        <f>VLOOKUP($A4434,SPY_main!$A:$C,2,FALSE)</f>
        <v>427.89</v>
      </c>
      <c r="J4434">
        <f>IFERROR(VLOOKUP($A4434,SPY_main!$A:$C,3,FALSE),J4433)</f>
        <v>1.4741</v>
      </c>
      <c r="K4434">
        <f>IFERROR(VLOOKUP($A4434,SPY_main!$E:$F,2,FALSE),K4433)</f>
        <v>2.984</v>
      </c>
      <c r="L4434">
        <f>IFERROR(VLOOKUP($A4434,SPY_main!H:I,2,FALSE),L4433)</f>
        <v>19.559999999999999</v>
      </c>
      <c r="M4434">
        <f t="shared" si="483"/>
        <v>67.700599999999994</v>
      </c>
      <c r="N4434">
        <f t="shared" si="484"/>
        <v>67.700599999999994</v>
      </c>
      <c r="O4434">
        <f t="shared" si="485"/>
        <v>40.848799999999997</v>
      </c>
      <c r="P4434">
        <f t="shared" si="486"/>
        <v>17.196000000000002</v>
      </c>
      <c r="Q4434">
        <f t="shared" si="487"/>
        <v>25.881799999999998</v>
      </c>
      <c r="R4434">
        <f t="shared" si="488"/>
        <v>25.881799999999998</v>
      </c>
      <c r="S4434">
        <f t="shared" si="489"/>
        <v>25.881799999999998</v>
      </c>
      <c r="T4434">
        <f>IFERROR(VLOOKUP($A4434,TY_main!A:B,2,FALSE),T4433)</f>
        <v>120.125</v>
      </c>
    </row>
    <row r="4435" spans="1:20" x14ac:dyDescent="0.25">
      <c r="A4435" s="2">
        <f>SPY_IVOL!A4435</f>
        <v>44792</v>
      </c>
      <c r="B4435">
        <f>SPY_IVOL!B4435</f>
        <v>37.367699999999999</v>
      </c>
      <c r="C4435">
        <f>SPY_IVOL!C4435</f>
        <v>26.035699999999999</v>
      </c>
      <c r="D4435">
        <f>SPY_IVOL!D4435</f>
        <v>21.89</v>
      </c>
      <c r="E4435">
        <f>SPY_IVOL!E4435</f>
        <v>18.186199999999999</v>
      </c>
      <c r="F4435">
        <f>SPY_IVOL!F4435</f>
        <v>14.596</v>
      </c>
      <c r="G4435">
        <f>SPY_IVOL!G4435</f>
        <v>14.2918</v>
      </c>
      <c r="H4435">
        <f>SPY_IVOL!H4435</f>
        <v>21.435600000000001</v>
      </c>
      <c r="I4435">
        <f>VLOOKUP($A4435,SPY_main!$A:$C,2,FALSE)</f>
        <v>422.14</v>
      </c>
      <c r="J4435">
        <f>IFERROR(VLOOKUP($A4435,SPY_main!$A:$C,3,FALSE),J4434)</f>
        <v>1.4942</v>
      </c>
      <c r="K4435">
        <f>IFERROR(VLOOKUP($A4435,SPY_main!$E:$F,2,FALSE),K4434)</f>
        <v>2.9577100000000001</v>
      </c>
      <c r="L4435">
        <f>IFERROR(VLOOKUP($A4435,SPY_main!H:I,2,FALSE),L4434)</f>
        <v>20.6</v>
      </c>
      <c r="M4435">
        <f t="shared" si="483"/>
        <v>74.245900000000006</v>
      </c>
      <c r="N4435">
        <f t="shared" si="484"/>
        <v>40.9542</v>
      </c>
      <c r="O4435">
        <f t="shared" si="485"/>
        <v>22.280899999999999</v>
      </c>
      <c r="P4435">
        <f t="shared" si="486"/>
        <v>11.699</v>
      </c>
      <c r="Q4435">
        <f t="shared" si="487"/>
        <v>16.610900000000001</v>
      </c>
      <c r="R4435">
        <f t="shared" si="488"/>
        <v>16.610900000000001</v>
      </c>
      <c r="S4435">
        <f t="shared" si="489"/>
        <v>16.610900000000001</v>
      </c>
      <c r="T4435">
        <f>IFERROR(VLOOKUP($A4435,TY_main!A:B,2,FALSE),T4434)</f>
        <v>119.390625</v>
      </c>
    </row>
    <row r="4436" spans="1:20" x14ac:dyDescent="0.25">
      <c r="A4436" s="2">
        <f>SPY_IVOL!A4436</f>
        <v>44795</v>
      </c>
      <c r="B4436">
        <f>SPY_IVOL!B4436</f>
        <v>34.609299999999998</v>
      </c>
      <c r="C4436">
        <f>SPY_IVOL!C4436</f>
        <v>27.745999999999999</v>
      </c>
      <c r="D4436">
        <f>SPY_IVOL!D4436</f>
        <v>24.934000000000001</v>
      </c>
      <c r="E4436">
        <f>SPY_IVOL!E4436</f>
        <v>21.859100000000002</v>
      </c>
      <c r="F4436">
        <f>SPY_IVOL!F4436</f>
        <v>18.8551</v>
      </c>
      <c r="G4436">
        <f>SPY_IVOL!G4436</f>
        <v>16.687200000000001</v>
      </c>
      <c r="H4436">
        <f>SPY_IVOL!H4436</f>
        <v>16.359500000000001</v>
      </c>
      <c r="I4436">
        <f>VLOOKUP($A4436,SPY_main!$A:$C,2,FALSE)</f>
        <v>413.35</v>
      </c>
      <c r="J4436">
        <f>IFERROR(VLOOKUP($A4436,SPY_main!$A:$C,3,FALSE),J4435)</f>
        <v>1.5259</v>
      </c>
      <c r="K4436">
        <f>IFERROR(VLOOKUP($A4436,SPY_main!$E:$F,2,FALSE),K4435)</f>
        <v>2.9797099999999999</v>
      </c>
      <c r="L4436">
        <f>IFERROR(VLOOKUP($A4436,SPY_main!H:I,2,FALSE),L4435)</f>
        <v>23.8</v>
      </c>
      <c r="M4436">
        <f t="shared" si="483"/>
        <v>40.784599999999998</v>
      </c>
      <c r="N4436">
        <f t="shared" si="484"/>
        <v>29.016100000000002</v>
      </c>
      <c r="O4436">
        <f t="shared" si="485"/>
        <v>24.493500000000001</v>
      </c>
      <c r="P4436">
        <f t="shared" si="486"/>
        <v>20.623899999999999</v>
      </c>
      <c r="Q4436">
        <f t="shared" si="487"/>
        <v>16.8965</v>
      </c>
      <c r="R4436">
        <f t="shared" si="488"/>
        <v>15.9108</v>
      </c>
      <c r="S4436">
        <f t="shared" si="489"/>
        <v>22.882000000000001</v>
      </c>
      <c r="T4436">
        <f>IFERROR(VLOOKUP($A4436,TY_main!A:B,2,FALSE),T4435)</f>
        <v>118.984375</v>
      </c>
    </row>
    <row r="4437" spans="1:20" x14ac:dyDescent="0.25">
      <c r="A4437" s="2">
        <f>SPY_IVOL!A4437</f>
        <v>44796</v>
      </c>
      <c r="B4437">
        <f>SPY_IVOL!B4437</f>
        <v>34.729900000000001</v>
      </c>
      <c r="C4437">
        <f>SPY_IVOL!C4437</f>
        <v>27.9084</v>
      </c>
      <c r="D4437">
        <f>SPY_IVOL!D4437</f>
        <v>25.1646</v>
      </c>
      <c r="E4437">
        <f>SPY_IVOL!E4437</f>
        <v>21.948699999999999</v>
      </c>
      <c r="F4437">
        <f>SPY_IVOL!F4437</f>
        <v>18.520700000000001</v>
      </c>
      <c r="G4437">
        <f>SPY_IVOL!G4437</f>
        <v>16.582699999999999</v>
      </c>
      <c r="H4437">
        <f>SPY_IVOL!H4437</f>
        <v>16.238299999999999</v>
      </c>
      <c r="I4437">
        <f>VLOOKUP($A4437,SPY_main!$A:$C,2,FALSE)</f>
        <v>412.35</v>
      </c>
      <c r="J4437">
        <f>IFERROR(VLOOKUP($A4437,SPY_main!$A:$C,3,FALSE),J4436)</f>
        <v>1.5296000000000001</v>
      </c>
      <c r="K4437">
        <f>IFERROR(VLOOKUP($A4437,SPY_main!$E:$F,2,FALSE),K4436)</f>
        <v>2.9968599999999999</v>
      </c>
      <c r="L4437">
        <f>IFERROR(VLOOKUP($A4437,SPY_main!H:I,2,FALSE),L4436)</f>
        <v>24.11</v>
      </c>
      <c r="M4437">
        <f t="shared" si="483"/>
        <v>41.484000000000002</v>
      </c>
      <c r="N4437">
        <f t="shared" si="484"/>
        <v>29.745699999999999</v>
      </c>
      <c r="O4437">
        <f t="shared" si="485"/>
        <v>25.102799999999998</v>
      </c>
      <c r="P4437">
        <f t="shared" si="486"/>
        <v>20.995100000000001</v>
      </c>
      <c r="Q4437">
        <f t="shared" si="487"/>
        <v>16.771699999999999</v>
      </c>
      <c r="R4437">
        <f t="shared" si="488"/>
        <v>16.168500000000002</v>
      </c>
      <c r="S4437">
        <f t="shared" si="489"/>
        <v>21.730899999999998</v>
      </c>
      <c r="T4437">
        <f>IFERROR(VLOOKUP($A4437,TY_main!A:B,2,FALSE),T4436)</f>
        <v>118.890625</v>
      </c>
    </row>
    <row r="4438" spans="1:20" x14ac:dyDescent="0.25">
      <c r="A4438" s="2">
        <f>SPY_IVOL!A4438</f>
        <v>44797</v>
      </c>
      <c r="B4438">
        <f>SPY_IVOL!B4438</f>
        <v>33.542099999999998</v>
      </c>
      <c r="C4438">
        <f>SPY_IVOL!C4438</f>
        <v>26.729500000000002</v>
      </c>
      <c r="D4438">
        <f>SPY_IVOL!D4438</f>
        <v>23.938700000000001</v>
      </c>
      <c r="E4438">
        <f>SPY_IVOL!E4438</f>
        <v>20.838899999999999</v>
      </c>
      <c r="F4438">
        <f>SPY_IVOL!F4438</f>
        <v>17.880299999999998</v>
      </c>
      <c r="G4438">
        <f>SPY_IVOL!G4438</f>
        <v>15.9686</v>
      </c>
      <c r="H4438">
        <f>SPY_IVOL!H4438</f>
        <v>16.377500000000001</v>
      </c>
      <c r="I4438">
        <f>VLOOKUP($A4438,SPY_main!$A:$C,2,FALSE)</f>
        <v>413.67</v>
      </c>
      <c r="J4438">
        <f>IFERROR(VLOOKUP($A4438,SPY_main!$A:$C,3,FALSE),J4437)</f>
        <v>1.5247999999999999</v>
      </c>
      <c r="K4438">
        <f>IFERROR(VLOOKUP($A4438,SPY_main!$E:$F,2,FALSE),K4437)</f>
        <v>3.01</v>
      </c>
      <c r="L4438">
        <f>IFERROR(VLOOKUP($A4438,SPY_main!H:I,2,FALSE),L4437)</f>
        <v>22.82</v>
      </c>
      <c r="M4438">
        <f t="shared" si="483"/>
        <v>39.962400000000002</v>
      </c>
      <c r="N4438">
        <f t="shared" si="484"/>
        <v>28.221599999999999</v>
      </c>
      <c r="O4438">
        <f t="shared" si="485"/>
        <v>23.597200000000001</v>
      </c>
      <c r="P4438">
        <f t="shared" si="486"/>
        <v>19.568100000000001</v>
      </c>
      <c r="Q4438">
        <f t="shared" si="487"/>
        <v>16.055499999999999</v>
      </c>
      <c r="R4438">
        <f t="shared" si="488"/>
        <v>15.8499</v>
      </c>
      <c r="S4438">
        <f t="shared" si="489"/>
        <v>23.8749</v>
      </c>
      <c r="T4438">
        <f>IFERROR(VLOOKUP($A4438,TY_main!A:B,2,FALSE),T4437)</f>
        <v>118.515625</v>
      </c>
    </row>
    <row r="4439" spans="1:20" x14ac:dyDescent="0.25">
      <c r="A4439" s="2">
        <f>SPY_IVOL!A4439</f>
        <v>44798</v>
      </c>
      <c r="B4439">
        <f>SPY_IVOL!B4439</f>
        <v>32.973199999999999</v>
      </c>
      <c r="C4439">
        <f>SPY_IVOL!C4439</f>
        <v>26.183599999999998</v>
      </c>
      <c r="D4439">
        <f>SPY_IVOL!D4439</f>
        <v>23.438700000000001</v>
      </c>
      <c r="E4439">
        <f>SPY_IVOL!E4439</f>
        <v>19.794599999999999</v>
      </c>
      <c r="F4439">
        <f>SPY_IVOL!F4439</f>
        <v>16.596399999999999</v>
      </c>
      <c r="G4439">
        <f>SPY_IVOL!G4439</f>
        <v>15.051</v>
      </c>
      <c r="H4439">
        <f>SPY_IVOL!H4439</f>
        <v>15.698600000000001</v>
      </c>
      <c r="I4439">
        <f>VLOOKUP($A4439,SPY_main!$A:$C,2,FALSE)</f>
        <v>419.51</v>
      </c>
      <c r="J4439">
        <f>IFERROR(VLOOKUP($A4439,SPY_main!$A:$C,3,FALSE),J4438)</f>
        <v>1.5035000000000001</v>
      </c>
      <c r="K4439">
        <f>IFERROR(VLOOKUP($A4439,SPY_main!$E:$F,2,FALSE),K4438)</f>
        <v>3.0431400000000002</v>
      </c>
      <c r="L4439">
        <f>IFERROR(VLOOKUP($A4439,SPY_main!H:I,2,FALSE),L4438)</f>
        <v>21.78</v>
      </c>
      <c r="M4439">
        <f t="shared" si="483"/>
        <v>39.797800000000002</v>
      </c>
      <c r="N4439">
        <f t="shared" si="484"/>
        <v>27.539100000000001</v>
      </c>
      <c r="O4439">
        <f t="shared" si="485"/>
        <v>23.025099999999998</v>
      </c>
      <c r="P4439">
        <f t="shared" si="486"/>
        <v>18.268899999999999</v>
      </c>
      <c r="Q4439">
        <f t="shared" si="487"/>
        <v>14.8246</v>
      </c>
      <c r="R4439">
        <f t="shared" si="488"/>
        <v>15.3308</v>
      </c>
      <c r="S4439">
        <f t="shared" si="489"/>
        <v>17.689299999999999</v>
      </c>
      <c r="T4439">
        <f>IFERROR(VLOOKUP($A4439,TY_main!A:B,2,FALSE),T4438)</f>
        <v>119.046875</v>
      </c>
    </row>
    <row r="4440" spans="1:20" x14ac:dyDescent="0.25">
      <c r="A4440" s="2">
        <f>SPY_IVOL!A4440</f>
        <v>44799</v>
      </c>
      <c r="B4440">
        <f>SPY_IVOL!B4440</f>
        <v>35.796799999999998</v>
      </c>
      <c r="C4440">
        <f>SPY_IVOL!C4440</f>
        <v>28.742799999999999</v>
      </c>
      <c r="D4440">
        <f>SPY_IVOL!D4440</f>
        <v>25.899899999999999</v>
      </c>
      <c r="E4440">
        <f>SPY_IVOL!E4440</f>
        <v>22.790700000000001</v>
      </c>
      <c r="F4440">
        <f>SPY_IVOL!F4440</f>
        <v>19.398199999999999</v>
      </c>
      <c r="G4440">
        <f>SPY_IVOL!G4440</f>
        <v>17.362400000000001</v>
      </c>
      <c r="H4440">
        <f>SPY_IVOL!H4440</f>
        <v>16.491599999999998</v>
      </c>
      <c r="I4440">
        <f>VLOOKUP($A4440,SPY_main!$A:$C,2,FALSE)</f>
        <v>405.31</v>
      </c>
      <c r="J4440">
        <f>IFERROR(VLOOKUP($A4440,SPY_main!$A:$C,3,FALSE),J4439)</f>
        <v>1.5562</v>
      </c>
      <c r="K4440">
        <f>IFERROR(VLOOKUP($A4440,SPY_main!$E:$F,2,FALSE),K4439)</f>
        <v>3.0695700000000001</v>
      </c>
      <c r="L4440">
        <f>IFERROR(VLOOKUP($A4440,SPY_main!H:I,2,FALSE),L4439)</f>
        <v>25.56</v>
      </c>
      <c r="M4440">
        <f t="shared" si="483"/>
        <v>44.171700000000001</v>
      </c>
      <c r="N4440">
        <f t="shared" si="484"/>
        <v>31.531099999999999</v>
      </c>
      <c r="O4440">
        <f t="shared" si="485"/>
        <v>26.641400000000001</v>
      </c>
      <c r="P4440">
        <f t="shared" si="486"/>
        <v>22.3277</v>
      </c>
      <c r="Q4440">
        <f t="shared" si="487"/>
        <v>17.889399999999998</v>
      </c>
      <c r="R4440">
        <f t="shared" si="488"/>
        <v>17.404</v>
      </c>
      <c r="S4440">
        <f t="shared" si="489"/>
        <v>25.047899999999998</v>
      </c>
      <c r="T4440">
        <f>IFERROR(VLOOKUP($A4440,TY_main!A:B,2,FALSE),T4439)</f>
        <v>118.84375</v>
      </c>
    </row>
    <row r="4441" spans="1:20" x14ac:dyDescent="0.25">
      <c r="A4441" s="2">
        <f>SPY_IVOL!A4441</f>
        <v>44802</v>
      </c>
      <c r="B4441">
        <f>SPY_IVOL!B4441</f>
        <v>36.398800000000001</v>
      </c>
      <c r="C4441">
        <f>SPY_IVOL!C4441</f>
        <v>29.1601</v>
      </c>
      <c r="D4441">
        <f>SPY_IVOL!D4441</f>
        <v>26.3398</v>
      </c>
      <c r="E4441">
        <f>SPY_IVOL!E4441</f>
        <v>23.093800000000002</v>
      </c>
      <c r="F4441">
        <f>SPY_IVOL!F4441</f>
        <v>19.935099999999998</v>
      </c>
      <c r="G4441">
        <f>SPY_IVOL!G4441</f>
        <v>17.892099999999999</v>
      </c>
      <c r="H4441">
        <f>SPY_IVOL!H4441</f>
        <v>17.597300000000001</v>
      </c>
      <c r="I4441">
        <f>VLOOKUP($A4441,SPY_main!$A:$C,2,FALSE)</f>
        <v>402.63</v>
      </c>
      <c r="J4441">
        <f>IFERROR(VLOOKUP($A4441,SPY_main!$A:$C,3,FALSE),J4440)</f>
        <v>1.5666</v>
      </c>
      <c r="K4441">
        <f>IFERROR(VLOOKUP($A4441,SPY_main!$E:$F,2,FALSE),K4440)</f>
        <v>3.0695700000000001</v>
      </c>
      <c r="L4441">
        <f>IFERROR(VLOOKUP($A4441,SPY_main!H:I,2,FALSE),L4440)</f>
        <v>26.21</v>
      </c>
      <c r="M4441">
        <f t="shared" si="483"/>
        <v>45.31</v>
      </c>
      <c r="N4441">
        <f t="shared" si="484"/>
        <v>32.799300000000002</v>
      </c>
      <c r="O4441">
        <f t="shared" si="485"/>
        <v>27.720400000000001</v>
      </c>
      <c r="P4441">
        <f t="shared" si="486"/>
        <v>22.997599999999998</v>
      </c>
      <c r="Q4441">
        <f t="shared" si="487"/>
        <v>19.040600000000001</v>
      </c>
      <c r="R4441">
        <f t="shared" si="488"/>
        <v>18.8429</v>
      </c>
      <c r="S4441">
        <f t="shared" si="489"/>
        <v>27.1052</v>
      </c>
      <c r="T4441">
        <f>IFERROR(VLOOKUP($A4441,TY_main!A:B,2,FALSE),T4440)</f>
        <v>118.296875</v>
      </c>
    </row>
    <row r="4442" spans="1:20" x14ac:dyDescent="0.25">
      <c r="A4442" s="2">
        <f>SPY_IVOL!A4442</f>
        <v>44803</v>
      </c>
      <c r="B4442">
        <f>SPY_IVOL!B4442</f>
        <v>36.283000000000001</v>
      </c>
      <c r="C4442">
        <f>SPY_IVOL!C4442</f>
        <v>29.120100000000001</v>
      </c>
      <c r="D4442">
        <f>SPY_IVOL!D4442</f>
        <v>26.261600000000001</v>
      </c>
      <c r="E4442">
        <f>SPY_IVOL!E4442</f>
        <v>23.303599999999999</v>
      </c>
      <c r="F4442">
        <f>SPY_IVOL!F4442</f>
        <v>20.34</v>
      </c>
      <c r="G4442">
        <f>SPY_IVOL!G4442</f>
        <v>18.143000000000001</v>
      </c>
      <c r="H4442">
        <f>SPY_IVOL!H4442</f>
        <v>17.658999999999999</v>
      </c>
      <c r="I4442">
        <f>VLOOKUP($A4442,SPY_main!$A:$C,2,FALSE)</f>
        <v>398.21</v>
      </c>
      <c r="J4442">
        <f>IFERROR(VLOOKUP($A4442,SPY_main!$A:$C,3,FALSE),J4441)</f>
        <v>1.5840000000000001</v>
      </c>
      <c r="K4442">
        <f>IFERROR(VLOOKUP($A4442,SPY_main!$E:$F,2,FALSE),K4441)</f>
        <v>3.0821399999999999</v>
      </c>
      <c r="L4442">
        <f>IFERROR(VLOOKUP($A4442,SPY_main!H:I,2,FALSE),L4441)</f>
        <v>26.21</v>
      </c>
      <c r="M4442">
        <f t="shared" si="483"/>
        <v>45.3262</v>
      </c>
      <c r="N4442">
        <f t="shared" si="484"/>
        <v>32.522199999999998</v>
      </c>
      <c r="O4442">
        <f t="shared" si="485"/>
        <v>27.558700000000002</v>
      </c>
      <c r="P4442">
        <f t="shared" si="486"/>
        <v>23.3749</v>
      </c>
      <c r="Q4442">
        <f t="shared" si="487"/>
        <v>19.7912</v>
      </c>
      <c r="R4442">
        <f t="shared" si="488"/>
        <v>19.0305</v>
      </c>
      <c r="S4442">
        <f t="shared" si="489"/>
        <v>27.089400000000001</v>
      </c>
      <c r="T4442">
        <f>IFERROR(VLOOKUP($A4442,TY_main!A:B,2,FALSE),T4441)</f>
        <v>118.265625</v>
      </c>
    </row>
    <row r="4443" spans="1:20" x14ac:dyDescent="0.25">
      <c r="A4443" s="2">
        <f>SPY_IVOL!A4443</f>
        <v>44804</v>
      </c>
      <c r="B4443">
        <f>SPY_IVOL!B4443</f>
        <v>35.763100000000001</v>
      </c>
      <c r="C4443">
        <f>SPY_IVOL!C4443</f>
        <v>28.8339</v>
      </c>
      <c r="D4443">
        <f>SPY_IVOL!D4443</f>
        <v>26.076799999999999</v>
      </c>
      <c r="E4443">
        <f>SPY_IVOL!E4443</f>
        <v>23.070499999999999</v>
      </c>
      <c r="F4443">
        <f>SPY_IVOL!F4443</f>
        <v>20.067599999999999</v>
      </c>
      <c r="G4443">
        <f>SPY_IVOL!G4443</f>
        <v>18.0471</v>
      </c>
      <c r="H4443">
        <f>SPY_IVOL!H4443</f>
        <v>18.212199999999999</v>
      </c>
      <c r="I4443">
        <f>VLOOKUP($A4443,SPY_main!$A:$C,2,FALSE)</f>
        <v>395.18</v>
      </c>
      <c r="J4443">
        <f>IFERROR(VLOOKUP($A4443,SPY_main!$A:$C,3,FALSE),J4442)</f>
        <v>1.5961000000000001</v>
      </c>
      <c r="K4443">
        <f>IFERROR(VLOOKUP($A4443,SPY_main!$E:$F,2,FALSE),K4442)</f>
        <v>3.09971</v>
      </c>
      <c r="L4443">
        <f>IFERROR(VLOOKUP($A4443,SPY_main!H:I,2,FALSE),L4442)</f>
        <v>25.87</v>
      </c>
      <c r="M4443">
        <f t="shared" si="483"/>
        <v>45.116700000000002</v>
      </c>
      <c r="N4443">
        <f t="shared" si="484"/>
        <v>31.972999999999999</v>
      </c>
      <c r="O4443">
        <f t="shared" si="485"/>
        <v>27.296800000000001</v>
      </c>
      <c r="P4443">
        <f t="shared" si="486"/>
        <v>23.179600000000001</v>
      </c>
      <c r="Q4443">
        <f t="shared" si="487"/>
        <v>19.898499999999999</v>
      </c>
      <c r="R4443">
        <f t="shared" si="488"/>
        <v>20.028300000000002</v>
      </c>
      <c r="S4443">
        <f t="shared" si="489"/>
        <v>27.5261</v>
      </c>
      <c r="T4443">
        <f>IFERROR(VLOOKUP($A4443,TY_main!A:B,2,FALSE),T4442)</f>
        <v>118.140625</v>
      </c>
    </row>
    <row r="4444" spans="1:20" x14ac:dyDescent="0.25">
      <c r="A4444" s="2">
        <f>SPY_IVOL!A4444</f>
        <v>44805</v>
      </c>
      <c r="B4444">
        <f>SPY_IVOL!B4444</f>
        <v>35.761099999999999</v>
      </c>
      <c r="C4444">
        <f>SPY_IVOL!C4444</f>
        <v>28.8675</v>
      </c>
      <c r="D4444">
        <f>SPY_IVOL!D4444</f>
        <v>26.160499999999999</v>
      </c>
      <c r="E4444">
        <f>SPY_IVOL!E4444</f>
        <v>22.706399999999999</v>
      </c>
      <c r="F4444">
        <f>SPY_IVOL!F4444</f>
        <v>19.290700000000001</v>
      </c>
      <c r="G4444">
        <f>SPY_IVOL!G4444</f>
        <v>17.871099999999998</v>
      </c>
      <c r="H4444">
        <f>SPY_IVOL!H4444</f>
        <v>18.310099999999998</v>
      </c>
      <c r="I4444">
        <f>VLOOKUP($A4444,SPY_main!$A:$C,2,FALSE)</f>
        <v>396.42</v>
      </c>
      <c r="J4444">
        <f>IFERROR(VLOOKUP($A4444,SPY_main!$A:$C,3,FALSE),J4443)</f>
        <v>1.5911</v>
      </c>
      <c r="K4444">
        <f>IFERROR(VLOOKUP($A4444,SPY_main!$E:$F,2,FALSE),K4443)</f>
        <v>3.1441400000000002</v>
      </c>
      <c r="L4444">
        <f>IFERROR(VLOOKUP($A4444,SPY_main!H:I,2,FALSE),L4443)</f>
        <v>25.56</v>
      </c>
      <c r="M4444">
        <f t="shared" si="483"/>
        <v>45.999099999999999</v>
      </c>
      <c r="N4444">
        <f t="shared" si="484"/>
        <v>32.347700000000003</v>
      </c>
      <c r="O4444">
        <f t="shared" si="485"/>
        <v>27.635999999999999</v>
      </c>
      <c r="P4444">
        <f t="shared" si="486"/>
        <v>22.611499999999999</v>
      </c>
      <c r="Q4444">
        <f t="shared" si="487"/>
        <v>18.7881</v>
      </c>
      <c r="R4444">
        <f t="shared" si="488"/>
        <v>19.832899999999999</v>
      </c>
      <c r="S4444">
        <f t="shared" si="489"/>
        <v>25.375800000000002</v>
      </c>
      <c r="T4444">
        <f>IFERROR(VLOOKUP($A4444,TY_main!A:B,2,FALSE),T4443)</f>
        <v>117.234375</v>
      </c>
    </row>
    <row r="4445" spans="1:20" x14ac:dyDescent="0.25">
      <c r="A4445" s="2">
        <f>SPY_IVOL!A4445</f>
        <v>44806</v>
      </c>
      <c r="B4445">
        <f>SPY_IVOL!B4445</f>
        <v>35.664700000000003</v>
      </c>
      <c r="C4445">
        <f>SPY_IVOL!C4445</f>
        <v>28.540299999999998</v>
      </c>
      <c r="D4445">
        <f>SPY_IVOL!D4445</f>
        <v>25.8141</v>
      </c>
      <c r="E4445">
        <f>SPY_IVOL!E4445</f>
        <v>22.943000000000001</v>
      </c>
      <c r="F4445">
        <f>SPY_IVOL!F4445</f>
        <v>20.091999999999999</v>
      </c>
      <c r="G4445">
        <f>SPY_IVOL!G4445</f>
        <v>18.363299999999999</v>
      </c>
      <c r="H4445">
        <f>SPY_IVOL!H4445</f>
        <v>18.6126</v>
      </c>
      <c r="I4445">
        <f>VLOOKUP($A4445,SPY_main!$A:$C,2,FALSE)</f>
        <v>392.24</v>
      </c>
      <c r="J4445">
        <f>IFERROR(VLOOKUP($A4445,SPY_main!$A:$C,3,FALSE),J4444)</f>
        <v>1.6081000000000001</v>
      </c>
      <c r="K4445">
        <f>IFERROR(VLOOKUP($A4445,SPY_main!$E:$F,2,FALSE),K4444)</f>
        <v>3.1581399999999999</v>
      </c>
      <c r="L4445">
        <f>IFERROR(VLOOKUP($A4445,SPY_main!H:I,2,FALSE),L4444)</f>
        <v>25.47</v>
      </c>
      <c r="M4445">
        <f t="shared" si="483"/>
        <v>46.442300000000003</v>
      </c>
      <c r="N4445">
        <f t="shared" si="484"/>
        <v>31.837</v>
      </c>
      <c r="O4445">
        <f t="shared" si="485"/>
        <v>26.578499999999998</v>
      </c>
      <c r="P4445">
        <f t="shared" si="486"/>
        <v>22.482600000000001</v>
      </c>
      <c r="Q4445">
        <f t="shared" si="487"/>
        <v>19.438500000000001</v>
      </c>
      <c r="R4445">
        <f t="shared" si="488"/>
        <v>19.807400000000001</v>
      </c>
      <c r="S4445">
        <f t="shared" si="489"/>
        <v>30.849699999999999</v>
      </c>
      <c r="T4445">
        <f>IFERROR(VLOOKUP($A4445,TY_main!A:B,2,FALSE),T4444)</f>
        <v>117.921875</v>
      </c>
    </row>
    <row r="4446" spans="1:20" x14ac:dyDescent="0.25">
      <c r="A4446" s="2">
        <f>SPY_IVOL!A4446</f>
        <v>44810</v>
      </c>
      <c r="B4446">
        <f>SPY_IVOL!B4446</f>
        <v>37.3643</v>
      </c>
      <c r="C4446">
        <f>SPY_IVOL!C4446</f>
        <v>30.0929</v>
      </c>
      <c r="D4446">
        <f>SPY_IVOL!D4446</f>
        <v>27.4465</v>
      </c>
      <c r="E4446">
        <f>SPY_IVOL!E4446</f>
        <v>23.694299999999998</v>
      </c>
      <c r="F4446">
        <f>SPY_IVOL!F4446</f>
        <v>20.583500000000001</v>
      </c>
      <c r="G4446">
        <f>SPY_IVOL!G4446</f>
        <v>19.230799999999999</v>
      </c>
      <c r="H4446">
        <f>SPY_IVOL!H4446</f>
        <v>19.448</v>
      </c>
      <c r="I4446">
        <f>VLOOKUP($A4446,SPY_main!$A:$C,2,FALSE)</f>
        <v>390.76</v>
      </c>
      <c r="J4446">
        <f>IFERROR(VLOOKUP($A4446,SPY_main!$A:$C,3,FALSE),J4445)</f>
        <v>1.6142000000000001</v>
      </c>
      <c r="K4446">
        <f>IFERROR(VLOOKUP($A4446,SPY_main!$E:$F,2,FALSE),K4445)</f>
        <v>3.1678600000000001</v>
      </c>
      <c r="L4446">
        <f>IFERROR(VLOOKUP($A4446,SPY_main!H:I,2,FALSE),L4445)</f>
        <v>26.91</v>
      </c>
      <c r="M4446">
        <f t="shared" si="483"/>
        <v>53.226599999999998</v>
      </c>
      <c r="N4446">
        <f t="shared" si="484"/>
        <v>35.829599999999999</v>
      </c>
      <c r="O4446">
        <f t="shared" si="485"/>
        <v>30.345199999999998</v>
      </c>
      <c r="P4446">
        <f t="shared" si="486"/>
        <v>24.508800000000001</v>
      </c>
      <c r="Q4446">
        <f t="shared" si="487"/>
        <v>21.741</v>
      </c>
      <c r="R4446">
        <f t="shared" si="488"/>
        <v>23.256699999999999</v>
      </c>
      <c r="S4446">
        <f t="shared" si="489"/>
        <v>34.252400000000002</v>
      </c>
      <c r="T4446">
        <f>IFERROR(VLOOKUP($A4446,TY_main!A:B,2,FALSE),T4445)</f>
        <v>116.859375</v>
      </c>
    </row>
    <row r="4447" spans="1:20" x14ac:dyDescent="0.25">
      <c r="A4447" s="2">
        <f>SPY_IVOL!A4447</f>
        <v>44811</v>
      </c>
      <c r="B4447">
        <f>SPY_IVOL!B4447</f>
        <v>35.662100000000002</v>
      </c>
      <c r="C4447">
        <f>SPY_IVOL!C4447</f>
        <v>28.291599999999999</v>
      </c>
      <c r="D4447">
        <f>SPY_IVOL!D4447</f>
        <v>25.678699999999999</v>
      </c>
      <c r="E4447">
        <f>SPY_IVOL!E4447</f>
        <v>21.9175</v>
      </c>
      <c r="F4447">
        <f>SPY_IVOL!F4447</f>
        <v>19.175000000000001</v>
      </c>
      <c r="G4447">
        <f>SPY_IVOL!G4447</f>
        <v>18.2562</v>
      </c>
      <c r="H4447">
        <f>SPY_IVOL!H4447</f>
        <v>19.317699999999999</v>
      </c>
      <c r="I4447">
        <f>VLOOKUP($A4447,SPY_main!$A:$C,2,FALSE)</f>
        <v>397.78</v>
      </c>
      <c r="J4447">
        <f>IFERROR(VLOOKUP($A4447,SPY_main!$A:$C,3,FALSE),J4446)</f>
        <v>1.5857000000000001</v>
      </c>
      <c r="K4447">
        <f>IFERROR(VLOOKUP($A4447,SPY_main!$E:$F,2,FALSE),K4446)</f>
        <v>3.194</v>
      </c>
      <c r="L4447">
        <f>IFERROR(VLOOKUP($A4447,SPY_main!H:I,2,FALSE),L4446)</f>
        <v>24.64</v>
      </c>
      <c r="M4447">
        <f t="shared" si="483"/>
        <v>52.252200000000002</v>
      </c>
      <c r="N4447">
        <f t="shared" si="484"/>
        <v>34.137999999999998</v>
      </c>
      <c r="O4447">
        <f t="shared" si="485"/>
        <v>27.629100000000001</v>
      </c>
      <c r="P4447">
        <f t="shared" si="486"/>
        <v>21.758500000000002</v>
      </c>
      <c r="Q4447">
        <f t="shared" si="487"/>
        <v>20.412400000000002</v>
      </c>
      <c r="R4447">
        <f t="shared" si="488"/>
        <v>23.8325</v>
      </c>
      <c r="S4447">
        <f t="shared" si="489"/>
        <v>29.6144</v>
      </c>
      <c r="T4447">
        <f>IFERROR(VLOOKUP($A4447,TY_main!A:B,2,FALSE),T4446)</f>
        <v>117.421875</v>
      </c>
    </row>
    <row r="4448" spans="1:20" x14ac:dyDescent="0.25">
      <c r="A4448" s="2">
        <f>SPY_IVOL!A4448</f>
        <v>44812</v>
      </c>
      <c r="B4448">
        <f>SPY_IVOL!B4448</f>
        <v>34.985399999999998</v>
      </c>
      <c r="C4448">
        <f>SPY_IVOL!C4448</f>
        <v>27.3</v>
      </c>
      <c r="D4448">
        <f>SPY_IVOL!D4448</f>
        <v>24.492799999999999</v>
      </c>
      <c r="E4448">
        <f>SPY_IVOL!E4448</f>
        <v>21.5413</v>
      </c>
      <c r="F4448">
        <f>SPY_IVOL!F4448</f>
        <v>19.124300000000002</v>
      </c>
      <c r="G4448">
        <f>SPY_IVOL!G4448</f>
        <v>18.209199999999999</v>
      </c>
      <c r="H4448">
        <f>SPY_IVOL!H4448</f>
        <v>19.094999999999999</v>
      </c>
      <c r="I4448">
        <f>VLOOKUP($A4448,SPY_main!$A:$C,2,FALSE)</f>
        <v>400.38</v>
      </c>
      <c r="J4448">
        <f>IFERROR(VLOOKUP($A4448,SPY_main!$A:$C,3,FALSE),J4447)</f>
        <v>1.5753999999999999</v>
      </c>
      <c r="K4448">
        <f>IFERROR(VLOOKUP($A4448,SPY_main!$E:$F,2,FALSE),K4447)</f>
        <v>3.2357100000000001</v>
      </c>
      <c r="L4448">
        <f>IFERROR(VLOOKUP($A4448,SPY_main!H:I,2,FALSE),L4447)</f>
        <v>23.61</v>
      </c>
      <c r="M4448">
        <f t="shared" si="483"/>
        <v>53.438400000000001</v>
      </c>
      <c r="N4448">
        <f t="shared" si="484"/>
        <v>33.404899999999998</v>
      </c>
      <c r="O4448">
        <f t="shared" si="485"/>
        <v>25.977</v>
      </c>
      <c r="P4448">
        <f t="shared" si="486"/>
        <v>20.811399999999999</v>
      </c>
      <c r="Q4448">
        <f t="shared" si="487"/>
        <v>19.912600000000001</v>
      </c>
      <c r="R4448">
        <f t="shared" si="488"/>
        <v>23.468499999999999</v>
      </c>
      <c r="S4448">
        <f t="shared" si="489"/>
        <v>27.228000000000002</v>
      </c>
      <c r="T4448">
        <f>IFERROR(VLOOKUP($A4448,TY_main!A:B,2,FALSE),T4447)</f>
        <v>117.21875</v>
      </c>
    </row>
    <row r="4449" spans="1:20" x14ac:dyDescent="0.25">
      <c r="A4449" s="2">
        <f>SPY_IVOL!A4449</f>
        <v>44813</v>
      </c>
      <c r="B4449">
        <f>SPY_IVOL!B4449</f>
        <v>34.979599999999998</v>
      </c>
      <c r="C4449">
        <f>SPY_IVOL!C4449</f>
        <v>26.900300000000001</v>
      </c>
      <c r="D4449">
        <f>SPY_IVOL!D4449</f>
        <v>24.126100000000001</v>
      </c>
      <c r="E4449">
        <f>SPY_IVOL!E4449</f>
        <v>20.609100000000002</v>
      </c>
      <c r="F4449">
        <f>SPY_IVOL!F4449</f>
        <v>18.1311</v>
      </c>
      <c r="G4449">
        <f>SPY_IVOL!G4449</f>
        <v>17.3583</v>
      </c>
      <c r="H4449">
        <f>SPY_IVOL!H4449</f>
        <v>18.420300000000001</v>
      </c>
      <c r="I4449">
        <f>VLOOKUP($A4449,SPY_main!$A:$C,2,FALSE)</f>
        <v>406.6</v>
      </c>
      <c r="J4449">
        <f>IFERROR(VLOOKUP($A4449,SPY_main!$A:$C,3,FALSE),J4448)</f>
        <v>1.5512999999999999</v>
      </c>
      <c r="K4449">
        <f>IFERROR(VLOOKUP($A4449,SPY_main!$E:$F,2,FALSE),K4448)</f>
        <v>3.2454299999999998</v>
      </c>
      <c r="L4449">
        <f>IFERROR(VLOOKUP($A4449,SPY_main!H:I,2,FALSE),L4448)</f>
        <v>22.79</v>
      </c>
      <c r="M4449">
        <f t="shared" si="483"/>
        <v>57.027700000000003</v>
      </c>
      <c r="N4449">
        <f t="shared" si="484"/>
        <v>34.190800000000003</v>
      </c>
      <c r="O4449">
        <f t="shared" si="485"/>
        <v>25.020299999999999</v>
      </c>
      <c r="P4449">
        <f t="shared" si="486"/>
        <v>19.383099999999999</v>
      </c>
      <c r="Q4449">
        <f t="shared" si="487"/>
        <v>18.049700000000001</v>
      </c>
      <c r="R4449">
        <f t="shared" si="488"/>
        <v>23.8689</v>
      </c>
      <c r="S4449">
        <f t="shared" si="489"/>
        <v>23.8689</v>
      </c>
      <c r="T4449">
        <f>IFERROR(VLOOKUP($A4449,TY_main!A:B,2,FALSE),T4448)</f>
        <v>116.984375</v>
      </c>
    </row>
    <row r="4450" spans="1:20" x14ac:dyDescent="0.25">
      <c r="A4450" s="2">
        <f>SPY_IVOL!A4450</f>
        <v>44816</v>
      </c>
      <c r="B4450">
        <f>SPY_IVOL!B4450</f>
        <v>36.0411</v>
      </c>
      <c r="C4450">
        <f>SPY_IVOL!C4450</f>
        <v>27.491499999999998</v>
      </c>
      <c r="D4450">
        <f>SPY_IVOL!D4450</f>
        <v>24.417300000000001</v>
      </c>
      <c r="E4450">
        <f>SPY_IVOL!E4450</f>
        <v>21.297999999999998</v>
      </c>
      <c r="F4450">
        <f>SPY_IVOL!F4450</f>
        <v>19.205300000000001</v>
      </c>
      <c r="G4450">
        <f>SPY_IVOL!G4450</f>
        <v>18.265799999999999</v>
      </c>
      <c r="H4450">
        <f>SPY_IVOL!H4450</f>
        <v>19.1187</v>
      </c>
      <c r="I4450">
        <f>VLOOKUP($A4450,SPY_main!$A:$C,2,FALSE)</f>
        <v>410.97</v>
      </c>
      <c r="J4450">
        <f>IFERROR(VLOOKUP($A4450,SPY_main!$A:$C,3,FALSE),J4449)</f>
        <v>1.5347999999999999</v>
      </c>
      <c r="K4450">
        <f>IFERROR(VLOOKUP($A4450,SPY_main!$E:$F,2,FALSE),K4449)</f>
        <v>3.27014</v>
      </c>
      <c r="L4450">
        <f>IFERROR(VLOOKUP($A4450,SPY_main!H:I,2,FALSE),L4449)</f>
        <v>23.87</v>
      </c>
      <c r="M4450">
        <f t="shared" si="483"/>
        <v>71.541899999999998</v>
      </c>
      <c r="N4450">
        <f t="shared" si="484"/>
        <v>42.1021</v>
      </c>
      <c r="O4450">
        <f t="shared" si="485"/>
        <v>30.365600000000001</v>
      </c>
      <c r="P4450">
        <f t="shared" si="486"/>
        <v>25.985700000000001</v>
      </c>
      <c r="Q4450">
        <f t="shared" si="487"/>
        <v>23.863499999999998</v>
      </c>
      <c r="R4450">
        <f t="shared" si="488"/>
        <v>32.020499999999998</v>
      </c>
      <c r="S4450">
        <f t="shared" si="489"/>
        <v>32.020499999999998</v>
      </c>
      <c r="T4450">
        <f>IFERROR(VLOOKUP($A4450,TY_main!A:B,2,FALSE),T4449)</f>
        <v>116.84375</v>
      </c>
    </row>
    <row r="4451" spans="1:20" x14ac:dyDescent="0.25">
      <c r="A4451" s="2">
        <f>SPY_IVOL!A4451</f>
        <v>44817</v>
      </c>
      <c r="B4451">
        <f>SPY_IVOL!B4451</f>
        <v>39.264000000000003</v>
      </c>
      <c r="C4451">
        <f>SPY_IVOL!C4451</f>
        <v>30.1143</v>
      </c>
      <c r="D4451">
        <f>SPY_IVOL!D4451</f>
        <v>26.952000000000002</v>
      </c>
      <c r="E4451">
        <f>SPY_IVOL!E4451</f>
        <v>23.852</v>
      </c>
      <c r="F4451">
        <f>SPY_IVOL!F4451</f>
        <v>21.460100000000001</v>
      </c>
      <c r="G4451">
        <f>SPY_IVOL!G4451</f>
        <v>20.133900000000001</v>
      </c>
      <c r="H4451">
        <f>SPY_IVOL!H4451</f>
        <v>20.4742</v>
      </c>
      <c r="I4451">
        <f>VLOOKUP($A4451,SPY_main!$A:$C,2,FALSE)</f>
        <v>393.1</v>
      </c>
      <c r="J4451">
        <f>IFERROR(VLOOKUP($A4451,SPY_main!$A:$C,3,FALSE),J4450)</f>
        <v>1.6045</v>
      </c>
      <c r="K4451">
        <f>IFERROR(VLOOKUP($A4451,SPY_main!$E:$F,2,FALSE),K4450)</f>
        <v>3.29257</v>
      </c>
      <c r="L4451">
        <f>IFERROR(VLOOKUP($A4451,SPY_main!H:I,2,FALSE),L4450)</f>
        <v>27.27</v>
      </c>
      <c r="M4451">
        <f t="shared" si="483"/>
        <v>91.5261</v>
      </c>
      <c r="N4451">
        <f t="shared" si="484"/>
        <v>55.433999999999997</v>
      </c>
      <c r="O4451">
        <f t="shared" si="485"/>
        <v>37.561</v>
      </c>
      <c r="P4451">
        <f t="shared" si="486"/>
        <v>26.915900000000001</v>
      </c>
      <c r="Q4451">
        <f t="shared" si="487"/>
        <v>27.5839</v>
      </c>
      <c r="R4451">
        <f t="shared" si="488"/>
        <v>37.206299999999999</v>
      </c>
      <c r="S4451">
        <f t="shared" si="489"/>
        <v>49.512900000000002</v>
      </c>
      <c r="T4451">
        <f>IFERROR(VLOOKUP($A4451,TY_main!A:B,2,FALSE),T4450)</f>
        <v>116.15625</v>
      </c>
    </row>
    <row r="4452" spans="1:20" x14ac:dyDescent="0.25">
      <c r="A4452" s="2">
        <f>SPY_IVOL!A4452</f>
        <v>44818</v>
      </c>
      <c r="B4452">
        <f>SPY_IVOL!B4452</f>
        <v>38.3309</v>
      </c>
      <c r="C4452">
        <f>SPY_IVOL!C4452</f>
        <v>29.831900000000001</v>
      </c>
      <c r="D4452">
        <f>SPY_IVOL!D4452</f>
        <v>26.8841</v>
      </c>
      <c r="E4452">
        <f>SPY_IVOL!E4452</f>
        <v>23.502199999999998</v>
      </c>
      <c r="F4452">
        <f>SPY_IVOL!F4452</f>
        <v>20.498899999999999</v>
      </c>
      <c r="G4452">
        <f>SPY_IVOL!G4452</f>
        <v>19.407599999999999</v>
      </c>
      <c r="H4452">
        <f>SPY_IVOL!H4452</f>
        <v>20.2331</v>
      </c>
      <c r="I4452">
        <f>VLOOKUP($A4452,SPY_main!$A:$C,2,FALSE)</f>
        <v>394.6</v>
      </c>
      <c r="J4452">
        <f>IFERROR(VLOOKUP($A4452,SPY_main!$A:$C,3,FALSE),J4451)</f>
        <v>1.5985</v>
      </c>
      <c r="K4452">
        <f>IFERROR(VLOOKUP($A4452,SPY_main!$E:$F,2,FALSE),K4451)</f>
        <v>3.4834299999999998</v>
      </c>
      <c r="L4452">
        <f>IFERROR(VLOOKUP($A4452,SPY_main!H:I,2,FALSE),L4451)</f>
        <v>26.16</v>
      </c>
      <c r="M4452">
        <f t="shared" si="483"/>
        <v>101.30410000000001</v>
      </c>
      <c r="N4452">
        <f t="shared" si="484"/>
        <v>56.985399999999998</v>
      </c>
      <c r="O4452">
        <f t="shared" si="485"/>
        <v>36.451900000000002</v>
      </c>
      <c r="P4452">
        <f t="shared" si="486"/>
        <v>24.889900000000001</v>
      </c>
      <c r="Q4452">
        <f t="shared" si="487"/>
        <v>27.678000000000001</v>
      </c>
      <c r="R4452">
        <f t="shared" si="488"/>
        <v>35.608800000000002</v>
      </c>
      <c r="S4452">
        <f t="shared" si="489"/>
        <v>35.608800000000002</v>
      </c>
      <c r="T4452">
        <f>IFERROR(VLOOKUP($A4452,TY_main!A:B,2,FALSE),T4451)</f>
        <v>116.1875</v>
      </c>
    </row>
    <row r="4453" spans="1:20" x14ac:dyDescent="0.25">
      <c r="A4453" s="2">
        <f>SPY_IVOL!A4453</f>
        <v>44819</v>
      </c>
      <c r="B4453">
        <f>SPY_IVOL!B4453</f>
        <v>38.417999999999999</v>
      </c>
      <c r="C4453">
        <f>SPY_IVOL!C4453</f>
        <v>29.5593</v>
      </c>
      <c r="D4453">
        <f>SPY_IVOL!D4453</f>
        <v>26.626100000000001</v>
      </c>
      <c r="E4453">
        <f>SPY_IVOL!E4453</f>
        <v>23.763400000000001</v>
      </c>
      <c r="F4453">
        <f>SPY_IVOL!F4453</f>
        <v>21.107500000000002</v>
      </c>
      <c r="G4453">
        <f>SPY_IVOL!G4453</f>
        <v>19.582899999999999</v>
      </c>
      <c r="H4453">
        <f>SPY_IVOL!H4453</f>
        <v>21.090599999999998</v>
      </c>
      <c r="I4453">
        <f>VLOOKUP($A4453,SPY_main!$A:$C,2,FALSE)</f>
        <v>390.12</v>
      </c>
      <c r="J4453">
        <f>IFERROR(VLOOKUP($A4453,SPY_main!$A:$C,3,FALSE),J4452)</f>
        <v>1.6368</v>
      </c>
      <c r="K4453">
        <f>IFERROR(VLOOKUP($A4453,SPY_main!$E:$F,2,FALSE),K4452)</f>
        <v>3.5271400000000002</v>
      </c>
      <c r="L4453">
        <f>IFERROR(VLOOKUP($A4453,SPY_main!H:I,2,FALSE),L4452)</f>
        <v>26.27</v>
      </c>
      <c r="M4453">
        <f t="shared" si="483"/>
        <v>113.1371</v>
      </c>
      <c r="N4453">
        <f t="shared" si="484"/>
        <v>70.933899999999994</v>
      </c>
      <c r="O4453">
        <f t="shared" si="485"/>
        <v>41.3217</v>
      </c>
      <c r="P4453">
        <f t="shared" si="486"/>
        <v>23.639500000000002</v>
      </c>
      <c r="Q4453">
        <f t="shared" si="487"/>
        <v>36.825499999999998</v>
      </c>
      <c r="R4453">
        <f t="shared" si="488"/>
        <v>52.813699999999997</v>
      </c>
      <c r="S4453">
        <f t="shared" si="489"/>
        <v>52.813699999999997</v>
      </c>
      <c r="T4453">
        <f>IFERROR(VLOOKUP($A4453,TY_main!A:B,2,FALSE),T4452)</f>
        <v>115.71875</v>
      </c>
    </row>
    <row r="4454" spans="1:20" x14ac:dyDescent="0.25">
      <c r="A4454" s="2">
        <f>SPY_IVOL!A4454</f>
        <v>44820</v>
      </c>
      <c r="B4454">
        <f>SPY_IVOL!B4454</f>
        <v>38.304000000000002</v>
      </c>
      <c r="C4454">
        <f>SPY_IVOL!C4454</f>
        <v>29.646899999999999</v>
      </c>
      <c r="D4454">
        <f>SPY_IVOL!D4454</f>
        <v>27.018799999999999</v>
      </c>
      <c r="E4454">
        <f>SPY_IVOL!E4454</f>
        <v>24.779299999999999</v>
      </c>
      <c r="F4454">
        <f>SPY_IVOL!F4454</f>
        <v>21.898299999999999</v>
      </c>
      <c r="G4454">
        <f>SPY_IVOL!G4454</f>
        <v>20.084399999999999</v>
      </c>
      <c r="H4454">
        <f>SPY_IVOL!H4454</f>
        <v>21.747800000000002</v>
      </c>
      <c r="I4454">
        <f>VLOOKUP($A4454,SPY_main!$A:$C,2,FALSE)</f>
        <v>385.56</v>
      </c>
      <c r="J4454">
        <f>IFERROR(VLOOKUP($A4454,SPY_main!$A:$C,3,FALSE),J4453)</f>
        <v>1.6561999999999999</v>
      </c>
      <c r="K4454">
        <f>IFERROR(VLOOKUP($A4454,SPY_main!$E:$F,2,FALSE),K4453)</f>
        <v>3.5652900000000001</v>
      </c>
      <c r="L4454">
        <f>IFERROR(VLOOKUP($A4454,SPY_main!H:I,2,FALSE),L4453)</f>
        <v>26.3</v>
      </c>
      <c r="M4454">
        <f t="shared" si="483"/>
        <v>69.571100000000001</v>
      </c>
      <c r="N4454">
        <f t="shared" si="484"/>
        <v>42.838900000000002</v>
      </c>
      <c r="O4454">
        <f t="shared" si="485"/>
        <v>25.329799999999999</v>
      </c>
      <c r="P4454">
        <f t="shared" si="486"/>
        <v>18.282900000000001</v>
      </c>
      <c r="Q4454">
        <f t="shared" si="487"/>
        <v>20.401599999999998</v>
      </c>
      <c r="R4454">
        <f t="shared" si="488"/>
        <v>25.099799999999998</v>
      </c>
      <c r="S4454">
        <f t="shared" si="489"/>
        <v>25.099799999999998</v>
      </c>
      <c r="T4454">
        <f>IFERROR(VLOOKUP($A4454,TY_main!A:B,2,FALSE),T4453)</f>
        <v>115.984375</v>
      </c>
    </row>
    <row r="4455" spans="1:20" x14ac:dyDescent="0.25">
      <c r="A4455" s="2">
        <f>SPY_IVOL!A4455</f>
        <v>44823</v>
      </c>
      <c r="B4455">
        <f>SPY_IVOL!B4455</f>
        <v>35.109000000000002</v>
      </c>
      <c r="C4455">
        <f>SPY_IVOL!C4455</f>
        <v>28.9255</v>
      </c>
      <c r="D4455">
        <f>SPY_IVOL!D4455</f>
        <v>26.76</v>
      </c>
      <c r="E4455">
        <f>SPY_IVOL!E4455</f>
        <v>24.316500000000001</v>
      </c>
      <c r="F4455">
        <f>SPY_IVOL!F4455</f>
        <v>21.7075</v>
      </c>
      <c r="G4455">
        <f>SPY_IVOL!G4455</f>
        <v>19.896599999999999</v>
      </c>
      <c r="H4455">
        <f>SPY_IVOL!H4455</f>
        <v>19.513400000000001</v>
      </c>
      <c r="I4455">
        <f>VLOOKUP($A4455,SPY_main!$A:$C,2,FALSE)</f>
        <v>388.55</v>
      </c>
      <c r="J4455">
        <f>IFERROR(VLOOKUP($A4455,SPY_main!$A:$C,3,FALSE),J4454)</f>
        <v>1.6434</v>
      </c>
      <c r="K4455">
        <f>IFERROR(VLOOKUP($A4455,SPY_main!$E:$F,2,FALSE),K4454)</f>
        <v>3.5652900000000001</v>
      </c>
      <c r="L4455">
        <f>IFERROR(VLOOKUP($A4455,SPY_main!H:I,2,FALSE),L4454)</f>
        <v>25.76</v>
      </c>
      <c r="M4455">
        <f t="shared" si="483"/>
        <v>38.389299999999999</v>
      </c>
      <c r="N4455">
        <f t="shared" si="484"/>
        <v>29.6233</v>
      </c>
      <c r="O4455">
        <f t="shared" si="485"/>
        <v>27.1831</v>
      </c>
      <c r="P4455">
        <f t="shared" si="486"/>
        <v>24.3858</v>
      </c>
      <c r="Q4455">
        <f t="shared" si="487"/>
        <v>21.313300000000002</v>
      </c>
      <c r="R4455">
        <f t="shared" si="488"/>
        <v>19.9559</v>
      </c>
      <c r="S4455">
        <f t="shared" si="489"/>
        <v>21.978899999999999</v>
      </c>
      <c r="T4455">
        <f>IFERROR(VLOOKUP($A4455,TY_main!A:B,2,FALSE),T4454)</f>
        <v>115.59375</v>
      </c>
    </row>
    <row r="4456" spans="1:20" x14ac:dyDescent="0.25">
      <c r="A4456" s="2">
        <f>SPY_IVOL!A4456</f>
        <v>44824</v>
      </c>
      <c r="B4456">
        <f>SPY_IVOL!B4456</f>
        <v>36.178600000000003</v>
      </c>
      <c r="C4456">
        <f>SPY_IVOL!C4456</f>
        <v>29.692299999999999</v>
      </c>
      <c r="D4456">
        <f>SPY_IVOL!D4456</f>
        <v>27.3123</v>
      </c>
      <c r="E4456">
        <f>SPY_IVOL!E4456</f>
        <v>25.060099999999998</v>
      </c>
      <c r="F4456">
        <f>SPY_IVOL!F4456</f>
        <v>23.1645</v>
      </c>
      <c r="G4456">
        <f>SPY_IVOL!G4456</f>
        <v>20.9755</v>
      </c>
      <c r="H4456">
        <f>SPY_IVOL!H4456</f>
        <v>19.952200000000001</v>
      </c>
      <c r="I4456">
        <f>VLOOKUP($A4456,SPY_main!$A:$C,2,FALSE)</f>
        <v>384.09</v>
      </c>
      <c r="J4456">
        <f>IFERROR(VLOOKUP($A4456,SPY_main!$A:$C,3,FALSE),J4455)</f>
        <v>1.6625000000000001</v>
      </c>
      <c r="K4456">
        <f>IFERROR(VLOOKUP($A4456,SPY_main!$E:$F,2,FALSE),K4455)</f>
        <v>3.6017100000000002</v>
      </c>
      <c r="L4456">
        <f>IFERROR(VLOOKUP($A4456,SPY_main!H:I,2,FALSE),L4455)</f>
        <v>27.16</v>
      </c>
      <c r="M4456">
        <f t="shared" si="483"/>
        <v>40.004199999999997</v>
      </c>
      <c r="N4456">
        <f t="shared" si="484"/>
        <v>30.929300000000001</v>
      </c>
      <c r="O4456">
        <f t="shared" si="485"/>
        <v>28.045400000000001</v>
      </c>
      <c r="P4456">
        <f t="shared" si="486"/>
        <v>25.274100000000001</v>
      </c>
      <c r="Q4456">
        <f t="shared" si="487"/>
        <v>23.085799999999999</v>
      </c>
      <c r="R4456">
        <f t="shared" si="488"/>
        <v>20.927199999999999</v>
      </c>
      <c r="S4456">
        <f t="shared" si="489"/>
        <v>22.363700000000001</v>
      </c>
      <c r="T4456">
        <f>IFERROR(VLOOKUP($A4456,TY_main!A:B,2,FALSE),T4455)</f>
        <v>115.078125</v>
      </c>
    </row>
    <row r="4457" spans="1:20" x14ac:dyDescent="0.25">
      <c r="A4457" s="2">
        <f>SPY_IVOL!A4457</f>
        <v>44825</v>
      </c>
      <c r="B4457">
        <f>SPY_IVOL!B4457</f>
        <v>37.1511</v>
      </c>
      <c r="C4457">
        <f>SPY_IVOL!C4457</f>
        <v>30.695900000000002</v>
      </c>
      <c r="D4457">
        <f>SPY_IVOL!D4457</f>
        <v>28.507300000000001</v>
      </c>
      <c r="E4457">
        <f>SPY_IVOL!E4457</f>
        <v>26.320900000000002</v>
      </c>
      <c r="F4457">
        <f>SPY_IVOL!F4457</f>
        <v>23.553899999999999</v>
      </c>
      <c r="G4457">
        <f>SPY_IVOL!G4457</f>
        <v>21.545999999999999</v>
      </c>
      <c r="H4457">
        <f>SPY_IVOL!H4457</f>
        <v>20.7166</v>
      </c>
      <c r="I4457">
        <f>VLOOKUP($A4457,SPY_main!$A:$C,2,FALSE)</f>
        <v>377.39</v>
      </c>
      <c r="J4457">
        <f>IFERROR(VLOOKUP($A4457,SPY_main!$A:$C,3,FALSE),J4456)</f>
        <v>1.6919999999999999</v>
      </c>
      <c r="K4457">
        <f>IFERROR(VLOOKUP($A4457,SPY_main!$E:$F,2,FALSE),K4456)</f>
        <v>3.6038600000000001</v>
      </c>
      <c r="L4457">
        <f>IFERROR(VLOOKUP($A4457,SPY_main!H:I,2,FALSE),L4456)</f>
        <v>27.99</v>
      </c>
      <c r="M4457">
        <f t="shared" si="483"/>
        <v>41.042000000000002</v>
      </c>
      <c r="N4457">
        <f t="shared" si="484"/>
        <v>31.923500000000001</v>
      </c>
      <c r="O4457">
        <f t="shared" si="485"/>
        <v>29.265899999999998</v>
      </c>
      <c r="P4457">
        <f t="shared" si="486"/>
        <v>26.727</v>
      </c>
      <c r="Q4457">
        <f t="shared" si="487"/>
        <v>23.5792</v>
      </c>
      <c r="R4457">
        <f t="shared" si="488"/>
        <v>21.621400000000001</v>
      </c>
      <c r="S4457">
        <f t="shared" si="489"/>
        <v>23.596900000000002</v>
      </c>
      <c r="T4457">
        <f>IFERROR(VLOOKUP($A4457,TY_main!A:B,2,FALSE),T4456)</f>
        <v>115.46875</v>
      </c>
    </row>
    <row r="4458" spans="1:20" x14ac:dyDescent="0.25">
      <c r="A4458" s="2">
        <f>SPY_IVOL!A4458</f>
        <v>44826</v>
      </c>
      <c r="B4458">
        <f>SPY_IVOL!B4458</f>
        <v>36.589100000000002</v>
      </c>
      <c r="C4458">
        <f>SPY_IVOL!C4458</f>
        <v>29.8751</v>
      </c>
      <c r="D4458">
        <f>SPY_IVOL!D4458</f>
        <v>27.623200000000001</v>
      </c>
      <c r="E4458">
        <f>SPY_IVOL!E4458</f>
        <v>25.7239</v>
      </c>
      <c r="F4458">
        <f>SPY_IVOL!F4458</f>
        <v>23.613399999999999</v>
      </c>
      <c r="G4458">
        <f>SPY_IVOL!G4458</f>
        <v>21.778500000000001</v>
      </c>
      <c r="H4458">
        <f>SPY_IVOL!H4458</f>
        <v>20.930900000000001</v>
      </c>
      <c r="I4458">
        <f>VLOOKUP($A4458,SPY_main!$A:$C,2,FALSE)</f>
        <v>374.22</v>
      </c>
      <c r="J4458">
        <f>IFERROR(VLOOKUP($A4458,SPY_main!$A:$C,3,FALSE),J4457)</f>
        <v>1.7063999999999999</v>
      </c>
      <c r="K4458">
        <f>IFERROR(VLOOKUP($A4458,SPY_main!$E:$F,2,FALSE),K4457)</f>
        <v>3.6414300000000002</v>
      </c>
      <c r="L4458">
        <f>IFERROR(VLOOKUP($A4458,SPY_main!H:I,2,FALSE),L4457)</f>
        <v>27.35</v>
      </c>
      <c r="M4458">
        <f t="shared" si="483"/>
        <v>40.626399999999997</v>
      </c>
      <c r="N4458">
        <f t="shared" si="484"/>
        <v>30.9727</v>
      </c>
      <c r="O4458">
        <f t="shared" si="485"/>
        <v>28.104600000000001</v>
      </c>
      <c r="P4458">
        <f t="shared" si="486"/>
        <v>25.846599999999999</v>
      </c>
      <c r="Q4458">
        <f t="shared" si="487"/>
        <v>23.556899999999999</v>
      </c>
      <c r="R4458">
        <f t="shared" si="488"/>
        <v>21.6526</v>
      </c>
      <c r="S4458">
        <f t="shared" si="489"/>
        <v>23.201000000000001</v>
      </c>
      <c r="T4458">
        <f>IFERROR(VLOOKUP($A4458,TY_main!A:B,2,FALSE),T4457)</f>
        <v>113.96875</v>
      </c>
    </row>
    <row r="4459" spans="1:20" x14ac:dyDescent="0.25">
      <c r="A4459" s="2">
        <f>SPY_IVOL!A4459</f>
        <v>44827</v>
      </c>
      <c r="B4459">
        <f>SPY_IVOL!B4459</f>
        <v>39.254100000000001</v>
      </c>
      <c r="C4459">
        <f>SPY_IVOL!C4459</f>
        <v>32.159100000000002</v>
      </c>
      <c r="D4459">
        <f>SPY_IVOL!D4459</f>
        <v>29.498899999999999</v>
      </c>
      <c r="E4459">
        <f>SPY_IVOL!E4459</f>
        <v>26.879200000000001</v>
      </c>
      <c r="F4459">
        <f>SPY_IVOL!F4459</f>
        <v>24.563800000000001</v>
      </c>
      <c r="G4459">
        <f>SPY_IVOL!G4459</f>
        <v>22.768799999999999</v>
      </c>
      <c r="H4459">
        <f>SPY_IVOL!H4459</f>
        <v>21.935500000000001</v>
      </c>
      <c r="I4459">
        <f>VLOOKUP($A4459,SPY_main!$A:$C,2,FALSE)</f>
        <v>367.95</v>
      </c>
      <c r="J4459">
        <f>IFERROR(VLOOKUP($A4459,SPY_main!$A:$C,3,FALSE),J4458)</f>
        <v>1.7355</v>
      </c>
      <c r="K4459">
        <f>IFERROR(VLOOKUP($A4459,SPY_main!$E:$F,2,FALSE),K4458)</f>
        <v>3.6284299999999998</v>
      </c>
      <c r="L4459">
        <f>IFERROR(VLOOKUP($A4459,SPY_main!H:I,2,FALSE),L4458)</f>
        <v>29.92</v>
      </c>
      <c r="M4459">
        <f t="shared" si="483"/>
        <v>43.8018</v>
      </c>
      <c r="N4459">
        <f t="shared" si="484"/>
        <v>34.053199999999997</v>
      </c>
      <c r="O4459">
        <f t="shared" si="485"/>
        <v>30.817299999999999</v>
      </c>
      <c r="P4459">
        <f t="shared" si="486"/>
        <v>27.607800000000001</v>
      </c>
      <c r="Q4459">
        <f t="shared" si="487"/>
        <v>24.716899999999999</v>
      </c>
      <c r="R4459">
        <f t="shared" si="488"/>
        <v>22.8583</v>
      </c>
      <c r="S4459">
        <f t="shared" si="489"/>
        <v>24.511800000000001</v>
      </c>
      <c r="T4459">
        <f>IFERROR(VLOOKUP($A4459,TY_main!A:B,2,FALSE),T4458)</f>
        <v>113.84375</v>
      </c>
    </row>
    <row r="4460" spans="1:20" x14ac:dyDescent="0.25">
      <c r="A4460" s="2">
        <f>SPY_IVOL!A4460</f>
        <v>44830</v>
      </c>
      <c r="B4460">
        <f>SPY_IVOL!B4460</f>
        <v>41.247799999999998</v>
      </c>
      <c r="C4460">
        <f>SPY_IVOL!C4460</f>
        <v>34.155000000000001</v>
      </c>
      <c r="D4460">
        <f>SPY_IVOL!D4460</f>
        <v>31.580500000000001</v>
      </c>
      <c r="E4460">
        <f>SPY_IVOL!E4460</f>
        <v>28.9282</v>
      </c>
      <c r="F4460">
        <f>SPY_IVOL!F4460</f>
        <v>25.742599999999999</v>
      </c>
      <c r="G4460">
        <f>SPY_IVOL!G4460</f>
        <v>23.853400000000001</v>
      </c>
      <c r="H4460">
        <f>SPY_IVOL!H4460</f>
        <v>22.818200000000001</v>
      </c>
      <c r="I4460">
        <f>VLOOKUP($A4460,SPY_main!$A:$C,2,FALSE)</f>
        <v>364.31</v>
      </c>
      <c r="J4460">
        <f>IFERROR(VLOOKUP($A4460,SPY_main!$A:$C,3,FALSE),J4459)</f>
        <v>1.7527999999999999</v>
      </c>
      <c r="K4460">
        <f>IFERROR(VLOOKUP($A4460,SPY_main!$E:$F,2,FALSE),K4459)</f>
        <v>3.64086</v>
      </c>
      <c r="L4460">
        <f>IFERROR(VLOOKUP($A4460,SPY_main!H:I,2,FALSE),L4459)</f>
        <v>32.26</v>
      </c>
      <c r="M4460">
        <f t="shared" si="483"/>
        <v>46.575200000000002</v>
      </c>
      <c r="N4460">
        <f t="shared" si="484"/>
        <v>36.983400000000003</v>
      </c>
      <c r="O4460">
        <f t="shared" si="485"/>
        <v>33.928699999999999</v>
      </c>
      <c r="P4460">
        <f t="shared" si="486"/>
        <v>30.49</v>
      </c>
      <c r="Q4460">
        <f t="shared" si="487"/>
        <v>26.762899999999998</v>
      </c>
      <c r="R4460">
        <f t="shared" si="488"/>
        <v>24.7713</v>
      </c>
      <c r="S4460">
        <f t="shared" si="489"/>
        <v>26.005600000000001</v>
      </c>
      <c r="T4460">
        <f>IFERROR(VLOOKUP($A4460,TY_main!A:B,2,FALSE),T4459)</f>
        <v>112.5625</v>
      </c>
    </row>
    <row r="4461" spans="1:20" x14ac:dyDescent="0.25">
      <c r="A4461" s="2">
        <f>SPY_IVOL!A4461</f>
        <v>44831</v>
      </c>
      <c r="B4461">
        <f>SPY_IVOL!B4461</f>
        <v>41.890700000000002</v>
      </c>
      <c r="C4461">
        <f>SPY_IVOL!C4461</f>
        <v>34.469000000000001</v>
      </c>
      <c r="D4461">
        <f>SPY_IVOL!D4461</f>
        <v>31.626999999999999</v>
      </c>
      <c r="E4461">
        <f>SPY_IVOL!E4461</f>
        <v>28.952999999999999</v>
      </c>
      <c r="F4461">
        <f>SPY_IVOL!F4461</f>
        <v>26.101700000000001</v>
      </c>
      <c r="G4461">
        <f>SPY_IVOL!G4461</f>
        <v>23.848800000000001</v>
      </c>
      <c r="H4461">
        <f>SPY_IVOL!H4461</f>
        <v>22.6035</v>
      </c>
      <c r="I4461">
        <f>VLOOKUP($A4461,SPY_main!$A:$C,2,FALSE)</f>
        <v>363.38</v>
      </c>
      <c r="J4461">
        <f>IFERROR(VLOOKUP($A4461,SPY_main!$A:$C,3,FALSE),J4460)</f>
        <v>1.7573000000000001</v>
      </c>
      <c r="K4461">
        <f>IFERROR(VLOOKUP($A4461,SPY_main!$E:$F,2,FALSE),K4460)</f>
        <v>3.6418599999999999</v>
      </c>
      <c r="L4461">
        <f>IFERROR(VLOOKUP($A4461,SPY_main!H:I,2,FALSE),L4460)</f>
        <v>32.6</v>
      </c>
      <c r="M4461">
        <f t="shared" si="483"/>
        <v>47.348599999999998</v>
      </c>
      <c r="N4461">
        <f t="shared" si="484"/>
        <v>37.339100000000002</v>
      </c>
      <c r="O4461">
        <f t="shared" si="485"/>
        <v>33.914999999999999</v>
      </c>
      <c r="P4461">
        <f t="shared" si="486"/>
        <v>30.379799999999999</v>
      </c>
      <c r="Q4461">
        <f t="shared" si="487"/>
        <v>26.837499999999999</v>
      </c>
      <c r="R4461">
        <f t="shared" si="488"/>
        <v>24.4877</v>
      </c>
      <c r="S4461">
        <f t="shared" si="489"/>
        <v>26.562100000000001</v>
      </c>
      <c r="T4461">
        <f>IFERROR(VLOOKUP($A4461,TY_main!A:B,2,FALSE),T4460)</f>
        <v>112.09375</v>
      </c>
    </row>
    <row r="4462" spans="1:20" x14ac:dyDescent="0.25">
      <c r="A4462" s="2">
        <f>SPY_IVOL!A4462</f>
        <v>44832</v>
      </c>
      <c r="B4462">
        <f>SPY_IVOL!B4462</f>
        <v>40.186599999999999</v>
      </c>
      <c r="C4462">
        <f>SPY_IVOL!C4462</f>
        <v>32.8947</v>
      </c>
      <c r="D4462">
        <f>SPY_IVOL!D4462</f>
        <v>30.0322</v>
      </c>
      <c r="E4462">
        <f>SPY_IVOL!E4462</f>
        <v>27.279299999999999</v>
      </c>
      <c r="F4462">
        <f>SPY_IVOL!F4462</f>
        <v>24.497900000000001</v>
      </c>
      <c r="G4462">
        <f>SPY_IVOL!G4462</f>
        <v>22.604199999999999</v>
      </c>
      <c r="H4462">
        <f>SPY_IVOL!H4462</f>
        <v>22.5578</v>
      </c>
      <c r="I4462">
        <f>VLOOKUP($A4462,SPY_main!$A:$C,2,FALSE)</f>
        <v>370.53</v>
      </c>
      <c r="J4462">
        <f>IFERROR(VLOOKUP($A4462,SPY_main!$A:$C,3,FALSE),J4461)</f>
        <v>1.7234</v>
      </c>
      <c r="K4462">
        <f>IFERROR(VLOOKUP($A4462,SPY_main!$E:$F,2,FALSE),K4461)</f>
        <v>3.67414</v>
      </c>
      <c r="L4462">
        <f>IFERROR(VLOOKUP($A4462,SPY_main!H:I,2,FALSE),L4461)</f>
        <v>30.18</v>
      </c>
      <c r="M4462">
        <f t="shared" si="483"/>
        <v>45.856299999999997</v>
      </c>
      <c r="N4462">
        <f t="shared" si="484"/>
        <v>35.294899999999998</v>
      </c>
      <c r="O4462">
        <f t="shared" si="485"/>
        <v>31.662700000000001</v>
      </c>
      <c r="P4462">
        <f t="shared" si="486"/>
        <v>28.139299999999999</v>
      </c>
      <c r="Q4462">
        <f t="shared" si="487"/>
        <v>24.791899999999998</v>
      </c>
      <c r="R4462">
        <f t="shared" si="488"/>
        <v>23.157699999999998</v>
      </c>
      <c r="S4462">
        <f t="shared" si="489"/>
        <v>26.153300000000002</v>
      </c>
      <c r="T4462">
        <f>IFERROR(VLOOKUP($A4462,TY_main!A:B,2,FALSE),T4461)</f>
        <v>114.078125</v>
      </c>
    </row>
    <row r="4463" spans="1:20" x14ac:dyDescent="0.25">
      <c r="A4463" s="2">
        <f>SPY_IVOL!A4463</f>
        <v>44833</v>
      </c>
      <c r="B4463">
        <f>SPY_IVOL!B4463</f>
        <v>41.616</v>
      </c>
      <c r="C4463">
        <f>SPY_IVOL!C4463</f>
        <v>33.996400000000001</v>
      </c>
      <c r="D4463">
        <f>SPY_IVOL!D4463</f>
        <v>31.049099999999999</v>
      </c>
      <c r="E4463">
        <f>SPY_IVOL!E4463</f>
        <v>28.352499999999999</v>
      </c>
      <c r="F4463">
        <f>SPY_IVOL!F4463</f>
        <v>25.4678</v>
      </c>
      <c r="G4463">
        <f>SPY_IVOL!G4463</f>
        <v>23.266100000000002</v>
      </c>
      <c r="H4463">
        <f>SPY_IVOL!H4463</f>
        <v>22.5565</v>
      </c>
      <c r="I4463">
        <f>VLOOKUP($A4463,SPY_main!$A:$C,2,FALSE)</f>
        <v>362.79</v>
      </c>
      <c r="J4463">
        <f>IFERROR(VLOOKUP($A4463,SPY_main!$A:$C,3,FALSE),J4462)</f>
        <v>1.7601</v>
      </c>
      <c r="K4463">
        <f>IFERROR(VLOOKUP($A4463,SPY_main!$E:$F,2,FALSE),K4462)</f>
        <v>3.7428599999999999</v>
      </c>
      <c r="L4463">
        <f>IFERROR(VLOOKUP($A4463,SPY_main!H:I,2,FALSE),L4462)</f>
        <v>31.84</v>
      </c>
      <c r="M4463">
        <f t="shared" si="483"/>
        <v>47.988799999999998</v>
      </c>
      <c r="N4463">
        <f t="shared" si="484"/>
        <v>36.647300000000001</v>
      </c>
      <c r="O4463">
        <f t="shared" si="485"/>
        <v>33.009</v>
      </c>
      <c r="P4463">
        <f t="shared" si="486"/>
        <v>29.790099999999999</v>
      </c>
      <c r="Q4463">
        <f t="shared" si="487"/>
        <v>26.0684</v>
      </c>
      <c r="R4463">
        <f t="shared" si="488"/>
        <v>23.7577</v>
      </c>
      <c r="S4463">
        <f t="shared" si="489"/>
        <v>26.805199999999999</v>
      </c>
      <c r="T4463">
        <f>IFERROR(VLOOKUP($A4463,TY_main!A:B,2,FALSE),T4462)</f>
        <v>113.671875</v>
      </c>
    </row>
    <row r="4464" spans="1:20" x14ac:dyDescent="0.25">
      <c r="A4464" s="2">
        <f>SPY_IVOL!A4464</f>
        <v>44834</v>
      </c>
      <c r="B4464">
        <f>SPY_IVOL!B4464</f>
        <v>41.747399999999999</v>
      </c>
      <c r="C4464">
        <f>SPY_IVOL!C4464</f>
        <v>33.5657</v>
      </c>
      <c r="D4464">
        <f>SPY_IVOL!D4464</f>
        <v>30.3931</v>
      </c>
      <c r="E4464">
        <f>SPY_IVOL!E4464</f>
        <v>28.4937</v>
      </c>
      <c r="F4464">
        <f>SPY_IVOL!F4464</f>
        <v>26.032</v>
      </c>
      <c r="G4464">
        <f>SPY_IVOL!G4464</f>
        <v>23.634499999999999</v>
      </c>
      <c r="H4464">
        <f>SPY_IVOL!H4464</f>
        <v>23.070499999999999</v>
      </c>
      <c r="I4464">
        <f>VLOOKUP($A4464,SPY_main!$A:$C,2,FALSE)</f>
        <v>357.18</v>
      </c>
      <c r="J4464">
        <f>IFERROR(VLOOKUP($A4464,SPY_main!$A:$C,3,FALSE),J4463)</f>
        <v>1.7878000000000001</v>
      </c>
      <c r="K4464">
        <f>IFERROR(VLOOKUP($A4464,SPY_main!$E:$F,2,FALSE),K4463)</f>
        <v>3.7547100000000002</v>
      </c>
      <c r="L4464">
        <f>IFERROR(VLOOKUP($A4464,SPY_main!H:I,2,FALSE),L4463)</f>
        <v>31.62</v>
      </c>
      <c r="M4464">
        <f t="shared" si="483"/>
        <v>49.142499999999998</v>
      </c>
      <c r="N4464">
        <f t="shared" si="484"/>
        <v>35.692399999999999</v>
      </c>
      <c r="O4464">
        <f t="shared" si="485"/>
        <v>31.485900000000001</v>
      </c>
      <c r="P4464">
        <f t="shared" si="486"/>
        <v>28.334900000000001</v>
      </c>
      <c r="Q4464">
        <f t="shared" si="487"/>
        <v>26.916899999999998</v>
      </c>
      <c r="R4464">
        <f t="shared" si="488"/>
        <v>24.356999999999999</v>
      </c>
      <c r="S4464">
        <f t="shared" si="489"/>
        <v>27.491900000000001</v>
      </c>
      <c r="T4464">
        <f>IFERROR(VLOOKUP($A4464,TY_main!A:B,2,FALSE),T4463)</f>
        <v>113.265625</v>
      </c>
    </row>
    <row r="4465" spans="1:20" x14ac:dyDescent="0.25">
      <c r="A4465" s="2">
        <f>SPY_IVOL!A4465</f>
        <v>44837</v>
      </c>
      <c r="B4465">
        <f>SPY_IVOL!B4465</f>
        <v>40.776200000000003</v>
      </c>
      <c r="C4465">
        <f>SPY_IVOL!C4465</f>
        <v>32.842199999999998</v>
      </c>
      <c r="D4465">
        <f>SPY_IVOL!D4465</f>
        <v>29.756399999999999</v>
      </c>
      <c r="E4465">
        <f>SPY_IVOL!E4465</f>
        <v>27.1205</v>
      </c>
      <c r="F4465">
        <f>SPY_IVOL!F4465</f>
        <v>24.503599999999999</v>
      </c>
      <c r="G4465">
        <f>SPY_IVOL!G4465</f>
        <v>22.656700000000001</v>
      </c>
      <c r="H4465">
        <f>SPY_IVOL!H4465</f>
        <v>23.070699999999999</v>
      </c>
      <c r="I4465">
        <f>VLOOKUP($A4465,SPY_main!$A:$C,2,FALSE)</f>
        <v>366.61</v>
      </c>
      <c r="J4465">
        <f>IFERROR(VLOOKUP($A4465,SPY_main!$A:$C,3,FALSE),J4464)</f>
        <v>1.7418</v>
      </c>
      <c r="K4465">
        <f>IFERROR(VLOOKUP($A4465,SPY_main!$E:$F,2,FALSE),K4464)</f>
        <v>3.7482899999999999</v>
      </c>
      <c r="L4465">
        <f>IFERROR(VLOOKUP($A4465,SPY_main!H:I,2,FALSE),L4464)</f>
        <v>30.1</v>
      </c>
      <c r="M4465">
        <f t="shared" si="483"/>
        <v>48.654800000000002</v>
      </c>
      <c r="N4465">
        <f t="shared" si="484"/>
        <v>35.299599999999998</v>
      </c>
      <c r="O4465">
        <f t="shared" si="485"/>
        <v>31.206399999999999</v>
      </c>
      <c r="P4465">
        <f t="shared" si="486"/>
        <v>28.130600000000001</v>
      </c>
      <c r="Q4465">
        <f t="shared" si="487"/>
        <v>24.835599999999999</v>
      </c>
      <c r="R4465">
        <f t="shared" si="488"/>
        <v>23.403400000000001</v>
      </c>
      <c r="S4465">
        <f t="shared" si="489"/>
        <v>28.171099999999999</v>
      </c>
      <c r="T4465">
        <f>IFERROR(VLOOKUP($A4465,TY_main!A:B,2,FALSE),T4464)</f>
        <v>114.421875</v>
      </c>
    </row>
    <row r="4466" spans="1:20" x14ac:dyDescent="0.25">
      <c r="A4466" s="2">
        <f>SPY_IVOL!A4466</f>
        <v>44838</v>
      </c>
      <c r="B4466">
        <f>SPY_IVOL!B4466</f>
        <v>39.911799999999999</v>
      </c>
      <c r="C4466">
        <f>SPY_IVOL!C4466</f>
        <v>32.118299999999998</v>
      </c>
      <c r="D4466">
        <f>SPY_IVOL!D4466</f>
        <v>29.136900000000001</v>
      </c>
      <c r="E4466">
        <f>SPY_IVOL!E4466</f>
        <v>25.716999999999999</v>
      </c>
      <c r="F4466">
        <f>SPY_IVOL!F4466</f>
        <v>23.2303</v>
      </c>
      <c r="G4466">
        <f>SPY_IVOL!G4466</f>
        <v>21.828399999999998</v>
      </c>
      <c r="H4466">
        <f>SPY_IVOL!H4466</f>
        <v>23.482900000000001</v>
      </c>
      <c r="I4466">
        <f>VLOOKUP($A4466,SPY_main!$A:$C,2,FALSE)</f>
        <v>377.97</v>
      </c>
      <c r="J4466">
        <f>IFERROR(VLOOKUP($A4466,SPY_main!$A:$C,3,FALSE),J4465)</f>
        <v>1.6894</v>
      </c>
      <c r="K4466">
        <f>IFERROR(VLOOKUP($A4466,SPY_main!$E:$F,2,FALSE),K4465)</f>
        <v>3.74071</v>
      </c>
      <c r="L4466">
        <f>IFERROR(VLOOKUP($A4466,SPY_main!H:I,2,FALSE),L4465)</f>
        <v>29.07</v>
      </c>
      <c r="M4466">
        <f t="shared" si="483"/>
        <v>48.797199999999997</v>
      </c>
      <c r="N4466">
        <f t="shared" si="484"/>
        <v>34.915500000000002</v>
      </c>
      <c r="O4466">
        <f t="shared" si="485"/>
        <v>30.538399999999999</v>
      </c>
      <c r="P4466">
        <f t="shared" si="486"/>
        <v>26.241299999999999</v>
      </c>
      <c r="Q4466">
        <f t="shared" si="487"/>
        <v>23.220400000000001</v>
      </c>
      <c r="R4466">
        <f t="shared" si="488"/>
        <v>23.427399999999999</v>
      </c>
      <c r="S4466">
        <f t="shared" si="489"/>
        <v>28.9221</v>
      </c>
      <c r="T4466">
        <f>IFERROR(VLOOKUP($A4466,TY_main!A:B,2,FALSE),T4465)</f>
        <v>114.71875</v>
      </c>
    </row>
    <row r="4467" spans="1:20" x14ac:dyDescent="0.25">
      <c r="A4467" s="2">
        <f>SPY_IVOL!A4467</f>
        <v>44839</v>
      </c>
      <c r="B4467">
        <f>SPY_IVOL!B4467</f>
        <v>39.767699999999998</v>
      </c>
      <c r="C4467">
        <f>SPY_IVOL!C4467</f>
        <v>31.72</v>
      </c>
      <c r="D4467">
        <f>SPY_IVOL!D4467</f>
        <v>28.584</v>
      </c>
      <c r="E4467">
        <f>SPY_IVOL!E4467</f>
        <v>25.675699999999999</v>
      </c>
      <c r="F4467">
        <f>SPY_IVOL!F4467</f>
        <v>23.450099999999999</v>
      </c>
      <c r="G4467">
        <f>SPY_IVOL!G4467</f>
        <v>21.659300000000002</v>
      </c>
      <c r="H4467">
        <f>SPY_IVOL!H4467</f>
        <v>22.563500000000001</v>
      </c>
      <c r="I4467">
        <f>VLOOKUP($A4467,SPY_main!$A:$C,2,FALSE)</f>
        <v>377.09</v>
      </c>
      <c r="J4467">
        <f>IFERROR(VLOOKUP($A4467,SPY_main!$A:$C,3,FALSE),J4466)</f>
        <v>1.6934</v>
      </c>
      <c r="K4467">
        <f>IFERROR(VLOOKUP($A4467,SPY_main!$E:$F,2,FALSE),K4466)</f>
        <v>3.7839999999999998</v>
      </c>
      <c r="L4467">
        <f>IFERROR(VLOOKUP($A4467,SPY_main!H:I,2,FALSE),L4466)</f>
        <v>28.55</v>
      </c>
      <c r="M4467">
        <f t="shared" si="483"/>
        <v>48.247399999999999</v>
      </c>
      <c r="N4467">
        <f t="shared" si="484"/>
        <v>34.005299999999998</v>
      </c>
      <c r="O4467">
        <f t="shared" si="485"/>
        <v>29.624099999999999</v>
      </c>
      <c r="P4467">
        <f t="shared" si="486"/>
        <v>25.9375</v>
      </c>
      <c r="Q4467">
        <f t="shared" si="487"/>
        <v>23.454699999999999</v>
      </c>
      <c r="R4467">
        <f t="shared" si="488"/>
        <v>22.826599999999999</v>
      </c>
      <c r="S4467">
        <f t="shared" si="489"/>
        <v>28.887699999999999</v>
      </c>
      <c r="T4467">
        <f>IFERROR(VLOOKUP($A4467,TY_main!A:B,2,FALSE),T4466)</f>
        <v>113.75</v>
      </c>
    </row>
    <row r="4468" spans="1:20" x14ac:dyDescent="0.25">
      <c r="A4468" s="2">
        <f>SPY_IVOL!A4468</f>
        <v>44840</v>
      </c>
      <c r="B4468">
        <f>SPY_IVOL!B4468</f>
        <v>41.3733</v>
      </c>
      <c r="C4468">
        <f>SPY_IVOL!C4468</f>
        <v>33.370199999999997</v>
      </c>
      <c r="D4468">
        <f>SPY_IVOL!D4468</f>
        <v>30.3856</v>
      </c>
      <c r="E4468">
        <f>SPY_IVOL!E4468</f>
        <v>27.513500000000001</v>
      </c>
      <c r="F4468">
        <f>SPY_IVOL!F4468</f>
        <v>24.370899999999999</v>
      </c>
      <c r="G4468">
        <f>SPY_IVOL!G4468</f>
        <v>22.4998</v>
      </c>
      <c r="H4468">
        <f>SPY_IVOL!H4468</f>
        <v>23.002300000000002</v>
      </c>
      <c r="I4468">
        <f>VLOOKUP($A4468,SPY_main!$A:$C,2,FALSE)</f>
        <v>373.2</v>
      </c>
      <c r="J4468">
        <f>IFERROR(VLOOKUP($A4468,SPY_main!$A:$C,3,FALSE),J4467)</f>
        <v>1.7110000000000001</v>
      </c>
      <c r="K4468">
        <f>IFERROR(VLOOKUP($A4468,SPY_main!$E:$F,2,FALSE),K4467)</f>
        <v>3.8257099999999999</v>
      </c>
      <c r="L4468">
        <f>IFERROR(VLOOKUP($A4468,SPY_main!H:I,2,FALSE),L4467)</f>
        <v>30.52</v>
      </c>
      <c r="M4468">
        <f t="shared" si="483"/>
        <v>51.905999999999999</v>
      </c>
      <c r="N4468">
        <f t="shared" si="484"/>
        <v>36.4131</v>
      </c>
      <c r="O4468">
        <f t="shared" si="485"/>
        <v>32.070700000000002</v>
      </c>
      <c r="P4468">
        <f t="shared" si="486"/>
        <v>28.736699999999999</v>
      </c>
      <c r="Q4468">
        <f t="shared" si="487"/>
        <v>24.704799999999999</v>
      </c>
      <c r="R4468">
        <f t="shared" si="488"/>
        <v>23.956499999999998</v>
      </c>
      <c r="S4468">
        <f t="shared" si="489"/>
        <v>30.8521</v>
      </c>
      <c r="T4468">
        <f>IFERROR(VLOOKUP($A4468,TY_main!A:B,2,FALSE),T4467)</f>
        <v>113.140625</v>
      </c>
    </row>
    <row r="4469" spans="1:20" x14ac:dyDescent="0.25">
      <c r="A4469" s="6">
        <f>SPY_IVOL!A4469</f>
        <v>44841</v>
      </c>
      <c r="B4469" s="7">
        <f>SPY_IVOL!B4469</f>
        <v>42.656500000000001</v>
      </c>
      <c r="C4469" s="7">
        <f>SPY_IVOL!C4469</f>
        <v>34.387900000000002</v>
      </c>
      <c r="D4469" s="7">
        <f>SPY_IVOL!D4469</f>
        <v>31.4755</v>
      </c>
      <c r="E4469" s="7">
        <f>SPY_IVOL!E4469</f>
        <v>28.0807</v>
      </c>
      <c r="F4469" s="7">
        <f>SPY_IVOL!F4469</f>
        <v>25.291699999999999</v>
      </c>
      <c r="G4469" s="7">
        <f>SPY_IVOL!G4469</f>
        <v>23.360399999999998</v>
      </c>
      <c r="H4469" s="7">
        <f>SPY_IVOL!H4469</f>
        <v>23.492999999999999</v>
      </c>
      <c r="I4469" s="7">
        <f>VLOOKUP($A4469,SPY_main!$A:$C,2,FALSE)</f>
        <v>362.79</v>
      </c>
      <c r="J4469" s="7">
        <f>IFERROR(VLOOKUP($A4469,SPY_main!$A:$C,3,FALSE),J4468)</f>
        <v>1.7601</v>
      </c>
      <c r="K4469" s="7">
        <f>IFERROR(VLOOKUP($A4469,SPY_main!$E:$F,2,FALSE),K4468)</f>
        <v>3.9087100000000001</v>
      </c>
      <c r="L4469">
        <f>IFERROR(VLOOKUP($A4469,SPY_main!H:I,2,FALSE),L4468)</f>
        <v>31.36</v>
      </c>
      <c r="M4469">
        <f t="shared" si="483"/>
        <v>52.751300000000001</v>
      </c>
      <c r="N4469">
        <f t="shared" si="484"/>
        <v>36.633600000000001</v>
      </c>
      <c r="O4469">
        <f t="shared" si="485"/>
        <v>32.156100000000002</v>
      </c>
      <c r="P4469">
        <f t="shared" si="486"/>
        <v>28.3917</v>
      </c>
      <c r="Q4469">
        <f t="shared" si="487"/>
        <v>25.087599999999998</v>
      </c>
      <c r="R4469">
        <f t="shared" si="488"/>
        <v>24.255800000000001</v>
      </c>
      <c r="S4469">
        <f t="shared" si="489"/>
        <v>32.029699999999998</v>
      </c>
      <c r="T4469">
        <f>IFERROR(VLOOKUP($A4469,TY_main!A:B,2,FALSE),T4468)</f>
        <v>112.6875</v>
      </c>
    </row>
    <row r="4470" spans="1:20" x14ac:dyDescent="0.25">
      <c r="A4470" s="2">
        <f>SPY_IVOL!A4470</f>
        <v>44844</v>
      </c>
      <c r="B4470">
        <f>SPY_IVOL!B4470</f>
        <v>43.3414</v>
      </c>
      <c r="C4470">
        <f>SPY_IVOL!C4470</f>
        <v>34.940600000000003</v>
      </c>
      <c r="D4470">
        <f>SPY_IVOL!D4470</f>
        <v>31.995699999999999</v>
      </c>
      <c r="E4470">
        <f>SPY_IVOL!E4470</f>
        <v>29.465399999999999</v>
      </c>
      <c r="F4470">
        <f>SPY_IVOL!F4470</f>
        <v>26.969899999999999</v>
      </c>
      <c r="G4470">
        <f>SPY_IVOL!G4470</f>
        <v>25.0944</v>
      </c>
      <c r="H4470">
        <f>SPY_IVOL!H4470</f>
        <v>25.166499999999999</v>
      </c>
      <c r="I4470">
        <f>VLOOKUP($A4470,SPY_main!$A:$C,2,FALSE)</f>
        <v>360.02</v>
      </c>
      <c r="J4470">
        <f>IFERROR(VLOOKUP($A4470,SPY_main!$A:$C,3,FALSE),J4469)</f>
        <v>1.7737000000000001</v>
      </c>
      <c r="K4470">
        <f>IFERROR(VLOOKUP($A4470,SPY_main!$E:$F,2,FALSE),K4469)</f>
        <v>3.9191400000000001</v>
      </c>
      <c r="L4470">
        <f>IFERROR(VLOOKUP($A4470,SPY_main!H:I,2,FALSE),L4469)</f>
        <v>32.450000000000003</v>
      </c>
      <c r="M4470">
        <f t="shared" si="483"/>
        <v>54.918700000000001</v>
      </c>
      <c r="N4470">
        <f t="shared" si="484"/>
        <v>38.014699999999998</v>
      </c>
      <c r="O4470">
        <f t="shared" si="485"/>
        <v>33.430599999999998</v>
      </c>
      <c r="P4470">
        <f t="shared" si="486"/>
        <v>30.479199999999999</v>
      </c>
      <c r="Q4470">
        <f t="shared" si="487"/>
        <v>28.4558</v>
      </c>
      <c r="R4470">
        <f t="shared" si="488"/>
        <v>27.482700000000001</v>
      </c>
      <c r="S4470">
        <f t="shared" si="489"/>
        <v>35.064999999999998</v>
      </c>
      <c r="T4470">
        <f>IFERROR(VLOOKUP($A4470,TY_main!A:B,2,FALSE),T4469)</f>
        <v>112.21875</v>
      </c>
    </row>
    <row r="4471" spans="1:20" x14ac:dyDescent="0.25">
      <c r="A4471" s="2">
        <f>SPY_IVOL!A4471</f>
        <v>44845</v>
      </c>
      <c r="B4471">
        <f>SPY_IVOL!B4471</f>
        <v>44.3733</v>
      </c>
      <c r="C4471">
        <f>SPY_IVOL!C4471</f>
        <v>35.832099999999997</v>
      </c>
      <c r="D4471">
        <f>SPY_IVOL!D4471</f>
        <v>32.741900000000001</v>
      </c>
      <c r="E4471">
        <f>SPY_IVOL!E4471</f>
        <v>30.317699999999999</v>
      </c>
      <c r="F4471">
        <f>SPY_IVOL!F4471</f>
        <v>27.7471</v>
      </c>
      <c r="G4471">
        <f>SPY_IVOL!G4471</f>
        <v>25.934799999999999</v>
      </c>
      <c r="H4471">
        <f>SPY_IVOL!H4471</f>
        <v>25.871099999999998</v>
      </c>
      <c r="I4471">
        <f>VLOOKUP($A4471,SPY_main!$A:$C,2,FALSE)</f>
        <v>357.74</v>
      </c>
      <c r="J4471">
        <f>IFERROR(VLOOKUP($A4471,SPY_main!$A:$C,3,FALSE),J4470)</f>
        <v>1.7849999999999999</v>
      </c>
      <c r="K4471">
        <f>IFERROR(VLOOKUP($A4471,SPY_main!$E:$F,2,FALSE),K4470)</f>
        <v>3.9407100000000002</v>
      </c>
      <c r="L4471">
        <f>IFERROR(VLOOKUP($A4471,SPY_main!H:I,2,FALSE),L4470)</f>
        <v>33.630000000000003</v>
      </c>
      <c r="M4471">
        <f t="shared" si="483"/>
        <v>59.220500000000001</v>
      </c>
      <c r="N4471">
        <f t="shared" si="484"/>
        <v>41.42</v>
      </c>
      <c r="O4471">
        <f t="shared" si="485"/>
        <v>36.0959</v>
      </c>
      <c r="P4471">
        <f t="shared" si="486"/>
        <v>33.4634</v>
      </c>
      <c r="Q4471">
        <f t="shared" si="487"/>
        <v>30.730899999999998</v>
      </c>
      <c r="R4471">
        <f t="shared" si="488"/>
        <v>29.796299999999999</v>
      </c>
      <c r="S4471">
        <f t="shared" si="489"/>
        <v>38.026600000000002</v>
      </c>
      <c r="T4471">
        <f>IFERROR(VLOOKUP($A4471,TY_main!A:B,2,FALSE),T4470)</f>
        <v>112.34375</v>
      </c>
    </row>
    <row r="4472" spans="1:20" x14ac:dyDescent="0.25">
      <c r="A4472" s="2">
        <f>SPY_IVOL!A4472</f>
        <v>44846</v>
      </c>
      <c r="B4472">
        <f>SPY_IVOL!B4472</f>
        <v>43.908099999999997</v>
      </c>
      <c r="C4472">
        <f>SPY_IVOL!C4472</f>
        <v>35.343499999999999</v>
      </c>
      <c r="D4472">
        <f>SPY_IVOL!D4472</f>
        <v>32.4435</v>
      </c>
      <c r="E4472">
        <f>SPY_IVOL!E4472</f>
        <v>30.153600000000001</v>
      </c>
      <c r="F4472">
        <f>SPY_IVOL!F4472</f>
        <v>28.0534</v>
      </c>
      <c r="G4472">
        <f>SPY_IVOL!G4472</f>
        <v>26.350200000000001</v>
      </c>
      <c r="H4472">
        <f>SPY_IVOL!H4472</f>
        <v>26.331800000000001</v>
      </c>
      <c r="I4472">
        <f>VLOOKUP($A4472,SPY_main!$A:$C,2,FALSE)</f>
        <v>356.56</v>
      </c>
      <c r="J4472">
        <f>IFERROR(VLOOKUP($A4472,SPY_main!$A:$C,3,FALSE),J4471)</f>
        <v>1.7908999999999999</v>
      </c>
      <c r="K4472">
        <f>IFERROR(VLOOKUP($A4472,SPY_main!$E:$F,2,FALSE),K4471)</f>
        <v>4.0108600000000001</v>
      </c>
      <c r="L4472">
        <f>IFERROR(VLOOKUP($A4472,SPY_main!H:I,2,FALSE),L4471)</f>
        <v>33.57</v>
      </c>
      <c r="M4472">
        <f t="shared" si="483"/>
        <v>61.461799999999997</v>
      </c>
      <c r="N4472">
        <f t="shared" si="484"/>
        <v>41.634700000000002</v>
      </c>
      <c r="O4472">
        <f t="shared" si="485"/>
        <v>35.863799999999998</v>
      </c>
      <c r="P4472">
        <f t="shared" si="486"/>
        <v>34.153500000000001</v>
      </c>
      <c r="Q4472">
        <f t="shared" si="487"/>
        <v>31.976099999999999</v>
      </c>
      <c r="R4472">
        <f t="shared" si="488"/>
        <v>30.5883</v>
      </c>
      <c r="S4472">
        <f t="shared" si="489"/>
        <v>40.113799999999998</v>
      </c>
      <c r="T4472">
        <f>IFERROR(VLOOKUP($A4472,TY_main!A:B,2,FALSE),T4471)</f>
        <v>112.6875</v>
      </c>
    </row>
    <row r="4473" spans="1:20" x14ac:dyDescent="0.25">
      <c r="A4473" s="2">
        <f>SPY_IVOL!A4473</f>
        <v>44847</v>
      </c>
      <c r="B4473">
        <f>SPY_IVOL!B4473</f>
        <v>42.067</v>
      </c>
      <c r="C4473">
        <f>SPY_IVOL!C4473</f>
        <v>34.1586</v>
      </c>
      <c r="D4473">
        <f>SPY_IVOL!D4473</f>
        <v>31.635400000000001</v>
      </c>
      <c r="E4473">
        <f>SPY_IVOL!E4473</f>
        <v>28.468399999999999</v>
      </c>
      <c r="F4473">
        <f>SPY_IVOL!F4473</f>
        <v>26.643799999999999</v>
      </c>
      <c r="G4473">
        <f>SPY_IVOL!G4473</f>
        <v>25.5472</v>
      </c>
      <c r="H4473">
        <f>SPY_IVOL!H4473</f>
        <v>26.2014</v>
      </c>
      <c r="I4473">
        <f>VLOOKUP($A4473,SPY_main!$A:$C,2,FALSE)</f>
        <v>365.97</v>
      </c>
      <c r="J4473">
        <f>IFERROR(VLOOKUP($A4473,SPY_main!$A:$C,3,FALSE),J4472)</f>
        <v>1.7447999999999999</v>
      </c>
      <c r="K4473">
        <f>IFERROR(VLOOKUP($A4473,SPY_main!$E:$F,2,FALSE),K4472)</f>
        <v>4.0791399999999998</v>
      </c>
      <c r="L4473">
        <f>IFERROR(VLOOKUP($A4473,SPY_main!H:I,2,FALSE),L4472)</f>
        <v>31.94</v>
      </c>
      <c r="M4473">
        <f t="shared" si="483"/>
        <v>61.761400000000002</v>
      </c>
      <c r="N4473">
        <f t="shared" si="484"/>
        <v>40.8202</v>
      </c>
      <c r="O4473">
        <f t="shared" si="485"/>
        <v>34.040399999999998</v>
      </c>
      <c r="P4473">
        <f t="shared" si="486"/>
        <v>30.3659</v>
      </c>
      <c r="Q4473">
        <f t="shared" si="487"/>
        <v>28.777899999999999</v>
      </c>
      <c r="R4473">
        <f t="shared" si="488"/>
        <v>29.845600000000001</v>
      </c>
      <c r="S4473">
        <f t="shared" si="489"/>
        <v>41.423299999999998</v>
      </c>
      <c r="T4473">
        <f>IFERROR(VLOOKUP($A4473,TY_main!A:B,2,FALSE),T4472)</f>
        <v>112.21875</v>
      </c>
    </row>
    <row r="4474" spans="1:20" x14ac:dyDescent="0.25">
      <c r="A4474" s="2">
        <f>SPY_IVOL!A4474</f>
        <v>44848</v>
      </c>
      <c r="B4474">
        <f>SPY_IVOL!B4474</f>
        <v>42.8125</v>
      </c>
      <c r="C4474">
        <f>SPY_IVOL!C4474</f>
        <v>34.166800000000002</v>
      </c>
      <c r="D4474">
        <f>SPY_IVOL!D4474</f>
        <v>31.614100000000001</v>
      </c>
      <c r="E4474">
        <f>SPY_IVOL!E4474</f>
        <v>29.170400000000001</v>
      </c>
      <c r="F4474">
        <f>SPY_IVOL!F4474</f>
        <v>27.023</v>
      </c>
      <c r="G4474">
        <f>SPY_IVOL!G4474</f>
        <v>25.681699999999999</v>
      </c>
      <c r="H4474">
        <f>SPY_IVOL!H4474</f>
        <v>26.577300000000001</v>
      </c>
      <c r="I4474">
        <f>VLOOKUP($A4474,SPY_main!$A:$C,2,FALSE)</f>
        <v>357.63</v>
      </c>
      <c r="J4474">
        <f>IFERROR(VLOOKUP($A4474,SPY_main!$A:$C,3,FALSE),J4473)</f>
        <v>1.7855000000000001</v>
      </c>
      <c r="K4474">
        <f>IFERROR(VLOOKUP($A4474,SPY_main!$E:$F,2,FALSE),K4473)</f>
        <v>4.1937100000000003</v>
      </c>
      <c r="L4474">
        <f>IFERROR(VLOOKUP($A4474,SPY_main!H:I,2,FALSE),L4473)</f>
        <v>32.020000000000003</v>
      </c>
      <c r="M4474">
        <f t="shared" si="483"/>
        <v>65.569199999999995</v>
      </c>
      <c r="N4474">
        <f t="shared" si="484"/>
        <v>40.522500000000001</v>
      </c>
      <c r="O4474">
        <f t="shared" si="485"/>
        <v>32.090200000000003</v>
      </c>
      <c r="P4474">
        <f t="shared" si="486"/>
        <v>28.6249</v>
      </c>
      <c r="Q4474">
        <f t="shared" si="487"/>
        <v>26.257899999999999</v>
      </c>
      <c r="R4474">
        <f t="shared" si="488"/>
        <v>28.812799999999999</v>
      </c>
      <c r="S4474">
        <f t="shared" si="489"/>
        <v>44.945</v>
      </c>
      <c r="T4474">
        <f>IFERROR(VLOOKUP($A4474,TY_main!A:B,2,FALSE),T4473)</f>
        <v>111.78125</v>
      </c>
    </row>
    <row r="4475" spans="1:20" x14ac:dyDescent="0.25">
      <c r="A4475" s="2">
        <f>SPY_IVOL!A4475</f>
        <v>44851</v>
      </c>
      <c r="B4475">
        <f>SPY_IVOL!B4475</f>
        <v>42.567700000000002</v>
      </c>
      <c r="C4475">
        <f>SPY_IVOL!C4475</f>
        <v>34.064300000000003</v>
      </c>
      <c r="D4475">
        <f>SPY_IVOL!D4475</f>
        <v>31.351800000000001</v>
      </c>
      <c r="E4475">
        <f>SPY_IVOL!E4475</f>
        <v>29.3706</v>
      </c>
      <c r="F4475">
        <f>SPY_IVOL!F4475</f>
        <v>27.2666</v>
      </c>
      <c r="G4475">
        <f>SPY_IVOL!G4475</f>
        <v>25.8962</v>
      </c>
      <c r="H4475">
        <f>SPY_IVOL!H4475</f>
        <v>26.757000000000001</v>
      </c>
      <c r="I4475">
        <f>VLOOKUP($A4475,SPY_main!$A:$C,2,FALSE)</f>
        <v>366.82</v>
      </c>
      <c r="J4475">
        <f>IFERROR(VLOOKUP($A4475,SPY_main!$A:$C,3,FALSE),J4474)</f>
        <v>1.7407999999999999</v>
      </c>
      <c r="K4475">
        <f>IFERROR(VLOOKUP($A4475,SPY_main!$E:$F,2,FALSE),K4474)</f>
        <v>4.2265699999999997</v>
      </c>
      <c r="L4475">
        <f>IFERROR(VLOOKUP($A4475,SPY_main!H:I,2,FALSE),L4474)</f>
        <v>31.37</v>
      </c>
      <c r="M4475">
        <f t="shared" si="483"/>
        <v>79.680800000000005</v>
      </c>
      <c r="N4475">
        <f t="shared" si="484"/>
        <v>46.261299999999999</v>
      </c>
      <c r="O4475">
        <f t="shared" si="485"/>
        <v>34.836399999999998</v>
      </c>
      <c r="P4475">
        <f t="shared" si="486"/>
        <v>33.3307</v>
      </c>
      <c r="Q4475">
        <f t="shared" si="487"/>
        <v>30.366399999999999</v>
      </c>
      <c r="R4475">
        <f t="shared" si="488"/>
        <v>34.534999999999997</v>
      </c>
      <c r="S4475">
        <f t="shared" si="489"/>
        <v>46.735599999999998</v>
      </c>
      <c r="T4475">
        <f>IFERROR(VLOOKUP($A4475,TY_main!A:B,2,FALSE),T4474)</f>
        <v>111.90625</v>
      </c>
    </row>
    <row r="4476" spans="1:20" x14ac:dyDescent="0.25">
      <c r="A4476" s="2">
        <f>SPY_IVOL!A4476</f>
        <v>44852</v>
      </c>
      <c r="B4476">
        <f>SPY_IVOL!B4476</f>
        <v>42.11</v>
      </c>
      <c r="C4476">
        <f>SPY_IVOL!C4476</f>
        <v>32.854900000000001</v>
      </c>
      <c r="D4476">
        <f>SPY_IVOL!D4476</f>
        <v>29.902200000000001</v>
      </c>
      <c r="E4476">
        <f>SPY_IVOL!E4476</f>
        <v>27.488399999999999</v>
      </c>
      <c r="F4476">
        <f>SPY_IVOL!F4476</f>
        <v>27.512599999999999</v>
      </c>
      <c r="G4476">
        <f>SPY_IVOL!G4476</f>
        <v>26.014099999999999</v>
      </c>
      <c r="H4476">
        <f>SPY_IVOL!H4476</f>
        <v>27.110700000000001</v>
      </c>
      <c r="I4476">
        <f>VLOOKUP($A4476,SPY_main!$A:$C,2,FALSE)</f>
        <v>371.13</v>
      </c>
      <c r="J4476">
        <f>IFERROR(VLOOKUP($A4476,SPY_main!$A:$C,3,FALSE),J4475)</f>
        <v>1.7205999999999999</v>
      </c>
      <c r="K4476">
        <f>IFERROR(VLOOKUP($A4476,SPY_main!$E:$F,2,FALSE),K4475)</f>
        <v>4.2425699999999997</v>
      </c>
      <c r="L4476">
        <f>IFERROR(VLOOKUP($A4476,SPY_main!H:I,2,FALSE),L4475)</f>
        <v>30.5</v>
      </c>
      <c r="M4476">
        <f t="shared" si="483"/>
        <v>81.490899999999996</v>
      </c>
      <c r="N4476">
        <f t="shared" si="484"/>
        <v>48.894300000000001</v>
      </c>
      <c r="O4476">
        <f t="shared" si="485"/>
        <v>33.844700000000003</v>
      </c>
      <c r="P4476">
        <f t="shared" si="486"/>
        <v>28.3005</v>
      </c>
      <c r="Q4476">
        <f t="shared" si="487"/>
        <v>31.1523</v>
      </c>
      <c r="R4476">
        <f t="shared" si="488"/>
        <v>38.743400000000001</v>
      </c>
      <c r="S4476">
        <f t="shared" si="489"/>
        <v>57.759099999999997</v>
      </c>
      <c r="T4476">
        <f>IFERROR(VLOOKUP($A4476,TY_main!A:B,2,FALSE),T4475)</f>
        <v>112.109375</v>
      </c>
    </row>
    <row r="4477" spans="1:20" x14ac:dyDescent="0.25">
      <c r="A4477" s="2">
        <f>SPY_IVOL!A4477</f>
        <v>44853</v>
      </c>
      <c r="B4477">
        <f>SPY_IVOL!B4477</f>
        <v>43.105600000000003</v>
      </c>
      <c r="C4477">
        <f>SPY_IVOL!C4477</f>
        <v>34.066499999999998</v>
      </c>
      <c r="D4477">
        <f>SPY_IVOL!D4477</f>
        <v>31.3062</v>
      </c>
      <c r="E4477">
        <f>SPY_IVOL!E4477</f>
        <v>28.689800000000002</v>
      </c>
      <c r="F4477">
        <f>SPY_IVOL!F4477</f>
        <v>26.463799999999999</v>
      </c>
      <c r="G4477">
        <f>SPY_IVOL!G4477</f>
        <v>25.364799999999999</v>
      </c>
      <c r="H4477">
        <f>SPY_IVOL!H4477</f>
        <v>27.087299999999999</v>
      </c>
      <c r="I4477">
        <f>VLOOKUP($A4477,SPY_main!$A:$C,2,FALSE)</f>
        <v>368.5</v>
      </c>
      <c r="J4477">
        <f>IFERROR(VLOOKUP($A4477,SPY_main!$A:$C,3,FALSE),J4476)</f>
        <v>1.7329000000000001</v>
      </c>
      <c r="K4477">
        <f>IFERROR(VLOOKUP($A4477,SPY_main!$E:$F,2,FALSE),K4476)</f>
        <v>4.2775699999999999</v>
      </c>
      <c r="L4477">
        <f>IFERROR(VLOOKUP($A4477,SPY_main!H:I,2,FALSE),L4476)</f>
        <v>30.76</v>
      </c>
      <c r="M4477">
        <f t="shared" si="483"/>
        <v>82.543999999999997</v>
      </c>
      <c r="N4477">
        <f t="shared" si="484"/>
        <v>55.809100000000001</v>
      </c>
      <c r="O4477">
        <f t="shared" si="485"/>
        <v>35.899299999999997</v>
      </c>
      <c r="P4477">
        <f t="shared" si="486"/>
        <v>31.180700000000002</v>
      </c>
      <c r="Q4477">
        <f t="shared" si="487"/>
        <v>31.199100000000001</v>
      </c>
      <c r="R4477">
        <f t="shared" si="488"/>
        <v>47.146000000000001</v>
      </c>
      <c r="S4477">
        <f t="shared" si="489"/>
        <v>47.146000000000001</v>
      </c>
      <c r="T4477">
        <f>IFERROR(VLOOKUP($A4477,TY_main!A:B,2,FALSE),T4476)</f>
        <v>111.1875</v>
      </c>
    </row>
    <row r="4478" spans="1:20" x14ac:dyDescent="0.25">
      <c r="A4478" s="2">
        <f>SPY_IVOL!A4478</f>
        <v>44854</v>
      </c>
      <c r="B4478">
        <f>SPY_IVOL!B4478</f>
        <v>42.574199999999998</v>
      </c>
      <c r="C4478">
        <f>SPY_IVOL!C4478</f>
        <v>33.119199999999999</v>
      </c>
      <c r="D4478">
        <f>SPY_IVOL!D4478</f>
        <v>30.374700000000001</v>
      </c>
      <c r="E4478">
        <f>SPY_IVOL!E4478</f>
        <v>28.341699999999999</v>
      </c>
      <c r="F4478">
        <f>SPY_IVOL!F4478</f>
        <v>26.476900000000001</v>
      </c>
      <c r="G4478">
        <f>SPY_IVOL!G4478</f>
        <v>25.0335</v>
      </c>
      <c r="H4478">
        <f>SPY_IVOL!H4478</f>
        <v>26.4892</v>
      </c>
      <c r="I4478">
        <f>VLOOKUP($A4478,SPY_main!$A:$C,2,FALSE)</f>
        <v>365.41</v>
      </c>
      <c r="J4478">
        <f>IFERROR(VLOOKUP($A4478,SPY_main!$A:$C,3,FALSE),J4477)</f>
        <v>1.7475000000000001</v>
      </c>
      <c r="K4478">
        <f>IFERROR(VLOOKUP($A4478,SPY_main!$E:$F,2,FALSE),K4477)</f>
        <v>4.3245699999999996</v>
      </c>
      <c r="L4478">
        <f>IFERROR(VLOOKUP($A4478,SPY_main!H:I,2,FALSE),L4477)</f>
        <v>29.98</v>
      </c>
      <c r="M4478">
        <f t="shared" si="483"/>
        <v>72.263599999999997</v>
      </c>
      <c r="N4478">
        <f t="shared" si="484"/>
        <v>72.263599999999997</v>
      </c>
      <c r="O4478">
        <f t="shared" si="485"/>
        <v>41.950699999999998</v>
      </c>
      <c r="P4478">
        <f t="shared" si="486"/>
        <v>29.517399999999999</v>
      </c>
      <c r="Q4478">
        <f t="shared" si="487"/>
        <v>37.101100000000002</v>
      </c>
      <c r="R4478">
        <f t="shared" si="488"/>
        <v>47.939599999999999</v>
      </c>
      <c r="S4478">
        <f t="shared" si="489"/>
        <v>47.939599999999999</v>
      </c>
      <c r="T4478">
        <f>IFERROR(VLOOKUP($A4478,TY_main!A:B,2,FALSE),T4477)</f>
        <v>110.546875</v>
      </c>
    </row>
    <row r="4479" spans="1:20" x14ac:dyDescent="0.25">
      <c r="A4479" s="2">
        <f>SPY_IVOL!A4479</f>
        <v>44855</v>
      </c>
      <c r="B4479">
        <f>SPY_IVOL!B4479</f>
        <v>42.976999999999997</v>
      </c>
      <c r="C4479">
        <f>SPY_IVOL!C4479</f>
        <v>33.0578</v>
      </c>
      <c r="D4479">
        <f>SPY_IVOL!D4479</f>
        <v>30.605499999999999</v>
      </c>
      <c r="E4479">
        <f>SPY_IVOL!E4479</f>
        <v>28.333500000000001</v>
      </c>
      <c r="F4479">
        <f>SPY_IVOL!F4479</f>
        <v>26.2759</v>
      </c>
      <c r="G4479">
        <f>SPY_IVOL!G4479</f>
        <v>25.471399999999999</v>
      </c>
      <c r="H4479">
        <f>SPY_IVOL!H4479</f>
        <v>27.5123</v>
      </c>
      <c r="I4479">
        <f>VLOOKUP($A4479,SPY_main!$A:$C,2,FALSE)</f>
        <v>374.29</v>
      </c>
      <c r="J4479">
        <f>IFERROR(VLOOKUP($A4479,SPY_main!$A:$C,3,FALSE),J4478)</f>
        <v>1.7060999999999999</v>
      </c>
      <c r="K4479">
        <f>IFERROR(VLOOKUP($A4479,SPY_main!$E:$F,2,FALSE),K4478)</f>
        <v>4.3584300000000002</v>
      </c>
      <c r="L4479">
        <f>IFERROR(VLOOKUP($A4479,SPY_main!H:I,2,FALSE),L4478)</f>
        <v>29.69</v>
      </c>
      <c r="M4479">
        <f t="shared" si="483"/>
        <v>80.574100000000001</v>
      </c>
      <c r="N4479">
        <f t="shared" si="484"/>
        <v>45.180799999999998</v>
      </c>
      <c r="O4479">
        <f t="shared" si="485"/>
        <v>26.879799999999999</v>
      </c>
      <c r="P4479">
        <f t="shared" si="486"/>
        <v>18.5686</v>
      </c>
      <c r="Q4479">
        <f t="shared" si="487"/>
        <v>21.273700000000002</v>
      </c>
      <c r="R4479">
        <f t="shared" si="488"/>
        <v>21.273700000000002</v>
      </c>
      <c r="S4479">
        <f t="shared" si="489"/>
        <v>21.273700000000002</v>
      </c>
      <c r="T4479">
        <f>IFERROR(VLOOKUP($A4479,TY_main!A:B,2,FALSE),T4478)</f>
        <v>110.984375</v>
      </c>
    </row>
    <row r="4480" spans="1:20" x14ac:dyDescent="0.25">
      <c r="A4480" s="2">
        <f>SPY_IVOL!A4480</f>
        <v>44858</v>
      </c>
      <c r="B4480">
        <f>SPY_IVOL!B4480</f>
        <v>37.948799999999999</v>
      </c>
      <c r="C4480">
        <f>SPY_IVOL!C4480</f>
        <v>31.7821</v>
      </c>
      <c r="D4480">
        <f>SPY_IVOL!D4480</f>
        <v>29.783999999999999</v>
      </c>
      <c r="E4480">
        <f>SPY_IVOL!E4480</f>
        <v>27.104600000000001</v>
      </c>
      <c r="F4480">
        <f>SPY_IVOL!F4480</f>
        <v>25.601900000000001</v>
      </c>
      <c r="G4480">
        <f>SPY_IVOL!G4480</f>
        <v>24.487100000000002</v>
      </c>
      <c r="H4480">
        <f>SPY_IVOL!H4480</f>
        <v>23.930099999999999</v>
      </c>
      <c r="I4480">
        <f>VLOOKUP($A4480,SPY_main!$A:$C,2,FALSE)</f>
        <v>378.87</v>
      </c>
      <c r="J4480">
        <f>IFERROR(VLOOKUP($A4480,SPY_main!$A:$C,3,FALSE),J4479)</f>
        <v>1.6854</v>
      </c>
      <c r="K4480">
        <f>IFERROR(VLOOKUP($A4480,SPY_main!$E:$F,2,FALSE),K4479)</f>
        <v>4.3268599999999999</v>
      </c>
      <c r="L4480">
        <f>IFERROR(VLOOKUP($A4480,SPY_main!H:I,2,FALSE),L4479)</f>
        <v>29.85</v>
      </c>
      <c r="M4480">
        <f t="shared" si="483"/>
        <v>43.929600000000001</v>
      </c>
      <c r="N4480">
        <f t="shared" si="484"/>
        <v>33.776400000000002</v>
      </c>
      <c r="O4480">
        <f t="shared" si="485"/>
        <v>31.320499999999999</v>
      </c>
      <c r="P4480">
        <f t="shared" si="486"/>
        <v>28.7685</v>
      </c>
      <c r="Q4480">
        <f t="shared" si="487"/>
        <v>27.275700000000001</v>
      </c>
      <c r="R4480">
        <f t="shared" si="488"/>
        <v>26.3584</v>
      </c>
      <c r="S4480">
        <f t="shared" si="489"/>
        <v>27.844899999999999</v>
      </c>
      <c r="T4480">
        <f>IFERROR(VLOOKUP($A4480,TY_main!A:B,2,FALSE),T4479)</f>
        <v>110.921875</v>
      </c>
    </row>
    <row r="4481" spans="1:20" x14ac:dyDescent="0.25">
      <c r="A4481" s="2">
        <f>SPY_IVOL!A4481</f>
        <v>44859</v>
      </c>
      <c r="B4481">
        <f>SPY_IVOL!B4481</f>
        <v>37.477499999999999</v>
      </c>
      <c r="C4481">
        <f>SPY_IVOL!C4481</f>
        <v>31.450500000000002</v>
      </c>
      <c r="D4481">
        <f>SPY_IVOL!D4481</f>
        <v>29.564900000000002</v>
      </c>
      <c r="E4481">
        <f>SPY_IVOL!E4481</f>
        <v>25.0931</v>
      </c>
      <c r="F4481">
        <f>SPY_IVOL!F4481</f>
        <v>23.816400000000002</v>
      </c>
      <c r="G4481">
        <f>SPY_IVOL!G4481</f>
        <v>22.922699999999999</v>
      </c>
      <c r="H4481">
        <f>SPY_IVOL!H4481</f>
        <v>22.733799999999999</v>
      </c>
      <c r="I4481">
        <f>VLOOKUP($A4481,SPY_main!$A:$C,2,FALSE)</f>
        <v>384.92</v>
      </c>
      <c r="J4481">
        <f>IFERROR(VLOOKUP($A4481,SPY_main!$A:$C,3,FALSE),J4480)</f>
        <v>1.6589</v>
      </c>
      <c r="K4481">
        <f>IFERROR(VLOOKUP($A4481,SPY_main!$E:$F,2,FALSE),K4480)</f>
        <v>4.3579999999999997</v>
      </c>
      <c r="L4481">
        <f>IFERROR(VLOOKUP($A4481,SPY_main!H:I,2,FALSE),L4480)</f>
        <v>28.46</v>
      </c>
      <c r="M4481">
        <f t="shared" si="483"/>
        <v>43.715299999999999</v>
      </c>
      <c r="N4481">
        <f t="shared" si="484"/>
        <v>33.6828</v>
      </c>
      <c r="O4481">
        <f t="shared" si="485"/>
        <v>31.517399999999999</v>
      </c>
      <c r="P4481">
        <f t="shared" si="486"/>
        <v>25.563500000000001</v>
      </c>
      <c r="Q4481">
        <f t="shared" si="487"/>
        <v>24.561900000000001</v>
      </c>
      <c r="R4481">
        <f t="shared" si="488"/>
        <v>24.1357</v>
      </c>
      <c r="S4481">
        <f t="shared" si="489"/>
        <v>25.983899999999998</v>
      </c>
      <c r="T4481">
        <f>IFERROR(VLOOKUP($A4481,TY_main!A:B,2,FALSE),T4480)</f>
        <v>111.75</v>
      </c>
    </row>
    <row r="4482" spans="1:20" x14ac:dyDescent="0.25">
      <c r="A4482" s="2">
        <f>SPY_IVOL!A4482</f>
        <v>44860</v>
      </c>
      <c r="B4482">
        <f>SPY_IVOL!B4482</f>
        <v>36.235599999999998</v>
      </c>
      <c r="C4482">
        <f>SPY_IVOL!C4482</f>
        <v>29.765499999999999</v>
      </c>
      <c r="D4482">
        <f>SPY_IVOL!D4482</f>
        <v>27.550799999999999</v>
      </c>
      <c r="E4482">
        <f>SPY_IVOL!E4482</f>
        <v>25.4465</v>
      </c>
      <c r="F4482">
        <f>SPY_IVOL!F4482</f>
        <v>24.7194</v>
      </c>
      <c r="G4482">
        <f>SPY_IVOL!G4482</f>
        <v>23.290700000000001</v>
      </c>
      <c r="H4482">
        <f>SPY_IVOL!H4482</f>
        <v>22.538599999999999</v>
      </c>
      <c r="I4482">
        <f>VLOOKUP($A4482,SPY_main!$A:$C,2,FALSE)</f>
        <v>382.02</v>
      </c>
      <c r="J4482">
        <f>IFERROR(VLOOKUP($A4482,SPY_main!$A:$C,3,FALSE),J4481)</f>
        <v>1.6715</v>
      </c>
      <c r="K4482">
        <f>IFERROR(VLOOKUP($A4482,SPY_main!$E:$F,2,FALSE),K4481)</f>
        <v>4.3738599999999996</v>
      </c>
      <c r="L4482">
        <f>IFERROR(VLOOKUP($A4482,SPY_main!H:I,2,FALSE),L4481)</f>
        <v>27.28</v>
      </c>
      <c r="M4482">
        <f t="shared" ref="M4482:M4545" si="490">IFERROR(VLOOKUP($A4482,FirstM,2,FALSE),M4481)</f>
        <v>42.6081</v>
      </c>
      <c r="N4482">
        <f t="shared" ref="N4482:N4545" si="491">IFERROR(VLOOKUP($A4482,FirstM,3,FALSE),N4481)</f>
        <v>31.847000000000001</v>
      </c>
      <c r="O4482">
        <f t="shared" ref="O4482:O4545" si="492">IFERROR(VLOOKUP($A4482,FirstM,4,FALSE),O4481)</f>
        <v>28.981999999999999</v>
      </c>
      <c r="P4482">
        <f t="shared" ref="P4482:P4545" si="493">IFERROR(VLOOKUP($A4482,FirstM,5,FALSE),P4481)</f>
        <v>26.812200000000001</v>
      </c>
      <c r="Q4482">
        <f t="shared" ref="Q4482:Q4545" si="494">IFERROR(VLOOKUP($A4482,FirstM,6,FALSE),Q4481)</f>
        <v>25.810199999999998</v>
      </c>
      <c r="R4482">
        <f t="shared" ref="R4482:R4545" si="495">IFERROR(VLOOKUP($A4482,FirstM,7,FALSE),R4481)</f>
        <v>24.387799999999999</v>
      </c>
      <c r="S4482">
        <f t="shared" ref="S4482:S4545" si="496">IFERROR(VLOOKUP($A4482,FirstM,8,FALSE),S4481)</f>
        <v>26.2972</v>
      </c>
      <c r="T4482">
        <f>IFERROR(VLOOKUP($A4482,TY_main!A:B,2,FALSE),T4481)</f>
        <v>112.296875</v>
      </c>
    </row>
    <row r="4483" spans="1:20" x14ac:dyDescent="0.25">
      <c r="A4483" s="2">
        <f>SPY_IVOL!A4483</f>
        <v>44861</v>
      </c>
      <c r="B4483">
        <f>SPY_IVOL!B4483</f>
        <v>36.9236</v>
      </c>
      <c r="C4483">
        <f>SPY_IVOL!C4483</f>
        <v>31.601199999999999</v>
      </c>
      <c r="D4483">
        <f>SPY_IVOL!D4483</f>
        <v>30.155899999999999</v>
      </c>
      <c r="E4483">
        <f>SPY_IVOL!E4483</f>
        <v>22.243099999999998</v>
      </c>
      <c r="F4483">
        <f>SPY_IVOL!F4483</f>
        <v>21.702000000000002</v>
      </c>
      <c r="G4483">
        <f>SPY_IVOL!G4483</f>
        <v>21.1387</v>
      </c>
      <c r="H4483">
        <f>SPY_IVOL!H4483</f>
        <v>21.542300000000001</v>
      </c>
      <c r="I4483">
        <f>VLOOKUP($A4483,SPY_main!$A:$C,2,FALSE)</f>
        <v>379.98</v>
      </c>
      <c r="J4483">
        <f>IFERROR(VLOOKUP($A4483,SPY_main!$A:$C,3,FALSE),J4482)</f>
        <v>1.6805000000000001</v>
      </c>
      <c r="K4483">
        <f>IFERROR(VLOOKUP($A4483,SPY_main!$E:$F,2,FALSE),K4482)</f>
        <v>4.4147100000000004</v>
      </c>
      <c r="L4483">
        <f>IFERROR(VLOOKUP($A4483,SPY_main!H:I,2,FALSE),L4482)</f>
        <v>27.39</v>
      </c>
      <c r="M4483">
        <f t="shared" si="490"/>
        <v>43.520600000000002</v>
      </c>
      <c r="N4483">
        <f t="shared" si="491"/>
        <v>33.923499999999997</v>
      </c>
      <c r="O4483">
        <f t="shared" si="492"/>
        <v>32.688400000000001</v>
      </c>
      <c r="P4483">
        <f t="shared" si="493"/>
        <v>22.054500000000001</v>
      </c>
      <c r="Q4483">
        <f t="shared" si="494"/>
        <v>22.259399999999999</v>
      </c>
      <c r="R4483">
        <f t="shared" si="495"/>
        <v>22.502199999999998</v>
      </c>
      <c r="S4483">
        <f t="shared" si="496"/>
        <v>26.626100000000001</v>
      </c>
      <c r="T4483">
        <f>IFERROR(VLOOKUP($A4483,TY_main!A:B,2,FALSE),T4482)</f>
        <v>112.890625</v>
      </c>
    </row>
    <row r="4484" spans="1:20" x14ac:dyDescent="0.25">
      <c r="A4484" s="2">
        <f>SPY_IVOL!A4484</f>
        <v>44862</v>
      </c>
      <c r="B4484">
        <f>SPY_IVOL!B4484</f>
        <v>34.885399999999997</v>
      </c>
      <c r="C4484">
        <f>SPY_IVOL!C4484</f>
        <v>28.9634</v>
      </c>
      <c r="D4484">
        <f>SPY_IVOL!D4484</f>
        <v>26.745999999999999</v>
      </c>
      <c r="E4484">
        <f>SPY_IVOL!E4484</f>
        <v>24.659800000000001</v>
      </c>
      <c r="F4484">
        <f>SPY_IVOL!F4484</f>
        <v>23.5213</v>
      </c>
      <c r="G4484">
        <f>SPY_IVOL!G4484</f>
        <v>22.129799999999999</v>
      </c>
      <c r="H4484">
        <f>SPY_IVOL!H4484</f>
        <v>21.7164</v>
      </c>
      <c r="I4484">
        <f>VLOOKUP($A4484,SPY_main!$A:$C,2,FALSE)</f>
        <v>389.02</v>
      </c>
      <c r="J4484">
        <f>IFERROR(VLOOKUP($A4484,SPY_main!$A:$C,3,FALSE),J4483)</f>
        <v>1.6415</v>
      </c>
      <c r="K4484">
        <f>IFERROR(VLOOKUP($A4484,SPY_main!$E:$F,2,FALSE),K4483)</f>
        <v>4.4395699999999998</v>
      </c>
      <c r="L4484">
        <f>IFERROR(VLOOKUP($A4484,SPY_main!H:I,2,FALSE),L4483)</f>
        <v>25.75</v>
      </c>
      <c r="M4484">
        <f t="shared" si="490"/>
        <v>41.581499999999998</v>
      </c>
      <c r="N4484">
        <f t="shared" si="491"/>
        <v>30.4543</v>
      </c>
      <c r="O4484">
        <f t="shared" si="492"/>
        <v>27.948599999999999</v>
      </c>
      <c r="P4484">
        <f t="shared" si="493"/>
        <v>25.870799999999999</v>
      </c>
      <c r="Q4484">
        <f t="shared" si="494"/>
        <v>24.291</v>
      </c>
      <c r="R4484">
        <f t="shared" si="495"/>
        <v>23.1816</v>
      </c>
      <c r="S4484">
        <f t="shared" si="496"/>
        <v>26.693999999999999</v>
      </c>
      <c r="T4484">
        <f>IFERROR(VLOOKUP($A4484,TY_main!A:B,2,FALSE),T4483)</f>
        <v>112.203125</v>
      </c>
    </row>
    <row r="4485" spans="1:20" x14ac:dyDescent="0.25">
      <c r="A4485" s="2">
        <f>SPY_IVOL!A4485</f>
        <v>44865</v>
      </c>
      <c r="B4485">
        <f>SPY_IVOL!B4485</f>
        <v>35.424399999999999</v>
      </c>
      <c r="C4485">
        <f>SPY_IVOL!C4485</f>
        <v>29.2684</v>
      </c>
      <c r="D4485">
        <f>SPY_IVOL!D4485</f>
        <v>27.129300000000001</v>
      </c>
      <c r="E4485">
        <f>SPY_IVOL!E4485</f>
        <v>25.116599999999998</v>
      </c>
      <c r="F4485">
        <f>SPY_IVOL!F4485</f>
        <v>23.1571</v>
      </c>
      <c r="G4485">
        <f>SPY_IVOL!G4485</f>
        <v>21.869399999999999</v>
      </c>
      <c r="H4485">
        <f>SPY_IVOL!H4485</f>
        <v>22.114899999999999</v>
      </c>
      <c r="I4485">
        <f>VLOOKUP($A4485,SPY_main!$A:$C,2,FALSE)</f>
        <v>386.21</v>
      </c>
      <c r="J4485">
        <f>IFERROR(VLOOKUP($A4485,SPY_main!$A:$C,3,FALSE),J4484)</f>
        <v>1.6534</v>
      </c>
      <c r="K4485">
        <f>IFERROR(VLOOKUP($A4485,SPY_main!$E:$F,2,FALSE),K4484)</f>
        <v>4.4602899999999996</v>
      </c>
      <c r="L4485">
        <f>IFERROR(VLOOKUP($A4485,SPY_main!H:I,2,FALSE),L4484)</f>
        <v>25.88</v>
      </c>
      <c r="M4485">
        <f t="shared" si="490"/>
        <v>43.464700000000001</v>
      </c>
      <c r="N4485">
        <f t="shared" si="491"/>
        <v>31.1523</v>
      </c>
      <c r="O4485">
        <f t="shared" si="492"/>
        <v>28.782900000000001</v>
      </c>
      <c r="P4485">
        <f t="shared" si="493"/>
        <v>26.953600000000002</v>
      </c>
      <c r="Q4485">
        <f t="shared" si="494"/>
        <v>24.5656</v>
      </c>
      <c r="R4485">
        <f t="shared" si="495"/>
        <v>23.975200000000001</v>
      </c>
      <c r="S4485">
        <f t="shared" si="496"/>
        <v>27.9847</v>
      </c>
      <c r="T4485">
        <f>IFERROR(VLOOKUP($A4485,TY_main!A:B,2,FALSE),T4484)</f>
        <v>111.78125</v>
      </c>
    </row>
    <row r="4486" spans="1:20" x14ac:dyDescent="0.25">
      <c r="A4486" s="2">
        <f>SPY_IVOL!A4486</f>
        <v>44866</v>
      </c>
      <c r="B4486">
        <f>SPY_IVOL!B4486</f>
        <v>35.4163</v>
      </c>
      <c r="C4486">
        <f>SPY_IVOL!C4486</f>
        <v>29.4133</v>
      </c>
      <c r="D4486">
        <f>SPY_IVOL!D4486</f>
        <v>27.511299999999999</v>
      </c>
      <c r="E4486">
        <f>SPY_IVOL!E4486</f>
        <v>25.035799999999998</v>
      </c>
      <c r="F4486">
        <f>SPY_IVOL!F4486</f>
        <v>22.869900000000001</v>
      </c>
      <c r="G4486">
        <f>SPY_IVOL!G4486</f>
        <v>21.754799999999999</v>
      </c>
      <c r="H4486">
        <f>SPY_IVOL!H4486</f>
        <v>21.912400000000002</v>
      </c>
      <c r="I4486">
        <f>VLOOKUP($A4486,SPY_main!$A:$C,2,FALSE)</f>
        <v>384.52</v>
      </c>
      <c r="J4486">
        <f>IFERROR(VLOOKUP($A4486,SPY_main!$A:$C,3,FALSE),J4485)</f>
        <v>1.6607000000000001</v>
      </c>
      <c r="K4486">
        <f>IFERROR(VLOOKUP($A4486,SPY_main!$E:$F,2,FALSE),K4485)</f>
        <v>4.4597100000000003</v>
      </c>
      <c r="L4486">
        <f>IFERROR(VLOOKUP($A4486,SPY_main!H:I,2,FALSE),L4485)</f>
        <v>25.81</v>
      </c>
      <c r="M4486">
        <f t="shared" si="490"/>
        <v>44.4358</v>
      </c>
      <c r="N4486">
        <f t="shared" si="491"/>
        <v>31.889199999999999</v>
      </c>
      <c r="O4486">
        <f t="shared" si="492"/>
        <v>29.506399999999999</v>
      </c>
      <c r="P4486">
        <f t="shared" si="493"/>
        <v>27.063300000000002</v>
      </c>
      <c r="Q4486">
        <f t="shared" si="494"/>
        <v>24.384399999999999</v>
      </c>
      <c r="R4486">
        <f t="shared" si="495"/>
        <v>24.013200000000001</v>
      </c>
      <c r="S4486">
        <f t="shared" si="496"/>
        <v>28.825500000000002</v>
      </c>
      <c r="T4486">
        <f>IFERROR(VLOOKUP($A4486,TY_main!A:B,2,FALSE),T4485)</f>
        <v>111.765625</v>
      </c>
    </row>
    <row r="4487" spans="1:20" x14ac:dyDescent="0.25">
      <c r="A4487" s="2">
        <f>SPY_IVOL!A4487</f>
        <v>44867</v>
      </c>
      <c r="B4487">
        <f>SPY_IVOL!B4487</f>
        <v>35.581600000000002</v>
      </c>
      <c r="C4487">
        <f>SPY_IVOL!C4487</f>
        <v>29.415900000000001</v>
      </c>
      <c r="D4487">
        <f>SPY_IVOL!D4487</f>
        <v>27.564599999999999</v>
      </c>
      <c r="E4487">
        <f>SPY_IVOL!E4487</f>
        <v>25.301200000000001</v>
      </c>
      <c r="F4487">
        <f>SPY_IVOL!F4487</f>
        <v>23.530999999999999</v>
      </c>
      <c r="G4487">
        <f>SPY_IVOL!G4487</f>
        <v>22.222100000000001</v>
      </c>
      <c r="H4487">
        <f>SPY_IVOL!H4487</f>
        <v>22.348500000000001</v>
      </c>
      <c r="I4487">
        <f>VLOOKUP($A4487,SPY_main!$A:$C,2,FALSE)</f>
        <v>374.87</v>
      </c>
      <c r="J4487">
        <f>IFERROR(VLOOKUP($A4487,SPY_main!$A:$C,3,FALSE),J4486)</f>
        <v>1.7034</v>
      </c>
      <c r="K4487">
        <f>IFERROR(VLOOKUP($A4487,SPY_main!$E:$F,2,FALSE),K4486)</f>
        <v>4.5084299999999997</v>
      </c>
      <c r="L4487">
        <f>IFERROR(VLOOKUP($A4487,SPY_main!H:I,2,FALSE),L4486)</f>
        <v>25.86</v>
      </c>
      <c r="M4487">
        <f t="shared" si="490"/>
        <v>45.348100000000002</v>
      </c>
      <c r="N4487">
        <f t="shared" si="491"/>
        <v>31.442900000000002</v>
      </c>
      <c r="O4487">
        <f t="shared" si="492"/>
        <v>28.542899999999999</v>
      </c>
      <c r="P4487">
        <f t="shared" si="493"/>
        <v>26.484300000000001</v>
      </c>
      <c r="Q4487">
        <f t="shared" si="494"/>
        <v>24.901599999999998</v>
      </c>
      <c r="R4487">
        <f t="shared" si="495"/>
        <v>24.024799999999999</v>
      </c>
      <c r="S4487">
        <f t="shared" si="496"/>
        <v>29.799399999999999</v>
      </c>
      <c r="T4487">
        <f>IFERROR(VLOOKUP($A4487,TY_main!A:B,2,FALSE),T4486)</f>
        <v>111.8125</v>
      </c>
    </row>
    <row r="4488" spans="1:20" x14ac:dyDescent="0.25">
      <c r="A4488" s="2">
        <f>SPY_IVOL!A4488</f>
        <v>44868</v>
      </c>
      <c r="B4488">
        <f>SPY_IVOL!B4488</f>
        <v>34.084600000000002</v>
      </c>
      <c r="C4488">
        <f>SPY_IVOL!C4488</f>
        <v>28.19</v>
      </c>
      <c r="D4488">
        <f>SPY_IVOL!D4488</f>
        <v>26.717300000000002</v>
      </c>
      <c r="E4488">
        <f>SPY_IVOL!E4488</f>
        <v>24.9999</v>
      </c>
      <c r="F4488">
        <f>SPY_IVOL!F4488</f>
        <v>24.019400000000001</v>
      </c>
      <c r="G4488">
        <f>SPY_IVOL!G4488</f>
        <v>22.671500000000002</v>
      </c>
      <c r="H4488">
        <f>SPY_IVOL!H4488</f>
        <v>22.6752</v>
      </c>
      <c r="I4488">
        <f>VLOOKUP($A4488,SPY_main!$A:$C,2,FALSE)</f>
        <v>371.01</v>
      </c>
      <c r="J4488">
        <f>IFERROR(VLOOKUP($A4488,SPY_main!$A:$C,3,FALSE),J4487)</f>
        <v>1.7211000000000001</v>
      </c>
      <c r="K4488">
        <f>IFERROR(VLOOKUP($A4488,SPY_main!$E:$F,2,FALSE),K4487)</f>
        <v>4.5315700000000003</v>
      </c>
      <c r="L4488">
        <f>IFERROR(VLOOKUP($A4488,SPY_main!H:I,2,FALSE),L4487)</f>
        <v>25.3</v>
      </c>
      <c r="M4488">
        <f t="shared" si="490"/>
        <v>45.060299999999998</v>
      </c>
      <c r="N4488">
        <f t="shared" si="491"/>
        <v>30.1264</v>
      </c>
      <c r="O4488">
        <f t="shared" si="492"/>
        <v>27.247900000000001</v>
      </c>
      <c r="P4488">
        <f t="shared" si="493"/>
        <v>26.1572</v>
      </c>
      <c r="Q4488">
        <f t="shared" si="494"/>
        <v>25.358799999999999</v>
      </c>
      <c r="R4488">
        <f t="shared" si="495"/>
        <v>24.835899999999999</v>
      </c>
      <c r="S4488">
        <f t="shared" si="496"/>
        <v>30.823599999999999</v>
      </c>
      <c r="T4488">
        <f>IFERROR(VLOOKUP($A4488,TY_main!A:B,2,FALSE),T4487)</f>
        <v>111.21875</v>
      </c>
    </row>
    <row r="4489" spans="1:20" x14ac:dyDescent="0.25">
      <c r="A4489" s="2">
        <f>SPY_IVOL!A4489</f>
        <v>44869</v>
      </c>
      <c r="B4489">
        <f>SPY_IVOL!B4489</f>
        <v>34.247</v>
      </c>
      <c r="C4489">
        <f>SPY_IVOL!C4489</f>
        <v>28.143999999999998</v>
      </c>
      <c r="D4489">
        <f>SPY_IVOL!D4489</f>
        <v>26.346499999999999</v>
      </c>
      <c r="E4489">
        <f>SPY_IVOL!E4489</f>
        <v>24.5562</v>
      </c>
      <c r="F4489">
        <f>SPY_IVOL!F4489</f>
        <v>22.926500000000001</v>
      </c>
      <c r="G4489">
        <f>SPY_IVOL!G4489</f>
        <v>21.728000000000002</v>
      </c>
      <c r="H4489">
        <f>SPY_IVOL!H4489</f>
        <v>21.851500000000001</v>
      </c>
      <c r="I4489">
        <f>VLOOKUP($A4489,SPY_main!$A:$C,2,FALSE)</f>
        <v>376.35</v>
      </c>
      <c r="J4489">
        <f>IFERROR(VLOOKUP($A4489,SPY_main!$A:$C,3,FALSE),J4488)</f>
        <v>1.6967000000000001</v>
      </c>
      <c r="K4489">
        <f>IFERROR(VLOOKUP($A4489,SPY_main!$E:$F,2,FALSE),K4488)</f>
        <v>4.5502900000000004</v>
      </c>
      <c r="L4489">
        <f>IFERROR(VLOOKUP($A4489,SPY_main!H:I,2,FALSE),L4488)</f>
        <v>24.55</v>
      </c>
      <c r="M4489">
        <f t="shared" si="490"/>
        <v>45.566299999999998</v>
      </c>
      <c r="N4489">
        <f t="shared" si="491"/>
        <v>30.600999999999999</v>
      </c>
      <c r="O4489">
        <f t="shared" si="492"/>
        <v>27.5685</v>
      </c>
      <c r="P4489">
        <f t="shared" si="493"/>
        <v>25.767499999999998</v>
      </c>
      <c r="Q4489">
        <f t="shared" si="494"/>
        <v>23.554400000000001</v>
      </c>
      <c r="R4489">
        <f t="shared" si="495"/>
        <v>23.341799999999999</v>
      </c>
      <c r="S4489">
        <f t="shared" si="496"/>
        <v>31.0623</v>
      </c>
      <c r="T4489">
        <f>IFERROR(VLOOKUP($A4489,TY_main!A:B,2,FALSE),T4488)</f>
        <v>111.234375</v>
      </c>
    </row>
    <row r="4490" spans="1:20" x14ac:dyDescent="0.25">
      <c r="A4490" s="2">
        <f>SPY_IVOL!A4490</f>
        <v>44872</v>
      </c>
      <c r="B4490">
        <f>SPY_IVOL!B4490</f>
        <v>34.624299999999998</v>
      </c>
      <c r="C4490">
        <f>SPY_IVOL!C4490</f>
        <v>28.0382</v>
      </c>
      <c r="D4490">
        <f>SPY_IVOL!D4490</f>
        <v>26.117599999999999</v>
      </c>
      <c r="E4490">
        <f>SPY_IVOL!E4490</f>
        <v>24.505700000000001</v>
      </c>
      <c r="F4490">
        <f>SPY_IVOL!F4490</f>
        <v>22.927900000000001</v>
      </c>
      <c r="G4490">
        <f>SPY_IVOL!G4490</f>
        <v>21.729399999999998</v>
      </c>
      <c r="H4490">
        <f>SPY_IVOL!H4490</f>
        <v>22.197900000000001</v>
      </c>
      <c r="I4490">
        <f>VLOOKUP($A4490,SPY_main!$A:$C,2,FALSE)</f>
        <v>379.95</v>
      </c>
      <c r="J4490">
        <f>IFERROR(VLOOKUP($A4490,SPY_main!$A:$C,3,FALSE),J4489)</f>
        <v>1.6806000000000001</v>
      </c>
      <c r="K4490">
        <f>IFERROR(VLOOKUP($A4490,SPY_main!$E:$F,2,FALSE),K4489)</f>
        <v>4.5572900000000001</v>
      </c>
      <c r="L4490">
        <f>IFERROR(VLOOKUP($A4490,SPY_main!H:I,2,FALSE),L4489)</f>
        <v>24.35</v>
      </c>
      <c r="M4490">
        <f t="shared" si="490"/>
        <v>49.646599999999999</v>
      </c>
      <c r="N4490">
        <f t="shared" si="491"/>
        <v>32.610999999999997</v>
      </c>
      <c r="O4490">
        <f t="shared" si="492"/>
        <v>28.026399999999999</v>
      </c>
      <c r="P4490">
        <f t="shared" si="493"/>
        <v>26.183299999999999</v>
      </c>
      <c r="Q4490">
        <f t="shared" si="494"/>
        <v>24.212499999999999</v>
      </c>
      <c r="R4490">
        <f t="shared" si="495"/>
        <v>24.683700000000002</v>
      </c>
      <c r="S4490">
        <f t="shared" si="496"/>
        <v>32.841900000000003</v>
      </c>
      <c r="T4490">
        <f>IFERROR(VLOOKUP($A4490,TY_main!A:B,2,FALSE),T4489)</f>
        <v>110.828125</v>
      </c>
    </row>
    <row r="4491" spans="1:20" x14ac:dyDescent="0.25">
      <c r="A4491" s="2">
        <f>SPY_IVOL!A4491</f>
        <v>44873</v>
      </c>
      <c r="B4491">
        <f>SPY_IVOL!B4491</f>
        <v>36.551400000000001</v>
      </c>
      <c r="C4491">
        <f>SPY_IVOL!C4491</f>
        <v>29.587599999999998</v>
      </c>
      <c r="D4491">
        <f>SPY_IVOL!D4491</f>
        <v>27.3675</v>
      </c>
      <c r="E4491">
        <f>SPY_IVOL!E4491</f>
        <v>24.353300000000001</v>
      </c>
      <c r="F4491">
        <f>SPY_IVOL!F4491</f>
        <v>22.960899999999999</v>
      </c>
      <c r="G4491">
        <f>SPY_IVOL!G4491</f>
        <v>21.8157</v>
      </c>
      <c r="H4491">
        <f>SPY_IVOL!H4491</f>
        <v>22.311299999999999</v>
      </c>
      <c r="I4491">
        <f>VLOOKUP($A4491,SPY_main!$A:$C,2,FALSE)</f>
        <v>382</v>
      </c>
      <c r="J4491">
        <f>IFERROR(VLOOKUP($A4491,SPY_main!$A:$C,3,FALSE),J4490)</f>
        <v>1.6716</v>
      </c>
      <c r="K4491">
        <f>IFERROR(VLOOKUP($A4491,SPY_main!$E:$F,2,FALSE),K4490)</f>
        <v>4.5919999999999996</v>
      </c>
      <c r="L4491">
        <f>IFERROR(VLOOKUP($A4491,SPY_main!H:I,2,FALSE),L4490)</f>
        <v>25.54</v>
      </c>
      <c r="M4491">
        <f t="shared" si="490"/>
        <v>52.570599999999999</v>
      </c>
      <c r="N4491">
        <f t="shared" si="491"/>
        <v>35.475900000000003</v>
      </c>
      <c r="O4491">
        <f t="shared" si="492"/>
        <v>30.565200000000001</v>
      </c>
      <c r="P4491">
        <f t="shared" si="493"/>
        <v>26.1568</v>
      </c>
      <c r="Q4491">
        <f t="shared" si="494"/>
        <v>24.800599999999999</v>
      </c>
      <c r="R4491">
        <f t="shared" si="495"/>
        <v>24.8993</v>
      </c>
      <c r="S4491">
        <f t="shared" si="496"/>
        <v>31.5212</v>
      </c>
      <c r="T4491">
        <f>IFERROR(VLOOKUP($A4491,TY_main!A:B,2,FALSE),T4490)</f>
        <v>111.46875</v>
      </c>
    </row>
    <row r="4492" spans="1:20" x14ac:dyDescent="0.25">
      <c r="A4492" s="2">
        <f>SPY_IVOL!A4492</f>
        <v>44874</v>
      </c>
      <c r="B4492">
        <f>SPY_IVOL!B4492</f>
        <v>37.466799999999999</v>
      </c>
      <c r="C4492">
        <f>SPY_IVOL!C4492</f>
        <v>29.934000000000001</v>
      </c>
      <c r="D4492">
        <f>SPY_IVOL!D4492</f>
        <v>27.6022</v>
      </c>
      <c r="E4492">
        <f>SPY_IVOL!E4492</f>
        <v>25.5792</v>
      </c>
      <c r="F4492">
        <f>SPY_IVOL!F4492</f>
        <v>24.0274</v>
      </c>
      <c r="G4492">
        <f>SPY_IVOL!G4492</f>
        <v>22.606999999999999</v>
      </c>
      <c r="H4492">
        <f>SPY_IVOL!H4492</f>
        <v>22.8659</v>
      </c>
      <c r="I4492">
        <f>VLOOKUP($A4492,SPY_main!$A:$C,2,FALSE)</f>
        <v>374.13</v>
      </c>
      <c r="J4492">
        <f>IFERROR(VLOOKUP($A4492,SPY_main!$A:$C,3,FALSE),J4491)</f>
        <v>1.7068000000000001</v>
      </c>
      <c r="K4492">
        <f>IFERROR(VLOOKUP($A4492,SPY_main!$E:$F,2,FALSE),K4491)</f>
        <v>4.63</v>
      </c>
      <c r="L4492">
        <f>IFERROR(VLOOKUP($A4492,SPY_main!H:I,2,FALSE),L4491)</f>
        <v>26.09</v>
      </c>
      <c r="M4492">
        <f t="shared" si="490"/>
        <v>56.318899999999999</v>
      </c>
      <c r="N4492">
        <f t="shared" si="491"/>
        <v>36.542499999999997</v>
      </c>
      <c r="O4492">
        <f t="shared" si="492"/>
        <v>30.539100000000001</v>
      </c>
      <c r="P4492">
        <f t="shared" si="493"/>
        <v>28.441400000000002</v>
      </c>
      <c r="Q4492">
        <f t="shared" si="494"/>
        <v>26.387</v>
      </c>
      <c r="R4492">
        <f t="shared" si="495"/>
        <v>26.636199999999999</v>
      </c>
      <c r="S4492">
        <f t="shared" si="496"/>
        <v>33.842500000000001</v>
      </c>
      <c r="T4492">
        <f>IFERROR(VLOOKUP($A4492,TY_main!A:B,2,FALSE),T4491)</f>
        <v>111.515625</v>
      </c>
    </row>
    <row r="4493" spans="1:20" x14ac:dyDescent="0.25">
      <c r="A4493" s="2">
        <f>SPY_IVOL!A4493</f>
        <v>44875</v>
      </c>
      <c r="B4493">
        <f>SPY_IVOL!B4493</f>
        <v>34.742800000000003</v>
      </c>
      <c r="C4493">
        <f>SPY_IVOL!C4493</f>
        <v>27.982199999999999</v>
      </c>
      <c r="D4493">
        <f>SPY_IVOL!D4493</f>
        <v>25.6431</v>
      </c>
      <c r="E4493">
        <f>SPY_IVOL!E4493</f>
        <v>23.645900000000001</v>
      </c>
      <c r="F4493">
        <f>SPY_IVOL!F4493</f>
        <v>22.045000000000002</v>
      </c>
      <c r="G4493">
        <f>SPY_IVOL!G4493</f>
        <v>21.030999999999999</v>
      </c>
      <c r="H4493">
        <f>SPY_IVOL!H4493</f>
        <v>22.336400000000001</v>
      </c>
      <c r="I4493">
        <f>VLOOKUP($A4493,SPY_main!$A:$C,2,FALSE)</f>
        <v>394.69</v>
      </c>
      <c r="J4493">
        <f>IFERROR(VLOOKUP($A4493,SPY_main!$A:$C,3,FALSE),J4492)</f>
        <v>1.6178999999999999</v>
      </c>
      <c r="K4493">
        <f>IFERROR(VLOOKUP($A4493,SPY_main!$E:$F,2,FALSE),K4492)</f>
        <v>4.6497099999999998</v>
      </c>
      <c r="L4493">
        <f>IFERROR(VLOOKUP($A4493,SPY_main!H:I,2,FALSE),L4492)</f>
        <v>23.53</v>
      </c>
      <c r="M4493">
        <f t="shared" si="490"/>
        <v>55.010899999999999</v>
      </c>
      <c r="N4493">
        <f t="shared" si="491"/>
        <v>34.387300000000003</v>
      </c>
      <c r="O4493">
        <f t="shared" si="492"/>
        <v>27.658000000000001</v>
      </c>
      <c r="P4493">
        <f t="shared" si="493"/>
        <v>24.536200000000001</v>
      </c>
      <c r="Q4493">
        <f t="shared" si="494"/>
        <v>22.797899999999998</v>
      </c>
      <c r="R4493">
        <f t="shared" si="495"/>
        <v>26.4466</v>
      </c>
      <c r="S4493">
        <f t="shared" si="496"/>
        <v>33.650100000000002</v>
      </c>
      <c r="T4493">
        <f>IFERROR(VLOOKUP($A4493,TY_main!A:B,2,FALSE),T4492)</f>
        <v>113.734375</v>
      </c>
    </row>
    <row r="4494" spans="1:20" x14ac:dyDescent="0.25">
      <c r="A4494" s="2">
        <f>SPY_IVOL!A4494</f>
        <v>44876</v>
      </c>
      <c r="B4494">
        <f>SPY_IVOL!B4494</f>
        <v>35.393700000000003</v>
      </c>
      <c r="C4494">
        <f>SPY_IVOL!C4494</f>
        <v>27.601800000000001</v>
      </c>
      <c r="D4494">
        <f>SPY_IVOL!D4494</f>
        <v>24.708200000000001</v>
      </c>
      <c r="E4494">
        <f>SPY_IVOL!E4494</f>
        <v>22.103200000000001</v>
      </c>
      <c r="F4494">
        <f>SPY_IVOL!F4494</f>
        <v>19.9331</v>
      </c>
      <c r="G4494">
        <f>SPY_IVOL!G4494</f>
        <v>19.210699999999999</v>
      </c>
      <c r="H4494">
        <f>SPY_IVOL!H4494</f>
        <v>21.98</v>
      </c>
      <c r="I4494">
        <f>VLOOKUP($A4494,SPY_main!$A:$C,2,FALSE)</f>
        <v>398.51</v>
      </c>
      <c r="J4494">
        <f>IFERROR(VLOOKUP($A4494,SPY_main!$A:$C,3,FALSE),J4493)</f>
        <v>1.6024</v>
      </c>
      <c r="K4494">
        <f>IFERROR(VLOOKUP($A4494,SPY_main!$E:$F,2,FALSE),K4493)</f>
        <v>4.6061399999999999</v>
      </c>
      <c r="L4494">
        <f>IFERROR(VLOOKUP($A4494,SPY_main!H:I,2,FALSE),L4493)</f>
        <v>22.52</v>
      </c>
      <c r="M4494">
        <f t="shared" si="490"/>
        <v>55.502099999999999</v>
      </c>
      <c r="N4494">
        <f t="shared" si="491"/>
        <v>35.158099999999997</v>
      </c>
      <c r="O4494">
        <f t="shared" si="492"/>
        <v>26.017299999999999</v>
      </c>
      <c r="P4494">
        <f t="shared" si="493"/>
        <v>21.005700000000001</v>
      </c>
      <c r="Q4494">
        <f t="shared" si="494"/>
        <v>19.881399999999999</v>
      </c>
      <c r="R4494">
        <f t="shared" si="495"/>
        <v>26.516400000000001</v>
      </c>
      <c r="S4494">
        <f t="shared" si="496"/>
        <v>30.169599999999999</v>
      </c>
      <c r="T4494">
        <f>IFERROR(VLOOKUP($A4494,TY_main!A:B,2,FALSE),T4493)</f>
        <v>113.53125</v>
      </c>
    </row>
    <row r="4495" spans="1:20" x14ac:dyDescent="0.25">
      <c r="A4495" s="2">
        <f>SPY_IVOL!A4495</f>
        <v>44879</v>
      </c>
      <c r="B4495">
        <f>SPY_IVOL!B4495</f>
        <v>36.537300000000002</v>
      </c>
      <c r="C4495">
        <f>SPY_IVOL!C4495</f>
        <v>28.1875</v>
      </c>
      <c r="D4495">
        <f>SPY_IVOL!D4495</f>
        <v>24.846399999999999</v>
      </c>
      <c r="E4495">
        <f>SPY_IVOL!E4495</f>
        <v>22.1724</v>
      </c>
      <c r="F4495">
        <f>SPY_IVOL!F4495</f>
        <v>20.887699999999999</v>
      </c>
      <c r="G4495">
        <f>SPY_IVOL!G4495</f>
        <v>19.805099999999999</v>
      </c>
      <c r="H4495">
        <f>SPY_IVOL!H4495</f>
        <v>22.928000000000001</v>
      </c>
      <c r="I4495">
        <f>VLOOKUP($A4495,SPY_main!$A:$C,2,FALSE)</f>
        <v>395.12</v>
      </c>
      <c r="J4495">
        <f>IFERROR(VLOOKUP($A4495,SPY_main!$A:$C,3,FALSE),J4494)</f>
        <v>1.6161000000000001</v>
      </c>
      <c r="K4495">
        <f>IFERROR(VLOOKUP($A4495,SPY_main!$E:$F,2,FALSE),K4494)</f>
        <v>4.6438600000000001</v>
      </c>
      <c r="L4495">
        <f>IFERROR(VLOOKUP($A4495,SPY_main!H:I,2,FALSE),L4494)</f>
        <v>23.73</v>
      </c>
      <c r="M4495">
        <f t="shared" si="490"/>
        <v>72.723200000000006</v>
      </c>
      <c r="N4495">
        <f t="shared" si="491"/>
        <v>42.078499999999998</v>
      </c>
      <c r="O4495">
        <f t="shared" si="492"/>
        <v>28.5871</v>
      </c>
      <c r="P4495">
        <f t="shared" si="493"/>
        <v>22.367000000000001</v>
      </c>
      <c r="Q4495">
        <f t="shared" si="494"/>
        <v>23.6449</v>
      </c>
      <c r="R4495">
        <f t="shared" si="495"/>
        <v>33.291400000000003</v>
      </c>
      <c r="S4495">
        <f t="shared" si="496"/>
        <v>34.480800000000002</v>
      </c>
      <c r="T4495">
        <f>IFERROR(VLOOKUP($A4495,TY_main!A:B,2,FALSE),T4494)</f>
        <v>113.34375</v>
      </c>
    </row>
    <row r="4496" spans="1:20" x14ac:dyDescent="0.25">
      <c r="A4496" s="2">
        <f>SPY_IVOL!A4496</f>
        <v>44880</v>
      </c>
      <c r="B4496">
        <f>SPY_IVOL!B4496</f>
        <v>37.724400000000003</v>
      </c>
      <c r="C4496">
        <f>SPY_IVOL!C4496</f>
        <v>29.313099999999999</v>
      </c>
      <c r="D4496">
        <f>SPY_IVOL!D4496</f>
        <v>26.0807</v>
      </c>
      <c r="E4496">
        <f>SPY_IVOL!E4496</f>
        <v>22.831199999999999</v>
      </c>
      <c r="F4496">
        <f>SPY_IVOL!F4496</f>
        <v>20.176500000000001</v>
      </c>
      <c r="G4496">
        <f>SPY_IVOL!G4496</f>
        <v>19.5246</v>
      </c>
      <c r="H4496">
        <f>SPY_IVOL!H4496</f>
        <v>22.657699999999998</v>
      </c>
      <c r="I4496">
        <f>VLOOKUP($A4496,SPY_main!$A:$C,2,FALSE)</f>
        <v>398.49</v>
      </c>
      <c r="J4496">
        <f>IFERROR(VLOOKUP($A4496,SPY_main!$A:$C,3,FALSE),J4495)</f>
        <v>1.6024</v>
      </c>
      <c r="K4496">
        <f>IFERROR(VLOOKUP($A4496,SPY_main!$E:$F,2,FALSE),K4495)</f>
        <v>4.6497099999999998</v>
      </c>
      <c r="L4496">
        <f>IFERROR(VLOOKUP($A4496,SPY_main!H:I,2,FALSE),L4495)</f>
        <v>24.54</v>
      </c>
      <c r="M4496">
        <f t="shared" si="490"/>
        <v>84.592600000000004</v>
      </c>
      <c r="N4496">
        <f t="shared" si="491"/>
        <v>48.482799999999997</v>
      </c>
      <c r="O4496">
        <f t="shared" si="492"/>
        <v>33.078400000000002</v>
      </c>
      <c r="P4496">
        <f t="shared" si="493"/>
        <v>25.930399999999999</v>
      </c>
      <c r="Q4496">
        <f t="shared" si="494"/>
        <v>25.3949</v>
      </c>
      <c r="R4496">
        <f t="shared" si="495"/>
        <v>36.509500000000003</v>
      </c>
      <c r="S4496">
        <f t="shared" si="496"/>
        <v>36.509500000000003</v>
      </c>
      <c r="T4496">
        <f>IFERROR(VLOOKUP($A4496,TY_main!A:B,2,FALSE),T4495)</f>
        <v>113.78125</v>
      </c>
    </row>
    <row r="4497" spans="1:20" x14ac:dyDescent="0.25">
      <c r="A4497" s="2">
        <f>SPY_IVOL!A4497</f>
        <v>44881</v>
      </c>
      <c r="B4497">
        <f>SPY_IVOL!B4497</f>
        <v>37.118200000000002</v>
      </c>
      <c r="C4497">
        <f>SPY_IVOL!C4497</f>
        <v>28.2395</v>
      </c>
      <c r="D4497">
        <f>SPY_IVOL!D4497</f>
        <v>24.849699999999999</v>
      </c>
      <c r="E4497">
        <f>SPY_IVOL!E4497</f>
        <v>22.6129</v>
      </c>
      <c r="F4497">
        <f>SPY_IVOL!F4497</f>
        <v>20.818999999999999</v>
      </c>
      <c r="G4497">
        <f>SPY_IVOL!G4497</f>
        <v>19.7196</v>
      </c>
      <c r="H4497">
        <f>SPY_IVOL!H4497</f>
        <v>22.844000000000001</v>
      </c>
      <c r="I4497">
        <f>VLOOKUP($A4497,SPY_main!$A:$C,2,FALSE)</f>
        <v>395.45</v>
      </c>
      <c r="J4497">
        <f>IFERROR(VLOOKUP($A4497,SPY_main!$A:$C,3,FALSE),J4496)</f>
        <v>1.6148</v>
      </c>
      <c r="K4497">
        <f>IFERROR(VLOOKUP($A4497,SPY_main!$E:$F,2,FALSE),K4496)</f>
        <v>4.6742900000000001</v>
      </c>
      <c r="L4497">
        <f>IFERROR(VLOOKUP($A4497,SPY_main!H:I,2,FALSE),L4496)</f>
        <v>24.11</v>
      </c>
      <c r="M4497">
        <f t="shared" si="490"/>
        <v>95.573400000000007</v>
      </c>
      <c r="N4497">
        <f t="shared" si="491"/>
        <v>55.382300000000001</v>
      </c>
      <c r="O4497">
        <f t="shared" si="492"/>
        <v>33.144799999999996</v>
      </c>
      <c r="P4497">
        <f t="shared" si="493"/>
        <v>24.089200000000002</v>
      </c>
      <c r="Q4497">
        <f t="shared" si="494"/>
        <v>27.257000000000001</v>
      </c>
      <c r="R4497">
        <f t="shared" si="495"/>
        <v>32.397300000000001</v>
      </c>
      <c r="S4497">
        <f t="shared" si="496"/>
        <v>32.397300000000001</v>
      </c>
      <c r="T4497">
        <f>IFERROR(VLOOKUP($A4497,TY_main!A:B,2,FALSE),T4496)</f>
        <v>114.421875</v>
      </c>
    </row>
    <row r="4498" spans="1:20" x14ac:dyDescent="0.25">
      <c r="A4498" s="2">
        <f>SPY_IVOL!A4498</f>
        <v>44882</v>
      </c>
      <c r="B4498">
        <f>SPY_IVOL!B4498</f>
        <v>37.241599999999998</v>
      </c>
      <c r="C4498">
        <f>SPY_IVOL!C4498</f>
        <v>27.914899999999999</v>
      </c>
      <c r="D4498">
        <f>SPY_IVOL!D4498</f>
        <v>25.005199999999999</v>
      </c>
      <c r="E4498">
        <f>SPY_IVOL!E4498</f>
        <v>22.536899999999999</v>
      </c>
      <c r="F4498">
        <f>SPY_IVOL!F4498</f>
        <v>20.200199999999999</v>
      </c>
      <c r="G4498">
        <f>SPY_IVOL!G4498</f>
        <v>19.407699999999998</v>
      </c>
      <c r="H4498">
        <f>SPY_IVOL!H4498</f>
        <v>23.692900000000002</v>
      </c>
      <c r="I4498">
        <f>VLOOKUP($A4498,SPY_main!$A:$C,2,FALSE)</f>
        <v>394.24</v>
      </c>
      <c r="J4498">
        <f>IFERROR(VLOOKUP($A4498,SPY_main!$A:$C,3,FALSE),J4497)</f>
        <v>1.6196999999999999</v>
      </c>
      <c r="K4498">
        <f>IFERROR(VLOOKUP($A4498,SPY_main!$E:$F,2,FALSE),K4497)</f>
        <v>4.6754300000000004</v>
      </c>
      <c r="L4498">
        <f>IFERROR(VLOOKUP($A4498,SPY_main!H:I,2,FALSE),L4497)</f>
        <v>23.93</v>
      </c>
      <c r="M4498">
        <f t="shared" si="490"/>
        <v>80.717200000000005</v>
      </c>
      <c r="N4498">
        <f t="shared" si="491"/>
        <v>73.890100000000004</v>
      </c>
      <c r="O4498">
        <f t="shared" si="492"/>
        <v>43.968299999999999</v>
      </c>
      <c r="P4498">
        <f t="shared" si="493"/>
        <v>24.802399999999999</v>
      </c>
      <c r="Q4498">
        <f t="shared" si="494"/>
        <v>35.234900000000003</v>
      </c>
      <c r="R4498">
        <f t="shared" si="495"/>
        <v>35.234900000000003</v>
      </c>
      <c r="S4498">
        <f t="shared" si="496"/>
        <v>35.234900000000003</v>
      </c>
      <c r="T4498">
        <f>IFERROR(VLOOKUP($A4498,TY_main!A:B,2,FALSE),T4497)</f>
        <v>113.84375</v>
      </c>
    </row>
    <row r="4499" spans="1:20" x14ac:dyDescent="0.25">
      <c r="A4499" s="4">
        <f>SPY_IVOL!A4499</f>
        <v>44883</v>
      </c>
      <c r="B4499" s="5">
        <f>SPY_IVOL!B4499</f>
        <v>36.973300000000002</v>
      </c>
      <c r="C4499" s="5">
        <f>SPY_IVOL!C4499</f>
        <v>27.1843</v>
      </c>
      <c r="D4499" s="5">
        <f>SPY_IVOL!D4499</f>
        <v>24.3629</v>
      </c>
      <c r="E4499" s="5">
        <f>SPY_IVOL!E4499</f>
        <v>21.9316</v>
      </c>
      <c r="F4499" s="5">
        <f>SPY_IVOL!F4499</f>
        <v>19.316700000000001</v>
      </c>
      <c r="G4499" s="5">
        <f>SPY_IVOL!G4499</f>
        <v>18.8124</v>
      </c>
      <c r="H4499" s="5">
        <f>SPY_IVOL!H4499</f>
        <v>23.5716</v>
      </c>
      <c r="I4499" s="5">
        <f>VLOOKUP($A4499,SPY_main!$A:$C,2,FALSE)</f>
        <v>396.03</v>
      </c>
      <c r="J4499" s="5">
        <f>IFERROR(VLOOKUP($A4499,SPY_main!$A:$C,3,FALSE),J4498)</f>
        <v>1.6124000000000001</v>
      </c>
      <c r="K4499" s="5">
        <f>IFERROR(VLOOKUP($A4499,SPY_main!$E:$F,2,FALSE),K4498)</f>
        <v>4.66486</v>
      </c>
      <c r="L4499">
        <f>IFERROR(VLOOKUP($A4499,SPY_main!H:I,2,FALSE),L4498)</f>
        <v>23.12</v>
      </c>
      <c r="M4499">
        <f t="shared" si="490"/>
        <v>43.1935</v>
      </c>
      <c r="N4499">
        <f t="shared" si="491"/>
        <v>42.756</v>
      </c>
      <c r="O4499">
        <f t="shared" si="492"/>
        <v>23.9497</v>
      </c>
      <c r="P4499">
        <f t="shared" si="493"/>
        <v>14.020200000000001</v>
      </c>
      <c r="Q4499">
        <f t="shared" si="494"/>
        <v>14.0007</v>
      </c>
      <c r="R4499">
        <f t="shared" si="495"/>
        <v>14.0007</v>
      </c>
      <c r="S4499">
        <f t="shared" si="496"/>
        <v>14.0007</v>
      </c>
      <c r="T4499">
        <f>IFERROR(VLOOKUP($A4499,TY_main!A:B,2,FALSE),T4498)</f>
        <v>113.515625</v>
      </c>
    </row>
    <row r="4500" spans="1:20" x14ac:dyDescent="0.25">
      <c r="A4500" s="2">
        <f>SPY_IVOL!A4500</f>
        <v>44886</v>
      </c>
      <c r="B4500">
        <f>SPY_IVOL!B4500</f>
        <v>32.287100000000002</v>
      </c>
      <c r="C4500">
        <f>SPY_IVOL!C4500</f>
        <v>25.755299999999998</v>
      </c>
      <c r="D4500">
        <f>SPY_IVOL!D4500</f>
        <v>23.377400000000002</v>
      </c>
      <c r="E4500">
        <f>SPY_IVOL!E4500</f>
        <v>21.2729</v>
      </c>
      <c r="F4500">
        <f>SPY_IVOL!F4500</f>
        <v>19.145900000000001</v>
      </c>
      <c r="G4500">
        <f>SPY_IVOL!G4500</f>
        <v>17.4452</v>
      </c>
      <c r="H4500">
        <f>SPY_IVOL!H4500</f>
        <v>18.134399999999999</v>
      </c>
      <c r="I4500">
        <f>VLOOKUP($A4500,SPY_main!$A:$C,2,FALSE)</f>
        <v>394.59</v>
      </c>
      <c r="J4500">
        <f>IFERROR(VLOOKUP($A4500,SPY_main!$A:$C,3,FALSE),J4499)</f>
        <v>1.6183000000000001</v>
      </c>
      <c r="K4500">
        <f>IFERROR(VLOOKUP($A4500,SPY_main!$E:$F,2,FALSE),K4499)</f>
        <v>4.6918600000000001</v>
      </c>
      <c r="L4500">
        <f>IFERROR(VLOOKUP($A4500,SPY_main!H:I,2,FALSE),L4499)</f>
        <v>22.36</v>
      </c>
      <c r="M4500">
        <f t="shared" si="490"/>
        <v>36.913600000000002</v>
      </c>
      <c r="N4500">
        <f t="shared" si="491"/>
        <v>26.9514</v>
      </c>
      <c r="O4500">
        <f t="shared" si="492"/>
        <v>23.839600000000001</v>
      </c>
      <c r="P4500">
        <f t="shared" si="493"/>
        <v>21.639399999999998</v>
      </c>
      <c r="Q4500">
        <f t="shared" si="494"/>
        <v>19.076699999999999</v>
      </c>
      <c r="R4500">
        <f t="shared" si="495"/>
        <v>18.9221</v>
      </c>
      <c r="S4500">
        <f t="shared" si="496"/>
        <v>24.135400000000001</v>
      </c>
      <c r="T4500">
        <f>IFERROR(VLOOKUP($A4500,TY_main!A:B,2,FALSE),T4499)</f>
        <v>113.53125</v>
      </c>
    </row>
    <row r="4501" spans="1:20" x14ac:dyDescent="0.25">
      <c r="A4501" s="2">
        <f>SPY_IVOL!A4501</f>
        <v>44887</v>
      </c>
      <c r="B4501">
        <f>SPY_IVOL!B4501</f>
        <v>31.635400000000001</v>
      </c>
      <c r="C4501">
        <f>SPY_IVOL!C4501</f>
        <v>25.044599999999999</v>
      </c>
      <c r="D4501">
        <f>SPY_IVOL!D4501</f>
        <v>22.731100000000001</v>
      </c>
      <c r="E4501">
        <f>SPY_IVOL!E4501</f>
        <v>20.170999999999999</v>
      </c>
      <c r="F4501">
        <f>SPY_IVOL!F4501</f>
        <v>17.9727</v>
      </c>
      <c r="G4501">
        <f>SPY_IVOL!G4501</f>
        <v>16.45</v>
      </c>
      <c r="H4501">
        <f>SPY_IVOL!H4501</f>
        <v>17.534600000000001</v>
      </c>
      <c r="I4501">
        <f>VLOOKUP($A4501,SPY_main!$A:$C,2,FALSE)</f>
        <v>399.9</v>
      </c>
      <c r="J4501">
        <f>IFERROR(VLOOKUP($A4501,SPY_main!$A:$C,3,FALSE),J4500)</f>
        <v>1.5968</v>
      </c>
      <c r="K4501">
        <f>IFERROR(VLOOKUP($A4501,SPY_main!$E:$F,2,FALSE),K4500)</f>
        <v>4.6987100000000002</v>
      </c>
      <c r="L4501">
        <f>IFERROR(VLOOKUP($A4501,SPY_main!H:I,2,FALSE),L4500)</f>
        <v>21.29</v>
      </c>
      <c r="M4501">
        <f t="shared" si="490"/>
        <v>37.332099999999997</v>
      </c>
      <c r="N4501">
        <f t="shared" si="491"/>
        <v>26.4392</v>
      </c>
      <c r="O4501">
        <f t="shared" si="492"/>
        <v>23.1492</v>
      </c>
      <c r="P4501">
        <f t="shared" si="493"/>
        <v>20.183900000000001</v>
      </c>
      <c r="Q4501">
        <f t="shared" si="494"/>
        <v>17.659800000000001</v>
      </c>
      <c r="R4501">
        <f t="shared" si="495"/>
        <v>18.1938</v>
      </c>
      <c r="S4501">
        <f t="shared" si="496"/>
        <v>24.254300000000001</v>
      </c>
      <c r="T4501">
        <f>IFERROR(VLOOKUP($A4501,TY_main!A:B,2,FALSE),T4500)</f>
        <v>113.828125</v>
      </c>
    </row>
    <row r="4502" spans="1:20" x14ac:dyDescent="0.25">
      <c r="A4502" s="2">
        <f>SPY_IVOL!A4502</f>
        <v>44888</v>
      </c>
      <c r="B4502">
        <f>SPY_IVOL!B4502</f>
        <v>31.492899999999999</v>
      </c>
      <c r="C4502">
        <f>SPY_IVOL!C4502</f>
        <v>24.7074</v>
      </c>
      <c r="D4502">
        <f>SPY_IVOL!D4502</f>
        <v>22.081</v>
      </c>
      <c r="E4502">
        <f>SPY_IVOL!E4502</f>
        <v>19.6097</v>
      </c>
      <c r="F4502">
        <f>SPY_IVOL!F4502</f>
        <v>17.313800000000001</v>
      </c>
      <c r="G4502">
        <f>SPY_IVOL!G4502</f>
        <v>15.720800000000001</v>
      </c>
      <c r="H4502">
        <f>SPY_IVOL!H4502</f>
        <v>17.1709</v>
      </c>
      <c r="I4502">
        <f>VLOOKUP($A4502,SPY_main!$A:$C,2,FALSE)</f>
        <v>402.42</v>
      </c>
      <c r="J4502">
        <f>IFERROR(VLOOKUP($A4502,SPY_main!$A:$C,3,FALSE),J4501)</f>
        <v>1.5868</v>
      </c>
      <c r="K4502">
        <f>IFERROR(VLOOKUP($A4502,SPY_main!$E:$F,2,FALSE),K4501)</f>
        <v>4.7572900000000002</v>
      </c>
      <c r="L4502">
        <f>IFERROR(VLOOKUP($A4502,SPY_main!H:I,2,FALSE),L4501)</f>
        <v>20.350000000000001</v>
      </c>
      <c r="M4502">
        <f t="shared" si="490"/>
        <v>37.207099999999997</v>
      </c>
      <c r="N4502">
        <f t="shared" si="491"/>
        <v>25.743200000000002</v>
      </c>
      <c r="O4502">
        <f t="shared" si="492"/>
        <v>22.168500000000002</v>
      </c>
      <c r="P4502">
        <f t="shared" si="493"/>
        <v>19.2651</v>
      </c>
      <c r="Q4502">
        <f t="shared" si="494"/>
        <v>16.632200000000001</v>
      </c>
      <c r="R4502">
        <f t="shared" si="495"/>
        <v>17.0944</v>
      </c>
      <c r="S4502">
        <f t="shared" si="496"/>
        <v>24.784800000000001</v>
      </c>
      <c r="T4502">
        <f>IFERROR(VLOOKUP($A4502,TY_main!A:B,2,FALSE),T4501)</f>
        <v>114.171875</v>
      </c>
    </row>
    <row r="4503" spans="1:20" x14ac:dyDescent="0.25">
      <c r="A4503" s="2">
        <f>SPY_IVOL!A4503</f>
        <v>44890</v>
      </c>
      <c r="B4503">
        <f>SPY_IVOL!B4503</f>
        <v>32.076999999999998</v>
      </c>
      <c r="C4503">
        <f>SPY_IVOL!C4503</f>
        <v>24.9422</v>
      </c>
      <c r="D4503">
        <f>SPY_IVOL!D4503</f>
        <v>22.215199999999999</v>
      </c>
      <c r="E4503">
        <f>SPY_IVOL!E4503</f>
        <v>19.590599999999998</v>
      </c>
      <c r="F4503">
        <f>SPY_IVOL!F4503</f>
        <v>17.245999999999999</v>
      </c>
      <c r="G4503">
        <f>SPY_IVOL!G4503</f>
        <v>15.675000000000001</v>
      </c>
      <c r="H4503">
        <f>SPY_IVOL!H4503</f>
        <v>17.354199999999999</v>
      </c>
      <c r="I4503">
        <f>VLOOKUP($A4503,SPY_main!$A:$C,2,FALSE)</f>
        <v>402.33</v>
      </c>
      <c r="J4503">
        <f>IFERROR(VLOOKUP($A4503,SPY_main!$A:$C,3,FALSE),J4502)</f>
        <v>1.5871999999999999</v>
      </c>
      <c r="K4503">
        <f>IFERROR(VLOOKUP($A4503,SPY_main!$E:$F,2,FALSE),K4502)</f>
        <v>4.73386</v>
      </c>
      <c r="L4503">
        <f>IFERROR(VLOOKUP($A4503,SPY_main!H:I,2,FALSE),L4502)</f>
        <v>20.5</v>
      </c>
      <c r="M4503">
        <f t="shared" si="490"/>
        <v>38.912999999999997</v>
      </c>
      <c r="N4503">
        <f t="shared" si="491"/>
        <v>26.4604</v>
      </c>
      <c r="O4503">
        <f t="shared" si="492"/>
        <v>22.553000000000001</v>
      </c>
      <c r="P4503">
        <f t="shared" si="493"/>
        <v>19.287600000000001</v>
      </c>
      <c r="Q4503">
        <f t="shared" si="494"/>
        <v>16.482800000000001</v>
      </c>
      <c r="R4503">
        <f t="shared" si="495"/>
        <v>17.463799999999999</v>
      </c>
      <c r="S4503">
        <f t="shared" si="496"/>
        <v>25.915099999999999</v>
      </c>
      <c r="T4503">
        <f>IFERROR(VLOOKUP($A4503,TY_main!A:B,2,FALSE),T4502)</f>
        <v>114.25</v>
      </c>
    </row>
    <row r="4504" spans="1:20" x14ac:dyDescent="0.25">
      <c r="A4504" s="2">
        <f>SPY_IVOL!A4504</f>
        <v>44893</v>
      </c>
      <c r="B4504">
        <f>SPY_IVOL!B4504</f>
        <v>33.527700000000003</v>
      </c>
      <c r="C4504">
        <f>SPY_IVOL!C4504</f>
        <v>26.240600000000001</v>
      </c>
      <c r="D4504">
        <f>SPY_IVOL!D4504</f>
        <v>23.5976</v>
      </c>
      <c r="E4504">
        <f>SPY_IVOL!E4504</f>
        <v>21.4941</v>
      </c>
      <c r="F4504">
        <f>SPY_IVOL!F4504</f>
        <v>18.776900000000001</v>
      </c>
      <c r="G4504">
        <f>SPY_IVOL!G4504</f>
        <v>16.832999999999998</v>
      </c>
      <c r="H4504">
        <f>SPY_IVOL!H4504</f>
        <v>17.659800000000001</v>
      </c>
      <c r="I4504">
        <f>VLOOKUP($A4504,SPY_main!$A:$C,2,FALSE)</f>
        <v>395.91</v>
      </c>
      <c r="J4504">
        <f>IFERROR(VLOOKUP($A4504,SPY_main!$A:$C,3,FALSE),J4503)</f>
        <v>1.6129</v>
      </c>
      <c r="K4504">
        <f>IFERROR(VLOOKUP($A4504,SPY_main!$E:$F,2,FALSE),K4503)</f>
        <v>4.7348600000000003</v>
      </c>
      <c r="L4504">
        <f>IFERROR(VLOOKUP($A4504,SPY_main!H:I,2,FALSE),L4503)</f>
        <v>22.21</v>
      </c>
      <c r="M4504">
        <f t="shared" si="490"/>
        <v>41.577100000000002</v>
      </c>
      <c r="N4504">
        <f t="shared" si="491"/>
        <v>28.5579</v>
      </c>
      <c r="O4504">
        <f t="shared" si="492"/>
        <v>24.781600000000001</v>
      </c>
      <c r="P4504">
        <f t="shared" si="493"/>
        <v>23.223199999999999</v>
      </c>
      <c r="Q4504">
        <f t="shared" si="494"/>
        <v>19.3855</v>
      </c>
      <c r="R4504">
        <f t="shared" si="495"/>
        <v>19.3367</v>
      </c>
      <c r="S4504">
        <f t="shared" si="496"/>
        <v>28.194199999999999</v>
      </c>
      <c r="T4504">
        <f>IFERROR(VLOOKUP($A4504,TY_main!A:B,2,FALSE),T4503)</f>
        <v>114.140625</v>
      </c>
    </row>
    <row r="4505" spans="1:20" x14ac:dyDescent="0.25">
      <c r="A4505" s="2">
        <f>SPY_IVOL!A4505</f>
        <v>44894</v>
      </c>
      <c r="B4505">
        <f>SPY_IVOL!B4505</f>
        <v>33.128599999999999</v>
      </c>
      <c r="C4505">
        <f>SPY_IVOL!C4505</f>
        <v>25.945599999999999</v>
      </c>
      <c r="D4505">
        <f>SPY_IVOL!D4505</f>
        <v>23.5563</v>
      </c>
      <c r="E4505">
        <f>SPY_IVOL!E4505</f>
        <v>21.0731</v>
      </c>
      <c r="F4505">
        <f>SPY_IVOL!F4505</f>
        <v>18.318200000000001</v>
      </c>
      <c r="G4505">
        <f>SPY_IVOL!G4505</f>
        <v>16.6218</v>
      </c>
      <c r="H4505">
        <f>SPY_IVOL!H4505</f>
        <v>17.930299999999999</v>
      </c>
      <c r="I4505">
        <f>VLOOKUP($A4505,SPY_main!$A:$C,2,FALSE)</f>
        <v>395.23</v>
      </c>
      <c r="J4505">
        <f>IFERROR(VLOOKUP($A4505,SPY_main!$A:$C,3,FALSE),J4504)</f>
        <v>1.6156999999999999</v>
      </c>
      <c r="K4505">
        <f>IFERROR(VLOOKUP($A4505,SPY_main!$E:$F,2,FALSE),K4504)</f>
        <v>4.7605700000000004</v>
      </c>
      <c r="L4505">
        <f>IFERROR(VLOOKUP($A4505,SPY_main!H:I,2,FALSE),L4504)</f>
        <v>21.89</v>
      </c>
      <c r="M4505">
        <f t="shared" si="490"/>
        <v>42.759700000000002</v>
      </c>
      <c r="N4505">
        <f t="shared" si="491"/>
        <v>28.654199999999999</v>
      </c>
      <c r="O4505">
        <f t="shared" si="492"/>
        <v>25.111699999999999</v>
      </c>
      <c r="P4505">
        <f t="shared" si="493"/>
        <v>22.8506</v>
      </c>
      <c r="Q4505">
        <f t="shared" si="494"/>
        <v>19.517499999999998</v>
      </c>
      <c r="R4505">
        <f t="shared" si="495"/>
        <v>19.0686</v>
      </c>
      <c r="S4505">
        <f t="shared" si="496"/>
        <v>26.2102</v>
      </c>
      <c r="T4505">
        <f>IFERROR(VLOOKUP($A4505,TY_main!A:B,2,FALSE),T4504)</f>
        <v>113.9375</v>
      </c>
    </row>
    <row r="4506" spans="1:20" x14ac:dyDescent="0.25">
      <c r="A4506" s="2">
        <f>SPY_IVOL!A4506</f>
        <v>44895</v>
      </c>
      <c r="B4506">
        <f>SPY_IVOL!B4506</f>
        <v>32.082599999999999</v>
      </c>
      <c r="C4506">
        <f>SPY_IVOL!C4506</f>
        <v>24.856999999999999</v>
      </c>
      <c r="D4506">
        <f>SPY_IVOL!D4506</f>
        <v>22.450199999999999</v>
      </c>
      <c r="E4506">
        <f>SPY_IVOL!E4506</f>
        <v>19.8109</v>
      </c>
      <c r="F4506">
        <f>SPY_IVOL!F4506</f>
        <v>17.5001</v>
      </c>
      <c r="G4506">
        <f>SPY_IVOL!G4506</f>
        <v>16.1325</v>
      </c>
      <c r="H4506">
        <f>SPY_IVOL!H4506</f>
        <v>18.043800000000001</v>
      </c>
      <c r="I4506">
        <f>VLOOKUP($A4506,SPY_main!$A:$C,2,FALSE)</f>
        <v>407.68</v>
      </c>
      <c r="J4506">
        <f>IFERROR(VLOOKUP($A4506,SPY_main!$A:$C,3,FALSE),J4505)</f>
        <v>1.5663</v>
      </c>
      <c r="K4506">
        <f>IFERROR(VLOOKUP($A4506,SPY_main!$E:$F,2,FALSE),K4505)</f>
        <v>4.7785700000000002</v>
      </c>
      <c r="L4506">
        <f>IFERROR(VLOOKUP($A4506,SPY_main!H:I,2,FALSE),L4505)</f>
        <v>20.58</v>
      </c>
      <c r="M4506">
        <f t="shared" si="490"/>
        <v>42.653100000000002</v>
      </c>
      <c r="N4506">
        <f t="shared" si="491"/>
        <v>27.783899999999999</v>
      </c>
      <c r="O4506">
        <f t="shared" si="492"/>
        <v>24.060099999999998</v>
      </c>
      <c r="P4506">
        <f t="shared" si="493"/>
        <v>21.716799999999999</v>
      </c>
      <c r="Q4506">
        <f t="shared" si="494"/>
        <v>19.480699999999999</v>
      </c>
      <c r="R4506">
        <f t="shared" si="495"/>
        <v>20.492599999999999</v>
      </c>
      <c r="S4506">
        <f t="shared" si="496"/>
        <v>27.083400000000001</v>
      </c>
      <c r="T4506">
        <f>IFERROR(VLOOKUP($A4506,TY_main!A:B,2,FALSE),T4505)</f>
        <v>114.4375</v>
      </c>
    </row>
    <row r="4507" spans="1:20" x14ac:dyDescent="0.25">
      <c r="A4507" s="2">
        <f>SPY_IVOL!A4507</f>
        <v>44896</v>
      </c>
      <c r="B4507">
        <f>SPY_IVOL!B4507</f>
        <v>31.9071</v>
      </c>
      <c r="C4507">
        <f>SPY_IVOL!C4507</f>
        <v>24.597899999999999</v>
      </c>
      <c r="D4507">
        <f>SPY_IVOL!D4507</f>
        <v>22.136099999999999</v>
      </c>
      <c r="E4507">
        <f>SPY_IVOL!E4507</f>
        <v>19.386199999999999</v>
      </c>
      <c r="F4507">
        <f>SPY_IVOL!F4507</f>
        <v>16.966999999999999</v>
      </c>
      <c r="G4507">
        <f>SPY_IVOL!G4507</f>
        <v>16.0077</v>
      </c>
      <c r="H4507">
        <f>SPY_IVOL!H4507</f>
        <v>17.678599999999999</v>
      </c>
      <c r="I4507">
        <f>VLOOKUP($A4507,SPY_main!$A:$C,2,FALSE)</f>
        <v>407.38</v>
      </c>
      <c r="J4507">
        <f>IFERROR(VLOOKUP($A4507,SPY_main!$A:$C,3,FALSE),J4506)</f>
        <v>1.5674999999999999</v>
      </c>
      <c r="K4507">
        <f>IFERROR(VLOOKUP($A4507,SPY_main!$E:$F,2,FALSE),K4506)</f>
        <v>4.7649999999999997</v>
      </c>
      <c r="L4507">
        <f>IFERROR(VLOOKUP($A4507,SPY_main!H:I,2,FALSE),L4506)</f>
        <v>19.84</v>
      </c>
      <c r="M4507">
        <f t="shared" si="490"/>
        <v>42.439399999999999</v>
      </c>
      <c r="N4507">
        <f t="shared" si="491"/>
        <v>27.412299999999998</v>
      </c>
      <c r="O4507">
        <f t="shared" si="492"/>
        <v>23.6631</v>
      </c>
      <c r="P4507">
        <f t="shared" si="493"/>
        <v>21.303599999999999</v>
      </c>
      <c r="Q4507">
        <f t="shared" si="494"/>
        <v>19.084599999999998</v>
      </c>
      <c r="R4507">
        <f t="shared" si="495"/>
        <v>20.571400000000001</v>
      </c>
      <c r="S4507">
        <f t="shared" si="496"/>
        <v>26.511700000000001</v>
      </c>
      <c r="T4507">
        <f>IFERROR(VLOOKUP($A4507,TY_main!A:B,2,FALSE),T4506)</f>
        <v>115.53125</v>
      </c>
    </row>
    <row r="4508" spans="1:20" x14ac:dyDescent="0.25">
      <c r="A4508" s="2">
        <f>SPY_IVOL!A4508</f>
        <v>44897</v>
      </c>
      <c r="B4508">
        <f>SPY_IVOL!B4508</f>
        <v>31.970199999999998</v>
      </c>
      <c r="C4508">
        <f>SPY_IVOL!C4508</f>
        <v>24.115600000000001</v>
      </c>
      <c r="D4508">
        <f>SPY_IVOL!D4508</f>
        <v>21.689900000000002</v>
      </c>
      <c r="E4508">
        <f>SPY_IVOL!E4508</f>
        <v>18.4483</v>
      </c>
      <c r="F4508">
        <f>SPY_IVOL!F4508</f>
        <v>16.239799999999999</v>
      </c>
      <c r="G4508">
        <f>SPY_IVOL!G4508</f>
        <v>15.1877</v>
      </c>
      <c r="H4508">
        <f>SPY_IVOL!H4508</f>
        <v>17.715499999999999</v>
      </c>
      <c r="I4508">
        <f>VLOOKUP($A4508,SPY_main!$A:$C,2,FALSE)</f>
        <v>406.91</v>
      </c>
      <c r="J4508">
        <f>IFERROR(VLOOKUP($A4508,SPY_main!$A:$C,3,FALSE),J4507)</f>
        <v>1.5692999999999999</v>
      </c>
      <c r="K4508">
        <f>IFERROR(VLOOKUP($A4508,SPY_main!$E:$F,2,FALSE),K4507)</f>
        <v>4.7325699999999999</v>
      </c>
      <c r="L4508">
        <f>IFERROR(VLOOKUP($A4508,SPY_main!H:I,2,FALSE),L4507)</f>
        <v>19.059999999999999</v>
      </c>
      <c r="M4508">
        <f t="shared" si="490"/>
        <v>43.955199999999998</v>
      </c>
      <c r="N4508">
        <f t="shared" si="491"/>
        <v>27.6294</v>
      </c>
      <c r="O4508">
        <f t="shared" si="492"/>
        <v>23.212700000000002</v>
      </c>
      <c r="P4508">
        <f t="shared" si="493"/>
        <v>20.0002</v>
      </c>
      <c r="Q4508">
        <f t="shared" si="494"/>
        <v>17.923200000000001</v>
      </c>
      <c r="R4508">
        <f t="shared" si="495"/>
        <v>19.778700000000001</v>
      </c>
      <c r="S4508">
        <f t="shared" si="496"/>
        <v>25.946300000000001</v>
      </c>
      <c r="T4508">
        <f>IFERROR(VLOOKUP($A4508,TY_main!A:B,2,FALSE),T4507)</f>
        <v>115.59375</v>
      </c>
    </row>
    <row r="4509" spans="1:20" x14ac:dyDescent="0.25">
      <c r="A4509" s="2">
        <f>SPY_IVOL!A4509</f>
        <v>44900</v>
      </c>
      <c r="B4509">
        <f>SPY_IVOL!B4509</f>
        <v>33.0608</v>
      </c>
      <c r="C4509">
        <f>SPY_IVOL!C4509</f>
        <v>25.1023</v>
      </c>
      <c r="D4509">
        <f>SPY_IVOL!D4509</f>
        <v>22.628900000000002</v>
      </c>
      <c r="E4509">
        <f>SPY_IVOL!E4509</f>
        <v>20.163399999999999</v>
      </c>
      <c r="F4509">
        <f>SPY_IVOL!F4509</f>
        <v>17.5807</v>
      </c>
      <c r="G4509">
        <f>SPY_IVOL!G4509</f>
        <v>16.1877</v>
      </c>
      <c r="H4509">
        <f>SPY_IVOL!H4509</f>
        <v>18.4133</v>
      </c>
      <c r="I4509">
        <f>VLOOKUP($A4509,SPY_main!$A:$C,2,FALSE)</f>
        <v>399.59</v>
      </c>
      <c r="J4509">
        <f>IFERROR(VLOOKUP($A4509,SPY_main!$A:$C,3,FALSE),J4508)</f>
        <v>1.5980000000000001</v>
      </c>
      <c r="K4509">
        <f>IFERROR(VLOOKUP($A4509,SPY_main!$E:$F,2,FALSE),K4508)</f>
        <v>4.7234299999999996</v>
      </c>
      <c r="L4509">
        <f>IFERROR(VLOOKUP($A4509,SPY_main!H:I,2,FALSE),L4508)</f>
        <v>20.75</v>
      </c>
      <c r="M4509">
        <f t="shared" si="490"/>
        <v>47.204700000000003</v>
      </c>
      <c r="N4509">
        <f t="shared" si="491"/>
        <v>31.188300000000002</v>
      </c>
      <c r="O4509">
        <f t="shared" si="492"/>
        <v>25.9849</v>
      </c>
      <c r="P4509">
        <f t="shared" si="493"/>
        <v>24.110900000000001</v>
      </c>
      <c r="Q4509">
        <f t="shared" si="494"/>
        <v>21.101800000000001</v>
      </c>
      <c r="R4509">
        <f t="shared" si="495"/>
        <v>22.457000000000001</v>
      </c>
      <c r="S4509">
        <f t="shared" si="496"/>
        <v>28.403700000000001</v>
      </c>
      <c r="T4509">
        <f>IFERROR(VLOOKUP($A4509,TY_main!A:B,2,FALSE),T4508)</f>
        <v>114.828125</v>
      </c>
    </row>
    <row r="4510" spans="1:20" x14ac:dyDescent="0.25">
      <c r="A4510" s="2">
        <f>SPY_IVOL!A4510</f>
        <v>44901</v>
      </c>
      <c r="B4510">
        <f>SPY_IVOL!B4510</f>
        <v>33.9499</v>
      </c>
      <c r="C4510">
        <f>SPY_IVOL!C4510</f>
        <v>26.114699999999999</v>
      </c>
      <c r="D4510">
        <f>SPY_IVOL!D4510</f>
        <v>23.822199999999999</v>
      </c>
      <c r="E4510">
        <f>SPY_IVOL!E4510</f>
        <v>21.6111</v>
      </c>
      <c r="F4510">
        <f>SPY_IVOL!F4510</f>
        <v>18.840800000000002</v>
      </c>
      <c r="G4510">
        <f>SPY_IVOL!G4510</f>
        <v>17.325199999999999</v>
      </c>
      <c r="H4510">
        <f>SPY_IVOL!H4510</f>
        <v>18.895499999999998</v>
      </c>
      <c r="I4510">
        <f>VLOOKUP($A4510,SPY_main!$A:$C,2,FALSE)</f>
        <v>393.83</v>
      </c>
      <c r="J4510">
        <f>IFERROR(VLOOKUP($A4510,SPY_main!$A:$C,3,FALSE),J4509)</f>
        <v>1.6214</v>
      </c>
      <c r="K4510">
        <f>IFERROR(VLOOKUP($A4510,SPY_main!$E:$F,2,FALSE),K4509)</f>
        <v>4.7345699999999997</v>
      </c>
      <c r="L4510">
        <f>IFERROR(VLOOKUP($A4510,SPY_main!H:I,2,FALSE),L4509)</f>
        <v>22.17</v>
      </c>
      <c r="M4510">
        <f t="shared" si="490"/>
        <v>52.138800000000003</v>
      </c>
      <c r="N4510">
        <f t="shared" si="491"/>
        <v>33.8459</v>
      </c>
      <c r="O4510">
        <f t="shared" si="492"/>
        <v>28.4574</v>
      </c>
      <c r="P4510">
        <f t="shared" si="493"/>
        <v>27.635899999999999</v>
      </c>
      <c r="Q4510">
        <f t="shared" si="494"/>
        <v>23.921500000000002</v>
      </c>
      <c r="R4510">
        <f t="shared" si="495"/>
        <v>24.980599999999999</v>
      </c>
      <c r="S4510">
        <f t="shared" si="496"/>
        <v>33.2804</v>
      </c>
      <c r="T4510">
        <f>IFERROR(VLOOKUP($A4510,TY_main!A:B,2,FALSE),T4509)</f>
        <v>115.328125</v>
      </c>
    </row>
    <row r="4511" spans="1:20" x14ac:dyDescent="0.25">
      <c r="A4511" s="2">
        <f>SPY_IVOL!A4511</f>
        <v>44902</v>
      </c>
      <c r="B4511">
        <f>SPY_IVOL!B4511</f>
        <v>34.621200000000002</v>
      </c>
      <c r="C4511">
        <f>SPY_IVOL!C4511</f>
        <v>26.834499999999998</v>
      </c>
      <c r="D4511">
        <f>SPY_IVOL!D4511</f>
        <v>24.523499999999999</v>
      </c>
      <c r="E4511">
        <f>SPY_IVOL!E4511</f>
        <v>22.09</v>
      </c>
      <c r="F4511">
        <f>SPY_IVOL!F4511</f>
        <v>19.0456</v>
      </c>
      <c r="G4511">
        <f>SPY_IVOL!G4511</f>
        <v>17.373100000000001</v>
      </c>
      <c r="H4511">
        <f>SPY_IVOL!H4511</f>
        <v>19.276800000000001</v>
      </c>
      <c r="I4511">
        <f>VLOOKUP($A4511,SPY_main!$A:$C,2,FALSE)</f>
        <v>393.16</v>
      </c>
      <c r="J4511">
        <f>IFERROR(VLOOKUP($A4511,SPY_main!$A:$C,3,FALSE),J4510)</f>
        <v>1.6242000000000001</v>
      </c>
      <c r="K4511">
        <f>IFERROR(VLOOKUP($A4511,SPY_main!$E:$F,2,FALSE),K4510)</f>
        <v>4.7234299999999996</v>
      </c>
      <c r="L4511">
        <f>IFERROR(VLOOKUP($A4511,SPY_main!H:I,2,FALSE),L4510)</f>
        <v>22.68</v>
      </c>
      <c r="M4511">
        <f t="shared" si="490"/>
        <v>54.898299999999999</v>
      </c>
      <c r="N4511">
        <f t="shared" si="491"/>
        <v>34.939799999999998</v>
      </c>
      <c r="O4511">
        <f t="shared" si="492"/>
        <v>29.638200000000001</v>
      </c>
      <c r="P4511">
        <f t="shared" si="493"/>
        <v>28.1172</v>
      </c>
      <c r="Q4511">
        <f t="shared" si="494"/>
        <v>23.967500000000001</v>
      </c>
      <c r="R4511">
        <f t="shared" si="495"/>
        <v>26.237200000000001</v>
      </c>
      <c r="S4511">
        <f t="shared" si="496"/>
        <v>32.254899999999999</v>
      </c>
      <c r="T4511">
        <f>IFERROR(VLOOKUP($A4511,TY_main!A:B,2,FALSE),T4510)</f>
        <v>116.09375</v>
      </c>
    </row>
    <row r="4512" spans="1:20" x14ac:dyDescent="0.25">
      <c r="A4512" s="2">
        <f>SPY_IVOL!A4512</f>
        <v>44903</v>
      </c>
      <c r="B4512">
        <f>SPY_IVOL!B4512</f>
        <v>34.142000000000003</v>
      </c>
      <c r="C4512">
        <f>SPY_IVOL!C4512</f>
        <v>26.3398</v>
      </c>
      <c r="D4512">
        <f>SPY_IVOL!D4512</f>
        <v>24.006900000000002</v>
      </c>
      <c r="E4512">
        <f>SPY_IVOL!E4512</f>
        <v>21.323599999999999</v>
      </c>
      <c r="F4512">
        <f>SPY_IVOL!F4512</f>
        <v>18.519200000000001</v>
      </c>
      <c r="G4512">
        <f>SPY_IVOL!G4512</f>
        <v>17.249099999999999</v>
      </c>
      <c r="H4512">
        <f>SPY_IVOL!H4512</f>
        <v>19.046099999999999</v>
      </c>
      <c r="I4512">
        <f>VLOOKUP($A4512,SPY_main!$A:$C,2,FALSE)</f>
        <v>396.24</v>
      </c>
      <c r="J4512">
        <f>IFERROR(VLOOKUP($A4512,SPY_main!$A:$C,3,FALSE),J4511)</f>
        <v>1.6114999999999999</v>
      </c>
      <c r="K4512">
        <f>IFERROR(VLOOKUP($A4512,SPY_main!$E:$F,2,FALSE),K4511)</f>
        <v>4.7351400000000003</v>
      </c>
      <c r="L4512">
        <f>IFERROR(VLOOKUP($A4512,SPY_main!H:I,2,FALSE),L4511)</f>
        <v>22.29</v>
      </c>
      <c r="M4512">
        <f t="shared" si="490"/>
        <v>56.840400000000002</v>
      </c>
      <c r="N4512">
        <f t="shared" si="491"/>
        <v>35.207099999999997</v>
      </c>
      <c r="O4512">
        <f t="shared" si="492"/>
        <v>29.4178</v>
      </c>
      <c r="P4512">
        <f t="shared" si="493"/>
        <v>27.785499999999999</v>
      </c>
      <c r="Q4512">
        <f t="shared" si="494"/>
        <v>24.3706</v>
      </c>
      <c r="R4512">
        <f t="shared" si="495"/>
        <v>25.6249</v>
      </c>
      <c r="S4512">
        <f t="shared" si="496"/>
        <v>31.9754</v>
      </c>
      <c r="T4512">
        <f>IFERROR(VLOOKUP($A4512,TY_main!A:B,2,FALSE),T4511)</f>
        <v>115.421875</v>
      </c>
    </row>
    <row r="4513" spans="1:20" x14ac:dyDescent="0.25">
      <c r="A4513" s="2">
        <f>SPY_IVOL!A4513</f>
        <v>44904</v>
      </c>
      <c r="B4513">
        <f>SPY_IVOL!B4513</f>
        <v>34.786700000000003</v>
      </c>
      <c r="C4513">
        <f>SPY_IVOL!C4513</f>
        <v>26.5608</v>
      </c>
      <c r="D4513">
        <f>SPY_IVOL!D4513</f>
        <v>24.209299999999999</v>
      </c>
      <c r="E4513">
        <f>SPY_IVOL!E4513</f>
        <v>21.7255</v>
      </c>
      <c r="F4513">
        <f>SPY_IVOL!F4513</f>
        <v>19.023299999999999</v>
      </c>
      <c r="G4513">
        <f>SPY_IVOL!G4513</f>
        <v>17.660599999999999</v>
      </c>
      <c r="H4513">
        <f>SPY_IVOL!H4513</f>
        <v>19.7073</v>
      </c>
      <c r="I4513">
        <f>VLOOKUP($A4513,SPY_main!$A:$C,2,FALSE)</f>
        <v>393.28</v>
      </c>
      <c r="J4513">
        <f>IFERROR(VLOOKUP($A4513,SPY_main!$A:$C,3,FALSE),J4512)</f>
        <v>1.6236999999999999</v>
      </c>
      <c r="K4513">
        <f>IFERROR(VLOOKUP($A4513,SPY_main!$E:$F,2,FALSE),K4512)</f>
        <v>4.7331399999999997</v>
      </c>
      <c r="L4513">
        <f>IFERROR(VLOOKUP($A4513,SPY_main!H:I,2,FALSE),L4512)</f>
        <v>22.83</v>
      </c>
      <c r="M4513">
        <f t="shared" si="490"/>
        <v>59.017499999999998</v>
      </c>
      <c r="N4513">
        <f t="shared" si="491"/>
        <v>36.775100000000002</v>
      </c>
      <c r="O4513">
        <f t="shared" si="492"/>
        <v>29.8066</v>
      </c>
      <c r="P4513">
        <f t="shared" si="493"/>
        <v>29.0044</v>
      </c>
      <c r="Q4513">
        <f t="shared" si="494"/>
        <v>25.037500000000001</v>
      </c>
      <c r="R4513">
        <f t="shared" si="495"/>
        <v>27.3065</v>
      </c>
      <c r="S4513">
        <f t="shared" si="496"/>
        <v>35.4407</v>
      </c>
      <c r="T4513">
        <f>IFERROR(VLOOKUP($A4513,TY_main!A:B,2,FALSE),T4512)</f>
        <v>115.0625</v>
      </c>
    </row>
    <row r="4514" spans="1:20" x14ac:dyDescent="0.25">
      <c r="A4514" s="2">
        <f>SPY_IVOL!A4514</f>
        <v>44907</v>
      </c>
      <c r="B4514">
        <f>SPY_IVOL!B4514</f>
        <v>36.146700000000003</v>
      </c>
      <c r="C4514">
        <f>SPY_IVOL!C4514</f>
        <v>27.735700000000001</v>
      </c>
      <c r="D4514">
        <f>SPY_IVOL!D4514</f>
        <v>25.370899999999999</v>
      </c>
      <c r="E4514">
        <f>SPY_IVOL!E4514</f>
        <v>22.1249</v>
      </c>
      <c r="F4514">
        <f>SPY_IVOL!F4514</f>
        <v>19.944600000000001</v>
      </c>
      <c r="G4514">
        <f>SPY_IVOL!G4514</f>
        <v>19.003900000000002</v>
      </c>
      <c r="H4514">
        <f>SPY_IVOL!H4514</f>
        <v>21.479500000000002</v>
      </c>
      <c r="I4514">
        <f>VLOOKUP($A4514,SPY_main!$A:$C,2,FALSE)</f>
        <v>398.95</v>
      </c>
      <c r="J4514">
        <f>IFERROR(VLOOKUP($A4514,SPY_main!$A:$C,3,FALSE),J4513)</f>
        <v>1.6006</v>
      </c>
      <c r="K4514">
        <f>IFERROR(VLOOKUP($A4514,SPY_main!$E:$F,2,FALSE),K4513)</f>
        <v>4.7527100000000004</v>
      </c>
      <c r="L4514">
        <f>IFERROR(VLOOKUP($A4514,SPY_main!H:I,2,FALSE),L4513)</f>
        <v>25</v>
      </c>
      <c r="M4514">
        <f t="shared" si="490"/>
        <v>77.952100000000002</v>
      </c>
      <c r="N4514">
        <f t="shared" si="491"/>
        <v>47.341999999999999</v>
      </c>
      <c r="O4514">
        <f t="shared" si="492"/>
        <v>41.619599999999998</v>
      </c>
      <c r="P4514">
        <f t="shared" si="493"/>
        <v>39.592500000000001</v>
      </c>
      <c r="Q4514">
        <f t="shared" si="494"/>
        <v>37.409500000000001</v>
      </c>
      <c r="R4514">
        <f t="shared" si="495"/>
        <v>40.018700000000003</v>
      </c>
      <c r="S4514">
        <f t="shared" si="496"/>
        <v>44.798999999999999</v>
      </c>
      <c r="T4514">
        <f>IFERROR(VLOOKUP($A4514,TY_main!A:B,2,FALSE),T4513)</f>
        <v>114.828125</v>
      </c>
    </row>
    <row r="4515" spans="1:20" x14ac:dyDescent="0.25">
      <c r="A4515" s="2">
        <f>SPY_IVOL!A4515</f>
        <v>44908</v>
      </c>
      <c r="B4515">
        <f>SPY_IVOL!B4515</f>
        <v>34.939799999999998</v>
      </c>
      <c r="C4515">
        <f>SPY_IVOL!C4515</f>
        <v>25.564900000000002</v>
      </c>
      <c r="D4515">
        <f>SPY_IVOL!D4515</f>
        <v>22.9193</v>
      </c>
      <c r="E4515">
        <f>SPY_IVOL!E4515</f>
        <v>20.361899999999999</v>
      </c>
      <c r="F4515">
        <f>SPY_IVOL!F4515</f>
        <v>18.307099999999998</v>
      </c>
      <c r="G4515">
        <f>SPY_IVOL!G4515</f>
        <v>17.4849</v>
      </c>
      <c r="H4515">
        <f>SPY_IVOL!H4515</f>
        <v>20.631699999999999</v>
      </c>
      <c r="I4515">
        <f>VLOOKUP($A4515,SPY_main!$A:$C,2,FALSE)</f>
        <v>401.97</v>
      </c>
      <c r="J4515">
        <f>IFERROR(VLOOKUP($A4515,SPY_main!$A:$C,3,FALSE),J4514)</f>
        <v>1.5886</v>
      </c>
      <c r="K4515">
        <f>IFERROR(VLOOKUP($A4515,SPY_main!$E:$F,2,FALSE),K4514)</f>
        <v>4.7690000000000001</v>
      </c>
      <c r="L4515">
        <f>IFERROR(VLOOKUP($A4515,SPY_main!H:I,2,FALSE),L4514)</f>
        <v>22.55</v>
      </c>
      <c r="M4515">
        <f t="shared" si="490"/>
        <v>82.6297</v>
      </c>
      <c r="N4515">
        <f t="shared" si="491"/>
        <v>48.639499999999998</v>
      </c>
      <c r="O4515">
        <f t="shared" si="492"/>
        <v>34.563499999999998</v>
      </c>
      <c r="P4515">
        <f t="shared" si="493"/>
        <v>34.448300000000003</v>
      </c>
      <c r="Q4515">
        <f t="shared" si="494"/>
        <v>31.618500000000001</v>
      </c>
      <c r="R4515">
        <f t="shared" si="495"/>
        <v>38.988700000000001</v>
      </c>
      <c r="S4515">
        <f t="shared" si="496"/>
        <v>43.979900000000001</v>
      </c>
      <c r="T4515">
        <f>IFERROR(VLOOKUP($A4515,TY_main!A:B,2,FALSE),T4514)</f>
        <v>115.765625</v>
      </c>
    </row>
    <row r="4516" spans="1:20" x14ac:dyDescent="0.25">
      <c r="A4516" s="2">
        <f>SPY_IVOL!A4516</f>
        <v>44909</v>
      </c>
      <c r="B4516">
        <f>SPY_IVOL!B4516</f>
        <v>33.657899999999998</v>
      </c>
      <c r="C4516">
        <f>SPY_IVOL!C4516</f>
        <v>23.9312</v>
      </c>
      <c r="D4516">
        <f>SPY_IVOL!D4516</f>
        <v>21.114000000000001</v>
      </c>
      <c r="E4516">
        <f>SPY_IVOL!E4516</f>
        <v>19.005099999999999</v>
      </c>
      <c r="F4516">
        <f>SPY_IVOL!F4516</f>
        <v>17.417999999999999</v>
      </c>
      <c r="G4516">
        <f>SPY_IVOL!G4516</f>
        <v>16.4361</v>
      </c>
      <c r="H4516">
        <f>SPY_IVOL!H4516</f>
        <v>19.6663</v>
      </c>
      <c r="I4516">
        <f>VLOOKUP($A4516,SPY_main!$A:$C,2,FALSE)</f>
        <v>399.4</v>
      </c>
      <c r="J4516">
        <f>IFERROR(VLOOKUP($A4516,SPY_main!$A:$C,3,FALSE),J4515)</f>
        <v>1.5988</v>
      </c>
      <c r="K4516">
        <f>IFERROR(VLOOKUP($A4516,SPY_main!$E:$F,2,FALSE),K4515)</f>
        <v>4.7362900000000003</v>
      </c>
      <c r="L4516">
        <f>IFERROR(VLOOKUP($A4516,SPY_main!H:I,2,FALSE),L4515)</f>
        <v>21.14</v>
      </c>
      <c r="M4516">
        <f t="shared" si="490"/>
        <v>101.17</v>
      </c>
      <c r="N4516">
        <f t="shared" si="491"/>
        <v>55.298099999999998</v>
      </c>
      <c r="O4516">
        <f t="shared" si="492"/>
        <v>33.9084</v>
      </c>
      <c r="P4516">
        <f t="shared" si="493"/>
        <v>25.089200000000002</v>
      </c>
      <c r="Q4516">
        <f t="shared" si="494"/>
        <v>27.5243</v>
      </c>
      <c r="R4516">
        <f t="shared" si="495"/>
        <v>45.988</v>
      </c>
      <c r="S4516">
        <f t="shared" si="496"/>
        <v>49.2652</v>
      </c>
      <c r="T4516">
        <f>IFERROR(VLOOKUP($A4516,TY_main!A:B,2,FALSE),T4515)</f>
        <v>115.6875</v>
      </c>
    </row>
    <row r="4517" spans="1:20" x14ac:dyDescent="0.25">
      <c r="A4517" s="2">
        <f>SPY_IVOL!A4517</f>
        <v>44910</v>
      </c>
      <c r="B4517">
        <f>SPY_IVOL!B4517</f>
        <v>35.9833</v>
      </c>
      <c r="C4517">
        <f>SPY_IVOL!C4517</f>
        <v>25.717099999999999</v>
      </c>
      <c r="D4517">
        <f>SPY_IVOL!D4517</f>
        <v>22.8401</v>
      </c>
      <c r="E4517">
        <f>SPY_IVOL!E4517</f>
        <v>20.457599999999999</v>
      </c>
      <c r="F4517">
        <f>SPY_IVOL!F4517</f>
        <v>17.971</v>
      </c>
      <c r="G4517">
        <f>SPY_IVOL!G4517</f>
        <v>17.223600000000001</v>
      </c>
      <c r="H4517">
        <f>SPY_IVOL!H4517</f>
        <v>21.4025</v>
      </c>
      <c r="I4517">
        <f>VLOOKUP($A4517,SPY_main!$A:$C,2,FALSE)</f>
        <v>389.63</v>
      </c>
      <c r="J4517">
        <f>IFERROR(VLOOKUP($A4517,SPY_main!$A:$C,3,FALSE),J4516)</f>
        <v>1.8288</v>
      </c>
      <c r="K4517">
        <f>IFERROR(VLOOKUP($A4517,SPY_main!$E:$F,2,FALSE),K4516)</f>
        <v>4.7377099999999999</v>
      </c>
      <c r="L4517">
        <f>IFERROR(VLOOKUP($A4517,SPY_main!H:I,2,FALSE),L4516)</f>
        <v>22.83</v>
      </c>
      <c r="M4517">
        <f t="shared" si="490"/>
        <v>108.7508</v>
      </c>
      <c r="N4517">
        <f t="shared" si="491"/>
        <v>75.2333</v>
      </c>
      <c r="O4517">
        <f t="shared" si="492"/>
        <v>42.779499999999999</v>
      </c>
      <c r="P4517">
        <f t="shared" si="493"/>
        <v>28.3992</v>
      </c>
      <c r="Q4517">
        <f t="shared" si="494"/>
        <v>39.333300000000001</v>
      </c>
      <c r="R4517">
        <f t="shared" si="495"/>
        <v>63.639699999999998</v>
      </c>
      <c r="S4517">
        <f t="shared" si="496"/>
        <v>84.269800000000004</v>
      </c>
      <c r="T4517">
        <f>IFERROR(VLOOKUP($A4517,TY_main!A:B,2,FALSE),T4516)</f>
        <v>115.9375</v>
      </c>
    </row>
    <row r="4518" spans="1:20" x14ac:dyDescent="0.25">
      <c r="A4518" s="2">
        <f>SPY_IVOL!A4518</f>
        <v>44911</v>
      </c>
      <c r="B4518">
        <f>SPY_IVOL!B4518</f>
        <v>35.85</v>
      </c>
      <c r="C4518">
        <f>SPY_IVOL!C4518</f>
        <v>26.297999999999998</v>
      </c>
      <c r="D4518">
        <f>SPY_IVOL!D4518</f>
        <v>23.528700000000001</v>
      </c>
      <c r="E4518">
        <f>SPY_IVOL!E4518</f>
        <v>21.116099999999999</v>
      </c>
      <c r="F4518">
        <f>SPY_IVOL!F4518</f>
        <v>18.071999999999999</v>
      </c>
      <c r="G4518">
        <f>SPY_IVOL!G4518</f>
        <v>17.310600000000001</v>
      </c>
      <c r="H4518">
        <f>SPY_IVOL!H4518</f>
        <v>21.646899999999999</v>
      </c>
      <c r="I4518">
        <f>VLOOKUP($A4518,SPY_main!$A:$C,2,FALSE)</f>
        <v>383.27</v>
      </c>
      <c r="J4518">
        <f>IFERROR(VLOOKUP($A4518,SPY_main!$A:$C,3,FALSE),J4517)</f>
        <v>1.8592</v>
      </c>
      <c r="K4518">
        <f>IFERROR(VLOOKUP($A4518,SPY_main!$E:$F,2,FALSE),K4517)</f>
        <v>4.7458600000000004</v>
      </c>
      <c r="L4518">
        <f>IFERROR(VLOOKUP($A4518,SPY_main!H:I,2,FALSE),L4517)</f>
        <v>22.62</v>
      </c>
      <c r="M4518">
        <f t="shared" si="490"/>
        <v>53.5334</v>
      </c>
      <c r="N4518">
        <f t="shared" si="491"/>
        <v>42.901200000000003</v>
      </c>
      <c r="O4518">
        <f t="shared" si="492"/>
        <v>26.036999999999999</v>
      </c>
      <c r="P4518">
        <f t="shared" si="493"/>
        <v>15.6966</v>
      </c>
      <c r="Q4518">
        <f t="shared" si="494"/>
        <v>19.035</v>
      </c>
      <c r="R4518">
        <f t="shared" si="495"/>
        <v>19.035</v>
      </c>
      <c r="S4518">
        <f t="shared" si="496"/>
        <v>19.035</v>
      </c>
      <c r="T4518">
        <f>IFERROR(VLOOKUP($A4518,TY_main!A:B,2,FALSE),T4517)</f>
        <v>115.90625</v>
      </c>
    </row>
    <row r="4519" spans="1:20" x14ac:dyDescent="0.25">
      <c r="A4519" s="2">
        <f>SPY_IVOL!A4519</f>
        <v>44914</v>
      </c>
      <c r="B4519">
        <f>SPY_IVOL!B4519</f>
        <v>31.956499999999998</v>
      </c>
      <c r="C4519">
        <f>SPY_IVOL!C4519</f>
        <v>25.862300000000001</v>
      </c>
      <c r="D4519">
        <f>SPY_IVOL!D4519</f>
        <v>24.1813</v>
      </c>
      <c r="E4519">
        <f>SPY_IVOL!E4519</f>
        <v>22.365400000000001</v>
      </c>
      <c r="F4519">
        <f>SPY_IVOL!F4519</f>
        <v>20.1523</v>
      </c>
      <c r="G4519">
        <f>SPY_IVOL!G4519</f>
        <v>18.4435</v>
      </c>
      <c r="H4519">
        <f>SPY_IVOL!H4519</f>
        <v>18.6859</v>
      </c>
      <c r="I4519">
        <f>VLOOKUP($A4519,SPY_main!$A:$C,2,FALSE)</f>
        <v>380.02</v>
      </c>
      <c r="J4519">
        <f>IFERROR(VLOOKUP($A4519,SPY_main!$A:$C,3,FALSE),J4518)</f>
        <v>1.8751</v>
      </c>
      <c r="K4519">
        <f>IFERROR(VLOOKUP($A4519,SPY_main!$E:$F,2,FALSE),K4518)</f>
        <v>4.7382900000000001</v>
      </c>
      <c r="L4519">
        <f>IFERROR(VLOOKUP($A4519,SPY_main!H:I,2,FALSE),L4518)</f>
        <v>22.42</v>
      </c>
      <c r="M4519">
        <f t="shared" si="490"/>
        <v>36.0276</v>
      </c>
      <c r="N4519">
        <f t="shared" si="491"/>
        <v>26.116299999999999</v>
      </c>
      <c r="O4519">
        <f t="shared" si="492"/>
        <v>23.262599999999999</v>
      </c>
      <c r="P4519">
        <f t="shared" si="493"/>
        <v>21.007300000000001</v>
      </c>
      <c r="Q4519">
        <f t="shared" si="494"/>
        <v>18.6934</v>
      </c>
      <c r="R4519">
        <f t="shared" si="495"/>
        <v>18.048100000000002</v>
      </c>
      <c r="S4519">
        <f t="shared" si="496"/>
        <v>21.9117</v>
      </c>
      <c r="T4519">
        <f>IFERROR(VLOOKUP($A4519,TY_main!A:B,2,FALSE),T4518)</f>
        <v>115.28125</v>
      </c>
    </row>
    <row r="4520" spans="1:20" x14ac:dyDescent="0.25">
      <c r="A4520" s="2">
        <f>SPY_IVOL!A4520</f>
        <v>44915</v>
      </c>
      <c r="B4520">
        <f>SPY_IVOL!B4520</f>
        <v>31.3994</v>
      </c>
      <c r="C4520">
        <f>SPY_IVOL!C4520</f>
        <v>25.34</v>
      </c>
      <c r="D4520">
        <f>SPY_IVOL!D4520</f>
        <v>23.6187</v>
      </c>
      <c r="E4520">
        <f>SPY_IVOL!E4520</f>
        <v>21.880199999999999</v>
      </c>
      <c r="F4520">
        <f>SPY_IVOL!F4520</f>
        <v>19.8035</v>
      </c>
      <c r="G4520">
        <f>SPY_IVOL!G4520</f>
        <v>18.150400000000001</v>
      </c>
      <c r="H4520">
        <f>SPY_IVOL!H4520</f>
        <v>18.693999999999999</v>
      </c>
      <c r="I4520">
        <f>VLOOKUP($A4520,SPY_main!$A:$C,2,FALSE)</f>
        <v>380.54</v>
      </c>
      <c r="J4520">
        <f>IFERROR(VLOOKUP($A4520,SPY_main!$A:$C,3,FALSE),J4519)</f>
        <v>1.8725000000000001</v>
      </c>
      <c r="K4520">
        <f>IFERROR(VLOOKUP($A4520,SPY_main!$E:$F,2,FALSE),K4519)</f>
        <v>4.7525700000000004</v>
      </c>
      <c r="L4520">
        <f>IFERROR(VLOOKUP($A4520,SPY_main!H:I,2,FALSE),L4519)</f>
        <v>21.48</v>
      </c>
      <c r="M4520">
        <f t="shared" si="490"/>
        <v>35.361400000000003</v>
      </c>
      <c r="N4520">
        <f t="shared" si="491"/>
        <v>25.369599999999998</v>
      </c>
      <c r="O4520">
        <f t="shared" si="492"/>
        <v>22.57</v>
      </c>
      <c r="P4520">
        <f t="shared" si="493"/>
        <v>20.494700000000002</v>
      </c>
      <c r="Q4520">
        <f t="shared" si="494"/>
        <v>18.227799999999998</v>
      </c>
      <c r="R4520">
        <f t="shared" si="495"/>
        <v>17.7972</v>
      </c>
      <c r="S4520">
        <f t="shared" si="496"/>
        <v>21.892700000000001</v>
      </c>
      <c r="T4520">
        <f>IFERROR(VLOOKUP($A4520,TY_main!A:B,2,FALSE),T4519)</f>
        <v>114.65625</v>
      </c>
    </row>
    <row r="4521" spans="1:20" x14ac:dyDescent="0.25">
      <c r="A4521" s="2">
        <f>SPY_IVOL!A4521</f>
        <v>44916</v>
      </c>
      <c r="B4521">
        <f>SPY_IVOL!B4521</f>
        <v>30.4237</v>
      </c>
      <c r="C4521">
        <f>SPY_IVOL!C4521</f>
        <v>24.385200000000001</v>
      </c>
      <c r="D4521">
        <f>SPY_IVOL!D4521</f>
        <v>22.655999999999999</v>
      </c>
      <c r="E4521">
        <f>SPY_IVOL!E4521</f>
        <v>20.733799999999999</v>
      </c>
      <c r="F4521">
        <f>SPY_IVOL!F4521</f>
        <v>18.837299999999999</v>
      </c>
      <c r="G4521">
        <f>SPY_IVOL!G4521</f>
        <v>17.375900000000001</v>
      </c>
      <c r="H4521">
        <f>SPY_IVOL!H4521</f>
        <v>18.251100000000001</v>
      </c>
      <c r="I4521">
        <f>VLOOKUP($A4521,SPY_main!$A:$C,2,FALSE)</f>
        <v>386.23</v>
      </c>
      <c r="J4521">
        <f>IFERROR(VLOOKUP($A4521,SPY_main!$A:$C,3,FALSE),J4520)</f>
        <v>1.8449</v>
      </c>
      <c r="K4521">
        <f>IFERROR(VLOOKUP($A4521,SPY_main!$E:$F,2,FALSE),K4520)</f>
        <v>4.7290000000000001</v>
      </c>
      <c r="L4521">
        <f>IFERROR(VLOOKUP($A4521,SPY_main!H:I,2,FALSE),L4520)</f>
        <v>20.07</v>
      </c>
      <c r="M4521">
        <f t="shared" si="490"/>
        <v>34.430900000000001</v>
      </c>
      <c r="N4521">
        <f t="shared" si="491"/>
        <v>24.216999999999999</v>
      </c>
      <c r="O4521">
        <f t="shared" si="492"/>
        <v>21.252099999999999</v>
      </c>
      <c r="P4521">
        <f t="shared" si="493"/>
        <v>19.0716</v>
      </c>
      <c r="Q4521">
        <f t="shared" si="494"/>
        <v>17.294599999999999</v>
      </c>
      <c r="R4521">
        <f t="shared" si="495"/>
        <v>17.197500000000002</v>
      </c>
      <c r="S4521">
        <f t="shared" si="496"/>
        <v>21.8263</v>
      </c>
      <c r="T4521">
        <f>IFERROR(VLOOKUP($A4521,TY_main!A:B,2,FALSE),T4520)</f>
        <v>114.6875</v>
      </c>
    </row>
    <row r="4522" spans="1:20" x14ac:dyDescent="0.25">
      <c r="A4522" s="2">
        <f>SPY_IVOL!A4522</f>
        <v>44917</v>
      </c>
      <c r="B4522">
        <f>SPY_IVOL!B4522</f>
        <v>31.979500000000002</v>
      </c>
      <c r="C4522">
        <f>SPY_IVOL!C4522</f>
        <v>25.9114</v>
      </c>
      <c r="D4522">
        <f>SPY_IVOL!D4522</f>
        <v>24.2364</v>
      </c>
      <c r="E4522">
        <f>SPY_IVOL!E4522</f>
        <v>21.9773</v>
      </c>
      <c r="F4522">
        <f>SPY_IVOL!F4522</f>
        <v>19.780200000000001</v>
      </c>
      <c r="G4522">
        <f>SPY_IVOL!G4522</f>
        <v>18.328099999999999</v>
      </c>
      <c r="H4522">
        <f>SPY_IVOL!H4522</f>
        <v>19.1753</v>
      </c>
      <c r="I4522">
        <f>VLOOKUP($A4522,SPY_main!$A:$C,2,FALSE)</f>
        <v>380.72</v>
      </c>
      <c r="J4522">
        <f>IFERROR(VLOOKUP($A4522,SPY_main!$A:$C,3,FALSE),J4521)</f>
        <v>1.8715999999999999</v>
      </c>
      <c r="K4522">
        <f>IFERROR(VLOOKUP($A4522,SPY_main!$E:$F,2,FALSE),K4521)</f>
        <v>4.7238600000000002</v>
      </c>
      <c r="L4522">
        <f>IFERROR(VLOOKUP($A4522,SPY_main!H:I,2,FALSE),L4521)</f>
        <v>21.97</v>
      </c>
      <c r="M4522">
        <f t="shared" si="490"/>
        <v>36.259700000000002</v>
      </c>
      <c r="N4522">
        <f t="shared" si="491"/>
        <v>26.235900000000001</v>
      </c>
      <c r="O4522">
        <f t="shared" si="492"/>
        <v>23.4056</v>
      </c>
      <c r="P4522">
        <f t="shared" si="493"/>
        <v>20.737200000000001</v>
      </c>
      <c r="Q4522">
        <f t="shared" si="494"/>
        <v>18.41</v>
      </c>
      <c r="R4522">
        <f t="shared" si="495"/>
        <v>18.167200000000001</v>
      </c>
      <c r="S4522">
        <f t="shared" si="496"/>
        <v>22.615500000000001</v>
      </c>
      <c r="T4522">
        <f>IFERROR(VLOOKUP($A4522,TY_main!A:B,2,FALSE),T4521)</f>
        <v>114.671875</v>
      </c>
    </row>
    <row r="4523" spans="1:20" x14ac:dyDescent="0.25">
      <c r="A4523" s="2">
        <f>SPY_IVOL!A4523</f>
        <v>44918</v>
      </c>
      <c r="B4523">
        <f>SPY_IVOL!B4523</f>
        <v>31.204599999999999</v>
      </c>
      <c r="C4523">
        <f>SPY_IVOL!C4523</f>
        <v>25.367000000000001</v>
      </c>
      <c r="D4523">
        <f>SPY_IVOL!D4523</f>
        <v>23.723500000000001</v>
      </c>
      <c r="E4523">
        <f>SPY_IVOL!E4523</f>
        <v>21.3293</v>
      </c>
      <c r="F4523">
        <f>SPY_IVOL!F4523</f>
        <v>19.047599999999999</v>
      </c>
      <c r="G4523">
        <f>SPY_IVOL!G4523</f>
        <v>17.578499999999998</v>
      </c>
      <c r="H4523">
        <f>SPY_IVOL!H4523</f>
        <v>18.464500000000001</v>
      </c>
      <c r="I4523">
        <f>VLOOKUP($A4523,SPY_main!$A:$C,2,FALSE)</f>
        <v>382.91</v>
      </c>
      <c r="J4523">
        <f>IFERROR(VLOOKUP($A4523,SPY_main!$A:$C,3,FALSE),J4522)</f>
        <v>1.8609</v>
      </c>
      <c r="K4523">
        <f>IFERROR(VLOOKUP($A4523,SPY_main!$E:$F,2,FALSE),K4522)</f>
        <v>4.7264299999999997</v>
      </c>
      <c r="L4523">
        <f>IFERROR(VLOOKUP($A4523,SPY_main!H:I,2,FALSE),L4522)</f>
        <v>20.87</v>
      </c>
      <c r="M4523">
        <f t="shared" si="490"/>
        <v>35.643700000000003</v>
      </c>
      <c r="N4523">
        <f t="shared" si="491"/>
        <v>25.324999999999999</v>
      </c>
      <c r="O4523">
        <f t="shared" si="492"/>
        <v>22.5443</v>
      </c>
      <c r="P4523">
        <f t="shared" si="493"/>
        <v>19.712</v>
      </c>
      <c r="Q4523">
        <f t="shared" si="494"/>
        <v>17.2804</v>
      </c>
      <c r="R4523">
        <f t="shared" si="495"/>
        <v>16.937999999999999</v>
      </c>
      <c r="S4523">
        <f t="shared" si="496"/>
        <v>22.294499999999999</v>
      </c>
      <c r="T4523">
        <f>IFERROR(VLOOKUP($A4523,TY_main!A:B,2,FALSE),T4522)</f>
        <v>114.203125</v>
      </c>
    </row>
    <row r="4524" spans="1:20" x14ac:dyDescent="0.25">
      <c r="A4524" s="2">
        <f>SPY_IVOL!A4524</f>
        <v>44922</v>
      </c>
      <c r="B4524">
        <f>SPY_IVOL!B4524</f>
        <v>31.451799999999999</v>
      </c>
      <c r="C4524">
        <f>SPY_IVOL!C4524</f>
        <v>25.427499999999998</v>
      </c>
      <c r="D4524">
        <f>SPY_IVOL!D4524</f>
        <v>23.802800000000001</v>
      </c>
      <c r="E4524">
        <f>SPY_IVOL!E4524</f>
        <v>21.954799999999999</v>
      </c>
      <c r="F4524">
        <f>SPY_IVOL!F4524</f>
        <v>19.9206</v>
      </c>
      <c r="G4524">
        <f>SPY_IVOL!G4524</f>
        <v>18.380700000000001</v>
      </c>
      <c r="H4524">
        <f>SPY_IVOL!H4524</f>
        <v>19.394300000000001</v>
      </c>
      <c r="I4524">
        <f>VLOOKUP($A4524,SPY_main!$A:$C,2,FALSE)</f>
        <v>381.4</v>
      </c>
      <c r="J4524">
        <f>IFERROR(VLOOKUP($A4524,SPY_main!$A:$C,3,FALSE),J4523)</f>
        <v>1.8683000000000001</v>
      </c>
      <c r="K4524">
        <f>IFERROR(VLOOKUP($A4524,SPY_main!$E:$F,2,FALSE),K4523)</f>
        <v>4.7264299999999997</v>
      </c>
      <c r="L4524">
        <f>IFERROR(VLOOKUP($A4524,SPY_main!H:I,2,FALSE),L4523)</f>
        <v>21.65</v>
      </c>
      <c r="M4524">
        <f t="shared" si="490"/>
        <v>36.680300000000003</v>
      </c>
      <c r="N4524">
        <f t="shared" si="491"/>
        <v>25.968800000000002</v>
      </c>
      <c r="O4524">
        <f t="shared" si="492"/>
        <v>23.0138</v>
      </c>
      <c r="P4524">
        <f t="shared" si="493"/>
        <v>20.9437</v>
      </c>
      <c r="Q4524">
        <f t="shared" si="494"/>
        <v>18.785799999999998</v>
      </c>
      <c r="R4524">
        <f t="shared" si="495"/>
        <v>18.516200000000001</v>
      </c>
      <c r="S4524">
        <f t="shared" si="496"/>
        <v>24.151499999999999</v>
      </c>
      <c r="T4524">
        <f>IFERROR(VLOOKUP($A4524,TY_main!A:B,2,FALSE),T4523)</f>
        <v>113.453125</v>
      </c>
    </row>
    <row r="4525" spans="1:20" x14ac:dyDescent="0.25">
      <c r="A4525" s="2">
        <f>SPY_IVOL!A4525</f>
        <v>44923</v>
      </c>
      <c r="B4525">
        <f>SPY_IVOL!B4525</f>
        <v>31.6173</v>
      </c>
      <c r="C4525">
        <f>SPY_IVOL!C4525</f>
        <v>25.444800000000001</v>
      </c>
      <c r="D4525">
        <f>SPY_IVOL!D4525</f>
        <v>23.9617</v>
      </c>
      <c r="E4525">
        <f>SPY_IVOL!E4525</f>
        <v>22.735600000000002</v>
      </c>
      <c r="F4525">
        <f>SPY_IVOL!F4525</f>
        <v>20.722999999999999</v>
      </c>
      <c r="G4525">
        <f>SPY_IVOL!G4525</f>
        <v>19.0364</v>
      </c>
      <c r="H4525">
        <f>SPY_IVOL!H4525</f>
        <v>19.6662</v>
      </c>
      <c r="I4525">
        <f>VLOOKUP($A4525,SPY_main!$A:$C,2,FALSE)</f>
        <v>376.66</v>
      </c>
      <c r="J4525">
        <f>IFERROR(VLOOKUP($A4525,SPY_main!$A:$C,3,FALSE),J4524)</f>
        <v>1.8917999999999999</v>
      </c>
      <c r="K4525">
        <f>IFERROR(VLOOKUP($A4525,SPY_main!$E:$F,2,FALSE),K4524)</f>
        <v>4.7298600000000004</v>
      </c>
      <c r="L4525">
        <f>IFERROR(VLOOKUP($A4525,SPY_main!H:I,2,FALSE),L4524)</f>
        <v>22.14</v>
      </c>
      <c r="M4525">
        <f t="shared" si="490"/>
        <v>36.885899999999999</v>
      </c>
      <c r="N4525">
        <f t="shared" si="491"/>
        <v>26.328700000000001</v>
      </c>
      <c r="O4525">
        <f t="shared" si="492"/>
        <v>23.3079</v>
      </c>
      <c r="P4525">
        <f t="shared" si="493"/>
        <v>22.087800000000001</v>
      </c>
      <c r="Q4525">
        <f t="shared" si="494"/>
        <v>19.8338</v>
      </c>
      <c r="R4525">
        <f t="shared" si="495"/>
        <v>19.295300000000001</v>
      </c>
      <c r="S4525">
        <f t="shared" si="496"/>
        <v>24.715299999999999</v>
      </c>
      <c r="T4525">
        <f>IFERROR(VLOOKUP($A4525,TY_main!A:B,2,FALSE),T4524)</f>
        <v>113.3125</v>
      </c>
    </row>
    <row r="4526" spans="1:20" x14ac:dyDescent="0.25">
      <c r="A4526" s="2">
        <f>SPY_IVOL!A4526</f>
        <v>44924</v>
      </c>
      <c r="B4526">
        <f>SPY_IVOL!B4526</f>
        <v>31.295100000000001</v>
      </c>
      <c r="C4526">
        <f>SPY_IVOL!C4526</f>
        <v>25.324100000000001</v>
      </c>
      <c r="D4526">
        <f>SPY_IVOL!D4526</f>
        <v>23.878399999999999</v>
      </c>
      <c r="E4526">
        <f>SPY_IVOL!E4526</f>
        <v>21.7258</v>
      </c>
      <c r="F4526">
        <f>SPY_IVOL!F4526</f>
        <v>19.285399999999999</v>
      </c>
      <c r="G4526">
        <f>SPY_IVOL!G4526</f>
        <v>17.936</v>
      </c>
      <c r="H4526">
        <f>SPY_IVOL!H4526</f>
        <v>19.192699999999999</v>
      </c>
      <c r="I4526">
        <f>VLOOKUP($A4526,SPY_main!$A:$C,2,FALSE)</f>
        <v>383.44</v>
      </c>
      <c r="J4526">
        <f>IFERROR(VLOOKUP($A4526,SPY_main!$A:$C,3,FALSE),J4525)</f>
        <v>1.8583000000000001</v>
      </c>
      <c r="K4526">
        <f>IFERROR(VLOOKUP($A4526,SPY_main!$E:$F,2,FALSE),K4525)</f>
        <v>4.7538600000000004</v>
      </c>
      <c r="L4526">
        <f>IFERROR(VLOOKUP($A4526,SPY_main!H:I,2,FALSE),L4525)</f>
        <v>21.44</v>
      </c>
      <c r="M4526">
        <f t="shared" si="490"/>
        <v>37.618299999999998</v>
      </c>
      <c r="N4526">
        <f t="shared" si="491"/>
        <v>26.447600000000001</v>
      </c>
      <c r="O4526">
        <f t="shared" si="492"/>
        <v>23.138300000000001</v>
      </c>
      <c r="P4526">
        <f t="shared" si="493"/>
        <v>20.740500000000001</v>
      </c>
      <c r="Q4526">
        <f t="shared" si="494"/>
        <v>18.0459</v>
      </c>
      <c r="R4526">
        <f t="shared" si="495"/>
        <v>18.25</v>
      </c>
      <c r="S4526">
        <f t="shared" si="496"/>
        <v>25.246600000000001</v>
      </c>
      <c r="T4526">
        <f>IFERROR(VLOOKUP($A4526,TY_main!A:B,2,FALSE),T4525)</f>
        <v>113.5625</v>
      </c>
    </row>
    <row r="4527" spans="1:20" x14ac:dyDescent="0.25">
      <c r="A4527" s="2">
        <f>SPY_IVOL!A4527</f>
        <v>44925</v>
      </c>
      <c r="B4527">
        <f>SPY_IVOL!B4527</f>
        <v>31.7821</v>
      </c>
      <c r="C4527">
        <f>SPY_IVOL!C4527</f>
        <v>25.150400000000001</v>
      </c>
      <c r="D4527">
        <f>SPY_IVOL!D4527</f>
        <v>23.496300000000002</v>
      </c>
      <c r="E4527">
        <f>SPY_IVOL!E4527</f>
        <v>21.800599999999999</v>
      </c>
      <c r="F4527">
        <f>SPY_IVOL!F4527</f>
        <v>19.877300000000002</v>
      </c>
      <c r="G4527">
        <f>SPY_IVOL!G4527</f>
        <v>18.211400000000001</v>
      </c>
      <c r="H4527">
        <f>SPY_IVOL!H4527</f>
        <v>19.545400000000001</v>
      </c>
      <c r="I4527">
        <f>VLOOKUP($A4527,SPY_main!$A:$C,2,FALSE)</f>
        <v>382.43</v>
      </c>
      <c r="J4527">
        <f>IFERROR(VLOOKUP($A4527,SPY_main!$A:$C,3,FALSE),J4526)</f>
        <v>1.8632</v>
      </c>
      <c r="K4527">
        <f>IFERROR(VLOOKUP($A4527,SPY_main!$E:$F,2,FALSE),K4526)</f>
        <v>4.76729</v>
      </c>
      <c r="L4527">
        <f>IFERROR(VLOOKUP($A4527,SPY_main!H:I,2,FALSE),L4526)</f>
        <v>21.67</v>
      </c>
      <c r="M4527">
        <f t="shared" si="490"/>
        <v>38.4968</v>
      </c>
      <c r="N4527">
        <f t="shared" si="491"/>
        <v>26.4862</v>
      </c>
      <c r="O4527">
        <f t="shared" si="492"/>
        <v>22.720099999999999</v>
      </c>
      <c r="P4527">
        <f t="shared" si="493"/>
        <v>20.839099999999998</v>
      </c>
      <c r="Q4527">
        <f t="shared" si="494"/>
        <v>18.584499999999998</v>
      </c>
      <c r="R4527">
        <f t="shared" si="495"/>
        <v>18.048500000000001</v>
      </c>
      <c r="S4527">
        <f t="shared" si="496"/>
        <v>25.8612</v>
      </c>
      <c r="T4527">
        <f>IFERROR(VLOOKUP($A4527,TY_main!A:B,2,FALSE),T4526)</f>
        <v>113.421875</v>
      </c>
    </row>
    <row r="4528" spans="1:20" x14ac:dyDescent="0.25">
      <c r="A4528" s="2">
        <f>SPY_IVOL!A4528</f>
        <v>44929</v>
      </c>
      <c r="B4528">
        <f>SPY_IVOL!B4528</f>
        <v>32.733699999999999</v>
      </c>
      <c r="C4528">
        <f>SPY_IVOL!C4528</f>
        <v>25.9251</v>
      </c>
      <c r="D4528">
        <f>SPY_IVOL!D4528</f>
        <v>24.290199999999999</v>
      </c>
      <c r="E4528">
        <f>SPY_IVOL!E4528</f>
        <v>22.0535</v>
      </c>
      <c r="F4528">
        <f>SPY_IVOL!F4528</f>
        <v>19.786899999999999</v>
      </c>
      <c r="G4528">
        <f>SPY_IVOL!G4528</f>
        <v>18.418800000000001</v>
      </c>
      <c r="H4528">
        <f>SPY_IVOL!H4528</f>
        <v>20.160399999999999</v>
      </c>
      <c r="I4528">
        <f>VLOOKUP($A4528,SPY_main!$A:$C,2,FALSE)</f>
        <v>380.82</v>
      </c>
      <c r="J4528">
        <f>IFERROR(VLOOKUP($A4528,SPY_main!$A:$C,3,FALSE),J4527)</f>
        <v>1.8711</v>
      </c>
      <c r="K4528">
        <f>IFERROR(VLOOKUP($A4528,SPY_main!$E:$F,2,FALSE),K4527)</f>
        <v>4.78186</v>
      </c>
      <c r="L4528">
        <f>IFERROR(VLOOKUP($A4528,SPY_main!H:I,2,FALSE),L4527)</f>
        <v>22.9</v>
      </c>
      <c r="M4528">
        <f t="shared" si="490"/>
        <v>40.296300000000002</v>
      </c>
      <c r="N4528">
        <f t="shared" si="491"/>
        <v>27.880800000000001</v>
      </c>
      <c r="O4528">
        <f t="shared" si="492"/>
        <v>24.321899999999999</v>
      </c>
      <c r="P4528">
        <f t="shared" si="493"/>
        <v>21.923300000000001</v>
      </c>
      <c r="Q4528">
        <f t="shared" si="494"/>
        <v>19.346</v>
      </c>
      <c r="R4528">
        <f t="shared" si="495"/>
        <v>19.374700000000001</v>
      </c>
      <c r="S4528">
        <f t="shared" si="496"/>
        <v>28.820499999999999</v>
      </c>
      <c r="T4528">
        <f>IFERROR(VLOOKUP($A4528,TY_main!A:B,2,FALSE),T4527)</f>
        <v>113.765625</v>
      </c>
    </row>
    <row r="4529" spans="1:20" x14ac:dyDescent="0.25">
      <c r="A4529" s="2">
        <f>SPY_IVOL!A4529</f>
        <v>44930</v>
      </c>
      <c r="B4529">
        <f>SPY_IVOL!B4529</f>
        <v>32.009</v>
      </c>
      <c r="C4529">
        <f>SPY_IVOL!C4529</f>
        <v>24.938700000000001</v>
      </c>
      <c r="D4529">
        <f>SPY_IVOL!D4529</f>
        <v>23.397099999999998</v>
      </c>
      <c r="E4529">
        <f>SPY_IVOL!E4529</f>
        <v>21.354700000000001</v>
      </c>
      <c r="F4529">
        <f>SPY_IVOL!F4529</f>
        <v>19.113099999999999</v>
      </c>
      <c r="G4529">
        <f>SPY_IVOL!G4529</f>
        <v>17.786799999999999</v>
      </c>
      <c r="H4529">
        <f>SPY_IVOL!H4529</f>
        <v>20.104700000000001</v>
      </c>
      <c r="I4529">
        <f>VLOOKUP($A4529,SPY_main!$A:$C,2,FALSE)</f>
        <v>383.76</v>
      </c>
      <c r="J4529">
        <f>IFERROR(VLOOKUP($A4529,SPY_main!$A:$C,3,FALSE),J4528)</f>
        <v>1.8568</v>
      </c>
      <c r="K4529">
        <f>IFERROR(VLOOKUP($A4529,SPY_main!$E:$F,2,FALSE),K4528)</f>
        <v>4.78843</v>
      </c>
      <c r="L4529">
        <f>IFERROR(VLOOKUP($A4529,SPY_main!H:I,2,FALSE),L4528)</f>
        <v>22.01</v>
      </c>
      <c r="M4529">
        <f t="shared" si="490"/>
        <v>40.3703</v>
      </c>
      <c r="N4529">
        <f t="shared" si="491"/>
        <v>26.703600000000002</v>
      </c>
      <c r="O4529">
        <f t="shared" si="492"/>
        <v>22.9239</v>
      </c>
      <c r="P4529">
        <f t="shared" si="493"/>
        <v>21.051200000000001</v>
      </c>
      <c r="Q4529">
        <f t="shared" si="494"/>
        <v>18.602</v>
      </c>
      <c r="R4529">
        <f t="shared" si="495"/>
        <v>19.505099999999999</v>
      </c>
      <c r="S4529">
        <f t="shared" si="496"/>
        <v>26.267099999999999</v>
      </c>
      <c r="T4529">
        <f>IFERROR(VLOOKUP($A4529,TY_main!A:B,2,FALSE),T4528)</f>
        <v>114.3125</v>
      </c>
    </row>
    <row r="4530" spans="1:20" x14ac:dyDescent="0.25">
      <c r="A4530" s="2">
        <f>SPY_IVOL!A4530</f>
        <v>44931</v>
      </c>
      <c r="B4530">
        <f>SPY_IVOL!B4530</f>
        <v>32.854900000000001</v>
      </c>
      <c r="C4530">
        <f>SPY_IVOL!C4530</f>
        <v>25.334399999999999</v>
      </c>
      <c r="D4530">
        <f>SPY_IVOL!D4530</f>
        <v>23.624300000000002</v>
      </c>
      <c r="E4530">
        <f>SPY_IVOL!E4530</f>
        <v>21.731300000000001</v>
      </c>
      <c r="F4530">
        <f>SPY_IVOL!F4530</f>
        <v>19.443000000000001</v>
      </c>
      <c r="G4530">
        <f>SPY_IVOL!G4530</f>
        <v>18.145399999999999</v>
      </c>
      <c r="H4530">
        <f>SPY_IVOL!H4530</f>
        <v>20.398399999999999</v>
      </c>
      <c r="I4530">
        <f>VLOOKUP($A4530,SPY_main!$A:$C,2,FALSE)</f>
        <v>379.38</v>
      </c>
      <c r="J4530">
        <f>IFERROR(VLOOKUP($A4530,SPY_main!$A:$C,3,FALSE),J4529)</f>
        <v>1.8782000000000001</v>
      </c>
      <c r="K4530">
        <f>IFERROR(VLOOKUP($A4530,SPY_main!$E:$F,2,FALSE),K4529)</f>
        <v>4.8117099999999997</v>
      </c>
      <c r="L4530">
        <f>IFERROR(VLOOKUP($A4530,SPY_main!H:I,2,FALSE),L4529)</f>
        <v>22.46</v>
      </c>
      <c r="M4530">
        <f t="shared" si="490"/>
        <v>41.723799999999997</v>
      </c>
      <c r="N4530">
        <f t="shared" si="491"/>
        <v>27.631</v>
      </c>
      <c r="O4530">
        <f t="shared" si="492"/>
        <v>23.543299999999999</v>
      </c>
      <c r="P4530">
        <f t="shared" si="493"/>
        <v>21.841200000000001</v>
      </c>
      <c r="Q4530">
        <f t="shared" si="494"/>
        <v>19.557400000000001</v>
      </c>
      <c r="R4530">
        <f t="shared" si="495"/>
        <v>20.117699999999999</v>
      </c>
      <c r="S4530">
        <f t="shared" si="496"/>
        <v>28.954999999999998</v>
      </c>
      <c r="T4530">
        <f>IFERROR(VLOOKUP($A4530,TY_main!A:B,2,FALSE),T4529)</f>
        <v>114.140625</v>
      </c>
    </row>
    <row r="4531" spans="1:20" x14ac:dyDescent="0.25">
      <c r="A4531" s="2">
        <f>SPY_IVOL!A4531</f>
        <v>44932</v>
      </c>
      <c r="B4531">
        <f>SPY_IVOL!B4531</f>
        <v>32.578600000000002</v>
      </c>
      <c r="C4531">
        <f>SPY_IVOL!C4531</f>
        <v>24.700900000000001</v>
      </c>
      <c r="D4531">
        <f>SPY_IVOL!D4531</f>
        <v>22.874600000000001</v>
      </c>
      <c r="E4531">
        <f>SPY_IVOL!E4531</f>
        <v>20.860499999999998</v>
      </c>
      <c r="F4531">
        <f>SPY_IVOL!F4531</f>
        <v>18.1175</v>
      </c>
      <c r="G4531">
        <f>SPY_IVOL!G4531</f>
        <v>17.113099999999999</v>
      </c>
      <c r="H4531">
        <f>SPY_IVOL!H4531</f>
        <v>20.0901</v>
      </c>
      <c r="I4531">
        <f>VLOOKUP($A4531,SPY_main!$A:$C,2,FALSE)</f>
        <v>388.08</v>
      </c>
      <c r="J4531">
        <f>IFERROR(VLOOKUP($A4531,SPY_main!$A:$C,3,FALSE),J4530)</f>
        <v>1.8361000000000001</v>
      </c>
      <c r="K4531">
        <f>IFERROR(VLOOKUP($A4531,SPY_main!$E:$F,2,FALSE),K4530)</f>
        <v>4.8098599999999996</v>
      </c>
      <c r="L4531">
        <f>IFERROR(VLOOKUP($A4531,SPY_main!H:I,2,FALSE),L4530)</f>
        <v>21.13</v>
      </c>
      <c r="M4531">
        <f t="shared" si="490"/>
        <v>41.582700000000003</v>
      </c>
      <c r="N4531">
        <f t="shared" si="491"/>
        <v>26.833500000000001</v>
      </c>
      <c r="O4531">
        <f t="shared" si="492"/>
        <v>21.863700000000001</v>
      </c>
      <c r="P4531">
        <f t="shared" si="493"/>
        <v>20.2058</v>
      </c>
      <c r="Q4531">
        <f t="shared" si="494"/>
        <v>17.254100000000001</v>
      </c>
      <c r="R4531">
        <f t="shared" si="495"/>
        <v>19.702999999999999</v>
      </c>
      <c r="S4531">
        <f t="shared" si="496"/>
        <v>26.288799999999998</v>
      </c>
      <c r="T4531">
        <f>IFERROR(VLOOKUP($A4531,TY_main!A:B,2,FALSE),T4530)</f>
        <v>115.359375</v>
      </c>
    </row>
    <row r="4532" spans="1:20" x14ac:dyDescent="0.25">
      <c r="A4532" s="2">
        <f>SPY_IVOL!A4532</f>
        <v>44935</v>
      </c>
      <c r="B4532">
        <f>SPY_IVOL!B4532</f>
        <v>33.532400000000003</v>
      </c>
      <c r="C4532">
        <f>SPY_IVOL!C4532</f>
        <v>25.6386</v>
      </c>
      <c r="D4532">
        <f>SPY_IVOL!D4532</f>
        <v>23.628399999999999</v>
      </c>
      <c r="E4532">
        <f>SPY_IVOL!E4532</f>
        <v>21.114799999999999</v>
      </c>
      <c r="F4532">
        <f>SPY_IVOL!F4532</f>
        <v>18.934899999999999</v>
      </c>
      <c r="G4532">
        <f>SPY_IVOL!G4532</f>
        <v>17.849900000000002</v>
      </c>
      <c r="H4532">
        <f>SPY_IVOL!H4532</f>
        <v>20.9255</v>
      </c>
      <c r="I4532">
        <f>VLOOKUP($A4532,SPY_main!$A:$C,2,FALSE)</f>
        <v>387.86</v>
      </c>
      <c r="J4532">
        <f>IFERROR(VLOOKUP($A4532,SPY_main!$A:$C,3,FALSE),J4531)</f>
        <v>1.8371999999999999</v>
      </c>
      <c r="K4532">
        <f>IFERROR(VLOOKUP($A4532,SPY_main!$E:$F,2,FALSE),K4531)</f>
        <v>4.7825699999999998</v>
      </c>
      <c r="L4532">
        <f>IFERROR(VLOOKUP($A4532,SPY_main!H:I,2,FALSE),L4531)</f>
        <v>21.97</v>
      </c>
      <c r="M4532">
        <f t="shared" si="490"/>
        <v>45.1571</v>
      </c>
      <c r="N4532">
        <f t="shared" si="491"/>
        <v>29.452400000000001</v>
      </c>
      <c r="O4532">
        <f t="shared" si="492"/>
        <v>24.214700000000001</v>
      </c>
      <c r="P4532">
        <f t="shared" si="493"/>
        <v>21.656099999999999</v>
      </c>
      <c r="Q4532">
        <f t="shared" si="494"/>
        <v>19.652200000000001</v>
      </c>
      <c r="R4532">
        <f t="shared" si="495"/>
        <v>21.9436</v>
      </c>
      <c r="S4532">
        <f t="shared" si="496"/>
        <v>29.837</v>
      </c>
      <c r="T4532">
        <f>IFERROR(VLOOKUP($A4532,TY_main!A:B,2,FALSE),T4531)</f>
        <v>115.765625</v>
      </c>
    </row>
    <row r="4533" spans="1:20" x14ac:dyDescent="0.25">
      <c r="A4533" s="2">
        <f>SPY_IVOL!A4533</f>
        <v>44936</v>
      </c>
      <c r="B4533">
        <f>SPY_IVOL!B4533</f>
        <v>32.912599999999998</v>
      </c>
      <c r="C4533">
        <f>SPY_IVOL!C4533</f>
        <v>24.637899999999998</v>
      </c>
      <c r="D4533">
        <f>SPY_IVOL!D4533</f>
        <v>22.466000000000001</v>
      </c>
      <c r="E4533">
        <f>SPY_IVOL!E4533</f>
        <v>20.237200000000001</v>
      </c>
      <c r="F4533">
        <f>SPY_IVOL!F4533</f>
        <v>17.837499999999999</v>
      </c>
      <c r="G4533">
        <f>SPY_IVOL!G4533</f>
        <v>16.887599999999999</v>
      </c>
      <c r="H4533">
        <f>SPY_IVOL!H4533</f>
        <v>20.819900000000001</v>
      </c>
      <c r="I4533">
        <f>VLOOKUP($A4533,SPY_main!$A:$C,2,FALSE)</f>
        <v>390.58</v>
      </c>
      <c r="J4533">
        <f>IFERROR(VLOOKUP($A4533,SPY_main!$A:$C,3,FALSE),J4532)</f>
        <v>1.8244</v>
      </c>
      <c r="K4533">
        <f>IFERROR(VLOOKUP($A4533,SPY_main!$E:$F,2,FALSE),K4532)</f>
        <v>4.80586</v>
      </c>
      <c r="L4533">
        <f>IFERROR(VLOOKUP($A4533,SPY_main!H:I,2,FALSE),L4532)</f>
        <v>20.58</v>
      </c>
      <c r="M4533">
        <f t="shared" si="490"/>
        <v>46.603099999999998</v>
      </c>
      <c r="N4533">
        <f t="shared" si="491"/>
        <v>29.148599999999998</v>
      </c>
      <c r="O4533">
        <f t="shared" si="492"/>
        <v>22.9572</v>
      </c>
      <c r="P4533">
        <f t="shared" si="493"/>
        <v>21.158200000000001</v>
      </c>
      <c r="Q4533">
        <f t="shared" si="494"/>
        <v>18.720199999999998</v>
      </c>
      <c r="R4533">
        <f t="shared" si="495"/>
        <v>22.143000000000001</v>
      </c>
      <c r="S4533">
        <f t="shared" si="496"/>
        <v>27.305700000000002</v>
      </c>
      <c r="T4533">
        <f>IFERROR(VLOOKUP($A4533,TY_main!A:B,2,FALSE),T4532)</f>
        <v>115.140625</v>
      </c>
    </row>
    <row r="4534" spans="1:20" x14ac:dyDescent="0.25">
      <c r="A4534" s="2">
        <f>SPY_IVOL!A4534</f>
        <v>44937</v>
      </c>
      <c r="B4534">
        <f>SPY_IVOL!B4534</f>
        <v>33.491599999999998</v>
      </c>
      <c r="C4534">
        <f>SPY_IVOL!C4534</f>
        <v>25.113700000000001</v>
      </c>
      <c r="D4534">
        <f>SPY_IVOL!D4534</f>
        <v>22.896899999999999</v>
      </c>
      <c r="E4534">
        <f>SPY_IVOL!E4534</f>
        <v>20.439699999999998</v>
      </c>
      <c r="F4534">
        <f>SPY_IVOL!F4534</f>
        <v>18.198799999999999</v>
      </c>
      <c r="G4534">
        <f>SPY_IVOL!G4534</f>
        <v>17.375499999999999</v>
      </c>
      <c r="H4534">
        <f>SPY_IVOL!H4534</f>
        <v>20.982199999999999</v>
      </c>
      <c r="I4534">
        <f>VLOOKUP($A4534,SPY_main!$A:$C,2,FALSE)</f>
        <v>395.52</v>
      </c>
      <c r="J4534">
        <f>IFERROR(VLOOKUP($A4534,SPY_main!$A:$C,3,FALSE),J4533)</f>
        <v>1.8016000000000001</v>
      </c>
      <c r="K4534">
        <f>IFERROR(VLOOKUP($A4534,SPY_main!$E:$F,2,FALSE),K4533)</f>
        <v>4.8150000000000004</v>
      </c>
      <c r="L4534">
        <f>IFERROR(VLOOKUP($A4534,SPY_main!H:I,2,FALSE),L4533)</f>
        <v>21.09</v>
      </c>
      <c r="M4534">
        <f t="shared" si="490"/>
        <v>51.624899999999997</v>
      </c>
      <c r="N4534">
        <f t="shared" si="491"/>
        <v>31.546800000000001</v>
      </c>
      <c r="O4534">
        <f t="shared" si="492"/>
        <v>24.731999999999999</v>
      </c>
      <c r="P4534">
        <f t="shared" si="493"/>
        <v>22.462800000000001</v>
      </c>
      <c r="Q4534">
        <f t="shared" si="494"/>
        <v>20.0761</v>
      </c>
      <c r="R4534">
        <f t="shared" si="495"/>
        <v>23.337800000000001</v>
      </c>
      <c r="S4534">
        <f t="shared" si="496"/>
        <v>28.1081</v>
      </c>
      <c r="T4534">
        <f>IFERROR(VLOOKUP($A4534,TY_main!A:B,2,FALSE),T4533)</f>
        <v>115.578125</v>
      </c>
    </row>
    <row r="4535" spans="1:20" x14ac:dyDescent="0.25">
      <c r="A4535" s="2">
        <f>SPY_IVOL!A4535</f>
        <v>44938</v>
      </c>
      <c r="B4535">
        <f>SPY_IVOL!B4535</f>
        <v>32.4833</v>
      </c>
      <c r="C4535">
        <f>SPY_IVOL!C4535</f>
        <v>23.4741</v>
      </c>
      <c r="D4535">
        <f>SPY_IVOL!D4535</f>
        <v>20.704699999999999</v>
      </c>
      <c r="E4535">
        <f>SPY_IVOL!E4535</f>
        <v>18.119900000000001</v>
      </c>
      <c r="F4535">
        <f>SPY_IVOL!F4535</f>
        <v>16.1357</v>
      </c>
      <c r="G4535">
        <f>SPY_IVOL!G4535</f>
        <v>15.8788</v>
      </c>
      <c r="H4535">
        <f>SPY_IVOL!H4535</f>
        <v>20.505800000000001</v>
      </c>
      <c r="I4535">
        <f>VLOOKUP($A4535,SPY_main!$A:$C,2,FALSE)</f>
        <v>396.96</v>
      </c>
      <c r="J4535">
        <f>IFERROR(VLOOKUP($A4535,SPY_main!$A:$C,3,FALSE),J4534)</f>
        <v>1.7949999999999999</v>
      </c>
      <c r="K4535">
        <f>IFERROR(VLOOKUP($A4535,SPY_main!$E:$F,2,FALSE),K4534)</f>
        <v>4.8297100000000004</v>
      </c>
      <c r="L4535">
        <f>IFERROR(VLOOKUP($A4535,SPY_main!H:I,2,FALSE),L4534)</f>
        <v>18.829999999999998</v>
      </c>
      <c r="M4535">
        <f t="shared" si="490"/>
        <v>51.970199999999998</v>
      </c>
      <c r="N4535">
        <f t="shared" si="491"/>
        <v>30.636399999999998</v>
      </c>
      <c r="O4535">
        <f t="shared" si="492"/>
        <v>20.787600000000001</v>
      </c>
      <c r="P4535">
        <f t="shared" si="493"/>
        <v>15.731299999999999</v>
      </c>
      <c r="Q4535">
        <f t="shared" si="494"/>
        <v>15.290900000000001</v>
      </c>
      <c r="R4535">
        <f t="shared" si="495"/>
        <v>23.4071</v>
      </c>
      <c r="S4535">
        <f t="shared" si="496"/>
        <v>24.0899</v>
      </c>
      <c r="T4535">
        <f>IFERROR(VLOOKUP($A4535,TY_main!A:B,2,FALSE),T4534)</f>
        <v>116.390625</v>
      </c>
    </row>
    <row r="4536" spans="1:20" x14ac:dyDescent="0.25">
      <c r="A4536" s="2">
        <f>SPY_IVOL!A4536</f>
        <v>44939</v>
      </c>
      <c r="B4536">
        <f>SPY_IVOL!B4536</f>
        <v>33.238700000000001</v>
      </c>
      <c r="C4536">
        <f>SPY_IVOL!C4536</f>
        <v>23.7287</v>
      </c>
      <c r="D4536">
        <f>SPY_IVOL!D4536</f>
        <v>20.525300000000001</v>
      </c>
      <c r="E4536">
        <f>SPY_IVOL!E4536</f>
        <v>17.278099999999998</v>
      </c>
      <c r="F4536">
        <f>SPY_IVOL!F4536</f>
        <v>15.023300000000001</v>
      </c>
      <c r="G4536">
        <f>SPY_IVOL!G4536</f>
        <v>15.010199999999999</v>
      </c>
      <c r="H4536">
        <f>SPY_IVOL!H4536</f>
        <v>19.769300000000001</v>
      </c>
      <c r="I4536">
        <f>VLOOKUP($A4536,SPY_main!$A:$C,2,FALSE)</f>
        <v>398.5</v>
      </c>
      <c r="J4536">
        <f>IFERROR(VLOOKUP($A4536,SPY_main!$A:$C,3,FALSE),J4535)</f>
        <v>1.7881</v>
      </c>
      <c r="K4536">
        <f>IFERROR(VLOOKUP($A4536,SPY_main!$E:$F,2,FALSE),K4535)</f>
        <v>4.7924300000000004</v>
      </c>
      <c r="L4536">
        <f>IFERROR(VLOOKUP($A4536,SPY_main!H:I,2,FALSE),L4535)</f>
        <v>18.350000000000001</v>
      </c>
      <c r="M4536">
        <f t="shared" si="490"/>
        <v>55.505899999999997</v>
      </c>
      <c r="N4536">
        <f t="shared" si="491"/>
        <v>31.887599999999999</v>
      </c>
      <c r="O4536">
        <f t="shared" si="492"/>
        <v>20.6981</v>
      </c>
      <c r="P4536">
        <f t="shared" si="493"/>
        <v>13.2394</v>
      </c>
      <c r="Q4536">
        <f t="shared" si="494"/>
        <v>14.588100000000001</v>
      </c>
      <c r="R4536">
        <f t="shared" si="495"/>
        <v>19.302099999999999</v>
      </c>
      <c r="S4536">
        <f t="shared" si="496"/>
        <v>19.302099999999999</v>
      </c>
      <c r="T4536">
        <f>IFERROR(VLOOKUP($A4536,TY_main!A:B,2,FALSE),T4535)</f>
        <v>115.90625</v>
      </c>
    </row>
    <row r="4537" spans="1:20" x14ac:dyDescent="0.25">
      <c r="A4537" s="2">
        <f>SPY_IVOL!A4537</f>
        <v>44943</v>
      </c>
      <c r="B4537">
        <f>SPY_IVOL!B4537</f>
        <v>34.494399999999999</v>
      </c>
      <c r="C4537">
        <f>SPY_IVOL!C4537</f>
        <v>24.517099999999999</v>
      </c>
      <c r="D4537">
        <f>SPY_IVOL!D4537</f>
        <v>21.087700000000002</v>
      </c>
      <c r="E4537">
        <f>SPY_IVOL!E4537</f>
        <v>17.924399999999999</v>
      </c>
      <c r="F4537">
        <f>SPY_IVOL!F4537</f>
        <v>15.5214</v>
      </c>
      <c r="G4537">
        <f>SPY_IVOL!G4537</f>
        <v>15.529299999999999</v>
      </c>
      <c r="H4537">
        <f>SPY_IVOL!H4537</f>
        <v>21.0655</v>
      </c>
      <c r="I4537">
        <f>VLOOKUP($A4537,SPY_main!$A:$C,2,FALSE)</f>
        <v>397.77</v>
      </c>
      <c r="J4537">
        <f>IFERROR(VLOOKUP($A4537,SPY_main!$A:$C,3,FALSE),J4536)</f>
        <v>1.7914000000000001</v>
      </c>
      <c r="K4537">
        <f>IFERROR(VLOOKUP($A4537,SPY_main!$E:$F,2,FALSE),K4536)</f>
        <v>4.7975700000000003</v>
      </c>
      <c r="L4537">
        <f>IFERROR(VLOOKUP($A4537,SPY_main!H:I,2,FALSE),L4536)</f>
        <v>19.36</v>
      </c>
      <c r="M4537">
        <f t="shared" si="490"/>
        <v>69.754599999999996</v>
      </c>
      <c r="N4537">
        <f t="shared" si="491"/>
        <v>45.249200000000002</v>
      </c>
      <c r="O4537">
        <f t="shared" si="492"/>
        <v>27.853100000000001</v>
      </c>
      <c r="P4537">
        <f t="shared" si="493"/>
        <v>17.3903</v>
      </c>
      <c r="Q4537">
        <f t="shared" si="494"/>
        <v>21.117100000000001</v>
      </c>
      <c r="R4537">
        <f t="shared" si="495"/>
        <v>25.966999999999999</v>
      </c>
      <c r="S4537">
        <f t="shared" si="496"/>
        <v>25.966999999999999</v>
      </c>
      <c r="T4537">
        <f>IFERROR(VLOOKUP($A4537,TY_main!A:B,2,FALSE),T4536)</f>
        <v>115.8125</v>
      </c>
    </row>
    <row r="4538" spans="1:20" x14ac:dyDescent="0.25">
      <c r="A4538" s="2">
        <f>SPY_IVOL!A4538</f>
        <v>44944</v>
      </c>
      <c r="B4538">
        <f>SPY_IVOL!B4538</f>
        <v>35.670400000000001</v>
      </c>
      <c r="C4538">
        <f>SPY_IVOL!C4538</f>
        <v>25.240400000000001</v>
      </c>
      <c r="D4538">
        <f>SPY_IVOL!D4538</f>
        <v>21.928799999999999</v>
      </c>
      <c r="E4538">
        <f>SPY_IVOL!E4538</f>
        <v>19.054300000000001</v>
      </c>
      <c r="F4538">
        <f>SPY_IVOL!F4538</f>
        <v>16.359300000000001</v>
      </c>
      <c r="G4538">
        <f>SPY_IVOL!G4538</f>
        <v>15.973000000000001</v>
      </c>
      <c r="H4538">
        <f>SPY_IVOL!H4538</f>
        <v>22.588100000000001</v>
      </c>
      <c r="I4538">
        <f>VLOOKUP($A4538,SPY_main!$A:$C,2,FALSE)</f>
        <v>391.49</v>
      </c>
      <c r="J4538">
        <f>IFERROR(VLOOKUP($A4538,SPY_main!$A:$C,3,FALSE),J4537)</f>
        <v>1.8201000000000001</v>
      </c>
      <c r="K4538">
        <f>IFERROR(VLOOKUP($A4538,SPY_main!$E:$F,2,FALSE),K4537)</f>
        <v>4.8077100000000002</v>
      </c>
      <c r="L4538">
        <f>IFERROR(VLOOKUP($A4538,SPY_main!H:I,2,FALSE),L4537)</f>
        <v>20.34</v>
      </c>
      <c r="M4538">
        <f t="shared" si="490"/>
        <v>73.369</v>
      </c>
      <c r="N4538">
        <f t="shared" si="491"/>
        <v>52.365600000000001</v>
      </c>
      <c r="O4538">
        <f t="shared" si="492"/>
        <v>31.626799999999999</v>
      </c>
      <c r="P4538">
        <f t="shared" si="493"/>
        <v>18.933700000000002</v>
      </c>
      <c r="Q4538">
        <f t="shared" si="494"/>
        <v>25.97</v>
      </c>
      <c r="R4538">
        <f t="shared" si="495"/>
        <v>27.043700000000001</v>
      </c>
      <c r="S4538">
        <f t="shared" si="496"/>
        <v>27.043700000000001</v>
      </c>
      <c r="T4538">
        <f>IFERROR(VLOOKUP($A4538,TY_main!A:B,2,FALSE),T4537)</f>
        <v>117.0625</v>
      </c>
    </row>
    <row r="4539" spans="1:20" x14ac:dyDescent="0.25">
      <c r="A4539" s="2">
        <f>SPY_IVOL!A4539</f>
        <v>44945</v>
      </c>
      <c r="B4539">
        <f>SPY_IVOL!B4539</f>
        <v>35.992400000000004</v>
      </c>
      <c r="C4539">
        <f>SPY_IVOL!C4539</f>
        <v>25.588100000000001</v>
      </c>
      <c r="D4539">
        <f>SPY_IVOL!D4539</f>
        <v>22.3049</v>
      </c>
      <c r="E4539">
        <f>SPY_IVOL!E4539</f>
        <v>19.3125</v>
      </c>
      <c r="F4539">
        <f>SPY_IVOL!F4539</f>
        <v>16.315100000000001</v>
      </c>
      <c r="G4539">
        <f>SPY_IVOL!G4539</f>
        <v>15.9155</v>
      </c>
      <c r="H4539">
        <f>SPY_IVOL!H4539</f>
        <v>21.853899999999999</v>
      </c>
      <c r="I4539">
        <f>VLOOKUP($A4539,SPY_main!$A:$C,2,FALSE)</f>
        <v>388.64</v>
      </c>
      <c r="J4539">
        <f>IFERROR(VLOOKUP($A4539,SPY_main!$A:$C,3,FALSE),J4538)</f>
        <v>1.8334999999999999</v>
      </c>
      <c r="K4539">
        <f>IFERROR(VLOOKUP($A4539,SPY_main!$E:$F,2,FALSE),K4538)</f>
        <v>4.8152900000000001</v>
      </c>
      <c r="L4539">
        <f>IFERROR(VLOOKUP($A4539,SPY_main!H:I,2,FALSE),L4538)</f>
        <v>20.52</v>
      </c>
      <c r="M4539">
        <f t="shared" si="490"/>
        <v>55.4831</v>
      </c>
      <c r="N4539">
        <f t="shared" si="491"/>
        <v>55.4831</v>
      </c>
      <c r="O4539">
        <f t="shared" si="492"/>
        <v>38.7849</v>
      </c>
      <c r="P4539">
        <f t="shared" si="493"/>
        <v>19.561199999999999</v>
      </c>
      <c r="Q4539">
        <f t="shared" si="494"/>
        <v>31.7363</v>
      </c>
      <c r="R4539">
        <f t="shared" si="495"/>
        <v>31.7363</v>
      </c>
      <c r="S4539">
        <f t="shared" si="496"/>
        <v>31.7363</v>
      </c>
      <c r="T4539">
        <f>IFERROR(VLOOKUP($A4539,TY_main!A:B,2,FALSE),T4538)</f>
        <v>116.796875</v>
      </c>
    </row>
    <row r="4540" spans="1:20" x14ac:dyDescent="0.25">
      <c r="A4540" s="2">
        <f>SPY_IVOL!A4540</f>
        <v>44946</v>
      </c>
      <c r="B4540">
        <f>SPY_IVOL!B4540</f>
        <v>36.195900000000002</v>
      </c>
      <c r="C4540">
        <f>SPY_IVOL!C4540</f>
        <v>25.374300000000002</v>
      </c>
      <c r="D4540">
        <f>SPY_IVOL!D4540</f>
        <v>21.949100000000001</v>
      </c>
      <c r="E4540">
        <f>SPY_IVOL!E4540</f>
        <v>17.998200000000001</v>
      </c>
      <c r="F4540">
        <f>SPY_IVOL!F4540</f>
        <v>15.539099999999999</v>
      </c>
      <c r="G4540">
        <f>SPY_IVOL!G4540</f>
        <v>15.7098</v>
      </c>
      <c r="H4540">
        <f>SPY_IVOL!H4540</f>
        <v>22.206900000000001</v>
      </c>
      <c r="I4540">
        <f>VLOOKUP($A4540,SPY_main!$A:$C,2,FALSE)</f>
        <v>395.88</v>
      </c>
      <c r="J4540">
        <f>IFERROR(VLOOKUP($A4540,SPY_main!$A:$C,3,FALSE),J4539)</f>
        <v>1.7999000000000001</v>
      </c>
      <c r="K4540">
        <f>IFERROR(VLOOKUP($A4540,SPY_main!$E:$F,2,FALSE),K4539)</f>
        <v>4.8155700000000001</v>
      </c>
      <c r="L4540">
        <f>IFERROR(VLOOKUP($A4540,SPY_main!H:I,2,FALSE),L4539)</f>
        <v>19.850000000000001</v>
      </c>
      <c r="M4540">
        <f t="shared" si="490"/>
        <v>38.560699999999997</v>
      </c>
      <c r="N4540">
        <f t="shared" si="491"/>
        <v>38.560699999999997</v>
      </c>
      <c r="O4540">
        <f t="shared" si="492"/>
        <v>23.954699999999999</v>
      </c>
      <c r="P4540">
        <f t="shared" si="493"/>
        <v>9.6212</v>
      </c>
      <c r="Q4540">
        <f t="shared" si="494"/>
        <v>12.224500000000001</v>
      </c>
      <c r="R4540">
        <f t="shared" si="495"/>
        <v>12.224500000000001</v>
      </c>
      <c r="S4540">
        <f t="shared" si="496"/>
        <v>12.224500000000001</v>
      </c>
      <c r="T4540">
        <f>IFERROR(VLOOKUP($A4540,TY_main!A:B,2,FALSE),T4539)</f>
        <v>116.203125</v>
      </c>
    </row>
    <row r="4541" spans="1:20" x14ac:dyDescent="0.25">
      <c r="A4541" s="2">
        <f>SPY_IVOL!A4541</f>
        <v>44949</v>
      </c>
      <c r="B4541">
        <f>SPY_IVOL!B4541</f>
        <v>31.902000000000001</v>
      </c>
      <c r="C4541">
        <f>SPY_IVOL!C4541</f>
        <v>24.363299999999999</v>
      </c>
      <c r="D4541">
        <f>SPY_IVOL!D4541</f>
        <v>21.425699999999999</v>
      </c>
      <c r="E4541">
        <f>SPY_IVOL!E4541</f>
        <v>18.150200000000002</v>
      </c>
      <c r="F4541">
        <f>SPY_IVOL!F4541</f>
        <v>15.7418</v>
      </c>
      <c r="G4541">
        <f>SPY_IVOL!G4541</f>
        <v>14.924799999999999</v>
      </c>
      <c r="H4541">
        <f>SPY_IVOL!H4541</f>
        <v>17.775400000000001</v>
      </c>
      <c r="I4541">
        <f>VLOOKUP($A4541,SPY_main!$A:$C,2,FALSE)</f>
        <v>400.63</v>
      </c>
      <c r="J4541">
        <f>IFERROR(VLOOKUP($A4541,SPY_main!$A:$C,3,FALSE),J4540)</f>
        <v>1.7786</v>
      </c>
      <c r="K4541">
        <f>IFERROR(VLOOKUP($A4541,SPY_main!$E:$F,2,FALSE),K4540)</f>
        <v>4.8177099999999999</v>
      </c>
      <c r="L4541">
        <f>IFERROR(VLOOKUP($A4541,SPY_main!H:I,2,FALSE),L4540)</f>
        <v>19.809999999999999</v>
      </c>
      <c r="M4541">
        <f t="shared" si="490"/>
        <v>37.642400000000002</v>
      </c>
      <c r="N4541">
        <f t="shared" si="491"/>
        <v>26.3263</v>
      </c>
      <c r="O4541">
        <f t="shared" si="492"/>
        <v>22.286100000000001</v>
      </c>
      <c r="P4541">
        <f t="shared" si="493"/>
        <v>18.4452</v>
      </c>
      <c r="Q4541">
        <f t="shared" si="494"/>
        <v>15.9459</v>
      </c>
      <c r="R4541">
        <f t="shared" si="495"/>
        <v>16.5002</v>
      </c>
      <c r="S4541">
        <f t="shared" si="496"/>
        <v>22.7972</v>
      </c>
      <c r="T4541">
        <f>IFERROR(VLOOKUP($A4541,TY_main!A:B,2,FALSE),T4540)</f>
        <v>115.828125</v>
      </c>
    </row>
    <row r="4542" spans="1:20" x14ac:dyDescent="0.25">
      <c r="A4542" s="2">
        <f>SPY_IVOL!A4542</f>
        <v>44950</v>
      </c>
      <c r="B4542">
        <f>SPY_IVOL!B4542</f>
        <v>31.564</v>
      </c>
      <c r="C4542">
        <f>SPY_IVOL!C4542</f>
        <v>23.649000000000001</v>
      </c>
      <c r="D4542">
        <f>SPY_IVOL!D4542</f>
        <v>20.446100000000001</v>
      </c>
      <c r="E4542">
        <f>SPY_IVOL!E4542</f>
        <v>17.411799999999999</v>
      </c>
      <c r="F4542">
        <f>SPY_IVOL!F4542</f>
        <v>16.0214</v>
      </c>
      <c r="G4542">
        <f>SPY_IVOL!G4542</f>
        <v>14.922800000000001</v>
      </c>
      <c r="H4542">
        <f>SPY_IVOL!H4542</f>
        <v>17.546500000000002</v>
      </c>
      <c r="I4542">
        <f>VLOOKUP($A4542,SPY_main!$A:$C,2,FALSE)</f>
        <v>400.2</v>
      </c>
      <c r="J4542">
        <f>IFERROR(VLOOKUP($A4542,SPY_main!$A:$C,3,FALSE),J4541)</f>
        <v>1.7805</v>
      </c>
      <c r="K4542">
        <f>IFERROR(VLOOKUP($A4542,SPY_main!$E:$F,2,FALSE),K4541)</f>
        <v>4.82186</v>
      </c>
      <c r="L4542">
        <f>IFERROR(VLOOKUP($A4542,SPY_main!H:I,2,FALSE),L4541)</f>
        <v>19.2</v>
      </c>
      <c r="M4542">
        <f t="shared" si="490"/>
        <v>37.441899999999997</v>
      </c>
      <c r="N4542">
        <f t="shared" si="491"/>
        <v>25.703299999999999</v>
      </c>
      <c r="O4542">
        <f t="shared" si="492"/>
        <v>21.336500000000001</v>
      </c>
      <c r="P4542">
        <f t="shared" si="493"/>
        <v>17.770299999999999</v>
      </c>
      <c r="Q4542">
        <f t="shared" si="494"/>
        <v>16.4709</v>
      </c>
      <c r="R4542">
        <f t="shared" si="495"/>
        <v>16.742799999999999</v>
      </c>
      <c r="S4542">
        <f t="shared" si="496"/>
        <v>22.7102</v>
      </c>
      <c r="T4542">
        <f>IFERROR(VLOOKUP($A4542,TY_main!A:B,2,FALSE),T4541)</f>
        <v>116.171875</v>
      </c>
    </row>
    <row r="4543" spans="1:20" x14ac:dyDescent="0.25">
      <c r="A4543" s="2">
        <f>SPY_IVOL!A4543</f>
        <v>44951</v>
      </c>
      <c r="B4543">
        <f>SPY_IVOL!B4543</f>
        <v>31.750399999999999</v>
      </c>
      <c r="C4543">
        <f>SPY_IVOL!C4543</f>
        <v>23.925799999999999</v>
      </c>
      <c r="D4543">
        <f>SPY_IVOL!D4543</f>
        <v>20.959199999999999</v>
      </c>
      <c r="E4543">
        <f>SPY_IVOL!E4543</f>
        <v>17.7743</v>
      </c>
      <c r="F4543">
        <f>SPY_IVOL!F4543</f>
        <v>15.311400000000001</v>
      </c>
      <c r="G4543">
        <f>SPY_IVOL!G4543</f>
        <v>14.5952</v>
      </c>
      <c r="H4543">
        <f>SPY_IVOL!H4543</f>
        <v>17.676200000000001</v>
      </c>
      <c r="I4543">
        <f>VLOOKUP($A4543,SPY_main!$A:$C,2,FALSE)</f>
        <v>400.35</v>
      </c>
      <c r="J4543">
        <f>IFERROR(VLOOKUP($A4543,SPY_main!$A:$C,3,FALSE),J4542)</f>
        <v>1.7798</v>
      </c>
      <c r="K4543">
        <f>IFERROR(VLOOKUP($A4543,SPY_main!$E:$F,2,FALSE),K4542)</f>
        <v>4.8145699999999998</v>
      </c>
      <c r="L4543">
        <f>IFERROR(VLOOKUP($A4543,SPY_main!H:I,2,FALSE),L4542)</f>
        <v>19.079999999999998</v>
      </c>
      <c r="M4543">
        <f t="shared" si="490"/>
        <v>37.8157</v>
      </c>
      <c r="N4543">
        <f t="shared" si="491"/>
        <v>25.959099999999999</v>
      </c>
      <c r="O4543">
        <f t="shared" si="492"/>
        <v>21.988199999999999</v>
      </c>
      <c r="P4543">
        <f t="shared" si="493"/>
        <v>18.4695</v>
      </c>
      <c r="Q4543">
        <f t="shared" si="494"/>
        <v>15.6433</v>
      </c>
      <c r="R4543">
        <f t="shared" si="495"/>
        <v>16.273</v>
      </c>
      <c r="S4543">
        <f t="shared" si="496"/>
        <v>21.849599999999999</v>
      </c>
      <c r="T4543">
        <f>IFERROR(VLOOKUP($A4543,TY_main!A:B,2,FALSE),T4542)</f>
        <v>116.28125</v>
      </c>
    </row>
    <row r="4544" spans="1:20" x14ac:dyDescent="0.25">
      <c r="A4544" s="2">
        <f>SPY_IVOL!A4544</f>
        <v>44952</v>
      </c>
      <c r="B4544">
        <f>SPY_IVOL!B4544</f>
        <v>31.658799999999999</v>
      </c>
      <c r="C4544">
        <f>SPY_IVOL!C4544</f>
        <v>23.744700000000002</v>
      </c>
      <c r="D4544">
        <f>SPY_IVOL!D4544</f>
        <v>20.621099999999998</v>
      </c>
      <c r="E4544">
        <f>SPY_IVOL!E4544</f>
        <v>17.103999999999999</v>
      </c>
      <c r="F4544">
        <f>SPY_IVOL!F4544</f>
        <v>14.867800000000001</v>
      </c>
      <c r="G4544">
        <f>SPY_IVOL!G4544</f>
        <v>14.222799999999999</v>
      </c>
      <c r="H4544">
        <f>SPY_IVOL!H4544</f>
        <v>17.2819</v>
      </c>
      <c r="I4544">
        <f>VLOOKUP($A4544,SPY_main!$A:$C,2,FALSE)</f>
        <v>404.75</v>
      </c>
      <c r="J4544">
        <f>IFERROR(VLOOKUP($A4544,SPY_main!$A:$C,3,FALSE),J4543)</f>
        <v>1.7605</v>
      </c>
      <c r="K4544">
        <f>IFERROR(VLOOKUP($A4544,SPY_main!$E:$F,2,FALSE),K4543)</f>
        <v>4.8024300000000002</v>
      </c>
      <c r="L4544">
        <f>IFERROR(VLOOKUP($A4544,SPY_main!H:I,2,FALSE),L4543)</f>
        <v>18.73</v>
      </c>
      <c r="M4544">
        <f t="shared" si="490"/>
        <v>37.944000000000003</v>
      </c>
      <c r="N4544">
        <f t="shared" si="491"/>
        <v>25.864699999999999</v>
      </c>
      <c r="O4544">
        <f t="shared" si="492"/>
        <v>21.810500000000001</v>
      </c>
      <c r="P4544">
        <f t="shared" si="493"/>
        <v>17.742899999999999</v>
      </c>
      <c r="Q4544">
        <f t="shared" si="494"/>
        <v>15.249700000000001</v>
      </c>
      <c r="R4544">
        <f t="shared" si="495"/>
        <v>16.093900000000001</v>
      </c>
      <c r="S4544">
        <f t="shared" si="496"/>
        <v>20.935700000000001</v>
      </c>
      <c r="T4544">
        <f>IFERROR(VLOOKUP($A4544,TY_main!A:B,2,FALSE),T4543)</f>
        <v>116</v>
      </c>
    </row>
    <row r="4545" spans="1:20" x14ac:dyDescent="0.25">
      <c r="A4545" s="2">
        <f>SPY_IVOL!A4545</f>
        <v>44953</v>
      </c>
      <c r="B4545">
        <f>SPY_IVOL!B4545</f>
        <v>31.819299999999998</v>
      </c>
      <c r="C4545">
        <f>SPY_IVOL!C4545</f>
        <v>23.6753</v>
      </c>
      <c r="D4545">
        <f>SPY_IVOL!D4545</f>
        <v>20.405999999999999</v>
      </c>
      <c r="E4545">
        <f>SPY_IVOL!E4545</f>
        <v>17.103200000000001</v>
      </c>
      <c r="F4545">
        <f>SPY_IVOL!F4545</f>
        <v>14.720800000000001</v>
      </c>
      <c r="G4545">
        <f>SPY_IVOL!G4545</f>
        <v>13.9452</v>
      </c>
      <c r="H4545">
        <f>SPY_IVOL!H4545</f>
        <v>17.4635</v>
      </c>
      <c r="I4545">
        <f>VLOOKUP($A4545,SPY_main!$A:$C,2,FALSE)</f>
        <v>405.68</v>
      </c>
      <c r="J4545">
        <f>IFERROR(VLOOKUP($A4545,SPY_main!$A:$C,3,FALSE),J4544)</f>
        <v>1.7565</v>
      </c>
      <c r="K4545">
        <f>IFERROR(VLOOKUP($A4545,SPY_main!$E:$F,2,FALSE),K4544)</f>
        <v>4.8252899999999999</v>
      </c>
      <c r="L4545">
        <f>IFERROR(VLOOKUP($A4545,SPY_main!H:I,2,FALSE),L4544)</f>
        <v>18.510000000000002</v>
      </c>
      <c r="M4545">
        <f t="shared" si="490"/>
        <v>38.234900000000003</v>
      </c>
      <c r="N4545">
        <f t="shared" si="491"/>
        <v>25.795999999999999</v>
      </c>
      <c r="O4545">
        <f t="shared" si="492"/>
        <v>21.543199999999999</v>
      </c>
      <c r="P4545">
        <f t="shared" si="493"/>
        <v>17.8291</v>
      </c>
      <c r="Q4545">
        <f t="shared" si="494"/>
        <v>15.2036</v>
      </c>
      <c r="R4545">
        <f t="shared" si="495"/>
        <v>16.078700000000001</v>
      </c>
      <c r="S4545">
        <f t="shared" si="496"/>
        <v>21.137499999999999</v>
      </c>
      <c r="T4545">
        <f>IFERROR(VLOOKUP($A4545,TY_main!A:B,2,FALSE),T4544)</f>
        <v>115.75</v>
      </c>
    </row>
    <row r="4546" spans="1:20" x14ac:dyDescent="0.25">
      <c r="A4546" s="2">
        <f>SPY_IVOL!A4546</f>
        <v>44956</v>
      </c>
      <c r="B4546">
        <f>SPY_IVOL!B4546</f>
        <v>32.932200000000002</v>
      </c>
      <c r="C4546">
        <f>SPY_IVOL!C4546</f>
        <v>24.630299999999998</v>
      </c>
      <c r="D4546">
        <f>SPY_IVOL!D4546</f>
        <v>21.319800000000001</v>
      </c>
      <c r="E4546">
        <f>SPY_IVOL!E4546</f>
        <v>18.672599999999999</v>
      </c>
      <c r="F4546">
        <f>SPY_IVOL!F4546</f>
        <v>16.296600000000002</v>
      </c>
      <c r="G4546">
        <f>SPY_IVOL!G4546</f>
        <v>15.113200000000001</v>
      </c>
      <c r="H4546">
        <f>SPY_IVOL!H4546</f>
        <v>18.633400000000002</v>
      </c>
      <c r="I4546">
        <f>VLOOKUP($A4546,SPY_main!$A:$C,2,FALSE)</f>
        <v>400.59</v>
      </c>
      <c r="J4546">
        <f>IFERROR(VLOOKUP($A4546,SPY_main!$A:$C,3,FALSE),J4545)</f>
        <v>1.7787999999999999</v>
      </c>
      <c r="K4546">
        <f>IFERROR(VLOOKUP($A4546,SPY_main!$E:$F,2,FALSE),K4545)</f>
        <v>4.8135700000000003</v>
      </c>
      <c r="L4546">
        <f>IFERROR(VLOOKUP($A4546,SPY_main!H:I,2,FALSE),L4545)</f>
        <v>19.940000000000001</v>
      </c>
      <c r="M4546">
        <f t="shared" ref="M4546:M4609" si="497">IFERROR(VLOOKUP($A4546,FirstM,2,FALSE),M4545)</f>
        <v>39.843800000000002</v>
      </c>
      <c r="N4546">
        <f t="shared" ref="N4546:N4609" si="498">IFERROR(VLOOKUP($A4546,FirstM,3,FALSE),N4545)</f>
        <v>27.404399999999999</v>
      </c>
      <c r="O4546">
        <f t="shared" ref="O4546:O4609" si="499">IFERROR(VLOOKUP($A4546,FirstM,4,FALSE),O4545)</f>
        <v>23.1144</v>
      </c>
      <c r="P4546">
        <f t="shared" ref="P4546:P4609" si="500">IFERROR(VLOOKUP($A4546,FirstM,5,FALSE),P4545)</f>
        <v>20.559899999999999</v>
      </c>
      <c r="Q4546">
        <f t="shared" ref="Q4546:Q4609" si="501">IFERROR(VLOOKUP($A4546,FirstM,6,FALSE),Q4545)</f>
        <v>17.651299999999999</v>
      </c>
      <c r="R4546">
        <f t="shared" ref="R4546:R4609" si="502">IFERROR(VLOOKUP($A4546,FirstM,7,FALSE),R4545)</f>
        <v>18.039100000000001</v>
      </c>
      <c r="S4546">
        <f t="shared" ref="S4546:S4609" si="503">IFERROR(VLOOKUP($A4546,FirstM,8,FALSE),S4545)</f>
        <v>23.915199999999999</v>
      </c>
      <c r="T4546">
        <f>IFERROR(VLOOKUP($A4546,TY_main!A:B,2,FALSE),T4545)</f>
        <v>115.421875</v>
      </c>
    </row>
    <row r="4547" spans="1:20" x14ac:dyDescent="0.25">
      <c r="A4547" s="2">
        <f>SPY_IVOL!A4547</f>
        <v>44957</v>
      </c>
      <c r="B4547">
        <f>SPY_IVOL!B4547</f>
        <v>33.077100000000002</v>
      </c>
      <c r="C4547">
        <f>SPY_IVOL!C4547</f>
        <v>24.5839</v>
      </c>
      <c r="D4547">
        <f>SPY_IVOL!D4547</f>
        <v>21.308299999999999</v>
      </c>
      <c r="E4547">
        <f>SPY_IVOL!E4547</f>
        <v>17.582599999999999</v>
      </c>
      <c r="F4547">
        <f>SPY_IVOL!F4547</f>
        <v>14.711</v>
      </c>
      <c r="G4547">
        <f>SPY_IVOL!G4547</f>
        <v>14.2247</v>
      </c>
      <c r="H4547">
        <f>SPY_IVOL!H4547</f>
        <v>18.422899999999998</v>
      </c>
      <c r="I4547">
        <f>VLOOKUP($A4547,SPY_main!$A:$C,2,FALSE)</f>
        <v>406.48</v>
      </c>
      <c r="J4547">
        <f>IFERROR(VLOOKUP($A4547,SPY_main!$A:$C,3,FALSE),J4546)</f>
        <v>1.7529999999999999</v>
      </c>
      <c r="K4547">
        <f>IFERROR(VLOOKUP($A4547,SPY_main!$E:$F,2,FALSE),K4546)</f>
        <v>4.8135700000000003</v>
      </c>
      <c r="L4547">
        <f>IFERROR(VLOOKUP($A4547,SPY_main!H:I,2,FALSE),L4546)</f>
        <v>19.399999999999999</v>
      </c>
      <c r="M4547">
        <f t="shared" si="497"/>
        <v>41.694099999999999</v>
      </c>
      <c r="N4547">
        <f t="shared" si="498"/>
        <v>28.183499999999999</v>
      </c>
      <c r="O4547">
        <f t="shared" si="499"/>
        <v>23.794699999999999</v>
      </c>
      <c r="P4547">
        <f t="shared" si="500"/>
        <v>19.438099999999999</v>
      </c>
      <c r="Q4547">
        <f t="shared" si="501"/>
        <v>16.0733</v>
      </c>
      <c r="R4547">
        <f t="shared" si="502"/>
        <v>17.887899999999998</v>
      </c>
      <c r="S4547">
        <f t="shared" si="503"/>
        <v>21.707100000000001</v>
      </c>
      <c r="T4547">
        <f>IFERROR(VLOOKUP($A4547,TY_main!A:B,2,FALSE),T4546)</f>
        <v>115.65625</v>
      </c>
    </row>
    <row r="4548" spans="1:20" x14ac:dyDescent="0.25">
      <c r="A4548" s="2">
        <f>SPY_IVOL!A4548</f>
        <v>44958</v>
      </c>
      <c r="B4548">
        <f>SPY_IVOL!B4548</f>
        <v>32.121600000000001</v>
      </c>
      <c r="C4548">
        <f>SPY_IVOL!C4548</f>
        <v>23.3081</v>
      </c>
      <c r="D4548">
        <f>SPY_IVOL!D4548</f>
        <v>19.6724</v>
      </c>
      <c r="E4548">
        <f>SPY_IVOL!E4548</f>
        <v>17.3125</v>
      </c>
      <c r="F4548">
        <f>SPY_IVOL!F4548</f>
        <v>14.7036</v>
      </c>
      <c r="G4548">
        <f>SPY_IVOL!G4548</f>
        <v>14.0771</v>
      </c>
      <c r="H4548">
        <f>SPY_IVOL!H4548</f>
        <v>18.128699999999998</v>
      </c>
      <c r="I4548">
        <f>VLOOKUP($A4548,SPY_main!$A:$C,2,FALSE)</f>
        <v>410.8</v>
      </c>
      <c r="J4548">
        <f>IFERROR(VLOOKUP($A4548,SPY_main!$A:$C,3,FALSE),J4547)</f>
        <v>1.7345999999999999</v>
      </c>
      <c r="K4548">
        <f>IFERROR(VLOOKUP($A4548,SPY_main!$E:$F,2,FALSE),K4547)</f>
        <v>4.7962899999999999</v>
      </c>
      <c r="L4548">
        <f>IFERROR(VLOOKUP($A4548,SPY_main!H:I,2,FALSE),L4547)</f>
        <v>17.87</v>
      </c>
      <c r="M4548">
        <f t="shared" si="497"/>
        <v>41.176000000000002</v>
      </c>
      <c r="N4548">
        <f t="shared" si="498"/>
        <v>27.353300000000001</v>
      </c>
      <c r="O4548">
        <f t="shared" si="499"/>
        <v>21.292400000000001</v>
      </c>
      <c r="P4548">
        <f t="shared" si="500"/>
        <v>18.5276</v>
      </c>
      <c r="Q4548">
        <f t="shared" si="501"/>
        <v>15.708</v>
      </c>
      <c r="R4548">
        <f t="shared" si="502"/>
        <v>17.961200000000002</v>
      </c>
      <c r="S4548">
        <f t="shared" si="503"/>
        <v>21.6586</v>
      </c>
      <c r="T4548">
        <f>IFERROR(VLOOKUP($A4548,TY_main!A:B,2,FALSE),T4547)</f>
        <v>116.640625</v>
      </c>
    </row>
    <row r="4549" spans="1:20" x14ac:dyDescent="0.25">
      <c r="A4549" s="2">
        <f>SPY_IVOL!A4549</f>
        <v>44959</v>
      </c>
      <c r="B4549">
        <f>SPY_IVOL!B4549</f>
        <v>33.790100000000002</v>
      </c>
      <c r="C4549">
        <f>SPY_IVOL!C4549</f>
        <v>24.905000000000001</v>
      </c>
      <c r="D4549">
        <f>SPY_IVOL!D4549</f>
        <v>21.108599999999999</v>
      </c>
      <c r="E4549">
        <f>SPY_IVOL!E4549</f>
        <v>15.5352</v>
      </c>
      <c r="F4549">
        <f>SPY_IVOL!F4549</f>
        <v>13.7704</v>
      </c>
      <c r="G4549">
        <f>SPY_IVOL!G4549</f>
        <v>14.1172</v>
      </c>
      <c r="H4549">
        <f>SPY_IVOL!H4549</f>
        <v>17.748899999999999</v>
      </c>
      <c r="I4549">
        <f>VLOOKUP($A4549,SPY_main!$A:$C,2,FALSE)</f>
        <v>416.78</v>
      </c>
      <c r="J4549">
        <f>IFERROR(VLOOKUP($A4549,SPY_main!$A:$C,3,FALSE),J4548)</f>
        <v>1.7097</v>
      </c>
      <c r="K4549">
        <f>IFERROR(VLOOKUP($A4549,SPY_main!$E:$F,2,FALSE),K4548)</f>
        <v>4.8061400000000001</v>
      </c>
      <c r="L4549">
        <f>IFERROR(VLOOKUP($A4549,SPY_main!H:I,2,FALSE),L4548)</f>
        <v>18.73</v>
      </c>
      <c r="M4549">
        <f t="shared" si="497"/>
        <v>43.959099999999999</v>
      </c>
      <c r="N4549">
        <f t="shared" si="498"/>
        <v>29.2652</v>
      </c>
      <c r="O4549">
        <f t="shared" si="499"/>
        <v>23.402799999999999</v>
      </c>
      <c r="P4549">
        <f t="shared" si="500"/>
        <v>15.974600000000001</v>
      </c>
      <c r="Q4549">
        <f t="shared" si="501"/>
        <v>15.1419</v>
      </c>
      <c r="R4549">
        <f t="shared" si="502"/>
        <v>18.611999999999998</v>
      </c>
      <c r="S4549">
        <f t="shared" si="503"/>
        <v>24.932200000000002</v>
      </c>
      <c r="T4549">
        <f>IFERROR(VLOOKUP($A4549,TY_main!A:B,2,FALSE),T4548)</f>
        <v>116.703125</v>
      </c>
    </row>
    <row r="4550" spans="1:20" x14ac:dyDescent="0.25">
      <c r="A4550" s="2">
        <f>SPY_IVOL!A4550</f>
        <v>44960</v>
      </c>
      <c r="B4550">
        <f>SPY_IVOL!B4550</f>
        <v>32.731400000000001</v>
      </c>
      <c r="C4550">
        <f>SPY_IVOL!C4550</f>
        <v>24.102900000000002</v>
      </c>
      <c r="D4550">
        <f>SPY_IVOL!D4550</f>
        <v>20.466899999999999</v>
      </c>
      <c r="E4550">
        <f>SPY_IVOL!E4550</f>
        <v>16.839300000000001</v>
      </c>
      <c r="F4550">
        <f>SPY_IVOL!F4550</f>
        <v>14.6305</v>
      </c>
      <c r="G4550">
        <f>SPY_IVOL!G4550</f>
        <v>14.4078</v>
      </c>
      <c r="H4550">
        <f>SPY_IVOL!H4550</f>
        <v>18.005500000000001</v>
      </c>
      <c r="I4550">
        <f>VLOOKUP($A4550,SPY_main!$A:$C,2,FALSE)</f>
        <v>412.35</v>
      </c>
      <c r="J4550">
        <f>IFERROR(VLOOKUP($A4550,SPY_main!$A:$C,3,FALSE),J4549)</f>
        <v>1.728</v>
      </c>
      <c r="K4550">
        <f>IFERROR(VLOOKUP($A4550,SPY_main!$E:$F,2,FALSE),K4549)</f>
        <v>4.8341399999999997</v>
      </c>
      <c r="L4550">
        <f>IFERROR(VLOOKUP($A4550,SPY_main!H:I,2,FALSE),L4549)</f>
        <v>18.329999999999998</v>
      </c>
      <c r="M4550">
        <f t="shared" si="497"/>
        <v>42.792099999999998</v>
      </c>
      <c r="N4550">
        <f t="shared" si="498"/>
        <v>28.018000000000001</v>
      </c>
      <c r="O4550">
        <f t="shared" si="499"/>
        <v>21.974900000000002</v>
      </c>
      <c r="P4550">
        <f t="shared" si="500"/>
        <v>17.849599999999999</v>
      </c>
      <c r="Q4550">
        <f t="shared" si="501"/>
        <v>15.8759</v>
      </c>
      <c r="R4550">
        <f t="shared" si="502"/>
        <v>17.492799999999999</v>
      </c>
      <c r="S4550">
        <f t="shared" si="503"/>
        <v>19.8309</v>
      </c>
      <c r="T4550">
        <f>IFERROR(VLOOKUP($A4550,TY_main!A:B,2,FALSE),T4549)</f>
        <v>115.5625</v>
      </c>
    </row>
    <row r="4551" spans="1:20" x14ac:dyDescent="0.25">
      <c r="A4551" s="2">
        <f>SPY_IVOL!A4551</f>
        <v>44963</v>
      </c>
      <c r="B4551">
        <f>SPY_IVOL!B4551</f>
        <v>33.836799999999997</v>
      </c>
      <c r="C4551">
        <f>SPY_IVOL!C4551</f>
        <v>24.9695</v>
      </c>
      <c r="D4551">
        <f>SPY_IVOL!D4551</f>
        <v>21.3294</v>
      </c>
      <c r="E4551">
        <f>SPY_IVOL!E4551</f>
        <v>17.979800000000001</v>
      </c>
      <c r="F4551">
        <f>SPY_IVOL!F4551</f>
        <v>15.494899999999999</v>
      </c>
      <c r="G4551">
        <f>SPY_IVOL!G4551</f>
        <v>14.761799999999999</v>
      </c>
      <c r="H4551">
        <f>SPY_IVOL!H4551</f>
        <v>18.691800000000001</v>
      </c>
      <c r="I4551">
        <f>VLOOKUP($A4551,SPY_main!$A:$C,2,FALSE)</f>
        <v>409.83</v>
      </c>
      <c r="J4551">
        <f>IFERROR(VLOOKUP($A4551,SPY_main!$A:$C,3,FALSE),J4550)</f>
        <v>1.7386999999999999</v>
      </c>
      <c r="K4551">
        <f>IFERROR(VLOOKUP($A4551,SPY_main!$E:$F,2,FALSE),K4550)</f>
        <v>4.84314</v>
      </c>
      <c r="L4551">
        <f>IFERROR(VLOOKUP($A4551,SPY_main!H:I,2,FALSE),L4550)</f>
        <v>19.43</v>
      </c>
      <c r="M4551">
        <f t="shared" si="497"/>
        <v>48.228299999999997</v>
      </c>
      <c r="N4551">
        <f t="shared" si="498"/>
        <v>30.399899999999999</v>
      </c>
      <c r="O4551">
        <f t="shared" si="499"/>
        <v>23.738</v>
      </c>
      <c r="P4551">
        <f t="shared" si="500"/>
        <v>20.0199</v>
      </c>
      <c r="Q4551">
        <f t="shared" si="501"/>
        <v>17.8079</v>
      </c>
      <c r="R4551">
        <f t="shared" si="502"/>
        <v>19.822199999999999</v>
      </c>
      <c r="S4551">
        <f t="shared" si="503"/>
        <v>21.5625</v>
      </c>
      <c r="T4551">
        <f>IFERROR(VLOOKUP($A4551,TY_main!A:B,2,FALSE),T4550)</f>
        <v>114.625</v>
      </c>
    </row>
    <row r="4552" spans="1:20" x14ac:dyDescent="0.25">
      <c r="A4552" s="2">
        <f>SPY_IVOL!A4552</f>
        <v>44964</v>
      </c>
      <c r="B4552">
        <f>SPY_IVOL!B4552</f>
        <v>33.375500000000002</v>
      </c>
      <c r="C4552">
        <f>SPY_IVOL!C4552</f>
        <v>24.503799999999998</v>
      </c>
      <c r="D4552">
        <f>SPY_IVOL!D4552</f>
        <v>21.035</v>
      </c>
      <c r="E4552">
        <f>SPY_IVOL!E4552</f>
        <v>17.572900000000001</v>
      </c>
      <c r="F4552">
        <f>SPY_IVOL!F4552</f>
        <v>14.3386</v>
      </c>
      <c r="G4552">
        <f>SPY_IVOL!G4552</f>
        <v>14.2475</v>
      </c>
      <c r="H4552">
        <f>SPY_IVOL!H4552</f>
        <v>18.310600000000001</v>
      </c>
      <c r="I4552">
        <f>VLOOKUP($A4552,SPY_main!$A:$C,2,FALSE)</f>
        <v>415.19</v>
      </c>
      <c r="J4552">
        <f>IFERROR(VLOOKUP($A4552,SPY_main!$A:$C,3,FALSE),J4551)</f>
        <v>1.7161999999999999</v>
      </c>
      <c r="K4552">
        <f>IFERROR(VLOOKUP($A4552,SPY_main!$E:$F,2,FALSE),K4551)</f>
        <v>4.8449999999999998</v>
      </c>
      <c r="L4552">
        <f>IFERROR(VLOOKUP($A4552,SPY_main!H:I,2,FALSE),L4551)</f>
        <v>18.66</v>
      </c>
      <c r="M4552">
        <f t="shared" si="497"/>
        <v>48.630699999999997</v>
      </c>
      <c r="N4552">
        <f t="shared" si="498"/>
        <v>30.366199999999999</v>
      </c>
      <c r="O4552">
        <f t="shared" si="499"/>
        <v>23.427800000000001</v>
      </c>
      <c r="P4552">
        <f t="shared" si="500"/>
        <v>19.816800000000001</v>
      </c>
      <c r="Q4552">
        <f t="shared" si="501"/>
        <v>16.405000000000001</v>
      </c>
      <c r="R4552">
        <f t="shared" si="502"/>
        <v>19.620999999999999</v>
      </c>
      <c r="S4552">
        <f t="shared" si="503"/>
        <v>19.620999999999999</v>
      </c>
      <c r="T4552">
        <f>IFERROR(VLOOKUP($A4552,TY_main!A:B,2,FALSE),T4551)</f>
        <v>114.359375</v>
      </c>
    </row>
    <row r="4553" spans="1:20" x14ac:dyDescent="0.25">
      <c r="A4553" s="2">
        <f>SPY_IVOL!A4553</f>
        <v>44965</v>
      </c>
      <c r="B4553">
        <f>SPY_IVOL!B4553</f>
        <v>34.119799999999998</v>
      </c>
      <c r="C4553">
        <f>SPY_IVOL!C4553</f>
        <v>25.2499</v>
      </c>
      <c r="D4553">
        <f>SPY_IVOL!D4553</f>
        <v>21.7498</v>
      </c>
      <c r="E4553">
        <f>SPY_IVOL!E4553</f>
        <v>18.1204</v>
      </c>
      <c r="F4553">
        <f>SPY_IVOL!F4553</f>
        <v>15.4506</v>
      </c>
      <c r="G4553">
        <f>SPY_IVOL!G4553</f>
        <v>14.4892</v>
      </c>
      <c r="H4553">
        <f>SPY_IVOL!H4553</f>
        <v>19.218</v>
      </c>
      <c r="I4553">
        <f>VLOOKUP($A4553,SPY_main!$A:$C,2,FALSE)</f>
        <v>410.65</v>
      </c>
      <c r="J4553">
        <f>IFERROR(VLOOKUP($A4553,SPY_main!$A:$C,3,FALSE),J4552)</f>
        <v>1.7352000000000001</v>
      </c>
      <c r="K4553">
        <f>IFERROR(VLOOKUP($A4553,SPY_main!$E:$F,2,FALSE),K4552)</f>
        <v>4.8592899999999997</v>
      </c>
      <c r="L4553">
        <f>IFERROR(VLOOKUP($A4553,SPY_main!H:I,2,FALSE),L4552)</f>
        <v>19.63</v>
      </c>
      <c r="M4553">
        <f t="shared" si="497"/>
        <v>51.436500000000002</v>
      </c>
      <c r="N4553">
        <f t="shared" si="498"/>
        <v>31.2119</v>
      </c>
      <c r="O4553">
        <f t="shared" si="499"/>
        <v>24.125399999999999</v>
      </c>
      <c r="P4553">
        <f t="shared" si="500"/>
        <v>20.442299999999999</v>
      </c>
      <c r="Q4553">
        <f t="shared" si="501"/>
        <v>17.521799999999999</v>
      </c>
      <c r="R4553">
        <f t="shared" si="502"/>
        <v>21.204000000000001</v>
      </c>
      <c r="S4553">
        <f t="shared" si="503"/>
        <v>21.3322</v>
      </c>
      <c r="T4553">
        <f>IFERROR(VLOOKUP($A4553,TY_main!A:B,2,FALSE),T4552)</f>
        <v>114.53125</v>
      </c>
    </row>
    <row r="4554" spans="1:20" x14ac:dyDescent="0.25">
      <c r="A4554" s="2">
        <f>SPY_IVOL!A4554</f>
        <v>44966</v>
      </c>
      <c r="B4554">
        <f>SPY_IVOL!B4554</f>
        <v>34.485799999999998</v>
      </c>
      <c r="C4554">
        <f>SPY_IVOL!C4554</f>
        <v>25.972000000000001</v>
      </c>
      <c r="D4554">
        <f>SPY_IVOL!D4554</f>
        <v>22.6861</v>
      </c>
      <c r="E4554">
        <f>SPY_IVOL!E4554</f>
        <v>19.266100000000002</v>
      </c>
      <c r="F4554">
        <f>SPY_IVOL!F4554</f>
        <v>16.2745</v>
      </c>
      <c r="G4554">
        <f>SPY_IVOL!G4554</f>
        <v>15.0929</v>
      </c>
      <c r="H4554">
        <f>SPY_IVOL!H4554</f>
        <v>19.467700000000001</v>
      </c>
      <c r="I4554">
        <f>VLOOKUP($A4554,SPY_main!$A:$C,2,FALSE)</f>
        <v>407.09</v>
      </c>
      <c r="J4554">
        <f>IFERROR(VLOOKUP($A4554,SPY_main!$A:$C,3,FALSE),J4553)</f>
        <v>1.7504</v>
      </c>
      <c r="K4554">
        <f>IFERROR(VLOOKUP($A4554,SPY_main!$E:$F,2,FALSE),K4553)</f>
        <v>4.8725699999999996</v>
      </c>
      <c r="L4554">
        <f>IFERROR(VLOOKUP($A4554,SPY_main!H:I,2,FALSE),L4553)</f>
        <v>20.71</v>
      </c>
      <c r="M4554">
        <f t="shared" si="497"/>
        <v>54.573099999999997</v>
      </c>
      <c r="N4554">
        <f t="shared" si="498"/>
        <v>33.471200000000003</v>
      </c>
      <c r="O4554">
        <f t="shared" si="499"/>
        <v>26.587</v>
      </c>
      <c r="P4554">
        <f t="shared" si="500"/>
        <v>23.262799999999999</v>
      </c>
      <c r="Q4554">
        <f t="shared" si="501"/>
        <v>19.5746</v>
      </c>
      <c r="R4554">
        <f t="shared" si="502"/>
        <v>20.944700000000001</v>
      </c>
      <c r="S4554">
        <f t="shared" si="503"/>
        <v>20.944700000000001</v>
      </c>
      <c r="T4554">
        <f>IFERROR(VLOOKUP($A4554,TY_main!A:B,2,FALSE),T4553)</f>
        <v>114.15625</v>
      </c>
    </row>
    <row r="4555" spans="1:20" x14ac:dyDescent="0.25">
      <c r="A4555" s="2">
        <f>SPY_IVOL!A4555</f>
        <v>44967</v>
      </c>
      <c r="B4555">
        <f>SPY_IVOL!B4555</f>
        <v>34.441600000000001</v>
      </c>
      <c r="C4555">
        <f>SPY_IVOL!C4555</f>
        <v>25.6065</v>
      </c>
      <c r="D4555">
        <f>SPY_IVOL!D4555</f>
        <v>22.6097</v>
      </c>
      <c r="E4555">
        <f>SPY_IVOL!E4555</f>
        <v>19.2773</v>
      </c>
      <c r="F4555">
        <f>SPY_IVOL!F4555</f>
        <v>16.130700000000001</v>
      </c>
      <c r="G4555">
        <f>SPY_IVOL!G4555</f>
        <v>15.0245</v>
      </c>
      <c r="H4555">
        <f>SPY_IVOL!H4555</f>
        <v>19.808700000000002</v>
      </c>
      <c r="I4555">
        <f>VLOOKUP($A4555,SPY_main!$A:$C,2,FALSE)</f>
        <v>408.04</v>
      </c>
      <c r="J4555">
        <f>IFERROR(VLOOKUP($A4555,SPY_main!$A:$C,3,FALSE),J4554)</f>
        <v>1.7463</v>
      </c>
      <c r="K4555">
        <f>IFERROR(VLOOKUP($A4555,SPY_main!$E:$F,2,FALSE),K4554)</f>
        <v>4.8694300000000004</v>
      </c>
      <c r="L4555">
        <f>IFERROR(VLOOKUP($A4555,SPY_main!H:I,2,FALSE),L4554)</f>
        <v>20.53</v>
      </c>
      <c r="M4555">
        <f t="shared" si="497"/>
        <v>55.389800000000001</v>
      </c>
      <c r="N4555">
        <f t="shared" si="498"/>
        <v>34.078800000000001</v>
      </c>
      <c r="O4555">
        <f t="shared" si="499"/>
        <v>25.514299999999999</v>
      </c>
      <c r="P4555">
        <f t="shared" si="500"/>
        <v>23.013500000000001</v>
      </c>
      <c r="Q4555">
        <f t="shared" si="501"/>
        <v>18.429200000000002</v>
      </c>
      <c r="R4555">
        <f t="shared" si="502"/>
        <v>20.5547</v>
      </c>
      <c r="S4555">
        <f t="shared" si="503"/>
        <v>20.5547</v>
      </c>
      <c r="T4555">
        <f>IFERROR(VLOOKUP($A4555,TY_main!A:B,2,FALSE),T4554)</f>
        <v>113.8125</v>
      </c>
    </row>
    <row r="4556" spans="1:20" x14ac:dyDescent="0.25">
      <c r="A4556" s="2">
        <f>SPY_IVOL!A4556</f>
        <v>44970</v>
      </c>
      <c r="B4556">
        <f>SPY_IVOL!B4556</f>
        <v>35.000500000000002</v>
      </c>
      <c r="C4556">
        <f>SPY_IVOL!C4556</f>
        <v>25.473299999999998</v>
      </c>
      <c r="D4556">
        <f>SPY_IVOL!D4556</f>
        <v>22.213200000000001</v>
      </c>
      <c r="E4556">
        <f>SPY_IVOL!E4556</f>
        <v>18.812899999999999</v>
      </c>
      <c r="F4556">
        <f>SPY_IVOL!F4556</f>
        <v>15.907299999999999</v>
      </c>
      <c r="G4556">
        <f>SPY_IVOL!G4556</f>
        <v>15.056699999999999</v>
      </c>
      <c r="H4556">
        <f>SPY_IVOL!H4556</f>
        <v>20.643999999999998</v>
      </c>
      <c r="I4556">
        <f>VLOOKUP($A4556,SPY_main!$A:$C,2,FALSE)</f>
        <v>412.83</v>
      </c>
      <c r="J4556">
        <f>IFERROR(VLOOKUP($A4556,SPY_main!$A:$C,3,FALSE),J4555)</f>
        <v>1.726</v>
      </c>
      <c r="K4556">
        <f>IFERROR(VLOOKUP($A4556,SPY_main!$E:$F,2,FALSE),K4555)</f>
        <v>4.8635700000000002</v>
      </c>
      <c r="L4556">
        <f>IFERROR(VLOOKUP($A4556,SPY_main!H:I,2,FALSE),L4555)</f>
        <v>20.34</v>
      </c>
      <c r="M4556">
        <f t="shared" si="497"/>
        <v>73.068100000000001</v>
      </c>
      <c r="N4556">
        <f t="shared" si="498"/>
        <v>43.4238</v>
      </c>
      <c r="O4556">
        <f t="shared" si="499"/>
        <v>30.9254</v>
      </c>
      <c r="P4556">
        <f t="shared" si="500"/>
        <v>26.3429</v>
      </c>
      <c r="Q4556">
        <f t="shared" si="501"/>
        <v>22.970099999999999</v>
      </c>
      <c r="R4556">
        <f t="shared" si="502"/>
        <v>26.004300000000001</v>
      </c>
      <c r="S4556">
        <f t="shared" si="503"/>
        <v>26.004300000000001</v>
      </c>
      <c r="T4556">
        <f>IFERROR(VLOOKUP($A4556,TY_main!A:B,2,FALSE),T4555)</f>
        <v>113.90625</v>
      </c>
    </row>
    <row r="4557" spans="1:20" x14ac:dyDescent="0.25">
      <c r="A4557" s="2">
        <f>SPY_IVOL!A4557</f>
        <v>44971</v>
      </c>
      <c r="B4557">
        <f>SPY_IVOL!B4557</f>
        <v>33.993600000000001</v>
      </c>
      <c r="C4557">
        <f>SPY_IVOL!C4557</f>
        <v>24.4451</v>
      </c>
      <c r="D4557">
        <f>SPY_IVOL!D4557</f>
        <v>21.193100000000001</v>
      </c>
      <c r="E4557">
        <f>SPY_IVOL!E4557</f>
        <v>17.063500000000001</v>
      </c>
      <c r="F4557">
        <f>SPY_IVOL!F4557</f>
        <v>14.2475</v>
      </c>
      <c r="G4557">
        <f>SPY_IVOL!G4557</f>
        <v>14.340199999999999</v>
      </c>
      <c r="H4557">
        <f>SPY_IVOL!H4557</f>
        <v>20.872199999999999</v>
      </c>
      <c r="I4557">
        <f>VLOOKUP($A4557,SPY_main!$A:$C,2,FALSE)</f>
        <v>412.64</v>
      </c>
      <c r="J4557">
        <f>IFERROR(VLOOKUP($A4557,SPY_main!$A:$C,3,FALSE),J4556)</f>
        <v>1.7267999999999999</v>
      </c>
      <c r="K4557">
        <f>IFERROR(VLOOKUP($A4557,SPY_main!$E:$F,2,FALSE),K4556)</f>
        <v>4.8715700000000002</v>
      </c>
      <c r="L4557">
        <f>IFERROR(VLOOKUP($A4557,SPY_main!H:I,2,FALSE),L4556)</f>
        <v>18.91</v>
      </c>
      <c r="M4557">
        <f t="shared" si="497"/>
        <v>74.039400000000001</v>
      </c>
      <c r="N4557">
        <f t="shared" si="498"/>
        <v>45.730800000000002</v>
      </c>
      <c r="O4557">
        <f t="shared" si="499"/>
        <v>29.745200000000001</v>
      </c>
      <c r="P4557">
        <f t="shared" si="500"/>
        <v>19.3142</v>
      </c>
      <c r="Q4557">
        <f t="shared" si="501"/>
        <v>20.7867</v>
      </c>
      <c r="R4557">
        <f t="shared" si="502"/>
        <v>20.7867</v>
      </c>
      <c r="S4557">
        <f t="shared" si="503"/>
        <v>20.7867</v>
      </c>
      <c r="T4557">
        <f>IFERROR(VLOOKUP($A4557,TY_main!A:B,2,FALSE),T4556)</f>
        <v>113.453125</v>
      </c>
    </row>
    <row r="4558" spans="1:20" x14ac:dyDescent="0.25">
      <c r="A4558" s="2">
        <f>SPY_IVOL!A4558</f>
        <v>44972</v>
      </c>
      <c r="B4558">
        <f>SPY_IVOL!B4558</f>
        <v>33.835599999999999</v>
      </c>
      <c r="C4558">
        <f>SPY_IVOL!C4558</f>
        <v>23.921399999999998</v>
      </c>
      <c r="D4558">
        <f>SPY_IVOL!D4558</f>
        <v>20.245200000000001</v>
      </c>
      <c r="E4558">
        <f>SPY_IVOL!E4558</f>
        <v>16.874099999999999</v>
      </c>
      <c r="F4558">
        <f>SPY_IVOL!F4558</f>
        <v>13.869899999999999</v>
      </c>
      <c r="G4558">
        <f>SPY_IVOL!G4558</f>
        <v>13.957100000000001</v>
      </c>
      <c r="H4558">
        <f>SPY_IVOL!H4558</f>
        <v>17.722100000000001</v>
      </c>
      <c r="I4558">
        <f>VLOOKUP($A4558,SPY_main!$A:$C,2,FALSE)</f>
        <v>413.98</v>
      </c>
      <c r="J4558">
        <f>IFERROR(VLOOKUP($A4558,SPY_main!$A:$C,3,FALSE),J4557)</f>
        <v>1.7212000000000001</v>
      </c>
      <c r="K4558">
        <f>IFERROR(VLOOKUP($A4558,SPY_main!$E:$F,2,FALSE),K4557)</f>
        <v>4.8765700000000001</v>
      </c>
      <c r="L4558">
        <f>IFERROR(VLOOKUP($A4558,SPY_main!H:I,2,FALSE),L4557)</f>
        <v>18.23</v>
      </c>
      <c r="M4558">
        <f t="shared" si="497"/>
        <v>78.267300000000006</v>
      </c>
      <c r="N4558">
        <f t="shared" si="498"/>
        <v>52.071599999999997</v>
      </c>
      <c r="O4558">
        <f t="shared" si="499"/>
        <v>31.4801</v>
      </c>
      <c r="P4558">
        <f t="shared" si="500"/>
        <v>19.290099999999999</v>
      </c>
      <c r="Q4558">
        <f t="shared" si="501"/>
        <v>19.523199999999999</v>
      </c>
      <c r="R4558">
        <f t="shared" si="502"/>
        <v>19.523199999999999</v>
      </c>
      <c r="S4558">
        <f t="shared" si="503"/>
        <v>19.523199999999999</v>
      </c>
      <c r="T4558">
        <f>IFERROR(VLOOKUP($A4558,TY_main!A:B,2,FALSE),T4557)</f>
        <v>113.171875</v>
      </c>
    </row>
    <row r="4559" spans="1:20" x14ac:dyDescent="0.25">
      <c r="A4559" s="2">
        <f>SPY_IVOL!A4559</f>
        <v>44973</v>
      </c>
      <c r="B4559">
        <f>SPY_IVOL!B4559</f>
        <v>36.186599999999999</v>
      </c>
      <c r="C4559">
        <f>SPY_IVOL!C4559</f>
        <v>25.9604</v>
      </c>
      <c r="D4559">
        <f>SPY_IVOL!D4559</f>
        <v>22.090499999999999</v>
      </c>
      <c r="E4559">
        <f>SPY_IVOL!E4559</f>
        <v>18.029199999999999</v>
      </c>
      <c r="F4559">
        <f>SPY_IVOL!F4559</f>
        <v>14.510199999999999</v>
      </c>
      <c r="G4559">
        <f>SPY_IVOL!G4559</f>
        <v>14.140599999999999</v>
      </c>
      <c r="H4559">
        <f>SPY_IVOL!H4559</f>
        <v>19.5276</v>
      </c>
      <c r="I4559">
        <f>VLOOKUP($A4559,SPY_main!$A:$C,2,FALSE)</f>
        <v>408.28</v>
      </c>
      <c r="J4559">
        <f>IFERROR(VLOOKUP($A4559,SPY_main!$A:$C,3,FALSE),J4558)</f>
        <v>1.7453000000000001</v>
      </c>
      <c r="K4559">
        <f>IFERROR(VLOOKUP($A4559,SPY_main!$E:$F,2,FALSE),K4558)</f>
        <v>4.9008599999999998</v>
      </c>
      <c r="L4559">
        <f>IFERROR(VLOOKUP($A4559,SPY_main!H:I,2,FALSE),L4558)</f>
        <v>20.170000000000002</v>
      </c>
      <c r="M4559">
        <f t="shared" si="497"/>
        <v>110.82</v>
      </c>
      <c r="N4559">
        <f t="shared" si="498"/>
        <v>82.1387</v>
      </c>
      <c r="O4559">
        <f t="shared" si="499"/>
        <v>51.252699999999997</v>
      </c>
      <c r="P4559">
        <f t="shared" si="500"/>
        <v>24.232900000000001</v>
      </c>
      <c r="Q4559">
        <f t="shared" si="501"/>
        <v>25.954499999999999</v>
      </c>
      <c r="R4559">
        <f t="shared" si="502"/>
        <v>25.954499999999999</v>
      </c>
      <c r="S4559">
        <f t="shared" si="503"/>
        <v>25.954499999999999</v>
      </c>
      <c r="T4559">
        <f>IFERROR(VLOOKUP($A4559,TY_main!A:B,2,FALSE),T4558)</f>
        <v>113</v>
      </c>
    </row>
    <row r="4560" spans="1:20" x14ac:dyDescent="0.25">
      <c r="A4560" s="2">
        <f>SPY_IVOL!A4560</f>
        <v>44974</v>
      </c>
      <c r="B4560">
        <f>SPY_IVOL!B4560</f>
        <v>36.211100000000002</v>
      </c>
      <c r="C4560">
        <f>SPY_IVOL!C4560</f>
        <v>25.467300000000002</v>
      </c>
      <c r="D4560">
        <f>SPY_IVOL!D4560</f>
        <v>21.799499999999998</v>
      </c>
      <c r="E4560">
        <f>SPY_IVOL!E4560</f>
        <v>17.8779</v>
      </c>
      <c r="F4560">
        <f>SPY_IVOL!F4560</f>
        <v>14.1714</v>
      </c>
      <c r="G4560">
        <f>SPY_IVOL!G4560</f>
        <v>13.9741</v>
      </c>
      <c r="H4560">
        <f>SPY_IVOL!H4560</f>
        <v>20.266500000000001</v>
      </c>
      <c r="I4560">
        <f>VLOOKUP($A4560,SPY_main!$A:$C,2,FALSE)</f>
        <v>407.26</v>
      </c>
      <c r="J4560">
        <f>IFERROR(VLOOKUP($A4560,SPY_main!$A:$C,3,FALSE),J4559)</f>
        <v>1.7496</v>
      </c>
      <c r="K4560">
        <f>IFERROR(VLOOKUP($A4560,SPY_main!$E:$F,2,FALSE),K4559)</f>
        <v>4.9152899999999997</v>
      </c>
      <c r="L4560">
        <f>IFERROR(VLOOKUP($A4560,SPY_main!H:I,2,FALSE),L4559)</f>
        <v>20.02</v>
      </c>
      <c r="M4560">
        <f t="shared" si="497"/>
        <v>34.4574</v>
      </c>
      <c r="N4560">
        <f t="shared" si="498"/>
        <v>34.4574</v>
      </c>
      <c r="O4560">
        <f t="shared" si="499"/>
        <v>19.436800000000002</v>
      </c>
      <c r="P4560">
        <f t="shared" si="500"/>
        <v>11.482699999999999</v>
      </c>
      <c r="Q4560">
        <f t="shared" si="501"/>
        <v>10.3818</v>
      </c>
      <c r="R4560">
        <f t="shared" si="502"/>
        <v>10.3818</v>
      </c>
      <c r="S4560">
        <f t="shared" si="503"/>
        <v>10.3818</v>
      </c>
      <c r="T4560">
        <f>IFERROR(VLOOKUP($A4560,TY_main!A:B,2,FALSE),T4559)</f>
        <v>113.109375</v>
      </c>
    </row>
    <row r="4561" spans="1:20" x14ac:dyDescent="0.25">
      <c r="A4561" s="2">
        <f>SPY_IVOL!A4561</f>
        <v>44978</v>
      </c>
      <c r="B4561">
        <f>SPY_IVOL!B4561</f>
        <v>33.1999</v>
      </c>
      <c r="C4561">
        <f>SPY_IVOL!C4561</f>
        <v>25.770499999999998</v>
      </c>
      <c r="D4561">
        <f>SPY_IVOL!D4561</f>
        <v>22.9665</v>
      </c>
      <c r="E4561">
        <f>SPY_IVOL!E4561</f>
        <v>19.985900000000001</v>
      </c>
      <c r="F4561">
        <f>SPY_IVOL!F4561</f>
        <v>17.080100000000002</v>
      </c>
      <c r="G4561">
        <f>SPY_IVOL!G4561</f>
        <v>15.0601</v>
      </c>
      <c r="H4561">
        <f>SPY_IVOL!H4561</f>
        <v>16.104299999999999</v>
      </c>
      <c r="I4561">
        <f>VLOOKUP($A4561,SPY_main!$A:$C,2,FALSE)</f>
        <v>399.09</v>
      </c>
      <c r="J4561">
        <f>IFERROR(VLOOKUP($A4561,SPY_main!$A:$C,3,FALSE),J4560)</f>
        <v>1.7855000000000001</v>
      </c>
      <c r="K4561">
        <f>IFERROR(VLOOKUP($A4561,SPY_main!$E:$F,2,FALSE),K4560)</f>
        <v>4.9221399999999997</v>
      </c>
      <c r="L4561">
        <f>IFERROR(VLOOKUP($A4561,SPY_main!H:I,2,FALSE),L4560)</f>
        <v>22.87</v>
      </c>
      <c r="M4561">
        <f t="shared" si="497"/>
        <v>39.067599999999999</v>
      </c>
      <c r="N4561">
        <f t="shared" si="498"/>
        <v>27.782399999999999</v>
      </c>
      <c r="O4561">
        <f t="shared" si="499"/>
        <v>23.896999999999998</v>
      </c>
      <c r="P4561">
        <f t="shared" si="500"/>
        <v>20.252099999999999</v>
      </c>
      <c r="Q4561">
        <f t="shared" si="501"/>
        <v>16.8734</v>
      </c>
      <c r="R4561">
        <f t="shared" si="502"/>
        <v>16.2182</v>
      </c>
      <c r="S4561">
        <f t="shared" si="503"/>
        <v>23.142900000000001</v>
      </c>
      <c r="T4561">
        <f>IFERROR(VLOOKUP($A4561,TY_main!A:B,2,FALSE),T4560)</f>
        <v>112.171875</v>
      </c>
    </row>
    <row r="4562" spans="1:20" x14ac:dyDescent="0.25">
      <c r="A4562" s="14">
        <f>SPY_IVOL!A4562</f>
        <v>44979</v>
      </c>
      <c r="B4562">
        <f>SPY_IVOL!B4562</f>
        <v>32.452800000000003</v>
      </c>
      <c r="C4562">
        <f>SPY_IVOL!C4562</f>
        <v>25.169599999999999</v>
      </c>
      <c r="D4562">
        <f>SPY_IVOL!D4562</f>
        <v>22.490500000000001</v>
      </c>
      <c r="E4562">
        <f>SPY_IVOL!E4562</f>
        <v>19.517800000000001</v>
      </c>
      <c r="F4562">
        <f>SPY_IVOL!F4562</f>
        <v>16.4846</v>
      </c>
      <c r="G4562">
        <f>SPY_IVOL!G4562</f>
        <v>14.491400000000001</v>
      </c>
      <c r="H4562">
        <f>SPY_IVOL!H4562</f>
        <v>16.152799999999999</v>
      </c>
      <c r="I4562">
        <f>VLOOKUP($A4562,SPY_main!$A:$C,2,FALSE)</f>
        <v>398.54</v>
      </c>
      <c r="J4562">
        <f>IFERROR(VLOOKUP($A4562,SPY_main!$A:$C,3,FALSE),J4561)</f>
        <v>1.7879</v>
      </c>
      <c r="K4562">
        <f>IFERROR(VLOOKUP($A4562,SPY_main!$E:$F,2,FALSE),K4561)</f>
        <v>4.92814</v>
      </c>
      <c r="L4562">
        <f>IFERROR(VLOOKUP($A4562,SPY_main!H:I,2,FALSE),L4561)</f>
        <v>22.29</v>
      </c>
      <c r="M4562">
        <f t="shared" si="497"/>
        <v>38.712000000000003</v>
      </c>
      <c r="N4562">
        <f t="shared" si="498"/>
        <v>27.1647</v>
      </c>
      <c r="O4562">
        <f t="shared" si="499"/>
        <v>23.392900000000001</v>
      </c>
      <c r="P4562">
        <f t="shared" si="500"/>
        <v>20.042999999999999</v>
      </c>
      <c r="Q4562">
        <f t="shared" si="501"/>
        <v>16.066099999999999</v>
      </c>
      <c r="R4562">
        <f t="shared" si="502"/>
        <v>15.5665</v>
      </c>
      <c r="S4562">
        <f t="shared" si="503"/>
        <v>19.8749</v>
      </c>
      <c r="T4562">
        <f>IFERROR(VLOOKUP($A4562,TY_main!A:B,2,FALSE),T4561)</f>
        <v>112.3125</v>
      </c>
    </row>
    <row r="4563" spans="1:20" x14ac:dyDescent="0.25">
      <c r="A4563" s="14">
        <f>SPY_IVOL!A4563</f>
        <v>44980</v>
      </c>
      <c r="B4563">
        <f>SPY_IVOL!B4563</f>
        <v>31.516500000000001</v>
      </c>
      <c r="C4563">
        <f>SPY_IVOL!C4563</f>
        <v>24.434000000000001</v>
      </c>
      <c r="D4563">
        <f>SPY_IVOL!D4563</f>
        <v>21.826499999999999</v>
      </c>
      <c r="E4563">
        <f>SPY_IVOL!E4563</f>
        <v>18.458100000000002</v>
      </c>
      <c r="F4563">
        <f>SPY_IVOL!F4563</f>
        <v>15.509499999999999</v>
      </c>
      <c r="G4563">
        <f>SPY_IVOL!G4563</f>
        <v>14.007899999999999</v>
      </c>
      <c r="H4563">
        <f>SPY_IVOL!H4563</f>
        <v>16.186</v>
      </c>
      <c r="I4563">
        <f>VLOOKUP($A4563,SPY_main!$A:$C,2,FALSE)</f>
        <v>400.66</v>
      </c>
      <c r="J4563">
        <f>IFERROR(VLOOKUP($A4563,SPY_main!$A:$C,3,FALSE),J4562)</f>
        <v>1.7785</v>
      </c>
      <c r="K4563">
        <f>IFERROR(VLOOKUP($A4563,SPY_main!$E:$F,2,FALSE),K4562)</f>
        <v>4.9578600000000002</v>
      </c>
      <c r="L4563">
        <f>IFERROR(VLOOKUP($A4563,SPY_main!H:I,2,FALSE),L4562)</f>
        <v>21.14</v>
      </c>
      <c r="M4563">
        <f t="shared" si="497"/>
        <v>37.738500000000002</v>
      </c>
      <c r="N4563">
        <f t="shared" si="498"/>
        <v>26.186399999999999</v>
      </c>
      <c r="O4563">
        <f t="shared" si="499"/>
        <v>22.605699999999999</v>
      </c>
      <c r="P4563">
        <f t="shared" si="500"/>
        <v>18.598700000000001</v>
      </c>
      <c r="Q4563">
        <f t="shared" si="501"/>
        <v>15.200100000000001</v>
      </c>
      <c r="R4563">
        <f t="shared" si="502"/>
        <v>15.587199999999999</v>
      </c>
      <c r="S4563">
        <f t="shared" si="503"/>
        <v>19.664400000000001</v>
      </c>
      <c r="T4563">
        <f>IFERROR(VLOOKUP($A4563,TY_main!A:B,2,FALSE),T4562)</f>
        <v>112.546875</v>
      </c>
    </row>
    <row r="4564" spans="1:20" x14ac:dyDescent="0.25">
      <c r="A4564" s="14">
        <f>SPY_IVOL!A4564</f>
        <v>44981</v>
      </c>
      <c r="B4564">
        <f>SPY_IVOL!B4564</f>
        <v>31.978200000000001</v>
      </c>
      <c r="C4564">
        <f>SPY_IVOL!C4564</f>
        <v>24.811499999999999</v>
      </c>
      <c r="D4564">
        <f>SPY_IVOL!D4564</f>
        <v>22.350999999999999</v>
      </c>
      <c r="E4564">
        <f>SPY_IVOL!E4564</f>
        <v>19.427199999999999</v>
      </c>
      <c r="F4564">
        <f>SPY_IVOL!F4564</f>
        <v>16.482299999999999</v>
      </c>
      <c r="G4564">
        <f>SPY_IVOL!G4564</f>
        <v>14.863300000000001</v>
      </c>
      <c r="H4564">
        <f>SPY_IVOL!H4564</f>
        <v>16.379100000000001</v>
      </c>
      <c r="I4564">
        <f>VLOOKUP($A4564,SPY_main!$A:$C,2,FALSE)</f>
        <v>396.38</v>
      </c>
      <c r="J4564">
        <f>IFERROR(VLOOKUP($A4564,SPY_main!$A:$C,3,FALSE),J4563)</f>
        <v>1.7977000000000001</v>
      </c>
      <c r="K4564">
        <f>IFERROR(VLOOKUP($A4564,SPY_main!$E:$F,2,FALSE),K4563)</f>
        <v>4.95343</v>
      </c>
      <c r="L4564">
        <f>IFERROR(VLOOKUP($A4564,SPY_main!H:I,2,FALSE),L4563)</f>
        <v>21.67</v>
      </c>
      <c r="M4564">
        <f t="shared" si="497"/>
        <v>38.183599999999998</v>
      </c>
      <c r="N4564">
        <f t="shared" si="498"/>
        <v>26.226199999999999</v>
      </c>
      <c r="O4564">
        <f t="shared" si="499"/>
        <v>22.7515</v>
      </c>
      <c r="P4564">
        <f t="shared" si="500"/>
        <v>19.560500000000001</v>
      </c>
      <c r="Q4564">
        <f t="shared" si="501"/>
        <v>16.1188</v>
      </c>
      <c r="R4564">
        <f t="shared" si="502"/>
        <v>16.8459</v>
      </c>
      <c r="S4564">
        <f t="shared" si="503"/>
        <v>19.6327</v>
      </c>
      <c r="T4564">
        <f>IFERROR(VLOOKUP($A4564,TY_main!A:B,2,FALSE),T4563)</f>
        <v>112.03125</v>
      </c>
    </row>
    <row r="4565" spans="1:20" x14ac:dyDescent="0.25">
      <c r="A4565" s="14">
        <f>SPY_IVOL!A4565</f>
        <v>44984</v>
      </c>
      <c r="B4565">
        <f>SPY_IVOL!B4565</f>
        <v>31.453299999999999</v>
      </c>
      <c r="C4565">
        <f>SPY_IVOL!C4565</f>
        <v>24.126799999999999</v>
      </c>
      <c r="D4565">
        <f>SPY_IVOL!D4565</f>
        <v>21.646899999999999</v>
      </c>
      <c r="E4565">
        <f>SPY_IVOL!E4565</f>
        <v>18.883400000000002</v>
      </c>
      <c r="F4565">
        <f>SPY_IVOL!F4565</f>
        <v>16.060500000000001</v>
      </c>
      <c r="G4565">
        <f>SPY_IVOL!G4565</f>
        <v>14.515700000000001</v>
      </c>
      <c r="H4565">
        <f>SPY_IVOL!H4565</f>
        <v>16.300899999999999</v>
      </c>
      <c r="I4565">
        <f>VLOOKUP($A4565,SPY_main!$A:$C,2,FALSE)</f>
        <v>397.73</v>
      </c>
      <c r="J4565">
        <f>IFERROR(VLOOKUP($A4565,SPY_main!$A:$C,3,FALSE),J4564)</f>
        <v>1.7916000000000001</v>
      </c>
      <c r="K4565">
        <f>IFERROR(VLOOKUP($A4565,SPY_main!$E:$F,2,FALSE),K4564)</f>
        <v>4.9624300000000003</v>
      </c>
      <c r="L4565">
        <f>IFERROR(VLOOKUP($A4565,SPY_main!H:I,2,FALSE),L4564)</f>
        <v>20.95</v>
      </c>
      <c r="M4565">
        <f t="shared" si="497"/>
        <v>39.868600000000001</v>
      </c>
      <c r="N4565">
        <f t="shared" si="498"/>
        <v>26.006699999999999</v>
      </c>
      <c r="O4565">
        <f t="shared" si="499"/>
        <v>22.196899999999999</v>
      </c>
      <c r="P4565">
        <f t="shared" si="500"/>
        <v>19.796099999999999</v>
      </c>
      <c r="Q4565">
        <f t="shared" si="501"/>
        <v>16.419499999999999</v>
      </c>
      <c r="R4565">
        <f t="shared" si="502"/>
        <v>16.940200000000001</v>
      </c>
      <c r="S4565">
        <f t="shared" si="503"/>
        <v>21.0684</v>
      </c>
      <c r="T4565">
        <f>IFERROR(VLOOKUP($A4565,TY_main!A:B,2,FALSE),T4564)</f>
        <v>112.25</v>
      </c>
    </row>
    <row r="4566" spans="1:20" x14ac:dyDescent="0.25">
      <c r="A4566" s="14">
        <f>SPY_IVOL!A4566</f>
        <v>44985</v>
      </c>
      <c r="B4566">
        <f>SPY_IVOL!B4566</f>
        <v>31.213000000000001</v>
      </c>
      <c r="C4566">
        <f>SPY_IVOL!C4566</f>
        <v>23.8443</v>
      </c>
      <c r="D4566">
        <f>SPY_IVOL!D4566</f>
        <v>21.601299999999998</v>
      </c>
      <c r="E4566">
        <f>SPY_IVOL!E4566</f>
        <v>18.873000000000001</v>
      </c>
      <c r="F4566">
        <f>SPY_IVOL!F4566</f>
        <v>15.534000000000001</v>
      </c>
      <c r="G4566">
        <f>SPY_IVOL!G4566</f>
        <v>14.2751</v>
      </c>
      <c r="H4566">
        <f>SPY_IVOL!H4566</f>
        <v>16.603000000000002</v>
      </c>
      <c r="I4566">
        <f>VLOOKUP($A4566,SPY_main!$A:$C,2,FALSE)</f>
        <v>396.26</v>
      </c>
      <c r="J4566">
        <f>IFERROR(VLOOKUP($A4566,SPY_main!$A:$C,3,FALSE),J4565)</f>
        <v>1.7982</v>
      </c>
      <c r="K4566">
        <f>IFERROR(VLOOKUP($A4566,SPY_main!$E:$F,2,FALSE),K4565)</f>
        <v>4.9710000000000001</v>
      </c>
      <c r="L4566">
        <f>IFERROR(VLOOKUP($A4566,SPY_main!H:I,2,FALSE),L4565)</f>
        <v>20.7</v>
      </c>
      <c r="M4566">
        <f t="shared" si="497"/>
        <v>40.210299999999997</v>
      </c>
      <c r="N4566">
        <f t="shared" si="498"/>
        <v>26.253799999999998</v>
      </c>
      <c r="O4566">
        <f t="shared" si="499"/>
        <v>22.500599999999999</v>
      </c>
      <c r="P4566">
        <f t="shared" si="500"/>
        <v>19.683800000000002</v>
      </c>
      <c r="Q4566">
        <f t="shared" si="501"/>
        <v>15.9549</v>
      </c>
      <c r="R4566">
        <f t="shared" si="502"/>
        <v>17.218</v>
      </c>
      <c r="S4566">
        <f t="shared" si="503"/>
        <v>26.3949</v>
      </c>
      <c r="T4566">
        <f>IFERROR(VLOOKUP($A4566,TY_main!A:B,2,FALSE),T4565)</f>
        <v>112.28125</v>
      </c>
    </row>
    <row r="4567" spans="1:20" x14ac:dyDescent="0.25">
      <c r="A4567" s="14">
        <f>SPY_IVOL!A4567</f>
        <v>44986</v>
      </c>
      <c r="B4567">
        <f>SPY_IVOL!B4567</f>
        <v>30.979399999999998</v>
      </c>
      <c r="C4567">
        <f>SPY_IVOL!C4567</f>
        <v>23.5779</v>
      </c>
      <c r="D4567">
        <f>SPY_IVOL!D4567</f>
        <v>21.428899999999999</v>
      </c>
      <c r="E4567">
        <f>SPY_IVOL!E4567</f>
        <v>18.801300000000001</v>
      </c>
      <c r="F4567">
        <f>SPY_IVOL!F4567</f>
        <v>16.217600000000001</v>
      </c>
      <c r="G4567">
        <f>SPY_IVOL!G4567</f>
        <v>14.681800000000001</v>
      </c>
      <c r="H4567">
        <f>SPY_IVOL!H4567</f>
        <v>16.674800000000001</v>
      </c>
      <c r="I4567">
        <f>VLOOKUP($A4567,SPY_main!$A:$C,2,FALSE)</f>
        <v>394.74</v>
      </c>
      <c r="J4567">
        <f>IFERROR(VLOOKUP($A4567,SPY_main!$A:$C,3,FALSE),J4566)</f>
        <v>1.8050999999999999</v>
      </c>
      <c r="K4567">
        <f>IFERROR(VLOOKUP($A4567,SPY_main!$E:$F,2,FALSE),K4566)</f>
        <v>4.9811399999999999</v>
      </c>
      <c r="L4567">
        <f>IFERROR(VLOOKUP($A4567,SPY_main!H:I,2,FALSE),L4566)</f>
        <v>20.58</v>
      </c>
      <c r="M4567">
        <f t="shared" si="497"/>
        <v>40.540500000000002</v>
      </c>
      <c r="N4567">
        <f t="shared" si="498"/>
        <v>25.845700000000001</v>
      </c>
      <c r="O4567">
        <f t="shared" si="499"/>
        <v>21.918500000000002</v>
      </c>
      <c r="P4567">
        <f t="shared" si="500"/>
        <v>20.064599999999999</v>
      </c>
      <c r="Q4567">
        <f t="shared" si="501"/>
        <v>16.700099999999999</v>
      </c>
      <c r="R4567">
        <f t="shared" si="502"/>
        <v>16.892600000000002</v>
      </c>
      <c r="S4567">
        <f t="shared" si="503"/>
        <v>28.646599999999999</v>
      </c>
      <c r="T4567">
        <f>IFERROR(VLOOKUP($A4567,TY_main!A:B,2,FALSE),T4566)</f>
        <v>111.671875</v>
      </c>
    </row>
    <row r="4568" spans="1:20" x14ac:dyDescent="0.25">
      <c r="A4568" s="14">
        <f>SPY_IVOL!A4568</f>
        <v>44987</v>
      </c>
      <c r="B4568">
        <f>SPY_IVOL!B4568</f>
        <v>29.9847</v>
      </c>
      <c r="C4568">
        <f>SPY_IVOL!C4568</f>
        <v>22.828099999999999</v>
      </c>
      <c r="D4568">
        <f>SPY_IVOL!D4568</f>
        <v>20.829799999999999</v>
      </c>
      <c r="E4568">
        <f>SPY_IVOL!E4568</f>
        <v>17.959599999999998</v>
      </c>
      <c r="F4568">
        <f>SPY_IVOL!F4568</f>
        <v>15.4483</v>
      </c>
      <c r="G4568">
        <f>SPY_IVOL!G4568</f>
        <v>14.1288</v>
      </c>
      <c r="H4568">
        <f>SPY_IVOL!H4568</f>
        <v>16.643999999999998</v>
      </c>
      <c r="I4568">
        <f>VLOOKUP($A4568,SPY_main!$A:$C,2,FALSE)</f>
        <v>397.81</v>
      </c>
      <c r="J4568">
        <f>IFERROR(VLOOKUP($A4568,SPY_main!$A:$C,3,FALSE),J4567)</f>
        <v>1.7911999999999999</v>
      </c>
      <c r="K4568">
        <f>IFERROR(VLOOKUP($A4568,SPY_main!$E:$F,2,FALSE),K4567)</f>
        <v>4.9857100000000001</v>
      </c>
      <c r="L4568">
        <f>IFERROR(VLOOKUP($A4568,SPY_main!H:I,2,FALSE),L4567)</f>
        <v>19.59</v>
      </c>
      <c r="M4568">
        <f t="shared" si="497"/>
        <v>39.200099999999999</v>
      </c>
      <c r="N4568">
        <f t="shared" si="498"/>
        <v>24.893599999999999</v>
      </c>
      <c r="O4568">
        <f t="shared" si="499"/>
        <v>21.272200000000002</v>
      </c>
      <c r="P4568">
        <f t="shared" si="500"/>
        <v>18.7986</v>
      </c>
      <c r="Q4568">
        <f t="shared" si="501"/>
        <v>16.008800000000001</v>
      </c>
      <c r="R4568">
        <f t="shared" si="502"/>
        <v>17.282800000000002</v>
      </c>
      <c r="S4568">
        <f t="shared" si="503"/>
        <v>23.898499999999999</v>
      </c>
      <c r="T4568">
        <f>IFERROR(VLOOKUP($A4568,TY_main!A:B,2,FALSE),T4567)</f>
        <v>111.1875</v>
      </c>
    </row>
    <row r="4569" spans="1:20" x14ac:dyDescent="0.25">
      <c r="A4569" s="14">
        <f>SPY_IVOL!A4569</f>
        <v>44988</v>
      </c>
      <c r="B4569">
        <f>SPY_IVOL!B4569</f>
        <v>29.874300000000002</v>
      </c>
      <c r="C4569">
        <f>SPY_IVOL!C4569</f>
        <v>22.2773</v>
      </c>
      <c r="D4569">
        <f>SPY_IVOL!D4569</f>
        <v>19.930299999999999</v>
      </c>
      <c r="E4569">
        <f>SPY_IVOL!E4569</f>
        <v>17.150400000000001</v>
      </c>
      <c r="F4569">
        <f>SPY_IVOL!F4569</f>
        <v>14.889200000000001</v>
      </c>
      <c r="G4569">
        <f>SPY_IVOL!G4569</f>
        <v>13.894500000000001</v>
      </c>
      <c r="H4569">
        <f>SPY_IVOL!H4569</f>
        <v>16.800799999999999</v>
      </c>
      <c r="I4569">
        <f>VLOOKUP($A4569,SPY_main!$A:$C,2,FALSE)</f>
        <v>404.19</v>
      </c>
      <c r="J4569">
        <f>IFERROR(VLOOKUP($A4569,SPY_main!$A:$C,3,FALSE),J4568)</f>
        <v>1.7628999999999999</v>
      </c>
      <c r="K4569">
        <f>IFERROR(VLOOKUP($A4569,SPY_main!$E:$F,2,FALSE),K4568)</f>
        <v>4.984</v>
      </c>
      <c r="L4569">
        <f>IFERROR(VLOOKUP($A4569,SPY_main!H:I,2,FALSE),L4568)</f>
        <v>18.489999999999998</v>
      </c>
      <c r="M4569">
        <f t="shared" si="497"/>
        <v>40.517899999999997</v>
      </c>
      <c r="N4569">
        <f t="shared" si="498"/>
        <v>25.7744</v>
      </c>
      <c r="O4569">
        <f t="shared" si="499"/>
        <v>20.695399999999999</v>
      </c>
      <c r="P4569">
        <f t="shared" si="500"/>
        <v>17.138100000000001</v>
      </c>
      <c r="Q4569">
        <f t="shared" si="501"/>
        <v>15.292</v>
      </c>
      <c r="R4569">
        <f t="shared" si="502"/>
        <v>17.885999999999999</v>
      </c>
      <c r="S4569">
        <f t="shared" si="503"/>
        <v>18.7836</v>
      </c>
      <c r="T4569">
        <f>IFERROR(VLOOKUP($A4569,TY_main!A:B,2,FALSE),T4568)</f>
        <v>111.765625</v>
      </c>
    </row>
    <row r="4570" spans="1:20" x14ac:dyDescent="0.25">
      <c r="A4570" s="14">
        <f>SPY_IVOL!A4570</f>
        <v>44991</v>
      </c>
      <c r="B4570">
        <f>SPY_IVOL!B4570</f>
        <v>30.193200000000001</v>
      </c>
      <c r="C4570">
        <f>SPY_IVOL!C4570</f>
        <v>22.273099999999999</v>
      </c>
      <c r="D4570">
        <f>SPY_IVOL!D4570</f>
        <v>19.880099999999999</v>
      </c>
      <c r="E4570">
        <f>SPY_IVOL!E4570</f>
        <v>17.167100000000001</v>
      </c>
      <c r="F4570">
        <f>SPY_IVOL!F4570</f>
        <v>15.0534</v>
      </c>
      <c r="G4570">
        <f>SPY_IVOL!G4570</f>
        <v>14.1264</v>
      </c>
      <c r="H4570">
        <f>SPY_IVOL!H4570</f>
        <v>17.328499999999998</v>
      </c>
      <c r="I4570">
        <f>VLOOKUP($A4570,SPY_main!$A:$C,2,FALSE)</f>
        <v>404.47</v>
      </c>
      <c r="J4570">
        <f>IFERROR(VLOOKUP($A4570,SPY_main!$A:$C,3,FALSE),J4569)</f>
        <v>1.7617</v>
      </c>
      <c r="K4570">
        <f>IFERROR(VLOOKUP($A4570,SPY_main!$E:$F,2,FALSE),K4569)</f>
        <v>5.008</v>
      </c>
      <c r="L4570">
        <f>IFERROR(VLOOKUP($A4570,SPY_main!H:I,2,FALSE),L4569)</f>
        <v>18.61</v>
      </c>
      <c r="M4570">
        <f t="shared" si="497"/>
        <v>45.782400000000003</v>
      </c>
      <c r="N4570">
        <f t="shared" si="498"/>
        <v>27.9694</v>
      </c>
      <c r="O4570">
        <f t="shared" si="499"/>
        <v>22.133900000000001</v>
      </c>
      <c r="P4570">
        <f t="shared" si="500"/>
        <v>18.613900000000001</v>
      </c>
      <c r="Q4570">
        <f t="shared" si="501"/>
        <v>16.471800000000002</v>
      </c>
      <c r="R4570">
        <f t="shared" si="502"/>
        <v>20.133099999999999</v>
      </c>
      <c r="S4570">
        <f t="shared" si="503"/>
        <v>20.981000000000002</v>
      </c>
      <c r="T4570">
        <f>IFERROR(VLOOKUP($A4570,TY_main!A:B,2,FALSE),T4569)</f>
        <v>111.671875</v>
      </c>
    </row>
    <row r="4571" spans="1:20" x14ac:dyDescent="0.25">
      <c r="A4571" s="14">
        <f>SPY_IVOL!A4571</f>
        <v>44992</v>
      </c>
      <c r="B4571">
        <f>SPY_IVOL!B4571</f>
        <v>30.881699999999999</v>
      </c>
      <c r="C4571">
        <f>SPY_IVOL!C4571</f>
        <v>22.9069</v>
      </c>
      <c r="D4571">
        <f>SPY_IVOL!D4571</f>
        <v>20.6738</v>
      </c>
      <c r="E4571">
        <f>SPY_IVOL!E4571</f>
        <v>18.1647</v>
      </c>
      <c r="F4571">
        <f>SPY_IVOL!F4571</f>
        <v>15.7181</v>
      </c>
      <c r="G4571">
        <f>SPY_IVOL!G4571</f>
        <v>14.777900000000001</v>
      </c>
      <c r="H4571">
        <f>SPY_IVOL!H4571</f>
        <v>17.562899999999999</v>
      </c>
      <c r="I4571">
        <f>VLOOKUP($A4571,SPY_main!$A:$C,2,FALSE)</f>
        <v>398.27</v>
      </c>
      <c r="J4571">
        <f>IFERROR(VLOOKUP($A4571,SPY_main!$A:$C,3,FALSE),J4570)</f>
        <v>1.7890999999999999</v>
      </c>
      <c r="K4571">
        <f>IFERROR(VLOOKUP($A4571,SPY_main!$E:$F,2,FALSE),K4570)</f>
        <v>5.0257100000000001</v>
      </c>
      <c r="L4571">
        <f>IFERROR(VLOOKUP($A4571,SPY_main!H:I,2,FALSE),L4570)</f>
        <v>19.59</v>
      </c>
      <c r="M4571">
        <f t="shared" si="497"/>
        <v>47.962899999999998</v>
      </c>
      <c r="N4571">
        <f t="shared" si="498"/>
        <v>29.854700000000001</v>
      </c>
      <c r="O4571">
        <f t="shared" si="499"/>
        <v>23.655000000000001</v>
      </c>
      <c r="P4571">
        <f t="shared" si="500"/>
        <v>20.113099999999999</v>
      </c>
      <c r="Q4571">
        <f t="shared" si="501"/>
        <v>17.900700000000001</v>
      </c>
      <c r="R4571">
        <f t="shared" si="502"/>
        <v>21.3062</v>
      </c>
      <c r="S4571">
        <f t="shared" si="503"/>
        <v>24.351500000000001</v>
      </c>
      <c r="T4571">
        <f>IFERROR(VLOOKUP($A4571,TY_main!A:B,2,FALSE),T4570)</f>
        <v>111.625</v>
      </c>
    </row>
    <row r="4572" spans="1:20" x14ac:dyDescent="0.25">
      <c r="A4572" s="14">
        <f>SPY_IVOL!A4572</f>
        <v>44993</v>
      </c>
      <c r="B4572">
        <f>SPY_IVOL!B4572</f>
        <v>30.5853</v>
      </c>
      <c r="C4572">
        <f>SPY_IVOL!C4572</f>
        <v>22.6127</v>
      </c>
      <c r="D4572">
        <f>SPY_IVOL!D4572</f>
        <v>20.302700000000002</v>
      </c>
      <c r="E4572">
        <f>SPY_IVOL!E4572</f>
        <v>17.4969</v>
      </c>
      <c r="F4572">
        <f>SPY_IVOL!F4572</f>
        <v>15.2714</v>
      </c>
      <c r="G4572">
        <f>SPY_IVOL!G4572</f>
        <v>14.4907</v>
      </c>
      <c r="H4572">
        <f>SPY_IVOL!H4572</f>
        <v>17.771699999999999</v>
      </c>
      <c r="I4572">
        <f>VLOOKUP($A4572,SPY_main!$A:$C,2,FALSE)</f>
        <v>398.92</v>
      </c>
      <c r="J4572">
        <f>IFERROR(VLOOKUP($A4572,SPY_main!$A:$C,3,FALSE),J4571)</f>
        <v>1.7862</v>
      </c>
      <c r="K4572">
        <f>IFERROR(VLOOKUP($A4572,SPY_main!$E:$F,2,FALSE),K4571)</f>
        <v>5.1247100000000003</v>
      </c>
      <c r="L4572">
        <f>IFERROR(VLOOKUP($A4572,SPY_main!H:I,2,FALSE),L4571)</f>
        <v>19.11</v>
      </c>
      <c r="M4572">
        <f t="shared" si="497"/>
        <v>47.921799999999998</v>
      </c>
      <c r="N4572">
        <f t="shared" si="498"/>
        <v>29.555900000000001</v>
      </c>
      <c r="O4572">
        <f t="shared" si="499"/>
        <v>23.628799999999998</v>
      </c>
      <c r="P4572">
        <f t="shared" si="500"/>
        <v>20.412400000000002</v>
      </c>
      <c r="Q4572">
        <f t="shared" si="501"/>
        <v>17.868600000000001</v>
      </c>
      <c r="R4572">
        <f t="shared" si="502"/>
        <v>21.174800000000001</v>
      </c>
      <c r="S4572">
        <f t="shared" si="503"/>
        <v>21.174800000000001</v>
      </c>
      <c r="T4572">
        <f>IFERROR(VLOOKUP($A4572,TY_main!A:B,2,FALSE),T4571)</f>
        <v>111.546875</v>
      </c>
    </row>
    <row r="4573" spans="1:20" x14ac:dyDescent="0.25">
      <c r="A4573" s="14">
        <f>SPY_IVOL!A4573</f>
        <v>44994</v>
      </c>
      <c r="B4573">
        <f>SPY_IVOL!B4573</f>
        <v>33.910299999999999</v>
      </c>
      <c r="C4573">
        <f>SPY_IVOL!C4573</f>
        <v>25.626799999999999</v>
      </c>
      <c r="D4573">
        <f>SPY_IVOL!D4573</f>
        <v>23.3308</v>
      </c>
      <c r="E4573">
        <f>SPY_IVOL!E4573</f>
        <v>20.2088</v>
      </c>
      <c r="F4573">
        <f>SPY_IVOL!F4573</f>
        <v>17.157499999999999</v>
      </c>
      <c r="G4573">
        <f>SPY_IVOL!G4573</f>
        <v>16.029399999999999</v>
      </c>
      <c r="H4573">
        <f>SPY_IVOL!H4573</f>
        <v>18.0306</v>
      </c>
      <c r="I4573">
        <f>VLOOKUP($A4573,SPY_main!$A:$C,2,FALSE)</f>
        <v>391.56</v>
      </c>
      <c r="J4573">
        <f>IFERROR(VLOOKUP($A4573,SPY_main!$A:$C,3,FALSE),J4572)</f>
        <v>1.8198000000000001</v>
      </c>
      <c r="K4573">
        <f>IFERROR(VLOOKUP($A4573,SPY_main!$E:$F,2,FALSE),K4572)</f>
        <v>5.1537100000000002</v>
      </c>
      <c r="L4573">
        <f>IFERROR(VLOOKUP($A4573,SPY_main!H:I,2,FALSE),L4572)</f>
        <v>22.61</v>
      </c>
      <c r="M4573">
        <f t="shared" si="497"/>
        <v>57.069600000000001</v>
      </c>
      <c r="N4573">
        <f t="shared" si="498"/>
        <v>35.065600000000003</v>
      </c>
      <c r="O4573">
        <f t="shared" si="499"/>
        <v>28.373699999999999</v>
      </c>
      <c r="P4573">
        <f t="shared" si="500"/>
        <v>24.755800000000001</v>
      </c>
      <c r="Q4573">
        <f t="shared" si="501"/>
        <v>20.891400000000001</v>
      </c>
      <c r="R4573">
        <f t="shared" si="502"/>
        <v>23.9908</v>
      </c>
      <c r="S4573">
        <f t="shared" si="503"/>
        <v>27.091200000000001</v>
      </c>
      <c r="T4573">
        <f>IFERROR(VLOOKUP($A4573,TY_main!A:B,2,FALSE),T4572)</f>
        <v>112.125</v>
      </c>
    </row>
    <row r="4574" spans="1:20" x14ac:dyDescent="0.25">
      <c r="A4574" s="14">
        <f>SPY_IVOL!A4574</f>
        <v>44995</v>
      </c>
      <c r="B4574">
        <f>SPY_IVOL!B4574</f>
        <v>37.190600000000003</v>
      </c>
      <c r="C4574">
        <f>SPY_IVOL!C4574</f>
        <v>27.788499999999999</v>
      </c>
      <c r="D4574">
        <f>SPY_IVOL!D4574</f>
        <v>24.693200000000001</v>
      </c>
      <c r="E4574">
        <f>SPY_IVOL!E4574</f>
        <v>21.464300000000001</v>
      </c>
      <c r="F4574">
        <f>SPY_IVOL!F4574</f>
        <v>18.044599999999999</v>
      </c>
      <c r="G4574">
        <f>SPY_IVOL!G4574</f>
        <v>16.2502</v>
      </c>
      <c r="H4574">
        <f>SPY_IVOL!H4574</f>
        <v>18.298300000000001</v>
      </c>
      <c r="I4574">
        <f>VLOOKUP($A4574,SPY_main!$A:$C,2,FALSE)</f>
        <v>385.91</v>
      </c>
      <c r="J4574">
        <f>IFERROR(VLOOKUP($A4574,SPY_main!$A:$C,3,FALSE),J4573)</f>
        <v>1.8464</v>
      </c>
      <c r="K4574">
        <f>IFERROR(VLOOKUP($A4574,SPY_main!$E:$F,2,FALSE),K4573)</f>
        <v>5.1381399999999999</v>
      </c>
      <c r="L4574">
        <f>IFERROR(VLOOKUP($A4574,SPY_main!H:I,2,FALSE),L4573)</f>
        <v>24.8</v>
      </c>
      <c r="M4574">
        <f t="shared" si="497"/>
        <v>61.025799999999997</v>
      </c>
      <c r="N4574">
        <f t="shared" si="498"/>
        <v>37.450400000000002</v>
      </c>
      <c r="O4574">
        <f t="shared" si="499"/>
        <v>29.087599999999998</v>
      </c>
      <c r="P4574">
        <f t="shared" si="500"/>
        <v>26.012799999999999</v>
      </c>
      <c r="Q4574">
        <f t="shared" si="501"/>
        <v>21.749700000000001</v>
      </c>
      <c r="R4574">
        <f t="shared" si="502"/>
        <v>25.7746</v>
      </c>
      <c r="S4574">
        <f t="shared" si="503"/>
        <v>26.619599999999998</v>
      </c>
      <c r="T4574">
        <f>IFERROR(VLOOKUP($A4574,TY_main!A:B,2,FALSE),T4573)</f>
        <v>113.75</v>
      </c>
    </row>
    <row r="4575" spans="1:20" x14ac:dyDescent="0.25">
      <c r="A4575" s="14">
        <f>SPY_IVOL!A4575</f>
        <v>44998</v>
      </c>
      <c r="B4575">
        <f>SPY_IVOL!B4575</f>
        <v>38.673200000000001</v>
      </c>
      <c r="C4575">
        <f>SPY_IVOL!C4575</f>
        <v>29.146999999999998</v>
      </c>
      <c r="D4575">
        <f>SPY_IVOL!D4575</f>
        <v>25.8751</v>
      </c>
      <c r="E4575">
        <f>SPY_IVOL!E4575</f>
        <v>23.042100000000001</v>
      </c>
      <c r="F4575">
        <f>SPY_IVOL!F4575</f>
        <v>20.019200000000001</v>
      </c>
      <c r="G4575">
        <f>SPY_IVOL!G4575</f>
        <v>17.419</v>
      </c>
      <c r="H4575">
        <f>SPY_IVOL!H4575</f>
        <v>18.992599999999999</v>
      </c>
      <c r="I4575">
        <f>VLOOKUP($A4575,SPY_main!$A:$C,2,FALSE)</f>
        <v>385.36</v>
      </c>
      <c r="J4575">
        <f>IFERROR(VLOOKUP($A4575,SPY_main!$A:$C,3,FALSE),J4574)</f>
        <v>1.8491</v>
      </c>
      <c r="K4575">
        <f>IFERROR(VLOOKUP($A4575,SPY_main!$E:$F,2,FALSE),K4574)</f>
        <v>4.8662900000000002</v>
      </c>
      <c r="L4575">
        <f>IFERROR(VLOOKUP($A4575,SPY_main!H:I,2,FALSE),L4574)</f>
        <v>26.52</v>
      </c>
      <c r="M4575">
        <f t="shared" si="497"/>
        <v>75.787700000000001</v>
      </c>
      <c r="N4575">
        <f t="shared" si="498"/>
        <v>46.1372</v>
      </c>
      <c r="O4575">
        <f t="shared" si="499"/>
        <v>37.367699999999999</v>
      </c>
      <c r="P4575">
        <f t="shared" si="500"/>
        <v>33.713200000000001</v>
      </c>
      <c r="Q4575">
        <f t="shared" si="501"/>
        <v>29.8797</v>
      </c>
      <c r="R4575">
        <f t="shared" si="502"/>
        <v>34.2684</v>
      </c>
      <c r="S4575">
        <f t="shared" si="503"/>
        <v>38.717700000000001</v>
      </c>
      <c r="T4575">
        <f>IFERROR(VLOOKUP($A4575,TY_main!A:B,2,FALSE),T4574)</f>
        <v>115.28125</v>
      </c>
    </row>
    <row r="4576" spans="1:20" x14ac:dyDescent="0.25">
      <c r="A4576" s="14">
        <f>SPY_IVOL!A4576</f>
        <v>44999</v>
      </c>
      <c r="B4576">
        <f>SPY_IVOL!B4576</f>
        <v>37.227800000000002</v>
      </c>
      <c r="C4576">
        <f>SPY_IVOL!C4576</f>
        <v>27.4617</v>
      </c>
      <c r="D4576">
        <f>SPY_IVOL!D4576</f>
        <v>24.1736</v>
      </c>
      <c r="E4576">
        <f>SPY_IVOL!E4576</f>
        <v>20.263100000000001</v>
      </c>
      <c r="F4576">
        <f>SPY_IVOL!F4576</f>
        <v>16.8765</v>
      </c>
      <c r="G4576">
        <f>SPY_IVOL!G4576</f>
        <v>15.4194</v>
      </c>
      <c r="H4576">
        <f>SPY_IVOL!H4576</f>
        <v>19.386800000000001</v>
      </c>
      <c r="I4576">
        <f>VLOOKUP($A4576,SPY_main!$A:$C,2,FALSE)</f>
        <v>391.73</v>
      </c>
      <c r="J4576">
        <f>IFERROR(VLOOKUP($A4576,SPY_main!$A:$C,3,FALSE),J4575)</f>
        <v>1.819</v>
      </c>
      <c r="K4576">
        <f>IFERROR(VLOOKUP($A4576,SPY_main!$E:$F,2,FALSE),K4575)</f>
        <v>4.9409999999999998</v>
      </c>
      <c r="L4576">
        <f>IFERROR(VLOOKUP($A4576,SPY_main!H:I,2,FALSE),L4575)</f>
        <v>23.73</v>
      </c>
      <c r="M4576">
        <f t="shared" si="497"/>
        <v>81.499200000000002</v>
      </c>
      <c r="N4576">
        <f t="shared" si="498"/>
        <v>46.909199999999998</v>
      </c>
      <c r="O4576">
        <f t="shared" si="499"/>
        <v>33.803899999999999</v>
      </c>
      <c r="P4576">
        <f t="shared" si="500"/>
        <v>25.106300000000001</v>
      </c>
      <c r="Q4576">
        <f t="shared" si="501"/>
        <v>24.684699999999999</v>
      </c>
      <c r="R4576">
        <f t="shared" si="502"/>
        <v>30.051500000000001</v>
      </c>
      <c r="S4576">
        <f t="shared" si="503"/>
        <v>30.051500000000001</v>
      </c>
      <c r="T4576">
        <f>IFERROR(VLOOKUP($A4576,TY_main!A:B,2,FALSE),T4575)</f>
        <v>114.46875</v>
      </c>
    </row>
    <row r="4577" spans="1:20" x14ac:dyDescent="0.25">
      <c r="A4577" s="14">
        <f>SPY_IVOL!A4577</f>
        <v>45000</v>
      </c>
      <c r="B4577">
        <f>SPY_IVOL!B4577</f>
        <v>40.037100000000002</v>
      </c>
      <c r="C4577">
        <f>SPY_IVOL!C4577</f>
        <v>30.206600000000002</v>
      </c>
      <c r="D4577">
        <f>SPY_IVOL!D4577</f>
        <v>26.310500000000001</v>
      </c>
      <c r="E4577">
        <f>SPY_IVOL!E4577</f>
        <v>22.148700000000002</v>
      </c>
      <c r="F4577">
        <f>SPY_IVOL!F4577</f>
        <v>17.774100000000001</v>
      </c>
      <c r="G4577">
        <f>SPY_IVOL!G4577</f>
        <v>15.988200000000001</v>
      </c>
      <c r="H4577">
        <f>SPY_IVOL!H4577</f>
        <v>19.509</v>
      </c>
      <c r="I4577">
        <f>VLOOKUP($A4577,SPY_main!$A:$C,2,FALSE)</f>
        <v>389.28</v>
      </c>
      <c r="J4577">
        <f>IFERROR(VLOOKUP($A4577,SPY_main!$A:$C,3,FALSE),J4576)</f>
        <v>1.8305</v>
      </c>
      <c r="K4577">
        <f>IFERROR(VLOOKUP($A4577,SPY_main!$E:$F,2,FALSE),K4576)</f>
        <v>4.9071400000000001</v>
      </c>
      <c r="L4577">
        <f>IFERROR(VLOOKUP($A4577,SPY_main!H:I,2,FALSE),L4576)</f>
        <v>26.14</v>
      </c>
      <c r="M4577">
        <f t="shared" si="497"/>
        <v>95.317899999999995</v>
      </c>
      <c r="N4577">
        <f t="shared" si="498"/>
        <v>55.584400000000002</v>
      </c>
      <c r="O4577">
        <f t="shared" si="499"/>
        <v>38.6434</v>
      </c>
      <c r="P4577">
        <f t="shared" si="500"/>
        <v>29.8309</v>
      </c>
      <c r="Q4577">
        <f t="shared" si="501"/>
        <v>29.379100000000001</v>
      </c>
      <c r="R4577">
        <f t="shared" si="502"/>
        <v>34.5381</v>
      </c>
      <c r="S4577">
        <f t="shared" si="503"/>
        <v>34.5381</v>
      </c>
      <c r="T4577">
        <f>IFERROR(VLOOKUP($A4577,TY_main!A:B,2,FALSE),T4576)</f>
        <v>115.671875</v>
      </c>
    </row>
    <row r="4578" spans="1:20" x14ac:dyDescent="0.25">
      <c r="A4578" s="14">
        <f>SPY_IVOL!A4578</f>
        <v>45001</v>
      </c>
      <c r="B4578">
        <f>SPY_IVOL!B4578</f>
        <v>37.64</v>
      </c>
      <c r="C4578">
        <f>SPY_IVOL!C4578</f>
        <v>27.494499999999999</v>
      </c>
      <c r="D4578">
        <f>SPY_IVOL!D4578</f>
        <v>23.569199999999999</v>
      </c>
      <c r="E4578">
        <f>SPY_IVOL!E4578</f>
        <v>19.6389</v>
      </c>
      <c r="F4578">
        <f>SPY_IVOL!F4578</f>
        <v>16.137</v>
      </c>
      <c r="G4578">
        <f>SPY_IVOL!G4578</f>
        <v>15.601100000000001</v>
      </c>
      <c r="H4578">
        <f>SPY_IVOL!H4578</f>
        <v>19.829000000000001</v>
      </c>
      <c r="I4578">
        <f>VLOOKUP($A4578,SPY_main!$A:$C,2,FALSE)</f>
        <v>396.11</v>
      </c>
      <c r="J4578">
        <f>IFERROR(VLOOKUP($A4578,SPY_main!$A:$C,3,FALSE),J4577)</f>
        <v>1.5209999999999999</v>
      </c>
      <c r="K4578">
        <f>IFERROR(VLOOKUP($A4578,SPY_main!$E:$F,2,FALSE),K4577)</f>
        <v>4.9625700000000004</v>
      </c>
      <c r="L4578">
        <f>IFERROR(VLOOKUP($A4578,SPY_main!H:I,2,FALSE),L4577)</f>
        <v>22.99</v>
      </c>
      <c r="M4578">
        <f t="shared" si="497"/>
        <v>98.776499999999999</v>
      </c>
      <c r="N4578">
        <f t="shared" si="498"/>
        <v>71.036699999999996</v>
      </c>
      <c r="O4578">
        <f t="shared" si="499"/>
        <v>41.522399999999998</v>
      </c>
      <c r="P4578">
        <f t="shared" si="500"/>
        <v>24.3065</v>
      </c>
      <c r="Q4578">
        <f t="shared" si="501"/>
        <v>31.060199999999998</v>
      </c>
      <c r="R4578">
        <f t="shared" si="502"/>
        <v>31.060199999999998</v>
      </c>
      <c r="S4578">
        <f t="shared" si="503"/>
        <v>31.060199999999998</v>
      </c>
      <c r="T4578">
        <f>IFERROR(VLOOKUP($A4578,TY_main!A:B,2,FALSE),T4577)</f>
        <v>114.796875</v>
      </c>
    </row>
    <row r="4579" spans="1:20" x14ac:dyDescent="0.25">
      <c r="A4579" s="14">
        <f>SPY_IVOL!A4579</f>
        <v>45002</v>
      </c>
      <c r="B4579">
        <f>SPY_IVOL!B4579</f>
        <v>40.125799999999998</v>
      </c>
      <c r="C4579">
        <f>SPY_IVOL!C4579</f>
        <v>30.213100000000001</v>
      </c>
      <c r="D4579">
        <f>SPY_IVOL!D4579</f>
        <v>26.3764</v>
      </c>
      <c r="E4579">
        <f>SPY_IVOL!E4579</f>
        <v>22.672499999999999</v>
      </c>
      <c r="F4579">
        <f>SPY_IVOL!F4579</f>
        <v>18.5213</v>
      </c>
      <c r="G4579">
        <f>SPY_IVOL!G4579</f>
        <v>16.385999999999999</v>
      </c>
      <c r="H4579">
        <f>SPY_IVOL!H4579</f>
        <v>19.788</v>
      </c>
      <c r="I4579">
        <f>VLOOKUP($A4579,SPY_main!$A:$C,2,FALSE)</f>
        <v>389.99</v>
      </c>
      <c r="J4579">
        <f>IFERROR(VLOOKUP($A4579,SPY_main!$A:$C,3,FALSE),J4578)</f>
        <v>1.5448999999999999</v>
      </c>
      <c r="K4579">
        <f>IFERROR(VLOOKUP($A4579,SPY_main!$E:$F,2,FALSE),K4578)</f>
        <v>4.9984299999999999</v>
      </c>
      <c r="L4579">
        <f>IFERROR(VLOOKUP($A4579,SPY_main!H:I,2,FALSE),L4578)</f>
        <v>25.51</v>
      </c>
      <c r="M4579">
        <f t="shared" si="497"/>
        <v>42.329099999999997</v>
      </c>
      <c r="N4579">
        <f t="shared" si="498"/>
        <v>41.325299999999999</v>
      </c>
      <c r="O4579">
        <f t="shared" si="499"/>
        <v>25.524899999999999</v>
      </c>
      <c r="P4579">
        <f t="shared" si="500"/>
        <v>19.3992</v>
      </c>
      <c r="Q4579">
        <f t="shared" si="501"/>
        <v>16.843900000000001</v>
      </c>
      <c r="R4579">
        <f t="shared" si="502"/>
        <v>16.843900000000001</v>
      </c>
      <c r="S4579">
        <f t="shared" si="503"/>
        <v>16.843900000000001</v>
      </c>
      <c r="T4579">
        <f>IFERROR(VLOOKUP($A4579,TY_main!A:B,2,FALSE),T4578)</f>
        <v>116.265625</v>
      </c>
    </row>
    <row r="4580" spans="1:20" x14ac:dyDescent="0.25">
      <c r="A4580" s="14">
        <f>SPY_IVOL!A4580</f>
        <v>45005</v>
      </c>
      <c r="B4580">
        <f>SPY_IVOL!B4580</f>
        <v>35.939799999999998</v>
      </c>
      <c r="C4580">
        <f>SPY_IVOL!C4580</f>
        <v>28.1508</v>
      </c>
      <c r="D4580">
        <f>SPY_IVOL!D4580</f>
        <v>24.965699999999998</v>
      </c>
      <c r="E4580">
        <f>SPY_IVOL!E4580</f>
        <v>21.4451</v>
      </c>
      <c r="F4580">
        <f>SPY_IVOL!F4580</f>
        <v>18.088999999999999</v>
      </c>
      <c r="G4580">
        <f>SPY_IVOL!G4580</f>
        <v>15.704700000000001</v>
      </c>
      <c r="H4580">
        <f>SPY_IVOL!H4580</f>
        <v>16.400099999999998</v>
      </c>
      <c r="I4580">
        <f>VLOOKUP($A4580,SPY_main!$A:$C,2,FALSE)</f>
        <v>393.74</v>
      </c>
      <c r="J4580">
        <f>IFERROR(VLOOKUP($A4580,SPY_main!$A:$C,3,FALSE),J4579)</f>
        <v>1.5302</v>
      </c>
      <c r="K4580">
        <f>IFERROR(VLOOKUP($A4580,SPY_main!$E:$F,2,FALSE),K4579)</f>
        <v>4.9471400000000001</v>
      </c>
      <c r="L4580">
        <f>IFERROR(VLOOKUP($A4580,SPY_main!H:I,2,FALSE),L4579)</f>
        <v>24.15</v>
      </c>
      <c r="M4580">
        <f t="shared" si="497"/>
        <v>39.5169</v>
      </c>
      <c r="N4580">
        <f t="shared" si="498"/>
        <v>29.752700000000001</v>
      </c>
      <c r="O4580">
        <f t="shared" si="499"/>
        <v>25.833500000000001</v>
      </c>
      <c r="P4580">
        <f t="shared" si="500"/>
        <v>21.333500000000001</v>
      </c>
      <c r="Q4580">
        <f t="shared" si="501"/>
        <v>17.2317</v>
      </c>
      <c r="R4580">
        <f t="shared" si="502"/>
        <v>16.006699999999999</v>
      </c>
      <c r="S4580">
        <f t="shared" si="503"/>
        <v>20.393000000000001</v>
      </c>
      <c r="T4580">
        <f>IFERROR(VLOOKUP($A4580,TY_main!A:B,2,FALSE),T4579)</f>
        <v>115.734375</v>
      </c>
    </row>
    <row r="4581" spans="1:20" x14ac:dyDescent="0.25">
      <c r="A4581" s="14">
        <f>SPY_IVOL!A4581</f>
        <v>45006</v>
      </c>
      <c r="B4581">
        <f>SPY_IVOL!B4581</f>
        <v>33.407400000000003</v>
      </c>
      <c r="C4581">
        <f>SPY_IVOL!C4581</f>
        <v>26.0106</v>
      </c>
      <c r="D4581">
        <f>SPY_IVOL!D4581</f>
        <v>22.9816</v>
      </c>
      <c r="E4581">
        <f>SPY_IVOL!E4581</f>
        <v>19.683800000000002</v>
      </c>
      <c r="F4581">
        <f>SPY_IVOL!F4581</f>
        <v>16.7349</v>
      </c>
      <c r="G4581">
        <f>SPY_IVOL!G4581</f>
        <v>14.990500000000001</v>
      </c>
      <c r="H4581">
        <f>SPY_IVOL!H4581</f>
        <v>15.880100000000001</v>
      </c>
      <c r="I4581">
        <f>VLOOKUP($A4581,SPY_main!$A:$C,2,FALSE)</f>
        <v>398.91</v>
      </c>
      <c r="J4581">
        <f>IFERROR(VLOOKUP($A4581,SPY_main!$A:$C,3,FALSE),J4580)</f>
        <v>1.5103</v>
      </c>
      <c r="K4581">
        <f>IFERROR(VLOOKUP($A4581,SPY_main!$E:$F,2,FALSE),K4580)</f>
        <v>5.0177100000000001</v>
      </c>
      <c r="L4581">
        <f>IFERROR(VLOOKUP($A4581,SPY_main!H:I,2,FALSE),L4580)</f>
        <v>21.38</v>
      </c>
      <c r="M4581">
        <f t="shared" si="497"/>
        <v>37.11</v>
      </c>
      <c r="N4581">
        <f t="shared" si="498"/>
        <v>27.188800000000001</v>
      </c>
      <c r="O4581">
        <f t="shared" si="499"/>
        <v>23.366599999999998</v>
      </c>
      <c r="P4581">
        <f t="shared" si="500"/>
        <v>19.158999999999999</v>
      </c>
      <c r="Q4581">
        <f t="shared" si="501"/>
        <v>15.947800000000001</v>
      </c>
      <c r="R4581">
        <f t="shared" si="502"/>
        <v>15.711</v>
      </c>
      <c r="S4581">
        <f t="shared" si="503"/>
        <v>19.081</v>
      </c>
      <c r="T4581">
        <f>IFERROR(VLOOKUP($A4581,TY_main!A:B,2,FALSE),T4580)</f>
        <v>114.78125</v>
      </c>
    </row>
    <row r="4582" spans="1:20" x14ac:dyDescent="0.25">
      <c r="A4582" s="14">
        <f>SPY_IVOL!A4582</f>
        <v>45007</v>
      </c>
      <c r="B4582">
        <f>SPY_IVOL!B4582</f>
        <v>34.103499999999997</v>
      </c>
      <c r="C4582">
        <f>SPY_IVOL!C4582</f>
        <v>26.667300000000001</v>
      </c>
      <c r="D4582">
        <f>SPY_IVOL!D4582</f>
        <v>23.7834</v>
      </c>
      <c r="E4582">
        <f>SPY_IVOL!E4582</f>
        <v>20.713699999999999</v>
      </c>
      <c r="F4582">
        <f>SPY_IVOL!F4582</f>
        <v>17.835799999999999</v>
      </c>
      <c r="G4582">
        <f>SPY_IVOL!G4582</f>
        <v>15.637600000000001</v>
      </c>
      <c r="H4582">
        <f>SPY_IVOL!H4582</f>
        <v>15.851599999999999</v>
      </c>
      <c r="I4582">
        <f>VLOOKUP($A4582,SPY_main!$A:$C,2,FALSE)</f>
        <v>392.11</v>
      </c>
      <c r="J4582">
        <f>IFERROR(VLOOKUP($A4582,SPY_main!$A:$C,3,FALSE),J4581)</f>
        <v>1.5365</v>
      </c>
      <c r="K4582">
        <f>IFERROR(VLOOKUP($A4582,SPY_main!$E:$F,2,FALSE),K4581)</f>
        <v>5.08</v>
      </c>
      <c r="L4582">
        <f>IFERROR(VLOOKUP($A4582,SPY_main!H:I,2,FALSE),L4581)</f>
        <v>22.26</v>
      </c>
      <c r="M4582">
        <f t="shared" si="497"/>
        <v>38.012799999999999</v>
      </c>
      <c r="N4582">
        <f t="shared" si="498"/>
        <v>28.002400000000002</v>
      </c>
      <c r="O4582">
        <f t="shared" si="499"/>
        <v>24.272200000000002</v>
      </c>
      <c r="P4582">
        <f t="shared" si="500"/>
        <v>20.3324</v>
      </c>
      <c r="Q4582">
        <f t="shared" si="501"/>
        <v>16.9206</v>
      </c>
      <c r="R4582">
        <f t="shared" si="502"/>
        <v>15.8672</v>
      </c>
      <c r="S4582">
        <f t="shared" si="503"/>
        <v>19.505099999999999</v>
      </c>
      <c r="T4582">
        <f>IFERROR(VLOOKUP($A4582,TY_main!A:B,2,FALSE),T4581)</f>
        <v>115.75</v>
      </c>
    </row>
    <row r="4583" spans="1:20" x14ac:dyDescent="0.25">
      <c r="A4583" s="14">
        <f>SPY_IVOL!A4583</f>
        <v>45008</v>
      </c>
      <c r="B4583">
        <f>SPY_IVOL!B4583</f>
        <v>34.362699999999997</v>
      </c>
      <c r="C4583">
        <f>SPY_IVOL!C4583</f>
        <v>27.208500000000001</v>
      </c>
      <c r="D4583">
        <f>SPY_IVOL!D4583</f>
        <v>24.428799999999999</v>
      </c>
      <c r="E4583">
        <f>SPY_IVOL!E4583</f>
        <v>21.247</v>
      </c>
      <c r="F4583">
        <f>SPY_IVOL!F4583</f>
        <v>17.558</v>
      </c>
      <c r="G4583">
        <f>SPY_IVOL!G4583</f>
        <v>15.4734</v>
      </c>
      <c r="H4583">
        <f>SPY_IVOL!H4583</f>
        <v>16.402000000000001</v>
      </c>
      <c r="I4583">
        <f>VLOOKUP($A4583,SPY_main!$A:$C,2,FALSE)</f>
        <v>393.17</v>
      </c>
      <c r="J4583">
        <f>IFERROR(VLOOKUP($A4583,SPY_main!$A:$C,3,FALSE),J4582)</f>
        <v>1.5324</v>
      </c>
      <c r="K4583">
        <f>IFERROR(VLOOKUP($A4583,SPY_main!$E:$F,2,FALSE),K4582)</f>
        <v>5.1337099999999998</v>
      </c>
      <c r="L4583">
        <f>IFERROR(VLOOKUP($A4583,SPY_main!H:I,2,FALSE),L4582)</f>
        <v>22.61</v>
      </c>
      <c r="M4583">
        <f t="shared" si="497"/>
        <v>38.751300000000001</v>
      </c>
      <c r="N4583">
        <f t="shared" si="498"/>
        <v>28.5806</v>
      </c>
      <c r="O4583">
        <f t="shared" si="499"/>
        <v>24.997</v>
      </c>
      <c r="P4583">
        <f t="shared" si="500"/>
        <v>20.933399999999999</v>
      </c>
      <c r="Q4583">
        <f t="shared" si="501"/>
        <v>16.233699999999999</v>
      </c>
      <c r="R4583">
        <f t="shared" si="502"/>
        <v>15.6204</v>
      </c>
      <c r="S4583">
        <f t="shared" si="503"/>
        <v>20.197299999999998</v>
      </c>
      <c r="T4583">
        <f>IFERROR(VLOOKUP($A4583,TY_main!A:B,2,FALSE),T4582)</f>
        <v>116.640625</v>
      </c>
    </row>
    <row r="4584" spans="1:20" x14ac:dyDescent="0.25">
      <c r="A4584" s="14">
        <f>SPY_IVOL!A4584</f>
        <v>45009</v>
      </c>
      <c r="B4584">
        <f>SPY_IVOL!B4584</f>
        <v>33.868200000000002</v>
      </c>
      <c r="C4584">
        <f>SPY_IVOL!C4584</f>
        <v>26.499199999999998</v>
      </c>
      <c r="D4584">
        <f>SPY_IVOL!D4584</f>
        <v>23.627199999999998</v>
      </c>
      <c r="E4584">
        <f>SPY_IVOL!E4584</f>
        <v>20.3231</v>
      </c>
      <c r="F4584">
        <f>SPY_IVOL!F4584</f>
        <v>17.037400000000002</v>
      </c>
      <c r="G4584">
        <f>SPY_IVOL!G4584</f>
        <v>14.966200000000001</v>
      </c>
      <c r="H4584">
        <f>SPY_IVOL!H4584</f>
        <v>16.192</v>
      </c>
      <c r="I4584">
        <f>VLOOKUP($A4584,SPY_main!$A:$C,2,FALSE)</f>
        <v>395.75</v>
      </c>
      <c r="J4584">
        <f>IFERROR(VLOOKUP($A4584,SPY_main!$A:$C,3,FALSE),J4583)</f>
        <v>1.5224</v>
      </c>
      <c r="K4584">
        <f>IFERROR(VLOOKUP($A4584,SPY_main!$E:$F,2,FALSE),K4583)</f>
        <v>5.1014299999999997</v>
      </c>
      <c r="L4584">
        <f>IFERROR(VLOOKUP($A4584,SPY_main!H:I,2,FALSE),L4583)</f>
        <v>21.74</v>
      </c>
      <c r="M4584">
        <f t="shared" si="497"/>
        <v>38.552500000000002</v>
      </c>
      <c r="N4584">
        <f t="shared" si="498"/>
        <v>27.792000000000002</v>
      </c>
      <c r="O4584">
        <f t="shared" si="499"/>
        <v>24.0884</v>
      </c>
      <c r="P4584">
        <f t="shared" si="500"/>
        <v>19.777699999999999</v>
      </c>
      <c r="Q4584">
        <f t="shared" si="501"/>
        <v>15.659000000000001</v>
      </c>
      <c r="R4584">
        <f t="shared" si="502"/>
        <v>14.9282</v>
      </c>
      <c r="S4584">
        <f t="shared" si="503"/>
        <v>18.093299999999999</v>
      </c>
      <c r="T4584">
        <f>IFERROR(VLOOKUP($A4584,TY_main!A:B,2,FALSE),T4583)</f>
        <v>116.765625</v>
      </c>
    </row>
    <row r="4585" spans="1:20" x14ac:dyDescent="0.25">
      <c r="A4585" s="14">
        <f>SPY_IVOL!A4585</f>
        <v>45012</v>
      </c>
      <c r="B4585">
        <f>SPY_IVOL!B4585</f>
        <v>33.018099999999997</v>
      </c>
      <c r="C4585">
        <f>SPY_IVOL!C4585</f>
        <v>25.4253</v>
      </c>
      <c r="D4585">
        <f>SPY_IVOL!D4585</f>
        <v>22.634899999999998</v>
      </c>
      <c r="E4585">
        <f>SPY_IVOL!E4585</f>
        <v>19.469100000000001</v>
      </c>
      <c r="F4585">
        <f>SPY_IVOL!F4585</f>
        <v>16.250900000000001</v>
      </c>
      <c r="G4585">
        <f>SPY_IVOL!G4585</f>
        <v>14.5562</v>
      </c>
      <c r="H4585">
        <f>SPY_IVOL!H4585</f>
        <v>16.534700000000001</v>
      </c>
      <c r="I4585">
        <f>VLOOKUP($A4585,SPY_main!$A:$C,2,FALSE)</f>
        <v>396.49</v>
      </c>
      <c r="J4585">
        <f>IFERROR(VLOOKUP($A4585,SPY_main!$A:$C,3,FALSE),J4584)</f>
        <v>1.5195000000000001</v>
      </c>
      <c r="K4585">
        <f>IFERROR(VLOOKUP($A4585,SPY_main!$E:$F,2,FALSE),K4584)</f>
        <v>5.1431399999999998</v>
      </c>
      <c r="L4585">
        <f>IFERROR(VLOOKUP($A4585,SPY_main!H:I,2,FALSE),L4584)</f>
        <v>20.6</v>
      </c>
      <c r="M4585">
        <f t="shared" si="497"/>
        <v>38.216000000000001</v>
      </c>
      <c r="N4585">
        <f t="shared" si="498"/>
        <v>26.736000000000001</v>
      </c>
      <c r="O4585">
        <f t="shared" si="499"/>
        <v>22.8904</v>
      </c>
      <c r="P4585">
        <f t="shared" si="500"/>
        <v>18.7653</v>
      </c>
      <c r="Q4585">
        <f t="shared" si="501"/>
        <v>15.020899999999999</v>
      </c>
      <c r="R4585">
        <f t="shared" si="502"/>
        <v>15.0198</v>
      </c>
      <c r="S4585">
        <f t="shared" si="503"/>
        <v>18.860199999999999</v>
      </c>
      <c r="T4585">
        <f>IFERROR(VLOOKUP($A4585,TY_main!A:B,2,FALSE),T4584)</f>
        <v>115.640625</v>
      </c>
    </row>
    <row r="4586" spans="1:20" x14ac:dyDescent="0.25">
      <c r="A4586" s="14">
        <f>SPY_IVOL!A4586</f>
        <v>45013</v>
      </c>
      <c r="B4586">
        <f>SPY_IVOL!B4586</f>
        <v>32.462800000000001</v>
      </c>
      <c r="C4586">
        <f>SPY_IVOL!C4586</f>
        <v>24.6568</v>
      </c>
      <c r="D4586">
        <f>SPY_IVOL!D4586</f>
        <v>21.948899999999998</v>
      </c>
      <c r="E4586">
        <f>SPY_IVOL!E4586</f>
        <v>19.222999999999999</v>
      </c>
      <c r="F4586">
        <f>SPY_IVOL!F4586</f>
        <v>16.233899999999998</v>
      </c>
      <c r="G4586">
        <f>SPY_IVOL!G4586</f>
        <v>14.603899999999999</v>
      </c>
      <c r="H4586">
        <f>SPY_IVOL!H4586</f>
        <v>16.0472</v>
      </c>
      <c r="I4586">
        <f>VLOOKUP($A4586,SPY_main!$A:$C,2,FALSE)</f>
        <v>395.6</v>
      </c>
      <c r="J4586">
        <f>IFERROR(VLOOKUP($A4586,SPY_main!$A:$C,3,FALSE),J4585)</f>
        <v>1.5229999999999999</v>
      </c>
      <c r="K4586">
        <f>IFERROR(VLOOKUP($A4586,SPY_main!$E:$F,2,FALSE),K4585)</f>
        <v>5.1628600000000002</v>
      </c>
      <c r="L4586">
        <f>IFERROR(VLOOKUP($A4586,SPY_main!H:I,2,FALSE),L4585)</f>
        <v>19.97</v>
      </c>
      <c r="M4586">
        <f t="shared" si="497"/>
        <v>37.704000000000001</v>
      </c>
      <c r="N4586">
        <f t="shared" si="498"/>
        <v>25.7653</v>
      </c>
      <c r="O4586">
        <f t="shared" si="499"/>
        <v>21.845099999999999</v>
      </c>
      <c r="P4586">
        <f t="shared" si="500"/>
        <v>18.4801</v>
      </c>
      <c r="Q4586">
        <f t="shared" si="501"/>
        <v>15.012499999999999</v>
      </c>
      <c r="R4586">
        <f t="shared" si="502"/>
        <v>15.318</v>
      </c>
      <c r="S4586">
        <f t="shared" si="503"/>
        <v>19.015000000000001</v>
      </c>
      <c r="T4586">
        <f>IFERROR(VLOOKUP($A4586,TY_main!A:B,2,FALSE),T4585)</f>
        <v>115.296875</v>
      </c>
    </row>
    <row r="4587" spans="1:20" x14ac:dyDescent="0.25">
      <c r="A4587" s="15">
        <f>SPY_IVOL!A4587</f>
        <v>45014</v>
      </c>
      <c r="B4587">
        <f>SPY_IVOL!B4587</f>
        <v>32.052300000000002</v>
      </c>
      <c r="C4587">
        <f>SPY_IVOL!C4587</f>
        <v>24.356200000000001</v>
      </c>
      <c r="D4587">
        <f>SPY_IVOL!D4587</f>
        <v>21.494199999999999</v>
      </c>
      <c r="E4587">
        <f>SPY_IVOL!E4587</f>
        <v>18.243300000000001</v>
      </c>
      <c r="F4587">
        <f>SPY_IVOL!F4587</f>
        <v>15.148400000000001</v>
      </c>
      <c r="G4587">
        <f>SPY_IVOL!G4587</f>
        <v>14.0488</v>
      </c>
      <c r="H4587">
        <f>SPY_IVOL!H4587</f>
        <v>16.148099999999999</v>
      </c>
      <c r="I4587">
        <f>VLOOKUP($A4587,SPY_main!$A:$C,2,FALSE)</f>
        <v>401.35</v>
      </c>
      <c r="J4587">
        <f>IFERROR(VLOOKUP($A4587,SPY_main!$A:$C,3,FALSE),J4586)</f>
        <v>1.5011000000000001</v>
      </c>
      <c r="K4587">
        <f>IFERROR(VLOOKUP($A4587,SPY_main!$E:$F,2,FALSE),K4586)</f>
        <v>5.1591399999999998</v>
      </c>
      <c r="L4587">
        <f>IFERROR(VLOOKUP($A4587,SPY_main!H:I,2,FALSE),L4586)</f>
        <v>19.12</v>
      </c>
      <c r="M4587">
        <f t="shared" si="497"/>
        <v>37.404000000000003</v>
      </c>
      <c r="N4587">
        <f t="shared" si="498"/>
        <v>25.634499999999999</v>
      </c>
      <c r="O4587">
        <f t="shared" si="499"/>
        <v>21.544499999999999</v>
      </c>
      <c r="P4587">
        <f t="shared" si="500"/>
        <v>17.296399999999998</v>
      </c>
      <c r="Q4587">
        <f t="shared" si="501"/>
        <v>14.0511</v>
      </c>
      <c r="R4587">
        <f t="shared" si="502"/>
        <v>14.9712</v>
      </c>
      <c r="S4587">
        <f t="shared" si="503"/>
        <v>17.6387</v>
      </c>
      <c r="T4587">
        <f>IFERROR(VLOOKUP($A4587,TY_main!A:B,2,FALSE),T4586)</f>
        <v>115.1875</v>
      </c>
    </row>
    <row r="4588" spans="1:20" x14ac:dyDescent="0.25">
      <c r="A4588" s="15">
        <f>SPY_IVOL!A4588</f>
        <v>45015</v>
      </c>
      <c r="B4588">
        <f>SPY_IVOL!B4588</f>
        <v>32.3536</v>
      </c>
      <c r="C4588">
        <f>SPY_IVOL!C4588</f>
        <v>24.333500000000001</v>
      </c>
      <c r="D4588">
        <f>SPY_IVOL!D4588</f>
        <v>21.281600000000001</v>
      </c>
      <c r="E4588">
        <f>SPY_IVOL!E4588</f>
        <v>17.802099999999999</v>
      </c>
      <c r="F4588">
        <f>SPY_IVOL!F4588</f>
        <v>14.776300000000001</v>
      </c>
      <c r="G4588">
        <f>SPY_IVOL!G4588</f>
        <v>13.954499999999999</v>
      </c>
      <c r="H4588">
        <f>SPY_IVOL!H4588</f>
        <v>16.402699999999999</v>
      </c>
      <c r="I4588">
        <f>VLOOKUP($A4588,SPY_main!$A:$C,2,FALSE)</f>
        <v>403.7</v>
      </c>
      <c r="J4588">
        <f>IFERROR(VLOOKUP($A4588,SPY_main!$A:$C,3,FALSE),J4587)</f>
        <v>1.4923999999999999</v>
      </c>
      <c r="K4588">
        <f>IFERROR(VLOOKUP($A4588,SPY_main!$E:$F,2,FALSE),K4587)</f>
        <v>5.1765699999999999</v>
      </c>
      <c r="L4588">
        <f>IFERROR(VLOOKUP($A4588,SPY_main!H:I,2,FALSE),L4587)</f>
        <v>19.02</v>
      </c>
      <c r="M4588">
        <f t="shared" si="497"/>
        <v>38.787100000000002</v>
      </c>
      <c r="N4588">
        <f t="shared" si="498"/>
        <v>26.377600000000001</v>
      </c>
      <c r="O4588">
        <f t="shared" si="499"/>
        <v>21.406099999999999</v>
      </c>
      <c r="P4588">
        <f t="shared" si="500"/>
        <v>16.644100000000002</v>
      </c>
      <c r="Q4588">
        <f t="shared" si="501"/>
        <v>13.669499999999999</v>
      </c>
      <c r="R4588">
        <f t="shared" si="502"/>
        <v>15.1995</v>
      </c>
      <c r="S4588">
        <f t="shared" si="503"/>
        <v>19.867699999999999</v>
      </c>
      <c r="T4588">
        <f>IFERROR(VLOOKUP($A4588,TY_main!A:B,2,FALSE),T4587)</f>
        <v>115.234375</v>
      </c>
    </row>
    <row r="4589" spans="1:20" x14ac:dyDescent="0.25">
      <c r="A4589" s="15">
        <f>SPY_IVOL!A4589</f>
        <v>45016</v>
      </c>
      <c r="B4589">
        <f>SPY_IVOL!B4589</f>
        <v>32.404899999999998</v>
      </c>
      <c r="C4589">
        <f>SPY_IVOL!C4589</f>
        <v>24.392299999999999</v>
      </c>
      <c r="D4589">
        <f>SPY_IVOL!D4589</f>
        <v>21.206</v>
      </c>
      <c r="E4589">
        <f>SPY_IVOL!E4589</f>
        <v>17.555900000000001</v>
      </c>
      <c r="F4589">
        <f>SPY_IVOL!F4589</f>
        <v>14.4854</v>
      </c>
      <c r="G4589">
        <f>SPY_IVOL!G4589</f>
        <v>13.6572</v>
      </c>
      <c r="H4589">
        <f>SPY_IVOL!H4589</f>
        <v>16.4649</v>
      </c>
      <c r="I4589">
        <f>VLOOKUP($A4589,SPY_main!$A:$C,2,FALSE)</f>
        <v>409.39</v>
      </c>
      <c r="J4589">
        <f>IFERROR(VLOOKUP($A4589,SPY_main!$A:$C,3,FALSE),J4588)</f>
        <v>1.4717</v>
      </c>
      <c r="K4589">
        <f>IFERROR(VLOOKUP($A4589,SPY_main!$E:$F,2,FALSE),K4588)</f>
        <v>5.1927099999999999</v>
      </c>
      <c r="L4589">
        <f>IFERROR(VLOOKUP($A4589,SPY_main!H:I,2,FALSE),L4588)</f>
        <v>18.7</v>
      </c>
      <c r="M4589">
        <f t="shared" si="497"/>
        <v>39.058799999999998</v>
      </c>
      <c r="N4589">
        <f t="shared" si="498"/>
        <v>25.9984</v>
      </c>
      <c r="O4589">
        <f t="shared" si="499"/>
        <v>20.732199999999999</v>
      </c>
      <c r="P4589">
        <f t="shared" si="500"/>
        <v>16.218399999999999</v>
      </c>
      <c r="Q4589">
        <f t="shared" si="501"/>
        <v>13.588200000000001</v>
      </c>
      <c r="R4589">
        <f t="shared" si="502"/>
        <v>14.9595</v>
      </c>
      <c r="S4589">
        <f t="shared" si="503"/>
        <v>18.4682</v>
      </c>
      <c r="T4589">
        <f>IFERROR(VLOOKUP($A4589,TY_main!A:B,2,FALSE),T4588)</f>
        <v>115.578125</v>
      </c>
    </row>
    <row r="4590" spans="1:20" x14ac:dyDescent="0.25">
      <c r="A4590" s="15">
        <f>SPY_IVOL!A4590</f>
        <v>45019</v>
      </c>
      <c r="B4590">
        <f>SPY_IVOL!B4590</f>
        <v>32.413499999999999</v>
      </c>
      <c r="C4590">
        <f>SPY_IVOL!C4590</f>
        <v>23.982399999999998</v>
      </c>
      <c r="D4590">
        <f>SPY_IVOL!D4590</f>
        <v>20.620699999999999</v>
      </c>
      <c r="E4590">
        <f>SPY_IVOL!E4590</f>
        <v>17.008700000000001</v>
      </c>
      <c r="F4590">
        <f>SPY_IVOL!F4590</f>
        <v>14.1996</v>
      </c>
      <c r="G4590">
        <f>SPY_IVOL!G4590</f>
        <v>13.682600000000001</v>
      </c>
      <c r="H4590">
        <f>SPY_IVOL!H4590</f>
        <v>17.021599999999999</v>
      </c>
      <c r="I4590">
        <f>VLOOKUP($A4590,SPY_main!$A:$C,2,FALSE)</f>
        <v>410.95</v>
      </c>
      <c r="J4590">
        <f>IFERROR(VLOOKUP($A4590,SPY_main!$A:$C,3,FALSE),J4589)</f>
        <v>1.4661</v>
      </c>
      <c r="K4590">
        <f>IFERROR(VLOOKUP($A4590,SPY_main!$E:$F,2,FALSE),K4589)</f>
        <v>5.2225700000000002</v>
      </c>
      <c r="L4590">
        <f>IFERROR(VLOOKUP($A4590,SPY_main!H:I,2,FALSE),L4589)</f>
        <v>18.55</v>
      </c>
      <c r="M4590">
        <f t="shared" si="497"/>
        <v>39.541499999999999</v>
      </c>
      <c r="N4590">
        <f t="shared" si="498"/>
        <v>26.0457</v>
      </c>
      <c r="O4590">
        <f t="shared" si="499"/>
        <v>20.1938</v>
      </c>
      <c r="P4590">
        <f t="shared" si="500"/>
        <v>15.8156</v>
      </c>
      <c r="Q4590">
        <f t="shared" si="501"/>
        <v>13.7362</v>
      </c>
      <c r="R4590">
        <f t="shared" si="502"/>
        <v>16.195599999999999</v>
      </c>
      <c r="S4590">
        <f t="shared" si="503"/>
        <v>17.884699999999999</v>
      </c>
      <c r="T4590">
        <f>IFERROR(VLOOKUP($A4590,TY_main!A:B,2,FALSE),T4589)</f>
        <v>116.109375</v>
      </c>
    </row>
    <row r="4591" spans="1:20" x14ac:dyDescent="0.25">
      <c r="A4591" s="15">
        <f>SPY_IVOL!A4591</f>
        <v>45020</v>
      </c>
      <c r="B4591">
        <f>SPY_IVOL!B4591</f>
        <v>32.753799999999998</v>
      </c>
      <c r="C4591">
        <f>SPY_IVOL!C4591</f>
        <v>24.246400000000001</v>
      </c>
      <c r="D4591">
        <f>SPY_IVOL!D4591</f>
        <v>20.990400000000001</v>
      </c>
      <c r="E4591">
        <f>SPY_IVOL!E4591</f>
        <v>17.355799999999999</v>
      </c>
      <c r="F4591">
        <f>SPY_IVOL!F4591</f>
        <v>14.2964</v>
      </c>
      <c r="G4591">
        <f>SPY_IVOL!G4591</f>
        <v>13.577</v>
      </c>
      <c r="H4591">
        <f>SPY_IVOL!H4591</f>
        <v>17.232600000000001</v>
      </c>
      <c r="I4591">
        <f>VLOOKUP($A4591,SPY_main!$A:$C,2,FALSE)</f>
        <v>408.67</v>
      </c>
      <c r="J4591">
        <f>IFERROR(VLOOKUP($A4591,SPY_main!$A:$C,3,FALSE),J4590)</f>
        <v>1.4742</v>
      </c>
      <c r="K4591">
        <f>IFERROR(VLOOKUP($A4591,SPY_main!$E:$F,2,FALSE),K4590)</f>
        <v>5.2188600000000003</v>
      </c>
      <c r="L4591">
        <f>IFERROR(VLOOKUP($A4591,SPY_main!H:I,2,FALSE),L4590)</f>
        <v>19</v>
      </c>
      <c r="M4591">
        <f t="shared" si="497"/>
        <v>40.920999999999999</v>
      </c>
      <c r="N4591">
        <f t="shared" si="498"/>
        <v>26.465599999999998</v>
      </c>
      <c r="O4591">
        <f t="shared" si="499"/>
        <v>20.453600000000002</v>
      </c>
      <c r="P4591">
        <f t="shared" si="500"/>
        <v>15.996600000000001</v>
      </c>
      <c r="Q4591">
        <f t="shared" si="501"/>
        <v>13.598599999999999</v>
      </c>
      <c r="R4591">
        <f t="shared" si="502"/>
        <v>15.799799999999999</v>
      </c>
      <c r="S4591">
        <f t="shared" si="503"/>
        <v>17.959399999999999</v>
      </c>
      <c r="T4591">
        <f>IFERROR(VLOOKUP($A4591,TY_main!A:B,2,FALSE),T4590)</f>
        <v>116.90625</v>
      </c>
    </row>
    <row r="4592" spans="1:20" x14ac:dyDescent="0.25">
      <c r="A4592" s="15">
        <f>SPY_IVOL!A4592</f>
        <v>45021</v>
      </c>
      <c r="B4592">
        <f>SPY_IVOL!B4592</f>
        <v>32.751100000000001</v>
      </c>
      <c r="C4592">
        <f>SPY_IVOL!C4592</f>
        <v>24.3017</v>
      </c>
      <c r="D4592">
        <f>SPY_IVOL!D4592</f>
        <v>21.2181</v>
      </c>
      <c r="E4592">
        <f>SPY_IVOL!E4592</f>
        <v>17.4223</v>
      </c>
      <c r="F4592">
        <f>SPY_IVOL!F4592</f>
        <v>14.202</v>
      </c>
      <c r="G4592">
        <f>SPY_IVOL!G4592</f>
        <v>13.552899999999999</v>
      </c>
      <c r="H4592">
        <f>SPY_IVOL!H4592</f>
        <v>17.444299999999998</v>
      </c>
      <c r="I4592">
        <f>VLOOKUP($A4592,SPY_main!$A:$C,2,FALSE)</f>
        <v>407.6</v>
      </c>
      <c r="J4592">
        <f>IFERROR(VLOOKUP($A4592,SPY_main!$A:$C,3,FALSE),J4591)</f>
        <v>1.4781</v>
      </c>
      <c r="K4592">
        <f>IFERROR(VLOOKUP($A4592,SPY_main!$E:$F,2,FALSE),K4591)</f>
        <v>5.2110000000000003</v>
      </c>
      <c r="L4592">
        <f>IFERROR(VLOOKUP($A4592,SPY_main!H:I,2,FALSE),L4591)</f>
        <v>19.079999999999998</v>
      </c>
      <c r="M4592">
        <f t="shared" si="497"/>
        <v>41.434399999999997</v>
      </c>
      <c r="N4592">
        <f t="shared" si="498"/>
        <v>26.288499999999999</v>
      </c>
      <c r="O4592">
        <f t="shared" si="499"/>
        <v>20.273</v>
      </c>
      <c r="P4592">
        <f t="shared" si="500"/>
        <v>15.831899999999999</v>
      </c>
      <c r="Q4592">
        <f t="shared" si="501"/>
        <v>13.263</v>
      </c>
      <c r="R4592">
        <f t="shared" si="502"/>
        <v>16.313500000000001</v>
      </c>
      <c r="S4592">
        <f t="shared" si="503"/>
        <v>18.264500000000002</v>
      </c>
      <c r="T4592">
        <f>IFERROR(VLOOKUP($A4592,TY_main!A:B,2,FALSE),T4591)</f>
        <v>117.234375</v>
      </c>
    </row>
    <row r="4593" spans="1:20" x14ac:dyDescent="0.25">
      <c r="A4593" s="15">
        <f>SPY_IVOL!A4593</f>
        <v>45022</v>
      </c>
      <c r="B4593">
        <f>SPY_IVOL!B4593</f>
        <v>32.246499999999997</v>
      </c>
      <c r="C4593">
        <f>SPY_IVOL!C4593</f>
        <v>23.769400000000001</v>
      </c>
      <c r="D4593">
        <f>SPY_IVOL!D4593</f>
        <v>20.744</v>
      </c>
      <c r="E4593">
        <f>SPY_IVOL!E4593</f>
        <v>17.055299999999999</v>
      </c>
      <c r="F4593">
        <f>SPY_IVOL!F4593</f>
        <v>13.675000000000001</v>
      </c>
      <c r="G4593">
        <f>SPY_IVOL!G4593</f>
        <v>13.113799999999999</v>
      </c>
      <c r="H4593">
        <f>SPY_IVOL!H4593</f>
        <v>17.6541</v>
      </c>
      <c r="I4593">
        <f>VLOOKUP($A4593,SPY_main!$A:$C,2,FALSE)</f>
        <v>409.19</v>
      </c>
      <c r="J4593">
        <f>IFERROR(VLOOKUP($A4593,SPY_main!$A:$C,3,FALSE),J4592)</f>
        <v>1.4723999999999999</v>
      </c>
      <c r="K4593">
        <f>IFERROR(VLOOKUP($A4593,SPY_main!$E:$F,2,FALSE),K4592)</f>
        <v>5.1978600000000004</v>
      </c>
      <c r="L4593">
        <f>IFERROR(VLOOKUP($A4593,SPY_main!H:I,2,FALSE),L4592)</f>
        <v>18.399999999999999</v>
      </c>
      <c r="M4593">
        <f t="shared" si="497"/>
        <v>41.425800000000002</v>
      </c>
      <c r="N4593">
        <f t="shared" si="498"/>
        <v>25.774100000000001</v>
      </c>
      <c r="O4593">
        <f t="shared" si="499"/>
        <v>19.4863</v>
      </c>
      <c r="P4593">
        <f t="shared" si="500"/>
        <v>15.1044</v>
      </c>
      <c r="Q4593">
        <f t="shared" si="501"/>
        <v>12.305999999999999</v>
      </c>
      <c r="R4593">
        <f t="shared" si="502"/>
        <v>15.373699999999999</v>
      </c>
      <c r="S4593">
        <f t="shared" si="503"/>
        <v>15.373699999999999</v>
      </c>
      <c r="T4593">
        <f>IFERROR(VLOOKUP($A4593,TY_main!A:B,2,FALSE),T4592)</f>
        <v>117.203125</v>
      </c>
    </row>
    <row r="4594" spans="1:20" x14ac:dyDescent="0.25">
      <c r="A4594" s="15">
        <f>SPY_IVOL!A4594</f>
        <v>45026</v>
      </c>
      <c r="B4594">
        <f>SPY_IVOL!B4594</f>
        <v>33.370699999999999</v>
      </c>
      <c r="C4594">
        <f>SPY_IVOL!C4594</f>
        <v>24.2576</v>
      </c>
      <c r="D4594">
        <f>SPY_IVOL!D4594</f>
        <v>20.831299999999999</v>
      </c>
      <c r="E4594">
        <f>SPY_IVOL!E4594</f>
        <v>17.216200000000001</v>
      </c>
      <c r="F4594">
        <f>SPY_IVOL!F4594</f>
        <v>14.0892</v>
      </c>
      <c r="G4594">
        <f>SPY_IVOL!G4594</f>
        <v>13.3825</v>
      </c>
      <c r="H4594">
        <f>SPY_IVOL!H4594</f>
        <v>18.59</v>
      </c>
      <c r="I4594">
        <f>VLOOKUP($A4594,SPY_main!$A:$C,2,FALSE)</f>
        <v>409.61</v>
      </c>
      <c r="J4594">
        <f>IFERROR(VLOOKUP($A4594,SPY_main!$A:$C,3,FALSE),J4593)</f>
        <v>1.4709000000000001</v>
      </c>
      <c r="K4594">
        <f>IFERROR(VLOOKUP($A4594,SPY_main!$E:$F,2,FALSE),K4593)</f>
        <v>5.1978600000000004</v>
      </c>
      <c r="L4594">
        <f>IFERROR(VLOOKUP($A4594,SPY_main!H:I,2,FALSE),L4593)</f>
        <v>18.97</v>
      </c>
      <c r="M4594">
        <f t="shared" si="497"/>
        <v>47.475000000000001</v>
      </c>
      <c r="N4594">
        <f t="shared" si="498"/>
        <v>28.735299999999999</v>
      </c>
      <c r="O4594">
        <f t="shared" si="499"/>
        <v>20.723800000000001</v>
      </c>
      <c r="P4594">
        <f t="shared" si="500"/>
        <v>15.840400000000001</v>
      </c>
      <c r="Q4594">
        <f t="shared" si="501"/>
        <v>13.807</v>
      </c>
      <c r="R4594">
        <f t="shared" si="502"/>
        <v>17.003900000000002</v>
      </c>
      <c r="S4594">
        <f t="shared" si="503"/>
        <v>17.003900000000002</v>
      </c>
      <c r="T4594">
        <f>IFERROR(VLOOKUP($A4594,TY_main!A:B,2,FALSE),T4593)</f>
        <v>116.171875</v>
      </c>
    </row>
    <row r="4595" spans="1:20" x14ac:dyDescent="0.25">
      <c r="A4595" s="15">
        <f>SPY_IVOL!A4595</f>
        <v>45027</v>
      </c>
      <c r="B4595">
        <f>SPY_IVOL!B4595</f>
        <v>33.8035</v>
      </c>
      <c r="C4595">
        <f>SPY_IVOL!C4595</f>
        <v>24.409099999999999</v>
      </c>
      <c r="D4595">
        <f>SPY_IVOL!D4595</f>
        <v>20.920400000000001</v>
      </c>
      <c r="E4595">
        <f>SPY_IVOL!E4595</f>
        <v>17.217700000000001</v>
      </c>
      <c r="F4595">
        <f>SPY_IVOL!F4595</f>
        <v>14.010400000000001</v>
      </c>
      <c r="G4595">
        <f>SPY_IVOL!G4595</f>
        <v>13.4931</v>
      </c>
      <c r="H4595">
        <f>SPY_IVOL!H4595</f>
        <v>17.935199999999998</v>
      </c>
      <c r="I4595">
        <f>VLOOKUP($A4595,SPY_main!$A:$C,2,FALSE)</f>
        <v>409.72</v>
      </c>
      <c r="J4595">
        <f>IFERROR(VLOOKUP($A4595,SPY_main!$A:$C,3,FALSE),J4594)</f>
        <v>1.4704999999999999</v>
      </c>
      <c r="K4595">
        <f>IFERROR(VLOOKUP($A4595,SPY_main!$E:$F,2,FALSE),K4594)</f>
        <v>5.2415700000000003</v>
      </c>
      <c r="L4595">
        <f>IFERROR(VLOOKUP($A4595,SPY_main!H:I,2,FALSE),L4594)</f>
        <v>19.100000000000001</v>
      </c>
      <c r="M4595">
        <f t="shared" si="497"/>
        <v>48.860100000000003</v>
      </c>
      <c r="N4595">
        <f t="shared" si="498"/>
        <v>30.143999999999998</v>
      </c>
      <c r="O4595">
        <f t="shared" si="499"/>
        <v>21.152799999999999</v>
      </c>
      <c r="P4595">
        <f t="shared" si="500"/>
        <v>15.9581</v>
      </c>
      <c r="Q4595">
        <f t="shared" si="501"/>
        <v>14.213900000000001</v>
      </c>
      <c r="R4595">
        <f t="shared" si="502"/>
        <v>17.805800000000001</v>
      </c>
      <c r="S4595">
        <f t="shared" si="503"/>
        <v>17.805800000000001</v>
      </c>
      <c r="T4595">
        <f>IFERROR(VLOOKUP($A4595,TY_main!A:B,2,FALSE),T4594)</f>
        <v>116.03125</v>
      </c>
    </row>
    <row r="4596" spans="1:20" x14ac:dyDescent="0.25">
      <c r="A4596" s="15">
        <f>SPY_IVOL!A4596</f>
        <v>45028</v>
      </c>
      <c r="B4596">
        <f>SPY_IVOL!B4596</f>
        <v>33.9574</v>
      </c>
      <c r="C4596">
        <f>SPY_IVOL!C4596</f>
        <v>24.614999999999998</v>
      </c>
      <c r="D4596">
        <f>SPY_IVOL!D4596</f>
        <v>21.125699999999998</v>
      </c>
      <c r="E4596">
        <f>SPY_IVOL!E4596</f>
        <v>17.215299999999999</v>
      </c>
      <c r="F4596">
        <f>SPY_IVOL!F4596</f>
        <v>13.4399</v>
      </c>
      <c r="G4596">
        <f>SPY_IVOL!G4596</f>
        <v>13.4107</v>
      </c>
      <c r="H4596">
        <f>SPY_IVOL!H4596</f>
        <v>19.116199999999999</v>
      </c>
      <c r="I4596">
        <f>VLOOKUP($A4596,SPY_main!$A:$C,2,FALSE)</f>
        <v>408.05</v>
      </c>
      <c r="J4596">
        <f>IFERROR(VLOOKUP($A4596,SPY_main!$A:$C,3,FALSE),J4595)</f>
        <v>1.4764999999999999</v>
      </c>
      <c r="K4596">
        <f>IFERROR(VLOOKUP($A4596,SPY_main!$E:$F,2,FALSE),K4595)</f>
        <v>5.25129</v>
      </c>
      <c r="L4596">
        <f>IFERROR(VLOOKUP($A4596,SPY_main!H:I,2,FALSE),L4595)</f>
        <v>19.09</v>
      </c>
      <c r="M4596">
        <f t="shared" si="497"/>
        <v>51.4925</v>
      </c>
      <c r="N4596">
        <f t="shared" si="498"/>
        <v>30.651199999999999</v>
      </c>
      <c r="O4596">
        <f t="shared" si="499"/>
        <v>21.359000000000002</v>
      </c>
      <c r="P4596">
        <f t="shared" si="500"/>
        <v>15.1143</v>
      </c>
      <c r="Q4596">
        <f t="shared" si="501"/>
        <v>13.3095</v>
      </c>
      <c r="R4596">
        <f t="shared" si="502"/>
        <v>16.773099999999999</v>
      </c>
      <c r="S4596">
        <f t="shared" si="503"/>
        <v>16.773099999999999</v>
      </c>
      <c r="T4596">
        <f>IFERROR(VLOOKUP($A4596,TY_main!A:B,2,FALSE),T4595)</f>
        <v>116.359375</v>
      </c>
    </row>
    <row r="4597" spans="1:20" x14ac:dyDescent="0.25">
      <c r="A4597" s="15">
        <f>SPY_IVOL!A4597</f>
        <v>45029</v>
      </c>
      <c r="B4597">
        <f>SPY_IVOL!B4597</f>
        <v>33.56</v>
      </c>
      <c r="C4597">
        <f>SPY_IVOL!C4597</f>
        <v>23.604800000000001</v>
      </c>
      <c r="D4597">
        <f>SPY_IVOL!D4597</f>
        <v>19.846900000000002</v>
      </c>
      <c r="E4597">
        <f>SPY_IVOL!E4597</f>
        <v>15.7822</v>
      </c>
      <c r="F4597">
        <f>SPY_IVOL!F4597</f>
        <v>12.7629</v>
      </c>
      <c r="G4597">
        <f>SPY_IVOL!G4597</f>
        <v>13.2376</v>
      </c>
      <c r="H4597">
        <f>SPY_IVOL!H4597</f>
        <v>18.133700000000001</v>
      </c>
      <c r="I4597">
        <f>VLOOKUP($A4597,SPY_main!$A:$C,2,FALSE)</f>
        <v>413.47</v>
      </c>
      <c r="J4597">
        <f>IFERROR(VLOOKUP($A4597,SPY_main!$A:$C,3,FALSE),J4596)</f>
        <v>1.4571000000000001</v>
      </c>
      <c r="K4597">
        <f>IFERROR(VLOOKUP($A4597,SPY_main!$E:$F,2,FALSE),K4596)</f>
        <v>5.2602900000000004</v>
      </c>
      <c r="L4597">
        <f>IFERROR(VLOOKUP($A4597,SPY_main!H:I,2,FALSE),L4596)</f>
        <v>17.8</v>
      </c>
      <c r="M4597">
        <f t="shared" si="497"/>
        <v>51.799700000000001</v>
      </c>
      <c r="N4597">
        <f t="shared" si="498"/>
        <v>31.1617</v>
      </c>
      <c r="O4597">
        <f t="shared" si="499"/>
        <v>20.346399999999999</v>
      </c>
      <c r="P4597">
        <f t="shared" si="500"/>
        <v>13.3596</v>
      </c>
      <c r="Q4597">
        <f t="shared" si="501"/>
        <v>13.525499999999999</v>
      </c>
      <c r="R4597">
        <f t="shared" si="502"/>
        <v>16.743400000000001</v>
      </c>
      <c r="S4597">
        <f t="shared" si="503"/>
        <v>16.743400000000001</v>
      </c>
      <c r="T4597">
        <f>IFERROR(VLOOKUP($A4597,TY_main!A:B,2,FALSE),T4596)</f>
        <v>116.109375</v>
      </c>
    </row>
    <row r="4598" spans="1:20" x14ac:dyDescent="0.25">
      <c r="A4598" s="15">
        <f>SPY_IVOL!A4598</f>
        <v>45030</v>
      </c>
      <c r="B4598">
        <f>SPY_IVOL!B4598</f>
        <v>33.688099999999999</v>
      </c>
      <c r="C4598">
        <f>SPY_IVOL!C4598</f>
        <v>23.104199999999999</v>
      </c>
      <c r="D4598">
        <f>SPY_IVOL!D4598</f>
        <v>19.1068</v>
      </c>
      <c r="E4598">
        <f>SPY_IVOL!E4598</f>
        <v>15.2463</v>
      </c>
      <c r="F4598">
        <f>SPY_IVOL!F4598</f>
        <v>12.494400000000001</v>
      </c>
      <c r="G4598">
        <f>SPY_IVOL!G4598</f>
        <v>12.8072</v>
      </c>
      <c r="H4598">
        <f>SPY_IVOL!H4598</f>
        <v>17.621500000000001</v>
      </c>
      <c r="I4598">
        <f>VLOOKUP($A4598,SPY_main!$A:$C,2,FALSE)</f>
        <v>412.46</v>
      </c>
      <c r="J4598">
        <f>IFERROR(VLOOKUP($A4598,SPY_main!$A:$C,3,FALSE),J4597)</f>
        <v>1.4607000000000001</v>
      </c>
      <c r="K4598">
        <f>IFERROR(VLOOKUP($A4598,SPY_main!$E:$F,2,FALSE),K4597)</f>
        <v>5.2617099999999999</v>
      </c>
      <c r="L4598">
        <f>IFERROR(VLOOKUP($A4598,SPY_main!H:I,2,FALSE),L4597)</f>
        <v>17.07</v>
      </c>
      <c r="M4598">
        <f t="shared" si="497"/>
        <v>55.3307</v>
      </c>
      <c r="N4598">
        <f t="shared" si="498"/>
        <v>30.834900000000001</v>
      </c>
      <c r="O4598">
        <f t="shared" si="499"/>
        <v>19.319800000000001</v>
      </c>
      <c r="P4598">
        <f t="shared" si="500"/>
        <v>11.864000000000001</v>
      </c>
      <c r="Q4598">
        <f t="shared" si="501"/>
        <v>13.613099999999999</v>
      </c>
      <c r="R4598">
        <f t="shared" si="502"/>
        <v>15.2956</v>
      </c>
      <c r="S4598">
        <f t="shared" si="503"/>
        <v>15.2956</v>
      </c>
      <c r="T4598">
        <f>IFERROR(VLOOKUP($A4598,TY_main!A:B,2,FALSE),T4597)</f>
        <v>115.515625</v>
      </c>
    </row>
    <row r="4599" spans="1:20" x14ac:dyDescent="0.25">
      <c r="A4599" s="15">
        <f>SPY_IVOL!A4599</f>
        <v>45033</v>
      </c>
      <c r="B4599">
        <f>SPY_IVOL!B4599</f>
        <v>34.758200000000002</v>
      </c>
      <c r="C4599">
        <f>SPY_IVOL!C4599</f>
        <v>23.4711</v>
      </c>
      <c r="D4599">
        <f>SPY_IVOL!D4599</f>
        <v>18.972300000000001</v>
      </c>
      <c r="E4599">
        <f>SPY_IVOL!E4599</f>
        <v>15.169600000000001</v>
      </c>
      <c r="F4599">
        <f>SPY_IVOL!F4599</f>
        <v>12.254799999999999</v>
      </c>
      <c r="G4599">
        <f>SPY_IVOL!G4599</f>
        <v>12.979699999999999</v>
      </c>
      <c r="H4599">
        <f>SPY_IVOL!H4599</f>
        <v>16.988800000000001</v>
      </c>
      <c r="I4599">
        <f>VLOOKUP($A4599,SPY_main!$A:$C,2,FALSE)</f>
        <v>413.94</v>
      </c>
      <c r="J4599">
        <f>IFERROR(VLOOKUP($A4599,SPY_main!$A:$C,3,FALSE),J4598)</f>
        <v>1.4555</v>
      </c>
      <c r="K4599">
        <f>IFERROR(VLOOKUP($A4599,SPY_main!$E:$F,2,FALSE),K4598)</f>
        <v>5.2649999999999997</v>
      </c>
      <c r="L4599">
        <f>IFERROR(VLOOKUP($A4599,SPY_main!H:I,2,FALSE),L4598)</f>
        <v>16.95</v>
      </c>
      <c r="M4599">
        <f t="shared" si="497"/>
        <v>60.6813</v>
      </c>
      <c r="N4599">
        <f t="shared" si="498"/>
        <v>39.0792</v>
      </c>
      <c r="O4599">
        <f t="shared" si="499"/>
        <v>23.7197</v>
      </c>
      <c r="P4599">
        <f t="shared" si="500"/>
        <v>14.166399999999999</v>
      </c>
      <c r="Q4599">
        <f t="shared" si="501"/>
        <v>17.656700000000001</v>
      </c>
      <c r="R4599">
        <f t="shared" si="502"/>
        <v>17.656700000000001</v>
      </c>
      <c r="S4599">
        <f t="shared" si="503"/>
        <v>17.656700000000001</v>
      </c>
      <c r="T4599">
        <f>IFERROR(VLOOKUP($A4599,TY_main!A:B,2,FALSE),T4598)</f>
        <v>115.015625</v>
      </c>
    </row>
    <row r="4600" spans="1:20" x14ac:dyDescent="0.25">
      <c r="A4600" s="15">
        <f>SPY_IVOL!A4600</f>
        <v>45034</v>
      </c>
      <c r="B4600">
        <f>SPY_IVOL!B4600</f>
        <v>35.037599999999998</v>
      </c>
      <c r="C4600">
        <f>SPY_IVOL!C4600</f>
        <v>23.797000000000001</v>
      </c>
      <c r="D4600">
        <f>SPY_IVOL!D4600</f>
        <v>19.279199999999999</v>
      </c>
      <c r="E4600">
        <f>SPY_IVOL!E4600</f>
        <v>14.6586</v>
      </c>
      <c r="F4600">
        <f>SPY_IVOL!F4600</f>
        <v>11.6198</v>
      </c>
      <c r="G4600">
        <f>SPY_IVOL!G4600</f>
        <v>12.988300000000001</v>
      </c>
      <c r="H4600">
        <f>SPY_IVOL!H4600</f>
        <v>17.206099999999999</v>
      </c>
      <c r="I4600">
        <f>VLOOKUP($A4600,SPY_main!$A:$C,2,FALSE)</f>
        <v>414.21</v>
      </c>
      <c r="J4600">
        <f>IFERROR(VLOOKUP($A4600,SPY_main!$A:$C,3,FALSE),J4599)</f>
        <v>1.4544999999999999</v>
      </c>
      <c r="K4600">
        <f>IFERROR(VLOOKUP($A4600,SPY_main!$E:$F,2,FALSE),K4599)</f>
        <v>5.2504299999999997</v>
      </c>
      <c r="L4600">
        <f>IFERROR(VLOOKUP($A4600,SPY_main!H:I,2,FALSE),L4599)</f>
        <v>16.829999999999998</v>
      </c>
      <c r="M4600">
        <f t="shared" si="497"/>
        <v>64.029399999999995</v>
      </c>
      <c r="N4600">
        <f t="shared" si="498"/>
        <v>45.0625</v>
      </c>
      <c r="O4600">
        <f t="shared" si="499"/>
        <v>27.470099999999999</v>
      </c>
      <c r="P4600">
        <f t="shared" si="500"/>
        <v>13.540699999999999</v>
      </c>
      <c r="Q4600">
        <f t="shared" si="501"/>
        <v>20.190799999999999</v>
      </c>
      <c r="R4600">
        <f t="shared" si="502"/>
        <v>20.190799999999999</v>
      </c>
      <c r="S4600">
        <f t="shared" si="503"/>
        <v>20.190799999999999</v>
      </c>
      <c r="T4600">
        <f>IFERROR(VLOOKUP($A4600,TY_main!A:B,2,FALSE),T4599)</f>
        <v>115.140625</v>
      </c>
    </row>
    <row r="4601" spans="1:20" x14ac:dyDescent="0.25">
      <c r="A4601" s="15">
        <f>SPY_IVOL!A4601</f>
        <v>45035</v>
      </c>
      <c r="B4601">
        <f>SPY_IVOL!B4601</f>
        <v>34.758600000000001</v>
      </c>
      <c r="C4601">
        <f>SPY_IVOL!C4601</f>
        <v>23.996099999999998</v>
      </c>
      <c r="D4601">
        <f>SPY_IVOL!D4601</f>
        <v>19.367799999999999</v>
      </c>
      <c r="E4601">
        <f>SPY_IVOL!E4601</f>
        <v>14.680099999999999</v>
      </c>
      <c r="F4601">
        <f>SPY_IVOL!F4601</f>
        <v>11.118499999999999</v>
      </c>
      <c r="G4601">
        <f>SPY_IVOL!G4601</f>
        <v>12.3385</v>
      </c>
      <c r="H4601">
        <f>SPY_IVOL!H4601</f>
        <v>16.367599999999999</v>
      </c>
      <c r="I4601">
        <f>VLOOKUP($A4601,SPY_main!$A:$C,2,FALSE)</f>
        <v>414.14</v>
      </c>
      <c r="J4601">
        <f>IFERROR(VLOOKUP($A4601,SPY_main!$A:$C,3,FALSE),J4600)</f>
        <v>1.4548000000000001</v>
      </c>
      <c r="K4601">
        <f>IFERROR(VLOOKUP($A4601,SPY_main!$E:$F,2,FALSE),K4600)</f>
        <v>5.2614299999999998</v>
      </c>
      <c r="L4601">
        <f>IFERROR(VLOOKUP($A4601,SPY_main!H:I,2,FALSE),L4600)</f>
        <v>16.46</v>
      </c>
      <c r="M4601">
        <f t="shared" si="497"/>
        <v>75.980199999999996</v>
      </c>
      <c r="N4601">
        <f t="shared" si="498"/>
        <v>55.116599999999998</v>
      </c>
      <c r="O4601">
        <f t="shared" si="499"/>
        <v>31.489799999999999</v>
      </c>
      <c r="P4601">
        <f t="shared" si="500"/>
        <v>14.3025</v>
      </c>
      <c r="Q4601">
        <f t="shared" si="501"/>
        <v>18.1861</v>
      </c>
      <c r="R4601">
        <f t="shared" si="502"/>
        <v>18.1861</v>
      </c>
      <c r="S4601">
        <f t="shared" si="503"/>
        <v>18.1861</v>
      </c>
      <c r="T4601">
        <f>IFERROR(VLOOKUP($A4601,TY_main!A:B,2,FALSE),T4600)</f>
        <v>114.84375</v>
      </c>
    </row>
    <row r="4602" spans="1:20" x14ac:dyDescent="0.25">
      <c r="A4602" s="15">
        <f>SPY_IVOL!A4602</f>
        <v>45036</v>
      </c>
      <c r="B4602">
        <f>SPY_IVOL!B4602</f>
        <v>35.697000000000003</v>
      </c>
      <c r="C4602">
        <f>SPY_IVOL!C4602</f>
        <v>24.563600000000001</v>
      </c>
      <c r="D4602">
        <f>SPY_IVOL!D4602</f>
        <v>19.928000000000001</v>
      </c>
      <c r="E4602">
        <f>SPY_IVOL!E4602</f>
        <v>15.2112</v>
      </c>
      <c r="F4602">
        <f>SPY_IVOL!F4602</f>
        <v>11.296799999999999</v>
      </c>
      <c r="G4602">
        <f>SPY_IVOL!G4602</f>
        <v>12.573</v>
      </c>
      <c r="H4602">
        <f>SPY_IVOL!H4602</f>
        <v>16.094000000000001</v>
      </c>
      <c r="I4602">
        <f>VLOOKUP($A4602,SPY_main!$A:$C,2,FALSE)</f>
        <v>411.88</v>
      </c>
      <c r="J4602">
        <f>IFERROR(VLOOKUP($A4602,SPY_main!$A:$C,3,FALSE),J4601)</f>
        <v>1.4628000000000001</v>
      </c>
      <c r="K4602">
        <f>IFERROR(VLOOKUP($A4602,SPY_main!$E:$F,2,FALSE),K4601)</f>
        <v>5.27271</v>
      </c>
      <c r="L4602">
        <f>IFERROR(VLOOKUP($A4602,SPY_main!H:I,2,FALSE),L4601)</f>
        <v>17.170000000000002</v>
      </c>
      <c r="M4602">
        <f t="shared" si="497"/>
        <v>63.8857</v>
      </c>
      <c r="N4602">
        <f t="shared" si="498"/>
        <v>63.8857</v>
      </c>
      <c r="O4602">
        <f t="shared" si="499"/>
        <v>38.536999999999999</v>
      </c>
      <c r="P4602">
        <f t="shared" si="500"/>
        <v>15.044700000000001</v>
      </c>
      <c r="Q4602">
        <f t="shared" si="501"/>
        <v>17.2498</v>
      </c>
      <c r="R4602">
        <f t="shared" si="502"/>
        <v>17.2498</v>
      </c>
      <c r="S4602">
        <f t="shared" si="503"/>
        <v>17.2498</v>
      </c>
      <c r="T4602">
        <f>IFERROR(VLOOKUP($A4602,TY_main!A:B,2,FALSE),T4601)</f>
        <v>115.3125</v>
      </c>
    </row>
    <row r="4603" spans="1:20" x14ac:dyDescent="0.25">
      <c r="A4603" s="15">
        <f>SPY_IVOL!A4603</f>
        <v>45037</v>
      </c>
      <c r="B4603">
        <f>SPY_IVOL!B4603</f>
        <v>35.678699999999999</v>
      </c>
      <c r="C4603">
        <f>SPY_IVOL!C4603</f>
        <v>24.372499999999999</v>
      </c>
      <c r="D4603">
        <f>SPY_IVOL!D4603</f>
        <v>19.693000000000001</v>
      </c>
      <c r="E4603">
        <f>SPY_IVOL!E4603</f>
        <v>14.770899999999999</v>
      </c>
      <c r="F4603">
        <f>SPY_IVOL!F4603</f>
        <v>10.858000000000001</v>
      </c>
      <c r="G4603">
        <f>SPY_IVOL!G4603</f>
        <v>12.3081</v>
      </c>
      <c r="H4603">
        <f>SPY_IVOL!H4603</f>
        <v>13.808199999999999</v>
      </c>
      <c r="I4603">
        <f>VLOOKUP($A4603,SPY_main!$A:$C,2,FALSE)</f>
        <v>412.2</v>
      </c>
      <c r="J4603">
        <f>IFERROR(VLOOKUP($A4603,SPY_main!$A:$C,3,FALSE),J4602)</f>
        <v>1.4616</v>
      </c>
      <c r="K4603">
        <f>IFERROR(VLOOKUP($A4603,SPY_main!$E:$F,2,FALSE),K4602)</f>
        <v>5.2551399999999999</v>
      </c>
      <c r="L4603">
        <f>IFERROR(VLOOKUP($A4603,SPY_main!H:I,2,FALSE),L4602)</f>
        <v>16.77</v>
      </c>
      <c r="M4603">
        <f t="shared" si="497"/>
        <v>40.617699999999999</v>
      </c>
      <c r="N4603">
        <f t="shared" si="498"/>
        <v>40.617699999999999</v>
      </c>
      <c r="O4603">
        <f t="shared" si="499"/>
        <v>22.371300000000002</v>
      </c>
      <c r="P4603">
        <f t="shared" si="500"/>
        <v>8.7797999999999998</v>
      </c>
      <c r="Q4603">
        <f t="shared" si="501"/>
        <v>7.9615999999999998</v>
      </c>
      <c r="R4603">
        <f t="shared" si="502"/>
        <v>7.9615999999999998</v>
      </c>
      <c r="S4603">
        <f t="shared" si="503"/>
        <v>7.9615999999999998</v>
      </c>
      <c r="T4603">
        <f>IFERROR(VLOOKUP($A4603,TY_main!A:B,2,FALSE),T4602)</f>
        <v>115.125</v>
      </c>
    </row>
    <row r="4604" spans="1:20" x14ac:dyDescent="0.25">
      <c r="A4604" s="15">
        <f>SPY_IVOL!A4604</f>
        <v>45040</v>
      </c>
      <c r="B4604">
        <f>SPY_IVOL!B4604</f>
        <v>31.950700000000001</v>
      </c>
      <c r="C4604">
        <f>SPY_IVOL!C4604</f>
        <v>23.755800000000001</v>
      </c>
      <c r="D4604">
        <f>SPY_IVOL!D4604</f>
        <v>19.929500000000001</v>
      </c>
      <c r="E4604">
        <f>SPY_IVOL!E4604</f>
        <v>15.506600000000001</v>
      </c>
      <c r="F4604">
        <f>SPY_IVOL!F4604</f>
        <v>11.744899999999999</v>
      </c>
      <c r="G4604">
        <f>SPY_IVOL!G4604</f>
        <v>11.386100000000001</v>
      </c>
      <c r="H4604">
        <f>SPY_IVOL!H4604</f>
        <v>14.977499999999999</v>
      </c>
      <c r="I4604">
        <f>VLOOKUP($A4604,SPY_main!$A:$C,2,FALSE)</f>
        <v>412.63</v>
      </c>
      <c r="J4604">
        <f>IFERROR(VLOOKUP($A4604,SPY_main!$A:$C,3,FALSE),J4603)</f>
        <v>1.4601</v>
      </c>
      <c r="K4604">
        <f>IFERROR(VLOOKUP($A4604,SPY_main!$E:$F,2,FALSE),K4603)</f>
        <v>5.2681399999999998</v>
      </c>
      <c r="L4604">
        <f>IFERROR(VLOOKUP($A4604,SPY_main!H:I,2,FALSE),L4603)</f>
        <v>16.89</v>
      </c>
      <c r="M4604">
        <f t="shared" si="497"/>
        <v>36.551000000000002</v>
      </c>
      <c r="N4604">
        <f t="shared" si="498"/>
        <v>24.667200000000001</v>
      </c>
      <c r="O4604">
        <f t="shared" si="499"/>
        <v>19.9316</v>
      </c>
      <c r="P4604">
        <f t="shared" si="500"/>
        <v>14.7814</v>
      </c>
      <c r="Q4604">
        <f t="shared" si="501"/>
        <v>11.0029</v>
      </c>
      <c r="R4604">
        <f t="shared" si="502"/>
        <v>12.8672</v>
      </c>
      <c r="S4604">
        <f t="shared" si="503"/>
        <v>14.535500000000001</v>
      </c>
      <c r="T4604">
        <f>IFERROR(VLOOKUP($A4604,TY_main!A:B,2,FALSE),T4603)</f>
        <v>115.53125</v>
      </c>
    </row>
    <row r="4605" spans="1:20" x14ac:dyDescent="0.25">
      <c r="A4605" s="15">
        <f>SPY_IVOL!A4605</f>
        <v>45041</v>
      </c>
      <c r="B4605">
        <f>SPY_IVOL!B4605</f>
        <v>32.863399999999999</v>
      </c>
      <c r="C4605">
        <f>SPY_IVOL!C4605</f>
        <v>24.615500000000001</v>
      </c>
      <c r="D4605">
        <f>SPY_IVOL!D4605</f>
        <v>20.854199999999999</v>
      </c>
      <c r="E4605">
        <f>SPY_IVOL!E4605</f>
        <v>16.4055</v>
      </c>
      <c r="F4605">
        <f>SPY_IVOL!F4605</f>
        <v>13.863200000000001</v>
      </c>
      <c r="G4605">
        <f>SPY_IVOL!G4605</f>
        <v>12.315200000000001</v>
      </c>
      <c r="H4605">
        <f>SPY_IVOL!H4605</f>
        <v>16.007300000000001</v>
      </c>
      <c r="I4605">
        <f>VLOOKUP($A4605,SPY_main!$A:$C,2,FALSE)</f>
        <v>406.08</v>
      </c>
      <c r="J4605">
        <f>IFERROR(VLOOKUP($A4605,SPY_main!$A:$C,3,FALSE),J4604)</f>
        <v>1.4837</v>
      </c>
      <c r="K4605">
        <f>IFERROR(VLOOKUP($A4605,SPY_main!$E:$F,2,FALSE),K4604)</f>
        <v>5.2915700000000001</v>
      </c>
      <c r="L4605">
        <f>IFERROR(VLOOKUP($A4605,SPY_main!H:I,2,FALSE),L4604)</f>
        <v>18.760000000000002</v>
      </c>
      <c r="M4605">
        <f t="shared" si="497"/>
        <v>38.162500000000001</v>
      </c>
      <c r="N4605">
        <f t="shared" si="498"/>
        <v>25.966000000000001</v>
      </c>
      <c r="O4605">
        <f t="shared" si="499"/>
        <v>21.134799999999998</v>
      </c>
      <c r="P4605">
        <f t="shared" si="500"/>
        <v>15.8088</v>
      </c>
      <c r="Q4605">
        <f t="shared" si="501"/>
        <v>12.965199999999999</v>
      </c>
      <c r="R4605">
        <f t="shared" si="502"/>
        <v>13.9389</v>
      </c>
      <c r="S4605">
        <f t="shared" si="503"/>
        <v>18.238</v>
      </c>
      <c r="T4605">
        <f>IFERROR(VLOOKUP($A4605,TY_main!A:B,2,FALSE),T4604)</f>
        <v>116.453125</v>
      </c>
    </row>
    <row r="4606" spans="1:20" x14ac:dyDescent="0.25">
      <c r="A4606" s="15">
        <f>SPY_IVOL!A4606</f>
        <v>45042</v>
      </c>
      <c r="B4606">
        <f>SPY_IVOL!B4606</f>
        <v>32.568399999999997</v>
      </c>
      <c r="C4606">
        <f>SPY_IVOL!C4606</f>
        <v>24.5943</v>
      </c>
      <c r="D4606">
        <f>SPY_IVOL!D4606</f>
        <v>21.099</v>
      </c>
      <c r="E4606">
        <f>SPY_IVOL!E4606</f>
        <v>17.2346</v>
      </c>
      <c r="F4606">
        <f>SPY_IVOL!F4606</f>
        <v>13.3238</v>
      </c>
      <c r="G4606">
        <f>SPY_IVOL!G4606</f>
        <v>12.1509</v>
      </c>
      <c r="H4606">
        <f>SPY_IVOL!H4606</f>
        <v>16.2195</v>
      </c>
      <c r="I4606">
        <f>VLOOKUP($A4606,SPY_main!$A:$C,2,FALSE)</f>
        <v>404.36</v>
      </c>
      <c r="J4606">
        <f>IFERROR(VLOOKUP($A4606,SPY_main!$A:$C,3,FALSE),J4605)</f>
        <v>1.49</v>
      </c>
      <c r="K4606">
        <f>IFERROR(VLOOKUP($A4606,SPY_main!$E:$F,2,FALSE),K4605)</f>
        <v>5.27271</v>
      </c>
      <c r="L4606">
        <f>IFERROR(VLOOKUP($A4606,SPY_main!H:I,2,FALSE),L4605)</f>
        <v>18.84</v>
      </c>
      <c r="M4606">
        <f t="shared" si="497"/>
        <v>38.455500000000001</v>
      </c>
      <c r="N4606">
        <f t="shared" si="498"/>
        <v>25.953199999999999</v>
      </c>
      <c r="O4606">
        <f t="shared" si="499"/>
        <v>21.540099999999999</v>
      </c>
      <c r="P4606">
        <f t="shared" si="500"/>
        <v>17.118099999999998</v>
      </c>
      <c r="Q4606">
        <f t="shared" si="501"/>
        <v>12.4521</v>
      </c>
      <c r="R4606">
        <f t="shared" si="502"/>
        <v>14.2677</v>
      </c>
      <c r="S4606">
        <f t="shared" si="503"/>
        <v>17.822800000000001</v>
      </c>
      <c r="T4606">
        <f>IFERROR(VLOOKUP($A4606,TY_main!A:B,2,FALSE),T4605)</f>
        <v>116.203125</v>
      </c>
    </row>
    <row r="4607" spans="1:20" x14ac:dyDescent="0.25">
      <c r="A4607" s="15">
        <f>SPY_IVOL!A4607</f>
        <v>45043</v>
      </c>
      <c r="B4607">
        <f>SPY_IVOL!B4607</f>
        <v>31.723700000000001</v>
      </c>
      <c r="C4607">
        <f>SPY_IVOL!C4607</f>
        <v>23.295300000000001</v>
      </c>
      <c r="D4607">
        <f>SPY_IVOL!D4607</f>
        <v>19.505800000000001</v>
      </c>
      <c r="E4607">
        <f>SPY_IVOL!E4607</f>
        <v>15.321099999999999</v>
      </c>
      <c r="F4607">
        <f>SPY_IVOL!F4607</f>
        <v>11.984</v>
      </c>
      <c r="G4607">
        <f>SPY_IVOL!G4607</f>
        <v>11.905099999999999</v>
      </c>
      <c r="H4607">
        <f>SPY_IVOL!H4607</f>
        <v>16.3123</v>
      </c>
      <c r="I4607">
        <f>VLOOKUP($A4607,SPY_main!$A:$C,2,FALSE)</f>
        <v>412.41</v>
      </c>
      <c r="J4607">
        <f>IFERROR(VLOOKUP($A4607,SPY_main!$A:$C,3,FALSE),J4606)</f>
        <v>1.4609000000000001</v>
      </c>
      <c r="K4607">
        <f>IFERROR(VLOOKUP($A4607,SPY_main!$E:$F,2,FALSE),K4606)</f>
        <v>5.2991400000000004</v>
      </c>
      <c r="L4607">
        <f>IFERROR(VLOOKUP($A4607,SPY_main!H:I,2,FALSE),L4606)</f>
        <v>17.03</v>
      </c>
      <c r="M4607">
        <f t="shared" si="497"/>
        <v>38.886200000000002</v>
      </c>
      <c r="N4607">
        <f t="shared" si="498"/>
        <v>24.715</v>
      </c>
      <c r="O4607">
        <f t="shared" si="499"/>
        <v>19.6434</v>
      </c>
      <c r="P4607">
        <f t="shared" si="500"/>
        <v>15.111000000000001</v>
      </c>
      <c r="Q4607">
        <f t="shared" si="501"/>
        <v>11.4564</v>
      </c>
      <c r="R4607">
        <f t="shared" si="502"/>
        <v>14.5745</v>
      </c>
      <c r="S4607">
        <f t="shared" si="503"/>
        <v>17.831</v>
      </c>
      <c r="T4607">
        <f>IFERROR(VLOOKUP($A4607,TY_main!A:B,2,FALSE),T4606)</f>
        <v>115.390625</v>
      </c>
    </row>
    <row r="4608" spans="1:20" x14ac:dyDescent="0.25">
      <c r="A4608" s="15">
        <f>SPY_IVOL!A4608</f>
        <v>45044</v>
      </c>
      <c r="B4608">
        <f>SPY_IVOL!B4608</f>
        <v>31.498200000000001</v>
      </c>
      <c r="C4608">
        <f>SPY_IVOL!C4608</f>
        <v>22.628900000000002</v>
      </c>
      <c r="D4608">
        <f>SPY_IVOL!D4608</f>
        <v>18.649699999999999</v>
      </c>
      <c r="E4608">
        <f>SPY_IVOL!E4608</f>
        <v>14.629200000000001</v>
      </c>
      <c r="F4608">
        <f>SPY_IVOL!F4608</f>
        <v>11.186500000000001</v>
      </c>
      <c r="G4608">
        <f>SPY_IVOL!G4608</f>
        <v>11.616</v>
      </c>
      <c r="H4608">
        <f>SPY_IVOL!H4608</f>
        <v>15.7889</v>
      </c>
      <c r="I4608">
        <f>VLOOKUP($A4608,SPY_main!$A:$C,2,FALSE)</f>
        <v>415.93</v>
      </c>
      <c r="J4608">
        <f>IFERROR(VLOOKUP($A4608,SPY_main!$A:$C,3,FALSE),J4607)</f>
        <v>1.4484999999999999</v>
      </c>
      <c r="K4608">
        <f>IFERROR(VLOOKUP($A4608,SPY_main!$E:$F,2,FALSE),K4607)</f>
        <v>5.3024300000000002</v>
      </c>
      <c r="L4608">
        <f>IFERROR(VLOOKUP($A4608,SPY_main!H:I,2,FALSE),L4607)</f>
        <v>15.78</v>
      </c>
      <c r="M4608">
        <f t="shared" si="497"/>
        <v>38.473199999999999</v>
      </c>
      <c r="N4608">
        <f t="shared" si="498"/>
        <v>24.295300000000001</v>
      </c>
      <c r="O4608">
        <f t="shared" si="499"/>
        <v>18.653400000000001</v>
      </c>
      <c r="P4608">
        <f t="shared" si="500"/>
        <v>13.6119</v>
      </c>
      <c r="Q4608">
        <f t="shared" si="501"/>
        <v>10.8344</v>
      </c>
      <c r="R4608">
        <f t="shared" si="502"/>
        <v>14.1046</v>
      </c>
      <c r="S4608">
        <f t="shared" si="503"/>
        <v>16.307300000000001</v>
      </c>
      <c r="T4608">
        <f>IFERROR(VLOOKUP($A4608,TY_main!A:B,2,FALSE),T4607)</f>
        <v>115.859375</v>
      </c>
    </row>
    <row r="4609" spans="1:20" x14ac:dyDescent="0.25">
      <c r="A4609" s="15">
        <f>SPY_IVOL!A4609</f>
        <v>45047</v>
      </c>
      <c r="B4609">
        <f>SPY_IVOL!B4609</f>
        <v>32.079700000000003</v>
      </c>
      <c r="C4609">
        <f>SPY_IVOL!C4609</f>
        <v>23.116299999999999</v>
      </c>
      <c r="D4609">
        <f>SPY_IVOL!D4609</f>
        <v>19.086300000000001</v>
      </c>
      <c r="E4609">
        <f>SPY_IVOL!E4609</f>
        <v>14.504799999999999</v>
      </c>
      <c r="F4609">
        <f>SPY_IVOL!F4609</f>
        <v>11.2461</v>
      </c>
      <c r="G4609">
        <f>SPY_IVOL!G4609</f>
        <v>11.7883</v>
      </c>
      <c r="H4609">
        <f>SPY_IVOL!H4609</f>
        <v>15.5244</v>
      </c>
      <c r="I4609">
        <f>VLOOKUP($A4609,SPY_main!$A:$C,2,FALSE)</f>
        <v>415.51</v>
      </c>
      <c r="J4609">
        <f>IFERROR(VLOOKUP($A4609,SPY_main!$A:$C,3,FALSE),J4608)</f>
        <v>1.45</v>
      </c>
      <c r="K4609">
        <f>IFERROR(VLOOKUP($A4609,SPY_main!$E:$F,2,FALSE),K4608)</f>
        <v>5.3024300000000002</v>
      </c>
      <c r="L4609">
        <f>IFERROR(VLOOKUP($A4609,SPY_main!H:I,2,FALSE),L4608)</f>
        <v>16.079999999999998</v>
      </c>
      <c r="M4609">
        <f t="shared" si="497"/>
        <v>40.079700000000003</v>
      </c>
      <c r="N4609">
        <f t="shared" si="498"/>
        <v>25.711099999999998</v>
      </c>
      <c r="O4609">
        <f t="shared" si="499"/>
        <v>19.3826</v>
      </c>
      <c r="P4609">
        <f t="shared" si="500"/>
        <v>13.6656</v>
      </c>
      <c r="Q4609">
        <f t="shared" si="501"/>
        <v>11.0105</v>
      </c>
      <c r="R4609">
        <f t="shared" si="502"/>
        <v>15.301399999999999</v>
      </c>
      <c r="S4609">
        <f t="shared" si="503"/>
        <v>16.246500000000001</v>
      </c>
      <c r="T4609">
        <f>IFERROR(VLOOKUP($A4609,TY_main!A:B,2,FALSE),T4608)</f>
        <v>115.15625</v>
      </c>
    </row>
    <row r="4610" spans="1:20" x14ac:dyDescent="0.25">
      <c r="A4610" s="15">
        <f>SPY_IVOL!A4610</f>
        <v>45048</v>
      </c>
      <c r="B4610">
        <f>SPY_IVOL!B4610</f>
        <v>33.034700000000001</v>
      </c>
      <c r="C4610">
        <f>SPY_IVOL!C4610</f>
        <v>24.614699999999999</v>
      </c>
      <c r="D4610">
        <f>SPY_IVOL!D4610</f>
        <v>20.838200000000001</v>
      </c>
      <c r="E4610">
        <f>SPY_IVOL!E4610</f>
        <v>16.285599999999999</v>
      </c>
      <c r="F4610">
        <f>SPY_IVOL!F4610</f>
        <v>12.025</v>
      </c>
      <c r="G4610">
        <f>SPY_IVOL!G4610</f>
        <v>11.9916</v>
      </c>
      <c r="H4610">
        <f>SPY_IVOL!H4610</f>
        <v>16.745200000000001</v>
      </c>
      <c r="I4610">
        <f>VLOOKUP($A4610,SPY_main!$A:$C,2,FALSE)</f>
        <v>410.84</v>
      </c>
      <c r="J4610">
        <f>IFERROR(VLOOKUP($A4610,SPY_main!$A:$C,3,FALSE),J4609)</f>
        <v>1.4664999999999999</v>
      </c>
      <c r="K4610">
        <f>IFERROR(VLOOKUP($A4610,SPY_main!$E:$F,2,FALSE),K4609)</f>
        <v>5.33629</v>
      </c>
      <c r="L4610">
        <f>IFERROR(VLOOKUP($A4610,SPY_main!H:I,2,FALSE),L4609)</f>
        <v>17.78</v>
      </c>
      <c r="M4610">
        <f t="shared" ref="M4610:M4643" si="504">IFERROR(VLOOKUP($A4610,FirstM,2,FALSE),M4609)</f>
        <v>42.193600000000004</v>
      </c>
      <c r="N4610">
        <f t="shared" ref="N4610:N4643" si="505">IFERROR(VLOOKUP($A4610,FirstM,3,FALSE),N4609)</f>
        <v>27.2454</v>
      </c>
      <c r="O4610">
        <f t="shared" ref="O4610:O4643" si="506">IFERROR(VLOOKUP($A4610,FirstM,4,FALSE),O4609)</f>
        <v>21.595300000000002</v>
      </c>
      <c r="P4610">
        <f t="shared" ref="P4610:P4643" si="507">IFERROR(VLOOKUP($A4610,FirstM,5,FALSE),P4609)</f>
        <v>16.025600000000001</v>
      </c>
      <c r="Q4610">
        <f t="shared" ref="Q4610:Q4643" si="508">IFERROR(VLOOKUP($A4610,FirstM,6,FALSE),Q4609)</f>
        <v>11.890700000000001</v>
      </c>
      <c r="R4610">
        <f t="shared" ref="R4610:R4643" si="509">IFERROR(VLOOKUP($A4610,FirstM,7,FALSE),R4609)</f>
        <v>15.7834</v>
      </c>
      <c r="S4610">
        <f t="shared" ref="S4610:S4643" si="510">IFERROR(VLOOKUP($A4610,FirstM,8,FALSE),S4609)</f>
        <v>16.8126</v>
      </c>
      <c r="T4610">
        <f>IFERROR(VLOOKUP($A4610,TY_main!A:B,2,FALSE),T4609)</f>
        <v>116.21875</v>
      </c>
    </row>
    <row r="4611" spans="1:20" x14ac:dyDescent="0.25">
      <c r="A4611" s="15">
        <f>SPY_IVOL!A4611</f>
        <v>45049</v>
      </c>
      <c r="B4611">
        <f>SPY_IVOL!B4611</f>
        <v>33.344200000000001</v>
      </c>
      <c r="C4611">
        <f>SPY_IVOL!C4611</f>
        <v>24.801600000000001</v>
      </c>
      <c r="D4611">
        <f>SPY_IVOL!D4611</f>
        <v>20.944400000000002</v>
      </c>
      <c r="E4611">
        <f>SPY_IVOL!E4611</f>
        <v>16.0717</v>
      </c>
      <c r="F4611">
        <f>SPY_IVOL!F4611</f>
        <v>12.8962</v>
      </c>
      <c r="G4611">
        <f>SPY_IVOL!G4611</f>
        <v>12.562799999999999</v>
      </c>
      <c r="H4611">
        <f>SPY_IVOL!H4611</f>
        <v>17.473600000000001</v>
      </c>
      <c r="I4611">
        <f>VLOOKUP($A4611,SPY_main!$A:$C,2,FALSE)</f>
        <v>408.02</v>
      </c>
      <c r="J4611">
        <f>IFERROR(VLOOKUP($A4611,SPY_main!$A:$C,3,FALSE),J4610)</f>
        <v>1.4765999999999999</v>
      </c>
      <c r="K4611">
        <f>IFERROR(VLOOKUP($A4611,SPY_main!$E:$F,2,FALSE),K4610)</f>
        <v>5.3262900000000002</v>
      </c>
      <c r="L4611">
        <f>IFERROR(VLOOKUP($A4611,SPY_main!H:I,2,FALSE),L4610)</f>
        <v>18.34</v>
      </c>
      <c r="M4611">
        <f t="shared" si="504"/>
        <v>43.175600000000003</v>
      </c>
      <c r="N4611">
        <f t="shared" si="505"/>
        <v>27.8706</v>
      </c>
      <c r="O4611">
        <f t="shared" si="506"/>
        <v>21.776700000000002</v>
      </c>
      <c r="P4611">
        <f t="shared" si="507"/>
        <v>15.5227</v>
      </c>
      <c r="Q4611">
        <f t="shared" si="508"/>
        <v>12.970599999999999</v>
      </c>
      <c r="R4611">
        <f t="shared" si="509"/>
        <v>16.854700000000001</v>
      </c>
      <c r="S4611">
        <f t="shared" si="510"/>
        <v>18.140499999999999</v>
      </c>
      <c r="T4611">
        <f>IFERROR(VLOOKUP($A4611,TY_main!A:B,2,FALSE),T4610)</f>
        <v>116.5625</v>
      </c>
    </row>
    <row r="4612" spans="1:20" x14ac:dyDescent="0.25">
      <c r="A4612" s="15">
        <f>SPY_IVOL!A4612</f>
        <v>45050</v>
      </c>
      <c r="B4612">
        <f>SPY_IVOL!B4612</f>
        <v>34.963900000000002</v>
      </c>
      <c r="C4612">
        <f>SPY_IVOL!C4612</f>
        <v>26.432700000000001</v>
      </c>
      <c r="D4612">
        <f>SPY_IVOL!D4612</f>
        <v>22.823799999999999</v>
      </c>
      <c r="E4612">
        <f>SPY_IVOL!E4612</f>
        <v>18.302399999999999</v>
      </c>
      <c r="F4612">
        <f>SPY_IVOL!F4612</f>
        <v>13.3215</v>
      </c>
      <c r="G4612">
        <f>SPY_IVOL!G4612</f>
        <v>12.884499999999999</v>
      </c>
      <c r="H4612">
        <f>SPY_IVOL!H4612</f>
        <v>17.753299999999999</v>
      </c>
      <c r="I4612">
        <f>VLOOKUP($A4612,SPY_main!$A:$C,2,FALSE)</f>
        <v>405.13</v>
      </c>
      <c r="J4612">
        <f>IFERROR(VLOOKUP($A4612,SPY_main!$A:$C,3,FALSE),J4611)</f>
        <v>1.4871000000000001</v>
      </c>
      <c r="K4612">
        <f>IFERROR(VLOOKUP($A4612,SPY_main!$E:$F,2,FALSE),K4611)</f>
        <v>5.3237100000000002</v>
      </c>
      <c r="L4612">
        <f>IFERROR(VLOOKUP($A4612,SPY_main!H:I,2,FALSE),L4611)</f>
        <v>20.09</v>
      </c>
      <c r="M4612">
        <f t="shared" si="504"/>
        <v>45.004199999999997</v>
      </c>
      <c r="N4612">
        <f t="shared" si="505"/>
        <v>30.096599999999999</v>
      </c>
      <c r="O4612">
        <f t="shared" si="506"/>
        <v>24.151700000000002</v>
      </c>
      <c r="P4612">
        <f t="shared" si="507"/>
        <v>18.500699999999998</v>
      </c>
      <c r="Q4612">
        <f t="shared" si="508"/>
        <v>13.047499999999999</v>
      </c>
      <c r="R4612">
        <f t="shared" si="509"/>
        <v>16.8749</v>
      </c>
      <c r="S4612">
        <f t="shared" si="510"/>
        <v>17.004899999999999</v>
      </c>
      <c r="T4612">
        <f>IFERROR(VLOOKUP($A4612,TY_main!A:B,2,FALSE),T4611)</f>
        <v>117.21875</v>
      </c>
    </row>
    <row r="4613" spans="1:20" x14ac:dyDescent="0.25">
      <c r="A4613" s="16">
        <f>SPY_IVOL!A4613</f>
        <v>45051</v>
      </c>
      <c r="B4613">
        <f>SPY_IVOL!B4613</f>
        <v>33.407200000000003</v>
      </c>
      <c r="C4613">
        <f>SPY_IVOL!C4613</f>
        <v>24.570900000000002</v>
      </c>
      <c r="D4613">
        <f>SPY_IVOL!D4613</f>
        <v>20.587599999999998</v>
      </c>
      <c r="E4613">
        <f>SPY_IVOL!E4613</f>
        <v>15.3812</v>
      </c>
      <c r="F4613">
        <f>SPY_IVOL!F4613</f>
        <v>11.314</v>
      </c>
      <c r="G4613">
        <f>SPY_IVOL!G4613</f>
        <v>12.0977</v>
      </c>
      <c r="H4613">
        <f>SPY_IVOL!H4613</f>
        <v>16.968900000000001</v>
      </c>
      <c r="I4613">
        <f>VLOOKUP($A4613,SPY_main!$A:$C,2,FALSE)</f>
        <v>412.63</v>
      </c>
      <c r="J4613">
        <f>IFERROR(VLOOKUP($A4613,SPY_main!$A:$C,3,FALSE),J4612)</f>
        <v>1.4601</v>
      </c>
      <c r="K4613">
        <f>IFERROR(VLOOKUP($A4613,SPY_main!$E:$F,2,FALSE),K4612)</f>
        <v>5.3368599999999997</v>
      </c>
      <c r="L4613">
        <f>IFERROR(VLOOKUP($A4613,SPY_main!H:I,2,FALSE),L4612)</f>
        <v>17.190000000000001</v>
      </c>
      <c r="M4613">
        <f t="shared" si="504"/>
        <v>43.989199999999997</v>
      </c>
      <c r="N4613">
        <f t="shared" si="505"/>
        <v>27.659700000000001</v>
      </c>
      <c r="O4613">
        <f t="shared" si="506"/>
        <v>20.753399999999999</v>
      </c>
      <c r="P4613">
        <f t="shared" si="507"/>
        <v>14.204800000000001</v>
      </c>
      <c r="Q4613">
        <f t="shared" si="508"/>
        <v>11.1038</v>
      </c>
      <c r="R4613">
        <f t="shared" si="509"/>
        <v>14.4909</v>
      </c>
      <c r="S4613">
        <f t="shared" si="510"/>
        <v>14.4909</v>
      </c>
      <c r="T4613">
        <f>IFERROR(VLOOKUP($A4613,TY_main!A:B,2,FALSE),T4612)</f>
        <v>116.375</v>
      </c>
    </row>
    <row r="4614" spans="1:20" x14ac:dyDescent="0.25">
      <c r="A4614" s="16">
        <f>SPY_IVOL!A4614</f>
        <v>45054</v>
      </c>
      <c r="B4614">
        <f>SPY_IVOL!B4614</f>
        <v>33.94</v>
      </c>
      <c r="C4614">
        <f>SPY_IVOL!C4614</f>
        <v>24.836200000000002</v>
      </c>
      <c r="D4614">
        <f>SPY_IVOL!D4614</f>
        <v>20.619800000000001</v>
      </c>
      <c r="E4614">
        <f>SPY_IVOL!E4614</f>
        <v>15.389799999999999</v>
      </c>
      <c r="F4614">
        <f>SPY_IVOL!F4614</f>
        <v>11.2559</v>
      </c>
      <c r="G4614">
        <f>SPY_IVOL!G4614</f>
        <v>12.1121</v>
      </c>
      <c r="H4614">
        <f>SPY_IVOL!H4614</f>
        <v>15.641500000000001</v>
      </c>
      <c r="I4614">
        <f>VLOOKUP($A4614,SPY_main!$A:$C,2,FALSE)</f>
        <v>412.74</v>
      </c>
      <c r="J4614">
        <f>IFERROR(VLOOKUP($A4614,SPY_main!$A:$C,3,FALSE),J4613)</f>
        <v>1.4597</v>
      </c>
      <c r="K4614">
        <f>IFERROR(VLOOKUP($A4614,SPY_main!$E:$F,2,FALSE),K4613)</f>
        <v>5.3368599999999997</v>
      </c>
      <c r="L4614">
        <f>IFERROR(VLOOKUP($A4614,SPY_main!H:I,2,FALSE),L4613)</f>
        <v>16.98</v>
      </c>
      <c r="M4614">
        <f t="shared" si="504"/>
        <v>46.642099999999999</v>
      </c>
      <c r="N4614">
        <f t="shared" si="505"/>
        <v>28.6465</v>
      </c>
      <c r="O4614">
        <f t="shared" si="506"/>
        <v>20.887899999999998</v>
      </c>
      <c r="P4614">
        <f t="shared" si="507"/>
        <v>13.793200000000001</v>
      </c>
      <c r="Q4614">
        <f t="shared" si="508"/>
        <v>11.4383</v>
      </c>
      <c r="R4614">
        <f t="shared" si="509"/>
        <v>13.7492</v>
      </c>
      <c r="S4614">
        <f t="shared" si="510"/>
        <v>13.7492</v>
      </c>
      <c r="T4614">
        <f>IFERROR(VLOOKUP($A4614,TY_main!A:B,2,FALSE),T4613)</f>
        <v>115.828125</v>
      </c>
    </row>
    <row r="4615" spans="1:20" x14ac:dyDescent="0.25">
      <c r="A4615" s="16">
        <f>SPY_IVOL!A4615</f>
        <v>45055</v>
      </c>
      <c r="B4615">
        <f>SPY_IVOL!B4615</f>
        <v>34.298999999999999</v>
      </c>
      <c r="C4615">
        <f>SPY_IVOL!C4615</f>
        <v>25.109500000000001</v>
      </c>
      <c r="D4615">
        <f>SPY_IVOL!D4615</f>
        <v>20.8855</v>
      </c>
      <c r="E4615">
        <f>SPY_IVOL!E4615</f>
        <v>16.459700000000002</v>
      </c>
      <c r="F4615">
        <f>SPY_IVOL!F4615</f>
        <v>11.841100000000001</v>
      </c>
      <c r="G4615">
        <f>SPY_IVOL!G4615</f>
        <v>12.309699999999999</v>
      </c>
      <c r="H4615">
        <f>SPY_IVOL!H4615</f>
        <v>16.297599999999999</v>
      </c>
      <c r="I4615">
        <f>VLOOKUP($A4615,SPY_main!$A:$C,2,FALSE)</f>
        <v>410.93</v>
      </c>
      <c r="J4615">
        <f>IFERROR(VLOOKUP($A4615,SPY_main!$A:$C,3,FALSE),J4614)</f>
        <v>1.4661</v>
      </c>
      <c r="K4615">
        <f>IFERROR(VLOOKUP($A4615,SPY_main!$E:$F,2,FALSE),K4614)</f>
        <v>5.3391400000000004</v>
      </c>
      <c r="L4615">
        <f>IFERROR(VLOOKUP($A4615,SPY_main!H:I,2,FALSE),L4614)</f>
        <v>17.71</v>
      </c>
      <c r="M4615">
        <f t="shared" si="504"/>
        <v>48.850900000000003</v>
      </c>
      <c r="N4615">
        <f t="shared" si="505"/>
        <v>29.430099999999999</v>
      </c>
      <c r="O4615">
        <f t="shared" si="506"/>
        <v>21.375900000000001</v>
      </c>
      <c r="P4615">
        <f t="shared" si="507"/>
        <v>15.9299</v>
      </c>
      <c r="Q4615">
        <f t="shared" si="508"/>
        <v>12.3133</v>
      </c>
      <c r="R4615">
        <f t="shared" si="509"/>
        <v>14.424300000000001</v>
      </c>
      <c r="S4615">
        <f t="shared" si="510"/>
        <v>14.424300000000001</v>
      </c>
      <c r="T4615">
        <f>IFERROR(VLOOKUP($A4615,TY_main!A:B,2,FALSE),T4614)</f>
        <v>115.84375</v>
      </c>
    </row>
    <row r="4616" spans="1:20" x14ac:dyDescent="0.25">
      <c r="A4616" s="16">
        <f>SPY_IVOL!A4616</f>
        <v>45056</v>
      </c>
      <c r="B4616">
        <f>SPY_IVOL!B4616</f>
        <v>34.499299999999998</v>
      </c>
      <c r="C4616">
        <f>SPY_IVOL!C4616</f>
        <v>24.7484</v>
      </c>
      <c r="D4616">
        <f>SPY_IVOL!D4616</f>
        <v>20.303000000000001</v>
      </c>
      <c r="E4616">
        <f>SPY_IVOL!E4616</f>
        <v>15.390499999999999</v>
      </c>
      <c r="F4616">
        <f>SPY_IVOL!F4616</f>
        <v>11.283200000000001</v>
      </c>
      <c r="G4616">
        <f>SPY_IVOL!G4616</f>
        <v>12.4499</v>
      </c>
      <c r="H4616">
        <f>SPY_IVOL!H4616</f>
        <v>16.062200000000001</v>
      </c>
      <c r="I4616">
        <f>VLOOKUP($A4616,SPY_main!$A:$C,2,FALSE)</f>
        <v>412.85</v>
      </c>
      <c r="J4616">
        <f>IFERROR(VLOOKUP($A4616,SPY_main!$A:$C,3,FALSE),J4615)</f>
        <v>1.4593</v>
      </c>
      <c r="K4616">
        <f>IFERROR(VLOOKUP($A4616,SPY_main!$E:$F,2,FALSE),K4615)</f>
        <v>5.3424300000000002</v>
      </c>
      <c r="L4616">
        <f>IFERROR(VLOOKUP($A4616,SPY_main!H:I,2,FALSE),L4615)</f>
        <v>16.940000000000001</v>
      </c>
      <c r="M4616">
        <f t="shared" si="504"/>
        <v>51.433100000000003</v>
      </c>
      <c r="N4616">
        <f t="shared" si="505"/>
        <v>30.756799999999998</v>
      </c>
      <c r="O4616">
        <f t="shared" si="506"/>
        <v>20.9619</v>
      </c>
      <c r="P4616">
        <f t="shared" si="507"/>
        <v>13.4237</v>
      </c>
      <c r="Q4616">
        <f t="shared" si="508"/>
        <v>12.325100000000001</v>
      </c>
      <c r="R4616">
        <f t="shared" si="509"/>
        <v>14.216200000000001</v>
      </c>
      <c r="S4616">
        <f t="shared" si="510"/>
        <v>14.216200000000001</v>
      </c>
      <c r="T4616">
        <f>IFERROR(VLOOKUP($A4616,TY_main!A:B,2,FALSE),T4615)</f>
        <v>116.5625</v>
      </c>
    </row>
    <row r="4617" spans="1:20" x14ac:dyDescent="0.25">
      <c r="A4617" s="16">
        <f>SPY_IVOL!A4617</f>
        <v>45057</v>
      </c>
      <c r="B4617">
        <f>SPY_IVOL!B4617</f>
        <v>34.683999999999997</v>
      </c>
      <c r="C4617">
        <f>SPY_IVOL!C4617</f>
        <v>24.662199999999999</v>
      </c>
      <c r="D4617">
        <f>SPY_IVOL!D4617</f>
        <v>20.232800000000001</v>
      </c>
      <c r="E4617">
        <f>SPY_IVOL!E4617</f>
        <v>14.860200000000001</v>
      </c>
      <c r="F4617">
        <f>SPY_IVOL!F4617</f>
        <v>10.9519</v>
      </c>
      <c r="G4617">
        <f>SPY_IVOL!G4617</f>
        <v>12.239100000000001</v>
      </c>
      <c r="H4617">
        <f>SPY_IVOL!H4617</f>
        <v>16.558499999999999</v>
      </c>
      <c r="I4617">
        <f>VLOOKUP($A4617,SPY_main!$A:$C,2,FALSE)</f>
        <v>412.13</v>
      </c>
      <c r="J4617">
        <f>IFERROR(VLOOKUP($A4617,SPY_main!$A:$C,3,FALSE),J4616)</f>
        <v>1.4619</v>
      </c>
      <c r="K4617">
        <f>IFERROR(VLOOKUP($A4617,SPY_main!$E:$F,2,FALSE),K4616)</f>
        <v>5.3207100000000001</v>
      </c>
      <c r="L4617">
        <f>IFERROR(VLOOKUP($A4617,SPY_main!H:I,2,FALSE),L4616)</f>
        <v>16.93</v>
      </c>
      <c r="M4617">
        <f t="shared" si="504"/>
        <v>51.817999999999998</v>
      </c>
      <c r="N4617">
        <f t="shared" si="505"/>
        <v>31.770299999999999</v>
      </c>
      <c r="O4617">
        <f t="shared" si="506"/>
        <v>20.996600000000001</v>
      </c>
      <c r="P4617">
        <f t="shared" si="507"/>
        <v>12.8086</v>
      </c>
      <c r="Q4617">
        <f t="shared" si="508"/>
        <v>12.6966</v>
      </c>
      <c r="R4617">
        <f t="shared" si="509"/>
        <v>14.9899</v>
      </c>
      <c r="S4617">
        <f t="shared" si="510"/>
        <v>14.9899</v>
      </c>
      <c r="T4617">
        <f>IFERROR(VLOOKUP($A4617,TY_main!A:B,2,FALSE),T4616)</f>
        <v>116.703125</v>
      </c>
    </row>
    <row r="4618" spans="1:20" x14ac:dyDescent="0.25">
      <c r="A4618" s="16">
        <f>SPY_IVOL!A4618</f>
        <v>45058</v>
      </c>
      <c r="B4618">
        <f>SPY_IVOL!B4618</f>
        <v>35.326700000000002</v>
      </c>
      <c r="C4618">
        <f>SPY_IVOL!C4618</f>
        <v>24.707799999999999</v>
      </c>
      <c r="D4618">
        <f>SPY_IVOL!D4618</f>
        <v>20.213000000000001</v>
      </c>
      <c r="E4618">
        <f>SPY_IVOL!E4618</f>
        <v>14.5886</v>
      </c>
      <c r="F4618">
        <f>SPY_IVOL!F4618</f>
        <v>10.5768</v>
      </c>
      <c r="G4618">
        <f>SPY_IVOL!G4618</f>
        <v>12.291600000000001</v>
      </c>
      <c r="H4618">
        <f>SPY_IVOL!H4618</f>
        <v>14.801</v>
      </c>
      <c r="I4618">
        <f>VLOOKUP($A4618,SPY_main!$A:$C,2,FALSE)</f>
        <v>411.59</v>
      </c>
      <c r="J4618">
        <f>IFERROR(VLOOKUP($A4618,SPY_main!$A:$C,3,FALSE),J4617)</f>
        <v>1.4638</v>
      </c>
      <c r="K4618">
        <f>IFERROR(VLOOKUP($A4618,SPY_main!$E:$F,2,FALSE),K4617)</f>
        <v>5.3182900000000002</v>
      </c>
      <c r="L4618">
        <f>IFERROR(VLOOKUP($A4618,SPY_main!H:I,2,FALSE),L4617)</f>
        <v>17.03</v>
      </c>
      <c r="M4618">
        <f t="shared" si="504"/>
        <v>55.369500000000002</v>
      </c>
      <c r="N4618">
        <f t="shared" si="505"/>
        <v>32.892800000000001</v>
      </c>
      <c r="O4618">
        <f t="shared" si="506"/>
        <v>21.611899999999999</v>
      </c>
      <c r="P4618">
        <f t="shared" si="507"/>
        <v>11.7424</v>
      </c>
      <c r="Q4618">
        <f t="shared" si="508"/>
        <v>11.8492</v>
      </c>
      <c r="R4618">
        <f t="shared" si="509"/>
        <v>11.8492</v>
      </c>
      <c r="S4618">
        <f t="shared" si="510"/>
        <v>11.8492</v>
      </c>
      <c r="T4618">
        <f>IFERROR(VLOOKUP($A4618,TY_main!A:B,2,FALSE),T4617)</f>
        <v>116.09375</v>
      </c>
    </row>
    <row r="4619" spans="1:20" x14ac:dyDescent="0.25">
      <c r="A4619" s="16">
        <f>SPY_IVOL!A4619</f>
        <v>45061</v>
      </c>
      <c r="B4619">
        <f>SPY_IVOL!B4619</f>
        <v>35.917400000000001</v>
      </c>
      <c r="C4619">
        <f>SPY_IVOL!C4619</f>
        <v>24.845400000000001</v>
      </c>
      <c r="D4619">
        <f>SPY_IVOL!D4619</f>
        <v>19.962499999999999</v>
      </c>
      <c r="E4619">
        <f>SPY_IVOL!E4619</f>
        <v>14.183</v>
      </c>
      <c r="F4619">
        <f>SPY_IVOL!F4619</f>
        <v>10.476100000000001</v>
      </c>
      <c r="G4619">
        <f>SPY_IVOL!G4619</f>
        <v>12.3582</v>
      </c>
      <c r="H4619">
        <f>SPY_IVOL!H4619</f>
        <v>15.0745</v>
      </c>
      <c r="I4619">
        <f>VLOOKUP($A4619,SPY_main!$A:$C,2,FALSE)</f>
        <v>413.01</v>
      </c>
      <c r="J4619">
        <f>IFERROR(VLOOKUP($A4619,SPY_main!$A:$C,3,FALSE),J4618)</f>
        <v>1.4588000000000001</v>
      </c>
      <c r="K4619">
        <f>IFERROR(VLOOKUP($A4619,SPY_main!$E:$F,2,FALSE),K4618)</f>
        <v>5.3304299999999998</v>
      </c>
      <c r="L4619">
        <f>IFERROR(VLOOKUP($A4619,SPY_main!H:I,2,FALSE),L4618)</f>
        <v>17.12</v>
      </c>
      <c r="M4619">
        <f t="shared" si="504"/>
        <v>64.446399999999997</v>
      </c>
      <c r="N4619">
        <f t="shared" si="505"/>
        <v>40.635100000000001</v>
      </c>
      <c r="O4619">
        <f t="shared" si="506"/>
        <v>25.180299999999999</v>
      </c>
      <c r="P4619">
        <f t="shared" si="507"/>
        <v>12.708399999999999</v>
      </c>
      <c r="Q4619">
        <f t="shared" si="508"/>
        <v>14.5046</v>
      </c>
      <c r="R4619">
        <f t="shared" si="509"/>
        <v>14.5046</v>
      </c>
      <c r="S4619">
        <f t="shared" si="510"/>
        <v>14.5046</v>
      </c>
      <c r="T4619">
        <f>IFERROR(VLOOKUP($A4619,TY_main!A:B,2,FALSE),T4618)</f>
        <v>115.890625</v>
      </c>
    </row>
    <row r="4620" spans="1:20" x14ac:dyDescent="0.25">
      <c r="A4620" s="16">
        <f>SPY_IVOL!A4620</f>
        <v>45062</v>
      </c>
      <c r="B4620">
        <f>SPY_IVOL!B4620</f>
        <v>36.338799999999999</v>
      </c>
      <c r="C4620">
        <f>SPY_IVOL!C4620</f>
        <v>25.330500000000001</v>
      </c>
      <c r="D4620">
        <f>SPY_IVOL!D4620</f>
        <v>20.528300000000002</v>
      </c>
      <c r="E4620">
        <f>SPY_IVOL!E4620</f>
        <v>15.0937</v>
      </c>
      <c r="F4620">
        <f>SPY_IVOL!F4620</f>
        <v>11.2531</v>
      </c>
      <c r="G4620">
        <f>SPY_IVOL!G4620</f>
        <v>12.847200000000001</v>
      </c>
      <c r="H4620">
        <f>SPY_IVOL!H4620</f>
        <v>17.170100000000001</v>
      </c>
      <c r="I4620">
        <f>VLOOKUP($A4620,SPY_main!$A:$C,2,FALSE)</f>
        <v>410.25</v>
      </c>
      <c r="J4620">
        <f>IFERROR(VLOOKUP($A4620,SPY_main!$A:$C,3,FALSE),J4619)</f>
        <v>1.4685999999999999</v>
      </c>
      <c r="K4620">
        <f>IFERROR(VLOOKUP($A4620,SPY_main!$E:$F,2,FALSE),K4619)</f>
        <v>5.3451399999999998</v>
      </c>
      <c r="L4620">
        <f>IFERROR(VLOOKUP($A4620,SPY_main!H:I,2,FALSE),L4619)</f>
        <v>17.989999999999998</v>
      </c>
      <c r="M4620">
        <f t="shared" si="504"/>
        <v>77.242699999999999</v>
      </c>
      <c r="N4620">
        <f t="shared" si="505"/>
        <v>46.8979</v>
      </c>
      <c r="O4620">
        <f t="shared" si="506"/>
        <v>29.215599999999998</v>
      </c>
      <c r="P4620">
        <f t="shared" si="507"/>
        <v>14.3375</v>
      </c>
      <c r="Q4620">
        <f t="shared" si="508"/>
        <v>21.026399999999999</v>
      </c>
      <c r="R4620">
        <f t="shared" si="509"/>
        <v>21.239000000000001</v>
      </c>
      <c r="S4620">
        <f t="shared" si="510"/>
        <v>21.239000000000001</v>
      </c>
      <c r="T4620">
        <f>IFERROR(VLOOKUP($A4620,TY_main!A:B,2,FALSE),T4619)</f>
        <v>115.578125</v>
      </c>
    </row>
    <row r="4621" spans="1:20" x14ac:dyDescent="0.25">
      <c r="A4621" s="16">
        <f>SPY_IVOL!A4621</f>
        <v>45063</v>
      </c>
      <c r="B4621">
        <f>SPY_IVOL!B4621</f>
        <v>35.924300000000002</v>
      </c>
      <c r="C4621">
        <f>SPY_IVOL!C4621</f>
        <v>24.6129</v>
      </c>
      <c r="D4621">
        <f>SPY_IVOL!D4621</f>
        <v>19.571300000000001</v>
      </c>
      <c r="E4621">
        <f>SPY_IVOL!E4621</f>
        <v>13.925800000000001</v>
      </c>
      <c r="F4621">
        <f>SPY_IVOL!F4621</f>
        <v>10.833</v>
      </c>
      <c r="G4621">
        <f>SPY_IVOL!G4621</f>
        <v>13.2056</v>
      </c>
      <c r="H4621">
        <f>SPY_IVOL!H4621</f>
        <v>16.175899999999999</v>
      </c>
      <c r="I4621">
        <f>VLOOKUP($A4621,SPY_main!$A:$C,2,FALSE)</f>
        <v>415.23</v>
      </c>
      <c r="J4621">
        <f>IFERROR(VLOOKUP($A4621,SPY_main!$A:$C,3,FALSE),J4620)</f>
        <v>1.4510000000000001</v>
      </c>
      <c r="K4621">
        <f>IFERROR(VLOOKUP($A4621,SPY_main!$E:$F,2,FALSE),K4620)</f>
        <v>5.3689999999999998</v>
      </c>
      <c r="L4621">
        <f>IFERROR(VLOOKUP($A4621,SPY_main!H:I,2,FALSE),L4620)</f>
        <v>16.87</v>
      </c>
      <c r="M4621">
        <f t="shared" si="504"/>
        <v>80.792599999999993</v>
      </c>
      <c r="N4621">
        <f t="shared" si="505"/>
        <v>55.103499999999997</v>
      </c>
      <c r="O4621">
        <f t="shared" si="506"/>
        <v>32.3904</v>
      </c>
      <c r="P4621">
        <f t="shared" si="507"/>
        <v>13.9778</v>
      </c>
      <c r="Q4621">
        <f t="shared" si="508"/>
        <v>18.033200000000001</v>
      </c>
      <c r="R4621">
        <f t="shared" si="509"/>
        <v>18.033200000000001</v>
      </c>
      <c r="S4621">
        <f t="shared" si="510"/>
        <v>18.033200000000001</v>
      </c>
      <c r="T4621">
        <f>IFERROR(VLOOKUP($A4621,TY_main!A:B,2,FALSE),T4620)</f>
        <v>115.234375</v>
      </c>
    </row>
    <row r="4622" spans="1:20" x14ac:dyDescent="0.25">
      <c r="A4622" s="16">
        <f>SPY_IVOL!A4622</f>
        <v>45064</v>
      </c>
      <c r="B4622">
        <f>SPY_IVOL!B4622</f>
        <v>35.986199999999997</v>
      </c>
      <c r="C4622">
        <f>SPY_IVOL!C4622</f>
        <v>23.976700000000001</v>
      </c>
      <c r="D4622">
        <f>SPY_IVOL!D4622</f>
        <v>18.648700000000002</v>
      </c>
      <c r="E4622">
        <f>SPY_IVOL!E4622</f>
        <v>13.064299999999999</v>
      </c>
      <c r="F4622">
        <f>SPY_IVOL!F4622</f>
        <v>10.8901</v>
      </c>
      <c r="G4622">
        <f>SPY_IVOL!G4622</f>
        <v>13.0534</v>
      </c>
      <c r="H4622">
        <f>SPY_IVOL!H4622</f>
        <v>15.358499999999999</v>
      </c>
      <c r="I4622">
        <f>VLOOKUP($A4622,SPY_main!$A:$C,2,FALSE)</f>
        <v>419.23</v>
      </c>
      <c r="J4622">
        <f>IFERROR(VLOOKUP($A4622,SPY_main!$A:$C,3,FALSE),J4621)</f>
        <v>1.4371</v>
      </c>
      <c r="K4622">
        <f>IFERROR(VLOOKUP($A4622,SPY_main!$E:$F,2,FALSE),K4621)</f>
        <v>5.3791399999999996</v>
      </c>
      <c r="L4622">
        <f>IFERROR(VLOOKUP($A4622,SPY_main!H:I,2,FALSE),L4621)</f>
        <v>16.05</v>
      </c>
      <c r="M4622">
        <f t="shared" si="504"/>
        <v>89.071299999999994</v>
      </c>
      <c r="N4622">
        <f t="shared" si="505"/>
        <v>73.443299999999994</v>
      </c>
      <c r="O4622">
        <f t="shared" si="506"/>
        <v>42.841799999999999</v>
      </c>
      <c r="P4622">
        <f t="shared" si="507"/>
        <v>14.036899999999999</v>
      </c>
      <c r="Q4622">
        <f t="shared" si="508"/>
        <v>30.086600000000001</v>
      </c>
      <c r="R4622">
        <f t="shared" si="509"/>
        <v>30.086600000000001</v>
      </c>
      <c r="S4622">
        <f t="shared" si="510"/>
        <v>30.086600000000001</v>
      </c>
      <c r="T4622">
        <f>IFERROR(VLOOKUP($A4622,TY_main!A:B,2,FALSE),T4621)</f>
        <v>114.5625</v>
      </c>
    </row>
    <row r="4623" spans="1:20" x14ac:dyDescent="0.25">
      <c r="A4623" s="17">
        <f>SPY_IVOL!A4623</f>
        <v>45065</v>
      </c>
      <c r="B4623">
        <f>SPY_IVOL!B4623</f>
        <v>36.480800000000002</v>
      </c>
      <c r="C4623">
        <f>SPY_IVOL!C4623</f>
        <v>24.867699999999999</v>
      </c>
      <c r="D4623">
        <f>SPY_IVOL!D4623</f>
        <v>19.585899999999999</v>
      </c>
      <c r="E4623">
        <f>SPY_IVOL!E4623</f>
        <v>13.5562</v>
      </c>
      <c r="F4623">
        <f>SPY_IVOL!F4623</f>
        <v>11.225300000000001</v>
      </c>
      <c r="G4623">
        <f>SPY_IVOL!G4623</f>
        <v>13.763199999999999</v>
      </c>
      <c r="H4623">
        <f>SPY_IVOL!H4623</f>
        <v>17.041599999999999</v>
      </c>
      <c r="I4623">
        <f>VLOOKUP($A4623,SPY_main!$A:$C,2,FALSE)</f>
        <v>418.62</v>
      </c>
      <c r="J4623">
        <f>IFERROR(VLOOKUP($A4623,SPY_main!$A:$C,3,FALSE),J4622)</f>
        <v>1.4392</v>
      </c>
      <c r="K4623">
        <f>IFERROR(VLOOKUP($A4623,SPY_main!$E:$F,2,FALSE),K4622)</f>
        <v>5.3927100000000001</v>
      </c>
      <c r="L4623">
        <f>IFERROR(VLOOKUP($A4623,SPY_main!H:I,2,FALSE),L4622)</f>
        <v>16.809999999999999</v>
      </c>
      <c r="M4623">
        <f t="shared" si="504"/>
        <v>44.589300000000001</v>
      </c>
      <c r="N4623">
        <f t="shared" si="505"/>
        <v>41.058599999999998</v>
      </c>
      <c r="O4623">
        <f t="shared" si="506"/>
        <v>22.335699999999999</v>
      </c>
      <c r="P4623">
        <f t="shared" si="507"/>
        <v>8.4506999999999994</v>
      </c>
      <c r="Q4623">
        <f t="shared" si="508"/>
        <v>15.1098</v>
      </c>
      <c r="R4623">
        <f t="shared" si="509"/>
        <v>15.1098</v>
      </c>
      <c r="S4623">
        <f t="shared" si="510"/>
        <v>15.1098</v>
      </c>
      <c r="T4623">
        <f>IFERROR(VLOOKUP($A4623,TY_main!A:B,2,FALSE),T4622)</f>
        <v>114.203125</v>
      </c>
    </row>
    <row r="4624" spans="1:20" x14ac:dyDescent="0.25">
      <c r="A4624" s="17">
        <f>SPY_IVOL!A4624</f>
        <v>45068</v>
      </c>
      <c r="B4624">
        <f>SPY_IVOL!B4624</f>
        <v>32.1419</v>
      </c>
      <c r="C4624">
        <f>SPY_IVOL!C4624</f>
        <v>23.330100000000002</v>
      </c>
      <c r="D4624">
        <f>SPY_IVOL!D4624</f>
        <v>19.115200000000002</v>
      </c>
      <c r="E4624">
        <f>SPY_IVOL!E4624</f>
        <v>14.5474</v>
      </c>
      <c r="F4624">
        <f>SPY_IVOL!F4624</f>
        <v>11.196899999999999</v>
      </c>
      <c r="G4624">
        <f>SPY_IVOL!G4624</f>
        <v>11.2217</v>
      </c>
      <c r="H4624">
        <f>SPY_IVOL!H4624</f>
        <v>14.953099999999999</v>
      </c>
      <c r="I4624">
        <f>VLOOKUP($A4624,SPY_main!$A:$C,2,FALSE)</f>
        <v>418.79</v>
      </c>
      <c r="J4624">
        <f>IFERROR(VLOOKUP($A4624,SPY_main!$A:$C,3,FALSE),J4623)</f>
        <v>1.4386000000000001</v>
      </c>
      <c r="K4624">
        <f>IFERROR(VLOOKUP($A4624,SPY_main!$E:$F,2,FALSE),K4623)</f>
        <v>5.3747100000000003</v>
      </c>
      <c r="L4624">
        <f>IFERROR(VLOOKUP($A4624,SPY_main!H:I,2,FALSE),L4623)</f>
        <v>17.21</v>
      </c>
      <c r="M4624">
        <f t="shared" si="504"/>
        <v>37.984499999999997</v>
      </c>
      <c r="N4624">
        <f t="shared" si="505"/>
        <v>26.0564</v>
      </c>
      <c r="O4624">
        <f t="shared" si="506"/>
        <v>20.2501</v>
      </c>
      <c r="P4624">
        <f t="shared" si="507"/>
        <v>14.315200000000001</v>
      </c>
      <c r="Q4624">
        <f t="shared" si="508"/>
        <v>11.618399999999999</v>
      </c>
      <c r="R4624">
        <f t="shared" si="509"/>
        <v>14.2281</v>
      </c>
      <c r="S4624">
        <f t="shared" si="510"/>
        <v>18.045400000000001</v>
      </c>
      <c r="T4624">
        <f>IFERROR(VLOOKUP($A4624,TY_main!A:B,2,FALSE),T4623)</f>
        <v>114.109375</v>
      </c>
    </row>
    <row r="4625" spans="1:20" x14ac:dyDescent="0.25">
      <c r="A4625" s="17">
        <f>SPY_IVOL!A4625</f>
        <v>45069</v>
      </c>
      <c r="B4625">
        <f>SPY_IVOL!B4625</f>
        <v>32.725700000000003</v>
      </c>
      <c r="C4625">
        <f>SPY_IVOL!C4625</f>
        <v>24.113399999999999</v>
      </c>
      <c r="D4625">
        <f>SPY_IVOL!D4625</f>
        <v>19.9801</v>
      </c>
      <c r="E4625">
        <f>SPY_IVOL!E4625</f>
        <v>15.5055</v>
      </c>
      <c r="F4625">
        <f>SPY_IVOL!F4625</f>
        <v>11.730700000000001</v>
      </c>
      <c r="G4625">
        <f>SPY_IVOL!G4625</f>
        <v>11.257300000000001</v>
      </c>
      <c r="H4625">
        <f>SPY_IVOL!H4625</f>
        <v>15.0959</v>
      </c>
      <c r="I4625">
        <f>VLOOKUP($A4625,SPY_main!$A:$C,2,FALSE)</f>
        <v>414.09</v>
      </c>
      <c r="J4625">
        <f>IFERROR(VLOOKUP($A4625,SPY_main!$A:$C,3,FALSE),J4624)</f>
        <v>1.4550000000000001</v>
      </c>
      <c r="K4625">
        <f>IFERROR(VLOOKUP($A4625,SPY_main!$E:$F,2,FALSE),K4624)</f>
        <v>5.3958599999999999</v>
      </c>
      <c r="L4625">
        <f>IFERROR(VLOOKUP($A4625,SPY_main!H:I,2,FALSE),L4624)</f>
        <v>18.53</v>
      </c>
      <c r="M4625">
        <f t="shared" si="504"/>
        <v>39.453000000000003</v>
      </c>
      <c r="N4625">
        <f t="shared" si="505"/>
        <v>27.314800000000002</v>
      </c>
      <c r="O4625">
        <f t="shared" si="506"/>
        <v>21.603100000000001</v>
      </c>
      <c r="P4625">
        <f t="shared" si="507"/>
        <v>15.2651</v>
      </c>
      <c r="Q4625">
        <f t="shared" si="508"/>
        <v>12.0519</v>
      </c>
      <c r="R4625">
        <f t="shared" si="509"/>
        <v>14.0588</v>
      </c>
      <c r="S4625">
        <f t="shared" si="510"/>
        <v>17.248000000000001</v>
      </c>
      <c r="T4625">
        <f>IFERROR(VLOOKUP($A4625,TY_main!A:B,2,FALSE),T4624)</f>
        <v>114.25</v>
      </c>
    </row>
    <row r="4626" spans="1:20" x14ac:dyDescent="0.25">
      <c r="A4626" s="17">
        <f>SPY_IVOL!A4626</f>
        <v>45070</v>
      </c>
      <c r="B4626">
        <f>SPY_IVOL!B4626</f>
        <v>33.866</v>
      </c>
      <c r="C4626">
        <f>SPY_IVOL!C4626</f>
        <v>25.125800000000002</v>
      </c>
      <c r="D4626">
        <f>SPY_IVOL!D4626</f>
        <v>21.066199999999998</v>
      </c>
      <c r="E4626">
        <f>SPY_IVOL!E4626</f>
        <v>16.5397</v>
      </c>
      <c r="F4626">
        <f>SPY_IVOL!F4626</f>
        <v>12.411199999999999</v>
      </c>
      <c r="G4626">
        <f>SPY_IVOL!G4626</f>
        <v>11.5274</v>
      </c>
      <c r="H4626">
        <f>SPY_IVOL!H4626</f>
        <v>15.263299999999999</v>
      </c>
      <c r="I4626">
        <f>VLOOKUP($A4626,SPY_main!$A:$C,2,FALSE)</f>
        <v>411.09</v>
      </c>
      <c r="J4626">
        <f>IFERROR(VLOOKUP($A4626,SPY_main!$A:$C,3,FALSE),J4625)</f>
        <v>1.4656</v>
      </c>
      <c r="K4626">
        <f>IFERROR(VLOOKUP($A4626,SPY_main!$E:$F,2,FALSE),K4625)</f>
        <v>5.4244300000000001</v>
      </c>
      <c r="L4626">
        <f>IFERROR(VLOOKUP($A4626,SPY_main!H:I,2,FALSE),L4625)</f>
        <v>20.03</v>
      </c>
      <c r="M4626">
        <f t="shared" si="504"/>
        <v>41.648400000000002</v>
      </c>
      <c r="N4626">
        <f t="shared" si="505"/>
        <v>29.043500000000002</v>
      </c>
      <c r="O4626">
        <f t="shared" si="506"/>
        <v>23.241800000000001</v>
      </c>
      <c r="P4626">
        <f t="shared" si="507"/>
        <v>16.888500000000001</v>
      </c>
      <c r="Q4626">
        <f t="shared" si="508"/>
        <v>12.827199999999999</v>
      </c>
      <c r="R4626">
        <f t="shared" si="509"/>
        <v>14.9329</v>
      </c>
      <c r="S4626">
        <f t="shared" si="510"/>
        <v>17.222000000000001</v>
      </c>
      <c r="T4626">
        <f>IFERROR(VLOOKUP($A4626,TY_main!A:B,2,FALSE),T4625)</f>
        <v>114.0625</v>
      </c>
    </row>
    <row r="4627" spans="1:20" x14ac:dyDescent="0.25">
      <c r="A4627" s="17">
        <f>SPY_IVOL!A4627</f>
        <v>45071</v>
      </c>
      <c r="B4627">
        <f>SPY_IVOL!B4627</f>
        <v>33.481499999999997</v>
      </c>
      <c r="C4627">
        <f>SPY_IVOL!C4627</f>
        <v>24.484999999999999</v>
      </c>
      <c r="D4627">
        <f>SPY_IVOL!D4627</f>
        <v>20.279900000000001</v>
      </c>
      <c r="E4627">
        <f>SPY_IVOL!E4627</f>
        <v>15.5337</v>
      </c>
      <c r="F4627">
        <f>SPY_IVOL!F4627</f>
        <v>11.5908</v>
      </c>
      <c r="G4627">
        <f>SPY_IVOL!G4627</f>
        <v>11.405799999999999</v>
      </c>
      <c r="H4627">
        <f>SPY_IVOL!H4627</f>
        <v>15.4147</v>
      </c>
      <c r="I4627">
        <f>VLOOKUP($A4627,SPY_main!$A:$C,2,FALSE)</f>
        <v>414.65</v>
      </c>
      <c r="J4627">
        <f>IFERROR(VLOOKUP($A4627,SPY_main!$A:$C,3,FALSE),J4626)</f>
        <v>1.4530000000000001</v>
      </c>
      <c r="K4627">
        <f>IFERROR(VLOOKUP($A4627,SPY_main!$E:$F,2,FALSE),K4626)</f>
        <v>5.4631400000000001</v>
      </c>
      <c r="L4627">
        <f>IFERROR(VLOOKUP($A4627,SPY_main!H:I,2,FALSE),L4626)</f>
        <v>19.14</v>
      </c>
      <c r="M4627">
        <f t="shared" si="504"/>
        <v>41.919699999999999</v>
      </c>
      <c r="N4627">
        <f t="shared" si="505"/>
        <v>28.380600000000001</v>
      </c>
      <c r="O4627">
        <f t="shared" si="506"/>
        <v>22.187799999999999</v>
      </c>
      <c r="P4627">
        <f t="shared" si="507"/>
        <v>15.801500000000001</v>
      </c>
      <c r="Q4627">
        <f t="shared" si="508"/>
        <v>12.232699999999999</v>
      </c>
      <c r="R4627">
        <f t="shared" si="509"/>
        <v>14.753299999999999</v>
      </c>
      <c r="S4627">
        <f t="shared" si="510"/>
        <v>17.8995</v>
      </c>
      <c r="T4627">
        <f>IFERROR(VLOOKUP($A4627,TY_main!A:B,2,FALSE),T4626)</f>
        <v>113.265625</v>
      </c>
    </row>
    <row r="4628" spans="1:20" x14ac:dyDescent="0.25">
      <c r="A4628" s="17">
        <f>SPY_IVOL!A4628</f>
        <v>45072</v>
      </c>
      <c r="B4628">
        <f>SPY_IVOL!B4628</f>
        <v>32.816000000000003</v>
      </c>
      <c r="C4628">
        <f>SPY_IVOL!C4628</f>
        <v>23.543700000000001</v>
      </c>
      <c r="D4628">
        <f>SPY_IVOL!D4628</f>
        <v>19.163599999999999</v>
      </c>
      <c r="E4628">
        <f>SPY_IVOL!E4628</f>
        <v>14.549899999999999</v>
      </c>
      <c r="F4628">
        <f>SPY_IVOL!F4628</f>
        <v>11.4267</v>
      </c>
      <c r="G4628">
        <f>SPY_IVOL!G4628</f>
        <v>11.597799999999999</v>
      </c>
      <c r="H4628">
        <f>SPY_IVOL!H4628</f>
        <v>15.5266</v>
      </c>
      <c r="I4628">
        <f>VLOOKUP($A4628,SPY_main!$A:$C,2,FALSE)</f>
        <v>420.02</v>
      </c>
      <c r="J4628">
        <f>IFERROR(VLOOKUP($A4628,SPY_main!$A:$C,3,FALSE),J4627)</f>
        <v>1.4343999999999999</v>
      </c>
      <c r="K4628">
        <f>IFERROR(VLOOKUP($A4628,SPY_main!$E:$F,2,FALSE),K4627)</f>
        <v>5.4757100000000003</v>
      </c>
      <c r="L4628">
        <f>IFERROR(VLOOKUP($A4628,SPY_main!H:I,2,FALSE),L4627)</f>
        <v>17.95</v>
      </c>
      <c r="M4628">
        <f t="shared" si="504"/>
        <v>42.626100000000001</v>
      </c>
      <c r="N4628">
        <f t="shared" si="505"/>
        <v>27.833100000000002</v>
      </c>
      <c r="O4628">
        <f t="shared" si="506"/>
        <v>20.7987</v>
      </c>
      <c r="P4628">
        <f t="shared" si="507"/>
        <v>13.9682</v>
      </c>
      <c r="Q4628">
        <f t="shared" si="508"/>
        <v>12.222799999999999</v>
      </c>
      <c r="R4628">
        <f t="shared" si="509"/>
        <v>15.454599999999999</v>
      </c>
      <c r="S4628">
        <f t="shared" si="510"/>
        <v>18.025099999999998</v>
      </c>
      <c r="T4628">
        <f>IFERROR(VLOOKUP($A4628,TY_main!A:B,2,FALSE),T4627)</f>
        <v>113.046875</v>
      </c>
    </row>
    <row r="4629" spans="1:20" x14ac:dyDescent="0.25">
      <c r="A4629" s="17">
        <f>SPY_IVOL!A4629</f>
        <v>45076</v>
      </c>
      <c r="B4629">
        <f>SPY_IVOL!B4629</f>
        <v>32.727400000000003</v>
      </c>
      <c r="C4629">
        <f>SPY_IVOL!C4629</f>
        <v>23.269600000000001</v>
      </c>
      <c r="D4629">
        <f>SPY_IVOL!D4629</f>
        <v>18.981100000000001</v>
      </c>
      <c r="E4629">
        <f>SPY_IVOL!E4629</f>
        <v>14.434100000000001</v>
      </c>
      <c r="F4629">
        <f>SPY_IVOL!F4629</f>
        <v>11.1868</v>
      </c>
      <c r="G4629">
        <f>SPY_IVOL!G4629</f>
        <v>11.5047</v>
      </c>
      <c r="H4629">
        <f>SPY_IVOL!H4629</f>
        <v>15.4604</v>
      </c>
      <c r="I4629">
        <f>VLOOKUP($A4629,SPY_main!$A:$C,2,FALSE)</f>
        <v>420.18</v>
      </c>
      <c r="J4629">
        <f>IFERROR(VLOOKUP($A4629,SPY_main!$A:$C,3,FALSE),J4628)</f>
        <v>1.4339</v>
      </c>
      <c r="K4629">
        <f>IFERROR(VLOOKUP($A4629,SPY_main!$E:$F,2,FALSE),K4628)</f>
        <v>5.4960000000000004</v>
      </c>
      <c r="L4629">
        <f>IFERROR(VLOOKUP($A4629,SPY_main!H:I,2,FALSE),L4628)</f>
        <v>17.46</v>
      </c>
      <c r="M4629">
        <f t="shared" si="504"/>
        <v>44.242899999999999</v>
      </c>
      <c r="N4629">
        <f t="shared" si="505"/>
        <v>27.976299999999998</v>
      </c>
      <c r="O4629">
        <f t="shared" si="506"/>
        <v>20.8691</v>
      </c>
      <c r="P4629">
        <f t="shared" si="507"/>
        <v>14.4329</v>
      </c>
      <c r="Q4629">
        <f t="shared" si="508"/>
        <v>12.917199999999999</v>
      </c>
      <c r="R4629">
        <f t="shared" si="509"/>
        <v>16.021699999999999</v>
      </c>
      <c r="S4629">
        <f t="shared" si="510"/>
        <v>16.927399999999999</v>
      </c>
      <c r="T4629">
        <f>IFERROR(VLOOKUP($A4629,TY_main!A:B,2,FALSE),T4628)</f>
        <v>113.8125</v>
      </c>
    </row>
    <row r="4630" spans="1:20" x14ac:dyDescent="0.25">
      <c r="A4630" s="17">
        <f>SPY_IVOL!A4630</f>
        <v>45077</v>
      </c>
      <c r="B4630">
        <f>SPY_IVOL!B4630</f>
        <v>33.134999999999998</v>
      </c>
      <c r="C4630">
        <f>SPY_IVOL!C4630</f>
        <v>23.552600000000002</v>
      </c>
      <c r="D4630">
        <f>SPY_IVOL!D4630</f>
        <v>19.3688</v>
      </c>
      <c r="E4630">
        <f>SPY_IVOL!E4630</f>
        <v>14.025399999999999</v>
      </c>
      <c r="F4630">
        <f>SPY_IVOL!F4630</f>
        <v>10.791700000000001</v>
      </c>
      <c r="G4630">
        <f>SPY_IVOL!G4630</f>
        <v>11.0678</v>
      </c>
      <c r="H4630">
        <f>SPY_IVOL!H4630</f>
        <v>13.475300000000001</v>
      </c>
      <c r="I4630">
        <f>VLOOKUP($A4630,SPY_main!$A:$C,2,FALSE)</f>
        <v>417.85</v>
      </c>
      <c r="J4630">
        <f>IFERROR(VLOOKUP($A4630,SPY_main!$A:$C,3,FALSE),J4629)</f>
        <v>1.4419</v>
      </c>
      <c r="K4630">
        <f>IFERROR(VLOOKUP($A4630,SPY_main!$E:$F,2,FALSE),K4629)</f>
        <v>5.5167099999999998</v>
      </c>
      <c r="L4630">
        <f>IFERROR(VLOOKUP($A4630,SPY_main!H:I,2,FALSE),L4629)</f>
        <v>17.940000000000001</v>
      </c>
      <c r="M4630">
        <f t="shared" si="504"/>
        <v>47.127099999999999</v>
      </c>
      <c r="N4630">
        <f t="shared" si="505"/>
        <v>29.121500000000001</v>
      </c>
      <c r="O4630">
        <f t="shared" si="506"/>
        <v>21.589200000000002</v>
      </c>
      <c r="P4630">
        <f t="shared" si="507"/>
        <v>14.7614</v>
      </c>
      <c r="Q4630">
        <f t="shared" si="508"/>
        <v>12.0954</v>
      </c>
      <c r="R4630">
        <f t="shared" si="509"/>
        <v>16.484000000000002</v>
      </c>
      <c r="S4630">
        <f t="shared" si="510"/>
        <v>16.6081</v>
      </c>
      <c r="T4630">
        <f>IFERROR(VLOOKUP($A4630,TY_main!A:B,2,FALSE),T4629)</f>
        <v>114.265625</v>
      </c>
    </row>
    <row r="4631" spans="1:20" x14ac:dyDescent="0.25">
      <c r="A4631" s="17">
        <f>SPY_IVOL!A4631</f>
        <v>45078</v>
      </c>
      <c r="B4631">
        <f>SPY_IVOL!B4631</f>
        <v>31.6629</v>
      </c>
      <c r="C4631">
        <f>SPY_IVOL!C4631</f>
        <v>21.9023</v>
      </c>
      <c r="D4631">
        <f>SPY_IVOL!D4631</f>
        <v>17.5916</v>
      </c>
      <c r="E4631">
        <f>SPY_IVOL!E4631</f>
        <v>13.2166</v>
      </c>
      <c r="F4631">
        <f>SPY_IVOL!F4631</f>
        <v>10.4886</v>
      </c>
      <c r="G4631">
        <f>SPY_IVOL!G4631</f>
        <v>10.9216</v>
      </c>
      <c r="H4631">
        <f>SPY_IVOL!H4631</f>
        <v>12.873200000000001</v>
      </c>
      <c r="I4631">
        <f>VLOOKUP($A4631,SPY_main!$A:$C,2,FALSE)</f>
        <v>421.82</v>
      </c>
      <c r="J4631">
        <f>IFERROR(VLOOKUP($A4631,SPY_main!$A:$C,3,FALSE),J4630)</f>
        <v>1.4282999999999999</v>
      </c>
      <c r="K4631">
        <f>IFERROR(VLOOKUP($A4631,SPY_main!$E:$F,2,FALSE),K4630)</f>
        <v>5.49857</v>
      </c>
      <c r="L4631">
        <f>IFERROR(VLOOKUP($A4631,SPY_main!H:I,2,FALSE),L4630)</f>
        <v>15.65</v>
      </c>
      <c r="M4631">
        <f t="shared" si="504"/>
        <v>45.333399999999997</v>
      </c>
      <c r="N4631">
        <f t="shared" si="505"/>
        <v>27.303999999999998</v>
      </c>
      <c r="O4631">
        <f t="shared" si="506"/>
        <v>18.8918</v>
      </c>
      <c r="P4631">
        <f t="shared" si="507"/>
        <v>13.209</v>
      </c>
      <c r="Q4631">
        <f t="shared" si="508"/>
        <v>11.915800000000001</v>
      </c>
      <c r="R4631">
        <f t="shared" si="509"/>
        <v>15.920199999999999</v>
      </c>
      <c r="S4631">
        <f t="shared" si="510"/>
        <v>15.920199999999999</v>
      </c>
      <c r="T4631">
        <f>IFERROR(VLOOKUP($A4631,TY_main!A:B,2,FALSE),T4630)</f>
        <v>114.5625</v>
      </c>
    </row>
    <row r="4632" spans="1:20" x14ac:dyDescent="0.25">
      <c r="A4632" s="17">
        <f>SPY_IVOL!A4632</f>
        <v>45079</v>
      </c>
      <c r="B4632">
        <f>SPY_IVOL!B4632</f>
        <v>30.872599999999998</v>
      </c>
      <c r="C4632">
        <f>SPY_IVOL!C4632</f>
        <v>21.1069</v>
      </c>
      <c r="D4632">
        <f>SPY_IVOL!D4632</f>
        <v>16.6492</v>
      </c>
      <c r="E4632">
        <f>SPY_IVOL!E4632</f>
        <v>12.241099999999999</v>
      </c>
      <c r="F4632">
        <f>SPY_IVOL!F4632</f>
        <v>10.554399999999999</v>
      </c>
      <c r="G4632">
        <f>SPY_IVOL!G4632</f>
        <v>11.446</v>
      </c>
      <c r="H4632">
        <f>SPY_IVOL!H4632</f>
        <v>15.2318</v>
      </c>
      <c r="I4632">
        <f>VLOOKUP($A4632,SPY_main!$A:$C,2,FALSE)</f>
        <v>427.92</v>
      </c>
      <c r="J4632">
        <f>IFERROR(VLOOKUP($A4632,SPY_main!$A:$C,3,FALSE),J4631)</f>
        <v>1.4078999999999999</v>
      </c>
      <c r="K4632">
        <f>IFERROR(VLOOKUP($A4632,SPY_main!$E:$F,2,FALSE),K4631)</f>
        <v>5.4962900000000001</v>
      </c>
      <c r="L4632">
        <f>IFERROR(VLOOKUP($A4632,SPY_main!H:I,2,FALSE),L4631)</f>
        <v>14.6</v>
      </c>
      <c r="M4632">
        <f t="shared" si="504"/>
        <v>43.905900000000003</v>
      </c>
      <c r="N4632">
        <f t="shared" si="505"/>
        <v>26.286100000000001</v>
      </c>
      <c r="O4632">
        <f t="shared" si="506"/>
        <v>17.497</v>
      </c>
      <c r="P4632">
        <f t="shared" si="507"/>
        <v>12.294700000000001</v>
      </c>
      <c r="Q4632">
        <f t="shared" si="508"/>
        <v>13.1639</v>
      </c>
      <c r="R4632">
        <f t="shared" si="509"/>
        <v>17.446899999999999</v>
      </c>
      <c r="S4632">
        <f t="shared" si="510"/>
        <v>17.446899999999999</v>
      </c>
      <c r="T4632">
        <f>IFERROR(VLOOKUP($A4632,TY_main!A:B,2,FALSE),T4631)</f>
        <v>113.6875</v>
      </c>
    </row>
    <row r="4633" spans="1:20" x14ac:dyDescent="0.25">
      <c r="A4633" s="17">
        <f>SPY_IVOL!A4633</f>
        <v>45082</v>
      </c>
      <c r="B4633">
        <f>SPY_IVOL!B4633</f>
        <v>31.371400000000001</v>
      </c>
      <c r="C4633">
        <f>SPY_IVOL!C4633</f>
        <v>21.344999999999999</v>
      </c>
      <c r="D4633">
        <f>SPY_IVOL!D4633</f>
        <v>16.805299999999999</v>
      </c>
      <c r="E4633">
        <f>SPY_IVOL!E4633</f>
        <v>12.3956</v>
      </c>
      <c r="F4633">
        <f>SPY_IVOL!F4633</f>
        <v>10.6027</v>
      </c>
      <c r="G4633">
        <f>SPY_IVOL!G4633</f>
        <v>11.430400000000001</v>
      </c>
      <c r="H4633">
        <f>SPY_IVOL!H4633</f>
        <v>15.007099999999999</v>
      </c>
      <c r="I4633">
        <f>VLOOKUP($A4633,SPY_main!$A:$C,2,FALSE)</f>
        <v>427.1</v>
      </c>
      <c r="J4633">
        <f>IFERROR(VLOOKUP($A4633,SPY_main!$A:$C,3,FALSE),J4632)</f>
        <v>1.4106000000000001</v>
      </c>
      <c r="K4633">
        <f>IFERROR(VLOOKUP($A4633,SPY_main!$E:$F,2,FALSE),K4632)</f>
        <v>5.5091400000000004</v>
      </c>
      <c r="L4633">
        <f>IFERROR(VLOOKUP($A4633,SPY_main!H:I,2,FALSE),L4632)</f>
        <v>14.73</v>
      </c>
      <c r="M4633">
        <f t="shared" si="504"/>
        <v>47.227699999999999</v>
      </c>
      <c r="N4633">
        <f t="shared" si="505"/>
        <v>28.1904</v>
      </c>
      <c r="O4633">
        <f t="shared" si="506"/>
        <v>18.6081</v>
      </c>
      <c r="P4633">
        <f t="shared" si="507"/>
        <v>12.471399999999999</v>
      </c>
      <c r="Q4633">
        <f t="shared" si="508"/>
        <v>13.8828</v>
      </c>
      <c r="R4633">
        <f t="shared" si="509"/>
        <v>18.0166</v>
      </c>
      <c r="S4633">
        <f t="shared" si="510"/>
        <v>18.0166</v>
      </c>
      <c r="T4633">
        <f>IFERROR(VLOOKUP($A4633,TY_main!A:B,2,FALSE),T4632)</f>
        <v>113.75</v>
      </c>
    </row>
    <row r="4634" spans="1:20" x14ac:dyDescent="0.25">
      <c r="A4634" s="17">
        <f>SPY_IVOL!A4634</f>
        <v>45083</v>
      </c>
      <c r="B4634">
        <f>SPY_IVOL!B4634</f>
        <v>30.869599999999998</v>
      </c>
      <c r="C4634">
        <f>SPY_IVOL!C4634</f>
        <v>20.678100000000001</v>
      </c>
      <c r="D4634">
        <f>SPY_IVOL!D4634</f>
        <v>16.100200000000001</v>
      </c>
      <c r="E4634">
        <f>SPY_IVOL!E4634</f>
        <v>11.675800000000001</v>
      </c>
      <c r="F4634">
        <f>SPY_IVOL!F4634</f>
        <v>10.140599999999999</v>
      </c>
      <c r="G4634">
        <f>SPY_IVOL!G4634</f>
        <v>11.2142</v>
      </c>
      <c r="H4634">
        <f>SPY_IVOL!H4634</f>
        <v>14.4947</v>
      </c>
      <c r="I4634">
        <f>VLOOKUP($A4634,SPY_main!$A:$C,2,FALSE)</f>
        <v>428.03</v>
      </c>
      <c r="J4634">
        <f>IFERROR(VLOOKUP($A4634,SPY_main!$A:$C,3,FALSE),J4633)</f>
        <v>1.4076</v>
      </c>
      <c r="K4634">
        <f>IFERROR(VLOOKUP($A4634,SPY_main!$E:$F,2,FALSE),K4633)</f>
        <v>5.5132899999999996</v>
      </c>
      <c r="L4634">
        <f>IFERROR(VLOOKUP($A4634,SPY_main!H:I,2,FALSE),L4633)</f>
        <v>13.96</v>
      </c>
      <c r="M4634">
        <f t="shared" si="504"/>
        <v>49.466999999999999</v>
      </c>
      <c r="N4634">
        <f t="shared" si="505"/>
        <v>29.191299999999998</v>
      </c>
      <c r="O4634">
        <f t="shared" si="506"/>
        <v>18.7699</v>
      </c>
      <c r="P4634">
        <f t="shared" si="507"/>
        <v>11.5648</v>
      </c>
      <c r="Q4634">
        <f t="shared" si="508"/>
        <v>13.4932</v>
      </c>
      <c r="R4634">
        <f t="shared" si="509"/>
        <v>17.202000000000002</v>
      </c>
      <c r="S4634">
        <f t="shared" si="510"/>
        <v>17.202000000000002</v>
      </c>
      <c r="T4634">
        <f>IFERROR(VLOOKUP($A4634,TY_main!A:B,2,FALSE),T4633)</f>
        <v>113.671875</v>
      </c>
    </row>
    <row r="4635" spans="1:20" x14ac:dyDescent="0.25">
      <c r="A4635" s="17">
        <f>SPY_IVOL!A4635</f>
        <v>45084</v>
      </c>
      <c r="B4635">
        <f>SPY_IVOL!B4635</f>
        <v>31.158999999999999</v>
      </c>
      <c r="C4635">
        <f>SPY_IVOL!C4635</f>
        <v>20.872299999999999</v>
      </c>
      <c r="D4635">
        <f>SPY_IVOL!D4635</f>
        <v>16.128699999999998</v>
      </c>
      <c r="E4635">
        <f>SPY_IVOL!E4635</f>
        <v>11.6273</v>
      </c>
      <c r="F4635">
        <f>SPY_IVOL!F4635</f>
        <v>9.8842999999999996</v>
      </c>
      <c r="G4635">
        <f>SPY_IVOL!G4635</f>
        <v>10.751799999999999</v>
      </c>
      <c r="H4635">
        <f>SPY_IVOL!H4635</f>
        <v>13.666399999999999</v>
      </c>
      <c r="I4635">
        <f>VLOOKUP($A4635,SPY_main!$A:$C,2,FALSE)</f>
        <v>426.55</v>
      </c>
      <c r="J4635">
        <f>IFERROR(VLOOKUP($A4635,SPY_main!$A:$C,3,FALSE),J4634)</f>
        <v>1.4125000000000001</v>
      </c>
      <c r="K4635">
        <f>IFERROR(VLOOKUP($A4635,SPY_main!$E:$F,2,FALSE),K4634)</f>
        <v>5.5098599999999998</v>
      </c>
      <c r="L4635">
        <f>IFERROR(VLOOKUP($A4635,SPY_main!H:I,2,FALSE),L4634)</f>
        <v>13.94</v>
      </c>
      <c r="M4635">
        <f t="shared" si="504"/>
        <v>52.080500000000001</v>
      </c>
      <c r="N4635">
        <f t="shared" si="505"/>
        <v>30.3062</v>
      </c>
      <c r="O4635">
        <f t="shared" si="506"/>
        <v>19.1675</v>
      </c>
      <c r="P4635">
        <f t="shared" si="507"/>
        <v>12.172700000000001</v>
      </c>
      <c r="Q4635">
        <f t="shared" si="508"/>
        <v>13.1722</v>
      </c>
      <c r="R4635">
        <f t="shared" si="509"/>
        <v>16.145499999999998</v>
      </c>
      <c r="S4635">
        <f t="shared" si="510"/>
        <v>16.145499999999998</v>
      </c>
      <c r="T4635">
        <f>IFERROR(VLOOKUP($A4635,TY_main!A:B,2,FALSE),T4634)</f>
        <v>113.171875</v>
      </c>
    </row>
    <row r="4636" spans="1:20" x14ac:dyDescent="0.25">
      <c r="A4636" s="17">
        <f>SPY_IVOL!A4636</f>
        <v>45085</v>
      </c>
      <c r="B4636">
        <f>SPY_IVOL!B4636</f>
        <v>31.523299999999999</v>
      </c>
      <c r="C4636">
        <f>SPY_IVOL!C4636</f>
        <v>20.659199999999998</v>
      </c>
      <c r="D4636">
        <f>SPY_IVOL!D4636</f>
        <v>15.8565</v>
      </c>
      <c r="E4636">
        <f>SPY_IVOL!E4636</f>
        <v>11.1121</v>
      </c>
      <c r="F4636">
        <f>SPY_IVOL!F4636</f>
        <v>9.4321000000000002</v>
      </c>
      <c r="G4636">
        <f>SPY_IVOL!G4636</f>
        <v>10.809900000000001</v>
      </c>
      <c r="H4636">
        <f>SPY_IVOL!H4636</f>
        <v>13.313800000000001</v>
      </c>
      <c r="I4636">
        <f>VLOOKUP($A4636,SPY_main!$A:$C,2,FALSE)</f>
        <v>429.13</v>
      </c>
      <c r="J4636">
        <f>IFERROR(VLOOKUP($A4636,SPY_main!$A:$C,3,FALSE),J4635)</f>
        <v>1.4039999999999999</v>
      </c>
      <c r="K4636">
        <f>IFERROR(VLOOKUP($A4636,SPY_main!$E:$F,2,FALSE),K4635)</f>
        <v>5.5397100000000004</v>
      </c>
      <c r="L4636">
        <f>IFERROR(VLOOKUP($A4636,SPY_main!H:I,2,FALSE),L4635)</f>
        <v>13.65</v>
      </c>
      <c r="M4636">
        <f t="shared" si="504"/>
        <v>55.092799999999997</v>
      </c>
      <c r="N4636">
        <f t="shared" si="505"/>
        <v>32.372599999999998</v>
      </c>
      <c r="O4636">
        <f t="shared" si="506"/>
        <v>19.4451</v>
      </c>
      <c r="P4636">
        <f t="shared" si="507"/>
        <v>11.979200000000001</v>
      </c>
      <c r="Q4636">
        <f t="shared" si="508"/>
        <v>13.9407</v>
      </c>
      <c r="R4636">
        <f t="shared" si="509"/>
        <v>16.955300000000001</v>
      </c>
      <c r="S4636">
        <f t="shared" si="510"/>
        <v>16.955300000000001</v>
      </c>
      <c r="T4636">
        <f>IFERROR(VLOOKUP($A4636,TY_main!A:B,2,FALSE),T4635)</f>
        <v>113.671875</v>
      </c>
    </row>
    <row r="4637" spans="1:20" x14ac:dyDescent="0.25">
      <c r="A4637" s="17">
        <f>SPY_IVOL!A4637</f>
        <v>45086</v>
      </c>
      <c r="B4637">
        <f>SPY_IVOL!B4637</f>
        <v>31.918099999999999</v>
      </c>
      <c r="C4637">
        <f>SPY_IVOL!C4637</f>
        <v>20.938199999999998</v>
      </c>
      <c r="D4637">
        <f>SPY_IVOL!D4637</f>
        <v>15.933999999999999</v>
      </c>
      <c r="E4637">
        <f>SPY_IVOL!E4637</f>
        <v>11.2272</v>
      </c>
      <c r="F4637">
        <f>SPY_IVOL!F4637</f>
        <v>9.5576000000000008</v>
      </c>
      <c r="G4637">
        <f>SPY_IVOL!G4637</f>
        <v>10.7897</v>
      </c>
      <c r="H4637">
        <f>SPY_IVOL!H4637</f>
        <v>13.7653</v>
      </c>
      <c r="I4637">
        <f>VLOOKUP($A4637,SPY_main!$A:$C,2,FALSE)</f>
        <v>429.9</v>
      </c>
      <c r="J4637">
        <f>IFERROR(VLOOKUP($A4637,SPY_main!$A:$C,3,FALSE),J4636)</f>
        <v>1.4014</v>
      </c>
      <c r="K4637">
        <f>IFERROR(VLOOKUP($A4637,SPY_main!$E:$F,2,FALSE),K4636)</f>
        <v>5.5444300000000002</v>
      </c>
      <c r="L4637">
        <f>IFERROR(VLOOKUP($A4637,SPY_main!H:I,2,FALSE),L4636)</f>
        <v>13.83</v>
      </c>
      <c r="M4637">
        <f t="shared" si="504"/>
        <v>56.891500000000001</v>
      </c>
      <c r="N4637">
        <f t="shared" si="505"/>
        <v>32.652299999999997</v>
      </c>
      <c r="O4637">
        <f t="shared" si="506"/>
        <v>19.690799999999999</v>
      </c>
      <c r="P4637">
        <f t="shared" si="507"/>
        <v>12.819599999999999</v>
      </c>
      <c r="Q4637">
        <f t="shared" si="508"/>
        <v>14.0467</v>
      </c>
      <c r="R4637">
        <f t="shared" si="509"/>
        <v>17.1586</v>
      </c>
      <c r="S4637">
        <f t="shared" si="510"/>
        <v>17.1586</v>
      </c>
      <c r="T4637">
        <f>IFERROR(VLOOKUP($A4637,TY_main!A:B,2,FALSE),T4636)</f>
        <v>113.296875</v>
      </c>
    </row>
    <row r="4638" spans="1:20" x14ac:dyDescent="0.25">
      <c r="A4638" s="17">
        <f>SPY_IVOL!A4638</f>
        <v>45089</v>
      </c>
      <c r="B4638">
        <f>SPY_IVOL!B4638</f>
        <v>33.314</v>
      </c>
      <c r="C4638">
        <f>SPY_IVOL!C4638</f>
        <v>21.731100000000001</v>
      </c>
      <c r="D4638">
        <f>SPY_IVOL!D4638</f>
        <v>16.635100000000001</v>
      </c>
      <c r="E4638">
        <f>SPY_IVOL!E4638</f>
        <v>11.5604</v>
      </c>
      <c r="F4638">
        <f>SPY_IVOL!F4638</f>
        <v>10.160399999999999</v>
      </c>
      <c r="G4638">
        <f>SPY_IVOL!G4638</f>
        <v>11.512499999999999</v>
      </c>
      <c r="H4638">
        <f>SPY_IVOL!H4638</f>
        <v>17.163799999999998</v>
      </c>
      <c r="I4638">
        <f>VLOOKUP($A4638,SPY_main!$A:$C,2,FALSE)</f>
        <v>433.8</v>
      </c>
      <c r="J4638">
        <f>IFERROR(VLOOKUP($A4638,SPY_main!$A:$C,3,FALSE),J4637)</f>
        <v>1.3888</v>
      </c>
      <c r="K4638">
        <f>IFERROR(VLOOKUP($A4638,SPY_main!$E:$F,2,FALSE),K4637)</f>
        <v>5.5574300000000001</v>
      </c>
      <c r="L4638">
        <f>IFERROR(VLOOKUP($A4638,SPY_main!H:I,2,FALSE),L4637)</f>
        <v>15.01</v>
      </c>
      <c r="M4638">
        <f t="shared" si="504"/>
        <v>75.028000000000006</v>
      </c>
      <c r="N4638">
        <f t="shared" si="505"/>
        <v>42.257199999999997</v>
      </c>
      <c r="O4638">
        <f t="shared" si="506"/>
        <v>26.017199999999999</v>
      </c>
      <c r="P4638">
        <f t="shared" si="507"/>
        <v>17.5853</v>
      </c>
      <c r="Q4638">
        <f t="shared" si="508"/>
        <v>19.766500000000001</v>
      </c>
      <c r="R4638">
        <f t="shared" si="509"/>
        <v>25.046199999999999</v>
      </c>
      <c r="S4638">
        <f t="shared" si="510"/>
        <v>25.046199999999999</v>
      </c>
      <c r="T4638">
        <f>IFERROR(VLOOKUP($A4638,TY_main!A:B,2,FALSE),T4637)</f>
        <v>113.34375</v>
      </c>
    </row>
    <row r="4639" spans="1:20" x14ac:dyDescent="0.25">
      <c r="A4639" s="17">
        <f>SPY_IVOL!A4639</f>
        <v>45090</v>
      </c>
      <c r="B4639">
        <f>SPY_IVOL!B4639</f>
        <v>33.277999999999999</v>
      </c>
      <c r="C4639">
        <f>SPY_IVOL!C4639</f>
        <v>21.491599999999998</v>
      </c>
      <c r="D4639">
        <f>SPY_IVOL!D4639</f>
        <v>16.1828</v>
      </c>
      <c r="E4639">
        <f>SPY_IVOL!E4639</f>
        <v>11.690099999999999</v>
      </c>
      <c r="F4639">
        <f>SPY_IVOL!F4639</f>
        <v>10.363</v>
      </c>
      <c r="G4639">
        <f>SPY_IVOL!G4639</f>
        <v>12.122400000000001</v>
      </c>
      <c r="H4639">
        <f>SPY_IVOL!H4639</f>
        <v>16.7775</v>
      </c>
      <c r="I4639">
        <f>VLOOKUP($A4639,SPY_main!$A:$C,2,FALSE)</f>
        <v>436.66</v>
      </c>
      <c r="J4639">
        <f>IFERROR(VLOOKUP($A4639,SPY_main!$A:$C,3,FALSE),J4638)</f>
        <v>1.3796999999999999</v>
      </c>
      <c r="K4639">
        <f>IFERROR(VLOOKUP($A4639,SPY_main!$E:$F,2,FALSE),K4638)</f>
        <v>5.5519999999999996</v>
      </c>
      <c r="L4639">
        <f>IFERROR(VLOOKUP($A4639,SPY_main!H:I,2,FALSE),L4638)</f>
        <v>14.61</v>
      </c>
      <c r="M4639">
        <f t="shared" si="504"/>
        <v>82.043800000000005</v>
      </c>
      <c r="N4639">
        <f t="shared" si="505"/>
        <v>47.5764</v>
      </c>
      <c r="O4639">
        <f t="shared" si="506"/>
        <v>27.948599999999999</v>
      </c>
      <c r="P4639">
        <f t="shared" si="507"/>
        <v>17.034800000000001</v>
      </c>
      <c r="Q4639">
        <f t="shared" si="508"/>
        <v>23.429099999999998</v>
      </c>
      <c r="R4639">
        <f t="shared" si="509"/>
        <v>30.3338</v>
      </c>
      <c r="S4639">
        <f t="shared" si="510"/>
        <v>30.3338</v>
      </c>
      <c r="T4639">
        <f>IFERROR(VLOOKUP($A4639,TY_main!A:B,2,FALSE),T4638)</f>
        <v>112.65625</v>
      </c>
    </row>
    <row r="4640" spans="1:20" x14ac:dyDescent="0.25">
      <c r="A4640" s="17">
        <f>SPY_IVOL!A4640</f>
        <v>45091</v>
      </c>
      <c r="B4640">
        <f>SPY_IVOL!B4640</f>
        <v>32.782600000000002</v>
      </c>
      <c r="C4640">
        <f>SPY_IVOL!C4640</f>
        <v>20.8033</v>
      </c>
      <c r="D4640">
        <f>SPY_IVOL!D4640</f>
        <v>15.510899999999999</v>
      </c>
      <c r="E4640">
        <f>SPY_IVOL!E4640</f>
        <v>11.404299999999999</v>
      </c>
      <c r="F4640">
        <f>SPY_IVOL!F4640</f>
        <v>10.1989</v>
      </c>
      <c r="G4640">
        <f>SPY_IVOL!G4640</f>
        <v>12.2263</v>
      </c>
      <c r="H4640">
        <f>SPY_IVOL!H4640</f>
        <v>18.700600000000001</v>
      </c>
      <c r="I4640">
        <f>VLOOKUP($A4640,SPY_main!$A:$C,2,FALSE)</f>
        <v>437.18</v>
      </c>
      <c r="J4640">
        <f>IFERROR(VLOOKUP($A4640,SPY_main!$A:$C,3,FALSE),J4639)</f>
        <v>1.3781000000000001</v>
      </c>
      <c r="K4640">
        <f>IFERROR(VLOOKUP($A4640,SPY_main!$E:$F,2,FALSE),K4639)</f>
        <v>5.5084299999999997</v>
      </c>
      <c r="L4640">
        <f>IFERROR(VLOOKUP($A4640,SPY_main!H:I,2,FALSE),L4639)</f>
        <v>13.88</v>
      </c>
      <c r="M4640">
        <f t="shared" si="504"/>
        <v>99.195400000000006</v>
      </c>
      <c r="N4640">
        <f t="shared" si="505"/>
        <v>55.048000000000002</v>
      </c>
      <c r="O4640">
        <f t="shared" si="506"/>
        <v>30.401</v>
      </c>
      <c r="P4640">
        <f t="shared" si="507"/>
        <v>14.3171</v>
      </c>
      <c r="Q4640">
        <f t="shared" si="508"/>
        <v>27.883700000000001</v>
      </c>
      <c r="R4640">
        <f t="shared" si="509"/>
        <v>32.890700000000002</v>
      </c>
      <c r="S4640">
        <f t="shared" si="510"/>
        <v>32.890700000000002</v>
      </c>
      <c r="T4640">
        <f>IFERROR(VLOOKUP($A4640,TY_main!A:B,2,FALSE),T4639)</f>
        <v>112.84375</v>
      </c>
    </row>
    <row r="4641" spans="1:20" x14ac:dyDescent="0.25">
      <c r="A4641" s="17">
        <f>SPY_IVOL!A4641</f>
        <v>45092</v>
      </c>
      <c r="B4641">
        <f>SPY_IVOL!B4641</f>
        <v>33.001600000000003</v>
      </c>
      <c r="C4641">
        <f>SPY_IVOL!C4641</f>
        <v>21.1557</v>
      </c>
      <c r="D4641">
        <f>SPY_IVOL!D4641</f>
        <v>16.000800000000002</v>
      </c>
      <c r="E4641">
        <f>SPY_IVOL!E4641</f>
        <v>11.9932</v>
      </c>
      <c r="F4641">
        <f>SPY_IVOL!F4641</f>
        <v>10.5921</v>
      </c>
      <c r="G4641">
        <f>SPY_IVOL!G4641</f>
        <v>12.930300000000001</v>
      </c>
      <c r="H4641">
        <f>SPY_IVOL!H4641</f>
        <v>19.127600000000001</v>
      </c>
      <c r="I4641">
        <f>VLOOKUP($A4641,SPY_main!$A:$C,2,FALSE)</f>
        <v>442.6</v>
      </c>
      <c r="J4641">
        <f>IFERROR(VLOOKUP($A4641,SPY_main!$A:$C,3,FALSE),J4640)</f>
        <v>1.4806999999999999</v>
      </c>
      <c r="K4641">
        <f>IFERROR(VLOOKUP($A4641,SPY_main!$E:$F,2,FALSE),K4640)</f>
        <v>5.5137099999999997</v>
      </c>
      <c r="L4641">
        <f>IFERROR(VLOOKUP($A4641,SPY_main!H:I,2,FALSE),L4640)</f>
        <v>14.5</v>
      </c>
      <c r="M4641">
        <f t="shared" si="504"/>
        <v>117.1636</v>
      </c>
      <c r="N4641">
        <f t="shared" si="505"/>
        <v>74.251000000000005</v>
      </c>
      <c r="O4641">
        <f t="shared" si="506"/>
        <v>42.972999999999999</v>
      </c>
      <c r="P4641">
        <f t="shared" si="507"/>
        <v>16.256499999999999</v>
      </c>
      <c r="Q4641">
        <f t="shared" si="508"/>
        <v>36.198500000000003</v>
      </c>
      <c r="R4641">
        <f t="shared" si="509"/>
        <v>36.198500000000003</v>
      </c>
      <c r="S4641">
        <f t="shared" si="510"/>
        <v>36.198500000000003</v>
      </c>
      <c r="T4641">
        <f>IFERROR(VLOOKUP($A4641,TY_main!A:B,2,FALSE),T4640)</f>
        <v>113.46875</v>
      </c>
    </row>
    <row r="4642" spans="1:20" x14ac:dyDescent="0.25">
      <c r="A4642" s="17">
        <f>SPY_IVOL!A4642</f>
        <v>45093</v>
      </c>
      <c r="B4642">
        <f>SPY_IVOL!B4642</f>
        <v>32.298400000000001</v>
      </c>
      <c r="C4642">
        <f>SPY_IVOL!C4642</f>
        <v>20.666799999999999</v>
      </c>
      <c r="D4642">
        <f>SPY_IVOL!D4642</f>
        <v>15.5177</v>
      </c>
      <c r="E4642">
        <f>SPY_IVOL!E4642</f>
        <v>11.7803</v>
      </c>
      <c r="F4642">
        <f>SPY_IVOL!F4642</f>
        <v>10.517300000000001</v>
      </c>
      <c r="G4642">
        <f>SPY_IVOL!G4642</f>
        <v>12.602499999999999</v>
      </c>
      <c r="H4642">
        <f>SPY_IVOL!H4642</f>
        <v>19.0823</v>
      </c>
      <c r="I4642">
        <f>VLOOKUP($A4642,SPY_main!$A:$C,2,FALSE)</f>
        <v>439.46</v>
      </c>
      <c r="J4642">
        <f>IFERROR(VLOOKUP($A4642,SPY_main!$A:$C,3,FALSE),J4641)</f>
        <v>1.4913000000000001</v>
      </c>
      <c r="K4642">
        <f>IFERROR(VLOOKUP($A4642,SPY_main!$E:$F,2,FALSE),K4641)</f>
        <v>5.51</v>
      </c>
      <c r="L4642">
        <f>IFERROR(VLOOKUP($A4642,SPY_main!H:I,2,FALSE),L4641)</f>
        <v>13.54</v>
      </c>
      <c r="M4642">
        <f t="shared" si="504"/>
        <v>35.842799999999997</v>
      </c>
      <c r="N4642">
        <f t="shared" si="505"/>
        <v>35.4467</v>
      </c>
      <c r="O4642">
        <f t="shared" si="506"/>
        <v>19.2943</v>
      </c>
      <c r="P4642">
        <f t="shared" si="507"/>
        <v>6.6426999999999996</v>
      </c>
      <c r="Q4642">
        <f t="shared" si="508"/>
        <v>10.2216</v>
      </c>
      <c r="R4642">
        <f t="shared" si="509"/>
        <v>10.2216</v>
      </c>
      <c r="S4642">
        <f t="shared" si="510"/>
        <v>10.2216</v>
      </c>
      <c r="T4642">
        <f>IFERROR(VLOOKUP($A4642,TY_main!A:B,2,FALSE),T4641)</f>
        <v>113.046875</v>
      </c>
    </row>
    <row r="4643" spans="1:20" x14ac:dyDescent="0.25">
      <c r="A4643" s="18">
        <f>SPY_IVOL!A4643</f>
        <v>45097</v>
      </c>
      <c r="B4643">
        <f>SPY_IVOL!B4643</f>
        <v>29.518000000000001</v>
      </c>
      <c r="C4643">
        <f>SPY_IVOL!C4643</f>
        <v>20.910499999999999</v>
      </c>
      <c r="D4643">
        <f>SPY_IVOL!D4643</f>
        <v>16.996200000000002</v>
      </c>
      <c r="E4643">
        <f>SPY_IVOL!E4643</f>
        <v>12.9863</v>
      </c>
      <c r="F4643">
        <f>SPY_IVOL!F4643</f>
        <v>10.629200000000001</v>
      </c>
      <c r="G4643">
        <f>SPY_IVOL!G4643</f>
        <v>11.009</v>
      </c>
      <c r="H4643">
        <f>SPY_IVOL!H4643</f>
        <v>15.532999999999999</v>
      </c>
      <c r="I4643">
        <f>VLOOKUP($A4643,SPY_main!$A:$C,2,FALSE)</f>
        <v>437.18</v>
      </c>
      <c r="J4643">
        <f>IFERROR(VLOOKUP($A4643,SPY_main!$A:$C,3,FALSE),J4642)</f>
        <v>1.4990000000000001</v>
      </c>
      <c r="K4643">
        <f>IFERROR(VLOOKUP($A4643,SPY_main!$E:$F,2,FALSE),K4642)</f>
        <v>5.5202900000000001</v>
      </c>
      <c r="L4643">
        <f>IFERROR(VLOOKUP($A4643,SPY_main!H:I,2,FALSE),L4642)</f>
        <v>13.88</v>
      </c>
      <c r="M4643">
        <f t="shared" si="504"/>
        <v>33.421999999999997</v>
      </c>
      <c r="N4643">
        <f t="shared" si="505"/>
        <v>21.3581</v>
      </c>
      <c r="O4643">
        <f t="shared" si="506"/>
        <v>16.1633</v>
      </c>
      <c r="P4643">
        <f t="shared" si="507"/>
        <v>12.170199999999999</v>
      </c>
      <c r="Q4643">
        <f t="shared" si="508"/>
        <v>10.466100000000001</v>
      </c>
      <c r="R4643">
        <f t="shared" si="509"/>
        <v>13.0501</v>
      </c>
      <c r="S4643">
        <f t="shared" si="510"/>
        <v>20.151299999999999</v>
      </c>
      <c r="T4643">
        <f>IFERROR(VLOOKUP($A4643,TY_main!A:B,2,FALSE),T4642)</f>
        <v>113.3125</v>
      </c>
    </row>
    <row r="4644" spans="1:20" x14ac:dyDescent="0.25">
      <c r="A4644" s="18"/>
    </row>
  </sheetData>
  <autoFilter ref="A1:S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0"/>
  <sheetViews>
    <sheetView topLeftCell="A226" workbookViewId="0">
      <selection activeCell="A260" sqref="A260"/>
    </sheetView>
  </sheetViews>
  <sheetFormatPr defaultRowHeight="15" x14ac:dyDescent="0.25"/>
  <cols>
    <col min="1" max="1" width="52" style="2" bestFit="1" customWidth="1"/>
    <col min="2" max="2" width="10.7109375" bestFit="1" customWidth="1"/>
  </cols>
  <sheetData>
    <row r="1" spans="1:3" x14ac:dyDescent="0.25">
      <c r="A1" s="12" t="s">
        <v>6</v>
      </c>
      <c r="B1" s="9" t="s">
        <v>7</v>
      </c>
      <c r="C1" s="8">
        <v>450</v>
      </c>
    </row>
    <row r="3" spans="1:3" x14ac:dyDescent="0.25">
      <c r="A3" s="2" t="str">
        <f>A1&amp;" "&amp;B1&amp;" C"&amp;C1&amp;" Equity"</f>
        <v>SPY US 01/20/23 C450 Equity</v>
      </c>
    </row>
    <row r="4" spans="1:3" x14ac:dyDescent="0.25">
      <c r="B4" s="2">
        <v>44562</v>
      </c>
    </row>
    <row r="5" spans="1:3" x14ac:dyDescent="0.25">
      <c r="B5" t="s">
        <v>1</v>
      </c>
    </row>
    <row r="6" spans="1:3" ht="15.75" thickBot="1" x14ac:dyDescent="0.3"/>
    <row r="7" spans="1:3" x14ac:dyDescent="0.25">
      <c r="A7" s="10">
        <f>_xll.BDH($A$3,$B$5,$B$4,"","QtTyp=Y","DtFmt=D","Fill=P","Sort=A","Quote=C","cols=2;rows=264")</f>
        <v>44564</v>
      </c>
      <c r="B7" s="11">
        <v>56.99</v>
      </c>
      <c r="C7" s="10"/>
    </row>
    <row r="8" spans="1:3" x14ac:dyDescent="0.25">
      <c r="A8" s="2">
        <v>44565</v>
      </c>
      <c r="B8">
        <v>55.36</v>
      </c>
    </row>
    <row r="9" spans="1:3" x14ac:dyDescent="0.25">
      <c r="A9" s="2">
        <v>44566</v>
      </c>
      <c r="B9">
        <v>49.5</v>
      </c>
    </row>
    <row r="10" spans="1:3" x14ac:dyDescent="0.25">
      <c r="A10" s="2">
        <v>44567</v>
      </c>
      <c r="B10">
        <v>49.25</v>
      </c>
    </row>
    <row r="11" spans="1:3" x14ac:dyDescent="0.25">
      <c r="A11" s="2">
        <v>44568</v>
      </c>
      <c r="B11">
        <v>47.3</v>
      </c>
    </row>
    <row r="12" spans="1:3" x14ac:dyDescent="0.25">
      <c r="A12" s="2">
        <v>44571</v>
      </c>
      <c r="B12">
        <v>45.5</v>
      </c>
    </row>
    <row r="13" spans="1:3" x14ac:dyDescent="0.25">
      <c r="A13" s="2">
        <v>44572</v>
      </c>
      <c r="B13">
        <v>48.75</v>
      </c>
    </row>
    <row r="14" spans="1:3" x14ac:dyDescent="0.25">
      <c r="A14" s="2">
        <v>44573</v>
      </c>
      <c r="B14">
        <v>49</v>
      </c>
    </row>
    <row r="15" spans="1:3" x14ac:dyDescent="0.25">
      <c r="A15" s="2">
        <v>44574</v>
      </c>
      <c r="B15">
        <v>46</v>
      </c>
    </row>
    <row r="16" spans="1:3" x14ac:dyDescent="0.25">
      <c r="A16" s="2">
        <v>44575</v>
      </c>
      <c r="B16">
        <v>45.8</v>
      </c>
    </row>
    <row r="17" spans="1:2" x14ac:dyDescent="0.25">
      <c r="A17" s="2">
        <v>44579</v>
      </c>
      <c r="B17">
        <v>41.46</v>
      </c>
    </row>
    <row r="18" spans="1:2" x14ac:dyDescent="0.25">
      <c r="A18" s="2">
        <v>44580</v>
      </c>
      <c r="B18">
        <v>37.92</v>
      </c>
    </row>
    <row r="19" spans="1:2" x14ac:dyDescent="0.25">
      <c r="A19" s="2">
        <v>44581</v>
      </c>
      <c r="B19">
        <v>35.869999999999997</v>
      </c>
    </row>
    <row r="20" spans="1:2" x14ac:dyDescent="0.25">
      <c r="A20" s="2">
        <v>44582</v>
      </c>
      <c r="B20">
        <v>32.25</v>
      </c>
    </row>
    <row r="21" spans="1:2" x14ac:dyDescent="0.25">
      <c r="A21" s="2">
        <v>44585</v>
      </c>
      <c r="B21">
        <v>32.4</v>
      </c>
    </row>
    <row r="22" spans="1:2" x14ac:dyDescent="0.25">
      <c r="A22" s="2">
        <v>44586</v>
      </c>
      <c r="B22">
        <v>28.82</v>
      </c>
    </row>
    <row r="23" spans="1:2" x14ac:dyDescent="0.25">
      <c r="A23" s="2">
        <v>44587</v>
      </c>
      <c r="B23">
        <v>28.55</v>
      </c>
    </row>
    <row r="24" spans="1:2" x14ac:dyDescent="0.25">
      <c r="A24" s="2">
        <v>44588</v>
      </c>
      <c r="B24">
        <v>27.5</v>
      </c>
    </row>
    <row r="25" spans="1:2" x14ac:dyDescent="0.25">
      <c r="A25" s="2">
        <v>44589</v>
      </c>
      <c r="B25">
        <v>32.28</v>
      </c>
    </row>
    <row r="26" spans="1:2" x14ac:dyDescent="0.25">
      <c r="A26" s="2">
        <v>44592</v>
      </c>
      <c r="B26">
        <v>35.700000000000003</v>
      </c>
    </row>
    <row r="27" spans="1:2" x14ac:dyDescent="0.25">
      <c r="A27" s="2">
        <v>44593</v>
      </c>
      <c r="B27">
        <v>37.25</v>
      </c>
    </row>
    <row r="28" spans="1:2" x14ac:dyDescent="0.25">
      <c r="A28" s="2">
        <v>44594</v>
      </c>
      <c r="B28">
        <v>39</v>
      </c>
    </row>
    <row r="29" spans="1:2" x14ac:dyDescent="0.25">
      <c r="A29" s="2">
        <v>44595</v>
      </c>
      <c r="B29">
        <v>35.9</v>
      </c>
    </row>
    <row r="30" spans="1:2" x14ac:dyDescent="0.25">
      <c r="A30" s="2">
        <v>44596</v>
      </c>
      <c r="B30">
        <v>35.11</v>
      </c>
    </row>
    <row r="31" spans="1:2" x14ac:dyDescent="0.25">
      <c r="A31" s="2">
        <v>44599</v>
      </c>
      <c r="B31">
        <v>34</v>
      </c>
    </row>
    <row r="32" spans="1:2" x14ac:dyDescent="0.25">
      <c r="A32" s="2">
        <v>44600</v>
      </c>
      <c r="B32">
        <v>36.159999999999997</v>
      </c>
    </row>
    <row r="33" spans="1:2" x14ac:dyDescent="0.25">
      <c r="A33" s="2">
        <v>44601</v>
      </c>
      <c r="B33">
        <v>39.4</v>
      </c>
    </row>
    <row r="34" spans="1:2" x14ac:dyDescent="0.25">
      <c r="A34" s="2">
        <v>44602</v>
      </c>
      <c r="B34">
        <v>35.01</v>
      </c>
    </row>
    <row r="35" spans="1:2" x14ac:dyDescent="0.25">
      <c r="A35" s="2">
        <v>44603</v>
      </c>
      <c r="B35">
        <v>31.5</v>
      </c>
    </row>
    <row r="36" spans="1:2" x14ac:dyDescent="0.25">
      <c r="A36" s="2">
        <v>44606</v>
      </c>
      <c r="B36">
        <v>31</v>
      </c>
    </row>
    <row r="37" spans="1:2" x14ac:dyDescent="0.25">
      <c r="A37" s="2">
        <v>44607</v>
      </c>
      <c r="B37">
        <v>33</v>
      </c>
    </row>
    <row r="38" spans="1:2" x14ac:dyDescent="0.25">
      <c r="A38" s="2">
        <v>44608</v>
      </c>
      <c r="B38">
        <v>32.94</v>
      </c>
    </row>
    <row r="39" spans="1:2" x14ac:dyDescent="0.25">
      <c r="A39" s="2">
        <v>44609</v>
      </c>
      <c r="B39">
        <v>28.69</v>
      </c>
    </row>
    <row r="40" spans="1:2" x14ac:dyDescent="0.25">
      <c r="A40" s="2">
        <v>44610</v>
      </c>
      <c r="B40">
        <v>27.32</v>
      </c>
    </row>
    <row r="41" spans="1:2" x14ac:dyDescent="0.25">
      <c r="A41" s="2">
        <v>44614</v>
      </c>
      <c r="B41">
        <v>25.24</v>
      </c>
    </row>
    <row r="42" spans="1:2" x14ac:dyDescent="0.25">
      <c r="A42" s="2">
        <v>44615</v>
      </c>
      <c r="B42">
        <v>22.16</v>
      </c>
    </row>
    <row r="43" spans="1:2" x14ac:dyDescent="0.25">
      <c r="A43" s="2">
        <v>44616</v>
      </c>
      <c r="B43">
        <v>23.07</v>
      </c>
    </row>
    <row r="44" spans="1:2" x14ac:dyDescent="0.25">
      <c r="A44" s="2">
        <v>44617</v>
      </c>
      <c r="B44">
        <v>26.11</v>
      </c>
    </row>
    <row r="45" spans="1:2" x14ac:dyDescent="0.25">
      <c r="A45" s="2">
        <v>44620</v>
      </c>
      <c r="B45">
        <v>27.5</v>
      </c>
    </row>
    <row r="46" spans="1:2" x14ac:dyDescent="0.25">
      <c r="A46" s="2">
        <v>44621</v>
      </c>
      <c r="B46">
        <v>25.75</v>
      </c>
    </row>
    <row r="47" spans="1:2" x14ac:dyDescent="0.25">
      <c r="A47" s="2">
        <v>44622</v>
      </c>
      <c r="B47">
        <v>30</v>
      </c>
    </row>
    <row r="48" spans="1:2" x14ac:dyDescent="0.25">
      <c r="A48" s="2">
        <v>44623</v>
      </c>
      <c r="B48">
        <v>28.29</v>
      </c>
    </row>
    <row r="49" spans="1:2" x14ac:dyDescent="0.25">
      <c r="A49" s="2">
        <v>44624</v>
      </c>
      <c r="B49">
        <v>27.3</v>
      </c>
    </row>
    <row r="50" spans="1:2" x14ac:dyDescent="0.25">
      <c r="A50" s="2">
        <v>44627</v>
      </c>
      <c r="B50">
        <v>22.5</v>
      </c>
    </row>
    <row r="51" spans="1:2" x14ac:dyDescent="0.25">
      <c r="A51" s="2">
        <v>44628</v>
      </c>
      <c r="B51">
        <v>20</v>
      </c>
    </row>
    <row r="52" spans="1:2" x14ac:dyDescent="0.25">
      <c r="A52" s="2">
        <v>44629</v>
      </c>
      <c r="B52">
        <v>24.9</v>
      </c>
    </row>
    <row r="53" spans="1:2" x14ac:dyDescent="0.25">
      <c r="A53" s="2">
        <v>44630</v>
      </c>
      <c r="B53">
        <v>23.64</v>
      </c>
    </row>
    <row r="54" spans="1:2" x14ac:dyDescent="0.25">
      <c r="A54" s="2">
        <v>44631</v>
      </c>
      <c r="B54">
        <v>21.01</v>
      </c>
    </row>
    <row r="55" spans="1:2" x14ac:dyDescent="0.25">
      <c r="A55" s="2">
        <v>44634</v>
      </c>
      <c r="B55">
        <v>20.13</v>
      </c>
    </row>
    <row r="56" spans="1:2" x14ac:dyDescent="0.25">
      <c r="A56" s="2">
        <v>44635</v>
      </c>
      <c r="B56">
        <v>24</v>
      </c>
    </row>
    <row r="57" spans="1:2" x14ac:dyDescent="0.25">
      <c r="A57" s="2">
        <v>44636</v>
      </c>
      <c r="B57">
        <v>27.3</v>
      </c>
    </row>
    <row r="58" spans="1:2" x14ac:dyDescent="0.25">
      <c r="A58" s="2">
        <v>44637</v>
      </c>
      <c r="B58">
        <v>29.55</v>
      </c>
    </row>
    <row r="59" spans="1:2" x14ac:dyDescent="0.25">
      <c r="A59" s="2">
        <v>44638</v>
      </c>
      <c r="B59">
        <v>31.69</v>
      </c>
    </row>
    <row r="60" spans="1:2" x14ac:dyDescent="0.25">
      <c r="A60" s="2">
        <v>44641</v>
      </c>
      <c r="B60">
        <v>30.87</v>
      </c>
    </row>
    <row r="61" spans="1:2" x14ac:dyDescent="0.25">
      <c r="A61" s="2">
        <v>44642</v>
      </c>
      <c r="B61">
        <v>34</v>
      </c>
    </row>
    <row r="62" spans="1:2" x14ac:dyDescent="0.25">
      <c r="A62" s="2">
        <v>44643</v>
      </c>
      <c r="B62">
        <v>31.5</v>
      </c>
    </row>
    <row r="63" spans="1:2" x14ac:dyDescent="0.25">
      <c r="A63" s="2">
        <v>44644</v>
      </c>
      <c r="B63">
        <v>34.21</v>
      </c>
    </row>
    <row r="64" spans="1:2" x14ac:dyDescent="0.25">
      <c r="A64" s="2">
        <v>44645</v>
      </c>
      <c r="B64">
        <v>35.6</v>
      </c>
    </row>
    <row r="65" spans="1:2" x14ac:dyDescent="0.25">
      <c r="A65" s="2">
        <v>44648</v>
      </c>
      <c r="B65">
        <v>37.5</v>
      </c>
    </row>
    <row r="66" spans="1:2" x14ac:dyDescent="0.25">
      <c r="A66" s="2">
        <v>44649</v>
      </c>
      <c r="B66">
        <v>41.07</v>
      </c>
    </row>
    <row r="67" spans="1:2" x14ac:dyDescent="0.25">
      <c r="A67" s="2">
        <v>44650</v>
      </c>
      <c r="B67">
        <v>39.700000000000003</v>
      </c>
    </row>
    <row r="68" spans="1:2" x14ac:dyDescent="0.25">
      <c r="A68" s="2">
        <v>44651</v>
      </c>
      <c r="B68">
        <v>36</v>
      </c>
    </row>
    <row r="69" spans="1:2" x14ac:dyDescent="0.25">
      <c r="A69" s="2">
        <v>44652</v>
      </c>
      <c r="B69">
        <v>36.35</v>
      </c>
    </row>
    <row r="70" spans="1:2" x14ac:dyDescent="0.25">
      <c r="A70" s="2">
        <v>44655</v>
      </c>
      <c r="B70">
        <v>37.5</v>
      </c>
    </row>
    <row r="71" spans="1:2" x14ac:dyDescent="0.25">
      <c r="A71" s="2">
        <v>44656</v>
      </c>
      <c r="B71">
        <v>34.76</v>
      </c>
    </row>
    <row r="72" spans="1:2" x14ac:dyDescent="0.25">
      <c r="A72" s="2">
        <v>44657</v>
      </c>
      <c r="B72">
        <v>32.36</v>
      </c>
    </row>
    <row r="73" spans="1:2" x14ac:dyDescent="0.25">
      <c r="A73" s="2">
        <v>44658</v>
      </c>
      <c r="B73">
        <v>33.97</v>
      </c>
    </row>
    <row r="74" spans="1:2" x14ac:dyDescent="0.25">
      <c r="A74" s="2">
        <v>44659</v>
      </c>
      <c r="B74">
        <v>33.96</v>
      </c>
    </row>
    <row r="75" spans="1:2" x14ac:dyDescent="0.25">
      <c r="A75" s="2">
        <v>44662</v>
      </c>
      <c r="B75">
        <v>28.64</v>
      </c>
    </row>
    <row r="76" spans="1:2" x14ac:dyDescent="0.25">
      <c r="A76" s="2">
        <v>44663</v>
      </c>
      <c r="B76">
        <v>27.72</v>
      </c>
    </row>
    <row r="77" spans="1:2" x14ac:dyDescent="0.25">
      <c r="A77" s="2">
        <v>44664</v>
      </c>
      <c r="B77">
        <v>30.63</v>
      </c>
    </row>
    <row r="78" spans="1:2" x14ac:dyDescent="0.25">
      <c r="A78" s="2">
        <v>44665</v>
      </c>
      <c r="B78">
        <v>27.9</v>
      </c>
    </row>
    <row r="79" spans="1:2" x14ac:dyDescent="0.25">
      <c r="A79" s="2">
        <v>44669</v>
      </c>
      <c r="B79">
        <v>26.03</v>
      </c>
    </row>
    <row r="80" spans="1:2" x14ac:dyDescent="0.25">
      <c r="A80" s="2">
        <v>44670</v>
      </c>
      <c r="B80">
        <v>30.2</v>
      </c>
    </row>
    <row r="81" spans="1:2" x14ac:dyDescent="0.25">
      <c r="A81" s="2">
        <v>44671</v>
      </c>
      <c r="B81">
        <v>30.6</v>
      </c>
    </row>
    <row r="82" spans="1:2" x14ac:dyDescent="0.25">
      <c r="A82" s="2">
        <v>44672</v>
      </c>
      <c r="B82">
        <v>27.15</v>
      </c>
    </row>
    <row r="83" spans="1:2" x14ac:dyDescent="0.25">
      <c r="A83" s="2">
        <v>44673</v>
      </c>
      <c r="B83">
        <v>21.5</v>
      </c>
    </row>
    <row r="84" spans="1:2" x14ac:dyDescent="0.25">
      <c r="A84" s="2">
        <v>44676</v>
      </c>
      <c r="B84">
        <v>22.5</v>
      </c>
    </row>
    <row r="85" spans="1:2" x14ac:dyDescent="0.25">
      <c r="A85" s="2">
        <v>44677</v>
      </c>
      <c r="B85">
        <v>17.32</v>
      </c>
    </row>
    <row r="86" spans="1:2" x14ac:dyDescent="0.25">
      <c r="A86" s="2">
        <v>44678</v>
      </c>
      <c r="B86">
        <v>17.8</v>
      </c>
    </row>
    <row r="87" spans="1:2" x14ac:dyDescent="0.25">
      <c r="A87" s="2">
        <v>44679</v>
      </c>
      <c r="B87">
        <v>21.5</v>
      </c>
    </row>
    <row r="88" spans="1:2" x14ac:dyDescent="0.25">
      <c r="A88" s="2">
        <v>44680</v>
      </c>
      <c r="B88">
        <v>15.78</v>
      </c>
    </row>
    <row r="89" spans="1:2" x14ac:dyDescent="0.25">
      <c r="A89" s="2">
        <v>44683</v>
      </c>
      <c r="B89">
        <v>16.649999999999999</v>
      </c>
    </row>
    <row r="90" spans="1:2" x14ac:dyDescent="0.25">
      <c r="A90" s="2">
        <v>44684</v>
      </c>
      <c r="B90">
        <v>16.64</v>
      </c>
    </row>
    <row r="91" spans="1:2" x14ac:dyDescent="0.25">
      <c r="A91" s="2">
        <v>44685</v>
      </c>
      <c r="B91">
        <v>21.2</v>
      </c>
    </row>
    <row r="92" spans="1:2" x14ac:dyDescent="0.25">
      <c r="A92" s="2">
        <v>44686</v>
      </c>
      <c r="B92">
        <v>16.07</v>
      </c>
    </row>
    <row r="93" spans="1:2" x14ac:dyDescent="0.25">
      <c r="A93" s="2">
        <v>44687</v>
      </c>
      <c r="B93">
        <v>14.75</v>
      </c>
    </row>
    <row r="94" spans="1:2" x14ac:dyDescent="0.25">
      <c r="A94" s="2">
        <v>44690</v>
      </c>
      <c r="B94">
        <v>11</v>
      </c>
    </row>
    <row r="95" spans="1:2" x14ac:dyDescent="0.25">
      <c r="A95" s="2">
        <v>44691</v>
      </c>
      <c r="B95">
        <v>11</v>
      </c>
    </row>
    <row r="96" spans="1:2" x14ac:dyDescent="0.25">
      <c r="A96" s="2">
        <v>44692</v>
      </c>
      <c r="B96">
        <v>9</v>
      </c>
    </row>
    <row r="97" spans="1:2" x14ac:dyDescent="0.25">
      <c r="A97" s="2">
        <v>44693</v>
      </c>
      <c r="B97">
        <v>8.14</v>
      </c>
    </row>
    <row r="98" spans="1:2" x14ac:dyDescent="0.25">
      <c r="A98" s="2">
        <v>44694</v>
      </c>
      <c r="B98">
        <v>10.5</v>
      </c>
    </row>
    <row r="99" spans="1:2" x14ac:dyDescent="0.25">
      <c r="A99" s="2">
        <v>44697</v>
      </c>
      <c r="B99">
        <v>10.15</v>
      </c>
    </row>
    <row r="100" spans="1:2" x14ac:dyDescent="0.25">
      <c r="A100" s="2">
        <v>44698</v>
      </c>
      <c r="B100">
        <v>12.25</v>
      </c>
    </row>
    <row r="101" spans="1:2" x14ac:dyDescent="0.25">
      <c r="A101" s="2">
        <v>44699</v>
      </c>
      <c r="B101">
        <v>7.6</v>
      </c>
    </row>
    <row r="102" spans="1:2" x14ac:dyDescent="0.25">
      <c r="A102" s="2">
        <v>44700</v>
      </c>
      <c r="B102">
        <v>6.6</v>
      </c>
    </row>
    <row r="103" spans="1:2" x14ac:dyDescent="0.25">
      <c r="A103" s="2">
        <v>44701</v>
      </c>
      <c r="B103">
        <v>6.55</v>
      </c>
    </row>
    <row r="104" spans="1:2" x14ac:dyDescent="0.25">
      <c r="A104" s="2">
        <v>44704</v>
      </c>
      <c r="B104">
        <v>8.93</v>
      </c>
    </row>
    <row r="105" spans="1:2" x14ac:dyDescent="0.25">
      <c r="A105" s="2">
        <v>44705</v>
      </c>
      <c r="B105">
        <v>8.27</v>
      </c>
    </row>
    <row r="106" spans="1:2" x14ac:dyDescent="0.25">
      <c r="A106" s="2">
        <v>44706</v>
      </c>
      <c r="B106">
        <v>8.73</v>
      </c>
    </row>
    <row r="107" spans="1:2" x14ac:dyDescent="0.25">
      <c r="A107" s="2">
        <v>44707</v>
      </c>
      <c r="B107">
        <v>11.38</v>
      </c>
    </row>
    <row r="108" spans="1:2" x14ac:dyDescent="0.25">
      <c r="A108" s="2">
        <v>44708</v>
      </c>
      <c r="B108">
        <v>14.55</v>
      </c>
    </row>
    <row r="109" spans="1:2" x14ac:dyDescent="0.25">
      <c r="A109" s="2">
        <v>44712</v>
      </c>
      <c r="B109">
        <v>13.24</v>
      </c>
    </row>
    <row r="110" spans="1:2" x14ac:dyDescent="0.25">
      <c r="A110" s="2">
        <v>44713</v>
      </c>
      <c r="B110">
        <v>12.3</v>
      </c>
    </row>
    <row r="111" spans="1:2" x14ac:dyDescent="0.25">
      <c r="A111" s="2">
        <v>44714</v>
      </c>
      <c r="B111">
        <v>14.15</v>
      </c>
    </row>
    <row r="112" spans="1:2" x14ac:dyDescent="0.25">
      <c r="A112" s="2">
        <v>44715</v>
      </c>
      <c r="B112">
        <v>11.9</v>
      </c>
    </row>
    <row r="113" spans="1:2" x14ac:dyDescent="0.25">
      <c r="A113" s="2">
        <v>44718</v>
      </c>
      <c r="B113">
        <v>12</v>
      </c>
    </row>
    <row r="114" spans="1:2" x14ac:dyDescent="0.25">
      <c r="A114" s="2">
        <v>44719</v>
      </c>
      <c r="B114">
        <v>13.1</v>
      </c>
    </row>
    <row r="115" spans="1:2" x14ac:dyDescent="0.25">
      <c r="A115" s="2">
        <v>44720</v>
      </c>
      <c r="B115">
        <v>11.61</v>
      </c>
    </row>
    <row r="116" spans="1:2" x14ac:dyDescent="0.25">
      <c r="A116" s="2">
        <v>44721</v>
      </c>
      <c r="B116">
        <v>8.75</v>
      </c>
    </row>
    <row r="117" spans="1:2" x14ac:dyDescent="0.25">
      <c r="A117" s="2">
        <v>44722</v>
      </c>
      <c r="B117">
        <v>6.2</v>
      </c>
    </row>
    <row r="118" spans="1:2" x14ac:dyDescent="0.25">
      <c r="A118" s="2">
        <v>44725</v>
      </c>
      <c r="B118">
        <v>4.0599999999999996</v>
      </c>
    </row>
    <row r="119" spans="1:2" x14ac:dyDescent="0.25">
      <c r="A119" s="2">
        <v>44726</v>
      </c>
      <c r="B119">
        <v>3.62</v>
      </c>
    </row>
    <row r="120" spans="1:2" x14ac:dyDescent="0.25">
      <c r="A120" s="2">
        <v>44727</v>
      </c>
      <c r="B120">
        <v>4.0199999999999996</v>
      </c>
    </row>
    <row r="121" spans="1:2" x14ac:dyDescent="0.25">
      <c r="A121" s="2">
        <v>44728</v>
      </c>
      <c r="B121">
        <v>2.85</v>
      </c>
    </row>
    <row r="122" spans="1:2" x14ac:dyDescent="0.25">
      <c r="A122" s="2">
        <v>44729</v>
      </c>
      <c r="B122">
        <v>2.76</v>
      </c>
    </row>
    <row r="123" spans="1:2" x14ac:dyDescent="0.25">
      <c r="A123" s="2">
        <v>44733</v>
      </c>
      <c r="B123">
        <v>3.75</v>
      </c>
    </row>
    <row r="124" spans="1:2" x14ac:dyDescent="0.25">
      <c r="A124" s="2">
        <v>44734</v>
      </c>
      <c r="B124">
        <v>3.56</v>
      </c>
    </row>
    <row r="125" spans="1:2" x14ac:dyDescent="0.25">
      <c r="A125" s="2">
        <v>44735</v>
      </c>
      <c r="B125">
        <v>3.94</v>
      </c>
    </row>
    <row r="126" spans="1:2" x14ac:dyDescent="0.25">
      <c r="A126" s="2">
        <v>44736</v>
      </c>
      <c r="B126">
        <v>5.9</v>
      </c>
    </row>
    <row r="127" spans="1:2" x14ac:dyDescent="0.25">
      <c r="A127" s="2">
        <v>44739</v>
      </c>
      <c r="B127">
        <v>5.41</v>
      </c>
    </row>
    <row r="128" spans="1:2" x14ac:dyDescent="0.25">
      <c r="A128" s="2">
        <v>44740</v>
      </c>
      <c r="B128">
        <v>3.97</v>
      </c>
    </row>
    <row r="129" spans="1:2" x14ac:dyDescent="0.25">
      <c r="A129" s="2">
        <v>44741</v>
      </c>
      <c r="B129">
        <v>3.92</v>
      </c>
    </row>
    <row r="130" spans="1:2" x14ac:dyDescent="0.25">
      <c r="A130" s="2">
        <v>44742</v>
      </c>
      <c r="B130">
        <v>3.3</v>
      </c>
    </row>
    <row r="131" spans="1:2" x14ac:dyDescent="0.25">
      <c r="A131" s="2">
        <v>44743</v>
      </c>
      <c r="B131">
        <v>3.65</v>
      </c>
    </row>
    <row r="132" spans="1:2" x14ac:dyDescent="0.25">
      <c r="A132" s="2">
        <v>44747</v>
      </c>
      <c r="B132">
        <v>3.5</v>
      </c>
    </row>
    <row r="133" spans="1:2" x14ac:dyDescent="0.25">
      <c r="A133" s="2">
        <v>44748</v>
      </c>
      <c r="B133">
        <v>3.95</v>
      </c>
    </row>
    <row r="134" spans="1:2" x14ac:dyDescent="0.25">
      <c r="A134" s="2">
        <v>44749</v>
      </c>
      <c r="B134">
        <v>4.6399999999999997</v>
      </c>
    </row>
    <row r="135" spans="1:2" x14ac:dyDescent="0.25">
      <c r="A135" s="2">
        <v>44750</v>
      </c>
      <c r="B135">
        <v>4.51</v>
      </c>
    </row>
    <row r="136" spans="1:2" x14ac:dyDescent="0.25">
      <c r="A136" s="2">
        <v>44753</v>
      </c>
      <c r="B136">
        <v>3.71</v>
      </c>
    </row>
    <row r="137" spans="1:2" x14ac:dyDescent="0.25">
      <c r="A137" s="2">
        <v>44754</v>
      </c>
      <c r="B137">
        <v>3.18</v>
      </c>
    </row>
    <row r="138" spans="1:2" x14ac:dyDescent="0.25">
      <c r="A138" s="2">
        <v>44755</v>
      </c>
      <c r="B138">
        <v>3.04</v>
      </c>
    </row>
    <row r="139" spans="1:2" x14ac:dyDescent="0.25">
      <c r="A139" s="2">
        <v>44756</v>
      </c>
      <c r="B139">
        <v>2.79</v>
      </c>
    </row>
    <row r="140" spans="1:2" x14ac:dyDescent="0.25">
      <c r="A140" s="2">
        <v>44757</v>
      </c>
      <c r="B140">
        <v>3.57</v>
      </c>
    </row>
    <row r="141" spans="1:2" x14ac:dyDescent="0.25">
      <c r="A141" s="2">
        <v>44760</v>
      </c>
      <c r="B141">
        <v>3.14</v>
      </c>
    </row>
    <row r="142" spans="1:2" x14ac:dyDescent="0.25">
      <c r="A142" s="2">
        <v>44761</v>
      </c>
      <c r="B142">
        <v>5</v>
      </c>
    </row>
    <row r="143" spans="1:2" x14ac:dyDescent="0.25">
      <c r="A143" s="2">
        <v>44762</v>
      </c>
      <c r="B143">
        <v>5.45</v>
      </c>
    </row>
    <row r="144" spans="1:2" x14ac:dyDescent="0.25">
      <c r="A144" s="2">
        <v>44763</v>
      </c>
      <c r="B144">
        <v>6.14</v>
      </c>
    </row>
    <row r="145" spans="1:2" x14ac:dyDescent="0.25">
      <c r="A145" s="2">
        <v>44764</v>
      </c>
      <c r="B145">
        <v>5.12</v>
      </c>
    </row>
    <row r="146" spans="1:2" x14ac:dyDescent="0.25">
      <c r="A146" s="2">
        <v>44767</v>
      </c>
      <c r="B146">
        <v>5.16</v>
      </c>
    </row>
    <row r="147" spans="1:2" x14ac:dyDescent="0.25">
      <c r="A147" s="2">
        <v>44768</v>
      </c>
      <c r="B147">
        <v>4.5</v>
      </c>
    </row>
    <row r="148" spans="1:2" x14ac:dyDescent="0.25">
      <c r="A148" s="2">
        <v>44769</v>
      </c>
      <c r="B148">
        <v>6.1</v>
      </c>
    </row>
    <row r="149" spans="1:2" x14ac:dyDescent="0.25">
      <c r="A149" s="2">
        <v>44770</v>
      </c>
      <c r="B149">
        <v>7.43</v>
      </c>
    </row>
    <row r="150" spans="1:2" x14ac:dyDescent="0.25">
      <c r="A150" s="2">
        <v>44771</v>
      </c>
      <c r="B150">
        <v>8.65</v>
      </c>
    </row>
    <row r="151" spans="1:2" x14ac:dyDescent="0.25">
      <c r="A151" s="2">
        <v>44774</v>
      </c>
      <c r="B151">
        <v>8.41</v>
      </c>
    </row>
    <row r="152" spans="1:2" x14ac:dyDescent="0.25">
      <c r="A152" s="2">
        <v>44775</v>
      </c>
      <c r="B152">
        <v>7.82</v>
      </c>
    </row>
    <row r="153" spans="1:2" x14ac:dyDescent="0.25">
      <c r="A153" s="2">
        <v>44776</v>
      </c>
      <c r="B153">
        <v>9.15</v>
      </c>
    </row>
    <row r="154" spans="1:2" x14ac:dyDescent="0.25">
      <c r="A154" s="2">
        <v>44777</v>
      </c>
      <c r="B154">
        <v>9.16</v>
      </c>
    </row>
    <row r="155" spans="1:2" x14ac:dyDescent="0.25">
      <c r="A155" s="2">
        <v>44778</v>
      </c>
      <c r="B155">
        <v>8.75</v>
      </c>
    </row>
    <row r="156" spans="1:2" x14ac:dyDescent="0.25">
      <c r="A156" s="2">
        <v>44781</v>
      </c>
      <c r="B156">
        <v>8.75</v>
      </c>
    </row>
    <row r="157" spans="1:2" x14ac:dyDescent="0.25">
      <c r="A157" s="2">
        <v>44782</v>
      </c>
      <c r="B157">
        <v>8.24</v>
      </c>
    </row>
    <row r="158" spans="1:2" x14ac:dyDescent="0.25">
      <c r="A158" s="2">
        <v>44783</v>
      </c>
      <c r="B158">
        <v>10.38</v>
      </c>
    </row>
    <row r="159" spans="1:2" x14ac:dyDescent="0.25">
      <c r="A159" s="2">
        <v>44784</v>
      </c>
      <c r="B159">
        <v>10.41</v>
      </c>
    </row>
    <row r="160" spans="1:2" x14ac:dyDescent="0.25">
      <c r="A160" s="2">
        <v>44785</v>
      </c>
      <c r="B160">
        <v>12.85</v>
      </c>
    </row>
    <row r="161" spans="1:2" x14ac:dyDescent="0.25">
      <c r="A161" s="2">
        <v>44788</v>
      </c>
      <c r="B161">
        <v>13.31</v>
      </c>
    </row>
    <row r="162" spans="1:2" x14ac:dyDescent="0.25">
      <c r="A162" s="2">
        <v>44789</v>
      </c>
      <c r="B162">
        <v>13.58</v>
      </c>
    </row>
    <row r="163" spans="1:2" x14ac:dyDescent="0.25">
      <c r="A163" s="2">
        <v>44790</v>
      </c>
      <c r="B163">
        <v>12.7</v>
      </c>
    </row>
    <row r="164" spans="1:2" x14ac:dyDescent="0.25">
      <c r="A164" s="2">
        <v>44791</v>
      </c>
      <c r="B164">
        <v>12.72</v>
      </c>
    </row>
    <row r="165" spans="1:2" x14ac:dyDescent="0.25">
      <c r="A165" s="2">
        <v>44792</v>
      </c>
      <c r="B165">
        <v>9.44</v>
      </c>
    </row>
    <row r="166" spans="1:2" x14ac:dyDescent="0.25">
      <c r="A166" s="2">
        <v>44795</v>
      </c>
      <c r="B166">
        <v>8.0299999999999994</v>
      </c>
    </row>
    <row r="167" spans="1:2" x14ac:dyDescent="0.25">
      <c r="A167" s="2">
        <v>44796</v>
      </c>
      <c r="B167">
        <v>7.5</v>
      </c>
    </row>
    <row r="168" spans="1:2" x14ac:dyDescent="0.25">
      <c r="A168" s="2">
        <v>44797</v>
      </c>
      <c r="B168">
        <v>7.48</v>
      </c>
    </row>
    <row r="169" spans="1:2" x14ac:dyDescent="0.25">
      <c r="A169" s="2">
        <v>44798</v>
      </c>
      <c r="B169">
        <v>8.9</v>
      </c>
    </row>
    <row r="170" spans="1:2" x14ac:dyDescent="0.25">
      <c r="A170" s="2">
        <v>44799</v>
      </c>
      <c r="B170">
        <v>5.45</v>
      </c>
    </row>
    <row r="171" spans="1:2" x14ac:dyDescent="0.25">
      <c r="A171" s="2">
        <v>44802</v>
      </c>
      <c r="B171">
        <v>4.8600000000000003</v>
      </c>
    </row>
    <row r="172" spans="1:2" x14ac:dyDescent="0.25">
      <c r="A172" s="2">
        <v>44803</v>
      </c>
      <c r="B172">
        <v>3.91</v>
      </c>
    </row>
    <row r="173" spans="1:2" x14ac:dyDescent="0.25">
      <c r="A173" s="2">
        <v>44804</v>
      </c>
      <c r="B173">
        <v>3.29</v>
      </c>
    </row>
    <row r="174" spans="1:2" x14ac:dyDescent="0.25">
      <c r="A174" s="2">
        <v>44805</v>
      </c>
      <c r="B174">
        <v>3.36</v>
      </c>
    </row>
    <row r="175" spans="1:2" x14ac:dyDescent="0.25">
      <c r="A175" s="2">
        <v>44806</v>
      </c>
      <c r="B175">
        <v>2.8</v>
      </c>
    </row>
    <row r="176" spans="1:2" x14ac:dyDescent="0.25">
      <c r="A176" s="2">
        <v>44810</v>
      </c>
      <c r="B176">
        <v>2.5499999999999998</v>
      </c>
    </row>
    <row r="177" spans="1:2" x14ac:dyDescent="0.25">
      <c r="A177" s="2">
        <v>44811</v>
      </c>
      <c r="B177">
        <v>3.42</v>
      </c>
    </row>
    <row r="178" spans="1:2" x14ac:dyDescent="0.25">
      <c r="A178" s="2">
        <v>44812</v>
      </c>
      <c r="B178">
        <v>3.72</v>
      </c>
    </row>
    <row r="179" spans="1:2" x14ac:dyDescent="0.25">
      <c r="A179" s="2">
        <v>44813</v>
      </c>
      <c r="B179">
        <v>4.6500000000000004</v>
      </c>
    </row>
    <row r="180" spans="1:2" x14ac:dyDescent="0.25">
      <c r="A180" s="2">
        <v>44816</v>
      </c>
      <c r="B180">
        <v>5.99</v>
      </c>
    </row>
    <row r="181" spans="1:2" x14ac:dyDescent="0.25">
      <c r="A181" s="2">
        <v>44817</v>
      </c>
      <c r="B181">
        <v>2.85</v>
      </c>
    </row>
    <row r="182" spans="1:2" x14ac:dyDescent="0.25">
      <c r="A182" s="2">
        <v>44818</v>
      </c>
      <c r="B182">
        <v>2.91</v>
      </c>
    </row>
    <row r="183" spans="1:2" x14ac:dyDescent="0.25">
      <c r="A183" s="2">
        <v>44819</v>
      </c>
      <c r="B183">
        <v>2.36</v>
      </c>
    </row>
    <row r="184" spans="1:2" x14ac:dyDescent="0.25">
      <c r="A184" s="2">
        <v>44820</v>
      </c>
      <c r="B184">
        <v>2.0299999999999998</v>
      </c>
    </row>
    <row r="185" spans="1:2" x14ac:dyDescent="0.25">
      <c r="A185" s="2">
        <v>44823</v>
      </c>
      <c r="B185">
        <v>2.21</v>
      </c>
    </row>
    <row r="186" spans="1:2" x14ac:dyDescent="0.25">
      <c r="A186" s="2">
        <v>44824</v>
      </c>
      <c r="B186">
        <v>1.86</v>
      </c>
    </row>
    <row r="187" spans="1:2" x14ac:dyDescent="0.25">
      <c r="A187" s="2">
        <v>44825</v>
      </c>
      <c r="B187">
        <v>1.3</v>
      </c>
    </row>
    <row r="188" spans="1:2" x14ac:dyDescent="0.25">
      <c r="A188" s="2">
        <v>44826</v>
      </c>
      <c r="B188">
        <v>1.0900000000000001</v>
      </c>
    </row>
    <row r="189" spans="1:2" x14ac:dyDescent="0.25">
      <c r="A189" s="2">
        <v>44827</v>
      </c>
      <c r="B189">
        <v>0.89</v>
      </c>
    </row>
    <row r="190" spans="1:2" x14ac:dyDescent="0.25">
      <c r="A190" s="2">
        <v>44830</v>
      </c>
      <c r="B190">
        <v>0.77</v>
      </c>
    </row>
    <row r="191" spans="1:2" x14ac:dyDescent="0.25">
      <c r="A191" s="2">
        <v>44831</v>
      </c>
      <c r="B191">
        <v>0.69</v>
      </c>
    </row>
    <row r="192" spans="1:2" x14ac:dyDescent="0.25">
      <c r="A192" s="2">
        <v>44832</v>
      </c>
      <c r="B192">
        <v>0.92</v>
      </c>
    </row>
    <row r="193" spans="1:2" x14ac:dyDescent="0.25">
      <c r="A193" s="2">
        <v>44833</v>
      </c>
      <c r="B193">
        <v>0.61</v>
      </c>
    </row>
    <row r="194" spans="1:2" x14ac:dyDescent="0.25">
      <c r="A194" s="2">
        <v>44834</v>
      </c>
      <c r="B194">
        <v>0.45</v>
      </c>
    </row>
    <row r="195" spans="1:2" x14ac:dyDescent="0.25">
      <c r="A195" s="2">
        <v>44837</v>
      </c>
      <c r="B195">
        <v>0.65</v>
      </c>
    </row>
    <row r="196" spans="1:2" x14ac:dyDescent="0.25">
      <c r="A196" s="2">
        <v>44838</v>
      </c>
      <c r="B196">
        <v>1.2</v>
      </c>
    </row>
    <row r="197" spans="1:2" x14ac:dyDescent="0.25">
      <c r="A197" s="2">
        <v>44839</v>
      </c>
      <c r="B197">
        <v>1.05</v>
      </c>
    </row>
    <row r="198" spans="1:2" x14ac:dyDescent="0.25">
      <c r="A198" s="2">
        <v>44840</v>
      </c>
      <c r="B198">
        <v>0.86</v>
      </c>
    </row>
    <row r="199" spans="1:2" x14ac:dyDescent="0.25">
      <c r="A199" s="2">
        <v>44841</v>
      </c>
      <c r="B199">
        <v>0.53</v>
      </c>
    </row>
    <row r="200" spans="1:2" x14ac:dyDescent="0.25">
      <c r="A200" s="2">
        <v>44844</v>
      </c>
      <c r="B200">
        <v>0.55000000000000004</v>
      </c>
    </row>
    <row r="201" spans="1:2" x14ac:dyDescent="0.25">
      <c r="A201" s="2">
        <v>44845</v>
      </c>
      <c r="B201">
        <v>0.53</v>
      </c>
    </row>
    <row r="202" spans="1:2" x14ac:dyDescent="0.25">
      <c r="A202" s="2">
        <v>44846</v>
      </c>
      <c r="B202">
        <v>0.5</v>
      </c>
    </row>
    <row r="203" spans="1:2" x14ac:dyDescent="0.25">
      <c r="A203" s="2">
        <v>44847</v>
      </c>
      <c r="B203">
        <v>0.8</v>
      </c>
    </row>
    <row r="204" spans="1:2" x14ac:dyDescent="0.25">
      <c r="A204" s="2">
        <v>44848</v>
      </c>
      <c r="B204">
        <v>0.51</v>
      </c>
    </row>
    <row r="205" spans="1:2" x14ac:dyDescent="0.25">
      <c r="A205" s="2">
        <v>44851</v>
      </c>
      <c r="B205">
        <v>0.8</v>
      </c>
    </row>
    <row r="206" spans="1:2" x14ac:dyDescent="0.25">
      <c r="A206" s="2">
        <v>44852</v>
      </c>
      <c r="B206">
        <v>0.86</v>
      </c>
    </row>
    <row r="207" spans="1:2" x14ac:dyDescent="0.25">
      <c r="A207" s="2">
        <v>44853</v>
      </c>
      <c r="B207">
        <v>0.74</v>
      </c>
    </row>
    <row r="208" spans="1:2" x14ac:dyDescent="0.25">
      <c r="A208" s="2">
        <v>44854</v>
      </c>
      <c r="B208">
        <v>0.56999999999999995</v>
      </c>
    </row>
    <row r="209" spans="1:2" x14ac:dyDescent="0.25">
      <c r="A209" s="2">
        <v>44855</v>
      </c>
      <c r="B209">
        <v>1.04</v>
      </c>
    </row>
    <row r="210" spans="1:2" x14ac:dyDescent="0.25">
      <c r="A210" s="2">
        <v>44858</v>
      </c>
      <c r="B210">
        <v>1.24</v>
      </c>
    </row>
    <row r="211" spans="1:2" x14ac:dyDescent="0.25">
      <c r="A211" s="2">
        <v>44859</v>
      </c>
      <c r="B211">
        <v>1.33</v>
      </c>
    </row>
    <row r="212" spans="1:2" x14ac:dyDescent="0.25">
      <c r="A212" s="2">
        <v>44860</v>
      </c>
      <c r="B212">
        <v>1.07</v>
      </c>
    </row>
    <row r="213" spans="1:2" x14ac:dyDescent="0.25">
      <c r="A213" s="2">
        <v>44861</v>
      </c>
      <c r="B213">
        <v>0.67</v>
      </c>
    </row>
    <row r="214" spans="1:2" x14ac:dyDescent="0.25">
      <c r="A214" s="2">
        <v>44862</v>
      </c>
      <c r="B214">
        <v>1.32</v>
      </c>
    </row>
    <row r="215" spans="1:2" x14ac:dyDescent="0.25">
      <c r="A215" s="2">
        <v>44865</v>
      </c>
      <c r="B215">
        <v>0.96</v>
      </c>
    </row>
    <row r="216" spans="1:2" x14ac:dyDescent="0.25">
      <c r="A216" s="2">
        <v>44866</v>
      </c>
      <c r="B216">
        <v>0.8</v>
      </c>
    </row>
    <row r="217" spans="1:2" x14ac:dyDescent="0.25">
      <c r="A217" s="2">
        <v>44867</v>
      </c>
      <c r="B217">
        <v>0.43</v>
      </c>
    </row>
    <row r="218" spans="1:2" x14ac:dyDescent="0.25">
      <c r="A218" s="2">
        <v>44868</v>
      </c>
      <c r="B218">
        <v>0.31</v>
      </c>
    </row>
    <row r="219" spans="1:2" x14ac:dyDescent="0.25">
      <c r="A219" s="2">
        <v>44869</v>
      </c>
      <c r="B219">
        <v>0.37</v>
      </c>
    </row>
    <row r="220" spans="1:2" x14ac:dyDescent="0.25">
      <c r="A220" s="2">
        <v>44872</v>
      </c>
      <c r="B220">
        <v>0.44</v>
      </c>
    </row>
    <row r="221" spans="1:2" x14ac:dyDescent="0.25">
      <c r="A221" s="2">
        <v>44873</v>
      </c>
      <c r="B221">
        <v>0.52</v>
      </c>
    </row>
    <row r="222" spans="1:2" x14ac:dyDescent="0.25">
      <c r="A222" s="2">
        <v>44874</v>
      </c>
      <c r="B222">
        <v>0.31</v>
      </c>
    </row>
    <row r="223" spans="1:2" x14ac:dyDescent="0.25">
      <c r="A223" s="2">
        <v>44875</v>
      </c>
      <c r="B223">
        <v>1.0900000000000001</v>
      </c>
    </row>
    <row r="224" spans="1:2" x14ac:dyDescent="0.25">
      <c r="A224" s="2">
        <v>44876</v>
      </c>
      <c r="B224">
        <v>1.01</v>
      </c>
    </row>
    <row r="225" spans="1:2" x14ac:dyDescent="0.25">
      <c r="A225" s="2">
        <v>44879</v>
      </c>
      <c r="B225">
        <v>0.74</v>
      </c>
    </row>
    <row r="226" spans="1:2" x14ac:dyDescent="0.25">
      <c r="A226" s="2">
        <v>44880</v>
      </c>
      <c r="B226">
        <v>0.85</v>
      </c>
    </row>
    <row r="227" spans="1:2" x14ac:dyDescent="0.25">
      <c r="A227" s="2">
        <v>44881</v>
      </c>
      <c r="B227">
        <v>0.63</v>
      </c>
    </row>
    <row r="228" spans="1:2" x14ac:dyDescent="0.25">
      <c r="A228" s="2">
        <v>44882</v>
      </c>
      <c r="B228">
        <v>0.53</v>
      </c>
    </row>
    <row r="229" spans="1:2" x14ac:dyDescent="0.25">
      <c r="A229" s="2">
        <v>44883</v>
      </c>
      <c r="B229">
        <v>0.52</v>
      </c>
    </row>
    <row r="230" spans="1:2" x14ac:dyDescent="0.25">
      <c r="A230" s="2">
        <v>44886</v>
      </c>
      <c r="B230">
        <v>0.36</v>
      </c>
    </row>
    <row r="231" spans="1:2" x14ac:dyDescent="0.25">
      <c r="A231" s="2">
        <v>44887</v>
      </c>
      <c r="B231">
        <v>0.43</v>
      </c>
    </row>
    <row r="232" spans="1:2" x14ac:dyDescent="0.25">
      <c r="A232" s="2">
        <v>44888</v>
      </c>
      <c r="B232">
        <v>0.41</v>
      </c>
    </row>
    <row r="233" spans="1:2" x14ac:dyDescent="0.25">
      <c r="A233" s="2">
        <v>44890</v>
      </c>
      <c r="B233">
        <v>0.36</v>
      </c>
    </row>
    <row r="234" spans="1:2" x14ac:dyDescent="0.25">
      <c r="A234" s="2">
        <v>44893</v>
      </c>
      <c r="B234">
        <v>0.22</v>
      </c>
    </row>
    <row r="235" spans="1:2" x14ac:dyDescent="0.25">
      <c r="A235" s="2">
        <v>44894</v>
      </c>
      <c r="B235">
        <v>0.19</v>
      </c>
    </row>
    <row r="236" spans="1:2" x14ac:dyDescent="0.25">
      <c r="A236" s="2">
        <v>44895</v>
      </c>
      <c r="B236">
        <v>0.56999999999999995</v>
      </c>
    </row>
    <row r="237" spans="1:2" x14ac:dyDescent="0.25">
      <c r="A237" s="2">
        <v>44896</v>
      </c>
      <c r="B237">
        <v>0.51</v>
      </c>
    </row>
    <row r="238" spans="1:2" x14ac:dyDescent="0.25">
      <c r="A238" s="2">
        <v>44897</v>
      </c>
      <c r="B238">
        <v>0.36</v>
      </c>
    </row>
    <row r="239" spans="1:2" x14ac:dyDescent="0.25">
      <c r="A239" s="2">
        <v>44900</v>
      </c>
      <c r="B239">
        <v>0.2</v>
      </c>
    </row>
    <row r="240" spans="1:2" x14ac:dyDescent="0.25">
      <c r="A240" s="2">
        <v>44901</v>
      </c>
      <c r="B240">
        <v>0.15</v>
      </c>
    </row>
    <row r="241" spans="1:2" x14ac:dyDescent="0.25">
      <c r="A241" s="2">
        <v>44902</v>
      </c>
      <c r="B241">
        <v>0.14000000000000001</v>
      </c>
    </row>
    <row r="242" spans="1:2" x14ac:dyDescent="0.25">
      <c r="A242" s="2">
        <v>44903</v>
      </c>
      <c r="B242">
        <v>0.18</v>
      </c>
    </row>
    <row r="243" spans="1:2" x14ac:dyDescent="0.25">
      <c r="A243" s="2">
        <v>44904</v>
      </c>
      <c r="B243">
        <v>0.14000000000000001</v>
      </c>
    </row>
    <row r="244" spans="1:2" x14ac:dyDescent="0.25">
      <c r="A244" s="2">
        <v>44907</v>
      </c>
      <c r="B244">
        <v>0.3</v>
      </c>
    </row>
    <row r="245" spans="1:2" x14ac:dyDescent="0.25">
      <c r="A245" s="2">
        <v>44908</v>
      </c>
      <c r="B245">
        <v>0.23</v>
      </c>
    </row>
    <row r="246" spans="1:2" x14ac:dyDescent="0.25">
      <c r="A246" s="2">
        <v>44909</v>
      </c>
      <c r="B246">
        <v>0.11</v>
      </c>
    </row>
    <row r="247" spans="1:2" x14ac:dyDescent="0.25">
      <c r="A247" s="2">
        <v>44910</v>
      </c>
      <c r="B247">
        <v>7.0000000000000007E-2</v>
      </c>
    </row>
    <row r="248" spans="1:2" x14ac:dyDescent="0.25">
      <c r="A248" s="2">
        <v>44911</v>
      </c>
      <c r="B248">
        <v>0.06</v>
      </c>
    </row>
    <row r="249" spans="1:2" x14ac:dyDescent="0.25">
      <c r="A249" s="2">
        <v>44914</v>
      </c>
      <c r="B249">
        <v>0.03</v>
      </c>
    </row>
    <row r="250" spans="1:2" x14ac:dyDescent="0.25">
      <c r="A250" s="2">
        <v>44915</v>
      </c>
      <c r="B250">
        <v>0.03</v>
      </c>
    </row>
    <row r="251" spans="1:2" x14ac:dyDescent="0.25">
      <c r="A251" s="2">
        <v>44916</v>
      </c>
      <c r="B251">
        <v>0.04</v>
      </c>
    </row>
    <row r="252" spans="1:2" x14ac:dyDescent="0.25">
      <c r="A252" s="2">
        <v>44917</v>
      </c>
      <c r="B252">
        <v>0.03</v>
      </c>
    </row>
    <row r="253" spans="1:2" x14ac:dyDescent="0.25">
      <c r="A253" s="2">
        <v>44918</v>
      </c>
      <c r="B253">
        <v>0.02</v>
      </c>
    </row>
    <row r="254" spans="1:2" x14ac:dyDescent="0.25">
      <c r="A254" s="2">
        <v>44922</v>
      </c>
      <c r="B254">
        <v>0.02</v>
      </c>
    </row>
    <row r="255" spans="1:2" x14ac:dyDescent="0.25">
      <c r="A255" s="2">
        <v>44923</v>
      </c>
      <c r="B255">
        <v>0.02</v>
      </c>
    </row>
    <row r="256" spans="1:2" x14ac:dyDescent="0.25">
      <c r="A256" s="2">
        <v>44924</v>
      </c>
      <c r="B256">
        <v>0.01</v>
      </c>
    </row>
    <row r="257" spans="1:2" x14ac:dyDescent="0.25">
      <c r="A257" s="2">
        <v>44925</v>
      </c>
      <c r="B257">
        <v>0.01</v>
      </c>
    </row>
    <row r="258" spans="1:2" x14ac:dyDescent="0.25">
      <c r="A258" s="2">
        <v>44929</v>
      </c>
      <c r="B258">
        <v>0.02</v>
      </c>
    </row>
    <row r="259" spans="1:2" x14ac:dyDescent="0.25">
      <c r="A259" s="2">
        <v>44930</v>
      </c>
      <c r="B259">
        <v>0.02</v>
      </c>
    </row>
    <row r="260" spans="1:2" x14ac:dyDescent="0.25">
      <c r="A260" s="2">
        <v>44931</v>
      </c>
      <c r="B260">
        <v>0.01</v>
      </c>
    </row>
    <row r="261" spans="1:2" x14ac:dyDescent="0.25">
      <c r="A261" s="2">
        <v>44932</v>
      </c>
      <c r="B261">
        <v>0.01</v>
      </c>
    </row>
    <row r="262" spans="1:2" x14ac:dyDescent="0.25">
      <c r="A262" s="2">
        <v>44935</v>
      </c>
      <c r="B262">
        <v>0.01</v>
      </c>
    </row>
    <row r="263" spans="1:2" x14ac:dyDescent="0.25">
      <c r="A263" s="2">
        <v>44936</v>
      </c>
      <c r="B263">
        <v>0.01</v>
      </c>
    </row>
    <row r="264" spans="1:2" x14ac:dyDescent="0.25">
      <c r="A264" s="2">
        <v>44937</v>
      </c>
      <c r="B264">
        <v>0.01</v>
      </c>
    </row>
    <row r="265" spans="1:2" x14ac:dyDescent="0.25">
      <c r="A265" s="2">
        <v>44938</v>
      </c>
      <c r="B265">
        <v>0.01</v>
      </c>
    </row>
    <row r="266" spans="1:2" x14ac:dyDescent="0.25">
      <c r="A266" s="2">
        <v>44939</v>
      </c>
      <c r="B266">
        <v>0.01</v>
      </c>
    </row>
    <row r="267" spans="1:2" x14ac:dyDescent="0.25">
      <c r="A267" s="2">
        <v>44943</v>
      </c>
      <c r="B267">
        <v>0.01</v>
      </c>
    </row>
    <row r="268" spans="1:2" x14ac:dyDescent="0.25">
      <c r="A268" s="2">
        <v>44944</v>
      </c>
      <c r="B268">
        <v>0.01</v>
      </c>
    </row>
    <row r="269" spans="1:2" x14ac:dyDescent="0.25">
      <c r="A269" s="2">
        <v>44945</v>
      </c>
      <c r="B269">
        <v>0.01</v>
      </c>
    </row>
    <row r="270" spans="1:2" x14ac:dyDescent="0.25">
      <c r="A270" s="2">
        <v>44946</v>
      </c>
      <c r="B270">
        <v>0.01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8"/>
  <sheetViews>
    <sheetView workbookViewId="0">
      <selection activeCell="H26" sqref="H26"/>
    </sheetView>
  </sheetViews>
  <sheetFormatPr defaultRowHeight="15" x14ac:dyDescent="0.25"/>
  <cols>
    <col min="1" max="1" width="12" customWidth="1"/>
  </cols>
  <sheetData>
    <row r="1" spans="1:1" x14ac:dyDescent="0.25">
      <c r="A1" s="3" t="s">
        <v>5</v>
      </c>
    </row>
    <row r="2" spans="1:1" x14ac:dyDescent="0.25">
      <c r="A2" s="2">
        <v>38457</v>
      </c>
    </row>
    <row r="3" spans="1:1" x14ac:dyDescent="0.25">
      <c r="A3" s="2">
        <v>38492</v>
      </c>
    </row>
    <row r="4" spans="1:1" x14ac:dyDescent="0.25">
      <c r="A4" s="2">
        <v>38520</v>
      </c>
    </row>
    <row r="5" spans="1:1" x14ac:dyDescent="0.25">
      <c r="A5" s="2">
        <v>38548</v>
      </c>
    </row>
    <row r="6" spans="1:1" x14ac:dyDescent="0.25">
      <c r="A6" s="2">
        <v>38583</v>
      </c>
    </row>
    <row r="7" spans="1:1" x14ac:dyDescent="0.25">
      <c r="A7" s="2">
        <v>38611</v>
      </c>
    </row>
    <row r="8" spans="1:1" x14ac:dyDescent="0.25">
      <c r="A8" s="2">
        <v>38646</v>
      </c>
    </row>
    <row r="9" spans="1:1" x14ac:dyDescent="0.25">
      <c r="A9" s="2">
        <v>38674</v>
      </c>
    </row>
    <row r="10" spans="1:1" x14ac:dyDescent="0.25">
      <c r="A10" s="2">
        <v>38702</v>
      </c>
    </row>
    <row r="11" spans="1:1" x14ac:dyDescent="0.25">
      <c r="A11" s="2">
        <v>38737</v>
      </c>
    </row>
    <row r="12" spans="1:1" x14ac:dyDescent="0.25">
      <c r="A12" s="2">
        <v>38765</v>
      </c>
    </row>
    <row r="13" spans="1:1" x14ac:dyDescent="0.25">
      <c r="A13" s="2">
        <v>38793</v>
      </c>
    </row>
    <row r="14" spans="1:1" x14ac:dyDescent="0.25">
      <c r="A14" s="2">
        <v>38835</v>
      </c>
    </row>
    <row r="15" spans="1:1" x14ac:dyDescent="0.25">
      <c r="A15" s="2">
        <v>38856</v>
      </c>
    </row>
    <row r="16" spans="1:1" x14ac:dyDescent="0.25">
      <c r="A16" s="2">
        <v>38884</v>
      </c>
    </row>
    <row r="17" spans="1:1" x14ac:dyDescent="0.25">
      <c r="A17" s="2">
        <v>38919</v>
      </c>
    </row>
    <row r="18" spans="1:1" x14ac:dyDescent="0.25">
      <c r="A18" s="2">
        <v>38947</v>
      </c>
    </row>
    <row r="19" spans="1:1" x14ac:dyDescent="0.25">
      <c r="A19" s="2">
        <v>38975</v>
      </c>
    </row>
    <row r="20" spans="1:1" x14ac:dyDescent="0.25">
      <c r="A20" s="2">
        <v>39010</v>
      </c>
    </row>
    <row r="21" spans="1:1" x14ac:dyDescent="0.25">
      <c r="A21" s="2">
        <v>39038</v>
      </c>
    </row>
    <row r="22" spans="1:1" x14ac:dyDescent="0.25">
      <c r="A22" s="2">
        <v>39066</v>
      </c>
    </row>
    <row r="23" spans="1:1" x14ac:dyDescent="0.25">
      <c r="A23" s="2">
        <v>39101</v>
      </c>
    </row>
    <row r="24" spans="1:1" x14ac:dyDescent="0.25">
      <c r="A24" s="2">
        <v>39129</v>
      </c>
    </row>
    <row r="25" spans="1:1" x14ac:dyDescent="0.25">
      <c r="A25" s="2">
        <v>39157</v>
      </c>
    </row>
    <row r="26" spans="1:1" x14ac:dyDescent="0.25">
      <c r="A26" s="2">
        <v>39192</v>
      </c>
    </row>
    <row r="27" spans="1:1" x14ac:dyDescent="0.25">
      <c r="A27" s="2">
        <v>39220</v>
      </c>
    </row>
    <row r="28" spans="1:1" x14ac:dyDescent="0.25">
      <c r="A28" s="2">
        <v>39248</v>
      </c>
    </row>
    <row r="29" spans="1:1" x14ac:dyDescent="0.25">
      <c r="A29" s="2">
        <v>39283</v>
      </c>
    </row>
    <row r="30" spans="1:1" x14ac:dyDescent="0.25">
      <c r="A30" s="2">
        <v>39311</v>
      </c>
    </row>
    <row r="31" spans="1:1" x14ac:dyDescent="0.25">
      <c r="A31" s="2">
        <v>39346</v>
      </c>
    </row>
    <row r="32" spans="1:1" x14ac:dyDescent="0.25">
      <c r="A32" s="2">
        <v>39374</v>
      </c>
    </row>
    <row r="33" spans="1:1" x14ac:dyDescent="0.25">
      <c r="A33" s="2">
        <v>39402</v>
      </c>
    </row>
    <row r="34" spans="1:1" x14ac:dyDescent="0.25">
      <c r="A34" s="2">
        <v>39437</v>
      </c>
    </row>
    <row r="35" spans="1:1" x14ac:dyDescent="0.25">
      <c r="A35" s="2">
        <v>39465</v>
      </c>
    </row>
    <row r="36" spans="1:1" x14ac:dyDescent="0.25">
      <c r="A36" s="2">
        <v>39493</v>
      </c>
    </row>
    <row r="37" spans="1:1" x14ac:dyDescent="0.25">
      <c r="A37" s="2">
        <v>39528</v>
      </c>
    </row>
    <row r="38" spans="1:1" x14ac:dyDescent="0.25">
      <c r="A38" s="2">
        <v>39556</v>
      </c>
    </row>
    <row r="39" spans="1:1" x14ac:dyDescent="0.25">
      <c r="A39" s="2">
        <v>39584</v>
      </c>
    </row>
    <row r="40" spans="1:1" x14ac:dyDescent="0.25">
      <c r="A40" s="2">
        <v>39619</v>
      </c>
    </row>
    <row r="41" spans="1:1" x14ac:dyDescent="0.25">
      <c r="A41" s="2">
        <v>39654</v>
      </c>
    </row>
    <row r="42" spans="1:1" x14ac:dyDescent="0.25">
      <c r="A42" s="2">
        <v>39675</v>
      </c>
    </row>
    <row r="43" spans="1:1" x14ac:dyDescent="0.25">
      <c r="A43" s="2">
        <v>39710</v>
      </c>
    </row>
    <row r="44" spans="1:1" x14ac:dyDescent="0.25">
      <c r="A44" s="2">
        <v>39738</v>
      </c>
    </row>
    <row r="45" spans="1:1" x14ac:dyDescent="0.25">
      <c r="A45" s="2">
        <v>39773</v>
      </c>
    </row>
    <row r="46" spans="1:1" x14ac:dyDescent="0.25">
      <c r="A46" s="2">
        <v>39801</v>
      </c>
    </row>
    <row r="47" spans="1:1" x14ac:dyDescent="0.25">
      <c r="A47" s="2">
        <v>39829</v>
      </c>
    </row>
    <row r="48" spans="1:1" x14ac:dyDescent="0.25">
      <c r="A48" s="2">
        <v>39864</v>
      </c>
    </row>
    <row r="49" spans="1:1" x14ac:dyDescent="0.25">
      <c r="A49" s="2">
        <v>39892</v>
      </c>
    </row>
    <row r="50" spans="1:1" x14ac:dyDescent="0.25">
      <c r="A50" s="2">
        <v>39927</v>
      </c>
    </row>
    <row r="51" spans="1:1" x14ac:dyDescent="0.25">
      <c r="A51" s="2">
        <v>39948</v>
      </c>
    </row>
    <row r="52" spans="1:1" x14ac:dyDescent="0.25">
      <c r="A52" s="2">
        <v>39983</v>
      </c>
    </row>
    <row r="53" spans="1:1" x14ac:dyDescent="0.25">
      <c r="A53" s="2">
        <v>40018</v>
      </c>
    </row>
    <row r="54" spans="1:1" x14ac:dyDescent="0.25">
      <c r="A54" s="2">
        <v>40046</v>
      </c>
    </row>
    <row r="55" spans="1:1" x14ac:dyDescent="0.25">
      <c r="A55" s="2">
        <v>40074</v>
      </c>
    </row>
    <row r="56" spans="1:1" x14ac:dyDescent="0.25">
      <c r="A56" s="2">
        <v>40102</v>
      </c>
    </row>
    <row r="57" spans="1:1" x14ac:dyDescent="0.25">
      <c r="A57" s="2">
        <v>40137</v>
      </c>
    </row>
    <row r="58" spans="1:1" x14ac:dyDescent="0.25">
      <c r="A58" s="2">
        <v>40165</v>
      </c>
    </row>
    <row r="59" spans="1:1" x14ac:dyDescent="0.25">
      <c r="A59" s="2">
        <v>40200</v>
      </c>
    </row>
    <row r="60" spans="1:1" x14ac:dyDescent="0.25">
      <c r="A60" s="2">
        <v>40228</v>
      </c>
    </row>
    <row r="61" spans="1:1" x14ac:dyDescent="0.25">
      <c r="A61" s="2">
        <v>40256</v>
      </c>
    </row>
    <row r="62" spans="1:1" x14ac:dyDescent="0.25">
      <c r="A62" s="2">
        <v>40291</v>
      </c>
    </row>
    <row r="63" spans="1:1" x14ac:dyDescent="0.25">
      <c r="A63" s="2">
        <v>40319</v>
      </c>
    </row>
    <row r="64" spans="1:1" x14ac:dyDescent="0.25">
      <c r="A64" s="2">
        <v>40347</v>
      </c>
    </row>
    <row r="65" spans="1:1" x14ac:dyDescent="0.25">
      <c r="A65" s="2">
        <v>40375</v>
      </c>
    </row>
    <row r="66" spans="1:1" x14ac:dyDescent="0.25">
      <c r="A66" s="2">
        <v>40410</v>
      </c>
    </row>
    <row r="67" spans="1:1" x14ac:dyDescent="0.25">
      <c r="A67" s="2">
        <v>40438</v>
      </c>
    </row>
    <row r="68" spans="1:1" x14ac:dyDescent="0.25">
      <c r="A68" s="2">
        <v>40466</v>
      </c>
    </row>
    <row r="69" spans="1:1" x14ac:dyDescent="0.25">
      <c r="A69" s="2">
        <v>40501</v>
      </c>
    </row>
    <row r="70" spans="1:1" x14ac:dyDescent="0.25">
      <c r="A70" s="2">
        <v>40529</v>
      </c>
    </row>
    <row r="71" spans="1:1" x14ac:dyDescent="0.25">
      <c r="A71" s="2">
        <v>40564</v>
      </c>
    </row>
    <row r="72" spans="1:1" x14ac:dyDescent="0.25">
      <c r="A72" s="2">
        <v>40592</v>
      </c>
    </row>
    <row r="73" spans="1:1" x14ac:dyDescent="0.25">
      <c r="A73" s="2">
        <v>40620</v>
      </c>
    </row>
    <row r="74" spans="1:1" x14ac:dyDescent="0.25">
      <c r="A74" s="2">
        <v>40648</v>
      </c>
    </row>
    <row r="75" spans="1:1" x14ac:dyDescent="0.25">
      <c r="A75" s="2">
        <v>40683</v>
      </c>
    </row>
    <row r="76" spans="1:1" x14ac:dyDescent="0.25">
      <c r="A76" s="2">
        <v>40711</v>
      </c>
    </row>
    <row r="77" spans="1:1" x14ac:dyDescent="0.25">
      <c r="A77" s="2">
        <v>40739</v>
      </c>
    </row>
    <row r="78" spans="1:1" x14ac:dyDescent="0.25">
      <c r="A78" s="2">
        <v>40774</v>
      </c>
    </row>
    <row r="79" spans="1:1" x14ac:dyDescent="0.25">
      <c r="A79" s="2">
        <v>40802</v>
      </c>
    </row>
    <row r="80" spans="1:1" x14ac:dyDescent="0.25">
      <c r="A80" s="2">
        <v>40837</v>
      </c>
    </row>
    <row r="81" spans="1:1" x14ac:dyDescent="0.25">
      <c r="A81" s="2">
        <v>40865</v>
      </c>
    </row>
    <row r="82" spans="1:1" x14ac:dyDescent="0.25">
      <c r="A82" s="2">
        <v>40893</v>
      </c>
    </row>
    <row r="83" spans="1:1" x14ac:dyDescent="0.25">
      <c r="A83" s="2">
        <v>40928</v>
      </c>
    </row>
    <row r="84" spans="1:1" x14ac:dyDescent="0.25">
      <c r="A84" s="2">
        <v>40956</v>
      </c>
    </row>
    <row r="85" spans="1:1" x14ac:dyDescent="0.25">
      <c r="A85" s="2">
        <v>40984</v>
      </c>
    </row>
    <row r="86" spans="1:1" x14ac:dyDescent="0.25">
      <c r="A86" s="2">
        <v>41019</v>
      </c>
    </row>
    <row r="87" spans="1:1" x14ac:dyDescent="0.25">
      <c r="A87" s="2">
        <v>41047</v>
      </c>
    </row>
    <row r="88" spans="1:1" x14ac:dyDescent="0.25">
      <c r="A88" s="2">
        <v>41075</v>
      </c>
    </row>
    <row r="89" spans="1:1" x14ac:dyDescent="0.25">
      <c r="A89" s="2">
        <v>41110</v>
      </c>
    </row>
    <row r="90" spans="1:1" x14ac:dyDescent="0.25">
      <c r="A90" s="2">
        <v>41138</v>
      </c>
    </row>
    <row r="91" spans="1:1" x14ac:dyDescent="0.25">
      <c r="A91" s="2">
        <v>41173</v>
      </c>
    </row>
    <row r="92" spans="1:1" x14ac:dyDescent="0.25">
      <c r="A92" s="2">
        <v>41201</v>
      </c>
    </row>
    <row r="93" spans="1:1" x14ac:dyDescent="0.25">
      <c r="A93" s="2">
        <v>41229</v>
      </c>
    </row>
    <row r="94" spans="1:1" x14ac:dyDescent="0.25">
      <c r="A94" s="2">
        <v>41264</v>
      </c>
    </row>
    <row r="95" spans="1:1" x14ac:dyDescent="0.25">
      <c r="A95" s="2">
        <v>41292</v>
      </c>
    </row>
    <row r="96" spans="1:1" x14ac:dyDescent="0.25">
      <c r="A96" s="2">
        <v>41320</v>
      </c>
    </row>
    <row r="97" spans="1:1" x14ac:dyDescent="0.25">
      <c r="A97" s="2">
        <v>41348</v>
      </c>
    </row>
    <row r="98" spans="1:1" x14ac:dyDescent="0.25">
      <c r="A98" s="2">
        <v>41383</v>
      </c>
    </row>
    <row r="99" spans="1:1" x14ac:dyDescent="0.25">
      <c r="A99" s="2">
        <v>41411</v>
      </c>
    </row>
    <row r="100" spans="1:1" x14ac:dyDescent="0.25">
      <c r="A100" s="2">
        <v>41446</v>
      </c>
    </row>
    <row r="101" spans="1:1" x14ac:dyDescent="0.25">
      <c r="A101" s="2">
        <v>41474</v>
      </c>
    </row>
    <row r="102" spans="1:1" x14ac:dyDescent="0.25">
      <c r="A102" s="2">
        <v>41502</v>
      </c>
    </row>
    <row r="103" spans="1:1" x14ac:dyDescent="0.25">
      <c r="A103" s="2">
        <v>41537</v>
      </c>
    </row>
    <row r="104" spans="1:1" x14ac:dyDescent="0.25">
      <c r="A104" s="2">
        <v>41565</v>
      </c>
    </row>
    <row r="105" spans="1:1" x14ac:dyDescent="0.25">
      <c r="A105" s="2">
        <v>41593</v>
      </c>
    </row>
    <row r="106" spans="1:1" x14ac:dyDescent="0.25">
      <c r="A106" s="2">
        <v>41628</v>
      </c>
    </row>
    <row r="107" spans="1:1" x14ac:dyDescent="0.25">
      <c r="A107" s="2">
        <v>41656</v>
      </c>
    </row>
    <row r="108" spans="1:1" x14ac:dyDescent="0.25">
      <c r="A108" s="2">
        <v>41691</v>
      </c>
    </row>
    <row r="109" spans="1:1" x14ac:dyDescent="0.25">
      <c r="A109" s="2">
        <v>41719</v>
      </c>
    </row>
    <row r="110" spans="1:1" x14ac:dyDescent="0.25">
      <c r="A110" s="2">
        <v>41747</v>
      </c>
    </row>
    <row r="111" spans="1:1" x14ac:dyDescent="0.25">
      <c r="A111" s="2">
        <v>41775</v>
      </c>
    </row>
    <row r="112" spans="1:1" x14ac:dyDescent="0.25">
      <c r="A112" s="2">
        <v>41810</v>
      </c>
    </row>
    <row r="113" spans="1:1" x14ac:dyDescent="0.25">
      <c r="A113" s="2">
        <v>41838</v>
      </c>
    </row>
    <row r="114" spans="1:1" x14ac:dyDescent="0.25">
      <c r="A114" s="2">
        <v>41866</v>
      </c>
    </row>
    <row r="115" spans="1:1" x14ac:dyDescent="0.25">
      <c r="A115" s="2">
        <v>41901</v>
      </c>
    </row>
    <row r="116" spans="1:1" x14ac:dyDescent="0.25">
      <c r="A116" s="2">
        <v>41929</v>
      </c>
    </row>
    <row r="117" spans="1:1" x14ac:dyDescent="0.25">
      <c r="A117" s="2">
        <v>41964</v>
      </c>
    </row>
    <row r="118" spans="1:1" x14ac:dyDescent="0.25">
      <c r="A118" s="2">
        <v>41992</v>
      </c>
    </row>
    <row r="119" spans="1:1" x14ac:dyDescent="0.25">
      <c r="A119" s="2">
        <v>42020</v>
      </c>
    </row>
    <row r="120" spans="1:1" x14ac:dyDescent="0.25">
      <c r="A120" s="2">
        <v>42055</v>
      </c>
    </row>
    <row r="121" spans="1:1" x14ac:dyDescent="0.25">
      <c r="A121" s="2">
        <v>42083</v>
      </c>
    </row>
    <row r="122" spans="1:1" x14ac:dyDescent="0.25">
      <c r="A122" s="2">
        <v>42111</v>
      </c>
    </row>
    <row r="123" spans="1:1" x14ac:dyDescent="0.25">
      <c r="A123" s="2">
        <v>42139</v>
      </c>
    </row>
    <row r="124" spans="1:1" x14ac:dyDescent="0.25">
      <c r="A124" s="2">
        <v>42174</v>
      </c>
    </row>
    <row r="125" spans="1:1" x14ac:dyDescent="0.25">
      <c r="A125" s="2">
        <v>42202</v>
      </c>
    </row>
    <row r="126" spans="1:1" x14ac:dyDescent="0.25">
      <c r="A126" s="2">
        <v>42237</v>
      </c>
    </row>
    <row r="127" spans="1:1" x14ac:dyDescent="0.25">
      <c r="A127" s="2">
        <v>42265</v>
      </c>
    </row>
    <row r="128" spans="1:1" x14ac:dyDescent="0.25">
      <c r="A128" s="2">
        <v>42293</v>
      </c>
    </row>
    <row r="129" spans="1:1" x14ac:dyDescent="0.25">
      <c r="A129" s="2">
        <v>42328</v>
      </c>
    </row>
    <row r="130" spans="1:1" x14ac:dyDescent="0.25">
      <c r="A130" s="2">
        <v>42356</v>
      </c>
    </row>
    <row r="131" spans="1:1" x14ac:dyDescent="0.25">
      <c r="A131" s="2">
        <v>42391</v>
      </c>
    </row>
    <row r="132" spans="1:1" x14ac:dyDescent="0.25">
      <c r="A132" s="2">
        <v>42419</v>
      </c>
    </row>
    <row r="133" spans="1:1" x14ac:dyDescent="0.25">
      <c r="A133" s="2">
        <v>42447</v>
      </c>
    </row>
    <row r="134" spans="1:1" x14ac:dyDescent="0.25">
      <c r="A134" s="2">
        <v>42475</v>
      </c>
    </row>
    <row r="135" spans="1:1" x14ac:dyDescent="0.25">
      <c r="A135" s="2">
        <v>42510</v>
      </c>
    </row>
    <row r="136" spans="1:1" x14ac:dyDescent="0.25">
      <c r="A136" s="2">
        <v>42538</v>
      </c>
    </row>
    <row r="137" spans="1:1" x14ac:dyDescent="0.25">
      <c r="A137" s="2">
        <v>42566</v>
      </c>
    </row>
    <row r="138" spans="1:1" x14ac:dyDescent="0.25">
      <c r="A138" s="2">
        <v>42601</v>
      </c>
    </row>
    <row r="139" spans="1:1" x14ac:dyDescent="0.25">
      <c r="A139" s="2">
        <v>42629</v>
      </c>
    </row>
    <row r="140" spans="1:1" x14ac:dyDescent="0.25">
      <c r="A140" s="2">
        <v>42664</v>
      </c>
    </row>
    <row r="141" spans="1:1" x14ac:dyDescent="0.25">
      <c r="A141" s="2">
        <v>42692</v>
      </c>
    </row>
    <row r="142" spans="1:1" x14ac:dyDescent="0.25">
      <c r="A142" s="2">
        <v>42720</v>
      </c>
    </row>
    <row r="143" spans="1:1" x14ac:dyDescent="0.25">
      <c r="A143" s="2">
        <v>42755</v>
      </c>
    </row>
    <row r="144" spans="1:1" x14ac:dyDescent="0.25">
      <c r="A144" s="2">
        <v>42783</v>
      </c>
    </row>
    <row r="145" spans="1:1" x14ac:dyDescent="0.25">
      <c r="A145" s="2">
        <v>42811</v>
      </c>
    </row>
    <row r="146" spans="1:1" x14ac:dyDescent="0.25">
      <c r="A146" s="2">
        <v>42846</v>
      </c>
    </row>
    <row r="147" spans="1:1" x14ac:dyDescent="0.25">
      <c r="A147" s="2">
        <v>42874</v>
      </c>
    </row>
    <row r="148" spans="1:1" x14ac:dyDescent="0.25">
      <c r="A148" s="2">
        <v>42902</v>
      </c>
    </row>
    <row r="149" spans="1:1" x14ac:dyDescent="0.25">
      <c r="A149" s="2">
        <v>42937</v>
      </c>
    </row>
    <row r="150" spans="1:1" x14ac:dyDescent="0.25">
      <c r="A150" s="2">
        <v>42965</v>
      </c>
    </row>
    <row r="151" spans="1:1" x14ac:dyDescent="0.25">
      <c r="A151" s="2">
        <v>42993</v>
      </c>
    </row>
    <row r="152" spans="1:1" x14ac:dyDescent="0.25">
      <c r="A152" s="2">
        <v>43028</v>
      </c>
    </row>
    <row r="153" spans="1:1" x14ac:dyDescent="0.25">
      <c r="A153" s="2">
        <v>43056</v>
      </c>
    </row>
    <row r="154" spans="1:1" x14ac:dyDescent="0.25">
      <c r="A154" s="2">
        <v>43084</v>
      </c>
    </row>
    <row r="155" spans="1:1" x14ac:dyDescent="0.25">
      <c r="A155" s="2">
        <v>43119</v>
      </c>
    </row>
    <row r="156" spans="1:1" x14ac:dyDescent="0.25">
      <c r="A156" s="2">
        <v>43147</v>
      </c>
    </row>
    <row r="157" spans="1:1" x14ac:dyDescent="0.25">
      <c r="A157" s="2">
        <v>43175</v>
      </c>
    </row>
    <row r="158" spans="1:1" x14ac:dyDescent="0.25">
      <c r="A158" s="2">
        <v>43210</v>
      </c>
    </row>
    <row r="159" spans="1:1" x14ac:dyDescent="0.25">
      <c r="A159" s="2">
        <v>43238</v>
      </c>
    </row>
    <row r="160" spans="1:1" x14ac:dyDescent="0.25">
      <c r="A160" s="2">
        <v>43266</v>
      </c>
    </row>
    <row r="161" spans="1:1" x14ac:dyDescent="0.25">
      <c r="A161" s="2">
        <v>43301</v>
      </c>
    </row>
    <row r="162" spans="1:1" x14ac:dyDescent="0.25">
      <c r="A162" s="2">
        <v>43329</v>
      </c>
    </row>
    <row r="163" spans="1:1" x14ac:dyDescent="0.25">
      <c r="A163" s="2">
        <v>43364</v>
      </c>
    </row>
    <row r="164" spans="1:1" x14ac:dyDescent="0.25">
      <c r="A164" s="2">
        <v>43392</v>
      </c>
    </row>
    <row r="165" spans="1:1" x14ac:dyDescent="0.25">
      <c r="A165" s="2">
        <v>43420</v>
      </c>
    </row>
    <row r="166" spans="1:1" x14ac:dyDescent="0.25">
      <c r="A166" s="2">
        <v>43455</v>
      </c>
    </row>
    <row r="167" spans="1:1" x14ac:dyDescent="0.25">
      <c r="A167" s="2">
        <v>43483</v>
      </c>
    </row>
    <row r="168" spans="1:1" x14ac:dyDescent="0.25">
      <c r="A168" s="2">
        <v>43511</v>
      </c>
    </row>
    <row r="169" spans="1:1" x14ac:dyDescent="0.25">
      <c r="A169" s="2">
        <v>43539</v>
      </c>
    </row>
    <row r="170" spans="1:1" x14ac:dyDescent="0.25">
      <c r="A170" s="2">
        <v>43573</v>
      </c>
    </row>
    <row r="171" spans="1:1" x14ac:dyDescent="0.25">
      <c r="A171" s="2">
        <v>43602</v>
      </c>
    </row>
    <row r="172" spans="1:1" x14ac:dyDescent="0.25">
      <c r="A172" s="2">
        <v>43637</v>
      </c>
    </row>
    <row r="173" spans="1:1" x14ac:dyDescent="0.25">
      <c r="A173" s="2">
        <v>43665</v>
      </c>
    </row>
    <row r="174" spans="1:1" x14ac:dyDescent="0.25">
      <c r="A174" s="2">
        <v>43693</v>
      </c>
    </row>
    <row r="175" spans="1:1" x14ac:dyDescent="0.25">
      <c r="A175" s="2">
        <v>43728</v>
      </c>
    </row>
    <row r="176" spans="1:1" x14ac:dyDescent="0.25">
      <c r="A176" s="2">
        <v>43756</v>
      </c>
    </row>
    <row r="177" spans="1:1" x14ac:dyDescent="0.25">
      <c r="A177" s="2">
        <v>43784</v>
      </c>
    </row>
    <row r="178" spans="1:1" x14ac:dyDescent="0.25">
      <c r="A178" s="2">
        <v>43819</v>
      </c>
    </row>
    <row r="179" spans="1:1" x14ac:dyDescent="0.25">
      <c r="A179" s="2">
        <v>43847</v>
      </c>
    </row>
    <row r="180" spans="1:1" x14ac:dyDescent="0.25">
      <c r="A180" s="2">
        <v>43882</v>
      </c>
    </row>
    <row r="181" spans="1:1" x14ac:dyDescent="0.25">
      <c r="A181" s="2">
        <v>43910</v>
      </c>
    </row>
    <row r="182" spans="1:1" x14ac:dyDescent="0.25">
      <c r="A182" s="2">
        <v>43938</v>
      </c>
    </row>
    <row r="183" spans="1:1" x14ac:dyDescent="0.25">
      <c r="A183" s="2">
        <v>43966</v>
      </c>
    </row>
    <row r="184" spans="1:1" x14ac:dyDescent="0.25">
      <c r="A184" s="2">
        <v>44001</v>
      </c>
    </row>
    <row r="185" spans="1:1" x14ac:dyDescent="0.25">
      <c r="A185" s="2">
        <v>44029</v>
      </c>
    </row>
    <row r="186" spans="1:1" x14ac:dyDescent="0.25">
      <c r="A186" s="2">
        <v>44064</v>
      </c>
    </row>
    <row r="187" spans="1:1" x14ac:dyDescent="0.25">
      <c r="A187" s="2">
        <v>44092</v>
      </c>
    </row>
    <row r="188" spans="1:1" x14ac:dyDescent="0.25">
      <c r="A188" s="2">
        <v>44120</v>
      </c>
    </row>
    <row r="189" spans="1:1" x14ac:dyDescent="0.25">
      <c r="A189" s="2">
        <v>44155</v>
      </c>
    </row>
    <row r="190" spans="1:1" x14ac:dyDescent="0.25">
      <c r="A190" s="2">
        <v>44183</v>
      </c>
    </row>
    <row r="191" spans="1:1" x14ac:dyDescent="0.25">
      <c r="A191" s="2">
        <v>44218</v>
      </c>
    </row>
    <row r="192" spans="1:1" x14ac:dyDescent="0.25">
      <c r="A192" s="2">
        <v>44246</v>
      </c>
    </row>
    <row r="193" spans="1:1" x14ac:dyDescent="0.25">
      <c r="A193" s="2">
        <v>44274</v>
      </c>
    </row>
    <row r="194" spans="1:1" x14ac:dyDescent="0.25">
      <c r="A194" s="2">
        <v>44302</v>
      </c>
    </row>
    <row r="195" spans="1:1" x14ac:dyDescent="0.25">
      <c r="A195" s="2">
        <v>44337</v>
      </c>
    </row>
    <row r="196" spans="1:1" x14ac:dyDescent="0.25">
      <c r="A196" s="2">
        <v>44365</v>
      </c>
    </row>
    <row r="197" spans="1:1" x14ac:dyDescent="0.25">
      <c r="A197" s="2">
        <v>44393</v>
      </c>
    </row>
    <row r="198" spans="1:1" x14ac:dyDescent="0.25">
      <c r="A198" s="2">
        <v>44428</v>
      </c>
    </row>
    <row r="199" spans="1:1" x14ac:dyDescent="0.25">
      <c r="A199" s="2">
        <v>44456</v>
      </c>
    </row>
    <row r="200" spans="1:1" x14ac:dyDescent="0.25">
      <c r="A200" s="2">
        <v>44484</v>
      </c>
    </row>
    <row r="201" spans="1:1" x14ac:dyDescent="0.25">
      <c r="A201" s="2">
        <v>44519</v>
      </c>
    </row>
    <row r="202" spans="1:1" x14ac:dyDescent="0.25">
      <c r="A202" s="2">
        <v>44547</v>
      </c>
    </row>
    <row r="203" spans="1:1" x14ac:dyDescent="0.25">
      <c r="A203" s="2">
        <v>44582</v>
      </c>
    </row>
    <row r="204" spans="1:1" x14ac:dyDescent="0.25">
      <c r="A204" s="2">
        <v>44610</v>
      </c>
    </row>
    <row r="205" spans="1:1" x14ac:dyDescent="0.25">
      <c r="A205" s="2">
        <v>44638</v>
      </c>
    </row>
    <row r="206" spans="1:1" x14ac:dyDescent="0.25">
      <c r="A206" s="2">
        <v>44665</v>
      </c>
    </row>
    <row r="207" spans="1:1" x14ac:dyDescent="0.25">
      <c r="A207" s="2">
        <v>44701</v>
      </c>
    </row>
    <row r="208" spans="1:1" x14ac:dyDescent="0.25">
      <c r="A208" s="2">
        <v>44729</v>
      </c>
    </row>
    <row r="209" spans="1:1" x14ac:dyDescent="0.25">
      <c r="A209" s="2">
        <v>44757</v>
      </c>
    </row>
    <row r="210" spans="1:1" x14ac:dyDescent="0.25">
      <c r="A210" s="2">
        <v>44792</v>
      </c>
    </row>
    <row r="211" spans="1:1" x14ac:dyDescent="0.25">
      <c r="A211" s="2">
        <v>44820</v>
      </c>
    </row>
    <row r="212" spans="1:1" x14ac:dyDescent="0.25">
      <c r="A212" s="2">
        <v>44855</v>
      </c>
    </row>
    <row r="213" spans="1:1" x14ac:dyDescent="0.25">
      <c r="A213" s="2">
        <v>44883</v>
      </c>
    </row>
    <row r="214" spans="1:1" x14ac:dyDescent="0.25">
      <c r="A214" s="2">
        <v>44911</v>
      </c>
    </row>
    <row r="215" spans="1:1" x14ac:dyDescent="0.25">
      <c r="A215" s="2">
        <v>44946</v>
      </c>
    </row>
    <row r="216" spans="1:1" x14ac:dyDescent="0.25">
      <c r="A216" s="2">
        <v>44974</v>
      </c>
    </row>
    <row r="217" spans="1:1" x14ac:dyDescent="0.25">
      <c r="A217" s="2">
        <v>45002</v>
      </c>
    </row>
    <row r="218" spans="1:1" x14ac:dyDescent="0.25">
      <c r="A218" s="2">
        <v>45037</v>
      </c>
    </row>
    <row r="219" spans="1:1" x14ac:dyDescent="0.25">
      <c r="A219" s="2">
        <v>45065</v>
      </c>
    </row>
    <row r="220" spans="1:1" x14ac:dyDescent="0.25">
      <c r="A220" s="2">
        <v>45093</v>
      </c>
    </row>
    <row r="221" spans="1:1" x14ac:dyDescent="0.25">
      <c r="A221" s="2">
        <v>45128</v>
      </c>
    </row>
    <row r="222" spans="1:1" x14ac:dyDescent="0.25">
      <c r="A222" s="2">
        <v>45156</v>
      </c>
    </row>
    <row r="223" spans="1:1" x14ac:dyDescent="0.25">
      <c r="A223" s="2">
        <v>45184</v>
      </c>
    </row>
    <row r="224" spans="1:1" x14ac:dyDescent="0.25">
      <c r="A224" s="2">
        <v>45219</v>
      </c>
    </row>
    <row r="225" spans="1:1" x14ac:dyDescent="0.25">
      <c r="A225" s="2">
        <v>45247</v>
      </c>
    </row>
    <row r="226" spans="1:1" x14ac:dyDescent="0.25">
      <c r="A226" s="2">
        <v>45275</v>
      </c>
    </row>
    <row r="227" spans="1:1" x14ac:dyDescent="0.25">
      <c r="A227" s="2">
        <v>45310</v>
      </c>
    </row>
    <row r="228" spans="1:1" x14ac:dyDescent="0.25">
      <c r="A228" s="2">
        <v>45338</v>
      </c>
    </row>
    <row r="229" spans="1:1" x14ac:dyDescent="0.25">
      <c r="A229" s="2">
        <v>45366</v>
      </c>
    </row>
    <row r="230" spans="1:1" x14ac:dyDescent="0.25">
      <c r="A230" s="2">
        <v>45401</v>
      </c>
    </row>
    <row r="231" spans="1:1" x14ac:dyDescent="0.25">
      <c r="A231" s="2">
        <v>45429</v>
      </c>
    </row>
    <row r="232" spans="1:1" x14ac:dyDescent="0.25">
      <c r="A232" s="2">
        <v>45464</v>
      </c>
    </row>
    <row r="233" spans="1:1" x14ac:dyDescent="0.25">
      <c r="A233" s="2">
        <v>45492</v>
      </c>
    </row>
    <row r="234" spans="1:1" x14ac:dyDescent="0.25">
      <c r="A234" s="2">
        <v>45520</v>
      </c>
    </row>
    <row r="235" spans="1:1" x14ac:dyDescent="0.25">
      <c r="A235" s="2">
        <v>45555</v>
      </c>
    </row>
    <row r="236" spans="1:1" x14ac:dyDescent="0.25">
      <c r="A236" s="2">
        <v>45583</v>
      </c>
    </row>
    <row r="237" spans="1:1" x14ac:dyDescent="0.25">
      <c r="A237" s="2">
        <v>45611</v>
      </c>
    </row>
    <row r="238" spans="1:1" x14ac:dyDescent="0.25">
      <c r="A238" s="2">
        <v>45646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SPY_IVOL</vt:lpstr>
      <vt:lpstr>SPY_main</vt:lpstr>
      <vt:lpstr>TY_main</vt:lpstr>
      <vt:lpstr>CleanData</vt:lpstr>
      <vt:lpstr>Test</vt:lpstr>
      <vt:lpstr>ExpiryDate</vt:lpstr>
      <vt:lpstr>FirstM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2023-07-14T22:58:16Z</dcterms:modified>
</cp:coreProperties>
</file>